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7"/>
  <workbookPr hidePivotFieldList="1"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125\AC\Temp\"/>
    </mc:Choice>
  </mc:AlternateContent>
  <xr:revisionPtr revIDLastSave="0" documentId="8_{931EF043-11DD-4C11-8F7E-379C5F827F11}" xr6:coauthVersionLast="47" xr6:coauthVersionMax="47" xr10:uidLastSave="{00000000-0000-0000-0000-000000000000}"/>
  <bookViews>
    <workbookView xWindow="-60" yWindow="-60" windowWidth="15480" windowHeight="11640" firstSheet="5" activeTab="5" xr2:uid="{00000000-000D-0000-FFFF-FFFF00000000}"/>
  </bookViews>
  <sheets>
    <sheet name="Customer" sheetId="1" r:id="rId1"/>
    <sheet name="Sales" sheetId="3" r:id="rId2"/>
    <sheet name="Campaigns" sheetId="4" r:id="rId3"/>
    <sheet name="Important Data" sheetId="5" r:id="rId4"/>
    <sheet name="All Data" sheetId="7" r:id="rId5"/>
    <sheet name="Answers" sheetId="2" r:id="rId6"/>
  </sheets>
  <calcPr calcId="191028"/>
  <pivotCaches>
    <pivotCache cacheId="5295" r:id="rId7"/>
    <pivotCache cacheId="529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 i="3"/>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I59" i="2"/>
  <c r="C68" i="2"/>
  <c r="I62" i="2"/>
  <c r="I61" i="2"/>
  <c r="I60" i="2"/>
  <c r="I58" i="2"/>
  <c r="L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P2" i="7"/>
  <c r="O2" i="7"/>
  <c r="N2" i="7"/>
  <c r="M2" i="7"/>
  <c r="K2" i="7"/>
  <c r="J2" i="7"/>
  <c r="I2" i="7"/>
  <c r="H2"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F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E1943" i="7"/>
  <c r="E1944" i="7"/>
  <c r="E1945" i="7"/>
  <c r="E1946" i="7"/>
  <c r="E1947" i="7"/>
  <c r="E1948" i="7"/>
  <c r="E1949" i="7"/>
  <c r="E1950" i="7"/>
  <c r="E1951" i="7"/>
  <c r="E1952" i="7"/>
  <c r="E1953" i="7"/>
  <c r="E1954" i="7"/>
  <c r="E1955" i="7"/>
  <c r="E1956" i="7"/>
  <c r="E1957" i="7"/>
  <c r="E1958" i="7"/>
  <c r="E1959" i="7"/>
  <c r="E1960" i="7"/>
  <c r="E1961" i="7"/>
  <c r="E1962" i="7"/>
  <c r="E1963" i="7"/>
  <c r="E1964" i="7"/>
  <c r="E1965" i="7"/>
  <c r="E1966" i="7"/>
  <c r="E1967" i="7"/>
  <c r="E1968" i="7"/>
  <c r="E1969" i="7"/>
  <c r="E1970" i="7"/>
  <c r="E1971" i="7"/>
  <c r="E1972" i="7"/>
  <c r="E1973" i="7"/>
  <c r="E1974" i="7"/>
  <c r="E1975" i="7"/>
  <c r="E1976" i="7"/>
  <c r="E1977" i="7"/>
  <c r="E1978" i="7"/>
  <c r="E1979" i="7"/>
  <c r="E1980" i="7"/>
  <c r="E1981" i="7"/>
  <c r="E1982" i="7"/>
  <c r="E1983" i="7"/>
  <c r="E1984" i="7"/>
  <c r="E1985" i="7"/>
  <c r="E1986" i="7"/>
  <c r="E1987" i="7"/>
  <c r="E1988" i="7"/>
  <c r="E1989" i="7"/>
  <c r="E1990" i="7"/>
  <c r="E1991" i="7"/>
  <c r="E1992" i="7"/>
  <c r="E1993" i="7"/>
  <c r="E1994" i="7"/>
  <c r="E1995" i="7"/>
  <c r="E1996" i="7"/>
  <c r="E1997" i="7"/>
  <c r="E1998" i="7"/>
  <c r="E1999" i="7"/>
  <c r="E2000" i="7"/>
  <c r="E2001" i="7"/>
  <c r="E2002" i="7"/>
  <c r="E2003" i="7"/>
  <c r="E2004" i="7"/>
  <c r="E2005" i="7"/>
  <c r="E2006" i="7"/>
  <c r="E2007" i="7"/>
  <c r="E2008" i="7"/>
  <c r="E2009" i="7"/>
  <c r="E2010" i="7"/>
  <c r="E2011" i="7"/>
  <c r="E2012" i="7"/>
  <c r="E2013" i="7"/>
  <c r="E2014" i="7"/>
  <c r="E2015" i="7"/>
  <c r="E2016" i="7"/>
  <c r="E2017" i="7"/>
  <c r="E2018" i="7"/>
  <c r="E2019" i="7"/>
  <c r="E2020" i="7"/>
  <c r="E2021" i="7"/>
  <c r="E2022" i="7"/>
  <c r="E2023" i="7"/>
  <c r="E2024" i="7"/>
  <c r="E2025" i="7"/>
  <c r="E2026" i="7"/>
  <c r="E2027" i="7"/>
  <c r="E2028" i="7"/>
  <c r="E2029" i="7"/>
  <c r="E2030" i="7"/>
  <c r="E2031" i="7"/>
  <c r="E2032" i="7"/>
  <c r="E2033" i="7"/>
  <c r="E2034" i="7"/>
  <c r="E2035" i="7"/>
  <c r="E2036" i="7"/>
  <c r="E2037" i="7"/>
  <c r="E2038" i="7"/>
  <c r="E2039" i="7"/>
  <c r="E2040" i="7"/>
  <c r="E2041" i="7"/>
  <c r="E2042" i="7"/>
  <c r="E2043" i="7"/>
  <c r="E2044" i="7"/>
  <c r="E2045" i="7"/>
  <c r="E2046" i="7"/>
  <c r="E2047" i="7"/>
  <c r="E2048" i="7"/>
  <c r="E2049" i="7"/>
  <c r="E2050" i="7"/>
  <c r="E2051" i="7"/>
  <c r="E2052" i="7"/>
  <c r="E2053" i="7"/>
  <c r="E2054" i="7"/>
  <c r="E2055" i="7"/>
  <c r="E2056" i="7"/>
  <c r="E2057" i="7"/>
  <c r="E2058" i="7"/>
  <c r="E2059" i="7"/>
  <c r="E2060" i="7"/>
  <c r="E2061" i="7"/>
  <c r="E2062" i="7"/>
  <c r="E2063" i="7"/>
  <c r="E2064" i="7"/>
  <c r="E2065" i="7"/>
  <c r="E2066" i="7"/>
  <c r="E2067" i="7"/>
  <c r="E2068" i="7"/>
  <c r="E2069" i="7"/>
  <c r="E2070" i="7"/>
  <c r="E2071" i="7"/>
  <c r="E2072" i="7"/>
  <c r="E2073" i="7"/>
  <c r="E2074" i="7"/>
  <c r="E2075" i="7"/>
  <c r="E2076" i="7"/>
  <c r="E2077" i="7"/>
  <c r="E2078" i="7"/>
  <c r="E2079" i="7"/>
  <c r="E2080" i="7"/>
  <c r="E2081" i="7"/>
  <c r="E2082" i="7"/>
  <c r="E2083" i="7"/>
  <c r="E2084" i="7"/>
  <c r="E2085" i="7"/>
  <c r="E2086" i="7"/>
  <c r="E2087" i="7"/>
  <c r="E2088" i="7"/>
  <c r="E2089" i="7"/>
  <c r="E2090" i="7"/>
  <c r="E2091" i="7"/>
  <c r="E2092" i="7"/>
  <c r="E2093" i="7"/>
  <c r="E2094" i="7"/>
  <c r="E2095" i="7"/>
  <c r="E2096" i="7"/>
  <c r="E2097" i="7"/>
  <c r="E2098" i="7"/>
  <c r="E2099" i="7"/>
  <c r="E2100" i="7"/>
  <c r="E2101" i="7"/>
  <c r="E2102" i="7"/>
  <c r="E2103" i="7"/>
  <c r="E2104" i="7"/>
  <c r="E2105" i="7"/>
  <c r="E2106" i="7"/>
  <c r="E2107" i="7"/>
  <c r="E2108" i="7"/>
  <c r="E2109" i="7"/>
  <c r="E2110" i="7"/>
  <c r="E2111" i="7"/>
  <c r="E2112" i="7"/>
  <c r="E2113" i="7"/>
  <c r="E2114" i="7"/>
  <c r="E2115" i="7"/>
  <c r="E2116" i="7"/>
  <c r="E2117" i="7"/>
  <c r="E2118" i="7"/>
  <c r="E2119" i="7"/>
  <c r="E2120" i="7"/>
  <c r="E2121" i="7"/>
  <c r="E2122" i="7"/>
  <c r="E2123" i="7"/>
  <c r="E2124" i="7"/>
  <c r="E2125" i="7"/>
  <c r="E2126" i="7"/>
  <c r="E2127" i="7"/>
  <c r="E2128" i="7"/>
  <c r="E2129" i="7"/>
  <c r="E2130" i="7"/>
  <c r="E2131" i="7"/>
  <c r="E2132" i="7"/>
  <c r="E2133" i="7"/>
  <c r="E2134" i="7"/>
  <c r="E2135" i="7"/>
  <c r="E2136" i="7"/>
  <c r="E2137" i="7"/>
  <c r="E2138" i="7"/>
  <c r="E2139" i="7"/>
  <c r="E2140" i="7"/>
  <c r="E2141" i="7"/>
  <c r="E2142" i="7"/>
  <c r="E2143" i="7"/>
  <c r="E2144" i="7"/>
  <c r="E2145" i="7"/>
  <c r="E2146" i="7"/>
  <c r="E2147" i="7"/>
  <c r="E2148" i="7"/>
  <c r="E2149" i="7"/>
  <c r="E2150" i="7"/>
  <c r="E2151" i="7"/>
  <c r="E2152" i="7"/>
  <c r="E2153" i="7"/>
  <c r="E2154" i="7"/>
  <c r="E2155" i="7"/>
  <c r="E2156" i="7"/>
  <c r="E2157" i="7"/>
  <c r="E2158" i="7"/>
  <c r="E2159" i="7"/>
  <c r="E2160" i="7"/>
  <c r="E2161" i="7"/>
  <c r="E2162" i="7"/>
  <c r="E2163" i="7"/>
  <c r="E2164" i="7"/>
  <c r="E2165" i="7"/>
  <c r="E2166" i="7"/>
  <c r="E2167" i="7"/>
  <c r="E2168" i="7"/>
  <c r="E2169" i="7"/>
  <c r="E2170" i="7"/>
  <c r="E2171" i="7"/>
  <c r="E2172" i="7"/>
  <c r="E2173" i="7"/>
  <c r="E2174" i="7"/>
  <c r="E2175" i="7"/>
  <c r="E2176" i="7"/>
  <c r="E2177" i="7"/>
  <c r="E2178" i="7"/>
  <c r="E2179" i="7"/>
  <c r="E2180" i="7"/>
  <c r="E2181" i="7"/>
  <c r="E2182" i="7"/>
  <c r="E2183" i="7"/>
  <c r="E2184" i="7"/>
  <c r="E2185" i="7"/>
  <c r="E2186" i="7"/>
  <c r="E2187" i="7"/>
  <c r="E2188" i="7"/>
  <c r="E2189" i="7"/>
  <c r="E2190" i="7"/>
  <c r="E2191" i="7"/>
  <c r="E2192" i="7"/>
  <c r="E2193" i="7"/>
  <c r="E2194" i="7"/>
  <c r="E2195" i="7"/>
  <c r="E2196" i="7"/>
  <c r="E2197" i="7"/>
  <c r="E2198" i="7"/>
  <c r="E2199" i="7"/>
  <c r="E2200" i="7"/>
  <c r="E2201" i="7"/>
  <c r="E2202" i="7"/>
  <c r="E2203" i="7"/>
  <c r="E2204" i="7"/>
  <c r="E2205" i="7"/>
  <c r="E2206" i="7"/>
  <c r="E2207" i="7"/>
  <c r="E2208" i="7"/>
  <c r="E2209" i="7"/>
  <c r="E2210" i="7"/>
  <c r="E2211" i="7"/>
  <c r="E2212" i="7"/>
  <c r="E2213" i="7"/>
  <c r="E2214" i="7"/>
  <c r="E2215" i="7"/>
  <c r="E2216" i="7"/>
  <c r="E2217" i="7"/>
  <c r="E2218" i="7"/>
  <c r="E2219" i="7"/>
  <c r="E2220" i="7"/>
  <c r="E2221"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AJ2221" i="7"/>
  <c r="AI2221" i="7"/>
  <c r="AH2221" i="7"/>
  <c r="AG2221" i="7"/>
  <c r="AF2221" i="7"/>
  <c r="AE2221" i="7"/>
  <c r="AD2221" i="7"/>
  <c r="AC2221" i="7"/>
  <c r="AB2221" i="7"/>
  <c r="AA2221" i="7"/>
  <c r="Z2221" i="7"/>
  <c r="Y2221" i="7"/>
  <c r="X2221" i="7"/>
  <c r="W2221" i="7"/>
  <c r="V2221" i="7"/>
  <c r="U2221" i="7"/>
  <c r="T2221" i="7"/>
  <c r="S2221" i="7"/>
  <c r="R2221" i="7"/>
  <c r="Q2221" i="7"/>
  <c r="P2221" i="7"/>
  <c r="AJ2220" i="7"/>
  <c r="AI2220" i="7"/>
  <c r="AH2220" i="7"/>
  <c r="AG2220" i="7"/>
  <c r="AF2220" i="7"/>
  <c r="AE2220" i="7"/>
  <c r="AD2220" i="7"/>
  <c r="AC2220" i="7"/>
  <c r="AB2220" i="7"/>
  <c r="AA2220" i="7"/>
  <c r="Z2220" i="7"/>
  <c r="Y2220" i="7"/>
  <c r="X2220" i="7"/>
  <c r="W2220" i="7"/>
  <c r="V2220" i="7"/>
  <c r="U2220" i="7"/>
  <c r="T2220" i="7"/>
  <c r="S2220" i="7"/>
  <c r="R2220" i="7"/>
  <c r="Q2220" i="7"/>
  <c r="P2220" i="7"/>
  <c r="AJ2219" i="7"/>
  <c r="AI2219" i="7"/>
  <c r="AH2219" i="7"/>
  <c r="AG2219" i="7"/>
  <c r="AF2219" i="7"/>
  <c r="AE2219" i="7"/>
  <c r="AD2219" i="7"/>
  <c r="AC2219" i="7"/>
  <c r="AB2219" i="7"/>
  <c r="AA2219" i="7"/>
  <c r="Z2219" i="7"/>
  <c r="Y2219" i="7"/>
  <c r="X2219" i="7"/>
  <c r="W2219" i="7"/>
  <c r="V2219" i="7"/>
  <c r="U2219" i="7"/>
  <c r="T2219" i="7"/>
  <c r="S2219" i="7"/>
  <c r="R2219" i="7"/>
  <c r="Q2219" i="7"/>
  <c r="P2219" i="7"/>
  <c r="AJ2218" i="7"/>
  <c r="AI2218" i="7"/>
  <c r="AH2218" i="7"/>
  <c r="AG2218" i="7"/>
  <c r="AF2218" i="7"/>
  <c r="AE2218" i="7"/>
  <c r="AD2218" i="7"/>
  <c r="AC2218" i="7"/>
  <c r="AB2218" i="7"/>
  <c r="AA2218" i="7"/>
  <c r="Z2218" i="7"/>
  <c r="Y2218" i="7"/>
  <c r="X2218" i="7"/>
  <c r="W2218" i="7"/>
  <c r="V2218" i="7"/>
  <c r="U2218" i="7"/>
  <c r="T2218" i="7"/>
  <c r="S2218" i="7"/>
  <c r="R2218" i="7"/>
  <c r="Q2218" i="7"/>
  <c r="P2218" i="7"/>
  <c r="AJ2217" i="7"/>
  <c r="AI2217" i="7"/>
  <c r="AH2217" i="7"/>
  <c r="AG2217" i="7"/>
  <c r="AF2217" i="7"/>
  <c r="AE2217" i="7"/>
  <c r="AD2217" i="7"/>
  <c r="AC2217" i="7"/>
  <c r="AB2217" i="7"/>
  <c r="AA2217" i="7"/>
  <c r="Z2217" i="7"/>
  <c r="Y2217" i="7"/>
  <c r="X2217" i="7"/>
  <c r="W2217" i="7"/>
  <c r="V2217" i="7"/>
  <c r="U2217" i="7"/>
  <c r="T2217" i="7"/>
  <c r="S2217" i="7"/>
  <c r="R2217" i="7"/>
  <c r="Q2217" i="7"/>
  <c r="P2217" i="7"/>
  <c r="AJ2216" i="7"/>
  <c r="AI2216" i="7"/>
  <c r="AH2216" i="7"/>
  <c r="AG2216" i="7"/>
  <c r="AF2216" i="7"/>
  <c r="AE2216" i="7"/>
  <c r="AD2216" i="7"/>
  <c r="AC2216" i="7"/>
  <c r="AB2216" i="7"/>
  <c r="AA2216" i="7"/>
  <c r="Z2216" i="7"/>
  <c r="Y2216" i="7"/>
  <c r="X2216" i="7"/>
  <c r="W2216" i="7"/>
  <c r="V2216" i="7"/>
  <c r="U2216" i="7"/>
  <c r="T2216" i="7"/>
  <c r="S2216" i="7"/>
  <c r="R2216" i="7"/>
  <c r="Q2216" i="7"/>
  <c r="P2216" i="7"/>
  <c r="AJ2215" i="7"/>
  <c r="AI2215" i="7"/>
  <c r="AH2215" i="7"/>
  <c r="AG2215" i="7"/>
  <c r="AF2215" i="7"/>
  <c r="AE2215" i="7"/>
  <c r="AD2215" i="7"/>
  <c r="AC2215" i="7"/>
  <c r="AB2215" i="7"/>
  <c r="AA2215" i="7"/>
  <c r="Z2215" i="7"/>
  <c r="Y2215" i="7"/>
  <c r="X2215" i="7"/>
  <c r="W2215" i="7"/>
  <c r="V2215" i="7"/>
  <c r="U2215" i="7"/>
  <c r="T2215" i="7"/>
  <c r="S2215" i="7"/>
  <c r="R2215" i="7"/>
  <c r="Q2215" i="7"/>
  <c r="P2215" i="7"/>
  <c r="AJ2214" i="7"/>
  <c r="AI2214" i="7"/>
  <c r="AH2214" i="7"/>
  <c r="AG2214" i="7"/>
  <c r="AF2214" i="7"/>
  <c r="AE2214" i="7"/>
  <c r="AD2214" i="7"/>
  <c r="AC2214" i="7"/>
  <c r="AB2214" i="7"/>
  <c r="AA2214" i="7"/>
  <c r="Z2214" i="7"/>
  <c r="Y2214" i="7"/>
  <c r="X2214" i="7"/>
  <c r="W2214" i="7"/>
  <c r="V2214" i="7"/>
  <c r="U2214" i="7"/>
  <c r="T2214" i="7"/>
  <c r="S2214" i="7"/>
  <c r="R2214" i="7"/>
  <c r="Q2214" i="7"/>
  <c r="P2214" i="7"/>
  <c r="AJ2213" i="7"/>
  <c r="AI2213" i="7"/>
  <c r="AH2213" i="7"/>
  <c r="AG2213" i="7"/>
  <c r="AF2213" i="7"/>
  <c r="AE2213" i="7"/>
  <c r="AD2213" i="7"/>
  <c r="AC2213" i="7"/>
  <c r="AB2213" i="7"/>
  <c r="AA2213" i="7"/>
  <c r="Z2213" i="7"/>
  <c r="Y2213" i="7"/>
  <c r="X2213" i="7"/>
  <c r="W2213" i="7"/>
  <c r="V2213" i="7"/>
  <c r="U2213" i="7"/>
  <c r="T2213" i="7"/>
  <c r="S2213" i="7"/>
  <c r="R2213" i="7"/>
  <c r="Q2213" i="7"/>
  <c r="P2213" i="7"/>
  <c r="AJ2212" i="7"/>
  <c r="AI2212" i="7"/>
  <c r="AH2212" i="7"/>
  <c r="AG2212" i="7"/>
  <c r="AF2212" i="7"/>
  <c r="AE2212" i="7"/>
  <c r="AD2212" i="7"/>
  <c r="AC2212" i="7"/>
  <c r="AB2212" i="7"/>
  <c r="AA2212" i="7"/>
  <c r="Z2212" i="7"/>
  <c r="Y2212" i="7"/>
  <c r="X2212" i="7"/>
  <c r="W2212" i="7"/>
  <c r="V2212" i="7"/>
  <c r="U2212" i="7"/>
  <c r="T2212" i="7"/>
  <c r="S2212" i="7"/>
  <c r="R2212" i="7"/>
  <c r="Q2212" i="7"/>
  <c r="P2212" i="7"/>
  <c r="AJ2211" i="7"/>
  <c r="AI2211" i="7"/>
  <c r="AH2211" i="7"/>
  <c r="AG2211" i="7"/>
  <c r="AF2211" i="7"/>
  <c r="AE2211" i="7"/>
  <c r="AD2211" i="7"/>
  <c r="AC2211" i="7"/>
  <c r="AB2211" i="7"/>
  <c r="AA2211" i="7"/>
  <c r="Z2211" i="7"/>
  <c r="Y2211" i="7"/>
  <c r="X2211" i="7"/>
  <c r="W2211" i="7"/>
  <c r="V2211" i="7"/>
  <c r="U2211" i="7"/>
  <c r="T2211" i="7"/>
  <c r="S2211" i="7"/>
  <c r="R2211" i="7"/>
  <c r="Q2211" i="7"/>
  <c r="P2211" i="7"/>
  <c r="AJ2210" i="7"/>
  <c r="AI2210" i="7"/>
  <c r="AH2210" i="7"/>
  <c r="AG2210" i="7"/>
  <c r="AF2210" i="7"/>
  <c r="AE2210" i="7"/>
  <c r="AD2210" i="7"/>
  <c r="AC2210" i="7"/>
  <c r="AB2210" i="7"/>
  <c r="AA2210" i="7"/>
  <c r="Z2210" i="7"/>
  <c r="Y2210" i="7"/>
  <c r="X2210" i="7"/>
  <c r="W2210" i="7"/>
  <c r="V2210" i="7"/>
  <c r="U2210" i="7"/>
  <c r="T2210" i="7"/>
  <c r="S2210" i="7"/>
  <c r="R2210" i="7"/>
  <c r="Q2210" i="7"/>
  <c r="P2210" i="7"/>
  <c r="AJ2209" i="7"/>
  <c r="AI2209" i="7"/>
  <c r="AH2209" i="7"/>
  <c r="AG2209" i="7"/>
  <c r="AF2209" i="7"/>
  <c r="AE2209" i="7"/>
  <c r="AD2209" i="7"/>
  <c r="AC2209" i="7"/>
  <c r="AB2209" i="7"/>
  <c r="AA2209" i="7"/>
  <c r="Z2209" i="7"/>
  <c r="Y2209" i="7"/>
  <c r="X2209" i="7"/>
  <c r="W2209" i="7"/>
  <c r="V2209" i="7"/>
  <c r="U2209" i="7"/>
  <c r="T2209" i="7"/>
  <c r="S2209" i="7"/>
  <c r="R2209" i="7"/>
  <c r="Q2209" i="7"/>
  <c r="P2209" i="7"/>
  <c r="AJ2208" i="7"/>
  <c r="AI2208" i="7"/>
  <c r="AH2208" i="7"/>
  <c r="AG2208" i="7"/>
  <c r="AF2208" i="7"/>
  <c r="AE2208" i="7"/>
  <c r="AD2208" i="7"/>
  <c r="AC2208" i="7"/>
  <c r="AB2208" i="7"/>
  <c r="AA2208" i="7"/>
  <c r="Z2208" i="7"/>
  <c r="Y2208" i="7"/>
  <c r="X2208" i="7"/>
  <c r="W2208" i="7"/>
  <c r="V2208" i="7"/>
  <c r="U2208" i="7"/>
  <c r="T2208" i="7"/>
  <c r="S2208" i="7"/>
  <c r="R2208" i="7"/>
  <c r="Q2208" i="7"/>
  <c r="P2208" i="7"/>
  <c r="AJ2207" i="7"/>
  <c r="AI2207" i="7"/>
  <c r="AH2207" i="7"/>
  <c r="AG2207" i="7"/>
  <c r="AF2207" i="7"/>
  <c r="AE2207" i="7"/>
  <c r="AD2207" i="7"/>
  <c r="AC2207" i="7"/>
  <c r="AB2207" i="7"/>
  <c r="AA2207" i="7"/>
  <c r="Z2207" i="7"/>
  <c r="Y2207" i="7"/>
  <c r="X2207" i="7"/>
  <c r="W2207" i="7"/>
  <c r="V2207" i="7"/>
  <c r="U2207" i="7"/>
  <c r="T2207" i="7"/>
  <c r="S2207" i="7"/>
  <c r="R2207" i="7"/>
  <c r="Q2207" i="7"/>
  <c r="P2207" i="7"/>
  <c r="AJ2206" i="7"/>
  <c r="AI2206" i="7"/>
  <c r="AH2206" i="7"/>
  <c r="AG2206" i="7"/>
  <c r="AF2206" i="7"/>
  <c r="AE2206" i="7"/>
  <c r="AD2206" i="7"/>
  <c r="AC2206" i="7"/>
  <c r="AB2206" i="7"/>
  <c r="AA2206" i="7"/>
  <c r="Z2206" i="7"/>
  <c r="Y2206" i="7"/>
  <c r="X2206" i="7"/>
  <c r="W2206" i="7"/>
  <c r="V2206" i="7"/>
  <c r="U2206" i="7"/>
  <c r="T2206" i="7"/>
  <c r="S2206" i="7"/>
  <c r="R2206" i="7"/>
  <c r="Q2206" i="7"/>
  <c r="P2206" i="7"/>
  <c r="AJ2205" i="7"/>
  <c r="AI2205" i="7"/>
  <c r="AH2205" i="7"/>
  <c r="AG2205" i="7"/>
  <c r="AF2205" i="7"/>
  <c r="AE2205" i="7"/>
  <c r="AD2205" i="7"/>
  <c r="AC2205" i="7"/>
  <c r="AB2205" i="7"/>
  <c r="AA2205" i="7"/>
  <c r="Z2205" i="7"/>
  <c r="Y2205" i="7"/>
  <c r="X2205" i="7"/>
  <c r="W2205" i="7"/>
  <c r="V2205" i="7"/>
  <c r="U2205" i="7"/>
  <c r="T2205" i="7"/>
  <c r="S2205" i="7"/>
  <c r="R2205" i="7"/>
  <c r="Q2205" i="7"/>
  <c r="P2205" i="7"/>
  <c r="AJ2204" i="7"/>
  <c r="AI2204" i="7"/>
  <c r="AH2204" i="7"/>
  <c r="AG2204" i="7"/>
  <c r="AF2204" i="7"/>
  <c r="AE2204" i="7"/>
  <c r="AD2204" i="7"/>
  <c r="AC2204" i="7"/>
  <c r="AB2204" i="7"/>
  <c r="AA2204" i="7"/>
  <c r="Z2204" i="7"/>
  <c r="Y2204" i="7"/>
  <c r="X2204" i="7"/>
  <c r="W2204" i="7"/>
  <c r="V2204" i="7"/>
  <c r="U2204" i="7"/>
  <c r="T2204" i="7"/>
  <c r="S2204" i="7"/>
  <c r="R2204" i="7"/>
  <c r="Q2204" i="7"/>
  <c r="P2204" i="7"/>
  <c r="AJ2203" i="7"/>
  <c r="AI2203" i="7"/>
  <c r="AH2203" i="7"/>
  <c r="AG2203" i="7"/>
  <c r="AF2203" i="7"/>
  <c r="AE2203" i="7"/>
  <c r="AD2203" i="7"/>
  <c r="AC2203" i="7"/>
  <c r="AB2203" i="7"/>
  <c r="AA2203" i="7"/>
  <c r="Z2203" i="7"/>
  <c r="Y2203" i="7"/>
  <c r="X2203" i="7"/>
  <c r="W2203" i="7"/>
  <c r="V2203" i="7"/>
  <c r="U2203" i="7"/>
  <c r="T2203" i="7"/>
  <c r="S2203" i="7"/>
  <c r="R2203" i="7"/>
  <c r="Q2203" i="7"/>
  <c r="P2203" i="7"/>
  <c r="AJ2202" i="7"/>
  <c r="AI2202" i="7"/>
  <c r="AH2202" i="7"/>
  <c r="AG2202" i="7"/>
  <c r="AF2202" i="7"/>
  <c r="AE2202" i="7"/>
  <c r="AD2202" i="7"/>
  <c r="AC2202" i="7"/>
  <c r="AB2202" i="7"/>
  <c r="AA2202" i="7"/>
  <c r="Z2202" i="7"/>
  <c r="Y2202" i="7"/>
  <c r="X2202" i="7"/>
  <c r="W2202" i="7"/>
  <c r="V2202" i="7"/>
  <c r="U2202" i="7"/>
  <c r="T2202" i="7"/>
  <c r="S2202" i="7"/>
  <c r="R2202" i="7"/>
  <c r="Q2202" i="7"/>
  <c r="P2202" i="7"/>
  <c r="AJ2201" i="7"/>
  <c r="AI2201" i="7"/>
  <c r="AH2201" i="7"/>
  <c r="AG2201" i="7"/>
  <c r="AF2201" i="7"/>
  <c r="AE2201" i="7"/>
  <c r="AD2201" i="7"/>
  <c r="AC2201" i="7"/>
  <c r="AB2201" i="7"/>
  <c r="AA2201" i="7"/>
  <c r="Z2201" i="7"/>
  <c r="Y2201" i="7"/>
  <c r="X2201" i="7"/>
  <c r="W2201" i="7"/>
  <c r="V2201" i="7"/>
  <c r="U2201" i="7"/>
  <c r="T2201" i="7"/>
  <c r="S2201" i="7"/>
  <c r="R2201" i="7"/>
  <c r="Q2201" i="7"/>
  <c r="P2201" i="7"/>
  <c r="AJ2200" i="7"/>
  <c r="AI2200" i="7"/>
  <c r="AH2200" i="7"/>
  <c r="AG2200" i="7"/>
  <c r="AF2200" i="7"/>
  <c r="AE2200" i="7"/>
  <c r="AD2200" i="7"/>
  <c r="AC2200" i="7"/>
  <c r="AB2200" i="7"/>
  <c r="AA2200" i="7"/>
  <c r="Z2200" i="7"/>
  <c r="Y2200" i="7"/>
  <c r="X2200" i="7"/>
  <c r="W2200" i="7"/>
  <c r="V2200" i="7"/>
  <c r="U2200" i="7"/>
  <c r="T2200" i="7"/>
  <c r="S2200" i="7"/>
  <c r="R2200" i="7"/>
  <c r="Q2200" i="7"/>
  <c r="P2200" i="7"/>
  <c r="AJ2199" i="7"/>
  <c r="AI2199" i="7"/>
  <c r="AH2199" i="7"/>
  <c r="AG2199" i="7"/>
  <c r="AF2199" i="7"/>
  <c r="AE2199" i="7"/>
  <c r="AD2199" i="7"/>
  <c r="AC2199" i="7"/>
  <c r="AB2199" i="7"/>
  <c r="AA2199" i="7"/>
  <c r="Z2199" i="7"/>
  <c r="Y2199" i="7"/>
  <c r="X2199" i="7"/>
  <c r="W2199" i="7"/>
  <c r="V2199" i="7"/>
  <c r="U2199" i="7"/>
  <c r="T2199" i="7"/>
  <c r="S2199" i="7"/>
  <c r="R2199" i="7"/>
  <c r="Q2199" i="7"/>
  <c r="P2199" i="7"/>
  <c r="AJ2198" i="7"/>
  <c r="AI2198" i="7"/>
  <c r="AH2198" i="7"/>
  <c r="AG2198" i="7"/>
  <c r="AF2198" i="7"/>
  <c r="AE2198" i="7"/>
  <c r="AD2198" i="7"/>
  <c r="AC2198" i="7"/>
  <c r="AB2198" i="7"/>
  <c r="AA2198" i="7"/>
  <c r="Z2198" i="7"/>
  <c r="Y2198" i="7"/>
  <c r="X2198" i="7"/>
  <c r="W2198" i="7"/>
  <c r="V2198" i="7"/>
  <c r="U2198" i="7"/>
  <c r="T2198" i="7"/>
  <c r="S2198" i="7"/>
  <c r="R2198" i="7"/>
  <c r="Q2198" i="7"/>
  <c r="P2198" i="7"/>
  <c r="AJ2197" i="7"/>
  <c r="AI2197" i="7"/>
  <c r="AH2197" i="7"/>
  <c r="AG2197" i="7"/>
  <c r="AF2197" i="7"/>
  <c r="AE2197" i="7"/>
  <c r="AD2197" i="7"/>
  <c r="AC2197" i="7"/>
  <c r="AB2197" i="7"/>
  <c r="AA2197" i="7"/>
  <c r="Z2197" i="7"/>
  <c r="Y2197" i="7"/>
  <c r="X2197" i="7"/>
  <c r="W2197" i="7"/>
  <c r="V2197" i="7"/>
  <c r="U2197" i="7"/>
  <c r="T2197" i="7"/>
  <c r="S2197" i="7"/>
  <c r="R2197" i="7"/>
  <c r="Q2197" i="7"/>
  <c r="P2197" i="7"/>
  <c r="AJ2196" i="7"/>
  <c r="AI2196" i="7"/>
  <c r="AH2196" i="7"/>
  <c r="AG2196" i="7"/>
  <c r="AF2196" i="7"/>
  <c r="AE2196" i="7"/>
  <c r="AD2196" i="7"/>
  <c r="AC2196" i="7"/>
  <c r="AB2196" i="7"/>
  <c r="AA2196" i="7"/>
  <c r="Z2196" i="7"/>
  <c r="Y2196" i="7"/>
  <c r="X2196" i="7"/>
  <c r="W2196" i="7"/>
  <c r="V2196" i="7"/>
  <c r="U2196" i="7"/>
  <c r="T2196" i="7"/>
  <c r="S2196" i="7"/>
  <c r="R2196" i="7"/>
  <c r="Q2196" i="7"/>
  <c r="P2196" i="7"/>
  <c r="AJ2195" i="7"/>
  <c r="AI2195" i="7"/>
  <c r="AH2195" i="7"/>
  <c r="AG2195" i="7"/>
  <c r="AF2195" i="7"/>
  <c r="AE2195" i="7"/>
  <c r="AD2195" i="7"/>
  <c r="AC2195" i="7"/>
  <c r="AB2195" i="7"/>
  <c r="AA2195" i="7"/>
  <c r="Z2195" i="7"/>
  <c r="Y2195" i="7"/>
  <c r="X2195" i="7"/>
  <c r="W2195" i="7"/>
  <c r="V2195" i="7"/>
  <c r="U2195" i="7"/>
  <c r="T2195" i="7"/>
  <c r="S2195" i="7"/>
  <c r="R2195" i="7"/>
  <c r="Q2195" i="7"/>
  <c r="P2195" i="7"/>
  <c r="AJ2194" i="7"/>
  <c r="AI2194" i="7"/>
  <c r="AH2194" i="7"/>
  <c r="AG2194" i="7"/>
  <c r="AF2194" i="7"/>
  <c r="AE2194" i="7"/>
  <c r="AD2194" i="7"/>
  <c r="AC2194" i="7"/>
  <c r="AB2194" i="7"/>
  <c r="AA2194" i="7"/>
  <c r="Z2194" i="7"/>
  <c r="Y2194" i="7"/>
  <c r="X2194" i="7"/>
  <c r="W2194" i="7"/>
  <c r="V2194" i="7"/>
  <c r="U2194" i="7"/>
  <c r="T2194" i="7"/>
  <c r="S2194" i="7"/>
  <c r="R2194" i="7"/>
  <c r="Q2194" i="7"/>
  <c r="P2194" i="7"/>
  <c r="AJ2193" i="7"/>
  <c r="AI2193" i="7"/>
  <c r="AH2193" i="7"/>
  <c r="AG2193" i="7"/>
  <c r="AF2193" i="7"/>
  <c r="AE2193" i="7"/>
  <c r="AD2193" i="7"/>
  <c r="AC2193" i="7"/>
  <c r="AB2193" i="7"/>
  <c r="AA2193" i="7"/>
  <c r="Z2193" i="7"/>
  <c r="Y2193" i="7"/>
  <c r="X2193" i="7"/>
  <c r="W2193" i="7"/>
  <c r="V2193" i="7"/>
  <c r="U2193" i="7"/>
  <c r="T2193" i="7"/>
  <c r="S2193" i="7"/>
  <c r="R2193" i="7"/>
  <c r="Q2193" i="7"/>
  <c r="P2193" i="7"/>
  <c r="AJ2192" i="7"/>
  <c r="AI2192" i="7"/>
  <c r="AH2192" i="7"/>
  <c r="AG2192" i="7"/>
  <c r="AF2192" i="7"/>
  <c r="AE2192" i="7"/>
  <c r="AD2192" i="7"/>
  <c r="AC2192" i="7"/>
  <c r="AB2192" i="7"/>
  <c r="AA2192" i="7"/>
  <c r="Z2192" i="7"/>
  <c r="Y2192" i="7"/>
  <c r="X2192" i="7"/>
  <c r="W2192" i="7"/>
  <c r="V2192" i="7"/>
  <c r="U2192" i="7"/>
  <c r="T2192" i="7"/>
  <c r="S2192" i="7"/>
  <c r="R2192" i="7"/>
  <c r="Q2192" i="7"/>
  <c r="P2192" i="7"/>
  <c r="AJ2191" i="7"/>
  <c r="AI2191" i="7"/>
  <c r="AH2191" i="7"/>
  <c r="AG2191" i="7"/>
  <c r="AF2191" i="7"/>
  <c r="AE2191" i="7"/>
  <c r="AD2191" i="7"/>
  <c r="AC2191" i="7"/>
  <c r="AB2191" i="7"/>
  <c r="AA2191" i="7"/>
  <c r="Z2191" i="7"/>
  <c r="Y2191" i="7"/>
  <c r="X2191" i="7"/>
  <c r="W2191" i="7"/>
  <c r="V2191" i="7"/>
  <c r="U2191" i="7"/>
  <c r="T2191" i="7"/>
  <c r="S2191" i="7"/>
  <c r="R2191" i="7"/>
  <c r="Q2191" i="7"/>
  <c r="P2191" i="7"/>
  <c r="AJ2190" i="7"/>
  <c r="AI2190" i="7"/>
  <c r="AH2190" i="7"/>
  <c r="AG2190" i="7"/>
  <c r="AF2190" i="7"/>
  <c r="AE2190" i="7"/>
  <c r="AD2190" i="7"/>
  <c r="AC2190" i="7"/>
  <c r="AB2190" i="7"/>
  <c r="AA2190" i="7"/>
  <c r="Z2190" i="7"/>
  <c r="Y2190" i="7"/>
  <c r="X2190" i="7"/>
  <c r="W2190" i="7"/>
  <c r="V2190" i="7"/>
  <c r="U2190" i="7"/>
  <c r="T2190" i="7"/>
  <c r="S2190" i="7"/>
  <c r="R2190" i="7"/>
  <c r="Q2190" i="7"/>
  <c r="P2190" i="7"/>
  <c r="AJ2189" i="7"/>
  <c r="AI2189" i="7"/>
  <c r="AH2189" i="7"/>
  <c r="AG2189" i="7"/>
  <c r="AF2189" i="7"/>
  <c r="AE2189" i="7"/>
  <c r="AD2189" i="7"/>
  <c r="AC2189" i="7"/>
  <c r="AB2189" i="7"/>
  <c r="AA2189" i="7"/>
  <c r="Z2189" i="7"/>
  <c r="Y2189" i="7"/>
  <c r="X2189" i="7"/>
  <c r="W2189" i="7"/>
  <c r="V2189" i="7"/>
  <c r="U2189" i="7"/>
  <c r="T2189" i="7"/>
  <c r="S2189" i="7"/>
  <c r="R2189" i="7"/>
  <c r="Q2189" i="7"/>
  <c r="P2189" i="7"/>
  <c r="AJ2188" i="7"/>
  <c r="AI2188" i="7"/>
  <c r="AH2188" i="7"/>
  <c r="AG2188" i="7"/>
  <c r="AF2188" i="7"/>
  <c r="AE2188" i="7"/>
  <c r="AD2188" i="7"/>
  <c r="AC2188" i="7"/>
  <c r="AB2188" i="7"/>
  <c r="AA2188" i="7"/>
  <c r="Z2188" i="7"/>
  <c r="Y2188" i="7"/>
  <c r="X2188" i="7"/>
  <c r="W2188" i="7"/>
  <c r="V2188" i="7"/>
  <c r="U2188" i="7"/>
  <c r="T2188" i="7"/>
  <c r="S2188" i="7"/>
  <c r="R2188" i="7"/>
  <c r="Q2188" i="7"/>
  <c r="P2188" i="7"/>
  <c r="AJ2187" i="7"/>
  <c r="AI2187" i="7"/>
  <c r="AH2187" i="7"/>
  <c r="AG2187" i="7"/>
  <c r="AF2187" i="7"/>
  <c r="AE2187" i="7"/>
  <c r="AD2187" i="7"/>
  <c r="AC2187" i="7"/>
  <c r="AB2187" i="7"/>
  <c r="AA2187" i="7"/>
  <c r="Z2187" i="7"/>
  <c r="Y2187" i="7"/>
  <c r="X2187" i="7"/>
  <c r="W2187" i="7"/>
  <c r="V2187" i="7"/>
  <c r="U2187" i="7"/>
  <c r="T2187" i="7"/>
  <c r="S2187" i="7"/>
  <c r="R2187" i="7"/>
  <c r="Q2187" i="7"/>
  <c r="P2187" i="7"/>
  <c r="AJ2186" i="7"/>
  <c r="AI2186" i="7"/>
  <c r="AH2186" i="7"/>
  <c r="AG2186" i="7"/>
  <c r="AF2186" i="7"/>
  <c r="AE2186" i="7"/>
  <c r="AD2186" i="7"/>
  <c r="AC2186" i="7"/>
  <c r="AB2186" i="7"/>
  <c r="AA2186" i="7"/>
  <c r="Z2186" i="7"/>
  <c r="Y2186" i="7"/>
  <c r="X2186" i="7"/>
  <c r="W2186" i="7"/>
  <c r="V2186" i="7"/>
  <c r="U2186" i="7"/>
  <c r="T2186" i="7"/>
  <c r="S2186" i="7"/>
  <c r="R2186" i="7"/>
  <c r="Q2186" i="7"/>
  <c r="P2186" i="7"/>
  <c r="AJ2185" i="7"/>
  <c r="AI2185" i="7"/>
  <c r="AH2185" i="7"/>
  <c r="AG2185" i="7"/>
  <c r="AF2185" i="7"/>
  <c r="AE2185" i="7"/>
  <c r="AD2185" i="7"/>
  <c r="AC2185" i="7"/>
  <c r="AB2185" i="7"/>
  <c r="AA2185" i="7"/>
  <c r="Z2185" i="7"/>
  <c r="Y2185" i="7"/>
  <c r="X2185" i="7"/>
  <c r="W2185" i="7"/>
  <c r="V2185" i="7"/>
  <c r="U2185" i="7"/>
  <c r="T2185" i="7"/>
  <c r="S2185" i="7"/>
  <c r="R2185" i="7"/>
  <c r="Q2185" i="7"/>
  <c r="P2185" i="7"/>
  <c r="AJ2184" i="7"/>
  <c r="AI2184" i="7"/>
  <c r="AH2184" i="7"/>
  <c r="AG2184" i="7"/>
  <c r="AF2184" i="7"/>
  <c r="AE2184" i="7"/>
  <c r="AD2184" i="7"/>
  <c r="AC2184" i="7"/>
  <c r="AB2184" i="7"/>
  <c r="AA2184" i="7"/>
  <c r="Z2184" i="7"/>
  <c r="Y2184" i="7"/>
  <c r="X2184" i="7"/>
  <c r="W2184" i="7"/>
  <c r="V2184" i="7"/>
  <c r="U2184" i="7"/>
  <c r="T2184" i="7"/>
  <c r="S2184" i="7"/>
  <c r="R2184" i="7"/>
  <c r="Q2184" i="7"/>
  <c r="P2184" i="7"/>
  <c r="AJ2183" i="7"/>
  <c r="AI2183" i="7"/>
  <c r="AH2183" i="7"/>
  <c r="AG2183" i="7"/>
  <c r="AF2183" i="7"/>
  <c r="AE2183" i="7"/>
  <c r="AD2183" i="7"/>
  <c r="AC2183" i="7"/>
  <c r="AB2183" i="7"/>
  <c r="AA2183" i="7"/>
  <c r="Z2183" i="7"/>
  <c r="Y2183" i="7"/>
  <c r="X2183" i="7"/>
  <c r="W2183" i="7"/>
  <c r="V2183" i="7"/>
  <c r="U2183" i="7"/>
  <c r="T2183" i="7"/>
  <c r="S2183" i="7"/>
  <c r="R2183" i="7"/>
  <c r="Q2183" i="7"/>
  <c r="P2183" i="7"/>
  <c r="AJ2182" i="7"/>
  <c r="AI2182" i="7"/>
  <c r="AH2182" i="7"/>
  <c r="AG2182" i="7"/>
  <c r="AF2182" i="7"/>
  <c r="AE2182" i="7"/>
  <c r="AD2182" i="7"/>
  <c r="AC2182" i="7"/>
  <c r="AB2182" i="7"/>
  <c r="AA2182" i="7"/>
  <c r="Z2182" i="7"/>
  <c r="Y2182" i="7"/>
  <c r="X2182" i="7"/>
  <c r="W2182" i="7"/>
  <c r="V2182" i="7"/>
  <c r="U2182" i="7"/>
  <c r="T2182" i="7"/>
  <c r="S2182" i="7"/>
  <c r="R2182" i="7"/>
  <c r="Q2182" i="7"/>
  <c r="P2182" i="7"/>
  <c r="AJ2181" i="7"/>
  <c r="AI2181" i="7"/>
  <c r="AH2181" i="7"/>
  <c r="AG2181" i="7"/>
  <c r="AF2181" i="7"/>
  <c r="AE2181" i="7"/>
  <c r="AD2181" i="7"/>
  <c r="AC2181" i="7"/>
  <c r="AB2181" i="7"/>
  <c r="AA2181" i="7"/>
  <c r="Z2181" i="7"/>
  <c r="Y2181" i="7"/>
  <c r="X2181" i="7"/>
  <c r="W2181" i="7"/>
  <c r="V2181" i="7"/>
  <c r="U2181" i="7"/>
  <c r="T2181" i="7"/>
  <c r="S2181" i="7"/>
  <c r="R2181" i="7"/>
  <c r="Q2181" i="7"/>
  <c r="P2181" i="7"/>
  <c r="AJ2180" i="7"/>
  <c r="AI2180" i="7"/>
  <c r="AH2180" i="7"/>
  <c r="AG2180" i="7"/>
  <c r="AF2180" i="7"/>
  <c r="AE2180" i="7"/>
  <c r="AD2180" i="7"/>
  <c r="AC2180" i="7"/>
  <c r="AB2180" i="7"/>
  <c r="AA2180" i="7"/>
  <c r="Z2180" i="7"/>
  <c r="Y2180" i="7"/>
  <c r="X2180" i="7"/>
  <c r="W2180" i="7"/>
  <c r="V2180" i="7"/>
  <c r="U2180" i="7"/>
  <c r="T2180" i="7"/>
  <c r="S2180" i="7"/>
  <c r="R2180" i="7"/>
  <c r="Q2180" i="7"/>
  <c r="P2180" i="7"/>
  <c r="AJ2179" i="7"/>
  <c r="AI2179" i="7"/>
  <c r="AH2179" i="7"/>
  <c r="AG2179" i="7"/>
  <c r="AF2179" i="7"/>
  <c r="AE2179" i="7"/>
  <c r="AD2179" i="7"/>
  <c r="AC2179" i="7"/>
  <c r="AB2179" i="7"/>
  <c r="AA2179" i="7"/>
  <c r="Z2179" i="7"/>
  <c r="Y2179" i="7"/>
  <c r="X2179" i="7"/>
  <c r="W2179" i="7"/>
  <c r="V2179" i="7"/>
  <c r="U2179" i="7"/>
  <c r="T2179" i="7"/>
  <c r="S2179" i="7"/>
  <c r="R2179" i="7"/>
  <c r="Q2179" i="7"/>
  <c r="P2179" i="7"/>
  <c r="AJ2178" i="7"/>
  <c r="AI2178" i="7"/>
  <c r="AH2178" i="7"/>
  <c r="AG2178" i="7"/>
  <c r="AF2178" i="7"/>
  <c r="AE2178" i="7"/>
  <c r="AD2178" i="7"/>
  <c r="AC2178" i="7"/>
  <c r="AB2178" i="7"/>
  <c r="AA2178" i="7"/>
  <c r="Z2178" i="7"/>
  <c r="Y2178" i="7"/>
  <c r="X2178" i="7"/>
  <c r="W2178" i="7"/>
  <c r="V2178" i="7"/>
  <c r="U2178" i="7"/>
  <c r="T2178" i="7"/>
  <c r="S2178" i="7"/>
  <c r="R2178" i="7"/>
  <c r="Q2178" i="7"/>
  <c r="P2178" i="7"/>
  <c r="AJ2177" i="7"/>
  <c r="AI2177" i="7"/>
  <c r="AH2177" i="7"/>
  <c r="AG2177" i="7"/>
  <c r="AF2177" i="7"/>
  <c r="AE2177" i="7"/>
  <c r="AD2177" i="7"/>
  <c r="AC2177" i="7"/>
  <c r="AB2177" i="7"/>
  <c r="AA2177" i="7"/>
  <c r="Z2177" i="7"/>
  <c r="Y2177" i="7"/>
  <c r="X2177" i="7"/>
  <c r="W2177" i="7"/>
  <c r="V2177" i="7"/>
  <c r="U2177" i="7"/>
  <c r="T2177" i="7"/>
  <c r="S2177" i="7"/>
  <c r="R2177" i="7"/>
  <c r="Q2177" i="7"/>
  <c r="P2177" i="7"/>
  <c r="AJ2176" i="7"/>
  <c r="AI2176" i="7"/>
  <c r="AH2176" i="7"/>
  <c r="AG2176" i="7"/>
  <c r="AF2176" i="7"/>
  <c r="AE2176" i="7"/>
  <c r="AD2176" i="7"/>
  <c r="AC2176" i="7"/>
  <c r="AB2176" i="7"/>
  <c r="AA2176" i="7"/>
  <c r="Z2176" i="7"/>
  <c r="Y2176" i="7"/>
  <c r="X2176" i="7"/>
  <c r="W2176" i="7"/>
  <c r="V2176" i="7"/>
  <c r="U2176" i="7"/>
  <c r="T2176" i="7"/>
  <c r="S2176" i="7"/>
  <c r="R2176" i="7"/>
  <c r="Q2176" i="7"/>
  <c r="P2176" i="7"/>
  <c r="AJ2175" i="7"/>
  <c r="AI2175" i="7"/>
  <c r="AH2175" i="7"/>
  <c r="AG2175" i="7"/>
  <c r="AF2175" i="7"/>
  <c r="AE2175" i="7"/>
  <c r="AD2175" i="7"/>
  <c r="AC2175" i="7"/>
  <c r="AB2175" i="7"/>
  <c r="AA2175" i="7"/>
  <c r="Z2175" i="7"/>
  <c r="Y2175" i="7"/>
  <c r="X2175" i="7"/>
  <c r="W2175" i="7"/>
  <c r="V2175" i="7"/>
  <c r="U2175" i="7"/>
  <c r="T2175" i="7"/>
  <c r="S2175" i="7"/>
  <c r="R2175" i="7"/>
  <c r="Q2175" i="7"/>
  <c r="P2175" i="7"/>
  <c r="AJ2174" i="7"/>
  <c r="AI2174" i="7"/>
  <c r="AH2174" i="7"/>
  <c r="AG2174" i="7"/>
  <c r="AF2174" i="7"/>
  <c r="AE2174" i="7"/>
  <c r="AD2174" i="7"/>
  <c r="AC2174" i="7"/>
  <c r="AB2174" i="7"/>
  <c r="AA2174" i="7"/>
  <c r="Z2174" i="7"/>
  <c r="Y2174" i="7"/>
  <c r="X2174" i="7"/>
  <c r="W2174" i="7"/>
  <c r="V2174" i="7"/>
  <c r="U2174" i="7"/>
  <c r="T2174" i="7"/>
  <c r="S2174" i="7"/>
  <c r="R2174" i="7"/>
  <c r="Q2174" i="7"/>
  <c r="P2174" i="7"/>
  <c r="AJ2173" i="7"/>
  <c r="AI2173" i="7"/>
  <c r="AH2173" i="7"/>
  <c r="AG2173" i="7"/>
  <c r="AF2173" i="7"/>
  <c r="AE2173" i="7"/>
  <c r="AD2173" i="7"/>
  <c r="AC2173" i="7"/>
  <c r="AB2173" i="7"/>
  <c r="AA2173" i="7"/>
  <c r="Z2173" i="7"/>
  <c r="Y2173" i="7"/>
  <c r="X2173" i="7"/>
  <c r="W2173" i="7"/>
  <c r="V2173" i="7"/>
  <c r="U2173" i="7"/>
  <c r="T2173" i="7"/>
  <c r="S2173" i="7"/>
  <c r="R2173" i="7"/>
  <c r="Q2173" i="7"/>
  <c r="P2173" i="7"/>
  <c r="AJ2172" i="7"/>
  <c r="AI2172" i="7"/>
  <c r="AH2172" i="7"/>
  <c r="AG2172" i="7"/>
  <c r="AF2172" i="7"/>
  <c r="AE2172" i="7"/>
  <c r="AD2172" i="7"/>
  <c r="AC2172" i="7"/>
  <c r="AB2172" i="7"/>
  <c r="AA2172" i="7"/>
  <c r="Z2172" i="7"/>
  <c r="Y2172" i="7"/>
  <c r="X2172" i="7"/>
  <c r="W2172" i="7"/>
  <c r="V2172" i="7"/>
  <c r="U2172" i="7"/>
  <c r="T2172" i="7"/>
  <c r="S2172" i="7"/>
  <c r="R2172" i="7"/>
  <c r="Q2172" i="7"/>
  <c r="P2172" i="7"/>
  <c r="AJ2171" i="7"/>
  <c r="AI2171" i="7"/>
  <c r="AH2171" i="7"/>
  <c r="AG2171" i="7"/>
  <c r="AF2171" i="7"/>
  <c r="AE2171" i="7"/>
  <c r="AD2171" i="7"/>
  <c r="AC2171" i="7"/>
  <c r="AB2171" i="7"/>
  <c r="AA2171" i="7"/>
  <c r="Z2171" i="7"/>
  <c r="Y2171" i="7"/>
  <c r="X2171" i="7"/>
  <c r="W2171" i="7"/>
  <c r="V2171" i="7"/>
  <c r="U2171" i="7"/>
  <c r="T2171" i="7"/>
  <c r="S2171" i="7"/>
  <c r="R2171" i="7"/>
  <c r="Q2171" i="7"/>
  <c r="P2171" i="7"/>
  <c r="AJ2170" i="7"/>
  <c r="AI2170" i="7"/>
  <c r="AH2170" i="7"/>
  <c r="AG2170" i="7"/>
  <c r="AF2170" i="7"/>
  <c r="AE2170" i="7"/>
  <c r="AD2170" i="7"/>
  <c r="AC2170" i="7"/>
  <c r="AB2170" i="7"/>
  <c r="AA2170" i="7"/>
  <c r="Z2170" i="7"/>
  <c r="Y2170" i="7"/>
  <c r="X2170" i="7"/>
  <c r="W2170" i="7"/>
  <c r="V2170" i="7"/>
  <c r="U2170" i="7"/>
  <c r="T2170" i="7"/>
  <c r="S2170" i="7"/>
  <c r="R2170" i="7"/>
  <c r="Q2170" i="7"/>
  <c r="P2170" i="7"/>
  <c r="AJ2169" i="7"/>
  <c r="AI2169" i="7"/>
  <c r="AH2169" i="7"/>
  <c r="AG2169" i="7"/>
  <c r="AF2169" i="7"/>
  <c r="AE2169" i="7"/>
  <c r="AD2169" i="7"/>
  <c r="AC2169" i="7"/>
  <c r="AB2169" i="7"/>
  <c r="AA2169" i="7"/>
  <c r="Z2169" i="7"/>
  <c r="Y2169" i="7"/>
  <c r="X2169" i="7"/>
  <c r="W2169" i="7"/>
  <c r="V2169" i="7"/>
  <c r="U2169" i="7"/>
  <c r="T2169" i="7"/>
  <c r="S2169" i="7"/>
  <c r="R2169" i="7"/>
  <c r="Q2169" i="7"/>
  <c r="P2169" i="7"/>
  <c r="AJ2168" i="7"/>
  <c r="AI2168" i="7"/>
  <c r="AH2168" i="7"/>
  <c r="AG2168" i="7"/>
  <c r="AF2168" i="7"/>
  <c r="AE2168" i="7"/>
  <c r="AD2168" i="7"/>
  <c r="AC2168" i="7"/>
  <c r="AB2168" i="7"/>
  <c r="AA2168" i="7"/>
  <c r="Z2168" i="7"/>
  <c r="Y2168" i="7"/>
  <c r="X2168" i="7"/>
  <c r="W2168" i="7"/>
  <c r="V2168" i="7"/>
  <c r="U2168" i="7"/>
  <c r="T2168" i="7"/>
  <c r="S2168" i="7"/>
  <c r="R2168" i="7"/>
  <c r="Q2168" i="7"/>
  <c r="P2168" i="7"/>
  <c r="AJ2167" i="7"/>
  <c r="AI2167" i="7"/>
  <c r="AH2167" i="7"/>
  <c r="AG2167" i="7"/>
  <c r="AF2167" i="7"/>
  <c r="AE2167" i="7"/>
  <c r="AD2167" i="7"/>
  <c r="AC2167" i="7"/>
  <c r="AB2167" i="7"/>
  <c r="AA2167" i="7"/>
  <c r="Z2167" i="7"/>
  <c r="Y2167" i="7"/>
  <c r="X2167" i="7"/>
  <c r="W2167" i="7"/>
  <c r="V2167" i="7"/>
  <c r="U2167" i="7"/>
  <c r="T2167" i="7"/>
  <c r="S2167" i="7"/>
  <c r="R2167" i="7"/>
  <c r="Q2167" i="7"/>
  <c r="P2167" i="7"/>
  <c r="AJ2166" i="7"/>
  <c r="AI2166" i="7"/>
  <c r="AH2166" i="7"/>
  <c r="AG2166" i="7"/>
  <c r="AF2166" i="7"/>
  <c r="AE2166" i="7"/>
  <c r="AD2166" i="7"/>
  <c r="AC2166" i="7"/>
  <c r="AB2166" i="7"/>
  <c r="AA2166" i="7"/>
  <c r="Z2166" i="7"/>
  <c r="Y2166" i="7"/>
  <c r="X2166" i="7"/>
  <c r="W2166" i="7"/>
  <c r="V2166" i="7"/>
  <c r="U2166" i="7"/>
  <c r="T2166" i="7"/>
  <c r="S2166" i="7"/>
  <c r="R2166" i="7"/>
  <c r="Q2166" i="7"/>
  <c r="P2166" i="7"/>
  <c r="AJ2165" i="7"/>
  <c r="AI2165" i="7"/>
  <c r="AH2165" i="7"/>
  <c r="AG2165" i="7"/>
  <c r="AF2165" i="7"/>
  <c r="AE2165" i="7"/>
  <c r="AD2165" i="7"/>
  <c r="AC2165" i="7"/>
  <c r="AB2165" i="7"/>
  <c r="AA2165" i="7"/>
  <c r="Z2165" i="7"/>
  <c r="Y2165" i="7"/>
  <c r="X2165" i="7"/>
  <c r="W2165" i="7"/>
  <c r="V2165" i="7"/>
  <c r="U2165" i="7"/>
  <c r="T2165" i="7"/>
  <c r="S2165" i="7"/>
  <c r="R2165" i="7"/>
  <c r="Q2165" i="7"/>
  <c r="P2165" i="7"/>
  <c r="AJ2164" i="7"/>
  <c r="AI2164" i="7"/>
  <c r="AH2164" i="7"/>
  <c r="AG2164" i="7"/>
  <c r="AF2164" i="7"/>
  <c r="AE2164" i="7"/>
  <c r="AD2164" i="7"/>
  <c r="AC2164" i="7"/>
  <c r="AB2164" i="7"/>
  <c r="AA2164" i="7"/>
  <c r="Z2164" i="7"/>
  <c r="Y2164" i="7"/>
  <c r="X2164" i="7"/>
  <c r="W2164" i="7"/>
  <c r="V2164" i="7"/>
  <c r="U2164" i="7"/>
  <c r="T2164" i="7"/>
  <c r="S2164" i="7"/>
  <c r="R2164" i="7"/>
  <c r="Q2164" i="7"/>
  <c r="P2164" i="7"/>
  <c r="AJ2163" i="7"/>
  <c r="AI2163" i="7"/>
  <c r="AH2163" i="7"/>
  <c r="AG2163" i="7"/>
  <c r="AF2163" i="7"/>
  <c r="AE2163" i="7"/>
  <c r="AD2163" i="7"/>
  <c r="AC2163" i="7"/>
  <c r="AB2163" i="7"/>
  <c r="AA2163" i="7"/>
  <c r="Z2163" i="7"/>
  <c r="Y2163" i="7"/>
  <c r="X2163" i="7"/>
  <c r="W2163" i="7"/>
  <c r="V2163" i="7"/>
  <c r="U2163" i="7"/>
  <c r="T2163" i="7"/>
  <c r="S2163" i="7"/>
  <c r="R2163" i="7"/>
  <c r="Q2163" i="7"/>
  <c r="P2163" i="7"/>
  <c r="AJ2162" i="7"/>
  <c r="AI2162" i="7"/>
  <c r="AH2162" i="7"/>
  <c r="AG2162" i="7"/>
  <c r="AF2162" i="7"/>
  <c r="AE2162" i="7"/>
  <c r="AD2162" i="7"/>
  <c r="AC2162" i="7"/>
  <c r="AB2162" i="7"/>
  <c r="AA2162" i="7"/>
  <c r="Z2162" i="7"/>
  <c r="Y2162" i="7"/>
  <c r="X2162" i="7"/>
  <c r="W2162" i="7"/>
  <c r="V2162" i="7"/>
  <c r="U2162" i="7"/>
  <c r="T2162" i="7"/>
  <c r="S2162" i="7"/>
  <c r="R2162" i="7"/>
  <c r="Q2162" i="7"/>
  <c r="P2162" i="7"/>
  <c r="AJ2161" i="7"/>
  <c r="AI2161" i="7"/>
  <c r="AH2161" i="7"/>
  <c r="AG2161" i="7"/>
  <c r="AF2161" i="7"/>
  <c r="AE2161" i="7"/>
  <c r="AD2161" i="7"/>
  <c r="AC2161" i="7"/>
  <c r="AB2161" i="7"/>
  <c r="AA2161" i="7"/>
  <c r="Z2161" i="7"/>
  <c r="Y2161" i="7"/>
  <c r="X2161" i="7"/>
  <c r="W2161" i="7"/>
  <c r="V2161" i="7"/>
  <c r="U2161" i="7"/>
  <c r="T2161" i="7"/>
  <c r="S2161" i="7"/>
  <c r="R2161" i="7"/>
  <c r="Q2161" i="7"/>
  <c r="P2161" i="7"/>
  <c r="AJ2160" i="7"/>
  <c r="AI2160" i="7"/>
  <c r="AH2160" i="7"/>
  <c r="AG2160" i="7"/>
  <c r="AF2160" i="7"/>
  <c r="AE2160" i="7"/>
  <c r="AD2160" i="7"/>
  <c r="AC2160" i="7"/>
  <c r="AB2160" i="7"/>
  <c r="AA2160" i="7"/>
  <c r="Z2160" i="7"/>
  <c r="Y2160" i="7"/>
  <c r="X2160" i="7"/>
  <c r="W2160" i="7"/>
  <c r="V2160" i="7"/>
  <c r="U2160" i="7"/>
  <c r="T2160" i="7"/>
  <c r="S2160" i="7"/>
  <c r="R2160" i="7"/>
  <c r="Q2160" i="7"/>
  <c r="P2160" i="7"/>
  <c r="AJ2159" i="7"/>
  <c r="AI2159" i="7"/>
  <c r="AH2159" i="7"/>
  <c r="AG2159" i="7"/>
  <c r="AF2159" i="7"/>
  <c r="AE2159" i="7"/>
  <c r="AD2159" i="7"/>
  <c r="AC2159" i="7"/>
  <c r="AB2159" i="7"/>
  <c r="AA2159" i="7"/>
  <c r="Z2159" i="7"/>
  <c r="Y2159" i="7"/>
  <c r="X2159" i="7"/>
  <c r="W2159" i="7"/>
  <c r="V2159" i="7"/>
  <c r="U2159" i="7"/>
  <c r="T2159" i="7"/>
  <c r="S2159" i="7"/>
  <c r="R2159" i="7"/>
  <c r="Q2159" i="7"/>
  <c r="P2159" i="7"/>
  <c r="AJ2158" i="7"/>
  <c r="AI2158" i="7"/>
  <c r="AH2158" i="7"/>
  <c r="AG2158" i="7"/>
  <c r="AF2158" i="7"/>
  <c r="AE2158" i="7"/>
  <c r="AD2158" i="7"/>
  <c r="AC2158" i="7"/>
  <c r="AB2158" i="7"/>
  <c r="AA2158" i="7"/>
  <c r="Z2158" i="7"/>
  <c r="Y2158" i="7"/>
  <c r="X2158" i="7"/>
  <c r="W2158" i="7"/>
  <c r="V2158" i="7"/>
  <c r="U2158" i="7"/>
  <c r="T2158" i="7"/>
  <c r="S2158" i="7"/>
  <c r="R2158" i="7"/>
  <c r="Q2158" i="7"/>
  <c r="P2158" i="7"/>
  <c r="AJ2157" i="7"/>
  <c r="AI2157" i="7"/>
  <c r="AH2157" i="7"/>
  <c r="AG2157" i="7"/>
  <c r="AF2157" i="7"/>
  <c r="AE2157" i="7"/>
  <c r="AD2157" i="7"/>
  <c r="AC2157" i="7"/>
  <c r="AB2157" i="7"/>
  <c r="AA2157" i="7"/>
  <c r="Z2157" i="7"/>
  <c r="Y2157" i="7"/>
  <c r="X2157" i="7"/>
  <c r="W2157" i="7"/>
  <c r="V2157" i="7"/>
  <c r="U2157" i="7"/>
  <c r="T2157" i="7"/>
  <c r="S2157" i="7"/>
  <c r="R2157" i="7"/>
  <c r="Q2157" i="7"/>
  <c r="P2157" i="7"/>
  <c r="AJ2156" i="7"/>
  <c r="AI2156" i="7"/>
  <c r="AH2156" i="7"/>
  <c r="AG2156" i="7"/>
  <c r="AF2156" i="7"/>
  <c r="AE2156" i="7"/>
  <c r="AD2156" i="7"/>
  <c r="AC2156" i="7"/>
  <c r="AB2156" i="7"/>
  <c r="AA2156" i="7"/>
  <c r="Z2156" i="7"/>
  <c r="Y2156" i="7"/>
  <c r="X2156" i="7"/>
  <c r="W2156" i="7"/>
  <c r="V2156" i="7"/>
  <c r="U2156" i="7"/>
  <c r="T2156" i="7"/>
  <c r="S2156" i="7"/>
  <c r="R2156" i="7"/>
  <c r="Q2156" i="7"/>
  <c r="P2156" i="7"/>
  <c r="AJ2155" i="7"/>
  <c r="AI2155" i="7"/>
  <c r="AH2155" i="7"/>
  <c r="AG2155" i="7"/>
  <c r="AF2155" i="7"/>
  <c r="AE2155" i="7"/>
  <c r="AD2155" i="7"/>
  <c r="AC2155" i="7"/>
  <c r="AB2155" i="7"/>
  <c r="AA2155" i="7"/>
  <c r="Z2155" i="7"/>
  <c r="Y2155" i="7"/>
  <c r="X2155" i="7"/>
  <c r="W2155" i="7"/>
  <c r="V2155" i="7"/>
  <c r="U2155" i="7"/>
  <c r="T2155" i="7"/>
  <c r="S2155" i="7"/>
  <c r="R2155" i="7"/>
  <c r="Q2155" i="7"/>
  <c r="P2155" i="7"/>
  <c r="AJ2154" i="7"/>
  <c r="AI2154" i="7"/>
  <c r="AH2154" i="7"/>
  <c r="AG2154" i="7"/>
  <c r="AF2154" i="7"/>
  <c r="AE2154" i="7"/>
  <c r="AD2154" i="7"/>
  <c r="AC2154" i="7"/>
  <c r="AB2154" i="7"/>
  <c r="AA2154" i="7"/>
  <c r="Z2154" i="7"/>
  <c r="Y2154" i="7"/>
  <c r="X2154" i="7"/>
  <c r="W2154" i="7"/>
  <c r="V2154" i="7"/>
  <c r="U2154" i="7"/>
  <c r="T2154" i="7"/>
  <c r="S2154" i="7"/>
  <c r="R2154" i="7"/>
  <c r="Q2154" i="7"/>
  <c r="P2154" i="7"/>
  <c r="AJ2153" i="7"/>
  <c r="AI2153" i="7"/>
  <c r="AH2153" i="7"/>
  <c r="AG2153" i="7"/>
  <c r="AF2153" i="7"/>
  <c r="AE2153" i="7"/>
  <c r="AD2153" i="7"/>
  <c r="AC2153" i="7"/>
  <c r="AB2153" i="7"/>
  <c r="AA2153" i="7"/>
  <c r="Z2153" i="7"/>
  <c r="Y2153" i="7"/>
  <c r="X2153" i="7"/>
  <c r="W2153" i="7"/>
  <c r="V2153" i="7"/>
  <c r="U2153" i="7"/>
  <c r="T2153" i="7"/>
  <c r="S2153" i="7"/>
  <c r="R2153" i="7"/>
  <c r="Q2153" i="7"/>
  <c r="P2153" i="7"/>
  <c r="AJ2152" i="7"/>
  <c r="AI2152" i="7"/>
  <c r="AH2152" i="7"/>
  <c r="AG2152" i="7"/>
  <c r="AF2152" i="7"/>
  <c r="AE2152" i="7"/>
  <c r="AD2152" i="7"/>
  <c r="AC2152" i="7"/>
  <c r="AB2152" i="7"/>
  <c r="AA2152" i="7"/>
  <c r="Z2152" i="7"/>
  <c r="Y2152" i="7"/>
  <c r="X2152" i="7"/>
  <c r="W2152" i="7"/>
  <c r="V2152" i="7"/>
  <c r="U2152" i="7"/>
  <c r="T2152" i="7"/>
  <c r="S2152" i="7"/>
  <c r="R2152" i="7"/>
  <c r="Q2152" i="7"/>
  <c r="P2152" i="7"/>
  <c r="AJ2151" i="7"/>
  <c r="AI2151" i="7"/>
  <c r="AH2151" i="7"/>
  <c r="AG2151" i="7"/>
  <c r="AF2151" i="7"/>
  <c r="AE2151" i="7"/>
  <c r="AD2151" i="7"/>
  <c r="AC2151" i="7"/>
  <c r="AB2151" i="7"/>
  <c r="AA2151" i="7"/>
  <c r="Z2151" i="7"/>
  <c r="Y2151" i="7"/>
  <c r="X2151" i="7"/>
  <c r="W2151" i="7"/>
  <c r="V2151" i="7"/>
  <c r="U2151" i="7"/>
  <c r="T2151" i="7"/>
  <c r="S2151" i="7"/>
  <c r="R2151" i="7"/>
  <c r="Q2151" i="7"/>
  <c r="P2151" i="7"/>
  <c r="AJ2150" i="7"/>
  <c r="AI2150" i="7"/>
  <c r="AH2150" i="7"/>
  <c r="AG2150" i="7"/>
  <c r="AF2150" i="7"/>
  <c r="AE2150" i="7"/>
  <c r="AD2150" i="7"/>
  <c r="AC2150" i="7"/>
  <c r="AB2150" i="7"/>
  <c r="AA2150" i="7"/>
  <c r="Z2150" i="7"/>
  <c r="Y2150" i="7"/>
  <c r="X2150" i="7"/>
  <c r="W2150" i="7"/>
  <c r="V2150" i="7"/>
  <c r="U2150" i="7"/>
  <c r="T2150" i="7"/>
  <c r="S2150" i="7"/>
  <c r="R2150" i="7"/>
  <c r="Q2150" i="7"/>
  <c r="P2150" i="7"/>
  <c r="AJ2149" i="7"/>
  <c r="AI2149" i="7"/>
  <c r="AH2149" i="7"/>
  <c r="AG2149" i="7"/>
  <c r="AF2149" i="7"/>
  <c r="AE2149" i="7"/>
  <c r="AD2149" i="7"/>
  <c r="AC2149" i="7"/>
  <c r="AB2149" i="7"/>
  <c r="AA2149" i="7"/>
  <c r="Z2149" i="7"/>
  <c r="Y2149" i="7"/>
  <c r="X2149" i="7"/>
  <c r="W2149" i="7"/>
  <c r="V2149" i="7"/>
  <c r="U2149" i="7"/>
  <c r="T2149" i="7"/>
  <c r="S2149" i="7"/>
  <c r="R2149" i="7"/>
  <c r="Q2149" i="7"/>
  <c r="P2149" i="7"/>
  <c r="AJ2148" i="7"/>
  <c r="AI2148" i="7"/>
  <c r="AH2148" i="7"/>
  <c r="AG2148" i="7"/>
  <c r="AF2148" i="7"/>
  <c r="AE2148" i="7"/>
  <c r="AD2148" i="7"/>
  <c r="AC2148" i="7"/>
  <c r="AB2148" i="7"/>
  <c r="AA2148" i="7"/>
  <c r="Z2148" i="7"/>
  <c r="Y2148" i="7"/>
  <c r="X2148" i="7"/>
  <c r="W2148" i="7"/>
  <c r="V2148" i="7"/>
  <c r="U2148" i="7"/>
  <c r="T2148" i="7"/>
  <c r="S2148" i="7"/>
  <c r="R2148" i="7"/>
  <c r="Q2148" i="7"/>
  <c r="P2148" i="7"/>
  <c r="AJ2147" i="7"/>
  <c r="AI2147" i="7"/>
  <c r="AH2147" i="7"/>
  <c r="AG2147" i="7"/>
  <c r="AF2147" i="7"/>
  <c r="AE2147" i="7"/>
  <c r="AD2147" i="7"/>
  <c r="AC2147" i="7"/>
  <c r="AB2147" i="7"/>
  <c r="AA2147" i="7"/>
  <c r="Z2147" i="7"/>
  <c r="Y2147" i="7"/>
  <c r="X2147" i="7"/>
  <c r="W2147" i="7"/>
  <c r="V2147" i="7"/>
  <c r="U2147" i="7"/>
  <c r="T2147" i="7"/>
  <c r="S2147" i="7"/>
  <c r="R2147" i="7"/>
  <c r="Q2147" i="7"/>
  <c r="P2147" i="7"/>
  <c r="AJ2146" i="7"/>
  <c r="AI2146" i="7"/>
  <c r="AH2146" i="7"/>
  <c r="AG2146" i="7"/>
  <c r="AF2146" i="7"/>
  <c r="AE2146" i="7"/>
  <c r="AD2146" i="7"/>
  <c r="AC2146" i="7"/>
  <c r="AB2146" i="7"/>
  <c r="AA2146" i="7"/>
  <c r="Z2146" i="7"/>
  <c r="Y2146" i="7"/>
  <c r="X2146" i="7"/>
  <c r="W2146" i="7"/>
  <c r="V2146" i="7"/>
  <c r="U2146" i="7"/>
  <c r="T2146" i="7"/>
  <c r="S2146" i="7"/>
  <c r="R2146" i="7"/>
  <c r="Q2146" i="7"/>
  <c r="P2146" i="7"/>
  <c r="AJ2145" i="7"/>
  <c r="AI2145" i="7"/>
  <c r="AH2145" i="7"/>
  <c r="AG2145" i="7"/>
  <c r="AF2145" i="7"/>
  <c r="AE2145" i="7"/>
  <c r="AD2145" i="7"/>
  <c r="AC2145" i="7"/>
  <c r="AB2145" i="7"/>
  <c r="AA2145" i="7"/>
  <c r="Z2145" i="7"/>
  <c r="Y2145" i="7"/>
  <c r="X2145" i="7"/>
  <c r="W2145" i="7"/>
  <c r="V2145" i="7"/>
  <c r="U2145" i="7"/>
  <c r="T2145" i="7"/>
  <c r="S2145" i="7"/>
  <c r="R2145" i="7"/>
  <c r="Q2145" i="7"/>
  <c r="P2145" i="7"/>
  <c r="AJ2144" i="7"/>
  <c r="AI2144" i="7"/>
  <c r="AH2144" i="7"/>
  <c r="AG2144" i="7"/>
  <c r="AF2144" i="7"/>
  <c r="AE2144" i="7"/>
  <c r="AD2144" i="7"/>
  <c r="AC2144" i="7"/>
  <c r="AB2144" i="7"/>
  <c r="AA2144" i="7"/>
  <c r="Z2144" i="7"/>
  <c r="Y2144" i="7"/>
  <c r="X2144" i="7"/>
  <c r="W2144" i="7"/>
  <c r="V2144" i="7"/>
  <c r="U2144" i="7"/>
  <c r="T2144" i="7"/>
  <c r="S2144" i="7"/>
  <c r="R2144" i="7"/>
  <c r="Q2144" i="7"/>
  <c r="P2144" i="7"/>
  <c r="AJ2143" i="7"/>
  <c r="AI2143" i="7"/>
  <c r="AH2143" i="7"/>
  <c r="AG2143" i="7"/>
  <c r="AF2143" i="7"/>
  <c r="AE2143" i="7"/>
  <c r="AD2143" i="7"/>
  <c r="AC2143" i="7"/>
  <c r="AB2143" i="7"/>
  <c r="AA2143" i="7"/>
  <c r="Z2143" i="7"/>
  <c r="Y2143" i="7"/>
  <c r="X2143" i="7"/>
  <c r="W2143" i="7"/>
  <c r="V2143" i="7"/>
  <c r="U2143" i="7"/>
  <c r="T2143" i="7"/>
  <c r="S2143" i="7"/>
  <c r="R2143" i="7"/>
  <c r="Q2143" i="7"/>
  <c r="P2143" i="7"/>
  <c r="AJ2142" i="7"/>
  <c r="AI2142" i="7"/>
  <c r="AH2142" i="7"/>
  <c r="AG2142" i="7"/>
  <c r="AF2142" i="7"/>
  <c r="AE2142" i="7"/>
  <c r="AD2142" i="7"/>
  <c r="AC2142" i="7"/>
  <c r="AB2142" i="7"/>
  <c r="AA2142" i="7"/>
  <c r="Z2142" i="7"/>
  <c r="Y2142" i="7"/>
  <c r="X2142" i="7"/>
  <c r="W2142" i="7"/>
  <c r="V2142" i="7"/>
  <c r="U2142" i="7"/>
  <c r="T2142" i="7"/>
  <c r="S2142" i="7"/>
  <c r="R2142" i="7"/>
  <c r="Q2142" i="7"/>
  <c r="P2142" i="7"/>
  <c r="AJ2141" i="7"/>
  <c r="AI2141" i="7"/>
  <c r="AH2141" i="7"/>
  <c r="AG2141" i="7"/>
  <c r="AF2141" i="7"/>
  <c r="AE2141" i="7"/>
  <c r="AD2141" i="7"/>
  <c r="AC2141" i="7"/>
  <c r="AB2141" i="7"/>
  <c r="AA2141" i="7"/>
  <c r="Z2141" i="7"/>
  <c r="Y2141" i="7"/>
  <c r="X2141" i="7"/>
  <c r="W2141" i="7"/>
  <c r="V2141" i="7"/>
  <c r="U2141" i="7"/>
  <c r="T2141" i="7"/>
  <c r="S2141" i="7"/>
  <c r="R2141" i="7"/>
  <c r="Q2141" i="7"/>
  <c r="P2141" i="7"/>
  <c r="AJ2140" i="7"/>
  <c r="AI2140" i="7"/>
  <c r="AH2140" i="7"/>
  <c r="AG2140" i="7"/>
  <c r="AF2140" i="7"/>
  <c r="AE2140" i="7"/>
  <c r="AD2140" i="7"/>
  <c r="AC2140" i="7"/>
  <c r="AB2140" i="7"/>
  <c r="AA2140" i="7"/>
  <c r="Z2140" i="7"/>
  <c r="Y2140" i="7"/>
  <c r="X2140" i="7"/>
  <c r="W2140" i="7"/>
  <c r="V2140" i="7"/>
  <c r="U2140" i="7"/>
  <c r="T2140" i="7"/>
  <c r="S2140" i="7"/>
  <c r="R2140" i="7"/>
  <c r="Q2140" i="7"/>
  <c r="P2140" i="7"/>
  <c r="AJ2139" i="7"/>
  <c r="AI2139" i="7"/>
  <c r="AH2139" i="7"/>
  <c r="AG2139" i="7"/>
  <c r="AF2139" i="7"/>
  <c r="AE2139" i="7"/>
  <c r="AD2139" i="7"/>
  <c r="AC2139" i="7"/>
  <c r="AB2139" i="7"/>
  <c r="AA2139" i="7"/>
  <c r="Z2139" i="7"/>
  <c r="Y2139" i="7"/>
  <c r="X2139" i="7"/>
  <c r="W2139" i="7"/>
  <c r="V2139" i="7"/>
  <c r="U2139" i="7"/>
  <c r="T2139" i="7"/>
  <c r="S2139" i="7"/>
  <c r="R2139" i="7"/>
  <c r="Q2139" i="7"/>
  <c r="P2139" i="7"/>
  <c r="AJ2138" i="7"/>
  <c r="AI2138" i="7"/>
  <c r="AH2138" i="7"/>
  <c r="AG2138" i="7"/>
  <c r="AF2138" i="7"/>
  <c r="AE2138" i="7"/>
  <c r="AD2138" i="7"/>
  <c r="AC2138" i="7"/>
  <c r="AB2138" i="7"/>
  <c r="AA2138" i="7"/>
  <c r="Z2138" i="7"/>
  <c r="Y2138" i="7"/>
  <c r="X2138" i="7"/>
  <c r="W2138" i="7"/>
  <c r="V2138" i="7"/>
  <c r="U2138" i="7"/>
  <c r="T2138" i="7"/>
  <c r="S2138" i="7"/>
  <c r="R2138" i="7"/>
  <c r="Q2138" i="7"/>
  <c r="P2138" i="7"/>
  <c r="AJ2137" i="7"/>
  <c r="AI2137" i="7"/>
  <c r="AH2137" i="7"/>
  <c r="AG2137" i="7"/>
  <c r="AF2137" i="7"/>
  <c r="AE2137" i="7"/>
  <c r="AD2137" i="7"/>
  <c r="AC2137" i="7"/>
  <c r="AB2137" i="7"/>
  <c r="AA2137" i="7"/>
  <c r="Z2137" i="7"/>
  <c r="Y2137" i="7"/>
  <c r="X2137" i="7"/>
  <c r="W2137" i="7"/>
  <c r="V2137" i="7"/>
  <c r="U2137" i="7"/>
  <c r="T2137" i="7"/>
  <c r="S2137" i="7"/>
  <c r="R2137" i="7"/>
  <c r="Q2137" i="7"/>
  <c r="P2137" i="7"/>
  <c r="AJ2136" i="7"/>
  <c r="AI2136" i="7"/>
  <c r="AH2136" i="7"/>
  <c r="AG2136" i="7"/>
  <c r="AF2136" i="7"/>
  <c r="AE2136" i="7"/>
  <c r="AD2136" i="7"/>
  <c r="AC2136" i="7"/>
  <c r="AB2136" i="7"/>
  <c r="AA2136" i="7"/>
  <c r="Z2136" i="7"/>
  <c r="Y2136" i="7"/>
  <c r="X2136" i="7"/>
  <c r="W2136" i="7"/>
  <c r="V2136" i="7"/>
  <c r="U2136" i="7"/>
  <c r="T2136" i="7"/>
  <c r="S2136" i="7"/>
  <c r="R2136" i="7"/>
  <c r="Q2136" i="7"/>
  <c r="P2136" i="7"/>
  <c r="AJ2135" i="7"/>
  <c r="AI2135" i="7"/>
  <c r="AH2135" i="7"/>
  <c r="AG2135" i="7"/>
  <c r="AF2135" i="7"/>
  <c r="AE2135" i="7"/>
  <c r="AD2135" i="7"/>
  <c r="AC2135" i="7"/>
  <c r="AB2135" i="7"/>
  <c r="AA2135" i="7"/>
  <c r="Z2135" i="7"/>
  <c r="Y2135" i="7"/>
  <c r="X2135" i="7"/>
  <c r="W2135" i="7"/>
  <c r="V2135" i="7"/>
  <c r="U2135" i="7"/>
  <c r="T2135" i="7"/>
  <c r="S2135" i="7"/>
  <c r="R2135" i="7"/>
  <c r="Q2135" i="7"/>
  <c r="P2135" i="7"/>
  <c r="AJ2134" i="7"/>
  <c r="AI2134" i="7"/>
  <c r="AH2134" i="7"/>
  <c r="AG2134" i="7"/>
  <c r="AF2134" i="7"/>
  <c r="AE2134" i="7"/>
  <c r="AD2134" i="7"/>
  <c r="AC2134" i="7"/>
  <c r="AB2134" i="7"/>
  <c r="AA2134" i="7"/>
  <c r="Z2134" i="7"/>
  <c r="Y2134" i="7"/>
  <c r="X2134" i="7"/>
  <c r="W2134" i="7"/>
  <c r="V2134" i="7"/>
  <c r="U2134" i="7"/>
  <c r="T2134" i="7"/>
  <c r="S2134" i="7"/>
  <c r="R2134" i="7"/>
  <c r="Q2134" i="7"/>
  <c r="P2134" i="7"/>
  <c r="AJ2133" i="7"/>
  <c r="AI2133" i="7"/>
  <c r="AH2133" i="7"/>
  <c r="AG2133" i="7"/>
  <c r="AF2133" i="7"/>
  <c r="AE2133" i="7"/>
  <c r="AD2133" i="7"/>
  <c r="AC2133" i="7"/>
  <c r="AB2133" i="7"/>
  <c r="AA2133" i="7"/>
  <c r="Z2133" i="7"/>
  <c r="Y2133" i="7"/>
  <c r="X2133" i="7"/>
  <c r="W2133" i="7"/>
  <c r="V2133" i="7"/>
  <c r="U2133" i="7"/>
  <c r="T2133" i="7"/>
  <c r="S2133" i="7"/>
  <c r="R2133" i="7"/>
  <c r="Q2133" i="7"/>
  <c r="P2133" i="7"/>
  <c r="AJ2132" i="7"/>
  <c r="AI2132" i="7"/>
  <c r="AH2132" i="7"/>
  <c r="AG2132" i="7"/>
  <c r="AF2132" i="7"/>
  <c r="AE2132" i="7"/>
  <c r="AD2132" i="7"/>
  <c r="AC2132" i="7"/>
  <c r="AB2132" i="7"/>
  <c r="AA2132" i="7"/>
  <c r="Z2132" i="7"/>
  <c r="Y2132" i="7"/>
  <c r="X2132" i="7"/>
  <c r="W2132" i="7"/>
  <c r="V2132" i="7"/>
  <c r="U2132" i="7"/>
  <c r="T2132" i="7"/>
  <c r="S2132" i="7"/>
  <c r="R2132" i="7"/>
  <c r="Q2132" i="7"/>
  <c r="P2132" i="7"/>
  <c r="AJ2131" i="7"/>
  <c r="AI2131" i="7"/>
  <c r="AH2131" i="7"/>
  <c r="AG2131" i="7"/>
  <c r="AF2131" i="7"/>
  <c r="AE2131" i="7"/>
  <c r="AD2131" i="7"/>
  <c r="AC2131" i="7"/>
  <c r="AB2131" i="7"/>
  <c r="AA2131" i="7"/>
  <c r="Z2131" i="7"/>
  <c r="Y2131" i="7"/>
  <c r="X2131" i="7"/>
  <c r="W2131" i="7"/>
  <c r="V2131" i="7"/>
  <c r="U2131" i="7"/>
  <c r="T2131" i="7"/>
  <c r="S2131" i="7"/>
  <c r="R2131" i="7"/>
  <c r="Q2131" i="7"/>
  <c r="P2131" i="7"/>
  <c r="AJ2130" i="7"/>
  <c r="AI2130" i="7"/>
  <c r="AH2130" i="7"/>
  <c r="AG2130" i="7"/>
  <c r="AF2130" i="7"/>
  <c r="AE2130" i="7"/>
  <c r="AD2130" i="7"/>
  <c r="AC2130" i="7"/>
  <c r="AB2130" i="7"/>
  <c r="AA2130" i="7"/>
  <c r="Z2130" i="7"/>
  <c r="Y2130" i="7"/>
  <c r="X2130" i="7"/>
  <c r="W2130" i="7"/>
  <c r="V2130" i="7"/>
  <c r="U2130" i="7"/>
  <c r="T2130" i="7"/>
  <c r="S2130" i="7"/>
  <c r="R2130" i="7"/>
  <c r="Q2130" i="7"/>
  <c r="P2130" i="7"/>
  <c r="AJ2129" i="7"/>
  <c r="AI2129" i="7"/>
  <c r="AH2129" i="7"/>
  <c r="AG2129" i="7"/>
  <c r="AF2129" i="7"/>
  <c r="AE2129" i="7"/>
  <c r="AD2129" i="7"/>
  <c r="AC2129" i="7"/>
  <c r="AB2129" i="7"/>
  <c r="AA2129" i="7"/>
  <c r="Z2129" i="7"/>
  <c r="Y2129" i="7"/>
  <c r="X2129" i="7"/>
  <c r="W2129" i="7"/>
  <c r="V2129" i="7"/>
  <c r="U2129" i="7"/>
  <c r="T2129" i="7"/>
  <c r="S2129" i="7"/>
  <c r="R2129" i="7"/>
  <c r="Q2129" i="7"/>
  <c r="P2129" i="7"/>
  <c r="AJ2128" i="7"/>
  <c r="AI2128" i="7"/>
  <c r="AH2128" i="7"/>
  <c r="AG2128" i="7"/>
  <c r="AF2128" i="7"/>
  <c r="AE2128" i="7"/>
  <c r="AD2128" i="7"/>
  <c r="AC2128" i="7"/>
  <c r="AB2128" i="7"/>
  <c r="AA2128" i="7"/>
  <c r="Z2128" i="7"/>
  <c r="Y2128" i="7"/>
  <c r="X2128" i="7"/>
  <c r="W2128" i="7"/>
  <c r="V2128" i="7"/>
  <c r="U2128" i="7"/>
  <c r="T2128" i="7"/>
  <c r="S2128" i="7"/>
  <c r="R2128" i="7"/>
  <c r="Q2128" i="7"/>
  <c r="P2128" i="7"/>
  <c r="AJ2127" i="7"/>
  <c r="AI2127" i="7"/>
  <c r="AH2127" i="7"/>
  <c r="AG2127" i="7"/>
  <c r="AF2127" i="7"/>
  <c r="AE2127" i="7"/>
  <c r="AD2127" i="7"/>
  <c r="AC2127" i="7"/>
  <c r="AB2127" i="7"/>
  <c r="AA2127" i="7"/>
  <c r="Z2127" i="7"/>
  <c r="Y2127" i="7"/>
  <c r="X2127" i="7"/>
  <c r="W2127" i="7"/>
  <c r="V2127" i="7"/>
  <c r="U2127" i="7"/>
  <c r="T2127" i="7"/>
  <c r="S2127" i="7"/>
  <c r="R2127" i="7"/>
  <c r="Q2127" i="7"/>
  <c r="P2127" i="7"/>
  <c r="AJ2126" i="7"/>
  <c r="AI2126" i="7"/>
  <c r="AH2126" i="7"/>
  <c r="AG2126" i="7"/>
  <c r="AF2126" i="7"/>
  <c r="AE2126" i="7"/>
  <c r="AD2126" i="7"/>
  <c r="AC2126" i="7"/>
  <c r="AB2126" i="7"/>
  <c r="AA2126" i="7"/>
  <c r="Z2126" i="7"/>
  <c r="Y2126" i="7"/>
  <c r="X2126" i="7"/>
  <c r="W2126" i="7"/>
  <c r="V2126" i="7"/>
  <c r="U2126" i="7"/>
  <c r="T2126" i="7"/>
  <c r="S2126" i="7"/>
  <c r="R2126" i="7"/>
  <c r="Q2126" i="7"/>
  <c r="P2126" i="7"/>
  <c r="AJ2125" i="7"/>
  <c r="AI2125" i="7"/>
  <c r="AH2125" i="7"/>
  <c r="AG2125" i="7"/>
  <c r="AF2125" i="7"/>
  <c r="AE2125" i="7"/>
  <c r="AD2125" i="7"/>
  <c r="AC2125" i="7"/>
  <c r="AB2125" i="7"/>
  <c r="AA2125" i="7"/>
  <c r="Z2125" i="7"/>
  <c r="Y2125" i="7"/>
  <c r="X2125" i="7"/>
  <c r="W2125" i="7"/>
  <c r="V2125" i="7"/>
  <c r="U2125" i="7"/>
  <c r="T2125" i="7"/>
  <c r="S2125" i="7"/>
  <c r="R2125" i="7"/>
  <c r="Q2125" i="7"/>
  <c r="P2125" i="7"/>
  <c r="AJ2124" i="7"/>
  <c r="AI2124" i="7"/>
  <c r="AH2124" i="7"/>
  <c r="AG2124" i="7"/>
  <c r="AF2124" i="7"/>
  <c r="AE2124" i="7"/>
  <c r="AD2124" i="7"/>
  <c r="AC2124" i="7"/>
  <c r="AB2124" i="7"/>
  <c r="AA2124" i="7"/>
  <c r="Z2124" i="7"/>
  <c r="Y2124" i="7"/>
  <c r="X2124" i="7"/>
  <c r="W2124" i="7"/>
  <c r="V2124" i="7"/>
  <c r="U2124" i="7"/>
  <c r="T2124" i="7"/>
  <c r="S2124" i="7"/>
  <c r="R2124" i="7"/>
  <c r="Q2124" i="7"/>
  <c r="P2124" i="7"/>
  <c r="AJ2123" i="7"/>
  <c r="AI2123" i="7"/>
  <c r="AH2123" i="7"/>
  <c r="AG2123" i="7"/>
  <c r="AF2123" i="7"/>
  <c r="AE2123" i="7"/>
  <c r="AD2123" i="7"/>
  <c r="AC2123" i="7"/>
  <c r="AB2123" i="7"/>
  <c r="AA2123" i="7"/>
  <c r="Z2123" i="7"/>
  <c r="Y2123" i="7"/>
  <c r="X2123" i="7"/>
  <c r="W2123" i="7"/>
  <c r="V2123" i="7"/>
  <c r="U2123" i="7"/>
  <c r="T2123" i="7"/>
  <c r="S2123" i="7"/>
  <c r="R2123" i="7"/>
  <c r="Q2123" i="7"/>
  <c r="P2123" i="7"/>
  <c r="AJ2122" i="7"/>
  <c r="AI2122" i="7"/>
  <c r="AH2122" i="7"/>
  <c r="AG2122" i="7"/>
  <c r="AF2122" i="7"/>
  <c r="AE2122" i="7"/>
  <c r="AD2122" i="7"/>
  <c r="AC2122" i="7"/>
  <c r="AB2122" i="7"/>
  <c r="AA2122" i="7"/>
  <c r="Z2122" i="7"/>
  <c r="Y2122" i="7"/>
  <c r="X2122" i="7"/>
  <c r="W2122" i="7"/>
  <c r="V2122" i="7"/>
  <c r="U2122" i="7"/>
  <c r="T2122" i="7"/>
  <c r="S2122" i="7"/>
  <c r="R2122" i="7"/>
  <c r="Q2122" i="7"/>
  <c r="P2122" i="7"/>
  <c r="AJ2121" i="7"/>
  <c r="AI2121" i="7"/>
  <c r="AH2121" i="7"/>
  <c r="AG2121" i="7"/>
  <c r="AF2121" i="7"/>
  <c r="AE2121" i="7"/>
  <c r="AD2121" i="7"/>
  <c r="AC2121" i="7"/>
  <c r="AB2121" i="7"/>
  <c r="AA2121" i="7"/>
  <c r="Z2121" i="7"/>
  <c r="Y2121" i="7"/>
  <c r="X2121" i="7"/>
  <c r="W2121" i="7"/>
  <c r="V2121" i="7"/>
  <c r="U2121" i="7"/>
  <c r="T2121" i="7"/>
  <c r="S2121" i="7"/>
  <c r="R2121" i="7"/>
  <c r="Q2121" i="7"/>
  <c r="P2121" i="7"/>
  <c r="AJ2120" i="7"/>
  <c r="AI2120" i="7"/>
  <c r="AH2120" i="7"/>
  <c r="AG2120" i="7"/>
  <c r="AF2120" i="7"/>
  <c r="AE2120" i="7"/>
  <c r="AD2120" i="7"/>
  <c r="AC2120" i="7"/>
  <c r="AB2120" i="7"/>
  <c r="AA2120" i="7"/>
  <c r="Z2120" i="7"/>
  <c r="Y2120" i="7"/>
  <c r="X2120" i="7"/>
  <c r="W2120" i="7"/>
  <c r="V2120" i="7"/>
  <c r="U2120" i="7"/>
  <c r="T2120" i="7"/>
  <c r="S2120" i="7"/>
  <c r="R2120" i="7"/>
  <c r="Q2120" i="7"/>
  <c r="P2120" i="7"/>
  <c r="AJ2119" i="7"/>
  <c r="AI2119" i="7"/>
  <c r="AH2119" i="7"/>
  <c r="AG2119" i="7"/>
  <c r="AF2119" i="7"/>
  <c r="AE2119" i="7"/>
  <c r="AD2119" i="7"/>
  <c r="AC2119" i="7"/>
  <c r="AB2119" i="7"/>
  <c r="AA2119" i="7"/>
  <c r="Z2119" i="7"/>
  <c r="Y2119" i="7"/>
  <c r="X2119" i="7"/>
  <c r="W2119" i="7"/>
  <c r="V2119" i="7"/>
  <c r="U2119" i="7"/>
  <c r="T2119" i="7"/>
  <c r="S2119" i="7"/>
  <c r="R2119" i="7"/>
  <c r="Q2119" i="7"/>
  <c r="P2119" i="7"/>
  <c r="AJ2118" i="7"/>
  <c r="AI2118" i="7"/>
  <c r="AH2118" i="7"/>
  <c r="AG2118" i="7"/>
  <c r="AF2118" i="7"/>
  <c r="AE2118" i="7"/>
  <c r="AD2118" i="7"/>
  <c r="AC2118" i="7"/>
  <c r="AB2118" i="7"/>
  <c r="AA2118" i="7"/>
  <c r="Z2118" i="7"/>
  <c r="Y2118" i="7"/>
  <c r="X2118" i="7"/>
  <c r="W2118" i="7"/>
  <c r="V2118" i="7"/>
  <c r="U2118" i="7"/>
  <c r="T2118" i="7"/>
  <c r="S2118" i="7"/>
  <c r="R2118" i="7"/>
  <c r="Q2118" i="7"/>
  <c r="P2118" i="7"/>
  <c r="AJ2117" i="7"/>
  <c r="AI2117" i="7"/>
  <c r="AH2117" i="7"/>
  <c r="AG2117" i="7"/>
  <c r="AF2117" i="7"/>
  <c r="AE2117" i="7"/>
  <c r="AD2117" i="7"/>
  <c r="AC2117" i="7"/>
  <c r="AB2117" i="7"/>
  <c r="AA2117" i="7"/>
  <c r="Z2117" i="7"/>
  <c r="Y2117" i="7"/>
  <c r="X2117" i="7"/>
  <c r="W2117" i="7"/>
  <c r="V2117" i="7"/>
  <c r="U2117" i="7"/>
  <c r="T2117" i="7"/>
  <c r="S2117" i="7"/>
  <c r="R2117" i="7"/>
  <c r="Q2117" i="7"/>
  <c r="P2117" i="7"/>
  <c r="AJ2116" i="7"/>
  <c r="AI2116" i="7"/>
  <c r="AH2116" i="7"/>
  <c r="AG2116" i="7"/>
  <c r="AF2116" i="7"/>
  <c r="AE2116" i="7"/>
  <c r="AD2116" i="7"/>
  <c r="AC2116" i="7"/>
  <c r="AB2116" i="7"/>
  <c r="AA2116" i="7"/>
  <c r="Z2116" i="7"/>
  <c r="Y2116" i="7"/>
  <c r="X2116" i="7"/>
  <c r="W2116" i="7"/>
  <c r="V2116" i="7"/>
  <c r="U2116" i="7"/>
  <c r="T2116" i="7"/>
  <c r="S2116" i="7"/>
  <c r="R2116" i="7"/>
  <c r="Q2116" i="7"/>
  <c r="P2116" i="7"/>
  <c r="AJ2115" i="7"/>
  <c r="AI2115" i="7"/>
  <c r="AH2115" i="7"/>
  <c r="AG2115" i="7"/>
  <c r="AF2115" i="7"/>
  <c r="AE2115" i="7"/>
  <c r="AD2115" i="7"/>
  <c r="AC2115" i="7"/>
  <c r="AB2115" i="7"/>
  <c r="AA2115" i="7"/>
  <c r="Z2115" i="7"/>
  <c r="Y2115" i="7"/>
  <c r="X2115" i="7"/>
  <c r="W2115" i="7"/>
  <c r="V2115" i="7"/>
  <c r="U2115" i="7"/>
  <c r="T2115" i="7"/>
  <c r="S2115" i="7"/>
  <c r="R2115" i="7"/>
  <c r="Q2115" i="7"/>
  <c r="P2115" i="7"/>
  <c r="AJ2114" i="7"/>
  <c r="AI2114" i="7"/>
  <c r="AH2114" i="7"/>
  <c r="AG2114" i="7"/>
  <c r="AF2114" i="7"/>
  <c r="AE2114" i="7"/>
  <c r="AD2114" i="7"/>
  <c r="AC2114" i="7"/>
  <c r="AB2114" i="7"/>
  <c r="AA2114" i="7"/>
  <c r="Z2114" i="7"/>
  <c r="Y2114" i="7"/>
  <c r="X2114" i="7"/>
  <c r="W2114" i="7"/>
  <c r="V2114" i="7"/>
  <c r="U2114" i="7"/>
  <c r="T2114" i="7"/>
  <c r="S2114" i="7"/>
  <c r="R2114" i="7"/>
  <c r="Q2114" i="7"/>
  <c r="P2114" i="7"/>
  <c r="AJ2113" i="7"/>
  <c r="AI2113" i="7"/>
  <c r="AH2113" i="7"/>
  <c r="AG2113" i="7"/>
  <c r="AF2113" i="7"/>
  <c r="AE2113" i="7"/>
  <c r="AD2113" i="7"/>
  <c r="AC2113" i="7"/>
  <c r="AB2113" i="7"/>
  <c r="AA2113" i="7"/>
  <c r="Z2113" i="7"/>
  <c r="Y2113" i="7"/>
  <c r="X2113" i="7"/>
  <c r="W2113" i="7"/>
  <c r="V2113" i="7"/>
  <c r="U2113" i="7"/>
  <c r="T2113" i="7"/>
  <c r="S2113" i="7"/>
  <c r="R2113" i="7"/>
  <c r="Q2113" i="7"/>
  <c r="P2113" i="7"/>
  <c r="AJ2112" i="7"/>
  <c r="AI2112" i="7"/>
  <c r="AH2112" i="7"/>
  <c r="AG2112" i="7"/>
  <c r="AF2112" i="7"/>
  <c r="AE2112" i="7"/>
  <c r="AD2112" i="7"/>
  <c r="AC2112" i="7"/>
  <c r="AB2112" i="7"/>
  <c r="AA2112" i="7"/>
  <c r="Z2112" i="7"/>
  <c r="Y2112" i="7"/>
  <c r="X2112" i="7"/>
  <c r="W2112" i="7"/>
  <c r="V2112" i="7"/>
  <c r="U2112" i="7"/>
  <c r="T2112" i="7"/>
  <c r="S2112" i="7"/>
  <c r="R2112" i="7"/>
  <c r="Q2112" i="7"/>
  <c r="P2112" i="7"/>
  <c r="AJ2111" i="7"/>
  <c r="AI2111" i="7"/>
  <c r="AH2111" i="7"/>
  <c r="AG2111" i="7"/>
  <c r="AF2111" i="7"/>
  <c r="AE2111" i="7"/>
  <c r="AD2111" i="7"/>
  <c r="AC2111" i="7"/>
  <c r="AB2111" i="7"/>
  <c r="AA2111" i="7"/>
  <c r="Z2111" i="7"/>
  <c r="Y2111" i="7"/>
  <c r="X2111" i="7"/>
  <c r="W2111" i="7"/>
  <c r="V2111" i="7"/>
  <c r="U2111" i="7"/>
  <c r="T2111" i="7"/>
  <c r="S2111" i="7"/>
  <c r="R2111" i="7"/>
  <c r="Q2111" i="7"/>
  <c r="P2111" i="7"/>
  <c r="AJ2110" i="7"/>
  <c r="AI2110" i="7"/>
  <c r="AH2110" i="7"/>
  <c r="AG2110" i="7"/>
  <c r="AF2110" i="7"/>
  <c r="AE2110" i="7"/>
  <c r="AD2110" i="7"/>
  <c r="AC2110" i="7"/>
  <c r="AB2110" i="7"/>
  <c r="AA2110" i="7"/>
  <c r="Z2110" i="7"/>
  <c r="Y2110" i="7"/>
  <c r="X2110" i="7"/>
  <c r="W2110" i="7"/>
  <c r="V2110" i="7"/>
  <c r="U2110" i="7"/>
  <c r="T2110" i="7"/>
  <c r="S2110" i="7"/>
  <c r="R2110" i="7"/>
  <c r="Q2110" i="7"/>
  <c r="P2110" i="7"/>
  <c r="AJ2109" i="7"/>
  <c r="AI2109" i="7"/>
  <c r="AH2109" i="7"/>
  <c r="AG2109" i="7"/>
  <c r="AF2109" i="7"/>
  <c r="AE2109" i="7"/>
  <c r="AD2109" i="7"/>
  <c r="AC2109" i="7"/>
  <c r="AB2109" i="7"/>
  <c r="AA2109" i="7"/>
  <c r="Z2109" i="7"/>
  <c r="Y2109" i="7"/>
  <c r="X2109" i="7"/>
  <c r="W2109" i="7"/>
  <c r="V2109" i="7"/>
  <c r="U2109" i="7"/>
  <c r="T2109" i="7"/>
  <c r="S2109" i="7"/>
  <c r="R2109" i="7"/>
  <c r="Q2109" i="7"/>
  <c r="P2109" i="7"/>
  <c r="AJ2108" i="7"/>
  <c r="AI2108" i="7"/>
  <c r="AH2108" i="7"/>
  <c r="AG2108" i="7"/>
  <c r="AF2108" i="7"/>
  <c r="AE2108" i="7"/>
  <c r="AD2108" i="7"/>
  <c r="AC2108" i="7"/>
  <c r="AB2108" i="7"/>
  <c r="AA2108" i="7"/>
  <c r="Z2108" i="7"/>
  <c r="Y2108" i="7"/>
  <c r="X2108" i="7"/>
  <c r="W2108" i="7"/>
  <c r="V2108" i="7"/>
  <c r="U2108" i="7"/>
  <c r="T2108" i="7"/>
  <c r="S2108" i="7"/>
  <c r="R2108" i="7"/>
  <c r="Q2108" i="7"/>
  <c r="P2108" i="7"/>
  <c r="AJ2107" i="7"/>
  <c r="AI2107" i="7"/>
  <c r="AH2107" i="7"/>
  <c r="AG2107" i="7"/>
  <c r="AF2107" i="7"/>
  <c r="AE2107" i="7"/>
  <c r="AD2107" i="7"/>
  <c r="AC2107" i="7"/>
  <c r="AB2107" i="7"/>
  <c r="AA2107" i="7"/>
  <c r="Z2107" i="7"/>
  <c r="Y2107" i="7"/>
  <c r="X2107" i="7"/>
  <c r="W2107" i="7"/>
  <c r="V2107" i="7"/>
  <c r="U2107" i="7"/>
  <c r="T2107" i="7"/>
  <c r="S2107" i="7"/>
  <c r="R2107" i="7"/>
  <c r="Q2107" i="7"/>
  <c r="P2107" i="7"/>
  <c r="AJ2106" i="7"/>
  <c r="AI2106" i="7"/>
  <c r="AH2106" i="7"/>
  <c r="AG2106" i="7"/>
  <c r="AF2106" i="7"/>
  <c r="AE2106" i="7"/>
  <c r="AD2106" i="7"/>
  <c r="AC2106" i="7"/>
  <c r="AB2106" i="7"/>
  <c r="AA2106" i="7"/>
  <c r="Z2106" i="7"/>
  <c r="Y2106" i="7"/>
  <c r="X2106" i="7"/>
  <c r="W2106" i="7"/>
  <c r="V2106" i="7"/>
  <c r="U2106" i="7"/>
  <c r="T2106" i="7"/>
  <c r="S2106" i="7"/>
  <c r="R2106" i="7"/>
  <c r="Q2106" i="7"/>
  <c r="P2106" i="7"/>
  <c r="AJ2105" i="7"/>
  <c r="AI2105" i="7"/>
  <c r="AH2105" i="7"/>
  <c r="AG2105" i="7"/>
  <c r="AF2105" i="7"/>
  <c r="AE2105" i="7"/>
  <c r="AD2105" i="7"/>
  <c r="AC2105" i="7"/>
  <c r="AB2105" i="7"/>
  <c r="AA2105" i="7"/>
  <c r="Z2105" i="7"/>
  <c r="Y2105" i="7"/>
  <c r="X2105" i="7"/>
  <c r="W2105" i="7"/>
  <c r="V2105" i="7"/>
  <c r="U2105" i="7"/>
  <c r="T2105" i="7"/>
  <c r="S2105" i="7"/>
  <c r="R2105" i="7"/>
  <c r="Q2105" i="7"/>
  <c r="P2105" i="7"/>
  <c r="AJ2104" i="7"/>
  <c r="AI2104" i="7"/>
  <c r="AH2104" i="7"/>
  <c r="AG2104" i="7"/>
  <c r="AF2104" i="7"/>
  <c r="AE2104" i="7"/>
  <c r="AD2104" i="7"/>
  <c r="AC2104" i="7"/>
  <c r="AB2104" i="7"/>
  <c r="AA2104" i="7"/>
  <c r="Z2104" i="7"/>
  <c r="Y2104" i="7"/>
  <c r="X2104" i="7"/>
  <c r="W2104" i="7"/>
  <c r="V2104" i="7"/>
  <c r="U2104" i="7"/>
  <c r="T2104" i="7"/>
  <c r="S2104" i="7"/>
  <c r="R2104" i="7"/>
  <c r="Q2104" i="7"/>
  <c r="P2104" i="7"/>
  <c r="AJ2103" i="7"/>
  <c r="AI2103" i="7"/>
  <c r="AH2103" i="7"/>
  <c r="AG2103" i="7"/>
  <c r="AF2103" i="7"/>
  <c r="AE2103" i="7"/>
  <c r="AD2103" i="7"/>
  <c r="AC2103" i="7"/>
  <c r="AB2103" i="7"/>
  <c r="AA2103" i="7"/>
  <c r="Z2103" i="7"/>
  <c r="Y2103" i="7"/>
  <c r="X2103" i="7"/>
  <c r="W2103" i="7"/>
  <c r="V2103" i="7"/>
  <c r="U2103" i="7"/>
  <c r="T2103" i="7"/>
  <c r="S2103" i="7"/>
  <c r="R2103" i="7"/>
  <c r="Q2103" i="7"/>
  <c r="P2103" i="7"/>
  <c r="AJ2102" i="7"/>
  <c r="AI2102" i="7"/>
  <c r="AH2102" i="7"/>
  <c r="AG2102" i="7"/>
  <c r="AF2102" i="7"/>
  <c r="AE2102" i="7"/>
  <c r="AD2102" i="7"/>
  <c r="AC2102" i="7"/>
  <c r="AB2102" i="7"/>
  <c r="AA2102" i="7"/>
  <c r="Z2102" i="7"/>
  <c r="Y2102" i="7"/>
  <c r="X2102" i="7"/>
  <c r="W2102" i="7"/>
  <c r="V2102" i="7"/>
  <c r="U2102" i="7"/>
  <c r="T2102" i="7"/>
  <c r="S2102" i="7"/>
  <c r="R2102" i="7"/>
  <c r="Q2102" i="7"/>
  <c r="P2102" i="7"/>
  <c r="AJ2101" i="7"/>
  <c r="AI2101" i="7"/>
  <c r="AH2101" i="7"/>
  <c r="AG2101" i="7"/>
  <c r="AF2101" i="7"/>
  <c r="AE2101" i="7"/>
  <c r="AD2101" i="7"/>
  <c r="AC2101" i="7"/>
  <c r="AB2101" i="7"/>
  <c r="AA2101" i="7"/>
  <c r="Z2101" i="7"/>
  <c r="Y2101" i="7"/>
  <c r="X2101" i="7"/>
  <c r="W2101" i="7"/>
  <c r="V2101" i="7"/>
  <c r="U2101" i="7"/>
  <c r="T2101" i="7"/>
  <c r="S2101" i="7"/>
  <c r="R2101" i="7"/>
  <c r="Q2101" i="7"/>
  <c r="P2101" i="7"/>
  <c r="AJ2100" i="7"/>
  <c r="AI2100" i="7"/>
  <c r="AH2100" i="7"/>
  <c r="AG2100" i="7"/>
  <c r="AF2100" i="7"/>
  <c r="AE2100" i="7"/>
  <c r="AD2100" i="7"/>
  <c r="AC2100" i="7"/>
  <c r="AB2100" i="7"/>
  <c r="AA2100" i="7"/>
  <c r="Z2100" i="7"/>
  <c r="Y2100" i="7"/>
  <c r="X2100" i="7"/>
  <c r="W2100" i="7"/>
  <c r="V2100" i="7"/>
  <c r="U2100" i="7"/>
  <c r="T2100" i="7"/>
  <c r="S2100" i="7"/>
  <c r="R2100" i="7"/>
  <c r="Q2100" i="7"/>
  <c r="P2100" i="7"/>
  <c r="AJ2099" i="7"/>
  <c r="AI2099" i="7"/>
  <c r="AH2099" i="7"/>
  <c r="AG2099" i="7"/>
  <c r="AF2099" i="7"/>
  <c r="AE2099" i="7"/>
  <c r="AD2099" i="7"/>
  <c r="AC2099" i="7"/>
  <c r="AB2099" i="7"/>
  <c r="AA2099" i="7"/>
  <c r="Z2099" i="7"/>
  <c r="Y2099" i="7"/>
  <c r="X2099" i="7"/>
  <c r="W2099" i="7"/>
  <c r="V2099" i="7"/>
  <c r="U2099" i="7"/>
  <c r="T2099" i="7"/>
  <c r="S2099" i="7"/>
  <c r="R2099" i="7"/>
  <c r="Q2099" i="7"/>
  <c r="P2099" i="7"/>
  <c r="AJ2098" i="7"/>
  <c r="AI2098" i="7"/>
  <c r="AH2098" i="7"/>
  <c r="AG2098" i="7"/>
  <c r="AF2098" i="7"/>
  <c r="AE2098" i="7"/>
  <c r="AD2098" i="7"/>
  <c r="AC2098" i="7"/>
  <c r="AB2098" i="7"/>
  <c r="AA2098" i="7"/>
  <c r="Z2098" i="7"/>
  <c r="Y2098" i="7"/>
  <c r="X2098" i="7"/>
  <c r="W2098" i="7"/>
  <c r="V2098" i="7"/>
  <c r="U2098" i="7"/>
  <c r="T2098" i="7"/>
  <c r="S2098" i="7"/>
  <c r="R2098" i="7"/>
  <c r="Q2098" i="7"/>
  <c r="P2098" i="7"/>
  <c r="AJ2097" i="7"/>
  <c r="AI2097" i="7"/>
  <c r="AH2097" i="7"/>
  <c r="AG2097" i="7"/>
  <c r="AF2097" i="7"/>
  <c r="AE2097" i="7"/>
  <c r="AD2097" i="7"/>
  <c r="AC2097" i="7"/>
  <c r="AB2097" i="7"/>
  <c r="AA2097" i="7"/>
  <c r="Z2097" i="7"/>
  <c r="Y2097" i="7"/>
  <c r="X2097" i="7"/>
  <c r="W2097" i="7"/>
  <c r="V2097" i="7"/>
  <c r="U2097" i="7"/>
  <c r="T2097" i="7"/>
  <c r="S2097" i="7"/>
  <c r="R2097" i="7"/>
  <c r="Q2097" i="7"/>
  <c r="P2097" i="7"/>
  <c r="AJ2096" i="7"/>
  <c r="AI2096" i="7"/>
  <c r="AH2096" i="7"/>
  <c r="AG2096" i="7"/>
  <c r="AF2096" i="7"/>
  <c r="AE2096" i="7"/>
  <c r="AD2096" i="7"/>
  <c r="AC2096" i="7"/>
  <c r="AB2096" i="7"/>
  <c r="AA2096" i="7"/>
  <c r="Z2096" i="7"/>
  <c r="Y2096" i="7"/>
  <c r="X2096" i="7"/>
  <c r="W2096" i="7"/>
  <c r="V2096" i="7"/>
  <c r="U2096" i="7"/>
  <c r="T2096" i="7"/>
  <c r="S2096" i="7"/>
  <c r="R2096" i="7"/>
  <c r="Q2096" i="7"/>
  <c r="P2096" i="7"/>
  <c r="AJ2095" i="7"/>
  <c r="AI2095" i="7"/>
  <c r="AH2095" i="7"/>
  <c r="AG2095" i="7"/>
  <c r="AF2095" i="7"/>
  <c r="AE2095" i="7"/>
  <c r="AD2095" i="7"/>
  <c r="AC2095" i="7"/>
  <c r="AB2095" i="7"/>
  <c r="AA2095" i="7"/>
  <c r="Z2095" i="7"/>
  <c r="Y2095" i="7"/>
  <c r="X2095" i="7"/>
  <c r="W2095" i="7"/>
  <c r="V2095" i="7"/>
  <c r="U2095" i="7"/>
  <c r="T2095" i="7"/>
  <c r="S2095" i="7"/>
  <c r="R2095" i="7"/>
  <c r="Q2095" i="7"/>
  <c r="P2095" i="7"/>
  <c r="AJ2094" i="7"/>
  <c r="AI2094" i="7"/>
  <c r="AH2094" i="7"/>
  <c r="AG2094" i="7"/>
  <c r="AF2094" i="7"/>
  <c r="AE2094" i="7"/>
  <c r="AD2094" i="7"/>
  <c r="AC2094" i="7"/>
  <c r="AB2094" i="7"/>
  <c r="AA2094" i="7"/>
  <c r="Z2094" i="7"/>
  <c r="Y2094" i="7"/>
  <c r="X2094" i="7"/>
  <c r="W2094" i="7"/>
  <c r="V2094" i="7"/>
  <c r="U2094" i="7"/>
  <c r="T2094" i="7"/>
  <c r="S2094" i="7"/>
  <c r="R2094" i="7"/>
  <c r="Q2094" i="7"/>
  <c r="P2094" i="7"/>
  <c r="AJ2093" i="7"/>
  <c r="AI2093" i="7"/>
  <c r="AH2093" i="7"/>
  <c r="AG2093" i="7"/>
  <c r="AF2093" i="7"/>
  <c r="AE2093" i="7"/>
  <c r="AD2093" i="7"/>
  <c r="AC2093" i="7"/>
  <c r="AB2093" i="7"/>
  <c r="AA2093" i="7"/>
  <c r="Z2093" i="7"/>
  <c r="Y2093" i="7"/>
  <c r="X2093" i="7"/>
  <c r="W2093" i="7"/>
  <c r="V2093" i="7"/>
  <c r="U2093" i="7"/>
  <c r="T2093" i="7"/>
  <c r="S2093" i="7"/>
  <c r="R2093" i="7"/>
  <c r="Q2093" i="7"/>
  <c r="P2093" i="7"/>
  <c r="AJ2092" i="7"/>
  <c r="AI2092" i="7"/>
  <c r="AH2092" i="7"/>
  <c r="AG2092" i="7"/>
  <c r="AF2092" i="7"/>
  <c r="AE2092" i="7"/>
  <c r="AD2092" i="7"/>
  <c r="AC2092" i="7"/>
  <c r="AB2092" i="7"/>
  <c r="AA2092" i="7"/>
  <c r="Z2092" i="7"/>
  <c r="Y2092" i="7"/>
  <c r="X2092" i="7"/>
  <c r="W2092" i="7"/>
  <c r="V2092" i="7"/>
  <c r="U2092" i="7"/>
  <c r="T2092" i="7"/>
  <c r="S2092" i="7"/>
  <c r="R2092" i="7"/>
  <c r="Q2092" i="7"/>
  <c r="P2092" i="7"/>
  <c r="AJ2091" i="7"/>
  <c r="AI2091" i="7"/>
  <c r="AH2091" i="7"/>
  <c r="AG2091" i="7"/>
  <c r="AF2091" i="7"/>
  <c r="AE2091" i="7"/>
  <c r="AD2091" i="7"/>
  <c r="AC2091" i="7"/>
  <c r="AB2091" i="7"/>
  <c r="AA2091" i="7"/>
  <c r="Z2091" i="7"/>
  <c r="Y2091" i="7"/>
  <c r="X2091" i="7"/>
  <c r="W2091" i="7"/>
  <c r="V2091" i="7"/>
  <c r="U2091" i="7"/>
  <c r="T2091" i="7"/>
  <c r="S2091" i="7"/>
  <c r="R2091" i="7"/>
  <c r="Q2091" i="7"/>
  <c r="P2091" i="7"/>
  <c r="AJ2090" i="7"/>
  <c r="AI2090" i="7"/>
  <c r="AH2090" i="7"/>
  <c r="AG2090" i="7"/>
  <c r="AF2090" i="7"/>
  <c r="AE2090" i="7"/>
  <c r="AD2090" i="7"/>
  <c r="AC2090" i="7"/>
  <c r="AB2090" i="7"/>
  <c r="AA2090" i="7"/>
  <c r="Z2090" i="7"/>
  <c r="Y2090" i="7"/>
  <c r="X2090" i="7"/>
  <c r="W2090" i="7"/>
  <c r="V2090" i="7"/>
  <c r="U2090" i="7"/>
  <c r="T2090" i="7"/>
  <c r="S2090" i="7"/>
  <c r="R2090" i="7"/>
  <c r="Q2090" i="7"/>
  <c r="P2090" i="7"/>
  <c r="AJ2089" i="7"/>
  <c r="AI2089" i="7"/>
  <c r="AH2089" i="7"/>
  <c r="AG2089" i="7"/>
  <c r="AF2089" i="7"/>
  <c r="AE2089" i="7"/>
  <c r="AD2089" i="7"/>
  <c r="AC2089" i="7"/>
  <c r="AB2089" i="7"/>
  <c r="AA2089" i="7"/>
  <c r="Z2089" i="7"/>
  <c r="Y2089" i="7"/>
  <c r="X2089" i="7"/>
  <c r="W2089" i="7"/>
  <c r="V2089" i="7"/>
  <c r="U2089" i="7"/>
  <c r="T2089" i="7"/>
  <c r="S2089" i="7"/>
  <c r="R2089" i="7"/>
  <c r="Q2089" i="7"/>
  <c r="P2089" i="7"/>
  <c r="AJ2088" i="7"/>
  <c r="AI2088" i="7"/>
  <c r="AH2088" i="7"/>
  <c r="AG2088" i="7"/>
  <c r="AF2088" i="7"/>
  <c r="AE2088" i="7"/>
  <c r="AD2088" i="7"/>
  <c r="AC2088" i="7"/>
  <c r="AB2088" i="7"/>
  <c r="AA2088" i="7"/>
  <c r="Z2088" i="7"/>
  <c r="Y2088" i="7"/>
  <c r="X2088" i="7"/>
  <c r="W2088" i="7"/>
  <c r="V2088" i="7"/>
  <c r="U2088" i="7"/>
  <c r="T2088" i="7"/>
  <c r="S2088" i="7"/>
  <c r="R2088" i="7"/>
  <c r="Q2088" i="7"/>
  <c r="P2088" i="7"/>
  <c r="AJ2087" i="7"/>
  <c r="AI2087" i="7"/>
  <c r="AH2087" i="7"/>
  <c r="AG2087" i="7"/>
  <c r="AF2087" i="7"/>
  <c r="AE2087" i="7"/>
  <c r="AD2087" i="7"/>
  <c r="AC2087" i="7"/>
  <c r="AB2087" i="7"/>
  <c r="AA2087" i="7"/>
  <c r="Z2087" i="7"/>
  <c r="Y2087" i="7"/>
  <c r="X2087" i="7"/>
  <c r="W2087" i="7"/>
  <c r="V2087" i="7"/>
  <c r="U2087" i="7"/>
  <c r="T2087" i="7"/>
  <c r="S2087" i="7"/>
  <c r="R2087" i="7"/>
  <c r="Q2087" i="7"/>
  <c r="P2087" i="7"/>
  <c r="AJ2086" i="7"/>
  <c r="AI2086" i="7"/>
  <c r="AH2086" i="7"/>
  <c r="AG2086" i="7"/>
  <c r="AF2086" i="7"/>
  <c r="AE2086" i="7"/>
  <c r="AD2086" i="7"/>
  <c r="AC2086" i="7"/>
  <c r="AB2086" i="7"/>
  <c r="AA2086" i="7"/>
  <c r="Z2086" i="7"/>
  <c r="Y2086" i="7"/>
  <c r="X2086" i="7"/>
  <c r="W2086" i="7"/>
  <c r="V2086" i="7"/>
  <c r="U2086" i="7"/>
  <c r="T2086" i="7"/>
  <c r="S2086" i="7"/>
  <c r="R2086" i="7"/>
  <c r="Q2086" i="7"/>
  <c r="P2086" i="7"/>
  <c r="AJ2085" i="7"/>
  <c r="AI2085" i="7"/>
  <c r="AH2085" i="7"/>
  <c r="AG2085" i="7"/>
  <c r="AF2085" i="7"/>
  <c r="AE2085" i="7"/>
  <c r="AD2085" i="7"/>
  <c r="AC2085" i="7"/>
  <c r="AB2085" i="7"/>
  <c r="AA2085" i="7"/>
  <c r="Z2085" i="7"/>
  <c r="Y2085" i="7"/>
  <c r="X2085" i="7"/>
  <c r="W2085" i="7"/>
  <c r="V2085" i="7"/>
  <c r="U2085" i="7"/>
  <c r="T2085" i="7"/>
  <c r="S2085" i="7"/>
  <c r="R2085" i="7"/>
  <c r="Q2085" i="7"/>
  <c r="P2085" i="7"/>
  <c r="AJ2084" i="7"/>
  <c r="AI2084" i="7"/>
  <c r="AH2084" i="7"/>
  <c r="AG2084" i="7"/>
  <c r="AF2084" i="7"/>
  <c r="AE2084" i="7"/>
  <c r="AD2084" i="7"/>
  <c r="AC2084" i="7"/>
  <c r="AB2084" i="7"/>
  <c r="AA2084" i="7"/>
  <c r="Z2084" i="7"/>
  <c r="Y2084" i="7"/>
  <c r="X2084" i="7"/>
  <c r="W2084" i="7"/>
  <c r="V2084" i="7"/>
  <c r="U2084" i="7"/>
  <c r="T2084" i="7"/>
  <c r="S2084" i="7"/>
  <c r="R2084" i="7"/>
  <c r="Q2084" i="7"/>
  <c r="P2084" i="7"/>
  <c r="AJ2083" i="7"/>
  <c r="AI2083" i="7"/>
  <c r="AH2083" i="7"/>
  <c r="AG2083" i="7"/>
  <c r="AF2083" i="7"/>
  <c r="AE2083" i="7"/>
  <c r="AD2083" i="7"/>
  <c r="AC2083" i="7"/>
  <c r="AB2083" i="7"/>
  <c r="AA2083" i="7"/>
  <c r="Z2083" i="7"/>
  <c r="Y2083" i="7"/>
  <c r="X2083" i="7"/>
  <c r="W2083" i="7"/>
  <c r="V2083" i="7"/>
  <c r="U2083" i="7"/>
  <c r="T2083" i="7"/>
  <c r="S2083" i="7"/>
  <c r="R2083" i="7"/>
  <c r="Q2083" i="7"/>
  <c r="P2083" i="7"/>
  <c r="AJ2082" i="7"/>
  <c r="AI2082" i="7"/>
  <c r="AH2082" i="7"/>
  <c r="AG2082" i="7"/>
  <c r="AF2082" i="7"/>
  <c r="AE2082" i="7"/>
  <c r="AD2082" i="7"/>
  <c r="AC2082" i="7"/>
  <c r="AB2082" i="7"/>
  <c r="AA2082" i="7"/>
  <c r="Z2082" i="7"/>
  <c r="Y2082" i="7"/>
  <c r="X2082" i="7"/>
  <c r="W2082" i="7"/>
  <c r="V2082" i="7"/>
  <c r="U2082" i="7"/>
  <c r="T2082" i="7"/>
  <c r="S2082" i="7"/>
  <c r="R2082" i="7"/>
  <c r="Q2082" i="7"/>
  <c r="P2082" i="7"/>
  <c r="AJ2081" i="7"/>
  <c r="AI2081" i="7"/>
  <c r="AH2081" i="7"/>
  <c r="AG2081" i="7"/>
  <c r="AF2081" i="7"/>
  <c r="AE2081" i="7"/>
  <c r="AD2081" i="7"/>
  <c r="AC2081" i="7"/>
  <c r="AB2081" i="7"/>
  <c r="AA2081" i="7"/>
  <c r="Z2081" i="7"/>
  <c r="Y2081" i="7"/>
  <c r="X2081" i="7"/>
  <c r="W2081" i="7"/>
  <c r="V2081" i="7"/>
  <c r="U2081" i="7"/>
  <c r="T2081" i="7"/>
  <c r="S2081" i="7"/>
  <c r="R2081" i="7"/>
  <c r="Q2081" i="7"/>
  <c r="P2081" i="7"/>
  <c r="AJ2080" i="7"/>
  <c r="AI2080" i="7"/>
  <c r="AH2080" i="7"/>
  <c r="AG2080" i="7"/>
  <c r="AF2080" i="7"/>
  <c r="AE2080" i="7"/>
  <c r="AD2080" i="7"/>
  <c r="AC2080" i="7"/>
  <c r="AB2080" i="7"/>
  <c r="AA2080" i="7"/>
  <c r="Z2080" i="7"/>
  <c r="Y2080" i="7"/>
  <c r="X2080" i="7"/>
  <c r="W2080" i="7"/>
  <c r="V2080" i="7"/>
  <c r="U2080" i="7"/>
  <c r="T2080" i="7"/>
  <c r="S2080" i="7"/>
  <c r="R2080" i="7"/>
  <c r="Q2080" i="7"/>
  <c r="P2080" i="7"/>
  <c r="AJ2079" i="7"/>
  <c r="AI2079" i="7"/>
  <c r="AH2079" i="7"/>
  <c r="AG2079" i="7"/>
  <c r="AF2079" i="7"/>
  <c r="AE2079" i="7"/>
  <c r="AD2079" i="7"/>
  <c r="AC2079" i="7"/>
  <c r="AB2079" i="7"/>
  <c r="AA2079" i="7"/>
  <c r="Z2079" i="7"/>
  <c r="Y2079" i="7"/>
  <c r="X2079" i="7"/>
  <c r="W2079" i="7"/>
  <c r="V2079" i="7"/>
  <c r="U2079" i="7"/>
  <c r="T2079" i="7"/>
  <c r="S2079" i="7"/>
  <c r="R2079" i="7"/>
  <c r="Q2079" i="7"/>
  <c r="P2079" i="7"/>
  <c r="AJ2078" i="7"/>
  <c r="AI2078" i="7"/>
  <c r="AH2078" i="7"/>
  <c r="AG2078" i="7"/>
  <c r="AF2078" i="7"/>
  <c r="AE2078" i="7"/>
  <c r="AD2078" i="7"/>
  <c r="AC2078" i="7"/>
  <c r="AB2078" i="7"/>
  <c r="AA2078" i="7"/>
  <c r="Z2078" i="7"/>
  <c r="Y2078" i="7"/>
  <c r="X2078" i="7"/>
  <c r="W2078" i="7"/>
  <c r="V2078" i="7"/>
  <c r="U2078" i="7"/>
  <c r="T2078" i="7"/>
  <c r="S2078" i="7"/>
  <c r="R2078" i="7"/>
  <c r="Q2078" i="7"/>
  <c r="P2078" i="7"/>
  <c r="AJ2077" i="7"/>
  <c r="AI2077" i="7"/>
  <c r="AH2077" i="7"/>
  <c r="AG2077" i="7"/>
  <c r="AF2077" i="7"/>
  <c r="AE2077" i="7"/>
  <c r="AD2077" i="7"/>
  <c r="AC2077" i="7"/>
  <c r="AB2077" i="7"/>
  <c r="AA2077" i="7"/>
  <c r="Z2077" i="7"/>
  <c r="Y2077" i="7"/>
  <c r="X2077" i="7"/>
  <c r="W2077" i="7"/>
  <c r="V2077" i="7"/>
  <c r="U2077" i="7"/>
  <c r="T2077" i="7"/>
  <c r="S2077" i="7"/>
  <c r="R2077" i="7"/>
  <c r="Q2077" i="7"/>
  <c r="P2077" i="7"/>
  <c r="AJ2076" i="7"/>
  <c r="AI2076" i="7"/>
  <c r="AH2076" i="7"/>
  <c r="AG2076" i="7"/>
  <c r="AF2076" i="7"/>
  <c r="AE2076" i="7"/>
  <c r="AD2076" i="7"/>
  <c r="AC2076" i="7"/>
  <c r="AB2076" i="7"/>
  <c r="AA2076" i="7"/>
  <c r="Z2076" i="7"/>
  <c r="Y2076" i="7"/>
  <c r="X2076" i="7"/>
  <c r="W2076" i="7"/>
  <c r="V2076" i="7"/>
  <c r="U2076" i="7"/>
  <c r="T2076" i="7"/>
  <c r="S2076" i="7"/>
  <c r="R2076" i="7"/>
  <c r="Q2076" i="7"/>
  <c r="P2076" i="7"/>
  <c r="AJ2075" i="7"/>
  <c r="AI2075" i="7"/>
  <c r="AH2075" i="7"/>
  <c r="AG2075" i="7"/>
  <c r="AF2075" i="7"/>
  <c r="AE2075" i="7"/>
  <c r="AD2075" i="7"/>
  <c r="AC2075" i="7"/>
  <c r="AB2075" i="7"/>
  <c r="AA2075" i="7"/>
  <c r="Z2075" i="7"/>
  <c r="Y2075" i="7"/>
  <c r="X2075" i="7"/>
  <c r="W2075" i="7"/>
  <c r="V2075" i="7"/>
  <c r="U2075" i="7"/>
  <c r="T2075" i="7"/>
  <c r="S2075" i="7"/>
  <c r="R2075" i="7"/>
  <c r="Q2075" i="7"/>
  <c r="P2075" i="7"/>
  <c r="AJ2074" i="7"/>
  <c r="AI2074" i="7"/>
  <c r="AH2074" i="7"/>
  <c r="AG2074" i="7"/>
  <c r="AF2074" i="7"/>
  <c r="AE2074" i="7"/>
  <c r="AD2074" i="7"/>
  <c r="AC2074" i="7"/>
  <c r="AB2074" i="7"/>
  <c r="AA2074" i="7"/>
  <c r="Z2074" i="7"/>
  <c r="Y2074" i="7"/>
  <c r="X2074" i="7"/>
  <c r="W2074" i="7"/>
  <c r="V2074" i="7"/>
  <c r="U2074" i="7"/>
  <c r="T2074" i="7"/>
  <c r="S2074" i="7"/>
  <c r="R2074" i="7"/>
  <c r="Q2074" i="7"/>
  <c r="P2074" i="7"/>
  <c r="AJ2073" i="7"/>
  <c r="AI2073" i="7"/>
  <c r="AH2073" i="7"/>
  <c r="AG2073" i="7"/>
  <c r="AF2073" i="7"/>
  <c r="AE2073" i="7"/>
  <c r="AD2073" i="7"/>
  <c r="AC2073" i="7"/>
  <c r="AB2073" i="7"/>
  <c r="AA2073" i="7"/>
  <c r="Z2073" i="7"/>
  <c r="Y2073" i="7"/>
  <c r="X2073" i="7"/>
  <c r="W2073" i="7"/>
  <c r="V2073" i="7"/>
  <c r="U2073" i="7"/>
  <c r="T2073" i="7"/>
  <c r="S2073" i="7"/>
  <c r="R2073" i="7"/>
  <c r="Q2073" i="7"/>
  <c r="P2073" i="7"/>
  <c r="AJ2072" i="7"/>
  <c r="AI2072" i="7"/>
  <c r="AH2072" i="7"/>
  <c r="AG2072" i="7"/>
  <c r="AF2072" i="7"/>
  <c r="AE2072" i="7"/>
  <c r="AD2072" i="7"/>
  <c r="AC2072" i="7"/>
  <c r="AB2072" i="7"/>
  <c r="AA2072" i="7"/>
  <c r="Z2072" i="7"/>
  <c r="Y2072" i="7"/>
  <c r="X2072" i="7"/>
  <c r="W2072" i="7"/>
  <c r="V2072" i="7"/>
  <c r="U2072" i="7"/>
  <c r="T2072" i="7"/>
  <c r="S2072" i="7"/>
  <c r="R2072" i="7"/>
  <c r="Q2072" i="7"/>
  <c r="P2072" i="7"/>
  <c r="AJ2071" i="7"/>
  <c r="AI2071" i="7"/>
  <c r="AH2071" i="7"/>
  <c r="AG2071" i="7"/>
  <c r="AF2071" i="7"/>
  <c r="AE2071" i="7"/>
  <c r="AD2071" i="7"/>
  <c r="AC2071" i="7"/>
  <c r="AB2071" i="7"/>
  <c r="AA2071" i="7"/>
  <c r="Z2071" i="7"/>
  <c r="Y2071" i="7"/>
  <c r="X2071" i="7"/>
  <c r="W2071" i="7"/>
  <c r="V2071" i="7"/>
  <c r="U2071" i="7"/>
  <c r="T2071" i="7"/>
  <c r="S2071" i="7"/>
  <c r="R2071" i="7"/>
  <c r="Q2071" i="7"/>
  <c r="P2071" i="7"/>
  <c r="AJ2070" i="7"/>
  <c r="AI2070" i="7"/>
  <c r="AH2070" i="7"/>
  <c r="AG2070" i="7"/>
  <c r="AF2070" i="7"/>
  <c r="AE2070" i="7"/>
  <c r="AD2070" i="7"/>
  <c r="AC2070" i="7"/>
  <c r="AB2070" i="7"/>
  <c r="AA2070" i="7"/>
  <c r="Z2070" i="7"/>
  <c r="Y2070" i="7"/>
  <c r="X2070" i="7"/>
  <c r="W2070" i="7"/>
  <c r="V2070" i="7"/>
  <c r="U2070" i="7"/>
  <c r="T2070" i="7"/>
  <c r="S2070" i="7"/>
  <c r="R2070" i="7"/>
  <c r="Q2070" i="7"/>
  <c r="P2070" i="7"/>
  <c r="AJ2069" i="7"/>
  <c r="AI2069" i="7"/>
  <c r="AH2069" i="7"/>
  <c r="AG2069" i="7"/>
  <c r="AF2069" i="7"/>
  <c r="AE2069" i="7"/>
  <c r="AD2069" i="7"/>
  <c r="AC2069" i="7"/>
  <c r="AB2069" i="7"/>
  <c r="AA2069" i="7"/>
  <c r="Z2069" i="7"/>
  <c r="Y2069" i="7"/>
  <c r="X2069" i="7"/>
  <c r="W2069" i="7"/>
  <c r="V2069" i="7"/>
  <c r="U2069" i="7"/>
  <c r="T2069" i="7"/>
  <c r="S2069" i="7"/>
  <c r="R2069" i="7"/>
  <c r="Q2069" i="7"/>
  <c r="P2069" i="7"/>
  <c r="AJ2068" i="7"/>
  <c r="AI2068" i="7"/>
  <c r="AH2068" i="7"/>
  <c r="AG2068" i="7"/>
  <c r="AF2068" i="7"/>
  <c r="AE2068" i="7"/>
  <c r="AD2068" i="7"/>
  <c r="AC2068" i="7"/>
  <c r="AB2068" i="7"/>
  <c r="AA2068" i="7"/>
  <c r="Z2068" i="7"/>
  <c r="Y2068" i="7"/>
  <c r="X2068" i="7"/>
  <c r="W2068" i="7"/>
  <c r="V2068" i="7"/>
  <c r="U2068" i="7"/>
  <c r="T2068" i="7"/>
  <c r="S2068" i="7"/>
  <c r="R2068" i="7"/>
  <c r="Q2068" i="7"/>
  <c r="P2068" i="7"/>
  <c r="AJ2067" i="7"/>
  <c r="AI2067" i="7"/>
  <c r="AH2067" i="7"/>
  <c r="AG2067" i="7"/>
  <c r="AF2067" i="7"/>
  <c r="AE2067" i="7"/>
  <c r="AD2067" i="7"/>
  <c r="AC2067" i="7"/>
  <c r="AB2067" i="7"/>
  <c r="AA2067" i="7"/>
  <c r="Z2067" i="7"/>
  <c r="Y2067" i="7"/>
  <c r="X2067" i="7"/>
  <c r="W2067" i="7"/>
  <c r="V2067" i="7"/>
  <c r="U2067" i="7"/>
  <c r="T2067" i="7"/>
  <c r="S2067" i="7"/>
  <c r="R2067" i="7"/>
  <c r="Q2067" i="7"/>
  <c r="P2067" i="7"/>
  <c r="AJ2066" i="7"/>
  <c r="AI2066" i="7"/>
  <c r="AH2066" i="7"/>
  <c r="AG2066" i="7"/>
  <c r="AF2066" i="7"/>
  <c r="AE2066" i="7"/>
  <c r="AD2066" i="7"/>
  <c r="AC2066" i="7"/>
  <c r="AB2066" i="7"/>
  <c r="AA2066" i="7"/>
  <c r="Z2066" i="7"/>
  <c r="Y2066" i="7"/>
  <c r="X2066" i="7"/>
  <c r="W2066" i="7"/>
  <c r="V2066" i="7"/>
  <c r="U2066" i="7"/>
  <c r="T2066" i="7"/>
  <c r="S2066" i="7"/>
  <c r="R2066" i="7"/>
  <c r="Q2066" i="7"/>
  <c r="P2066" i="7"/>
  <c r="AJ2065" i="7"/>
  <c r="AI2065" i="7"/>
  <c r="AH2065" i="7"/>
  <c r="AG2065" i="7"/>
  <c r="AF2065" i="7"/>
  <c r="AE2065" i="7"/>
  <c r="AD2065" i="7"/>
  <c r="AC2065" i="7"/>
  <c r="AB2065" i="7"/>
  <c r="AA2065" i="7"/>
  <c r="Z2065" i="7"/>
  <c r="Y2065" i="7"/>
  <c r="X2065" i="7"/>
  <c r="W2065" i="7"/>
  <c r="V2065" i="7"/>
  <c r="U2065" i="7"/>
  <c r="T2065" i="7"/>
  <c r="S2065" i="7"/>
  <c r="R2065" i="7"/>
  <c r="Q2065" i="7"/>
  <c r="P2065" i="7"/>
  <c r="AJ2064" i="7"/>
  <c r="AI2064" i="7"/>
  <c r="AH2064" i="7"/>
  <c r="AG2064" i="7"/>
  <c r="AF2064" i="7"/>
  <c r="AE2064" i="7"/>
  <c r="AD2064" i="7"/>
  <c r="AC2064" i="7"/>
  <c r="AB2064" i="7"/>
  <c r="AA2064" i="7"/>
  <c r="Z2064" i="7"/>
  <c r="Y2064" i="7"/>
  <c r="X2064" i="7"/>
  <c r="W2064" i="7"/>
  <c r="V2064" i="7"/>
  <c r="U2064" i="7"/>
  <c r="T2064" i="7"/>
  <c r="S2064" i="7"/>
  <c r="R2064" i="7"/>
  <c r="Q2064" i="7"/>
  <c r="P2064" i="7"/>
  <c r="AJ2063" i="7"/>
  <c r="AI2063" i="7"/>
  <c r="AH2063" i="7"/>
  <c r="AG2063" i="7"/>
  <c r="AF2063" i="7"/>
  <c r="AE2063" i="7"/>
  <c r="AD2063" i="7"/>
  <c r="AC2063" i="7"/>
  <c r="AB2063" i="7"/>
  <c r="AA2063" i="7"/>
  <c r="Z2063" i="7"/>
  <c r="Y2063" i="7"/>
  <c r="X2063" i="7"/>
  <c r="W2063" i="7"/>
  <c r="V2063" i="7"/>
  <c r="U2063" i="7"/>
  <c r="T2063" i="7"/>
  <c r="S2063" i="7"/>
  <c r="R2063" i="7"/>
  <c r="Q2063" i="7"/>
  <c r="P2063" i="7"/>
  <c r="AJ2062" i="7"/>
  <c r="AI2062" i="7"/>
  <c r="AH2062" i="7"/>
  <c r="AG2062" i="7"/>
  <c r="AF2062" i="7"/>
  <c r="AE2062" i="7"/>
  <c r="AD2062" i="7"/>
  <c r="AC2062" i="7"/>
  <c r="AB2062" i="7"/>
  <c r="AA2062" i="7"/>
  <c r="Z2062" i="7"/>
  <c r="Y2062" i="7"/>
  <c r="X2062" i="7"/>
  <c r="W2062" i="7"/>
  <c r="V2062" i="7"/>
  <c r="U2062" i="7"/>
  <c r="T2062" i="7"/>
  <c r="S2062" i="7"/>
  <c r="R2062" i="7"/>
  <c r="Q2062" i="7"/>
  <c r="P2062" i="7"/>
  <c r="AJ2061" i="7"/>
  <c r="AI2061" i="7"/>
  <c r="AH2061" i="7"/>
  <c r="AG2061" i="7"/>
  <c r="AF2061" i="7"/>
  <c r="AE2061" i="7"/>
  <c r="AD2061" i="7"/>
  <c r="AC2061" i="7"/>
  <c r="AB2061" i="7"/>
  <c r="AA2061" i="7"/>
  <c r="Z2061" i="7"/>
  <c r="Y2061" i="7"/>
  <c r="X2061" i="7"/>
  <c r="W2061" i="7"/>
  <c r="V2061" i="7"/>
  <c r="U2061" i="7"/>
  <c r="T2061" i="7"/>
  <c r="S2061" i="7"/>
  <c r="R2061" i="7"/>
  <c r="Q2061" i="7"/>
  <c r="P2061" i="7"/>
  <c r="AJ2060" i="7"/>
  <c r="AI2060" i="7"/>
  <c r="AH2060" i="7"/>
  <c r="AG2060" i="7"/>
  <c r="AF2060" i="7"/>
  <c r="AE2060" i="7"/>
  <c r="AD2060" i="7"/>
  <c r="AC2060" i="7"/>
  <c r="AB2060" i="7"/>
  <c r="AA2060" i="7"/>
  <c r="Z2060" i="7"/>
  <c r="Y2060" i="7"/>
  <c r="X2060" i="7"/>
  <c r="W2060" i="7"/>
  <c r="V2060" i="7"/>
  <c r="U2060" i="7"/>
  <c r="T2060" i="7"/>
  <c r="S2060" i="7"/>
  <c r="R2060" i="7"/>
  <c r="Q2060" i="7"/>
  <c r="P2060" i="7"/>
  <c r="AJ2059" i="7"/>
  <c r="AI2059" i="7"/>
  <c r="AH2059" i="7"/>
  <c r="AG2059" i="7"/>
  <c r="AF2059" i="7"/>
  <c r="AE2059" i="7"/>
  <c r="AD2059" i="7"/>
  <c r="AC2059" i="7"/>
  <c r="AB2059" i="7"/>
  <c r="AA2059" i="7"/>
  <c r="Z2059" i="7"/>
  <c r="Y2059" i="7"/>
  <c r="X2059" i="7"/>
  <c r="W2059" i="7"/>
  <c r="V2059" i="7"/>
  <c r="U2059" i="7"/>
  <c r="T2059" i="7"/>
  <c r="S2059" i="7"/>
  <c r="R2059" i="7"/>
  <c r="Q2059" i="7"/>
  <c r="P2059" i="7"/>
  <c r="AJ2058" i="7"/>
  <c r="AI2058" i="7"/>
  <c r="AH2058" i="7"/>
  <c r="AG2058" i="7"/>
  <c r="AF2058" i="7"/>
  <c r="AE2058" i="7"/>
  <c r="AD2058" i="7"/>
  <c r="AC2058" i="7"/>
  <c r="AB2058" i="7"/>
  <c r="AA2058" i="7"/>
  <c r="Z2058" i="7"/>
  <c r="Y2058" i="7"/>
  <c r="X2058" i="7"/>
  <c r="W2058" i="7"/>
  <c r="V2058" i="7"/>
  <c r="U2058" i="7"/>
  <c r="T2058" i="7"/>
  <c r="S2058" i="7"/>
  <c r="R2058" i="7"/>
  <c r="Q2058" i="7"/>
  <c r="P2058" i="7"/>
  <c r="AJ2057" i="7"/>
  <c r="AI2057" i="7"/>
  <c r="AH2057" i="7"/>
  <c r="AG2057" i="7"/>
  <c r="AF2057" i="7"/>
  <c r="AE2057" i="7"/>
  <c r="AD2057" i="7"/>
  <c r="AC2057" i="7"/>
  <c r="AB2057" i="7"/>
  <c r="AA2057" i="7"/>
  <c r="Z2057" i="7"/>
  <c r="Y2057" i="7"/>
  <c r="X2057" i="7"/>
  <c r="W2057" i="7"/>
  <c r="V2057" i="7"/>
  <c r="U2057" i="7"/>
  <c r="T2057" i="7"/>
  <c r="S2057" i="7"/>
  <c r="R2057" i="7"/>
  <c r="Q2057" i="7"/>
  <c r="P2057" i="7"/>
  <c r="AJ2056" i="7"/>
  <c r="AI2056" i="7"/>
  <c r="AH2056" i="7"/>
  <c r="AG2056" i="7"/>
  <c r="AF2056" i="7"/>
  <c r="AE2056" i="7"/>
  <c r="AD2056" i="7"/>
  <c r="AC2056" i="7"/>
  <c r="AB2056" i="7"/>
  <c r="AA2056" i="7"/>
  <c r="Z2056" i="7"/>
  <c r="Y2056" i="7"/>
  <c r="X2056" i="7"/>
  <c r="W2056" i="7"/>
  <c r="V2056" i="7"/>
  <c r="U2056" i="7"/>
  <c r="T2056" i="7"/>
  <c r="S2056" i="7"/>
  <c r="R2056" i="7"/>
  <c r="Q2056" i="7"/>
  <c r="P2056" i="7"/>
  <c r="AJ2055" i="7"/>
  <c r="AI2055" i="7"/>
  <c r="AH2055" i="7"/>
  <c r="AG2055" i="7"/>
  <c r="AF2055" i="7"/>
  <c r="AE2055" i="7"/>
  <c r="AD2055" i="7"/>
  <c r="AC2055" i="7"/>
  <c r="AB2055" i="7"/>
  <c r="AA2055" i="7"/>
  <c r="Z2055" i="7"/>
  <c r="Y2055" i="7"/>
  <c r="X2055" i="7"/>
  <c r="W2055" i="7"/>
  <c r="V2055" i="7"/>
  <c r="U2055" i="7"/>
  <c r="T2055" i="7"/>
  <c r="S2055" i="7"/>
  <c r="R2055" i="7"/>
  <c r="Q2055" i="7"/>
  <c r="P2055" i="7"/>
  <c r="AJ2054" i="7"/>
  <c r="AI2054" i="7"/>
  <c r="AH2054" i="7"/>
  <c r="AG2054" i="7"/>
  <c r="AF2054" i="7"/>
  <c r="AE2054" i="7"/>
  <c r="AD2054" i="7"/>
  <c r="AC2054" i="7"/>
  <c r="AB2054" i="7"/>
  <c r="AA2054" i="7"/>
  <c r="Z2054" i="7"/>
  <c r="Y2054" i="7"/>
  <c r="X2054" i="7"/>
  <c r="W2054" i="7"/>
  <c r="V2054" i="7"/>
  <c r="U2054" i="7"/>
  <c r="T2054" i="7"/>
  <c r="S2054" i="7"/>
  <c r="R2054" i="7"/>
  <c r="Q2054" i="7"/>
  <c r="P2054" i="7"/>
  <c r="AJ2053" i="7"/>
  <c r="AI2053" i="7"/>
  <c r="AH2053" i="7"/>
  <c r="AG2053" i="7"/>
  <c r="AF2053" i="7"/>
  <c r="AE2053" i="7"/>
  <c r="AD2053" i="7"/>
  <c r="AC2053" i="7"/>
  <c r="AB2053" i="7"/>
  <c r="AA2053" i="7"/>
  <c r="Z2053" i="7"/>
  <c r="Y2053" i="7"/>
  <c r="X2053" i="7"/>
  <c r="W2053" i="7"/>
  <c r="V2053" i="7"/>
  <c r="U2053" i="7"/>
  <c r="T2053" i="7"/>
  <c r="S2053" i="7"/>
  <c r="R2053" i="7"/>
  <c r="Q2053" i="7"/>
  <c r="P2053" i="7"/>
  <c r="AJ2052" i="7"/>
  <c r="AI2052" i="7"/>
  <c r="AH2052" i="7"/>
  <c r="AG2052" i="7"/>
  <c r="AF2052" i="7"/>
  <c r="AE2052" i="7"/>
  <c r="AD2052" i="7"/>
  <c r="AC2052" i="7"/>
  <c r="AB2052" i="7"/>
  <c r="AA2052" i="7"/>
  <c r="Z2052" i="7"/>
  <c r="Y2052" i="7"/>
  <c r="X2052" i="7"/>
  <c r="W2052" i="7"/>
  <c r="V2052" i="7"/>
  <c r="U2052" i="7"/>
  <c r="T2052" i="7"/>
  <c r="S2052" i="7"/>
  <c r="R2052" i="7"/>
  <c r="Q2052" i="7"/>
  <c r="P2052" i="7"/>
  <c r="AJ2051" i="7"/>
  <c r="AI2051" i="7"/>
  <c r="AH2051" i="7"/>
  <c r="AG2051" i="7"/>
  <c r="AF2051" i="7"/>
  <c r="AE2051" i="7"/>
  <c r="AD2051" i="7"/>
  <c r="AC2051" i="7"/>
  <c r="AB2051" i="7"/>
  <c r="AA2051" i="7"/>
  <c r="Z2051" i="7"/>
  <c r="Y2051" i="7"/>
  <c r="X2051" i="7"/>
  <c r="W2051" i="7"/>
  <c r="V2051" i="7"/>
  <c r="U2051" i="7"/>
  <c r="T2051" i="7"/>
  <c r="S2051" i="7"/>
  <c r="R2051" i="7"/>
  <c r="Q2051" i="7"/>
  <c r="P2051" i="7"/>
  <c r="AJ2050" i="7"/>
  <c r="AI2050" i="7"/>
  <c r="AH2050" i="7"/>
  <c r="AG2050" i="7"/>
  <c r="AF2050" i="7"/>
  <c r="AE2050" i="7"/>
  <c r="AD2050" i="7"/>
  <c r="AC2050" i="7"/>
  <c r="AB2050" i="7"/>
  <c r="AA2050" i="7"/>
  <c r="Z2050" i="7"/>
  <c r="Y2050" i="7"/>
  <c r="X2050" i="7"/>
  <c r="W2050" i="7"/>
  <c r="V2050" i="7"/>
  <c r="U2050" i="7"/>
  <c r="T2050" i="7"/>
  <c r="S2050" i="7"/>
  <c r="R2050" i="7"/>
  <c r="Q2050" i="7"/>
  <c r="P2050" i="7"/>
  <c r="AJ2049" i="7"/>
  <c r="AI2049" i="7"/>
  <c r="AH2049" i="7"/>
  <c r="AG2049" i="7"/>
  <c r="AF2049" i="7"/>
  <c r="AE2049" i="7"/>
  <c r="AD2049" i="7"/>
  <c r="AC2049" i="7"/>
  <c r="AB2049" i="7"/>
  <c r="AA2049" i="7"/>
  <c r="Z2049" i="7"/>
  <c r="Y2049" i="7"/>
  <c r="X2049" i="7"/>
  <c r="W2049" i="7"/>
  <c r="V2049" i="7"/>
  <c r="U2049" i="7"/>
  <c r="T2049" i="7"/>
  <c r="S2049" i="7"/>
  <c r="R2049" i="7"/>
  <c r="Q2049" i="7"/>
  <c r="P2049" i="7"/>
  <c r="AJ2048" i="7"/>
  <c r="AI2048" i="7"/>
  <c r="AH2048" i="7"/>
  <c r="AG2048" i="7"/>
  <c r="AF2048" i="7"/>
  <c r="AE2048" i="7"/>
  <c r="AD2048" i="7"/>
  <c r="AC2048" i="7"/>
  <c r="AB2048" i="7"/>
  <c r="AA2048" i="7"/>
  <c r="Z2048" i="7"/>
  <c r="Y2048" i="7"/>
  <c r="X2048" i="7"/>
  <c r="W2048" i="7"/>
  <c r="V2048" i="7"/>
  <c r="U2048" i="7"/>
  <c r="T2048" i="7"/>
  <c r="S2048" i="7"/>
  <c r="R2048" i="7"/>
  <c r="Q2048" i="7"/>
  <c r="P2048" i="7"/>
  <c r="AJ2047" i="7"/>
  <c r="AI2047" i="7"/>
  <c r="AH2047" i="7"/>
  <c r="AG2047" i="7"/>
  <c r="AF2047" i="7"/>
  <c r="AE2047" i="7"/>
  <c r="AD2047" i="7"/>
  <c r="AC2047" i="7"/>
  <c r="AB2047" i="7"/>
  <c r="AA2047" i="7"/>
  <c r="Z2047" i="7"/>
  <c r="Y2047" i="7"/>
  <c r="X2047" i="7"/>
  <c r="W2047" i="7"/>
  <c r="V2047" i="7"/>
  <c r="U2047" i="7"/>
  <c r="T2047" i="7"/>
  <c r="S2047" i="7"/>
  <c r="R2047" i="7"/>
  <c r="Q2047" i="7"/>
  <c r="P2047" i="7"/>
  <c r="AJ2046" i="7"/>
  <c r="AI2046" i="7"/>
  <c r="AH2046" i="7"/>
  <c r="AG2046" i="7"/>
  <c r="AF2046" i="7"/>
  <c r="AE2046" i="7"/>
  <c r="AD2046" i="7"/>
  <c r="AC2046" i="7"/>
  <c r="AB2046" i="7"/>
  <c r="AA2046" i="7"/>
  <c r="Z2046" i="7"/>
  <c r="Y2046" i="7"/>
  <c r="X2046" i="7"/>
  <c r="W2046" i="7"/>
  <c r="V2046" i="7"/>
  <c r="U2046" i="7"/>
  <c r="T2046" i="7"/>
  <c r="S2046" i="7"/>
  <c r="R2046" i="7"/>
  <c r="Q2046" i="7"/>
  <c r="P2046" i="7"/>
  <c r="AJ2045" i="7"/>
  <c r="AI2045" i="7"/>
  <c r="AH2045" i="7"/>
  <c r="AG2045" i="7"/>
  <c r="AF2045" i="7"/>
  <c r="AE2045" i="7"/>
  <c r="AD2045" i="7"/>
  <c r="AC2045" i="7"/>
  <c r="AB2045" i="7"/>
  <c r="AA2045" i="7"/>
  <c r="Z2045" i="7"/>
  <c r="Y2045" i="7"/>
  <c r="X2045" i="7"/>
  <c r="W2045" i="7"/>
  <c r="V2045" i="7"/>
  <c r="U2045" i="7"/>
  <c r="T2045" i="7"/>
  <c r="S2045" i="7"/>
  <c r="R2045" i="7"/>
  <c r="Q2045" i="7"/>
  <c r="P2045" i="7"/>
  <c r="AJ2044" i="7"/>
  <c r="AI2044" i="7"/>
  <c r="AH2044" i="7"/>
  <c r="AG2044" i="7"/>
  <c r="AF2044" i="7"/>
  <c r="AE2044" i="7"/>
  <c r="AD2044" i="7"/>
  <c r="AC2044" i="7"/>
  <c r="AB2044" i="7"/>
  <c r="AA2044" i="7"/>
  <c r="Z2044" i="7"/>
  <c r="Y2044" i="7"/>
  <c r="X2044" i="7"/>
  <c r="W2044" i="7"/>
  <c r="V2044" i="7"/>
  <c r="U2044" i="7"/>
  <c r="T2044" i="7"/>
  <c r="S2044" i="7"/>
  <c r="R2044" i="7"/>
  <c r="Q2044" i="7"/>
  <c r="P2044" i="7"/>
  <c r="AJ2043" i="7"/>
  <c r="AI2043" i="7"/>
  <c r="AH2043" i="7"/>
  <c r="AG2043" i="7"/>
  <c r="AF2043" i="7"/>
  <c r="AE2043" i="7"/>
  <c r="AD2043" i="7"/>
  <c r="AC2043" i="7"/>
  <c r="AB2043" i="7"/>
  <c r="AA2043" i="7"/>
  <c r="Z2043" i="7"/>
  <c r="Y2043" i="7"/>
  <c r="X2043" i="7"/>
  <c r="W2043" i="7"/>
  <c r="V2043" i="7"/>
  <c r="U2043" i="7"/>
  <c r="T2043" i="7"/>
  <c r="S2043" i="7"/>
  <c r="R2043" i="7"/>
  <c r="Q2043" i="7"/>
  <c r="P2043" i="7"/>
  <c r="AJ2042" i="7"/>
  <c r="AI2042" i="7"/>
  <c r="AH2042" i="7"/>
  <c r="AG2042" i="7"/>
  <c r="AF2042" i="7"/>
  <c r="AE2042" i="7"/>
  <c r="AD2042" i="7"/>
  <c r="AC2042" i="7"/>
  <c r="AB2042" i="7"/>
  <c r="AA2042" i="7"/>
  <c r="Z2042" i="7"/>
  <c r="Y2042" i="7"/>
  <c r="X2042" i="7"/>
  <c r="W2042" i="7"/>
  <c r="V2042" i="7"/>
  <c r="U2042" i="7"/>
  <c r="T2042" i="7"/>
  <c r="S2042" i="7"/>
  <c r="R2042" i="7"/>
  <c r="Q2042" i="7"/>
  <c r="P2042" i="7"/>
  <c r="AJ2041" i="7"/>
  <c r="AI2041" i="7"/>
  <c r="AH2041" i="7"/>
  <c r="AG2041" i="7"/>
  <c r="AF2041" i="7"/>
  <c r="AE2041" i="7"/>
  <c r="AD2041" i="7"/>
  <c r="AC2041" i="7"/>
  <c r="AB2041" i="7"/>
  <c r="AA2041" i="7"/>
  <c r="Z2041" i="7"/>
  <c r="Y2041" i="7"/>
  <c r="X2041" i="7"/>
  <c r="W2041" i="7"/>
  <c r="V2041" i="7"/>
  <c r="U2041" i="7"/>
  <c r="T2041" i="7"/>
  <c r="S2041" i="7"/>
  <c r="R2041" i="7"/>
  <c r="Q2041" i="7"/>
  <c r="P2041" i="7"/>
  <c r="AJ2040" i="7"/>
  <c r="AI2040" i="7"/>
  <c r="AH2040" i="7"/>
  <c r="AG2040" i="7"/>
  <c r="AF2040" i="7"/>
  <c r="AE2040" i="7"/>
  <c r="AD2040" i="7"/>
  <c r="AC2040" i="7"/>
  <c r="AB2040" i="7"/>
  <c r="AA2040" i="7"/>
  <c r="Z2040" i="7"/>
  <c r="Y2040" i="7"/>
  <c r="X2040" i="7"/>
  <c r="W2040" i="7"/>
  <c r="V2040" i="7"/>
  <c r="U2040" i="7"/>
  <c r="T2040" i="7"/>
  <c r="S2040" i="7"/>
  <c r="R2040" i="7"/>
  <c r="Q2040" i="7"/>
  <c r="P2040" i="7"/>
  <c r="AJ2039" i="7"/>
  <c r="AI2039" i="7"/>
  <c r="AH2039" i="7"/>
  <c r="AG2039" i="7"/>
  <c r="AF2039" i="7"/>
  <c r="AE2039" i="7"/>
  <c r="AD2039" i="7"/>
  <c r="AC2039" i="7"/>
  <c r="AB2039" i="7"/>
  <c r="AA2039" i="7"/>
  <c r="Z2039" i="7"/>
  <c r="Y2039" i="7"/>
  <c r="X2039" i="7"/>
  <c r="W2039" i="7"/>
  <c r="V2039" i="7"/>
  <c r="U2039" i="7"/>
  <c r="T2039" i="7"/>
  <c r="S2039" i="7"/>
  <c r="R2039" i="7"/>
  <c r="Q2039" i="7"/>
  <c r="P2039" i="7"/>
  <c r="AJ2038" i="7"/>
  <c r="AI2038" i="7"/>
  <c r="AH2038" i="7"/>
  <c r="AG2038" i="7"/>
  <c r="AF2038" i="7"/>
  <c r="AE2038" i="7"/>
  <c r="AD2038" i="7"/>
  <c r="AC2038" i="7"/>
  <c r="AB2038" i="7"/>
  <c r="AA2038" i="7"/>
  <c r="Z2038" i="7"/>
  <c r="Y2038" i="7"/>
  <c r="X2038" i="7"/>
  <c r="W2038" i="7"/>
  <c r="V2038" i="7"/>
  <c r="U2038" i="7"/>
  <c r="T2038" i="7"/>
  <c r="S2038" i="7"/>
  <c r="R2038" i="7"/>
  <c r="Q2038" i="7"/>
  <c r="P2038" i="7"/>
  <c r="AJ2037" i="7"/>
  <c r="AI2037" i="7"/>
  <c r="AH2037" i="7"/>
  <c r="AG2037" i="7"/>
  <c r="AF2037" i="7"/>
  <c r="AE2037" i="7"/>
  <c r="AD2037" i="7"/>
  <c r="AC2037" i="7"/>
  <c r="AB2037" i="7"/>
  <c r="AA2037" i="7"/>
  <c r="Z2037" i="7"/>
  <c r="Y2037" i="7"/>
  <c r="X2037" i="7"/>
  <c r="W2037" i="7"/>
  <c r="V2037" i="7"/>
  <c r="U2037" i="7"/>
  <c r="T2037" i="7"/>
  <c r="S2037" i="7"/>
  <c r="R2037" i="7"/>
  <c r="Q2037" i="7"/>
  <c r="P2037" i="7"/>
  <c r="AJ2036" i="7"/>
  <c r="AI2036" i="7"/>
  <c r="AH2036" i="7"/>
  <c r="AG2036" i="7"/>
  <c r="AF2036" i="7"/>
  <c r="AE2036" i="7"/>
  <c r="AD2036" i="7"/>
  <c r="AC2036" i="7"/>
  <c r="AB2036" i="7"/>
  <c r="AA2036" i="7"/>
  <c r="Z2036" i="7"/>
  <c r="Y2036" i="7"/>
  <c r="X2036" i="7"/>
  <c r="W2036" i="7"/>
  <c r="V2036" i="7"/>
  <c r="U2036" i="7"/>
  <c r="T2036" i="7"/>
  <c r="S2036" i="7"/>
  <c r="R2036" i="7"/>
  <c r="Q2036" i="7"/>
  <c r="P2036" i="7"/>
  <c r="AJ2035" i="7"/>
  <c r="AI2035" i="7"/>
  <c r="AH2035" i="7"/>
  <c r="AG2035" i="7"/>
  <c r="AF2035" i="7"/>
  <c r="AE2035" i="7"/>
  <c r="AD2035" i="7"/>
  <c r="AC2035" i="7"/>
  <c r="AB2035" i="7"/>
  <c r="AA2035" i="7"/>
  <c r="Z2035" i="7"/>
  <c r="Y2035" i="7"/>
  <c r="X2035" i="7"/>
  <c r="W2035" i="7"/>
  <c r="V2035" i="7"/>
  <c r="U2035" i="7"/>
  <c r="T2035" i="7"/>
  <c r="S2035" i="7"/>
  <c r="R2035" i="7"/>
  <c r="Q2035" i="7"/>
  <c r="P2035" i="7"/>
  <c r="AJ2034" i="7"/>
  <c r="AI2034" i="7"/>
  <c r="AH2034" i="7"/>
  <c r="AG2034" i="7"/>
  <c r="AF2034" i="7"/>
  <c r="AE2034" i="7"/>
  <c r="AD2034" i="7"/>
  <c r="AC2034" i="7"/>
  <c r="AB2034" i="7"/>
  <c r="AA2034" i="7"/>
  <c r="Z2034" i="7"/>
  <c r="Y2034" i="7"/>
  <c r="X2034" i="7"/>
  <c r="W2034" i="7"/>
  <c r="V2034" i="7"/>
  <c r="U2034" i="7"/>
  <c r="T2034" i="7"/>
  <c r="S2034" i="7"/>
  <c r="R2034" i="7"/>
  <c r="Q2034" i="7"/>
  <c r="P2034" i="7"/>
  <c r="AJ2033" i="7"/>
  <c r="AI2033" i="7"/>
  <c r="AH2033" i="7"/>
  <c r="AG2033" i="7"/>
  <c r="AF2033" i="7"/>
  <c r="AE2033" i="7"/>
  <c r="AD2033" i="7"/>
  <c r="AC2033" i="7"/>
  <c r="AB2033" i="7"/>
  <c r="AA2033" i="7"/>
  <c r="Z2033" i="7"/>
  <c r="Y2033" i="7"/>
  <c r="X2033" i="7"/>
  <c r="W2033" i="7"/>
  <c r="V2033" i="7"/>
  <c r="U2033" i="7"/>
  <c r="T2033" i="7"/>
  <c r="S2033" i="7"/>
  <c r="R2033" i="7"/>
  <c r="Q2033" i="7"/>
  <c r="P2033" i="7"/>
  <c r="AJ2032" i="7"/>
  <c r="AI2032" i="7"/>
  <c r="AH2032" i="7"/>
  <c r="AG2032" i="7"/>
  <c r="AF2032" i="7"/>
  <c r="AE2032" i="7"/>
  <c r="AD2032" i="7"/>
  <c r="AC2032" i="7"/>
  <c r="AB2032" i="7"/>
  <c r="AA2032" i="7"/>
  <c r="Z2032" i="7"/>
  <c r="Y2032" i="7"/>
  <c r="X2032" i="7"/>
  <c r="W2032" i="7"/>
  <c r="V2032" i="7"/>
  <c r="U2032" i="7"/>
  <c r="T2032" i="7"/>
  <c r="S2032" i="7"/>
  <c r="R2032" i="7"/>
  <c r="Q2032" i="7"/>
  <c r="P2032" i="7"/>
  <c r="AJ2031" i="7"/>
  <c r="AI2031" i="7"/>
  <c r="AH2031" i="7"/>
  <c r="AG2031" i="7"/>
  <c r="AF2031" i="7"/>
  <c r="AE2031" i="7"/>
  <c r="AD2031" i="7"/>
  <c r="AC2031" i="7"/>
  <c r="AB2031" i="7"/>
  <c r="AA2031" i="7"/>
  <c r="Z2031" i="7"/>
  <c r="Y2031" i="7"/>
  <c r="X2031" i="7"/>
  <c r="W2031" i="7"/>
  <c r="V2031" i="7"/>
  <c r="U2031" i="7"/>
  <c r="T2031" i="7"/>
  <c r="S2031" i="7"/>
  <c r="R2031" i="7"/>
  <c r="Q2031" i="7"/>
  <c r="P2031" i="7"/>
  <c r="AJ2030" i="7"/>
  <c r="AI2030" i="7"/>
  <c r="AH2030" i="7"/>
  <c r="AG2030" i="7"/>
  <c r="AF2030" i="7"/>
  <c r="AE2030" i="7"/>
  <c r="AD2030" i="7"/>
  <c r="AC2030" i="7"/>
  <c r="AB2030" i="7"/>
  <c r="AA2030" i="7"/>
  <c r="Z2030" i="7"/>
  <c r="Y2030" i="7"/>
  <c r="X2030" i="7"/>
  <c r="W2030" i="7"/>
  <c r="V2030" i="7"/>
  <c r="U2030" i="7"/>
  <c r="T2030" i="7"/>
  <c r="S2030" i="7"/>
  <c r="R2030" i="7"/>
  <c r="Q2030" i="7"/>
  <c r="P2030" i="7"/>
  <c r="AJ2029" i="7"/>
  <c r="AI2029" i="7"/>
  <c r="AH2029" i="7"/>
  <c r="AG2029" i="7"/>
  <c r="AF2029" i="7"/>
  <c r="AE2029" i="7"/>
  <c r="AD2029" i="7"/>
  <c r="AC2029" i="7"/>
  <c r="AB2029" i="7"/>
  <c r="AA2029" i="7"/>
  <c r="Z2029" i="7"/>
  <c r="Y2029" i="7"/>
  <c r="X2029" i="7"/>
  <c r="W2029" i="7"/>
  <c r="V2029" i="7"/>
  <c r="U2029" i="7"/>
  <c r="T2029" i="7"/>
  <c r="S2029" i="7"/>
  <c r="R2029" i="7"/>
  <c r="Q2029" i="7"/>
  <c r="P2029" i="7"/>
  <c r="AJ2028" i="7"/>
  <c r="AI2028" i="7"/>
  <c r="AH2028" i="7"/>
  <c r="AG2028" i="7"/>
  <c r="AF2028" i="7"/>
  <c r="AE2028" i="7"/>
  <c r="AD2028" i="7"/>
  <c r="AC2028" i="7"/>
  <c r="AB2028" i="7"/>
  <c r="AA2028" i="7"/>
  <c r="Z2028" i="7"/>
  <c r="Y2028" i="7"/>
  <c r="X2028" i="7"/>
  <c r="W2028" i="7"/>
  <c r="V2028" i="7"/>
  <c r="U2028" i="7"/>
  <c r="T2028" i="7"/>
  <c r="S2028" i="7"/>
  <c r="R2028" i="7"/>
  <c r="Q2028" i="7"/>
  <c r="P2028" i="7"/>
  <c r="AJ2027" i="7"/>
  <c r="AI2027" i="7"/>
  <c r="AH2027" i="7"/>
  <c r="AG2027" i="7"/>
  <c r="AF2027" i="7"/>
  <c r="AE2027" i="7"/>
  <c r="AD2027" i="7"/>
  <c r="AC2027" i="7"/>
  <c r="AB2027" i="7"/>
  <c r="AA2027" i="7"/>
  <c r="Z2027" i="7"/>
  <c r="Y2027" i="7"/>
  <c r="X2027" i="7"/>
  <c r="W2027" i="7"/>
  <c r="V2027" i="7"/>
  <c r="U2027" i="7"/>
  <c r="T2027" i="7"/>
  <c r="S2027" i="7"/>
  <c r="R2027" i="7"/>
  <c r="Q2027" i="7"/>
  <c r="P2027" i="7"/>
  <c r="AJ2026" i="7"/>
  <c r="AI2026" i="7"/>
  <c r="AH2026" i="7"/>
  <c r="AG2026" i="7"/>
  <c r="AF2026" i="7"/>
  <c r="AE2026" i="7"/>
  <c r="AD2026" i="7"/>
  <c r="AC2026" i="7"/>
  <c r="AB2026" i="7"/>
  <c r="AA2026" i="7"/>
  <c r="Z2026" i="7"/>
  <c r="Y2026" i="7"/>
  <c r="X2026" i="7"/>
  <c r="W2026" i="7"/>
  <c r="V2026" i="7"/>
  <c r="U2026" i="7"/>
  <c r="T2026" i="7"/>
  <c r="S2026" i="7"/>
  <c r="R2026" i="7"/>
  <c r="Q2026" i="7"/>
  <c r="P2026" i="7"/>
  <c r="AJ2025" i="7"/>
  <c r="AI2025" i="7"/>
  <c r="AH2025" i="7"/>
  <c r="AG2025" i="7"/>
  <c r="AF2025" i="7"/>
  <c r="AE2025" i="7"/>
  <c r="AD2025" i="7"/>
  <c r="AC2025" i="7"/>
  <c r="AB2025" i="7"/>
  <c r="AA2025" i="7"/>
  <c r="Z2025" i="7"/>
  <c r="Y2025" i="7"/>
  <c r="X2025" i="7"/>
  <c r="W2025" i="7"/>
  <c r="V2025" i="7"/>
  <c r="U2025" i="7"/>
  <c r="T2025" i="7"/>
  <c r="S2025" i="7"/>
  <c r="R2025" i="7"/>
  <c r="Q2025" i="7"/>
  <c r="P2025" i="7"/>
  <c r="AJ2024" i="7"/>
  <c r="AI2024" i="7"/>
  <c r="AH2024" i="7"/>
  <c r="AG2024" i="7"/>
  <c r="AF2024" i="7"/>
  <c r="AE2024" i="7"/>
  <c r="AD2024" i="7"/>
  <c r="AC2024" i="7"/>
  <c r="AB2024" i="7"/>
  <c r="AA2024" i="7"/>
  <c r="Z2024" i="7"/>
  <c r="Y2024" i="7"/>
  <c r="X2024" i="7"/>
  <c r="W2024" i="7"/>
  <c r="V2024" i="7"/>
  <c r="U2024" i="7"/>
  <c r="T2024" i="7"/>
  <c r="S2024" i="7"/>
  <c r="R2024" i="7"/>
  <c r="Q2024" i="7"/>
  <c r="P2024" i="7"/>
  <c r="AJ2023" i="7"/>
  <c r="AI2023" i="7"/>
  <c r="AH2023" i="7"/>
  <c r="AG2023" i="7"/>
  <c r="AF2023" i="7"/>
  <c r="AE2023" i="7"/>
  <c r="AD2023" i="7"/>
  <c r="AC2023" i="7"/>
  <c r="AB2023" i="7"/>
  <c r="AA2023" i="7"/>
  <c r="Z2023" i="7"/>
  <c r="Y2023" i="7"/>
  <c r="X2023" i="7"/>
  <c r="W2023" i="7"/>
  <c r="V2023" i="7"/>
  <c r="U2023" i="7"/>
  <c r="T2023" i="7"/>
  <c r="S2023" i="7"/>
  <c r="R2023" i="7"/>
  <c r="Q2023" i="7"/>
  <c r="P2023" i="7"/>
  <c r="AJ2022" i="7"/>
  <c r="AI2022" i="7"/>
  <c r="AH2022" i="7"/>
  <c r="AG2022" i="7"/>
  <c r="AF2022" i="7"/>
  <c r="AE2022" i="7"/>
  <c r="AD2022" i="7"/>
  <c r="AC2022" i="7"/>
  <c r="AB2022" i="7"/>
  <c r="AA2022" i="7"/>
  <c r="Z2022" i="7"/>
  <c r="Y2022" i="7"/>
  <c r="X2022" i="7"/>
  <c r="W2022" i="7"/>
  <c r="V2022" i="7"/>
  <c r="U2022" i="7"/>
  <c r="T2022" i="7"/>
  <c r="S2022" i="7"/>
  <c r="R2022" i="7"/>
  <c r="Q2022" i="7"/>
  <c r="P2022" i="7"/>
  <c r="AJ2021" i="7"/>
  <c r="AI2021" i="7"/>
  <c r="AH2021" i="7"/>
  <c r="AG2021" i="7"/>
  <c r="AF2021" i="7"/>
  <c r="AE2021" i="7"/>
  <c r="AD2021" i="7"/>
  <c r="AC2021" i="7"/>
  <c r="AB2021" i="7"/>
  <c r="AA2021" i="7"/>
  <c r="Z2021" i="7"/>
  <c r="Y2021" i="7"/>
  <c r="X2021" i="7"/>
  <c r="W2021" i="7"/>
  <c r="V2021" i="7"/>
  <c r="U2021" i="7"/>
  <c r="T2021" i="7"/>
  <c r="S2021" i="7"/>
  <c r="R2021" i="7"/>
  <c r="Q2021" i="7"/>
  <c r="P2021" i="7"/>
  <c r="AJ2020" i="7"/>
  <c r="AI2020" i="7"/>
  <c r="AH2020" i="7"/>
  <c r="AG2020" i="7"/>
  <c r="AF2020" i="7"/>
  <c r="AE2020" i="7"/>
  <c r="AD2020" i="7"/>
  <c r="AC2020" i="7"/>
  <c r="AB2020" i="7"/>
  <c r="AA2020" i="7"/>
  <c r="Z2020" i="7"/>
  <c r="Y2020" i="7"/>
  <c r="X2020" i="7"/>
  <c r="W2020" i="7"/>
  <c r="V2020" i="7"/>
  <c r="U2020" i="7"/>
  <c r="T2020" i="7"/>
  <c r="S2020" i="7"/>
  <c r="R2020" i="7"/>
  <c r="Q2020" i="7"/>
  <c r="P2020" i="7"/>
  <c r="AJ2019" i="7"/>
  <c r="AI2019" i="7"/>
  <c r="AH2019" i="7"/>
  <c r="AG2019" i="7"/>
  <c r="AF2019" i="7"/>
  <c r="AE2019" i="7"/>
  <c r="AD2019" i="7"/>
  <c r="AC2019" i="7"/>
  <c r="AB2019" i="7"/>
  <c r="AA2019" i="7"/>
  <c r="Z2019" i="7"/>
  <c r="Y2019" i="7"/>
  <c r="X2019" i="7"/>
  <c r="W2019" i="7"/>
  <c r="V2019" i="7"/>
  <c r="U2019" i="7"/>
  <c r="T2019" i="7"/>
  <c r="S2019" i="7"/>
  <c r="R2019" i="7"/>
  <c r="Q2019" i="7"/>
  <c r="P2019" i="7"/>
  <c r="AJ2018" i="7"/>
  <c r="AI2018" i="7"/>
  <c r="AH2018" i="7"/>
  <c r="AG2018" i="7"/>
  <c r="AF2018" i="7"/>
  <c r="AE2018" i="7"/>
  <c r="AD2018" i="7"/>
  <c r="AC2018" i="7"/>
  <c r="AB2018" i="7"/>
  <c r="AA2018" i="7"/>
  <c r="Z2018" i="7"/>
  <c r="Y2018" i="7"/>
  <c r="X2018" i="7"/>
  <c r="W2018" i="7"/>
  <c r="V2018" i="7"/>
  <c r="U2018" i="7"/>
  <c r="T2018" i="7"/>
  <c r="S2018" i="7"/>
  <c r="R2018" i="7"/>
  <c r="Q2018" i="7"/>
  <c r="P2018" i="7"/>
  <c r="AJ2017" i="7"/>
  <c r="AI2017" i="7"/>
  <c r="AH2017" i="7"/>
  <c r="AG2017" i="7"/>
  <c r="AF2017" i="7"/>
  <c r="AE2017" i="7"/>
  <c r="AD2017" i="7"/>
  <c r="AC2017" i="7"/>
  <c r="AB2017" i="7"/>
  <c r="AA2017" i="7"/>
  <c r="Z2017" i="7"/>
  <c r="Y2017" i="7"/>
  <c r="X2017" i="7"/>
  <c r="W2017" i="7"/>
  <c r="V2017" i="7"/>
  <c r="U2017" i="7"/>
  <c r="T2017" i="7"/>
  <c r="S2017" i="7"/>
  <c r="R2017" i="7"/>
  <c r="Q2017" i="7"/>
  <c r="P2017" i="7"/>
  <c r="AJ2016" i="7"/>
  <c r="AI2016" i="7"/>
  <c r="AH2016" i="7"/>
  <c r="AG2016" i="7"/>
  <c r="AF2016" i="7"/>
  <c r="AE2016" i="7"/>
  <c r="AD2016" i="7"/>
  <c r="AC2016" i="7"/>
  <c r="AB2016" i="7"/>
  <c r="AA2016" i="7"/>
  <c r="Z2016" i="7"/>
  <c r="Y2016" i="7"/>
  <c r="X2016" i="7"/>
  <c r="W2016" i="7"/>
  <c r="V2016" i="7"/>
  <c r="U2016" i="7"/>
  <c r="T2016" i="7"/>
  <c r="S2016" i="7"/>
  <c r="R2016" i="7"/>
  <c r="Q2016" i="7"/>
  <c r="P2016" i="7"/>
  <c r="AJ2015" i="7"/>
  <c r="AI2015" i="7"/>
  <c r="AH2015" i="7"/>
  <c r="AG2015" i="7"/>
  <c r="AF2015" i="7"/>
  <c r="AE2015" i="7"/>
  <c r="AD2015" i="7"/>
  <c r="AC2015" i="7"/>
  <c r="AB2015" i="7"/>
  <c r="AA2015" i="7"/>
  <c r="Z2015" i="7"/>
  <c r="Y2015" i="7"/>
  <c r="X2015" i="7"/>
  <c r="W2015" i="7"/>
  <c r="V2015" i="7"/>
  <c r="U2015" i="7"/>
  <c r="T2015" i="7"/>
  <c r="S2015" i="7"/>
  <c r="R2015" i="7"/>
  <c r="Q2015" i="7"/>
  <c r="P2015" i="7"/>
  <c r="AJ2014" i="7"/>
  <c r="AI2014" i="7"/>
  <c r="AH2014" i="7"/>
  <c r="AG2014" i="7"/>
  <c r="AF2014" i="7"/>
  <c r="AE2014" i="7"/>
  <c r="AD2014" i="7"/>
  <c r="AC2014" i="7"/>
  <c r="AB2014" i="7"/>
  <c r="AA2014" i="7"/>
  <c r="Z2014" i="7"/>
  <c r="Y2014" i="7"/>
  <c r="X2014" i="7"/>
  <c r="W2014" i="7"/>
  <c r="V2014" i="7"/>
  <c r="U2014" i="7"/>
  <c r="T2014" i="7"/>
  <c r="S2014" i="7"/>
  <c r="R2014" i="7"/>
  <c r="Q2014" i="7"/>
  <c r="P2014" i="7"/>
  <c r="AJ2013" i="7"/>
  <c r="AI2013" i="7"/>
  <c r="AH2013" i="7"/>
  <c r="AG2013" i="7"/>
  <c r="AF2013" i="7"/>
  <c r="AE2013" i="7"/>
  <c r="AD2013" i="7"/>
  <c r="AC2013" i="7"/>
  <c r="AB2013" i="7"/>
  <c r="AA2013" i="7"/>
  <c r="Z2013" i="7"/>
  <c r="Y2013" i="7"/>
  <c r="X2013" i="7"/>
  <c r="W2013" i="7"/>
  <c r="V2013" i="7"/>
  <c r="U2013" i="7"/>
  <c r="T2013" i="7"/>
  <c r="S2013" i="7"/>
  <c r="R2013" i="7"/>
  <c r="Q2013" i="7"/>
  <c r="P2013" i="7"/>
  <c r="AJ2012" i="7"/>
  <c r="AI2012" i="7"/>
  <c r="AH2012" i="7"/>
  <c r="AG2012" i="7"/>
  <c r="AF2012" i="7"/>
  <c r="AE2012" i="7"/>
  <c r="AD2012" i="7"/>
  <c r="AC2012" i="7"/>
  <c r="AB2012" i="7"/>
  <c r="AA2012" i="7"/>
  <c r="Z2012" i="7"/>
  <c r="Y2012" i="7"/>
  <c r="X2012" i="7"/>
  <c r="W2012" i="7"/>
  <c r="V2012" i="7"/>
  <c r="U2012" i="7"/>
  <c r="T2012" i="7"/>
  <c r="S2012" i="7"/>
  <c r="R2012" i="7"/>
  <c r="Q2012" i="7"/>
  <c r="P2012" i="7"/>
  <c r="AJ2011" i="7"/>
  <c r="AI2011" i="7"/>
  <c r="AH2011" i="7"/>
  <c r="AG2011" i="7"/>
  <c r="AF2011" i="7"/>
  <c r="AE2011" i="7"/>
  <c r="AD2011" i="7"/>
  <c r="AC2011" i="7"/>
  <c r="AB2011" i="7"/>
  <c r="AA2011" i="7"/>
  <c r="Z2011" i="7"/>
  <c r="Y2011" i="7"/>
  <c r="X2011" i="7"/>
  <c r="W2011" i="7"/>
  <c r="V2011" i="7"/>
  <c r="U2011" i="7"/>
  <c r="T2011" i="7"/>
  <c r="S2011" i="7"/>
  <c r="R2011" i="7"/>
  <c r="Q2011" i="7"/>
  <c r="P2011" i="7"/>
  <c r="AJ2010" i="7"/>
  <c r="AI2010" i="7"/>
  <c r="AH2010" i="7"/>
  <c r="AG2010" i="7"/>
  <c r="AF2010" i="7"/>
  <c r="AE2010" i="7"/>
  <c r="AD2010" i="7"/>
  <c r="AC2010" i="7"/>
  <c r="AB2010" i="7"/>
  <c r="AA2010" i="7"/>
  <c r="Z2010" i="7"/>
  <c r="Y2010" i="7"/>
  <c r="X2010" i="7"/>
  <c r="W2010" i="7"/>
  <c r="V2010" i="7"/>
  <c r="U2010" i="7"/>
  <c r="T2010" i="7"/>
  <c r="S2010" i="7"/>
  <c r="R2010" i="7"/>
  <c r="Q2010" i="7"/>
  <c r="P2010" i="7"/>
  <c r="AJ2009" i="7"/>
  <c r="AI2009" i="7"/>
  <c r="AH2009" i="7"/>
  <c r="AG2009" i="7"/>
  <c r="AF2009" i="7"/>
  <c r="AE2009" i="7"/>
  <c r="AD2009" i="7"/>
  <c r="AC2009" i="7"/>
  <c r="AB2009" i="7"/>
  <c r="AA2009" i="7"/>
  <c r="Z2009" i="7"/>
  <c r="Y2009" i="7"/>
  <c r="X2009" i="7"/>
  <c r="W2009" i="7"/>
  <c r="V2009" i="7"/>
  <c r="U2009" i="7"/>
  <c r="T2009" i="7"/>
  <c r="S2009" i="7"/>
  <c r="R2009" i="7"/>
  <c r="Q2009" i="7"/>
  <c r="P2009" i="7"/>
  <c r="AJ2008" i="7"/>
  <c r="AI2008" i="7"/>
  <c r="AH2008" i="7"/>
  <c r="AG2008" i="7"/>
  <c r="AF2008" i="7"/>
  <c r="AE2008" i="7"/>
  <c r="AD2008" i="7"/>
  <c r="AC2008" i="7"/>
  <c r="AB2008" i="7"/>
  <c r="AA2008" i="7"/>
  <c r="Z2008" i="7"/>
  <c r="Y2008" i="7"/>
  <c r="X2008" i="7"/>
  <c r="W2008" i="7"/>
  <c r="V2008" i="7"/>
  <c r="U2008" i="7"/>
  <c r="T2008" i="7"/>
  <c r="S2008" i="7"/>
  <c r="R2008" i="7"/>
  <c r="Q2008" i="7"/>
  <c r="P2008" i="7"/>
  <c r="AJ2007" i="7"/>
  <c r="AI2007" i="7"/>
  <c r="AH2007" i="7"/>
  <c r="AG2007" i="7"/>
  <c r="AF2007" i="7"/>
  <c r="AE2007" i="7"/>
  <c r="AD2007" i="7"/>
  <c r="AC2007" i="7"/>
  <c r="AB2007" i="7"/>
  <c r="AA2007" i="7"/>
  <c r="Z2007" i="7"/>
  <c r="Y2007" i="7"/>
  <c r="X2007" i="7"/>
  <c r="W2007" i="7"/>
  <c r="V2007" i="7"/>
  <c r="U2007" i="7"/>
  <c r="T2007" i="7"/>
  <c r="S2007" i="7"/>
  <c r="R2007" i="7"/>
  <c r="Q2007" i="7"/>
  <c r="P2007" i="7"/>
  <c r="AJ2006" i="7"/>
  <c r="AI2006" i="7"/>
  <c r="AH2006" i="7"/>
  <c r="AG2006" i="7"/>
  <c r="AF2006" i="7"/>
  <c r="AE2006" i="7"/>
  <c r="AD2006" i="7"/>
  <c r="AC2006" i="7"/>
  <c r="AB2006" i="7"/>
  <c r="AA2006" i="7"/>
  <c r="Z2006" i="7"/>
  <c r="Y2006" i="7"/>
  <c r="X2006" i="7"/>
  <c r="W2006" i="7"/>
  <c r="V2006" i="7"/>
  <c r="U2006" i="7"/>
  <c r="T2006" i="7"/>
  <c r="S2006" i="7"/>
  <c r="R2006" i="7"/>
  <c r="Q2006" i="7"/>
  <c r="P2006" i="7"/>
  <c r="AJ2005" i="7"/>
  <c r="AI2005" i="7"/>
  <c r="AH2005" i="7"/>
  <c r="AG2005" i="7"/>
  <c r="AF2005" i="7"/>
  <c r="AE2005" i="7"/>
  <c r="AD2005" i="7"/>
  <c r="AC2005" i="7"/>
  <c r="AB2005" i="7"/>
  <c r="AA2005" i="7"/>
  <c r="Z2005" i="7"/>
  <c r="Y2005" i="7"/>
  <c r="X2005" i="7"/>
  <c r="W2005" i="7"/>
  <c r="V2005" i="7"/>
  <c r="U2005" i="7"/>
  <c r="T2005" i="7"/>
  <c r="S2005" i="7"/>
  <c r="R2005" i="7"/>
  <c r="Q2005" i="7"/>
  <c r="P2005" i="7"/>
  <c r="AJ2004" i="7"/>
  <c r="AI2004" i="7"/>
  <c r="AH2004" i="7"/>
  <c r="AG2004" i="7"/>
  <c r="AF2004" i="7"/>
  <c r="AE2004" i="7"/>
  <c r="AD2004" i="7"/>
  <c r="AC2004" i="7"/>
  <c r="AB2004" i="7"/>
  <c r="AA2004" i="7"/>
  <c r="Z2004" i="7"/>
  <c r="Y2004" i="7"/>
  <c r="X2004" i="7"/>
  <c r="W2004" i="7"/>
  <c r="V2004" i="7"/>
  <c r="U2004" i="7"/>
  <c r="T2004" i="7"/>
  <c r="S2004" i="7"/>
  <c r="R2004" i="7"/>
  <c r="Q2004" i="7"/>
  <c r="P2004" i="7"/>
  <c r="AJ2003" i="7"/>
  <c r="AI2003" i="7"/>
  <c r="AH2003" i="7"/>
  <c r="AG2003" i="7"/>
  <c r="AF2003" i="7"/>
  <c r="AE2003" i="7"/>
  <c r="AD2003" i="7"/>
  <c r="AC2003" i="7"/>
  <c r="AB2003" i="7"/>
  <c r="AA2003" i="7"/>
  <c r="Z2003" i="7"/>
  <c r="Y2003" i="7"/>
  <c r="X2003" i="7"/>
  <c r="W2003" i="7"/>
  <c r="V2003" i="7"/>
  <c r="U2003" i="7"/>
  <c r="T2003" i="7"/>
  <c r="S2003" i="7"/>
  <c r="R2003" i="7"/>
  <c r="Q2003" i="7"/>
  <c r="P2003" i="7"/>
  <c r="AJ2002" i="7"/>
  <c r="AI2002" i="7"/>
  <c r="AH2002" i="7"/>
  <c r="AG2002" i="7"/>
  <c r="AF2002" i="7"/>
  <c r="AE2002" i="7"/>
  <c r="AD2002" i="7"/>
  <c r="AC2002" i="7"/>
  <c r="AB2002" i="7"/>
  <c r="AA2002" i="7"/>
  <c r="Z2002" i="7"/>
  <c r="Y2002" i="7"/>
  <c r="X2002" i="7"/>
  <c r="W2002" i="7"/>
  <c r="V2002" i="7"/>
  <c r="U2002" i="7"/>
  <c r="T2002" i="7"/>
  <c r="S2002" i="7"/>
  <c r="R2002" i="7"/>
  <c r="Q2002" i="7"/>
  <c r="P2002" i="7"/>
  <c r="AJ2001" i="7"/>
  <c r="AI2001" i="7"/>
  <c r="AH2001" i="7"/>
  <c r="AG2001" i="7"/>
  <c r="AF2001" i="7"/>
  <c r="AE2001" i="7"/>
  <c r="AD2001" i="7"/>
  <c r="AC2001" i="7"/>
  <c r="AB2001" i="7"/>
  <c r="AA2001" i="7"/>
  <c r="Z2001" i="7"/>
  <c r="Y2001" i="7"/>
  <c r="X2001" i="7"/>
  <c r="W2001" i="7"/>
  <c r="V2001" i="7"/>
  <c r="U2001" i="7"/>
  <c r="T2001" i="7"/>
  <c r="S2001" i="7"/>
  <c r="R2001" i="7"/>
  <c r="Q2001" i="7"/>
  <c r="P2001" i="7"/>
  <c r="AJ2000" i="7"/>
  <c r="AI2000" i="7"/>
  <c r="AH2000" i="7"/>
  <c r="AG2000" i="7"/>
  <c r="AF2000" i="7"/>
  <c r="AE2000" i="7"/>
  <c r="AD2000" i="7"/>
  <c r="AC2000" i="7"/>
  <c r="AB2000" i="7"/>
  <c r="AA2000" i="7"/>
  <c r="Z2000" i="7"/>
  <c r="Y2000" i="7"/>
  <c r="X2000" i="7"/>
  <c r="W2000" i="7"/>
  <c r="V2000" i="7"/>
  <c r="U2000" i="7"/>
  <c r="T2000" i="7"/>
  <c r="S2000" i="7"/>
  <c r="R2000" i="7"/>
  <c r="Q2000" i="7"/>
  <c r="P2000" i="7"/>
  <c r="AJ1999" i="7"/>
  <c r="AI1999" i="7"/>
  <c r="AH1999" i="7"/>
  <c r="AG1999" i="7"/>
  <c r="AF1999" i="7"/>
  <c r="AE1999" i="7"/>
  <c r="AD1999" i="7"/>
  <c r="AC1999" i="7"/>
  <c r="AB1999" i="7"/>
  <c r="AA1999" i="7"/>
  <c r="Z1999" i="7"/>
  <c r="Y1999" i="7"/>
  <c r="X1999" i="7"/>
  <c r="W1999" i="7"/>
  <c r="V1999" i="7"/>
  <c r="U1999" i="7"/>
  <c r="T1999" i="7"/>
  <c r="S1999" i="7"/>
  <c r="R1999" i="7"/>
  <c r="Q1999" i="7"/>
  <c r="P1999" i="7"/>
  <c r="AJ1998" i="7"/>
  <c r="AI1998" i="7"/>
  <c r="AH1998" i="7"/>
  <c r="AG1998" i="7"/>
  <c r="AF1998" i="7"/>
  <c r="AE1998" i="7"/>
  <c r="AD1998" i="7"/>
  <c r="AC1998" i="7"/>
  <c r="AB1998" i="7"/>
  <c r="AA1998" i="7"/>
  <c r="Z1998" i="7"/>
  <c r="Y1998" i="7"/>
  <c r="X1998" i="7"/>
  <c r="W1998" i="7"/>
  <c r="V1998" i="7"/>
  <c r="U1998" i="7"/>
  <c r="T1998" i="7"/>
  <c r="S1998" i="7"/>
  <c r="R1998" i="7"/>
  <c r="Q1998" i="7"/>
  <c r="P1998" i="7"/>
  <c r="AJ1997" i="7"/>
  <c r="AI1997" i="7"/>
  <c r="AH1997" i="7"/>
  <c r="AG1997" i="7"/>
  <c r="AF1997" i="7"/>
  <c r="AE1997" i="7"/>
  <c r="AD1997" i="7"/>
  <c r="AC1997" i="7"/>
  <c r="AB1997" i="7"/>
  <c r="AA1997" i="7"/>
  <c r="Z1997" i="7"/>
  <c r="Y1997" i="7"/>
  <c r="X1997" i="7"/>
  <c r="W1997" i="7"/>
  <c r="V1997" i="7"/>
  <c r="U1997" i="7"/>
  <c r="T1997" i="7"/>
  <c r="S1997" i="7"/>
  <c r="R1997" i="7"/>
  <c r="Q1997" i="7"/>
  <c r="P1997" i="7"/>
  <c r="AJ1996" i="7"/>
  <c r="AI1996" i="7"/>
  <c r="AH1996" i="7"/>
  <c r="AG1996" i="7"/>
  <c r="AF1996" i="7"/>
  <c r="AE1996" i="7"/>
  <c r="AD1996" i="7"/>
  <c r="AC1996" i="7"/>
  <c r="AB1996" i="7"/>
  <c r="AA1996" i="7"/>
  <c r="Z1996" i="7"/>
  <c r="Y1996" i="7"/>
  <c r="X1996" i="7"/>
  <c r="W1996" i="7"/>
  <c r="V1996" i="7"/>
  <c r="U1996" i="7"/>
  <c r="T1996" i="7"/>
  <c r="S1996" i="7"/>
  <c r="R1996" i="7"/>
  <c r="Q1996" i="7"/>
  <c r="P1996" i="7"/>
  <c r="AJ1995" i="7"/>
  <c r="AI1995" i="7"/>
  <c r="AH1995" i="7"/>
  <c r="AG1995" i="7"/>
  <c r="AF1995" i="7"/>
  <c r="AE1995" i="7"/>
  <c r="AD1995" i="7"/>
  <c r="AC1995" i="7"/>
  <c r="AB1995" i="7"/>
  <c r="AA1995" i="7"/>
  <c r="Z1995" i="7"/>
  <c r="Y1995" i="7"/>
  <c r="X1995" i="7"/>
  <c r="W1995" i="7"/>
  <c r="V1995" i="7"/>
  <c r="U1995" i="7"/>
  <c r="T1995" i="7"/>
  <c r="S1995" i="7"/>
  <c r="R1995" i="7"/>
  <c r="Q1995" i="7"/>
  <c r="P1995" i="7"/>
  <c r="AJ1994" i="7"/>
  <c r="AI1994" i="7"/>
  <c r="AH1994" i="7"/>
  <c r="AG1994" i="7"/>
  <c r="AF1994" i="7"/>
  <c r="AE1994" i="7"/>
  <c r="AD1994" i="7"/>
  <c r="AC1994" i="7"/>
  <c r="AB1994" i="7"/>
  <c r="AA1994" i="7"/>
  <c r="Z1994" i="7"/>
  <c r="Y1994" i="7"/>
  <c r="X1994" i="7"/>
  <c r="W1994" i="7"/>
  <c r="V1994" i="7"/>
  <c r="U1994" i="7"/>
  <c r="T1994" i="7"/>
  <c r="S1994" i="7"/>
  <c r="R1994" i="7"/>
  <c r="Q1994" i="7"/>
  <c r="P1994" i="7"/>
  <c r="AJ1993" i="7"/>
  <c r="AI1993" i="7"/>
  <c r="AH1993" i="7"/>
  <c r="AG1993" i="7"/>
  <c r="AF1993" i="7"/>
  <c r="AE1993" i="7"/>
  <c r="AD1993" i="7"/>
  <c r="AC1993" i="7"/>
  <c r="AB1993" i="7"/>
  <c r="AA1993" i="7"/>
  <c r="Z1993" i="7"/>
  <c r="Y1993" i="7"/>
  <c r="X1993" i="7"/>
  <c r="W1993" i="7"/>
  <c r="V1993" i="7"/>
  <c r="U1993" i="7"/>
  <c r="T1993" i="7"/>
  <c r="S1993" i="7"/>
  <c r="R1993" i="7"/>
  <c r="Q1993" i="7"/>
  <c r="P1993" i="7"/>
  <c r="AJ1992" i="7"/>
  <c r="AI1992" i="7"/>
  <c r="AH1992" i="7"/>
  <c r="AG1992" i="7"/>
  <c r="AF1992" i="7"/>
  <c r="AE1992" i="7"/>
  <c r="AD1992" i="7"/>
  <c r="AC1992" i="7"/>
  <c r="AB1992" i="7"/>
  <c r="AA1992" i="7"/>
  <c r="Z1992" i="7"/>
  <c r="Y1992" i="7"/>
  <c r="X1992" i="7"/>
  <c r="W1992" i="7"/>
  <c r="V1992" i="7"/>
  <c r="U1992" i="7"/>
  <c r="T1992" i="7"/>
  <c r="S1992" i="7"/>
  <c r="R1992" i="7"/>
  <c r="Q1992" i="7"/>
  <c r="P1992" i="7"/>
  <c r="AJ1991" i="7"/>
  <c r="AI1991" i="7"/>
  <c r="AH1991" i="7"/>
  <c r="AG1991" i="7"/>
  <c r="AF1991" i="7"/>
  <c r="AE1991" i="7"/>
  <c r="AD1991" i="7"/>
  <c r="AC1991" i="7"/>
  <c r="AB1991" i="7"/>
  <c r="AA1991" i="7"/>
  <c r="Z1991" i="7"/>
  <c r="Y1991" i="7"/>
  <c r="X1991" i="7"/>
  <c r="W1991" i="7"/>
  <c r="V1991" i="7"/>
  <c r="U1991" i="7"/>
  <c r="T1991" i="7"/>
  <c r="S1991" i="7"/>
  <c r="R1991" i="7"/>
  <c r="Q1991" i="7"/>
  <c r="P1991" i="7"/>
  <c r="AJ1990" i="7"/>
  <c r="AI1990" i="7"/>
  <c r="AH1990" i="7"/>
  <c r="AG1990" i="7"/>
  <c r="AF1990" i="7"/>
  <c r="AE1990" i="7"/>
  <c r="AD1990" i="7"/>
  <c r="AC1990" i="7"/>
  <c r="AB1990" i="7"/>
  <c r="AA1990" i="7"/>
  <c r="Z1990" i="7"/>
  <c r="Y1990" i="7"/>
  <c r="X1990" i="7"/>
  <c r="W1990" i="7"/>
  <c r="V1990" i="7"/>
  <c r="U1990" i="7"/>
  <c r="T1990" i="7"/>
  <c r="S1990" i="7"/>
  <c r="R1990" i="7"/>
  <c r="Q1990" i="7"/>
  <c r="P1990" i="7"/>
  <c r="AJ1989" i="7"/>
  <c r="AI1989" i="7"/>
  <c r="AH1989" i="7"/>
  <c r="AG1989" i="7"/>
  <c r="AF1989" i="7"/>
  <c r="AE1989" i="7"/>
  <c r="AD1989" i="7"/>
  <c r="AC1989" i="7"/>
  <c r="AB1989" i="7"/>
  <c r="AA1989" i="7"/>
  <c r="Z1989" i="7"/>
  <c r="Y1989" i="7"/>
  <c r="X1989" i="7"/>
  <c r="W1989" i="7"/>
  <c r="V1989" i="7"/>
  <c r="U1989" i="7"/>
  <c r="T1989" i="7"/>
  <c r="S1989" i="7"/>
  <c r="R1989" i="7"/>
  <c r="Q1989" i="7"/>
  <c r="P1989" i="7"/>
  <c r="AJ1988" i="7"/>
  <c r="AI1988" i="7"/>
  <c r="AH1988" i="7"/>
  <c r="AG1988" i="7"/>
  <c r="AF1988" i="7"/>
  <c r="AE1988" i="7"/>
  <c r="AD1988" i="7"/>
  <c r="AC1988" i="7"/>
  <c r="AB1988" i="7"/>
  <c r="AA1988" i="7"/>
  <c r="Z1988" i="7"/>
  <c r="Y1988" i="7"/>
  <c r="X1988" i="7"/>
  <c r="W1988" i="7"/>
  <c r="V1988" i="7"/>
  <c r="U1988" i="7"/>
  <c r="T1988" i="7"/>
  <c r="S1988" i="7"/>
  <c r="R1988" i="7"/>
  <c r="Q1988" i="7"/>
  <c r="P1988" i="7"/>
  <c r="AJ1987" i="7"/>
  <c r="AI1987" i="7"/>
  <c r="AH1987" i="7"/>
  <c r="AG1987" i="7"/>
  <c r="AF1987" i="7"/>
  <c r="AE1987" i="7"/>
  <c r="AD1987" i="7"/>
  <c r="AC1987" i="7"/>
  <c r="AB1987" i="7"/>
  <c r="AA1987" i="7"/>
  <c r="Z1987" i="7"/>
  <c r="Y1987" i="7"/>
  <c r="X1987" i="7"/>
  <c r="W1987" i="7"/>
  <c r="V1987" i="7"/>
  <c r="U1987" i="7"/>
  <c r="T1987" i="7"/>
  <c r="S1987" i="7"/>
  <c r="R1987" i="7"/>
  <c r="Q1987" i="7"/>
  <c r="P1987" i="7"/>
  <c r="AJ1986" i="7"/>
  <c r="AI1986" i="7"/>
  <c r="AH1986" i="7"/>
  <c r="AG1986" i="7"/>
  <c r="AF1986" i="7"/>
  <c r="AE1986" i="7"/>
  <c r="AD1986" i="7"/>
  <c r="AC1986" i="7"/>
  <c r="AB1986" i="7"/>
  <c r="AA1986" i="7"/>
  <c r="Z1986" i="7"/>
  <c r="Y1986" i="7"/>
  <c r="X1986" i="7"/>
  <c r="W1986" i="7"/>
  <c r="V1986" i="7"/>
  <c r="U1986" i="7"/>
  <c r="T1986" i="7"/>
  <c r="S1986" i="7"/>
  <c r="R1986" i="7"/>
  <c r="Q1986" i="7"/>
  <c r="P1986" i="7"/>
  <c r="AJ1985" i="7"/>
  <c r="AI1985" i="7"/>
  <c r="AH1985" i="7"/>
  <c r="AG1985" i="7"/>
  <c r="AF1985" i="7"/>
  <c r="AE1985" i="7"/>
  <c r="AD1985" i="7"/>
  <c r="AC1985" i="7"/>
  <c r="AB1985" i="7"/>
  <c r="AA1985" i="7"/>
  <c r="Z1985" i="7"/>
  <c r="Y1985" i="7"/>
  <c r="X1985" i="7"/>
  <c r="W1985" i="7"/>
  <c r="V1985" i="7"/>
  <c r="U1985" i="7"/>
  <c r="T1985" i="7"/>
  <c r="S1985" i="7"/>
  <c r="R1985" i="7"/>
  <c r="Q1985" i="7"/>
  <c r="P1985" i="7"/>
  <c r="AJ1984" i="7"/>
  <c r="AI1984" i="7"/>
  <c r="AH1984" i="7"/>
  <c r="AG1984" i="7"/>
  <c r="AF1984" i="7"/>
  <c r="AE1984" i="7"/>
  <c r="AD1984" i="7"/>
  <c r="AC1984" i="7"/>
  <c r="AB1984" i="7"/>
  <c r="AA1984" i="7"/>
  <c r="Z1984" i="7"/>
  <c r="Y1984" i="7"/>
  <c r="X1984" i="7"/>
  <c r="W1984" i="7"/>
  <c r="V1984" i="7"/>
  <c r="U1984" i="7"/>
  <c r="T1984" i="7"/>
  <c r="S1984" i="7"/>
  <c r="R1984" i="7"/>
  <c r="Q1984" i="7"/>
  <c r="P1984" i="7"/>
  <c r="AJ1983" i="7"/>
  <c r="AI1983" i="7"/>
  <c r="AH1983" i="7"/>
  <c r="AG1983" i="7"/>
  <c r="AF1983" i="7"/>
  <c r="AE1983" i="7"/>
  <c r="AD1983" i="7"/>
  <c r="AC1983" i="7"/>
  <c r="AB1983" i="7"/>
  <c r="AA1983" i="7"/>
  <c r="Z1983" i="7"/>
  <c r="Y1983" i="7"/>
  <c r="X1983" i="7"/>
  <c r="W1983" i="7"/>
  <c r="V1983" i="7"/>
  <c r="U1983" i="7"/>
  <c r="T1983" i="7"/>
  <c r="S1983" i="7"/>
  <c r="R1983" i="7"/>
  <c r="Q1983" i="7"/>
  <c r="P1983" i="7"/>
  <c r="AJ1982" i="7"/>
  <c r="AI1982" i="7"/>
  <c r="AH1982" i="7"/>
  <c r="AG1982" i="7"/>
  <c r="AF1982" i="7"/>
  <c r="AE1982" i="7"/>
  <c r="AD1982" i="7"/>
  <c r="AC1982" i="7"/>
  <c r="AB1982" i="7"/>
  <c r="AA1982" i="7"/>
  <c r="Z1982" i="7"/>
  <c r="Y1982" i="7"/>
  <c r="X1982" i="7"/>
  <c r="W1982" i="7"/>
  <c r="V1982" i="7"/>
  <c r="U1982" i="7"/>
  <c r="T1982" i="7"/>
  <c r="S1982" i="7"/>
  <c r="R1982" i="7"/>
  <c r="Q1982" i="7"/>
  <c r="P1982" i="7"/>
  <c r="AJ1981" i="7"/>
  <c r="AI1981" i="7"/>
  <c r="AH1981" i="7"/>
  <c r="AG1981" i="7"/>
  <c r="AF1981" i="7"/>
  <c r="AE1981" i="7"/>
  <c r="AD1981" i="7"/>
  <c r="AC1981" i="7"/>
  <c r="AB1981" i="7"/>
  <c r="AA1981" i="7"/>
  <c r="Z1981" i="7"/>
  <c r="Y1981" i="7"/>
  <c r="X1981" i="7"/>
  <c r="W1981" i="7"/>
  <c r="V1981" i="7"/>
  <c r="U1981" i="7"/>
  <c r="T1981" i="7"/>
  <c r="S1981" i="7"/>
  <c r="R1981" i="7"/>
  <c r="Q1981" i="7"/>
  <c r="P1981" i="7"/>
  <c r="AJ1980" i="7"/>
  <c r="AI1980" i="7"/>
  <c r="AH1980" i="7"/>
  <c r="AG1980" i="7"/>
  <c r="AF1980" i="7"/>
  <c r="AE1980" i="7"/>
  <c r="AD1980" i="7"/>
  <c r="AC1980" i="7"/>
  <c r="AB1980" i="7"/>
  <c r="AA1980" i="7"/>
  <c r="Z1980" i="7"/>
  <c r="Y1980" i="7"/>
  <c r="X1980" i="7"/>
  <c r="W1980" i="7"/>
  <c r="V1980" i="7"/>
  <c r="U1980" i="7"/>
  <c r="T1980" i="7"/>
  <c r="S1980" i="7"/>
  <c r="R1980" i="7"/>
  <c r="Q1980" i="7"/>
  <c r="P1980" i="7"/>
  <c r="AJ1979" i="7"/>
  <c r="AI1979" i="7"/>
  <c r="AH1979" i="7"/>
  <c r="AG1979" i="7"/>
  <c r="AF1979" i="7"/>
  <c r="AE1979" i="7"/>
  <c r="AD1979" i="7"/>
  <c r="AC1979" i="7"/>
  <c r="AB1979" i="7"/>
  <c r="AA1979" i="7"/>
  <c r="Z1979" i="7"/>
  <c r="Y1979" i="7"/>
  <c r="X1979" i="7"/>
  <c r="W1979" i="7"/>
  <c r="V1979" i="7"/>
  <c r="U1979" i="7"/>
  <c r="T1979" i="7"/>
  <c r="S1979" i="7"/>
  <c r="R1979" i="7"/>
  <c r="Q1979" i="7"/>
  <c r="P1979" i="7"/>
  <c r="AJ1978" i="7"/>
  <c r="AI1978" i="7"/>
  <c r="AH1978" i="7"/>
  <c r="AG1978" i="7"/>
  <c r="AF1978" i="7"/>
  <c r="AE1978" i="7"/>
  <c r="AD1978" i="7"/>
  <c r="AC1978" i="7"/>
  <c r="AB1978" i="7"/>
  <c r="AA1978" i="7"/>
  <c r="Z1978" i="7"/>
  <c r="Y1978" i="7"/>
  <c r="X1978" i="7"/>
  <c r="W1978" i="7"/>
  <c r="V1978" i="7"/>
  <c r="U1978" i="7"/>
  <c r="T1978" i="7"/>
  <c r="S1978" i="7"/>
  <c r="R1978" i="7"/>
  <c r="Q1978" i="7"/>
  <c r="P1978" i="7"/>
  <c r="AJ1977" i="7"/>
  <c r="AI1977" i="7"/>
  <c r="AH1977" i="7"/>
  <c r="AG1977" i="7"/>
  <c r="AF1977" i="7"/>
  <c r="AE1977" i="7"/>
  <c r="AD1977" i="7"/>
  <c r="AC1977" i="7"/>
  <c r="AB1977" i="7"/>
  <c r="AA1977" i="7"/>
  <c r="Z1977" i="7"/>
  <c r="Y1977" i="7"/>
  <c r="X1977" i="7"/>
  <c r="W1977" i="7"/>
  <c r="V1977" i="7"/>
  <c r="U1977" i="7"/>
  <c r="T1977" i="7"/>
  <c r="S1977" i="7"/>
  <c r="R1977" i="7"/>
  <c r="Q1977" i="7"/>
  <c r="P1977" i="7"/>
  <c r="AJ1976" i="7"/>
  <c r="AI1976" i="7"/>
  <c r="AH1976" i="7"/>
  <c r="AG1976" i="7"/>
  <c r="AF1976" i="7"/>
  <c r="AE1976" i="7"/>
  <c r="AD1976" i="7"/>
  <c r="AC1976" i="7"/>
  <c r="AB1976" i="7"/>
  <c r="AA1976" i="7"/>
  <c r="Z1976" i="7"/>
  <c r="Y1976" i="7"/>
  <c r="X1976" i="7"/>
  <c r="W1976" i="7"/>
  <c r="V1976" i="7"/>
  <c r="U1976" i="7"/>
  <c r="T1976" i="7"/>
  <c r="S1976" i="7"/>
  <c r="R1976" i="7"/>
  <c r="Q1976" i="7"/>
  <c r="P1976" i="7"/>
  <c r="AJ1975" i="7"/>
  <c r="AI1975" i="7"/>
  <c r="AH1975" i="7"/>
  <c r="AG1975" i="7"/>
  <c r="AF1975" i="7"/>
  <c r="AE1975" i="7"/>
  <c r="AD1975" i="7"/>
  <c r="AC1975" i="7"/>
  <c r="AB1975" i="7"/>
  <c r="AA1975" i="7"/>
  <c r="Z1975" i="7"/>
  <c r="Y1975" i="7"/>
  <c r="X1975" i="7"/>
  <c r="W1975" i="7"/>
  <c r="V1975" i="7"/>
  <c r="U1975" i="7"/>
  <c r="T1975" i="7"/>
  <c r="S1975" i="7"/>
  <c r="R1975" i="7"/>
  <c r="Q1975" i="7"/>
  <c r="P1975" i="7"/>
  <c r="AJ1974" i="7"/>
  <c r="AI1974" i="7"/>
  <c r="AH1974" i="7"/>
  <c r="AG1974" i="7"/>
  <c r="AF1974" i="7"/>
  <c r="AE1974" i="7"/>
  <c r="AD1974" i="7"/>
  <c r="AC1974" i="7"/>
  <c r="AB1974" i="7"/>
  <c r="AA1974" i="7"/>
  <c r="Z1974" i="7"/>
  <c r="Y1974" i="7"/>
  <c r="X1974" i="7"/>
  <c r="W1974" i="7"/>
  <c r="V1974" i="7"/>
  <c r="U1974" i="7"/>
  <c r="T1974" i="7"/>
  <c r="S1974" i="7"/>
  <c r="R1974" i="7"/>
  <c r="Q1974" i="7"/>
  <c r="P1974" i="7"/>
  <c r="AJ1973" i="7"/>
  <c r="AI1973" i="7"/>
  <c r="AH1973" i="7"/>
  <c r="AG1973" i="7"/>
  <c r="AF1973" i="7"/>
  <c r="AE1973" i="7"/>
  <c r="AD1973" i="7"/>
  <c r="AC1973" i="7"/>
  <c r="AB1973" i="7"/>
  <c r="AA1973" i="7"/>
  <c r="Z1973" i="7"/>
  <c r="Y1973" i="7"/>
  <c r="X1973" i="7"/>
  <c r="W1973" i="7"/>
  <c r="V1973" i="7"/>
  <c r="U1973" i="7"/>
  <c r="T1973" i="7"/>
  <c r="S1973" i="7"/>
  <c r="R1973" i="7"/>
  <c r="Q1973" i="7"/>
  <c r="P1973" i="7"/>
  <c r="AJ1972" i="7"/>
  <c r="AI1972" i="7"/>
  <c r="AH1972" i="7"/>
  <c r="AG1972" i="7"/>
  <c r="AF1972" i="7"/>
  <c r="AE1972" i="7"/>
  <c r="AD1972" i="7"/>
  <c r="AC1972" i="7"/>
  <c r="AB1972" i="7"/>
  <c r="AA1972" i="7"/>
  <c r="Z1972" i="7"/>
  <c r="Y1972" i="7"/>
  <c r="X1972" i="7"/>
  <c r="W1972" i="7"/>
  <c r="V1972" i="7"/>
  <c r="U1972" i="7"/>
  <c r="T1972" i="7"/>
  <c r="S1972" i="7"/>
  <c r="R1972" i="7"/>
  <c r="Q1972" i="7"/>
  <c r="P1972" i="7"/>
  <c r="AJ1971" i="7"/>
  <c r="AI1971" i="7"/>
  <c r="AH1971" i="7"/>
  <c r="AG1971" i="7"/>
  <c r="AF1971" i="7"/>
  <c r="AE1971" i="7"/>
  <c r="AD1971" i="7"/>
  <c r="AC1971" i="7"/>
  <c r="AB1971" i="7"/>
  <c r="AA1971" i="7"/>
  <c r="Z1971" i="7"/>
  <c r="Y1971" i="7"/>
  <c r="X1971" i="7"/>
  <c r="W1971" i="7"/>
  <c r="V1971" i="7"/>
  <c r="U1971" i="7"/>
  <c r="T1971" i="7"/>
  <c r="S1971" i="7"/>
  <c r="R1971" i="7"/>
  <c r="Q1971" i="7"/>
  <c r="P1971" i="7"/>
  <c r="AJ1970" i="7"/>
  <c r="AI1970" i="7"/>
  <c r="AH1970" i="7"/>
  <c r="AG1970" i="7"/>
  <c r="AF1970" i="7"/>
  <c r="AE1970" i="7"/>
  <c r="AD1970" i="7"/>
  <c r="AC1970" i="7"/>
  <c r="AB1970" i="7"/>
  <c r="AA1970" i="7"/>
  <c r="Z1970" i="7"/>
  <c r="Y1970" i="7"/>
  <c r="X1970" i="7"/>
  <c r="W1970" i="7"/>
  <c r="V1970" i="7"/>
  <c r="U1970" i="7"/>
  <c r="T1970" i="7"/>
  <c r="S1970" i="7"/>
  <c r="R1970" i="7"/>
  <c r="Q1970" i="7"/>
  <c r="P1970" i="7"/>
  <c r="AJ1969" i="7"/>
  <c r="AI1969" i="7"/>
  <c r="AH1969" i="7"/>
  <c r="AG1969" i="7"/>
  <c r="AF1969" i="7"/>
  <c r="AE1969" i="7"/>
  <c r="AD1969" i="7"/>
  <c r="AC1969" i="7"/>
  <c r="AB1969" i="7"/>
  <c r="AA1969" i="7"/>
  <c r="Z1969" i="7"/>
  <c r="Y1969" i="7"/>
  <c r="X1969" i="7"/>
  <c r="W1969" i="7"/>
  <c r="V1969" i="7"/>
  <c r="U1969" i="7"/>
  <c r="T1969" i="7"/>
  <c r="S1969" i="7"/>
  <c r="R1969" i="7"/>
  <c r="Q1969" i="7"/>
  <c r="P1969" i="7"/>
  <c r="AJ1968" i="7"/>
  <c r="AI1968" i="7"/>
  <c r="AH1968" i="7"/>
  <c r="AG1968" i="7"/>
  <c r="AF1968" i="7"/>
  <c r="AE1968" i="7"/>
  <c r="AD1968" i="7"/>
  <c r="AC1968" i="7"/>
  <c r="AB1968" i="7"/>
  <c r="AA1968" i="7"/>
  <c r="Z1968" i="7"/>
  <c r="Y1968" i="7"/>
  <c r="X1968" i="7"/>
  <c r="W1968" i="7"/>
  <c r="V1968" i="7"/>
  <c r="U1968" i="7"/>
  <c r="T1968" i="7"/>
  <c r="S1968" i="7"/>
  <c r="R1968" i="7"/>
  <c r="Q1968" i="7"/>
  <c r="P1968" i="7"/>
  <c r="AJ1967" i="7"/>
  <c r="AI1967" i="7"/>
  <c r="AH1967" i="7"/>
  <c r="AG1967" i="7"/>
  <c r="AF1967" i="7"/>
  <c r="AE1967" i="7"/>
  <c r="AD1967" i="7"/>
  <c r="AC1967" i="7"/>
  <c r="AB1967" i="7"/>
  <c r="AA1967" i="7"/>
  <c r="Z1967" i="7"/>
  <c r="Y1967" i="7"/>
  <c r="X1967" i="7"/>
  <c r="W1967" i="7"/>
  <c r="V1967" i="7"/>
  <c r="U1967" i="7"/>
  <c r="T1967" i="7"/>
  <c r="S1967" i="7"/>
  <c r="R1967" i="7"/>
  <c r="Q1967" i="7"/>
  <c r="P1967" i="7"/>
  <c r="AJ1966" i="7"/>
  <c r="AI1966" i="7"/>
  <c r="AH1966" i="7"/>
  <c r="AG1966" i="7"/>
  <c r="AF1966" i="7"/>
  <c r="AE1966" i="7"/>
  <c r="AD1966" i="7"/>
  <c r="AC1966" i="7"/>
  <c r="AB1966" i="7"/>
  <c r="AA1966" i="7"/>
  <c r="Z1966" i="7"/>
  <c r="Y1966" i="7"/>
  <c r="X1966" i="7"/>
  <c r="W1966" i="7"/>
  <c r="V1966" i="7"/>
  <c r="U1966" i="7"/>
  <c r="T1966" i="7"/>
  <c r="S1966" i="7"/>
  <c r="R1966" i="7"/>
  <c r="Q1966" i="7"/>
  <c r="P1966" i="7"/>
  <c r="AJ1965" i="7"/>
  <c r="AI1965" i="7"/>
  <c r="AH1965" i="7"/>
  <c r="AG1965" i="7"/>
  <c r="AF1965" i="7"/>
  <c r="AE1965" i="7"/>
  <c r="AD1965" i="7"/>
  <c r="AC1965" i="7"/>
  <c r="AB1965" i="7"/>
  <c r="AA1965" i="7"/>
  <c r="Z1965" i="7"/>
  <c r="Y1965" i="7"/>
  <c r="X1965" i="7"/>
  <c r="W1965" i="7"/>
  <c r="V1965" i="7"/>
  <c r="U1965" i="7"/>
  <c r="T1965" i="7"/>
  <c r="S1965" i="7"/>
  <c r="R1965" i="7"/>
  <c r="Q1965" i="7"/>
  <c r="P1965" i="7"/>
  <c r="AJ1964" i="7"/>
  <c r="AI1964" i="7"/>
  <c r="AH1964" i="7"/>
  <c r="AG1964" i="7"/>
  <c r="AF1964" i="7"/>
  <c r="AE1964" i="7"/>
  <c r="AD1964" i="7"/>
  <c r="AC1964" i="7"/>
  <c r="AB1964" i="7"/>
  <c r="AA1964" i="7"/>
  <c r="Z1964" i="7"/>
  <c r="Y1964" i="7"/>
  <c r="X1964" i="7"/>
  <c r="W1964" i="7"/>
  <c r="V1964" i="7"/>
  <c r="U1964" i="7"/>
  <c r="T1964" i="7"/>
  <c r="S1964" i="7"/>
  <c r="R1964" i="7"/>
  <c r="Q1964" i="7"/>
  <c r="P1964" i="7"/>
  <c r="AJ1963" i="7"/>
  <c r="AI1963" i="7"/>
  <c r="AH1963" i="7"/>
  <c r="AG1963" i="7"/>
  <c r="AF1963" i="7"/>
  <c r="AE1963" i="7"/>
  <c r="AD1963" i="7"/>
  <c r="AC1963" i="7"/>
  <c r="AB1963" i="7"/>
  <c r="AA1963" i="7"/>
  <c r="Z1963" i="7"/>
  <c r="Y1963" i="7"/>
  <c r="X1963" i="7"/>
  <c r="W1963" i="7"/>
  <c r="V1963" i="7"/>
  <c r="U1963" i="7"/>
  <c r="T1963" i="7"/>
  <c r="S1963" i="7"/>
  <c r="R1963" i="7"/>
  <c r="Q1963" i="7"/>
  <c r="P1963" i="7"/>
  <c r="AJ1962" i="7"/>
  <c r="AI1962" i="7"/>
  <c r="AH1962" i="7"/>
  <c r="AG1962" i="7"/>
  <c r="AF1962" i="7"/>
  <c r="AE1962" i="7"/>
  <c r="AD1962" i="7"/>
  <c r="AC1962" i="7"/>
  <c r="AB1962" i="7"/>
  <c r="AA1962" i="7"/>
  <c r="Z1962" i="7"/>
  <c r="Y1962" i="7"/>
  <c r="X1962" i="7"/>
  <c r="W1962" i="7"/>
  <c r="V1962" i="7"/>
  <c r="U1962" i="7"/>
  <c r="T1962" i="7"/>
  <c r="S1962" i="7"/>
  <c r="R1962" i="7"/>
  <c r="Q1962" i="7"/>
  <c r="P1962" i="7"/>
  <c r="AJ1961" i="7"/>
  <c r="AI1961" i="7"/>
  <c r="AH1961" i="7"/>
  <c r="AG1961" i="7"/>
  <c r="AF1961" i="7"/>
  <c r="AE1961" i="7"/>
  <c r="AD1961" i="7"/>
  <c r="AC1961" i="7"/>
  <c r="AB1961" i="7"/>
  <c r="AA1961" i="7"/>
  <c r="Z1961" i="7"/>
  <c r="Y1961" i="7"/>
  <c r="X1961" i="7"/>
  <c r="W1961" i="7"/>
  <c r="V1961" i="7"/>
  <c r="U1961" i="7"/>
  <c r="T1961" i="7"/>
  <c r="S1961" i="7"/>
  <c r="R1961" i="7"/>
  <c r="Q1961" i="7"/>
  <c r="P1961" i="7"/>
  <c r="AJ1960" i="7"/>
  <c r="AI1960" i="7"/>
  <c r="AH1960" i="7"/>
  <c r="AG1960" i="7"/>
  <c r="AF1960" i="7"/>
  <c r="AE1960" i="7"/>
  <c r="AD1960" i="7"/>
  <c r="AC1960" i="7"/>
  <c r="AB1960" i="7"/>
  <c r="AA1960" i="7"/>
  <c r="Z1960" i="7"/>
  <c r="Y1960" i="7"/>
  <c r="X1960" i="7"/>
  <c r="W1960" i="7"/>
  <c r="V1960" i="7"/>
  <c r="U1960" i="7"/>
  <c r="T1960" i="7"/>
  <c r="S1960" i="7"/>
  <c r="R1960" i="7"/>
  <c r="Q1960" i="7"/>
  <c r="P1960" i="7"/>
  <c r="AJ1959" i="7"/>
  <c r="AI1959" i="7"/>
  <c r="AH1959" i="7"/>
  <c r="AG1959" i="7"/>
  <c r="AF1959" i="7"/>
  <c r="AE1959" i="7"/>
  <c r="AD1959" i="7"/>
  <c r="AC1959" i="7"/>
  <c r="AB1959" i="7"/>
  <c r="AA1959" i="7"/>
  <c r="Z1959" i="7"/>
  <c r="Y1959" i="7"/>
  <c r="X1959" i="7"/>
  <c r="W1959" i="7"/>
  <c r="V1959" i="7"/>
  <c r="U1959" i="7"/>
  <c r="T1959" i="7"/>
  <c r="S1959" i="7"/>
  <c r="R1959" i="7"/>
  <c r="Q1959" i="7"/>
  <c r="P1959" i="7"/>
  <c r="AJ1958" i="7"/>
  <c r="AI1958" i="7"/>
  <c r="AH1958" i="7"/>
  <c r="AG1958" i="7"/>
  <c r="AF1958" i="7"/>
  <c r="AE1958" i="7"/>
  <c r="AD1958" i="7"/>
  <c r="AC1958" i="7"/>
  <c r="AB1958" i="7"/>
  <c r="AA1958" i="7"/>
  <c r="Z1958" i="7"/>
  <c r="Y1958" i="7"/>
  <c r="X1958" i="7"/>
  <c r="W1958" i="7"/>
  <c r="V1958" i="7"/>
  <c r="U1958" i="7"/>
  <c r="T1958" i="7"/>
  <c r="S1958" i="7"/>
  <c r="R1958" i="7"/>
  <c r="Q1958" i="7"/>
  <c r="P1958" i="7"/>
  <c r="AJ1957" i="7"/>
  <c r="AI1957" i="7"/>
  <c r="AH1957" i="7"/>
  <c r="AG1957" i="7"/>
  <c r="AF1957" i="7"/>
  <c r="AE1957" i="7"/>
  <c r="AD1957" i="7"/>
  <c r="AC1957" i="7"/>
  <c r="AB1957" i="7"/>
  <c r="AA1957" i="7"/>
  <c r="Z1957" i="7"/>
  <c r="Y1957" i="7"/>
  <c r="X1957" i="7"/>
  <c r="W1957" i="7"/>
  <c r="V1957" i="7"/>
  <c r="U1957" i="7"/>
  <c r="T1957" i="7"/>
  <c r="S1957" i="7"/>
  <c r="R1957" i="7"/>
  <c r="Q1957" i="7"/>
  <c r="P1957" i="7"/>
  <c r="AJ1956" i="7"/>
  <c r="AI1956" i="7"/>
  <c r="AH1956" i="7"/>
  <c r="AG1956" i="7"/>
  <c r="AF1956" i="7"/>
  <c r="AE1956" i="7"/>
  <c r="AD1956" i="7"/>
  <c r="AC1956" i="7"/>
  <c r="AB1956" i="7"/>
  <c r="AA1956" i="7"/>
  <c r="Z1956" i="7"/>
  <c r="Y1956" i="7"/>
  <c r="X1956" i="7"/>
  <c r="W1956" i="7"/>
  <c r="V1956" i="7"/>
  <c r="U1956" i="7"/>
  <c r="T1956" i="7"/>
  <c r="S1956" i="7"/>
  <c r="R1956" i="7"/>
  <c r="Q1956" i="7"/>
  <c r="P1956" i="7"/>
  <c r="AJ1955" i="7"/>
  <c r="AI1955" i="7"/>
  <c r="AH1955" i="7"/>
  <c r="AG1955" i="7"/>
  <c r="AF1955" i="7"/>
  <c r="AE1955" i="7"/>
  <c r="AD1955" i="7"/>
  <c r="AC1955" i="7"/>
  <c r="AB1955" i="7"/>
  <c r="AA1955" i="7"/>
  <c r="Z1955" i="7"/>
  <c r="Y1955" i="7"/>
  <c r="X1955" i="7"/>
  <c r="W1955" i="7"/>
  <c r="V1955" i="7"/>
  <c r="U1955" i="7"/>
  <c r="T1955" i="7"/>
  <c r="S1955" i="7"/>
  <c r="R1955" i="7"/>
  <c r="Q1955" i="7"/>
  <c r="P1955" i="7"/>
  <c r="AJ1954" i="7"/>
  <c r="AI1954" i="7"/>
  <c r="AH1954" i="7"/>
  <c r="AG1954" i="7"/>
  <c r="AF1954" i="7"/>
  <c r="AE1954" i="7"/>
  <c r="AD1954" i="7"/>
  <c r="AC1954" i="7"/>
  <c r="AB1954" i="7"/>
  <c r="AA1954" i="7"/>
  <c r="Z1954" i="7"/>
  <c r="Y1954" i="7"/>
  <c r="X1954" i="7"/>
  <c r="W1954" i="7"/>
  <c r="V1954" i="7"/>
  <c r="U1954" i="7"/>
  <c r="T1954" i="7"/>
  <c r="S1954" i="7"/>
  <c r="R1954" i="7"/>
  <c r="Q1954" i="7"/>
  <c r="P1954" i="7"/>
  <c r="AJ1953" i="7"/>
  <c r="AI1953" i="7"/>
  <c r="AH1953" i="7"/>
  <c r="AG1953" i="7"/>
  <c r="AF1953" i="7"/>
  <c r="AE1953" i="7"/>
  <c r="AD1953" i="7"/>
  <c r="AC1953" i="7"/>
  <c r="AB1953" i="7"/>
  <c r="AA1953" i="7"/>
  <c r="Z1953" i="7"/>
  <c r="Y1953" i="7"/>
  <c r="X1953" i="7"/>
  <c r="W1953" i="7"/>
  <c r="V1953" i="7"/>
  <c r="U1953" i="7"/>
  <c r="T1953" i="7"/>
  <c r="S1953" i="7"/>
  <c r="R1953" i="7"/>
  <c r="Q1953" i="7"/>
  <c r="P1953" i="7"/>
  <c r="AJ1952" i="7"/>
  <c r="AI1952" i="7"/>
  <c r="AH1952" i="7"/>
  <c r="AG1952" i="7"/>
  <c r="AF1952" i="7"/>
  <c r="AE1952" i="7"/>
  <c r="AD1952" i="7"/>
  <c r="AC1952" i="7"/>
  <c r="AB1952" i="7"/>
  <c r="AA1952" i="7"/>
  <c r="Z1952" i="7"/>
  <c r="Y1952" i="7"/>
  <c r="X1952" i="7"/>
  <c r="W1952" i="7"/>
  <c r="V1952" i="7"/>
  <c r="U1952" i="7"/>
  <c r="T1952" i="7"/>
  <c r="S1952" i="7"/>
  <c r="R1952" i="7"/>
  <c r="Q1952" i="7"/>
  <c r="P1952" i="7"/>
  <c r="AJ1951" i="7"/>
  <c r="AI1951" i="7"/>
  <c r="AH1951" i="7"/>
  <c r="AG1951" i="7"/>
  <c r="AF1951" i="7"/>
  <c r="AE1951" i="7"/>
  <c r="AD1951" i="7"/>
  <c r="AC1951" i="7"/>
  <c r="AB1951" i="7"/>
  <c r="AA1951" i="7"/>
  <c r="Z1951" i="7"/>
  <c r="Y1951" i="7"/>
  <c r="X1951" i="7"/>
  <c r="W1951" i="7"/>
  <c r="V1951" i="7"/>
  <c r="U1951" i="7"/>
  <c r="T1951" i="7"/>
  <c r="S1951" i="7"/>
  <c r="R1951" i="7"/>
  <c r="Q1951" i="7"/>
  <c r="P1951" i="7"/>
  <c r="AJ1950" i="7"/>
  <c r="AI1950" i="7"/>
  <c r="AH1950" i="7"/>
  <c r="AG1950" i="7"/>
  <c r="AF1950" i="7"/>
  <c r="AE1950" i="7"/>
  <c r="AD1950" i="7"/>
  <c r="AC1950" i="7"/>
  <c r="AB1950" i="7"/>
  <c r="AA1950" i="7"/>
  <c r="Z1950" i="7"/>
  <c r="Y1950" i="7"/>
  <c r="X1950" i="7"/>
  <c r="W1950" i="7"/>
  <c r="V1950" i="7"/>
  <c r="U1950" i="7"/>
  <c r="T1950" i="7"/>
  <c r="S1950" i="7"/>
  <c r="R1950" i="7"/>
  <c r="Q1950" i="7"/>
  <c r="P1950" i="7"/>
  <c r="AJ1949" i="7"/>
  <c r="AI1949" i="7"/>
  <c r="AH1949" i="7"/>
  <c r="AG1949" i="7"/>
  <c r="AF1949" i="7"/>
  <c r="AE1949" i="7"/>
  <c r="AD1949" i="7"/>
  <c r="AC1949" i="7"/>
  <c r="AB1949" i="7"/>
  <c r="AA1949" i="7"/>
  <c r="Z1949" i="7"/>
  <c r="Y1949" i="7"/>
  <c r="X1949" i="7"/>
  <c r="W1949" i="7"/>
  <c r="V1949" i="7"/>
  <c r="U1949" i="7"/>
  <c r="T1949" i="7"/>
  <c r="S1949" i="7"/>
  <c r="R1949" i="7"/>
  <c r="Q1949" i="7"/>
  <c r="P1949" i="7"/>
  <c r="AJ1948" i="7"/>
  <c r="AI1948" i="7"/>
  <c r="AH1948" i="7"/>
  <c r="AG1948" i="7"/>
  <c r="AF1948" i="7"/>
  <c r="AE1948" i="7"/>
  <c r="AD1948" i="7"/>
  <c r="AC1948" i="7"/>
  <c r="AB1948" i="7"/>
  <c r="AA1948" i="7"/>
  <c r="Z1948" i="7"/>
  <c r="Y1948" i="7"/>
  <c r="X1948" i="7"/>
  <c r="W1948" i="7"/>
  <c r="V1948" i="7"/>
  <c r="U1948" i="7"/>
  <c r="T1948" i="7"/>
  <c r="S1948" i="7"/>
  <c r="R1948" i="7"/>
  <c r="Q1948" i="7"/>
  <c r="P1948" i="7"/>
  <c r="AJ1947" i="7"/>
  <c r="AI1947" i="7"/>
  <c r="AH1947" i="7"/>
  <c r="AG1947" i="7"/>
  <c r="AF1947" i="7"/>
  <c r="AE1947" i="7"/>
  <c r="AD1947" i="7"/>
  <c r="AC1947" i="7"/>
  <c r="AB1947" i="7"/>
  <c r="AA1947" i="7"/>
  <c r="Z1947" i="7"/>
  <c r="Y1947" i="7"/>
  <c r="X1947" i="7"/>
  <c r="W1947" i="7"/>
  <c r="V1947" i="7"/>
  <c r="U1947" i="7"/>
  <c r="T1947" i="7"/>
  <c r="S1947" i="7"/>
  <c r="R1947" i="7"/>
  <c r="Q1947" i="7"/>
  <c r="P1947" i="7"/>
  <c r="AJ1946" i="7"/>
  <c r="AI1946" i="7"/>
  <c r="AH1946" i="7"/>
  <c r="AG1946" i="7"/>
  <c r="AF1946" i="7"/>
  <c r="AE1946" i="7"/>
  <c r="AD1946" i="7"/>
  <c r="AC1946" i="7"/>
  <c r="AB1946" i="7"/>
  <c r="AA1946" i="7"/>
  <c r="Z1946" i="7"/>
  <c r="Y1946" i="7"/>
  <c r="X1946" i="7"/>
  <c r="W1946" i="7"/>
  <c r="V1946" i="7"/>
  <c r="U1946" i="7"/>
  <c r="T1946" i="7"/>
  <c r="S1946" i="7"/>
  <c r="R1946" i="7"/>
  <c r="Q1946" i="7"/>
  <c r="P1946" i="7"/>
  <c r="AJ1945" i="7"/>
  <c r="AI1945" i="7"/>
  <c r="AH1945" i="7"/>
  <c r="AG1945" i="7"/>
  <c r="AF1945" i="7"/>
  <c r="AE1945" i="7"/>
  <c r="AD1945" i="7"/>
  <c r="AC1945" i="7"/>
  <c r="AB1945" i="7"/>
  <c r="AA1945" i="7"/>
  <c r="Z1945" i="7"/>
  <c r="Y1945" i="7"/>
  <c r="X1945" i="7"/>
  <c r="W1945" i="7"/>
  <c r="V1945" i="7"/>
  <c r="U1945" i="7"/>
  <c r="T1945" i="7"/>
  <c r="S1945" i="7"/>
  <c r="R1945" i="7"/>
  <c r="Q1945" i="7"/>
  <c r="P1945" i="7"/>
  <c r="AJ1944" i="7"/>
  <c r="AI1944" i="7"/>
  <c r="AH1944" i="7"/>
  <c r="AG1944" i="7"/>
  <c r="AF1944" i="7"/>
  <c r="AE1944" i="7"/>
  <c r="AD1944" i="7"/>
  <c r="AC1944" i="7"/>
  <c r="AB1944" i="7"/>
  <c r="AA1944" i="7"/>
  <c r="Z1944" i="7"/>
  <c r="Y1944" i="7"/>
  <c r="X1944" i="7"/>
  <c r="W1944" i="7"/>
  <c r="V1944" i="7"/>
  <c r="U1944" i="7"/>
  <c r="T1944" i="7"/>
  <c r="S1944" i="7"/>
  <c r="R1944" i="7"/>
  <c r="Q1944" i="7"/>
  <c r="P1944" i="7"/>
  <c r="AJ1943" i="7"/>
  <c r="AI1943" i="7"/>
  <c r="AH1943" i="7"/>
  <c r="AG1943" i="7"/>
  <c r="AF1943" i="7"/>
  <c r="AE1943" i="7"/>
  <c r="AD1943" i="7"/>
  <c r="AC1943" i="7"/>
  <c r="AB1943" i="7"/>
  <c r="AA1943" i="7"/>
  <c r="Z1943" i="7"/>
  <c r="Y1943" i="7"/>
  <c r="X1943" i="7"/>
  <c r="W1943" i="7"/>
  <c r="V1943" i="7"/>
  <c r="U1943" i="7"/>
  <c r="T1943" i="7"/>
  <c r="S1943" i="7"/>
  <c r="R1943" i="7"/>
  <c r="Q1943" i="7"/>
  <c r="P1943" i="7"/>
  <c r="AJ1942" i="7"/>
  <c r="AI1942" i="7"/>
  <c r="AH1942" i="7"/>
  <c r="AG1942" i="7"/>
  <c r="AF1942" i="7"/>
  <c r="AE1942" i="7"/>
  <c r="AD1942" i="7"/>
  <c r="AC1942" i="7"/>
  <c r="AB1942" i="7"/>
  <c r="AA1942" i="7"/>
  <c r="Z1942" i="7"/>
  <c r="Y1942" i="7"/>
  <c r="X1942" i="7"/>
  <c r="W1942" i="7"/>
  <c r="V1942" i="7"/>
  <c r="U1942" i="7"/>
  <c r="T1942" i="7"/>
  <c r="S1942" i="7"/>
  <c r="R1942" i="7"/>
  <c r="Q1942" i="7"/>
  <c r="P1942" i="7"/>
  <c r="AJ1941" i="7"/>
  <c r="AI1941" i="7"/>
  <c r="AH1941" i="7"/>
  <c r="AG1941" i="7"/>
  <c r="AF1941" i="7"/>
  <c r="AE1941" i="7"/>
  <c r="AD1941" i="7"/>
  <c r="AC1941" i="7"/>
  <c r="AB1941" i="7"/>
  <c r="AA1941" i="7"/>
  <c r="Z1941" i="7"/>
  <c r="Y1941" i="7"/>
  <c r="X1941" i="7"/>
  <c r="W1941" i="7"/>
  <c r="V1941" i="7"/>
  <c r="U1941" i="7"/>
  <c r="T1941" i="7"/>
  <c r="S1941" i="7"/>
  <c r="R1941" i="7"/>
  <c r="Q1941" i="7"/>
  <c r="P1941" i="7"/>
  <c r="AJ1940" i="7"/>
  <c r="AI1940" i="7"/>
  <c r="AH1940" i="7"/>
  <c r="AG1940" i="7"/>
  <c r="AF1940" i="7"/>
  <c r="AE1940" i="7"/>
  <c r="AD1940" i="7"/>
  <c r="AC1940" i="7"/>
  <c r="AB1940" i="7"/>
  <c r="AA1940" i="7"/>
  <c r="Z1940" i="7"/>
  <c r="Y1940" i="7"/>
  <c r="X1940" i="7"/>
  <c r="W1940" i="7"/>
  <c r="V1940" i="7"/>
  <c r="U1940" i="7"/>
  <c r="T1940" i="7"/>
  <c r="S1940" i="7"/>
  <c r="R1940" i="7"/>
  <c r="Q1940" i="7"/>
  <c r="P1940" i="7"/>
  <c r="AJ1939" i="7"/>
  <c r="AI1939" i="7"/>
  <c r="AH1939" i="7"/>
  <c r="AG1939" i="7"/>
  <c r="AF1939" i="7"/>
  <c r="AE1939" i="7"/>
  <c r="AD1939" i="7"/>
  <c r="AC1939" i="7"/>
  <c r="AB1939" i="7"/>
  <c r="AA1939" i="7"/>
  <c r="Z1939" i="7"/>
  <c r="Y1939" i="7"/>
  <c r="X1939" i="7"/>
  <c r="W1939" i="7"/>
  <c r="V1939" i="7"/>
  <c r="U1939" i="7"/>
  <c r="T1939" i="7"/>
  <c r="S1939" i="7"/>
  <c r="R1939" i="7"/>
  <c r="Q1939" i="7"/>
  <c r="P1939" i="7"/>
  <c r="AJ1938" i="7"/>
  <c r="AI1938" i="7"/>
  <c r="AH1938" i="7"/>
  <c r="AG1938" i="7"/>
  <c r="AF1938" i="7"/>
  <c r="AE1938" i="7"/>
  <c r="AD1938" i="7"/>
  <c r="AC1938" i="7"/>
  <c r="AB1938" i="7"/>
  <c r="AA1938" i="7"/>
  <c r="Z1938" i="7"/>
  <c r="Y1938" i="7"/>
  <c r="X1938" i="7"/>
  <c r="W1938" i="7"/>
  <c r="V1938" i="7"/>
  <c r="U1938" i="7"/>
  <c r="T1938" i="7"/>
  <c r="S1938" i="7"/>
  <c r="R1938" i="7"/>
  <c r="Q1938" i="7"/>
  <c r="P1938" i="7"/>
  <c r="AJ1937" i="7"/>
  <c r="AI1937" i="7"/>
  <c r="AH1937" i="7"/>
  <c r="AG1937" i="7"/>
  <c r="AF1937" i="7"/>
  <c r="AE1937" i="7"/>
  <c r="AD1937" i="7"/>
  <c r="AC1937" i="7"/>
  <c r="AB1937" i="7"/>
  <c r="AA1937" i="7"/>
  <c r="Z1937" i="7"/>
  <c r="Y1937" i="7"/>
  <c r="X1937" i="7"/>
  <c r="W1937" i="7"/>
  <c r="V1937" i="7"/>
  <c r="U1937" i="7"/>
  <c r="T1937" i="7"/>
  <c r="S1937" i="7"/>
  <c r="R1937" i="7"/>
  <c r="Q1937" i="7"/>
  <c r="P1937" i="7"/>
  <c r="AJ1936" i="7"/>
  <c r="AI1936" i="7"/>
  <c r="AH1936" i="7"/>
  <c r="AG1936" i="7"/>
  <c r="AF1936" i="7"/>
  <c r="AE1936" i="7"/>
  <c r="AD1936" i="7"/>
  <c r="AC1936" i="7"/>
  <c r="AB1936" i="7"/>
  <c r="AA1936" i="7"/>
  <c r="Z1936" i="7"/>
  <c r="Y1936" i="7"/>
  <c r="X1936" i="7"/>
  <c r="W1936" i="7"/>
  <c r="V1936" i="7"/>
  <c r="U1936" i="7"/>
  <c r="T1936" i="7"/>
  <c r="S1936" i="7"/>
  <c r="R1936" i="7"/>
  <c r="Q1936" i="7"/>
  <c r="P1936" i="7"/>
  <c r="AJ1935" i="7"/>
  <c r="AI1935" i="7"/>
  <c r="AH1935" i="7"/>
  <c r="AG1935" i="7"/>
  <c r="AF1935" i="7"/>
  <c r="AE1935" i="7"/>
  <c r="AD1935" i="7"/>
  <c r="AC1935" i="7"/>
  <c r="AB1935" i="7"/>
  <c r="AA1935" i="7"/>
  <c r="Z1935" i="7"/>
  <c r="Y1935" i="7"/>
  <c r="X1935" i="7"/>
  <c r="W1935" i="7"/>
  <c r="V1935" i="7"/>
  <c r="U1935" i="7"/>
  <c r="T1935" i="7"/>
  <c r="S1935" i="7"/>
  <c r="R1935" i="7"/>
  <c r="Q1935" i="7"/>
  <c r="P1935" i="7"/>
  <c r="AJ1934" i="7"/>
  <c r="AI1934" i="7"/>
  <c r="AH1934" i="7"/>
  <c r="AG1934" i="7"/>
  <c r="AF1934" i="7"/>
  <c r="AE1934" i="7"/>
  <c r="AD1934" i="7"/>
  <c r="AC1934" i="7"/>
  <c r="AB1934" i="7"/>
  <c r="AA1934" i="7"/>
  <c r="Z1934" i="7"/>
  <c r="Y1934" i="7"/>
  <c r="X1934" i="7"/>
  <c r="W1934" i="7"/>
  <c r="V1934" i="7"/>
  <c r="U1934" i="7"/>
  <c r="T1934" i="7"/>
  <c r="S1934" i="7"/>
  <c r="R1934" i="7"/>
  <c r="Q1934" i="7"/>
  <c r="P1934" i="7"/>
  <c r="AJ1933" i="7"/>
  <c r="AI1933" i="7"/>
  <c r="AH1933" i="7"/>
  <c r="AG1933" i="7"/>
  <c r="AF1933" i="7"/>
  <c r="AE1933" i="7"/>
  <c r="AD1933" i="7"/>
  <c r="AC1933" i="7"/>
  <c r="AB1933" i="7"/>
  <c r="AA1933" i="7"/>
  <c r="Z1933" i="7"/>
  <c r="Y1933" i="7"/>
  <c r="X1933" i="7"/>
  <c r="W1933" i="7"/>
  <c r="V1933" i="7"/>
  <c r="U1933" i="7"/>
  <c r="T1933" i="7"/>
  <c r="S1933" i="7"/>
  <c r="R1933" i="7"/>
  <c r="Q1933" i="7"/>
  <c r="P1933" i="7"/>
  <c r="AJ1932" i="7"/>
  <c r="AI1932" i="7"/>
  <c r="AH1932" i="7"/>
  <c r="AG1932" i="7"/>
  <c r="AF1932" i="7"/>
  <c r="AE1932" i="7"/>
  <c r="AD1932" i="7"/>
  <c r="AC1932" i="7"/>
  <c r="AB1932" i="7"/>
  <c r="AA1932" i="7"/>
  <c r="Z1932" i="7"/>
  <c r="Y1932" i="7"/>
  <c r="X1932" i="7"/>
  <c r="W1932" i="7"/>
  <c r="V1932" i="7"/>
  <c r="U1932" i="7"/>
  <c r="T1932" i="7"/>
  <c r="S1932" i="7"/>
  <c r="R1932" i="7"/>
  <c r="Q1932" i="7"/>
  <c r="P1932" i="7"/>
  <c r="AJ1931" i="7"/>
  <c r="AI1931" i="7"/>
  <c r="AH1931" i="7"/>
  <c r="AG1931" i="7"/>
  <c r="AF1931" i="7"/>
  <c r="AE1931" i="7"/>
  <c r="AD1931" i="7"/>
  <c r="AC1931" i="7"/>
  <c r="AB1931" i="7"/>
  <c r="AA1931" i="7"/>
  <c r="Z1931" i="7"/>
  <c r="Y1931" i="7"/>
  <c r="X1931" i="7"/>
  <c r="W1931" i="7"/>
  <c r="V1931" i="7"/>
  <c r="U1931" i="7"/>
  <c r="T1931" i="7"/>
  <c r="S1931" i="7"/>
  <c r="R1931" i="7"/>
  <c r="Q1931" i="7"/>
  <c r="P1931" i="7"/>
  <c r="AJ1930" i="7"/>
  <c r="AI1930" i="7"/>
  <c r="AH1930" i="7"/>
  <c r="AG1930" i="7"/>
  <c r="AF1930" i="7"/>
  <c r="AE1930" i="7"/>
  <c r="AD1930" i="7"/>
  <c r="AC1930" i="7"/>
  <c r="AB1930" i="7"/>
  <c r="AA1930" i="7"/>
  <c r="Z1930" i="7"/>
  <c r="Y1930" i="7"/>
  <c r="X1930" i="7"/>
  <c r="W1930" i="7"/>
  <c r="V1930" i="7"/>
  <c r="U1930" i="7"/>
  <c r="T1930" i="7"/>
  <c r="S1930" i="7"/>
  <c r="R1930" i="7"/>
  <c r="Q1930" i="7"/>
  <c r="P1930" i="7"/>
  <c r="AJ1929" i="7"/>
  <c r="AI1929" i="7"/>
  <c r="AH1929" i="7"/>
  <c r="AG1929" i="7"/>
  <c r="AF1929" i="7"/>
  <c r="AE1929" i="7"/>
  <c r="AD1929" i="7"/>
  <c r="AC1929" i="7"/>
  <c r="AB1929" i="7"/>
  <c r="AA1929" i="7"/>
  <c r="Z1929" i="7"/>
  <c r="Y1929" i="7"/>
  <c r="X1929" i="7"/>
  <c r="W1929" i="7"/>
  <c r="V1929" i="7"/>
  <c r="U1929" i="7"/>
  <c r="T1929" i="7"/>
  <c r="S1929" i="7"/>
  <c r="R1929" i="7"/>
  <c r="Q1929" i="7"/>
  <c r="P1929" i="7"/>
  <c r="AJ1928" i="7"/>
  <c r="AI1928" i="7"/>
  <c r="AH1928" i="7"/>
  <c r="AG1928" i="7"/>
  <c r="AF1928" i="7"/>
  <c r="AE1928" i="7"/>
  <c r="AD1928" i="7"/>
  <c r="AC1928" i="7"/>
  <c r="AB1928" i="7"/>
  <c r="AA1928" i="7"/>
  <c r="Z1928" i="7"/>
  <c r="Y1928" i="7"/>
  <c r="X1928" i="7"/>
  <c r="W1928" i="7"/>
  <c r="V1928" i="7"/>
  <c r="U1928" i="7"/>
  <c r="T1928" i="7"/>
  <c r="S1928" i="7"/>
  <c r="R1928" i="7"/>
  <c r="Q1928" i="7"/>
  <c r="P1928" i="7"/>
  <c r="AJ1927" i="7"/>
  <c r="AI1927" i="7"/>
  <c r="AH1927" i="7"/>
  <c r="AG1927" i="7"/>
  <c r="AF1927" i="7"/>
  <c r="AE1927" i="7"/>
  <c r="AD1927" i="7"/>
  <c r="AC1927" i="7"/>
  <c r="AB1927" i="7"/>
  <c r="AA1927" i="7"/>
  <c r="Z1927" i="7"/>
  <c r="Y1927" i="7"/>
  <c r="X1927" i="7"/>
  <c r="W1927" i="7"/>
  <c r="V1927" i="7"/>
  <c r="U1927" i="7"/>
  <c r="T1927" i="7"/>
  <c r="S1927" i="7"/>
  <c r="R1927" i="7"/>
  <c r="Q1927" i="7"/>
  <c r="P1927" i="7"/>
  <c r="AJ1926" i="7"/>
  <c r="AI1926" i="7"/>
  <c r="AH1926" i="7"/>
  <c r="AG1926" i="7"/>
  <c r="AF1926" i="7"/>
  <c r="AE1926" i="7"/>
  <c r="AD1926" i="7"/>
  <c r="AC1926" i="7"/>
  <c r="AB1926" i="7"/>
  <c r="AA1926" i="7"/>
  <c r="Z1926" i="7"/>
  <c r="Y1926" i="7"/>
  <c r="X1926" i="7"/>
  <c r="W1926" i="7"/>
  <c r="V1926" i="7"/>
  <c r="U1926" i="7"/>
  <c r="T1926" i="7"/>
  <c r="S1926" i="7"/>
  <c r="R1926" i="7"/>
  <c r="Q1926" i="7"/>
  <c r="P1926" i="7"/>
  <c r="AJ1925" i="7"/>
  <c r="AI1925" i="7"/>
  <c r="AH1925" i="7"/>
  <c r="AG1925" i="7"/>
  <c r="AF1925" i="7"/>
  <c r="AE1925" i="7"/>
  <c r="AD1925" i="7"/>
  <c r="AC1925" i="7"/>
  <c r="AB1925" i="7"/>
  <c r="AA1925" i="7"/>
  <c r="Z1925" i="7"/>
  <c r="Y1925" i="7"/>
  <c r="X1925" i="7"/>
  <c r="W1925" i="7"/>
  <c r="V1925" i="7"/>
  <c r="U1925" i="7"/>
  <c r="T1925" i="7"/>
  <c r="S1925" i="7"/>
  <c r="R1925" i="7"/>
  <c r="Q1925" i="7"/>
  <c r="P1925" i="7"/>
  <c r="AJ1924" i="7"/>
  <c r="AI1924" i="7"/>
  <c r="AH1924" i="7"/>
  <c r="AG1924" i="7"/>
  <c r="AF1924" i="7"/>
  <c r="AE1924" i="7"/>
  <c r="AD1924" i="7"/>
  <c r="AC1924" i="7"/>
  <c r="AB1924" i="7"/>
  <c r="AA1924" i="7"/>
  <c r="Z1924" i="7"/>
  <c r="Y1924" i="7"/>
  <c r="X1924" i="7"/>
  <c r="W1924" i="7"/>
  <c r="V1924" i="7"/>
  <c r="U1924" i="7"/>
  <c r="T1924" i="7"/>
  <c r="S1924" i="7"/>
  <c r="R1924" i="7"/>
  <c r="Q1924" i="7"/>
  <c r="P1924" i="7"/>
  <c r="AJ1923" i="7"/>
  <c r="AI1923" i="7"/>
  <c r="AH1923" i="7"/>
  <c r="AG1923" i="7"/>
  <c r="AF1923" i="7"/>
  <c r="AE1923" i="7"/>
  <c r="AD1923" i="7"/>
  <c r="AC1923" i="7"/>
  <c r="AB1923" i="7"/>
  <c r="AA1923" i="7"/>
  <c r="Z1923" i="7"/>
  <c r="Y1923" i="7"/>
  <c r="X1923" i="7"/>
  <c r="W1923" i="7"/>
  <c r="V1923" i="7"/>
  <c r="U1923" i="7"/>
  <c r="T1923" i="7"/>
  <c r="S1923" i="7"/>
  <c r="R1923" i="7"/>
  <c r="Q1923" i="7"/>
  <c r="P1923" i="7"/>
  <c r="AJ1922" i="7"/>
  <c r="AI1922" i="7"/>
  <c r="AH1922" i="7"/>
  <c r="AG1922" i="7"/>
  <c r="AF1922" i="7"/>
  <c r="AE1922" i="7"/>
  <c r="AD1922" i="7"/>
  <c r="AC1922" i="7"/>
  <c r="AB1922" i="7"/>
  <c r="AA1922" i="7"/>
  <c r="Z1922" i="7"/>
  <c r="Y1922" i="7"/>
  <c r="X1922" i="7"/>
  <c r="W1922" i="7"/>
  <c r="V1922" i="7"/>
  <c r="U1922" i="7"/>
  <c r="T1922" i="7"/>
  <c r="S1922" i="7"/>
  <c r="R1922" i="7"/>
  <c r="Q1922" i="7"/>
  <c r="P1922" i="7"/>
  <c r="AJ1921" i="7"/>
  <c r="AI1921" i="7"/>
  <c r="AH1921" i="7"/>
  <c r="AG1921" i="7"/>
  <c r="AF1921" i="7"/>
  <c r="AE1921" i="7"/>
  <c r="AD1921" i="7"/>
  <c r="AC1921" i="7"/>
  <c r="AB1921" i="7"/>
  <c r="AA1921" i="7"/>
  <c r="Z1921" i="7"/>
  <c r="Y1921" i="7"/>
  <c r="X1921" i="7"/>
  <c r="W1921" i="7"/>
  <c r="V1921" i="7"/>
  <c r="U1921" i="7"/>
  <c r="T1921" i="7"/>
  <c r="S1921" i="7"/>
  <c r="R1921" i="7"/>
  <c r="Q1921" i="7"/>
  <c r="P1921" i="7"/>
  <c r="AJ1920" i="7"/>
  <c r="AI1920" i="7"/>
  <c r="AH1920" i="7"/>
  <c r="AG1920" i="7"/>
  <c r="AF1920" i="7"/>
  <c r="AE1920" i="7"/>
  <c r="AD1920" i="7"/>
  <c r="AC1920" i="7"/>
  <c r="AB1920" i="7"/>
  <c r="AA1920" i="7"/>
  <c r="Z1920" i="7"/>
  <c r="Y1920" i="7"/>
  <c r="X1920" i="7"/>
  <c r="W1920" i="7"/>
  <c r="V1920" i="7"/>
  <c r="U1920" i="7"/>
  <c r="T1920" i="7"/>
  <c r="S1920" i="7"/>
  <c r="R1920" i="7"/>
  <c r="Q1920" i="7"/>
  <c r="P1920" i="7"/>
  <c r="AJ1919" i="7"/>
  <c r="AI1919" i="7"/>
  <c r="AH1919" i="7"/>
  <c r="AG1919" i="7"/>
  <c r="AF1919" i="7"/>
  <c r="AE1919" i="7"/>
  <c r="AD1919" i="7"/>
  <c r="AC1919" i="7"/>
  <c r="AB1919" i="7"/>
  <c r="AA1919" i="7"/>
  <c r="Z1919" i="7"/>
  <c r="Y1919" i="7"/>
  <c r="X1919" i="7"/>
  <c r="W1919" i="7"/>
  <c r="V1919" i="7"/>
  <c r="U1919" i="7"/>
  <c r="T1919" i="7"/>
  <c r="S1919" i="7"/>
  <c r="R1919" i="7"/>
  <c r="Q1919" i="7"/>
  <c r="P1919" i="7"/>
  <c r="AJ1918" i="7"/>
  <c r="AI1918" i="7"/>
  <c r="AH1918" i="7"/>
  <c r="AG1918" i="7"/>
  <c r="AF1918" i="7"/>
  <c r="AE1918" i="7"/>
  <c r="AD1918" i="7"/>
  <c r="AC1918" i="7"/>
  <c r="AB1918" i="7"/>
  <c r="AA1918" i="7"/>
  <c r="Z1918" i="7"/>
  <c r="Y1918" i="7"/>
  <c r="X1918" i="7"/>
  <c r="W1918" i="7"/>
  <c r="V1918" i="7"/>
  <c r="U1918" i="7"/>
  <c r="T1918" i="7"/>
  <c r="S1918" i="7"/>
  <c r="R1918" i="7"/>
  <c r="Q1918" i="7"/>
  <c r="P1918" i="7"/>
  <c r="AJ1917" i="7"/>
  <c r="AI1917" i="7"/>
  <c r="AH1917" i="7"/>
  <c r="AG1917" i="7"/>
  <c r="AF1917" i="7"/>
  <c r="AE1917" i="7"/>
  <c r="AD1917" i="7"/>
  <c r="AC1917" i="7"/>
  <c r="AB1917" i="7"/>
  <c r="AA1917" i="7"/>
  <c r="Z1917" i="7"/>
  <c r="Y1917" i="7"/>
  <c r="X1917" i="7"/>
  <c r="W1917" i="7"/>
  <c r="V1917" i="7"/>
  <c r="U1917" i="7"/>
  <c r="T1917" i="7"/>
  <c r="S1917" i="7"/>
  <c r="R1917" i="7"/>
  <c r="Q1917" i="7"/>
  <c r="P1917" i="7"/>
  <c r="AJ1916" i="7"/>
  <c r="AI1916" i="7"/>
  <c r="AH1916" i="7"/>
  <c r="AG1916" i="7"/>
  <c r="AF1916" i="7"/>
  <c r="AE1916" i="7"/>
  <c r="AD1916" i="7"/>
  <c r="AC1916" i="7"/>
  <c r="AB1916" i="7"/>
  <c r="AA1916" i="7"/>
  <c r="Z1916" i="7"/>
  <c r="Y1916" i="7"/>
  <c r="X1916" i="7"/>
  <c r="W1916" i="7"/>
  <c r="V1916" i="7"/>
  <c r="U1916" i="7"/>
  <c r="T1916" i="7"/>
  <c r="S1916" i="7"/>
  <c r="R1916" i="7"/>
  <c r="Q1916" i="7"/>
  <c r="P1916" i="7"/>
  <c r="AJ1915" i="7"/>
  <c r="AI1915" i="7"/>
  <c r="AH1915" i="7"/>
  <c r="AG1915" i="7"/>
  <c r="AF1915" i="7"/>
  <c r="AE1915" i="7"/>
  <c r="AD1915" i="7"/>
  <c r="AC1915" i="7"/>
  <c r="AB1915" i="7"/>
  <c r="AA1915" i="7"/>
  <c r="Z1915" i="7"/>
  <c r="Y1915" i="7"/>
  <c r="X1915" i="7"/>
  <c r="W1915" i="7"/>
  <c r="V1915" i="7"/>
  <c r="U1915" i="7"/>
  <c r="T1915" i="7"/>
  <c r="S1915" i="7"/>
  <c r="R1915" i="7"/>
  <c r="Q1915" i="7"/>
  <c r="P1915" i="7"/>
  <c r="AJ1914" i="7"/>
  <c r="AI1914" i="7"/>
  <c r="AH1914" i="7"/>
  <c r="AG1914" i="7"/>
  <c r="AF1914" i="7"/>
  <c r="AE1914" i="7"/>
  <c r="AD1914" i="7"/>
  <c r="AC1914" i="7"/>
  <c r="AB1914" i="7"/>
  <c r="AA1914" i="7"/>
  <c r="Z1914" i="7"/>
  <c r="Y1914" i="7"/>
  <c r="X1914" i="7"/>
  <c r="W1914" i="7"/>
  <c r="V1914" i="7"/>
  <c r="U1914" i="7"/>
  <c r="T1914" i="7"/>
  <c r="S1914" i="7"/>
  <c r="R1914" i="7"/>
  <c r="Q1914" i="7"/>
  <c r="P1914" i="7"/>
  <c r="AJ1913" i="7"/>
  <c r="AI1913" i="7"/>
  <c r="AH1913" i="7"/>
  <c r="AG1913" i="7"/>
  <c r="AF1913" i="7"/>
  <c r="AE1913" i="7"/>
  <c r="AD1913" i="7"/>
  <c r="AC1913" i="7"/>
  <c r="AB1913" i="7"/>
  <c r="AA1913" i="7"/>
  <c r="Z1913" i="7"/>
  <c r="Y1913" i="7"/>
  <c r="X1913" i="7"/>
  <c r="W1913" i="7"/>
  <c r="V1913" i="7"/>
  <c r="U1913" i="7"/>
  <c r="T1913" i="7"/>
  <c r="S1913" i="7"/>
  <c r="R1913" i="7"/>
  <c r="Q1913" i="7"/>
  <c r="P1913" i="7"/>
  <c r="AJ1912" i="7"/>
  <c r="AI1912" i="7"/>
  <c r="AH1912" i="7"/>
  <c r="AG1912" i="7"/>
  <c r="AF1912" i="7"/>
  <c r="AE1912" i="7"/>
  <c r="AD1912" i="7"/>
  <c r="AC1912" i="7"/>
  <c r="AB1912" i="7"/>
  <c r="AA1912" i="7"/>
  <c r="Z1912" i="7"/>
  <c r="Y1912" i="7"/>
  <c r="X1912" i="7"/>
  <c r="W1912" i="7"/>
  <c r="V1912" i="7"/>
  <c r="U1912" i="7"/>
  <c r="T1912" i="7"/>
  <c r="S1912" i="7"/>
  <c r="R1912" i="7"/>
  <c r="Q1912" i="7"/>
  <c r="P1912" i="7"/>
  <c r="AJ1911" i="7"/>
  <c r="AI1911" i="7"/>
  <c r="AH1911" i="7"/>
  <c r="AG1911" i="7"/>
  <c r="AF1911" i="7"/>
  <c r="AE1911" i="7"/>
  <c r="AD1911" i="7"/>
  <c r="AC1911" i="7"/>
  <c r="AB1911" i="7"/>
  <c r="AA1911" i="7"/>
  <c r="Z1911" i="7"/>
  <c r="Y1911" i="7"/>
  <c r="X1911" i="7"/>
  <c r="W1911" i="7"/>
  <c r="V1911" i="7"/>
  <c r="U1911" i="7"/>
  <c r="T1911" i="7"/>
  <c r="S1911" i="7"/>
  <c r="R1911" i="7"/>
  <c r="Q1911" i="7"/>
  <c r="P1911" i="7"/>
  <c r="AJ1910" i="7"/>
  <c r="AI1910" i="7"/>
  <c r="AH1910" i="7"/>
  <c r="AG1910" i="7"/>
  <c r="AF1910" i="7"/>
  <c r="AE1910" i="7"/>
  <c r="AD1910" i="7"/>
  <c r="AC1910" i="7"/>
  <c r="AB1910" i="7"/>
  <c r="AA1910" i="7"/>
  <c r="Z1910" i="7"/>
  <c r="Y1910" i="7"/>
  <c r="X1910" i="7"/>
  <c r="W1910" i="7"/>
  <c r="V1910" i="7"/>
  <c r="U1910" i="7"/>
  <c r="T1910" i="7"/>
  <c r="S1910" i="7"/>
  <c r="R1910" i="7"/>
  <c r="Q1910" i="7"/>
  <c r="P1910" i="7"/>
  <c r="AJ1909" i="7"/>
  <c r="AI1909" i="7"/>
  <c r="AH1909" i="7"/>
  <c r="AG1909" i="7"/>
  <c r="AF1909" i="7"/>
  <c r="AE1909" i="7"/>
  <c r="AD1909" i="7"/>
  <c r="AC1909" i="7"/>
  <c r="AB1909" i="7"/>
  <c r="AA1909" i="7"/>
  <c r="Z1909" i="7"/>
  <c r="Y1909" i="7"/>
  <c r="X1909" i="7"/>
  <c r="W1909" i="7"/>
  <c r="V1909" i="7"/>
  <c r="U1909" i="7"/>
  <c r="T1909" i="7"/>
  <c r="S1909" i="7"/>
  <c r="R1909" i="7"/>
  <c r="Q1909" i="7"/>
  <c r="P1909" i="7"/>
  <c r="AJ1908" i="7"/>
  <c r="AI1908" i="7"/>
  <c r="AH1908" i="7"/>
  <c r="AG1908" i="7"/>
  <c r="AF1908" i="7"/>
  <c r="AE1908" i="7"/>
  <c r="AD1908" i="7"/>
  <c r="AC1908" i="7"/>
  <c r="AB1908" i="7"/>
  <c r="AA1908" i="7"/>
  <c r="Z1908" i="7"/>
  <c r="Y1908" i="7"/>
  <c r="X1908" i="7"/>
  <c r="W1908" i="7"/>
  <c r="V1908" i="7"/>
  <c r="U1908" i="7"/>
  <c r="T1908" i="7"/>
  <c r="S1908" i="7"/>
  <c r="R1908" i="7"/>
  <c r="Q1908" i="7"/>
  <c r="P1908" i="7"/>
  <c r="AJ1907" i="7"/>
  <c r="AI1907" i="7"/>
  <c r="AH1907" i="7"/>
  <c r="AG1907" i="7"/>
  <c r="AF1907" i="7"/>
  <c r="AE1907" i="7"/>
  <c r="AD1907" i="7"/>
  <c r="AC1907" i="7"/>
  <c r="AB1907" i="7"/>
  <c r="AA1907" i="7"/>
  <c r="Z1907" i="7"/>
  <c r="Y1907" i="7"/>
  <c r="X1907" i="7"/>
  <c r="W1907" i="7"/>
  <c r="V1907" i="7"/>
  <c r="U1907" i="7"/>
  <c r="T1907" i="7"/>
  <c r="S1907" i="7"/>
  <c r="R1907" i="7"/>
  <c r="Q1907" i="7"/>
  <c r="P1907" i="7"/>
  <c r="AJ1906" i="7"/>
  <c r="AI1906" i="7"/>
  <c r="AH1906" i="7"/>
  <c r="AG1906" i="7"/>
  <c r="AF1906" i="7"/>
  <c r="AE1906" i="7"/>
  <c r="AD1906" i="7"/>
  <c r="AC1906" i="7"/>
  <c r="AB1906" i="7"/>
  <c r="AA1906" i="7"/>
  <c r="Z1906" i="7"/>
  <c r="Y1906" i="7"/>
  <c r="X1906" i="7"/>
  <c r="W1906" i="7"/>
  <c r="V1906" i="7"/>
  <c r="U1906" i="7"/>
  <c r="T1906" i="7"/>
  <c r="S1906" i="7"/>
  <c r="R1906" i="7"/>
  <c r="Q1906" i="7"/>
  <c r="P1906" i="7"/>
  <c r="AJ1905" i="7"/>
  <c r="AI1905" i="7"/>
  <c r="AH1905" i="7"/>
  <c r="AG1905" i="7"/>
  <c r="AF1905" i="7"/>
  <c r="AE1905" i="7"/>
  <c r="AD1905" i="7"/>
  <c r="AC1905" i="7"/>
  <c r="AB1905" i="7"/>
  <c r="AA1905" i="7"/>
  <c r="Z1905" i="7"/>
  <c r="Y1905" i="7"/>
  <c r="X1905" i="7"/>
  <c r="W1905" i="7"/>
  <c r="V1905" i="7"/>
  <c r="U1905" i="7"/>
  <c r="T1905" i="7"/>
  <c r="S1905" i="7"/>
  <c r="R1905" i="7"/>
  <c r="Q1905" i="7"/>
  <c r="P1905" i="7"/>
  <c r="AJ1904" i="7"/>
  <c r="AI1904" i="7"/>
  <c r="AH1904" i="7"/>
  <c r="AG1904" i="7"/>
  <c r="AF1904" i="7"/>
  <c r="AE1904" i="7"/>
  <c r="AD1904" i="7"/>
  <c r="AC1904" i="7"/>
  <c r="AB1904" i="7"/>
  <c r="AA1904" i="7"/>
  <c r="Z1904" i="7"/>
  <c r="Y1904" i="7"/>
  <c r="X1904" i="7"/>
  <c r="W1904" i="7"/>
  <c r="V1904" i="7"/>
  <c r="U1904" i="7"/>
  <c r="T1904" i="7"/>
  <c r="S1904" i="7"/>
  <c r="R1904" i="7"/>
  <c r="Q1904" i="7"/>
  <c r="P1904" i="7"/>
  <c r="AJ1903" i="7"/>
  <c r="AI1903" i="7"/>
  <c r="AH1903" i="7"/>
  <c r="AG1903" i="7"/>
  <c r="AF1903" i="7"/>
  <c r="AE1903" i="7"/>
  <c r="AD1903" i="7"/>
  <c r="AC1903" i="7"/>
  <c r="AB1903" i="7"/>
  <c r="AA1903" i="7"/>
  <c r="Z1903" i="7"/>
  <c r="Y1903" i="7"/>
  <c r="X1903" i="7"/>
  <c r="W1903" i="7"/>
  <c r="V1903" i="7"/>
  <c r="U1903" i="7"/>
  <c r="T1903" i="7"/>
  <c r="S1903" i="7"/>
  <c r="R1903" i="7"/>
  <c r="Q1903" i="7"/>
  <c r="P1903" i="7"/>
  <c r="AJ1902" i="7"/>
  <c r="AI1902" i="7"/>
  <c r="AH1902" i="7"/>
  <c r="AG1902" i="7"/>
  <c r="AF1902" i="7"/>
  <c r="AE1902" i="7"/>
  <c r="AD1902" i="7"/>
  <c r="AC1902" i="7"/>
  <c r="AB1902" i="7"/>
  <c r="AA1902" i="7"/>
  <c r="Z1902" i="7"/>
  <c r="Y1902" i="7"/>
  <c r="X1902" i="7"/>
  <c r="W1902" i="7"/>
  <c r="V1902" i="7"/>
  <c r="U1902" i="7"/>
  <c r="T1902" i="7"/>
  <c r="S1902" i="7"/>
  <c r="R1902" i="7"/>
  <c r="Q1902" i="7"/>
  <c r="P1902" i="7"/>
  <c r="AJ1901" i="7"/>
  <c r="AI1901" i="7"/>
  <c r="AH1901" i="7"/>
  <c r="AG1901" i="7"/>
  <c r="AF1901" i="7"/>
  <c r="AE1901" i="7"/>
  <c r="AD1901" i="7"/>
  <c r="AC1901" i="7"/>
  <c r="AB1901" i="7"/>
  <c r="AA1901" i="7"/>
  <c r="Z1901" i="7"/>
  <c r="Y1901" i="7"/>
  <c r="X1901" i="7"/>
  <c r="W1901" i="7"/>
  <c r="V1901" i="7"/>
  <c r="U1901" i="7"/>
  <c r="T1901" i="7"/>
  <c r="S1901" i="7"/>
  <c r="R1901" i="7"/>
  <c r="Q1901" i="7"/>
  <c r="P1901" i="7"/>
  <c r="AJ1900" i="7"/>
  <c r="AI1900" i="7"/>
  <c r="AH1900" i="7"/>
  <c r="AG1900" i="7"/>
  <c r="AF1900" i="7"/>
  <c r="AE1900" i="7"/>
  <c r="AD1900" i="7"/>
  <c r="AC1900" i="7"/>
  <c r="AB1900" i="7"/>
  <c r="AA1900" i="7"/>
  <c r="Z1900" i="7"/>
  <c r="Y1900" i="7"/>
  <c r="X1900" i="7"/>
  <c r="W1900" i="7"/>
  <c r="V1900" i="7"/>
  <c r="U1900" i="7"/>
  <c r="T1900" i="7"/>
  <c r="S1900" i="7"/>
  <c r="R1900" i="7"/>
  <c r="Q1900" i="7"/>
  <c r="P1900" i="7"/>
  <c r="AJ1899" i="7"/>
  <c r="AI1899" i="7"/>
  <c r="AH1899" i="7"/>
  <c r="AG1899" i="7"/>
  <c r="AF1899" i="7"/>
  <c r="AE1899" i="7"/>
  <c r="AD1899" i="7"/>
  <c r="AC1899" i="7"/>
  <c r="AB1899" i="7"/>
  <c r="AA1899" i="7"/>
  <c r="Z1899" i="7"/>
  <c r="Y1899" i="7"/>
  <c r="X1899" i="7"/>
  <c r="W1899" i="7"/>
  <c r="V1899" i="7"/>
  <c r="U1899" i="7"/>
  <c r="T1899" i="7"/>
  <c r="S1899" i="7"/>
  <c r="R1899" i="7"/>
  <c r="Q1899" i="7"/>
  <c r="P1899" i="7"/>
  <c r="AJ1898" i="7"/>
  <c r="AI1898" i="7"/>
  <c r="AH1898" i="7"/>
  <c r="AG1898" i="7"/>
  <c r="AF1898" i="7"/>
  <c r="AE1898" i="7"/>
  <c r="AD1898" i="7"/>
  <c r="AC1898" i="7"/>
  <c r="AB1898" i="7"/>
  <c r="AA1898" i="7"/>
  <c r="Z1898" i="7"/>
  <c r="Y1898" i="7"/>
  <c r="X1898" i="7"/>
  <c r="W1898" i="7"/>
  <c r="V1898" i="7"/>
  <c r="U1898" i="7"/>
  <c r="T1898" i="7"/>
  <c r="S1898" i="7"/>
  <c r="R1898" i="7"/>
  <c r="Q1898" i="7"/>
  <c r="P1898" i="7"/>
  <c r="AJ1897" i="7"/>
  <c r="AI1897" i="7"/>
  <c r="AH1897" i="7"/>
  <c r="AG1897" i="7"/>
  <c r="AF1897" i="7"/>
  <c r="AE1897" i="7"/>
  <c r="AD1897" i="7"/>
  <c r="AC1897" i="7"/>
  <c r="AB1897" i="7"/>
  <c r="AA1897" i="7"/>
  <c r="Z1897" i="7"/>
  <c r="Y1897" i="7"/>
  <c r="X1897" i="7"/>
  <c r="W1897" i="7"/>
  <c r="V1897" i="7"/>
  <c r="U1897" i="7"/>
  <c r="T1897" i="7"/>
  <c r="S1897" i="7"/>
  <c r="R1897" i="7"/>
  <c r="Q1897" i="7"/>
  <c r="P1897" i="7"/>
  <c r="AJ1896" i="7"/>
  <c r="AI1896" i="7"/>
  <c r="AH1896" i="7"/>
  <c r="AG1896" i="7"/>
  <c r="AF1896" i="7"/>
  <c r="AE1896" i="7"/>
  <c r="AD1896" i="7"/>
  <c r="AC1896" i="7"/>
  <c r="AB1896" i="7"/>
  <c r="AA1896" i="7"/>
  <c r="Z1896" i="7"/>
  <c r="Y1896" i="7"/>
  <c r="X1896" i="7"/>
  <c r="W1896" i="7"/>
  <c r="V1896" i="7"/>
  <c r="U1896" i="7"/>
  <c r="T1896" i="7"/>
  <c r="S1896" i="7"/>
  <c r="R1896" i="7"/>
  <c r="Q1896" i="7"/>
  <c r="P1896" i="7"/>
  <c r="AJ1895" i="7"/>
  <c r="AI1895" i="7"/>
  <c r="AH1895" i="7"/>
  <c r="AG1895" i="7"/>
  <c r="AF1895" i="7"/>
  <c r="AE1895" i="7"/>
  <c r="AD1895" i="7"/>
  <c r="AC1895" i="7"/>
  <c r="AB1895" i="7"/>
  <c r="AA1895" i="7"/>
  <c r="Z1895" i="7"/>
  <c r="Y1895" i="7"/>
  <c r="X1895" i="7"/>
  <c r="W1895" i="7"/>
  <c r="V1895" i="7"/>
  <c r="U1895" i="7"/>
  <c r="T1895" i="7"/>
  <c r="S1895" i="7"/>
  <c r="R1895" i="7"/>
  <c r="Q1895" i="7"/>
  <c r="P1895" i="7"/>
  <c r="AJ1894" i="7"/>
  <c r="AI1894" i="7"/>
  <c r="AH1894" i="7"/>
  <c r="AG1894" i="7"/>
  <c r="AF1894" i="7"/>
  <c r="AE1894" i="7"/>
  <c r="AD1894" i="7"/>
  <c r="AC1894" i="7"/>
  <c r="AB1894" i="7"/>
  <c r="AA1894" i="7"/>
  <c r="Z1894" i="7"/>
  <c r="Y1894" i="7"/>
  <c r="X1894" i="7"/>
  <c r="W1894" i="7"/>
  <c r="V1894" i="7"/>
  <c r="U1894" i="7"/>
  <c r="T1894" i="7"/>
  <c r="S1894" i="7"/>
  <c r="R1894" i="7"/>
  <c r="Q1894" i="7"/>
  <c r="P1894" i="7"/>
  <c r="AJ1893" i="7"/>
  <c r="AI1893" i="7"/>
  <c r="AH1893" i="7"/>
  <c r="AG1893" i="7"/>
  <c r="AF1893" i="7"/>
  <c r="AE1893" i="7"/>
  <c r="AD1893" i="7"/>
  <c r="AC1893" i="7"/>
  <c r="AB1893" i="7"/>
  <c r="AA1893" i="7"/>
  <c r="Z1893" i="7"/>
  <c r="Y1893" i="7"/>
  <c r="X1893" i="7"/>
  <c r="W1893" i="7"/>
  <c r="V1893" i="7"/>
  <c r="U1893" i="7"/>
  <c r="T1893" i="7"/>
  <c r="S1893" i="7"/>
  <c r="R1893" i="7"/>
  <c r="Q1893" i="7"/>
  <c r="P1893" i="7"/>
  <c r="AJ1892" i="7"/>
  <c r="AI1892" i="7"/>
  <c r="AH1892" i="7"/>
  <c r="AG1892" i="7"/>
  <c r="AF1892" i="7"/>
  <c r="AE1892" i="7"/>
  <c r="AD1892" i="7"/>
  <c r="AC1892" i="7"/>
  <c r="AB1892" i="7"/>
  <c r="AA1892" i="7"/>
  <c r="Z1892" i="7"/>
  <c r="Y1892" i="7"/>
  <c r="X1892" i="7"/>
  <c r="W1892" i="7"/>
  <c r="V1892" i="7"/>
  <c r="U1892" i="7"/>
  <c r="T1892" i="7"/>
  <c r="S1892" i="7"/>
  <c r="R1892" i="7"/>
  <c r="Q1892" i="7"/>
  <c r="P1892" i="7"/>
  <c r="AJ1891" i="7"/>
  <c r="AI1891" i="7"/>
  <c r="AH1891" i="7"/>
  <c r="AG1891" i="7"/>
  <c r="AF1891" i="7"/>
  <c r="AE1891" i="7"/>
  <c r="AD1891" i="7"/>
  <c r="AC1891" i="7"/>
  <c r="AB1891" i="7"/>
  <c r="AA1891" i="7"/>
  <c r="Z1891" i="7"/>
  <c r="Y1891" i="7"/>
  <c r="X1891" i="7"/>
  <c r="W1891" i="7"/>
  <c r="V1891" i="7"/>
  <c r="U1891" i="7"/>
  <c r="T1891" i="7"/>
  <c r="S1891" i="7"/>
  <c r="R1891" i="7"/>
  <c r="Q1891" i="7"/>
  <c r="P1891" i="7"/>
  <c r="AJ1890" i="7"/>
  <c r="AI1890" i="7"/>
  <c r="AH1890" i="7"/>
  <c r="AG1890" i="7"/>
  <c r="AF1890" i="7"/>
  <c r="AE1890" i="7"/>
  <c r="AD1890" i="7"/>
  <c r="AC1890" i="7"/>
  <c r="AB1890" i="7"/>
  <c r="AA1890" i="7"/>
  <c r="Z1890" i="7"/>
  <c r="Y1890" i="7"/>
  <c r="X1890" i="7"/>
  <c r="W1890" i="7"/>
  <c r="V1890" i="7"/>
  <c r="U1890" i="7"/>
  <c r="T1890" i="7"/>
  <c r="S1890" i="7"/>
  <c r="R1890" i="7"/>
  <c r="Q1890" i="7"/>
  <c r="P1890" i="7"/>
  <c r="AJ1889" i="7"/>
  <c r="AI1889" i="7"/>
  <c r="AH1889" i="7"/>
  <c r="AG1889" i="7"/>
  <c r="AF1889" i="7"/>
  <c r="AE1889" i="7"/>
  <c r="AD1889" i="7"/>
  <c r="AC1889" i="7"/>
  <c r="AB1889" i="7"/>
  <c r="AA1889" i="7"/>
  <c r="Z1889" i="7"/>
  <c r="Y1889" i="7"/>
  <c r="X1889" i="7"/>
  <c r="W1889" i="7"/>
  <c r="V1889" i="7"/>
  <c r="U1889" i="7"/>
  <c r="T1889" i="7"/>
  <c r="S1889" i="7"/>
  <c r="R1889" i="7"/>
  <c r="Q1889" i="7"/>
  <c r="P1889" i="7"/>
  <c r="AJ1888" i="7"/>
  <c r="AI1888" i="7"/>
  <c r="AH1888" i="7"/>
  <c r="AG1888" i="7"/>
  <c r="AF1888" i="7"/>
  <c r="AE1888" i="7"/>
  <c r="AD1888" i="7"/>
  <c r="AC1888" i="7"/>
  <c r="AB1888" i="7"/>
  <c r="AA1888" i="7"/>
  <c r="Z1888" i="7"/>
  <c r="Y1888" i="7"/>
  <c r="X1888" i="7"/>
  <c r="W1888" i="7"/>
  <c r="V1888" i="7"/>
  <c r="U1888" i="7"/>
  <c r="T1888" i="7"/>
  <c r="S1888" i="7"/>
  <c r="R1888" i="7"/>
  <c r="Q1888" i="7"/>
  <c r="P1888" i="7"/>
  <c r="AJ1887" i="7"/>
  <c r="AI1887" i="7"/>
  <c r="AH1887" i="7"/>
  <c r="AG1887" i="7"/>
  <c r="AF1887" i="7"/>
  <c r="AE1887" i="7"/>
  <c r="AD1887" i="7"/>
  <c r="AC1887" i="7"/>
  <c r="AB1887" i="7"/>
  <c r="AA1887" i="7"/>
  <c r="Z1887" i="7"/>
  <c r="Y1887" i="7"/>
  <c r="X1887" i="7"/>
  <c r="W1887" i="7"/>
  <c r="V1887" i="7"/>
  <c r="U1887" i="7"/>
  <c r="T1887" i="7"/>
  <c r="S1887" i="7"/>
  <c r="R1887" i="7"/>
  <c r="Q1887" i="7"/>
  <c r="P1887" i="7"/>
  <c r="AJ1886" i="7"/>
  <c r="AI1886" i="7"/>
  <c r="AH1886" i="7"/>
  <c r="AG1886" i="7"/>
  <c r="AF1886" i="7"/>
  <c r="AE1886" i="7"/>
  <c r="AD1886" i="7"/>
  <c r="AC1886" i="7"/>
  <c r="AB1886" i="7"/>
  <c r="AA1886" i="7"/>
  <c r="Z1886" i="7"/>
  <c r="Y1886" i="7"/>
  <c r="X1886" i="7"/>
  <c r="W1886" i="7"/>
  <c r="V1886" i="7"/>
  <c r="U1886" i="7"/>
  <c r="T1886" i="7"/>
  <c r="S1886" i="7"/>
  <c r="R1886" i="7"/>
  <c r="Q1886" i="7"/>
  <c r="P1886" i="7"/>
  <c r="AJ1885" i="7"/>
  <c r="AI1885" i="7"/>
  <c r="AH1885" i="7"/>
  <c r="AG1885" i="7"/>
  <c r="AF1885" i="7"/>
  <c r="AE1885" i="7"/>
  <c r="AD1885" i="7"/>
  <c r="AC1885" i="7"/>
  <c r="AB1885" i="7"/>
  <c r="AA1885" i="7"/>
  <c r="Z1885" i="7"/>
  <c r="Y1885" i="7"/>
  <c r="X1885" i="7"/>
  <c r="W1885" i="7"/>
  <c r="V1885" i="7"/>
  <c r="U1885" i="7"/>
  <c r="T1885" i="7"/>
  <c r="S1885" i="7"/>
  <c r="R1885" i="7"/>
  <c r="Q1885" i="7"/>
  <c r="P1885" i="7"/>
  <c r="AJ1884" i="7"/>
  <c r="AI1884" i="7"/>
  <c r="AH1884" i="7"/>
  <c r="AG1884" i="7"/>
  <c r="AF1884" i="7"/>
  <c r="AE1884" i="7"/>
  <c r="AD1884" i="7"/>
  <c r="AC1884" i="7"/>
  <c r="AB1884" i="7"/>
  <c r="AA1884" i="7"/>
  <c r="Z1884" i="7"/>
  <c r="Y1884" i="7"/>
  <c r="X1884" i="7"/>
  <c r="W1884" i="7"/>
  <c r="V1884" i="7"/>
  <c r="U1884" i="7"/>
  <c r="T1884" i="7"/>
  <c r="S1884" i="7"/>
  <c r="R1884" i="7"/>
  <c r="Q1884" i="7"/>
  <c r="P1884" i="7"/>
  <c r="AJ1883" i="7"/>
  <c r="AI1883" i="7"/>
  <c r="AH1883" i="7"/>
  <c r="AG1883" i="7"/>
  <c r="AF1883" i="7"/>
  <c r="AE1883" i="7"/>
  <c r="AD1883" i="7"/>
  <c r="AC1883" i="7"/>
  <c r="AB1883" i="7"/>
  <c r="AA1883" i="7"/>
  <c r="Z1883" i="7"/>
  <c r="Y1883" i="7"/>
  <c r="X1883" i="7"/>
  <c r="W1883" i="7"/>
  <c r="V1883" i="7"/>
  <c r="U1883" i="7"/>
  <c r="T1883" i="7"/>
  <c r="S1883" i="7"/>
  <c r="R1883" i="7"/>
  <c r="Q1883" i="7"/>
  <c r="P1883" i="7"/>
  <c r="AJ1882" i="7"/>
  <c r="AI1882" i="7"/>
  <c r="AH1882" i="7"/>
  <c r="AG1882" i="7"/>
  <c r="AF1882" i="7"/>
  <c r="AE1882" i="7"/>
  <c r="AD1882" i="7"/>
  <c r="AC1882" i="7"/>
  <c r="AB1882" i="7"/>
  <c r="AA1882" i="7"/>
  <c r="Z1882" i="7"/>
  <c r="Y1882" i="7"/>
  <c r="X1882" i="7"/>
  <c r="W1882" i="7"/>
  <c r="V1882" i="7"/>
  <c r="U1882" i="7"/>
  <c r="T1882" i="7"/>
  <c r="S1882" i="7"/>
  <c r="R1882" i="7"/>
  <c r="Q1882" i="7"/>
  <c r="P1882" i="7"/>
  <c r="AJ1881" i="7"/>
  <c r="AI1881" i="7"/>
  <c r="AH1881" i="7"/>
  <c r="AG1881" i="7"/>
  <c r="AF1881" i="7"/>
  <c r="AE1881" i="7"/>
  <c r="AD1881" i="7"/>
  <c r="AC1881" i="7"/>
  <c r="AB1881" i="7"/>
  <c r="AA1881" i="7"/>
  <c r="Z1881" i="7"/>
  <c r="Y1881" i="7"/>
  <c r="X1881" i="7"/>
  <c r="W1881" i="7"/>
  <c r="V1881" i="7"/>
  <c r="U1881" i="7"/>
  <c r="T1881" i="7"/>
  <c r="S1881" i="7"/>
  <c r="R1881" i="7"/>
  <c r="Q1881" i="7"/>
  <c r="P1881" i="7"/>
  <c r="AJ1880" i="7"/>
  <c r="AI1880" i="7"/>
  <c r="AH1880" i="7"/>
  <c r="AG1880" i="7"/>
  <c r="AF1880" i="7"/>
  <c r="AE1880" i="7"/>
  <c r="AD1880" i="7"/>
  <c r="AC1880" i="7"/>
  <c r="AB1880" i="7"/>
  <c r="AA1880" i="7"/>
  <c r="Z1880" i="7"/>
  <c r="Y1880" i="7"/>
  <c r="X1880" i="7"/>
  <c r="W1880" i="7"/>
  <c r="V1880" i="7"/>
  <c r="U1880" i="7"/>
  <c r="T1880" i="7"/>
  <c r="S1880" i="7"/>
  <c r="R1880" i="7"/>
  <c r="Q1880" i="7"/>
  <c r="P1880" i="7"/>
  <c r="AJ1879" i="7"/>
  <c r="AI1879" i="7"/>
  <c r="AH1879" i="7"/>
  <c r="AG1879" i="7"/>
  <c r="AF1879" i="7"/>
  <c r="AE1879" i="7"/>
  <c r="AD1879" i="7"/>
  <c r="AC1879" i="7"/>
  <c r="AB1879" i="7"/>
  <c r="AA1879" i="7"/>
  <c r="Z1879" i="7"/>
  <c r="Y1879" i="7"/>
  <c r="X1879" i="7"/>
  <c r="W1879" i="7"/>
  <c r="V1879" i="7"/>
  <c r="U1879" i="7"/>
  <c r="T1879" i="7"/>
  <c r="S1879" i="7"/>
  <c r="R1879" i="7"/>
  <c r="Q1879" i="7"/>
  <c r="P1879" i="7"/>
  <c r="AJ1878" i="7"/>
  <c r="AI1878" i="7"/>
  <c r="AH1878" i="7"/>
  <c r="AG1878" i="7"/>
  <c r="AF1878" i="7"/>
  <c r="AE1878" i="7"/>
  <c r="AD1878" i="7"/>
  <c r="AC1878" i="7"/>
  <c r="AB1878" i="7"/>
  <c r="AA1878" i="7"/>
  <c r="Z1878" i="7"/>
  <c r="Y1878" i="7"/>
  <c r="X1878" i="7"/>
  <c r="W1878" i="7"/>
  <c r="V1878" i="7"/>
  <c r="U1878" i="7"/>
  <c r="T1878" i="7"/>
  <c r="S1878" i="7"/>
  <c r="R1878" i="7"/>
  <c r="Q1878" i="7"/>
  <c r="P1878" i="7"/>
  <c r="AJ1877" i="7"/>
  <c r="AI1877" i="7"/>
  <c r="AH1877" i="7"/>
  <c r="AG1877" i="7"/>
  <c r="AF1877" i="7"/>
  <c r="AE1877" i="7"/>
  <c r="AD1877" i="7"/>
  <c r="AC1877" i="7"/>
  <c r="AB1877" i="7"/>
  <c r="AA1877" i="7"/>
  <c r="Z1877" i="7"/>
  <c r="Y1877" i="7"/>
  <c r="X1877" i="7"/>
  <c r="W1877" i="7"/>
  <c r="V1877" i="7"/>
  <c r="U1877" i="7"/>
  <c r="T1877" i="7"/>
  <c r="S1877" i="7"/>
  <c r="R1877" i="7"/>
  <c r="Q1877" i="7"/>
  <c r="P1877" i="7"/>
  <c r="AJ1876" i="7"/>
  <c r="AI1876" i="7"/>
  <c r="AH1876" i="7"/>
  <c r="AG1876" i="7"/>
  <c r="AF1876" i="7"/>
  <c r="AE1876" i="7"/>
  <c r="AD1876" i="7"/>
  <c r="AC1876" i="7"/>
  <c r="AB1876" i="7"/>
  <c r="AA1876" i="7"/>
  <c r="Z1876" i="7"/>
  <c r="Y1876" i="7"/>
  <c r="X1876" i="7"/>
  <c r="W1876" i="7"/>
  <c r="V1876" i="7"/>
  <c r="U1876" i="7"/>
  <c r="T1876" i="7"/>
  <c r="S1876" i="7"/>
  <c r="R1876" i="7"/>
  <c r="Q1876" i="7"/>
  <c r="P1876" i="7"/>
  <c r="AJ1875" i="7"/>
  <c r="AI1875" i="7"/>
  <c r="AH1875" i="7"/>
  <c r="AG1875" i="7"/>
  <c r="AF1875" i="7"/>
  <c r="AE1875" i="7"/>
  <c r="AD1875" i="7"/>
  <c r="AC1875" i="7"/>
  <c r="AB1875" i="7"/>
  <c r="AA1875" i="7"/>
  <c r="Z1875" i="7"/>
  <c r="Y1875" i="7"/>
  <c r="X1875" i="7"/>
  <c r="W1875" i="7"/>
  <c r="V1875" i="7"/>
  <c r="U1875" i="7"/>
  <c r="T1875" i="7"/>
  <c r="S1875" i="7"/>
  <c r="R1875" i="7"/>
  <c r="Q1875" i="7"/>
  <c r="P1875" i="7"/>
  <c r="AJ1874" i="7"/>
  <c r="AI1874" i="7"/>
  <c r="AH1874" i="7"/>
  <c r="AG1874" i="7"/>
  <c r="AF1874" i="7"/>
  <c r="AE1874" i="7"/>
  <c r="AD1874" i="7"/>
  <c r="AC1874" i="7"/>
  <c r="AB1874" i="7"/>
  <c r="AA1874" i="7"/>
  <c r="Z1874" i="7"/>
  <c r="Y1874" i="7"/>
  <c r="X1874" i="7"/>
  <c r="W1874" i="7"/>
  <c r="V1874" i="7"/>
  <c r="U1874" i="7"/>
  <c r="T1874" i="7"/>
  <c r="S1874" i="7"/>
  <c r="R1874" i="7"/>
  <c r="Q1874" i="7"/>
  <c r="P1874" i="7"/>
  <c r="AJ1873" i="7"/>
  <c r="AI1873" i="7"/>
  <c r="AH1873" i="7"/>
  <c r="AG1873" i="7"/>
  <c r="AF1873" i="7"/>
  <c r="AE1873" i="7"/>
  <c r="AD1873" i="7"/>
  <c r="AC1873" i="7"/>
  <c r="AB1873" i="7"/>
  <c r="AA1873" i="7"/>
  <c r="Z1873" i="7"/>
  <c r="Y1873" i="7"/>
  <c r="X1873" i="7"/>
  <c r="W1873" i="7"/>
  <c r="V1873" i="7"/>
  <c r="U1873" i="7"/>
  <c r="T1873" i="7"/>
  <c r="S1873" i="7"/>
  <c r="R1873" i="7"/>
  <c r="Q1873" i="7"/>
  <c r="P1873" i="7"/>
  <c r="AJ1872" i="7"/>
  <c r="AI1872" i="7"/>
  <c r="AH1872" i="7"/>
  <c r="AG1872" i="7"/>
  <c r="AF1872" i="7"/>
  <c r="AE1872" i="7"/>
  <c r="AD1872" i="7"/>
  <c r="AC1872" i="7"/>
  <c r="AB1872" i="7"/>
  <c r="AA1872" i="7"/>
  <c r="Z1872" i="7"/>
  <c r="Y1872" i="7"/>
  <c r="X1872" i="7"/>
  <c r="W1872" i="7"/>
  <c r="V1872" i="7"/>
  <c r="U1872" i="7"/>
  <c r="T1872" i="7"/>
  <c r="S1872" i="7"/>
  <c r="R1872" i="7"/>
  <c r="Q1872" i="7"/>
  <c r="P1872" i="7"/>
  <c r="AJ1871" i="7"/>
  <c r="AI1871" i="7"/>
  <c r="AH1871" i="7"/>
  <c r="AG1871" i="7"/>
  <c r="AF1871" i="7"/>
  <c r="AE1871" i="7"/>
  <c r="AD1871" i="7"/>
  <c r="AC1871" i="7"/>
  <c r="AB1871" i="7"/>
  <c r="AA1871" i="7"/>
  <c r="Z1871" i="7"/>
  <c r="Y1871" i="7"/>
  <c r="X1871" i="7"/>
  <c r="W1871" i="7"/>
  <c r="V1871" i="7"/>
  <c r="U1871" i="7"/>
  <c r="T1871" i="7"/>
  <c r="S1871" i="7"/>
  <c r="R1871" i="7"/>
  <c r="Q1871" i="7"/>
  <c r="P1871" i="7"/>
  <c r="AJ1870" i="7"/>
  <c r="AI1870" i="7"/>
  <c r="AH1870" i="7"/>
  <c r="AG1870" i="7"/>
  <c r="AF1870" i="7"/>
  <c r="AE1870" i="7"/>
  <c r="AD1870" i="7"/>
  <c r="AC1870" i="7"/>
  <c r="AB1870" i="7"/>
  <c r="AA1870" i="7"/>
  <c r="Z1870" i="7"/>
  <c r="Y1870" i="7"/>
  <c r="X1870" i="7"/>
  <c r="W1870" i="7"/>
  <c r="V1870" i="7"/>
  <c r="U1870" i="7"/>
  <c r="T1870" i="7"/>
  <c r="S1870" i="7"/>
  <c r="R1870" i="7"/>
  <c r="Q1870" i="7"/>
  <c r="P1870" i="7"/>
  <c r="AJ1869" i="7"/>
  <c r="AI1869" i="7"/>
  <c r="AH1869" i="7"/>
  <c r="AG1869" i="7"/>
  <c r="AF1869" i="7"/>
  <c r="AE1869" i="7"/>
  <c r="AD1869" i="7"/>
  <c r="AC1869" i="7"/>
  <c r="AB1869" i="7"/>
  <c r="AA1869" i="7"/>
  <c r="Z1869" i="7"/>
  <c r="Y1869" i="7"/>
  <c r="X1869" i="7"/>
  <c r="W1869" i="7"/>
  <c r="V1869" i="7"/>
  <c r="U1869" i="7"/>
  <c r="T1869" i="7"/>
  <c r="S1869" i="7"/>
  <c r="R1869" i="7"/>
  <c r="Q1869" i="7"/>
  <c r="P1869" i="7"/>
  <c r="AJ1868" i="7"/>
  <c r="AI1868" i="7"/>
  <c r="AH1868" i="7"/>
  <c r="AG1868" i="7"/>
  <c r="AF1868" i="7"/>
  <c r="AE1868" i="7"/>
  <c r="AD1868" i="7"/>
  <c r="AC1868" i="7"/>
  <c r="AB1868" i="7"/>
  <c r="AA1868" i="7"/>
  <c r="Z1868" i="7"/>
  <c r="Y1868" i="7"/>
  <c r="X1868" i="7"/>
  <c r="W1868" i="7"/>
  <c r="V1868" i="7"/>
  <c r="U1868" i="7"/>
  <c r="T1868" i="7"/>
  <c r="S1868" i="7"/>
  <c r="R1868" i="7"/>
  <c r="Q1868" i="7"/>
  <c r="P1868" i="7"/>
  <c r="AJ1867" i="7"/>
  <c r="AI1867" i="7"/>
  <c r="AH1867" i="7"/>
  <c r="AG1867" i="7"/>
  <c r="AF1867" i="7"/>
  <c r="AE1867" i="7"/>
  <c r="AD1867" i="7"/>
  <c r="AC1867" i="7"/>
  <c r="AB1867" i="7"/>
  <c r="AA1867" i="7"/>
  <c r="Z1867" i="7"/>
  <c r="Y1867" i="7"/>
  <c r="X1867" i="7"/>
  <c r="W1867" i="7"/>
  <c r="V1867" i="7"/>
  <c r="U1867" i="7"/>
  <c r="T1867" i="7"/>
  <c r="S1867" i="7"/>
  <c r="R1867" i="7"/>
  <c r="Q1867" i="7"/>
  <c r="P1867" i="7"/>
  <c r="AJ1866" i="7"/>
  <c r="AI1866" i="7"/>
  <c r="AH1866" i="7"/>
  <c r="AG1866" i="7"/>
  <c r="AF1866" i="7"/>
  <c r="AE1866" i="7"/>
  <c r="AD1866" i="7"/>
  <c r="AC1866" i="7"/>
  <c r="AB1866" i="7"/>
  <c r="AA1866" i="7"/>
  <c r="Z1866" i="7"/>
  <c r="Y1866" i="7"/>
  <c r="X1866" i="7"/>
  <c r="W1866" i="7"/>
  <c r="V1866" i="7"/>
  <c r="U1866" i="7"/>
  <c r="T1866" i="7"/>
  <c r="S1866" i="7"/>
  <c r="R1866" i="7"/>
  <c r="Q1866" i="7"/>
  <c r="P1866" i="7"/>
  <c r="AJ1865" i="7"/>
  <c r="AI1865" i="7"/>
  <c r="AH1865" i="7"/>
  <c r="AG1865" i="7"/>
  <c r="AF1865" i="7"/>
  <c r="AE1865" i="7"/>
  <c r="AD1865" i="7"/>
  <c r="AC1865" i="7"/>
  <c r="AB1865" i="7"/>
  <c r="AA1865" i="7"/>
  <c r="Z1865" i="7"/>
  <c r="Y1865" i="7"/>
  <c r="X1865" i="7"/>
  <c r="W1865" i="7"/>
  <c r="V1865" i="7"/>
  <c r="U1865" i="7"/>
  <c r="T1865" i="7"/>
  <c r="S1865" i="7"/>
  <c r="R1865" i="7"/>
  <c r="Q1865" i="7"/>
  <c r="P1865" i="7"/>
  <c r="AJ1864" i="7"/>
  <c r="AI1864" i="7"/>
  <c r="AH1864" i="7"/>
  <c r="AG1864" i="7"/>
  <c r="AF1864" i="7"/>
  <c r="AE1864" i="7"/>
  <c r="AD1864" i="7"/>
  <c r="AC1864" i="7"/>
  <c r="AB1864" i="7"/>
  <c r="AA1864" i="7"/>
  <c r="Z1864" i="7"/>
  <c r="Y1864" i="7"/>
  <c r="X1864" i="7"/>
  <c r="W1864" i="7"/>
  <c r="V1864" i="7"/>
  <c r="U1864" i="7"/>
  <c r="T1864" i="7"/>
  <c r="S1864" i="7"/>
  <c r="R1864" i="7"/>
  <c r="Q1864" i="7"/>
  <c r="P1864" i="7"/>
  <c r="AJ1863" i="7"/>
  <c r="AI1863" i="7"/>
  <c r="AH1863" i="7"/>
  <c r="AG1863" i="7"/>
  <c r="AF1863" i="7"/>
  <c r="AE1863" i="7"/>
  <c r="AD1863" i="7"/>
  <c r="AC1863" i="7"/>
  <c r="AB1863" i="7"/>
  <c r="AA1863" i="7"/>
  <c r="Z1863" i="7"/>
  <c r="Y1863" i="7"/>
  <c r="X1863" i="7"/>
  <c r="W1863" i="7"/>
  <c r="V1863" i="7"/>
  <c r="U1863" i="7"/>
  <c r="T1863" i="7"/>
  <c r="S1863" i="7"/>
  <c r="R1863" i="7"/>
  <c r="Q1863" i="7"/>
  <c r="P1863" i="7"/>
  <c r="AJ1862" i="7"/>
  <c r="AI1862" i="7"/>
  <c r="AH1862" i="7"/>
  <c r="AG1862" i="7"/>
  <c r="AF1862" i="7"/>
  <c r="AE1862" i="7"/>
  <c r="AD1862" i="7"/>
  <c r="AC1862" i="7"/>
  <c r="AB1862" i="7"/>
  <c r="AA1862" i="7"/>
  <c r="Z1862" i="7"/>
  <c r="Y1862" i="7"/>
  <c r="X1862" i="7"/>
  <c r="W1862" i="7"/>
  <c r="V1862" i="7"/>
  <c r="U1862" i="7"/>
  <c r="T1862" i="7"/>
  <c r="S1862" i="7"/>
  <c r="R1862" i="7"/>
  <c r="Q1862" i="7"/>
  <c r="P1862" i="7"/>
  <c r="AJ1861" i="7"/>
  <c r="AI1861" i="7"/>
  <c r="AH1861" i="7"/>
  <c r="AG1861" i="7"/>
  <c r="AF1861" i="7"/>
  <c r="AE1861" i="7"/>
  <c r="AD1861" i="7"/>
  <c r="AC1861" i="7"/>
  <c r="AB1861" i="7"/>
  <c r="AA1861" i="7"/>
  <c r="Z1861" i="7"/>
  <c r="Y1861" i="7"/>
  <c r="X1861" i="7"/>
  <c r="W1861" i="7"/>
  <c r="V1861" i="7"/>
  <c r="U1861" i="7"/>
  <c r="T1861" i="7"/>
  <c r="S1861" i="7"/>
  <c r="R1861" i="7"/>
  <c r="Q1861" i="7"/>
  <c r="P1861" i="7"/>
  <c r="AJ1860" i="7"/>
  <c r="AI1860" i="7"/>
  <c r="AH1860" i="7"/>
  <c r="AG1860" i="7"/>
  <c r="AF1860" i="7"/>
  <c r="AE1860" i="7"/>
  <c r="AD1860" i="7"/>
  <c r="AC1860" i="7"/>
  <c r="AB1860" i="7"/>
  <c r="AA1860" i="7"/>
  <c r="Z1860" i="7"/>
  <c r="Y1860" i="7"/>
  <c r="X1860" i="7"/>
  <c r="W1860" i="7"/>
  <c r="V1860" i="7"/>
  <c r="U1860" i="7"/>
  <c r="T1860" i="7"/>
  <c r="S1860" i="7"/>
  <c r="R1860" i="7"/>
  <c r="Q1860" i="7"/>
  <c r="P1860" i="7"/>
  <c r="AJ1859" i="7"/>
  <c r="AI1859" i="7"/>
  <c r="AH1859" i="7"/>
  <c r="AG1859" i="7"/>
  <c r="AF1859" i="7"/>
  <c r="AE1859" i="7"/>
  <c r="AD1859" i="7"/>
  <c r="AC1859" i="7"/>
  <c r="AB1859" i="7"/>
  <c r="AA1859" i="7"/>
  <c r="Z1859" i="7"/>
  <c r="Y1859" i="7"/>
  <c r="X1859" i="7"/>
  <c r="W1859" i="7"/>
  <c r="V1859" i="7"/>
  <c r="U1859" i="7"/>
  <c r="T1859" i="7"/>
  <c r="S1859" i="7"/>
  <c r="R1859" i="7"/>
  <c r="Q1859" i="7"/>
  <c r="P1859" i="7"/>
  <c r="AJ1858" i="7"/>
  <c r="AI1858" i="7"/>
  <c r="AH1858" i="7"/>
  <c r="AG1858" i="7"/>
  <c r="AF1858" i="7"/>
  <c r="AE1858" i="7"/>
  <c r="AD1858" i="7"/>
  <c r="AC1858" i="7"/>
  <c r="AB1858" i="7"/>
  <c r="AA1858" i="7"/>
  <c r="Z1858" i="7"/>
  <c r="Y1858" i="7"/>
  <c r="X1858" i="7"/>
  <c r="W1858" i="7"/>
  <c r="V1858" i="7"/>
  <c r="U1858" i="7"/>
  <c r="T1858" i="7"/>
  <c r="S1858" i="7"/>
  <c r="R1858" i="7"/>
  <c r="Q1858" i="7"/>
  <c r="P1858" i="7"/>
  <c r="AJ1857" i="7"/>
  <c r="AI1857" i="7"/>
  <c r="AH1857" i="7"/>
  <c r="AG1857" i="7"/>
  <c r="AF1857" i="7"/>
  <c r="AE1857" i="7"/>
  <c r="AD1857" i="7"/>
  <c r="AC1857" i="7"/>
  <c r="AB1857" i="7"/>
  <c r="AA1857" i="7"/>
  <c r="Z1857" i="7"/>
  <c r="Y1857" i="7"/>
  <c r="X1857" i="7"/>
  <c r="W1857" i="7"/>
  <c r="V1857" i="7"/>
  <c r="U1857" i="7"/>
  <c r="T1857" i="7"/>
  <c r="S1857" i="7"/>
  <c r="R1857" i="7"/>
  <c r="Q1857" i="7"/>
  <c r="P1857" i="7"/>
  <c r="AJ1856" i="7"/>
  <c r="AI1856" i="7"/>
  <c r="AH1856" i="7"/>
  <c r="AG1856" i="7"/>
  <c r="AF1856" i="7"/>
  <c r="AE1856" i="7"/>
  <c r="AD1856" i="7"/>
  <c r="AC1856" i="7"/>
  <c r="AB1856" i="7"/>
  <c r="AA1856" i="7"/>
  <c r="Z1856" i="7"/>
  <c r="Y1856" i="7"/>
  <c r="X1856" i="7"/>
  <c r="W1856" i="7"/>
  <c r="V1856" i="7"/>
  <c r="U1856" i="7"/>
  <c r="T1856" i="7"/>
  <c r="S1856" i="7"/>
  <c r="R1856" i="7"/>
  <c r="Q1856" i="7"/>
  <c r="P1856" i="7"/>
  <c r="AJ1855" i="7"/>
  <c r="AI1855" i="7"/>
  <c r="AH1855" i="7"/>
  <c r="AG1855" i="7"/>
  <c r="AF1855" i="7"/>
  <c r="AE1855" i="7"/>
  <c r="AD1855" i="7"/>
  <c r="AC1855" i="7"/>
  <c r="AB1855" i="7"/>
  <c r="AA1855" i="7"/>
  <c r="Z1855" i="7"/>
  <c r="Y1855" i="7"/>
  <c r="X1855" i="7"/>
  <c r="W1855" i="7"/>
  <c r="V1855" i="7"/>
  <c r="U1855" i="7"/>
  <c r="T1855" i="7"/>
  <c r="S1855" i="7"/>
  <c r="R1855" i="7"/>
  <c r="Q1855" i="7"/>
  <c r="P1855" i="7"/>
  <c r="AJ1854" i="7"/>
  <c r="AI1854" i="7"/>
  <c r="AH1854" i="7"/>
  <c r="AG1854" i="7"/>
  <c r="AF1854" i="7"/>
  <c r="AE1854" i="7"/>
  <c r="AD1854" i="7"/>
  <c r="AC1854" i="7"/>
  <c r="AB1854" i="7"/>
  <c r="AA1854" i="7"/>
  <c r="Z1854" i="7"/>
  <c r="Y1854" i="7"/>
  <c r="X1854" i="7"/>
  <c r="W1854" i="7"/>
  <c r="V1854" i="7"/>
  <c r="U1854" i="7"/>
  <c r="T1854" i="7"/>
  <c r="S1854" i="7"/>
  <c r="R1854" i="7"/>
  <c r="Q1854" i="7"/>
  <c r="P1854" i="7"/>
  <c r="AJ1853" i="7"/>
  <c r="AI1853" i="7"/>
  <c r="AH1853" i="7"/>
  <c r="AG1853" i="7"/>
  <c r="AF1853" i="7"/>
  <c r="AE1853" i="7"/>
  <c r="AD1853" i="7"/>
  <c r="AC1853" i="7"/>
  <c r="AB1853" i="7"/>
  <c r="AA1853" i="7"/>
  <c r="Z1853" i="7"/>
  <c r="Y1853" i="7"/>
  <c r="X1853" i="7"/>
  <c r="W1853" i="7"/>
  <c r="V1853" i="7"/>
  <c r="U1853" i="7"/>
  <c r="T1853" i="7"/>
  <c r="S1853" i="7"/>
  <c r="R1853" i="7"/>
  <c r="Q1853" i="7"/>
  <c r="P1853" i="7"/>
  <c r="AJ1852" i="7"/>
  <c r="AI1852" i="7"/>
  <c r="AH1852" i="7"/>
  <c r="AG1852" i="7"/>
  <c r="AF1852" i="7"/>
  <c r="AE1852" i="7"/>
  <c r="AD1852" i="7"/>
  <c r="AC1852" i="7"/>
  <c r="AB1852" i="7"/>
  <c r="AA1852" i="7"/>
  <c r="Z1852" i="7"/>
  <c r="Y1852" i="7"/>
  <c r="X1852" i="7"/>
  <c r="W1852" i="7"/>
  <c r="V1852" i="7"/>
  <c r="U1852" i="7"/>
  <c r="T1852" i="7"/>
  <c r="S1852" i="7"/>
  <c r="R1852" i="7"/>
  <c r="Q1852" i="7"/>
  <c r="P1852" i="7"/>
  <c r="AJ1851" i="7"/>
  <c r="AI1851" i="7"/>
  <c r="AH1851" i="7"/>
  <c r="AG1851" i="7"/>
  <c r="AF1851" i="7"/>
  <c r="AE1851" i="7"/>
  <c r="AD1851" i="7"/>
  <c r="AC1851" i="7"/>
  <c r="AB1851" i="7"/>
  <c r="AA1851" i="7"/>
  <c r="Z1851" i="7"/>
  <c r="Y1851" i="7"/>
  <c r="X1851" i="7"/>
  <c r="W1851" i="7"/>
  <c r="V1851" i="7"/>
  <c r="U1851" i="7"/>
  <c r="T1851" i="7"/>
  <c r="S1851" i="7"/>
  <c r="R1851" i="7"/>
  <c r="Q1851" i="7"/>
  <c r="P1851" i="7"/>
  <c r="AJ1850" i="7"/>
  <c r="AI1850" i="7"/>
  <c r="AH1850" i="7"/>
  <c r="AG1850" i="7"/>
  <c r="AF1850" i="7"/>
  <c r="AE1850" i="7"/>
  <c r="AD1850" i="7"/>
  <c r="AC1850" i="7"/>
  <c r="AB1850" i="7"/>
  <c r="AA1850" i="7"/>
  <c r="Z1850" i="7"/>
  <c r="Y1850" i="7"/>
  <c r="X1850" i="7"/>
  <c r="W1850" i="7"/>
  <c r="V1850" i="7"/>
  <c r="U1850" i="7"/>
  <c r="T1850" i="7"/>
  <c r="S1850" i="7"/>
  <c r="R1850" i="7"/>
  <c r="Q1850" i="7"/>
  <c r="P1850" i="7"/>
  <c r="AJ1849" i="7"/>
  <c r="AI1849" i="7"/>
  <c r="AH1849" i="7"/>
  <c r="AG1849" i="7"/>
  <c r="AF1849" i="7"/>
  <c r="AE1849" i="7"/>
  <c r="AD1849" i="7"/>
  <c r="AC1849" i="7"/>
  <c r="AB1849" i="7"/>
  <c r="AA1849" i="7"/>
  <c r="Z1849" i="7"/>
  <c r="Y1849" i="7"/>
  <c r="X1849" i="7"/>
  <c r="W1849" i="7"/>
  <c r="V1849" i="7"/>
  <c r="U1849" i="7"/>
  <c r="T1849" i="7"/>
  <c r="S1849" i="7"/>
  <c r="R1849" i="7"/>
  <c r="Q1849" i="7"/>
  <c r="P1849" i="7"/>
  <c r="AJ1848" i="7"/>
  <c r="AI1848" i="7"/>
  <c r="AH1848" i="7"/>
  <c r="AG1848" i="7"/>
  <c r="AF1848" i="7"/>
  <c r="AE1848" i="7"/>
  <c r="AD1848" i="7"/>
  <c r="AC1848" i="7"/>
  <c r="AB1848" i="7"/>
  <c r="AA1848" i="7"/>
  <c r="Z1848" i="7"/>
  <c r="Y1848" i="7"/>
  <c r="X1848" i="7"/>
  <c r="W1848" i="7"/>
  <c r="V1848" i="7"/>
  <c r="U1848" i="7"/>
  <c r="T1848" i="7"/>
  <c r="S1848" i="7"/>
  <c r="R1848" i="7"/>
  <c r="Q1848" i="7"/>
  <c r="P1848" i="7"/>
  <c r="AJ1847" i="7"/>
  <c r="AI1847" i="7"/>
  <c r="AH1847" i="7"/>
  <c r="AG1847" i="7"/>
  <c r="AF1847" i="7"/>
  <c r="AE1847" i="7"/>
  <c r="AD1847" i="7"/>
  <c r="AC1847" i="7"/>
  <c r="AB1847" i="7"/>
  <c r="AA1847" i="7"/>
  <c r="Z1847" i="7"/>
  <c r="Y1847" i="7"/>
  <c r="X1847" i="7"/>
  <c r="W1847" i="7"/>
  <c r="V1847" i="7"/>
  <c r="U1847" i="7"/>
  <c r="T1847" i="7"/>
  <c r="S1847" i="7"/>
  <c r="R1847" i="7"/>
  <c r="Q1847" i="7"/>
  <c r="P1847" i="7"/>
  <c r="AJ1846" i="7"/>
  <c r="AI1846" i="7"/>
  <c r="AH1846" i="7"/>
  <c r="AG1846" i="7"/>
  <c r="AF1846" i="7"/>
  <c r="AE1846" i="7"/>
  <c r="AD1846" i="7"/>
  <c r="AC1846" i="7"/>
  <c r="AB1846" i="7"/>
  <c r="AA1846" i="7"/>
  <c r="Z1846" i="7"/>
  <c r="Y1846" i="7"/>
  <c r="X1846" i="7"/>
  <c r="W1846" i="7"/>
  <c r="V1846" i="7"/>
  <c r="U1846" i="7"/>
  <c r="T1846" i="7"/>
  <c r="S1846" i="7"/>
  <c r="R1846" i="7"/>
  <c r="Q1846" i="7"/>
  <c r="P1846" i="7"/>
  <c r="AJ1845" i="7"/>
  <c r="AI1845" i="7"/>
  <c r="AH1845" i="7"/>
  <c r="AG1845" i="7"/>
  <c r="AF1845" i="7"/>
  <c r="AE1845" i="7"/>
  <c r="AD1845" i="7"/>
  <c r="AC1845" i="7"/>
  <c r="AB1845" i="7"/>
  <c r="AA1845" i="7"/>
  <c r="Z1845" i="7"/>
  <c r="Y1845" i="7"/>
  <c r="X1845" i="7"/>
  <c r="W1845" i="7"/>
  <c r="V1845" i="7"/>
  <c r="U1845" i="7"/>
  <c r="T1845" i="7"/>
  <c r="S1845" i="7"/>
  <c r="R1845" i="7"/>
  <c r="Q1845" i="7"/>
  <c r="P1845" i="7"/>
  <c r="AJ1844" i="7"/>
  <c r="AI1844" i="7"/>
  <c r="AH1844" i="7"/>
  <c r="AG1844" i="7"/>
  <c r="AF1844" i="7"/>
  <c r="AE1844" i="7"/>
  <c r="AD1844" i="7"/>
  <c r="AC1844" i="7"/>
  <c r="AB1844" i="7"/>
  <c r="AA1844" i="7"/>
  <c r="Z1844" i="7"/>
  <c r="Y1844" i="7"/>
  <c r="X1844" i="7"/>
  <c r="W1844" i="7"/>
  <c r="V1844" i="7"/>
  <c r="U1844" i="7"/>
  <c r="T1844" i="7"/>
  <c r="S1844" i="7"/>
  <c r="R1844" i="7"/>
  <c r="Q1844" i="7"/>
  <c r="P1844" i="7"/>
  <c r="AJ1843" i="7"/>
  <c r="AI1843" i="7"/>
  <c r="AH1843" i="7"/>
  <c r="AG1843" i="7"/>
  <c r="AF1843" i="7"/>
  <c r="AE1843" i="7"/>
  <c r="AD1843" i="7"/>
  <c r="AC1843" i="7"/>
  <c r="AB1843" i="7"/>
  <c r="AA1843" i="7"/>
  <c r="Z1843" i="7"/>
  <c r="Y1843" i="7"/>
  <c r="X1843" i="7"/>
  <c r="W1843" i="7"/>
  <c r="V1843" i="7"/>
  <c r="U1843" i="7"/>
  <c r="T1843" i="7"/>
  <c r="S1843" i="7"/>
  <c r="R1843" i="7"/>
  <c r="Q1843" i="7"/>
  <c r="P1843" i="7"/>
  <c r="AJ1842" i="7"/>
  <c r="AI1842" i="7"/>
  <c r="AH1842" i="7"/>
  <c r="AG1842" i="7"/>
  <c r="AF1842" i="7"/>
  <c r="AE1842" i="7"/>
  <c r="AD1842" i="7"/>
  <c r="AC1842" i="7"/>
  <c r="AB1842" i="7"/>
  <c r="AA1842" i="7"/>
  <c r="Z1842" i="7"/>
  <c r="Y1842" i="7"/>
  <c r="X1842" i="7"/>
  <c r="W1842" i="7"/>
  <c r="V1842" i="7"/>
  <c r="U1842" i="7"/>
  <c r="T1842" i="7"/>
  <c r="S1842" i="7"/>
  <c r="R1842" i="7"/>
  <c r="Q1842" i="7"/>
  <c r="P1842" i="7"/>
  <c r="AJ1841" i="7"/>
  <c r="AI1841" i="7"/>
  <c r="AH1841" i="7"/>
  <c r="AG1841" i="7"/>
  <c r="AF1841" i="7"/>
  <c r="AE1841" i="7"/>
  <c r="AD1841" i="7"/>
  <c r="AC1841" i="7"/>
  <c r="AB1841" i="7"/>
  <c r="AA1841" i="7"/>
  <c r="Z1841" i="7"/>
  <c r="Y1841" i="7"/>
  <c r="X1841" i="7"/>
  <c r="W1841" i="7"/>
  <c r="V1841" i="7"/>
  <c r="U1841" i="7"/>
  <c r="T1841" i="7"/>
  <c r="S1841" i="7"/>
  <c r="R1841" i="7"/>
  <c r="Q1841" i="7"/>
  <c r="P1841" i="7"/>
  <c r="AJ1840" i="7"/>
  <c r="AI1840" i="7"/>
  <c r="AH1840" i="7"/>
  <c r="AG1840" i="7"/>
  <c r="AF1840" i="7"/>
  <c r="AE1840" i="7"/>
  <c r="AD1840" i="7"/>
  <c r="AC1840" i="7"/>
  <c r="AB1840" i="7"/>
  <c r="AA1840" i="7"/>
  <c r="Z1840" i="7"/>
  <c r="Y1840" i="7"/>
  <c r="X1840" i="7"/>
  <c r="W1840" i="7"/>
  <c r="V1840" i="7"/>
  <c r="U1840" i="7"/>
  <c r="T1840" i="7"/>
  <c r="S1840" i="7"/>
  <c r="R1840" i="7"/>
  <c r="Q1840" i="7"/>
  <c r="P1840" i="7"/>
  <c r="AJ1839" i="7"/>
  <c r="AI1839" i="7"/>
  <c r="AH1839" i="7"/>
  <c r="AG1839" i="7"/>
  <c r="AF1839" i="7"/>
  <c r="AE1839" i="7"/>
  <c r="AD1839" i="7"/>
  <c r="AC1839" i="7"/>
  <c r="AB1839" i="7"/>
  <c r="AA1839" i="7"/>
  <c r="Z1839" i="7"/>
  <c r="Y1839" i="7"/>
  <c r="X1839" i="7"/>
  <c r="W1839" i="7"/>
  <c r="V1839" i="7"/>
  <c r="U1839" i="7"/>
  <c r="T1839" i="7"/>
  <c r="S1839" i="7"/>
  <c r="R1839" i="7"/>
  <c r="Q1839" i="7"/>
  <c r="P1839" i="7"/>
  <c r="AJ1838" i="7"/>
  <c r="AI1838" i="7"/>
  <c r="AH1838" i="7"/>
  <c r="AG1838" i="7"/>
  <c r="AF1838" i="7"/>
  <c r="AE1838" i="7"/>
  <c r="AD1838" i="7"/>
  <c r="AC1838" i="7"/>
  <c r="AB1838" i="7"/>
  <c r="AA1838" i="7"/>
  <c r="Z1838" i="7"/>
  <c r="Y1838" i="7"/>
  <c r="X1838" i="7"/>
  <c r="W1838" i="7"/>
  <c r="V1838" i="7"/>
  <c r="U1838" i="7"/>
  <c r="T1838" i="7"/>
  <c r="S1838" i="7"/>
  <c r="R1838" i="7"/>
  <c r="Q1838" i="7"/>
  <c r="P1838" i="7"/>
  <c r="AJ1837" i="7"/>
  <c r="AI1837" i="7"/>
  <c r="AH1837" i="7"/>
  <c r="AG1837" i="7"/>
  <c r="AF1837" i="7"/>
  <c r="AE1837" i="7"/>
  <c r="AD1837" i="7"/>
  <c r="AC1837" i="7"/>
  <c r="AB1837" i="7"/>
  <c r="AA1837" i="7"/>
  <c r="Z1837" i="7"/>
  <c r="Y1837" i="7"/>
  <c r="X1837" i="7"/>
  <c r="W1837" i="7"/>
  <c r="V1837" i="7"/>
  <c r="U1837" i="7"/>
  <c r="T1837" i="7"/>
  <c r="S1837" i="7"/>
  <c r="R1837" i="7"/>
  <c r="Q1837" i="7"/>
  <c r="P1837" i="7"/>
  <c r="AJ1836" i="7"/>
  <c r="AI1836" i="7"/>
  <c r="AH1836" i="7"/>
  <c r="AG1836" i="7"/>
  <c r="AF1836" i="7"/>
  <c r="AE1836" i="7"/>
  <c r="AD1836" i="7"/>
  <c r="AC1836" i="7"/>
  <c r="AB1836" i="7"/>
  <c r="AA1836" i="7"/>
  <c r="Z1836" i="7"/>
  <c r="Y1836" i="7"/>
  <c r="X1836" i="7"/>
  <c r="W1836" i="7"/>
  <c r="V1836" i="7"/>
  <c r="U1836" i="7"/>
  <c r="T1836" i="7"/>
  <c r="S1836" i="7"/>
  <c r="R1836" i="7"/>
  <c r="Q1836" i="7"/>
  <c r="P1836" i="7"/>
  <c r="AJ1835" i="7"/>
  <c r="AI1835" i="7"/>
  <c r="AH1835" i="7"/>
  <c r="AG1835" i="7"/>
  <c r="AF1835" i="7"/>
  <c r="AE1835" i="7"/>
  <c r="AD1835" i="7"/>
  <c r="AC1835" i="7"/>
  <c r="AB1835" i="7"/>
  <c r="AA1835" i="7"/>
  <c r="Z1835" i="7"/>
  <c r="Y1835" i="7"/>
  <c r="X1835" i="7"/>
  <c r="W1835" i="7"/>
  <c r="V1835" i="7"/>
  <c r="U1835" i="7"/>
  <c r="T1835" i="7"/>
  <c r="S1835" i="7"/>
  <c r="R1835" i="7"/>
  <c r="Q1835" i="7"/>
  <c r="P1835" i="7"/>
  <c r="AJ1834" i="7"/>
  <c r="AI1834" i="7"/>
  <c r="AH1834" i="7"/>
  <c r="AG1834" i="7"/>
  <c r="AF1834" i="7"/>
  <c r="AE1834" i="7"/>
  <c r="AD1834" i="7"/>
  <c r="AC1834" i="7"/>
  <c r="AB1834" i="7"/>
  <c r="AA1834" i="7"/>
  <c r="Z1834" i="7"/>
  <c r="Y1834" i="7"/>
  <c r="X1834" i="7"/>
  <c r="W1834" i="7"/>
  <c r="V1834" i="7"/>
  <c r="U1834" i="7"/>
  <c r="T1834" i="7"/>
  <c r="S1834" i="7"/>
  <c r="R1834" i="7"/>
  <c r="Q1834" i="7"/>
  <c r="P1834" i="7"/>
  <c r="AJ1833" i="7"/>
  <c r="AI1833" i="7"/>
  <c r="AH1833" i="7"/>
  <c r="AG1833" i="7"/>
  <c r="AF1833" i="7"/>
  <c r="AE1833" i="7"/>
  <c r="AD1833" i="7"/>
  <c r="AC1833" i="7"/>
  <c r="AB1833" i="7"/>
  <c r="AA1833" i="7"/>
  <c r="Z1833" i="7"/>
  <c r="Y1833" i="7"/>
  <c r="X1833" i="7"/>
  <c r="W1833" i="7"/>
  <c r="V1833" i="7"/>
  <c r="U1833" i="7"/>
  <c r="T1833" i="7"/>
  <c r="S1833" i="7"/>
  <c r="R1833" i="7"/>
  <c r="Q1833" i="7"/>
  <c r="P1833" i="7"/>
  <c r="AJ1832" i="7"/>
  <c r="AI1832" i="7"/>
  <c r="AH1832" i="7"/>
  <c r="AG1832" i="7"/>
  <c r="AF1832" i="7"/>
  <c r="AE1832" i="7"/>
  <c r="AD1832" i="7"/>
  <c r="AC1832" i="7"/>
  <c r="AB1832" i="7"/>
  <c r="AA1832" i="7"/>
  <c r="Z1832" i="7"/>
  <c r="Y1832" i="7"/>
  <c r="X1832" i="7"/>
  <c r="W1832" i="7"/>
  <c r="V1832" i="7"/>
  <c r="U1832" i="7"/>
  <c r="T1832" i="7"/>
  <c r="S1832" i="7"/>
  <c r="R1832" i="7"/>
  <c r="Q1832" i="7"/>
  <c r="P1832" i="7"/>
  <c r="AJ1831" i="7"/>
  <c r="AI1831" i="7"/>
  <c r="AH1831" i="7"/>
  <c r="AG1831" i="7"/>
  <c r="AF1831" i="7"/>
  <c r="AE1831" i="7"/>
  <c r="AD1831" i="7"/>
  <c r="AC1831" i="7"/>
  <c r="AB1831" i="7"/>
  <c r="AA1831" i="7"/>
  <c r="Z1831" i="7"/>
  <c r="Y1831" i="7"/>
  <c r="X1831" i="7"/>
  <c r="W1831" i="7"/>
  <c r="V1831" i="7"/>
  <c r="U1831" i="7"/>
  <c r="T1831" i="7"/>
  <c r="S1831" i="7"/>
  <c r="R1831" i="7"/>
  <c r="Q1831" i="7"/>
  <c r="P1831" i="7"/>
  <c r="AJ1830" i="7"/>
  <c r="AI1830" i="7"/>
  <c r="AH1830" i="7"/>
  <c r="AG1830" i="7"/>
  <c r="AF1830" i="7"/>
  <c r="AE1830" i="7"/>
  <c r="AD1830" i="7"/>
  <c r="AC1830" i="7"/>
  <c r="AB1830" i="7"/>
  <c r="AA1830" i="7"/>
  <c r="Z1830" i="7"/>
  <c r="Y1830" i="7"/>
  <c r="X1830" i="7"/>
  <c r="W1830" i="7"/>
  <c r="V1830" i="7"/>
  <c r="U1830" i="7"/>
  <c r="T1830" i="7"/>
  <c r="S1830" i="7"/>
  <c r="R1830" i="7"/>
  <c r="Q1830" i="7"/>
  <c r="P1830" i="7"/>
  <c r="AJ1829" i="7"/>
  <c r="AI1829" i="7"/>
  <c r="AH1829" i="7"/>
  <c r="AG1829" i="7"/>
  <c r="AF1829" i="7"/>
  <c r="AE1829" i="7"/>
  <c r="AD1829" i="7"/>
  <c r="AC1829" i="7"/>
  <c r="AB1829" i="7"/>
  <c r="AA1829" i="7"/>
  <c r="Z1829" i="7"/>
  <c r="Y1829" i="7"/>
  <c r="X1829" i="7"/>
  <c r="W1829" i="7"/>
  <c r="V1829" i="7"/>
  <c r="U1829" i="7"/>
  <c r="T1829" i="7"/>
  <c r="S1829" i="7"/>
  <c r="R1829" i="7"/>
  <c r="Q1829" i="7"/>
  <c r="P1829" i="7"/>
  <c r="AJ1828" i="7"/>
  <c r="AI1828" i="7"/>
  <c r="AH1828" i="7"/>
  <c r="AG1828" i="7"/>
  <c r="AF1828" i="7"/>
  <c r="AE1828" i="7"/>
  <c r="AD1828" i="7"/>
  <c r="AC1828" i="7"/>
  <c r="AB1828" i="7"/>
  <c r="AA1828" i="7"/>
  <c r="Z1828" i="7"/>
  <c r="Y1828" i="7"/>
  <c r="X1828" i="7"/>
  <c r="W1828" i="7"/>
  <c r="V1828" i="7"/>
  <c r="U1828" i="7"/>
  <c r="T1828" i="7"/>
  <c r="S1828" i="7"/>
  <c r="R1828" i="7"/>
  <c r="Q1828" i="7"/>
  <c r="P1828" i="7"/>
  <c r="AJ1827" i="7"/>
  <c r="AI1827" i="7"/>
  <c r="AH1827" i="7"/>
  <c r="AG1827" i="7"/>
  <c r="AF1827" i="7"/>
  <c r="AE1827" i="7"/>
  <c r="AD1827" i="7"/>
  <c r="AC1827" i="7"/>
  <c r="AB1827" i="7"/>
  <c r="AA1827" i="7"/>
  <c r="Z1827" i="7"/>
  <c r="Y1827" i="7"/>
  <c r="X1827" i="7"/>
  <c r="W1827" i="7"/>
  <c r="V1827" i="7"/>
  <c r="U1827" i="7"/>
  <c r="T1827" i="7"/>
  <c r="S1827" i="7"/>
  <c r="R1827" i="7"/>
  <c r="Q1827" i="7"/>
  <c r="P1827" i="7"/>
  <c r="AJ1826" i="7"/>
  <c r="AI1826" i="7"/>
  <c r="AH1826" i="7"/>
  <c r="AG1826" i="7"/>
  <c r="AF1826" i="7"/>
  <c r="AE1826" i="7"/>
  <c r="AD1826" i="7"/>
  <c r="AC1826" i="7"/>
  <c r="AB1826" i="7"/>
  <c r="AA1826" i="7"/>
  <c r="Z1826" i="7"/>
  <c r="Y1826" i="7"/>
  <c r="X1826" i="7"/>
  <c r="W1826" i="7"/>
  <c r="V1826" i="7"/>
  <c r="U1826" i="7"/>
  <c r="T1826" i="7"/>
  <c r="S1826" i="7"/>
  <c r="R1826" i="7"/>
  <c r="Q1826" i="7"/>
  <c r="P1826" i="7"/>
  <c r="AJ1825" i="7"/>
  <c r="AI1825" i="7"/>
  <c r="AH1825" i="7"/>
  <c r="AG1825" i="7"/>
  <c r="AF1825" i="7"/>
  <c r="AE1825" i="7"/>
  <c r="AD1825" i="7"/>
  <c r="AC1825" i="7"/>
  <c r="AB1825" i="7"/>
  <c r="AA1825" i="7"/>
  <c r="Z1825" i="7"/>
  <c r="Y1825" i="7"/>
  <c r="X1825" i="7"/>
  <c r="W1825" i="7"/>
  <c r="V1825" i="7"/>
  <c r="U1825" i="7"/>
  <c r="T1825" i="7"/>
  <c r="S1825" i="7"/>
  <c r="R1825" i="7"/>
  <c r="Q1825" i="7"/>
  <c r="P1825" i="7"/>
  <c r="AJ1824" i="7"/>
  <c r="AI1824" i="7"/>
  <c r="AH1824" i="7"/>
  <c r="AG1824" i="7"/>
  <c r="AF1824" i="7"/>
  <c r="AE1824" i="7"/>
  <c r="AD1824" i="7"/>
  <c r="AC1824" i="7"/>
  <c r="AB1824" i="7"/>
  <c r="AA1824" i="7"/>
  <c r="Z1824" i="7"/>
  <c r="Y1824" i="7"/>
  <c r="X1824" i="7"/>
  <c r="W1824" i="7"/>
  <c r="V1824" i="7"/>
  <c r="U1824" i="7"/>
  <c r="T1824" i="7"/>
  <c r="S1824" i="7"/>
  <c r="R1824" i="7"/>
  <c r="Q1824" i="7"/>
  <c r="P1824" i="7"/>
  <c r="AJ1823" i="7"/>
  <c r="AI1823" i="7"/>
  <c r="AH1823" i="7"/>
  <c r="AG1823" i="7"/>
  <c r="AF1823" i="7"/>
  <c r="AE1823" i="7"/>
  <c r="AD1823" i="7"/>
  <c r="AC1823" i="7"/>
  <c r="AB1823" i="7"/>
  <c r="AA1823" i="7"/>
  <c r="Z1823" i="7"/>
  <c r="Y1823" i="7"/>
  <c r="X1823" i="7"/>
  <c r="W1823" i="7"/>
  <c r="V1823" i="7"/>
  <c r="U1823" i="7"/>
  <c r="T1823" i="7"/>
  <c r="S1823" i="7"/>
  <c r="R1823" i="7"/>
  <c r="Q1823" i="7"/>
  <c r="P1823" i="7"/>
  <c r="AJ1822" i="7"/>
  <c r="AI1822" i="7"/>
  <c r="AH1822" i="7"/>
  <c r="AG1822" i="7"/>
  <c r="AF1822" i="7"/>
  <c r="AE1822" i="7"/>
  <c r="AD1822" i="7"/>
  <c r="AC1822" i="7"/>
  <c r="AB1822" i="7"/>
  <c r="AA1822" i="7"/>
  <c r="Z1822" i="7"/>
  <c r="Y1822" i="7"/>
  <c r="X1822" i="7"/>
  <c r="W1822" i="7"/>
  <c r="V1822" i="7"/>
  <c r="U1822" i="7"/>
  <c r="T1822" i="7"/>
  <c r="S1822" i="7"/>
  <c r="R1822" i="7"/>
  <c r="Q1822" i="7"/>
  <c r="P1822" i="7"/>
  <c r="AJ1821" i="7"/>
  <c r="AI1821" i="7"/>
  <c r="AH1821" i="7"/>
  <c r="AG1821" i="7"/>
  <c r="AF1821" i="7"/>
  <c r="AE1821" i="7"/>
  <c r="AD1821" i="7"/>
  <c r="AC1821" i="7"/>
  <c r="AB1821" i="7"/>
  <c r="AA1821" i="7"/>
  <c r="Z1821" i="7"/>
  <c r="Y1821" i="7"/>
  <c r="X1821" i="7"/>
  <c r="W1821" i="7"/>
  <c r="V1821" i="7"/>
  <c r="U1821" i="7"/>
  <c r="T1821" i="7"/>
  <c r="S1821" i="7"/>
  <c r="R1821" i="7"/>
  <c r="Q1821" i="7"/>
  <c r="P1821" i="7"/>
  <c r="AJ1820" i="7"/>
  <c r="AI1820" i="7"/>
  <c r="AH1820" i="7"/>
  <c r="AG1820" i="7"/>
  <c r="AF1820" i="7"/>
  <c r="AE1820" i="7"/>
  <c r="AD1820" i="7"/>
  <c r="AC1820" i="7"/>
  <c r="AB1820" i="7"/>
  <c r="AA1820" i="7"/>
  <c r="Z1820" i="7"/>
  <c r="Y1820" i="7"/>
  <c r="X1820" i="7"/>
  <c r="W1820" i="7"/>
  <c r="V1820" i="7"/>
  <c r="U1820" i="7"/>
  <c r="T1820" i="7"/>
  <c r="S1820" i="7"/>
  <c r="R1820" i="7"/>
  <c r="Q1820" i="7"/>
  <c r="P1820" i="7"/>
  <c r="AJ1819" i="7"/>
  <c r="AI1819" i="7"/>
  <c r="AH1819" i="7"/>
  <c r="AG1819" i="7"/>
  <c r="AF1819" i="7"/>
  <c r="AE1819" i="7"/>
  <c r="AD1819" i="7"/>
  <c r="AC1819" i="7"/>
  <c r="AB1819" i="7"/>
  <c r="AA1819" i="7"/>
  <c r="Z1819" i="7"/>
  <c r="Y1819" i="7"/>
  <c r="X1819" i="7"/>
  <c r="W1819" i="7"/>
  <c r="V1819" i="7"/>
  <c r="U1819" i="7"/>
  <c r="T1819" i="7"/>
  <c r="S1819" i="7"/>
  <c r="R1819" i="7"/>
  <c r="Q1819" i="7"/>
  <c r="P1819" i="7"/>
  <c r="AJ1818" i="7"/>
  <c r="AI1818" i="7"/>
  <c r="AH1818" i="7"/>
  <c r="AG1818" i="7"/>
  <c r="AF1818" i="7"/>
  <c r="AE1818" i="7"/>
  <c r="AD1818" i="7"/>
  <c r="AC1818" i="7"/>
  <c r="AB1818" i="7"/>
  <c r="AA1818" i="7"/>
  <c r="Z1818" i="7"/>
  <c r="Y1818" i="7"/>
  <c r="X1818" i="7"/>
  <c r="W1818" i="7"/>
  <c r="V1818" i="7"/>
  <c r="U1818" i="7"/>
  <c r="T1818" i="7"/>
  <c r="S1818" i="7"/>
  <c r="R1818" i="7"/>
  <c r="Q1818" i="7"/>
  <c r="P1818" i="7"/>
  <c r="AJ1817" i="7"/>
  <c r="AI1817" i="7"/>
  <c r="AH1817" i="7"/>
  <c r="AG1817" i="7"/>
  <c r="AF1817" i="7"/>
  <c r="AE1817" i="7"/>
  <c r="AD1817" i="7"/>
  <c r="AC1817" i="7"/>
  <c r="AB1817" i="7"/>
  <c r="AA1817" i="7"/>
  <c r="Z1817" i="7"/>
  <c r="Y1817" i="7"/>
  <c r="X1817" i="7"/>
  <c r="W1817" i="7"/>
  <c r="V1817" i="7"/>
  <c r="U1817" i="7"/>
  <c r="T1817" i="7"/>
  <c r="S1817" i="7"/>
  <c r="R1817" i="7"/>
  <c r="Q1817" i="7"/>
  <c r="P1817" i="7"/>
  <c r="AJ1816" i="7"/>
  <c r="AI1816" i="7"/>
  <c r="AH1816" i="7"/>
  <c r="AG1816" i="7"/>
  <c r="AF1816" i="7"/>
  <c r="AE1816" i="7"/>
  <c r="AD1816" i="7"/>
  <c r="AC1816" i="7"/>
  <c r="AB1816" i="7"/>
  <c r="AA1816" i="7"/>
  <c r="Z1816" i="7"/>
  <c r="Y1816" i="7"/>
  <c r="X1816" i="7"/>
  <c r="W1816" i="7"/>
  <c r="V1816" i="7"/>
  <c r="U1816" i="7"/>
  <c r="T1816" i="7"/>
  <c r="S1816" i="7"/>
  <c r="R1816" i="7"/>
  <c r="Q1816" i="7"/>
  <c r="P1816" i="7"/>
  <c r="AJ1815" i="7"/>
  <c r="AI1815" i="7"/>
  <c r="AH1815" i="7"/>
  <c r="AG1815" i="7"/>
  <c r="AF1815" i="7"/>
  <c r="AE1815" i="7"/>
  <c r="AD1815" i="7"/>
  <c r="AC1815" i="7"/>
  <c r="AB1815" i="7"/>
  <c r="AA1815" i="7"/>
  <c r="Z1815" i="7"/>
  <c r="Y1815" i="7"/>
  <c r="X1815" i="7"/>
  <c r="W1815" i="7"/>
  <c r="V1815" i="7"/>
  <c r="U1815" i="7"/>
  <c r="T1815" i="7"/>
  <c r="S1815" i="7"/>
  <c r="R1815" i="7"/>
  <c r="Q1815" i="7"/>
  <c r="P1815" i="7"/>
  <c r="AJ1814" i="7"/>
  <c r="AI1814" i="7"/>
  <c r="AH1814" i="7"/>
  <c r="AG1814" i="7"/>
  <c r="AF1814" i="7"/>
  <c r="AE1814" i="7"/>
  <c r="AD1814" i="7"/>
  <c r="AC1814" i="7"/>
  <c r="AB1814" i="7"/>
  <c r="AA1814" i="7"/>
  <c r="Z1814" i="7"/>
  <c r="Y1814" i="7"/>
  <c r="X1814" i="7"/>
  <c r="W1814" i="7"/>
  <c r="V1814" i="7"/>
  <c r="U1814" i="7"/>
  <c r="T1814" i="7"/>
  <c r="S1814" i="7"/>
  <c r="R1814" i="7"/>
  <c r="Q1814" i="7"/>
  <c r="P1814" i="7"/>
  <c r="AJ1813" i="7"/>
  <c r="AI1813" i="7"/>
  <c r="AH1813" i="7"/>
  <c r="AG1813" i="7"/>
  <c r="AF1813" i="7"/>
  <c r="AE1813" i="7"/>
  <c r="AD1813" i="7"/>
  <c r="AC1813" i="7"/>
  <c r="AB1813" i="7"/>
  <c r="AA1813" i="7"/>
  <c r="Z1813" i="7"/>
  <c r="Y1813" i="7"/>
  <c r="X1813" i="7"/>
  <c r="W1813" i="7"/>
  <c r="V1813" i="7"/>
  <c r="U1813" i="7"/>
  <c r="T1813" i="7"/>
  <c r="S1813" i="7"/>
  <c r="R1813" i="7"/>
  <c r="Q1813" i="7"/>
  <c r="P1813" i="7"/>
  <c r="AJ1812" i="7"/>
  <c r="AI1812" i="7"/>
  <c r="AH1812" i="7"/>
  <c r="AG1812" i="7"/>
  <c r="AF1812" i="7"/>
  <c r="AE1812" i="7"/>
  <c r="AD1812" i="7"/>
  <c r="AC1812" i="7"/>
  <c r="AB1812" i="7"/>
  <c r="AA1812" i="7"/>
  <c r="Z1812" i="7"/>
  <c r="Y1812" i="7"/>
  <c r="X1812" i="7"/>
  <c r="W1812" i="7"/>
  <c r="V1812" i="7"/>
  <c r="U1812" i="7"/>
  <c r="T1812" i="7"/>
  <c r="S1812" i="7"/>
  <c r="R1812" i="7"/>
  <c r="Q1812" i="7"/>
  <c r="P1812" i="7"/>
  <c r="AJ1811" i="7"/>
  <c r="AI1811" i="7"/>
  <c r="AH1811" i="7"/>
  <c r="AG1811" i="7"/>
  <c r="AF1811" i="7"/>
  <c r="AE1811" i="7"/>
  <c r="AD1811" i="7"/>
  <c r="AC1811" i="7"/>
  <c r="AB1811" i="7"/>
  <c r="AA1811" i="7"/>
  <c r="Z1811" i="7"/>
  <c r="Y1811" i="7"/>
  <c r="X1811" i="7"/>
  <c r="W1811" i="7"/>
  <c r="V1811" i="7"/>
  <c r="U1811" i="7"/>
  <c r="T1811" i="7"/>
  <c r="S1811" i="7"/>
  <c r="R1811" i="7"/>
  <c r="Q1811" i="7"/>
  <c r="P1811" i="7"/>
  <c r="AJ1810" i="7"/>
  <c r="AI1810" i="7"/>
  <c r="AH1810" i="7"/>
  <c r="AG1810" i="7"/>
  <c r="AF1810" i="7"/>
  <c r="AE1810" i="7"/>
  <c r="AD1810" i="7"/>
  <c r="AC1810" i="7"/>
  <c r="AB1810" i="7"/>
  <c r="AA1810" i="7"/>
  <c r="Z1810" i="7"/>
  <c r="Y1810" i="7"/>
  <c r="X1810" i="7"/>
  <c r="W1810" i="7"/>
  <c r="V1810" i="7"/>
  <c r="U1810" i="7"/>
  <c r="T1810" i="7"/>
  <c r="S1810" i="7"/>
  <c r="R1810" i="7"/>
  <c r="Q1810" i="7"/>
  <c r="P1810" i="7"/>
  <c r="AJ1809" i="7"/>
  <c r="AI1809" i="7"/>
  <c r="AH1809" i="7"/>
  <c r="AG1809" i="7"/>
  <c r="AF1809" i="7"/>
  <c r="AE1809" i="7"/>
  <c r="AD1809" i="7"/>
  <c r="AC1809" i="7"/>
  <c r="AB1809" i="7"/>
  <c r="AA1809" i="7"/>
  <c r="Z1809" i="7"/>
  <c r="Y1809" i="7"/>
  <c r="X1809" i="7"/>
  <c r="W1809" i="7"/>
  <c r="V1809" i="7"/>
  <c r="U1809" i="7"/>
  <c r="T1809" i="7"/>
  <c r="S1809" i="7"/>
  <c r="R1809" i="7"/>
  <c r="Q1809" i="7"/>
  <c r="P1809" i="7"/>
  <c r="AJ1808" i="7"/>
  <c r="AI1808" i="7"/>
  <c r="AH1808" i="7"/>
  <c r="AG1808" i="7"/>
  <c r="AF1808" i="7"/>
  <c r="AE1808" i="7"/>
  <c r="AD1808" i="7"/>
  <c r="AC1808" i="7"/>
  <c r="AB1808" i="7"/>
  <c r="AA1808" i="7"/>
  <c r="Z1808" i="7"/>
  <c r="Y1808" i="7"/>
  <c r="X1808" i="7"/>
  <c r="W1808" i="7"/>
  <c r="V1808" i="7"/>
  <c r="U1808" i="7"/>
  <c r="T1808" i="7"/>
  <c r="S1808" i="7"/>
  <c r="R1808" i="7"/>
  <c r="Q1808" i="7"/>
  <c r="P1808" i="7"/>
  <c r="AJ1807" i="7"/>
  <c r="AI1807" i="7"/>
  <c r="AH1807" i="7"/>
  <c r="AG1807" i="7"/>
  <c r="AF1807" i="7"/>
  <c r="AE1807" i="7"/>
  <c r="AD1807" i="7"/>
  <c r="AC1807" i="7"/>
  <c r="AB1807" i="7"/>
  <c r="AA1807" i="7"/>
  <c r="Z1807" i="7"/>
  <c r="Y1807" i="7"/>
  <c r="X1807" i="7"/>
  <c r="W1807" i="7"/>
  <c r="V1807" i="7"/>
  <c r="U1807" i="7"/>
  <c r="T1807" i="7"/>
  <c r="S1807" i="7"/>
  <c r="R1807" i="7"/>
  <c r="Q1807" i="7"/>
  <c r="P1807" i="7"/>
  <c r="AJ1806" i="7"/>
  <c r="AI1806" i="7"/>
  <c r="AH1806" i="7"/>
  <c r="AG1806" i="7"/>
  <c r="AF1806" i="7"/>
  <c r="AE1806" i="7"/>
  <c r="AD1806" i="7"/>
  <c r="AC1806" i="7"/>
  <c r="AB1806" i="7"/>
  <c r="AA1806" i="7"/>
  <c r="Z1806" i="7"/>
  <c r="Y1806" i="7"/>
  <c r="X1806" i="7"/>
  <c r="W1806" i="7"/>
  <c r="V1806" i="7"/>
  <c r="U1806" i="7"/>
  <c r="T1806" i="7"/>
  <c r="S1806" i="7"/>
  <c r="R1806" i="7"/>
  <c r="Q1806" i="7"/>
  <c r="P1806" i="7"/>
  <c r="AJ1805" i="7"/>
  <c r="AI1805" i="7"/>
  <c r="AH1805" i="7"/>
  <c r="AG1805" i="7"/>
  <c r="AF1805" i="7"/>
  <c r="AE1805" i="7"/>
  <c r="AD1805" i="7"/>
  <c r="AC1805" i="7"/>
  <c r="AB1805" i="7"/>
  <c r="AA1805" i="7"/>
  <c r="Z1805" i="7"/>
  <c r="Y1805" i="7"/>
  <c r="X1805" i="7"/>
  <c r="W1805" i="7"/>
  <c r="V1805" i="7"/>
  <c r="U1805" i="7"/>
  <c r="T1805" i="7"/>
  <c r="S1805" i="7"/>
  <c r="R1805" i="7"/>
  <c r="Q1805" i="7"/>
  <c r="P1805" i="7"/>
  <c r="AJ1804" i="7"/>
  <c r="AI1804" i="7"/>
  <c r="AH1804" i="7"/>
  <c r="AG1804" i="7"/>
  <c r="AF1804" i="7"/>
  <c r="AE1804" i="7"/>
  <c r="AD1804" i="7"/>
  <c r="AC1804" i="7"/>
  <c r="AB1804" i="7"/>
  <c r="AA1804" i="7"/>
  <c r="Z1804" i="7"/>
  <c r="Y1804" i="7"/>
  <c r="X1804" i="7"/>
  <c r="W1804" i="7"/>
  <c r="V1804" i="7"/>
  <c r="U1804" i="7"/>
  <c r="T1804" i="7"/>
  <c r="S1804" i="7"/>
  <c r="R1804" i="7"/>
  <c r="Q1804" i="7"/>
  <c r="P1804" i="7"/>
  <c r="AJ1803" i="7"/>
  <c r="AI1803" i="7"/>
  <c r="AH1803" i="7"/>
  <c r="AG1803" i="7"/>
  <c r="AF1803" i="7"/>
  <c r="AE1803" i="7"/>
  <c r="AD1803" i="7"/>
  <c r="AC1803" i="7"/>
  <c r="AB1803" i="7"/>
  <c r="AA1803" i="7"/>
  <c r="Z1803" i="7"/>
  <c r="Y1803" i="7"/>
  <c r="X1803" i="7"/>
  <c r="W1803" i="7"/>
  <c r="V1803" i="7"/>
  <c r="U1803" i="7"/>
  <c r="T1803" i="7"/>
  <c r="S1803" i="7"/>
  <c r="R1803" i="7"/>
  <c r="Q1803" i="7"/>
  <c r="P1803" i="7"/>
  <c r="AJ1802" i="7"/>
  <c r="AI1802" i="7"/>
  <c r="AH1802" i="7"/>
  <c r="AG1802" i="7"/>
  <c r="AF1802" i="7"/>
  <c r="AE1802" i="7"/>
  <c r="AD1802" i="7"/>
  <c r="AC1802" i="7"/>
  <c r="AB1802" i="7"/>
  <c r="AA1802" i="7"/>
  <c r="Z1802" i="7"/>
  <c r="Y1802" i="7"/>
  <c r="X1802" i="7"/>
  <c r="W1802" i="7"/>
  <c r="V1802" i="7"/>
  <c r="U1802" i="7"/>
  <c r="T1802" i="7"/>
  <c r="S1802" i="7"/>
  <c r="R1802" i="7"/>
  <c r="Q1802" i="7"/>
  <c r="P1802" i="7"/>
  <c r="AJ1801" i="7"/>
  <c r="AI1801" i="7"/>
  <c r="AH1801" i="7"/>
  <c r="AG1801" i="7"/>
  <c r="AF1801" i="7"/>
  <c r="AE1801" i="7"/>
  <c r="AD1801" i="7"/>
  <c r="AC1801" i="7"/>
  <c r="AB1801" i="7"/>
  <c r="AA1801" i="7"/>
  <c r="Z1801" i="7"/>
  <c r="Y1801" i="7"/>
  <c r="X1801" i="7"/>
  <c r="W1801" i="7"/>
  <c r="V1801" i="7"/>
  <c r="U1801" i="7"/>
  <c r="T1801" i="7"/>
  <c r="S1801" i="7"/>
  <c r="R1801" i="7"/>
  <c r="Q1801" i="7"/>
  <c r="P1801" i="7"/>
  <c r="AJ1800" i="7"/>
  <c r="AI1800" i="7"/>
  <c r="AH1800" i="7"/>
  <c r="AG1800" i="7"/>
  <c r="AF1800" i="7"/>
  <c r="AE1800" i="7"/>
  <c r="AD1800" i="7"/>
  <c r="AC1800" i="7"/>
  <c r="AB1800" i="7"/>
  <c r="AA1800" i="7"/>
  <c r="Z1800" i="7"/>
  <c r="Y1800" i="7"/>
  <c r="X1800" i="7"/>
  <c r="W1800" i="7"/>
  <c r="V1800" i="7"/>
  <c r="U1800" i="7"/>
  <c r="T1800" i="7"/>
  <c r="S1800" i="7"/>
  <c r="R1800" i="7"/>
  <c r="Q1800" i="7"/>
  <c r="P1800" i="7"/>
  <c r="AJ1799" i="7"/>
  <c r="AI1799" i="7"/>
  <c r="AH1799" i="7"/>
  <c r="AG1799" i="7"/>
  <c r="AF1799" i="7"/>
  <c r="AE1799" i="7"/>
  <c r="AD1799" i="7"/>
  <c r="AC1799" i="7"/>
  <c r="AB1799" i="7"/>
  <c r="AA1799" i="7"/>
  <c r="Z1799" i="7"/>
  <c r="Y1799" i="7"/>
  <c r="X1799" i="7"/>
  <c r="W1799" i="7"/>
  <c r="V1799" i="7"/>
  <c r="U1799" i="7"/>
  <c r="T1799" i="7"/>
  <c r="S1799" i="7"/>
  <c r="R1799" i="7"/>
  <c r="Q1799" i="7"/>
  <c r="P1799" i="7"/>
  <c r="AJ1798" i="7"/>
  <c r="AI1798" i="7"/>
  <c r="AH1798" i="7"/>
  <c r="AG1798" i="7"/>
  <c r="AF1798" i="7"/>
  <c r="AE1798" i="7"/>
  <c r="AD1798" i="7"/>
  <c r="AC1798" i="7"/>
  <c r="AB1798" i="7"/>
  <c r="AA1798" i="7"/>
  <c r="Z1798" i="7"/>
  <c r="Y1798" i="7"/>
  <c r="X1798" i="7"/>
  <c r="W1798" i="7"/>
  <c r="V1798" i="7"/>
  <c r="U1798" i="7"/>
  <c r="T1798" i="7"/>
  <c r="S1798" i="7"/>
  <c r="R1798" i="7"/>
  <c r="Q1798" i="7"/>
  <c r="P1798" i="7"/>
  <c r="AJ1797" i="7"/>
  <c r="AI1797" i="7"/>
  <c r="AH1797" i="7"/>
  <c r="AG1797" i="7"/>
  <c r="AF1797" i="7"/>
  <c r="AE1797" i="7"/>
  <c r="AD1797" i="7"/>
  <c r="AC1797" i="7"/>
  <c r="AB1797" i="7"/>
  <c r="AA1797" i="7"/>
  <c r="Z1797" i="7"/>
  <c r="Y1797" i="7"/>
  <c r="X1797" i="7"/>
  <c r="W1797" i="7"/>
  <c r="V1797" i="7"/>
  <c r="U1797" i="7"/>
  <c r="T1797" i="7"/>
  <c r="S1797" i="7"/>
  <c r="R1797" i="7"/>
  <c r="Q1797" i="7"/>
  <c r="P1797" i="7"/>
  <c r="AJ1796" i="7"/>
  <c r="AI1796" i="7"/>
  <c r="AH1796" i="7"/>
  <c r="AG1796" i="7"/>
  <c r="AF1796" i="7"/>
  <c r="AE1796" i="7"/>
  <c r="AD1796" i="7"/>
  <c r="AC1796" i="7"/>
  <c r="AB1796" i="7"/>
  <c r="AA1796" i="7"/>
  <c r="Z1796" i="7"/>
  <c r="Y1796" i="7"/>
  <c r="X1796" i="7"/>
  <c r="W1796" i="7"/>
  <c r="V1796" i="7"/>
  <c r="U1796" i="7"/>
  <c r="T1796" i="7"/>
  <c r="S1796" i="7"/>
  <c r="R1796" i="7"/>
  <c r="Q1796" i="7"/>
  <c r="P1796" i="7"/>
  <c r="AJ1795" i="7"/>
  <c r="AI1795" i="7"/>
  <c r="AH1795" i="7"/>
  <c r="AG1795" i="7"/>
  <c r="AF1795" i="7"/>
  <c r="AE1795" i="7"/>
  <c r="AD1795" i="7"/>
  <c r="AC1795" i="7"/>
  <c r="AB1795" i="7"/>
  <c r="AA1795" i="7"/>
  <c r="Z1795" i="7"/>
  <c r="Y1795" i="7"/>
  <c r="X1795" i="7"/>
  <c r="W1795" i="7"/>
  <c r="V1795" i="7"/>
  <c r="U1795" i="7"/>
  <c r="T1795" i="7"/>
  <c r="S1795" i="7"/>
  <c r="R1795" i="7"/>
  <c r="Q1795" i="7"/>
  <c r="P1795" i="7"/>
  <c r="AJ1794" i="7"/>
  <c r="AI1794" i="7"/>
  <c r="AH1794" i="7"/>
  <c r="AG1794" i="7"/>
  <c r="AF1794" i="7"/>
  <c r="AE1794" i="7"/>
  <c r="AD1794" i="7"/>
  <c r="AC1794" i="7"/>
  <c r="AB1794" i="7"/>
  <c r="AA1794" i="7"/>
  <c r="Z1794" i="7"/>
  <c r="Y1794" i="7"/>
  <c r="X1794" i="7"/>
  <c r="W1794" i="7"/>
  <c r="V1794" i="7"/>
  <c r="U1794" i="7"/>
  <c r="T1794" i="7"/>
  <c r="S1794" i="7"/>
  <c r="R1794" i="7"/>
  <c r="Q1794" i="7"/>
  <c r="P1794" i="7"/>
  <c r="AJ1793" i="7"/>
  <c r="AI1793" i="7"/>
  <c r="AH1793" i="7"/>
  <c r="AG1793" i="7"/>
  <c r="AF1793" i="7"/>
  <c r="AE1793" i="7"/>
  <c r="AD1793" i="7"/>
  <c r="AC1793" i="7"/>
  <c r="AB1793" i="7"/>
  <c r="AA1793" i="7"/>
  <c r="Z1793" i="7"/>
  <c r="Y1793" i="7"/>
  <c r="X1793" i="7"/>
  <c r="W1793" i="7"/>
  <c r="V1793" i="7"/>
  <c r="U1793" i="7"/>
  <c r="T1793" i="7"/>
  <c r="S1793" i="7"/>
  <c r="R1793" i="7"/>
  <c r="Q1793" i="7"/>
  <c r="P1793" i="7"/>
  <c r="AJ1792" i="7"/>
  <c r="AI1792" i="7"/>
  <c r="AH1792" i="7"/>
  <c r="AG1792" i="7"/>
  <c r="AF1792" i="7"/>
  <c r="AE1792" i="7"/>
  <c r="AD1792" i="7"/>
  <c r="AC1792" i="7"/>
  <c r="AB1792" i="7"/>
  <c r="AA1792" i="7"/>
  <c r="Z1792" i="7"/>
  <c r="Y1792" i="7"/>
  <c r="X1792" i="7"/>
  <c r="W1792" i="7"/>
  <c r="V1792" i="7"/>
  <c r="U1792" i="7"/>
  <c r="T1792" i="7"/>
  <c r="S1792" i="7"/>
  <c r="R1792" i="7"/>
  <c r="Q1792" i="7"/>
  <c r="P1792" i="7"/>
  <c r="AJ1791" i="7"/>
  <c r="AI1791" i="7"/>
  <c r="AH1791" i="7"/>
  <c r="AG1791" i="7"/>
  <c r="AF1791" i="7"/>
  <c r="AE1791" i="7"/>
  <c r="AD1791" i="7"/>
  <c r="AC1791" i="7"/>
  <c r="AB1791" i="7"/>
  <c r="AA1791" i="7"/>
  <c r="Z1791" i="7"/>
  <c r="Y1791" i="7"/>
  <c r="X1791" i="7"/>
  <c r="W1791" i="7"/>
  <c r="V1791" i="7"/>
  <c r="U1791" i="7"/>
  <c r="T1791" i="7"/>
  <c r="S1791" i="7"/>
  <c r="R1791" i="7"/>
  <c r="Q1791" i="7"/>
  <c r="P1791" i="7"/>
  <c r="AJ1790" i="7"/>
  <c r="AI1790" i="7"/>
  <c r="AH1790" i="7"/>
  <c r="AG1790" i="7"/>
  <c r="AF1790" i="7"/>
  <c r="AE1790" i="7"/>
  <c r="AD1790" i="7"/>
  <c r="AC1790" i="7"/>
  <c r="AB1790" i="7"/>
  <c r="AA1790" i="7"/>
  <c r="Z1790" i="7"/>
  <c r="Y1790" i="7"/>
  <c r="X1790" i="7"/>
  <c r="W1790" i="7"/>
  <c r="V1790" i="7"/>
  <c r="U1790" i="7"/>
  <c r="T1790" i="7"/>
  <c r="S1790" i="7"/>
  <c r="R1790" i="7"/>
  <c r="Q1790" i="7"/>
  <c r="P1790" i="7"/>
  <c r="AJ1789" i="7"/>
  <c r="AI1789" i="7"/>
  <c r="AH1789" i="7"/>
  <c r="AG1789" i="7"/>
  <c r="AF1789" i="7"/>
  <c r="AE1789" i="7"/>
  <c r="AD1789" i="7"/>
  <c r="AC1789" i="7"/>
  <c r="AB1789" i="7"/>
  <c r="AA1789" i="7"/>
  <c r="Z1789" i="7"/>
  <c r="Y1789" i="7"/>
  <c r="X1789" i="7"/>
  <c r="W1789" i="7"/>
  <c r="V1789" i="7"/>
  <c r="U1789" i="7"/>
  <c r="T1789" i="7"/>
  <c r="S1789" i="7"/>
  <c r="R1789" i="7"/>
  <c r="Q1789" i="7"/>
  <c r="P1789" i="7"/>
  <c r="AJ1788" i="7"/>
  <c r="AI1788" i="7"/>
  <c r="AH1788" i="7"/>
  <c r="AG1788" i="7"/>
  <c r="AF1788" i="7"/>
  <c r="AE1788" i="7"/>
  <c r="AD1788" i="7"/>
  <c r="AC1788" i="7"/>
  <c r="AB1788" i="7"/>
  <c r="AA1788" i="7"/>
  <c r="Z1788" i="7"/>
  <c r="Y1788" i="7"/>
  <c r="X1788" i="7"/>
  <c r="W1788" i="7"/>
  <c r="V1788" i="7"/>
  <c r="U1788" i="7"/>
  <c r="T1788" i="7"/>
  <c r="S1788" i="7"/>
  <c r="R1788" i="7"/>
  <c r="Q1788" i="7"/>
  <c r="P1788" i="7"/>
  <c r="AJ1787" i="7"/>
  <c r="AI1787" i="7"/>
  <c r="AH1787" i="7"/>
  <c r="AG1787" i="7"/>
  <c r="AF1787" i="7"/>
  <c r="AE1787" i="7"/>
  <c r="AD1787" i="7"/>
  <c r="AC1787" i="7"/>
  <c r="AB1787" i="7"/>
  <c r="AA1787" i="7"/>
  <c r="Z1787" i="7"/>
  <c r="Y1787" i="7"/>
  <c r="X1787" i="7"/>
  <c r="W1787" i="7"/>
  <c r="V1787" i="7"/>
  <c r="U1787" i="7"/>
  <c r="T1787" i="7"/>
  <c r="S1787" i="7"/>
  <c r="R1787" i="7"/>
  <c r="Q1787" i="7"/>
  <c r="P1787" i="7"/>
  <c r="AJ1786" i="7"/>
  <c r="AI1786" i="7"/>
  <c r="AH1786" i="7"/>
  <c r="AG1786" i="7"/>
  <c r="AF1786" i="7"/>
  <c r="AE1786" i="7"/>
  <c r="AD1786" i="7"/>
  <c r="AC1786" i="7"/>
  <c r="AB1786" i="7"/>
  <c r="AA1786" i="7"/>
  <c r="Z1786" i="7"/>
  <c r="Y1786" i="7"/>
  <c r="X1786" i="7"/>
  <c r="W1786" i="7"/>
  <c r="V1786" i="7"/>
  <c r="U1786" i="7"/>
  <c r="T1786" i="7"/>
  <c r="S1786" i="7"/>
  <c r="R1786" i="7"/>
  <c r="Q1786" i="7"/>
  <c r="P1786" i="7"/>
  <c r="AJ1785" i="7"/>
  <c r="AI1785" i="7"/>
  <c r="AH1785" i="7"/>
  <c r="AG1785" i="7"/>
  <c r="AF1785" i="7"/>
  <c r="AE1785" i="7"/>
  <c r="AD1785" i="7"/>
  <c r="AC1785" i="7"/>
  <c r="AB1785" i="7"/>
  <c r="AA1785" i="7"/>
  <c r="Z1785" i="7"/>
  <c r="Y1785" i="7"/>
  <c r="X1785" i="7"/>
  <c r="W1785" i="7"/>
  <c r="V1785" i="7"/>
  <c r="U1785" i="7"/>
  <c r="T1785" i="7"/>
  <c r="S1785" i="7"/>
  <c r="R1785" i="7"/>
  <c r="Q1785" i="7"/>
  <c r="P1785" i="7"/>
  <c r="AJ1784" i="7"/>
  <c r="AI1784" i="7"/>
  <c r="AH1784" i="7"/>
  <c r="AG1784" i="7"/>
  <c r="AF1784" i="7"/>
  <c r="AE1784" i="7"/>
  <c r="AD1784" i="7"/>
  <c r="AC1784" i="7"/>
  <c r="AB1784" i="7"/>
  <c r="AA1784" i="7"/>
  <c r="Z1784" i="7"/>
  <c r="Y1784" i="7"/>
  <c r="X1784" i="7"/>
  <c r="W1784" i="7"/>
  <c r="V1784" i="7"/>
  <c r="U1784" i="7"/>
  <c r="T1784" i="7"/>
  <c r="S1784" i="7"/>
  <c r="R1784" i="7"/>
  <c r="Q1784" i="7"/>
  <c r="P1784" i="7"/>
  <c r="AJ1783" i="7"/>
  <c r="AI1783" i="7"/>
  <c r="AH1783" i="7"/>
  <c r="AG1783" i="7"/>
  <c r="AF1783" i="7"/>
  <c r="AE1783" i="7"/>
  <c r="AD1783" i="7"/>
  <c r="AC1783" i="7"/>
  <c r="AB1783" i="7"/>
  <c r="AA1783" i="7"/>
  <c r="Z1783" i="7"/>
  <c r="Y1783" i="7"/>
  <c r="X1783" i="7"/>
  <c r="W1783" i="7"/>
  <c r="V1783" i="7"/>
  <c r="U1783" i="7"/>
  <c r="T1783" i="7"/>
  <c r="S1783" i="7"/>
  <c r="R1783" i="7"/>
  <c r="Q1783" i="7"/>
  <c r="P1783" i="7"/>
  <c r="AJ1782" i="7"/>
  <c r="AI1782" i="7"/>
  <c r="AH1782" i="7"/>
  <c r="AG1782" i="7"/>
  <c r="AF1782" i="7"/>
  <c r="AE1782" i="7"/>
  <c r="AD1782" i="7"/>
  <c r="AC1782" i="7"/>
  <c r="AB1782" i="7"/>
  <c r="AA1782" i="7"/>
  <c r="Z1782" i="7"/>
  <c r="Y1782" i="7"/>
  <c r="X1782" i="7"/>
  <c r="W1782" i="7"/>
  <c r="V1782" i="7"/>
  <c r="U1782" i="7"/>
  <c r="T1782" i="7"/>
  <c r="S1782" i="7"/>
  <c r="R1782" i="7"/>
  <c r="Q1782" i="7"/>
  <c r="P1782" i="7"/>
  <c r="AJ1781" i="7"/>
  <c r="AI1781" i="7"/>
  <c r="AH1781" i="7"/>
  <c r="AG1781" i="7"/>
  <c r="AF1781" i="7"/>
  <c r="AE1781" i="7"/>
  <c r="AD1781" i="7"/>
  <c r="AC1781" i="7"/>
  <c r="AB1781" i="7"/>
  <c r="AA1781" i="7"/>
  <c r="Z1781" i="7"/>
  <c r="Y1781" i="7"/>
  <c r="X1781" i="7"/>
  <c r="W1781" i="7"/>
  <c r="V1781" i="7"/>
  <c r="U1781" i="7"/>
  <c r="T1781" i="7"/>
  <c r="S1781" i="7"/>
  <c r="R1781" i="7"/>
  <c r="Q1781" i="7"/>
  <c r="P1781" i="7"/>
  <c r="AJ1780" i="7"/>
  <c r="AI1780" i="7"/>
  <c r="AH1780" i="7"/>
  <c r="AG1780" i="7"/>
  <c r="AF1780" i="7"/>
  <c r="AE1780" i="7"/>
  <c r="AD1780" i="7"/>
  <c r="AC1780" i="7"/>
  <c r="AB1780" i="7"/>
  <c r="AA1780" i="7"/>
  <c r="Z1780" i="7"/>
  <c r="Y1780" i="7"/>
  <c r="X1780" i="7"/>
  <c r="W1780" i="7"/>
  <c r="V1780" i="7"/>
  <c r="U1780" i="7"/>
  <c r="T1780" i="7"/>
  <c r="S1780" i="7"/>
  <c r="R1780" i="7"/>
  <c r="Q1780" i="7"/>
  <c r="P1780" i="7"/>
  <c r="AJ1779" i="7"/>
  <c r="AI1779" i="7"/>
  <c r="AH1779" i="7"/>
  <c r="AG1779" i="7"/>
  <c r="AF1779" i="7"/>
  <c r="AE1779" i="7"/>
  <c r="AD1779" i="7"/>
  <c r="AC1779" i="7"/>
  <c r="AB1779" i="7"/>
  <c r="AA1779" i="7"/>
  <c r="Z1779" i="7"/>
  <c r="Y1779" i="7"/>
  <c r="X1779" i="7"/>
  <c r="W1779" i="7"/>
  <c r="V1779" i="7"/>
  <c r="U1779" i="7"/>
  <c r="T1779" i="7"/>
  <c r="S1779" i="7"/>
  <c r="R1779" i="7"/>
  <c r="Q1779" i="7"/>
  <c r="P1779" i="7"/>
  <c r="AJ1778" i="7"/>
  <c r="AI1778" i="7"/>
  <c r="AH1778" i="7"/>
  <c r="AG1778" i="7"/>
  <c r="AF1778" i="7"/>
  <c r="AE1778" i="7"/>
  <c r="AD1778" i="7"/>
  <c r="AC1778" i="7"/>
  <c r="AB1778" i="7"/>
  <c r="AA1778" i="7"/>
  <c r="Z1778" i="7"/>
  <c r="Y1778" i="7"/>
  <c r="X1778" i="7"/>
  <c r="W1778" i="7"/>
  <c r="V1778" i="7"/>
  <c r="U1778" i="7"/>
  <c r="T1778" i="7"/>
  <c r="S1778" i="7"/>
  <c r="R1778" i="7"/>
  <c r="Q1778" i="7"/>
  <c r="P1778" i="7"/>
  <c r="AJ1777" i="7"/>
  <c r="AI1777" i="7"/>
  <c r="AH1777" i="7"/>
  <c r="AG1777" i="7"/>
  <c r="AF1777" i="7"/>
  <c r="AE1777" i="7"/>
  <c r="AD1777" i="7"/>
  <c r="AC1777" i="7"/>
  <c r="AB1777" i="7"/>
  <c r="AA1777" i="7"/>
  <c r="Z1777" i="7"/>
  <c r="Y1777" i="7"/>
  <c r="X1777" i="7"/>
  <c r="W1777" i="7"/>
  <c r="V1777" i="7"/>
  <c r="U1777" i="7"/>
  <c r="T1777" i="7"/>
  <c r="S1777" i="7"/>
  <c r="R1777" i="7"/>
  <c r="Q1777" i="7"/>
  <c r="P1777" i="7"/>
  <c r="AJ1776" i="7"/>
  <c r="AI1776" i="7"/>
  <c r="AH1776" i="7"/>
  <c r="AG1776" i="7"/>
  <c r="AF1776" i="7"/>
  <c r="AE1776" i="7"/>
  <c r="AD1776" i="7"/>
  <c r="AC1776" i="7"/>
  <c r="AB1776" i="7"/>
  <c r="AA1776" i="7"/>
  <c r="Z1776" i="7"/>
  <c r="Y1776" i="7"/>
  <c r="X1776" i="7"/>
  <c r="W1776" i="7"/>
  <c r="V1776" i="7"/>
  <c r="U1776" i="7"/>
  <c r="T1776" i="7"/>
  <c r="S1776" i="7"/>
  <c r="R1776" i="7"/>
  <c r="Q1776" i="7"/>
  <c r="P1776" i="7"/>
  <c r="AJ1775" i="7"/>
  <c r="AI1775" i="7"/>
  <c r="AH1775" i="7"/>
  <c r="AG1775" i="7"/>
  <c r="AF1775" i="7"/>
  <c r="AE1775" i="7"/>
  <c r="AD1775" i="7"/>
  <c r="AC1775" i="7"/>
  <c r="AB1775" i="7"/>
  <c r="AA1775" i="7"/>
  <c r="Z1775" i="7"/>
  <c r="Y1775" i="7"/>
  <c r="X1775" i="7"/>
  <c r="W1775" i="7"/>
  <c r="V1775" i="7"/>
  <c r="U1775" i="7"/>
  <c r="T1775" i="7"/>
  <c r="S1775" i="7"/>
  <c r="R1775" i="7"/>
  <c r="Q1775" i="7"/>
  <c r="P1775" i="7"/>
  <c r="AJ1774" i="7"/>
  <c r="AI1774" i="7"/>
  <c r="AH1774" i="7"/>
  <c r="AG1774" i="7"/>
  <c r="AF1774" i="7"/>
  <c r="AE1774" i="7"/>
  <c r="AD1774" i="7"/>
  <c r="AC1774" i="7"/>
  <c r="AB1774" i="7"/>
  <c r="AA1774" i="7"/>
  <c r="Z1774" i="7"/>
  <c r="Y1774" i="7"/>
  <c r="X1774" i="7"/>
  <c r="W1774" i="7"/>
  <c r="V1774" i="7"/>
  <c r="U1774" i="7"/>
  <c r="T1774" i="7"/>
  <c r="S1774" i="7"/>
  <c r="R1774" i="7"/>
  <c r="Q1774" i="7"/>
  <c r="P1774" i="7"/>
  <c r="AJ1773" i="7"/>
  <c r="AI1773" i="7"/>
  <c r="AH1773" i="7"/>
  <c r="AG1773" i="7"/>
  <c r="AF1773" i="7"/>
  <c r="AE1773" i="7"/>
  <c r="AD1773" i="7"/>
  <c r="AC1773" i="7"/>
  <c r="AB1773" i="7"/>
  <c r="AA1773" i="7"/>
  <c r="Z1773" i="7"/>
  <c r="Y1773" i="7"/>
  <c r="X1773" i="7"/>
  <c r="W1773" i="7"/>
  <c r="V1773" i="7"/>
  <c r="U1773" i="7"/>
  <c r="T1773" i="7"/>
  <c r="S1773" i="7"/>
  <c r="R1773" i="7"/>
  <c r="Q1773" i="7"/>
  <c r="P1773" i="7"/>
  <c r="AJ1772" i="7"/>
  <c r="AI1772" i="7"/>
  <c r="AH1772" i="7"/>
  <c r="AG1772" i="7"/>
  <c r="AF1772" i="7"/>
  <c r="AE1772" i="7"/>
  <c r="AD1772" i="7"/>
  <c r="AC1772" i="7"/>
  <c r="AB1772" i="7"/>
  <c r="AA1772" i="7"/>
  <c r="Z1772" i="7"/>
  <c r="Y1772" i="7"/>
  <c r="X1772" i="7"/>
  <c r="W1772" i="7"/>
  <c r="V1772" i="7"/>
  <c r="U1772" i="7"/>
  <c r="T1772" i="7"/>
  <c r="S1772" i="7"/>
  <c r="R1772" i="7"/>
  <c r="Q1772" i="7"/>
  <c r="P1772" i="7"/>
  <c r="AJ1771" i="7"/>
  <c r="AI1771" i="7"/>
  <c r="AH1771" i="7"/>
  <c r="AG1771" i="7"/>
  <c r="AF1771" i="7"/>
  <c r="AE1771" i="7"/>
  <c r="AD1771" i="7"/>
  <c r="AC1771" i="7"/>
  <c r="AB1771" i="7"/>
  <c r="AA1771" i="7"/>
  <c r="Z1771" i="7"/>
  <c r="Y1771" i="7"/>
  <c r="X1771" i="7"/>
  <c r="W1771" i="7"/>
  <c r="V1771" i="7"/>
  <c r="U1771" i="7"/>
  <c r="T1771" i="7"/>
  <c r="S1771" i="7"/>
  <c r="R1771" i="7"/>
  <c r="Q1771" i="7"/>
  <c r="P1771" i="7"/>
  <c r="AJ1770" i="7"/>
  <c r="AI1770" i="7"/>
  <c r="AH1770" i="7"/>
  <c r="AG1770" i="7"/>
  <c r="AF1770" i="7"/>
  <c r="AE1770" i="7"/>
  <c r="AD1770" i="7"/>
  <c r="AC1770" i="7"/>
  <c r="AB1770" i="7"/>
  <c r="AA1770" i="7"/>
  <c r="Z1770" i="7"/>
  <c r="Y1770" i="7"/>
  <c r="X1770" i="7"/>
  <c r="W1770" i="7"/>
  <c r="V1770" i="7"/>
  <c r="U1770" i="7"/>
  <c r="T1770" i="7"/>
  <c r="S1770" i="7"/>
  <c r="R1770" i="7"/>
  <c r="Q1770" i="7"/>
  <c r="P1770" i="7"/>
  <c r="AJ1769" i="7"/>
  <c r="AI1769" i="7"/>
  <c r="AH1769" i="7"/>
  <c r="AG1769" i="7"/>
  <c r="AF1769" i="7"/>
  <c r="AE1769" i="7"/>
  <c r="AD1769" i="7"/>
  <c r="AC1769" i="7"/>
  <c r="AB1769" i="7"/>
  <c r="AA1769" i="7"/>
  <c r="Z1769" i="7"/>
  <c r="Y1769" i="7"/>
  <c r="X1769" i="7"/>
  <c r="W1769" i="7"/>
  <c r="V1769" i="7"/>
  <c r="U1769" i="7"/>
  <c r="T1769" i="7"/>
  <c r="S1769" i="7"/>
  <c r="R1769" i="7"/>
  <c r="Q1769" i="7"/>
  <c r="P1769" i="7"/>
  <c r="AJ1768" i="7"/>
  <c r="AI1768" i="7"/>
  <c r="AH1768" i="7"/>
  <c r="AG1768" i="7"/>
  <c r="AF1768" i="7"/>
  <c r="AE1768" i="7"/>
  <c r="AD1768" i="7"/>
  <c r="AC1768" i="7"/>
  <c r="AB1768" i="7"/>
  <c r="AA1768" i="7"/>
  <c r="Z1768" i="7"/>
  <c r="Y1768" i="7"/>
  <c r="X1768" i="7"/>
  <c r="W1768" i="7"/>
  <c r="V1768" i="7"/>
  <c r="U1768" i="7"/>
  <c r="T1768" i="7"/>
  <c r="S1768" i="7"/>
  <c r="R1768" i="7"/>
  <c r="Q1768" i="7"/>
  <c r="P1768" i="7"/>
  <c r="AJ1767" i="7"/>
  <c r="AI1767" i="7"/>
  <c r="AH1767" i="7"/>
  <c r="AG1767" i="7"/>
  <c r="AF1767" i="7"/>
  <c r="AE1767" i="7"/>
  <c r="AD1767" i="7"/>
  <c r="AC1767" i="7"/>
  <c r="AB1767" i="7"/>
  <c r="AA1767" i="7"/>
  <c r="Z1767" i="7"/>
  <c r="Y1767" i="7"/>
  <c r="X1767" i="7"/>
  <c r="W1767" i="7"/>
  <c r="V1767" i="7"/>
  <c r="U1767" i="7"/>
  <c r="T1767" i="7"/>
  <c r="S1767" i="7"/>
  <c r="R1767" i="7"/>
  <c r="Q1767" i="7"/>
  <c r="P1767" i="7"/>
  <c r="AJ1766" i="7"/>
  <c r="AI1766" i="7"/>
  <c r="AH1766" i="7"/>
  <c r="AG1766" i="7"/>
  <c r="AF1766" i="7"/>
  <c r="AE1766" i="7"/>
  <c r="AD1766" i="7"/>
  <c r="AC1766" i="7"/>
  <c r="AB1766" i="7"/>
  <c r="AA1766" i="7"/>
  <c r="Z1766" i="7"/>
  <c r="Y1766" i="7"/>
  <c r="X1766" i="7"/>
  <c r="W1766" i="7"/>
  <c r="V1766" i="7"/>
  <c r="U1766" i="7"/>
  <c r="T1766" i="7"/>
  <c r="S1766" i="7"/>
  <c r="R1766" i="7"/>
  <c r="Q1766" i="7"/>
  <c r="P1766" i="7"/>
  <c r="AJ1765" i="7"/>
  <c r="AI1765" i="7"/>
  <c r="AH1765" i="7"/>
  <c r="AG1765" i="7"/>
  <c r="AF1765" i="7"/>
  <c r="AE1765" i="7"/>
  <c r="AD1765" i="7"/>
  <c r="AC1765" i="7"/>
  <c r="AB1765" i="7"/>
  <c r="AA1765" i="7"/>
  <c r="Z1765" i="7"/>
  <c r="Y1765" i="7"/>
  <c r="X1765" i="7"/>
  <c r="W1765" i="7"/>
  <c r="V1765" i="7"/>
  <c r="U1765" i="7"/>
  <c r="T1765" i="7"/>
  <c r="S1765" i="7"/>
  <c r="R1765" i="7"/>
  <c r="Q1765" i="7"/>
  <c r="P1765" i="7"/>
  <c r="AJ1764" i="7"/>
  <c r="AI1764" i="7"/>
  <c r="AH1764" i="7"/>
  <c r="AG1764" i="7"/>
  <c r="AF1764" i="7"/>
  <c r="AE1764" i="7"/>
  <c r="AD1764" i="7"/>
  <c r="AC1764" i="7"/>
  <c r="AB1764" i="7"/>
  <c r="AA1764" i="7"/>
  <c r="Z1764" i="7"/>
  <c r="Y1764" i="7"/>
  <c r="X1764" i="7"/>
  <c r="W1764" i="7"/>
  <c r="V1764" i="7"/>
  <c r="U1764" i="7"/>
  <c r="T1764" i="7"/>
  <c r="S1764" i="7"/>
  <c r="R1764" i="7"/>
  <c r="Q1764" i="7"/>
  <c r="P1764" i="7"/>
  <c r="AJ1763" i="7"/>
  <c r="AI1763" i="7"/>
  <c r="AH1763" i="7"/>
  <c r="AG1763" i="7"/>
  <c r="AF1763" i="7"/>
  <c r="AE1763" i="7"/>
  <c r="AD1763" i="7"/>
  <c r="AC1763" i="7"/>
  <c r="AB1763" i="7"/>
  <c r="AA1763" i="7"/>
  <c r="Z1763" i="7"/>
  <c r="Y1763" i="7"/>
  <c r="X1763" i="7"/>
  <c r="W1763" i="7"/>
  <c r="V1763" i="7"/>
  <c r="U1763" i="7"/>
  <c r="T1763" i="7"/>
  <c r="S1763" i="7"/>
  <c r="R1763" i="7"/>
  <c r="Q1763" i="7"/>
  <c r="P1763" i="7"/>
  <c r="AJ1762" i="7"/>
  <c r="AI1762" i="7"/>
  <c r="AH1762" i="7"/>
  <c r="AG1762" i="7"/>
  <c r="AF1762" i="7"/>
  <c r="AE1762" i="7"/>
  <c r="AD1762" i="7"/>
  <c r="AC1762" i="7"/>
  <c r="AB1762" i="7"/>
  <c r="AA1762" i="7"/>
  <c r="Z1762" i="7"/>
  <c r="Y1762" i="7"/>
  <c r="X1762" i="7"/>
  <c r="W1762" i="7"/>
  <c r="V1762" i="7"/>
  <c r="U1762" i="7"/>
  <c r="T1762" i="7"/>
  <c r="S1762" i="7"/>
  <c r="R1762" i="7"/>
  <c r="Q1762" i="7"/>
  <c r="P1762" i="7"/>
  <c r="AJ1761" i="7"/>
  <c r="AI1761" i="7"/>
  <c r="AH1761" i="7"/>
  <c r="AG1761" i="7"/>
  <c r="AF1761" i="7"/>
  <c r="AE1761" i="7"/>
  <c r="AD1761" i="7"/>
  <c r="AC1761" i="7"/>
  <c r="AB1761" i="7"/>
  <c r="AA1761" i="7"/>
  <c r="Z1761" i="7"/>
  <c r="Y1761" i="7"/>
  <c r="X1761" i="7"/>
  <c r="W1761" i="7"/>
  <c r="V1761" i="7"/>
  <c r="U1761" i="7"/>
  <c r="T1761" i="7"/>
  <c r="S1761" i="7"/>
  <c r="R1761" i="7"/>
  <c r="Q1761" i="7"/>
  <c r="P1761" i="7"/>
  <c r="AJ1760" i="7"/>
  <c r="AI1760" i="7"/>
  <c r="AH1760" i="7"/>
  <c r="AG1760" i="7"/>
  <c r="AF1760" i="7"/>
  <c r="AE1760" i="7"/>
  <c r="AD1760" i="7"/>
  <c r="AC1760" i="7"/>
  <c r="AB1760" i="7"/>
  <c r="AA1760" i="7"/>
  <c r="Z1760" i="7"/>
  <c r="Y1760" i="7"/>
  <c r="X1760" i="7"/>
  <c r="W1760" i="7"/>
  <c r="V1760" i="7"/>
  <c r="U1760" i="7"/>
  <c r="T1760" i="7"/>
  <c r="S1760" i="7"/>
  <c r="R1760" i="7"/>
  <c r="Q1760" i="7"/>
  <c r="P1760" i="7"/>
  <c r="AJ1759" i="7"/>
  <c r="AI1759" i="7"/>
  <c r="AH1759" i="7"/>
  <c r="AG1759" i="7"/>
  <c r="AF1759" i="7"/>
  <c r="AE1759" i="7"/>
  <c r="AD1759" i="7"/>
  <c r="AC1759" i="7"/>
  <c r="AB1759" i="7"/>
  <c r="AA1759" i="7"/>
  <c r="Z1759" i="7"/>
  <c r="Y1759" i="7"/>
  <c r="X1759" i="7"/>
  <c r="W1759" i="7"/>
  <c r="V1759" i="7"/>
  <c r="U1759" i="7"/>
  <c r="T1759" i="7"/>
  <c r="S1759" i="7"/>
  <c r="R1759" i="7"/>
  <c r="Q1759" i="7"/>
  <c r="P1759" i="7"/>
  <c r="AJ1758" i="7"/>
  <c r="AI1758" i="7"/>
  <c r="AH1758" i="7"/>
  <c r="AG1758" i="7"/>
  <c r="AF1758" i="7"/>
  <c r="AE1758" i="7"/>
  <c r="AD1758" i="7"/>
  <c r="AC1758" i="7"/>
  <c r="AB1758" i="7"/>
  <c r="AA1758" i="7"/>
  <c r="Z1758" i="7"/>
  <c r="Y1758" i="7"/>
  <c r="X1758" i="7"/>
  <c r="W1758" i="7"/>
  <c r="V1758" i="7"/>
  <c r="U1758" i="7"/>
  <c r="T1758" i="7"/>
  <c r="S1758" i="7"/>
  <c r="R1758" i="7"/>
  <c r="Q1758" i="7"/>
  <c r="P1758" i="7"/>
  <c r="AJ1757" i="7"/>
  <c r="AI1757" i="7"/>
  <c r="AH1757" i="7"/>
  <c r="AG1757" i="7"/>
  <c r="AF1757" i="7"/>
  <c r="AE1757" i="7"/>
  <c r="AD1757" i="7"/>
  <c r="AC1757" i="7"/>
  <c r="AB1757" i="7"/>
  <c r="AA1757" i="7"/>
  <c r="Z1757" i="7"/>
  <c r="Y1757" i="7"/>
  <c r="X1757" i="7"/>
  <c r="W1757" i="7"/>
  <c r="V1757" i="7"/>
  <c r="U1757" i="7"/>
  <c r="T1757" i="7"/>
  <c r="S1757" i="7"/>
  <c r="R1757" i="7"/>
  <c r="Q1757" i="7"/>
  <c r="P1757" i="7"/>
  <c r="AJ1756" i="7"/>
  <c r="AI1756" i="7"/>
  <c r="AH1756" i="7"/>
  <c r="AG1756" i="7"/>
  <c r="AF1756" i="7"/>
  <c r="AE1756" i="7"/>
  <c r="AD1756" i="7"/>
  <c r="AC1756" i="7"/>
  <c r="AB1756" i="7"/>
  <c r="AA1756" i="7"/>
  <c r="Z1756" i="7"/>
  <c r="Y1756" i="7"/>
  <c r="X1756" i="7"/>
  <c r="W1756" i="7"/>
  <c r="V1756" i="7"/>
  <c r="U1756" i="7"/>
  <c r="T1756" i="7"/>
  <c r="S1756" i="7"/>
  <c r="R1756" i="7"/>
  <c r="Q1756" i="7"/>
  <c r="P1756" i="7"/>
  <c r="AJ1755" i="7"/>
  <c r="AI1755" i="7"/>
  <c r="AH1755" i="7"/>
  <c r="AG1755" i="7"/>
  <c r="AF1755" i="7"/>
  <c r="AE1755" i="7"/>
  <c r="AD1755" i="7"/>
  <c r="AC1755" i="7"/>
  <c r="AB1755" i="7"/>
  <c r="AA1755" i="7"/>
  <c r="Z1755" i="7"/>
  <c r="Y1755" i="7"/>
  <c r="X1755" i="7"/>
  <c r="W1755" i="7"/>
  <c r="V1755" i="7"/>
  <c r="U1755" i="7"/>
  <c r="T1755" i="7"/>
  <c r="S1755" i="7"/>
  <c r="R1755" i="7"/>
  <c r="Q1755" i="7"/>
  <c r="P1755" i="7"/>
  <c r="AJ1754" i="7"/>
  <c r="AI1754" i="7"/>
  <c r="AH1754" i="7"/>
  <c r="AG1754" i="7"/>
  <c r="AF1754" i="7"/>
  <c r="AE1754" i="7"/>
  <c r="AD1754" i="7"/>
  <c r="AC1754" i="7"/>
  <c r="AB1754" i="7"/>
  <c r="AA1754" i="7"/>
  <c r="Z1754" i="7"/>
  <c r="Y1754" i="7"/>
  <c r="X1754" i="7"/>
  <c r="W1754" i="7"/>
  <c r="V1754" i="7"/>
  <c r="U1754" i="7"/>
  <c r="T1754" i="7"/>
  <c r="S1754" i="7"/>
  <c r="R1754" i="7"/>
  <c r="Q1754" i="7"/>
  <c r="P1754" i="7"/>
  <c r="AJ1753" i="7"/>
  <c r="AI1753" i="7"/>
  <c r="AH1753" i="7"/>
  <c r="AG1753" i="7"/>
  <c r="AF1753" i="7"/>
  <c r="AE1753" i="7"/>
  <c r="AD1753" i="7"/>
  <c r="AC1753" i="7"/>
  <c r="AB1753" i="7"/>
  <c r="AA1753" i="7"/>
  <c r="Z1753" i="7"/>
  <c r="Y1753" i="7"/>
  <c r="X1753" i="7"/>
  <c r="W1753" i="7"/>
  <c r="V1753" i="7"/>
  <c r="U1753" i="7"/>
  <c r="T1753" i="7"/>
  <c r="S1753" i="7"/>
  <c r="R1753" i="7"/>
  <c r="Q1753" i="7"/>
  <c r="P1753" i="7"/>
  <c r="AJ1752" i="7"/>
  <c r="AI1752" i="7"/>
  <c r="AH1752" i="7"/>
  <c r="AG1752" i="7"/>
  <c r="AF1752" i="7"/>
  <c r="AE1752" i="7"/>
  <c r="AD1752" i="7"/>
  <c r="AC1752" i="7"/>
  <c r="AB1752" i="7"/>
  <c r="AA1752" i="7"/>
  <c r="Z1752" i="7"/>
  <c r="Y1752" i="7"/>
  <c r="X1752" i="7"/>
  <c r="W1752" i="7"/>
  <c r="V1752" i="7"/>
  <c r="U1752" i="7"/>
  <c r="T1752" i="7"/>
  <c r="S1752" i="7"/>
  <c r="R1752" i="7"/>
  <c r="Q1752" i="7"/>
  <c r="P1752" i="7"/>
  <c r="AJ1751" i="7"/>
  <c r="AI1751" i="7"/>
  <c r="AH1751" i="7"/>
  <c r="AG1751" i="7"/>
  <c r="AF1751" i="7"/>
  <c r="AE1751" i="7"/>
  <c r="AD1751" i="7"/>
  <c r="AC1751" i="7"/>
  <c r="AB1751" i="7"/>
  <c r="AA1751" i="7"/>
  <c r="Z1751" i="7"/>
  <c r="Y1751" i="7"/>
  <c r="X1751" i="7"/>
  <c r="W1751" i="7"/>
  <c r="V1751" i="7"/>
  <c r="U1751" i="7"/>
  <c r="T1751" i="7"/>
  <c r="S1751" i="7"/>
  <c r="R1751" i="7"/>
  <c r="Q1751" i="7"/>
  <c r="P1751" i="7"/>
  <c r="AJ1750" i="7"/>
  <c r="AI1750" i="7"/>
  <c r="AH1750" i="7"/>
  <c r="AG1750" i="7"/>
  <c r="AF1750" i="7"/>
  <c r="AE1750" i="7"/>
  <c r="AD1750" i="7"/>
  <c r="AC1750" i="7"/>
  <c r="AB1750" i="7"/>
  <c r="AA1750" i="7"/>
  <c r="Z1750" i="7"/>
  <c r="Y1750" i="7"/>
  <c r="X1750" i="7"/>
  <c r="W1750" i="7"/>
  <c r="V1750" i="7"/>
  <c r="U1750" i="7"/>
  <c r="T1750" i="7"/>
  <c r="S1750" i="7"/>
  <c r="R1750" i="7"/>
  <c r="Q1750" i="7"/>
  <c r="P1750" i="7"/>
  <c r="AJ1749" i="7"/>
  <c r="AI1749" i="7"/>
  <c r="AH1749" i="7"/>
  <c r="AG1749" i="7"/>
  <c r="AF1749" i="7"/>
  <c r="AE1749" i="7"/>
  <c r="AD1749" i="7"/>
  <c r="AC1749" i="7"/>
  <c r="AB1749" i="7"/>
  <c r="AA1749" i="7"/>
  <c r="Z1749" i="7"/>
  <c r="Y1749" i="7"/>
  <c r="X1749" i="7"/>
  <c r="W1749" i="7"/>
  <c r="V1749" i="7"/>
  <c r="U1749" i="7"/>
  <c r="T1749" i="7"/>
  <c r="S1749" i="7"/>
  <c r="R1749" i="7"/>
  <c r="Q1749" i="7"/>
  <c r="P1749" i="7"/>
  <c r="AJ1748" i="7"/>
  <c r="AI1748" i="7"/>
  <c r="AH1748" i="7"/>
  <c r="AG1748" i="7"/>
  <c r="AF1748" i="7"/>
  <c r="AE1748" i="7"/>
  <c r="AD1748" i="7"/>
  <c r="AC1748" i="7"/>
  <c r="AB1748" i="7"/>
  <c r="AA1748" i="7"/>
  <c r="Z1748" i="7"/>
  <c r="Y1748" i="7"/>
  <c r="X1748" i="7"/>
  <c r="W1748" i="7"/>
  <c r="V1748" i="7"/>
  <c r="U1748" i="7"/>
  <c r="T1748" i="7"/>
  <c r="S1748" i="7"/>
  <c r="R1748" i="7"/>
  <c r="Q1748" i="7"/>
  <c r="P1748" i="7"/>
  <c r="AJ1747" i="7"/>
  <c r="AI1747" i="7"/>
  <c r="AH1747" i="7"/>
  <c r="AG1747" i="7"/>
  <c r="AF1747" i="7"/>
  <c r="AE1747" i="7"/>
  <c r="AD1747" i="7"/>
  <c r="AC1747" i="7"/>
  <c r="AB1747" i="7"/>
  <c r="AA1747" i="7"/>
  <c r="Z1747" i="7"/>
  <c r="Y1747" i="7"/>
  <c r="X1747" i="7"/>
  <c r="W1747" i="7"/>
  <c r="V1747" i="7"/>
  <c r="U1747" i="7"/>
  <c r="T1747" i="7"/>
  <c r="S1747" i="7"/>
  <c r="R1747" i="7"/>
  <c r="Q1747" i="7"/>
  <c r="P1747" i="7"/>
  <c r="AJ1746" i="7"/>
  <c r="AI1746" i="7"/>
  <c r="AH1746" i="7"/>
  <c r="AG1746" i="7"/>
  <c r="AF1746" i="7"/>
  <c r="AE1746" i="7"/>
  <c r="AD1746" i="7"/>
  <c r="AC1746" i="7"/>
  <c r="AB1746" i="7"/>
  <c r="AA1746" i="7"/>
  <c r="Z1746" i="7"/>
  <c r="Y1746" i="7"/>
  <c r="X1746" i="7"/>
  <c r="W1746" i="7"/>
  <c r="V1746" i="7"/>
  <c r="U1746" i="7"/>
  <c r="T1746" i="7"/>
  <c r="S1746" i="7"/>
  <c r="R1746" i="7"/>
  <c r="Q1746" i="7"/>
  <c r="P1746" i="7"/>
  <c r="AJ1745" i="7"/>
  <c r="AI1745" i="7"/>
  <c r="AH1745" i="7"/>
  <c r="AG1745" i="7"/>
  <c r="AF1745" i="7"/>
  <c r="AE1745" i="7"/>
  <c r="AD1745" i="7"/>
  <c r="AC1745" i="7"/>
  <c r="AB1745" i="7"/>
  <c r="AA1745" i="7"/>
  <c r="Z1745" i="7"/>
  <c r="Y1745" i="7"/>
  <c r="X1745" i="7"/>
  <c r="W1745" i="7"/>
  <c r="V1745" i="7"/>
  <c r="U1745" i="7"/>
  <c r="T1745" i="7"/>
  <c r="S1745" i="7"/>
  <c r="R1745" i="7"/>
  <c r="Q1745" i="7"/>
  <c r="P1745" i="7"/>
  <c r="AJ1744" i="7"/>
  <c r="AI1744" i="7"/>
  <c r="AH1744" i="7"/>
  <c r="AG1744" i="7"/>
  <c r="AF1744" i="7"/>
  <c r="AE1744" i="7"/>
  <c r="AD1744" i="7"/>
  <c r="AC1744" i="7"/>
  <c r="AB1744" i="7"/>
  <c r="AA1744" i="7"/>
  <c r="Z1744" i="7"/>
  <c r="Y1744" i="7"/>
  <c r="X1744" i="7"/>
  <c r="W1744" i="7"/>
  <c r="V1744" i="7"/>
  <c r="U1744" i="7"/>
  <c r="T1744" i="7"/>
  <c r="S1744" i="7"/>
  <c r="R1744" i="7"/>
  <c r="Q1744" i="7"/>
  <c r="P1744" i="7"/>
  <c r="AJ1743" i="7"/>
  <c r="AI1743" i="7"/>
  <c r="AH1743" i="7"/>
  <c r="AG1743" i="7"/>
  <c r="AF1743" i="7"/>
  <c r="AE1743" i="7"/>
  <c r="AD1743" i="7"/>
  <c r="AC1743" i="7"/>
  <c r="AB1743" i="7"/>
  <c r="AA1743" i="7"/>
  <c r="Z1743" i="7"/>
  <c r="Y1743" i="7"/>
  <c r="X1743" i="7"/>
  <c r="W1743" i="7"/>
  <c r="V1743" i="7"/>
  <c r="U1743" i="7"/>
  <c r="T1743" i="7"/>
  <c r="S1743" i="7"/>
  <c r="R1743" i="7"/>
  <c r="Q1743" i="7"/>
  <c r="P1743" i="7"/>
  <c r="AJ1742" i="7"/>
  <c r="AI1742" i="7"/>
  <c r="AH1742" i="7"/>
  <c r="AG1742" i="7"/>
  <c r="AF1742" i="7"/>
  <c r="AE1742" i="7"/>
  <c r="AD1742" i="7"/>
  <c r="AC1742" i="7"/>
  <c r="AB1742" i="7"/>
  <c r="AA1742" i="7"/>
  <c r="Z1742" i="7"/>
  <c r="Y1742" i="7"/>
  <c r="X1742" i="7"/>
  <c r="W1742" i="7"/>
  <c r="V1742" i="7"/>
  <c r="U1742" i="7"/>
  <c r="T1742" i="7"/>
  <c r="S1742" i="7"/>
  <c r="R1742" i="7"/>
  <c r="Q1742" i="7"/>
  <c r="P1742" i="7"/>
  <c r="AJ1741" i="7"/>
  <c r="AI1741" i="7"/>
  <c r="AH1741" i="7"/>
  <c r="AG1741" i="7"/>
  <c r="AF1741" i="7"/>
  <c r="AE1741" i="7"/>
  <c r="AD1741" i="7"/>
  <c r="AC1741" i="7"/>
  <c r="AB1741" i="7"/>
  <c r="AA1741" i="7"/>
  <c r="Z1741" i="7"/>
  <c r="Y1741" i="7"/>
  <c r="X1741" i="7"/>
  <c r="W1741" i="7"/>
  <c r="V1741" i="7"/>
  <c r="U1741" i="7"/>
  <c r="T1741" i="7"/>
  <c r="S1741" i="7"/>
  <c r="R1741" i="7"/>
  <c r="Q1741" i="7"/>
  <c r="P1741" i="7"/>
  <c r="AJ1740" i="7"/>
  <c r="AI1740" i="7"/>
  <c r="AH1740" i="7"/>
  <c r="AG1740" i="7"/>
  <c r="AF1740" i="7"/>
  <c r="AE1740" i="7"/>
  <c r="AD1740" i="7"/>
  <c r="AC1740" i="7"/>
  <c r="AB1740" i="7"/>
  <c r="AA1740" i="7"/>
  <c r="Z1740" i="7"/>
  <c r="Y1740" i="7"/>
  <c r="X1740" i="7"/>
  <c r="W1740" i="7"/>
  <c r="V1740" i="7"/>
  <c r="U1740" i="7"/>
  <c r="T1740" i="7"/>
  <c r="S1740" i="7"/>
  <c r="R1740" i="7"/>
  <c r="Q1740" i="7"/>
  <c r="P1740" i="7"/>
  <c r="AJ1739" i="7"/>
  <c r="AI1739" i="7"/>
  <c r="AH1739" i="7"/>
  <c r="AG1739" i="7"/>
  <c r="AF1739" i="7"/>
  <c r="AE1739" i="7"/>
  <c r="AD1739" i="7"/>
  <c r="AC1739" i="7"/>
  <c r="AB1739" i="7"/>
  <c r="AA1739" i="7"/>
  <c r="Z1739" i="7"/>
  <c r="Y1739" i="7"/>
  <c r="X1739" i="7"/>
  <c r="W1739" i="7"/>
  <c r="V1739" i="7"/>
  <c r="U1739" i="7"/>
  <c r="T1739" i="7"/>
  <c r="S1739" i="7"/>
  <c r="R1739" i="7"/>
  <c r="Q1739" i="7"/>
  <c r="P1739" i="7"/>
  <c r="AJ1738" i="7"/>
  <c r="AI1738" i="7"/>
  <c r="AH1738" i="7"/>
  <c r="AG1738" i="7"/>
  <c r="AF1738" i="7"/>
  <c r="AE1738" i="7"/>
  <c r="AD1738" i="7"/>
  <c r="AC1738" i="7"/>
  <c r="AB1738" i="7"/>
  <c r="AA1738" i="7"/>
  <c r="Z1738" i="7"/>
  <c r="Y1738" i="7"/>
  <c r="X1738" i="7"/>
  <c r="W1738" i="7"/>
  <c r="V1738" i="7"/>
  <c r="U1738" i="7"/>
  <c r="T1738" i="7"/>
  <c r="S1738" i="7"/>
  <c r="R1738" i="7"/>
  <c r="Q1738" i="7"/>
  <c r="P1738" i="7"/>
  <c r="AJ1737" i="7"/>
  <c r="AI1737" i="7"/>
  <c r="AH1737" i="7"/>
  <c r="AG1737" i="7"/>
  <c r="AF1737" i="7"/>
  <c r="AE1737" i="7"/>
  <c r="AD1737" i="7"/>
  <c r="AC1737" i="7"/>
  <c r="AB1737" i="7"/>
  <c r="AA1737" i="7"/>
  <c r="Z1737" i="7"/>
  <c r="Y1737" i="7"/>
  <c r="X1737" i="7"/>
  <c r="W1737" i="7"/>
  <c r="V1737" i="7"/>
  <c r="U1737" i="7"/>
  <c r="T1737" i="7"/>
  <c r="S1737" i="7"/>
  <c r="R1737" i="7"/>
  <c r="Q1737" i="7"/>
  <c r="P1737" i="7"/>
  <c r="AJ1736" i="7"/>
  <c r="AI1736" i="7"/>
  <c r="AH1736" i="7"/>
  <c r="AG1736" i="7"/>
  <c r="AF1736" i="7"/>
  <c r="AE1736" i="7"/>
  <c r="AD1736" i="7"/>
  <c r="AC1736" i="7"/>
  <c r="AB1736" i="7"/>
  <c r="AA1736" i="7"/>
  <c r="Z1736" i="7"/>
  <c r="Y1736" i="7"/>
  <c r="X1736" i="7"/>
  <c r="W1736" i="7"/>
  <c r="V1736" i="7"/>
  <c r="U1736" i="7"/>
  <c r="T1736" i="7"/>
  <c r="S1736" i="7"/>
  <c r="R1736" i="7"/>
  <c r="Q1736" i="7"/>
  <c r="P1736" i="7"/>
  <c r="AJ1735" i="7"/>
  <c r="AI1735" i="7"/>
  <c r="AH1735" i="7"/>
  <c r="AG1735" i="7"/>
  <c r="AF1735" i="7"/>
  <c r="AE1735" i="7"/>
  <c r="AD1735" i="7"/>
  <c r="AC1735" i="7"/>
  <c r="AB1735" i="7"/>
  <c r="AA1735" i="7"/>
  <c r="Z1735" i="7"/>
  <c r="Y1735" i="7"/>
  <c r="X1735" i="7"/>
  <c r="W1735" i="7"/>
  <c r="V1735" i="7"/>
  <c r="U1735" i="7"/>
  <c r="T1735" i="7"/>
  <c r="S1735" i="7"/>
  <c r="R1735" i="7"/>
  <c r="Q1735" i="7"/>
  <c r="P1735" i="7"/>
  <c r="AJ1734" i="7"/>
  <c r="AI1734" i="7"/>
  <c r="AH1734" i="7"/>
  <c r="AG1734" i="7"/>
  <c r="AF1734" i="7"/>
  <c r="AE1734" i="7"/>
  <c r="AD1734" i="7"/>
  <c r="AC1734" i="7"/>
  <c r="AB1734" i="7"/>
  <c r="AA1734" i="7"/>
  <c r="Z1734" i="7"/>
  <c r="Y1734" i="7"/>
  <c r="X1734" i="7"/>
  <c r="W1734" i="7"/>
  <c r="V1734" i="7"/>
  <c r="U1734" i="7"/>
  <c r="T1734" i="7"/>
  <c r="S1734" i="7"/>
  <c r="R1734" i="7"/>
  <c r="Q1734" i="7"/>
  <c r="P1734" i="7"/>
  <c r="AJ1733" i="7"/>
  <c r="AI1733" i="7"/>
  <c r="AH1733" i="7"/>
  <c r="AG1733" i="7"/>
  <c r="AF1733" i="7"/>
  <c r="AE1733" i="7"/>
  <c r="AD1733" i="7"/>
  <c r="AC1733" i="7"/>
  <c r="AB1733" i="7"/>
  <c r="AA1733" i="7"/>
  <c r="Z1733" i="7"/>
  <c r="Y1733" i="7"/>
  <c r="X1733" i="7"/>
  <c r="W1733" i="7"/>
  <c r="V1733" i="7"/>
  <c r="U1733" i="7"/>
  <c r="T1733" i="7"/>
  <c r="S1733" i="7"/>
  <c r="R1733" i="7"/>
  <c r="Q1733" i="7"/>
  <c r="P1733" i="7"/>
  <c r="AJ1732" i="7"/>
  <c r="AI1732" i="7"/>
  <c r="AH1732" i="7"/>
  <c r="AG1732" i="7"/>
  <c r="AF1732" i="7"/>
  <c r="AE1732" i="7"/>
  <c r="AD1732" i="7"/>
  <c r="AC1732" i="7"/>
  <c r="AB1732" i="7"/>
  <c r="AA1732" i="7"/>
  <c r="Z1732" i="7"/>
  <c r="Y1732" i="7"/>
  <c r="X1732" i="7"/>
  <c r="W1732" i="7"/>
  <c r="V1732" i="7"/>
  <c r="U1732" i="7"/>
  <c r="T1732" i="7"/>
  <c r="S1732" i="7"/>
  <c r="R1732" i="7"/>
  <c r="Q1732" i="7"/>
  <c r="P1732" i="7"/>
  <c r="AJ1731" i="7"/>
  <c r="AI1731" i="7"/>
  <c r="AH1731" i="7"/>
  <c r="AG1731" i="7"/>
  <c r="AF1731" i="7"/>
  <c r="AE1731" i="7"/>
  <c r="AD1731" i="7"/>
  <c r="AC1731" i="7"/>
  <c r="AB1731" i="7"/>
  <c r="AA1731" i="7"/>
  <c r="Z1731" i="7"/>
  <c r="Y1731" i="7"/>
  <c r="X1731" i="7"/>
  <c r="W1731" i="7"/>
  <c r="V1731" i="7"/>
  <c r="U1731" i="7"/>
  <c r="T1731" i="7"/>
  <c r="S1731" i="7"/>
  <c r="R1731" i="7"/>
  <c r="Q1731" i="7"/>
  <c r="P1731" i="7"/>
  <c r="AJ1730" i="7"/>
  <c r="AI1730" i="7"/>
  <c r="AH1730" i="7"/>
  <c r="AG1730" i="7"/>
  <c r="AF1730" i="7"/>
  <c r="AE1730" i="7"/>
  <c r="AD1730" i="7"/>
  <c r="AC1730" i="7"/>
  <c r="AB1730" i="7"/>
  <c r="AA1730" i="7"/>
  <c r="Z1730" i="7"/>
  <c r="Y1730" i="7"/>
  <c r="X1730" i="7"/>
  <c r="W1730" i="7"/>
  <c r="V1730" i="7"/>
  <c r="U1730" i="7"/>
  <c r="T1730" i="7"/>
  <c r="S1730" i="7"/>
  <c r="R1730" i="7"/>
  <c r="Q1730" i="7"/>
  <c r="P1730" i="7"/>
  <c r="AJ1729" i="7"/>
  <c r="AI1729" i="7"/>
  <c r="AH1729" i="7"/>
  <c r="AG1729" i="7"/>
  <c r="AF1729" i="7"/>
  <c r="AE1729" i="7"/>
  <c r="AD1729" i="7"/>
  <c r="AC1729" i="7"/>
  <c r="AB1729" i="7"/>
  <c r="AA1729" i="7"/>
  <c r="Z1729" i="7"/>
  <c r="Y1729" i="7"/>
  <c r="X1729" i="7"/>
  <c r="W1729" i="7"/>
  <c r="V1729" i="7"/>
  <c r="U1729" i="7"/>
  <c r="T1729" i="7"/>
  <c r="S1729" i="7"/>
  <c r="R1729" i="7"/>
  <c r="Q1729" i="7"/>
  <c r="P1729" i="7"/>
  <c r="AJ1728" i="7"/>
  <c r="AI1728" i="7"/>
  <c r="AH1728" i="7"/>
  <c r="AG1728" i="7"/>
  <c r="AF1728" i="7"/>
  <c r="AE1728" i="7"/>
  <c r="AD1728" i="7"/>
  <c r="AC1728" i="7"/>
  <c r="AB1728" i="7"/>
  <c r="AA1728" i="7"/>
  <c r="Z1728" i="7"/>
  <c r="Y1728" i="7"/>
  <c r="X1728" i="7"/>
  <c r="W1728" i="7"/>
  <c r="V1728" i="7"/>
  <c r="U1728" i="7"/>
  <c r="T1728" i="7"/>
  <c r="S1728" i="7"/>
  <c r="R1728" i="7"/>
  <c r="Q1728" i="7"/>
  <c r="P1728" i="7"/>
  <c r="AJ1727" i="7"/>
  <c r="AI1727" i="7"/>
  <c r="AH1727" i="7"/>
  <c r="AG1727" i="7"/>
  <c r="AF1727" i="7"/>
  <c r="AE1727" i="7"/>
  <c r="AD1727" i="7"/>
  <c r="AC1727" i="7"/>
  <c r="AB1727" i="7"/>
  <c r="AA1727" i="7"/>
  <c r="Z1727" i="7"/>
  <c r="Y1727" i="7"/>
  <c r="X1727" i="7"/>
  <c r="W1727" i="7"/>
  <c r="V1727" i="7"/>
  <c r="U1727" i="7"/>
  <c r="T1727" i="7"/>
  <c r="S1727" i="7"/>
  <c r="R1727" i="7"/>
  <c r="Q1727" i="7"/>
  <c r="P1727" i="7"/>
  <c r="AJ1726" i="7"/>
  <c r="AI1726" i="7"/>
  <c r="AH1726" i="7"/>
  <c r="AG1726" i="7"/>
  <c r="AF1726" i="7"/>
  <c r="AE1726" i="7"/>
  <c r="AD1726" i="7"/>
  <c r="AC1726" i="7"/>
  <c r="AB1726" i="7"/>
  <c r="AA1726" i="7"/>
  <c r="Z1726" i="7"/>
  <c r="Y1726" i="7"/>
  <c r="X1726" i="7"/>
  <c r="W1726" i="7"/>
  <c r="V1726" i="7"/>
  <c r="U1726" i="7"/>
  <c r="T1726" i="7"/>
  <c r="S1726" i="7"/>
  <c r="R1726" i="7"/>
  <c r="Q1726" i="7"/>
  <c r="P1726" i="7"/>
  <c r="AJ1725" i="7"/>
  <c r="AI1725" i="7"/>
  <c r="AH1725" i="7"/>
  <c r="AG1725" i="7"/>
  <c r="AF1725" i="7"/>
  <c r="AE1725" i="7"/>
  <c r="AD1725" i="7"/>
  <c r="AC1725" i="7"/>
  <c r="AB1725" i="7"/>
  <c r="AA1725" i="7"/>
  <c r="Z1725" i="7"/>
  <c r="Y1725" i="7"/>
  <c r="X1725" i="7"/>
  <c r="W1725" i="7"/>
  <c r="V1725" i="7"/>
  <c r="U1725" i="7"/>
  <c r="T1725" i="7"/>
  <c r="S1725" i="7"/>
  <c r="R1725" i="7"/>
  <c r="Q1725" i="7"/>
  <c r="P1725" i="7"/>
  <c r="AJ1724" i="7"/>
  <c r="AI1724" i="7"/>
  <c r="AH1724" i="7"/>
  <c r="AG1724" i="7"/>
  <c r="AF1724" i="7"/>
  <c r="AE1724" i="7"/>
  <c r="AD1724" i="7"/>
  <c r="AC1724" i="7"/>
  <c r="AB1724" i="7"/>
  <c r="AA1724" i="7"/>
  <c r="Z1724" i="7"/>
  <c r="Y1724" i="7"/>
  <c r="X1724" i="7"/>
  <c r="W1724" i="7"/>
  <c r="V1724" i="7"/>
  <c r="U1724" i="7"/>
  <c r="T1724" i="7"/>
  <c r="S1724" i="7"/>
  <c r="R1724" i="7"/>
  <c r="Q1724" i="7"/>
  <c r="P1724" i="7"/>
  <c r="AJ1723" i="7"/>
  <c r="AI1723" i="7"/>
  <c r="AH1723" i="7"/>
  <c r="AG1723" i="7"/>
  <c r="AF1723" i="7"/>
  <c r="AE1723" i="7"/>
  <c r="AD1723" i="7"/>
  <c r="AC1723" i="7"/>
  <c r="AB1723" i="7"/>
  <c r="AA1723" i="7"/>
  <c r="Z1723" i="7"/>
  <c r="Y1723" i="7"/>
  <c r="X1723" i="7"/>
  <c r="W1723" i="7"/>
  <c r="V1723" i="7"/>
  <c r="U1723" i="7"/>
  <c r="T1723" i="7"/>
  <c r="S1723" i="7"/>
  <c r="R1723" i="7"/>
  <c r="Q1723" i="7"/>
  <c r="P1723" i="7"/>
  <c r="AJ1722" i="7"/>
  <c r="AI1722" i="7"/>
  <c r="AH1722" i="7"/>
  <c r="AG1722" i="7"/>
  <c r="AF1722" i="7"/>
  <c r="AE1722" i="7"/>
  <c r="AD1722" i="7"/>
  <c r="AC1722" i="7"/>
  <c r="AB1722" i="7"/>
  <c r="AA1722" i="7"/>
  <c r="Z1722" i="7"/>
  <c r="Y1722" i="7"/>
  <c r="X1722" i="7"/>
  <c r="W1722" i="7"/>
  <c r="V1722" i="7"/>
  <c r="U1722" i="7"/>
  <c r="T1722" i="7"/>
  <c r="S1722" i="7"/>
  <c r="R1722" i="7"/>
  <c r="Q1722" i="7"/>
  <c r="P1722" i="7"/>
  <c r="AJ1721" i="7"/>
  <c r="AI1721" i="7"/>
  <c r="AH1721" i="7"/>
  <c r="AG1721" i="7"/>
  <c r="AF1721" i="7"/>
  <c r="AE1721" i="7"/>
  <c r="AD1721" i="7"/>
  <c r="AC1721" i="7"/>
  <c r="AB1721" i="7"/>
  <c r="AA1721" i="7"/>
  <c r="Z1721" i="7"/>
  <c r="Y1721" i="7"/>
  <c r="X1721" i="7"/>
  <c r="W1721" i="7"/>
  <c r="V1721" i="7"/>
  <c r="U1721" i="7"/>
  <c r="T1721" i="7"/>
  <c r="S1721" i="7"/>
  <c r="R1721" i="7"/>
  <c r="Q1721" i="7"/>
  <c r="P1721" i="7"/>
  <c r="AJ1720" i="7"/>
  <c r="AI1720" i="7"/>
  <c r="AH1720" i="7"/>
  <c r="AG1720" i="7"/>
  <c r="AF1720" i="7"/>
  <c r="AE1720" i="7"/>
  <c r="AD1720" i="7"/>
  <c r="AC1720" i="7"/>
  <c r="AB1720" i="7"/>
  <c r="AA1720" i="7"/>
  <c r="Z1720" i="7"/>
  <c r="Y1720" i="7"/>
  <c r="X1720" i="7"/>
  <c r="W1720" i="7"/>
  <c r="V1720" i="7"/>
  <c r="U1720" i="7"/>
  <c r="T1720" i="7"/>
  <c r="S1720" i="7"/>
  <c r="R1720" i="7"/>
  <c r="Q1720" i="7"/>
  <c r="P1720" i="7"/>
  <c r="AJ1719" i="7"/>
  <c r="AI1719" i="7"/>
  <c r="AH1719" i="7"/>
  <c r="AG1719" i="7"/>
  <c r="AF1719" i="7"/>
  <c r="AE1719" i="7"/>
  <c r="AD1719" i="7"/>
  <c r="AC1719" i="7"/>
  <c r="AB1719" i="7"/>
  <c r="AA1719" i="7"/>
  <c r="Z1719" i="7"/>
  <c r="Y1719" i="7"/>
  <c r="X1719" i="7"/>
  <c r="W1719" i="7"/>
  <c r="V1719" i="7"/>
  <c r="U1719" i="7"/>
  <c r="T1719" i="7"/>
  <c r="S1719" i="7"/>
  <c r="R1719" i="7"/>
  <c r="Q1719" i="7"/>
  <c r="P1719" i="7"/>
  <c r="AJ1718" i="7"/>
  <c r="AI1718" i="7"/>
  <c r="AH1718" i="7"/>
  <c r="AG1718" i="7"/>
  <c r="AF1718" i="7"/>
  <c r="AE1718" i="7"/>
  <c r="AD1718" i="7"/>
  <c r="AC1718" i="7"/>
  <c r="AB1718" i="7"/>
  <c r="AA1718" i="7"/>
  <c r="Z1718" i="7"/>
  <c r="Y1718" i="7"/>
  <c r="X1718" i="7"/>
  <c r="W1718" i="7"/>
  <c r="V1718" i="7"/>
  <c r="U1718" i="7"/>
  <c r="T1718" i="7"/>
  <c r="S1718" i="7"/>
  <c r="R1718" i="7"/>
  <c r="Q1718" i="7"/>
  <c r="P1718" i="7"/>
  <c r="AJ1717" i="7"/>
  <c r="AI1717" i="7"/>
  <c r="AH1717" i="7"/>
  <c r="AG1717" i="7"/>
  <c r="AF1717" i="7"/>
  <c r="AE1717" i="7"/>
  <c r="AD1717" i="7"/>
  <c r="AC1717" i="7"/>
  <c r="AB1717" i="7"/>
  <c r="AA1717" i="7"/>
  <c r="Z1717" i="7"/>
  <c r="Y1717" i="7"/>
  <c r="X1717" i="7"/>
  <c r="W1717" i="7"/>
  <c r="V1717" i="7"/>
  <c r="U1717" i="7"/>
  <c r="T1717" i="7"/>
  <c r="S1717" i="7"/>
  <c r="R1717" i="7"/>
  <c r="Q1717" i="7"/>
  <c r="P1717" i="7"/>
  <c r="AJ1716" i="7"/>
  <c r="AI1716" i="7"/>
  <c r="AH1716" i="7"/>
  <c r="AG1716" i="7"/>
  <c r="AF1716" i="7"/>
  <c r="AE1716" i="7"/>
  <c r="AD1716" i="7"/>
  <c r="AC1716" i="7"/>
  <c r="AB1716" i="7"/>
  <c r="AA1716" i="7"/>
  <c r="Z1716" i="7"/>
  <c r="Y1716" i="7"/>
  <c r="X1716" i="7"/>
  <c r="W1716" i="7"/>
  <c r="V1716" i="7"/>
  <c r="U1716" i="7"/>
  <c r="T1716" i="7"/>
  <c r="S1716" i="7"/>
  <c r="R1716" i="7"/>
  <c r="Q1716" i="7"/>
  <c r="P1716" i="7"/>
  <c r="AJ1715" i="7"/>
  <c r="AI1715" i="7"/>
  <c r="AH1715" i="7"/>
  <c r="AG1715" i="7"/>
  <c r="AF1715" i="7"/>
  <c r="AE1715" i="7"/>
  <c r="AD1715" i="7"/>
  <c r="AC1715" i="7"/>
  <c r="AB1715" i="7"/>
  <c r="AA1715" i="7"/>
  <c r="Z1715" i="7"/>
  <c r="Y1715" i="7"/>
  <c r="X1715" i="7"/>
  <c r="W1715" i="7"/>
  <c r="V1715" i="7"/>
  <c r="U1715" i="7"/>
  <c r="T1715" i="7"/>
  <c r="S1715" i="7"/>
  <c r="R1715" i="7"/>
  <c r="Q1715" i="7"/>
  <c r="P1715" i="7"/>
  <c r="AJ1714" i="7"/>
  <c r="AI1714" i="7"/>
  <c r="AH1714" i="7"/>
  <c r="AG1714" i="7"/>
  <c r="AF1714" i="7"/>
  <c r="AE1714" i="7"/>
  <c r="AD1714" i="7"/>
  <c r="AC1714" i="7"/>
  <c r="AB1714" i="7"/>
  <c r="AA1714" i="7"/>
  <c r="Z1714" i="7"/>
  <c r="Y1714" i="7"/>
  <c r="X1714" i="7"/>
  <c r="W1714" i="7"/>
  <c r="V1714" i="7"/>
  <c r="U1714" i="7"/>
  <c r="T1714" i="7"/>
  <c r="S1714" i="7"/>
  <c r="R1714" i="7"/>
  <c r="Q1714" i="7"/>
  <c r="P1714" i="7"/>
  <c r="AJ1713" i="7"/>
  <c r="AI1713" i="7"/>
  <c r="AH1713" i="7"/>
  <c r="AG1713" i="7"/>
  <c r="AF1713" i="7"/>
  <c r="AE1713" i="7"/>
  <c r="AD1713" i="7"/>
  <c r="AC1713" i="7"/>
  <c r="AB1713" i="7"/>
  <c r="AA1713" i="7"/>
  <c r="Z1713" i="7"/>
  <c r="Y1713" i="7"/>
  <c r="X1713" i="7"/>
  <c r="W1713" i="7"/>
  <c r="V1713" i="7"/>
  <c r="U1713" i="7"/>
  <c r="T1713" i="7"/>
  <c r="S1713" i="7"/>
  <c r="R1713" i="7"/>
  <c r="Q1713" i="7"/>
  <c r="P1713" i="7"/>
  <c r="AJ1712" i="7"/>
  <c r="AI1712" i="7"/>
  <c r="AH1712" i="7"/>
  <c r="AG1712" i="7"/>
  <c r="AF1712" i="7"/>
  <c r="AE1712" i="7"/>
  <c r="AD1712" i="7"/>
  <c r="AC1712" i="7"/>
  <c r="AB1712" i="7"/>
  <c r="AA1712" i="7"/>
  <c r="Z1712" i="7"/>
  <c r="Y1712" i="7"/>
  <c r="X1712" i="7"/>
  <c r="W1712" i="7"/>
  <c r="V1712" i="7"/>
  <c r="U1712" i="7"/>
  <c r="T1712" i="7"/>
  <c r="S1712" i="7"/>
  <c r="R1712" i="7"/>
  <c r="Q1712" i="7"/>
  <c r="P1712" i="7"/>
  <c r="AJ1711" i="7"/>
  <c r="AI1711" i="7"/>
  <c r="AH1711" i="7"/>
  <c r="AG1711" i="7"/>
  <c r="AF1711" i="7"/>
  <c r="AE1711" i="7"/>
  <c r="AD1711" i="7"/>
  <c r="AC1711" i="7"/>
  <c r="AB1711" i="7"/>
  <c r="AA1711" i="7"/>
  <c r="Z1711" i="7"/>
  <c r="Y1711" i="7"/>
  <c r="X1711" i="7"/>
  <c r="W1711" i="7"/>
  <c r="V1711" i="7"/>
  <c r="U1711" i="7"/>
  <c r="T1711" i="7"/>
  <c r="S1711" i="7"/>
  <c r="R1711" i="7"/>
  <c r="Q1711" i="7"/>
  <c r="P1711" i="7"/>
  <c r="AJ1710" i="7"/>
  <c r="AI1710" i="7"/>
  <c r="AH1710" i="7"/>
  <c r="AG1710" i="7"/>
  <c r="AF1710" i="7"/>
  <c r="AE1710" i="7"/>
  <c r="AD1710" i="7"/>
  <c r="AC1710" i="7"/>
  <c r="AB1710" i="7"/>
  <c r="AA1710" i="7"/>
  <c r="Z1710" i="7"/>
  <c r="Y1710" i="7"/>
  <c r="X1710" i="7"/>
  <c r="W1710" i="7"/>
  <c r="V1710" i="7"/>
  <c r="U1710" i="7"/>
  <c r="T1710" i="7"/>
  <c r="S1710" i="7"/>
  <c r="R1710" i="7"/>
  <c r="Q1710" i="7"/>
  <c r="P1710" i="7"/>
  <c r="AJ1709" i="7"/>
  <c r="AI1709" i="7"/>
  <c r="AH1709" i="7"/>
  <c r="AG1709" i="7"/>
  <c r="AF1709" i="7"/>
  <c r="AE1709" i="7"/>
  <c r="AD1709" i="7"/>
  <c r="AC1709" i="7"/>
  <c r="AB1709" i="7"/>
  <c r="AA1709" i="7"/>
  <c r="Z1709" i="7"/>
  <c r="Y1709" i="7"/>
  <c r="X1709" i="7"/>
  <c r="W1709" i="7"/>
  <c r="V1709" i="7"/>
  <c r="U1709" i="7"/>
  <c r="T1709" i="7"/>
  <c r="S1709" i="7"/>
  <c r="R1709" i="7"/>
  <c r="Q1709" i="7"/>
  <c r="P1709" i="7"/>
  <c r="AJ1708" i="7"/>
  <c r="AI1708" i="7"/>
  <c r="AH1708" i="7"/>
  <c r="AG1708" i="7"/>
  <c r="AF1708" i="7"/>
  <c r="AE1708" i="7"/>
  <c r="AD1708" i="7"/>
  <c r="AC1708" i="7"/>
  <c r="AB1708" i="7"/>
  <c r="AA1708" i="7"/>
  <c r="Z1708" i="7"/>
  <c r="Y1708" i="7"/>
  <c r="X1708" i="7"/>
  <c r="W1708" i="7"/>
  <c r="V1708" i="7"/>
  <c r="U1708" i="7"/>
  <c r="T1708" i="7"/>
  <c r="S1708" i="7"/>
  <c r="R1708" i="7"/>
  <c r="Q1708" i="7"/>
  <c r="P1708" i="7"/>
  <c r="AJ1707" i="7"/>
  <c r="AI1707" i="7"/>
  <c r="AH1707" i="7"/>
  <c r="AG1707" i="7"/>
  <c r="AF1707" i="7"/>
  <c r="AE1707" i="7"/>
  <c r="AD1707" i="7"/>
  <c r="AC1707" i="7"/>
  <c r="AB1707" i="7"/>
  <c r="AA1707" i="7"/>
  <c r="Z1707" i="7"/>
  <c r="Y1707" i="7"/>
  <c r="X1707" i="7"/>
  <c r="W1707" i="7"/>
  <c r="V1707" i="7"/>
  <c r="U1707" i="7"/>
  <c r="T1707" i="7"/>
  <c r="S1707" i="7"/>
  <c r="R1707" i="7"/>
  <c r="Q1707" i="7"/>
  <c r="P1707" i="7"/>
  <c r="AJ1706" i="7"/>
  <c r="AI1706" i="7"/>
  <c r="AH1706" i="7"/>
  <c r="AG1706" i="7"/>
  <c r="AF1706" i="7"/>
  <c r="AE1706" i="7"/>
  <c r="AD1706" i="7"/>
  <c r="AC1706" i="7"/>
  <c r="AB1706" i="7"/>
  <c r="AA1706" i="7"/>
  <c r="Z1706" i="7"/>
  <c r="Y1706" i="7"/>
  <c r="X1706" i="7"/>
  <c r="W1706" i="7"/>
  <c r="V1706" i="7"/>
  <c r="U1706" i="7"/>
  <c r="T1706" i="7"/>
  <c r="S1706" i="7"/>
  <c r="R1706" i="7"/>
  <c r="Q1706" i="7"/>
  <c r="P1706" i="7"/>
  <c r="AJ1705" i="7"/>
  <c r="AI1705" i="7"/>
  <c r="AH1705" i="7"/>
  <c r="AG1705" i="7"/>
  <c r="AF1705" i="7"/>
  <c r="AE1705" i="7"/>
  <c r="AD1705" i="7"/>
  <c r="AC1705" i="7"/>
  <c r="AB1705" i="7"/>
  <c r="AA1705" i="7"/>
  <c r="Z1705" i="7"/>
  <c r="Y1705" i="7"/>
  <c r="X1705" i="7"/>
  <c r="W1705" i="7"/>
  <c r="V1705" i="7"/>
  <c r="U1705" i="7"/>
  <c r="T1705" i="7"/>
  <c r="S1705" i="7"/>
  <c r="R1705" i="7"/>
  <c r="Q1705" i="7"/>
  <c r="P1705" i="7"/>
  <c r="AJ1704" i="7"/>
  <c r="AI1704" i="7"/>
  <c r="AH1704" i="7"/>
  <c r="AG1704" i="7"/>
  <c r="AF1704" i="7"/>
  <c r="AE1704" i="7"/>
  <c r="AD1704" i="7"/>
  <c r="AC1704" i="7"/>
  <c r="AB1704" i="7"/>
  <c r="AA1704" i="7"/>
  <c r="Z1704" i="7"/>
  <c r="Y1704" i="7"/>
  <c r="X1704" i="7"/>
  <c r="W1704" i="7"/>
  <c r="V1704" i="7"/>
  <c r="U1704" i="7"/>
  <c r="T1704" i="7"/>
  <c r="S1704" i="7"/>
  <c r="R1704" i="7"/>
  <c r="Q1704" i="7"/>
  <c r="P1704" i="7"/>
  <c r="AJ1703" i="7"/>
  <c r="AI1703" i="7"/>
  <c r="AH1703" i="7"/>
  <c r="AG1703" i="7"/>
  <c r="AF1703" i="7"/>
  <c r="AE1703" i="7"/>
  <c r="AD1703" i="7"/>
  <c r="AC1703" i="7"/>
  <c r="AB1703" i="7"/>
  <c r="AA1703" i="7"/>
  <c r="Z1703" i="7"/>
  <c r="Y1703" i="7"/>
  <c r="X1703" i="7"/>
  <c r="W1703" i="7"/>
  <c r="V1703" i="7"/>
  <c r="U1703" i="7"/>
  <c r="T1703" i="7"/>
  <c r="S1703" i="7"/>
  <c r="R1703" i="7"/>
  <c r="Q1703" i="7"/>
  <c r="P1703" i="7"/>
  <c r="AJ1702" i="7"/>
  <c r="AI1702" i="7"/>
  <c r="AH1702" i="7"/>
  <c r="AG1702" i="7"/>
  <c r="AF1702" i="7"/>
  <c r="AE1702" i="7"/>
  <c r="AD1702" i="7"/>
  <c r="AC1702" i="7"/>
  <c r="AB1702" i="7"/>
  <c r="AA1702" i="7"/>
  <c r="Z1702" i="7"/>
  <c r="Y1702" i="7"/>
  <c r="X1702" i="7"/>
  <c r="W1702" i="7"/>
  <c r="V1702" i="7"/>
  <c r="U1702" i="7"/>
  <c r="T1702" i="7"/>
  <c r="S1702" i="7"/>
  <c r="R1702" i="7"/>
  <c r="Q1702" i="7"/>
  <c r="P1702" i="7"/>
  <c r="AJ1701" i="7"/>
  <c r="AI1701" i="7"/>
  <c r="AH1701" i="7"/>
  <c r="AG1701" i="7"/>
  <c r="AF1701" i="7"/>
  <c r="AE1701" i="7"/>
  <c r="AD1701" i="7"/>
  <c r="AC1701" i="7"/>
  <c r="AB1701" i="7"/>
  <c r="AA1701" i="7"/>
  <c r="Z1701" i="7"/>
  <c r="Y1701" i="7"/>
  <c r="X1701" i="7"/>
  <c r="W1701" i="7"/>
  <c r="V1701" i="7"/>
  <c r="U1701" i="7"/>
  <c r="T1701" i="7"/>
  <c r="S1701" i="7"/>
  <c r="R1701" i="7"/>
  <c r="Q1701" i="7"/>
  <c r="P1701" i="7"/>
  <c r="AJ1700" i="7"/>
  <c r="AI1700" i="7"/>
  <c r="AH1700" i="7"/>
  <c r="AG1700" i="7"/>
  <c r="AF1700" i="7"/>
  <c r="AE1700" i="7"/>
  <c r="AD1700" i="7"/>
  <c r="AC1700" i="7"/>
  <c r="AB1700" i="7"/>
  <c r="AA1700" i="7"/>
  <c r="Z1700" i="7"/>
  <c r="Y1700" i="7"/>
  <c r="X1700" i="7"/>
  <c r="W1700" i="7"/>
  <c r="V1700" i="7"/>
  <c r="U1700" i="7"/>
  <c r="T1700" i="7"/>
  <c r="S1700" i="7"/>
  <c r="R1700" i="7"/>
  <c r="Q1700" i="7"/>
  <c r="P1700" i="7"/>
  <c r="AJ1699" i="7"/>
  <c r="AI1699" i="7"/>
  <c r="AH1699" i="7"/>
  <c r="AG1699" i="7"/>
  <c r="AF1699" i="7"/>
  <c r="AE1699" i="7"/>
  <c r="AD1699" i="7"/>
  <c r="AC1699" i="7"/>
  <c r="AB1699" i="7"/>
  <c r="AA1699" i="7"/>
  <c r="Z1699" i="7"/>
  <c r="Y1699" i="7"/>
  <c r="X1699" i="7"/>
  <c r="W1699" i="7"/>
  <c r="V1699" i="7"/>
  <c r="U1699" i="7"/>
  <c r="T1699" i="7"/>
  <c r="S1699" i="7"/>
  <c r="R1699" i="7"/>
  <c r="Q1699" i="7"/>
  <c r="P1699" i="7"/>
  <c r="AJ1698" i="7"/>
  <c r="AI1698" i="7"/>
  <c r="AH1698" i="7"/>
  <c r="AG1698" i="7"/>
  <c r="AF1698" i="7"/>
  <c r="AE1698" i="7"/>
  <c r="AD1698" i="7"/>
  <c r="AC1698" i="7"/>
  <c r="AB1698" i="7"/>
  <c r="AA1698" i="7"/>
  <c r="Z1698" i="7"/>
  <c r="Y1698" i="7"/>
  <c r="X1698" i="7"/>
  <c r="W1698" i="7"/>
  <c r="V1698" i="7"/>
  <c r="U1698" i="7"/>
  <c r="T1698" i="7"/>
  <c r="S1698" i="7"/>
  <c r="R1698" i="7"/>
  <c r="Q1698" i="7"/>
  <c r="P1698" i="7"/>
  <c r="AJ1697" i="7"/>
  <c r="AI1697" i="7"/>
  <c r="AH1697" i="7"/>
  <c r="AG1697" i="7"/>
  <c r="AF1697" i="7"/>
  <c r="AE1697" i="7"/>
  <c r="AD1697" i="7"/>
  <c r="AC1697" i="7"/>
  <c r="AB1697" i="7"/>
  <c r="AA1697" i="7"/>
  <c r="Z1697" i="7"/>
  <c r="Y1697" i="7"/>
  <c r="X1697" i="7"/>
  <c r="W1697" i="7"/>
  <c r="V1697" i="7"/>
  <c r="U1697" i="7"/>
  <c r="T1697" i="7"/>
  <c r="S1697" i="7"/>
  <c r="R1697" i="7"/>
  <c r="Q1697" i="7"/>
  <c r="P1697" i="7"/>
  <c r="AJ1696" i="7"/>
  <c r="AI1696" i="7"/>
  <c r="AH1696" i="7"/>
  <c r="AG1696" i="7"/>
  <c r="AF1696" i="7"/>
  <c r="AE1696" i="7"/>
  <c r="AD1696" i="7"/>
  <c r="AC1696" i="7"/>
  <c r="AB1696" i="7"/>
  <c r="AA1696" i="7"/>
  <c r="Z1696" i="7"/>
  <c r="Y1696" i="7"/>
  <c r="X1696" i="7"/>
  <c r="W1696" i="7"/>
  <c r="V1696" i="7"/>
  <c r="U1696" i="7"/>
  <c r="T1696" i="7"/>
  <c r="S1696" i="7"/>
  <c r="R1696" i="7"/>
  <c r="Q1696" i="7"/>
  <c r="P1696" i="7"/>
  <c r="AJ1695" i="7"/>
  <c r="AI1695" i="7"/>
  <c r="AH1695" i="7"/>
  <c r="AG1695" i="7"/>
  <c r="AF1695" i="7"/>
  <c r="AE1695" i="7"/>
  <c r="AD1695" i="7"/>
  <c r="AC1695" i="7"/>
  <c r="AB1695" i="7"/>
  <c r="AA1695" i="7"/>
  <c r="Z1695" i="7"/>
  <c r="Y1695" i="7"/>
  <c r="X1695" i="7"/>
  <c r="W1695" i="7"/>
  <c r="V1695" i="7"/>
  <c r="U1695" i="7"/>
  <c r="T1695" i="7"/>
  <c r="S1695" i="7"/>
  <c r="R1695" i="7"/>
  <c r="Q1695" i="7"/>
  <c r="P1695" i="7"/>
  <c r="AJ1694" i="7"/>
  <c r="AI1694" i="7"/>
  <c r="AH1694" i="7"/>
  <c r="AG1694" i="7"/>
  <c r="AF1694" i="7"/>
  <c r="AE1694" i="7"/>
  <c r="AD1694" i="7"/>
  <c r="AC1694" i="7"/>
  <c r="AB1694" i="7"/>
  <c r="AA1694" i="7"/>
  <c r="Z1694" i="7"/>
  <c r="Y1694" i="7"/>
  <c r="X1694" i="7"/>
  <c r="W1694" i="7"/>
  <c r="V1694" i="7"/>
  <c r="U1694" i="7"/>
  <c r="T1694" i="7"/>
  <c r="S1694" i="7"/>
  <c r="R1694" i="7"/>
  <c r="Q1694" i="7"/>
  <c r="P1694" i="7"/>
  <c r="AJ1693" i="7"/>
  <c r="AI1693" i="7"/>
  <c r="AH1693" i="7"/>
  <c r="AG1693" i="7"/>
  <c r="AF1693" i="7"/>
  <c r="AE1693" i="7"/>
  <c r="AD1693" i="7"/>
  <c r="AC1693" i="7"/>
  <c r="AB1693" i="7"/>
  <c r="AA1693" i="7"/>
  <c r="Z1693" i="7"/>
  <c r="Y1693" i="7"/>
  <c r="X1693" i="7"/>
  <c r="W1693" i="7"/>
  <c r="V1693" i="7"/>
  <c r="U1693" i="7"/>
  <c r="T1693" i="7"/>
  <c r="S1693" i="7"/>
  <c r="R1693" i="7"/>
  <c r="Q1693" i="7"/>
  <c r="P1693" i="7"/>
  <c r="AJ1692" i="7"/>
  <c r="AI1692" i="7"/>
  <c r="AH1692" i="7"/>
  <c r="AG1692" i="7"/>
  <c r="AF1692" i="7"/>
  <c r="AE1692" i="7"/>
  <c r="AD1692" i="7"/>
  <c r="AC1692" i="7"/>
  <c r="AB1692" i="7"/>
  <c r="AA1692" i="7"/>
  <c r="Z1692" i="7"/>
  <c r="Y1692" i="7"/>
  <c r="X1692" i="7"/>
  <c r="W1692" i="7"/>
  <c r="V1692" i="7"/>
  <c r="U1692" i="7"/>
  <c r="T1692" i="7"/>
  <c r="S1692" i="7"/>
  <c r="R1692" i="7"/>
  <c r="Q1692" i="7"/>
  <c r="P1692" i="7"/>
  <c r="AJ1691" i="7"/>
  <c r="AI1691" i="7"/>
  <c r="AH1691" i="7"/>
  <c r="AG1691" i="7"/>
  <c r="AF1691" i="7"/>
  <c r="AE1691" i="7"/>
  <c r="AD1691" i="7"/>
  <c r="AC1691" i="7"/>
  <c r="AB1691" i="7"/>
  <c r="AA1691" i="7"/>
  <c r="Z1691" i="7"/>
  <c r="Y1691" i="7"/>
  <c r="X1691" i="7"/>
  <c r="W1691" i="7"/>
  <c r="V1691" i="7"/>
  <c r="U1691" i="7"/>
  <c r="T1691" i="7"/>
  <c r="S1691" i="7"/>
  <c r="R1691" i="7"/>
  <c r="Q1691" i="7"/>
  <c r="P1691" i="7"/>
  <c r="AJ1690" i="7"/>
  <c r="AI1690" i="7"/>
  <c r="AH1690" i="7"/>
  <c r="AG1690" i="7"/>
  <c r="AF1690" i="7"/>
  <c r="AE1690" i="7"/>
  <c r="AD1690" i="7"/>
  <c r="AC1690" i="7"/>
  <c r="AB1690" i="7"/>
  <c r="AA1690" i="7"/>
  <c r="Z1690" i="7"/>
  <c r="Y1690" i="7"/>
  <c r="X1690" i="7"/>
  <c r="W1690" i="7"/>
  <c r="V1690" i="7"/>
  <c r="U1690" i="7"/>
  <c r="T1690" i="7"/>
  <c r="S1690" i="7"/>
  <c r="R1690" i="7"/>
  <c r="Q1690" i="7"/>
  <c r="P1690" i="7"/>
  <c r="AJ1689" i="7"/>
  <c r="AI1689" i="7"/>
  <c r="AH1689" i="7"/>
  <c r="AG1689" i="7"/>
  <c r="AF1689" i="7"/>
  <c r="AE1689" i="7"/>
  <c r="AD1689" i="7"/>
  <c r="AC1689" i="7"/>
  <c r="AB1689" i="7"/>
  <c r="AA1689" i="7"/>
  <c r="Z1689" i="7"/>
  <c r="Y1689" i="7"/>
  <c r="X1689" i="7"/>
  <c r="W1689" i="7"/>
  <c r="V1689" i="7"/>
  <c r="U1689" i="7"/>
  <c r="T1689" i="7"/>
  <c r="S1689" i="7"/>
  <c r="R1689" i="7"/>
  <c r="Q1689" i="7"/>
  <c r="P1689" i="7"/>
  <c r="AJ1688" i="7"/>
  <c r="AI1688" i="7"/>
  <c r="AH1688" i="7"/>
  <c r="AG1688" i="7"/>
  <c r="AF1688" i="7"/>
  <c r="AE1688" i="7"/>
  <c r="AD1688" i="7"/>
  <c r="AC1688" i="7"/>
  <c r="AB1688" i="7"/>
  <c r="AA1688" i="7"/>
  <c r="Z1688" i="7"/>
  <c r="Y1688" i="7"/>
  <c r="X1688" i="7"/>
  <c r="W1688" i="7"/>
  <c r="V1688" i="7"/>
  <c r="U1688" i="7"/>
  <c r="T1688" i="7"/>
  <c r="S1688" i="7"/>
  <c r="R1688" i="7"/>
  <c r="Q1688" i="7"/>
  <c r="P1688" i="7"/>
  <c r="AJ1687" i="7"/>
  <c r="AI1687" i="7"/>
  <c r="AH1687" i="7"/>
  <c r="AG1687" i="7"/>
  <c r="AF1687" i="7"/>
  <c r="AE1687" i="7"/>
  <c r="AD1687" i="7"/>
  <c r="AC1687" i="7"/>
  <c r="AB1687" i="7"/>
  <c r="AA1687" i="7"/>
  <c r="Z1687" i="7"/>
  <c r="Y1687" i="7"/>
  <c r="X1687" i="7"/>
  <c r="W1687" i="7"/>
  <c r="V1687" i="7"/>
  <c r="U1687" i="7"/>
  <c r="T1687" i="7"/>
  <c r="S1687" i="7"/>
  <c r="R1687" i="7"/>
  <c r="Q1687" i="7"/>
  <c r="P1687" i="7"/>
  <c r="AJ1686" i="7"/>
  <c r="AI1686" i="7"/>
  <c r="AH1686" i="7"/>
  <c r="AG1686" i="7"/>
  <c r="AF1686" i="7"/>
  <c r="AE1686" i="7"/>
  <c r="AD1686" i="7"/>
  <c r="AC1686" i="7"/>
  <c r="AB1686" i="7"/>
  <c r="AA1686" i="7"/>
  <c r="Z1686" i="7"/>
  <c r="Y1686" i="7"/>
  <c r="X1686" i="7"/>
  <c r="W1686" i="7"/>
  <c r="V1686" i="7"/>
  <c r="U1686" i="7"/>
  <c r="T1686" i="7"/>
  <c r="S1686" i="7"/>
  <c r="R1686" i="7"/>
  <c r="Q1686" i="7"/>
  <c r="P1686" i="7"/>
  <c r="AJ1685" i="7"/>
  <c r="AI1685" i="7"/>
  <c r="AH1685" i="7"/>
  <c r="AG1685" i="7"/>
  <c r="AF1685" i="7"/>
  <c r="AE1685" i="7"/>
  <c r="AD1685" i="7"/>
  <c r="AC1685" i="7"/>
  <c r="AB1685" i="7"/>
  <c r="AA1685" i="7"/>
  <c r="Z1685" i="7"/>
  <c r="Y1685" i="7"/>
  <c r="X1685" i="7"/>
  <c r="W1685" i="7"/>
  <c r="V1685" i="7"/>
  <c r="U1685" i="7"/>
  <c r="T1685" i="7"/>
  <c r="S1685" i="7"/>
  <c r="R1685" i="7"/>
  <c r="Q1685" i="7"/>
  <c r="P1685" i="7"/>
  <c r="AJ1684" i="7"/>
  <c r="AI1684" i="7"/>
  <c r="AH1684" i="7"/>
  <c r="AG1684" i="7"/>
  <c r="AF1684" i="7"/>
  <c r="AE1684" i="7"/>
  <c r="AD1684" i="7"/>
  <c r="AC1684" i="7"/>
  <c r="AB1684" i="7"/>
  <c r="AA1684" i="7"/>
  <c r="Z1684" i="7"/>
  <c r="Y1684" i="7"/>
  <c r="X1684" i="7"/>
  <c r="W1684" i="7"/>
  <c r="V1684" i="7"/>
  <c r="U1684" i="7"/>
  <c r="T1684" i="7"/>
  <c r="S1684" i="7"/>
  <c r="R1684" i="7"/>
  <c r="Q1684" i="7"/>
  <c r="P1684" i="7"/>
  <c r="AJ1683" i="7"/>
  <c r="AI1683" i="7"/>
  <c r="AH1683" i="7"/>
  <c r="AG1683" i="7"/>
  <c r="AF1683" i="7"/>
  <c r="AE1683" i="7"/>
  <c r="AD1683" i="7"/>
  <c r="AC1683" i="7"/>
  <c r="AB1683" i="7"/>
  <c r="AA1683" i="7"/>
  <c r="Z1683" i="7"/>
  <c r="Y1683" i="7"/>
  <c r="X1683" i="7"/>
  <c r="W1683" i="7"/>
  <c r="V1683" i="7"/>
  <c r="U1683" i="7"/>
  <c r="T1683" i="7"/>
  <c r="S1683" i="7"/>
  <c r="R1683" i="7"/>
  <c r="Q1683" i="7"/>
  <c r="P1683" i="7"/>
  <c r="AJ1682" i="7"/>
  <c r="AI1682" i="7"/>
  <c r="AH1682" i="7"/>
  <c r="AG1682" i="7"/>
  <c r="AF1682" i="7"/>
  <c r="AE1682" i="7"/>
  <c r="AD1682" i="7"/>
  <c r="AC1682" i="7"/>
  <c r="AB1682" i="7"/>
  <c r="AA1682" i="7"/>
  <c r="Z1682" i="7"/>
  <c r="Y1682" i="7"/>
  <c r="X1682" i="7"/>
  <c r="W1682" i="7"/>
  <c r="V1682" i="7"/>
  <c r="U1682" i="7"/>
  <c r="T1682" i="7"/>
  <c r="S1682" i="7"/>
  <c r="R1682" i="7"/>
  <c r="Q1682" i="7"/>
  <c r="P1682" i="7"/>
  <c r="AJ1681" i="7"/>
  <c r="AI1681" i="7"/>
  <c r="AH1681" i="7"/>
  <c r="AG1681" i="7"/>
  <c r="AF1681" i="7"/>
  <c r="AE1681" i="7"/>
  <c r="AD1681" i="7"/>
  <c r="AC1681" i="7"/>
  <c r="AB1681" i="7"/>
  <c r="AA1681" i="7"/>
  <c r="Z1681" i="7"/>
  <c r="Y1681" i="7"/>
  <c r="X1681" i="7"/>
  <c r="W1681" i="7"/>
  <c r="V1681" i="7"/>
  <c r="U1681" i="7"/>
  <c r="T1681" i="7"/>
  <c r="S1681" i="7"/>
  <c r="R1681" i="7"/>
  <c r="Q1681" i="7"/>
  <c r="P1681" i="7"/>
  <c r="AJ1680" i="7"/>
  <c r="AI1680" i="7"/>
  <c r="AH1680" i="7"/>
  <c r="AG1680" i="7"/>
  <c r="AF1680" i="7"/>
  <c r="AE1680" i="7"/>
  <c r="AD1680" i="7"/>
  <c r="AC1680" i="7"/>
  <c r="AB1680" i="7"/>
  <c r="AA1680" i="7"/>
  <c r="Z1680" i="7"/>
  <c r="Y1680" i="7"/>
  <c r="X1680" i="7"/>
  <c r="W1680" i="7"/>
  <c r="V1680" i="7"/>
  <c r="U1680" i="7"/>
  <c r="T1680" i="7"/>
  <c r="S1680" i="7"/>
  <c r="R1680" i="7"/>
  <c r="Q1680" i="7"/>
  <c r="P1680" i="7"/>
  <c r="AJ1679" i="7"/>
  <c r="AI1679" i="7"/>
  <c r="AH1679" i="7"/>
  <c r="AG1679" i="7"/>
  <c r="AF1679" i="7"/>
  <c r="AE1679" i="7"/>
  <c r="AD1679" i="7"/>
  <c r="AC1679" i="7"/>
  <c r="AB1679" i="7"/>
  <c r="AA1679" i="7"/>
  <c r="Z1679" i="7"/>
  <c r="Y1679" i="7"/>
  <c r="X1679" i="7"/>
  <c r="W1679" i="7"/>
  <c r="V1679" i="7"/>
  <c r="U1679" i="7"/>
  <c r="T1679" i="7"/>
  <c r="S1679" i="7"/>
  <c r="R1679" i="7"/>
  <c r="Q1679" i="7"/>
  <c r="P1679" i="7"/>
  <c r="AJ1678" i="7"/>
  <c r="AI1678" i="7"/>
  <c r="AH1678" i="7"/>
  <c r="AG1678" i="7"/>
  <c r="AF1678" i="7"/>
  <c r="AE1678" i="7"/>
  <c r="AD1678" i="7"/>
  <c r="AC1678" i="7"/>
  <c r="AB1678" i="7"/>
  <c r="AA1678" i="7"/>
  <c r="Z1678" i="7"/>
  <c r="Y1678" i="7"/>
  <c r="X1678" i="7"/>
  <c r="W1678" i="7"/>
  <c r="V1678" i="7"/>
  <c r="U1678" i="7"/>
  <c r="T1678" i="7"/>
  <c r="S1678" i="7"/>
  <c r="R1678" i="7"/>
  <c r="Q1678" i="7"/>
  <c r="P1678" i="7"/>
  <c r="AJ1677" i="7"/>
  <c r="AI1677" i="7"/>
  <c r="AH1677" i="7"/>
  <c r="AG1677" i="7"/>
  <c r="AF1677" i="7"/>
  <c r="AE1677" i="7"/>
  <c r="AD1677" i="7"/>
  <c r="AC1677" i="7"/>
  <c r="AB1677" i="7"/>
  <c r="AA1677" i="7"/>
  <c r="Z1677" i="7"/>
  <c r="Y1677" i="7"/>
  <c r="X1677" i="7"/>
  <c r="W1677" i="7"/>
  <c r="V1677" i="7"/>
  <c r="U1677" i="7"/>
  <c r="T1677" i="7"/>
  <c r="S1677" i="7"/>
  <c r="R1677" i="7"/>
  <c r="Q1677" i="7"/>
  <c r="P1677" i="7"/>
  <c r="AJ1676" i="7"/>
  <c r="AI1676" i="7"/>
  <c r="AH1676" i="7"/>
  <c r="AG1676" i="7"/>
  <c r="AF1676" i="7"/>
  <c r="AE1676" i="7"/>
  <c r="AD1676" i="7"/>
  <c r="AC1676" i="7"/>
  <c r="AB1676" i="7"/>
  <c r="AA1676" i="7"/>
  <c r="Z1676" i="7"/>
  <c r="Y1676" i="7"/>
  <c r="X1676" i="7"/>
  <c r="W1676" i="7"/>
  <c r="V1676" i="7"/>
  <c r="U1676" i="7"/>
  <c r="T1676" i="7"/>
  <c r="S1676" i="7"/>
  <c r="R1676" i="7"/>
  <c r="Q1676" i="7"/>
  <c r="P1676" i="7"/>
  <c r="AJ1675" i="7"/>
  <c r="AI1675" i="7"/>
  <c r="AH1675" i="7"/>
  <c r="AG1675" i="7"/>
  <c r="AF1675" i="7"/>
  <c r="AE1675" i="7"/>
  <c r="AD1675" i="7"/>
  <c r="AC1675" i="7"/>
  <c r="AB1675" i="7"/>
  <c r="AA1675" i="7"/>
  <c r="Z1675" i="7"/>
  <c r="Y1675" i="7"/>
  <c r="X1675" i="7"/>
  <c r="W1675" i="7"/>
  <c r="V1675" i="7"/>
  <c r="U1675" i="7"/>
  <c r="T1675" i="7"/>
  <c r="S1675" i="7"/>
  <c r="R1675" i="7"/>
  <c r="Q1675" i="7"/>
  <c r="P1675" i="7"/>
  <c r="AJ1674" i="7"/>
  <c r="AI1674" i="7"/>
  <c r="AH1674" i="7"/>
  <c r="AG1674" i="7"/>
  <c r="AF1674" i="7"/>
  <c r="AE1674" i="7"/>
  <c r="AD1674" i="7"/>
  <c r="AC1674" i="7"/>
  <c r="AB1674" i="7"/>
  <c r="AA1674" i="7"/>
  <c r="Z1674" i="7"/>
  <c r="Y1674" i="7"/>
  <c r="X1674" i="7"/>
  <c r="W1674" i="7"/>
  <c r="V1674" i="7"/>
  <c r="U1674" i="7"/>
  <c r="T1674" i="7"/>
  <c r="S1674" i="7"/>
  <c r="R1674" i="7"/>
  <c r="Q1674" i="7"/>
  <c r="P1674" i="7"/>
  <c r="AJ1673" i="7"/>
  <c r="AI1673" i="7"/>
  <c r="AH1673" i="7"/>
  <c r="AG1673" i="7"/>
  <c r="AF1673" i="7"/>
  <c r="AE1673" i="7"/>
  <c r="AD1673" i="7"/>
  <c r="AC1673" i="7"/>
  <c r="AB1673" i="7"/>
  <c r="AA1673" i="7"/>
  <c r="Z1673" i="7"/>
  <c r="Y1673" i="7"/>
  <c r="X1673" i="7"/>
  <c r="W1673" i="7"/>
  <c r="V1673" i="7"/>
  <c r="U1673" i="7"/>
  <c r="T1673" i="7"/>
  <c r="S1673" i="7"/>
  <c r="R1673" i="7"/>
  <c r="Q1673" i="7"/>
  <c r="P1673" i="7"/>
  <c r="AJ1672" i="7"/>
  <c r="AI1672" i="7"/>
  <c r="AH1672" i="7"/>
  <c r="AG1672" i="7"/>
  <c r="AF1672" i="7"/>
  <c r="AE1672" i="7"/>
  <c r="AD1672" i="7"/>
  <c r="AC1672" i="7"/>
  <c r="AB1672" i="7"/>
  <c r="AA1672" i="7"/>
  <c r="Z1672" i="7"/>
  <c r="Y1672" i="7"/>
  <c r="X1672" i="7"/>
  <c r="W1672" i="7"/>
  <c r="V1672" i="7"/>
  <c r="U1672" i="7"/>
  <c r="T1672" i="7"/>
  <c r="S1672" i="7"/>
  <c r="R1672" i="7"/>
  <c r="Q1672" i="7"/>
  <c r="P1672" i="7"/>
  <c r="AJ1671" i="7"/>
  <c r="AI1671" i="7"/>
  <c r="AH1671" i="7"/>
  <c r="AG1671" i="7"/>
  <c r="AF1671" i="7"/>
  <c r="AE1671" i="7"/>
  <c r="AD1671" i="7"/>
  <c r="AC1671" i="7"/>
  <c r="AB1671" i="7"/>
  <c r="AA1671" i="7"/>
  <c r="Z1671" i="7"/>
  <c r="Y1671" i="7"/>
  <c r="X1671" i="7"/>
  <c r="W1671" i="7"/>
  <c r="V1671" i="7"/>
  <c r="U1671" i="7"/>
  <c r="T1671" i="7"/>
  <c r="S1671" i="7"/>
  <c r="R1671" i="7"/>
  <c r="Q1671" i="7"/>
  <c r="P1671" i="7"/>
  <c r="AJ1670" i="7"/>
  <c r="AI1670" i="7"/>
  <c r="AH1670" i="7"/>
  <c r="AG1670" i="7"/>
  <c r="AF1670" i="7"/>
  <c r="AE1670" i="7"/>
  <c r="AD1670" i="7"/>
  <c r="AC1670" i="7"/>
  <c r="AB1670" i="7"/>
  <c r="AA1670" i="7"/>
  <c r="Z1670" i="7"/>
  <c r="Y1670" i="7"/>
  <c r="X1670" i="7"/>
  <c r="W1670" i="7"/>
  <c r="V1670" i="7"/>
  <c r="U1670" i="7"/>
  <c r="T1670" i="7"/>
  <c r="S1670" i="7"/>
  <c r="R1670" i="7"/>
  <c r="Q1670" i="7"/>
  <c r="P1670" i="7"/>
  <c r="AJ1669" i="7"/>
  <c r="AI1669" i="7"/>
  <c r="AH1669" i="7"/>
  <c r="AG1669" i="7"/>
  <c r="AF1669" i="7"/>
  <c r="AE1669" i="7"/>
  <c r="AD1669" i="7"/>
  <c r="AC1669" i="7"/>
  <c r="AB1669" i="7"/>
  <c r="AA1669" i="7"/>
  <c r="Z1669" i="7"/>
  <c r="Y1669" i="7"/>
  <c r="X1669" i="7"/>
  <c r="W1669" i="7"/>
  <c r="V1669" i="7"/>
  <c r="U1669" i="7"/>
  <c r="T1669" i="7"/>
  <c r="S1669" i="7"/>
  <c r="R1669" i="7"/>
  <c r="Q1669" i="7"/>
  <c r="P1669" i="7"/>
  <c r="AJ1668" i="7"/>
  <c r="AI1668" i="7"/>
  <c r="AH1668" i="7"/>
  <c r="AG1668" i="7"/>
  <c r="AF1668" i="7"/>
  <c r="AE1668" i="7"/>
  <c r="AD1668" i="7"/>
  <c r="AC1668" i="7"/>
  <c r="AB1668" i="7"/>
  <c r="AA1668" i="7"/>
  <c r="Z1668" i="7"/>
  <c r="Y1668" i="7"/>
  <c r="X1668" i="7"/>
  <c r="W1668" i="7"/>
  <c r="V1668" i="7"/>
  <c r="U1668" i="7"/>
  <c r="T1668" i="7"/>
  <c r="S1668" i="7"/>
  <c r="R1668" i="7"/>
  <c r="Q1668" i="7"/>
  <c r="P1668" i="7"/>
  <c r="AJ1667" i="7"/>
  <c r="AI1667" i="7"/>
  <c r="AH1667" i="7"/>
  <c r="AG1667" i="7"/>
  <c r="AF1667" i="7"/>
  <c r="AE1667" i="7"/>
  <c r="AD1667" i="7"/>
  <c r="AC1667" i="7"/>
  <c r="AB1667" i="7"/>
  <c r="AA1667" i="7"/>
  <c r="Z1667" i="7"/>
  <c r="Y1667" i="7"/>
  <c r="X1667" i="7"/>
  <c r="W1667" i="7"/>
  <c r="V1667" i="7"/>
  <c r="U1667" i="7"/>
  <c r="T1667" i="7"/>
  <c r="S1667" i="7"/>
  <c r="R1667" i="7"/>
  <c r="Q1667" i="7"/>
  <c r="P1667" i="7"/>
  <c r="AJ1666" i="7"/>
  <c r="AI1666" i="7"/>
  <c r="AH1666" i="7"/>
  <c r="AG1666" i="7"/>
  <c r="AF1666" i="7"/>
  <c r="AE1666" i="7"/>
  <c r="AD1666" i="7"/>
  <c r="AC1666" i="7"/>
  <c r="AB1666" i="7"/>
  <c r="AA1666" i="7"/>
  <c r="Z1666" i="7"/>
  <c r="Y1666" i="7"/>
  <c r="X1666" i="7"/>
  <c r="W1666" i="7"/>
  <c r="V1666" i="7"/>
  <c r="U1666" i="7"/>
  <c r="T1666" i="7"/>
  <c r="S1666" i="7"/>
  <c r="R1666" i="7"/>
  <c r="Q1666" i="7"/>
  <c r="P1666" i="7"/>
  <c r="AJ1665" i="7"/>
  <c r="AI1665" i="7"/>
  <c r="AH1665" i="7"/>
  <c r="AG1665" i="7"/>
  <c r="AF1665" i="7"/>
  <c r="AE1665" i="7"/>
  <c r="AD1665" i="7"/>
  <c r="AC1665" i="7"/>
  <c r="AB1665" i="7"/>
  <c r="AA1665" i="7"/>
  <c r="Z1665" i="7"/>
  <c r="Y1665" i="7"/>
  <c r="X1665" i="7"/>
  <c r="W1665" i="7"/>
  <c r="V1665" i="7"/>
  <c r="U1665" i="7"/>
  <c r="T1665" i="7"/>
  <c r="S1665" i="7"/>
  <c r="R1665" i="7"/>
  <c r="Q1665" i="7"/>
  <c r="P1665" i="7"/>
  <c r="AJ1664" i="7"/>
  <c r="AI1664" i="7"/>
  <c r="AH1664" i="7"/>
  <c r="AG1664" i="7"/>
  <c r="AF1664" i="7"/>
  <c r="AE1664" i="7"/>
  <c r="AD1664" i="7"/>
  <c r="AC1664" i="7"/>
  <c r="AB1664" i="7"/>
  <c r="AA1664" i="7"/>
  <c r="Z1664" i="7"/>
  <c r="Y1664" i="7"/>
  <c r="X1664" i="7"/>
  <c r="W1664" i="7"/>
  <c r="V1664" i="7"/>
  <c r="U1664" i="7"/>
  <c r="T1664" i="7"/>
  <c r="S1664" i="7"/>
  <c r="R1664" i="7"/>
  <c r="Q1664" i="7"/>
  <c r="P1664" i="7"/>
  <c r="AJ1663" i="7"/>
  <c r="AI1663" i="7"/>
  <c r="AH1663" i="7"/>
  <c r="AG1663" i="7"/>
  <c r="AF1663" i="7"/>
  <c r="AE1663" i="7"/>
  <c r="AD1663" i="7"/>
  <c r="AC1663" i="7"/>
  <c r="AB1663" i="7"/>
  <c r="AA1663" i="7"/>
  <c r="Z1663" i="7"/>
  <c r="Y1663" i="7"/>
  <c r="X1663" i="7"/>
  <c r="W1663" i="7"/>
  <c r="V1663" i="7"/>
  <c r="U1663" i="7"/>
  <c r="T1663" i="7"/>
  <c r="S1663" i="7"/>
  <c r="R1663" i="7"/>
  <c r="Q1663" i="7"/>
  <c r="P1663" i="7"/>
  <c r="AJ1662" i="7"/>
  <c r="AI1662" i="7"/>
  <c r="AH1662" i="7"/>
  <c r="AG1662" i="7"/>
  <c r="AF1662" i="7"/>
  <c r="AE1662" i="7"/>
  <c r="AD1662" i="7"/>
  <c r="AC1662" i="7"/>
  <c r="AB1662" i="7"/>
  <c r="AA1662" i="7"/>
  <c r="Z1662" i="7"/>
  <c r="Y1662" i="7"/>
  <c r="X1662" i="7"/>
  <c r="W1662" i="7"/>
  <c r="V1662" i="7"/>
  <c r="U1662" i="7"/>
  <c r="T1662" i="7"/>
  <c r="S1662" i="7"/>
  <c r="R1662" i="7"/>
  <c r="Q1662" i="7"/>
  <c r="P1662" i="7"/>
  <c r="AJ1661" i="7"/>
  <c r="AI1661" i="7"/>
  <c r="AH1661" i="7"/>
  <c r="AG1661" i="7"/>
  <c r="AF1661" i="7"/>
  <c r="AE1661" i="7"/>
  <c r="AD1661" i="7"/>
  <c r="AC1661" i="7"/>
  <c r="AB1661" i="7"/>
  <c r="AA1661" i="7"/>
  <c r="Z1661" i="7"/>
  <c r="Y1661" i="7"/>
  <c r="X1661" i="7"/>
  <c r="W1661" i="7"/>
  <c r="V1661" i="7"/>
  <c r="U1661" i="7"/>
  <c r="T1661" i="7"/>
  <c r="S1661" i="7"/>
  <c r="R1661" i="7"/>
  <c r="Q1661" i="7"/>
  <c r="P1661" i="7"/>
  <c r="AJ1660" i="7"/>
  <c r="AI1660" i="7"/>
  <c r="AH1660" i="7"/>
  <c r="AG1660" i="7"/>
  <c r="AF1660" i="7"/>
  <c r="AE1660" i="7"/>
  <c r="AD1660" i="7"/>
  <c r="AC1660" i="7"/>
  <c r="AB1660" i="7"/>
  <c r="AA1660" i="7"/>
  <c r="Z1660" i="7"/>
  <c r="Y1660" i="7"/>
  <c r="X1660" i="7"/>
  <c r="W1660" i="7"/>
  <c r="V1660" i="7"/>
  <c r="U1660" i="7"/>
  <c r="T1660" i="7"/>
  <c r="S1660" i="7"/>
  <c r="R1660" i="7"/>
  <c r="Q1660" i="7"/>
  <c r="P1660" i="7"/>
  <c r="AJ1659" i="7"/>
  <c r="AI1659" i="7"/>
  <c r="AH1659" i="7"/>
  <c r="AG1659" i="7"/>
  <c r="AF1659" i="7"/>
  <c r="AE1659" i="7"/>
  <c r="AD1659" i="7"/>
  <c r="AC1659" i="7"/>
  <c r="AB1659" i="7"/>
  <c r="AA1659" i="7"/>
  <c r="Z1659" i="7"/>
  <c r="Y1659" i="7"/>
  <c r="X1659" i="7"/>
  <c r="W1659" i="7"/>
  <c r="V1659" i="7"/>
  <c r="U1659" i="7"/>
  <c r="T1659" i="7"/>
  <c r="S1659" i="7"/>
  <c r="R1659" i="7"/>
  <c r="Q1659" i="7"/>
  <c r="P1659" i="7"/>
  <c r="AJ1658" i="7"/>
  <c r="AI1658" i="7"/>
  <c r="AH1658" i="7"/>
  <c r="AG1658" i="7"/>
  <c r="AF1658" i="7"/>
  <c r="AE1658" i="7"/>
  <c r="AD1658" i="7"/>
  <c r="AC1658" i="7"/>
  <c r="AB1658" i="7"/>
  <c r="AA1658" i="7"/>
  <c r="Z1658" i="7"/>
  <c r="Y1658" i="7"/>
  <c r="X1658" i="7"/>
  <c r="W1658" i="7"/>
  <c r="V1658" i="7"/>
  <c r="U1658" i="7"/>
  <c r="T1658" i="7"/>
  <c r="S1658" i="7"/>
  <c r="R1658" i="7"/>
  <c r="Q1658" i="7"/>
  <c r="P1658" i="7"/>
  <c r="AJ1657" i="7"/>
  <c r="AI1657" i="7"/>
  <c r="AH1657" i="7"/>
  <c r="AG1657" i="7"/>
  <c r="AF1657" i="7"/>
  <c r="AE1657" i="7"/>
  <c r="AD1657" i="7"/>
  <c r="AC1657" i="7"/>
  <c r="AB1657" i="7"/>
  <c r="AA1657" i="7"/>
  <c r="Z1657" i="7"/>
  <c r="Y1657" i="7"/>
  <c r="X1657" i="7"/>
  <c r="W1657" i="7"/>
  <c r="V1657" i="7"/>
  <c r="U1657" i="7"/>
  <c r="T1657" i="7"/>
  <c r="S1657" i="7"/>
  <c r="R1657" i="7"/>
  <c r="Q1657" i="7"/>
  <c r="P1657" i="7"/>
  <c r="AJ1656" i="7"/>
  <c r="AI1656" i="7"/>
  <c r="AH1656" i="7"/>
  <c r="AG1656" i="7"/>
  <c r="AF1656" i="7"/>
  <c r="AE1656" i="7"/>
  <c r="AD1656" i="7"/>
  <c r="AC1656" i="7"/>
  <c r="AB1656" i="7"/>
  <c r="AA1656" i="7"/>
  <c r="Z1656" i="7"/>
  <c r="Y1656" i="7"/>
  <c r="X1656" i="7"/>
  <c r="W1656" i="7"/>
  <c r="V1656" i="7"/>
  <c r="U1656" i="7"/>
  <c r="T1656" i="7"/>
  <c r="S1656" i="7"/>
  <c r="R1656" i="7"/>
  <c r="Q1656" i="7"/>
  <c r="P1656" i="7"/>
  <c r="AJ1655" i="7"/>
  <c r="AI1655" i="7"/>
  <c r="AH1655" i="7"/>
  <c r="AG1655" i="7"/>
  <c r="AF1655" i="7"/>
  <c r="AE1655" i="7"/>
  <c r="AD1655" i="7"/>
  <c r="AC1655" i="7"/>
  <c r="AB1655" i="7"/>
  <c r="AA1655" i="7"/>
  <c r="Z1655" i="7"/>
  <c r="Y1655" i="7"/>
  <c r="X1655" i="7"/>
  <c r="W1655" i="7"/>
  <c r="V1655" i="7"/>
  <c r="U1655" i="7"/>
  <c r="T1655" i="7"/>
  <c r="S1655" i="7"/>
  <c r="R1655" i="7"/>
  <c r="Q1655" i="7"/>
  <c r="P1655" i="7"/>
  <c r="AJ1654" i="7"/>
  <c r="AI1654" i="7"/>
  <c r="AH1654" i="7"/>
  <c r="AG1654" i="7"/>
  <c r="AF1654" i="7"/>
  <c r="AE1654" i="7"/>
  <c r="AD1654" i="7"/>
  <c r="AC1654" i="7"/>
  <c r="AB1654" i="7"/>
  <c r="AA1654" i="7"/>
  <c r="Z1654" i="7"/>
  <c r="Y1654" i="7"/>
  <c r="X1654" i="7"/>
  <c r="W1654" i="7"/>
  <c r="V1654" i="7"/>
  <c r="U1654" i="7"/>
  <c r="T1654" i="7"/>
  <c r="S1654" i="7"/>
  <c r="R1654" i="7"/>
  <c r="Q1654" i="7"/>
  <c r="P1654" i="7"/>
  <c r="AJ1653" i="7"/>
  <c r="AI1653" i="7"/>
  <c r="AH1653" i="7"/>
  <c r="AG1653" i="7"/>
  <c r="AF1653" i="7"/>
  <c r="AE1653" i="7"/>
  <c r="AD1653" i="7"/>
  <c r="AC1653" i="7"/>
  <c r="AB1653" i="7"/>
  <c r="AA1653" i="7"/>
  <c r="Z1653" i="7"/>
  <c r="Y1653" i="7"/>
  <c r="X1653" i="7"/>
  <c r="W1653" i="7"/>
  <c r="V1653" i="7"/>
  <c r="U1653" i="7"/>
  <c r="T1653" i="7"/>
  <c r="S1653" i="7"/>
  <c r="R1653" i="7"/>
  <c r="Q1653" i="7"/>
  <c r="P1653" i="7"/>
  <c r="AJ1652" i="7"/>
  <c r="AI1652" i="7"/>
  <c r="AH1652" i="7"/>
  <c r="AG1652" i="7"/>
  <c r="AF1652" i="7"/>
  <c r="AE1652" i="7"/>
  <c r="AD1652" i="7"/>
  <c r="AC1652" i="7"/>
  <c r="AB1652" i="7"/>
  <c r="AA1652" i="7"/>
  <c r="Z1652" i="7"/>
  <c r="Y1652" i="7"/>
  <c r="X1652" i="7"/>
  <c r="W1652" i="7"/>
  <c r="V1652" i="7"/>
  <c r="U1652" i="7"/>
  <c r="T1652" i="7"/>
  <c r="S1652" i="7"/>
  <c r="R1652" i="7"/>
  <c r="Q1652" i="7"/>
  <c r="P1652" i="7"/>
  <c r="AJ1651" i="7"/>
  <c r="AI1651" i="7"/>
  <c r="AH1651" i="7"/>
  <c r="AG1651" i="7"/>
  <c r="AF1651" i="7"/>
  <c r="AE1651" i="7"/>
  <c r="AD1651" i="7"/>
  <c r="AC1651" i="7"/>
  <c r="AB1651" i="7"/>
  <c r="AA1651" i="7"/>
  <c r="Z1651" i="7"/>
  <c r="Y1651" i="7"/>
  <c r="X1651" i="7"/>
  <c r="W1651" i="7"/>
  <c r="V1651" i="7"/>
  <c r="U1651" i="7"/>
  <c r="T1651" i="7"/>
  <c r="S1651" i="7"/>
  <c r="R1651" i="7"/>
  <c r="Q1651" i="7"/>
  <c r="P1651" i="7"/>
  <c r="AJ1650" i="7"/>
  <c r="AI1650" i="7"/>
  <c r="AH1650" i="7"/>
  <c r="AG1650" i="7"/>
  <c r="AF1650" i="7"/>
  <c r="AE1650" i="7"/>
  <c r="AD1650" i="7"/>
  <c r="AC1650" i="7"/>
  <c r="AB1650" i="7"/>
  <c r="AA1650" i="7"/>
  <c r="Z1650" i="7"/>
  <c r="Y1650" i="7"/>
  <c r="X1650" i="7"/>
  <c r="W1650" i="7"/>
  <c r="V1650" i="7"/>
  <c r="U1650" i="7"/>
  <c r="T1650" i="7"/>
  <c r="S1650" i="7"/>
  <c r="R1650" i="7"/>
  <c r="Q1650" i="7"/>
  <c r="P1650" i="7"/>
  <c r="AJ1649" i="7"/>
  <c r="AI1649" i="7"/>
  <c r="AH1649" i="7"/>
  <c r="AG1649" i="7"/>
  <c r="AF1649" i="7"/>
  <c r="AE1649" i="7"/>
  <c r="AD1649" i="7"/>
  <c r="AC1649" i="7"/>
  <c r="AB1649" i="7"/>
  <c r="AA1649" i="7"/>
  <c r="Z1649" i="7"/>
  <c r="Y1649" i="7"/>
  <c r="X1649" i="7"/>
  <c r="W1649" i="7"/>
  <c r="V1649" i="7"/>
  <c r="U1649" i="7"/>
  <c r="T1649" i="7"/>
  <c r="S1649" i="7"/>
  <c r="R1649" i="7"/>
  <c r="Q1649" i="7"/>
  <c r="P1649" i="7"/>
  <c r="AJ1648" i="7"/>
  <c r="AI1648" i="7"/>
  <c r="AH1648" i="7"/>
  <c r="AG1648" i="7"/>
  <c r="AF1648" i="7"/>
  <c r="AE1648" i="7"/>
  <c r="AD1648" i="7"/>
  <c r="AC1648" i="7"/>
  <c r="AB1648" i="7"/>
  <c r="AA1648" i="7"/>
  <c r="Z1648" i="7"/>
  <c r="Y1648" i="7"/>
  <c r="X1648" i="7"/>
  <c r="W1648" i="7"/>
  <c r="V1648" i="7"/>
  <c r="U1648" i="7"/>
  <c r="T1648" i="7"/>
  <c r="S1648" i="7"/>
  <c r="R1648" i="7"/>
  <c r="Q1648" i="7"/>
  <c r="P1648" i="7"/>
  <c r="AJ1647" i="7"/>
  <c r="AI1647" i="7"/>
  <c r="AH1647" i="7"/>
  <c r="AG1647" i="7"/>
  <c r="AF1647" i="7"/>
  <c r="AE1647" i="7"/>
  <c r="AD1647" i="7"/>
  <c r="AC1647" i="7"/>
  <c r="AB1647" i="7"/>
  <c r="AA1647" i="7"/>
  <c r="Z1647" i="7"/>
  <c r="Y1647" i="7"/>
  <c r="X1647" i="7"/>
  <c r="W1647" i="7"/>
  <c r="V1647" i="7"/>
  <c r="U1647" i="7"/>
  <c r="T1647" i="7"/>
  <c r="S1647" i="7"/>
  <c r="R1647" i="7"/>
  <c r="Q1647" i="7"/>
  <c r="P1647" i="7"/>
  <c r="AJ1646" i="7"/>
  <c r="AI1646" i="7"/>
  <c r="AH1646" i="7"/>
  <c r="AG1646" i="7"/>
  <c r="AF1646" i="7"/>
  <c r="AE1646" i="7"/>
  <c r="AD1646" i="7"/>
  <c r="AC1646" i="7"/>
  <c r="AB1646" i="7"/>
  <c r="AA1646" i="7"/>
  <c r="Z1646" i="7"/>
  <c r="Y1646" i="7"/>
  <c r="X1646" i="7"/>
  <c r="W1646" i="7"/>
  <c r="V1646" i="7"/>
  <c r="U1646" i="7"/>
  <c r="T1646" i="7"/>
  <c r="S1646" i="7"/>
  <c r="R1646" i="7"/>
  <c r="Q1646" i="7"/>
  <c r="P1646" i="7"/>
  <c r="AJ1645" i="7"/>
  <c r="AI1645" i="7"/>
  <c r="AH1645" i="7"/>
  <c r="AG1645" i="7"/>
  <c r="AF1645" i="7"/>
  <c r="AE1645" i="7"/>
  <c r="AD1645" i="7"/>
  <c r="AC1645" i="7"/>
  <c r="AB1645" i="7"/>
  <c r="AA1645" i="7"/>
  <c r="Z1645" i="7"/>
  <c r="Y1645" i="7"/>
  <c r="X1645" i="7"/>
  <c r="W1645" i="7"/>
  <c r="V1645" i="7"/>
  <c r="U1645" i="7"/>
  <c r="T1645" i="7"/>
  <c r="S1645" i="7"/>
  <c r="R1645" i="7"/>
  <c r="Q1645" i="7"/>
  <c r="P1645" i="7"/>
  <c r="AJ1644" i="7"/>
  <c r="AI1644" i="7"/>
  <c r="AH1644" i="7"/>
  <c r="AG1644" i="7"/>
  <c r="AF1644" i="7"/>
  <c r="AE1644" i="7"/>
  <c r="AD1644" i="7"/>
  <c r="AC1644" i="7"/>
  <c r="AB1644" i="7"/>
  <c r="AA1644" i="7"/>
  <c r="Z1644" i="7"/>
  <c r="Y1644" i="7"/>
  <c r="X1644" i="7"/>
  <c r="W1644" i="7"/>
  <c r="V1644" i="7"/>
  <c r="U1644" i="7"/>
  <c r="T1644" i="7"/>
  <c r="S1644" i="7"/>
  <c r="R1644" i="7"/>
  <c r="Q1644" i="7"/>
  <c r="P1644" i="7"/>
  <c r="AJ1643" i="7"/>
  <c r="AI1643" i="7"/>
  <c r="AH1643" i="7"/>
  <c r="AG1643" i="7"/>
  <c r="AF1643" i="7"/>
  <c r="AE1643" i="7"/>
  <c r="AD1643" i="7"/>
  <c r="AC1643" i="7"/>
  <c r="AB1643" i="7"/>
  <c r="AA1643" i="7"/>
  <c r="Z1643" i="7"/>
  <c r="Y1643" i="7"/>
  <c r="X1643" i="7"/>
  <c r="W1643" i="7"/>
  <c r="V1643" i="7"/>
  <c r="U1643" i="7"/>
  <c r="T1643" i="7"/>
  <c r="S1643" i="7"/>
  <c r="R1643" i="7"/>
  <c r="Q1643" i="7"/>
  <c r="P1643" i="7"/>
  <c r="AJ1642" i="7"/>
  <c r="AI1642" i="7"/>
  <c r="AH1642" i="7"/>
  <c r="AG1642" i="7"/>
  <c r="AF1642" i="7"/>
  <c r="AE1642" i="7"/>
  <c r="AD1642" i="7"/>
  <c r="AC1642" i="7"/>
  <c r="AB1642" i="7"/>
  <c r="AA1642" i="7"/>
  <c r="Z1642" i="7"/>
  <c r="Y1642" i="7"/>
  <c r="X1642" i="7"/>
  <c r="W1642" i="7"/>
  <c r="V1642" i="7"/>
  <c r="U1642" i="7"/>
  <c r="T1642" i="7"/>
  <c r="S1642" i="7"/>
  <c r="R1642" i="7"/>
  <c r="Q1642" i="7"/>
  <c r="P1642" i="7"/>
  <c r="AJ1641" i="7"/>
  <c r="AI1641" i="7"/>
  <c r="AH1641" i="7"/>
  <c r="AG1641" i="7"/>
  <c r="AF1641" i="7"/>
  <c r="AE1641" i="7"/>
  <c r="AD1641" i="7"/>
  <c r="AC1641" i="7"/>
  <c r="AB1641" i="7"/>
  <c r="AA1641" i="7"/>
  <c r="Z1641" i="7"/>
  <c r="Y1641" i="7"/>
  <c r="X1641" i="7"/>
  <c r="W1641" i="7"/>
  <c r="V1641" i="7"/>
  <c r="U1641" i="7"/>
  <c r="T1641" i="7"/>
  <c r="S1641" i="7"/>
  <c r="R1641" i="7"/>
  <c r="Q1641" i="7"/>
  <c r="P1641" i="7"/>
  <c r="AJ1640" i="7"/>
  <c r="AI1640" i="7"/>
  <c r="AH1640" i="7"/>
  <c r="AG1640" i="7"/>
  <c r="AF1640" i="7"/>
  <c r="AE1640" i="7"/>
  <c r="AD1640" i="7"/>
  <c r="AC1640" i="7"/>
  <c r="AB1640" i="7"/>
  <c r="AA1640" i="7"/>
  <c r="Z1640" i="7"/>
  <c r="Y1640" i="7"/>
  <c r="X1640" i="7"/>
  <c r="W1640" i="7"/>
  <c r="V1640" i="7"/>
  <c r="U1640" i="7"/>
  <c r="T1640" i="7"/>
  <c r="S1640" i="7"/>
  <c r="R1640" i="7"/>
  <c r="Q1640" i="7"/>
  <c r="P1640" i="7"/>
  <c r="AJ1639" i="7"/>
  <c r="AI1639" i="7"/>
  <c r="AH1639" i="7"/>
  <c r="AG1639" i="7"/>
  <c r="AF1639" i="7"/>
  <c r="AE1639" i="7"/>
  <c r="AD1639" i="7"/>
  <c r="AC1639" i="7"/>
  <c r="AB1639" i="7"/>
  <c r="AA1639" i="7"/>
  <c r="Z1639" i="7"/>
  <c r="Y1639" i="7"/>
  <c r="X1639" i="7"/>
  <c r="W1639" i="7"/>
  <c r="V1639" i="7"/>
  <c r="U1639" i="7"/>
  <c r="T1639" i="7"/>
  <c r="S1639" i="7"/>
  <c r="R1639" i="7"/>
  <c r="Q1639" i="7"/>
  <c r="P1639" i="7"/>
  <c r="AJ1638" i="7"/>
  <c r="AI1638" i="7"/>
  <c r="AH1638" i="7"/>
  <c r="AG1638" i="7"/>
  <c r="AF1638" i="7"/>
  <c r="AE1638" i="7"/>
  <c r="AD1638" i="7"/>
  <c r="AC1638" i="7"/>
  <c r="AB1638" i="7"/>
  <c r="AA1638" i="7"/>
  <c r="Z1638" i="7"/>
  <c r="Y1638" i="7"/>
  <c r="X1638" i="7"/>
  <c r="W1638" i="7"/>
  <c r="V1638" i="7"/>
  <c r="U1638" i="7"/>
  <c r="T1638" i="7"/>
  <c r="S1638" i="7"/>
  <c r="R1638" i="7"/>
  <c r="Q1638" i="7"/>
  <c r="P1638" i="7"/>
  <c r="AJ1637" i="7"/>
  <c r="AI1637" i="7"/>
  <c r="AH1637" i="7"/>
  <c r="AG1637" i="7"/>
  <c r="AF1637" i="7"/>
  <c r="AE1637" i="7"/>
  <c r="AD1637" i="7"/>
  <c r="AC1637" i="7"/>
  <c r="AB1637" i="7"/>
  <c r="AA1637" i="7"/>
  <c r="Z1637" i="7"/>
  <c r="Y1637" i="7"/>
  <c r="X1637" i="7"/>
  <c r="W1637" i="7"/>
  <c r="V1637" i="7"/>
  <c r="U1637" i="7"/>
  <c r="T1637" i="7"/>
  <c r="S1637" i="7"/>
  <c r="R1637" i="7"/>
  <c r="Q1637" i="7"/>
  <c r="P1637" i="7"/>
  <c r="AJ1636" i="7"/>
  <c r="AI1636" i="7"/>
  <c r="AH1636" i="7"/>
  <c r="AG1636" i="7"/>
  <c r="AF1636" i="7"/>
  <c r="AE1636" i="7"/>
  <c r="AD1636" i="7"/>
  <c r="AC1636" i="7"/>
  <c r="AB1636" i="7"/>
  <c r="AA1636" i="7"/>
  <c r="Z1636" i="7"/>
  <c r="Y1636" i="7"/>
  <c r="X1636" i="7"/>
  <c r="W1636" i="7"/>
  <c r="V1636" i="7"/>
  <c r="U1636" i="7"/>
  <c r="T1636" i="7"/>
  <c r="S1636" i="7"/>
  <c r="R1636" i="7"/>
  <c r="Q1636" i="7"/>
  <c r="P1636" i="7"/>
  <c r="AJ1635" i="7"/>
  <c r="AI1635" i="7"/>
  <c r="AH1635" i="7"/>
  <c r="AG1635" i="7"/>
  <c r="AF1635" i="7"/>
  <c r="AE1635" i="7"/>
  <c r="AD1635" i="7"/>
  <c r="AC1635" i="7"/>
  <c r="AB1635" i="7"/>
  <c r="AA1635" i="7"/>
  <c r="Z1635" i="7"/>
  <c r="Y1635" i="7"/>
  <c r="X1635" i="7"/>
  <c r="W1635" i="7"/>
  <c r="V1635" i="7"/>
  <c r="U1635" i="7"/>
  <c r="T1635" i="7"/>
  <c r="S1635" i="7"/>
  <c r="R1635" i="7"/>
  <c r="Q1635" i="7"/>
  <c r="P1635" i="7"/>
  <c r="AJ1634" i="7"/>
  <c r="AI1634" i="7"/>
  <c r="AH1634" i="7"/>
  <c r="AG1634" i="7"/>
  <c r="AF1634" i="7"/>
  <c r="AE1634" i="7"/>
  <c r="AD1634" i="7"/>
  <c r="AC1634" i="7"/>
  <c r="AB1634" i="7"/>
  <c r="AA1634" i="7"/>
  <c r="Z1634" i="7"/>
  <c r="Y1634" i="7"/>
  <c r="X1634" i="7"/>
  <c r="W1634" i="7"/>
  <c r="V1634" i="7"/>
  <c r="U1634" i="7"/>
  <c r="T1634" i="7"/>
  <c r="S1634" i="7"/>
  <c r="R1634" i="7"/>
  <c r="Q1634" i="7"/>
  <c r="P1634" i="7"/>
  <c r="AJ1633" i="7"/>
  <c r="AI1633" i="7"/>
  <c r="AH1633" i="7"/>
  <c r="AG1633" i="7"/>
  <c r="AF1633" i="7"/>
  <c r="AE1633" i="7"/>
  <c r="AD1633" i="7"/>
  <c r="AC1633" i="7"/>
  <c r="AB1633" i="7"/>
  <c r="AA1633" i="7"/>
  <c r="Z1633" i="7"/>
  <c r="Y1633" i="7"/>
  <c r="X1633" i="7"/>
  <c r="W1633" i="7"/>
  <c r="V1633" i="7"/>
  <c r="U1633" i="7"/>
  <c r="T1633" i="7"/>
  <c r="S1633" i="7"/>
  <c r="R1633" i="7"/>
  <c r="Q1633" i="7"/>
  <c r="P1633" i="7"/>
  <c r="AJ1632" i="7"/>
  <c r="AI1632" i="7"/>
  <c r="AH1632" i="7"/>
  <c r="AG1632" i="7"/>
  <c r="AF1632" i="7"/>
  <c r="AE1632" i="7"/>
  <c r="AD1632" i="7"/>
  <c r="AC1632" i="7"/>
  <c r="AB1632" i="7"/>
  <c r="AA1632" i="7"/>
  <c r="Z1632" i="7"/>
  <c r="Y1632" i="7"/>
  <c r="X1632" i="7"/>
  <c r="W1632" i="7"/>
  <c r="V1632" i="7"/>
  <c r="U1632" i="7"/>
  <c r="T1632" i="7"/>
  <c r="S1632" i="7"/>
  <c r="R1632" i="7"/>
  <c r="Q1632" i="7"/>
  <c r="P1632" i="7"/>
  <c r="AJ1631" i="7"/>
  <c r="AI1631" i="7"/>
  <c r="AH1631" i="7"/>
  <c r="AG1631" i="7"/>
  <c r="AF1631" i="7"/>
  <c r="AE1631" i="7"/>
  <c r="AD1631" i="7"/>
  <c r="AC1631" i="7"/>
  <c r="AB1631" i="7"/>
  <c r="AA1631" i="7"/>
  <c r="Z1631" i="7"/>
  <c r="Y1631" i="7"/>
  <c r="X1631" i="7"/>
  <c r="W1631" i="7"/>
  <c r="V1631" i="7"/>
  <c r="U1631" i="7"/>
  <c r="T1631" i="7"/>
  <c r="S1631" i="7"/>
  <c r="R1631" i="7"/>
  <c r="Q1631" i="7"/>
  <c r="P1631" i="7"/>
  <c r="AJ1630" i="7"/>
  <c r="AI1630" i="7"/>
  <c r="AH1630" i="7"/>
  <c r="AG1630" i="7"/>
  <c r="AF1630" i="7"/>
  <c r="AE1630" i="7"/>
  <c r="AD1630" i="7"/>
  <c r="AC1630" i="7"/>
  <c r="AB1630" i="7"/>
  <c r="AA1630" i="7"/>
  <c r="Z1630" i="7"/>
  <c r="Y1630" i="7"/>
  <c r="X1630" i="7"/>
  <c r="W1630" i="7"/>
  <c r="V1630" i="7"/>
  <c r="U1630" i="7"/>
  <c r="T1630" i="7"/>
  <c r="S1630" i="7"/>
  <c r="R1630" i="7"/>
  <c r="Q1630" i="7"/>
  <c r="P1630" i="7"/>
  <c r="AJ1629" i="7"/>
  <c r="AI1629" i="7"/>
  <c r="AH1629" i="7"/>
  <c r="AG1629" i="7"/>
  <c r="AF1629" i="7"/>
  <c r="AE1629" i="7"/>
  <c r="AD1629" i="7"/>
  <c r="AC1629" i="7"/>
  <c r="AB1629" i="7"/>
  <c r="AA1629" i="7"/>
  <c r="Z1629" i="7"/>
  <c r="Y1629" i="7"/>
  <c r="X1629" i="7"/>
  <c r="W1629" i="7"/>
  <c r="V1629" i="7"/>
  <c r="U1629" i="7"/>
  <c r="T1629" i="7"/>
  <c r="S1629" i="7"/>
  <c r="R1629" i="7"/>
  <c r="Q1629" i="7"/>
  <c r="P1629" i="7"/>
  <c r="AJ1628" i="7"/>
  <c r="AI1628" i="7"/>
  <c r="AH1628" i="7"/>
  <c r="AG1628" i="7"/>
  <c r="AF1628" i="7"/>
  <c r="AE1628" i="7"/>
  <c r="AD1628" i="7"/>
  <c r="AC1628" i="7"/>
  <c r="AB1628" i="7"/>
  <c r="AA1628" i="7"/>
  <c r="Z1628" i="7"/>
  <c r="Y1628" i="7"/>
  <c r="X1628" i="7"/>
  <c r="W1628" i="7"/>
  <c r="V1628" i="7"/>
  <c r="U1628" i="7"/>
  <c r="T1628" i="7"/>
  <c r="S1628" i="7"/>
  <c r="R1628" i="7"/>
  <c r="Q1628" i="7"/>
  <c r="P1628" i="7"/>
  <c r="AJ1627" i="7"/>
  <c r="AI1627" i="7"/>
  <c r="AH1627" i="7"/>
  <c r="AG1627" i="7"/>
  <c r="AF1627" i="7"/>
  <c r="AE1627" i="7"/>
  <c r="AD1627" i="7"/>
  <c r="AC1627" i="7"/>
  <c r="AB1627" i="7"/>
  <c r="AA1627" i="7"/>
  <c r="Z1627" i="7"/>
  <c r="Y1627" i="7"/>
  <c r="X1627" i="7"/>
  <c r="W1627" i="7"/>
  <c r="V1627" i="7"/>
  <c r="U1627" i="7"/>
  <c r="T1627" i="7"/>
  <c r="S1627" i="7"/>
  <c r="R1627" i="7"/>
  <c r="Q1627" i="7"/>
  <c r="P1627" i="7"/>
  <c r="AJ1626" i="7"/>
  <c r="AI1626" i="7"/>
  <c r="AH1626" i="7"/>
  <c r="AG1626" i="7"/>
  <c r="AF1626" i="7"/>
  <c r="AE1626" i="7"/>
  <c r="AD1626" i="7"/>
  <c r="AC1626" i="7"/>
  <c r="AB1626" i="7"/>
  <c r="AA1626" i="7"/>
  <c r="Z1626" i="7"/>
  <c r="Y1626" i="7"/>
  <c r="X1626" i="7"/>
  <c r="W1626" i="7"/>
  <c r="V1626" i="7"/>
  <c r="U1626" i="7"/>
  <c r="T1626" i="7"/>
  <c r="S1626" i="7"/>
  <c r="R1626" i="7"/>
  <c r="Q1626" i="7"/>
  <c r="P1626" i="7"/>
  <c r="AJ1625" i="7"/>
  <c r="AI1625" i="7"/>
  <c r="AH1625" i="7"/>
  <c r="AG1625" i="7"/>
  <c r="AF1625" i="7"/>
  <c r="AE1625" i="7"/>
  <c r="AD1625" i="7"/>
  <c r="AC1625" i="7"/>
  <c r="AB1625" i="7"/>
  <c r="AA1625" i="7"/>
  <c r="Z1625" i="7"/>
  <c r="Y1625" i="7"/>
  <c r="X1625" i="7"/>
  <c r="W1625" i="7"/>
  <c r="V1625" i="7"/>
  <c r="U1625" i="7"/>
  <c r="T1625" i="7"/>
  <c r="S1625" i="7"/>
  <c r="R1625" i="7"/>
  <c r="Q1625" i="7"/>
  <c r="P1625" i="7"/>
  <c r="AJ1624" i="7"/>
  <c r="AI1624" i="7"/>
  <c r="AH1624" i="7"/>
  <c r="AG1624" i="7"/>
  <c r="AF1624" i="7"/>
  <c r="AE1624" i="7"/>
  <c r="AD1624" i="7"/>
  <c r="AC1624" i="7"/>
  <c r="AB1624" i="7"/>
  <c r="AA1624" i="7"/>
  <c r="Z1624" i="7"/>
  <c r="Y1624" i="7"/>
  <c r="X1624" i="7"/>
  <c r="W1624" i="7"/>
  <c r="V1624" i="7"/>
  <c r="U1624" i="7"/>
  <c r="T1624" i="7"/>
  <c r="S1624" i="7"/>
  <c r="R1624" i="7"/>
  <c r="Q1624" i="7"/>
  <c r="P1624" i="7"/>
  <c r="AJ1623" i="7"/>
  <c r="AI1623" i="7"/>
  <c r="AH1623" i="7"/>
  <c r="AG1623" i="7"/>
  <c r="AF1623" i="7"/>
  <c r="AE1623" i="7"/>
  <c r="AD1623" i="7"/>
  <c r="AC1623" i="7"/>
  <c r="AB1623" i="7"/>
  <c r="AA1623" i="7"/>
  <c r="Z1623" i="7"/>
  <c r="Y1623" i="7"/>
  <c r="X1623" i="7"/>
  <c r="W1623" i="7"/>
  <c r="V1623" i="7"/>
  <c r="U1623" i="7"/>
  <c r="T1623" i="7"/>
  <c r="S1623" i="7"/>
  <c r="R1623" i="7"/>
  <c r="Q1623" i="7"/>
  <c r="P1623" i="7"/>
  <c r="AJ1622" i="7"/>
  <c r="AI1622" i="7"/>
  <c r="AH1622" i="7"/>
  <c r="AG1622" i="7"/>
  <c r="AF1622" i="7"/>
  <c r="AE1622" i="7"/>
  <c r="AD1622" i="7"/>
  <c r="AC1622" i="7"/>
  <c r="AB1622" i="7"/>
  <c r="AA1622" i="7"/>
  <c r="Z1622" i="7"/>
  <c r="Y1622" i="7"/>
  <c r="X1622" i="7"/>
  <c r="W1622" i="7"/>
  <c r="V1622" i="7"/>
  <c r="U1622" i="7"/>
  <c r="T1622" i="7"/>
  <c r="S1622" i="7"/>
  <c r="R1622" i="7"/>
  <c r="Q1622" i="7"/>
  <c r="P1622" i="7"/>
  <c r="AJ1621" i="7"/>
  <c r="AI1621" i="7"/>
  <c r="AH1621" i="7"/>
  <c r="AG1621" i="7"/>
  <c r="AF1621" i="7"/>
  <c r="AE1621" i="7"/>
  <c r="AD1621" i="7"/>
  <c r="AC1621" i="7"/>
  <c r="AB1621" i="7"/>
  <c r="AA1621" i="7"/>
  <c r="Z1621" i="7"/>
  <c r="Y1621" i="7"/>
  <c r="X1621" i="7"/>
  <c r="W1621" i="7"/>
  <c r="V1621" i="7"/>
  <c r="U1621" i="7"/>
  <c r="T1621" i="7"/>
  <c r="S1621" i="7"/>
  <c r="R1621" i="7"/>
  <c r="Q1621" i="7"/>
  <c r="P1621" i="7"/>
  <c r="AJ1620" i="7"/>
  <c r="AI1620" i="7"/>
  <c r="AH1620" i="7"/>
  <c r="AG1620" i="7"/>
  <c r="AF1620" i="7"/>
  <c r="AE1620" i="7"/>
  <c r="AD1620" i="7"/>
  <c r="AC1620" i="7"/>
  <c r="AB1620" i="7"/>
  <c r="AA1620" i="7"/>
  <c r="Z1620" i="7"/>
  <c r="Y1620" i="7"/>
  <c r="X1620" i="7"/>
  <c r="W1620" i="7"/>
  <c r="V1620" i="7"/>
  <c r="U1620" i="7"/>
  <c r="T1620" i="7"/>
  <c r="S1620" i="7"/>
  <c r="R1620" i="7"/>
  <c r="Q1620" i="7"/>
  <c r="P1620" i="7"/>
  <c r="AJ1619" i="7"/>
  <c r="AI1619" i="7"/>
  <c r="AH1619" i="7"/>
  <c r="AG1619" i="7"/>
  <c r="AF1619" i="7"/>
  <c r="AE1619" i="7"/>
  <c r="AD1619" i="7"/>
  <c r="AC1619" i="7"/>
  <c r="AB1619" i="7"/>
  <c r="AA1619" i="7"/>
  <c r="Z1619" i="7"/>
  <c r="Y1619" i="7"/>
  <c r="X1619" i="7"/>
  <c r="W1619" i="7"/>
  <c r="V1619" i="7"/>
  <c r="U1619" i="7"/>
  <c r="T1619" i="7"/>
  <c r="S1619" i="7"/>
  <c r="R1619" i="7"/>
  <c r="Q1619" i="7"/>
  <c r="P1619" i="7"/>
  <c r="AJ1618" i="7"/>
  <c r="AI1618" i="7"/>
  <c r="AH1618" i="7"/>
  <c r="AG1618" i="7"/>
  <c r="AF1618" i="7"/>
  <c r="AE1618" i="7"/>
  <c r="AD1618" i="7"/>
  <c r="AC1618" i="7"/>
  <c r="AB1618" i="7"/>
  <c r="AA1618" i="7"/>
  <c r="Z1618" i="7"/>
  <c r="Y1618" i="7"/>
  <c r="X1618" i="7"/>
  <c r="W1618" i="7"/>
  <c r="V1618" i="7"/>
  <c r="U1618" i="7"/>
  <c r="T1618" i="7"/>
  <c r="S1618" i="7"/>
  <c r="R1618" i="7"/>
  <c r="Q1618" i="7"/>
  <c r="P1618" i="7"/>
  <c r="AJ1617" i="7"/>
  <c r="AI1617" i="7"/>
  <c r="AH1617" i="7"/>
  <c r="AG1617" i="7"/>
  <c r="AF1617" i="7"/>
  <c r="AE1617" i="7"/>
  <c r="AD1617" i="7"/>
  <c r="AC1617" i="7"/>
  <c r="AB1617" i="7"/>
  <c r="AA1617" i="7"/>
  <c r="Z1617" i="7"/>
  <c r="Y1617" i="7"/>
  <c r="X1617" i="7"/>
  <c r="W1617" i="7"/>
  <c r="V1617" i="7"/>
  <c r="U1617" i="7"/>
  <c r="T1617" i="7"/>
  <c r="S1617" i="7"/>
  <c r="R1617" i="7"/>
  <c r="Q1617" i="7"/>
  <c r="P1617" i="7"/>
  <c r="AJ1616" i="7"/>
  <c r="AI1616" i="7"/>
  <c r="AH1616" i="7"/>
  <c r="AG1616" i="7"/>
  <c r="AF1616" i="7"/>
  <c r="AE1616" i="7"/>
  <c r="AD1616" i="7"/>
  <c r="AC1616" i="7"/>
  <c r="AB1616" i="7"/>
  <c r="AA1616" i="7"/>
  <c r="Z1616" i="7"/>
  <c r="Y1616" i="7"/>
  <c r="X1616" i="7"/>
  <c r="W1616" i="7"/>
  <c r="V1616" i="7"/>
  <c r="U1616" i="7"/>
  <c r="T1616" i="7"/>
  <c r="S1616" i="7"/>
  <c r="R1616" i="7"/>
  <c r="Q1616" i="7"/>
  <c r="P1616" i="7"/>
  <c r="AJ1615" i="7"/>
  <c r="AI1615" i="7"/>
  <c r="AH1615" i="7"/>
  <c r="AG1615" i="7"/>
  <c r="AF1615" i="7"/>
  <c r="AE1615" i="7"/>
  <c r="AD1615" i="7"/>
  <c r="AC1615" i="7"/>
  <c r="AB1615" i="7"/>
  <c r="AA1615" i="7"/>
  <c r="Z1615" i="7"/>
  <c r="Y1615" i="7"/>
  <c r="X1615" i="7"/>
  <c r="W1615" i="7"/>
  <c r="V1615" i="7"/>
  <c r="U1615" i="7"/>
  <c r="T1615" i="7"/>
  <c r="S1615" i="7"/>
  <c r="R1615" i="7"/>
  <c r="Q1615" i="7"/>
  <c r="P1615" i="7"/>
  <c r="AJ1614" i="7"/>
  <c r="AI1614" i="7"/>
  <c r="AH1614" i="7"/>
  <c r="AG1614" i="7"/>
  <c r="AF1614" i="7"/>
  <c r="AE1614" i="7"/>
  <c r="AD1614" i="7"/>
  <c r="AC1614" i="7"/>
  <c r="AB1614" i="7"/>
  <c r="AA1614" i="7"/>
  <c r="Z1614" i="7"/>
  <c r="Y1614" i="7"/>
  <c r="X1614" i="7"/>
  <c r="W1614" i="7"/>
  <c r="V1614" i="7"/>
  <c r="U1614" i="7"/>
  <c r="T1614" i="7"/>
  <c r="S1614" i="7"/>
  <c r="R1614" i="7"/>
  <c r="Q1614" i="7"/>
  <c r="P1614" i="7"/>
  <c r="AJ1613" i="7"/>
  <c r="AI1613" i="7"/>
  <c r="AH1613" i="7"/>
  <c r="AG1613" i="7"/>
  <c r="AF1613" i="7"/>
  <c r="AE1613" i="7"/>
  <c r="AD1613" i="7"/>
  <c r="AC1613" i="7"/>
  <c r="AB1613" i="7"/>
  <c r="AA1613" i="7"/>
  <c r="Z1613" i="7"/>
  <c r="Y1613" i="7"/>
  <c r="X1613" i="7"/>
  <c r="W1613" i="7"/>
  <c r="V1613" i="7"/>
  <c r="U1613" i="7"/>
  <c r="T1613" i="7"/>
  <c r="S1613" i="7"/>
  <c r="R1613" i="7"/>
  <c r="Q1613" i="7"/>
  <c r="P1613" i="7"/>
  <c r="AJ1612" i="7"/>
  <c r="AI1612" i="7"/>
  <c r="AH1612" i="7"/>
  <c r="AG1612" i="7"/>
  <c r="AF1612" i="7"/>
  <c r="AE1612" i="7"/>
  <c r="AD1612" i="7"/>
  <c r="AC1612" i="7"/>
  <c r="AB1612" i="7"/>
  <c r="AA1612" i="7"/>
  <c r="Z1612" i="7"/>
  <c r="Y1612" i="7"/>
  <c r="X1612" i="7"/>
  <c r="W1612" i="7"/>
  <c r="V1612" i="7"/>
  <c r="U1612" i="7"/>
  <c r="T1612" i="7"/>
  <c r="S1612" i="7"/>
  <c r="R1612" i="7"/>
  <c r="Q1612" i="7"/>
  <c r="P1612" i="7"/>
  <c r="AJ1611" i="7"/>
  <c r="AI1611" i="7"/>
  <c r="AH1611" i="7"/>
  <c r="AG1611" i="7"/>
  <c r="AF1611" i="7"/>
  <c r="AE1611" i="7"/>
  <c r="AD1611" i="7"/>
  <c r="AC1611" i="7"/>
  <c r="AB1611" i="7"/>
  <c r="AA1611" i="7"/>
  <c r="Z1611" i="7"/>
  <c r="Y1611" i="7"/>
  <c r="X1611" i="7"/>
  <c r="W1611" i="7"/>
  <c r="V1611" i="7"/>
  <c r="U1611" i="7"/>
  <c r="T1611" i="7"/>
  <c r="S1611" i="7"/>
  <c r="R1611" i="7"/>
  <c r="Q1611" i="7"/>
  <c r="P1611" i="7"/>
  <c r="AJ1610" i="7"/>
  <c r="AI1610" i="7"/>
  <c r="AH1610" i="7"/>
  <c r="AG1610" i="7"/>
  <c r="AF1610" i="7"/>
  <c r="AE1610" i="7"/>
  <c r="AD1610" i="7"/>
  <c r="AC1610" i="7"/>
  <c r="AB1610" i="7"/>
  <c r="AA1610" i="7"/>
  <c r="Z1610" i="7"/>
  <c r="Y1610" i="7"/>
  <c r="X1610" i="7"/>
  <c r="W1610" i="7"/>
  <c r="V1610" i="7"/>
  <c r="U1610" i="7"/>
  <c r="T1610" i="7"/>
  <c r="S1610" i="7"/>
  <c r="R1610" i="7"/>
  <c r="Q1610" i="7"/>
  <c r="P1610" i="7"/>
  <c r="AJ1609" i="7"/>
  <c r="AI1609" i="7"/>
  <c r="AH1609" i="7"/>
  <c r="AG1609" i="7"/>
  <c r="AF1609" i="7"/>
  <c r="AE1609" i="7"/>
  <c r="AD1609" i="7"/>
  <c r="AC1609" i="7"/>
  <c r="AB1609" i="7"/>
  <c r="AA1609" i="7"/>
  <c r="Z1609" i="7"/>
  <c r="Y1609" i="7"/>
  <c r="X1609" i="7"/>
  <c r="W1609" i="7"/>
  <c r="V1609" i="7"/>
  <c r="U1609" i="7"/>
  <c r="T1609" i="7"/>
  <c r="S1609" i="7"/>
  <c r="R1609" i="7"/>
  <c r="Q1609" i="7"/>
  <c r="P1609" i="7"/>
  <c r="AJ1608" i="7"/>
  <c r="AI1608" i="7"/>
  <c r="AH1608" i="7"/>
  <c r="AG1608" i="7"/>
  <c r="AF1608" i="7"/>
  <c r="AE1608" i="7"/>
  <c r="AD1608" i="7"/>
  <c r="AC1608" i="7"/>
  <c r="AB1608" i="7"/>
  <c r="AA1608" i="7"/>
  <c r="Z1608" i="7"/>
  <c r="Y1608" i="7"/>
  <c r="X1608" i="7"/>
  <c r="W1608" i="7"/>
  <c r="V1608" i="7"/>
  <c r="U1608" i="7"/>
  <c r="T1608" i="7"/>
  <c r="S1608" i="7"/>
  <c r="R1608" i="7"/>
  <c r="Q1608" i="7"/>
  <c r="P1608" i="7"/>
  <c r="AJ1607" i="7"/>
  <c r="AI1607" i="7"/>
  <c r="AH1607" i="7"/>
  <c r="AG1607" i="7"/>
  <c r="AF1607" i="7"/>
  <c r="AE1607" i="7"/>
  <c r="AD1607" i="7"/>
  <c r="AC1607" i="7"/>
  <c r="AB1607" i="7"/>
  <c r="AA1607" i="7"/>
  <c r="Z1607" i="7"/>
  <c r="Y1607" i="7"/>
  <c r="X1607" i="7"/>
  <c r="W1607" i="7"/>
  <c r="V1607" i="7"/>
  <c r="U1607" i="7"/>
  <c r="T1607" i="7"/>
  <c r="S1607" i="7"/>
  <c r="R1607" i="7"/>
  <c r="Q1607" i="7"/>
  <c r="P1607" i="7"/>
  <c r="AJ1606" i="7"/>
  <c r="AI1606" i="7"/>
  <c r="AH1606" i="7"/>
  <c r="AG1606" i="7"/>
  <c r="AF1606" i="7"/>
  <c r="AE1606" i="7"/>
  <c r="AD1606" i="7"/>
  <c r="AC1606" i="7"/>
  <c r="AB1606" i="7"/>
  <c r="AA1606" i="7"/>
  <c r="Z1606" i="7"/>
  <c r="Y1606" i="7"/>
  <c r="X1606" i="7"/>
  <c r="W1606" i="7"/>
  <c r="V1606" i="7"/>
  <c r="U1606" i="7"/>
  <c r="T1606" i="7"/>
  <c r="S1606" i="7"/>
  <c r="R1606" i="7"/>
  <c r="Q1606" i="7"/>
  <c r="P1606" i="7"/>
  <c r="AJ1605" i="7"/>
  <c r="AI1605" i="7"/>
  <c r="AH1605" i="7"/>
  <c r="AG1605" i="7"/>
  <c r="AF1605" i="7"/>
  <c r="AE1605" i="7"/>
  <c r="AD1605" i="7"/>
  <c r="AC1605" i="7"/>
  <c r="AB1605" i="7"/>
  <c r="AA1605" i="7"/>
  <c r="Z1605" i="7"/>
  <c r="Y1605" i="7"/>
  <c r="X1605" i="7"/>
  <c r="W1605" i="7"/>
  <c r="V1605" i="7"/>
  <c r="U1605" i="7"/>
  <c r="T1605" i="7"/>
  <c r="S1605" i="7"/>
  <c r="R1605" i="7"/>
  <c r="Q1605" i="7"/>
  <c r="P1605" i="7"/>
  <c r="AJ1604" i="7"/>
  <c r="AI1604" i="7"/>
  <c r="AH1604" i="7"/>
  <c r="AG1604" i="7"/>
  <c r="AF1604" i="7"/>
  <c r="AE1604" i="7"/>
  <c r="AD1604" i="7"/>
  <c r="AC1604" i="7"/>
  <c r="AB1604" i="7"/>
  <c r="AA1604" i="7"/>
  <c r="Z1604" i="7"/>
  <c r="Y1604" i="7"/>
  <c r="X1604" i="7"/>
  <c r="W1604" i="7"/>
  <c r="V1604" i="7"/>
  <c r="U1604" i="7"/>
  <c r="T1604" i="7"/>
  <c r="S1604" i="7"/>
  <c r="R1604" i="7"/>
  <c r="Q1604" i="7"/>
  <c r="P1604" i="7"/>
  <c r="AJ1603" i="7"/>
  <c r="AI1603" i="7"/>
  <c r="AH1603" i="7"/>
  <c r="AG1603" i="7"/>
  <c r="AF1603" i="7"/>
  <c r="AE1603" i="7"/>
  <c r="AD1603" i="7"/>
  <c r="AC1603" i="7"/>
  <c r="AB1603" i="7"/>
  <c r="AA1603" i="7"/>
  <c r="Z1603" i="7"/>
  <c r="Y1603" i="7"/>
  <c r="X1603" i="7"/>
  <c r="W1603" i="7"/>
  <c r="V1603" i="7"/>
  <c r="U1603" i="7"/>
  <c r="T1603" i="7"/>
  <c r="S1603" i="7"/>
  <c r="R1603" i="7"/>
  <c r="Q1603" i="7"/>
  <c r="P1603" i="7"/>
  <c r="AJ1602" i="7"/>
  <c r="AI1602" i="7"/>
  <c r="AH1602" i="7"/>
  <c r="AG1602" i="7"/>
  <c r="AF1602" i="7"/>
  <c r="AE1602" i="7"/>
  <c r="AD1602" i="7"/>
  <c r="AC1602" i="7"/>
  <c r="AB1602" i="7"/>
  <c r="AA1602" i="7"/>
  <c r="Z1602" i="7"/>
  <c r="Y1602" i="7"/>
  <c r="X1602" i="7"/>
  <c r="W1602" i="7"/>
  <c r="V1602" i="7"/>
  <c r="U1602" i="7"/>
  <c r="T1602" i="7"/>
  <c r="S1602" i="7"/>
  <c r="R1602" i="7"/>
  <c r="Q1602" i="7"/>
  <c r="P1602" i="7"/>
  <c r="AJ1601" i="7"/>
  <c r="AI1601" i="7"/>
  <c r="AH1601" i="7"/>
  <c r="AG1601" i="7"/>
  <c r="AF1601" i="7"/>
  <c r="AE1601" i="7"/>
  <c r="AD1601" i="7"/>
  <c r="AC1601" i="7"/>
  <c r="AB1601" i="7"/>
  <c r="AA1601" i="7"/>
  <c r="Z1601" i="7"/>
  <c r="Y1601" i="7"/>
  <c r="X1601" i="7"/>
  <c r="W1601" i="7"/>
  <c r="V1601" i="7"/>
  <c r="U1601" i="7"/>
  <c r="T1601" i="7"/>
  <c r="S1601" i="7"/>
  <c r="R1601" i="7"/>
  <c r="Q1601" i="7"/>
  <c r="P1601" i="7"/>
  <c r="AJ1600" i="7"/>
  <c r="AI1600" i="7"/>
  <c r="AH1600" i="7"/>
  <c r="AG1600" i="7"/>
  <c r="AF1600" i="7"/>
  <c r="AE1600" i="7"/>
  <c r="AD1600" i="7"/>
  <c r="AC1600" i="7"/>
  <c r="AB1600" i="7"/>
  <c r="AA1600" i="7"/>
  <c r="Z1600" i="7"/>
  <c r="Y1600" i="7"/>
  <c r="X1600" i="7"/>
  <c r="W1600" i="7"/>
  <c r="V1600" i="7"/>
  <c r="U1600" i="7"/>
  <c r="T1600" i="7"/>
  <c r="S1600" i="7"/>
  <c r="R1600" i="7"/>
  <c r="Q1600" i="7"/>
  <c r="P1600" i="7"/>
  <c r="AJ1599" i="7"/>
  <c r="AI1599" i="7"/>
  <c r="AH1599" i="7"/>
  <c r="AG1599" i="7"/>
  <c r="AF1599" i="7"/>
  <c r="AE1599" i="7"/>
  <c r="AD1599" i="7"/>
  <c r="AC1599" i="7"/>
  <c r="AB1599" i="7"/>
  <c r="AA1599" i="7"/>
  <c r="Z1599" i="7"/>
  <c r="Y1599" i="7"/>
  <c r="X1599" i="7"/>
  <c r="W1599" i="7"/>
  <c r="V1599" i="7"/>
  <c r="U1599" i="7"/>
  <c r="T1599" i="7"/>
  <c r="S1599" i="7"/>
  <c r="R1599" i="7"/>
  <c r="Q1599" i="7"/>
  <c r="P1599" i="7"/>
  <c r="AJ1598" i="7"/>
  <c r="AI1598" i="7"/>
  <c r="AH1598" i="7"/>
  <c r="AG1598" i="7"/>
  <c r="AF1598" i="7"/>
  <c r="AE1598" i="7"/>
  <c r="AD1598" i="7"/>
  <c r="AC1598" i="7"/>
  <c r="AB1598" i="7"/>
  <c r="AA1598" i="7"/>
  <c r="Z1598" i="7"/>
  <c r="Y1598" i="7"/>
  <c r="X1598" i="7"/>
  <c r="W1598" i="7"/>
  <c r="V1598" i="7"/>
  <c r="U1598" i="7"/>
  <c r="T1598" i="7"/>
  <c r="S1598" i="7"/>
  <c r="R1598" i="7"/>
  <c r="Q1598" i="7"/>
  <c r="P1598" i="7"/>
  <c r="AJ1597" i="7"/>
  <c r="AI1597" i="7"/>
  <c r="AH1597" i="7"/>
  <c r="AG1597" i="7"/>
  <c r="AF1597" i="7"/>
  <c r="AE1597" i="7"/>
  <c r="AD1597" i="7"/>
  <c r="AC1597" i="7"/>
  <c r="AB1597" i="7"/>
  <c r="AA1597" i="7"/>
  <c r="Z1597" i="7"/>
  <c r="Y1597" i="7"/>
  <c r="X1597" i="7"/>
  <c r="W1597" i="7"/>
  <c r="V1597" i="7"/>
  <c r="U1597" i="7"/>
  <c r="T1597" i="7"/>
  <c r="S1597" i="7"/>
  <c r="R1597" i="7"/>
  <c r="Q1597" i="7"/>
  <c r="P1597" i="7"/>
  <c r="AJ1596" i="7"/>
  <c r="AI1596" i="7"/>
  <c r="AH1596" i="7"/>
  <c r="AG1596" i="7"/>
  <c r="AF1596" i="7"/>
  <c r="AE1596" i="7"/>
  <c r="AD1596" i="7"/>
  <c r="AC1596" i="7"/>
  <c r="AB1596" i="7"/>
  <c r="AA1596" i="7"/>
  <c r="Z1596" i="7"/>
  <c r="Y1596" i="7"/>
  <c r="X1596" i="7"/>
  <c r="W1596" i="7"/>
  <c r="V1596" i="7"/>
  <c r="U1596" i="7"/>
  <c r="T1596" i="7"/>
  <c r="S1596" i="7"/>
  <c r="R1596" i="7"/>
  <c r="Q1596" i="7"/>
  <c r="P1596" i="7"/>
  <c r="AJ1595" i="7"/>
  <c r="AI1595" i="7"/>
  <c r="AH1595" i="7"/>
  <c r="AG1595" i="7"/>
  <c r="AF1595" i="7"/>
  <c r="AE1595" i="7"/>
  <c r="AD1595" i="7"/>
  <c r="AC1595" i="7"/>
  <c r="AB1595" i="7"/>
  <c r="AA1595" i="7"/>
  <c r="Z1595" i="7"/>
  <c r="Y1595" i="7"/>
  <c r="X1595" i="7"/>
  <c r="W1595" i="7"/>
  <c r="V1595" i="7"/>
  <c r="U1595" i="7"/>
  <c r="T1595" i="7"/>
  <c r="S1595" i="7"/>
  <c r="R1595" i="7"/>
  <c r="Q1595" i="7"/>
  <c r="P1595" i="7"/>
  <c r="AJ1594" i="7"/>
  <c r="AI1594" i="7"/>
  <c r="AH1594" i="7"/>
  <c r="AG1594" i="7"/>
  <c r="AF1594" i="7"/>
  <c r="AE1594" i="7"/>
  <c r="AD1594" i="7"/>
  <c r="AC1594" i="7"/>
  <c r="AB1594" i="7"/>
  <c r="AA1594" i="7"/>
  <c r="Z1594" i="7"/>
  <c r="Y1594" i="7"/>
  <c r="X1594" i="7"/>
  <c r="W1594" i="7"/>
  <c r="V1594" i="7"/>
  <c r="U1594" i="7"/>
  <c r="T1594" i="7"/>
  <c r="S1594" i="7"/>
  <c r="R1594" i="7"/>
  <c r="Q1594" i="7"/>
  <c r="P1594" i="7"/>
  <c r="AJ1593" i="7"/>
  <c r="AI1593" i="7"/>
  <c r="AH1593" i="7"/>
  <c r="AG1593" i="7"/>
  <c r="AF1593" i="7"/>
  <c r="AE1593" i="7"/>
  <c r="AD1593" i="7"/>
  <c r="AC1593" i="7"/>
  <c r="AB1593" i="7"/>
  <c r="AA1593" i="7"/>
  <c r="Z1593" i="7"/>
  <c r="Y1593" i="7"/>
  <c r="X1593" i="7"/>
  <c r="W1593" i="7"/>
  <c r="V1593" i="7"/>
  <c r="U1593" i="7"/>
  <c r="T1593" i="7"/>
  <c r="S1593" i="7"/>
  <c r="R1593" i="7"/>
  <c r="Q1593" i="7"/>
  <c r="P1593" i="7"/>
  <c r="AJ1592" i="7"/>
  <c r="AI1592" i="7"/>
  <c r="AH1592" i="7"/>
  <c r="AG1592" i="7"/>
  <c r="AF1592" i="7"/>
  <c r="AE1592" i="7"/>
  <c r="AD1592" i="7"/>
  <c r="AC1592" i="7"/>
  <c r="AB1592" i="7"/>
  <c r="AA1592" i="7"/>
  <c r="Z1592" i="7"/>
  <c r="Y1592" i="7"/>
  <c r="X1592" i="7"/>
  <c r="W1592" i="7"/>
  <c r="V1592" i="7"/>
  <c r="U1592" i="7"/>
  <c r="T1592" i="7"/>
  <c r="S1592" i="7"/>
  <c r="R1592" i="7"/>
  <c r="Q1592" i="7"/>
  <c r="P1592" i="7"/>
  <c r="AJ1591" i="7"/>
  <c r="AI1591" i="7"/>
  <c r="AH1591" i="7"/>
  <c r="AG1591" i="7"/>
  <c r="AF1591" i="7"/>
  <c r="AE1591" i="7"/>
  <c r="AD1591" i="7"/>
  <c r="AC1591" i="7"/>
  <c r="AB1591" i="7"/>
  <c r="AA1591" i="7"/>
  <c r="Z1591" i="7"/>
  <c r="Y1591" i="7"/>
  <c r="X1591" i="7"/>
  <c r="W1591" i="7"/>
  <c r="V1591" i="7"/>
  <c r="U1591" i="7"/>
  <c r="T1591" i="7"/>
  <c r="S1591" i="7"/>
  <c r="R1591" i="7"/>
  <c r="Q1591" i="7"/>
  <c r="P1591" i="7"/>
  <c r="AJ1590" i="7"/>
  <c r="AI1590" i="7"/>
  <c r="AH1590" i="7"/>
  <c r="AG1590" i="7"/>
  <c r="AF1590" i="7"/>
  <c r="AE1590" i="7"/>
  <c r="AD1590" i="7"/>
  <c r="AC1590" i="7"/>
  <c r="AB1590" i="7"/>
  <c r="AA1590" i="7"/>
  <c r="Z1590" i="7"/>
  <c r="Y1590" i="7"/>
  <c r="X1590" i="7"/>
  <c r="W1590" i="7"/>
  <c r="V1590" i="7"/>
  <c r="U1590" i="7"/>
  <c r="T1590" i="7"/>
  <c r="S1590" i="7"/>
  <c r="R1590" i="7"/>
  <c r="Q1590" i="7"/>
  <c r="P1590" i="7"/>
  <c r="AJ1589" i="7"/>
  <c r="AI1589" i="7"/>
  <c r="AH1589" i="7"/>
  <c r="AG1589" i="7"/>
  <c r="AF1589" i="7"/>
  <c r="AE1589" i="7"/>
  <c r="AD1589" i="7"/>
  <c r="AC1589" i="7"/>
  <c r="AB1589" i="7"/>
  <c r="AA1589" i="7"/>
  <c r="Z1589" i="7"/>
  <c r="Y1589" i="7"/>
  <c r="X1589" i="7"/>
  <c r="W1589" i="7"/>
  <c r="V1589" i="7"/>
  <c r="U1589" i="7"/>
  <c r="T1589" i="7"/>
  <c r="S1589" i="7"/>
  <c r="R1589" i="7"/>
  <c r="Q1589" i="7"/>
  <c r="P1589" i="7"/>
  <c r="AJ1588" i="7"/>
  <c r="AI1588" i="7"/>
  <c r="AH1588" i="7"/>
  <c r="AG1588" i="7"/>
  <c r="AF1588" i="7"/>
  <c r="AE1588" i="7"/>
  <c r="AD1588" i="7"/>
  <c r="AC1588" i="7"/>
  <c r="AB1588" i="7"/>
  <c r="AA1588" i="7"/>
  <c r="Z1588" i="7"/>
  <c r="Y1588" i="7"/>
  <c r="X1588" i="7"/>
  <c r="W1588" i="7"/>
  <c r="V1588" i="7"/>
  <c r="U1588" i="7"/>
  <c r="T1588" i="7"/>
  <c r="S1588" i="7"/>
  <c r="R1588" i="7"/>
  <c r="Q1588" i="7"/>
  <c r="P1588" i="7"/>
  <c r="AJ1587" i="7"/>
  <c r="AI1587" i="7"/>
  <c r="AH1587" i="7"/>
  <c r="AG1587" i="7"/>
  <c r="AF1587" i="7"/>
  <c r="AE1587" i="7"/>
  <c r="AD1587" i="7"/>
  <c r="AC1587" i="7"/>
  <c r="AB1587" i="7"/>
  <c r="AA1587" i="7"/>
  <c r="Z1587" i="7"/>
  <c r="Y1587" i="7"/>
  <c r="X1587" i="7"/>
  <c r="W1587" i="7"/>
  <c r="V1587" i="7"/>
  <c r="U1587" i="7"/>
  <c r="T1587" i="7"/>
  <c r="S1587" i="7"/>
  <c r="R1587" i="7"/>
  <c r="Q1587" i="7"/>
  <c r="P1587" i="7"/>
  <c r="AJ1586" i="7"/>
  <c r="AI1586" i="7"/>
  <c r="AH1586" i="7"/>
  <c r="AG1586" i="7"/>
  <c r="AF1586" i="7"/>
  <c r="AE1586" i="7"/>
  <c r="AD1586" i="7"/>
  <c r="AC1586" i="7"/>
  <c r="AB1586" i="7"/>
  <c r="AA1586" i="7"/>
  <c r="Z1586" i="7"/>
  <c r="Y1586" i="7"/>
  <c r="X1586" i="7"/>
  <c r="W1586" i="7"/>
  <c r="V1586" i="7"/>
  <c r="U1586" i="7"/>
  <c r="T1586" i="7"/>
  <c r="S1586" i="7"/>
  <c r="R1586" i="7"/>
  <c r="Q1586" i="7"/>
  <c r="P1586" i="7"/>
  <c r="AJ1585" i="7"/>
  <c r="AI1585" i="7"/>
  <c r="AH1585" i="7"/>
  <c r="AG1585" i="7"/>
  <c r="AF1585" i="7"/>
  <c r="AE1585" i="7"/>
  <c r="AD1585" i="7"/>
  <c r="AC1585" i="7"/>
  <c r="AB1585" i="7"/>
  <c r="AA1585" i="7"/>
  <c r="Z1585" i="7"/>
  <c r="Y1585" i="7"/>
  <c r="X1585" i="7"/>
  <c r="W1585" i="7"/>
  <c r="V1585" i="7"/>
  <c r="U1585" i="7"/>
  <c r="T1585" i="7"/>
  <c r="S1585" i="7"/>
  <c r="R1585" i="7"/>
  <c r="Q1585" i="7"/>
  <c r="P1585" i="7"/>
  <c r="AJ1584" i="7"/>
  <c r="AI1584" i="7"/>
  <c r="AH1584" i="7"/>
  <c r="AG1584" i="7"/>
  <c r="AF1584" i="7"/>
  <c r="AE1584" i="7"/>
  <c r="AD1584" i="7"/>
  <c r="AC1584" i="7"/>
  <c r="AB1584" i="7"/>
  <c r="AA1584" i="7"/>
  <c r="Z1584" i="7"/>
  <c r="Y1584" i="7"/>
  <c r="X1584" i="7"/>
  <c r="W1584" i="7"/>
  <c r="V1584" i="7"/>
  <c r="U1584" i="7"/>
  <c r="T1584" i="7"/>
  <c r="S1584" i="7"/>
  <c r="R1584" i="7"/>
  <c r="Q1584" i="7"/>
  <c r="P1584" i="7"/>
  <c r="AJ1583" i="7"/>
  <c r="AI1583" i="7"/>
  <c r="AH1583" i="7"/>
  <c r="AG1583" i="7"/>
  <c r="AF1583" i="7"/>
  <c r="AE1583" i="7"/>
  <c r="AD1583" i="7"/>
  <c r="AC1583" i="7"/>
  <c r="AB1583" i="7"/>
  <c r="AA1583" i="7"/>
  <c r="Z1583" i="7"/>
  <c r="Y1583" i="7"/>
  <c r="X1583" i="7"/>
  <c r="W1583" i="7"/>
  <c r="V1583" i="7"/>
  <c r="U1583" i="7"/>
  <c r="T1583" i="7"/>
  <c r="S1583" i="7"/>
  <c r="R1583" i="7"/>
  <c r="Q1583" i="7"/>
  <c r="P1583" i="7"/>
  <c r="AJ1582" i="7"/>
  <c r="AI1582" i="7"/>
  <c r="AH1582" i="7"/>
  <c r="AG1582" i="7"/>
  <c r="AF1582" i="7"/>
  <c r="AE1582" i="7"/>
  <c r="AD1582" i="7"/>
  <c r="AC1582" i="7"/>
  <c r="AB1582" i="7"/>
  <c r="AA1582" i="7"/>
  <c r="Z1582" i="7"/>
  <c r="Y1582" i="7"/>
  <c r="X1582" i="7"/>
  <c r="W1582" i="7"/>
  <c r="V1582" i="7"/>
  <c r="U1582" i="7"/>
  <c r="T1582" i="7"/>
  <c r="S1582" i="7"/>
  <c r="R1582" i="7"/>
  <c r="Q1582" i="7"/>
  <c r="P1582" i="7"/>
  <c r="AJ1581" i="7"/>
  <c r="AI1581" i="7"/>
  <c r="AH1581" i="7"/>
  <c r="AG1581" i="7"/>
  <c r="AF1581" i="7"/>
  <c r="AE1581" i="7"/>
  <c r="AD1581" i="7"/>
  <c r="AC1581" i="7"/>
  <c r="AB1581" i="7"/>
  <c r="AA1581" i="7"/>
  <c r="Z1581" i="7"/>
  <c r="Y1581" i="7"/>
  <c r="X1581" i="7"/>
  <c r="W1581" i="7"/>
  <c r="V1581" i="7"/>
  <c r="U1581" i="7"/>
  <c r="T1581" i="7"/>
  <c r="S1581" i="7"/>
  <c r="R1581" i="7"/>
  <c r="Q1581" i="7"/>
  <c r="P1581" i="7"/>
  <c r="AJ1580" i="7"/>
  <c r="AI1580" i="7"/>
  <c r="AH1580" i="7"/>
  <c r="AG1580" i="7"/>
  <c r="AF1580" i="7"/>
  <c r="AE1580" i="7"/>
  <c r="AD1580" i="7"/>
  <c r="AC1580" i="7"/>
  <c r="AB1580" i="7"/>
  <c r="AA1580" i="7"/>
  <c r="Z1580" i="7"/>
  <c r="Y1580" i="7"/>
  <c r="X1580" i="7"/>
  <c r="W1580" i="7"/>
  <c r="V1580" i="7"/>
  <c r="U1580" i="7"/>
  <c r="T1580" i="7"/>
  <c r="S1580" i="7"/>
  <c r="R1580" i="7"/>
  <c r="Q1580" i="7"/>
  <c r="P1580" i="7"/>
  <c r="AJ1579" i="7"/>
  <c r="AI1579" i="7"/>
  <c r="AH1579" i="7"/>
  <c r="AG1579" i="7"/>
  <c r="AF1579" i="7"/>
  <c r="AE1579" i="7"/>
  <c r="AD1579" i="7"/>
  <c r="AC1579" i="7"/>
  <c r="AB1579" i="7"/>
  <c r="AA1579" i="7"/>
  <c r="Z1579" i="7"/>
  <c r="Y1579" i="7"/>
  <c r="X1579" i="7"/>
  <c r="W1579" i="7"/>
  <c r="V1579" i="7"/>
  <c r="U1579" i="7"/>
  <c r="T1579" i="7"/>
  <c r="S1579" i="7"/>
  <c r="R1579" i="7"/>
  <c r="Q1579" i="7"/>
  <c r="P1579" i="7"/>
  <c r="AJ1578" i="7"/>
  <c r="AI1578" i="7"/>
  <c r="AH1578" i="7"/>
  <c r="AG1578" i="7"/>
  <c r="AF1578" i="7"/>
  <c r="AE1578" i="7"/>
  <c r="AD1578" i="7"/>
  <c r="AC1578" i="7"/>
  <c r="AB1578" i="7"/>
  <c r="AA1578" i="7"/>
  <c r="Z1578" i="7"/>
  <c r="Y1578" i="7"/>
  <c r="X1578" i="7"/>
  <c r="W1578" i="7"/>
  <c r="V1578" i="7"/>
  <c r="U1578" i="7"/>
  <c r="T1578" i="7"/>
  <c r="S1578" i="7"/>
  <c r="R1578" i="7"/>
  <c r="Q1578" i="7"/>
  <c r="P1578" i="7"/>
  <c r="AJ1577" i="7"/>
  <c r="AI1577" i="7"/>
  <c r="AH1577" i="7"/>
  <c r="AG1577" i="7"/>
  <c r="AF1577" i="7"/>
  <c r="AE1577" i="7"/>
  <c r="AD1577" i="7"/>
  <c r="AC1577" i="7"/>
  <c r="AB1577" i="7"/>
  <c r="AA1577" i="7"/>
  <c r="Z1577" i="7"/>
  <c r="Y1577" i="7"/>
  <c r="X1577" i="7"/>
  <c r="W1577" i="7"/>
  <c r="V1577" i="7"/>
  <c r="U1577" i="7"/>
  <c r="T1577" i="7"/>
  <c r="S1577" i="7"/>
  <c r="R1577" i="7"/>
  <c r="Q1577" i="7"/>
  <c r="P1577" i="7"/>
  <c r="AJ1576" i="7"/>
  <c r="AI1576" i="7"/>
  <c r="AH1576" i="7"/>
  <c r="AG1576" i="7"/>
  <c r="AF1576" i="7"/>
  <c r="AE1576" i="7"/>
  <c r="AD1576" i="7"/>
  <c r="AC1576" i="7"/>
  <c r="AB1576" i="7"/>
  <c r="AA1576" i="7"/>
  <c r="Z1576" i="7"/>
  <c r="Y1576" i="7"/>
  <c r="X1576" i="7"/>
  <c r="W1576" i="7"/>
  <c r="V1576" i="7"/>
  <c r="U1576" i="7"/>
  <c r="T1576" i="7"/>
  <c r="S1576" i="7"/>
  <c r="R1576" i="7"/>
  <c r="Q1576" i="7"/>
  <c r="P1576" i="7"/>
  <c r="AJ1575" i="7"/>
  <c r="AI1575" i="7"/>
  <c r="AH1575" i="7"/>
  <c r="AG1575" i="7"/>
  <c r="AF1575" i="7"/>
  <c r="AE1575" i="7"/>
  <c r="AD1575" i="7"/>
  <c r="AC1575" i="7"/>
  <c r="AB1575" i="7"/>
  <c r="AA1575" i="7"/>
  <c r="Z1575" i="7"/>
  <c r="Y1575" i="7"/>
  <c r="X1575" i="7"/>
  <c r="W1575" i="7"/>
  <c r="V1575" i="7"/>
  <c r="U1575" i="7"/>
  <c r="T1575" i="7"/>
  <c r="S1575" i="7"/>
  <c r="R1575" i="7"/>
  <c r="Q1575" i="7"/>
  <c r="P1575" i="7"/>
  <c r="AJ1574" i="7"/>
  <c r="AI1574" i="7"/>
  <c r="AH1574" i="7"/>
  <c r="AG1574" i="7"/>
  <c r="AF1574" i="7"/>
  <c r="AE1574" i="7"/>
  <c r="AD1574" i="7"/>
  <c r="AC1574" i="7"/>
  <c r="AB1574" i="7"/>
  <c r="AA1574" i="7"/>
  <c r="Z1574" i="7"/>
  <c r="Y1574" i="7"/>
  <c r="X1574" i="7"/>
  <c r="W1574" i="7"/>
  <c r="V1574" i="7"/>
  <c r="U1574" i="7"/>
  <c r="T1574" i="7"/>
  <c r="S1574" i="7"/>
  <c r="R1574" i="7"/>
  <c r="Q1574" i="7"/>
  <c r="P1574" i="7"/>
  <c r="AJ1573" i="7"/>
  <c r="AI1573" i="7"/>
  <c r="AH1573" i="7"/>
  <c r="AG1573" i="7"/>
  <c r="AF1573" i="7"/>
  <c r="AE1573" i="7"/>
  <c r="AD1573" i="7"/>
  <c r="AC1573" i="7"/>
  <c r="AB1573" i="7"/>
  <c r="AA1573" i="7"/>
  <c r="Z1573" i="7"/>
  <c r="Y1573" i="7"/>
  <c r="X1573" i="7"/>
  <c r="W1573" i="7"/>
  <c r="V1573" i="7"/>
  <c r="U1573" i="7"/>
  <c r="T1573" i="7"/>
  <c r="S1573" i="7"/>
  <c r="R1573" i="7"/>
  <c r="Q1573" i="7"/>
  <c r="P1573" i="7"/>
  <c r="AJ1572" i="7"/>
  <c r="AI1572" i="7"/>
  <c r="AH1572" i="7"/>
  <c r="AG1572" i="7"/>
  <c r="AF1572" i="7"/>
  <c r="AE1572" i="7"/>
  <c r="AD1572" i="7"/>
  <c r="AC1572" i="7"/>
  <c r="AB1572" i="7"/>
  <c r="AA1572" i="7"/>
  <c r="Z1572" i="7"/>
  <c r="Y1572" i="7"/>
  <c r="X1572" i="7"/>
  <c r="W1572" i="7"/>
  <c r="V1572" i="7"/>
  <c r="U1572" i="7"/>
  <c r="T1572" i="7"/>
  <c r="S1572" i="7"/>
  <c r="R1572" i="7"/>
  <c r="Q1572" i="7"/>
  <c r="P1572" i="7"/>
  <c r="AJ1571" i="7"/>
  <c r="AI1571" i="7"/>
  <c r="AH1571" i="7"/>
  <c r="AG1571" i="7"/>
  <c r="AF1571" i="7"/>
  <c r="AE1571" i="7"/>
  <c r="AD1571" i="7"/>
  <c r="AC1571" i="7"/>
  <c r="AB1571" i="7"/>
  <c r="AA1571" i="7"/>
  <c r="Z1571" i="7"/>
  <c r="Y1571" i="7"/>
  <c r="X1571" i="7"/>
  <c r="W1571" i="7"/>
  <c r="V1571" i="7"/>
  <c r="U1571" i="7"/>
  <c r="T1571" i="7"/>
  <c r="S1571" i="7"/>
  <c r="R1571" i="7"/>
  <c r="Q1571" i="7"/>
  <c r="P1571" i="7"/>
  <c r="AJ1570" i="7"/>
  <c r="AI1570" i="7"/>
  <c r="AH1570" i="7"/>
  <c r="AG1570" i="7"/>
  <c r="AF1570" i="7"/>
  <c r="AE1570" i="7"/>
  <c r="AD1570" i="7"/>
  <c r="AC1570" i="7"/>
  <c r="AB1570" i="7"/>
  <c r="AA1570" i="7"/>
  <c r="Z1570" i="7"/>
  <c r="Y1570" i="7"/>
  <c r="X1570" i="7"/>
  <c r="W1570" i="7"/>
  <c r="V1570" i="7"/>
  <c r="U1570" i="7"/>
  <c r="T1570" i="7"/>
  <c r="S1570" i="7"/>
  <c r="R1570" i="7"/>
  <c r="Q1570" i="7"/>
  <c r="P1570" i="7"/>
  <c r="AJ1569" i="7"/>
  <c r="AI1569" i="7"/>
  <c r="AH1569" i="7"/>
  <c r="AG1569" i="7"/>
  <c r="AF1569" i="7"/>
  <c r="AE1569" i="7"/>
  <c r="AD1569" i="7"/>
  <c r="AC1569" i="7"/>
  <c r="AB1569" i="7"/>
  <c r="AA1569" i="7"/>
  <c r="Z1569" i="7"/>
  <c r="Y1569" i="7"/>
  <c r="X1569" i="7"/>
  <c r="W1569" i="7"/>
  <c r="V1569" i="7"/>
  <c r="U1569" i="7"/>
  <c r="T1569" i="7"/>
  <c r="S1569" i="7"/>
  <c r="R1569" i="7"/>
  <c r="Q1569" i="7"/>
  <c r="P1569" i="7"/>
  <c r="AJ1568" i="7"/>
  <c r="AI1568" i="7"/>
  <c r="AH1568" i="7"/>
  <c r="AG1568" i="7"/>
  <c r="AF1568" i="7"/>
  <c r="AE1568" i="7"/>
  <c r="AD1568" i="7"/>
  <c r="AC1568" i="7"/>
  <c r="AB1568" i="7"/>
  <c r="AA1568" i="7"/>
  <c r="Z1568" i="7"/>
  <c r="Y1568" i="7"/>
  <c r="X1568" i="7"/>
  <c r="W1568" i="7"/>
  <c r="V1568" i="7"/>
  <c r="U1568" i="7"/>
  <c r="T1568" i="7"/>
  <c r="S1568" i="7"/>
  <c r="R1568" i="7"/>
  <c r="Q1568" i="7"/>
  <c r="P1568" i="7"/>
  <c r="AJ1567" i="7"/>
  <c r="AI1567" i="7"/>
  <c r="AH1567" i="7"/>
  <c r="AG1567" i="7"/>
  <c r="AF1567" i="7"/>
  <c r="AE1567" i="7"/>
  <c r="AD1567" i="7"/>
  <c r="AC1567" i="7"/>
  <c r="AB1567" i="7"/>
  <c r="AA1567" i="7"/>
  <c r="Z1567" i="7"/>
  <c r="Y1567" i="7"/>
  <c r="X1567" i="7"/>
  <c r="W1567" i="7"/>
  <c r="V1567" i="7"/>
  <c r="U1567" i="7"/>
  <c r="T1567" i="7"/>
  <c r="S1567" i="7"/>
  <c r="R1567" i="7"/>
  <c r="Q1567" i="7"/>
  <c r="P1567" i="7"/>
  <c r="AJ1566" i="7"/>
  <c r="AI1566" i="7"/>
  <c r="AH1566" i="7"/>
  <c r="AG1566" i="7"/>
  <c r="AF1566" i="7"/>
  <c r="AE1566" i="7"/>
  <c r="AD1566" i="7"/>
  <c r="AC1566" i="7"/>
  <c r="AB1566" i="7"/>
  <c r="AA1566" i="7"/>
  <c r="Z1566" i="7"/>
  <c r="Y1566" i="7"/>
  <c r="X1566" i="7"/>
  <c r="W1566" i="7"/>
  <c r="V1566" i="7"/>
  <c r="U1566" i="7"/>
  <c r="T1566" i="7"/>
  <c r="S1566" i="7"/>
  <c r="R1566" i="7"/>
  <c r="Q1566" i="7"/>
  <c r="P1566" i="7"/>
  <c r="AJ1565" i="7"/>
  <c r="AI1565" i="7"/>
  <c r="AH1565" i="7"/>
  <c r="AG1565" i="7"/>
  <c r="AF1565" i="7"/>
  <c r="AE1565" i="7"/>
  <c r="AD1565" i="7"/>
  <c r="AC1565" i="7"/>
  <c r="AB1565" i="7"/>
  <c r="AA1565" i="7"/>
  <c r="Z1565" i="7"/>
  <c r="Y1565" i="7"/>
  <c r="X1565" i="7"/>
  <c r="W1565" i="7"/>
  <c r="V1565" i="7"/>
  <c r="U1565" i="7"/>
  <c r="T1565" i="7"/>
  <c r="S1565" i="7"/>
  <c r="R1565" i="7"/>
  <c r="Q1565" i="7"/>
  <c r="P1565" i="7"/>
  <c r="AJ1564" i="7"/>
  <c r="AI1564" i="7"/>
  <c r="AH1564" i="7"/>
  <c r="AG1564" i="7"/>
  <c r="AF1564" i="7"/>
  <c r="AE1564" i="7"/>
  <c r="AD1564" i="7"/>
  <c r="AC1564" i="7"/>
  <c r="AB1564" i="7"/>
  <c r="AA1564" i="7"/>
  <c r="Z1564" i="7"/>
  <c r="Y1564" i="7"/>
  <c r="X1564" i="7"/>
  <c r="W1564" i="7"/>
  <c r="V1564" i="7"/>
  <c r="U1564" i="7"/>
  <c r="T1564" i="7"/>
  <c r="S1564" i="7"/>
  <c r="R1564" i="7"/>
  <c r="Q1564" i="7"/>
  <c r="P1564" i="7"/>
  <c r="AJ1563" i="7"/>
  <c r="AI1563" i="7"/>
  <c r="AH1563" i="7"/>
  <c r="AG1563" i="7"/>
  <c r="AF1563" i="7"/>
  <c r="AE1563" i="7"/>
  <c r="AD1563" i="7"/>
  <c r="AC1563" i="7"/>
  <c r="AB1563" i="7"/>
  <c r="AA1563" i="7"/>
  <c r="Z1563" i="7"/>
  <c r="Y1563" i="7"/>
  <c r="X1563" i="7"/>
  <c r="W1563" i="7"/>
  <c r="V1563" i="7"/>
  <c r="U1563" i="7"/>
  <c r="T1563" i="7"/>
  <c r="S1563" i="7"/>
  <c r="R1563" i="7"/>
  <c r="Q1563" i="7"/>
  <c r="P1563" i="7"/>
  <c r="AJ1562" i="7"/>
  <c r="AI1562" i="7"/>
  <c r="AH1562" i="7"/>
  <c r="AG1562" i="7"/>
  <c r="AF1562" i="7"/>
  <c r="AE1562" i="7"/>
  <c r="AD1562" i="7"/>
  <c r="AC1562" i="7"/>
  <c r="AB1562" i="7"/>
  <c r="AA1562" i="7"/>
  <c r="Z1562" i="7"/>
  <c r="Y1562" i="7"/>
  <c r="X1562" i="7"/>
  <c r="W1562" i="7"/>
  <c r="V1562" i="7"/>
  <c r="U1562" i="7"/>
  <c r="T1562" i="7"/>
  <c r="S1562" i="7"/>
  <c r="R1562" i="7"/>
  <c r="Q1562" i="7"/>
  <c r="P1562" i="7"/>
  <c r="AJ1561" i="7"/>
  <c r="AI1561" i="7"/>
  <c r="AH1561" i="7"/>
  <c r="AG1561" i="7"/>
  <c r="AF1561" i="7"/>
  <c r="AE1561" i="7"/>
  <c r="AD1561" i="7"/>
  <c r="AC1561" i="7"/>
  <c r="AB1561" i="7"/>
  <c r="AA1561" i="7"/>
  <c r="Z1561" i="7"/>
  <c r="Y1561" i="7"/>
  <c r="X1561" i="7"/>
  <c r="W1561" i="7"/>
  <c r="V1561" i="7"/>
  <c r="U1561" i="7"/>
  <c r="T1561" i="7"/>
  <c r="S1561" i="7"/>
  <c r="R1561" i="7"/>
  <c r="Q1561" i="7"/>
  <c r="P1561" i="7"/>
  <c r="AJ1560" i="7"/>
  <c r="AI1560" i="7"/>
  <c r="AH1560" i="7"/>
  <c r="AG1560" i="7"/>
  <c r="AF1560" i="7"/>
  <c r="AE1560" i="7"/>
  <c r="AD1560" i="7"/>
  <c r="AC1560" i="7"/>
  <c r="AB1560" i="7"/>
  <c r="AA1560" i="7"/>
  <c r="Z1560" i="7"/>
  <c r="Y1560" i="7"/>
  <c r="X1560" i="7"/>
  <c r="W1560" i="7"/>
  <c r="V1560" i="7"/>
  <c r="U1560" i="7"/>
  <c r="T1560" i="7"/>
  <c r="S1560" i="7"/>
  <c r="R1560" i="7"/>
  <c r="Q1560" i="7"/>
  <c r="P1560" i="7"/>
  <c r="AJ1559" i="7"/>
  <c r="AI1559" i="7"/>
  <c r="AH1559" i="7"/>
  <c r="AG1559" i="7"/>
  <c r="AF1559" i="7"/>
  <c r="AE1559" i="7"/>
  <c r="AD1559" i="7"/>
  <c r="AC1559" i="7"/>
  <c r="AB1559" i="7"/>
  <c r="AA1559" i="7"/>
  <c r="Z1559" i="7"/>
  <c r="Y1559" i="7"/>
  <c r="X1559" i="7"/>
  <c r="W1559" i="7"/>
  <c r="V1559" i="7"/>
  <c r="U1559" i="7"/>
  <c r="T1559" i="7"/>
  <c r="S1559" i="7"/>
  <c r="R1559" i="7"/>
  <c r="Q1559" i="7"/>
  <c r="P1559" i="7"/>
  <c r="AJ1558" i="7"/>
  <c r="AI1558" i="7"/>
  <c r="AH1558" i="7"/>
  <c r="AG1558" i="7"/>
  <c r="AF1558" i="7"/>
  <c r="AE1558" i="7"/>
  <c r="AD1558" i="7"/>
  <c r="AC1558" i="7"/>
  <c r="AB1558" i="7"/>
  <c r="AA1558" i="7"/>
  <c r="Z1558" i="7"/>
  <c r="Y1558" i="7"/>
  <c r="X1558" i="7"/>
  <c r="W1558" i="7"/>
  <c r="V1558" i="7"/>
  <c r="U1558" i="7"/>
  <c r="T1558" i="7"/>
  <c r="S1558" i="7"/>
  <c r="R1558" i="7"/>
  <c r="Q1558" i="7"/>
  <c r="P1558" i="7"/>
  <c r="AJ1557" i="7"/>
  <c r="AI1557" i="7"/>
  <c r="AH1557" i="7"/>
  <c r="AG1557" i="7"/>
  <c r="AF1557" i="7"/>
  <c r="AE1557" i="7"/>
  <c r="AD1557" i="7"/>
  <c r="AC1557" i="7"/>
  <c r="AB1557" i="7"/>
  <c r="AA1557" i="7"/>
  <c r="Z1557" i="7"/>
  <c r="Y1557" i="7"/>
  <c r="X1557" i="7"/>
  <c r="W1557" i="7"/>
  <c r="V1557" i="7"/>
  <c r="U1557" i="7"/>
  <c r="T1557" i="7"/>
  <c r="S1557" i="7"/>
  <c r="R1557" i="7"/>
  <c r="Q1557" i="7"/>
  <c r="P1557" i="7"/>
  <c r="AJ1556" i="7"/>
  <c r="AI1556" i="7"/>
  <c r="AH1556" i="7"/>
  <c r="AG1556" i="7"/>
  <c r="AF1556" i="7"/>
  <c r="AE1556" i="7"/>
  <c r="AD1556" i="7"/>
  <c r="AC1556" i="7"/>
  <c r="AB1556" i="7"/>
  <c r="AA1556" i="7"/>
  <c r="Z1556" i="7"/>
  <c r="Y1556" i="7"/>
  <c r="X1556" i="7"/>
  <c r="W1556" i="7"/>
  <c r="V1556" i="7"/>
  <c r="U1556" i="7"/>
  <c r="T1556" i="7"/>
  <c r="S1556" i="7"/>
  <c r="R1556" i="7"/>
  <c r="Q1556" i="7"/>
  <c r="P1556" i="7"/>
  <c r="AJ1555" i="7"/>
  <c r="AI1555" i="7"/>
  <c r="AH1555" i="7"/>
  <c r="AG1555" i="7"/>
  <c r="AF1555" i="7"/>
  <c r="AE1555" i="7"/>
  <c r="AD1555" i="7"/>
  <c r="AC1555" i="7"/>
  <c r="AB1555" i="7"/>
  <c r="AA1555" i="7"/>
  <c r="Z1555" i="7"/>
  <c r="Y1555" i="7"/>
  <c r="X1555" i="7"/>
  <c r="W1555" i="7"/>
  <c r="V1555" i="7"/>
  <c r="U1555" i="7"/>
  <c r="T1555" i="7"/>
  <c r="S1555" i="7"/>
  <c r="R1555" i="7"/>
  <c r="Q1555" i="7"/>
  <c r="P1555" i="7"/>
  <c r="AJ1554" i="7"/>
  <c r="AI1554" i="7"/>
  <c r="AH1554" i="7"/>
  <c r="AG1554" i="7"/>
  <c r="AF1554" i="7"/>
  <c r="AE1554" i="7"/>
  <c r="AD1554" i="7"/>
  <c r="AC1554" i="7"/>
  <c r="AB1554" i="7"/>
  <c r="AA1554" i="7"/>
  <c r="Z1554" i="7"/>
  <c r="Y1554" i="7"/>
  <c r="X1554" i="7"/>
  <c r="W1554" i="7"/>
  <c r="V1554" i="7"/>
  <c r="U1554" i="7"/>
  <c r="T1554" i="7"/>
  <c r="S1554" i="7"/>
  <c r="R1554" i="7"/>
  <c r="Q1554" i="7"/>
  <c r="P1554" i="7"/>
  <c r="AJ1553" i="7"/>
  <c r="AI1553" i="7"/>
  <c r="AH1553" i="7"/>
  <c r="AG1553" i="7"/>
  <c r="AF1553" i="7"/>
  <c r="AE1553" i="7"/>
  <c r="AD1553" i="7"/>
  <c r="AC1553" i="7"/>
  <c r="AB1553" i="7"/>
  <c r="AA1553" i="7"/>
  <c r="Z1553" i="7"/>
  <c r="Y1553" i="7"/>
  <c r="X1553" i="7"/>
  <c r="W1553" i="7"/>
  <c r="V1553" i="7"/>
  <c r="U1553" i="7"/>
  <c r="T1553" i="7"/>
  <c r="S1553" i="7"/>
  <c r="R1553" i="7"/>
  <c r="Q1553" i="7"/>
  <c r="P1553" i="7"/>
  <c r="AJ1552" i="7"/>
  <c r="AI1552" i="7"/>
  <c r="AH1552" i="7"/>
  <c r="AG1552" i="7"/>
  <c r="AF1552" i="7"/>
  <c r="AE1552" i="7"/>
  <c r="AD1552" i="7"/>
  <c r="AC1552" i="7"/>
  <c r="AB1552" i="7"/>
  <c r="AA1552" i="7"/>
  <c r="Z1552" i="7"/>
  <c r="Y1552" i="7"/>
  <c r="X1552" i="7"/>
  <c r="W1552" i="7"/>
  <c r="V1552" i="7"/>
  <c r="U1552" i="7"/>
  <c r="T1552" i="7"/>
  <c r="S1552" i="7"/>
  <c r="R1552" i="7"/>
  <c r="Q1552" i="7"/>
  <c r="P1552" i="7"/>
  <c r="AJ1551" i="7"/>
  <c r="AI1551" i="7"/>
  <c r="AH1551" i="7"/>
  <c r="AG1551" i="7"/>
  <c r="AF1551" i="7"/>
  <c r="AE1551" i="7"/>
  <c r="AD1551" i="7"/>
  <c r="AC1551" i="7"/>
  <c r="AB1551" i="7"/>
  <c r="AA1551" i="7"/>
  <c r="Z1551" i="7"/>
  <c r="Y1551" i="7"/>
  <c r="X1551" i="7"/>
  <c r="W1551" i="7"/>
  <c r="V1551" i="7"/>
  <c r="U1551" i="7"/>
  <c r="T1551" i="7"/>
  <c r="S1551" i="7"/>
  <c r="R1551" i="7"/>
  <c r="Q1551" i="7"/>
  <c r="P1551" i="7"/>
  <c r="AJ1550" i="7"/>
  <c r="AI1550" i="7"/>
  <c r="AH1550" i="7"/>
  <c r="AG1550" i="7"/>
  <c r="AF1550" i="7"/>
  <c r="AE1550" i="7"/>
  <c r="AD1550" i="7"/>
  <c r="AC1550" i="7"/>
  <c r="AB1550" i="7"/>
  <c r="AA1550" i="7"/>
  <c r="Z1550" i="7"/>
  <c r="Y1550" i="7"/>
  <c r="X1550" i="7"/>
  <c r="W1550" i="7"/>
  <c r="V1550" i="7"/>
  <c r="U1550" i="7"/>
  <c r="T1550" i="7"/>
  <c r="S1550" i="7"/>
  <c r="R1550" i="7"/>
  <c r="Q1550" i="7"/>
  <c r="P1550" i="7"/>
  <c r="AJ1549" i="7"/>
  <c r="AI1549" i="7"/>
  <c r="AH1549" i="7"/>
  <c r="AG1549" i="7"/>
  <c r="AF1549" i="7"/>
  <c r="AE1549" i="7"/>
  <c r="AD1549" i="7"/>
  <c r="AC1549" i="7"/>
  <c r="AB1549" i="7"/>
  <c r="AA1549" i="7"/>
  <c r="Z1549" i="7"/>
  <c r="Y1549" i="7"/>
  <c r="X1549" i="7"/>
  <c r="W1549" i="7"/>
  <c r="V1549" i="7"/>
  <c r="U1549" i="7"/>
  <c r="T1549" i="7"/>
  <c r="S1549" i="7"/>
  <c r="R1549" i="7"/>
  <c r="Q1549" i="7"/>
  <c r="P1549" i="7"/>
  <c r="AJ1548" i="7"/>
  <c r="AI1548" i="7"/>
  <c r="AH1548" i="7"/>
  <c r="AG1548" i="7"/>
  <c r="AF1548" i="7"/>
  <c r="AE1548" i="7"/>
  <c r="AD1548" i="7"/>
  <c r="AC1548" i="7"/>
  <c r="AB1548" i="7"/>
  <c r="AA1548" i="7"/>
  <c r="Z1548" i="7"/>
  <c r="Y1548" i="7"/>
  <c r="X1548" i="7"/>
  <c r="W1548" i="7"/>
  <c r="V1548" i="7"/>
  <c r="U1548" i="7"/>
  <c r="T1548" i="7"/>
  <c r="S1548" i="7"/>
  <c r="R1548" i="7"/>
  <c r="Q1548" i="7"/>
  <c r="P1548" i="7"/>
  <c r="AJ1547" i="7"/>
  <c r="AI1547" i="7"/>
  <c r="AH1547" i="7"/>
  <c r="AG1547" i="7"/>
  <c r="AF1547" i="7"/>
  <c r="AE1547" i="7"/>
  <c r="AD1547" i="7"/>
  <c r="AC1547" i="7"/>
  <c r="AB1547" i="7"/>
  <c r="AA1547" i="7"/>
  <c r="Z1547" i="7"/>
  <c r="Y1547" i="7"/>
  <c r="X1547" i="7"/>
  <c r="W1547" i="7"/>
  <c r="V1547" i="7"/>
  <c r="U1547" i="7"/>
  <c r="T1547" i="7"/>
  <c r="S1547" i="7"/>
  <c r="R1547" i="7"/>
  <c r="Q1547" i="7"/>
  <c r="P1547" i="7"/>
  <c r="AJ1546" i="7"/>
  <c r="AI1546" i="7"/>
  <c r="AH1546" i="7"/>
  <c r="AG1546" i="7"/>
  <c r="AF1546" i="7"/>
  <c r="AE1546" i="7"/>
  <c r="AD1546" i="7"/>
  <c r="AC1546" i="7"/>
  <c r="AB1546" i="7"/>
  <c r="AA1546" i="7"/>
  <c r="Z1546" i="7"/>
  <c r="Y1546" i="7"/>
  <c r="X1546" i="7"/>
  <c r="W1546" i="7"/>
  <c r="V1546" i="7"/>
  <c r="U1546" i="7"/>
  <c r="T1546" i="7"/>
  <c r="S1546" i="7"/>
  <c r="R1546" i="7"/>
  <c r="Q1546" i="7"/>
  <c r="P1546" i="7"/>
  <c r="AJ1545" i="7"/>
  <c r="AI1545" i="7"/>
  <c r="AH1545" i="7"/>
  <c r="AG1545" i="7"/>
  <c r="AF1545" i="7"/>
  <c r="AE1545" i="7"/>
  <c r="AD1545" i="7"/>
  <c r="AC1545" i="7"/>
  <c r="AB1545" i="7"/>
  <c r="AA1545" i="7"/>
  <c r="Z1545" i="7"/>
  <c r="Y1545" i="7"/>
  <c r="X1545" i="7"/>
  <c r="W1545" i="7"/>
  <c r="V1545" i="7"/>
  <c r="U1545" i="7"/>
  <c r="T1545" i="7"/>
  <c r="S1545" i="7"/>
  <c r="R1545" i="7"/>
  <c r="Q1545" i="7"/>
  <c r="P1545" i="7"/>
  <c r="AJ1544" i="7"/>
  <c r="AI1544" i="7"/>
  <c r="AH1544" i="7"/>
  <c r="AG1544" i="7"/>
  <c r="AF1544" i="7"/>
  <c r="AE1544" i="7"/>
  <c r="AD1544" i="7"/>
  <c r="AC1544" i="7"/>
  <c r="AB1544" i="7"/>
  <c r="AA1544" i="7"/>
  <c r="Z1544" i="7"/>
  <c r="Y1544" i="7"/>
  <c r="X1544" i="7"/>
  <c r="W1544" i="7"/>
  <c r="V1544" i="7"/>
  <c r="U1544" i="7"/>
  <c r="T1544" i="7"/>
  <c r="S1544" i="7"/>
  <c r="R1544" i="7"/>
  <c r="Q1544" i="7"/>
  <c r="P1544" i="7"/>
  <c r="AJ1543" i="7"/>
  <c r="AI1543" i="7"/>
  <c r="AH1543" i="7"/>
  <c r="AG1543" i="7"/>
  <c r="AF1543" i="7"/>
  <c r="AE1543" i="7"/>
  <c r="AD1543" i="7"/>
  <c r="AC1543" i="7"/>
  <c r="AB1543" i="7"/>
  <c r="AA1543" i="7"/>
  <c r="Z1543" i="7"/>
  <c r="Y1543" i="7"/>
  <c r="X1543" i="7"/>
  <c r="W1543" i="7"/>
  <c r="V1543" i="7"/>
  <c r="U1543" i="7"/>
  <c r="T1543" i="7"/>
  <c r="S1543" i="7"/>
  <c r="R1543" i="7"/>
  <c r="Q1543" i="7"/>
  <c r="P1543" i="7"/>
  <c r="AJ1542" i="7"/>
  <c r="AI1542" i="7"/>
  <c r="AH1542" i="7"/>
  <c r="AG1542" i="7"/>
  <c r="AF1542" i="7"/>
  <c r="AE1542" i="7"/>
  <c r="AD1542" i="7"/>
  <c r="AC1542" i="7"/>
  <c r="AB1542" i="7"/>
  <c r="AA1542" i="7"/>
  <c r="Z1542" i="7"/>
  <c r="Y1542" i="7"/>
  <c r="X1542" i="7"/>
  <c r="W1542" i="7"/>
  <c r="V1542" i="7"/>
  <c r="U1542" i="7"/>
  <c r="T1542" i="7"/>
  <c r="S1542" i="7"/>
  <c r="R1542" i="7"/>
  <c r="Q1542" i="7"/>
  <c r="P1542" i="7"/>
  <c r="AJ1541" i="7"/>
  <c r="AI1541" i="7"/>
  <c r="AH1541" i="7"/>
  <c r="AG1541" i="7"/>
  <c r="AF1541" i="7"/>
  <c r="AE1541" i="7"/>
  <c r="AD1541" i="7"/>
  <c r="AC1541" i="7"/>
  <c r="AB1541" i="7"/>
  <c r="AA1541" i="7"/>
  <c r="Z1541" i="7"/>
  <c r="Y1541" i="7"/>
  <c r="X1541" i="7"/>
  <c r="W1541" i="7"/>
  <c r="V1541" i="7"/>
  <c r="U1541" i="7"/>
  <c r="T1541" i="7"/>
  <c r="S1541" i="7"/>
  <c r="R1541" i="7"/>
  <c r="Q1541" i="7"/>
  <c r="P1541" i="7"/>
  <c r="AJ1540" i="7"/>
  <c r="AI1540" i="7"/>
  <c r="AH1540" i="7"/>
  <c r="AG1540" i="7"/>
  <c r="AF1540" i="7"/>
  <c r="AE1540" i="7"/>
  <c r="AD1540" i="7"/>
  <c r="AC1540" i="7"/>
  <c r="AB1540" i="7"/>
  <c r="AA1540" i="7"/>
  <c r="Z1540" i="7"/>
  <c r="Y1540" i="7"/>
  <c r="X1540" i="7"/>
  <c r="W1540" i="7"/>
  <c r="V1540" i="7"/>
  <c r="U1540" i="7"/>
  <c r="T1540" i="7"/>
  <c r="S1540" i="7"/>
  <c r="R1540" i="7"/>
  <c r="Q1540" i="7"/>
  <c r="P1540" i="7"/>
  <c r="AJ1539" i="7"/>
  <c r="AI1539" i="7"/>
  <c r="AH1539" i="7"/>
  <c r="AG1539" i="7"/>
  <c r="AF1539" i="7"/>
  <c r="AE1539" i="7"/>
  <c r="AD1539" i="7"/>
  <c r="AC1539" i="7"/>
  <c r="AB1539" i="7"/>
  <c r="AA1539" i="7"/>
  <c r="Z1539" i="7"/>
  <c r="Y1539" i="7"/>
  <c r="X1539" i="7"/>
  <c r="W1539" i="7"/>
  <c r="V1539" i="7"/>
  <c r="U1539" i="7"/>
  <c r="T1539" i="7"/>
  <c r="S1539" i="7"/>
  <c r="R1539" i="7"/>
  <c r="Q1539" i="7"/>
  <c r="P1539" i="7"/>
  <c r="AJ1538" i="7"/>
  <c r="AI1538" i="7"/>
  <c r="AH1538" i="7"/>
  <c r="AG1538" i="7"/>
  <c r="AF1538" i="7"/>
  <c r="AE1538" i="7"/>
  <c r="AD1538" i="7"/>
  <c r="AC1538" i="7"/>
  <c r="AB1538" i="7"/>
  <c r="AA1538" i="7"/>
  <c r="Z1538" i="7"/>
  <c r="Y1538" i="7"/>
  <c r="X1538" i="7"/>
  <c r="W1538" i="7"/>
  <c r="V1538" i="7"/>
  <c r="U1538" i="7"/>
  <c r="T1538" i="7"/>
  <c r="S1538" i="7"/>
  <c r="R1538" i="7"/>
  <c r="Q1538" i="7"/>
  <c r="P1538" i="7"/>
  <c r="AJ1537" i="7"/>
  <c r="AI1537" i="7"/>
  <c r="AH1537" i="7"/>
  <c r="AG1537" i="7"/>
  <c r="AF1537" i="7"/>
  <c r="AE1537" i="7"/>
  <c r="AD1537" i="7"/>
  <c r="AC1537" i="7"/>
  <c r="AB1537" i="7"/>
  <c r="AA1537" i="7"/>
  <c r="Z1537" i="7"/>
  <c r="Y1537" i="7"/>
  <c r="X1537" i="7"/>
  <c r="W1537" i="7"/>
  <c r="V1537" i="7"/>
  <c r="U1537" i="7"/>
  <c r="T1537" i="7"/>
  <c r="S1537" i="7"/>
  <c r="R1537" i="7"/>
  <c r="Q1537" i="7"/>
  <c r="P1537" i="7"/>
  <c r="AJ1536" i="7"/>
  <c r="AI1536" i="7"/>
  <c r="AH1536" i="7"/>
  <c r="AG1536" i="7"/>
  <c r="AF1536" i="7"/>
  <c r="AE1536" i="7"/>
  <c r="AD1536" i="7"/>
  <c r="AC1536" i="7"/>
  <c r="AB1536" i="7"/>
  <c r="AA1536" i="7"/>
  <c r="Z1536" i="7"/>
  <c r="Y1536" i="7"/>
  <c r="X1536" i="7"/>
  <c r="W1536" i="7"/>
  <c r="V1536" i="7"/>
  <c r="U1536" i="7"/>
  <c r="T1536" i="7"/>
  <c r="S1536" i="7"/>
  <c r="R1536" i="7"/>
  <c r="Q1536" i="7"/>
  <c r="P1536" i="7"/>
  <c r="AJ1535" i="7"/>
  <c r="AI1535" i="7"/>
  <c r="AH1535" i="7"/>
  <c r="AG1535" i="7"/>
  <c r="AF1535" i="7"/>
  <c r="AE1535" i="7"/>
  <c r="AD1535" i="7"/>
  <c r="AC1535" i="7"/>
  <c r="AB1535" i="7"/>
  <c r="AA1535" i="7"/>
  <c r="Z1535" i="7"/>
  <c r="Y1535" i="7"/>
  <c r="X1535" i="7"/>
  <c r="W1535" i="7"/>
  <c r="V1535" i="7"/>
  <c r="U1535" i="7"/>
  <c r="T1535" i="7"/>
  <c r="S1535" i="7"/>
  <c r="R1535" i="7"/>
  <c r="Q1535" i="7"/>
  <c r="P1535" i="7"/>
  <c r="AJ1534" i="7"/>
  <c r="AI1534" i="7"/>
  <c r="AH1534" i="7"/>
  <c r="AG1534" i="7"/>
  <c r="AF1534" i="7"/>
  <c r="AE1534" i="7"/>
  <c r="AD1534" i="7"/>
  <c r="AC1534" i="7"/>
  <c r="AB1534" i="7"/>
  <c r="AA1534" i="7"/>
  <c r="Z1534" i="7"/>
  <c r="Y1534" i="7"/>
  <c r="X1534" i="7"/>
  <c r="W1534" i="7"/>
  <c r="V1534" i="7"/>
  <c r="U1534" i="7"/>
  <c r="T1534" i="7"/>
  <c r="S1534" i="7"/>
  <c r="R1534" i="7"/>
  <c r="Q1534" i="7"/>
  <c r="P1534" i="7"/>
  <c r="AJ1533" i="7"/>
  <c r="AI1533" i="7"/>
  <c r="AH1533" i="7"/>
  <c r="AG1533" i="7"/>
  <c r="AF1533" i="7"/>
  <c r="AE1533" i="7"/>
  <c r="AD1533" i="7"/>
  <c r="AC1533" i="7"/>
  <c r="AB1533" i="7"/>
  <c r="AA1533" i="7"/>
  <c r="Z1533" i="7"/>
  <c r="Y1533" i="7"/>
  <c r="X1533" i="7"/>
  <c r="W1533" i="7"/>
  <c r="V1533" i="7"/>
  <c r="U1533" i="7"/>
  <c r="T1533" i="7"/>
  <c r="S1533" i="7"/>
  <c r="R1533" i="7"/>
  <c r="Q1533" i="7"/>
  <c r="P1533" i="7"/>
  <c r="AJ1532" i="7"/>
  <c r="AI1532" i="7"/>
  <c r="AH1532" i="7"/>
  <c r="AG1532" i="7"/>
  <c r="AF1532" i="7"/>
  <c r="AE1532" i="7"/>
  <c r="AD1532" i="7"/>
  <c r="AC1532" i="7"/>
  <c r="AB1532" i="7"/>
  <c r="AA1532" i="7"/>
  <c r="Z1532" i="7"/>
  <c r="Y1532" i="7"/>
  <c r="X1532" i="7"/>
  <c r="W1532" i="7"/>
  <c r="V1532" i="7"/>
  <c r="U1532" i="7"/>
  <c r="T1532" i="7"/>
  <c r="S1532" i="7"/>
  <c r="R1532" i="7"/>
  <c r="Q1532" i="7"/>
  <c r="P1532" i="7"/>
  <c r="AJ1531" i="7"/>
  <c r="AI1531" i="7"/>
  <c r="AH1531" i="7"/>
  <c r="AG1531" i="7"/>
  <c r="AF1531" i="7"/>
  <c r="AE1531" i="7"/>
  <c r="AD1531" i="7"/>
  <c r="AC1531" i="7"/>
  <c r="AB1531" i="7"/>
  <c r="AA1531" i="7"/>
  <c r="Z1531" i="7"/>
  <c r="Y1531" i="7"/>
  <c r="X1531" i="7"/>
  <c r="W1531" i="7"/>
  <c r="V1531" i="7"/>
  <c r="U1531" i="7"/>
  <c r="T1531" i="7"/>
  <c r="S1531" i="7"/>
  <c r="R1531" i="7"/>
  <c r="Q1531" i="7"/>
  <c r="P1531" i="7"/>
  <c r="AJ1530" i="7"/>
  <c r="AI1530" i="7"/>
  <c r="AH1530" i="7"/>
  <c r="AG1530" i="7"/>
  <c r="AF1530" i="7"/>
  <c r="AE1530" i="7"/>
  <c r="AD1530" i="7"/>
  <c r="AC1530" i="7"/>
  <c r="AB1530" i="7"/>
  <c r="AA1530" i="7"/>
  <c r="Z1530" i="7"/>
  <c r="Y1530" i="7"/>
  <c r="X1530" i="7"/>
  <c r="W1530" i="7"/>
  <c r="V1530" i="7"/>
  <c r="U1530" i="7"/>
  <c r="T1530" i="7"/>
  <c r="S1530" i="7"/>
  <c r="R1530" i="7"/>
  <c r="Q1530" i="7"/>
  <c r="P1530" i="7"/>
  <c r="AJ1529" i="7"/>
  <c r="AI1529" i="7"/>
  <c r="AH1529" i="7"/>
  <c r="AG1529" i="7"/>
  <c r="AF1529" i="7"/>
  <c r="AE1529" i="7"/>
  <c r="AD1529" i="7"/>
  <c r="AC1529" i="7"/>
  <c r="AB1529" i="7"/>
  <c r="AA1529" i="7"/>
  <c r="Z1529" i="7"/>
  <c r="Y1529" i="7"/>
  <c r="X1529" i="7"/>
  <c r="W1529" i="7"/>
  <c r="V1529" i="7"/>
  <c r="U1529" i="7"/>
  <c r="T1529" i="7"/>
  <c r="S1529" i="7"/>
  <c r="R1529" i="7"/>
  <c r="Q1529" i="7"/>
  <c r="P1529" i="7"/>
  <c r="AJ1528" i="7"/>
  <c r="AI1528" i="7"/>
  <c r="AH1528" i="7"/>
  <c r="AG1528" i="7"/>
  <c r="AF1528" i="7"/>
  <c r="AE1528" i="7"/>
  <c r="AD1528" i="7"/>
  <c r="AC1528" i="7"/>
  <c r="AB1528" i="7"/>
  <c r="AA1528" i="7"/>
  <c r="Z1528" i="7"/>
  <c r="Y1528" i="7"/>
  <c r="X1528" i="7"/>
  <c r="W1528" i="7"/>
  <c r="V1528" i="7"/>
  <c r="U1528" i="7"/>
  <c r="T1528" i="7"/>
  <c r="S1528" i="7"/>
  <c r="R1528" i="7"/>
  <c r="Q1528" i="7"/>
  <c r="P1528" i="7"/>
  <c r="AJ1527" i="7"/>
  <c r="AI1527" i="7"/>
  <c r="AH1527" i="7"/>
  <c r="AG1527" i="7"/>
  <c r="AF1527" i="7"/>
  <c r="AE1527" i="7"/>
  <c r="AD1527" i="7"/>
  <c r="AC1527" i="7"/>
  <c r="AB1527" i="7"/>
  <c r="AA1527" i="7"/>
  <c r="Z1527" i="7"/>
  <c r="Y1527" i="7"/>
  <c r="X1527" i="7"/>
  <c r="W1527" i="7"/>
  <c r="V1527" i="7"/>
  <c r="U1527" i="7"/>
  <c r="T1527" i="7"/>
  <c r="S1527" i="7"/>
  <c r="R1527" i="7"/>
  <c r="Q1527" i="7"/>
  <c r="P1527" i="7"/>
  <c r="AJ1526" i="7"/>
  <c r="AI1526" i="7"/>
  <c r="AH1526" i="7"/>
  <c r="AG1526" i="7"/>
  <c r="AF1526" i="7"/>
  <c r="AE1526" i="7"/>
  <c r="AD1526" i="7"/>
  <c r="AC1526" i="7"/>
  <c r="AB1526" i="7"/>
  <c r="AA1526" i="7"/>
  <c r="Z1526" i="7"/>
  <c r="Y1526" i="7"/>
  <c r="X1526" i="7"/>
  <c r="W1526" i="7"/>
  <c r="V1526" i="7"/>
  <c r="U1526" i="7"/>
  <c r="T1526" i="7"/>
  <c r="S1526" i="7"/>
  <c r="R1526" i="7"/>
  <c r="Q1526" i="7"/>
  <c r="P1526" i="7"/>
  <c r="AJ1525" i="7"/>
  <c r="AI1525" i="7"/>
  <c r="AH1525" i="7"/>
  <c r="AG1525" i="7"/>
  <c r="AF1525" i="7"/>
  <c r="AE1525" i="7"/>
  <c r="AD1525" i="7"/>
  <c r="AC1525" i="7"/>
  <c r="AB1525" i="7"/>
  <c r="AA1525" i="7"/>
  <c r="Z1525" i="7"/>
  <c r="Y1525" i="7"/>
  <c r="X1525" i="7"/>
  <c r="W1525" i="7"/>
  <c r="V1525" i="7"/>
  <c r="U1525" i="7"/>
  <c r="T1525" i="7"/>
  <c r="S1525" i="7"/>
  <c r="R1525" i="7"/>
  <c r="Q1525" i="7"/>
  <c r="P1525" i="7"/>
  <c r="AJ1524" i="7"/>
  <c r="AI1524" i="7"/>
  <c r="AH1524" i="7"/>
  <c r="AG1524" i="7"/>
  <c r="AF1524" i="7"/>
  <c r="AE1524" i="7"/>
  <c r="AD1524" i="7"/>
  <c r="AC1524" i="7"/>
  <c r="AB1524" i="7"/>
  <c r="AA1524" i="7"/>
  <c r="Z1524" i="7"/>
  <c r="Y1524" i="7"/>
  <c r="X1524" i="7"/>
  <c r="W1524" i="7"/>
  <c r="V1524" i="7"/>
  <c r="U1524" i="7"/>
  <c r="T1524" i="7"/>
  <c r="S1524" i="7"/>
  <c r="R1524" i="7"/>
  <c r="Q1524" i="7"/>
  <c r="P1524" i="7"/>
  <c r="AJ1523" i="7"/>
  <c r="AI1523" i="7"/>
  <c r="AH1523" i="7"/>
  <c r="AG1523" i="7"/>
  <c r="AF1523" i="7"/>
  <c r="AE1523" i="7"/>
  <c r="AD1523" i="7"/>
  <c r="AC1523" i="7"/>
  <c r="AB1523" i="7"/>
  <c r="AA1523" i="7"/>
  <c r="Z1523" i="7"/>
  <c r="Y1523" i="7"/>
  <c r="X1523" i="7"/>
  <c r="W1523" i="7"/>
  <c r="V1523" i="7"/>
  <c r="U1523" i="7"/>
  <c r="T1523" i="7"/>
  <c r="S1523" i="7"/>
  <c r="R1523" i="7"/>
  <c r="Q1523" i="7"/>
  <c r="P1523" i="7"/>
  <c r="AJ1522" i="7"/>
  <c r="AI1522" i="7"/>
  <c r="AH1522" i="7"/>
  <c r="AG1522" i="7"/>
  <c r="AF1522" i="7"/>
  <c r="AE1522" i="7"/>
  <c r="AD1522" i="7"/>
  <c r="AC1522" i="7"/>
  <c r="AB1522" i="7"/>
  <c r="AA1522" i="7"/>
  <c r="Z1522" i="7"/>
  <c r="Y1522" i="7"/>
  <c r="X1522" i="7"/>
  <c r="W1522" i="7"/>
  <c r="V1522" i="7"/>
  <c r="U1522" i="7"/>
  <c r="T1522" i="7"/>
  <c r="S1522" i="7"/>
  <c r="R1522" i="7"/>
  <c r="Q1522" i="7"/>
  <c r="P1522" i="7"/>
  <c r="AJ1521" i="7"/>
  <c r="AI1521" i="7"/>
  <c r="AH1521" i="7"/>
  <c r="AG1521" i="7"/>
  <c r="AF1521" i="7"/>
  <c r="AE1521" i="7"/>
  <c r="AD1521" i="7"/>
  <c r="AC1521" i="7"/>
  <c r="AB1521" i="7"/>
  <c r="AA1521" i="7"/>
  <c r="Z1521" i="7"/>
  <c r="Y1521" i="7"/>
  <c r="X1521" i="7"/>
  <c r="W1521" i="7"/>
  <c r="V1521" i="7"/>
  <c r="U1521" i="7"/>
  <c r="T1521" i="7"/>
  <c r="S1521" i="7"/>
  <c r="R1521" i="7"/>
  <c r="Q1521" i="7"/>
  <c r="P1521" i="7"/>
  <c r="AJ1520" i="7"/>
  <c r="AI1520" i="7"/>
  <c r="AH1520" i="7"/>
  <c r="AG1520" i="7"/>
  <c r="AF1520" i="7"/>
  <c r="AE1520" i="7"/>
  <c r="AD1520" i="7"/>
  <c r="AC1520" i="7"/>
  <c r="AB1520" i="7"/>
  <c r="AA1520" i="7"/>
  <c r="Z1520" i="7"/>
  <c r="Y1520" i="7"/>
  <c r="X1520" i="7"/>
  <c r="W1520" i="7"/>
  <c r="V1520" i="7"/>
  <c r="U1520" i="7"/>
  <c r="T1520" i="7"/>
  <c r="S1520" i="7"/>
  <c r="R1520" i="7"/>
  <c r="Q1520" i="7"/>
  <c r="P1520" i="7"/>
  <c r="AJ1519" i="7"/>
  <c r="AI1519" i="7"/>
  <c r="AH1519" i="7"/>
  <c r="AG1519" i="7"/>
  <c r="AF1519" i="7"/>
  <c r="AE1519" i="7"/>
  <c r="AD1519" i="7"/>
  <c r="AC1519" i="7"/>
  <c r="AB1519" i="7"/>
  <c r="AA1519" i="7"/>
  <c r="Z1519" i="7"/>
  <c r="Y1519" i="7"/>
  <c r="X1519" i="7"/>
  <c r="W1519" i="7"/>
  <c r="V1519" i="7"/>
  <c r="U1519" i="7"/>
  <c r="T1519" i="7"/>
  <c r="S1519" i="7"/>
  <c r="R1519" i="7"/>
  <c r="Q1519" i="7"/>
  <c r="P1519" i="7"/>
  <c r="AJ1518" i="7"/>
  <c r="AI1518" i="7"/>
  <c r="AH1518" i="7"/>
  <c r="AG1518" i="7"/>
  <c r="AF1518" i="7"/>
  <c r="AE1518" i="7"/>
  <c r="AD1518" i="7"/>
  <c r="AC1518" i="7"/>
  <c r="AB1518" i="7"/>
  <c r="AA1518" i="7"/>
  <c r="Z1518" i="7"/>
  <c r="Y1518" i="7"/>
  <c r="X1518" i="7"/>
  <c r="W1518" i="7"/>
  <c r="V1518" i="7"/>
  <c r="U1518" i="7"/>
  <c r="T1518" i="7"/>
  <c r="S1518" i="7"/>
  <c r="R1518" i="7"/>
  <c r="Q1518" i="7"/>
  <c r="P1518" i="7"/>
  <c r="AJ1517" i="7"/>
  <c r="AI1517" i="7"/>
  <c r="AH1517" i="7"/>
  <c r="AG1517" i="7"/>
  <c r="AF1517" i="7"/>
  <c r="AE1517" i="7"/>
  <c r="AD1517" i="7"/>
  <c r="AC1517" i="7"/>
  <c r="AB1517" i="7"/>
  <c r="AA1517" i="7"/>
  <c r="Z1517" i="7"/>
  <c r="Y1517" i="7"/>
  <c r="X1517" i="7"/>
  <c r="W1517" i="7"/>
  <c r="V1517" i="7"/>
  <c r="U1517" i="7"/>
  <c r="T1517" i="7"/>
  <c r="S1517" i="7"/>
  <c r="R1517" i="7"/>
  <c r="Q1517" i="7"/>
  <c r="P1517" i="7"/>
  <c r="AJ1516" i="7"/>
  <c r="AI1516" i="7"/>
  <c r="AH1516" i="7"/>
  <c r="AG1516" i="7"/>
  <c r="AF1516" i="7"/>
  <c r="AE1516" i="7"/>
  <c r="AD1516" i="7"/>
  <c r="AC1516" i="7"/>
  <c r="AB1516" i="7"/>
  <c r="AA1516" i="7"/>
  <c r="Z1516" i="7"/>
  <c r="Y1516" i="7"/>
  <c r="X1516" i="7"/>
  <c r="W1516" i="7"/>
  <c r="V1516" i="7"/>
  <c r="U1516" i="7"/>
  <c r="T1516" i="7"/>
  <c r="S1516" i="7"/>
  <c r="R1516" i="7"/>
  <c r="Q1516" i="7"/>
  <c r="P1516" i="7"/>
  <c r="AJ1515" i="7"/>
  <c r="AI1515" i="7"/>
  <c r="AH1515" i="7"/>
  <c r="AG1515" i="7"/>
  <c r="AF1515" i="7"/>
  <c r="AE1515" i="7"/>
  <c r="AD1515" i="7"/>
  <c r="AC1515" i="7"/>
  <c r="AB1515" i="7"/>
  <c r="AA1515" i="7"/>
  <c r="Z1515" i="7"/>
  <c r="Y1515" i="7"/>
  <c r="X1515" i="7"/>
  <c r="W1515" i="7"/>
  <c r="V1515" i="7"/>
  <c r="U1515" i="7"/>
  <c r="T1515" i="7"/>
  <c r="S1515" i="7"/>
  <c r="R1515" i="7"/>
  <c r="Q1515" i="7"/>
  <c r="P1515" i="7"/>
  <c r="AJ1514" i="7"/>
  <c r="AI1514" i="7"/>
  <c r="AH1514" i="7"/>
  <c r="AG1514" i="7"/>
  <c r="AF1514" i="7"/>
  <c r="AE1514" i="7"/>
  <c r="AD1514" i="7"/>
  <c r="AC1514" i="7"/>
  <c r="AB1514" i="7"/>
  <c r="AA1514" i="7"/>
  <c r="Z1514" i="7"/>
  <c r="Y1514" i="7"/>
  <c r="X1514" i="7"/>
  <c r="W1514" i="7"/>
  <c r="V1514" i="7"/>
  <c r="U1514" i="7"/>
  <c r="T1514" i="7"/>
  <c r="S1514" i="7"/>
  <c r="R1514" i="7"/>
  <c r="Q1514" i="7"/>
  <c r="P1514" i="7"/>
  <c r="AJ1513" i="7"/>
  <c r="AI1513" i="7"/>
  <c r="AH1513" i="7"/>
  <c r="AG1513" i="7"/>
  <c r="AF1513" i="7"/>
  <c r="AE1513" i="7"/>
  <c r="AD1513" i="7"/>
  <c r="AC1513" i="7"/>
  <c r="AB1513" i="7"/>
  <c r="AA1513" i="7"/>
  <c r="Z1513" i="7"/>
  <c r="Y1513" i="7"/>
  <c r="X1513" i="7"/>
  <c r="W1513" i="7"/>
  <c r="V1513" i="7"/>
  <c r="U1513" i="7"/>
  <c r="T1513" i="7"/>
  <c r="S1513" i="7"/>
  <c r="R1513" i="7"/>
  <c r="Q1513" i="7"/>
  <c r="P1513" i="7"/>
  <c r="AJ1512" i="7"/>
  <c r="AI1512" i="7"/>
  <c r="AH1512" i="7"/>
  <c r="AG1512" i="7"/>
  <c r="AF1512" i="7"/>
  <c r="AE1512" i="7"/>
  <c r="AD1512" i="7"/>
  <c r="AC1512" i="7"/>
  <c r="AB1512" i="7"/>
  <c r="AA1512" i="7"/>
  <c r="Z1512" i="7"/>
  <c r="Y1512" i="7"/>
  <c r="X1512" i="7"/>
  <c r="W1512" i="7"/>
  <c r="V1512" i="7"/>
  <c r="U1512" i="7"/>
  <c r="T1512" i="7"/>
  <c r="S1512" i="7"/>
  <c r="R1512" i="7"/>
  <c r="Q1512" i="7"/>
  <c r="P1512" i="7"/>
  <c r="AJ1511" i="7"/>
  <c r="AI1511" i="7"/>
  <c r="AH1511" i="7"/>
  <c r="AG1511" i="7"/>
  <c r="AF1511" i="7"/>
  <c r="AE1511" i="7"/>
  <c r="AD1511" i="7"/>
  <c r="AC1511" i="7"/>
  <c r="AB1511" i="7"/>
  <c r="AA1511" i="7"/>
  <c r="Z1511" i="7"/>
  <c r="Y1511" i="7"/>
  <c r="X1511" i="7"/>
  <c r="W1511" i="7"/>
  <c r="V1511" i="7"/>
  <c r="U1511" i="7"/>
  <c r="T1511" i="7"/>
  <c r="S1511" i="7"/>
  <c r="R1511" i="7"/>
  <c r="Q1511" i="7"/>
  <c r="P1511" i="7"/>
  <c r="AJ1510" i="7"/>
  <c r="AI1510" i="7"/>
  <c r="AH1510" i="7"/>
  <c r="AG1510" i="7"/>
  <c r="AF1510" i="7"/>
  <c r="AE1510" i="7"/>
  <c r="AD1510" i="7"/>
  <c r="AC1510" i="7"/>
  <c r="AB1510" i="7"/>
  <c r="AA1510" i="7"/>
  <c r="Z1510" i="7"/>
  <c r="Y1510" i="7"/>
  <c r="X1510" i="7"/>
  <c r="W1510" i="7"/>
  <c r="V1510" i="7"/>
  <c r="U1510" i="7"/>
  <c r="T1510" i="7"/>
  <c r="S1510" i="7"/>
  <c r="R1510" i="7"/>
  <c r="Q1510" i="7"/>
  <c r="P1510" i="7"/>
  <c r="AJ1509" i="7"/>
  <c r="AI1509" i="7"/>
  <c r="AH1509" i="7"/>
  <c r="AG1509" i="7"/>
  <c r="AF1509" i="7"/>
  <c r="AE1509" i="7"/>
  <c r="AD1509" i="7"/>
  <c r="AC1509" i="7"/>
  <c r="AB1509" i="7"/>
  <c r="AA1509" i="7"/>
  <c r="Z1509" i="7"/>
  <c r="Y1509" i="7"/>
  <c r="X1509" i="7"/>
  <c r="W1509" i="7"/>
  <c r="V1509" i="7"/>
  <c r="U1509" i="7"/>
  <c r="T1509" i="7"/>
  <c r="S1509" i="7"/>
  <c r="R1509" i="7"/>
  <c r="Q1509" i="7"/>
  <c r="P1509" i="7"/>
  <c r="AJ1508" i="7"/>
  <c r="AI1508" i="7"/>
  <c r="AH1508" i="7"/>
  <c r="AG1508" i="7"/>
  <c r="AF1508" i="7"/>
  <c r="AE1508" i="7"/>
  <c r="AD1508" i="7"/>
  <c r="AC1508" i="7"/>
  <c r="AB1508" i="7"/>
  <c r="AA1508" i="7"/>
  <c r="Z1508" i="7"/>
  <c r="Y1508" i="7"/>
  <c r="X1508" i="7"/>
  <c r="W1508" i="7"/>
  <c r="V1508" i="7"/>
  <c r="U1508" i="7"/>
  <c r="T1508" i="7"/>
  <c r="S1508" i="7"/>
  <c r="R1508" i="7"/>
  <c r="Q1508" i="7"/>
  <c r="P1508" i="7"/>
  <c r="AJ1507" i="7"/>
  <c r="AI1507" i="7"/>
  <c r="AH1507" i="7"/>
  <c r="AG1507" i="7"/>
  <c r="AF1507" i="7"/>
  <c r="AE1507" i="7"/>
  <c r="AD1507" i="7"/>
  <c r="AC1507" i="7"/>
  <c r="AB1507" i="7"/>
  <c r="AA1507" i="7"/>
  <c r="Z1507" i="7"/>
  <c r="Y1507" i="7"/>
  <c r="X1507" i="7"/>
  <c r="W1507" i="7"/>
  <c r="V1507" i="7"/>
  <c r="U1507" i="7"/>
  <c r="T1507" i="7"/>
  <c r="S1507" i="7"/>
  <c r="R1507" i="7"/>
  <c r="Q1507" i="7"/>
  <c r="P1507" i="7"/>
  <c r="AJ1506" i="7"/>
  <c r="AI1506" i="7"/>
  <c r="AH1506" i="7"/>
  <c r="AG1506" i="7"/>
  <c r="AF1506" i="7"/>
  <c r="AE1506" i="7"/>
  <c r="AD1506" i="7"/>
  <c r="AC1506" i="7"/>
  <c r="AB1506" i="7"/>
  <c r="AA1506" i="7"/>
  <c r="Z1506" i="7"/>
  <c r="Y1506" i="7"/>
  <c r="X1506" i="7"/>
  <c r="W1506" i="7"/>
  <c r="V1506" i="7"/>
  <c r="U1506" i="7"/>
  <c r="T1506" i="7"/>
  <c r="S1506" i="7"/>
  <c r="R1506" i="7"/>
  <c r="Q1506" i="7"/>
  <c r="P1506" i="7"/>
  <c r="AJ1505" i="7"/>
  <c r="AI1505" i="7"/>
  <c r="AH1505" i="7"/>
  <c r="AG1505" i="7"/>
  <c r="AF1505" i="7"/>
  <c r="AE1505" i="7"/>
  <c r="AD1505" i="7"/>
  <c r="AC1505" i="7"/>
  <c r="AB1505" i="7"/>
  <c r="AA1505" i="7"/>
  <c r="Z1505" i="7"/>
  <c r="Y1505" i="7"/>
  <c r="X1505" i="7"/>
  <c r="W1505" i="7"/>
  <c r="V1505" i="7"/>
  <c r="U1505" i="7"/>
  <c r="T1505" i="7"/>
  <c r="S1505" i="7"/>
  <c r="R1505" i="7"/>
  <c r="Q1505" i="7"/>
  <c r="P1505" i="7"/>
  <c r="AJ1504" i="7"/>
  <c r="AI1504" i="7"/>
  <c r="AH1504" i="7"/>
  <c r="AG1504" i="7"/>
  <c r="AF1504" i="7"/>
  <c r="AE1504" i="7"/>
  <c r="AD1504" i="7"/>
  <c r="AC1504" i="7"/>
  <c r="AB1504" i="7"/>
  <c r="AA1504" i="7"/>
  <c r="Z1504" i="7"/>
  <c r="Y1504" i="7"/>
  <c r="X1504" i="7"/>
  <c r="W1504" i="7"/>
  <c r="V1504" i="7"/>
  <c r="U1504" i="7"/>
  <c r="T1504" i="7"/>
  <c r="S1504" i="7"/>
  <c r="R1504" i="7"/>
  <c r="Q1504" i="7"/>
  <c r="P1504" i="7"/>
  <c r="AJ1503" i="7"/>
  <c r="AI1503" i="7"/>
  <c r="AH1503" i="7"/>
  <c r="AG1503" i="7"/>
  <c r="AF1503" i="7"/>
  <c r="AE1503" i="7"/>
  <c r="AD1503" i="7"/>
  <c r="AC1503" i="7"/>
  <c r="AB1503" i="7"/>
  <c r="AA1503" i="7"/>
  <c r="Z1503" i="7"/>
  <c r="Y1503" i="7"/>
  <c r="X1503" i="7"/>
  <c r="W1503" i="7"/>
  <c r="V1503" i="7"/>
  <c r="U1503" i="7"/>
  <c r="T1503" i="7"/>
  <c r="S1503" i="7"/>
  <c r="R1503" i="7"/>
  <c r="Q1503" i="7"/>
  <c r="P1503" i="7"/>
  <c r="AJ1502" i="7"/>
  <c r="AI1502" i="7"/>
  <c r="AH1502" i="7"/>
  <c r="AG1502" i="7"/>
  <c r="AF1502" i="7"/>
  <c r="AE1502" i="7"/>
  <c r="AD1502" i="7"/>
  <c r="AC1502" i="7"/>
  <c r="AB1502" i="7"/>
  <c r="AA1502" i="7"/>
  <c r="Z1502" i="7"/>
  <c r="Y1502" i="7"/>
  <c r="X1502" i="7"/>
  <c r="W1502" i="7"/>
  <c r="V1502" i="7"/>
  <c r="U1502" i="7"/>
  <c r="T1502" i="7"/>
  <c r="S1502" i="7"/>
  <c r="R1502" i="7"/>
  <c r="Q1502" i="7"/>
  <c r="P1502" i="7"/>
  <c r="AJ1501" i="7"/>
  <c r="AI1501" i="7"/>
  <c r="AH1501" i="7"/>
  <c r="AG1501" i="7"/>
  <c r="AF1501" i="7"/>
  <c r="AE1501" i="7"/>
  <c r="AD1501" i="7"/>
  <c r="AC1501" i="7"/>
  <c r="AB1501" i="7"/>
  <c r="AA1501" i="7"/>
  <c r="Z1501" i="7"/>
  <c r="Y1501" i="7"/>
  <c r="X1501" i="7"/>
  <c r="W1501" i="7"/>
  <c r="V1501" i="7"/>
  <c r="U1501" i="7"/>
  <c r="T1501" i="7"/>
  <c r="S1501" i="7"/>
  <c r="R1501" i="7"/>
  <c r="Q1501" i="7"/>
  <c r="P1501" i="7"/>
  <c r="AJ1500" i="7"/>
  <c r="AI1500" i="7"/>
  <c r="AH1500" i="7"/>
  <c r="AG1500" i="7"/>
  <c r="AF1500" i="7"/>
  <c r="AE1500" i="7"/>
  <c r="AD1500" i="7"/>
  <c r="AC1500" i="7"/>
  <c r="AB1500" i="7"/>
  <c r="AA1500" i="7"/>
  <c r="Z1500" i="7"/>
  <c r="Y1500" i="7"/>
  <c r="X1500" i="7"/>
  <c r="W1500" i="7"/>
  <c r="V1500" i="7"/>
  <c r="U1500" i="7"/>
  <c r="T1500" i="7"/>
  <c r="S1500" i="7"/>
  <c r="R1500" i="7"/>
  <c r="Q1500" i="7"/>
  <c r="P1500" i="7"/>
  <c r="AJ1499" i="7"/>
  <c r="AI1499" i="7"/>
  <c r="AH1499" i="7"/>
  <c r="AG1499" i="7"/>
  <c r="AF1499" i="7"/>
  <c r="AE1499" i="7"/>
  <c r="AD1499" i="7"/>
  <c r="AC1499" i="7"/>
  <c r="AB1499" i="7"/>
  <c r="AA1499" i="7"/>
  <c r="Z1499" i="7"/>
  <c r="Y1499" i="7"/>
  <c r="X1499" i="7"/>
  <c r="W1499" i="7"/>
  <c r="V1499" i="7"/>
  <c r="U1499" i="7"/>
  <c r="T1499" i="7"/>
  <c r="S1499" i="7"/>
  <c r="R1499" i="7"/>
  <c r="Q1499" i="7"/>
  <c r="P1499" i="7"/>
  <c r="AJ1498" i="7"/>
  <c r="AI1498" i="7"/>
  <c r="AH1498" i="7"/>
  <c r="AG1498" i="7"/>
  <c r="AF1498" i="7"/>
  <c r="AE1498" i="7"/>
  <c r="AD1498" i="7"/>
  <c r="AC1498" i="7"/>
  <c r="AB1498" i="7"/>
  <c r="AA1498" i="7"/>
  <c r="Z1498" i="7"/>
  <c r="Y1498" i="7"/>
  <c r="X1498" i="7"/>
  <c r="W1498" i="7"/>
  <c r="V1498" i="7"/>
  <c r="U1498" i="7"/>
  <c r="T1498" i="7"/>
  <c r="S1498" i="7"/>
  <c r="R1498" i="7"/>
  <c r="Q1498" i="7"/>
  <c r="P1498" i="7"/>
  <c r="AJ1497" i="7"/>
  <c r="AI1497" i="7"/>
  <c r="AH1497" i="7"/>
  <c r="AG1497" i="7"/>
  <c r="AF1497" i="7"/>
  <c r="AE1497" i="7"/>
  <c r="AD1497" i="7"/>
  <c r="AC1497" i="7"/>
  <c r="AB1497" i="7"/>
  <c r="AA1497" i="7"/>
  <c r="Z1497" i="7"/>
  <c r="Y1497" i="7"/>
  <c r="X1497" i="7"/>
  <c r="W1497" i="7"/>
  <c r="V1497" i="7"/>
  <c r="U1497" i="7"/>
  <c r="T1497" i="7"/>
  <c r="S1497" i="7"/>
  <c r="R1497" i="7"/>
  <c r="Q1497" i="7"/>
  <c r="P1497" i="7"/>
  <c r="AJ1496" i="7"/>
  <c r="AI1496" i="7"/>
  <c r="AH1496" i="7"/>
  <c r="AG1496" i="7"/>
  <c r="AF1496" i="7"/>
  <c r="AE1496" i="7"/>
  <c r="AD1496" i="7"/>
  <c r="AC1496" i="7"/>
  <c r="AB1496" i="7"/>
  <c r="AA1496" i="7"/>
  <c r="Z1496" i="7"/>
  <c r="Y1496" i="7"/>
  <c r="X1496" i="7"/>
  <c r="W1496" i="7"/>
  <c r="V1496" i="7"/>
  <c r="U1496" i="7"/>
  <c r="T1496" i="7"/>
  <c r="S1496" i="7"/>
  <c r="R1496" i="7"/>
  <c r="Q1496" i="7"/>
  <c r="P1496" i="7"/>
  <c r="AJ1495" i="7"/>
  <c r="AI1495" i="7"/>
  <c r="AH1495" i="7"/>
  <c r="AG1495" i="7"/>
  <c r="AF1495" i="7"/>
  <c r="AE1495" i="7"/>
  <c r="AD1495" i="7"/>
  <c r="AC1495" i="7"/>
  <c r="AB1495" i="7"/>
  <c r="AA1495" i="7"/>
  <c r="Z1495" i="7"/>
  <c r="Y1495" i="7"/>
  <c r="X1495" i="7"/>
  <c r="W1495" i="7"/>
  <c r="V1495" i="7"/>
  <c r="U1495" i="7"/>
  <c r="T1495" i="7"/>
  <c r="S1495" i="7"/>
  <c r="R1495" i="7"/>
  <c r="Q1495" i="7"/>
  <c r="P1495" i="7"/>
  <c r="AJ1494" i="7"/>
  <c r="AI1494" i="7"/>
  <c r="AH1494" i="7"/>
  <c r="AG1494" i="7"/>
  <c r="AF1494" i="7"/>
  <c r="AE1494" i="7"/>
  <c r="AD1494" i="7"/>
  <c r="AC1494" i="7"/>
  <c r="AB1494" i="7"/>
  <c r="AA1494" i="7"/>
  <c r="Z1494" i="7"/>
  <c r="Y1494" i="7"/>
  <c r="X1494" i="7"/>
  <c r="W1494" i="7"/>
  <c r="V1494" i="7"/>
  <c r="U1494" i="7"/>
  <c r="T1494" i="7"/>
  <c r="S1494" i="7"/>
  <c r="R1494" i="7"/>
  <c r="Q1494" i="7"/>
  <c r="P1494" i="7"/>
  <c r="AJ1493" i="7"/>
  <c r="AI1493" i="7"/>
  <c r="AH1493" i="7"/>
  <c r="AG1493" i="7"/>
  <c r="AF1493" i="7"/>
  <c r="AE1493" i="7"/>
  <c r="AD1493" i="7"/>
  <c r="AC1493" i="7"/>
  <c r="AB1493" i="7"/>
  <c r="AA1493" i="7"/>
  <c r="Z1493" i="7"/>
  <c r="Y1493" i="7"/>
  <c r="X1493" i="7"/>
  <c r="W1493" i="7"/>
  <c r="V1493" i="7"/>
  <c r="U1493" i="7"/>
  <c r="T1493" i="7"/>
  <c r="S1493" i="7"/>
  <c r="R1493" i="7"/>
  <c r="Q1493" i="7"/>
  <c r="P1493" i="7"/>
  <c r="AJ1492" i="7"/>
  <c r="AI1492" i="7"/>
  <c r="AH1492" i="7"/>
  <c r="AG1492" i="7"/>
  <c r="AF1492" i="7"/>
  <c r="AE1492" i="7"/>
  <c r="AD1492" i="7"/>
  <c r="AC1492" i="7"/>
  <c r="AB1492" i="7"/>
  <c r="AA1492" i="7"/>
  <c r="Z1492" i="7"/>
  <c r="Y1492" i="7"/>
  <c r="X1492" i="7"/>
  <c r="W1492" i="7"/>
  <c r="V1492" i="7"/>
  <c r="U1492" i="7"/>
  <c r="T1492" i="7"/>
  <c r="S1492" i="7"/>
  <c r="R1492" i="7"/>
  <c r="Q1492" i="7"/>
  <c r="P1492" i="7"/>
  <c r="AJ1491" i="7"/>
  <c r="AI1491" i="7"/>
  <c r="AH1491" i="7"/>
  <c r="AG1491" i="7"/>
  <c r="AF1491" i="7"/>
  <c r="AE1491" i="7"/>
  <c r="AD1491" i="7"/>
  <c r="AC1491" i="7"/>
  <c r="AB1491" i="7"/>
  <c r="AA1491" i="7"/>
  <c r="Z1491" i="7"/>
  <c r="Y1491" i="7"/>
  <c r="X1491" i="7"/>
  <c r="W1491" i="7"/>
  <c r="V1491" i="7"/>
  <c r="U1491" i="7"/>
  <c r="T1491" i="7"/>
  <c r="S1491" i="7"/>
  <c r="R1491" i="7"/>
  <c r="Q1491" i="7"/>
  <c r="P1491" i="7"/>
  <c r="AJ1490" i="7"/>
  <c r="AI1490" i="7"/>
  <c r="AH1490" i="7"/>
  <c r="AG1490" i="7"/>
  <c r="AF1490" i="7"/>
  <c r="AE1490" i="7"/>
  <c r="AD1490" i="7"/>
  <c r="AC1490" i="7"/>
  <c r="AB1490" i="7"/>
  <c r="AA1490" i="7"/>
  <c r="Z1490" i="7"/>
  <c r="Y1490" i="7"/>
  <c r="X1490" i="7"/>
  <c r="W1490" i="7"/>
  <c r="V1490" i="7"/>
  <c r="U1490" i="7"/>
  <c r="T1490" i="7"/>
  <c r="S1490" i="7"/>
  <c r="R1490" i="7"/>
  <c r="Q1490" i="7"/>
  <c r="P1490" i="7"/>
  <c r="AJ1489" i="7"/>
  <c r="AI1489" i="7"/>
  <c r="AH1489" i="7"/>
  <c r="AG1489" i="7"/>
  <c r="AF1489" i="7"/>
  <c r="AE1489" i="7"/>
  <c r="AD1489" i="7"/>
  <c r="AC1489" i="7"/>
  <c r="AB1489" i="7"/>
  <c r="AA1489" i="7"/>
  <c r="Z1489" i="7"/>
  <c r="Y1489" i="7"/>
  <c r="X1489" i="7"/>
  <c r="W1489" i="7"/>
  <c r="V1489" i="7"/>
  <c r="U1489" i="7"/>
  <c r="T1489" i="7"/>
  <c r="S1489" i="7"/>
  <c r="R1489" i="7"/>
  <c r="Q1489" i="7"/>
  <c r="P1489" i="7"/>
  <c r="AJ1488" i="7"/>
  <c r="AI1488" i="7"/>
  <c r="AH1488" i="7"/>
  <c r="AG1488" i="7"/>
  <c r="AF1488" i="7"/>
  <c r="AE1488" i="7"/>
  <c r="AD1488" i="7"/>
  <c r="AC1488" i="7"/>
  <c r="AB1488" i="7"/>
  <c r="AA1488" i="7"/>
  <c r="Z1488" i="7"/>
  <c r="Y1488" i="7"/>
  <c r="X1488" i="7"/>
  <c r="W1488" i="7"/>
  <c r="V1488" i="7"/>
  <c r="U1488" i="7"/>
  <c r="T1488" i="7"/>
  <c r="S1488" i="7"/>
  <c r="R1488" i="7"/>
  <c r="Q1488" i="7"/>
  <c r="P1488" i="7"/>
  <c r="AJ1487" i="7"/>
  <c r="AI1487" i="7"/>
  <c r="AH1487" i="7"/>
  <c r="AG1487" i="7"/>
  <c r="AF1487" i="7"/>
  <c r="AE1487" i="7"/>
  <c r="AD1487" i="7"/>
  <c r="AC1487" i="7"/>
  <c r="AB1487" i="7"/>
  <c r="AA1487" i="7"/>
  <c r="Z1487" i="7"/>
  <c r="Y1487" i="7"/>
  <c r="X1487" i="7"/>
  <c r="W1487" i="7"/>
  <c r="V1487" i="7"/>
  <c r="U1487" i="7"/>
  <c r="T1487" i="7"/>
  <c r="S1487" i="7"/>
  <c r="R1487" i="7"/>
  <c r="Q1487" i="7"/>
  <c r="P1487" i="7"/>
  <c r="AJ1486" i="7"/>
  <c r="AI1486" i="7"/>
  <c r="AH1486" i="7"/>
  <c r="AG1486" i="7"/>
  <c r="AF1486" i="7"/>
  <c r="AE1486" i="7"/>
  <c r="AD1486" i="7"/>
  <c r="AC1486" i="7"/>
  <c r="AB1486" i="7"/>
  <c r="AA1486" i="7"/>
  <c r="Z1486" i="7"/>
  <c r="Y1486" i="7"/>
  <c r="X1486" i="7"/>
  <c r="W1486" i="7"/>
  <c r="V1486" i="7"/>
  <c r="U1486" i="7"/>
  <c r="T1486" i="7"/>
  <c r="S1486" i="7"/>
  <c r="R1486" i="7"/>
  <c r="Q1486" i="7"/>
  <c r="P1486" i="7"/>
  <c r="AJ1485" i="7"/>
  <c r="AI1485" i="7"/>
  <c r="AH1485" i="7"/>
  <c r="AG1485" i="7"/>
  <c r="AF1485" i="7"/>
  <c r="AE1485" i="7"/>
  <c r="AD1485" i="7"/>
  <c r="AC1485" i="7"/>
  <c r="AB1485" i="7"/>
  <c r="AA1485" i="7"/>
  <c r="Z1485" i="7"/>
  <c r="Y1485" i="7"/>
  <c r="X1485" i="7"/>
  <c r="W1485" i="7"/>
  <c r="V1485" i="7"/>
  <c r="U1485" i="7"/>
  <c r="T1485" i="7"/>
  <c r="S1485" i="7"/>
  <c r="R1485" i="7"/>
  <c r="Q1485" i="7"/>
  <c r="P1485" i="7"/>
  <c r="AJ1484" i="7"/>
  <c r="AI1484" i="7"/>
  <c r="AH1484" i="7"/>
  <c r="AG1484" i="7"/>
  <c r="AF1484" i="7"/>
  <c r="AE1484" i="7"/>
  <c r="AD1484" i="7"/>
  <c r="AC1484" i="7"/>
  <c r="AB1484" i="7"/>
  <c r="AA1484" i="7"/>
  <c r="Z1484" i="7"/>
  <c r="Y1484" i="7"/>
  <c r="X1484" i="7"/>
  <c r="W1484" i="7"/>
  <c r="V1484" i="7"/>
  <c r="U1484" i="7"/>
  <c r="T1484" i="7"/>
  <c r="S1484" i="7"/>
  <c r="R1484" i="7"/>
  <c r="Q1484" i="7"/>
  <c r="P1484" i="7"/>
  <c r="AJ1483" i="7"/>
  <c r="AI1483" i="7"/>
  <c r="AH1483" i="7"/>
  <c r="AG1483" i="7"/>
  <c r="AF1483" i="7"/>
  <c r="AE1483" i="7"/>
  <c r="AD1483" i="7"/>
  <c r="AC1483" i="7"/>
  <c r="AB1483" i="7"/>
  <c r="AA1483" i="7"/>
  <c r="Z1483" i="7"/>
  <c r="Y1483" i="7"/>
  <c r="X1483" i="7"/>
  <c r="W1483" i="7"/>
  <c r="V1483" i="7"/>
  <c r="U1483" i="7"/>
  <c r="T1483" i="7"/>
  <c r="S1483" i="7"/>
  <c r="R1483" i="7"/>
  <c r="Q1483" i="7"/>
  <c r="P1483" i="7"/>
  <c r="AJ1482" i="7"/>
  <c r="AI1482" i="7"/>
  <c r="AH1482" i="7"/>
  <c r="AG1482" i="7"/>
  <c r="AF1482" i="7"/>
  <c r="AE1482" i="7"/>
  <c r="AD1482" i="7"/>
  <c r="AC1482" i="7"/>
  <c r="AB1482" i="7"/>
  <c r="AA1482" i="7"/>
  <c r="Z1482" i="7"/>
  <c r="Y1482" i="7"/>
  <c r="X1482" i="7"/>
  <c r="W1482" i="7"/>
  <c r="V1482" i="7"/>
  <c r="U1482" i="7"/>
  <c r="T1482" i="7"/>
  <c r="S1482" i="7"/>
  <c r="R1482" i="7"/>
  <c r="Q1482" i="7"/>
  <c r="P1482" i="7"/>
  <c r="AJ1481" i="7"/>
  <c r="AI1481" i="7"/>
  <c r="AH1481" i="7"/>
  <c r="AG1481" i="7"/>
  <c r="AF1481" i="7"/>
  <c r="AE1481" i="7"/>
  <c r="AD1481" i="7"/>
  <c r="AC1481" i="7"/>
  <c r="AB1481" i="7"/>
  <c r="AA1481" i="7"/>
  <c r="Z1481" i="7"/>
  <c r="Y1481" i="7"/>
  <c r="X1481" i="7"/>
  <c r="W1481" i="7"/>
  <c r="V1481" i="7"/>
  <c r="U1481" i="7"/>
  <c r="T1481" i="7"/>
  <c r="S1481" i="7"/>
  <c r="R1481" i="7"/>
  <c r="Q1481" i="7"/>
  <c r="P1481" i="7"/>
  <c r="AJ1480" i="7"/>
  <c r="AI1480" i="7"/>
  <c r="AH1480" i="7"/>
  <c r="AG1480" i="7"/>
  <c r="AF1480" i="7"/>
  <c r="AE1480" i="7"/>
  <c r="AD1480" i="7"/>
  <c r="AC1480" i="7"/>
  <c r="AB1480" i="7"/>
  <c r="AA1480" i="7"/>
  <c r="Z1480" i="7"/>
  <c r="Y1480" i="7"/>
  <c r="X1480" i="7"/>
  <c r="W1480" i="7"/>
  <c r="V1480" i="7"/>
  <c r="U1480" i="7"/>
  <c r="T1480" i="7"/>
  <c r="S1480" i="7"/>
  <c r="R1480" i="7"/>
  <c r="Q1480" i="7"/>
  <c r="P1480" i="7"/>
  <c r="AJ1479" i="7"/>
  <c r="AI1479" i="7"/>
  <c r="AH1479" i="7"/>
  <c r="AG1479" i="7"/>
  <c r="AF1479" i="7"/>
  <c r="AE1479" i="7"/>
  <c r="AD1479" i="7"/>
  <c r="AC1479" i="7"/>
  <c r="AB1479" i="7"/>
  <c r="AA1479" i="7"/>
  <c r="Z1479" i="7"/>
  <c r="Y1479" i="7"/>
  <c r="X1479" i="7"/>
  <c r="W1479" i="7"/>
  <c r="V1479" i="7"/>
  <c r="U1479" i="7"/>
  <c r="T1479" i="7"/>
  <c r="S1479" i="7"/>
  <c r="R1479" i="7"/>
  <c r="Q1479" i="7"/>
  <c r="P1479" i="7"/>
  <c r="AJ1478" i="7"/>
  <c r="AI1478" i="7"/>
  <c r="AH1478" i="7"/>
  <c r="AG1478" i="7"/>
  <c r="AF1478" i="7"/>
  <c r="AE1478" i="7"/>
  <c r="AD1478" i="7"/>
  <c r="AC1478" i="7"/>
  <c r="AB1478" i="7"/>
  <c r="AA1478" i="7"/>
  <c r="Z1478" i="7"/>
  <c r="Y1478" i="7"/>
  <c r="X1478" i="7"/>
  <c r="W1478" i="7"/>
  <c r="V1478" i="7"/>
  <c r="U1478" i="7"/>
  <c r="T1478" i="7"/>
  <c r="S1478" i="7"/>
  <c r="R1478" i="7"/>
  <c r="Q1478" i="7"/>
  <c r="P1478" i="7"/>
  <c r="AJ1477" i="7"/>
  <c r="AI1477" i="7"/>
  <c r="AH1477" i="7"/>
  <c r="AG1477" i="7"/>
  <c r="AF1477" i="7"/>
  <c r="AE1477" i="7"/>
  <c r="AD1477" i="7"/>
  <c r="AC1477" i="7"/>
  <c r="AB1477" i="7"/>
  <c r="AA1477" i="7"/>
  <c r="Z1477" i="7"/>
  <c r="Y1477" i="7"/>
  <c r="X1477" i="7"/>
  <c r="W1477" i="7"/>
  <c r="V1477" i="7"/>
  <c r="U1477" i="7"/>
  <c r="T1477" i="7"/>
  <c r="S1477" i="7"/>
  <c r="R1477" i="7"/>
  <c r="Q1477" i="7"/>
  <c r="P1477" i="7"/>
  <c r="AJ1476" i="7"/>
  <c r="AI1476" i="7"/>
  <c r="AH1476" i="7"/>
  <c r="AG1476" i="7"/>
  <c r="AF1476" i="7"/>
  <c r="AE1476" i="7"/>
  <c r="AD1476" i="7"/>
  <c r="AC1476" i="7"/>
  <c r="AB1476" i="7"/>
  <c r="AA1476" i="7"/>
  <c r="Z1476" i="7"/>
  <c r="Y1476" i="7"/>
  <c r="X1476" i="7"/>
  <c r="W1476" i="7"/>
  <c r="V1476" i="7"/>
  <c r="U1476" i="7"/>
  <c r="T1476" i="7"/>
  <c r="S1476" i="7"/>
  <c r="R1476" i="7"/>
  <c r="Q1476" i="7"/>
  <c r="P1476" i="7"/>
  <c r="AJ1475" i="7"/>
  <c r="AI1475" i="7"/>
  <c r="AH1475" i="7"/>
  <c r="AG1475" i="7"/>
  <c r="AF1475" i="7"/>
  <c r="AE1475" i="7"/>
  <c r="AD1475" i="7"/>
  <c r="AC1475" i="7"/>
  <c r="AB1475" i="7"/>
  <c r="AA1475" i="7"/>
  <c r="Z1475" i="7"/>
  <c r="Y1475" i="7"/>
  <c r="X1475" i="7"/>
  <c r="W1475" i="7"/>
  <c r="V1475" i="7"/>
  <c r="U1475" i="7"/>
  <c r="T1475" i="7"/>
  <c r="S1475" i="7"/>
  <c r="R1475" i="7"/>
  <c r="Q1475" i="7"/>
  <c r="P1475" i="7"/>
  <c r="AJ1474" i="7"/>
  <c r="AI1474" i="7"/>
  <c r="AH1474" i="7"/>
  <c r="AG1474" i="7"/>
  <c r="AF1474" i="7"/>
  <c r="AE1474" i="7"/>
  <c r="AD1474" i="7"/>
  <c r="AC1474" i="7"/>
  <c r="AB1474" i="7"/>
  <c r="AA1474" i="7"/>
  <c r="Z1474" i="7"/>
  <c r="Y1474" i="7"/>
  <c r="X1474" i="7"/>
  <c r="W1474" i="7"/>
  <c r="V1474" i="7"/>
  <c r="U1474" i="7"/>
  <c r="T1474" i="7"/>
  <c r="S1474" i="7"/>
  <c r="R1474" i="7"/>
  <c r="Q1474" i="7"/>
  <c r="P1474" i="7"/>
  <c r="AJ1473" i="7"/>
  <c r="AI1473" i="7"/>
  <c r="AH1473" i="7"/>
  <c r="AG1473" i="7"/>
  <c r="AF1473" i="7"/>
  <c r="AE1473" i="7"/>
  <c r="AD1473" i="7"/>
  <c r="AC1473" i="7"/>
  <c r="AB1473" i="7"/>
  <c r="AA1473" i="7"/>
  <c r="Z1473" i="7"/>
  <c r="Y1473" i="7"/>
  <c r="X1473" i="7"/>
  <c r="W1473" i="7"/>
  <c r="V1473" i="7"/>
  <c r="U1473" i="7"/>
  <c r="T1473" i="7"/>
  <c r="S1473" i="7"/>
  <c r="R1473" i="7"/>
  <c r="Q1473" i="7"/>
  <c r="P1473" i="7"/>
  <c r="AJ1472" i="7"/>
  <c r="AI1472" i="7"/>
  <c r="AH1472" i="7"/>
  <c r="AG1472" i="7"/>
  <c r="AF1472" i="7"/>
  <c r="AE1472" i="7"/>
  <c r="AD1472" i="7"/>
  <c r="AC1472" i="7"/>
  <c r="AB1472" i="7"/>
  <c r="AA1472" i="7"/>
  <c r="Z1472" i="7"/>
  <c r="Y1472" i="7"/>
  <c r="X1472" i="7"/>
  <c r="W1472" i="7"/>
  <c r="V1472" i="7"/>
  <c r="U1472" i="7"/>
  <c r="T1472" i="7"/>
  <c r="S1472" i="7"/>
  <c r="R1472" i="7"/>
  <c r="Q1472" i="7"/>
  <c r="P1472" i="7"/>
  <c r="AJ1471" i="7"/>
  <c r="AI1471" i="7"/>
  <c r="AH1471" i="7"/>
  <c r="AG1471" i="7"/>
  <c r="AF1471" i="7"/>
  <c r="AE1471" i="7"/>
  <c r="AD1471" i="7"/>
  <c r="AC1471" i="7"/>
  <c r="AB1471" i="7"/>
  <c r="AA1471" i="7"/>
  <c r="Z1471" i="7"/>
  <c r="Y1471" i="7"/>
  <c r="X1471" i="7"/>
  <c r="W1471" i="7"/>
  <c r="V1471" i="7"/>
  <c r="U1471" i="7"/>
  <c r="T1471" i="7"/>
  <c r="S1471" i="7"/>
  <c r="R1471" i="7"/>
  <c r="Q1471" i="7"/>
  <c r="P1471" i="7"/>
  <c r="AJ1470" i="7"/>
  <c r="AI1470" i="7"/>
  <c r="AH1470" i="7"/>
  <c r="AG1470" i="7"/>
  <c r="AF1470" i="7"/>
  <c r="AE1470" i="7"/>
  <c r="AD1470" i="7"/>
  <c r="AC1470" i="7"/>
  <c r="AB1470" i="7"/>
  <c r="AA1470" i="7"/>
  <c r="Z1470" i="7"/>
  <c r="Y1470" i="7"/>
  <c r="X1470" i="7"/>
  <c r="W1470" i="7"/>
  <c r="V1470" i="7"/>
  <c r="U1470" i="7"/>
  <c r="T1470" i="7"/>
  <c r="S1470" i="7"/>
  <c r="R1470" i="7"/>
  <c r="Q1470" i="7"/>
  <c r="P1470" i="7"/>
  <c r="AJ1469" i="7"/>
  <c r="AI1469" i="7"/>
  <c r="AH1469" i="7"/>
  <c r="AG1469" i="7"/>
  <c r="AF1469" i="7"/>
  <c r="AE1469" i="7"/>
  <c r="AD1469" i="7"/>
  <c r="AC1469" i="7"/>
  <c r="AB1469" i="7"/>
  <c r="AA1469" i="7"/>
  <c r="Z1469" i="7"/>
  <c r="Y1469" i="7"/>
  <c r="X1469" i="7"/>
  <c r="W1469" i="7"/>
  <c r="V1469" i="7"/>
  <c r="U1469" i="7"/>
  <c r="T1469" i="7"/>
  <c r="S1469" i="7"/>
  <c r="R1469" i="7"/>
  <c r="Q1469" i="7"/>
  <c r="P1469" i="7"/>
  <c r="AJ1468" i="7"/>
  <c r="AI1468" i="7"/>
  <c r="AH1468" i="7"/>
  <c r="AG1468" i="7"/>
  <c r="AF1468" i="7"/>
  <c r="AE1468" i="7"/>
  <c r="AD1468" i="7"/>
  <c r="AC1468" i="7"/>
  <c r="AB1468" i="7"/>
  <c r="AA1468" i="7"/>
  <c r="Z1468" i="7"/>
  <c r="Y1468" i="7"/>
  <c r="X1468" i="7"/>
  <c r="W1468" i="7"/>
  <c r="V1468" i="7"/>
  <c r="U1468" i="7"/>
  <c r="T1468" i="7"/>
  <c r="S1468" i="7"/>
  <c r="R1468" i="7"/>
  <c r="Q1468" i="7"/>
  <c r="P1468" i="7"/>
  <c r="AJ1467" i="7"/>
  <c r="AI1467" i="7"/>
  <c r="AH1467" i="7"/>
  <c r="AG1467" i="7"/>
  <c r="AF1467" i="7"/>
  <c r="AE1467" i="7"/>
  <c r="AD1467" i="7"/>
  <c r="AC1467" i="7"/>
  <c r="AB1467" i="7"/>
  <c r="AA1467" i="7"/>
  <c r="Z1467" i="7"/>
  <c r="Y1467" i="7"/>
  <c r="X1467" i="7"/>
  <c r="W1467" i="7"/>
  <c r="V1467" i="7"/>
  <c r="U1467" i="7"/>
  <c r="T1467" i="7"/>
  <c r="S1467" i="7"/>
  <c r="R1467" i="7"/>
  <c r="Q1467" i="7"/>
  <c r="P1467" i="7"/>
  <c r="AJ1466" i="7"/>
  <c r="AI1466" i="7"/>
  <c r="AH1466" i="7"/>
  <c r="AG1466" i="7"/>
  <c r="AF1466" i="7"/>
  <c r="AE1466" i="7"/>
  <c r="AD1466" i="7"/>
  <c r="AC1466" i="7"/>
  <c r="AB1466" i="7"/>
  <c r="AA1466" i="7"/>
  <c r="Z1466" i="7"/>
  <c r="Y1466" i="7"/>
  <c r="X1466" i="7"/>
  <c r="W1466" i="7"/>
  <c r="V1466" i="7"/>
  <c r="U1466" i="7"/>
  <c r="T1466" i="7"/>
  <c r="S1466" i="7"/>
  <c r="R1466" i="7"/>
  <c r="Q1466" i="7"/>
  <c r="P1466" i="7"/>
  <c r="AJ1465" i="7"/>
  <c r="AI1465" i="7"/>
  <c r="AH1465" i="7"/>
  <c r="AG1465" i="7"/>
  <c r="AF1465" i="7"/>
  <c r="AE1465" i="7"/>
  <c r="AD1465" i="7"/>
  <c r="AC1465" i="7"/>
  <c r="AB1465" i="7"/>
  <c r="AA1465" i="7"/>
  <c r="Z1465" i="7"/>
  <c r="Y1465" i="7"/>
  <c r="X1465" i="7"/>
  <c r="W1465" i="7"/>
  <c r="V1465" i="7"/>
  <c r="U1465" i="7"/>
  <c r="T1465" i="7"/>
  <c r="S1465" i="7"/>
  <c r="R1465" i="7"/>
  <c r="Q1465" i="7"/>
  <c r="P1465" i="7"/>
  <c r="AJ1464" i="7"/>
  <c r="AI1464" i="7"/>
  <c r="AH1464" i="7"/>
  <c r="AG1464" i="7"/>
  <c r="AF1464" i="7"/>
  <c r="AE1464" i="7"/>
  <c r="AD1464" i="7"/>
  <c r="AC1464" i="7"/>
  <c r="AB1464" i="7"/>
  <c r="AA1464" i="7"/>
  <c r="Z1464" i="7"/>
  <c r="Y1464" i="7"/>
  <c r="X1464" i="7"/>
  <c r="W1464" i="7"/>
  <c r="V1464" i="7"/>
  <c r="U1464" i="7"/>
  <c r="T1464" i="7"/>
  <c r="S1464" i="7"/>
  <c r="R1464" i="7"/>
  <c r="Q1464" i="7"/>
  <c r="P1464" i="7"/>
  <c r="AJ1463" i="7"/>
  <c r="AI1463" i="7"/>
  <c r="AH1463" i="7"/>
  <c r="AG1463" i="7"/>
  <c r="AF1463" i="7"/>
  <c r="AE1463" i="7"/>
  <c r="AD1463" i="7"/>
  <c r="AC1463" i="7"/>
  <c r="AB1463" i="7"/>
  <c r="AA1463" i="7"/>
  <c r="Z1463" i="7"/>
  <c r="Y1463" i="7"/>
  <c r="X1463" i="7"/>
  <c r="W1463" i="7"/>
  <c r="V1463" i="7"/>
  <c r="U1463" i="7"/>
  <c r="T1463" i="7"/>
  <c r="S1463" i="7"/>
  <c r="R1463" i="7"/>
  <c r="Q1463" i="7"/>
  <c r="P1463" i="7"/>
  <c r="AJ1462" i="7"/>
  <c r="AI1462" i="7"/>
  <c r="AH1462" i="7"/>
  <c r="AG1462" i="7"/>
  <c r="AF1462" i="7"/>
  <c r="AE1462" i="7"/>
  <c r="AD1462" i="7"/>
  <c r="AC1462" i="7"/>
  <c r="AB1462" i="7"/>
  <c r="AA1462" i="7"/>
  <c r="Z1462" i="7"/>
  <c r="Y1462" i="7"/>
  <c r="X1462" i="7"/>
  <c r="W1462" i="7"/>
  <c r="V1462" i="7"/>
  <c r="U1462" i="7"/>
  <c r="T1462" i="7"/>
  <c r="S1462" i="7"/>
  <c r="R1462" i="7"/>
  <c r="Q1462" i="7"/>
  <c r="P1462" i="7"/>
  <c r="AJ1461" i="7"/>
  <c r="AI1461" i="7"/>
  <c r="AH1461" i="7"/>
  <c r="AG1461" i="7"/>
  <c r="AF1461" i="7"/>
  <c r="AE1461" i="7"/>
  <c r="AD1461" i="7"/>
  <c r="AC1461" i="7"/>
  <c r="AB1461" i="7"/>
  <c r="AA1461" i="7"/>
  <c r="Z1461" i="7"/>
  <c r="Y1461" i="7"/>
  <c r="X1461" i="7"/>
  <c r="W1461" i="7"/>
  <c r="V1461" i="7"/>
  <c r="U1461" i="7"/>
  <c r="T1461" i="7"/>
  <c r="S1461" i="7"/>
  <c r="R1461" i="7"/>
  <c r="Q1461" i="7"/>
  <c r="P1461" i="7"/>
  <c r="AJ1460" i="7"/>
  <c r="AI1460" i="7"/>
  <c r="AH1460" i="7"/>
  <c r="AG1460" i="7"/>
  <c r="AF1460" i="7"/>
  <c r="AE1460" i="7"/>
  <c r="AD1460" i="7"/>
  <c r="AC1460" i="7"/>
  <c r="AB1460" i="7"/>
  <c r="AA1460" i="7"/>
  <c r="Z1460" i="7"/>
  <c r="Y1460" i="7"/>
  <c r="X1460" i="7"/>
  <c r="W1460" i="7"/>
  <c r="V1460" i="7"/>
  <c r="U1460" i="7"/>
  <c r="T1460" i="7"/>
  <c r="S1460" i="7"/>
  <c r="R1460" i="7"/>
  <c r="Q1460" i="7"/>
  <c r="P1460" i="7"/>
  <c r="AJ1459" i="7"/>
  <c r="AI1459" i="7"/>
  <c r="AH1459" i="7"/>
  <c r="AG1459" i="7"/>
  <c r="AF1459" i="7"/>
  <c r="AE1459" i="7"/>
  <c r="AD1459" i="7"/>
  <c r="AC1459" i="7"/>
  <c r="AB1459" i="7"/>
  <c r="AA1459" i="7"/>
  <c r="Z1459" i="7"/>
  <c r="Y1459" i="7"/>
  <c r="X1459" i="7"/>
  <c r="W1459" i="7"/>
  <c r="V1459" i="7"/>
  <c r="U1459" i="7"/>
  <c r="T1459" i="7"/>
  <c r="S1459" i="7"/>
  <c r="R1459" i="7"/>
  <c r="Q1459" i="7"/>
  <c r="P1459" i="7"/>
  <c r="AJ1458" i="7"/>
  <c r="AI1458" i="7"/>
  <c r="AH1458" i="7"/>
  <c r="AG1458" i="7"/>
  <c r="AF1458" i="7"/>
  <c r="AE1458" i="7"/>
  <c r="AD1458" i="7"/>
  <c r="AC1458" i="7"/>
  <c r="AB1458" i="7"/>
  <c r="AA1458" i="7"/>
  <c r="Z1458" i="7"/>
  <c r="Y1458" i="7"/>
  <c r="X1458" i="7"/>
  <c r="W1458" i="7"/>
  <c r="V1458" i="7"/>
  <c r="U1458" i="7"/>
  <c r="T1458" i="7"/>
  <c r="S1458" i="7"/>
  <c r="R1458" i="7"/>
  <c r="Q1458" i="7"/>
  <c r="P1458" i="7"/>
  <c r="AJ1457" i="7"/>
  <c r="AI1457" i="7"/>
  <c r="AH1457" i="7"/>
  <c r="AG1457" i="7"/>
  <c r="AF1457" i="7"/>
  <c r="AE1457" i="7"/>
  <c r="AD1457" i="7"/>
  <c r="AC1457" i="7"/>
  <c r="AB1457" i="7"/>
  <c r="AA1457" i="7"/>
  <c r="Z1457" i="7"/>
  <c r="Y1457" i="7"/>
  <c r="X1457" i="7"/>
  <c r="W1457" i="7"/>
  <c r="V1457" i="7"/>
  <c r="U1457" i="7"/>
  <c r="T1457" i="7"/>
  <c r="S1457" i="7"/>
  <c r="R1457" i="7"/>
  <c r="Q1457" i="7"/>
  <c r="P1457" i="7"/>
  <c r="AJ1456" i="7"/>
  <c r="AI1456" i="7"/>
  <c r="AH1456" i="7"/>
  <c r="AG1456" i="7"/>
  <c r="AF1456" i="7"/>
  <c r="AE1456" i="7"/>
  <c r="AD1456" i="7"/>
  <c r="AC1456" i="7"/>
  <c r="AB1456" i="7"/>
  <c r="AA1456" i="7"/>
  <c r="Z1456" i="7"/>
  <c r="Y1456" i="7"/>
  <c r="X1456" i="7"/>
  <c r="W1456" i="7"/>
  <c r="V1456" i="7"/>
  <c r="U1456" i="7"/>
  <c r="T1456" i="7"/>
  <c r="S1456" i="7"/>
  <c r="R1456" i="7"/>
  <c r="Q1456" i="7"/>
  <c r="P1456" i="7"/>
  <c r="AJ1455" i="7"/>
  <c r="AI1455" i="7"/>
  <c r="AH1455" i="7"/>
  <c r="AG1455" i="7"/>
  <c r="AF1455" i="7"/>
  <c r="AE1455" i="7"/>
  <c r="AD1455" i="7"/>
  <c r="AC1455" i="7"/>
  <c r="AB1455" i="7"/>
  <c r="AA1455" i="7"/>
  <c r="Z1455" i="7"/>
  <c r="Y1455" i="7"/>
  <c r="X1455" i="7"/>
  <c r="W1455" i="7"/>
  <c r="V1455" i="7"/>
  <c r="U1455" i="7"/>
  <c r="T1455" i="7"/>
  <c r="S1455" i="7"/>
  <c r="R1455" i="7"/>
  <c r="Q1455" i="7"/>
  <c r="P1455" i="7"/>
  <c r="AJ1454" i="7"/>
  <c r="AI1454" i="7"/>
  <c r="AH1454" i="7"/>
  <c r="AG1454" i="7"/>
  <c r="AF1454" i="7"/>
  <c r="AE1454" i="7"/>
  <c r="AD1454" i="7"/>
  <c r="AC1454" i="7"/>
  <c r="AB1454" i="7"/>
  <c r="AA1454" i="7"/>
  <c r="Z1454" i="7"/>
  <c r="Y1454" i="7"/>
  <c r="X1454" i="7"/>
  <c r="W1454" i="7"/>
  <c r="V1454" i="7"/>
  <c r="U1454" i="7"/>
  <c r="T1454" i="7"/>
  <c r="S1454" i="7"/>
  <c r="R1454" i="7"/>
  <c r="Q1454" i="7"/>
  <c r="P1454" i="7"/>
  <c r="AJ1453" i="7"/>
  <c r="AI1453" i="7"/>
  <c r="AH1453" i="7"/>
  <c r="AG1453" i="7"/>
  <c r="AF1453" i="7"/>
  <c r="AE1453" i="7"/>
  <c r="AD1453" i="7"/>
  <c r="AC1453" i="7"/>
  <c r="AB1453" i="7"/>
  <c r="AA1453" i="7"/>
  <c r="Z1453" i="7"/>
  <c r="Y1453" i="7"/>
  <c r="X1453" i="7"/>
  <c r="W1453" i="7"/>
  <c r="V1453" i="7"/>
  <c r="U1453" i="7"/>
  <c r="T1453" i="7"/>
  <c r="S1453" i="7"/>
  <c r="R1453" i="7"/>
  <c r="Q1453" i="7"/>
  <c r="P1453" i="7"/>
  <c r="AJ1452" i="7"/>
  <c r="AI1452" i="7"/>
  <c r="AH1452" i="7"/>
  <c r="AG1452" i="7"/>
  <c r="AF1452" i="7"/>
  <c r="AE1452" i="7"/>
  <c r="AD1452" i="7"/>
  <c r="AC1452" i="7"/>
  <c r="AB1452" i="7"/>
  <c r="AA1452" i="7"/>
  <c r="Z1452" i="7"/>
  <c r="Y1452" i="7"/>
  <c r="X1452" i="7"/>
  <c r="W1452" i="7"/>
  <c r="V1452" i="7"/>
  <c r="U1452" i="7"/>
  <c r="T1452" i="7"/>
  <c r="S1452" i="7"/>
  <c r="R1452" i="7"/>
  <c r="Q1452" i="7"/>
  <c r="P1452" i="7"/>
  <c r="AJ1451" i="7"/>
  <c r="AI1451" i="7"/>
  <c r="AH1451" i="7"/>
  <c r="AG1451" i="7"/>
  <c r="AF1451" i="7"/>
  <c r="AE1451" i="7"/>
  <c r="AD1451" i="7"/>
  <c r="AC1451" i="7"/>
  <c r="AB1451" i="7"/>
  <c r="AA1451" i="7"/>
  <c r="Z1451" i="7"/>
  <c r="Y1451" i="7"/>
  <c r="X1451" i="7"/>
  <c r="W1451" i="7"/>
  <c r="V1451" i="7"/>
  <c r="U1451" i="7"/>
  <c r="T1451" i="7"/>
  <c r="S1451" i="7"/>
  <c r="R1451" i="7"/>
  <c r="Q1451" i="7"/>
  <c r="P1451" i="7"/>
  <c r="AJ1450" i="7"/>
  <c r="AI1450" i="7"/>
  <c r="AH1450" i="7"/>
  <c r="AG1450" i="7"/>
  <c r="AF1450" i="7"/>
  <c r="AE1450" i="7"/>
  <c r="AD1450" i="7"/>
  <c r="AC1450" i="7"/>
  <c r="AB1450" i="7"/>
  <c r="AA1450" i="7"/>
  <c r="Z1450" i="7"/>
  <c r="Y1450" i="7"/>
  <c r="X1450" i="7"/>
  <c r="W1450" i="7"/>
  <c r="V1450" i="7"/>
  <c r="U1450" i="7"/>
  <c r="T1450" i="7"/>
  <c r="S1450" i="7"/>
  <c r="R1450" i="7"/>
  <c r="Q1450" i="7"/>
  <c r="P1450" i="7"/>
  <c r="AJ1449" i="7"/>
  <c r="AI1449" i="7"/>
  <c r="AH1449" i="7"/>
  <c r="AG1449" i="7"/>
  <c r="AF1449" i="7"/>
  <c r="AE1449" i="7"/>
  <c r="AD1449" i="7"/>
  <c r="AC1449" i="7"/>
  <c r="AB1449" i="7"/>
  <c r="AA1449" i="7"/>
  <c r="Z1449" i="7"/>
  <c r="Y1449" i="7"/>
  <c r="X1449" i="7"/>
  <c r="W1449" i="7"/>
  <c r="V1449" i="7"/>
  <c r="U1449" i="7"/>
  <c r="T1449" i="7"/>
  <c r="S1449" i="7"/>
  <c r="R1449" i="7"/>
  <c r="Q1449" i="7"/>
  <c r="P1449" i="7"/>
  <c r="AJ1448" i="7"/>
  <c r="AI1448" i="7"/>
  <c r="AH1448" i="7"/>
  <c r="AG1448" i="7"/>
  <c r="AF1448" i="7"/>
  <c r="AE1448" i="7"/>
  <c r="AD1448" i="7"/>
  <c r="AC1448" i="7"/>
  <c r="AB1448" i="7"/>
  <c r="AA1448" i="7"/>
  <c r="Z1448" i="7"/>
  <c r="Y1448" i="7"/>
  <c r="X1448" i="7"/>
  <c r="W1448" i="7"/>
  <c r="V1448" i="7"/>
  <c r="U1448" i="7"/>
  <c r="T1448" i="7"/>
  <c r="S1448" i="7"/>
  <c r="R1448" i="7"/>
  <c r="Q1448" i="7"/>
  <c r="P1448" i="7"/>
  <c r="AJ1447" i="7"/>
  <c r="AI1447" i="7"/>
  <c r="AH1447" i="7"/>
  <c r="AG1447" i="7"/>
  <c r="AF1447" i="7"/>
  <c r="AE1447" i="7"/>
  <c r="AD1447" i="7"/>
  <c r="AC1447" i="7"/>
  <c r="AB1447" i="7"/>
  <c r="AA1447" i="7"/>
  <c r="Z1447" i="7"/>
  <c r="Y1447" i="7"/>
  <c r="X1447" i="7"/>
  <c r="W1447" i="7"/>
  <c r="V1447" i="7"/>
  <c r="U1447" i="7"/>
  <c r="T1447" i="7"/>
  <c r="S1447" i="7"/>
  <c r="R1447" i="7"/>
  <c r="Q1447" i="7"/>
  <c r="P1447" i="7"/>
  <c r="AJ1446" i="7"/>
  <c r="AI1446" i="7"/>
  <c r="AH1446" i="7"/>
  <c r="AG1446" i="7"/>
  <c r="AF1446" i="7"/>
  <c r="AE1446" i="7"/>
  <c r="AD1446" i="7"/>
  <c r="AC1446" i="7"/>
  <c r="AB1446" i="7"/>
  <c r="AA1446" i="7"/>
  <c r="Z1446" i="7"/>
  <c r="Y1446" i="7"/>
  <c r="X1446" i="7"/>
  <c r="W1446" i="7"/>
  <c r="V1446" i="7"/>
  <c r="U1446" i="7"/>
  <c r="T1446" i="7"/>
  <c r="S1446" i="7"/>
  <c r="R1446" i="7"/>
  <c r="Q1446" i="7"/>
  <c r="P1446" i="7"/>
  <c r="AJ1445" i="7"/>
  <c r="AI1445" i="7"/>
  <c r="AH1445" i="7"/>
  <c r="AG1445" i="7"/>
  <c r="AF1445" i="7"/>
  <c r="AE1445" i="7"/>
  <c r="AD1445" i="7"/>
  <c r="AC1445" i="7"/>
  <c r="AB1445" i="7"/>
  <c r="AA1445" i="7"/>
  <c r="Z1445" i="7"/>
  <c r="Y1445" i="7"/>
  <c r="X1445" i="7"/>
  <c r="W1445" i="7"/>
  <c r="V1445" i="7"/>
  <c r="U1445" i="7"/>
  <c r="T1445" i="7"/>
  <c r="S1445" i="7"/>
  <c r="R1445" i="7"/>
  <c r="Q1445" i="7"/>
  <c r="P1445" i="7"/>
  <c r="AJ1444" i="7"/>
  <c r="AI1444" i="7"/>
  <c r="AH1444" i="7"/>
  <c r="AG1444" i="7"/>
  <c r="AF1444" i="7"/>
  <c r="AE1444" i="7"/>
  <c r="AD1444" i="7"/>
  <c r="AC1444" i="7"/>
  <c r="AB1444" i="7"/>
  <c r="AA1444" i="7"/>
  <c r="Z1444" i="7"/>
  <c r="Y1444" i="7"/>
  <c r="X1444" i="7"/>
  <c r="W1444" i="7"/>
  <c r="V1444" i="7"/>
  <c r="U1444" i="7"/>
  <c r="T1444" i="7"/>
  <c r="S1444" i="7"/>
  <c r="R1444" i="7"/>
  <c r="Q1444" i="7"/>
  <c r="P1444" i="7"/>
  <c r="AJ1443" i="7"/>
  <c r="AI1443" i="7"/>
  <c r="AH1443" i="7"/>
  <c r="AG1443" i="7"/>
  <c r="AF1443" i="7"/>
  <c r="AE1443" i="7"/>
  <c r="AD1443" i="7"/>
  <c r="AC1443" i="7"/>
  <c r="AB1443" i="7"/>
  <c r="AA1443" i="7"/>
  <c r="Z1443" i="7"/>
  <c r="Y1443" i="7"/>
  <c r="X1443" i="7"/>
  <c r="W1443" i="7"/>
  <c r="V1443" i="7"/>
  <c r="U1443" i="7"/>
  <c r="T1443" i="7"/>
  <c r="S1443" i="7"/>
  <c r="R1443" i="7"/>
  <c r="Q1443" i="7"/>
  <c r="P1443" i="7"/>
  <c r="AJ1442" i="7"/>
  <c r="AI1442" i="7"/>
  <c r="AH1442" i="7"/>
  <c r="AG1442" i="7"/>
  <c r="AF1442" i="7"/>
  <c r="AE1442" i="7"/>
  <c r="AD1442" i="7"/>
  <c r="AC1442" i="7"/>
  <c r="AB1442" i="7"/>
  <c r="AA1442" i="7"/>
  <c r="Z1442" i="7"/>
  <c r="Y1442" i="7"/>
  <c r="X1442" i="7"/>
  <c r="W1442" i="7"/>
  <c r="V1442" i="7"/>
  <c r="U1442" i="7"/>
  <c r="T1442" i="7"/>
  <c r="S1442" i="7"/>
  <c r="R1442" i="7"/>
  <c r="Q1442" i="7"/>
  <c r="P1442" i="7"/>
  <c r="AJ1441" i="7"/>
  <c r="AI1441" i="7"/>
  <c r="AH1441" i="7"/>
  <c r="AG1441" i="7"/>
  <c r="AF1441" i="7"/>
  <c r="AE1441" i="7"/>
  <c r="AD1441" i="7"/>
  <c r="AC1441" i="7"/>
  <c r="AB1441" i="7"/>
  <c r="AA1441" i="7"/>
  <c r="Z1441" i="7"/>
  <c r="Y1441" i="7"/>
  <c r="X1441" i="7"/>
  <c r="W1441" i="7"/>
  <c r="V1441" i="7"/>
  <c r="U1441" i="7"/>
  <c r="T1441" i="7"/>
  <c r="S1441" i="7"/>
  <c r="R1441" i="7"/>
  <c r="Q1441" i="7"/>
  <c r="P1441" i="7"/>
  <c r="AJ1440" i="7"/>
  <c r="AI1440" i="7"/>
  <c r="AH1440" i="7"/>
  <c r="AG1440" i="7"/>
  <c r="AF1440" i="7"/>
  <c r="AE1440" i="7"/>
  <c r="AD1440" i="7"/>
  <c r="AC1440" i="7"/>
  <c r="AB1440" i="7"/>
  <c r="AA1440" i="7"/>
  <c r="Z1440" i="7"/>
  <c r="Y1440" i="7"/>
  <c r="X1440" i="7"/>
  <c r="W1440" i="7"/>
  <c r="V1440" i="7"/>
  <c r="U1440" i="7"/>
  <c r="T1440" i="7"/>
  <c r="S1440" i="7"/>
  <c r="R1440" i="7"/>
  <c r="Q1440" i="7"/>
  <c r="P1440" i="7"/>
  <c r="AJ1439" i="7"/>
  <c r="AI1439" i="7"/>
  <c r="AH1439" i="7"/>
  <c r="AG1439" i="7"/>
  <c r="AF1439" i="7"/>
  <c r="AE1439" i="7"/>
  <c r="AD1439" i="7"/>
  <c r="AC1439" i="7"/>
  <c r="AB1439" i="7"/>
  <c r="AA1439" i="7"/>
  <c r="Z1439" i="7"/>
  <c r="Y1439" i="7"/>
  <c r="X1439" i="7"/>
  <c r="W1439" i="7"/>
  <c r="V1439" i="7"/>
  <c r="U1439" i="7"/>
  <c r="T1439" i="7"/>
  <c r="S1439" i="7"/>
  <c r="R1439" i="7"/>
  <c r="Q1439" i="7"/>
  <c r="P1439" i="7"/>
  <c r="AJ1438" i="7"/>
  <c r="AI1438" i="7"/>
  <c r="AH1438" i="7"/>
  <c r="AG1438" i="7"/>
  <c r="AF1438" i="7"/>
  <c r="AE1438" i="7"/>
  <c r="AD1438" i="7"/>
  <c r="AC1438" i="7"/>
  <c r="AB1438" i="7"/>
  <c r="AA1438" i="7"/>
  <c r="Z1438" i="7"/>
  <c r="Y1438" i="7"/>
  <c r="X1438" i="7"/>
  <c r="W1438" i="7"/>
  <c r="V1438" i="7"/>
  <c r="U1438" i="7"/>
  <c r="T1438" i="7"/>
  <c r="S1438" i="7"/>
  <c r="R1438" i="7"/>
  <c r="Q1438" i="7"/>
  <c r="P1438" i="7"/>
  <c r="AJ1437" i="7"/>
  <c r="AI1437" i="7"/>
  <c r="AH1437" i="7"/>
  <c r="AG1437" i="7"/>
  <c r="AF1437" i="7"/>
  <c r="AE1437" i="7"/>
  <c r="AD1437" i="7"/>
  <c r="AC1437" i="7"/>
  <c r="AB1437" i="7"/>
  <c r="AA1437" i="7"/>
  <c r="Z1437" i="7"/>
  <c r="Y1437" i="7"/>
  <c r="X1437" i="7"/>
  <c r="W1437" i="7"/>
  <c r="V1437" i="7"/>
  <c r="U1437" i="7"/>
  <c r="T1437" i="7"/>
  <c r="S1437" i="7"/>
  <c r="R1437" i="7"/>
  <c r="Q1437" i="7"/>
  <c r="P1437" i="7"/>
  <c r="AJ1436" i="7"/>
  <c r="AI1436" i="7"/>
  <c r="AH1436" i="7"/>
  <c r="AG1436" i="7"/>
  <c r="AF1436" i="7"/>
  <c r="AE1436" i="7"/>
  <c r="AD1436" i="7"/>
  <c r="AC1436" i="7"/>
  <c r="AB1436" i="7"/>
  <c r="AA1436" i="7"/>
  <c r="Z1436" i="7"/>
  <c r="Y1436" i="7"/>
  <c r="X1436" i="7"/>
  <c r="W1436" i="7"/>
  <c r="V1436" i="7"/>
  <c r="U1436" i="7"/>
  <c r="T1436" i="7"/>
  <c r="S1436" i="7"/>
  <c r="R1436" i="7"/>
  <c r="Q1436" i="7"/>
  <c r="P1436" i="7"/>
  <c r="AJ1435" i="7"/>
  <c r="AI1435" i="7"/>
  <c r="AH1435" i="7"/>
  <c r="AG1435" i="7"/>
  <c r="AF1435" i="7"/>
  <c r="AE1435" i="7"/>
  <c r="AD1435" i="7"/>
  <c r="AC1435" i="7"/>
  <c r="AB1435" i="7"/>
  <c r="AA1435" i="7"/>
  <c r="Z1435" i="7"/>
  <c r="Y1435" i="7"/>
  <c r="X1435" i="7"/>
  <c r="W1435" i="7"/>
  <c r="V1435" i="7"/>
  <c r="U1435" i="7"/>
  <c r="T1435" i="7"/>
  <c r="S1435" i="7"/>
  <c r="R1435" i="7"/>
  <c r="Q1435" i="7"/>
  <c r="P1435" i="7"/>
  <c r="AJ1434" i="7"/>
  <c r="AI1434" i="7"/>
  <c r="AH1434" i="7"/>
  <c r="AG1434" i="7"/>
  <c r="AF1434" i="7"/>
  <c r="AE1434" i="7"/>
  <c r="AD1434" i="7"/>
  <c r="AC1434" i="7"/>
  <c r="AB1434" i="7"/>
  <c r="AA1434" i="7"/>
  <c r="Z1434" i="7"/>
  <c r="Y1434" i="7"/>
  <c r="X1434" i="7"/>
  <c r="W1434" i="7"/>
  <c r="V1434" i="7"/>
  <c r="U1434" i="7"/>
  <c r="T1434" i="7"/>
  <c r="S1434" i="7"/>
  <c r="R1434" i="7"/>
  <c r="Q1434" i="7"/>
  <c r="P1434" i="7"/>
  <c r="AJ1433" i="7"/>
  <c r="AI1433" i="7"/>
  <c r="AH1433" i="7"/>
  <c r="AG1433" i="7"/>
  <c r="AF1433" i="7"/>
  <c r="AE1433" i="7"/>
  <c r="AD1433" i="7"/>
  <c r="AC1433" i="7"/>
  <c r="AB1433" i="7"/>
  <c r="AA1433" i="7"/>
  <c r="Z1433" i="7"/>
  <c r="Y1433" i="7"/>
  <c r="X1433" i="7"/>
  <c r="W1433" i="7"/>
  <c r="V1433" i="7"/>
  <c r="U1433" i="7"/>
  <c r="T1433" i="7"/>
  <c r="S1433" i="7"/>
  <c r="R1433" i="7"/>
  <c r="Q1433" i="7"/>
  <c r="P1433" i="7"/>
  <c r="AJ1432" i="7"/>
  <c r="AI1432" i="7"/>
  <c r="AH1432" i="7"/>
  <c r="AG1432" i="7"/>
  <c r="AF1432" i="7"/>
  <c r="AE1432" i="7"/>
  <c r="AD1432" i="7"/>
  <c r="AC1432" i="7"/>
  <c r="AB1432" i="7"/>
  <c r="AA1432" i="7"/>
  <c r="Z1432" i="7"/>
  <c r="Y1432" i="7"/>
  <c r="X1432" i="7"/>
  <c r="W1432" i="7"/>
  <c r="V1432" i="7"/>
  <c r="U1432" i="7"/>
  <c r="T1432" i="7"/>
  <c r="S1432" i="7"/>
  <c r="R1432" i="7"/>
  <c r="Q1432" i="7"/>
  <c r="P1432" i="7"/>
  <c r="AJ1431" i="7"/>
  <c r="AI1431" i="7"/>
  <c r="AH1431" i="7"/>
  <c r="AG1431" i="7"/>
  <c r="AF1431" i="7"/>
  <c r="AE1431" i="7"/>
  <c r="AD1431" i="7"/>
  <c r="AC1431" i="7"/>
  <c r="AB1431" i="7"/>
  <c r="AA1431" i="7"/>
  <c r="Z1431" i="7"/>
  <c r="Y1431" i="7"/>
  <c r="X1431" i="7"/>
  <c r="W1431" i="7"/>
  <c r="V1431" i="7"/>
  <c r="U1431" i="7"/>
  <c r="T1431" i="7"/>
  <c r="S1431" i="7"/>
  <c r="R1431" i="7"/>
  <c r="Q1431" i="7"/>
  <c r="P1431" i="7"/>
  <c r="AJ1430" i="7"/>
  <c r="AI1430" i="7"/>
  <c r="AH1430" i="7"/>
  <c r="AG1430" i="7"/>
  <c r="AF1430" i="7"/>
  <c r="AE1430" i="7"/>
  <c r="AD1430" i="7"/>
  <c r="AC1430" i="7"/>
  <c r="AB1430" i="7"/>
  <c r="AA1430" i="7"/>
  <c r="Z1430" i="7"/>
  <c r="Y1430" i="7"/>
  <c r="X1430" i="7"/>
  <c r="W1430" i="7"/>
  <c r="V1430" i="7"/>
  <c r="U1430" i="7"/>
  <c r="T1430" i="7"/>
  <c r="S1430" i="7"/>
  <c r="R1430" i="7"/>
  <c r="Q1430" i="7"/>
  <c r="P1430" i="7"/>
  <c r="AJ1429" i="7"/>
  <c r="AI1429" i="7"/>
  <c r="AH1429" i="7"/>
  <c r="AG1429" i="7"/>
  <c r="AF1429" i="7"/>
  <c r="AE1429" i="7"/>
  <c r="AD1429" i="7"/>
  <c r="AC1429" i="7"/>
  <c r="AB1429" i="7"/>
  <c r="AA1429" i="7"/>
  <c r="Z1429" i="7"/>
  <c r="Y1429" i="7"/>
  <c r="X1429" i="7"/>
  <c r="W1429" i="7"/>
  <c r="V1429" i="7"/>
  <c r="U1429" i="7"/>
  <c r="T1429" i="7"/>
  <c r="S1429" i="7"/>
  <c r="R1429" i="7"/>
  <c r="Q1429" i="7"/>
  <c r="P1429" i="7"/>
  <c r="AJ1428" i="7"/>
  <c r="AI1428" i="7"/>
  <c r="AH1428" i="7"/>
  <c r="AG1428" i="7"/>
  <c r="AF1428" i="7"/>
  <c r="AE1428" i="7"/>
  <c r="AD1428" i="7"/>
  <c r="AC1428" i="7"/>
  <c r="AB1428" i="7"/>
  <c r="AA1428" i="7"/>
  <c r="Z1428" i="7"/>
  <c r="Y1428" i="7"/>
  <c r="X1428" i="7"/>
  <c r="W1428" i="7"/>
  <c r="V1428" i="7"/>
  <c r="U1428" i="7"/>
  <c r="T1428" i="7"/>
  <c r="S1428" i="7"/>
  <c r="R1428" i="7"/>
  <c r="Q1428" i="7"/>
  <c r="P1428" i="7"/>
  <c r="AJ1427" i="7"/>
  <c r="AI1427" i="7"/>
  <c r="AH1427" i="7"/>
  <c r="AG1427" i="7"/>
  <c r="AF1427" i="7"/>
  <c r="AE1427" i="7"/>
  <c r="AD1427" i="7"/>
  <c r="AC1427" i="7"/>
  <c r="AB1427" i="7"/>
  <c r="AA1427" i="7"/>
  <c r="Z1427" i="7"/>
  <c r="Y1427" i="7"/>
  <c r="X1427" i="7"/>
  <c r="W1427" i="7"/>
  <c r="V1427" i="7"/>
  <c r="U1427" i="7"/>
  <c r="T1427" i="7"/>
  <c r="S1427" i="7"/>
  <c r="R1427" i="7"/>
  <c r="Q1427" i="7"/>
  <c r="P1427" i="7"/>
  <c r="AJ1426" i="7"/>
  <c r="AI1426" i="7"/>
  <c r="AH1426" i="7"/>
  <c r="AG1426" i="7"/>
  <c r="AF1426" i="7"/>
  <c r="AE1426" i="7"/>
  <c r="AD1426" i="7"/>
  <c r="AC1426" i="7"/>
  <c r="AB1426" i="7"/>
  <c r="AA1426" i="7"/>
  <c r="Z1426" i="7"/>
  <c r="Y1426" i="7"/>
  <c r="X1426" i="7"/>
  <c r="W1426" i="7"/>
  <c r="V1426" i="7"/>
  <c r="U1426" i="7"/>
  <c r="T1426" i="7"/>
  <c r="S1426" i="7"/>
  <c r="R1426" i="7"/>
  <c r="Q1426" i="7"/>
  <c r="P1426" i="7"/>
  <c r="AJ1425" i="7"/>
  <c r="AI1425" i="7"/>
  <c r="AH1425" i="7"/>
  <c r="AG1425" i="7"/>
  <c r="AF1425" i="7"/>
  <c r="AE1425" i="7"/>
  <c r="AD1425" i="7"/>
  <c r="AC1425" i="7"/>
  <c r="AB1425" i="7"/>
  <c r="AA1425" i="7"/>
  <c r="Z1425" i="7"/>
  <c r="Y1425" i="7"/>
  <c r="X1425" i="7"/>
  <c r="W1425" i="7"/>
  <c r="V1425" i="7"/>
  <c r="U1425" i="7"/>
  <c r="T1425" i="7"/>
  <c r="S1425" i="7"/>
  <c r="R1425" i="7"/>
  <c r="Q1425" i="7"/>
  <c r="P1425" i="7"/>
  <c r="AJ1424" i="7"/>
  <c r="AI1424" i="7"/>
  <c r="AH1424" i="7"/>
  <c r="AG1424" i="7"/>
  <c r="AF1424" i="7"/>
  <c r="AE1424" i="7"/>
  <c r="AD1424" i="7"/>
  <c r="AC1424" i="7"/>
  <c r="AB1424" i="7"/>
  <c r="AA1424" i="7"/>
  <c r="Z1424" i="7"/>
  <c r="Y1424" i="7"/>
  <c r="X1424" i="7"/>
  <c r="W1424" i="7"/>
  <c r="V1424" i="7"/>
  <c r="U1424" i="7"/>
  <c r="T1424" i="7"/>
  <c r="S1424" i="7"/>
  <c r="R1424" i="7"/>
  <c r="Q1424" i="7"/>
  <c r="P1424" i="7"/>
  <c r="AJ1423" i="7"/>
  <c r="AI1423" i="7"/>
  <c r="AH1423" i="7"/>
  <c r="AG1423" i="7"/>
  <c r="AF1423" i="7"/>
  <c r="AE1423" i="7"/>
  <c r="AD1423" i="7"/>
  <c r="AC1423" i="7"/>
  <c r="AB1423" i="7"/>
  <c r="AA1423" i="7"/>
  <c r="Z1423" i="7"/>
  <c r="Y1423" i="7"/>
  <c r="X1423" i="7"/>
  <c r="W1423" i="7"/>
  <c r="V1423" i="7"/>
  <c r="U1423" i="7"/>
  <c r="T1423" i="7"/>
  <c r="S1423" i="7"/>
  <c r="R1423" i="7"/>
  <c r="Q1423" i="7"/>
  <c r="P1423" i="7"/>
  <c r="AJ1422" i="7"/>
  <c r="AI1422" i="7"/>
  <c r="AH1422" i="7"/>
  <c r="AG1422" i="7"/>
  <c r="AF1422" i="7"/>
  <c r="AE1422" i="7"/>
  <c r="AD1422" i="7"/>
  <c r="AC1422" i="7"/>
  <c r="AB1422" i="7"/>
  <c r="AA1422" i="7"/>
  <c r="Z1422" i="7"/>
  <c r="Y1422" i="7"/>
  <c r="X1422" i="7"/>
  <c r="W1422" i="7"/>
  <c r="V1422" i="7"/>
  <c r="U1422" i="7"/>
  <c r="T1422" i="7"/>
  <c r="S1422" i="7"/>
  <c r="R1422" i="7"/>
  <c r="Q1422" i="7"/>
  <c r="P1422" i="7"/>
  <c r="AJ1421" i="7"/>
  <c r="AI1421" i="7"/>
  <c r="AH1421" i="7"/>
  <c r="AG1421" i="7"/>
  <c r="AF1421" i="7"/>
  <c r="AE1421" i="7"/>
  <c r="AD1421" i="7"/>
  <c r="AC1421" i="7"/>
  <c r="AB1421" i="7"/>
  <c r="AA1421" i="7"/>
  <c r="Z1421" i="7"/>
  <c r="Y1421" i="7"/>
  <c r="X1421" i="7"/>
  <c r="W1421" i="7"/>
  <c r="V1421" i="7"/>
  <c r="U1421" i="7"/>
  <c r="T1421" i="7"/>
  <c r="S1421" i="7"/>
  <c r="R1421" i="7"/>
  <c r="Q1421" i="7"/>
  <c r="P1421" i="7"/>
  <c r="AJ1420" i="7"/>
  <c r="AI1420" i="7"/>
  <c r="AH1420" i="7"/>
  <c r="AG1420" i="7"/>
  <c r="AF1420" i="7"/>
  <c r="AE1420" i="7"/>
  <c r="AD1420" i="7"/>
  <c r="AC1420" i="7"/>
  <c r="AB1420" i="7"/>
  <c r="AA1420" i="7"/>
  <c r="Z1420" i="7"/>
  <c r="Y1420" i="7"/>
  <c r="X1420" i="7"/>
  <c r="W1420" i="7"/>
  <c r="V1420" i="7"/>
  <c r="U1420" i="7"/>
  <c r="T1420" i="7"/>
  <c r="S1420" i="7"/>
  <c r="R1420" i="7"/>
  <c r="Q1420" i="7"/>
  <c r="P1420" i="7"/>
  <c r="AJ1419" i="7"/>
  <c r="AI1419" i="7"/>
  <c r="AH1419" i="7"/>
  <c r="AG1419" i="7"/>
  <c r="AF1419" i="7"/>
  <c r="AE1419" i="7"/>
  <c r="AD1419" i="7"/>
  <c r="AC1419" i="7"/>
  <c r="AB1419" i="7"/>
  <c r="AA1419" i="7"/>
  <c r="Z1419" i="7"/>
  <c r="Y1419" i="7"/>
  <c r="X1419" i="7"/>
  <c r="W1419" i="7"/>
  <c r="V1419" i="7"/>
  <c r="U1419" i="7"/>
  <c r="T1419" i="7"/>
  <c r="S1419" i="7"/>
  <c r="R1419" i="7"/>
  <c r="Q1419" i="7"/>
  <c r="P1419" i="7"/>
  <c r="AJ1418" i="7"/>
  <c r="AI1418" i="7"/>
  <c r="AH1418" i="7"/>
  <c r="AG1418" i="7"/>
  <c r="AF1418" i="7"/>
  <c r="AE1418" i="7"/>
  <c r="AD1418" i="7"/>
  <c r="AC1418" i="7"/>
  <c r="AB1418" i="7"/>
  <c r="AA1418" i="7"/>
  <c r="Z1418" i="7"/>
  <c r="Y1418" i="7"/>
  <c r="X1418" i="7"/>
  <c r="W1418" i="7"/>
  <c r="V1418" i="7"/>
  <c r="U1418" i="7"/>
  <c r="T1418" i="7"/>
  <c r="S1418" i="7"/>
  <c r="R1418" i="7"/>
  <c r="Q1418" i="7"/>
  <c r="P1418" i="7"/>
  <c r="AJ1417" i="7"/>
  <c r="AI1417" i="7"/>
  <c r="AH1417" i="7"/>
  <c r="AG1417" i="7"/>
  <c r="AF1417" i="7"/>
  <c r="AE1417" i="7"/>
  <c r="AD1417" i="7"/>
  <c r="AC1417" i="7"/>
  <c r="AB1417" i="7"/>
  <c r="AA1417" i="7"/>
  <c r="Z1417" i="7"/>
  <c r="Y1417" i="7"/>
  <c r="X1417" i="7"/>
  <c r="W1417" i="7"/>
  <c r="V1417" i="7"/>
  <c r="U1417" i="7"/>
  <c r="T1417" i="7"/>
  <c r="S1417" i="7"/>
  <c r="R1417" i="7"/>
  <c r="Q1417" i="7"/>
  <c r="P1417" i="7"/>
  <c r="AJ1416" i="7"/>
  <c r="AI1416" i="7"/>
  <c r="AH1416" i="7"/>
  <c r="AG1416" i="7"/>
  <c r="AF1416" i="7"/>
  <c r="AE1416" i="7"/>
  <c r="AD1416" i="7"/>
  <c r="AC1416" i="7"/>
  <c r="AB1416" i="7"/>
  <c r="AA1416" i="7"/>
  <c r="Z1416" i="7"/>
  <c r="Y1416" i="7"/>
  <c r="X1416" i="7"/>
  <c r="W1416" i="7"/>
  <c r="V1416" i="7"/>
  <c r="U1416" i="7"/>
  <c r="T1416" i="7"/>
  <c r="S1416" i="7"/>
  <c r="R1416" i="7"/>
  <c r="Q1416" i="7"/>
  <c r="P1416" i="7"/>
  <c r="AJ1415" i="7"/>
  <c r="AI1415" i="7"/>
  <c r="AH1415" i="7"/>
  <c r="AG1415" i="7"/>
  <c r="AF1415" i="7"/>
  <c r="AE1415" i="7"/>
  <c r="AD1415" i="7"/>
  <c r="AC1415" i="7"/>
  <c r="AB1415" i="7"/>
  <c r="AA1415" i="7"/>
  <c r="Z1415" i="7"/>
  <c r="Y1415" i="7"/>
  <c r="X1415" i="7"/>
  <c r="W1415" i="7"/>
  <c r="V1415" i="7"/>
  <c r="U1415" i="7"/>
  <c r="T1415" i="7"/>
  <c r="S1415" i="7"/>
  <c r="R1415" i="7"/>
  <c r="Q1415" i="7"/>
  <c r="P1415" i="7"/>
  <c r="AJ1414" i="7"/>
  <c r="AI1414" i="7"/>
  <c r="AH1414" i="7"/>
  <c r="AG1414" i="7"/>
  <c r="AF1414" i="7"/>
  <c r="AE1414" i="7"/>
  <c r="AD1414" i="7"/>
  <c r="AC1414" i="7"/>
  <c r="AB1414" i="7"/>
  <c r="AA1414" i="7"/>
  <c r="Z1414" i="7"/>
  <c r="Y1414" i="7"/>
  <c r="X1414" i="7"/>
  <c r="W1414" i="7"/>
  <c r="V1414" i="7"/>
  <c r="U1414" i="7"/>
  <c r="T1414" i="7"/>
  <c r="S1414" i="7"/>
  <c r="R1414" i="7"/>
  <c r="Q1414" i="7"/>
  <c r="P1414" i="7"/>
  <c r="AJ1413" i="7"/>
  <c r="AI1413" i="7"/>
  <c r="AH1413" i="7"/>
  <c r="AG1413" i="7"/>
  <c r="AF1413" i="7"/>
  <c r="AE1413" i="7"/>
  <c r="AD1413" i="7"/>
  <c r="AC1413" i="7"/>
  <c r="AB1413" i="7"/>
  <c r="AA1413" i="7"/>
  <c r="Z1413" i="7"/>
  <c r="Y1413" i="7"/>
  <c r="X1413" i="7"/>
  <c r="W1413" i="7"/>
  <c r="V1413" i="7"/>
  <c r="U1413" i="7"/>
  <c r="T1413" i="7"/>
  <c r="S1413" i="7"/>
  <c r="R1413" i="7"/>
  <c r="Q1413" i="7"/>
  <c r="P1413" i="7"/>
  <c r="AJ1412" i="7"/>
  <c r="AI1412" i="7"/>
  <c r="AH1412" i="7"/>
  <c r="AG1412" i="7"/>
  <c r="AF1412" i="7"/>
  <c r="AE1412" i="7"/>
  <c r="AD1412" i="7"/>
  <c r="AC1412" i="7"/>
  <c r="AB1412" i="7"/>
  <c r="AA1412" i="7"/>
  <c r="Z1412" i="7"/>
  <c r="Y1412" i="7"/>
  <c r="X1412" i="7"/>
  <c r="W1412" i="7"/>
  <c r="V1412" i="7"/>
  <c r="U1412" i="7"/>
  <c r="T1412" i="7"/>
  <c r="S1412" i="7"/>
  <c r="R1412" i="7"/>
  <c r="Q1412" i="7"/>
  <c r="P1412" i="7"/>
  <c r="AJ1411" i="7"/>
  <c r="AI1411" i="7"/>
  <c r="AH1411" i="7"/>
  <c r="AG1411" i="7"/>
  <c r="AF1411" i="7"/>
  <c r="AE1411" i="7"/>
  <c r="AD1411" i="7"/>
  <c r="AC1411" i="7"/>
  <c r="AB1411" i="7"/>
  <c r="AA1411" i="7"/>
  <c r="Z1411" i="7"/>
  <c r="Y1411" i="7"/>
  <c r="X1411" i="7"/>
  <c r="W1411" i="7"/>
  <c r="V1411" i="7"/>
  <c r="U1411" i="7"/>
  <c r="T1411" i="7"/>
  <c r="S1411" i="7"/>
  <c r="R1411" i="7"/>
  <c r="Q1411" i="7"/>
  <c r="P1411" i="7"/>
  <c r="AJ1410" i="7"/>
  <c r="AI1410" i="7"/>
  <c r="AH1410" i="7"/>
  <c r="AG1410" i="7"/>
  <c r="AF1410" i="7"/>
  <c r="AE1410" i="7"/>
  <c r="AD1410" i="7"/>
  <c r="AC1410" i="7"/>
  <c r="AB1410" i="7"/>
  <c r="AA1410" i="7"/>
  <c r="Z1410" i="7"/>
  <c r="Y1410" i="7"/>
  <c r="X1410" i="7"/>
  <c r="W1410" i="7"/>
  <c r="V1410" i="7"/>
  <c r="U1410" i="7"/>
  <c r="T1410" i="7"/>
  <c r="S1410" i="7"/>
  <c r="R1410" i="7"/>
  <c r="Q1410" i="7"/>
  <c r="P1410" i="7"/>
  <c r="AJ1409" i="7"/>
  <c r="AI1409" i="7"/>
  <c r="AH1409" i="7"/>
  <c r="AG1409" i="7"/>
  <c r="AF1409" i="7"/>
  <c r="AE1409" i="7"/>
  <c r="AD1409" i="7"/>
  <c r="AC1409" i="7"/>
  <c r="AB1409" i="7"/>
  <c r="AA1409" i="7"/>
  <c r="Z1409" i="7"/>
  <c r="Y1409" i="7"/>
  <c r="X1409" i="7"/>
  <c r="W1409" i="7"/>
  <c r="V1409" i="7"/>
  <c r="U1409" i="7"/>
  <c r="T1409" i="7"/>
  <c r="S1409" i="7"/>
  <c r="R1409" i="7"/>
  <c r="Q1409" i="7"/>
  <c r="P1409" i="7"/>
  <c r="AJ1408" i="7"/>
  <c r="AI1408" i="7"/>
  <c r="AH1408" i="7"/>
  <c r="AG1408" i="7"/>
  <c r="AF1408" i="7"/>
  <c r="AE1408" i="7"/>
  <c r="AD1408" i="7"/>
  <c r="AC1408" i="7"/>
  <c r="AB1408" i="7"/>
  <c r="AA1408" i="7"/>
  <c r="Z1408" i="7"/>
  <c r="Y1408" i="7"/>
  <c r="X1408" i="7"/>
  <c r="W1408" i="7"/>
  <c r="V1408" i="7"/>
  <c r="U1408" i="7"/>
  <c r="T1408" i="7"/>
  <c r="S1408" i="7"/>
  <c r="R1408" i="7"/>
  <c r="Q1408" i="7"/>
  <c r="P1408" i="7"/>
  <c r="AJ1407" i="7"/>
  <c r="AI1407" i="7"/>
  <c r="AH1407" i="7"/>
  <c r="AG1407" i="7"/>
  <c r="AF1407" i="7"/>
  <c r="AE1407" i="7"/>
  <c r="AD1407" i="7"/>
  <c r="AC1407" i="7"/>
  <c r="AB1407" i="7"/>
  <c r="AA1407" i="7"/>
  <c r="Z1407" i="7"/>
  <c r="Y1407" i="7"/>
  <c r="X1407" i="7"/>
  <c r="W1407" i="7"/>
  <c r="V1407" i="7"/>
  <c r="U1407" i="7"/>
  <c r="T1407" i="7"/>
  <c r="S1407" i="7"/>
  <c r="R1407" i="7"/>
  <c r="Q1407" i="7"/>
  <c r="P1407" i="7"/>
  <c r="AJ1406" i="7"/>
  <c r="AI1406" i="7"/>
  <c r="AH1406" i="7"/>
  <c r="AG1406" i="7"/>
  <c r="AF1406" i="7"/>
  <c r="AE1406" i="7"/>
  <c r="AD1406" i="7"/>
  <c r="AC1406" i="7"/>
  <c r="AB1406" i="7"/>
  <c r="AA1406" i="7"/>
  <c r="Z1406" i="7"/>
  <c r="Y1406" i="7"/>
  <c r="X1406" i="7"/>
  <c r="W1406" i="7"/>
  <c r="V1406" i="7"/>
  <c r="U1406" i="7"/>
  <c r="T1406" i="7"/>
  <c r="S1406" i="7"/>
  <c r="R1406" i="7"/>
  <c r="Q1406" i="7"/>
  <c r="P1406" i="7"/>
  <c r="AJ1405" i="7"/>
  <c r="AI1405" i="7"/>
  <c r="AH1405" i="7"/>
  <c r="AG1405" i="7"/>
  <c r="AF1405" i="7"/>
  <c r="AE1405" i="7"/>
  <c r="AD1405" i="7"/>
  <c r="AC1405" i="7"/>
  <c r="AB1405" i="7"/>
  <c r="AA1405" i="7"/>
  <c r="Z1405" i="7"/>
  <c r="Y1405" i="7"/>
  <c r="X1405" i="7"/>
  <c r="W1405" i="7"/>
  <c r="V1405" i="7"/>
  <c r="U1405" i="7"/>
  <c r="T1405" i="7"/>
  <c r="S1405" i="7"/>
  <c r="R1405" i="7"/>
  <c r="Q1405" i="7"/>
  <c r="P1405" i="7"/>
  <c r="AJ1404" i="7"/>
  <c r="AI1404" i="7"/>
  <c r="AH1404" i="7"/>
  <c r="AG1404" i="7"/>
  <c r="AF1404" i="7"/>
  <c r="AE1404" i="7"/>
  <c r="AD1404" i="7"/>
  <c r="AC1404" i="7"/>
  <c r="AB1404" i="7"/>
  <c r="AA1404" i="7"/>
  <c r="Z1404" i="7"/>
  <c r="Y1404" i="7"/>
  <c r="X1404" i="7"/>
  <c r="W1404" i="7"/>
  <c r="V1404" i="7"/>
  <c r="U1404" i="7"/>
  <c r="T1404" i="7"/>
  <c r="S1404" i="7"/>
  <c r="R1404" i="7"/>
  <c r="Q1404" i="7"/>
  <c r="P1404" i="7"/>
  <c r="AJ1403" i="7"/>
  <c r="AI1403" i="7"/>
  <c r="AH1403" i="7"/>
  <c r="AG1403" i="7"/>
  <c r="AF1403" i="7"/>
  <c r="AE1403" i="7"/>
  <c r="AD1403" i="7"/>
  <c r="AC1403" i="7"/>
  <c r="AB1403" i="7"/>
  <c r="AA1403" i="7"/>
  <c r="Z1403" i="7"/>
  <c r="Y1403" i="7"/>
  <c r="X1403" i="7"/>
  <c r="W1403" i="7"/>
  <c r="V1403" i="7"/>
  <c r="U1403" i="7"/>
  <c r="T1403" i="7"/>
  <c r="S1403" i="7"/>
  <c r="R1403" i="7"/>
  <c r="Q1403" i="7"/>
  <c r="P1403" i="7"/>
  <c r="AJ1402" i="7"/>
  <c r="AI1402" i="7"/>
  <c r="AH1402" i="7"/>
  <c r="AG1402" i="7"/>
  <c r="AF1402" i="7"/>
  <c r="AE1402" i="7"/>
  <c r="AD1402" i="7"/>
  <c r="AC1402" i="7"/>
  <c r="AB1402" i="7"/>
  <c r="AA1402" i="7"/>
  <c r="Z1402" i="7"/>
  <c r="Y1402" i="7"/>
  <c r="X1402" i="7"/>
  <c r="W1402" i="7"/>
  <c r="V1402" i="7"/>
  <c r="U1402" i="7"/>
  <c r="T1402" i="7"/>
  <c r="S1402" i="7"/>
  <c r="R1402" i="7"/>
  <c r="Q1402" i="7"/>
  <c r="P1402" i="7"/>
  <c r="AJ1401" i="7"/>
  <c r="AI1401" i="7"/>
  <c r="AH1401" i="7"/>
  <c r="AG1401" i="7"/>
  <c r="AF1401" i="7"/>
  <c r="AE1401" i="7"/>
  <c r="AD1401" i="7"/>
  <c r="AC1401" i="7"/>
  <c r="AB1401" i="7"/>
  <c r="AA1401" i="7"/>
  <c r="Z1401" i="7"/>
  <c r="Y1401" i="7"/>
  <c r="X1401" i="7"/>
  <c r="W1401" i="7"/>
  <c r="V1401" i="7"/>
  <c r="U1401" i="7"/>
  <c r="T1401" i="7"/>
  <c r="S1401" i="7"/>
  <c r="R1401" i="7"/>
  <c r="Q1401" i="7"/>
  <c r="P1401" i="7"/>
  <c r="AJ1400" i="7"/>
  <c r="AI1400" i="7"/>
  <c r="AH1400" i="7"/>
  <c r="AG1400" i="7"/>
  <c r="AF1400" i="7"/>
  <c r="AE1400" i="7"/>
  <c r="AD1400" i="7"/>
  <c r="AC1400" i="7"/>
  <c r="AB1400" i="7"/>
  <c r="AA1400" i="7"/>
  <c r="Z1400" i="7"/>
  <c r="Y1400" i="7"/>
  <c r="X1400" i="7"/>
  <c r="W1400" i="7"/>
  <c r="V1400" i="7"/>
  <c r="U1400" i="7"/>
  <c r="T1400" i="7"/>
  <c r="S1400" i="7"/>
  <c r="R1400" i="7"/>
  <c r="Q1400" i="7"/>
  <c r="P1400" i="7"/>
  <c r="AJ1399" i="7"/>
  <c r="AI1399" i="7"/>
  <c r="AH1399" i="7"/>
  <c r="AG1399" i="7"/>
  <c r="AF1399" i="7"/>
  <c r="AE1399" i="7"/>
  <c r="AD1399" i="7"/>
  <c r="AC1399" i="7"/>
  <c r="AB1399" i="7"/>
  <c r="AA1399" i="7"/>
  <c r="Z1399" i="7"/>
  <c r="Y1399" i="7"/>
  <c r="X1399" i="7"/>
  <c r="W1399" i="7"/>
  <c r="V1399" i="7"/>
  <c r="U1399" i="7"/>
  <c r="T1399" i="7"/>
  <c r="S1399" i="7"/>
  <c r="R1399" i="7"/>
  <c r="Q1399" i="7"/>
  <c r="P1399" i="7"/>
  <c r="AJ1398" i="7"/>
  <c r="AI1398" i="7"/>
  <c r="AH1398" i="7"/>
  <c r="AG1398" i="7"/>
  <c r="AF1398" i="7"/>
  <c r="AE1398" i="7"/>
  <c r="AD1398" i="7"/>
  <c r="AC1398" i="7"/>
  <c r="AB1398" i="7"/>
  <c r="AA1398" i="7"/>
  <c r="Z1398" i="7"/>
  <c r="Y1398" i="7"/>
  <c r="X1398" i="7"/>
  <c r="W1398" i="7"/>
  <c r="V1398" i="7"/>
  <c r="U1398" i="7"/>
  <c r="T1398" i="7"/>
  <c r="S1398" i="7"/>
  <c r="R1398" i="7"/>
  <c r="Q1398" i="7"/>
  <c r="P1398" i="7"/>
  <c r="AJ1397" i="7"/>
  <c r="AI1397" i="7"/>
  <c r="AH1397" i="7"/>
  <c r="AG1397" i="7"/>
  <c r="AF1397" i="7"/>
  <c r="AE1397" i="7"/>
  <c r="AD1397" i="7"/>
  <c r="AC1397" i="7"/>
  <c r="AB1397" i="7"/>
  <c r="AA1397" i="7"/>
  <c r="Z1397" i="7"/>
  <c r="Y1397" i="7"/>
  <c r="X1397" i="7"/>
  <c r="W1397" i="7"/>
  <c r="V1397" i="7"/>
  <c r="U1397" i="7"/>
  <c r="T1397" i="7"/>
  <c r="S1397" i="7"/>
  <c r="R1397" i="7"/>
  <c r="Q1397" i="7"/>
  <c r="P1397" i="7"/>
  <c r="AJ1396" i="7"/>
  <c r="AI1396" i="7"/>
  <c r="AH1396" i="7"/>
  <c r="AG1396" i="7"/>
  <c r="AF1396" i="7"/>
  <c r="AE1396" i="7"/>
  <c r="AD1396" i="7"/>
  <c r="AC1396" i="7"/>
  <c r="AB1396" i="7"/>
  <c r="AA1396" i="7"/>
  <c r="Z1396" i="7"/>
  <c r="Y1396" i="7"/>
  <c r="X1396" i="7"/>
  <c r="W1396" i="7"/>
  <c r="V1396" i="7"/>
  <c r="U1396" i="7"/>
  <c r="T1396" i="7"/>
  <c r="S1396" i="7"/>
  <c r="R1396" i="7"/>
  <c r="Q1396" i="7"/>
  <c r="P1396" i="7"/>
  <c r="AJ1395" i="7"/>
  <c r="AI1395" i="7"/>
  <c r="AH1395" i="7"/>
  <c r="AG1395" i="7"/>
  <c r="AF1395" i="7"/>
  <c r="AE1395" i="7"/>
  <c r="AD1395" i="7"/>
  <c r="AC1395" i="7"/>
  <c r="AB1395" i="7"/>
  <c r="AA1395" i="7"/>
  <c r="Z1395" i="7"/>
  <c r="Y1395" i="7"/>
  <c r="X1395" i="7"/>
  <c r="W1395" i="7"/>
  <c r="V1395" i="7"/>
  <c r="U1395" i="7"/>
  <c r="T1395" i="7"/>
  <c r="S1395" i="7"/>
  <c r="R1395" i="7"/>
  <c r="Q1395" i="7"/>
  <c r="P1395" i="7"/>
  <c r="AJ1394" i="7"/>
  <c r="AI1394" i="7"/>
  <c r="AH1394" i="7"/>
  <c r="AG1394" i="7"/>
  <c r="AF1394" i="7"/>
  <c r="AE1394" i="7"/>
  <c r="AD1394" i="7"/>
  <c r="AC1394" i="7"/>
  <c r="AB1394" i="7"/>
  <c r="AA1394" i="7"/>
  <c r="Z1394" i="7"/>
  <c r="Y1394" i="7"/>
  <c r="X1394" i="7"/>
  <c r="W1394" i="7"/>
  <c r="V1394" i="7"/>
  <c r="U1394" i="7"/>
  <c r="T1394" i="7"/>
  <c r="S1394" i="7"/>
  <c r="R1394" i="7"/>
  <c r="Q1394" i="7"/>
  <c r="P1394" i="7"/>
  <c r="AJ1393" i="7"/>
  <c r="AI1393" i="7"/>
  <c r="AH1393" i="7"/>
  <c r="AG1393" i="7"/>
  <c r="AF1393" i="7"/>
  <c r="AE1393" i="7"/>
  <c r="AD1393" i="7"/>
  <c r="AC1393" i="7"/>
  <c r="AB1393" i="7"/>
  <c r="AA1393" i="7"/>
  <c r="Z1393" i="7"/>
  <c r="Y1393" i="7"/>
  <c r="X1393" i="7"/>
  <c r="W1393" i="7"/>
  <c r="V1393" i="7"/>
  <c r="U1393" i="7"/>
  <c r="T1393" i="7"/>
  <c r="S1393" i="7"/>
  <c r="R1393" i="7"/>
  <c r="Q1393" i="7"/>
  <c r="P1393" i="7"/>
  <c r="AJ1392" i="7"/>
  <c r="AI1392" i="7"/>
  <c r="AH1392" i="7"/>
  <c r="AG1392" i="7"/>
  <c r="AF1392" i="7"/>
  <c r="AE1392" i="7"/>
  <c r="AD1392" i="7"/>
  <c r="AC1392" i="7"/>
  <c r="AB1392" i="7"/>
  <c r="AA1392" i="7"/>
  <c r="Z1392" i="7"/>
  <c r="Y1392" i="7"/>
  <c r="X1392" i="7"/>
  <c r="W1392" i="7"/>
  <c r="V1392" i="7"/>
  <c r="U1392" i="7"/>
  <c r="T1392" i="7"/>
  <c r="S1392" i="7"/>
  <c r="R1392" i="7"/>
  <c r="Q1392" i="7"/>
  <c r="P1392" i="7"/>
  <c r="AJ1391" i="7"/>
  <c r="AI1391" i="7"/>
  <c r="AH1391" i="7"/>
  <c r="AG1391" i="7"/>
  <c r="AF1391" i="7"/>
  <c r="AE1391" i="7"/>
  <c r="AD1391" i="7"/>
  <c r="AC1391" i="7"/>
  <c r="AB1391" i="7"/>
  <c r="AA1391" i="7"/>
  <c r="Z1391" i="7"/>
  <c r="Y1391" i="7"/>
  <c r="X1391" i="7"/>
  <c r="W1391" i="7"/>
  <c r="V1391" i="7"/>
  <c r="U1391" i="7"/>
  <c r="T1391" i="7"/>
  <c r="S1391" i="7"/>
  <c r="R1391" i="7"/>
  <c r="Q1391" i="7"/>
  <c r="P1391" i="7"/>
  <c r="AJ1390" i="7"/>
  <c r="AI1390" i="7"/>
  <c r="AH1390" i="7"/>
  <c r="AG1390" i="7"/>
  <c r="AF1390" i="7"/>
  <c r="AE1390" i="7"/>
  <c r="AD1390" i="7"/>
  <c r="AC1390" i="7"/>
  <c r="AB1390" i="7"/>
  <c r="AA1390" i="7"/>
  <c r="Z1390" i="7"/>
  <c r="Y1390" i="7"/>
  <c r="X1390" i="7"/>
  <c r="W1390" i="7"/>
  <c r="V1390" i="7"/>
  <c r="U1390" i="7"/>
  <c r="T1390" i="7"/>
  <c r="S1390" i="7"/>
  <c r="R1390" i="7"/>
  <c r="Q1390" i="7"/>
  <c r="P1390" i="7"/>
  <c r="AJ1389" i="7"/>
  <c r="AI1389" i="7"/>
  <c r="AH1389" i="7"/>
  <c r="AG1389" i="7"/>
  <c r="AF1389" i="7"/>
  <c r="AE1389" i="7"/>
  <c r="AD1389" i="7"/>
  <c r="AC1389" i="7"/>
  <c r="AB1389" i="7"/>
  <c r="AA1389" i="7"/>
  <c r="Z1389" i="7"/>
  <c r="Y1389" i="7"/>
  <c r="X1389" i="7"/>
  <c r="W1389" i="7"/>
  <c r="V1389" i="7"/>
  <c r="U1389" i="7"/>
  <c r="T1389" i="7"/>
  <c r="S1389" i="7"/>
  <c r="R1389" i="7"/>
  <c r="Q1389" i="7"/>
  <c r="P1389" i="7"/>
  <c r="AJ1388" i="7"/>
  <c r="AI1388" i="7"/>
  <c r="AH1388" i="7"/>
  <c r="AG1388" i="7"/>
  <c r="AF1388" i="7"/>
  <c r="AE1388" i="7"/>
  <c r="AD1388" i="7"/>
  <c r="AC1388" i="7"/>
  <c r="AB1388" i="7"/>
  <c r="AA1388" i="7"/>
  <c r="Z1388" i="7"/>
  <c r="Y1388" i="7"/>
  <c r="X1388" i="7"/>
  <c r="W1388" i="7"/>
  <c r="V1388" i="7"/>
  <c r="U1388" i="7"/>
  <c r="T1388" i="7"/>
  <c r="S1388" i="7"/>
  <c r="R1388" i="7"/>
  <c r="Q1388" i="7"/>
  <c r="P1388" i="7"/>
  <c r="AJ1387" i="7"/>
  <c r="AI1387" i="7"/>
  <c r="AH1387" i="7"/>
  <c r="AG1387" i="7"/>
  <c r="AF1387" i="7"/>
  <c r="AE1387" i="7"/>
  <c r="AD1387" i="7"/>
  <c r="AC1387" i="7"/>
  <c r="AB1387" i="7"/>
  <c r="AA1387" i="7"/>
  <c r="Z1387" i="7"/>
  <c r="Y1387" i="7"/>
  <c r="X1387" i="7"/>
  <c r="W1387" i="7"/>
  <c r="V1387" i="7"/>
  <c r="U1387" i="7"/>
  <c r="T1387" i="7"/>
  <c r="S1387" i="7"/>
  <c r="R1387" i="7"/>
  <c r="Q1387" i="7"/>
  <c r="P1387" i="7"/>
  <c r="AJ1386" i="7"/>
  <c r="AI1386" i="7"/>
  <c r="AH1386" i="7"/>
  <c r="AG1386" i="7"/>
  <c r="AF1386" i="7"/>
  <c r="AE1386" i="7"/>
  <c r="AD1386" i="7"/>
  <c r="AC1386" i="7"/>
  <c r="AB1386" i="7"/>
  <c r="AA1386" i="7"/>
  <c r="Z1386" i="7"/>
  <c r="Y1386" i="7"/>
  <c r="X1386" i="7"/>
  <c r="W1386" i="7"/>
  <c r="V1386" i="7"/>
  <c r="U1386" i="7"/>
  <c r="T1386" i="7"/>
  <c r="S1386" i="7"/>
  <c r="R1386" i="7"/>
  <c r="Q1386" i="7"/>
  <c r="P1386" i="7"/>
  <c r="AJ1385" i="7"/>
  <c r="AI1385" i="7"/>
  <c r="AH1385" i="7"/>
  <c r="AG1385" i="7"/>
  <c r="AF1385" i="7"/>
  <c r="AE1385" i="7"/>
  <c r="AD1385" i="7"/>
  <c r="AC1385" i="7"/>
  <c r="AB1385" i="7"/>
  <c r="AA1385" i="7"/>
  <c r="Z1385" i="7"/>
  <c r="Y1385" i="7"/>
  <c r="X1385" i="7"/>
  <c r="W1385" i="7"/>
  <c r="V1385" i="7"/>
  <c r="U1385" i="7"/>
  <c r="T1385" i="7"/>
  <c r="S1385" i="7"/>
  <c r="R1385" i="7"/>
  <c r="Q1385" i="7"/>
  <c r="P1385" i="7"/>
  <c r="AJ1384" i="7"/>
  <c r="AI1384" i="7"/>
  <c r="AH1384" i="7"/>
  <c r="AG1384" i="7"/>
  <c r="AF1384" i="7"/>
  <c r="AE1384" i="7"/>
  <c r="AD1384" i="7"/>
  <c r="AC1384" i="7"/>
  <c r="AB1384" i="7"/>
  <c r="AA1384" i="7"/>
  <c r="Z1384" i="7"/>
  <c r="Y1384" i="7"/>
  <c r="X1384" i="7"/>
  <c r="W1384" i="7"/>
  <c r="V1384" i="7"/>
  <c r="U1384" i="7"/>
  <c r="T1384" i="7"/>
  <c r="S1384" i="7"/>
  <c r="R1384" i="7"/>
  <c r="Q1384" i="7"/>
  <c r="P1384" i="7"/>
  <c r="AJ1383" i="7"/>
  <c r="AI1383" i="7"/>
  <c r="AH1383" i="7"/>
  <c r="AG1383" i="7"/>
  <c r="AF1383" i="7"/>
  <c r="AE1383" i="7"/>
  <c r="AD1383" i="7"/>
  <c r="AC1383" i="7"/>
  <c r="AB1383" i="7"/>
  <c r="AA1383" i="7"/>
  <c r="Z1383" i="7"/>
  <c r="Y1383" i="7"/>
  <c r="X1383" i="7"/>
  <c r="W1383" i="7"/>
  <c r="V1383" i="7"/>
  <c r="U1383" i="7"/>
  <c r="T1383" i="7"/>
  <c r="S1383" i="7"/>
  <c r="R1383" i="7"/>
  <c r="Q1383" i="7"/>
  <c r="P1383" i="7"/>
  <c r="AJ1382" i="7"/>
  <c r="AI1382" i="7"/>
  <c r="AH1382" i="7"/>
  <c r="AG1382" i="7"/>
  <c r="AF1382" i="7"/>
  <c r="AE1382" i="7"/>
  <c r="AD1382" i="7"/>
  <c r="AC1382" i="7"/>
  <c r="AB1382" i="7"/>
  <c r="AA1382" i="7"/>
  <c r="Z1382" i="7"/>
  <c r="Y1382" i="7"/>
  <c r="X1382" i="7"/>
  <c r="W1382" i="7"/>
  <c r="V1382" i="7"/>
  <c r="U1382" i="7"/>
  <c r="T1382" i="7"/>
  <c r="S1382" i="7"/>
  <c r="R1382" i="7"/>
  <c r="Q1382" i="7"/>
  <c r="P1382" i="7"/>
  <c r="AJ1381" i="7"/>
  <c r="AI1381" i="7"/>
  <c r="AH1381" i="7"/>
  <c r="AG1381" i="7"/>
  <c r="AF1381" i="7"/>
  <c r="AE1381" i="7"/>
  <c r="AD1381" i="7"/>
  <c r="AC1381" i="7"/>
  <c r="AB1381" i="7"/>
  <c r="AA1381" i="7"/>
  <c r="Z1381" i="7"/>
  <c r="Y1381" i="7"/>
  <c r="X1381" i="7"/>
  <c r="W1381" i="7"/>
  <c r="V1381" i="7"/>
  <c r="U1381" i="7"/>
  <c r="T1381" i="7"/>
  <c r="S1381" i="7"/>
  <c r="R1381" i="7"/>
  <c r="Q1381" i="7"/>
  <c r="P1381" i="7"/>
  <c r="AJ1380" i="7"/>
  <c r="AI1380" i="7"/>
  <c r="AH1380" i="7"/>
  <c r="AG1380" i="7"/>
  <c r="AF1380" i="7"/>
  <c r="AE1380" i="7"/>
  <c r="AD1380" i="7"/>
  <c r="AC1380" i="7"/>
  <c r="AB1380" i="7"/>
  <c r="AA1380" i="7"/>
  <c r="Z1380" i="7"/>
  <c r="Y1380" i="7"/>
  <c r="X1380" i="7"/>
  <c r="W1380" i="7"/>
  <c r="V1380" i="7"/>
  <c r="U1380" i="7"/>
  <c r="T1380" i="7"/>
  <c r="S1380" i="7"/>
  <c r="R1380" i="7"/>
  <c r="Q1380" i="7"/>
  <c r="P1380" i="7"/>
  <c r="AJ1379" i="7"/>
  <c r="AI1379" i="7"/>
  <c r="AH1379" i="7"/>
  <c r="AG1379" i="7"/>
  <c r="AF1379" i="7"/>
  <c r="AE1379" i="7"/>
  <c r="AD1379" i="7"/>
  <c r="AC1379" i="7"/>
  <c r="AB1379" i="7"/>
  <c r="AA1379" i="7"/>
  <c r="Z1379" i="7"/>
  <c r="Y1379" i="7"/>
  <c r="X1379" i="7"/>
  <c r="W1379" i="7"/>
  <c r="V1379" i="7"/>
  <c r="U1379" i="7"/>
  <c r="T1379" i="7"/>
  <c r="S1379" i="7"/>
  <c r="R1379" i="7"/>
  <c r="Q1379" i="7"/>
  <c r="P1379" i="7"/>
  <c r="AJ1378" i="7"/>
  <c r="AI1378" i="7"/>
  <c r="AH1378" i="7"/>
  <c r="AG1378" i="7"/>
  <c r="AF1378" i="7"/>
  <c r="AE1378" i="7"/>
  <c r="AD1378" i="7"/>
  <c r="AC1378" i="7"/>
  <c r="AB1378" i="7"/>
  <c r="AA1378" i="7"/>
  <c r="Z1378" i="7"/>
  <c r="Y1378" i="7"/>
  <c r="X1378" i="7"/>
  <c r="W1378" i="7"/>
  <c r="V1378" i="7"/>
  <c r="U1378" i="7"/>
  <c r="T1378" i="7"/>
  <c r="S1378" i="7"/>
  <c r="R1378" i="7"/>
  <c r="Q1378" i="7"/>
  <c r="P1378" i="7"/>
  <c r="AJ1377" i="7"/>
  <c r="AI1377" i="7"/>
  <c r="AH1377" i="7"/>
  <c r="AG1377" i="7"/>
  <c r="AF1377" i="7"/>
  <c r="AE1377" i="7"/>
  <c r="AD1377" i="7"/>
  <c r="AC1377" i="7"/>
  <c r="AB1377" i="7"/>
  <c r="AA1377" i="7"/>
  <c r="Z1377" i="7"/>
  <c r="Y1377" i="7"/>
  <c r="X1377" i="7"/>
  <c r="W1377" i="7"/>
  <c r="V1377" i="7"/>
  <c r="U1377" i="7"/>
  <c r="T1377" i="7"/>
  <c r="S1377" i="7"/>
  <c r="R1377" i="7"/>
  <c r="Q1377" i="7"/>
  <c r="P1377" i="7"/>
  <c r="AJ1376" i="7"/>
  <c r="AI1376" i="7"/>
  <c r="AH1376" i="7"/>
  <c r="AG1376" i="7"/>
  <c r="AF1376" i="7"/>
  <c r="AE1376" i="7"/>
  <c r="AD1376" i="7"/>
  <c r="AC1376" i="7"/>
  <c r="AB1376" i="7"/>
  <c r="AA1376" i="7"/>
  <c r="Z1376" i="7"/>
  <c r="Y1376" i="7"/>
  <c r="X1376" i="7"/>
  <c r="W1376" i="7"/>
  <c r="V1376" i="7"/>
  <c r="U1376" i="7"/>
  <c r="T1376" i="7"/>
  <c r="S1376" i="7"/>
  <c r="R1376" i="7"/>
  <c r="Q1376" i="7"/>
  <c r="P1376" i="7"/>
  <c r="AJ1375" i="7"/>
  <c r="AI1375" i="7"/>
  <c r="AH1375" i="7"/>
  <c r="AG1375" i="7"/>
  <c r="AF1375" i="7"/>
  <c r="AE1375" i="7"/>
  <c r="AD1375" i="7"/>
  <c r="AC1375" i="7"/>
  <c r="AB1375" i="7"/>
  <c r="AA1375" i="7"/>
  <c r="Z1375" i="7"/>
  <c r="Y1375" i="7"/>
  <c r="X1375" i="7"/>
  <c r="W1375" i="7"/>
  <c r="V1375" i="7"/>
  <c r="U1375" i="7"/>
  <c r="T1375" i="7"/>
  <c r="S1375" i="7"/>
  <c r="R1375" i="7"/>
  <c r="Q1375" i="7"/>
  <c r="P1375" i="7"/>
  <c r="AJ1374" i="7"/>
  <c r="AI1374" i="7"/>
  <c r="AH1374" i="7"/>
  <c r="AG1374" i="7"/>
  <c r="AF1374" i="7"/>
  <c r="AE1374" i="7"/>
  <c r="AD1374" i="7"/>
  <c r="AC1374" i="7"/>
  <c r="AB1374" i="7"/>
  <c r="AA1374" i="7"/>
  <c r="Z1374" i="7"/>
  <c r="Y1374" i="7"/>
  <c r="X1374" i="7"/>
  <c r="W1374" i="7"/>
  <c r="V1374" i="7"/>
  <c r="U1374" i="7"/>
  <c r="T1374" i="7"/>
  <c r="S1374" i="7"/>
  <c r="R1374" i="7"/>
  <c r="Q1374" i="7"/>
  <c r="P1374" i="7"/>
  <c r="AJ1373" i="7"/>
  <c r="AI1373" i="7"/>
  <c r="AH1373" i="7"/>
  <c r="AG1373" i="7"/>
  <c r="AF1373" i="7"/>
  <c r="AE1373" i="7"/>
  <c r="AD1373" i="7"/>
  <c r="AC1373" i="7"/>
  <c r="AB1373" i="7"/>
  <c r="AA1373" i="7"/>
  <c r="Z1373" i="7"/>
  <c r="Y1373" i="7"/>
  <c r="X1373" i="7"/>
  <c r="W1373" i="7"/>
  <c r="V1373" i="7"/>
  <c r="U1373" i="7"/>
  <c r="T1373" i="7"/>
  <c r="S1373" i="7"/>
  <c r="R1373" i="7"/>
  <c r="Q1373" i="7"/>
  <c r="P1373" i="7"/>
  <c r="AJ1372" i="7"/>
  <c r="AI1372" i="7"/>
  <c r="AH1372" i="7"/>
  <c r="AG1372" i="7"/>
  <c r="AF1372" i="7"/>
  <c r="AE1372" i="7"/>
  <c r="AD1372" i="7"/>
  <c r="AC1372" i="7"/>
  <c r="AB1372" i="7"/>
  <c r="AA1372" i="7"/>
  <c r="Z1372" i="7"/>
  <c r="Y1372" i="7"/>
  <c r="X1372" i="7"/>
  <c r="W1372" i="7"/>
  <c r="V1372" i="7"/>
  <c r="U1372" i="7"/>
  <c r="T1372" i="7"/>
  <c r="S1372" i="7"/>
  <c r="R1372" i="7"/>
  <c r="Q1372" i="7"/>
  <c r="P1372" i="7"/>
  <c r="AJ1371" i="7"/>
  <c r="AI1371" i="7"/>
  <c r="AH1371" i="7"/>
  <c r="AG1371" i="7"/>
  <c r="AF1371" i="7"/>
  <c r="AE1371" i="7"/>
  <c r="AD1371" i="7"/>
  <c r="AC1371" i="7"/>
  <c r="AB1371" i="7"/>
  <c r="AA1371" i="7"/>
  <c r="Z1371" i="7"/>
  <c r="Y1371" i="7"/>
  <c r="X1371" i="7"/>
  <c r="W1371" i="7"/>
  <c r="V1371" i="7"/>
  <c r="U1371" i="7"/>
  <c r="T1371" i="7"/>
  <c r="S1371" i="7"/>
  <c r="R1371" i="7"/>
  <c r="Q1371" i="7"/>
  <c r="P1371" i="7"/>
  <c r="AJ1370" i="7"/>
  <c r="AI1370" i="7"/>
  <c r="AH1370" i="7"/>
  <c r="AG1370" i="7"/>
  <c r="AF1370" i="7"/>
  <c r="AE1370" i="7"/>
  <c r="AD1370" i="7"/>
  <c r="AC1370" i="7"/>
  <c r="AB1370" i="7"/>
  <c r="AA1370" i="7"/>
  <c r="Z1370" i="7"/>
  <c r="Y1370" i="7"/>
  <c r="X1370" i="7"/>
  <c r="W1370" i="7"/>
  <c r="V1370" i="7"/>
  <c r="U1370" i="7"/>
  <c r="T1370" i="7"/>
  <c r="S1370" i="7"/>
  <c r="R1370" i="7"/>
  <c r="Q1370" i="7"/>
  <c r="P1370" i="7"/>
  <c r="AJ1369" i="7"/>
  <c r="AI1369" i="7"/>
  <c r="AH1369" i="7"/>
  <c r="AG1369" i="7"/>
  <c r="AF1369" i="7"/>
  <c r="AE1369" i="7"/>
  <c r="AD1369" i="7"/>
  <c r="AC1369" i="7"/>
  <c r="AB1369" i="7"/>
  <c r="AA1369" i="7"/>
  <c r="Z1369" i="7"/>
  <c r="Y1369" i="7"/>
  <c r="X1369" i="7"/>
  <c r="W1369" i="7"/>
  <c r="V1369" i="7"/>
  <c r="U1369" i="7"/>
  <c r="T1369" i="7"/>
  <c r="S1369" i="7"/>
  <c r="R1369" i="7"/>
  <c r="Q1369" i="7"/>
  <c r="P1369" i="7"/>
  <c r="AJ1368" i="7"/>
  <c r="AI1368" i="7"/>
  <c r="AH1368" i="7"/>
  <c r="AG1368" i="7"/>
  <c r="AF1368" i="7"/>
  <c r="AE1368" i="7"/>
  <c r="AD1368" i="7"/>
  <c r="AC1368" i="7"/>
  <c r="AB1368" i="7"/>
  <c r="AA1368" i="7"/>
  <c r="Z1368" i="7"/>
  <c r="Y1368" i="7"/>
  <c r="X1368" i="7"/>
  <c r="W1368" i="7"/>
  <c r="V1368" i="7"/>
  <c r="U1368" i="7"/>
  <c r="T1368" i="7"/>
  <c r="S1368" i="7"/>
  <c r="R1368" i="7"/>
  <c r="Q1368" i="7"/>
  <c r="P1368" i="7"/>
  <c r="AJ1367" i="7"/>
  <c r="AI1367" i="7"/>
  <c r="AH1367" i="7"/>
  <c r="AG1367" i="7"/>
  <c r="AF1367" i="7"/>
  <c r="AE1367" i="7"/>
  <c r="AD1367" i="7"/>
  <c r="AC1367" i="7"/>
  <c r="AB1367" i="7"/>
  <c r="AA1367" i="7"/>
  <c r="Z1367" i="7"/>
  <c r="Y1367" i="7"/>
  <c r="X1367" i="7"/>
  <c r="W1367" i="7"/>
  <c r="V1367" i="7"/>
  <c r="U1367" i="7"/>
  <c r="T1367" i="7"/>
  <c r="S1367" i="7"/>
  <c r="R1367" i="7"/>
  <c r="Q1367" i="7"/>
  <c r="P1367" i="7"/>
  <c r="AJ1366" i="7"/>
  <c r="AI1366" i="7"/>
  <c r="AH1366" i="7"/>
  <c r="AG1366" i="7"/>
  <c r="AF1366" i="7"/>
  <c r="AE1366" i="7"/>
  <c r="AD1366" i="7"/>
  <c r="AC1366" i="7"/>
  <c r="AB1366" i="7"/>
  <c r="AA1366" i="7"/>
  <c r="Z1366" i="7"/>
  <c r="Y1366" i="7"/>
  <c r="X1366" i="7"/>
  <c r="W1366" i="7"/>
  <c r="V1366" i="7"/>
  <c r="U1366" i="7"/>
  <c r="T1366" i="7"/>
  <c r="S1366" i="7"/>
  <c r="R1366" i="7"/>
  <c r="Q1366" i="7"/>
  <c r="P1366" i="7"/>
  <c r="AJ1365" i="7"/>
  <c r="AI1365" i="7"/>
  <c r="AH1365" i="7"/>
  <c r="AG1365" i="7"/>
  <c r="AF1365" i="7"/>
  <c r="AE1365" i="7"/>
  <c r="AD1365" i="7"/>
  <c r="AC1365" i="7"/>
  <c r="AB1365" i="7"/>
  <c r="AA1365" i="7"/>
  <c r="Z1365" i="7"/>
  <c r="Y1365" i="7"/>
  <c r="X1365" i="7"/>
  <c r="W1365" i="7"/>
  <c r="V1365" i="7"/>
  <c r="U1365" i="7"/>
  <c r="T1365" i="7"/>
  <c r="S1365" i="7"/>
  <c r="R1365" i="7"/>
  <c r="Q1365" i="7"/>
  <c r="P1365" i="7"/>
  <c r="AJ1364" i="7"/>
  <c r="AI1364" i="7"/>
  <c r="AH1364" i="7"/>
  <c r="AG1364" i="7"/>
  <c r="AF1364" i="7"/>
  <c r="AE1364" i="7"/>
  <c r="AD1364" i="7"/>
  <c r="AC1364" i="7"/>
  <c r="AB1364" i="7"/>
  <c r="AA1364" i="7"/>
  <c r="Z1364" i="7"/>
  <c r="Y1364" i="7"/>
  <c r="X1364" i="7"/>
  <c r="W1364" i="7"/>
  <c r="V1364" i="7"/>
  <c r="U1364" i="7"/>
  <c r="T1364" i="7"/>
  <c r="S1364" i="7"/>
  <c r="R1364" i="7"/>
  <c r="Q1364" i="7"/>
  <c r="P1364" i="7"/>
  <c r="AJ1363" i="7"/>
  <c r="AI1363" i="7"/>
  <c r="AH1363" i="7"/>
  <c r="AG1363" i="7"/>
  <c r="AF1363" i="7"/>
  <c r="AE1363" i="7"/>
  <c r="AD1363" i="7"/>
  <c r="AC1363" i="7"/>
  <c r="AB1363" i="7"/>
  <c r="AA1363" i="7"/>
  <c r="Z1363" i="7"/>
  <c r="Y1363" i="7"/>
  <c r="X1363" i="7"/>
  <c r="W1363" i="7"/>
  <c r="V1363" i="7"/>
  <c r="U1363" i="7"/>
  <c r="T1363" i="7"/>
  <c r="S1363" i="7"/>
  <c r="R1363" i="7"/>
  <c r="Q1363" i="7"/>
  <c r="P1363" i="7"/>
  <c r="AJ1362" i="7"/>
  <c r="AI1362" i="7"/>
  <c r="AH1362" i="7"/>
  <c r="AG1362" i="7"/>
  <c r="AF1362" i="7"/>
  <c r="AE1362" i="7"/>
  <c r="AD1362" i="7"/>
  <c r="AC1362" i="7"/>
  <c r="AB1362" i="7"/>
  <c r="AA1362" i="7"/>
  <c r="Z1362" i="7"/>
  <c r="Y1362" i="7"/>
  <c r="X1362" i="7"/>
  <c r="W1362" i="7"/>
  <c r="V1362" i="7"/>
  <c r="U1362" i="7"/>
  <c r="T1362" i="7"/>
  <c r="S1362" i="7"/>
  <c r="R1362" i="7"/>
  <c r="Q1362" i="7"/>
  <c r="P1362" i="7"/>
  <c r="AJ1361" i="7"/>
  <c r="AI1361" i="7"/>
  <c r="AH1361" i="7"/>
  <c r="AG1361" i="7"/>
  <c r="AF1361" i="7"/>
  <c r="AE1361" i="7"/>
  <c r="AD1361" i="7"/>
  <c r="AC1361" i="7"/>
  <c r="AB1361" i="7"/>
  <c r="AA1361" i="7"/>
  <c r="Z1361" i="7"/>
  <c r="Y1361" i="7"/>
  <c r="X1361" i="7"/>
  <c r="W1361" i="7"/>
  <c r="V1361" i="7"/>
  <c r="U1361" i="7"/>
  <c r="T1361" i="7"/>
  <c r="S1361" i="7"/>
  <c r="R1361" i="7"/>
  <c r="Q1361" i="7"/>
  <c r="P1361" i="7"/>
  <c r="AJ1360" i="7"/>
  <c r="AI1360" i="7"/>
  <c r="AH1360" i="7"/>
  <c r="AG1360" i="7"/>
  <c r="AF1360" i="7"/>
  <c r="AE1360" i="7"/>
  <c r="AD1360" i="7"/>
  <c r="AC1360" i="7"/>
  <c r="AB1360" i="7"/>
  <c r="AA1360" i="7"/>
  <c r="Z1360" i="7"/>
  <c r="Y1360" i="7"/>
  <c r="X1360" i="7"/>
  <c r="W1360" i="7"/>
  <c r="V1360" i="7"/>
  <c r="U1360" i="7"/>
  <c r="T1360" i="7"/>
  <c r="S1360" i="7"/>
  <c r="R1360" i="7"/>
  <c r="Q1360" i="7"/>
  <c r="P1360" i="7"/>
  <c r="AJ1359" i="7"/>
  <c r="AI1359" i="7"/>
  <c r="AH1359" i="7"/>
  <c r="AG1359" i="7"/>
  <c r="AF1359" i="7"/>
  <c r="AE1359" i="7"/>
  <c r="AD1359" i="7"/>
  <c r="AC1359" i="7"/>
  <c r="AB1359" i="7"/>
  <c r="AA1359" i="7"/>
  <c r="Z1359" i="7"/>
  <c r="Y1359" i="7"/>
  <c r="X1359" i="7"/>
  <c r="W1359" i="7"/>
  <c r="V1359" i="7"/>
  <c r="U1359" i="7"/>
  <c r="T1359" i="7"/>
  <c r="S1359" i="7"/>
  <c r="R1359" i="7"/>
  <c r="Q1359" i="7"/>
  <c r="P1359" i="7"/>
  <c r="AJ1358" i="7"/>
  <c r="AI1358" i="7"/>
  <c r="AH1358" i="7"/>
  <c r="AG1358" i="7"/>
  <c r="AF1358" i="7"/>
  <c r="AE1358" i="7"/>
  <c r="AD1358" i="7"/>
  <c r="AC1358" i="7"/>
  <c r="AB1358" i="7"/>
  <c r="AA1358" i="7"/>
  <c r="Z1358" i="7"/>
  <c r="Y1358" i="7"/>
  <c r="X1358" i="7"/>
  <c r="W1358" i="7"/>
  <c r="V1358" i="7"/>
  <c r="U1358" i="7"/>
  <c r="T1358" i="7"/>
  <c r="S1358" i="7"/>
  <c r="R1358" i="7"/>
  <c r="Q1358" i="7"/>
  <c r="P1358" i="7"/>
  <c r="AJ1357" i="7"/>
  <c r="AI1357" i="7"/>
  <c r="AH1357" i="7"/>
  <c r="AG1357" i="7"/>
  <c r="AF1357" i="7"/>
  <c r="AE1357" i="7"/>
  <c r="AD1357" i="7"/>
  <c r="AC1357" i="7"/>
  <c r="AB1357" i="7"/>
  <c r="AA1357" i="7"/>
  <c r="Z1357" i="7"/>
  <c r="Y1357" i="7"/>
  <c r="X1357" i="7"/>
  <c r="W1357" i="7"/>
  <c r="V1357" i="7"/>
  <c r="U1357" i="7"/>
  <c r="T1357" i="7"/>
  <c r="S1357" i="7"/>
  <c r="R1357" i="7"/>
  <c r="Q1357" i="7"/>
  <c r="P1357" i="7"/>
  <c r="AJ1356" i="7"/>
  <c r="AI1356" i="7"/>
  <c r="AH1356" i="7"/>
  <c r="AG1356" i="7"/>
  <c r="AF1356" i="7"/>
  <c r="AE1356" i="7"/>
  <c r="AD1356" i="7"/>
  <c r="AC1356" i="7"/>
  <c r="AB1356" i="7"/>
  <c r="AA1356" i="7"/>
  <c r="Z1356" i="7"/>
  <c r="Y1356" i="7"/>
  <c r="X1356" i="7"/>
  <c r="W1356" i="7"/>
  <c r="V1356" i="7"/>
  <c r="U1356" i="7"/>
  <c r="T1356" i="7"/>
  <c r="S1356" i="7"/>
  <c r="R1356" i="7"/>
  <c r="Q1356" i="7"/>
  <c r="P1356" i="7"/>
  <c r="AJ1355" i="7"/>
  <c r="AI1355" i="7"/>
  <c r="AH1355" i="7"/>
  <c r="AG1355" i="7"/>
  <c r="AF1355" i="7"/>
  <c r="AE1355" i="7"/>
  <c r="AD1355" i="7"/>
  <c r="AC1355" i="7"/>
  <c r="AB1355" i="7"/>
  <c r="AA1355" i="7"/>
  <c r="Z1355" i="7"/>
  <c r="Y1355" i="7"/>
  <c r="X1355" i="7"/>
  <c r="W1355" i="7"/>
  <c r="V1355" i="7"/>
  <c r="U1355" i="7"/>
  <c r="T1355" i="7"/>
  <c r="S1355" i="7"/>
  <c r="R1355" i="7"/>
  <c r="Q1355" i="7"/>
  <c r="P1355" i="7"/>
  <c r="AJ1354" i="7"/>
  <c r="AI1354" i="7"/>
  <c r="AH1354" i="7"/>
  <c r="AG1354" i="7"/>
  <c r="AF1354" i="7"/>
  <c r="AE1354" i="7"/>
  <c r="AD1354" i="7"/>
  <c r="AC1354" i="7"/>
  <c r="AB1354" i="7"/>
  <c r="AA1354" i="7"/>
  <c r="Z1354" i="7"/>
  <c r="Y1354" i="7"/>
  <c r="X1354" i="7"/>
  <c r="W1354" i="7"/>
  <c r="V1354" i="7"/>
  <c r="U1354" i="7"/>
  <c r="T1354" i="7"/>
  <c r="S1354" i="7"/>
  <c r="R1354" i="7"/>
  <c r="Q1354" i="7"/>
  <c r="P1354" i="7"/>
  <c r="AJ1353" i="7"/>
  <c r="AI1353" i="7"/>
  <c r="AH1353" i="7"/>
  <c r="AG1353" i="7"/>
  <c r="AF1353" i="7"/>
  <c r="AE1353" i="7"/>
  <c r="AD1353" i="7"/>
  <c r="AC1353" i="7"/>
  <c r="AB1353" i="7"/>
  <c r="AA1353" i="7"/>
  <c r="Z1353" i="7"/>
  <c r="Y1353" i="7"/>
  <c r="X1353" i="7"/>
  <c r="W1353" i="7"/>
  <c r="V1353" i="7"/>
  <c r="U1353" i="7"/>
  <c r="T1353" i="7"/>
  <c r="S1353" i="7"/>
  <c r="R1353" i="7"/>
  <c r="Q1353" i="7"/>
  <c r="P1353" i="7"/>
  <c r="AJ1352" i="7"/>
  <c r="AI1352" i="7"/>
  <c r="AH1352" i="7"/>
  <c r="AG1352" i="7"/>
  <c r="AF1352" i="7"/>
  <c r="AE1352" i="7"/>
  <c r="AD1352" i="7"/>
  <c r="AC1352" i="7"/>
  <c r="AB1352" i="7"/>
  <c r="AA1352" i="7"/>
  <c r="Z1352" i="7"/>
  <c r="Y1352" i="7"/>
  <c r="X1352" i="7"/>
  <c r="W1352" i="7"/>
  <c r="V1352" i="7"/>
  <c r="U1352" i="7"/>
  <c r="T1352" i="7"/>
  <c r="S1352" i="7"/>
  <c r="R1352" i="7"/>
  <c r="Q1352" i="7"/>
  <c r="P1352" i="7"/>
  <c r="AJ1351" i="7"/>
  <c r="AI1351" i="7"/>
  <c r="AH1351" i="7"/>
  <c r="AG1351" i="7"/>
  <c r="AF1351" i="7"/>
  <c r="AE1351" i="7"/>
  <c r="AD1351" i="7"/>
  <c r="AC1351" i="7"/>
  <c r="AB1351" i="7"/>
  <c r="AA1351" i="7"/>
  <c r="Z1351" i="7"/>
  <c r="Y1351" i="7"/>
  <c r="X1351" i="7"/>
  <c r="W1351" i="7"/>
  <c r="V1351" i="7"/>
  <c r="U1351" i="7"/>
  <c r="T1351" i="7"/>
  <c r="S1351" i="7"/>
  <c r="R1351" i="7"/>
  <c r="Q1351" i="7"/>
  <c r="P1351" i="7"/>
  <c r="AJ1350" i="7"/>
  <c r="AI1350" i="7"/>
  <c r="AH1350" i="7"/>
  <c r="AG1350" i="7"/>
  <c r="AF1350" i="7"/>
  <c r="AE1350" i="7"/>
  <c r="AD1350" i="7"/>
  <c r="AC1350" i="7"/>
  <c r="AB1350" i="7"/>
  <c r="AA1350" i="7"/>
  <c r="Z1350" i="7"/>
  <c r="Y1350" i="7"/>
  <c r="X1350" i="7"/>
  <c r="W1350" i="7"/>
  <c r="V1350" i="7"/>
  <c r="U1350" i="7"/>
  <c r="T1350" i="7"/>
  <c r="S1350" i="7"/>
  <c r="R1350" i="7"/>
  <c r="Q1350" i="7"/>
  <c r="P1350" i="7"/>
  <c r="AJ1349" i="7"/>
  <c r="AI1349" i="7"/>
  <c r="AH1349" i="7"/>
  <c r="AG1349" i="7"/>
  <c r="AF1349" i="7"/>
  <c r="AE1349" i="7"/>
  <c r="AD1349" i="7"/>
  <c r="AC1349" i="7"/>
  <c r="AB1349" i="7"/>
  <c r="AA1349" i="7"/>
  <c r="Z1349" i="7"/>
  <c r="Y1349" i="7"/>
  <c r="X1349" i="7"/>
  <c r="W1349" i="7"/>
  <c r="V1349" i="7"/>
  <c r="U1349" i="7"/>
  <c r="T1349" i="7"/>
  <c r="S1349" i="7"/>
  <c r="R1349" i="7"/>
  <c r="Q1349" i="7"/>
  <c r="P1349" i="7"/>
  <c r="AJ1348" i="7"/>
  <c r="AI1348" i="7"/>
  <c r="AH1348" i="7"/>
  <c r="AG1348" i="7"/>
  <c r="AF1348" i="7"/>
  <c r="AE1348" i="7"/>
  <c r="AD1348" i="7"/>
  <c r="AC1348" i="7"/>
  <c r="AB1348" i="7"/>
  <c r="AA1348" i="7"/>
  <c r="Z1348" i="7"/>
  <c r="Y1348" i="7"/>
  <c r="X1348" i="7"/>
  <c r="W1348" i="7"/>
  <c r="V1348" i="7"/>
  <c r="U1348" i="7"/>
  <c r="T1348" i="7"/>
  <c r="S1348" i="7"/>
  <c r="R1348" i="7"/>
  <c r="Q1348" i="7"/>
  <c r="P1348" i="7"/>
  <c r="AJ1347" i="7"/>
  <c r="AI1347" i="7"/>
  <c r="AH1347" i="7"/>
  <c r="AG1347" i="7"/>
  <c r="AF1347" i="7"/>
  <c r="AE1347" i="7"/>
  <c r="AD1347" i="7"/>
  <c r="AC1347" i="7"/>
  <c r="AB1347" i="7"/>
  <c r="AA1347" i="7"/>
  <c r="Z1347" i="7"/>
  <c r="Y1347" i="7"/>
  <c r="X1347" i="7"/>
  <c r="W1347" i="7"/>
  <c r="V1347" i="7"/>
  <c r="U1347" i="7"/>
  <c r="T1347" i="7"/>
  <c r="S1347" i="7"/>
  <c r="R1347" i="7"/>
  <c r="Q1347" i="7"/>
  <c r="P1347" i="7"/>
  <c r="AJ1346" i="7"/>
  <c r="AI1346" i="7"/>
  <c r="AH1346" i="7"/>
  <c r="AG1346" i="7"/>
  <c r="AF1346" i="7"/>
  <c r="AE1346" i="7"/>
  <c r="AD1346" i="7"/>
  <c r="AC1346" i="7"/>
  <c r="AB1346" i="7"/>
  <c r="AA1346" i="7"/>
  <c r="Z1346" i="7"/>
  <c r="Y1346" i="7"/>
  <c r="X1346" i="7"/>
  <c r="W1346" i="7"/>
  <c r="V1346" i="7"/>
  <c r="U1346" i="7"/>
  <c r="T1346" i="7"/>
  <c r="S1346" i="7"/>
  <c r="R1346" i="7"/>
  <c r="Q1346" i="7"/>
  <c r="P1346" i="7"/>
  <c r="AJ1345" i="7"/>
  <c r="AI1345" i="7"/>
  <c r="AH1345" i="7"/>
  <c r="AG1345" i="7"/>
  <c r="AF1345" i="7"/>
  <c r="AE1345" i="7"/>
  <c r="AD1345" i="7"/>
  <c r="AC1345" i="7"/>
  <c r="AB1345" i="7"/>
  <c r="AA1345" i="7"/>
  <c r="Z1345" i="7"/>
  <c r="Y1345" i="7"/>
  <c r="X1345" i="7"/>
  <c r="W1345" i="7"/>
  <c r="V1345" i="7"/>
  <c r="U1345" i="7"/>
  <c r="T1345" i="7"/>
  <c r="S1345" i="7"/>
  <c r="R1345" i="7"/>
  <c r="Q1345" i="7"/>
  <c r="P1345" i="7"/>
  <c r="AJ1344" i="7"/>
  <c r="AI1344" i="7"/>
  <c r="AH1344" i="7"/>
  <c r="AG1344" i="7"/>
  <c r="AF1344" i="7"/>
  <c r="AE1344" i="7"/>
  <c r="AD1344" i="7"/>
  <c r="AC1344" i="7"/>
  <c r="AB1344" i="7"/>
  <c r="AA1344" i="7"/>
  <c r="Z1344" i="7"/>
  <c r="Y1344" i="7"/>
  <c r="X1344" i="7"/>
  <c r="W1344" i="7"/>
  <c r="V1344" i="7"/>
  <c r="U1344" i="7"/>
  <c r="T1344" i="7"/>
  <c r="S1344" i="7"/>
  <c r="R1344" i="7"/>
  <c r="Q1344" i="7"/>
  <c r="P1344" i="7"/>
  <c r="AJ1343" i="7"/>
  <c r="AI1343" i="7"/>
  <c r="AH1343" i="7"/>
  <c r="AG1343" i="7"/>
  <c r="AF1343" i="7"/>
  <c r="AE1343" i="7"/>
  <c r="AD1343" i="7"/>
  <c r="AC1343" i="7"/>
  <c r="AB1343" i="7"/>
  <c r="AA1343" i="7"/>
  <c r="Z1343" i="7"/>
  <c r="Y1343" i="7"/>
  <c r="X1343" i="7"/>
  <c r="W1343" i="7"/>
  <c r="V1343" i="7"/>
  <c r="U1343" i="7"/>
  <c r="T1343" i="7"/>
  <c r="S1343" i="7"/>
  <c r="R1343" i="7"/>
  <c r="Q1343" i="7"/>
  <c r="P1343" i="7"/>
  <c r="AJ1342" i="7"/>
  <c r="AI1342" i="7"/>
  <c r="AH1342" i="7"/>
  <c r="AG1342" i="7"/>
  <c r="AF1342" i="7"/>
  <c r="AE1342" i="7"/>
  <c r="AD1342" i="7"/>
  <c r="AC1342" i="7"/>
  <c r="AB1342" i="7"/>
  <c r="AA1342" i="7"/>
  <c r="Z1342" i="7"/>
  <c r="Y1342" i="7"/>
  <c r="X1342" i="7"/>
  <c r="W1342" i="7"/>
  <c r="V1342" i="7"/>
  <c r="U1342" i="7"/>
  <c r="T1342" i="7"/>
  <c r="S1342" i="7"/>
  <c r="R1342" i="7"/>
  <c r="Q1342" i="7"/>
  <c r="P1342" i="7"/>
  <c r="AJ1341" i="7"/>
  <c r="AI1341" i="7"/>
  <c r="AH1341" i="7"/>
  <c r="AG1341" i="7"/>
  <c r="AF1341" i="7"/>
  <c r="AE1341" i="7"/>
  <c r="AD1341" i="7"/>
  <c r="AC1341" i="7"/>
  <c r="AB1341" i="7"/>
  <c r="AA1341" i="7"/>
  <c r="Z1341" i="7"/>
  <c r="Y1341" i="7"/>
  <c r="X1341" i="7"/>
  <c r="W1341" i="7"/>
  <c r="V1341" i="7"/>
  <c r="U1341" i="7"/>
  <c r="T1341" i="7"/>
  <c r="S1341" i="7"/>
  <c r="R1341" i="7"/>
  <c r="Q1341" i="7"/>
  <c r="P1341" i="7"/>
  <c r="AJ1340" i="7"/>
  <c r="AI1340" i="7"/>
  <c r="AH1340" i="7"/>
  <c r="AG1340" i="7"/>
  <c r="AF1340" i="7"/>
  <c r="AE1340" i="7"/>
  <c r="AD1340" i="7"/>
  <c r="AC1340" i="7"/>
  <c r="AB1340" i="7"/>
  <c r="AA1340" i="7"/>
  <c r="Z1340" i="7"/>
  <c r="Y1340" i="7"/>
  <c r="X1340" i="7"/>
  <c r="W1340" i="7"/>
  <c r="V1340" i="7"/>
  <c r="U1340" i="7"/>
  <c r="T1340" i="7"/>
  <c r="S1340" i="7"/>
  <c r="R1340" i="7"/>
  <c r="Q1340" i="7"/>
  <c r="P1340" i="7"/>
  <c r="AJ1339" i="7"/>
  <c r="AI1339" i="7"/>
  <c r="AH1339" i="7"/>
  <c r="AG1339" i="7"/>
  <c r="AF1339" i="7"/>
  <c r="AE1339" i="7"/>
  <c r="AD1339" i="7"/>
  <c r="AC1339" i="7"/>
  <c r="AB1339" i="7"/>
  <c r="AA1339" i="7"/>
  <c r="Z1339" i="7"/>
  <c r="Y1339" i="7"/>
  <c r="X1339" i="7"/>
  <c r="W1339" i="7"/>
  <c r="V1339" i="7"/>
  <c r="U1339" i="7"/>
  <c r="T1339" i="7"/>
  <c r="S1339" i="7"/>
  <c r="R1339" i="7"/>
  <c r="Q1339" i="7"/>
  <c r="P1339" i="7"/>
  <c r="AJ1338" i="7"/>
  <c r="AI1338" i="7"/>
  <c r="AH1338" i="7"/>
  <c r="AG1338" i="7"/>
  <c r="AF1338" i="7"/>
  <c r="AE1338" i="7"/>
  <c r="AD1338" i="7"/>
  <c r="AC1338" i="7"/>
  <c r="AB1338" i="7"/>
  <c r="AA1338" i="7"/>
  <c r="Z1338" i="7"/>
  <c r="Y1338" i="7"/>
  <c r="X1338" i="7"/>
  <c r="W1338" i="7"/>
  <c r="V1338" i="7"/>
  <c r="U1338" i="7"/>
  <c r="T1338" i="7"/>
  <c r="S1338" i="7"/>
  <c r="R1338" i="7"/>
  <c r="Q1338" i="7"/>
  <c r="P1338" i="7"/>
  <c r="AJ1337" i="7"/>
  <c r="AI1337" i="7"/>
  <c r="AH1337" i="7"/>
  <c r="AG1337" i="7"/>
  <c r="AF1337" i="7"/>
  <c r="AE1337" i="7"/>
  <c r="AD1337" i="7"/>
  <c r="AC1337" i="7"/>
  <c r="AB1337" i="7"/>
  <c r="AA1337" i="7"/>
  <c r="Z1337" i="7"/>
  <c r="Y1337" i="7"/>
  <c r="X1337" i="7"/>
  <c r="W1337" i="7"/>
  <c r="V1337" i="7"/>
  <c r="U1337" i="7"/>
  <c r="T1337" i="7"/>
  <c r="S1337" i="7"/>
  <c r="R1337" i="7"/>
  <c r="Q1337" i="7"/>
  <c r="P1337" i="7"/>
  <c r="AJ1336" i="7"/>
  <c r="AI1336" i="7"/>
  <c r="AH1336" i="7"/>
  <c r="AG1336" i="7"/>
  <c r="AF1336" i="7"/>
  <c r="AE1336" i="7"/>
  <c r="AD1336" i="7"/>
  <c r="AC1336" i="7"/>
  <c r="AB1336" i="7"/>
  <c r="AA1336" i="7"/>
  <c r="Z1336" i="7"/>
  <c r="Y1336" i="7"/>
  <c r="X1336" i="7"/>
  <c r="W1336" i="7"/>
  <c r="V1336" i="7"/>
  <c r="U1336" i="7"/>
  <c r="T1336" i="7"/>
  <c r="S1336" i="7"/>
  <c r="R1336" i="7"/>
  <c r="Q1336" i="7"/>
  <c r="P1336" i="7"/>
  <c r="AJ1335" i="7"/>
  <c r="AI1335" i="7"/>
  <c r="AH1335" i="7"/>
  <c r="AG1335" i="7"/>
  <c r="AF1335" i="7"/>
  <c r="AE1335" i="7"/>
  <c r="AD1335" i="7"/>
  <c r="AC1335" i="7"/>
  <c r="AB1335" i="7"/>
  <c r="AA1335" i="7"/>
  <c r="Z1335" i="7"/>
  <c r="Y1335" i="7"/>
  <c r="X1335" i="7"/>
  <c r="W1335" i="7"/>
  <c r="V1335" i="7"/>
  <c r="U1335" i="7"/>
  <c r="T1335" i="7"/>
  <c r="S1335" i="7"/>
  <c r="R1335" i="7"/>
  <c r="Q1335" i="7"/>
  <c r="P1335" i="7"/>
  <c r="AJ1334" i="7"/>
  <c r="AI1334" i="7"/>
  <c r="AH1334" i="7"/>
  <c r="AG1334" i="7"/>
  <c r="AF1334" i="7"/>
  <c r="AE1334" i="7"/>
  <c r="AD1334" i="7"/>
  <c r="AC1334" i="7"/>
  <c r="AB1334" i="7"/>
  <c r="AA1334" i="7"/>
  <c r="Z1334" i="7"/>
  <c r="Y1334" i="7"/>
  <c r="X1334" i="7"/>
  <c r="W1334" i="7"/>
  <c r="V1334" i="7"/>
  <c r="U1334" i="7"/>
  <c r="T1334" i="7"/>
  <c r="S1334" i="7"/>
  <c r="R1334" i="7"/>
  <c r="Q1334" i="7"/>
  <c r="P1334" i="7"/>
  <c r="AJ1333" i="7"/>
  <c r="AI1333" i="7"/>
  <c r="AH1333" i="7"/>
  <c r="AG1333" i="7"/>
  <c r="AF1333" i="7"/>
  <c r="AE1333" i="7"/>
  <c r="AD1333" i="7"/>
  <c r="AC1333" i="7"/>
  <c r="AB1333" i="7"/>
  <c r="AA1333" i="7"/>
  <c r="Z1333" i="7"/>
  <c r="Y1333" i="7"/>
  <c r="X1333" i="7"/>
  <c r="W1333" i="7"/>
  <c r="V1333" i="7"/>
  <c r="U1333" i="7"/>
  <c r="T1333" i="7"/>
  <c r="S1333" i="7"/>
  <c r="R1333" i="7"/>
  <c r="Q1333" i="7"/>
  <c r="P1333" i="7"/>
  <c r="AJ1332" i="7"/>
  <c r="AI1332" i="7"/>
  <c r="AH1332" i="7"/>
  <c r="AG1332" i="7"/>
  <c r="AF1332" i="7"/>
  <c r="AE1332" i="7"/>
  <c r="AD1332" i="7"/>
  <c r="AC1332" i="7"/>
  <c r="AB1332" i="7"/>
  <c r="AA1332" i="7"/>
  <c r="Z1332" i="7"/>
  <c r="Y1332" i="7"/>
  <c r="X1332" i="7"/>
  <c r="W1332" i="7"/>
  <c r="V1332" i="7"/>
  <c r="U1332" i="7"/>
  <c r="T1332" i="7"/>
  <c r="S1332" i="7"/>
  <c r="R1332" i="7"/>
  <c r="Q1332" i="7"/>
  <c r="P1332" i="7"/>
  <c r="AJ1331" i="7"/>
  <c r="AI1331" i="7"/>
  <c r="AH1331" i="7"/>
  <c r="AG1331" i="7"/>
  <c r="AF1331" i="7"/>
  <c r="AE1331" i="7"/>
  <c r="AD1331" i="7"/>
  <c r="AC1331" i="7"/>
  <c r="AB1331" i="7"/>
  <c r="AA1331" i="7"/>
  <c r="Z1331" i="7"/>
  <c r="Y1331" i="7"/>
  <c r="X1331" i="7"/>
  <c r="W1331" i="7"/>
  <c r="V1331" i="7"/>
  <c r="U1331" i="7"/>
  <c r="T1331" i="7"/>
  <c r="S1331" i="7"/>
  <c r="R1331" i="7"/>
  <c r="Q1331" i="7"/>
  <c r="P1331" i="7"/>
  <c r="AJ1330" i="7"/>
  <c r="AI1330" i="7"/>
  <c r="AH1330" i="7"/>
  <c r="AG1330" i="7"/>
  <c r="AF1330" i="7"/>
  <c r="AE1330" i="7"/>
  <c r="AD1330" i="7"/>
  <c r="AC1330" i="7"/>
  <c r="AB1330" i="7"/>
  <c r="AA1330" i="7"/>
  <c r="Z1330" i="7"/>
  <c r="Y1330" i="7"/>
  <c r="X1330" i="7"/>
  <c r="W1330" i="7"/>
  <c r="V1330" i="7"/>
  <c r="U1330" i="7"/>
  <c r="T1330" i="7"/>
  <c r="S1330" i="7"/>
  <c r="R1330" i="7"/>
  <c r="Q1330" i="7"/>
  <c r="P1330" i="7"/>
  <c r="AJ1329" i="7"/>
  <c r="AI1329" i="7"/>
  <c r="AH1329" i="7"/>
  <c r="AG1329" i="7"/>
  <c r="AF1329" i="7"/>
  <c r="AE1329" i="7"/>
  <c r="AD1329" i="7"/>
  <c r="AC1329" i="7"/>
  <c r="AB1329" i="7"/>
  <c r="AA1329" i="7"/>
  <c r="Z1329" i="7"/>
  <c r="Y1329" i="7"/>
  <c r="X1329" i="7"/>
  <c r="W1329" i="7"/>
  <c r="V1329" i="7"/>
  <c r="U1329" i="7"/>
  <c r="T1329" i="7"/>
  <c r="S1329" i="7"/>
  <c r="R1329" i="7"/>
  <c r="Q1329" i="7"/>
  <c r="P1329" i="7"/>
  <c r="AJ1328" i="7"/>
  <c r="AI1328" i="7"/>
  <c r="AH1328" i="7"/>
  <c r="AG1328" i="7"/>
  <c r="AF1328" i="7"/>
  <c r="AE1328" i="7"/>
  <c r="AD1328" i="7"/>
  <c r="AC1328" i="7"/>
  <c r="AB1328" i="7"/>
  <c r="AA1328" i="7"/>
  <c r="Z1328" i="7"/>
  <c r="Y1328" i="7"/>
  <c r="X1328" i="7"/>
  <c r="W1328" i="7"/>
  <c r="V1328" i="7"/>
  <c r="U1328" i="7"/>
  <c r="T1328" i="7"/>
  <c r="S1328" i="7"/>
  <c r="R1328" i="7"/>
  <c r="Q1328" i="7"/>
  <c r="P1328" i="7"/>
  <c r="AJ1327" i="7"/>
  <c r="AI1327" i="7"/>
  <c r="AH1327" i="7"/>
  <c r="AG1327" i="7"/>
  <c r="AF1327" i="7"/>
  <c r="AE1327" i="7"/>
  <c r="AD1327" i="7"/>
  <c r="AC1327" i="7"/>
  <c r="AB1327" i="7"/>
  <c r="AA1327" i="7"/>
  <c r="Z1327" i="7"/>
  <c r="Y1327" i="7"/>
  <c r="X1327" i="7"/>
  <c r="W1327" i="7"/>
  <c r="V1327" i="7"/>
  <c r="U1327" i="7"/>
  <c r="T1327" i="7"/>
  <c r="S1327" i="7"/>
  <c r="R1327" i="7"/>
  <c r="Q1327" i="7"/>
  <c r="P1327" i="7"/>
  <c r="AJ1326" i="7"/>
  <c r="AI1326" i="7"/>
  <c r="AH1326" i="7"/>
  <c r="AG1326" i="7"/>
  <c r="AF1326" i="7"/>
  <c r="AE1326" i="7"/>
  <c r="AD1326" i="7"/>
  <c r="AC1326" i="7"/>
  <c r="AB1326" i="7"/>
  <c r="AA1326" i="7"/>
  <c r="Z1326" i="7"/>
  <c r="Y1326" i="7"/>
  <c r="X1326" i="7"/>
  <c r="W1326" i="7"/>
  <c r="V1326" i="7"/>
  <c r="U1326" i="7"/>
  <c r="T1326" i="7"/>
  <c r="S1326" i="7"/>
  <c r="R1326" i="7"/>
  <c r="Q1326" i="7"/>
  <c r="P1326" i="7"/>
  <c r="AJ1325" i="7"/>
  <c r="AI1325" i="7"/>
  <c r="AH1325" i="7"/>
  <c r="AG1325" i="7"/>
  <c r="AF1325" i="7"/>
  <c r="AE1325" i="7"/>
  <c r="AD1325" i="7"/>
  <c r="AC1325" i="7"/>
  <c r="AB1325" i="7"/>
  <c r="AA1325" i="7"/>
  <c r="Z1325" i="7"/>
  <c r="Y1325" i="7"/>
  <c r="X1325" i="7"/>
  <c r="W1325" i="7"/>
  <c r="V1325" i="7"/>
  <c r="U1325" i="7"/>
  <c r="T1325" i="7"/>
  <c r="S1325" i="7"/>
  <c r="R1325" i="7"/>
  <c r="Q1325" i="7"/>
  <c r="P1325" i="7"/>
  <c r="AJ1324" i="7"/>
  <c r="AI1324" i="7"/>
  <c r="AH1324" i="7"/>
  <c r="AG1324" i="7"/>
  <c r="AF1324" i="7"/>
  <c r="AE1324" i="7"/>
  <c r="AD1324" i="7"/>
  <c r="AC1324" i="7"/>
  <c r="AB1324" i="7"/>
  <c r="AA1324" i="7"/>
  <c r="Z1324" i="7"/>
  <c r="Y1324" i="7"/>
  <c r="X1324" i="7"/>
  <c r="W1324" i="7"/>
  <c r="V1324" i="7"/>
  <c r="U1324" i="7"/>
  <c r="T1324" i="7"/>
  <c r="S1324" i="7"/>
  <c r="R1324" i="7"/>
  <c r="Q1324" i="7"/>
  <c r="P1324" i="7"/>
  <c r="AJ1323" i="7"/>
  <c r="AI1323" i="7"/>
  <c r="AH1323" i="7"/>
  <c r="AG1323" i="7"/>
  <c r="AF1323" i="7"/>
  <c r="AE1323" i="7"/>
  <c r="AD1323" i="7"/>
  <c r="AC1323" i="7"/>
  <c r="AB1323" i="7"/>
  <c r="AA1323" i="7"/>
  <c r="Z1323" i="7"/>
  <c r="Y1323" i="7"/>
  <c r="X1323" i="7"/>
  <c r="W1323" i="7"/>
  <c r="V1323" i="7"/>
  <c r="U1323" i="7"/>
  <c r="T1323" i="7"/>
  <c r="S1323" i="7"/>
  <c r="R1323" i="7"/>
  <c r="Q1323" i="7"/>
  <c r="P1323" i="7"/>
  <c r="AJ1322" i="7"/>
  <c r="AI1322" i="7"/>
  <c r="AH1322" i="7"/>
  <c r="AG1322" i="7"/>
  <c r="AF1322" i="7"/>
  <c r="AE1322" i="7"/>
  <c r="AD1322" i="7"/>
  <c r="AC1322" i="7"/>
  <c r="AB1322" i="7"/>
  <c r="AA1322" i="7"/>
  <c r="Z1322" i="7"/>
  <c r="Y1322" i="7"/>
  <c r="X1322" i="7"/>
  <c r="W1322" i="7"/>
  <c r="V1322" i="7"/>
  <c r="U1322" i="7"/>
  <c r="T1322" i="7"/>
  <c r="S1322" i="7"/>
  <c r="R1322" i="7"/>
  <c r="Q1322" i="7"/>
  <c r="P1322" i="7"/>
  <c r="AJ1321" i="7"/>
  <c r="AI1321" i="7"/>
  <c r="AH1321" i="7"/>
  <c r="AG1321" i="7"/>
  <c r="AF1321" i="7"/>
  <c r="AE1321" i="7"/>
  <c r="AD1321" i="7"/>
  <c r="AC1321" i="7"/>
  <c r="AB1321" i="7"/>
  <c r="AA1321" i="7"/>
  <c r="Z1321" i="7"/>
  <c r="Y1321" i="7"/>
  <c r="X1321" i="7"/>
  <c r="W1321" i="7"/>
  <c r="V1321" i="7"/>
  <c r="U1321" i="7"/>
  <c r="T1321" i="7"/>
  <c r="S1321" i="7"/>
  <c r="R1321" i="7"/>
  <c r="Q1321" i="7"/>
  <c r="P1321" i="7"/>
  <c r="AJ1320" i="7"/>
  <c r="AI1320" i="7"/>
  <c r="AH1320" i="7"/>
  <c r="AG1320" i="7"/>
  <c r="AF1320" i="7"/>
  <c r="AE1320" i="7"/>
  <c r="AD1320" i="7"/>
  <c r="AC1320" i="7"/>
  <c r="AB1320" i="7"/>
  <c r="AA1320" i="7"/>
  <c r="Z1320" i="7"/>
  <c r="Y1320" i="7"/>
  <c r="X1320" i="7"/>
  <c r="W1320" i="7"/>
  <c r="V1320" i="7"/>
  <c r="U1320" i="7"/>
  <c r="T1320" i="7"/>
  <c r="S1320" i="7"/>
  <c r="R1320" i="7"/>
  <c r="Q1320" i="7"/>
  <c r="P1320" i="7"/>
  <c r="AJ1319" i="7"/>
  <c r="AI1319" i="7"/>
  <c r="AH1319" i="7"/>
  <c r="AG1319" i="7"/>
  <c r="AF1319" i="7"/>
  <c r="AE1319" i="7"/>
  <c r="AD1319" i="7"/>
  <c r="AC1319" i="7"/>
  <c r="AB1319" i="7"/>
  <c r="AA1319" i="7"/>
  <c r="Z1319" i="7"/>
  <c r="Y1319" i="7"/>
  <c r="X1319" i="7"/>
  <c r="W1319" i="7"/>
  <c r="V1319" i="7"/>
  <c r="U1319" i="7"/>
  <c r="T1319" i="7"/>
  <c r="S1319" i="7"/>
  <c r="R1319" i="7"/>
  <c r="Q1319" i="7"/>
  <c r="P1319" i="7"/>
  <c r="AJ1318" i="7"/>
  <c r="AI1318" i="7"/>
  <c r="AH1318" i="7"/>
  <c r="AG1318" i="7"/>
  <c r="AF1318" i="7"/>
  <c r="AE1318" i="7"/>
  <c r="AD1318" i="7"/>
  <c r="AC1318" i="7"/>
  <c r="AB1318" i="7"/>
  <c r="AA1318" i="7"/>
  <c r="Z1318" i="7"/>
  <c r="Y1318" i="7"/>
  <c r="X1318" i="7"/>
  <c r="W1318" i="7"/>
  <c r="V1318" i="7"/>
  <c r="U1318" i="7"/>
  <c r="T1318" i="7"/>
  <c r="S1318" i="7"/>
  <c r="R1318" i="7"/>
  <c r="Q1318" i="7"/>
  <c r="P1318" i="7"/>
  <c r="AJ1317" i="7"/>
  <c r="AI1317" i="7"/>
  <c r="AH1317" i="7"/>
  <c r="AG1317" i="7"/>
  <c r="AF1317" i="7"/>
  <c r="AE1317" i="7"/>
  <c r="AD1317" i="7"/>
  <c r="AC1317" i="7"/>
  <c r="AB1317" i="7"/>
  <c r="AA1317" i="7"/>
  <c r="Z1317" i="7"/>
  <c r="Y1317" i="7"/>
  <c r="X1317" i="7"/>
  <c r="W1317" i="7"/>
  <c r="V1317" i="7"/>
  <c r="U1317" i="7"/>
  <c r="T1317" i="7"/>
  <c r="S1317" i="7"/>
  <c r="R1317" i="7"/>
  <c r="Q1317" i="7"/>
  <c r="P1317" i="7"/>
  <c r="AJ1316" i="7"/>
  <c r="AI1316" i="7"/>
  <c r="AH1316" i="7"/>
  <c r="AG1316" i="7"/>
  <c r="AF1316" i="7"/>
  <c r="AE1316" i="7"/>
  <c r="AD1316" i="7"/>
  <c r="AC1316" i="7"/>
  <c r="AB1316" i="7"/>
  <c r="AA1316" i="7"/>
  <c r="Z1316" i="7"/>
  <c r="Y1316" i="7"/>
  <c r="X1316" i="7"/>
  <c r="W1316" i="7"/>
  <c r="V1316" i="7"/>
  <c r="U1316" i="7"/>
  <c r="T1316" i="7"/>
  <c r="S1316" i="7"/>
  <c r="R1316" i="7"/>
  <c r="Q1316" i="7"/>
  <c r="P1316" i="7"/>
  <c r="AJ1315" i="7"/>
  <c r="AI1315" i="7"/>
  <c r="AH1315" i="7"/>
  <c r="AG1315" i="7"/>
  <c r="AF1315" i="7"/>
  <c r="AE1315" i="7"/>
  <c r="AD1315" i="7"/>
  <c r="AC1315" i="7"/>
  <c r="AB1315" i="7"/>
  <c r="AA1315" i="7"/>
  <c r="Z1315" i="7"/>
  <c r="Y1315" i="7"/>
  <c r="X1315" i="7"/>
  <c r="W1315" i="7"/>
  <c r="V1315" i="7"/>
  <c r="U1315" i="7"/>
  <c r="T1315" i="7"/>
  <c r="S1315" i="7"/>
  <c r="R1315" i="7"/>
  <c r="Q1315" i="7"/>
  <c r="P1315" i="7"/>
  <c r="AJ1314" i="7"/>
  <c r="AI1314" i="7"/>
  <c r="AH1314" i="7"/>
  <c r="AG1314" i="7"/>
  <c r="AF1314" i="7"/>
  <c r="AE1314" i="7"/>
  <c r="AD1314" i="7"/>
  <c r="AC1314" i="7"/>
  <c r="AB1314" i="7"/>
  <c r="AA1314" i="7"/>
  <c r="Z1314" i="7"/>
  <c r="Y1314" i="7"/>
  <c r="X1314" i="7"/>
  <c r="W1314" i="7"/>
  <c r="V1314" i="7"/>
  <c r="U1314" i="7"/>
  <c r="T1314" i="7"/>
  <c r="S1314" i="7"/>
  <c r="R1314" i="7"/>
  <c r="Q1314" i="7"/>
  <c r="P1314" i="7"/>
  <c r="AJ1313" i="7"/>
  <c r="AI1313" i="7"/>
  <c r="AH1313" i="7"/>
  <c r="AG1313" i="7"/>
  <c r="AF1313" i="7"/>
  <c r="AE1313" i="7"/>
  <c r="AD1313" i="7"/>
  <c r="AC1313" i="7"/>
  <c r="AB1313" i="7"/>
  <c r="AA1313" i="7"/>
  <c r="Z1313" i="7"/>
  <c r="Y1313" i="7"/>
  <c r="X1313" i="7"/>
  <c r="W1313" i="7"/>
  <c r="V1313" i="7"/>
  <c r="U1313" i="7"/>
  <c r="T1313" i="7"/>
  <c r="S1313" i="7"/>
  <c r="R1313" i="7"/>
  <c r="Q1313" i="7"/>
  <c r="P1313" i="7"/>
  <c r="AJ1312" i="7"/>
  <c r="AI1312" i="7"/>
  <c r="AH1312" i="7"/>
  <c r="AG1312" i="7"/>
  <c r="AF1312" i="7"/>
  <c r="AE1312" i="7"/>
  <c r="AD1312" i="7"/>
  <c r="AC1312" i="7"/>
  <c r="AB1312" i="7"/>
  <c r="AA1312" i="7"/>
  <c r="Z1312" i="7"/>
  <c r="Y1312" i="7"/>
  <c r="X1312" i="7"/>
  <c r="W1312" i="7"/>
  <c r="V1312" i="7"/>
  <c r="U1312" i="7"/>
  <c r="T1312" i="7"/>
  <c r="S1312" i="7"/>
  <c r="R1312" i="7"/>
  <c r="Q1312" i="7"/>
  <c r="P1312" i="7"/>
  <c r="AJ1311" i="7"/>
  <c r="AI1311" i="7"/>
  <c r="AH1311" i="7"/>
  <c r="AG1311" i="7"/>
  <c r="AF1311" i="7"/>
  <c r="AE1311" i="7"/>
  <c r="AD1311" i="7"/>
  <c r="AC1311" i="7"/>
  <c r="AB1311" i="7"/>
  <c r="AA1311" i="7"/>
  <c r="Z1311" i="7"/>
  <c r="Y1311" i="7"/>
  <c r="X1311" i="7"/>
  <c r="W1311" i="7"/>
  <c r="V1311" i="7"/>
  <c r="U1311" i="7"/>
  <c r="T1311" i="7"/>
  <c r="S1311" i="7"/>
  <c r="R1311" i="7"/>
  <c r="Q1311" i="7"/>
  <c r="P1311" i="7"/>
  <c r="AJ1310" i="7"/>
  <c r="AI1310" i="7"/>
  <c r="AH1310" i="7"/>
  <c r="AG1310" i="7"/>
  <c r="AF1310" i="7"/>
  <c r="AE1310" i="7"/>
  <c r="AD1310" i="7"/>
  <c r="AC1310" i="7"/>
  <c r="AB1310" i="7"/>
  <c r="AA1310" i="7"/>
  <c r="Z1310" i="7"/>
  <c r="Y1310" i="7"/>
  <c r="X1310" i="7"/>
  <c r="W1310" i="7"/>
  <c r="V1310" i="7"/>
  <c r="U1310" i="7"/>
  <c r="T1310" i="7"/>
  <c r="S1310" i="7"/>
  <c r="R1310" i="7"/>
  <c r="Q1310" i="7"/>
  <c r="P1310" i="7"/>
  <c r="AJ1309" i="7"/>
  <c r="AI1309" i="7"/>
  <c r="AH1309" i="7"/>
  <c r="AG1309" i="7"/>
  <c r="AF1309" i="7"/>
  <c r="AE1309" i="7"/>
  <c r="AD1309" i="7"/>
  <c r="AC1309" i="7"/>
  <c r="AB1309" i="7"/>
  <c r="AA1309" i="7"/>
  <c r="Z1309" i="7"/>
  <c r="Y1309" i="7"/>
  <c r="X1309" i="7"/>
  <c r="W1309" i="7"/>
  <c r="V1309" i="7"/>
  <c r="U1309" i="7"/>
  <c r="T1309" i="7"/>
  <c r="S1309" i="7"/>
  <c r="R1309" i="7"/>
  <c r="Q1309" i="7"/>
  <c r="P1309" i="7"/>
  <c r="AJ1308" i="7"/>
  <c r="AI1308" i="7"/>
  <c r="AH1308" i="7"/>
  <c r="AG1308" i="7"/>
  <c r="AF1308" i="7"/>
  <c r="AE1308" i="7"/>
  <c r="AD1308" i="7"/>
  <c r="AC1308" i="7"/>
  <c r="AB1308" i="7"/>
  <c r="AA1308" i="7"/>
  <c r="Z1308" i="7"/>
  <c r="Y1308" i="7"/>
  <c r="X1308" i="7"/>
  <c r="W1308" i="7"/>
  <c r="V1308" i="7"/>
  <c r="U1308" i="7"/>
  <c r="T1308" i="7"/>
  <c r="S1308" i="7"/>
  <c r="R1308" i="7"/>
  <c r="Q1308" i="7"/>
  <c r="P1308" i="7"/>
  <c r="AJ1307" i="7"/>
  <c r="AI1307" i="7"/>
  <c r="AH1307" i="7"/>
  <c r="AG1307" i="7"/>
  <c r="AF1307" i="7"/>
  <c r="AE1307" i="7"/>
  <c r="AD1307" i="7"/>
  <c r="AC1307" i="7"/>
  <c r="AB1307" i="7"/>
  <c r="AA1307" i="7"/>
  <c r="Z1307" i="7"/>
  <c r="Y1307" i="7"/>
  <c r="X1307" i="7"/>
  <c r="W1307" i="7"/>
  <c r="V1307" i="7"/>
  <c r="U1307" i="7"/>
  <c r="T1307" i="7"/>
  <c r="S1307" i="7"/>
  <c r="R1307" i="7"/>
  <c r="Q1307" i="7"/>
  <c r="P1307" i="7"/>
  <c r="AJ1306" i="7"/>
  <c r="AI1306" i="7"/>
  <c r="AH1306" i="7"/>
  <c r="AG1306" i="7"/>
  <c r="AF1306" i="7"/>
  <c r="AE1306" i="7"/>
  <c r="AD1306" i="7"/>
  <c r="AC1306" i="7"/>
  <c r="AB1306" i="7"/>
  <c r="AA1306" i="7"/>
  <c r="Z1306" i="7"/>
  <c r="Y1306" i="7"/>
  <c r="X1306" i="7"/>
  <c r="W1306" i="7"/>
  <c r="V1306" i="7"/>
  <c r="U1306" i="7"/>
  <c r="T1306" i="7"/>
  <c r="S1306" i="7"/>
  <c r="R1306" i="7"/>
  <c r="Q1306" i="7"/>
  <c r="P1306" i="7"/>
  <c r="AJ1305" i="7"/>
  <c r="AI1305" i="7"/>
  <c r="AH1305" i="7"/>
  <c r="AG1305" i="7"/>
  <c r="AF1305" i="7"/>
  <c r="AE1305" i="7"/>
  <c r="AD1305" i="7"/>
  <c r="AC1305" i="7"/>
  <c r="AB1305" i="7"/>
  <c r="AA1305" i="7"/>
  <c r="Z1305" i="7"/>
  <c r="Y1305" i="7"/>
  <c r="X1305" i="7"/>
  <c r="W1305" i="7"/>
  <c r="V1305" i="7"/>
  <c r="U1305" i="7"/>
  <c r="T1305" i="7"/>
  <c r="S1305" i="7"/>
  <c r="R1305" i="7"/>
  <c r="Q1305" i="7"/>
  <c r="P1305" i="7"/>
  <c r="AJ1304" i="7"/>
  <c r="AI1304" i="7"/>
  <c r="AH1304" i="7"/>
  <c r="AG1304" i="7"/>
  <c r="AF1304" i="7"/>
  <c r="AE1304" i="7"/>
  <c r="AD1304" i="7"/>
  <c r="AC1304" i="7"/>
  <c r="AB1304" i="7"/>
  <c r="AA1304" i="7"/>
  <c r="Z1304" i="7"/>
  <c r="Y1304" i="7"/>
  <c r="X1304" i="7"/>
  <c r="W1304" i="7"/>
  <c r="V1304" i="7"/>
  <c r="U1304" i="7"/>
  <c r="T1304" i="7"/>
  <c r="S1304" i="7"/>
  <c r="R1304" i="7"/>
  <c r="Q1304" i="7"/>
  <c r="P1304" i="7"/>
  <c r="AJ1303" i="7"/>
  <c r="AI1303" i="7"/>
  <c r="AH1303" i="7"/>
  <c r="AG1303" i="7"/>
  <c r="AF1303" i="7"/>
  <c r="AE1303" i="7"/>
  <c r="AD1303" i="7"/>
  <c r="AC1303" i="7"/>
  <c r="AB1303" i="7"/>
  <c r="AA1303" i="7"/>
  <c r="Z1303" i="7"/>
  <c r="Y1303" i="7"/>
  <c r="X1303" i="7"/>
  <c r="W1303" i="7"/>
  <c r="V1303" i="7"/>
  <c r="U1303" i="7"/>
  <c r="T1303" i="7"/>
  <c r="S1303" i="7"/>
  <c r="R1303" i="7"/>
  <c r="Q1303" i="7"/>
  <c r="P1303" i="7"/>
  <c r="AJ1302" i="7"/>
  <c r="AI1302" i="7"/>
  <c r="AH1302" i="7"/>
  <c r="AG1302" i="7"/>
  <c r="AF1302" i="7"/>
  <c r="AE1302" i="7"/>
  <c r="AD1302" i="7"/>
  <c r="AC1302" i="7"/>
  <c r="AB1302" i="7"/>
  <c r="AA1302" i="7"/>
  <c r="Z1302" i="7"/>
  <c r="Y1302" i="7"/>
  <c r="X1302" i="7"/>
  <c r="W1302" i="7"/>
  <c r="V1302" i="7"/>
  <c r="U1302" i="7"/>
  <c r="T1302" i="7"/>
  <c r="S1302" i="7"/>
  <c r="R1302" i="7"/>
  <c r="Q1302" i="7"/>
  <c r="P1302" i="7"/>
  <c r="AJ1301" i="7"/>
  <c r="AI1301" i="7"/>
  <c r="AH1301" i="7"/>
  <c r="AG1301" i="7"/>
  <c r="AF1301" i="7"/>
  <c r="AE1301" i="7"/>
  <c r="AD1301" i="7"/>
  <c r="AC1301" i="7"/>
  <c r="AB1301" i="7"/>
  <c r="AA1301" i="7"/>
  <c r="Z1301" i="7"/>
  <c r="Y1301" i="7"/>
  <c r="X1301" i="7"/>
  <c r="W1301" i="7"/>
  <c r="V1301" i="7"/>
  <c r="U1301" i="7"/>
  <c r="T1301" i="7"/>
  <c r="S1301" i="7"/>
  <c r="R1301" i="7"/>
  <c r="Q1301" i="7"/>
  <c r="P1301" i="7"/>
  <c r="AJ1300" i="7"/>
  <c r="AI1300" i="7"/>
  <c r="AH1300" i="7"/>
  <c r="AG1300" i="7"/>
  <c r="AF1300" i="7"/>
  <c r="AE1300" i="7"/>
  <c r="AD1300" i="7"/>
  <c r="AC1300" i="7"/>
  <c r="AB1300" i="7"/>
  <c r="AA1300" i="7"/>
  <c r="Z1300" i="7"/>
  <c r="Y1300" i="7"/>
  <c r="X1300" i="7"/>
  <c r="W1300" i="7"/>
  <c r="V1300" i="7"/>
  <c r="U1300" i="7"/>
  <c r="T1300" i="7"/>
  <c r="S1300" i="7"/>
  <c r="R1300" i="7"/>
  <c r="Q1300" i="7"/>
  <c r="P1300" i="7"/>
  <c r="AJ1299" i="7"/>
  <c r="AI1299" i="7"/>
  <c r="AH1299" i="7"/>
  <c r="AG1299" i="7"/>
  <c r="AF1299" i="7"/>
  <c r="AE1299" i="7"/>
  <c r="AD1299" i="7"/>
  <c r="AC1299" i="7"/>
  <c r="AB1299" i="7"/>
  <c r="AA1299" i="7"/>
  <c r="Z1299" i="7"/>
  <c r="Y1299" i="7"/>
  <c r="X1299" i="7"/>
  <c r="W1299" i="7"/>
  <c r="V1299" i="7"/>
  <c r="U1299" i="7"/>
  <c r="T1299" i="7"/>
  <c r="S1299" i="7"/>
  <c r="R1299" i="7"/>
  <c r="Q1299" i="7"/>
  <c r="P1299" i="7"/>
  <c r="AJ1298" i="7"/>
  <c r="AI1298" i="7"/>
  <c r="AH1298" i="7"/>
  <c r="AG1298" i="7"/>
  <c r="AF1298" i="7"/>
  <c r="AE1298" i="7"/>
  <c r="AD1298" i="7"/>
  <c r="AC1298" i="7"/>
  <c r="AB1298" i="7"/>
  <c r="AA1298" i="7"/>
  <c r="Z1298" i="7"/>
  <c r="Y1298" i="7"/>
  <c r="X1298" i="7"/>
  <c r="W1298" i="7"/>
  <c r="V1298" i="7"/>
  <c r="U1298" i="7"/>
  <c r="T1298" i="7"/>
  <c r="S1298" i="7"/>
  <c r="R1298" i="7"/>
  <c r="Q1298" i="7"/>
  <c r="P1298" i="7"/>
  <c r="AJ1297" i="7"/>
  <c r="AI1297" i="7"/>
  <c r="AH1297" i="7"/>
  <c r="AG1297" i="7"/>
  <c r="AF1297" i="7"/>
  <c r="AE1297" i="7"/>
  <c r="AD1297" i="7"/>
  <c r="AC1297" i="7"/>
  <c r="AB1297" i="7"/>
  <c r="AA1297" i="7"/>
  <c r="Z1297" i="7"/>
  <c r="Y1297" i="7"/>
  <c r="X1297" i="7"/>
  <c r="W1297" i="7"/>
  <c r="V1297" i="7"/>
  <c r="U1297" i="7"/>
  <c r="T1297" i="7"/>
  <c r="S1297" i="7"/>
  <c r="R1297" i="7"/>
  <c r="Q1297" i="7"/>
  <c r="P1297" i="7"/>
  <c r="AJ1296" i="7"/>
  <c r="AI1296" i="7"/>
  <c r="AH1296" i="7"/>
  <c r="AG1296" i="7"/>
  <c r="AF1296" i="7"/>
  <c r="AE1296" i="7"/>
  <c r="AD1296" i="7"/>
  <c r="AC1296" i="7"/>
  <c r="AB1296" i="7"/>
  <c r="AA1296" i="7"/>
  <c r="Z1296" i="7"/>
  <c r="Y1296" i="7"/>
  <c r="X1296" i="7"/>
  <c r="W1296" i="7"/>
  <c r="V1296" i="7"/>
  <c r="U1296" i="7"/>
  <c r="T1296" i="7"/>
  <c r="S1296" i="7"/>
  <c r="R1296" i="7"/>
  <c r="Q1296" i="7"/>
  <c r="P1296" i="7"/>
  <c r="AJ1295" i="7"/>
  <c r="AI1295" i="7"/>
  <c r="AH1295" i="7"/>
  <c r="AG1295" i="7"/>
  <c r="AF1295" i="7"/>
  <c r="AE1295" i="7"/>
  <c r="AD1295" i="7"/>
  <c r="AC1295" i="7"/>
  <c r="AB1295" i="7"/>
  <c r="AA1295" i="7"/>
  <c r="Z1295" i="7"/>
  <c r="Y1295" i="7"/>
  <c r="X1295" i="7"/>
  <c r="W1295" i="7"/>
  <c r="V1295" i="7"/>
  <c r="U1295" i="7"/>
  <c r="T1295" i="7"/>
  <c r="S1295" i="7"/>
  <c r="R1295" i="7"/>
  <c r="Q1295" i="7"/>
  <c r="P1295" i="7"/>
  <c r="AJ1294" i="7"/>
  <c r="AI1294" i="7"/>
  <c r="AH1294" i="7"/>
  <c r="AG1294" i="7"/>
  <c r="AF1294" i="7"/>
  <c r="AE1294" i="7"/>
  <c r="AD1294" i="7"/>
  <c r="AC1294" i="7"/>
  <c r="AB1294" i="7"/>
  <c r="AA1294" i="7"/>
  <c r="Z1294" i="7"/>
  <c r="Y1294" i="7"/>
  <c r="X1294" i="7"/>
  <c r="W1294" i="7"/>
  <c r="V1294" i="7"/>
  <c r="U1294" i="7"/>
  <c r="T1294" i="7"/>
  <c r="S1294" i="7"/>
  <c r="R1294" i="7"/>
  <c r="Q1294" i="7"/>
  <c r="P1294" i="7"/>
  <c r="AJ1293" i="7"/>
  <c r="AI1293" i="7"/>
  <c r="AH1293" i="7"/>
  <c r="AG1293" i="7"/>
  <c r="AF1293" i="7"/>
  <c r="AE1293" i="7"/>
  <c r="AD1293" i="7"/>
  <c r="AC1293" i="7"/>
  <c r="AB1293" i="7"/>
  <c r="AA1293" i="7"/>
  <c r="Z1293" i="7"/>
  <c r="Y1293" i="7"/>
  <c r="X1293" i="7"/>
  <c r="W1293" i="7"/>
  <c r="V1293" i="7"/>
  <c r="U1293" i="7"/>
  <c r="T1293" i="7"/>
  <c r="S1293" i="7"/>
  <c r="R1293" i="7"/>
  <c r="Q1293" i="7"/>
  <c r="P1293" i="7"/>
  <c r="AJ1292" i="7"/>
  <c r="AI1292" i="7"/>
  <c r="AH1292" i="7"/>
  <c r="AG1292" i="7"/>
  <c r="AF1292" i="7"/>
  <c r="AE1292" i="7"/>
  <c r="AD1292" i="7"/>
  <c r="AC1292" i="7"/>
  <c r="AB1292" i="7"/>
  <c r="AA1292" i="7"/>
  <c r="Z1292" i="7"/>
  <c r="Y1292" i="7"/>
  <c r="X1292" i="7"/>
  <c r="W1292" i="7"/>
  <c r="V1292" i="7"/>
  <c r="U1292" i="7"/>
  <c r="T1292" i="7"/>
  <c r="S1292" i="7"/>
  <c r="R1292" i="7"/>
  <c r="Q1292" i="7"/>
  <c r="P1292" i="7"/>
  <c r="AJ1291" i="7"/>
  <c r="AI1291" i="7"/>
  <c r="AH1291" i="7"/>
  <c r="AG1291" i="7"/>
  <c r="AF1291" i="7"/>
  <c r="AE1291" i="7"/>
  <c r="AD1291" i="7"/>
  <c r="AC1291" i="7"/>
  <c r="AB1291" i="7"/>
  <c r="AA1291" i="7"/>
  <c r="Z1291" i="7"/>
  <c r="Y1291" i="7"/>
  <c r="X1291" i="7"/>
  <c r="W1291" i="7"/>
  <c r="V1291" i="7"/>
  <c r="U1291" i="7"/>
  <c r="T1291" i="7"/>
  <c r="S1291" i="7"/>
  <c r="R1291" i="7"/>
  <c r="Q1291" i="7"/>
  <c r="P1291" i="7"/>
  <c r="AJ1290" i="7"/>
  <c r="AI1290" i="7"/>
  <c r="AH1290" i="7"/>
  <c r="AG1290" i="7"/>
  <c r="AF1290" i="7"/>
  <c r="AE1290" i="7"/>
  <c r="AD1290" i="7"/>
  <c r="AC1290" i="7"/>
  <c r="AB1290" i="7"/>
  <c r="AA1290" i="7"/>
  <c r="Z1290" i="7"/>
  <c r="Y1290" i="7"/>
  <c r="X1290" i="7"/>
  <c r="W1290" i="7"/>
  <c r="V1290" i="7"/>
  <c r="U1290" i="7"/>
  <c r="T1290" i="7"/>
  <c r="S1290" i="7"/>
  <c r="R1290" i="7"/>
  <c r="Q1290" i="7"/>
  <c r="P1290" i="7"/>
  <c r="AJ1289" i="7"/>
  <c r="AI1289" i="7"/>
  <c r="AH1289" i="7"/>
  <c r="AG1289" i="7"/>
  <c r="AF1289" i="7"/>
  <c r="AE1289" i="7"/>
  <c r="AD1289" i="7"/>
  <c r="AC1289" i="7"/>
  <c r="AB1289" i="7"/>
  <c r="AA1289" i="7"/>
  <c r="Z1289" i="7"/>
  <c r="Y1289" i="7"/>
  <c r="X1289" i="7"/>
  <c r="W1289" i="7"/>
  <c r="V1289" i="7"/>
  <c r="U1289" i="7"/>
  <c r="T1289" i="7"/>
  <c r="S1289" i="7"/>
  <c r="R1289" i="7"/>
  <c r="Q1289" i="7"/>
  <c r="P1289" i="7"/>
  <c r="AJ1288" i="7"/>
  <c r="AI1288" i="7"/>
  <c r="AH1288" i="7"/>
  <c r="AG1288" i="7"/>
  <c r="AF1288" i="7"/>
  <c r="AE1288" i="7"/>
  <c r="AD1288" i="7"/>
  <c r="AC1288" i="7"/>
  <c r="AB1288" i="7"/>
  <c r="AA1288" i="7"/>
  <c r="Z1288" i="7"/>
  <c r="Y1288" i="7"/>
  <c r="X1288" i="7"/>
  <c r="W1288" i="7"/>
  <c r="V1288" i="7"/>
  <c r="U1288" i="7"/>
  <c r="T1288" i="7"/>
  <c r="S1288" i="7"/>
  <c r="R1288" i="7"/>
  <c r="Q1288" i="7"/>
  <c r="P1288" i="7"/>
  <c r="AJ1287" i="7"/>
  <c r="AI1287" i="7"/>
  <c r="AH1287" i="7"/>
  <c r="AG1287" i="7"/>
  <c r="AF1287" i="7"/>
  <c r="AE1287" i="7"/>
  <c r="AD1287" i="7"/>
  <c r="AC1287" i="7"/>
  <c r="AB1287" i="7"/>
  <c r="AA1287" i="7"/>
  <c r="Z1287" i="7"/>
  <c r="Y1287" i="7"/>
  <c r="X1287" i="7"/>
  <c r="W1287" i="7"/>
  <c r="V1287" i="7"/>
  <c r="U1287" i="7"/>
  <c r="T1287" i="7"/>
  <c r="S1287" i="7"/>
  <c r="R1287" i="7"/>
  <c r="Q1287" i="7"/>
  <c r="P1287" i="7"/>
  <c r="AJ1286" i="7"/>
  <c r="AI1286" i="7"/>
  <c r="AH1286" i="7"/>
  <c r="AG1286" i="7"/>
  <c r="AF1286" i="7"/>
  <c r="AE1286" i="7"/>
  <c r="AD1286" i="7"/>
  <c r="AC1286" i="7"/>
  <c r="AB1286" i="7"/>
  <c r="AA1286" i="7"/>
  <c r="Z1286" i="7"/>
  <c r="Y1286" i="7"/>
  <c r="X1286" i="7"/>
  <c r="W1286" i="7"/>
  <c r="V1286" i="7"/>
  <c r="U1286" i="7"/>
  <c r="T1286" i="7"/>
  <c r="S1286" i="7"/>
  <c r="R1286" i="7"/>
  <c r="Q1286" i="7"/>
  <c r="P1286" i="7"/>
  <c r="AJ1285" i="7"/>
  <c r="AI1285" i="7"/>
  <c r="AH1285" i="7"/>
  <c r="AG1285" i="7"/>
  <c r="AF1285" i="7"/>
  <c r="AE1285" i="7"/>
  <c r="AD1285" i="7"/>
  <c r="AC1285" i="7"/>
  <c r="AB1285" i="7"/>
  <c r="AA1285" i="7"/>
  <c r="Z1285" i="7"/>
  <c r="Y1285" i="7"/>
  <c r="X1285" i="7"/>
  <c r="W1285" i="7"/>
  <c r="V1285" i="7"/>
  <c r="U1285" i="7"/>
  <c r="T1285" i="7"/>
  <c r="S1285" i="7"/>
  <c r="R1285" i="7"/>
  <c r="Q1285" i="7"/>
  <c r="P1285" i="7"/>
  <c r="AJ1284" i="7"/>
  <c r="AI1284" i="7"/>
  <c r="AH1284" i="7"/>
  <c r="AG1284" i="7"/>
  <c r="AF1284" i="7"/>
  <c r="AE1284" i="7"/>
  <c r="AD1284" i="7"/>
  <c r="AC1284" i="7"/>
  <c r="AB1284" i="7"/>
  <c r="AA1284" i="7"/>
  <c r="Z1284" i="7"/>
  <c r="Y1284" i="7"/>
  <c r="X1284" i="7"/>
  <c r="W1284" i="7"/>
  <c r="V1284" i="7"/>
  <c r="U1284" i="7"/>
  <c r="T1284" i="7"/>
  <c r="S1284" i="7"/>
  <c r="R1284" i="7"/>
  <c r="Q1284" i="7"/>
  <c r="P1284" i="7"/>
  <c r="AJ1283" i="7"/>
  <c r="AI1283" i="7"/>
  <c r="AH1283" i="7"/>
  <c r="AG1283" i="7"/>
  <c r="AF1283" i="7"/>
  <c r="AE1283" i="7"/>
  <c r="AD1283" i="7"/>
  <c r="AC1283" i="7"/>
  <c r="AB1283" i="7"/>
  <c r="AA1283" i="7"/>
  <c r="Z1283" i="7"/>
  <c r="Y1283" i="7"/>
  <c r="X1283" i="7"/>
  <c r="W1283" i="7"/>
  <c r="V1283" i="7"/>
  <c r="U1283" i="7"/>
  <c r="T1283" i="7"/>
  <c r="S1283" i="7"/>
  <c r="R1283" i="7"/>
  <c r="Q1283" i="7"/>
  <c r="P1283" i="7"/>
  <c r="AJ1282" i="7"/>
  <c r="AI1282" i="7"/>
  <c r="AH1282" i="7"/>
  <c r="AG1282" i="7"/>
  <c r="AF1282" i="7"/>
  <c r="AE1282" i="7"/>
  <c r="AD1282" i="7"/>
  <c r="AC1282" i="7"/>
  <c r="AB1282" i="7"/>
  <c r="AA1282" i="7"/>
  <c r="Z1282" i="7"/>
  <c r="Y1282" i="7"/>
  <c r="X1282" i="7"/>
  <c r="W1282" i="7"/>
  <c r="V1282" i="7"/>
  <c r="U1282" i="7"/>
  <c r="T1282" i="7"/>
  <c r="S1282" i="7"/>
  <c r="R1282" i="7"/>
  <c r="Q1282" i="7"/>
  <c r="P1282" i="7"/>
  <c r="AJ1281" i="7"/>
  <c r="AI1281" i="7"/>
  <c r="AH1281" i="7"/>
  <c r="AG1281" i="7"/>
  <c r="AF1281" i="7"/>
  <c r="AE1281" i="7"/>
  <c r="AD1281" i="7"/>
  <c r="AC1281" i="7"/>
  <c r="AB1281" i="7"/>
  <c r="AA1281" i="7"/>
  <c r="Z1281" i="7"/>
  <c r="Y1281" i="7"/>
  <c r="X1281" i="7"/>
  <c r="W1281" i="7"/>
  <c r="V1281" i="7"/>
  <c r="U1281" i="7"/>
  <c r="T1281" i="7"/>
  <c r="S1281" i="7"/>
  <c r="R1281" i="7"/>
  <c r="Q1281" i="7"/>
  <c r="P1281" i="7"/>
  <c r="AJ1280" i="7"/>
  <c r="AI1280" i="7"/>
  <c r="AH1280" i="7"/>
  <c r="AG1280" i="7"/>
  <c r="AF1280" i="7"/>
  <c r="AE1280" i="7"/>
  <c r="AD1280" i="7"/>
  <c r="AC1280" i="7"/>
  <c r="AB1280" i="7"/>
  <c r="AA1280" i="7"/>
  <c r="Z1280" i="7"/>
  <c r="Y1280" i="7"/>
  <c r="X1280" i="7"/>
  <c r="W1280" i="7"/>
  <c r="V1280" i="7"/>
  <c r="U1280" i="7"/>
  <c r="T1280" i="7"/>
  <c r="S1280" i="7"/>
  <c r="R1280" i="7"/>
  <c r="Q1280" i="7"/>
  <c r="P1280" i="7"/>
  <c r="AJ1279" i="7"/>
  <c r="AI1279" i="7"/>
  <c r="AH1279" i="7"/>
  <c r="AG1279" i="7"/>
  <c r="AF1279" i="7"/>
  <c r="AE1279" i="7"/>
  <c r="AD1279" i="7"/>
  <c r="AC1279" i="7"/>
  <c r="AB1279" i="7"/>
  <c r="AA1279" i="7"/>
  <c r="Z1279" i="7"/>
  <c r="Y1279" i="7"/>
  <c r="X1279" i="7"/>
  <c r="W1279" i="7"/>
  <c r="V1279" i="7"/>
  <c r="U1279" i="7"/>
  <c r="T1279" i="7"/>
  <c r="S1279" i="7"/>
  <c r="R1279" i="7"/>
  <c r="Q1279" i="7"/>
  <c r="P1279" i="7"/>
  <c r="AJ1278" i="7"/>
  <c r="AI1278" i="7"/>
  <c r="AH1278" i="7"/>
  <c r="AG1278" i="7"/>
  <c r="AF1278" i="7"/>
  <c r="AE1278" i="7"/>
  <c r="AD1278" i="7"/>
  <c r="AC1278" i="7"/>
  <c r="AB1278" i="7"/>
  <c r="AA1278" i="7"/>
  <c r="Z1278" i="7"/>
  <c r="Y1278" i="7"/>
  <c r="X1278" i="7"/>
  <c r="W1278" i="7"/>
  <c r="V1278" i="7"/>
  <c r="U1278" i="7"/>
  <c r="T1278" i="7"/>
  <c r="S1278" i="7"/>
  <c r="R1278" i="7"/>
  <c r="Q1278" i="7"/>
  <c r="P1278" i="7"/>
  <c r="AJ1277" i="7"/>
  <c r="AI1277" i="7"/>
  <c r="AH1277" i="7"/>
  <c r="AG1277" i="7"/>
  <c r="AF1277" i="7"/>
  <c r="AE1277" i="7"/>
  <c r="AD1277" i="7"/>
  <c r="AC1277" i="7"/>
  <c r="AB1277" i="7"/>
  <c r="AA1277" i="7"/>
  <c r="Z1277" i="7"/>
  <c r="Y1277" i="7"/>
  <c r="X1277" i="7"/>
  <c r="W1277" i="7"/>
  <c r="V1277" i="7"/>
  <c r="U1277" i="7"/>
  <c r="T1277" i="7"/>
  <c r="S1277" i="7"/>
  <c r="R1277" i="7"/>
  <c r="Q1277" i="7"/>
  <c r="P1277" i="7"/>
  <c r="AJ1276" i="7"/>
  <c r="AI1276" i="7"/>
  <c r="AH1276" i="7"/>
  <c r="AG1276" i="7"/>
  <c r="AF1276" i="7"/>
  <c r="AE1276" i="7"/>
  <c r="AD1276" i="7"/>
  <c r="AC1276" i="7"/>
  <c r="AB1276" i="7"/>
  <c r="AA1276" i="7"/>
  <c r="Z1276" i="7"/>
  <c r="Y1276" i="7"/>
  <c r="X1276" i="7"/>
  <c r="W1276" i="7"/>
  <c r="V1276" i="7"/>
  <c r="U1276" i="7"/>
  <c r="T1276" i="7"/>
  <c r="S1276" i="7"/>
  <c r="R1276" i="7"/>
  <c r="Q1276" i="7"/>
  <c r="P1276" i="7"/>
  <c r="AJ1275" i="7"/>
  <c r="AI1275" i="7"/>
  <c r="AH1275" i="7"/>
  <c r="AG1275" i="7"/>
  <c r="AF1275" i="7"/>
  <c r="AE1275" i="7"/>
  <c r="AD1275" i="7"/>
  <c r="AC1275" i="7"/>
  <c r="AB1275" i="7"/>
  <c r="AA1275" i="7"/>
  <c r="Z1275" i="7"/>
  <c r="Y1275" i="7"/>
  <c r="X1275" i="7"/>
  <c r="W1275" i="7"/>
  <c r="V1275" i="7"/>
  <c r="U1275" i="7"/>
  <c r="T1275" i="7"/>
  <c r="S1275" i="7"/>
  <c r="R1275" i="7"/>
  <c r="Q1275" i="7"/>
  <c r="P1275" i="7"/>
  <c r="AJ1274" i="7"/>
  <c r="AI1274" i="7"/>
  <c r="AH1274" i="7"/>
  <c r="AG1274" i="7"/>
  <c r="AF1274" i="7"/>
  <c r="AE1274" i="7"/>
  <c r="AD1274" i="7"/>
  <c r="AC1274" i="7"/>
  <c r="AB1274" i="7"/>
  <c r="AA1274" i="7"/>
  <c r="Z1274" i="7"/>
  <c r="Y1274" i="7"/>
  <c r="X1274" i="7"/>
  <c r="W1274" i="7"/>
  <c r="V1274" i="7"/>
  <c r="U1274" i="7"/>
  <c r="T1274" i="7"/>
  <c r="S1274" i="7"/>
  <c r="R1274" i="7"/>
  <c r="Q1274" i="7"/>
  <c r="P1274" i="7"/>
  <c r="AJ1273" i="7"/>
  <c r="AI1273" i="7"/>
  <c r="AH1273" i="7"/>
  <c r="AG1273" i="7"/>
  <c r="AF1273" i="7"/>
  <c r="AE1273" i="7"/>
  <c r="AD1273" i="7"/>
  <c r="AC1273" i="7"/>
  <c r="AB1273" i="7"/>
  <c r="AA1273" i="7"/>
  <c r="Z1273" i="7"/>
  <c r="Y1273" i="7"/>
  <c r="X1273" i="7"/>
  <c r="W1273" i="7"/>
  <c r="V1273" i="7"/>
  <c r="U1273" i="7"/>
  <c r="T1273" i="7"/>
  <c r="S1273" i="7"/>
  <c r="R1273" i="7"/>
  <c r="Q1273" i="7"/>
  <c r="P1273" i="7"/>
  <c r="AJ1272" i="7"/>
  <c r="AI1272" i="7"/>
  <c r="AH1272" i="7"/>
  <c r="AG1272" i="7"/>
  <c r="AF1272" i="7"/>
  <c r="AE1272" i="7"/>
  <c r="AD1272" i="7"/>
  <c r="AC1272" i="7"/>
  <c r="AB1272" i="7"/>
  <c r="AA1272" i="7"/>
  <c r="Z1272" i="7"/>
  <c r="Y1272" i="7"/>
  <c r="X1272" i="7"/>
  <c r="W1272" i="7"/>
  <c r="V1272" i="7"/>
  <c r="U1272" i="7"/>
  <c r="T1272" i="7"/>
  <c r="S1272" i="7"/>
  <c r="R1272" i="7"/>
  <c r="Q1272" i="7"/>
  <c r="P1272" i="7"/>
  <c r="AJ1271" i="7"/>
  <c r="AI1271" i="7"/>
  <c r="AH1271" i="7"/>
  <c r="AG1271" i="7"/>
  <c r="AF1271" i="7"/>
  <c r="AE1271" i="7"/>
  <c r="AD1271" i="7"/>
  <c r="AC1271" i="7"/>
  <c r="AB1271" i="7"/>
  <c r="AA1271" i="7"/>
  <c r="Z1271" i="7"/>
  <c r="Y1271" i="7"/>
  <c r="X1271" i="7"/>
  <c r="W1271" i="7"/>
  <c r="V1271" i="7"/>
  <c r="U1271" i="7"/>
  <c r="T1271" i="7"/>
  <c r="S1271" i="7"/>
  <c r="R1271" i="7"/>
  <c r="Q1271" i="7"/>
  <c r="P1271" i="7"/>
  <c r="AJ1270" i="7"/>
  <c r="AI1270" i="7"/>
  <c r="AH1270" i="7"/>
  <c r="AG1270" i="7"/>
  <c r="AF1270" i="7"/>
  <c r="AE1270" i="7"/>
  <c r="AD1270" i="7"/>
  <c r="AC1270" i="7"/>
  <c r="AB1270" i="7"/>
  <c r="AA1270" i="7"/>
  <c r="Z1270" i="7"/>
  <c r="Y1270" i="7"/>
  <c r="X1270" i="7"/>
  <c r="W1270" i="7"/>
  <c r="V1270" i="7"/>
  <c r="U1270" i="7"/>
  <c r="T1270" i="7"/>
  <c r="S1270" i="7"/>
  <c r="R1270" i="7"/>
  <c r="Q1270" i="7"/>
  <c r="P1270" i="7"/>
  <c r="AJ1269" i="7"/>
  <c r="AI1269" i="7"/>
  <c r="AH1269" i="7"/>
  <c r="AG1269" i="7"/>
  <c r="AF1269" i="7"/>
  <c r="AE1269" i="7"/>
  <c r="AD1269" i="7"/>
  <c r="AC1269" i="7"/>
  <c r="AB1269" i="7"/>
  <c r="AA1269" i="7"/>
  <c r="Z1269" i="7"/>
  <c r="Y1269" i="7"/>
  <c r="X1269" i="7"/>
  <c r="W1269" i="7"/>
  <c r="V1269" i="7"/>
  <c r="U1269" i="7"/>
  <c r="T1269" i="7"/>
  <c r="S1269" i="7"/>
  <c r="R1269" i="7"/>
  <c r="Q1269" i="7"/>
  <c r="P1269" i="7"/>
  <c r="AJ1268" i="7"/>
  <c r="AI1268" i="7"/>
  <c r="AH1268" i="7"/>
  <c r="AG1268" i="7"/>
  <c r="AF1268" i="7"/>
  <c r="AE1268" i="7"/>
  <c r="AD1268" i="7"/>
  <c r="AC1268" i="7"/>
  <c r="AB1268" i="7"/>
  <c r="AA1268" i="7"/>
  <c r="Z1268" i="7"/>
  <c r="Y1268" i="7"/>
  <c r="X1268" i="7"/>
  <c r="W1268" i="7"/>
  <c r="V1268" i="7"/>
  <c r="U1268" i="7"/>
  <c r="T1268" i="7"/>
  <c r="S1268" i="7"/>
  <c r="R1268" i="7"/>
  <c r="Q1268" i="7"/>
  <c r="P1268" i="7"/>
  <c r="AJ1267" i="7"/>
  <c r="AI1267" i="7"/>
  <c r="AH1267" i="7"/>
  <c r="AG1267" i="7"/>
  <c r="AF1267" i="7"/>
  <c r="AE1267" i="7"/>
  <c r="AD1267" i="7"/>
  <c r="AC1267" i="7"/>
  <c r="AB1267" i="7"/>
  <c r="AA1267" i="7"/>
  <c r="Z1267" i="7"/>
  <c r="Y1267" i="7"/>
  <c r="X1267" i="7"/>
  <c r="W1267" i="7"/>
  <c r="V1267" i="7"/>
  <c r="U1267" i="7"/>
  <c r="T1267" i="7"/>
  <c r="S1267" i="7"/>
  <c r="R1267" i="7"/>
  <c r="Q1267" i="7"/>
  <c r="P1267" i="7"/>
  <c r="AJ1266" i="7"/>
  <c r="AI1266" i="7"/>
  <c r="AH1266" i="7"/>
  <c r="AG1266" i="7"/>
  <c r="AF1266" i="7"/>
  <c r="AE1266" i="7"/>
  <c r="AD1266" i="7"/>
  <c r="AC1266" i="7"/>
  <c r="AB1266" i="7"/>
  <c r="AA1266" i="7"/>
  <c r="Z1266" i="7"/>
  <c r="Y1266" i="7"/>
  <c r="X1266" i="7"/>
  <c r="W1266" i="7"/>
  <c r="V1266" i="7"/>
  <c r="U1266" i="7"/>
  <c r="T1266" i="7"/>
  <c r="S1266" i="7"/>
  <c r="R1266" i="7"/>
  <c r="Q1266" i="7"/>
  <c r="P1266" i="7"/>
  <c r="AJ1265" i="7"/>
  <c r="AI1265" i="7"/>
  <c r="AH1265" i="7"/>
  <c r="AG1265" i="7"/>
  <c r="AF1265" i="7"/>
  <c r="AE1265" i="7"/>
  <c r="AD1265" i="7"/>
  <c r="AC1265" i="7"/>
  <c r="AB1265" i="7"/>
  <c r="AA1265" i="7"/>
  <c r="Z1265" i="7"/>
  <c r="Y1265" i="7"/>
  <c r="X1265" i="7"/>
  <c r="W1265" i="7"/>
  <c r="V1265" i="7"/>
  <c r="U1265" i="7"/>
  <c r="T1265" i="7"/>
  <c r="S1265" i="7"/>
  <c r="R1265" i="7"/>
  <c r="Q1265" i="7"/>
  <c r="P1265" i="7"/>
  <c r="AJ1264" i="7"/>
  <c r="AI1264" i="7"/>
  <c r="AH1264" i="7"/>
  <c r="AG1264" i="7"/>
  <c r="AF1264" i="7"/>
  <c r="AE1264" i="7"/>
  <c r="AD1264" i="7"/>
  <c r="AC1264" i="7"/>
  <c r="AB1264" i="7"/>
  <c r="AA1264" i="7"/>
  <c r="Z1264" i="7"/>
  <c r="Y1264" i="7"/>
  <c r="X1264" i="7"/>
  <c r="W1264" i="7"/>
  <c r="V1264" i="7"/>
  <c r="U1264" i="7"/>
  <c r="T1264" i="7"/>
  <c r="S1264" i="7"/>
  <c r="R1264" i="7"/>
  <c r="Q1264" i="7"/>
  <c r="P1264" i="7"/>
  <c r="AJ1263" i="7"/>
  <c r="AI1263" i="7"/>
  <c r="AH1263" i="7"/>
  <c r="AG1263" i="7"/>
  <c r="AF1263" i="7"/>
  <c r="AE1263" i="7"/>
  <c r="AD1263" i="7"/>
  <c r="AC1263" i="7"/>
  <c r="AB1263" i="7"/>
  <c r="AA1263" i="7"/>
  <c r="Z1263" i="7"/>
  <c r="Y1263" i="7"/>
  <c r="X1263" i="7"/>
  <c r="W1263" i="7"/>
  <c r="V1263" i="7"/>
  <c r="U1263" i="7"/>
  <c r="T1263" i="7"/>
  <c r="S1263" i="7"/>
  <c r="R1263" i="7"/>
  <c r="Q1263" i="7"/>
  <c r="P1263" i="7"/>
  <c r="AJ1262" i="7"/>
  <c r="AI1262" i="7"/>
  <c r="AH1262" i="7"/>
  <c r="AG1262" i="7"/>
  <c r="AF1262" i="7"/>
  <c r="AE1262" i="7"/>
  <c r="AD1262" i="7"/>
  <c r="AC1262" i="7"/>
  <c r="AB1262" i="7"/>
  <c r="AA1262" i="7"/>
  <c r="Z1262" i="7"/>
  <c r="Y1262" i="7"/>
  <c r="X1262" i="7"/>
  <c r="W1262" i="7"/>
  <c r="V1262" i="7"/>
  <c r="U1262" i="7"/>
  <c r="T1262" i="7"/>
  <c r="S1262" i="7"/>
  <c r="R1262" i="7"/>
  <c r="Q1262" i="7"/>
  <c r="P1262" i="7"/>
  <c r="AJ1261" i="7"/>
  <c r="AI1261" i="7"/>
  <c r="AH1261" i="7"/>
  <c r="AG1261" i="7"/>
  <c r="AF1261" i="7"/>
  <c r="AE1261" i="7"/>
  <c r="AD1261" i="7"/>
  <c r="AC1261" i="7"/>
  <c r="AB1261" i="7"/>
  <c r="AA1261" i="7"/>
  <c r="Z1261" i="7"/>
  <c r="Y1261" i="7"/>
  <c r="X1261" i="7"/>
  <c r="W1261" i="7"/>
  <c r="V1261" i="7"/>
  <c r="U1261" i="7"/>
  <c r="T1261" i="7"/>
  <c r="S1261" i="7"/>
  <c r="R1261" i="7"/>
  <c r="Q1261" i="7"/>
  <c r="P1261" i="7"/>
  <c r="AJ1260" i="7"/>
  <c r="AI1260" i="7"/>
  <c r="AH1260" i="7"/>
  <c r="AG1260" i="7"/>
  <c r="AF1260" i="7"/>
  <c r="AE1260" i="7"/>
  <c r="AD1260" i="7"/>
  <c r="AC1260" i="7"/>
  <c r="AB1260" i="7"/>
  <c r="AA1260" i="7"/>
  <c r="Z1260" i="7"/>
  <c r="Y1260" i="7"/>
  <c r="X1260" i="7"/>
  <c r="W1260" i="7"/>
  <c r="V1260" i="7"/>
  <c r="U1260" i="7"/>
  <c r="T1260" i="7"/>
  <c r="S1260" i="7"/>
  <c r="R1260" i="7"/>
  <c r="Q1260" i="7"/>
  <c r="P1260" i="7"/>
  <c r="AJ1259" i="7"/>
  <c r="AI1259" i="7"/>
  <c r="AH1259" i="7"/>
  <c r="AG1259" i="7"/>
  <c r="AF1259" i="7"/>
  <c r="AE1259" i="7"/>
  <c r="AD1259" i="7"/>
  <c r="AC1259" i="7"/>
  <c r="AB1259" i="7"/>
  <c r="AA1259" i="7"/>
  <c r="Z1259" i="7"/>
  <c r="Y1259" i="7"/>
  <c r="X1259" i="7"/>
  <c r="W1259" i="7"/>
  <c r="V1259" i="7"/>
  <c r="U1259" i="7"/>
  <c r="T1259" i="7"/>
  <c r="S1259" i="7"/>
  <c r="R1259" i="7"/>
  <c r="Q1259" i="7"/>
  <c r="P1259" i="7"/>
  <c r="AJ1258" i="7"/>
  <c r="AI1258" i="7"/>
  <c r="AH1258" i="7"/>
  <c r="AG1258" i="7"/>
  <c r="AF1258" i="7"/>
  <c r="AE1258" i="7"/>
  <c r="AD1258" i="7"/>
  <c r="AC1258" i="7"/>
  <c r="AB1258" i="7"/>
  <c r="AA1258" i="7"/>
  <c r="Z1258" i="7"/>
  <c r="Y1258" i="7"/>
  <c r="X1258" i="7"/>
  <c r="W1258" i="7"/>
  <c r="V1258" i="7"/>
  <c r="U1258" i="7"/>
  <c r="T1258" i="7"/>
  <c r="S1258" i="7"/>
  <c r="R1258" i="7"/>
  <c r="Q1258" i="7"/>
  <c r="P1258" i="7"/>
  <c r="AJ1257" i="7"/>
  <c r="AI1257" i="7"/>
  <c r="AH1257" i="7"/>
  <c r="AG1257" i="7"/>
  <c r="AF1257" i="7"/>
  <c r="AE1257" i="7"/>
  <c r="AD1257" i="7"/>
  <c r="AC1257" i="7"/>
  <c r="AB1257" i="7"/>
  <c r="AA1257" i="7"/>
  <c r="Z1257" i="7"/>
  <c r="Y1257" i="7"/>
  <c r="X1257" i="7"/>
  <c r="W1257" i="7"/>
  <c r="V1257" i="7"/>
  <c r="U1257" i="7"/>
  <c r="T1257" i="7"/>
  <c r="S1257" i="7"/>
  <c r="R1257" i="7"/>
  <c r="Q1257" i="7"/>
  <c r="P1257" i="7"/>
  <c r="AJ1256" i="7"/>
  <c r="AI1256" i="7"/>
  <c r="AH1256" i="7"/>
  <c r="AG1256" i="7"/>
  <c r="AF1256" i="7"/>
  <c r="AE1256" i="7"/>
  <c r="AD1256" i="7"/>
  <c r="AC1256" i="7"/>
  <c r="AB1256" i="7"/>
  <c r="AA1256" i="7"/>
  <c r="Z1256" i="7"/>
  <c r="Y1256" i="7"/>
  <c r="X1256" i="7"/>
  <c r="W1256" i="7"/>
  <c r="V1256" i="7"/>
  <c r="U1256" i="7"/>
  <c r="T1256" i="7"/>
  <c r="S1256" i="7"/>
  <c r="R1256" i="7"/>
  <c r="Q1256" i="7"/>
  <c r="P1256" i="7"/>
  <c r="AJ1255" i="7"/>
  <c r="AI1255" i="7"/>
  <c r="AH1255" i="7"/>
  <c r="AG1255" i="7"/>
  <c r="AF1255" i="7"/>
  <c r="AE1255" i="7"/>
  <c r="AD1255" i="7"/>
  <c r="AC1255" i="7"/>
  <c r="AB1255" i="7"/>
  <c r="AA1255" i="7"/>
  <c r="Z1255" i="7"/>
  <c r="Y1255" i="7"/>
  <c r="X1255" i="7"/>
  <c r="W1255" i="7"/>
  <c r="V1255" i="7"/>
  <c r="U1255" i="7"/>
  <c r="T1255" i="7"/>
  <c r="S1255" i="7"/>
  <c r="R1255" i="7"/>
  <c r="Q1255" i="7"/>
  <c r="P1255" i="7"/>
  <c r="AJ1254" i="7"/>
  <c r="AI1254" i="7"/>
  <c r="AH1254" i="7"/>
  <c r="AG1254" i="7"/>
  <c r="AF1254" i="7"/>
  <c r="AE1254" i="7"/>
  <c r="AD1254" i="7"/>
  <c r="AC1254" i="7"/>
  <c r="AB1254" i="7"/>
  <c r="AA1254" i="7"/>
  <c r="Z1254" i="7"/>
  <c r="Y1254" i="7"/>
  <c r="X1254" i="7"/>
  <c r="W1254" i="7"/>
  <c r="V1254" i="7"/>
  <c r="U1254" i="7"/>
  <c r="T1254" i="7"/>
  <c r="S1254" i="7"/>
  <c r="R1254" i="7"/>
  <c r="Q1254" i="7"/>
  <c r="P1254" i="7"/>
  <c r="AJ1253" i="7"/>
  <c r="AI1253" i="7"/>
  <c r="AH1253" i="7"/>
  <c r="AG1253" i="7"/>
  <c r="AF1253" i="7"/>
  <c r="AE1253" i="7"/>
  <c r="AD1253" i="7"/>
  <c r="AC1253" i="7"/>
  <c r="AB1253" i="7"/>
  <c r="AA1253" i="7"/>
  <c r="Z1253" i="7"/>
  <c r="Y1253" i="7"/>
  <c r="X1253" i="7"/>
  <c r="W1253" i="7"/>
  <c r="V1253" i="7"/>
  <c r="U1253" i="7"/>
  <c r="T1253" i="7"/>
  <c r="S1253" i="7"/>
  <c r="R1253" i="7"/>
  <c r="Q1253" i="7"/>
  <c r="P1253" i="7"/>
  <c r="AJ1252" i="7"/>
  <c r="AI1252" i="7"/>
  <c r="AH1252" i="7"/>
  <c r="AG1252" i="7"/>
  <c r="AF1252" i="7"/>
  <c r="AE1252" i="7"/>
  <c r="AD1252" i="7"/>
  <c r="AC1252" i="7"/>
  <c r="AB1252" i="7"/>
  <c r="AA1252" i="7"/>
  <c r="Z1252" i="7"/>
  <c r="Y1252" i="7"/>
  <c r="X1252" i="7"/>
  <c r="W1252" i="7"/>
  <c r="V1252" i="7"/>
  <c r="U1252" i="7"/>
  <c r="T1252" i="7"/>
  <c r="S1252" i="7"/>
  <c r="R1252" i="7"/>
  <c r="Q1252" i="7"/>
  <c r="P1252" i="7"/>
  <c r="AJ1251" i="7"/>
  <c r="AI1251" i="7"/>
  <c r="AH1251" i="7"/>
  <c r="AG1251" i="7"/>
  <c r="AF1251" i="7"/>
  <c r="AE1251" i="7"/>
  <c r="AD1251" i="7"/>
  <c r="AC1251" i="7"/>
  <c r="AB1251" i="7"/>
  <c r="AA1251" i="7"/>
  <c r="Z1251" i="7"/>
  <c r="Y1251" i="7"/>
  <c r="X1251" i="7"/>
  <c r="W1251" i="7"/>
  <c r="V1251" i="7"/>
  <c r="U1251" i="7"/>
  <c r="T1251" i="7"/>
  <c r="S1251" i="7"/>
  <c r="R1251" i="7"/>
  <c r="Q1251" i="7"/>
  <c r="P1251" i="7"/>
  <c r="AJ1250" i="7"/>
  <c r="AI1250" i="7"/>
  <c r="AH1250" i="7"/>
  <c r="AG1250" i="7"/>
  <c r="AF1250" i="7"/>
  <c r="AE1250" i="7"/>
  <c r="AD1250" i="7"/>
  <c r="AC1250" i="7"/>
  <c r="AB1250" i="7"/>
  <c r="AA1250" i="7"/>
  <c r="Z1250" i="7"/>
  <c r="Y1250" i="7"/>
  <c r="X1250" i="7"/>
  <c r="W1250" i="7"/>
  <c r="V1250" i="7"/>
  <c r="U1250" i="7"/>
  <c r="T1250" i="7"/>
  <c r="S1250" i="7"/>
  <c r="R1250" i="7"/>
  <c r="Q1250" i="7"/>
  <c r="P1250" i="7"/>
  <c r="AJ1249" i="7"/>
  <c r="AI1249" i="7"/>
  <c r="AH1249" i="7"/>
  <c r="AG1249" i="7"/>
  <c r="AF1249" i="7"/>
  <c r="AE1249" i="7"/>
  <c r="AD1249" i="7"/>
  <c r="AC1249" i="7"/>
  <c r="AB1249" i="7"/>
  <c r="AA1249" i="7"/>
  <c r="Z1249" i="7"/>
  <c r="Y1249" i="7"/>
  <c r="X1249" i="7"/>
  <c r="W1249" i="7"/>
  <c r="V1249" i="7"/>
  <c r="U1249" i="7"/>
  <c r="T1249" i="7"/>
  <c r="S1249" i="7"/>
  <c r="R1249" i="7"/>
  <c r="Q1249" i="7"/>
  <c r="P1249" i="7"/>
  <c r="AJ1248" i="7"/>
  <c r="AI1248" i="7"/>
  <c r="AH1248" i="7"/>
  <c r="AG1248" i="7"/>
  <c r="AF1248" i="7"/>
  <c r="AE1248" i="7"/>
  <c r="AD1248" i="7"/>
  <c r="AC1248" i="7"/>
  <c r="AB1248" i="7"/>
  <c r="AA1248" i="7"/>
  <c r="Z1248" i="7"/>
  <c r="Y1248" i="7"/>
  <c r="X1248" i="7"/>
  <c r="W1248" i="7"/>
  <c r="V1248" i="7"/>
  <c r="U1248" i="7"/>
  <c r="T1248" i="7"/>
  <c r="S1248" i="7"/>
  <c r="R1248" i="7"/>
  <c r="Q1248" i="7"/>
  <c r="P1248" i="7"/>
  <c r="AJ1247" i="7"/>
  <c r="AI1247" i="7"/>
  <c r="AH1247" i="7"/>
  <c r="AG1247" i="7"/>
  <c r="AF1247" i="7"/>
  <c r="AE1247" i="7"/>
  <c r="AD1247" i="7"/>
  <c r="AC1247" i="7"/>
  <c r="AB1247" i="7"/>
  <c r="AA1247" i="7"/>
  <c r="Z1247" i="7"/>
  <c r="Y1247" i="7"/>
  <c r="X1247" i="7"/>
  <c r="W1247" i="7"/>
  <c r="V1247" i="7"/>
  <c r="U1247" i="7"/>
  <c r="T1247" i="7"/>
  <c r="S1247" i="7"/>
  <c r="R1247" i="7"/>
  <c r="Q1247" i="7"/>
  <c r="P1247" i="7"/>
  <c r="AJ1246" i="7"/>
  <c r="AI1246" i="7"/>
  <c r="AH1246" i="7"/>
  <c r="AG1246" i="7"/>
  <c r="AF1246" i="7"/>
  <c r="AE1246" i="7"/>
  <c r="AD1246" i="7"/>
  <c r="AC1246" i="7"/>
  <c r="AB1246" i="7"/>
  <c r="AA1246" i="7"/>
  <c r="Z1246" i="7"/>
  <c r="Y1246" i="7"/>
  <c r="X1246" i="7"/>
  <c r="W1246" i="7"/>
  <c r="V1246" i="7"/>
  <c r="U1246" i="7"/>
  <c r="T1246" i="7"/>
  <c r="S1246" i="7"/>
  <c r="R1246" i="7"/>
  <c r="Q1246" i="7"/>
  <c r="P1246" i="7"/>
  <c r="AJ1245" i="7"/>
  <c r="AI1245" i="7"/>
  <c r="AH1245" i="7"/>
  <c r="AG1245" i="7"/>
  <c r="AF1245" i="7"/>
  <c r="AE1245" i="7"/>
  <c r="AD1245" i="7"/>
  <c r="AC1245" i="7"/>
  <c r="AB1245" i="7"/>
  <c r="AA1245" i="7"/>
  <c r="Z1245" i="7"/>
  <c r="Y1245" i="7"/>
  <c r="X1245" i="7"/>
  <c r="W1245" i="7"/>
  <c r="V1245" i="7"/>
  <c r="U1245" i="7"/>
  <c r="T1245" i="7"/>
  <c r="S1245" i="7"/>
  <c r="R1245" i="7"/>
  <c r="Q1245" i="7"/>
  <c r="P1245" i="7"/>
  <c r="AJ1244" i="7"/>
  <c r="AI1244" i="7"/>
  <c r="AH1244" i="7"/>
  <c r="AG1244" i="7"/>
  <c r="AF1244" i="7"/>
  <c r="AE1244" i="7"/>
  <c r="AD1244" i="7"/>
  <c r="AC1244" i="7"/>
  <c r="AB1244" i="7"/>
  <c r="AA1244" i="7"/>
  <c r="Z1244" i="7"/>
  <c r="Y1244" i="7"/>
  <c r="X1244" i="7"/>
  <c r="W1244" i="7"/>
  <c r="V1244" i="7"/>
  <c r="U1244" i="7"/>
  <c r="T1244" i="7"/>
  <c r="S1244" i="7"/>
  <c r="R1244" i="7"/>
  <c r="Q1244" i="7"/>
  <c r="P1244" i="7"/>
  <c r="AJ1243" i="7"/>
  <c r="AI1243" i="7"/>
  <c r="AH1243" i="7"/>
  <c r="AG1243" i="7"/>
  <c r="AF1243" i="7"/>
  <c r="AE1243" i="7"/>
  <c r="AD1243" i="7"/>
  <c r="AC1243" i="7"/>
  <c r="AB1243" i="7"/>
  <c r="AA1243" i="7"/>
  <c r="Z1243" i="7"/>
  <c r="Y1243" i="7"/>
  <c r="X1243" i="7"/>
  <c r="W1243" i="7"/>
  <c r="V1243" i="7"/>
  <c r="U1243" i="7"/>
  <c r="T1243" i="7"/>
  <c r="S1243" i="7"/>
  <c r="R1243" i="7"/>
  <c r="Q1243" i="7"/>
  <c r="P1243" i="7"/>
  <c r="AJ1242" i="7"/>
  <c r="AI1242" i="7"/>
  <c r="AH1242" i="7"/>
  <c r="AG1242" i="7"/>
  <c r="AF1242" i="7"/>
  <c r="AE1242" i="7"/>
  <c r="AD1242" i="7"/>
  <c r="AC1242" i="7"/>
  <c r="AB1242" i="7"/>
  <c r="AA1242" i="7"/>
  <c r="Z1242" i="7"/>
  <c r="Y1242" i="7"/>
  <c r="X1242" i="7"/>
  <c r="W1242" i="7"/>
  <c r="V1242" i="7"/>
  <c r="U1242" i="7"/>
  <c r="T1242" i="7"/>
  <c r="S1242" i="7"/>
  <c r="R1242" i="7"/>
  <c r="Q1242" i="7"/>
  <c r="P1242" i="7"/>
  <c r="AJ1241" i="7"/>
  <c r="AI1241" i="7"/>
  <c r="AH1241" i="7"/>
  <c r="AG1241" i="7"/>
  <c r="AF1241" i="7"/>
  <c r="AE1241" i="7"/>
  <c r="AD1241" i="7"/>
  <c r="AC1241" i="7"/>
  <c r="AB1241" i="7"/>
  <c r="AA1241" i="7"/>
  <c r="Z1241" i="7"/>
  <c r="Y1241" i="7"/>
  <c r="X1241" i="7"/>
  <c r="W1241" i="7"/>
  <c r="V1241" i="7"/>
  <c r="U1241" i="7"/>
  <c r="T1241" i="7"/>
  <c r="S1241" i="7"/>
  <c r="R1241" i="7"/>
  <c r="Q1241" i="7"/>
  <c r="P1241" i="7"/>
  <c r="AJ1240" i="7"/>
  <c r="AI1240" i="7"/>
  <c r="AH1240" i="7"/>
  <c r="AG1240" i="7"/>
  <c r="AF1240" i="7"/>
  <c r="AE1240" i="7"/>
  <c r="AD1240" i="7"/>
  <c r="AC1240" i="7"/>
  <c r="AB1240" i="7"/>
  <c r="AA1240" i="7"/>
  <c r="Z1240" i="7"/>
  <c r="Y1240" i="7"/>
  <c r="X1240" i="7"/>
  <c r="W1240" i="7"/>
  <c r="V1240" i="7"/>
  <c r="U1240" i="7"/>
  <c r="T1240" i="7"/>
  <c r="S1240" i="7"/>
  <c r="R1240" i="7"/>
  <c r="Q1240" i="7"/>
  <c r="P1240" i="7"/>
  <c r="AJ1239" i="7"/>
  <c r="AI1239" i="7"/>
  <c r="AH1239" i="7"/>
  <c r="AG1239" i="7"/>
  <c r="AF1239" i="7"/>
  <c r="AE1239" i="7"/>
  <c r="AD1239" i="7"/>
  <c r="AC1239" i="7"/>
  <c r="AB1239" i="7"/>
  <c r="AA1239" i="7"/>
  <c r="Z1239" i="7"/>
  <c r="Y1239" i="7"/>
  <c r="X1239" i="7"/>
  <c r="W1239" i="7"/>
  <c r="V1239" i="7"/>
  <c r="U1239" i="7"/>
  <c r="T1239" i="7"/>
  <c r="S1239" i="7"/>
  <c r="R1239" i="7"/>
  <c r="Q1239" i="7"/>
  <c r="P1239" i="7"/>
  <c r="AJ1238" i="7"/>
  <c r="AI1238" i="7"/>
  <c r="AH1238" i="7"/>
  <c r="AG1238" i="7"/>
  <c r="AF1238" i="7"/>
  <c r="AE1238" i="7"/>
  <c r="AD1238" i="7"/>
  <c r="AC1238" i="7"/>
  <c r="AB1238" i="7"/>
  <c r="AA1238" i="7"/>
  <c r="Z1238" i="7"/>
  <c r="Y1238" i="7"/>
  <c r="X1238" i="7"/>
  <c r="W1238" i="7"/>
  <c r="V1238" i="7"/>
  <c r="U1238" i="7"/>
  <c r="T1238" i="7"/>
  <c r="S1238" i="7"/>
  <c r="R1238" i="7"/>
  <c r="Q1238" i="7"/>
  <c r="P1238" i="7"/>
  <c r="AJ1237" i="7"/>
  <c r="AI1237" i="7"/>
  <c r="AH1237" i="7"/>
  <c r="AG1237" i="7"/>
  <c r="AF1237" i="7"/>
  <c r="AE1237" i="7"/>
  <c r="AD1237" i="7"/>
  <c r="AC1237" i="7"/>
  <c r="AB1237" i="7"/>
  <c r="AA1237" i="7"/>
  <c r="Z1237" i="7"/>
  <c r="Y1237" i="7"/>
  <c r="X1237" i="7"/>
  <c r="W1237" i="7"/>
  <c r="V1237" i="7"/>
  <c r="U1237" i="7"/>
  <c r="T1237" i="7"/>
  <c r="S1237" i="7"/>
  <c r="R1237" i="7"/>
  <c r="Q1237" i="7"/>
  <c r="P1237" i="7"/>
  <c r="AJ1236" i="7"/>
  <c r="AI1236" i="7"/>
  <c r="AH1236" i="7"/>
  <c r="AG1236" i="7"/>
  <c r="AF1236" i="7"/>
  <c r="AE1236" i="7"/>
  <c r="AD1236" i="7"/>
  <c r="AC1236" i="7"/>
  <c r="AB1236" i="7"/>
  <c r="AA1236" i="7"/>
  <c r="Z1236" i="7"/>
  <c r="Y1236" i="7"/>
  <c r="X1236" i="7"/>
  <c r="W1236" i="7"/>
  <c r="V1236" i="7"/>
  <c r="U1236" i="7"/>
  <c r="T1236" i="7"/>
  <c r="S1236" i="7"/>
  <c r="R1236" i="7"/>
  <c r="Q1236" i="7"/>
  <c r="P1236" i="7"/>
  <c r="AJ1235" i="7"/>
  <c r="AI1235" i="7"/>
  <c r="AH1235" i="7"/>
  <c r="AG1235" i="7"/>
  <c r="AF1235" i="7"/>
  <c r="AE1235" i="7"/>
  <c r="AD1235" i="7"/>
  <c r="AC1235" i="7"/>
  <c r="AB1235" i="7"/>
  <c r="AA1235" i="7"/>
  <c r="Z1235" i="7"/>
  <c r="Y1235" i="7"/>
  <c r="X1235" i="7"/>
  <c r="W1235" i="7"/>
  <c r="V1235" i="7"/>
  <c r="U1235" i="7"/>
  <c r="T1235" i="7"/>
  <c r="S1235" i="7"/>
  <c r="R1235" i="7"/>
  <c r="Q1235" i="7"/>
  <c r="P1235" i="7"/>
  <c r="AJ1234" i="7"/>
  <c r="AI1234" i="7"/>
  <c r="AH1234" i="7"/>
  <c r="AG1234" i="7"/>
  <c r="AF1234" i="7"/>
  <c r="AE1234" i="7"/>
  <c r="AD1234" i="7"/>
  <c r="AC1234" i="7"/>
  <c r="AB1234" i="7"/>
  <c r="AA1234" i="7"/>
  <c r="Z1234" i="7"/>
  <c r="Y1234" i="7"/>
  <c r="X1234" i="7"/>
  <c r="W1234" i="7"/>
  <c r="V1234" i="7"/>
  <c r="U1234" i="7"/>
  <c r="T1234" i="7"/>
  <c r="S1234" i="7"/>
  <c r="R1234" i="7"/>
  <c r="Q1234" i="7"/>
  <c r="P1234" i="7"/>
  <c r="AJ1233" i="7"/>
  <c r="AI1233" i="7"/>
  <c r="AH1233" i="7"/>
  <c r="AG1233" i="7"/>
  <c r="AF1233" i="7"/>
  <c r="AE1233" i="7"/>
  <c r="AD1233" i="7"/>
  <c r="AC1233" i="7"/>
  <c r="AB1233" i="7"/>
  <c r="AA1233" i="7"/>
  <c r="Z1233" i="7"/>
  <c r="Y1233" i="7"/>
  <c r="X1233" i="7"/>
  <c r="W1233" i="7"/>
  <c r="V1233" i="7"/>
  <c r="U1233" i="7"/>
  <c r="T1233" i="7"/>
  <c r="S1233" i="7"/>
  <c r="R1233" i="7"/>
  <c r="Q1233" i="7"/>
  <c r="P1233" i="7"/>
  <c r="AJ1232" i="7"/>
  <c r="AI1232" i="7"/>
  <c r="AH1232" i="7"/>
  <c r="AG1232" i="7"/>
  <c r="AF1232" i="7"/>
  <c r="AE1232" i="7"/>
  <c r="AD1232" i="7"/>
  <c r="AC1232" i="7"/>
  <c r="AB1232" i="7"/>
  <c r="AA1232" i="7"/>
  <c r="Z1232" i="7"/>
  <c r="Y1232" i="7"/>
  <c r="X1232" i="7"/>
  <c r="W1232" i="7"/>
  <c r="V1232" i="7"/>
  <c r="U1232" i="7"/>
  <c r="T1232" i="7"/>
  <c r="S1232" i="7"/>
  <c r="R1232" i="7"/>
  <c r="Q1232" i="7"/>
  <c r="P1232" i="7"/>
  <c r="AJ1231" i="7"/>
  <c r="AI1231" i="7"/>
  <c r="AH1231" i="7"/>
  <c r="AG1231" i="7"/>
  <c r="AF1231" i="7"/>
  <c r="AE1231" i="7"/>
  <c r="AD1231" i="7"/>
  <c r="AC1231" i="7"/>
  <c r="AB1231" i="7"/>
  <c r="AA1231" i="7"/>
  <c r="Z1231" i="7"/>
  <c r="Y1231" i="7"/>
  <c r="X1231" i="7"/>
  <c r="W1231" i="7"/>
  <c r="V1231" i="7"/>
  <c r="U1231" i="7"/>
  <c r="T1231" i="7"/>
  <c r="S1231" i="7"/>
  <c r="R1231" i="7"/>
  <c r="Q1231" i="7"/>
  <c r="P1231" i="7"/>
  <c r="AJ1230" i="7"/>
  <c r="AI1230" i="7"/>
  <c r="AH1230" i="7"/>
  <c r="AG1230" i="7"/>
  <c r="AF1230" i="7"/>
  <c r="AE1230" i="7"/>
  <c r="AD1230" i="7"/>
  <c r="AC1230" i="7"/>
  <c r="AB1230" i="7"/>
  <c r="AA1230" i="7"/>
  <c r="Z1230" i="7"/>
  <c r="Y1230" i="7"/>
  <c r="X1230" i="7"/>
  <c r="W1230" i="7"/>
  <c r="V1230" i="7"/>
  <c r="U1230" i="7"/>
  <c r="T1230" i="7"/>
  <c r="S1230" i="7"/>
  <c r="R1230" i="7"/>
  <c r="Q1230" i="7"/>
  <c r="P1230" i="7"/>
  <c r="AJ1229" i="7"/>
  <c r="AI1229" i="7"/>
  <c r="AH1229" i="7"/>
  <c r="AG1229" i="7"/>
  <c r="AF1229" i="7"/>
  <c r="AE1229" i="7"/>
  <c r="AD1229" i="7"/>
  <c r="AC1229" i="7"/>
  <c r="AB1229" i="7"/>
  <c r="AA1229" i="7"/>
  <c r="Z1229" i="7"/>
  <c r="Y1229" i="7"/>
  <c r="X1229" i="7"/>
  <c r="W1229" i="7"/>
  <c r="V1229" i="7"/>
  <c r="U1229" i="7"/>
  <c r="T1229" i="7"/>
  <c r="S1229" i="7"/>
  <c r="R1229" i="7"/>
  <c r="Q1229" i="7"/>
  <c r="P1229" i="7"/>
  <c r="AJ1228" i="7"/>
  <c r="AI1228" i="7"/>
  <c r="AH1228" i="7"/>
  <c r="AG1228" i="7"/>
  <c r="AF1228" i="7"/>
  <c r="AE1228" i="7"/>
  <c r="AD1228" i="7"/>
  <c r="AC1228" i="7"/>
  <c r="AB1228" i="7"/>
  <c r="AA1228" i="7"/>
  <c r="Z1228" i="7"/>
  <c r="Y1228" i="7"/>
  <c r="X1228" i="7"/>
  <c r="W1228" i="7"/>
  <c r="V1228" i="7"/>
  <c r="U1228" i="7"/>
  <c r="T1228" i="7"/>
  <c r="S1228" i="7"/>
  <c r="R1228" i="7"/>
  <c r="Q1228" i="7"/>
  <c r="P1228" i="7"/>
  <c r="AJ1227" i="7"/>
  <c r="AI1227" i="7"/>
  <c r="AH1227" i="7"/>
  <c r="AG1227" i="7"/>
  <c r="AF1227" i="7"/>
  <c r="AE1227" i="7"/>
  <c r="AD1227" i="7"/>
  <c r="AC1227" i="7"/>
  <c r="AB1227" i="7"/>
  <c r="AA1227" i="7"/>
  <c r="Z1227" i="7"/>
  <c r="Y1227" i="7"/>
  <c r="X1227" i="7"/>
  <c r="W1227" i="7"/>
  <c r="V1227" i="7"/>
  <c r="U1227" i="7"/>
  <c r="T1227" i="7"/>
  <c r="S1227" i="7"/>
  <c r="R1227" i="7"/>
  <c r="Q1227" i="7"/>
  <c r="P1227" i="7"/>
  <c r="AJ1226" i="7"/>
  <c r="AI1226" i="7"/>
  <c r="AH1226" i="7"/>
  <c r="AG1226" i="7"/>
  <c r="AF1226" i="7"/>
  <c r="AE1226" i="7"/>
  <c r="AD1226" i="7"/>
  <c r="AC1226" i="7"/>
  <c r="AB1226" i="7"/>
  <c r="AA1226" i="7"/>
  <c r="Z1226" i="7"/>
  <c r="Y1226" i="7"/>
  <c r="X1226" i="7"/>
  <c r="W1226" i="7"/>
  <c r="V1226" i="7"/>
  <c r="U1226" i="7"/>
  <c r="T1226" i="7"/>
  <c r="S1226" i="7"/>
  <c r="R1226" i="7"/>
  <c r="Q1226" i="7"/>
  <c r="P1226" i="7"/>
  <c r="AJ1225" i="7"/>
  <c r="AI1225" i="7"/>
  <c r="AH1225" i="7"/>
  <c r="AG1225" i="7"/>
  <c r="AF1225" i="7"/>
  <c r="AE1225" i="7"/>
  <c r="AD1225" i="7"/>
  <c r="AC1225" i="7"/>
  <c r="AB1225" i="7"/>
  <c r="AA1225" i="7"/>
  <c r="Z1225" i="7"/>
  <c r="Y1225" i="7"/>
  <c r="X1225" i="7"/>
  <c r="W1225" i="7"/>
  <c r="V1225" i="7"/>
  <c r="U1225" i="7"/>
  <c r="T1225" i="7"/>
  <c r="S1225" i="7"/>
  <c r="R1225" i="7"/>
  <c r="Q1225" i="7"/>
  <c r="P1225" i="7"/>
  <c r="AJ1224" i="7"/>
  <c r="AI1224" i="7"/>
  <c r="AH1224" i="7"/>
  <c r="AG1224" i="7"/>
  <c r="AF1224" i="7"/>
  <c r="AE1224" i="7"/>
  <c r="AD1224" i="7"/>
  <c r="AC1224" i="7"/>
  <c r="AB1224" i="7"/>
  <c r="AA1224" i="7"/>
  <c r="Z1224" i="7"/>
  <c r="Y1224" i="7"/>
  <c r="X1224" i="7"/>
  <c r="W1224" i="7"/>
  <c r="V1224" i="7"/>
  <c r="U1224" i="7"/>
  <c r="T1224" i="7"/>
  <c r="S1224" i="7"/>
  <c r="R1224" i="7"/>
  <c r="Q1224" i="7"/>
  <c r="P1224" i="7"/>
  <c r="AJ1223" i="7"/>
  <c r="AI1223" i="7"/>
  <c r="AH1223" i="7"/>
  <c r="AG1223" i="7"/>
  <c r="AF1223" i="7"/>
  <c r="AE1223" i="7"/>
  <c r="AD1223" i="7"/>
  <c r="AC1223" i="7"/>
  <c r="AB1223" i="7"/>
  <c r="AA1223" i="7"/>
  <c r="Z1223" i="7"/>
  <c r="Y1223" i="7"/>
  <c r="X1223" i="7"/>
  <c r="W1223" i="7"/>
  <c r="V1223" i="7"/>
  <c r="U1223" i="7"/>
  <c r="T1223" i="7"/>
  <c r="S1223" i="7"/>
  <c r="R1223" i="7"/>
  <c r="Q1223" i="7"/>
  <c r="P1223" i="7"/>
  <c r="AJ1222" i="7"/>
  <c r="AI1222" i="7"/>
  <c r="AH1222" i="7"/>
  <c r="AG1222" i="7"/>
  <c r="AF1222" i="7"/>
  <c r="AE1222" i="7"/>
  <c r="AD1222" i="7"/>
  <c r="AC1222" i="7"/>
  <c r="AB1222" i="7"/>
  <c r="AA1222" i="7"/>
  <c r="Z1222" i="7"/>
  <c r="Y1222" i="7"/>
  <c r="X1222" i="7"/>
  <c r="W1222" i="7"/>
  <c r="V1222" i="7"/>
  <c r="U1222" i="7"/>
  <c r="T1222" i="7"/>
  <c r="S1222" i="7"/>
  <c r="R1222" i="7"/>
  <c r="Q1222" i="7"/>
  <c r="P1222" i="7"/>
  <c r="AJ1221" i="7"/>
  <c r="AI1221" i="7"/>
  <c r="AH1221" i="7"/>
  <c r="AG1221" i="7"/>
  <c r="AF1221" i="7"/>
  <c r="AE1221" i="7"/>
  <c r="AD1221" i="7"/>
  <c r="AC1221" i="7"/>
  <c r="AB1221" i="7"/>
  <c r="AA1221" i="7"/>
  <c r="Z1221" i="7"/>
  <c r="Y1221" i="7"/>
  <c r="X1221" i="7"/>
  <c r="W1221" i="7"/>
  <c r="V1221" i="7"/>
  <c r="U1221" i="7"/>
  <c r="T1221" i="7"/>
  <c r="S1221" i="7"/>
  <c r="R1221" i="7"/>
  <c r="Q1221" i="7"/>
  <c r="P1221" i="7"/>
  <c r="AJ1220" i="7"/>
  <c r="AI1220" i="7"/>
  <c r="AH1220" i="7"/>
  <c r="AG1220" i="7"/>
  <c r="AF1220" i="7"/>
  <c r="AE1220" i="7"/>
  <c r="AD1220" i="7"/>
  <c r="AC1220" i="7"/>
  <c r="AB1220" i="7"/>
  <c r="AA1220" i="7"/>
  <c r="Z1220" i="7"/>
  <c r="Y1220" i="7"/>
  <c r="X1220" i="7"/>
  <c r="W1220" i="7"/>
  <c r="V1220" i="7"/>
  <c r="U1220" i="7"/>
  <c r="T1220" i="7"/>
  <c r="S1220" i="7"/>
  <c r="R1220" i="7"/>
  <c r="Q1220" i="7"/>
  <c r="P1220" i="7"/>
  <c r="AJ1219" i="7"/>
  <c r="AI1219" i="7"/>
  <c r="AH1219" i="7"/>
  <c r="AG1219" i="7"/>
  <c r="AF1219" i="7"/>
  <c r="AE1219" i="7"/>
  <c r="AD1219" i="7"/>
  <c r="AC1219" i="7"/>
  <c r="AB1219" i="7"/>
  <c r="AA1219" i="7"/>
  <c r="Z1219" i="7"/>
  <c r="Y1219" i="7"/>
  <c r="X1219" i="7"/>
  <c r="W1219" i="7"/>
  <c r="V1219" i="7"/>
  <c r="U1219" i="7"/>
  <c r="T1219" i="7"/>
  <c r="S1219" i="7"/>
  <c r="R1219" i="7"/>
  <c r="Q1219" i="7"/>
  <c r="P1219" i="7"/>
  <c r="AJ1218" i="7"/>
  <c r="AI1218" i="7"/>
  <c r="AH1218" i="7"/>
  <c r="AG1218" i="7"/>
  <c r="AF1218" i="7"/>
  <c r="AE1218" i="7"/>
  <c r="AD1218" i="7"/>
  <c r="AC1218" i="7"/>
  <c r="AB1218" i="7"/>
  <c r="AA1218" i="7"/>
  <c r="Z1218" i="7"/>
  <c r="Y1218" i="7"/>
  <c r="X1218" i="7"/>
  <c r="W1218" i="7"/>
  <c r="V1218" i="7"/>
  <c r="U1218" i="7"/>
  <c r="T1218" i="7"/>
  <c r="S1218" i="7"/>
  <c r="R1218" i="7"/>
  <c r="Q1218" i="7"/>
  <c r="P1218" i="7"/>
  <c r="AJ1217" i="7"/>
  <c r="AI1217" i="7"/>
  <c r="AH1217" i="7"/>
  <c r="AG1217" i="7"/>
  <c r="AF1217" i="7"/>
  <c r="AE1217" i="7"/>
  <c r="AD1217" i="7"/>
  <c r="AC1217" i="7"/>
  <c r="AB1217" i="7"/>
  <c r="AA1217" i="7"/>
  <c r="Z1217" i="7"/>
  <c r="Y1217" i="7"/>
  <c r="X1217" i="7"/>
  <c r="W1217" i="7"/>
  <c r="V1217" i="7"/>
  <c r="U1217" i="7"/>
  <c r="T1217" i="7"/>
  <c r="S1217" i="7"/>
  <c r="R1217" i="7"/>
  <c r="Q1217" i="7"/>
  <c r="P1217" i="7"/>
  <c r="AJ1216" i="7"/>
  <c r="AI1216" i="7"/>
  <c r="AH1216" i="7"/>
  <c r="AG1216" i="7"/>
  <c r="AF1216" i="7"/>
  <c r="AE1216" i="7"/>
  <c r="AD1216" i="7"/>
  <c r="AC1216" i="7"/>
  <c r="AB1216" i="7"/>
  <c r="AA1216" i="7"/>
  <c r="Z1216" i="7"/>
  <c r="Y1216" i="7"/>
  <c r="X1216" i="7"/>
  <c r="W1216" i="7"/>
  <c r="V1216" i="7"/>
  <c r="U1216" i="7"/>
  <c r="T1216" i="7"/>
  <c r="S1216" i="7"/>
  <c r="R1216" i="7"/>
  <c r="Q1216" i="7"/>
  <c r="P1216" i="7"/>
  <c r="AJ1215" i="7"/>
  <c r="AI1215" i="7"/>
  <c r="AH1215" i="7"/>
  <c r="AG1215" i="7"/>
  <c r="AF1215" i="7"/>
  <c r="AE1215" i="7"/>
  <c r="AD1215" i="7"/>
  <c r="AC1215" i="7"/>
  <c r="AB1215" i="7"/>
  <c r="AA1215" i="7"/>
  <c r="Z1215" i="7"/>
  <c r="Y1215" i="7"/>
  <c r="X1215" i="7"/>
  <c r="W1215" i="7"/>
  <c r="V1215" i="7"/>
  <c r="U1215" i="7"/>
  <c r="T1215" i="7"/>
  <c r="S1215" i="7"/>
  <c r="R1215" i="7"/>
  <c r="Q1215" i="7"/>
  <c r="P1215" i="7"/>
  <c r="AJ1214" i="7"/>
  <c r="AI1214" i="7"/>
  <c r="AH1214" i="7"/>
  <c r="AG1214" i="7"/>
  <c r="AF1214" i="7"/>
  <c r="AE1214" i="7"/>
  <c r="AD1214" i="7"/>
  <c r="AC1214" i="7"/>
  <c r="AB1214" i="7"/>
  <c r="AA1214" i="7"/>
  <c r="Z1214" i="7"/>
  <c r="Y1214" i="7"/>
  <c r="X1214" i="7"/>
  <c r="W1214" i="7"/>
  <c r="V1214" i="7"/>
  <c r="U1214" i="7"/>
  <c r="T1214" i="7"/>
  <c r="S1214" i="7"/>
  <c r="R1214" i="7"/>
  <c r="Q1214" i="7"/>
  <c r="P1214" i="7"/>
  <c r="AJ1213" i="7"/>
  <c r="AI1213" i="7"/>
  <c r="AH1213" i="7"/>
  <c r="AG1213" i="7"/>
  <c r="AF1213" i="7"/>
  <c r="AE1213" i="7"/>
  <c r="AD1213" i="7"/>
  <c r="AC1213" i="7"/>
  <c r="AB1213" i="7"/>
  <c r="AA1213" i="7"/>
  <c r="Z1213" i="7"/>
  <c r="Y1213" i="7"/>
  <c r="X1213" i="7"/>
  <c r="W1213" i="7"/>
  <c r="V1213" i="7"/>
  <c r="U1213" i="7"/>
  <c r="T1213" i="7"/>
  <c r="S1213" i="7"/>
  <c r="R1213" i="7"/>
  <c r="Q1213" i="7"/>
  <c r="P1213" i="7"/>
  <c r="AJ1212" i="7"/>
  <c r="AI1212" i="7"/>
  <c r="AH1212" i="7"/>
  <c r="AG1212" i="7"/>
  <c r="AF1212" i="7"/>
  <c r="AE1212" i="7"/>
  <c r="AD1212" i="7"/>
  <c r="AC1212" i="7"/>
  <c r="AB1212" i="7"/>
  <c r="AA1212" i="7"/>
  <c r="Z1212" i="7"/>
  <c r="Y1212" i="7"/>
  <c r="X1212" i="7"/>
  <c r="W1212" i="7"/>
  <c r="V1212" i="7"/>
  <c r="U1212" i="7"/>
  <c r="T1212" i="7"/>
  <c r="S1212" i="7"/>
  <c r="R1212" i="7"/>
  <c r="Q1212" i="7"/>
  <c r="P1212" i="7"/>
  <c r="AJ1211" i="7"/>
  <c r="AI1211" i="7"/>
  <c r="AH1211" i="7"/>
  <c r="AG1211" i="7"/>
  <c r="AF1211" i="7"/>
  <c r="AE1211" i="7"/>
  <c r="AD1211" i="7"/>
  <c r="AC1211" i="7"/>
  <c r="AB1211" i="7"/>
  <c r="AA1211" i="7"/>
  <c r="Z1211" i="7"/>
  <c r="Y1211" i="7"/>
  <c r="X1211" i="7"/>
  <c r="W1211" i="7"/>
  <c r="V1211" i="7"/>
  <c r="U1211" i="7"/>
  <c r="T1211" i="7"/>
  <c r="S1211" i="7"/>
  <c r="R1211" i="7"/>
  <c r="Q1211" i="7"/>
  <c r="P1211" i="7"/>
  <c r="AJ1210" i="7"/>
  <c r="AI1210" i="7"/>
  <c r="AH1210" i="7"/>
  <c r="AG1210" i="7"/>
  <c r="AF1210" i="7"/>
  <c r="AE1210" i="7"/>
  <c r="AD1210" i="7"/>
  <c r="AC1210" i="7"/>
  <c r="AB1210" i="7"/>
  <c r="AA1210" i="7"/>
  <c r="Z1210" i="7"/>
  <c r="Y1210" i="7"/>
  <c r="X1210" i="7"/>
  <c r="W1210" i="7"/>
  <c r="V1210" i="7"/>
  <c r="U1210" i="7"/>
  <c r="T1210" i="7"/>
  <c r="S1210" i="7"/>
  <c r="R1210" i="7"/>
  <c r="Q1210" i="7"/>
  <c r="P1210" i="7"/>
  <c r="AJ1209" i="7"/>
  <c r="AI1209" i="7"/>
  <c r="AH1209" i="7"/>
  <c r="AG1209" i="7"/>
  <c r="AF1209" i="7"/>
  <c r="AE1209" i="7"/>
  <c r="AD1209" i="7"/>
  <c r="AC1209" i="7"/>
  <c r="AB1209" i="7"/>
  <c r="AA1209" i="7"/>
  <c r="Z1209" i="7"/>
  <c r="Y1209" i="7"/>
  <c r="X1209" i="7"/>
  <c r="W1209" i="7"/>
  <c r="V1209" i="7"/>
  <c r="U1209" i="7"/>
  <c r="T1209" i="7"/>
  <c r="S1209" i="7"/>
  <c r="R1209" i="7"/>
  <c r="Q1209" i="7"/>
  <c r="P1209" i="7"/>
  <c r="AJ1208" i="7"/>
  <c r="AI1208" i="7"/>
  <c r="AH1208" i="7"/>
  <c r="AG1208" i="7"/>
  <c r="AF1208" i="7"/>
  <c r="AE1208" i="7"/>
  <c r="AD1208" i="7"/>
  <c r="AC1208" i="7"/>
  <c r="AB1208" i="7"/>
  <c r="AA1208" i="7"/>
  <c r="Z1208" i="7"/>
  <c r="Y1208" i="7"/>
  <c r="X1208" i="7"/>
  <c r="W1208" i="7"/>
  <c r="V1208" i="7"/>
  <c r="U1208" i="7"/>
  <c r="T1208" i="7"/>
  <c r="S1208" i="7"/>
  <c r="R1208" i="7"/>
  <c r="Q1208" i="7"/>
  <c r="P1208" i="7"/>
  <c r="AJ1207" i="7"/>
  <c r="AI1207" i="7"/>
  <c r="AH1207" i="7"/>
  <c r="AG1207" i="7"/>
  <c r="AF1207" i="7"/>
  <c r="AE1207" i="7"/>
  <c r="AD1207" i="7"/>
  <c r="AC1207" i="7"/>
  <c r="AB1207" i="7"/>
  <c r="AA1207" i="7"/>
  <c r="Z1207" i="7"/>
  <c r="Y1207" i="7"/>
  <c r="X1207" i="7"/>
  <c r="W1207" i="7"/>
  <c r="V1207" i="7"/>
  <c r="U1207" i="7"/>
  <c r="T1207" i="7"/>
  <c r="S1207" i="7"/>
  <c r="R1207" i="7"/>
  <c r="Q1207" i="7"/>
  <c r="P1207" i="7"/>
  <c r="AJ1206" i="7"/>
  <c r="AI1206" i="7"/>
  <c r="AH1206" i="7"/>
  <c r="AG1206" i="7"/>
  <c r="AF1206" i="7"/>
  <c r="AE1206" i="7"/>
  <c r="AD1206" i="7"/>
  <c r="AC1206" i="7"/>
  <c r="AB1206" i="7"/>
  <c r="AA1206" i="7"/>
  <c r="Z1206" i="7"/>
  <c r="Y1206" i="7"/>
  <c r="X1206" i="7"/>
  <c r="W1206" i="7"/>
  <c r="V1206" i="7"/>
  <c r="U1206" i="7"/>
  <c r="T1206" i="7"/>
  <c r="S1206" i="7"/>
  <c r="R1206" i="7"/>
  <c r="Q1206" i="7"/>
  <c r="P1206" i="7"/>
  <c r="AJ1205" i="7"/>
  <c r="AI1205" i="7"/>
  <c r="AH1205" i="7"/>
  <c r="AG1205" i="7"/>
  <c r="AF1205" i="7"/>
  <c r="AE1205" i="7"/>
  <c r="AD1205" i="7"/>
  <c r="AC1205" i="7"/>
  <c r="AB1205" i="7"/>
  <c r="AA1205" i="7"/>
  <c r="Z1205" i="7"/>
  <c r="Y1205" i="7"/>
  <c r="X1205" i="7"/>
  <c r="W1205" i="7"/>
  <c r="V1205" i="7"/>
  <c r="U1205" i="7"/>
  <c r="T1205" i="7"/>
  <c r="S1205" i="7"/>
  <c r="R1205" i="7"/>
  <c r="Q1205" i="7"/>
  <c r="P1205" i="7"/>
  <c r="AJ1204" i="7"/>
  <c r="AI1204" i="7"/>
  <c r="AH1204" i="7"/>
  <c r="AG1204" i="7"/>
  <c r="AF1204" i="7"/>
  <c r="AE1204" i="7"/>
  <c r="AD1204" i="7"/>
  <c r="AC1204" i="7"/>
  <c r="AB1204" i="7"/>
  <c r="AA1204" i="7"/>
  <c r="Z1204" i="7"/>
  <c r="Y1204" i="7"/>
  <c r="X1204" i="7"/>
  <c r="W1204" i="7"/>
  <c r="V1204" i="7"/>
  <c r="U1204" i="7"/>
  <c r="T1204" i="7"/>
  <c r="S1204" i="7"/>
  <c r="R1204" i="7"/>
  <c r="Q1204" i="7"/>
  <c r="P1204" i="7"/>
  <c r="AJ1203" i="7"/>
  <c r="AI1203" i="7"/>
  <c r="AH1203" i="7"/>
  <c r="AG1203" i="7"/>
  <c r="AF1203" i="7"/>
  <c r="AE1203" i="7"/>
  <c r="AD1203" i="7"/>
  <c r="AC1203" i="7"/>
  <c r="AB1203" i="7"/>
  <c r="AA1203" i="7"/>
  <c r="Z1203" i="7"/>
  <c r="Y1203" i="7"/>
  <c r="X1203" i="7"/>
  <c r="W1203" i="7"/>
  <c r="V1203" i="7"/>
  <c r="U1203" i="7"/>
  <c r="T1203" i="7"/>
  <c r="S1203" i="7"/>
  <c r="R1203" i="7"/>
  <c r="Q1203" i="7"/>
  <c r="P1203" i="7"/>
  <c r="AJ1202" i="7"/>
  <c r="AI1202" i="7"/>
  <c r="AH1202" i="7"/>
  <c r="AG1202" i="7"/>
  <c r="AF1202" i="7"/>
  <c r="AE1202" i="7"/>
  <c r="AD1202" i="7"/>
  <c r="AC1202" i="7"/>
  <c r="AB1202" i="7"/>
  <c r="AA1202" i="7"/>
  <c r="Z1202" i="7"/>
  <c r="Y1202" i="7"/>
  <c r="X1202" i="7"/>
  <c r="W1202" i="7"/>
  <c r="V1202" i="7"/>
  <c r="U1202" i="7"/>
  <c r="T1202" i="7"/>
  <c r="S1202" i="7"/>
  <c r="R1202" i="7"/>
  <c r="Q1202" i="7"/>
  <c r="P1202" i="7"/>
  <c r="AJ1201" i="7"/>
  <c r="AI1201" i="7"/>
  <c r="AH1201" i="7"/>
  <c r="AG1201" i="7"/>
  <c r="AF1201" i="7"/>
  <c r="AE1201" i="7"/>
  <c r="AD1201" i="7"/>
  <c r="AC1201" i="7"/>
  <c r="AB1201" i="7"/>
  <c r="AA1201" i="7"/>
  <c r="Z1201" i="7"/>
  <c r="Y1201" i="7"/>
  <c r="X1201" i="7"/>
  <c r="W1201" i="7"/>
  <c r="V1201" i="7"/>
  <c r="U1201" i="7"/>
  <c r="T1201" i="7"/>
  <c r="S1201" i="7"/>
  <c r="R1201" i="7"/>
  <c r="Q1201" i="7"/>
  <c r="P1201" i="7"/>
  <c r="AJ1200" i="7"/>
  <c r="AI1200" i="7"/>
  <c r="AH1200" i="7"/>
  <c r="AG1200" i="7"/>
  <c r="AF1200" i="7"/>
  <c r="AE1200" i="7"/>
  <c r="AD1200" i="7"/>
  <c r="AC1200" i="7"/>
  <c r="AB1200" i="7"/>
  <c r="AA1200" i="7"/>
  <c r="Z1200" i="7"/>
  <c r="Y1200" i="7"/>
  <c r="X1200" i="7"/>
  <c r="W1200" i="7"/>
  <c r="V1200" i="7"/>
  <c r="U1200" i="7"/>
  <c r="T1200" i="7"/>
  <c r="S1200" i="7"/>
  <c r="R1200" i="7"/>
  <c r="Q1200" i="7"/>
  <c r="P1200" i="7"/>
  <c r="AJ1199" i="7"/>
  <c r="AI1199" i="7"/>
  <c r="AH1199" i="7"/>
  <c r="AG1199" i="7"/>
  <c r="AF1199" i="7"/>
  <c r="AE1199" i="7"/>
  <c r="AD1199" i="7"/>
  <c r="AC1199" i="7"/>
  <c r="AB1199" i="7"/>
  <c r="AA1199" i="7"/>
  <c r="Z1199" i="7"/>
  <c r="Y1199" i="7"/>
  <c r="X1199" i="7"/>
  <c r="W1199" i="7"/>
  <c r="V1199" i="7"/>
  <c r="U1199" i="7"/>
  <c r="T1199" i="7"/>
  <c r="S1199" i="7"/>
  <c r="R1199" i="7"/>
  <c r="Q1199" i="7"/>
  <c r="P1199" i="7"/>
  <c r="AJ1198" i="7"/>
  <c r="AI1198" i="7"/>
  <c r="AH1198" i="7"/>
  <c r="AG1198" i="7"/>
  <c r="AF1198" i="7"/>
  <c r="AE1198" i="7"/>
  <c r="AD1198" i="7"/>
  <c r="AC1198" i="7"/>
  <c r="AB1198" i="7"/>
  <c r="AA1198" i="7"/>
  <c r="Z1198" i="7"/>
  <c r="Y1198" i="7"/>
  <c r="X1198" i="7"/>
  <c r="W1198" i="7"/>
  <c r="V1198" i="7"/>
  <c r="U1198" i="7"/>
  <c r="T1198" i="7"/>
  <c r="S1198" i="7"/>
  <c r="R1198" i="7"/>
  <c r="Q1198" i="7"/>
  <c r="P1198" i="7"/>
  <c r="AJ1197" i="7"/>
  <c r="AI1197" i="7"/>
  <c r="AH1197" i="7"/>
  <c r="AG1197" i="7"/>
  <c r="AF1197" i="7"/>
  <c r="AE1197" i="7"/>
  <c r="AD1197" i="7"/>
  <c r="AC1197" i="7"/>
  <c r="AB1197" i="7"/>
  <c r="AA1197" i="7"/>
  <c r="Z1197" i="7"/>
  <c r="Y1197" i="7"/>
  <c r="X1197" i="7"/>
  <c r="W1197" i="7"/>
  <c r="V1197" i="7"/>
  <c r="U1197" i="7"/>
  <c r="T1197" i="7"/>
  <c r="S1197" i="7"/>
  <c r="R1197" i="7"/>
  <c r="Q1197" i="7"/>
  <c r="P1197" i="7"/>
  <c r="AJ1196" i="7"/>
  <c r="AI1196" i="7"/>
  <c r="AH1196" i="7"/>
  <c r="AG1196" i="7"/>
  <c r="AF1196" i="7"/>
  <c r="AE1196" i="7"/>
  <c r="AD1196" i="7"/>
  <c r="AC1196" i="7"/>
  <c r="AB1196" i="7"/>
  <c r="AA1196" i="7"/>
  <c r="Z1196" i="7"/>
  <c r="Y1196" i="7"/>
  <c r="X1196" i="7"/>
  <c r="W1196" i="7"/>
  <c r="V1196" i="7"/>
  <c r="U1196" i="7"/>
  <c r="T1196" i="7"/>
  <c r="S1196" i="7"/>
  <c r="R1196" i="7"/>
  <c r="Q1196" i="7"/>
  <c r="P1196" i="7"/>
  <c r="AJ1195" i="7"/>
  <c r="AI1195" i="7"/>
  <c r="AH1195" i="7"/>
  <c r="AG1195" i="7"/>
  <c r="AF1195" i="7"/>
  <c r="AE1195" i="7"/>
  <c r="AD1195" i="7"/>
  <c r="AC1195" i="7"/>
  <c r="AB1195" i="7"/>
  <c r="AA1195" i="7"/>
  <c r="Z1195" i="7"/>
  <c r="Y1195" i="7"/>
  <c r="X1195" i="7"/>
  <c r="W1195" i="7"/>
  <c r="V1195" i="7"/>
  <c r="U1195" i="7"/>
  <c r="T1195" i="7"/>
  <c r="S1195" i="7"/>
  <c r="R1195" i="7"/>
  <c r="Q1195" i="7"/>
  <c r="P1195" i="7"/>
  <c r="AJ1194" i="7"/>
  <c r="AI1194" i="7"/>
  <c r="AH1194" i="7"/>
  <c r="AG1194" i="7"/>
  <c r="AF1194" i="7"/>
  <c r="AE1194" i="7"/>
  <c r="AD1194" i="7"/>
  <c r="AC1194" i="7"/>
  <c r="AB1194" i="7"/>
  <c r="AA1194" i="7"/>
  <c r="Z1194" i="7"/>
  <c r="Y1194" i="7"/>
  <c r="X1194" i="7"/>
  <c r="W1194" i="7"/>
  <c r="V1194" i="7"/>
  <c r="U1194" i="7"/>
  <c r="T1194" i="7"/>
  <c r="S1194" i="7"/>
  <c r="R1194" i="7"/>
  <c r="Q1194" i="7"/>
  <c r="P1194" i="7"/>
  <c r="AJ1193" i="7"/>
  <c r="AI1193" i="7"/>
  <c r="AH1193" i="7"/>
  <c r="AG1193" i="7"/>
  <c r="AF1193" i="7"/>
  <c r="AE1193" i="7"/>
  <c r="AD1193" i="7"/>
  <c r="AC1193" i="7"/>
  <c r="AB1193" i="7"/>
  <c r="AA1193" i="7"/>
  <c r="Z1193" i="7"/>
  <c r="Y1193" i="7"/>
  <c r="X1193" i="7"/>
  <c r="W1193" i="7"/>
  <c r="V1193" i="7"/>
  <c r="U1193" i="7"/>
  <c r="T1193" i="7"/>
  <c r="S1193" i="7"/>
  <c r="R1193" i="7"/>
  <c r="Q1193" i="7"/>
  <c r="P1193" i="7"/>
  <c r="AJ1192" i="7"/>
  <c r="AI1192" i="7"/>
  <c r="AH1192" i="7"/>
  <c r="AG1192" i="7"/>
  <c r="AF1192" i="7"/>
  <c r="AE1192" i="7"/>
  <c r="AD1192" i="7"/>
  <c r="AC1192" i="7"/>
  <c r="AB1192" i="7"/>
  <c r="AA1192" i="7"/>
  <c r="Z1192" i="7"/>
  <c r="Y1192" i="7"/>
  <c r="X1192" i="7"/>
  <c r="W1192" i="7"/>
  <c r="V1192" i="7"/>
  <c r="U1192" i="7"/>
  <c r="T1192" i="7"/>
  <c r="S1192" i="7"/>
  <c r="R1192" i="7"/>
  <c r="Q1192" i="7"/>
  <c r="P1192" i="7"/>
  <c r="AJ1191" i="7"/>
  <c r="AI1191" i="7"/>
  <c r="AH1191" i="7"/>
  <c r="AG1191" i="7"/>
  <c r="AF1191" i="7"/>
  <c r="AE1191" i="7"/>
  <c r="AD1191" i="7"/>
  <c r="AC1191" i="7"/>
  <c r="AB1191" i="7"/>
  <c r="AA1191" i="7"/>
  <c r="Z1191" i="7"/>
  <c r="Y1191" i="7"/>
  <c r="X1191" i="7"/>
  <c r="W1191" i="7"/>
  <c r="V1191" i="7"/>
  <c r="U1191" i="7"/>
  <c r="T1191" i="7"/>
  <c r="S1191" i="7"/>
  <c r="R1191" i="7"/>
  <c r="Q1191" i="7"/>
  <c r="P1191" i="7"/>
  <c r="AJ1190" i="7"/>
  <c r="AI1190" i="7"/>
  <c r="AH1190" i="7"/>
  <c r="AG1190" i="7"/>
  <c r="AF1190" i="7"/>
  <c r="AE1190" i="7"/>
  <c r="AD1190" i="7"/>
  <c r="AC1190" i="7"/>
  <c r="AB1190" i="7"/>
  <c r="AA1190" i="7"/>
  <c r="Z1190" i="7"/>
  <c r="Y1190" i="7"/>
  <c r="X1190" i="7"/>
  <c r="W1190" i="7"/>
  <c r="V1190" i="7"/>
  <c r="U1190" i="7"/>
  <c r="T1190" i="7"/>
  <c r="S1190" i="7"/>
  <c r="R1190" i="7"/>
  <c r="Q1190" i="7"/>
  <c r="P1190" i="7"/>
  <c r="AJ1189" i="7"/>
  <c r="AI1189" i="7"/>
  <c r="AH1189" i="7"/>
  <c r="AG1189" i="7"/>
  <c r="AF1189" i="7"/>
  <c r="AE1189" i="7"/>
  <c r="AD1189" i="7"/>
  <c r="AC1189" i="7"/>
  <c r="AB1189" i="7"/>
  <c r="AA1189" i="7"/>
  <c r="Z1189" i="7"/>
  <c r="Y1189" i="7"/>
  <c r="X1189" i="7"/>
  <c r="W1189" i="7"/>
  <c r="V1189" i="7"/>
  <c r="U1189" i="7"/>
  <c r="T1189" i="7"/>
  <c r="S1189" i="7"/>
  <c r="R1189" i="7"/>
  <c r="Q1189" i="7"/>
  <c r="P1189" i="7"/>
  <c r="AJ1188" i="7"/>
  <c r="AI1188" i="7"/>
  <c r="AH1188" i="7"/>
  <c r="AG1188" i="7"/>
  <c r="AF1188" i="7"/>
  <c r="AE1188" i="7"/>
  <c r="AD1188" i="7"/>
  <c r="AC1188" i="7"/>
  <c r="AB1188" i="7"/>
  <c r="AA1188" i="7"/>
  <c r="Z1188" i="7"/>
  <c r="Y1188" i="7"/>
  <c r="X1188" i="7"/>
  <c r="W1188" i="7"/>
  <c r="V1188" i="7"/>
  <c r="U1188" i="7"/>
  <c r="T1188" i="7"/>
  <c r="S1188" i="7"/>
  <c r="R1188" i="7"/>
  <c r="Q1188" i="7"/>
  <c r="P1188" i="7"/>
  <c r="AJ1187" i="7"/>
  <c r="AI1187" i="7"/>
  <c r="AH1187" i="7"/>
  <c r="AG1187" i="7"/>
  <c r="AF1187" i="7"/>
  <c r="AE1187" i="7"/>
  <c r="AD1187" i="7"/>
  <c r="AC1187" i="7"/>
  <c r="AB1187" i="7"/>
  <c r="AA1187" i="7"/>
  <c r="Z1187" i="7"/>
  <c r="Y1187" i="7"/>
  <c r="X1187" i="7"/>
  <c r="W1187" i="7"/>
  <c r="V1187" i="7"/>
  <c r="U1187" i="7"/>
  <c r="T1187" i="7"/>
  <c r="S1187" i="7"/>
  <c r="R1187" i="7"/>
  <c r="Q1187" i="7"/>
  <c r="P1187" i="7"/>
  <c r="AJ1186" i="7"/>
  <c r="AI1186" i="7"/>
  <c r="AH1186" i="7"/>
  <c r="AG1186" i="7"/>
  <c r="AF1186" i="7"/>
  <c r="AE1186" i="7"/>
  <c r="AD1186" i="7"/>
  <c r="AC1186" i="7"/>
  <c r="AB1186" i="7"/>
  <c r="AA1186" i="7"/>
  <c r="Z1186" i="7"/>
  <c r="Y1186" i="7"/>
  <c r="X1186" i="7"/>
  <c r="W1186" i="7"/>
  <c r="V1186" i="7"/>
  <c r="U1186" i="7"/>
  <c r="T1186" i="7"/>
  <c r="S1186" i="7"/>
  <c r="R1186" i="7"/>
  <c r="Q1186" i="7"/>
  <c r="P1186" i="7"/>
  <c r="AJ1185" i="7"/>
  <c r="AI1185" i="7"/>
  <c r="AH1185" i="7"/>
  <c r="AG1185" i="7"/>
  <c r="AF1185" i="7"/>
  <c r="AE1185" i="7"/>
  <c r="AD1185" i="7"/>
  <c r="AC1185" i="7"/>
  <c r="AB1185" i="7"/>
  <c r="AA1185" i="7"/>
  <c r="Z1185" i="7"/>
  <c r="Y1185" i="7"/>
  <c r="X1185" i="7"/>
  <c r="W1185" i="7"/>
  <c r="V1185" i="7"/>
  <c r="U1185" i="7"/>
  <c r="T1185" i="7"/>
  <c r="S1185" i="7"/>
  <c r="R1185" i="7"/>
  <c r="Q1185" i="7"/>
  <c r="P1185" i="7"/>
  <c r="AJ1184" i="7"/>
  <c r="AI1184" i="7"/>
  <c r="AH1184" i="7"/>
  <c r="AG1184" i="7"/>
  <c r="AF1184" i="7"/>
  <c r="AE1184" i="7"/>
  <c r="AD1184" i="7"/>
  <c r="AC1184" i="7"/>
  <c r="AB1184" i="7"/>
  <c r="AA1184" i="7"/>
  <c r="Z1184" i="7"/>
  <c r="Y1184" i="7"/>
  <c r="X1184" i="7"/>
  <c r="W1184" i="7"/>
  <c r="V1184" i="7"/>
  <c r="U1184" i="7"/>
  <c r="T1184" i="7"/>
  <c r="S1184" i="7"/>
  <c r="R1184" i="7"/>
  <c r="Q1184" i="7"/>
  <c r="P1184" i="7"/>
  <c r="AJ1183" i="7"/>
  <c r="AI1183" i="7"/>
  <c r="AH1183" i="7"/>
  <c r="AG1183" i="7"/>
  <c r="AF1183" i="7"/>
  <c r="AE1183" i="7"/>
  <c r="AD1183" i="7"/>
  <c r="AC1183" i="7"/>
  <c r="AB1183" i="7"/>
  <c r="AA1183" i="7"/>
  <c r="Z1183" i="7"/>
  <c r="Y1183" i="7"/>
  <c r="X1183" i="7"/>
  <c r="W1183" i="7"/>
  <c r="V1183" i="7"/>
  <c r="U1183" i="7"/>
  <c r="T1183" i="7"/>
  <c r="S1183" i="7"/>
  <c r="R1183" i="7"/>
  <c r="Q1183" i="7"/>
  <c r="P1183" i="7"/>
  <c r="AJ1182" i="7"/>
  <c r="AI1182" i="7"/>
  <c r="AH1182" i="7"/>
  <c r="AG1182" i="7"/>
  <c r="AF1182" i="7"/>
  <c r="AE1182" i="7"/>
  <c r="AD1182" i="7"/>
  <c r="AC1182" i="7"/>
  <c r="AB1182" i="7"/>
  <c r="AA1182" i="7"/>
  <c r="Z1182" i="7"/>
  <c r="Y1182" i="7"/>
  <c r="X1182" i="7"/>
  <c r="W1182" i="7"/>
  <c r="V1182" i="7"/>
  <c r="U1182" i="7"/>
  <c r="T1182" i="7"/>
  <c r="S1182" i="7"/>
  <c r="R1182" i="7"/>
  <c r="Q1182" i="7"/>
  <c r="P1182" i="7"/>
  <c r="AJ1181" i="7"/>
  <c r="AI1181" i="7"/>
  <c r="AH1181" i="7"/>
  <c r="AG1181" i="7"/>
  <c r="AF1181" i="7"/>
  <c r="AE1181" i="7"/>
  <c r="AD1181" i="7"/>
  <c r="AC1181" i="7"/>
  <c r="AB1181" i="7"/>
  <c r="AA1181" i="7"/>
  <c r="Z1181" i="7"/>
  <c r="Y1181" i="7"/>
  <c r="X1181" i="7"/>
  <c r="W1181" i="7"/>
  <c r="V1181" i="7"/>
  <c r="U1181" i="7"/>
  <c r="T1181" i="7"/>
  <c r="S1181" i="7"/>
  <c r="R1181" i="7"/>
  <c r="Q1181" i="7"/>
  <c r="P1181" i="7"/>
  <c r="AJ1180" i="7"/>
  <c r="AI1180" i="7"/>
  <c r="AH1180" i="7"/>
  <c r="AG1180" i="7"/>
  <c r="AF1180" i="7"/>
  <c r="AE1180" i="7"/>
  <c r="AD1180" i="7"/>
  <c r="AC1180" i="7"/>
  <c r="AB1180" i="7"/>
  <c r="AA1180" i="7"/>
  <c r="Z1180" i="7"/>
  <c r="Y1180" i="7"/>
  <c r="X1180" i="7"/>
  <c r="W1180" i="7"/>
  <c r="V1180" i="7"/>
  <c r="U1180" i="7"/>
  <c r="T1180" i="7"/>
  <c r="S1180" i="7"/>
  <c r="R1180" i="7"/>
  <c r="Q1180" i="7"/>
  <c r="P1180" i="7"/>
  <c r="AJ1179" i="7"/>
  <c r="AI1179" i="7"/>
  <c r="AH1179" i="7"/>
  <c r="AG1179" i="7"/>
  <c r="AF1179" i="7"/>
  <c r="AE1179" i="7"/>
  <c r="AD1179" i="7"/>
  <c r="AC1179" i="7"/>
  <c r="AB1179" i="7"/>
  <c r="AA1179" i="7"/>
  <c r="Z1179" i="7"/>
  <c r="Y1179" i="7"/>
  <c r="X1179" i="7"/>
  <c r="W1179" i="7"/>
  <c r="V1179" i="7"/>
  <c r="U1179" i="7"/>
  <c r="T1179" i="7"/>
  <c r="S1179" i="7"/>
  <c r="R1179" i="7"/>
  <c r="Q1179" i="7"/>
  <c r="P1179" i="7"/>
  <c r="AJ1178" i="7"/>
  <c r="AI1178" i="7"/>
  <c r="AH1178" i="7"/>
  <c r="AG1178" i="7"/>
  <c r="AF1178" i="7"/>
  <c r="AE1178" i="7"/>
  <c r="AD1178" i="7"/>
  <c r="AC1178" i="7"/>
  <c r="AB1178" i="7"/>
  <c r="AA1178" i="7"/>
  <c r="Z1178" i="7"/>
  <c r="Y1178" i="7"/>
  <c r="X1178" i="7"/>
  <c r="W1178" i="7"/>
  <c r="V1178" i="7"/>
  <c r="U1178" i="7"/>
  <c r="T1178" i="7"/>
  <c r="S1178" i="7"/>
  <c r="R1178" i="7"/>
  <c r="Q1178" i="7"/>
  <c r="P1178" i="7"/>
  <c r="AJ1177" i="7"/>
  <c r="AI1177" i="7"/>
  <c r="AH1177" i="7"/>
  <c r="AG1177" i="7"/>
  <c r="AF1177" i="7"/>
  <c r="AE1177" i="7"/>
  <c r="AD1177" i="7"/>
  <c r="AC1177" i="7"/>
  <c r="AB1177" i="7"/>
  <c r="AA1177" i="7"/>
  <c r="Z1177" i="7"/>
  <c r="Y1177" i="7"/>
  <c r="X1177" i="7"/>
  <c r="W1177" i="7"/>
  <c r="V1177" i="7"/>
  <c r="U1177" i="7"/>
  <c r="T1177" i="7"/>
  <c r="S1177" i="7"/>
  <c r="R1177" i="7"/>
  <c r="Q1177" i="7"/>
  <c r="P1177" i="7"/>
  <c r="AJ1176" i="7"/>
  <c r="AI1176" i="7"/>
  <c r="AH1176" i="7"/>
  <c r="AG1176" i="7"/>
  <c r="AF1176" i="7"/>
  <c r="AE1176" i="7"/>
  <c r="AD1176" i="7"/>
  <c r="AC1176" i="7"/>
  <c r="AB1176" i="7"/>
  <c r="AA1176" i="7"/>
  <c r="Z1176" i="7"/>
  <c r="Y1176" i="7"/>
  <c r="X1176" i="7"/>
  <c r="W1176" i="7"/>
  <c r="V1176" i="7"/>
  <c r="U1176" i="7"/>
  <c r="T1176" i="7"/>
  <c r="S1176" i="7"/>
  <c r="R1176" i="7"/>
  <c r="Q1176" i="7"/>
  <c r="P1176" i="7"/>
  <c r="AJ1175" i="7"/>
  <c r="AI1175" i="7"/>
  <c r="AH1175" i="7"/>
  <c r="AG1175" i="7"/>
  <c r="AF1175" i="7"/>
  <c r="AE1175" i="7"/>
  <c r="AD1175" i="7"/>
  <c r="AC1175" i="7"/>
  <c r="AB1175" i="7"/>
  <c r="AA1175" i="7"/>
  <c r="Z1175" i="7"/>
  <c r="Y1175" i="7"/>
  <c r="X1175" i="7"/>
  <c r="W1175" i="7"/>
  <c r="V1175" i="7"/>
  <c r="U1175" i="7"/>
  <c r="T1175" i="7"/>
  <c r="S1175" i="7"/>
  <c r="R1175" i="7"/>
  <c r="Q1175" i="7"/>
  <c r="P1175" i="7"/>
  <c r="AJ1174" i="7"/>
  <c r="AI1174" i="7"/>
  <c r="AH1174" i="7"/>
  <c r="AG1174" i="7"/>
  <c r="AF1174" i="7"/>
  <c r="AE1174" i="7"/>
  <c r="AD1174" i="7"/>
  <c r="AC1174" i="7"/>
  <c r="AB1174" i="7"/>
  <c r="AA1174" i="7"/>
  <c r="Z1174" i="7"/>
  <c r="Y1174" i="7"/>
  <c r="X1174" i="7"/>
  <c r="W1174" i="7"/>
  <c r="V1174" i="7"/>
  <c r="U1174" i="7"/>
  <c r="T1174" i="7"/>
  <c r="S1174" i="7"/>
  <c r="R1174" i="7"/>
  <c r="Q1174" i="7"/>
  <c r="P1174" i="7"/>
  <c r="AJ1173" i="7"/>
  <c r="AI1173" i="7"/>
  <c r="AH1173" i="7"/>
  <c r="AG1173" i="7"/>
  <c r="AF1173" i="7"/>
  <c r="AE1173" i="7"/>
  <c r="AD1173" i="7"/>
  <c r="AC1173" i="7"/>
  <c r="AB1173" i="7"/>
  <c r="AA1173" i="7"/>
  <c r="Z1173" i="7"/>
  <c r="Y1173" i="7"/>
  <c r="X1173" i="7"/>
  <c r="W1173" i="7"/>
  <c r="V1173" i="7"/>
  <c r="U1173" i="7"/>
  <c r="T1173" i="7"/>
  <c r="S1173" i="7"/>
  <c r="R1173" i="7"/>
  <c r="Q1173" i="7"/>
  <c r="P1173" i="7"/>
  <c r="AJ1172" i="7"/>
  <c r="AI1172" i="7"/>
  <c r="AH1172" i="7"/>
  <c r="AG1172" i="7"/>
  <c r="AF1172" i="7"/>
  <c r="AE1172" i="7"/>
  <c r="AD1172" i="7"/>
  <c r="AC1172" i="7"/>
  <c r="AB1172" i="7"/>
  <c r="AA1172" i="7"/>
  <c r="Z1172" i="7"/>
  <c r="Y1172" i="7"/>
  <c r="X1172" i="7"/>
  <c r="W1172" i="7"/>
  <c r="V1172" i="7"/>
  <c r="U1172" i="7"/>
  <c r="T1172" i="7"/>
  <c r="S1172" i="7"/>
  <c r="R1172" i="7"/>
  <c r="Q1172" i="7"/>
  <c r="P1172" i="7"/>
  <c r="AJ1171" i="7"/>
  <c r="AI1171" i="7"/>
  <c r="AH1171" i="7"/>
  <c r="AG1171" i="7"/>
  <c r="AF1171" i="7"/>
  <c r="AE1171" i="7"/>
  <c r="AD1171" i="7"/>
  <c r="AC1171" i="7"/>
  <c r="AB1171" i="7"/>
  <c r="AA1171" i="7"/>
  <c r="Z1171" i="7"/>
  <c r="Y1171" i="7"/>
  <c r="X1171" i="7"/>
  <c r="W1171" i="7"/>
  <c r="V1171" i="7"/>
  <c r="U1171" i="7"/>
  <c r="T1171" i="7"/>
  <c r="S1171" i="7"/>
  <c r="R1171" i="7"/>
  <c r="Q1171" i="7"/>
  <c r="P1171" i="7"/>
  <c r="AJ1170" i="7"/>
  <c r="AI1170" i="7"/>
  <c r="AH1170" i="7"/>
  <c r="AG1170" i="7"/>
  <c r="AF1170" i="7"/>
  <c r="AE1170" i="7"/>
  <c r="AD1170" i="7"/>
  <c r="AC1170" i="7"/>
  <c r="AB1170" i="7"/>
  <c r="AA1170" i="7"/>
  <c r="Z1170" i="7"/>
  <c r="Y1170" i="7"/>
  <c r="X1170" i="7"/>
  <c r="W1170" i="7"/>
  <c r="V1170" i="7"/>
  <c r="U1170" i="7"/>
  <c r="T1170" i="7"/>
  <c r="S1170" i="7"/>
  <c r="R1170" i="7"/>
  <c r="Q1170" i="7"/>
  <c r="P1170" i="7"/>
  <c r="AJ1169" i="7"/>
  <c r="AI1169" i="7"/>
  <c r="AH1169" i="7"/>
  <c r="AG1169" i="7"/>
  <c r="AF1169" i="7"/>
  <c r="AE1169" i="7"/>
  <c r="AD1169" i="7"/>
  <c r="AC1169" i="7"/>
  <c r="AB1169" i="7"/>
  <c r="AA1169" i="7"/>
  <c r="Z1169" i="7"/>
  <c r="Y1169" i="7"/>
  <c r="X1169" i="7"/>
  <c r="W1169" i="7"/>
  <c r="V1169" i="7"/>
  <c r="U1169" i="7"/>
  <c r="T1169" i="7"/>
  <c r="S1169" i="7"/>
  <c r="R1169" i="7"/>
  <c r="Q1169" i="7"/>
  <c r="P1169" i="7"/>
  <c r="AJ1168" i="7"/>
  <c r="AI1168" i="7"/>
  <c r="AH1168" i="7"/>
  <c r="AG1168" i="7"/>
  <c r="AF1168" i="7"/>
  <c r="AE1168" i="7"/>
  <c r="AD1168" i="7"/>
  <c r="AC1168" i="7"/>
  <c r="AB1168" i="7"/>
  <c r="AA1168" i="7"/>
  <c r="Z1168" i="7"/>
  <c r="Y1168" i="7"/>
  <c r="X1168" i="7"/>
  <c r="W1168" i="7"/>
  <c r="V1168" i="7"/>
  <c r="U1168" i="7"/>
  <c r="T1168" i="7"/>
  <c r="S1168" i="7"/>
  <c r="R1168" i="7"/>
  <c r="Q1168" i="7"/>
  <c r="P1168" i="7"/>
  <c r="AJ1167" i="7"/>
  <c r="AI1167" i="7"/>
  <c r="AH1167" i="7"/>
  <c r="AG1167" i="7"/>
  <c r="AF1167" i="7"/>
  <c r="AE1167" i="7"/>
  <c r="AD1167" i="7"/>
  <c r="AC1167" i="7"/>
  <c r="AB1167" i="7"/>
  <c r="AA1167" i="7"/>
  <c r="Z1167" i="7"/>
  <c r="Y1167" i="7"/>
  <c r="X1167" i="7"/>
  <c r="W1167" i="7"/>
  <c r="V1167" i="7"/>
  <c r="U1167" i="7"/>
  <c r="T1167" i="7"/>
  <c r="S1167" i="7"/>
  <c r="R1167" i="7"/>
  <c r="Q1167" i="7"/>
  <c r="P1167" i="7"/>
  <c r="AJ1166" i="7"/>
  <c r="AI1166" i="7"/>
  <c r="AH1166" i="7"/>
  <c r="AG1166" i="7"/>
  <c r="AF1166" i="7"/>
  <c r="AE1166" i="7"/>
  <c r="AD1166" i="7"/>
  <c r="AC1166" i="7"/>
  <c r="AB1166" i="7"/>
  <c r="AA1166" i="7"/>
  <c r="Z1166" i="7"/>
  <c r="Y1166" i="7"/>
  <c r="X1166" i="7"/>
  <c r="W1166" i="7"/>
  <c r="V1166" i="7"/>
  <c r="U1166" i="7"/>
  <c r="T1166" i="7"/>
  <c r="S1166" i="7"/>
  <c r="R1166" i="7"/>
  <c r="Q1166" i="7"/>
  <c r="P1166" i="7"/>
  <c r="AJ1165" i="7"/>
  <c r="AI1165" i="7"/>
  <c r="AH1165" i="7"/>
  <c r="AG1165" i="7"/>
  <c r="AF1165" i="7"/>
  <c r="AE1165" i="7"/>
  <c r="AD1165" i="7"/>
  <c r="AC1165" i="7"/>
  <c r="AB1165" i="7"/>
  <c r="AA1165" i="7"/>
  <c r="Z1165" i="7"/>
  <c r="Y1165" i="7"/>
  <c r="X1165" i="7"/>
  <c r="W1165" i="7"/>
  <c r="V1165" i="7"/>
  <c r="U1165" i="7"/>
  <c r="T1165" i="7"/>
  <c r="S1165" i="7"/>
  <c r="R1165" i="7"/>
  <c r="Q1165" i="7"/>
  <c r="P1165" i="7"/>
  <c r="AJ1164" i="7"/>
  <c r="AI1164" i="7"/>
  <c r="AH1164" i="7"/>
  <c r="AG1164" i="7"/>
  <c r="AF1164" i="7"/>
  <c r="AE1164" i="7"/>
  <c r="AD1164" i="7"/>
  <c r="AC1164" i="7"/>
  <c r="AB1164" i="7"/>
  <c r="AA1164" i="7"/>
  <c r="Z1164" i="7"/>
  <c r="Y1164" i="7"/>
  <c r="X1164" i="7"/>
  <c r="W1164" i="7"/>
  <c r="V1164" i="7"/>
  <c r="U1164" i="7"/>
  <c r="T1164" i="7"/>
  <c r="S1164" i="7"/>
  <c r="R1164" i="7"/>
  <c r="Q1164" i="7"/>
  <c r="P1164" i="7"/>
  <c r="AJ1163" i="7"/>
  <c r="AI1163" i="7"/>
  <c r="AH1163" i="7"/>
  <c r="AG1163" i="7"/>
  <c r="AF1163" i="7"/>
  <c r="AE1163" i="7"/>
  <c r="AD1163" i="7"/>
  <c r="AC1163" i="7"/>
  <c r="AB1163" i="7"/>
  <c r="AA1163" i="7"/>
  <c r="Z1163" i="7"/>
  <c r="Y1163" i="7"/>
  <c r="X1163" i="7"/>
  <c r="W1163" i="7"/>
  <c r="V1163" i="7"/>
  <c r="U1163" i="7"/>
  <c r="T1163" i="7"/>
  <c r="S1163" i="7"/>
  <c r="R1163" i="7"/>
  <c r="Q1163" i="7"/>
  <c r="P1163" i="7"/>
  <c r="AJ1162" i="7"/>
  <c r="AI1162" i="7"/>
  <c r="AH1162" i="7"/>
  <c r="AG1162" i="7"/>
  <c r="AF1162" i="7"/>
  <c r="AE1162" i="7"/>
  <c r="AD1162" i="7"/>
  <c r="AC1162" i="7"/>
  <c r="AB1162" i="7"/>
  <c r="AA1162" i="7"/>
  <c r="Z1162" i="7"/>
  <c r="Y1162" i="7"/>
  <c r="X1162" i="7"/>
  <c r="W1162" i="7"/>
  <c r="V1162" i="7"/>
  <c r="U1162" i="7"/>
  <c r="T1162" i="7"/>
  <c r="S1162" i="7"/>
  <c r="R1162" i="7"/>
  <c r="Q1162" i="7"/>
  <c r="P1162" i="7"/>
  <c r="AJ1161" i="7"/>
  <c r="AI1161" i="7"/>
  <c r="AH1161" i="7"/>
  <c r="AG1161" i="7"/>
  <c r="AF1161" i="7"/>
  <c r="AE1161" i="7"/>
  <c r="AD1161" i="7"/>
  <c r="AC1161" i="7"/>
  <c r="AB1161" i="7"/>
  <c r="AA1161" i="7"/>
  <c r="Z1161" i="7"/>
  <c r="Y1161" i="7"/>
  <c r="X1161" i="7"/>
  <c r="W1161" i="7"/>
  <c r="V1161" i="7"/>
  <c r="U1161" i="7"/>
  <c r="T1161" i="7"/>
  <c r="S1161" i="7"/>
  <c r="R1161" i="7"/>
  <c r="Q1161" i="7"/>
  <c r="P1161" i="7"/>
  <c r="AJ1160" i="7"/>
  <c r="AI1160" i="7"/>
  <c r="AH1160" i="7"/>
  <c r="AG1160" i="7"/>
  <c r="AF1160" i="7"/>
  <c r="AE1160" i="7"/>
  <c r="AD1160" i="7"/>
  <c r="AC1160" i="7"/>
  <c r="AB1160" i="7"/>
  <c r="AA1160" i="7"/>
  <c r="Z1160" i="7"/>
  <c r="Y1160" i="7"/>
  <c r="X1160" i="7"/>
  <c r="W1160" i="7"/>
  <c r="V1160" i="7"/>
  <c r="U1160" i="7"/>
  <c r="T1160" i="7"/>
  <c r="S1160" i="7"/>
  <c r="R1160" i="7"/>
  <c r="Q1160" i="7"/>
  <c r="P1160" i="7"/>
  <c r="AJ1159" i="7"/>
  <c r="AI1159" i="7"/>
  <c r="AH1159" i="7"/>
  <c r="AG1159" i="7"/>
  <c r="AF1159" i="7"/>
  <c r="AE1159" i="7"/>
  <c r="AD1159" i="7"/>
  <c r="AC1159" i="7"/>
  <c r="AB1159" i="7"/>
  <c r="AA1159" i="7"/>
  <c r="Z1159" i="7"/>
  <c r="Y1159" i="7"/>
  <c r="X1159" i="7"/>
  <c r="W1159" i="7"/>
  <c r="V1159" i="7"/>
  <c r="U1159" i="7"/>
  <c r="T1159" i="7"/>
  <c r="S1159" i="7"/>
  <c r="R1159" i="7"/>
  <c r="Q1159" i="7"/>
  <c r="P1159" i="7"/>
  <c r="AJ1158" i="7"/>
  <c r="AI1158" i="7"/>
  <c r="AH1158" i="7"/>
  <c r="AG1158" i="7"/>
  <c r="AF1158" i="7"/>
  <c r="AE1158" i="7"/>
  <c r="AD1158" i="7"/>
  <c r="AC1158" i="7"/>
  <c r="AB1158" i="7"/>
  <c r="AA1158" i="7"/>
  <c r="Z1158" i="7"/>
  <c r="Y1158" i="7"/>
  <c r="X1158" i="7"/>
  <c r="W1158" i="7"/>
  <c r="V1158" i="7"/>
  <c r="U1158" i="7"/>
  <c r="T1158" i="7"/>
  <c r="S1158" i="7"/>
  <c r="R1158" i="7"/>
  <c r="Q1158" i="7"/>
  <c r="P1158" i="7"/>
  <c r="AJ1157" i="7"/>
  <c r="AI1157" i="7"/>
  <c r="AH1157" i="7"/>
  <c r="AG1157" i="7"/>
  <c r="AF1157" i="7"/>
  <c r="AE1157" i="7"/>
  <c r="AD1157" i="7"/>
  <c r="AC1157" i="7"/>
  <c r="AB1157" i="7"/>
  <c r="AA1157" i="7"/>
  <c r="Z1157" i="7"/>
  <c r="Y1157" i="7"/>
  <c r="X1157" i="7"/>
  <c r="W1157" i="7"/>
  <c r="V1157" i="7"/>
  <c r="U1157" i="7"/>
  <c r="T1157" i="7"/>
  <c r="S1157" i="7"/>
  <c r="R1157" i="7"/>
  <c r="Q1157" i="7"/>
  <c r="P1157" i="7"/>
  <c r="AJ1156" i="7"/>
  <c r="AI1156" i="7"/>
  <c r="AH1156" i="7"/>
  <c r="AG1156" i="7"/>
  <c r="AF1156" i="7"/>
  <c r="AE1156" i="7"/>
  <c r="AD1156" i="7"/>
  <c r="AC1156" i="7"/>
  <c r="AB1156" i="7"/>
  <c r="AA1156" i="7"/>
  <c r="Z1156" i="7"/>
  <c r="Y1156" i="7"/>
  <c r="X1156" i="7"/>
  <c r="W1156" i="7"/>
  <c r="V1156" i="7"/>
  <c r="U1156" i="7"/>
  <c r="T1156" i="7"/>
  <c r="S1156" i="7"/>
  <c r="R1156" i="7"/>
  <c r="Q1156" i="7"/>
  <c r="P1156" i="7"/>
  <c r="AJ1155" i="7"/>
  <c r="AI1155" i="7"/>
  <c r="AH1155" i="7"/>
  <c r="AG1155" i="7"/>
  <c r="AF1155" i="7"/>
  <c r="AE1155" i="7"/>
  <c r="AD1155" i="7"/>
  <c r="AC1155" i="7"/>
  <c r="AB1155" i="7"/>
  <c r="AA1155" i="7"/>
  <c r="Z1155" i="7"/>
  <c r="Y1155" i="7"/>
  <c r="X1155" i="7"/>
  <c r="W1155" i="7"/>
  <c r="V1155" i="7"/>
  <c r="U1155" i="7"/>
  <c r="T1155" i="7"/>
  <c r="S1155" i="7"/>
  <c r="R1155" i="7"/>
  <c r="Q1155" i="7"/>
  <c r="P1155" i="7"/>
  <c r="AJ1154" i="7"/>
  <c r="AI1154" i="7"/>
  <c r="AH1154" i="7"/>
  <c r="AG1154" i="7"/>
  <c r="AF1154" i="7"/>
  <c r="AE1154" i="7"/>
  <c r="AD1154" i="7"/>
  <c r="AC1154" i="7"/>
  <c r="AB1154" i="7"/>
  <c r="AA1154" i="7"/>
  <c r="Z1154" i="7"/>
  <c r="Y1154" i="7"/>
  <c r="X1154" i="7"/>
  <c r="W1154" i="7"/>
  <c r="V1154" i="7"/>
  <c r="U1154" i="7"/>
  <c r="T1154" i="7"/>
  <c r="S1154" i="7"/>
  <c r="R1154" i="7"/>
  <c r="Q1154" i="7"/>
  <c r="P1154" i="7"/>
  <c r="AJ1153" i="7"/>
  <c r="AI1153" i="7"/>
  <c r="AH1153" i="7"/>
  <c r="AG1153" i="7"/>
  <c r="AF1153" i="7"/>
  <c r="AE1153" i="7"/>
  <c r="AD1153" i="7"/>
  <c r="AC1153" i="7"/>
  <c r="AB1153" i="7"/>
  <c r="AA1153" i="7"/>
  <c r="Z1153" i="7"/>
  <c r="Y1153" i="7"/>
  <c r="X1153" i="7"/>
  <c r="W1153" i="7"/>
  <c r="V1153" i="7"/>
  <c r="U1153" i="7"/>
  <c r="T1153" i="7"/>
  <c r="S1153" i="7"/>
  <c r="R1153" i="7"/>
  <c r="Q1153" i="7"/>
  <c r="P1153" i="7"/>
  <c r="AJ1152" i="7"/>
  <c r="AI1152" i="7"/>
  <c r="AH1152" i="7"/>
  <c r="AG1152" i="7"/>
  <c r="AF1152" i="7"/>
  <c r="AE1152" i="7"/>
  <c r="AD1152" i="7"/>
  <c r="AC1152" i="7"/>
  <c r="AB1152" i="7"/>
  <c r="AA1152" i="7"/>
  <c r="Z1152" i="7"/>
  <c r="Y1152" i="7"/>
  <c r="X1152" i="7"/>
  <c r="W1152" i="7"/>
  <c r="V1152" i="7"/>
  <c r="U1152" i="7"/>
  <c r="T1152" i="7"/>
  <c r="S1152" i="7"/>
  <c r="R1152" i="7"/>
  <c r="Q1152" i="7"/>
  <c r="P1152" i="7"/>
  <c r="AJ1151" i="7"/>
  <c r="AI1151" i="7"/>
  <c r="AH1151" i="7"/>
  <c r="AG1151" i="7"/>
  <c r="AF1151" i="7"/>
  <c r="AE1151" i="7"/>
  <c r="AD1151" i="7"/>
  <c r="AC1151" i="7"/>
  <c r="AB1151" i="7"/>
  <c r="AA1151" i="7"/>
  <c r="Z1151" i="7"/>
  <c r="Y1151" i="7"/>
  <c r="X1151" i="7"/>
  <c r="W1151" i="7"/>
  <c r="V1151" i="7"/>
  <c r="U1151" i="7"/>
  <c r="T1151" i="7"/>
  <c r="S1151" i="7"/>
  <c r="R1151" i="7"/>
  <c r="Q1151" i="7"/>
  <c r="P1151" i="7"/>
  <c r="AJ1150" i="7"/>
  <c r="AI1150" i="7"/>
  <c r="AH1150" i="7"/>
  <c r="AG1150" i="7"/>
  <c r="AF1150" i="7"/>
  <c r="AE1150" i="7"/>
  <c r="AD1150" i="7"/>
  <c r="AC1150" i="7"/>
  <c r="AB1150" i="7"/>
  <c r="AA1150" i="7"/>
  <c r="Z1150" i="7"/>
  <c r="Y1150" i="7"/>
  <c r="X1150" i="7"/>
  <c r="W1150" i="7"/>
  <c r="V1150" i="7"/>
  <c r="U1150" i="7"/>
  <c r="T1150" i="7"/>
  <c r="S1150" i="7"/>
  <c r="R1150" i="7"/>
  <c r="Q1150" i="7"/>
  <c r="P1150" i="7"/>
  <c r="AJ1149" i="7"/>
  <c r="AI1149" i="7"/>
  <c r="AH1149" i="7"/>
  <c r="AG1149" i="7"/>
  <c r="AF1149" i="7"/>
  <c r="AE1149" i="7"/>
  <c r="AD1149" i="7"/>
  <c r="AC1149" i="7"/>
  <c r="AB1149" i="7"/>
  <c r="AA1149" i="7"/>
  <c r="Z1149" i="7"/>
  <c r="Y1149" i="7"/>
  <c r="X1149" i="7"/>
  <c r="W1149" i="7"/>
  <c r="V1149" i="7"/>
  <c r="U1149" i="7"/>
  <c r="T1149" i="7"/>
  <c r="S1149" i="7"/>
  <c r="R1149" i="7"/>
  <c r="Q1149" i="7"/>
  <c r="P1149" i="7"/>
  <c r="AJ1148" i="7"/>
  <c r="AI1148" i="7"/>
  <c r="AH1148" i="7"/>
  <c r="AG1148" i="7"/>
  <c r="AF1148" i="7"/>
  <c r="AE1148" i="7"/>
  <c r="AD1148" i="7"/>
  <c r="AC1148" i="7"/>
  <c r="AB1148" i="7"/>
  <c r="AA1148" i="7"/>
  <c r="Z1148" i="7"/>
  <c r="Y1148" i="7"/>
  <c r="X1148" i="7"/>
  <c r="W1148" i="7"/>
  <c r="V1148" i="7"/>
  <c r="U1148" i="7"/>
  <c r="T1148" i="7"/>
  <c r="S1148" i="7"/>
  <c r="R1148" i="7"/>
  <c r="Q1148" i="7"/>
  <c r="P1148" i="7"/>
  <c r="AJ1147" i="7"/>
  <c r="AI1147" i="7"/>
  <c r="AH1147" i="7"/>
  <c r="AG1147" i="7"/>
  <c r="AF1147" i="7"/>
  <c r="AE1147" i="7"/>
  <c r="AD1147" i="7"/>
  <c r="AC1147" i="7"/>
  <c r="AB1147" i="7"/>
  <c r="AA1147" i="7"/>
  <c r="Z1147" i="7"/>
  <c r="Y1147" i="7"/>
  <c r="X1147" i="7"/>
  <c r="W1147" i="7"/>
  <c r="V1147" i="7"/>
  <c r="U1147" i="7"/>
  <c r="T1147" i="7"/>
  <c r="S1147" i="7"/>
  <c r="R1147" i="7"/>
  <c r="Q1147" i="7"/>
  <c r="P1147" i="7"/>
  <c r="AJ1146" i="7"/>
  <c r="AI1146" i="7"/>
  <c r="AH1146" i="7"/>
  <c r="AG1146" i="7"/>
  <c r="AF1146" i="7"/>
  <c r="AE1146" i="7"/>
  <c r="AD1146" i="7"/>
  <c r="AC1146" i="7"/>
  <c r="AB1146" i="7"/>
  <c r="AA1146" i="7"/>
  <c r="Z1146" i="7"/>
  <c r="Y1146" i="7"/>
  <c r="X1146" i="7"/>
  <c r="W1146" i="7"/>
  <c r="V1146" i="7"/>
  <c r="U1146" i="7"/>
  <c r="T1146" i="7"/>
  <c r="S1146" i="7"/>
  <c r="R1146" i="7"/>
  <c r="Q1146" i="7"/>
  <c r="P1146" i="7"/>
  <c r="AJ1145" i="7"/>
  <c r="AI1145" i="7"/>
  <c r="AH1145" i="7"/>
  <c r="AG1145" i="7"/>
  <c r="AF1145" i="7"/>
  <c r="AE1145" i="7"/>
  <c r="AD1145" i="7"/>
  <c r="AC1145" i="7"/>
  <c r="AB1145" i="7"/>
  <c r="AA1145" i="7"/>
  <c r="Z1145" i="7"/>
  <c r="Y1145" i="7"/>
  <c r="X1145" i="7"/>
  <c r="W1145" i="7"/>
  <c r="V1145" i="7"/>
  <c r="U1145" i="7"/>
  <c r="T1145" i="7"/>
  <c r="S1145" i="7"/>
  <c r="R1145" i="7"/>
  <c r="Q1145" i="7"/>
  <c r="P1145" i="7"/>
  <c r="AJ1144" i="7"/>
  <c r="AI1144" i="7"/>
  <c r="AH1144" i="7"/>
  <c r="AG1144" i="7"/>
  <c r="AF1144" i="7"/>
  <c r="AE1144" i="7"/>
  <c r="AD1144" i="7"/>
  <c r="AC1144" i="7"/>
  <c r="AB1144" i="7"/>
  <c r="AA1144" i="7"/>
  <c r="Z1144" i="7"/>
  <c r="Y1144" i="7"/>
  <c r="X1144" i="7"/>
  <c r="W1144" i="7"/>
  <c r="V1144" i="7"/>
  <c r="U1144" i="7"/>
  <c r="T1144" i="7"/>
  <c r="S1144" i="7"/>
  <c r="R1144" i="7"/>
  <c r="Q1144" i="7"/>
  <c r="P1144" i="7"/>
  <c r="AJ1143" i="7"/>
  <c r="AI1143" i="7"/>
  <c r="AH1143" i="7"/>
  <c r="AG1143" i="7"/>
  <c r="AF1143" i="7"/>
  <c r="AE1143" i="7"/>
  <c r="AD1143" i="7"/>
  <c r="AC1143" i="7"/>
  <c r="AB1143" i="7"/>
  <c r="AA1143" i="7"/>
  <c r="Z1143" i="7"/>
  <c r="Y1143" i="7"/>
  <c r="X1143" i="7"/>
  <c r="W1143" i="7"/>
  <c r="V1143" i="7"/>
  <c r="U1143" i="7"/>
  <c r="T1143" i="7"/>
  <c r="S1143" i="7"/>
  <c r="R1143" i="7"/>
  <c r="Q1143" i="7"/>
  <c r="P1143" i="7"/>
  <c r="AJ1142" i="7"/>
  <c r="AI1142" i="7"/>
  <c r="AH1142" i="7"/>
  <c r="AG1142" i="7"/>
  <c r="AF1142" i="7"/>
  <c r="AE1142" i="7"/>
  <c r="AD1142" i="7"/>
  <c r="AC1142" i="7"/>
  <c r="AB1142" i="7"/>
  <c r="AA1142" i="7"/>
  <c r="Z1142" i="7"/>
  <c r="Y1142" i="7"/>
  <c r="X1142" i="7"/>
  <c r="W1142" i="7"/>
  <c r="V1142" i="7"/>
  <c r="U1142" i="7"/>
  <c r="T1142" i="7"/>
  <c r="S1142" i="7"/>
  <c r="R1142" i="7"/>
  <c r="Q1142" i="7"/>
  <c r="P1142" i="7"/>
  <c r="AJ1141" i="7"/>
  <c r="AI1141" i="7"/>
  <c r="AH1141" i="7"/>
  <c r="AG1141" i="7"/>
  <c r="AF1141" i="7"/>
  <c r="AE1141" i="7"/>
  <c r="AD1141" i="7"/>
  <c r="AC1141" i="7"/>
  <c r="AB1141" i="7"/>
  <c r="AA1141" i="7"/>
  <c r="Z1141" i="7"/>
  <c r="Y1141" i="7"/>
  <c r="X1141" i="7"/>
  <c r="W1141" i="7"/>
  <c r="V1141" i="7"/>
  <c r="U1141" i="7"/>
  <c r="T1141" i="7"/>
  <c r="S1141" i="7"/>
  <c r="R1141" i="7"/>
  <c r="Q1141" i="7"/>
  <c r="P1141" i="7"/>
  <c r="AJ1140" i="7"/>
  <c r="AI1140" i="7"/>
  <c r="AH1140" i="7"/>
  <c r="AG1140" i="7"/>
  <c r="AF1140" i="7"/>
  <c r="AE1140" i="7"/>
  <c r="AD1140" i="7"/>
  <c r="AC1140" i="7"/>
  <c r="AB1140" i="7"/>
  <c r="AA1140" i="7"/>
  <c r="Z1140" i="7"/>
  <c r="Y1140" i="7"/>
  <c r="X1140" i="7"/>
  <c r="W1140" i="7"/>
  <c r="V1140" i="7"/>
  <c r="U1140" i="7"/>
  <c r="T1140" i="7"/>
  <c r="S1140" i="7"/>
  <c r="R1140" i="7"/>
  <c r="Q1140" i="7"/>
  <c r="P1140" i="7"/>
  <c r="AJ1139" i="7"/>
  <c r="AI1139" i="7"/>
  <c r="AH1139" i="7"/>
  <c r="AG1139" i="7"/>
  <c r="AF1139" i="7"/>
  <c r="AE1139" i="7"/>
  <c r="AD1139" i="7"/>
  <c r="AC1139" i="7"/>
  <c r="AB1139" i="7"/>
  <c r="AA1139" i="7"/>
  <c r="Z1139" i="7"/>
  <c r="Y1139" i="7"/>
  <c r="X1139" i="7"/>
  <c r="W1139" i="7"/>
  <c r="V1139" i="7"/>
  <c r="U1139" i="7"/>
  <c r="T1139" i="7"/>
  <c r="S1139" i="7"/>
  <c r="R1139" i="7"/>
  <c r="Q1139" i="7"/>
  <c r="P1139" i="7"/>
  <c r="AJ1138" i="7"/>
  <c r="AI1138" i="7"/>
  <c r="AH1138" i="7"/>
  <c r="AG1138" i="7"/>
  <c r="AF1138" i="7"/>
  <c r="AE1138" i="7"/>
  <c r="AD1138" i="7"/>
  <c r="AC1138" i="7"/>
  <c r="AB1138" i="7"/>
  <c r="AA1138" i="7"/>
  <c r="Z1138" i="7"/>
  <c r="Y1138" i="7"/>
  <c r="X1138" i="7"/>
  <c r="W1138" i="7"/>
  <c r="V1138" i="7"/>
  <c r="U1138" i="7"/>
  <c r="T1138" i="7"/>
  <c r="S1138" i="7"/>
  <c r="R1138" i="7"/>
  <c r="Q1138" i="7"/>
  <c r="P1138" i="7"/>
  <c r="AJ1137" i="7"/>
  <c r="AI1137" i="7"/>
  <c r="AH1137" i="7"/>
  <c r="AG1137" i="7"/>
  <c r="AF1137" i="7"/>
  <c r="AE1137" i="7"/>
  <c r="AD1137" i="7"/>
  <c r="AC1137" i="7"/>
  <c r="AB1137" i="7"/>
  <c r="AA1137" i="7"/>
  <c r="Z1137" i="7"/>
  <c r="Y1137" i="7"/>
  <c r="X1137" i="7"/>
  <c r="W1137" i="7"/>
  <c r="V1137" i="7"/>
  <c r="U1137" i="7"/>
  <c r="T1137" i="7"/>
  <c r="S1137" i="7"/>
  <c r="R1137" i="7"/>
  <c r="Q1137" i="7"/>
  <c r="P1137" i="7"/>
  <c r="AJ1136" i="7"/>
  <c r="AI1136" i="7"/>
  <c r="AH1136" i="7"/>
  <c r="AG1136" i="7"/>
  <c r="AF1136" i="7"/>
  <c r="AE1136" i="7"/>
  <c r="AD1136" i="7"/>
  <c r="AC1136" i="7"/>
  <c r="AB1136" i="7"/>
  <c r="AA1136" i="7"/>
  <c r="Z1136" i="7"/>
  <c r="Y1136" i="7"/>
  <c r="X1136" i="7"/>
  <c r="W1136" i="7"/>
  <c r="V1136" i="7"/>
  <c r="U1136" i="7"/>
  <c r="T1136" i="7"/>
  <c r="S1136" i="7"/>
  <c r="R1136" i="7"/>
  <c r="Q1136" i="7"/>
  <c r="P1136" i="7"/>
  <c r="AJ1135" i="7"/>
  <c r="AI1135" i="7"/>
  <c r="AH1135" i="7"/>
  <c r="AG1135" i="7"/>
  <c r="AF1135" i="7"/>
  <c r="AE1135" i="7"/>
  <c r="AD1135" i="7"/>
  <c r="AC1135" i="7"/>
  <c r="AB1135" i="7"/>
  <c r="AA1135" i="7"/>
  <c r="Z1135" i="7"/>
  <c r="Y1135" i="7"/>
  <c r="X1135" i="7"/>
  <c r="W1135" i="7"/>
  <c r="V1135" i="7"/>
  <c r="U1135" i="7"/>
  <c r="T1135" i="7"/>
  <c r="S1135" i="7"/>
  <c r="R1135" i="7"/>
  <c r="Q1135" i="7"/>
  <c r="P1135" i="7"/>
  <c r="AJ1134" i="7"/>
  <c r="AI1134" i="7"/>
  <c r="AH1134" i="7"/>
  <c r="AG1134" i="7"/>
  <c r="AF1134" i="7"/>
  <c r="AE1134" i="7"/>
  <c r="AD1134" i="7"/>
  <c r="AC1134" i="7"/>
  <c r="AB1134" i="7"/>
  <c r="AA1134" i="7"/>
  <c r="Z1134" i="7"/>
  <c r="Y1134" i="7"/>
  <c r="X1134" i="7"/>
  <c r="W1134" i="7"/>
  <c r="V1134" i="7"/>
  <c r="U1134" i="7"/>
  <c r="T1134" i="7"/>
  <c r="S1134" i="7"/>
  <c r="R1134" i="7"/>
  <c r="Q1134" i="7"/>
  <c r="P1134" i="7"/>
  <c r="AJ1133" i="7"/>
  <c r="AI1133" i="7"/>
  <c r="AH1133" i="7"/>
  <c r="AG1133" i="7"/>
  <c r="AF1133" i="7"/>
  <c r="AE1133" i="7"/>
  <c r="AD1133" i="7"/>
  <c r="AC1133" i="7"/>
  <c r="AB1133" i="7"/>
  <c r="AA1133" i="7"/>
  <c r="Z1133" i="7"/>
  <c r="Y1133" i="7"/>
  <c r="X1133" i="7"/>
  <c r="W1133" i="7"/>
  <c r="V1133" i="7"/>
  <c r="U1133" i="7"/>
  <c r="T1133" i="7"/>
  <c r="S1133" i="7"/>
  <c r="R1133" i="7"/>
  <c r="Q1133" i="7"/>
  <c r="P1133" i="7"/>
  <c r="AJ1132" i="7"/>
  <c r="AI1132" i="7"/>
  <c r="AH1132" i="7"/>
  <c r="AG1132" i="7"/>
  <c r="AF1132" i="7"/>
  <c r="AE1132" i="7"/>
  <c r="AD1132" i="7"/>
  <c r="AC1132" i="7"/>
  <c r="AB1132" i="7"/>
  <c r="AA1132" i="7"/>
  <c r="Z1132" i="7"/>
  <c r="Y1132" i="7"/>
  <c r="X1132" i="7"/>
  <c r="W1132" i="7"/>
  <c r="V1132" i="7"/>
  <c r="U1132" i="7"/>
  <c r="T1132" i="7"/>
  <c r="S1132" i="7"/>
  <c r="R1132" i="7"/>
  <c r="Q1132" i="7"/>
  <c r="P1132" i="7"/>
  <c r="AJ1131" i="7"/>
  <c r="AI1131" i="7"/>
  <c r="AH1131" i="7"/>
  <c r="AG1131" i="7"/>
  <c r="AF1131" i="7"/>
  <c r="AE1131" i="7"/>
  <c r="AD1131" i="7"/>
  <c r="AC1131" i="7"/>
  <c r="AB1131" i="7"/>
  <c r="AA1131" i="7"/>
  <c r="Z1131" i="7"/>
  <c r="Y1131" i="7"/>
  <c r="X1131" i="7"/>
  <c r="W1131" i="7"/>
  <c r="V1131" i="7"/>
  <c r="U1131" i="7"/>
  <c r="T1131" i="7"/>
  <c r="S1131" i="7"/>
  <c r="R1131" i="7"/>
  <c r="Q1131" i="7"/>
  <c r="P1131" i="7"/>
  <c r="AJ1130" i="7"/>
  <c r="AI1130" i="7"/>
  <c r="AH1130" i="7"/>
  <c r="AG1130" i="7"/>
  <c r="AF1130" i="7"/>
  <c r="AE1130" i="7"/>
  <c r="AD1130" i="7"/>
  <c r="AC1130" i="7"/>
  <c r="AB1130" i="7"/>
  <c r="AA1130" i="7"/>
  <c r="Z1130" i="7"/>
  <c r="Y1130" i="7"/>
  <c r="X1130" i="7"/>
  <c r="W1130" i="7"/>
  <c r="V1130" i="7"/>
  <c r="U1130" i="7"/>
  <c r="T1130" i="7"/>
  <c r="S1130" i="7"/>
  <c r="R1130" i="7"/>
  <c r="Q1130" i="7"/>
  <c r="P1130" i="7"/>
  <c r="AJ1129" i="7"/>
  <c r="AI1129" i="7"/>
  <c r="AH1129" i="7"/>
  <c r="AG1129" i="7"/>
  <c r="AF1129" i="7"/>
  <c r="AE1129" i="7"/>
  <c r="AD1129" i="7"/>
  <c r="AC1129" i="7"/>
  <c r="AB1129" i="7"/>
  <c r="AA1129" i="7"/>
  <c r="Z1129" i="7"/>
  <c r="Y1129" i="7"/>
  <c r="X1129" i="7"/>
  <c r="W1129" i="7"/>
  <c r="V1129" i="7"/>
  <c r="U1129" i="7"/>
  <c r="T1129" i="7"/>
  <c r="S1129" i="7"/>
  <c r="R1129" i="7"/>
  <c r="Q1129" i="7"/>
  <c r="P1129" i="7"/>
  <c r="AJ1128" i="7"/>
  <c r="AI1128" i="7"/>
  <c r="AH1128" i="7"/>
  <c r="AG1128" i="7"/>
  <c r="AF1128" i="7"/>
  <c r="AE1128" i="7"/>
  <c r="AD1128" i="7"/>
  <c r="AC1128" i="7"/>
  <c r="AB1128" i="7"/>
  <c r="AA1128" i="7"/>
  <c r="Z1128" i="7"/>
  <c r="Y1128" i="7"/>
  <c r="X1128" i="7"/>
  <c r="W1128" i="7"/>
  <c r="V1128" i="7"/>
  <c r="U1128" i="7"/>
  <c r="T1128" i="7"/>
  <c r="S1128" i="7"/>
  <c r="R1128" i="7"/>
  <c r="Q1128" i="7"/>
  <c r="P1128" i="7"/>
  <c r="AJ1127" i="7"/>
  <c r="AI1127" i="7"/>
  <c r="AH1127" i="7"/>
  <c r="AG1127" i="7"/>
  <c r="AF1127" i="7"/>
  <c r="AE1127" i="7"/>
  <c r="AD1127" i="7"/>
  <c r="AC1127" i="7"/>
  <c r="AB1127" i="7"/>
  <c r="AA1127" i="7"/>
  <c r="Z1127" i="7"/>
  <c r="Y1127" i="7"/>
  <c r="X1127" i="7"/>
  <c r="W1127" i="7"/>
  <c r="V1127" i="7"/>
  <c r="U1127" i="7"/>
  <c r="T1127" i="7"/>
  <c r="S1127" i="7"/>
  <c r="R1127" i="7"/>
  <c r="Q1127" i="7"/>
  <c r="P1127" i="7"/>
  <c r="AJ1126" i="7"/>
  <c r="AI1126" i="7"/>
  <c r="AH1126" i="7"/>
  <c r="AG1126" i="7"/>
  <c r="AF1126" i="7"/>
  <c r="AE1126" i="7"/>
  <c r="AD1126" i="7"/>
  <c r="AC1126" i="7"/>
  <c r="AB1126" i="7"/>
  <c r="AA1126" i="7"/>
  <c r="Z1126" i="7"/>
  <c r="Y1126" i="7"/>
  <c r="X1126" i="7"/>
  <c r="W1126" i="7"/>
  <c r="V1126" i="7"/>
  <c r="U1126" i="7"/>
  <c r="T1126" i="7"/>
  <c r="S1126" i="7"/>
  <c r="R1126" i="7"/>
  <c r="Q1126" i="7"/>
  <c r="P1126" i="7"/>
  <c r="AJ1125" i="7"/>
  <c r="AI1125" i="7"/>
  <c r="AH1125" i="7"/>
  <c r="AG1125" i="7"/>
  <c r="AF1125" i="7"/>
  <c r="AE1125" i="7"/>
  <c r="AD1125" i="7"/>
  <c r="AC1125" i="7"/>
  <c r="AB1125" i="7"/>
  <c r="AA1125" i="7"/>
  <c r="Z1125" i="7"/>
  <c r="Y1125" i="7"/>
  <c r="X1125" i="7"/>
  <c r="W1125" i="7"/>
  <c r="V1125" i="7"/>
  <c r="U1125" i="7"/>
  <c r="T1125" i="7"/>
  <c r="S1125" i="7"/>
  <c r="R1125" i="7"/>
  <c r="Q1125" i="7"/>
  <c r="P1125" i="7"/>
  <c r="AJ1124" i="7"/>
  <c r="AI1124" i="7"/>
  <c r="AH1124" i="7"/>
  <c r="AG1124" i="7"/>
  <c r="AF1124" i="7"/>
  <c r="AE1124" i="7"/>
  <c r="AD1124" i="7"/>
  <c r="AC1124" i="7"/>
  <c r="AB1124" i="7"/>
  <c r="AA1124" i="7"/>
  <c r="Z1124" i="7"/>
  <c r="Y1124" i="7"/>
  <c r="X1124" i="7"/>
  <c r="W1124" i="7"/>
  <c r="V1124" i="7"/>
  <c r="U1124" i="7"/>
  <c r="T1124" i="7"/>
  <c r="S1124" i="7"/>
  <c r="R1124" i="7"/>
  <c r="Q1124" i="7"/>
  <c r="P1124" i="7"/>
  <c r="AJ1123" i="7"/>
  <c r="AI1123" i="7"/>
  <c r="AH1123" i="7"/>
  <c r="AG1123" i="7"/>
  <c r="AF1123" i="7"/>
  <c r="AE1123" i="7"/>
  <c r="AD1123" i="7"/>
  <c r="AC1123" i="7"/>
  <c r="AB1123" i="7"/>
  <c r="AA1123" i="7"/>
  <c r="Z1123" i="7"/>
  <c r="Y1123" i="7"/>
  <c r="X1123" i="7"/>
  <c r="W1123" i="7"/>
  <c r="V1123" i="7"/>
  <c r="U1123" i="7"/>
  <c r="T1123" i="7"/>
  <c r="S1123" i="7"/>
  <c r="R1123" i="7"/>
  <c r="Q1123" i="7"/>
  <c r="P1123" i="7"/>
  <c r="AJ1122" i="7"/>
  <c r="AI1122" i="7"/>
  <c r="AH1122" i="7"/>
  <c r="AG1122" i="7"/>
  <c r="AF1122" i="7"/>
  <c r="AE1122" i="7"/>
  <c r="AD1122" i="7"/>
  <c r="AC1122" i="7"/>
  <c r="AB1122" i="7"/>
  <c r="AA1122" i="7"/>
  <c r="Z1122" i="7"/>
  <c r="Y1122" i="7"/>
  <c r="X1122" i="7"/>
  <c r="W1122" i="7"/>
  <c r="V1122" i="7"/>
  <c r="U1122" i="7"/>
  <c r="T1122" i="7"/>
  <c r="S1122" i="7"/>
  <c r="R1122" i="7"/>
  <c r="Q1122" i="7"/>
  <c r="P1122" i="7"/>
  <c r="AJ1121" i="7"/>
  <c r="AI1121" i="7"/>
  <c r="AH1121" i="7"/>
  <c r="AG1121" i="7"/>
  <c r="AF1121" i="7"/>
  <c r="AE1121" i="7"/>
  <c r="AD1121" i="7"/>
  <c r="AC1121" i="7"/>
  <c r="AB1121" i="7"/>
  <c r="AA1121" i="7"/>
  <c r="Z1121" i="7"/>
  <c r="Y1121" i="7"/>
  <c r="X1121" i="7"/>
  <c r="W1121" i="7"/>
  <c r="V1121" i="7"/>
  <c r="U1121" i="7"/>
  <c r="T1121" i="7"/>
  <c r="S1121" i="7"/>
  <c r="R1121" i="7"/>
  <c r="Q1121" i="7"/>
  <c r="P1121" i="7"/>
  <c r="AJ1120" i="7"/>
  <c r="AI1120" i="7"/>
  <c r="AH1120" i="7"/>
  <c r="AG1120" i="7"/>
  <c r="AF1120" i="7"/>
  <c r="AE1120" i="7"/>
  <c r="AD1120" i="7"/>
  <c r="AC1120" i="7"/>
  <c r="AB1120" i="7"/>
  <c r="AA1120" i="7"/>
  <c r="Z1120" i="7"/>
  <c r="Y1120" i="7"/>
  <c r="X1120" i="7"/>
  <c r="W1120" i="7"/>
  <c r="V1120" i="7"/>
  <c r="U1120" i="7"/>
  <c r="T1120" i="7"/>
  <c r="S1120" i="7"/>
  <c r="R1120" i="7"/>
  <c r="Q1120" i="7"/>
  <c r="P1120" i="7"/>
  <c r="AJ1119" i="7"/>
  <c r="AI1119" i="7"/>
  <c r="AH1119" i="7"/>
  <c r="AG1119" i="7"/>
  <c r="AF1119" i="7"/>
  <c r="AE1119" i="7"/>
  <c r="AD1119" i="7"/>
  <c r="AC1119" i="7"/>
  <c r="AB1119" i="7"/>
  <c r="AA1119" i="7"/>
  <c r="Z1119" i="7"/>
  <c r="Y1119" i="7"/>
  <c r="X1119" i="7"/>
  <c r="W1119" i="7"/>
  <c r="V1119" i="7"/>
  <c r="U1119" i="7"/>
  <c r="T1119" i="7"/>
  <c r="S1119" i="7"/>
  <c r="R1119" i="7"/>
  <c r="Q1119" i="7"/>
  <c r="P1119" i="7"/>
  <c r="AJ1118" i="7"/>
  <c r="AI1118" i="7"/>
  <c r="AH1118" i="7"/>
  <c r="AG1118" i="7"/>
  <c r="AF1118" i="7"/>
  <c r="AE1118" i="7"/>
  <c r="AD1118" i="7"/>
  <c r="AC1118" i="7"/>
  <c r="AB1118" i="7"/>
  <c r="AA1118" i="7"/>
  <c r="Z1118" i="7"/>
  <c r="Y1118" i="7"/>
  <c r="X1118" i="7"/>
  <c r="W1118" i="7"/>
  <c r="V1118" i="7"/>
  <c r="U1118" i="7"/>
  <c r="T1118" i="7"/>
  <c r="S1118" i="7"/>
  <c r="R1118" i="7"/>
  <c r="Q1118" i="7"/>
  <c r="P1118" i="7"/>
  <c r="AJ1117" i="7"/>
  <c r="AI1117" i="7"/>
  <c r="AH1117" i="7"/>
  <c r="AG1117" i="7"/>
  <c r="AF1117" i="7"/>
  <c r="AE1117" i="7"/>
  <c r="AD1117" i="7"/>
  <c r="AC1117" i="7"/>
  <c r="AB1117" i="7"/>
  <c r="AA1117" i="7"/>
  <c r="Z1117" i="7"/>
  <c r="Y1117" i="7"/>
  <c r="X1117" i="7"/>
  <c r="W1117" i="7"/>
  <c r="V1117" i="7"/>
  <c r="U1117" i="7"/>
  <c r="T1117" i="7"/>
  <c r="S1117" i="7"/>
  <c r="R1117" i="7"/>
  <c r="Q1117" i="7"/>
  <c r="P1117" i="7"/>
  <c r="AJ1116" i="7"/>
  <c r="AI1116" i="7"/>
  <c r="AH1116" i="7"/>
  <c r="AG1116" i="7"/>
  <c r="AF1116" i="7"/>
  <c r="AE1116" i="7"/>
  <c r="AD1116" i="7"/>
  <c r="AC1116" i="7"/>
  <c r="AB1116" i="7"/>
  <c r="AA1116" i="7"/>
  <c r="Z1116" i="7"/>
  <c r="Y1116" i="7"/>
  <c r="X1116" i="7"/>
  <c r="W1116" i="7"/>
  <c r="V1116" i="7"/>
  <c r="U1116" i="7"/>
  <c r="T1116" i="7"/>
  <c r="S1116" i="7"/>
  <c r="R1116" i="7"/>
  <c r="Q1116" i="7"/>
  <c r="P1116" i="7"/>
  <c r="AJ1115" i="7"/>
  <c r="AI1115" i="7"/>
  <c r="AH1115" i="7"/>
  <c r="AG1115" i="7"/>
  <c r="AF1115" i="7"/>
  <c r="AE1115" i="7"/>
  <c r="AD1115" i="7"/>
  <c r="AC1115" i="7"/>
  <c r="AB1115" i="7"/>
  <c r="AA1115" i="7"/>
  <c r="Z1115" i="7"/>
  <c r="Y1115" i="7"/>
  <c r="X1115" i="7"/>
  <c r="W1115" i="7"/>
  <c r="V1115" i="7"/>
  <c r="U1115" i="7"/>
  <c r="T1115" i="7"/>
  <c r="S1115" i="7"/>
  <c r="R1115" i="7"/>
  <c r="Q1115" i="7"/>
  <c r="P1115" i="7"/>
  <c r="AJ1114" i="7"/>
  <c r="AI1114" i="7"/>
  <c r="AH1114" i="7"/>
  <c r="AG1114" i="7"/>
  <c r="AF1114" i="7"/>
  <c r="AE1114" i="7"/>
  <c r="AD1114" i="7"/>
  <c r="AC1114" i="7"/>
  <c r="AB1114" i="7"/>
  <c r="AA1114" i="7"/>
  <c r="Z1114" i="7"/>
  <c r="Y1114" i="7"/>
  <c r="X1114" i="7"/>
  <c r="W1114" i="7"/>
  <c r="V1114" i="7"/>
  <c r="U1114" i="7"/>
  <c r="T1114" i="7"/>
  <c r="S1114" i="7"/>
  <c r="R1114" i="7"/>
  <c r="Q1114" i="7"/>
  <c r="P1114" i="7"/>
  <c r="AJ1113" i="7"/>
  <c r="AI1113" i="7"/>
  <c r="AH1113" i="7"/>
  <c r="AG1113" i="7"/>
  <c r="AF1113" i="7"/>
  <c r="AE1113" i="7"/>
  <c r="AD1113" i="7"/>
  <c r="AC1113" i="7"/>
  <c r="AB1113" i="7"/>
  <c r="AA1113" i="7"/>
  <c r="Z1113" i="7"/>
  <c r="Y1113" i="7"/>
  <c r="X1113" i="7"/>
  <c r="W1113" i="7"/>
  <c r="V1113" i="7"/>
  <c r="U1113" i="7"/>
  <c r="T1113" i="7"/>
  <c r="S1113" i="7"/>
  <c r="R1113" i="7"/>
  <c r="Q1113" i="7"/>
  <c r="P1113" i="7"/>
  <c r="AJ1112" i="7"/>
  <c r="AI1112" i="7"/>
  <c r="AH1112" i="7"/>
  <c r="AG1112" i="7"/>
  <c r="AF1112" i="7"/>
  <c r="AE1112" i="7"/>
  <c r="AD1112" i="7"/>
  <c r="AC1112" i="7"/>
  <c r="AB1112" i="7"/>
  <c r="AA1112" i="7"/>
  <c r="Z1112" i="7"/>
  <c r="Y1112" i="7"/>
  <c r="X1112" i="7"/>
  <c r="W1112" i="7"/>
  <c r="V1112" i="7"/>
  <c r="U1112" i="7"/>
  <c r="T1112" i="7"/>
  <c r="S1112" i="7"/>
  <c r="R1112" i="7"/>
  <c r="Q1112" i="7"/>
  <c r="P1112" i="7"/>
  <c r="AJ1111" i="7"/>
  <c r="AI1111" i="7"/>
  <c r="AH1111" i="7"/>
  <c r="AG1111" i="7"/>
  <c r="AF1111" i="7"/>
  <c r="AE1111" i="7"/>
  <c r="AD1111" i="7"/>
  <c r="AC1111" i="7"/>
  <c r="AB1111" i="7"/>
  <c r="AA1111" i="7"/>
  <c r="Z1111" i="7"/>
  <c r="Y1111" i="7"/>
  <c r="X1111" i="7"/>
  <c r="W1111" i="7"/>
  <c r="V1111" i="7"/>
  <c r="U1111" i="7"/>
  <c r="T1111" i="7"/>
  <c r="S1111" i="7"/>
  <c r="R1111" i="7"/>
  <c r="Q1111" i="7"/>
  <c r="P1111" i="7"/>
  <c r="AJ1110" i="7"/>
  <c r="AI1110" i="7"/>
  <c r="AH1110" i="7"/>
  <c r="AG1110" i="7"/>
  <c r="AF1110" i="7"/>
  <c r="AE1110" i="7"/>
  <c r="AD1110" i="7"/>
  <c r="AC1110" i="7"/>
  <c r="AB1110" i="7"/>
  <c r="AA1110" i="7"/>
  <c r="Z1110" i="7"/>
  <c r="Y1110" i="7"/>
  <c r="X1110" i="7"/>
  <c r="W1110" i="7"/>
  <c r="V1110" i="7"/>
  <c r="U1110" i="7"/>
  <c r="T1110" i="7"/>
  <c r="S1110" i="7"/>
  <c r="R1110" i="7"/>
  <c r="Q1110" i="7"/>
  <c r="P1110" i="7"/>
  <c r="AJ1109" i="7"/>
  <c r="AI1109" i="7"/>
  <c r="AH1109" i="7"/>
  <c r="AG1109" i="7"/>
  <c r="AF1109" i="7"/>
  <c r="AE1109" i="7"/>
  <c r="AD1109" i="7"/>
  <c r="AC1109" i="7"/>
  <c r="AB1109" i="7"/>
  <c r="AA1109" i="7"/>
  <c r="Z1109" i="7"/>
  <c r="Y1109" i="7"/>
  <c r="X1109" i="7"/>
  <c r="W1109" i="7"/>
  <c r="V1109" i="7"/>
  <c r="U1109" i="7"/>
  <c r="T1109" i="7"/>
  <c r="S1109" i="7"/>
  <c r="R1109" i="7"/>
  <c r="Q1109" i="7"/>
  <c r="P1109" i="7"/>
  <c r="AJ1108" i="7"/>
  <c r="AI1108" i="7"/>
  <c r="AH1108" i="7"/>
  <c r="AG1108" i="7"/>
  <c r="AF1108" i="7"/>
  <c r="AE1108" i="7"/>
  <c r="AD1108" i="7"/>
  <c r="AC1108" i="7"/>
  <c r="AB1108" i="7"/>
  <c r="AA1108" i="7"/>
  <c r="Z1108" i="7"/>
  <c r="Y1108" i="7"/>
  <c r="X1108" i="7"/>
  <c r="W1108" i="7"/>
  <c r="V1108" i="7"/>
  <c r="U1108" i="7"/>
  <c r="T1108" i="7"/>
  <c r="S1108" i="7"/>
  <c r="R1108" i="7"/>
  <c r="Q1108" i="7"/>
  <c r="P1108" i="7"/>
  <c r="AJ1107" i="7"/>
  <c r="AI1107" i="7"/>
  <c r="AH1107" i="7"/>
  <c r="AG1107" i="7"/>
  <c r="AF1107" i="7"/>
  <c r="AE1107" i="7"/>
  <c r="AD1107" i="7"/>
  <c r="AC1107" i="7"/>
  <c r="AB1107" i="7"/>
  <c r="AA1107" i="7"/>
  <c r="Z1107" i="7"/>
  <c r="Y1107" i="7"/>
  <c r="X1107" i="7"/>
  <c r="W1107" i="7"/>
  <c r="V1107" i="7"/>
  <c r="U1107" i="7"/>
  <c r="T1107" i="7"/>
  <c r="S1107" i="7"/>
  <c r="R1107" i="7"/>
  <c r="Q1107" i="7"/>
  <c r="P1107" i="7"/>
  <c r="AJ1106" i="7"/>
  <c r="AI1106" i="7"/>
  <c r="AH1106" i="7"/>
  <c r="AG1106" i="7"/>
  <c r="AF1106" i="7"/>
  <c r="AE1106" i="7"/>
  <c r="AD1106" i="7"/>
  <c r="AC1106" i="7"/>
  <c r="AB1106" i="7"/>
  <c r="AA1106" i="7"/>
  <c r="Z1106" i="7"/>
  <c r="Y1106" i="7"/>
  <c r="X1106" i="7"/>
  <c r="W1106" i="7"/>
  <c r="V1106" i="7"/>
  <c r="U1106" i="7"/>
  <c r="T1106" i="7"/>
  <c r="S1106" i="7"/>
  <c r="R1106" i="7"/>
  <c r="Q1106" i="7"/>
  <c r="P1106" i="7"/>
  <c r="AJ1105" i="7"/>
  <c r="AI1105" i="7"/>
  <c r="AH1105" i="7"/>
  <c r="AG1105" i="7"/>
  <c r="AF1105" i="7"/>
  <c r="AE1105" i="7"/>
  <c r="AD1105" i="7"/>
  <c r="AC1105" i="7"/>
  <c r="AB1105" i="7"/>
  <c r="AA1105" i="7"/>
  <c r="Z1105" i="7"/>
  <c r="Y1105" i="7"/>
  <c r="X1105" i="7"/>
  <c r="W1105" i="7"/>
  <c r="V1105" i="7"/>
  <c r="U1105" i="7"/>
  <c r="T1105" i="7"/>
  <c r="S1105" i="7"/>
  <c r="R1105" i="7"/>
  <c r="Q1105" i="7"/>
  <c r="P1105" i="7"/>
  <c r="AJ1104" i="7"/>
  <c r="AI1104" i="7"/>
  <c r="AH1104" i="7"/>
  <c r="AG1104" i="7"/>
  <c r="AF1104" i="7"/>
  <c r="AE1104" i="7"/>
  <c r="AD1104" i="7"/>
  <c r="AC1104" i="7"/>
  <c r="AB1104" i="7"/>
  <c r="AA1104" i="7"/>
  <c r="Z1104" i="7"/>
  <c r="Y1104" i="7"/>
  <c r="X1104" i="7"/>
  <c r="W1104" i="7"/>
  <c r="V1104" i="7"/>
  <c r="U1104" i="7"/>
  <c r="T1104" i="7"/>
  <c r="S1104" i="7"/>
  <c r="R1104" i="7"/>
  <c r="Q1104" i="7"/>
  <c r="P1104" i="7"/>
  <c r="AJ1103" i="7"/>
  <c r="AI1103" i="7"/>
  <c r="AH1103" i="7"/>
  <c r="AG1103" i="7"/>
  <c r="AF1103" i="7"/>
  <c r="AE1103" i="7"/>
  <c r="AD1103" i="7"/>
  <c r="AC1103" i="7"/>
  <c r="AB1103" i="7"/>
  <c r="AA1103" i="7"/>
  <c r="Z1103" i="7"/>
  <c r="Y1103" i="7"/>
  <c r="X1103" i="7"/>
  <c r="W1103" i="7"/>
  <c r="V1103" i="7"/>
  <c r="U1103" i="7"/>
  <c r="T1103" i="7"/>
  <c r="S1103" i="7"/>
  <c r="R1103" i="7"/>
  <c r="Q1103" i="7"/>
  <c r="P1103" i="7"/>
  <c r="AJ1102" i="7"/>
  <c r="AI1102" i="7"/>
  <c r="AH1102" i="7"/>
  <c r="AG1102" i="7"/>
  <c r="AF1102" i="7"/>
  <c r="AE1102" i="7"/>
  <c r="AD1102" i="7"/>
  <c r="AC1102" i="7"/>
  <c r="AB1102" i="7"/>
  <c r="AA1102" i="7"/>
  <c r="Z1102" i="7"/>
  <c r="Y1102" i="7"/>
  <c r="X1102" i="7"/>
  <c r="W1102" i="7"/>
  <c r="V1102" i="7"/>
  <c r="U1102" i="7"/>
  <c r="T1102" i="7"/>
  <c r="S1102" i="7"/>
  <c r="R1102" i="7"/>
  <c r="Q1102" i="7"/>
  <c r="P1102" i="7"/>
  <c r="AJ1101" i="7"/>
  <c r="AI1101" i="7"/>
  <c r="AH1101" i="7"/>
  <c r="AG1101" i="7"/>
  <c r="AF1101" i="7"/>
  <c r="AE1101" i="7"/>
  <c r="AD1101" i="7"/>
  <c r="AC1101" i="7"/>
  <c r="AB1101" i="7"/>
  <c r="AA1101" i="7"/>
  <c r="Z1101" i="7"/>
  <c r="Y1101" i="7"/>
  <c r="X1101" i="7"/>
  <c r="W1101" i="7"/>
  <c r="V1101" i="7"/>
  <c r="U1101" i="7"/>
  <c r="T1101" i="7"/>
  <c r="S1101" i="7"/>
  <c r="R1101" i="7"/>
  <c r="Q1101" i="7"/>
  <c r="P1101" i="7"/>
  <c r="AJ1100" i="7"/>
  <c r="AI1100" i="7"/>
  <c r="AH1100" i="7"/>
  <c r="AG1100" i="7"/>
  <c r="AF1100" i="7"/>
  <c r="AE1100" i="7"/>
  <c r="AD1100" i="7"/>
  <c r="AC1100" i="7"/>
  <c r="AB1100" i="7"/>
  <c r="AA1100" i="7"/>
  <c r="Z1100" i="7"/>
  <c r="Y1100" i="7"/>
  <c r="X1100" i="7"/>
  <c r="W1100" i="7"/>
  <c r="V1100" i="7"/>
  <c r="U1100" i="7"/>
  <c r="T1100" i="7"/>
  <c r="S1100" i="7"/>
  <c r="R1100" i="7"/>
  <c r="Q1100" i="7"/>
  <c r="P1100" i="7"/>
  <c r="AJ1099" i="7"/>
  <c r="AI1099" i="7"/>
  <c r="AH1099" i="7"/>
  <c r="AG1099" i="7"/>
  <c r="AF1099" i="7"/>
  <c r="AE1099" i="7"/>
  <c r="AD1099" i="7"/>
  <c r="AC1099" i="7"/>
  <c r="AB1099" i="7"/>
  <c r="AA1099" i="7"/>
  <c r="Z1099" i="7"/>
  <c r="Y1099" i="7"/>
  <c r="X1099" i="7"/>
  <c r="W1099" i="7"/>
  <c r="V1099" i="7"/>
  <c r="U1099" i="7"/>
  <c r="T1099" i="7"/>
  <c r="S1099" i="7"/>
  <c r="R1099" i="7"/>
  <c r="Q1099" i="7"/>
  <c r="P1099" i="7"/>
  <c r="AJ1098" i="7"/>
  <c r="AI1098" i="7"/>
  <c r="AH1098" i="7"/>
  <c r="AG1098" i="7"/>
  <c r="AF1098" i="7"/>
  <c r="AE1098" i="7"/>
  <c r="AD1098" i="7"/>
  <c r="AC1098" i="7"/>
  <c r="AB1098" i="7"/>
  <c r="AA1098" i="7"/>
  <c r="Z1098" i="7"/>
  <c r="Y1098" i="7"/>
  <c r="X1098" i="7"/>
  <c r="W1098" i="7"/>
  <c r="V1098" i="7"/>
  <c r="U1098" i="7"/>
  <c r="T1098" i="7"/>
  <c r="S1098" i="7"/>
  <c r="R1098" i="7"/>
  <c r="Q1098" i="7"/>
  <c r="P1098" i="7"/>
  <c r="AJ1097" i="7"/>
  <c r="AI1097" i="7"/>
  <c r="AH1097" i="7"/>
  <c r="AG1097" i="7"/>
  <c r="AF1097" i="7"/>
  <c r="AE1097" i="7"/>
  <c r="AD1097" i="7"/>
  <c r="AC1097" i="7"/>
  <c r="AB1097" i="7"/>
  <c r="AA1097" i="7"/>
  <c r="Z1097" i="7"/>
  <c r="Y1097" i="7"/>
  <c r="X1097" i="7"/>
  <c r="W1097" i="7"/>
  <c r="V1097" i="7"/>
  <c r="U1097" i="7"/>
  <c r="T1097" i="7"/>
  <c r="S1097" i="7"/>
  <c r="R1097" i="7"/>
  <c r="Q1097" i="7"/>
  <c r="P1097" i="7"/>
  <c r="AJ1096" i="7"/>
  <c r="AI1096" i="7"/>
  <c r="AH1096" i="7"/>
  <c r="AG1096" i="7"/>
  <c r="AF1096" i="7"/>
  <c r="AE1096" i="7"/>
  <c r="AD1096" i="7"/>
  <c r="AC1096" i="7"/>
  <c r="AB1096" i="7"/>
  <c r="AA1096" i="7"/>
  <c r="Z1096" i="7"/>
  <c r="Y1096" i="7"/>
  <c r="X1096" i="7"/>
  <c r="W1096" i="7"/>
  <c r="V1096" i="7"/>
  <c r="U1096" i="7"/>
  <c r="T1096" i="7"/>
  <c r="S1096" i="7"/>
  <c r="R1096" i="7"/>
  <c r="Q1096" i="7"/>
  <c r="P1096" i="7"/>
  <c r="AJ1095" i="7"/>
  <c r="AI1095" i="7"/>
  <c r="AH1095" i="7"/>
  <c r="AG1095" i="7"/>
  <c r="AF1095" i="7"/>
  <c r="AE1095" i="7"/>
  <c r="AD1095" i="7"/>
  <c r="AC1095" i="7"/>
  <c r="AB1095" i="7"/>
  <c r="AA1095" i="7"/>
  <c r="Z1095" i="7"/>
  <c r="Y1095" i="7"/>
  <c r="X1095" i="7"/>
  <c r="W1095" i="7"/>
  <c r="V1095" i="7"/>
  <c r="U1095" i="7"/>
  <c r="T1095" i="7"/>
  <c r="S1095" i="7"/>
  <c r="R1095" i="7"/>
  <c r="Q1095" i="7"/>
  <c r="P1095" i="7"/>
  <c r="AJ1094" i="7"/>
  <c r="AI1094" i="7"/>
  <c r="AH1094" i="7"/>
  <c r="AG1094" i="7"/>
  <c r="AF1094" i="7"/>
  <c r="AE1094" i="7"/>
  <c r="AD1094" i="7"/>
  <c r="AC1094" i="7"/>
  <c r="AB1094" i="7"/>
  <c r="AA1094" i="7"/>
  <c r="Z1094" i="7"/>
  <c r="Y1094" i="7"/>
  <c r="X1094" i="7"/>
  <c r="W1094" i="7"/>
  <c r="V1094" i="7"/>
  <c r="U1094" i="7"/>
  <c r="T1094" i="7"/>
  <c r="S1094" i="7"/>
  <c r="R1094" i="7"/>
  <c r="Q1094" i="7"/>
  <c r="P1094" i="7"/>
  <c r="AJ1093" i="7"/>
  <c r="AI1093" i="7"/>
  <c r="AH1093" i="7"/>
  <c r="AG1093" i="7"/>
  <c r="AF1093" i="7"/>
  <c r="AE1093" i="7"/>
  <c r="AD1093" i="7"/>
  <c r="AC1093" i="7"/>
  <c r="AB1093" i="7"/>
  <c r="AA1093" i="7"/>
  <c r="Z1093" i="7"/>
  <c r="Y1093" i="7"/>
  <c r="X1093" i="7"/>
  <c r="W1093" i="7"/>
  <c r="V1093" i="7"/>
  <c r="U1093" i="7"/>
  <c r="T1093" i="7"/>
  <c r="S1093" i="7"/>
  <c r="R1093" i="7"/>
  <c r="Q1093" i="7"/>
  <c r="P1093" i="7"/>
  <c r="AJ1092" i="7"/>
  <c r="AI1092" i="7"/>
  <c r="AH1092" i="7"/>
  <c r="AG1092" i="7"/>
  <c r="AF1092" i="7"/>
  <c r="AE1092" i="7"/>
  <c r="AD1092" i="7"/>
  <c r="AC1092" i="7"/>
  <c r="AB1092" i="7"/>
  <c r="AA1092" i="7"/>
  <c r="Z1092" i="7"/>
  <c r="Y1092" i="7"/>
  <c r="X1092" i="7"/>
  <c r="W1092" i="7"/>
  <c r="V1092" i="7"/>
  <c r="U1092" i="7"/>
  <c r="T1092" i="7"/>
  <c r="S1092" i="7"/>
  <c r="R1092" i="7"/>
  <c r="Q1092" i="7"/>
  <c r="P1092" i="7"/>
  <c r="AJ1091" i="7"/>
  <c r="AI1091" i="7"/>
  <c r="AH1091" i="7"/>
  <c r="AG1091" i="7"/>
  <c r="AF1091" i="7"/>
  <c r="AE1091" i="7"/>
  <c r="AD1091" i="7"/>
  <c r="AC1091" i="7"/>
  <c r="AB1091" i="7"/>
  <c r="AA1091" i="7"/>
  <c r="Z1091" i="7"/>
  <c r="Y1091" i="7"/>
  <c r="X1091" i="7"/>
  <c r="W1091" i="7"/>
  <c r="V1091" i="7"/>
  <c r="U1091" i="7"/>
  <c r="T1091" i="7"/>
  <c r="S1091" i="7"/>
  <c r="R1091" i="7"/>
  <c r="Q1091" i="7"/>
  <c r="P1091" i="7"/>
  <c r="AJ1090" i="7"/>
  <c r="AI1090" i="7"/>
  <c r="AH1090" i="7"/>
  <c r="AG1090" i="7"/>
  <c r="AF1090" i="7"/>
  <c r="AE1090" i="7"/>
  <c r="AD1090" i="7"/>
  <c r="AC1090" i="7"/>
  <c r="AB1090" i="7"/>
  <c r="AA1090" i="7"/>
  <c r="Z1090" i="7"/>
  <c r="Y1090" i="7"/>
  <c r="X1090" i="7"/>
  <c r="W1090" i="7"/>
  <c r="V1090" i="7"/>
  <c r="U1090" i="7"/>
  <c r="T1090" i="7"/>
  <c r="S1090" i="7"/>
  <c r="R1090" i="7"/>
  <c r="Q1090" i="7"/>
  <c r="P1090" i="7"/>
  <c r="AJ1089" i="7"/>
  <c r="AI1089" i="7"/>
  <c r="AH1089" i="7"/>
  <c r="AG1089" i="7"/>
  <c r="AF1089" i="7"/>
  <c r="AE1089" i="7"/>
  <c r="AD1089" i="7"/>
  <c r="AC1089" i="7"/>
  <c r="AB1089" i="7"/>
  <c r="AA1089" i="7"/>
  <c r="Z1089" i="7"/>
  <c r="Y1089" i="7"/>
  <c r="X1089" i="7"/>
  <c r="W1089" i="7"/>
  <c r="V1089" i="7"/>
  <c r="U1089" i="7"/>
  <c r="T1089" i="7"/>
  <c r="S1089" i="7"/>
  <c r="R1089" i="7"/>
  <c r="Q1089" i="7"/>
  <c r="P1089" i="7"/>
  <c r="AJ1088" i="7"/>
  <c r="AI1088" i="7"/>
  <c r="AH1088" i="7"/>
  <c r="AG1088" i="7"/>
  <c r="AF1088" i="7"/>
  <c r="AE1088" i="7"/>
  <c r="AD1088" i="7"/>
  <c r="AC1088" i="7"/>
  <c r="AB1088" i="7"/>
  <c r="AA1088" i="7"/>
  <c r="Z1088" i="7"/>
  <c r="Y1088" i="7"/>
  <c r="X1088" i="7"/>
  <c r="W1088" i="7"/>
  <c r="V1088" i="7"/>
  <c r="U1088" i="7"/>
  <c r="T1088" i="7"/>
  <c r="S1088" i="7"/>
  <c r="R1088" i="7"/>
  <c r="Q1088" i="7"/>
  <c r="P1088" i="7"/>
  <c r="AJ1087" i="7"/>
  <c r="AI1087" i="7"/>
  <c r="AH1087" i="7"/>
  <c r="AG1087" i="7"/>
  <c r="AF1087" i="7"/>
  <c r="AE1087" i="7"/>
  <c r="AD1087" i="7"/>
  <c r="AC1087" i="7"/>
  <c r="AB1087" i="7"/>
  <c r="AA1087" i="7"/>
  <c r="Z1087" i="7"/>
  <c r="Y1087" i="7"/>
  <c r="X1087" i="7"/>
  <c r="W1087" i="7"/>
  <c r="V1087" i="7"/>
  <c r="U1087" i="7"/>
  <c r="T1087" i="7"/>
  <c r="S1087" i="7"/>
  <c r="R1087" i="7"/>
  <c r="Q1087" i="7"/>
  <c r="P1087" i="7"/>
  <c r="AJ1086" i="7"/>
  <c r="AI1086" i="7"/>
  <c r="AH1086" i="7"/>
  <c r="AG1086" i="7"/>
  <c r="AF1086" i="7"/>
  <c r="AE1086" i="7"/>
  <c r="AD1086" i="7"/>
  <c r="AC1086" i="7"/>
  <c r="AB1086" i="7"/>
  <c r="AA1086" i="7"/>
  <c r="Z1086" i="7"/>
  <c r="Y1086" i="7"/>
  <c r="X1086" i="7"/>
  <c r="W1086" i="7"/>
  <c r="V1086" i="7"/>
  <c r="U1086" i="7"/>
  <c r="T1086" i="7"/>
  <c r="S1086" i="7"/>
  <c r="R1086" i="7"/>
  <c r="Q1086" i="7"/>
  <c r="P1086" i="7"/>
  <c r="AJ1085" i="7"/>
  <c r="AI1085" i="7"/>
  <c r="AH1085" i="7"/>
  <c r="AG1085" i="7"/>
  <c r="AF1085" i="7"/>
  <c r="AE1085" i="7"/>
  <c r="AD1085" i="7"/>
  <c r="AC1085" i="7"/>
  <c r="AB1085" i="7"/>
  <c r="AA1085" i="7"/>
  <c r="Z1085" i="7"/>
  <c r="Y1085" i="7"/>
  <c r="X1085" i="7"/>
  <c r="W1085" i="7"/>
  <c r="V1085" i="7"/>
  <c r="U1085" i="7"/>
  <c r="T1085" i="7"/>
  <c r="S1085" i="7"/>
  <c r="R1085" i="7"/>
  <c r="Q1085" i="7"/>
  <c r="P1085" i="7"/>
  <c r="AJ1084" i="7"/>
  <c r="AI1084" i="7"/>
  <c r="AH1084" i="7"/>
  <c r="AG1084" i="7"/>
  <c r="AF1084" i="7"/>
  <c r="AE1084" i="7"/>
  <c r="AD1084" i="7"/>
  <c r="AC1084" i="7"/>
  <c r="AB1084" i="7"/>
  <c r="AA1084" i="7"/>
  <c r="Z1084" i="7"/>
  <c r="Y1084" i="7"/>
  <c r="X1084" i="7"/>
  <c r="W1084" i="7"/>
  <c r="V1084" i="7"/>
  <c r="U1084" i="7"/>
  <c r="T1084" i="7"/>
  <c r="S1084" i="7"/>
  <c r="R1084" i="7"/>
  <c r="Q1084" i="7"/>
  <c r="P1084" i="7"/>
  <c r="AJ1083" i="7"/>
  <c r="AI1083" i="7"/>
  <c r="AH1083" i="7"/>
  <c r="AG1083" i="7"/>
  <c r="AF1083" i="7"/>
  <c r="AE1083" i="7"/>
  <c r="AD1083" i="7"/>
  <c r="AC1083" i="7"/>
  <c r="AB1083" i="7"/>
  <c r="AA1083" i="7"/>
  <c r="Z1083" i="7"/>
  <c r="Y1083" i="7"/>
  <c r="X1083" i="7"/>
  <c r="W1083" i="7"/>
  <c r="V1083" i="7"/>
  <c r="U1083" i="7"/>
  <c r="T1083" i="7"/>
  <c r="S1083" i="7"/>
  <c r="R1083" i="7"/>
  <c r="Q1083" i="7"/>
  <c r="P1083" i="7"/>
  <c r="AJ1082" i="7"/>
  <c r="AI1082" i="7"/>
  <c r="AH1082" i="7"/>
  <c r="AG1082" i="7"/>
  <c r="AF1082" i="7"/>
  <c r="AE1082" i="7"/>
  <c r="AD1082" i="7"/>
  <c r="AC1082" i="7"/>
  <c r="AB1082" i="7"/>
  <c r="AA1082" i="7"/>
  <c r="Z1082" i="7"/>
  <c r="Y1082" i="7"/>
  <c r="X1082" i="7"/>
  <c r="W1082" i="7"/>
  <c r="V1082" i="7"/>
  <c r="U1082" i="7"/>
  <c r="T1082" i="7"/>
  <c r="S1082" i="7"/>
  <c r="R1082" i="7"/>
  <c r="Q1082" i="7"/>
  <c r="P1082" i="7"/>
  <c r="AJ1081" i="7"/>
  <c r="AI1081" i="7"/>
  <c r="AH1081" i="7"/>
  <c r="AG1081" i="7"/>
  <c r="AF1081" i="7"/>
  <c r="AE1081" i="7"/>
  <c r="AD1081" i="7"/>
  <c r="AC1081" i="7"/>
  <c r="AB1081" i="7"/>
  <c r="AA1081" i="7"/>
  <c r="Z1081" i="7"/>
  <c r="Y1081" i="7"/>
  <c r="X1081" i="7"/>
  <c r="W1081" i="7"/>
  <c r="V1081" i="7"/>
  <c r="U1081" i="7"/>
  <c r="T1081" i="7"/>
  <c r="S1081" i="7"/>
  <c r="R1081" i="7"/>
  <c r="Q1081" i="7"/>
  <c r="P1081" i="7"/>
  <c r="AJ1080" i="7"/>
  <c r="AI1080" i="7"/>
  <c r="AH1080" i="7"/>
  <c r="AG1080" i="7"/>
  <c r="AF1080" i="7"/>
  <c r="AE1080" i="7"/>
  <c r="AD1080" i="7"/>
  <c r="AC1080" i="7"/>
  <c r="AB1080" i="7"/>
  <c r="AA1080" i="7"/>
  <c r="Z1080" i="7"/>
  <c r="Y1080" i="7"/>
  <c r="X1080" i="7"/>
  <c r="W1080" i="7"/>
  <c r="V1080" i="7"/>
  <c r="U1080" i="7"/>
  <c r="T1080" i="7"/>
  <c r="S1080" i="7"/>
  <c r="R1080" i="7"/>
  <c r="Q1080" i="7"/>
  <c r="P1080" i="7"/>
  <c r="AJ1079" i="7"/>
  <c r="AI1079" i="7"/>
  <c r="AH1079" i="7"/>
  <c r="AG1079" i="7"/>
  <c r="AF1079" i="7"/>
  <c r="AE1079" i="7"/>
  <c r="AD1079" i="7"/>
  <c r="AC1079" i="7"/>
  <c r="AB1079" i="7"/>
  <c r="AA1079" i="7"/>
  <c r="Z1079" i="7"/>
  <c r="Y1079" i="7"/>
  <c r="X1079" i="7"/>
  <c r="W1079" i="7"/>
  <c r="V1079" i="7"/>
  <c r="U1079" i="7"/>
  <c r="T1079" i="7"/>
  <c r="S1079" i="7"/>
  <c r="R1079" i="7"/>
  <c r="Q1079" i="7"/>
  <c r="P1079" i="7"/>
  <c r="AJ1078" i="7"/>
  <c r="AI1078" i="7"/>
  <c r="AH1078" i="7"/>
  <c r="AG1078" i="7"/>
  <c r="AF1078" i="7"/>
  <c r="AE1078" i="7"/>
  <c r="AD1078" i="7"/>
  <c r="AC1078" i="7"/>
  <c r="AB1078" i="7"/>
  <c r="AA1078" i="7"/>
  <c r="Z1078" i="7"/>
  <c r="Y1078" i="7"/>
  <c r="X1078" i="7"/>
  <c r="W1078" i="7"/>
  <c r="V1078" i="7"/>
  <c r="U1078" i="7"/>
  <c r="T1078" i="7"/>
  <c r="S1078" i="7"/>
  <c r="R1078" i="7"/>
  <c r="Q1078" i="7"/>
  <c r="P1078" i="7"/>
  <c r="AJ1077" i="7"/>
  <c r="AI1077" i="7"/>
  <c r="AH1077" i="7"/>
  <c r="AG1077" i="7"/>
  <c r="AF1077" i="7"/>
  <c r="AE1077" i="7"/>
  <c r="AD1077" i="7"/>
  <c r="AC1077" i="7"/>
  <c r="AB1077" i="7"/>
  <c r="AA1077" i="7"/>
  <c r="Z1077" i="7"/>
  <c r="Y1077" i="7"/>
  <c r="X1077" i="7"/>
  <c r="W1077" i="7"/>
  <c r="V1077" i="7"/>
  <c r="U1077" i="7"/>
  <c r="T1077" i="7"/>
  <c r="S1077" i="7"/>
  <c r="R1077" i="7"/>
  <c r="Q1077" i="7"/>
  <c r="P1077" i="7"/>
  <c r="AJ1076" i="7"/>
  <c r="AI1076" i="7"/>
  <c r="AH1076" i="7"/>
  <c r="AG1076" i="7"/>
  <c r="AF1076" i="7"/>
  <c r="AE1076" i="7"/>
  <c r="AD1076" i="7"/>
  <c r="AC1076" i="7"/>
  <c r="AB1076" i="7"/>
  <c r="AA1076" i="7"/>
  <c r="Z1076" i="7"/>
  <c r="Y1076" i="7"/>
  <c r="X1076" i="7"/>
  <c r="W1076" i="7"/>
  <c r="V1076" i="7"/>
  <c r="U1076" i="7"/>
  <c r="T1076" i="7"/>
  <c r="S1076" i="7"/>
  <c r="R1076" i="7"/>
  <c r="Q1076" i="7"/>
  <c r="P1076" i="7"/>
  <c r="AJ1075" i="7"/>
  <c r="AI1075" i="7"/>
  <c r="AH1075" i="7"/>
  <c r="AG1075" i="7"/>
  <c r="AF1075" i="7"/>
  <c r="AE1075" i="7"/>
  <c r="AD1075" i="7"/>
  <c r="AC1075" i="7"/>
  <c r="AB1075" i="7"/>
  <c r="AA1075" i="7"/>
  <c r="Z1075" i="7"/>
  <c r="Y1075" i="7"/>
  <c r="X1075" i="7"/>
  <c r="W1075" i="7"/>
  <c r="V1075" i="7"/>
  <c r="U1075" i="7"/>
  <c r="T1075" i="7"/>
  <c r="S1075" i="7"/>
  <c r="R1075" i="7"/>
  <c r="Q1075" i="7"/>
  <c r="P1075" i="7"/>
  <c r="AJ1074" i="7"/>
  <c r="AI1074" i="7"/>
  <c r="AH1074" i="7"/>
  <c r="AG1074" i="7"/>
  <c r="AF1074" i="7"/>
  <c r="AE1074" i="7"/>
  <c r="AD1074" i="7"/>
  <c r="AC1074" i="7"/>
  <c r="AB1074" i="7"/>
  <c r="AA1074" i="7"/>
  <c r="Z1074" i="7"/>
  <c r="Y1074" i="7"/>
  <c r="X1074" i="7"/>
  <c r="W1074" i="7"/>
  <c r="V1074" i="7"/>
  <c r="U1074" i="7"/>
  <c r="T1074" i="7"/>
  <c r="S1074" i="7"/>
  <c r="R1074" i="7"/>
  <c r="Q1074" i="7"/>
  <c r="P1074" i="7"/>
  <c r="AJ1073" i="7"/>
  <c r="AI1073" i="7"/>
  <c r="AH1073" i="7"/>
  <c r="AG1073" i="7"/>
  <c r="AF1073" i="7"/>
  <c r="AE1073" i="7"/>
  <c r="AD1073" i="7"/>
  <c r="AC1073" i="7"/>
  <c r="AB1073" i="7"/>
  <c r="AA1073" i="7"/>
  <c r="Z1073" i="7"/>
  <c r="Y1073" i="7"/>
  <c r="X1073" i="7"/>
  <c r="W1073" i="7"/>
  <c r="V1073" i="7"/>
  <c r="U1073" i="7"/>
  <c r="T1073" i="7"/>
  <c r="S1073" i="7"/>
  <c r="R1073" i="7"/>
  <c r="Q1073" i="7"/>
  <c r="P1073" i="7"/>
  <c r="AJ1072" i="7"/>
  <c r="AI1072" i="7"/>
  <c r="AH1072" i="7"/>
  <c r="AG1072" i="7"/>
  <c r="AF1072" i="7"/>
  <c r="AE1072" i="7"/>
  <c r="AD1072" i="7"/>
  <c r="AC1072" i="7"/>
  <c r="AB1072" i="7"/>
  <c r="AA1072" i="7"/>
  <c r="Z1072" i="7"/>
  <c r="Y1072" i="7"/>
  <c r="X1072" i="7"/>
  <c r="W1072" i="7"/>
  <c r="V1072" i="7"/>
  <c r="U1072" i="7"/>
  <c r="T1072" i="7"/>
  <c r="S1072" i="7"/>
  <c r="R1072" i="7"/>
  <c r="Q1072" i="7"/>
  <c r="P1072" i="7"/>
  <c r="AJ1071" i="7"/>
  <c r="AI1071" i="7"/>
  <c r="AH1071" i="7"/>
  <c r="AG1071" i="7"/>
  <c r="AF1071" i="7"/>
  <c r="AE1071" i="7"/>
  <c r="AD1071" i="7"/>
  <c r="AC1071" i="7"/>
  <c r="AB1071" i="7"/>
  <c r="AA1071" i="7"/>
  <c r="Z1071" i="7"/>
  <c r="Y1071" i="7"/>
  <c r="X1071" i="7"/>
  <c r="W1071" i="7"/>
  <c r="V1071" i="7"/>
  <c r="U1071" i="7"/>
  <c r="T1071" i="7"/>
  <c r="S1071" i="7"/>
  <c r="R1071" i="7"/>
  <c r="Q1071" i="7"/>
  <c r="P1071" i="7"/>
  <c r="AJ1070" i="7"/>
  <c r="AI1070" i="7"/>
  <c r="AH1070" i="7"/>
  <c r="AG1070" i="7"/>
  <c r="AF1070" i="7"/>
  <c r="AE1070" i="7"/>
  <c r="AD1070" i="7"/>
  <c r="AC1070" i="7"/>
  <c r="AB1070" i="7"/>
  <c r="AA1070" i="7"/>
  <c r="Z1070" i="7"/>
  <c r="Y1070" i="7"/>
  <c r="X1070" i="7"/>
  <c r="W1070" i="7"/>
  <c r="V1070" i="7"/>
  <c r="U1070" i="7"/>
  <c r="T1070" i="7"/>
  <c r="S1070" i="7"/>
  <c r="R1070" i="7"/>
  <c r="Q1070" i="7"/>
  <c r="P1070" i="7"/>
  <c r="AJ1069" i="7"/>
  <c r="AI1069" i="7"/>
  <c r="AH1069" i="7"/>
  <c r="AG1069" i="7"/>
  <c r="AF1069" i="7"/>
  <c r="AE1069" i="7"/>
  <c r="AD1069" i="7"/>
  <c r="AC1069" i="7"/>
  <c r="AB1069" i="7"/>
  <c r="AA1069" i="7"/>
  <c r="Z1069" i="7"/>
  <c r="Y1069" i="7"/>
  <c r="X1069" i="7"/>
  <c r="W1069" i="7"/>
  <c r="V1069" i="7"/>
  <c r="U1069" i="7"/>
  <c r="T1069" i="7"/>
  <c r="S1069" i="7"/>
  <c r="R1069" i="7"/>
  <c r="Q1069" i="7"/>
  <c r="P1069" i="7"/>
  <c r="AJ1068" i="7"/>
  <c r="AI1068" i="7"/>
  <c r="AH1068" i="7"/>
  <c r="AG1068" i="7"/>
  <c r="AF1068" i="7"/>
  <c r="AE1068" i="7"/>
  <c r="AD1068" i="7"/>
  <c r="AC1068" i="7"/>
  <c r="AB1068" i="7"/>
  <c r="AA1068" i="7"/>
  <c r="Z1068" i="7"/>
  <c r="Y1068" i="7"/>
  <c r="X1068" i="7"/>
  <c r="W1068" i="7"/>
  <c r="V1068" i="7"/>
  <c r="U1068" i="7"/>
  <c r="T1068" i="7"/>
  <c r="S1068" i="7"/>
  <c r="R1068" i="7"/>
  <c r="Q1068" i="7"/>
  <c r="P1068" i="7"/>
  <c r="AJ1067" i="7"/>
  <c r="AI1067" i="7"/>
  <c r="AH1067" i="7"/>
  <c r="AG1067" i="7"/>
  <c r="AF1067" i="7"/>
  <c r="AE1067" i="7"/>
  <c r="AD1067" i="7"/>
  <c r="AC1067" i="7"/>
  <c r="AB1067" i="7"/>
  <c r="AA1067" i="7"/>
  <c r="Z1067" i="7"/>
  <c r="Y1067" i="7"/>
  <c r="X1067" i="7"/>
  <c r="W1067" i="7"/>
  <c r="V1067" i="7"/>
  <c r="U1067" i="7"/>
  <c r="T1067" i="7"/>
  <c r="S1067" i="7"/>
  <c r="R1067" i="7"/>
  <c r="Q1067" i="7"/>
  <c r="P1067" i="7"/>
  <c r="AJ1066" i="7"/>
  <c r="AI1066" i="7"/>
  <c r="AH1066" i="7"/>
  <c r="AG1066" i="7"/>
  <c r="AF1066" i="7"/>
  <c r="AE1066" i="7"/>
  <c r="AD1066" i="7"/>
  <c r="AC1066" i="7"/>
  <c r="AB1066" i="7"/>
  <c r="AA1066" i="7"/>
  <c r="Z1066" i="7"/>
  <c r="Y1066" i="7"/>
  <c r="X1066" i="7"/>
  <c r="W1066" i="7"/>
  <c r="V1066" i="7"/>
  <c r="U1066" i="7"/>
  <c r="T1066" i="7"/>
  <c r="S1066" i="7"/>
  <c r="R1066" i="7"/>
  <c r="Q1066" i="7"/>
  <c r="P1066" i="7"/>
  <c r="AJ1065" i="7"/>
  <c r="AI1065" i="7"/>
  <c r="AH1065" i="7"/>
  <c r="AG1065" i="7"/>
  <c r="AF1065" i="7"/>
  <c r="AE1065" i="7"/>
  <c r="AD1065" i="7"/>
  <c r="AC1065" i="7"/>
  <c r="AB1065" i="7"/>
  <c r="AA1065" i="7"/>
  <c r="Z1065" i="7"/>
  <c r="Y1065" i="7"/>
  <c r="X1065" i="7"/>
  <c r="W1065" i="7"/>
  <c r="V1065" i="7"/>
  <c r="U1065" i="7"/>
  <c r="T1065" i="7"/>
  <c r="S1065" i="7"/>
  <c r="R1065" i="7"/>
  <c r="Q1065" i="7"/>
  <c r="P1065" i="7"/>
  <c r="AJ1064" i="7"/>
  <c r="AI1064" i="7"/>
  <c r="AH1064" i="7"/>
  <c r="AG1064" i="7"/>
  <c r="AF1064" i="7"/>
  <c r="AE1064" i="7"/>
  <c r="AD1064" i="7"/>
  <c r="AC1064" i="7"/>
  <c r="AB1064" i="7"/>
  <c r="AA1064" i="7"/>
  <c r="Z1064" i="7"/>
  <c r="Y1064" i="7"/>
  <c r="X1064" i="7"/>
  <c r="W1064" i="7"/>
  <c r="V1064" i="7"/>
  <c r="U1064" i="7"/>
  <c r="T1064" i="7"/>
  <c r="S1064" i="7"/>
  <c r="R1064" i="7"/>
  <c r="Q1064" i="7"/>
  <c r="P1064" i="7"/>
  <c r="AJ1063" i="7"/>
  <c r="AI1063" i="7"/>
  <c r="AH1063" i="7"/>
  <c r="AG1063" i="7"/>
  <c r="AF1063" i="7"/>
  <c r="AE1063" i="7"/>
  <c r="AD1063" i="7"/>
  <c r="AC1063" i="7"/>
  <c r="AB1063" i="7"/>
  <c r="AA1063" i="7"/>
  <c r="Z1063" i="7"/>
  <c r="Y1063" i="7"/>
  <c r="X1063" i="7"/>
  <c r="W1063" i="7"/>
  <c r="V1063" i="7"/>
  <c r="U1063" i="7"/>
  <c r="T1063" i="7"/>
  <c r="S1063" i="7"/>
  <c r="R1063" i="7"/>
  <c r="Q1063" i="7"/>
  <c r="P1063" i="7"/>
  <c r="AJ1062" i="7"/>
  <c r="AI1062" i="7"/>
  <c r="AH1062" i="7"/>
  <c r="AG1062" i="7"/>
  <c r="AF1062" i="7"/>
  <c r="AE1062" i="7"/>
  <c r="AD1062" i="7"/>
  <c r="AC1062" i="7"/>
  <c r="AB1062" i="7"/>
  <c r="AA1062" i="7"/>
  <c r="Z1062" i="7"/>
  <c r="Y1062" i="7"/>
  <c r="X1062" i="7"/>
  <c r="W1062" i="7"/>
  <c r="V1062" i="7"/>
  <c r="U1062" i="7"/>
  <c r="T1062" i="7"/>
  <c r="S1062" i="7"/>
  <c r="R1062" i="7"/>
  <c r="Q1062" i="7"/>
  <c r="P1062" i="7"/>
  <c r="AJ1061" i="7"/>
  <c r="AI1061" i="7"/>
  <c r="AH1061" i="7"/>
  <c r="AG1061" i="7"/>
  <c r="AF1061" i="7"/>
  <c r="AE1061" i="7"/>
  <c r="AD1061" i="7"/>
  <c r="AC1061" i="7"/>
  <c r="AB1061" i="7"/>
  <c r="AA1061" i="7"/>
  <c r="Z1061" i="7"/>
  <c r="Y1061" i="7"/>
  <c r="X1061" i="7"/>
  <c r="W1061" i="7"/>
  <c r="V1061" i="7"/>
  <c r="U1061" i="7"/>
  <c r="T1061" i="7"/>
  <c r="S1061" i="7"/>
  <c r="R1061" i="7"/>
  <c r="Q1061" i="7"/>
  <c r="P1061" i="7"/>
  <c r="AJ1060" i="7"/>
  <c r="AI1060" i="7"/>
  <c r="AH1060" i="7"/>
  <c r="AG1060" i="7"/>
  <c r="AF1060" i="7"/>
  <c r="AE1060" i="7"/>
  <c r="AD1060" i="7"/>
  <c r="AC1060" i="7"/>
  <c r="AB1060" i="7"/>
  <c r="AA1060" i="7"/>
  <c r="Z1060" i="7"/>
  <c r="Y1060" i="7"/>
  <c r="X1060" i="7"/>
  <c r="W1060" i="7"/>
  <c r="V1060" i="7"/>
  <c r="U1060" i="7"/>
  <c r="T1060" i="7"/>
  <c r="S1060" i="7"/>
  <c r="R1060" i="7"/>
  <c r="Q1060" i="7"/>
  <c r="P1060" i="7"/>
  <c r="AJ1059" i="7"/>
  <c r="AI1059" i="7"/>
  <c r="AH1059" i="7"/>
  <c r="AG1059" i="7"/>
  <c r="AF1059" i="7"/>
  <c r="AE1059" i="7"/>
  <c r="AD1059" i="7"/>
  <c r="AC1059" i="7"/>
  <c r="AB1059" i="7"/>
  <c r="AA1059" i="7"/>
  <c r="Z1059" i="7"/>
  <c r="Y1059" i="7"/>
  <c r="X1059" i="7"/>
  <c r="W1059" i="7"/>
  <c r="V1059" i="7"/>
  <c r="U1059" i="7"/>
  <c r="T1059" i="7"/>
  <c r="S1059" i="7"/>
  <c r="R1059" i="7"/>
  <c r="Q1059" i="7"/>
  <c r="P1059" i="7"/>
  <c r="AJ1058" i="7"/>
  <c r="AI1058" i="7"/>
  <c r="AH1058" i="7"/>
  <c r="AG1058" i="7"/>
  <c r="AF1058" i="7"/>
  <c r="AE1058" i="7"/>
  <c r="AD1058" i="7"/>
  <c r="AC1058" i="7"/>
  <c r="AB1058" i="7"/>
  <c r="AA1058" i="7"/>
  <c r="Z1058" i="7"/>
  <c r="Y1058" i="7"/>
  <c r="X1058" i="7"/>
  <c r="W1058" i="7"/>
  <c r="V1058" i="7"/>
  <c r="U1058" i="7"/>
  <c r="T1058" i="7"/>
  <c r="S1058" i="7"/>
  <c r="R1058" i="7"/>
  <c r="Q1058" i="7"/>
  <c r="P1058" i="7"/>
  <c r="AJ1057" i="7"/>
  <c r="AI1057" i="7"/>
  <c r="AH1057" i="7"/>
  <c r="AG1057" i="7"/>
  <c r="AF1057" i="7"/>
  <c r="AE1057" i="7"/>
  <c r="AD1057" i="7"/>
  <c r="AC1057" i="7"/>
  <c r="AB1057" i="7"/>
  <c r="AA1057" i="7"/>
  <c r="Z1057" i="7"/>
  <c r="Y1057" i="7"/>
  <c r="X1057" i="7"/>
  <c r="W1057" i="7"/>
  <c r="V1057" i="7"/>
  <c r="U1057" i="7"/>
  <c r="T1057" i="7"/>
  <c r="S1057" i="7"/>
  <c r="R1057" i="7"/>
  <c r="Q1057" i="7"/>
  <c r="P1057" i="7"/>
  <c r="AJ1056" i="7"/>
  <c r="AI1056" i="7"/>
  <c r="AH1056" i="7"/>
  <c r="AG1056" i="7"/>
  <c r="AF1056" i="7"/>
  <c r="AE1056" i="7"/>
  <c r="AD1056" i="7"/>
  <c r="AC1056" i="7"/>
  <c r="AB1056" i="7"/>
  <c r="AA1056" i="7"/>
  <c r="Z1056" i="7"/>
  <c r="Y1056" i="7"/>
  <c r="X1056" i="7"/>
  <c r="W1056" i="7"/>
  <c r="V1056" i="7"/>
  <c r="U1056" i="7"/>
  <c r="T1056" i="7"/>
  <c r="S1056" i="7"/>
  <c r="R1056" i="7"/>
  <c r="Q1056" i="7"/>
  <c r="P1056" i="7"/>
  <c r="AJ1055" i="7"/>
  <c r="AI1055" i="7"/>
  <c r="AH1055" i="7"/>
  <c r="AG1055" i="7"/>
  <c r="AF1055" i="7"/>
  <c r="AE1055" i="7"/>
  <c r="AD1055" i="7"/>
  <c r="AC1055" i="7"/>
  <c r="AB1055" i="7"/>
  <c r="AA1055" i="7"/>
  <c r="Z1055" i="7"/>
  <c r="Y1055" i="7"/>
  <c r="X1055" i="7"/>
  <c r="W1055" i="7"/>
  <c r="V1055" i="7"/>
  <c r="U1055" i="7"/>
  <c r="T1055" i="7"/>
  <c r="S1055" i="7"/>
  <c r="R1055" i="7"/>
  <c r="Q1055" i="7"/>
  <c r="P1055" i="7"/>
  <c r="AJ1054" i="7"/>
  <c r="AI1054" i="7"/>
  <c r="AH1054" i="7"/>
  <c r="AG1054" i="7"/>
  <c r="AF1054" i="7"/>
  <c r="AE1054" i="7"/>
  <c r="AD1054" i="7"/>
  <c r="AC1054" i="7"/>
  <c r="AB1054" i="7"/>
  <c r="AA1054" i="7"/>
  <c r="Z1054" i="7"/>
  <c r="Y1054" i="7"/>
  <c r="X1054" i="7"/>
  <c r="W1054" i="7"/>
  <c r="V1054" i="7"/>
  <c r="U1054" i="7"/>
  <c r="T1054" i="7"/>
  <c r="S1054" i="7"/>
  <c r="R1054" i="7"/>
  <c r="Q1054" i="7"/>
  <c r="P1054" i="7"/>
  <c r="AJ1053" i="7"/>
  <c r="AI1053" i="7"/>
  <c r="AH1053" i="7"/>
  <c r="AG1053" i="7"/>
  <c r="AF1053" i="7"/>
  <c r="AE1053" i="7"/>
  <c r="AD1053" i="7"/>
  <c r="AC1053" i="7"/>
  <c r="AB1053" i="7"/>
  <c r="AA1053" i="7"/>
  <c r="Z1053" i="7"/>
  <c r="Y1053" i="7"/>
  <c r="X1053" i="7"/>
  <c r="W1053" i="7"/>
  <c r="V1053" i="7"/>
  <c r="U1053" i="7"/>
  <c r="T1053" i="7"/>
  <c r="S1053" i="7"/>
  <c r="R1053" i="7"/>
  <c r="Q1053" i="7"/>
  <c r="P1053" i="7"/>
  <c r="AJ1052" i="7"/>
  <c r="AI1052" i="7"/>
  <c r="AH1052" i="7"/>
  <c r="AG1052" i="7"/>
  <c r="AF1052" i="7"/>
  <c r="AE1052" i="7"/>
  <c r="AD1052" i="7"/>
  <c r="AC1052" i="7"/>
  <c r="AB1052" i="7"/>
  <c r="AA1052" i="7"/>
  <c r="Z1052" i="7"/>
  <c r="Y1052" i="7"/>
  <c r="X1052" i="7"/>
  <c r="W1052" i="7"/>
  <c r="V1052" i="7"/>
  <c r="U1052" i="7"/>
  <c r="T1052" i="7"/>
  <c r="S1052" i="7"/>
  <c r="R1052" i="7"/>
  <c r="Q1052" i="7"/>
  <c r="P1052" i="7"/>
  <c r="AJ1051" i="7"/>
  <c r="AI1051" i="7"/>
  <c r="AH1051" i="7"/>
  <c r="AG1051" i="7"/>
  <c r="AF1051" i="7"/>
  <c r="AE1051" i="7"/>
  <c r="AD1051" i="7"/>
  <c r="AC1051" i="7"/>
  <c r="AB1051" i="7"/>
  <c r="AA1051" i="7"/>
  <c r="Z1051" i="7"/>
  <c r="Y1051" i="7"/>
  <c r="X1051" i="7"/>
  <c r="W1051" i="7"/>
  <c r="V1051" i="7"/>
  <c r="U1051" i="7"/>
  <c r="T1051" i="7"/>
  <c r="S1051" i="7"/>
  <c r="R1051" i="7"/>
  <c r="Q1051" i="7"/>
  <c r="P1051" i="7"/>
  <c r="AJ1050" i="7"/>
  <c r="AI1050" i="7"/>
  <c r="AH1050" i="7"/>
  <c r="AG1050" i="7"/>
  <c r="AF1050" i="7"/>
  <c r="AE1050" i="7"/>
  <c r="AD1050" i="7"/>
  <c r="AC1050" i="7"/>
  <c r="AB1050" i="7"/>
  <c r="AA1050" i="7"/>
  <c r="Z1050" i="7"/>
  <c r="Y1050" i="7"/>
  <c r="X1050" i="7"/>
  <c r="W1050" i="7"/>
  <c r="V1050" i="7"/>
  <c r="U1050" i="7"/>
  <c r="T1050" i="7"/>
  <c r="S1050" i="7"/>
  <c r="R1050" i="7"/>
  <c r="Q1050" i="7"/>
  <c r="P1050" i="7"/>
  <c r="AJ1049" i="7"/>
  <c r="AI1049" i="7"/>
  <c r="AH1049" i="7"/>
  <c r="AG1049" i="7"/>
  <c r="AF1049" i="7"/>
  <c r="AE1049" i="7"/>
  <c r="AD1049" i="7"/>
  <c r="AC1049" i="7"/>
  <c r="AB1049" i="7"/>
  <c r="AA1049" i="7"/>
  <c r="Z1049" i="7"/>
  <c r="Y1049" i="7"/>
  <c r="X1049" i="7"/>
  <c r="W1049" i="7"/>
  <c r="V1049" i="7"/>
  <c r="U1049" i="7"/>
  <c r="T1049" i="7"/>
  <c r="S1049" i="7"/>
  <c r="R1049" i="7"/>
  <c r="Q1049" i="7"/>
  <c r="P1049" i="7"/>
  <c r="AJ1048" i="7"/>
  <c r="AI1048" i="7"/>
  <c r="AH1048" i="7"/>
  <c r="AG1048" i="7"/>
  <c r="AF1048" i="7"/>
  <c r="AE1048" i="7"/>
  <c r="AD1048" i="7"/>
  <c r="AC1048" i="7"/>
  <c r="AB1048" i="7"/>
  <c r="AA1048" i="7"/>
  <c r="Z1048" i="7"/>
  <c r="Y1048" i="7"/>
  <c r="X1048" i="7"/>
  <c r="W1048" i="7"/>
  <c r="V1048" i="7"/>
  <c r="U1048" i="7"/>
  <c r="T1048" i="7"/>
  <c r="S1048" i="7"/>
  <c r="R1048" i="7"/>
  <c r="Q1048" i="7"/>
  <c r="P1048" i="7"/>
  <c r="AJ1047" i="7"/>
  <c r="AI1047" i="7"/>
  <c r="AH1047" i="7"/>
  <c r="AG1047" i="7"/>
  <c r="AF1047" i="7"/>
  <c r="AE1047" i="7"/>
  <c r="AD1047" i="7"/>
  <c r="AC1047" i="7"/>
  <c r="AB1047" i="7"/>
  <c r="AA1047" i="7"/>
  <c r="Z1047" i="7"/>
  <c r="Y1047" i="7"/>
  <c r="X1047" i="7"/>
  <c r="W1047" i="7"/>
  <c r="V1047" i="7"/>
  <c r="U1047" i="7"/>
  <c r="T1047" i="7"/>
  <c r="S1047" i="7"/>
  <c r="R1047" i="7"/>
  <c r="Q1047" i="7"/>
  <c r="P1047" i="7"/>
  <c r="AJ1046" i="7"/>
  <c r="AI1046" i="7"/>
  <c r="AH1046" i="7"/>
  <c r="AG1046" i="7"/>
  <c r="AF1046" i="7"/>
  <c r="AE1046" i="7"/>
  <c r="AD1046" i="7"/>
  <c r="AC1046" i="7"/>
  <c r="AB1046" i="7"/>
  <c r="AA1046" i="7"/>
  <c r="Z1046" i="7"/>
  <c r="Y1046" i="7"/>
  <c r="X1046" i="7"/>
  <c r="W1046" i="7"/>
  <c r="V1046" i="7"/>
  <c r="U1046" i="7"/>
  <c r="T1046" i="7"/>
  <c r="S1046" i="7"/>
  <c r="R1046" i="7"/>
  <c r="Q1046" i="7"/>
  <c r="P1046" i="7"/>
  <c r="AJ1045" i="7"/>
  <c r="AI1045" i="7"/>
  <c r="AH1045" i="7"/>
  <c r="AG1045" i="7"/>
  <c r="AF1045" i="7"/>
  <c r="AE1045" i="7"/>
  <c r="AD1045" i="7"/>
  <c r="AC1045" i="7"/>
  <c r="AB1045" i="7"/>
  <c r="AA1045" i="7"/>
  <c r="Z1045" i="7"/>
  <c r="Y1045" i="7"/>
  <c r="X1045" i="7"/>
  <c r="W1045" i="7"/>
  <c r="V1045" i="7"/>
  <c r="U1045" i="7"/>
  <c r="T1045" i="7"/>
  <c r="S1045" i="7"/>
  <c r="R1045" i="7"/>
  <c r="Q1045" i="7"/>
  <c r="P1045" i="7"/>
  <c r="AJ1044" i="7"/>
  <c r="AI1044" i="7"/>
  <c r="AH1044" i="7"/>
  <c r="AG1044" i="7"/>
  <c r="AF1044" i="7"/>
  <c r="AE1044" i="7"/>
  <c r="AD1044" i="7"/>
  <c r="AC1044" i="7"/>
  <c r="AB1044" i="7"/>
  <c r="AA1044" i="7"/>
  <c r="Z1044" i="7"/>
  <c r="Y1044" i="7"/>
  <c r="X1044" i="7"/>
  <c r="W1044" i="7"/>
  <c r="V1044" i="7"/>
  <c r="U1044" i="7"/>
  <c r="T1044" i="7"/>
  <c r="S1044" i="7"/>
  <c r="R1044" i="7"/>
  <c r="Q1044" i="7"/>
  <c r="P1044" i="7"/>
  <c r="AJ1043" i="7"/>
  <c r="AI1043" i="7"/>
  <c r="AH1043" i="7"/>
  <c r="AG1043" i="7"/>
  <c r="AF1043" i="7"/>
  <c r="AE1043" i="7"/>
  <c r="AD1043" i="7"/>
  <c r="AC1043" i="7"/>
  <c r="AB1043" i="7"/>
  <c r="AA1043" i="7"/>
  <c r="Z1043" i="7"/>
  <c r="Y1043" i="7"/>
  <c r="X1043" i="7"/>
  <c r="W1043" i="7"/>
  <c r="V1043" i="7"/>
  <c r="U1043" i="7"/>
  <c r="T1043" i="7"/>
  <c r="S1043" i="7"/>
  <c r="R1043" i="7"/>
  <c r="Q1043" i="7"/>
  <c r="P1043" i="7"/>
  <c r="AJ1042" i="7"/>
  <c r="AI1042" i="7"/>
  <c r="AH1042" i="7"/>
  <c r="AG1042" i="7"/>
  <c r="AF1042" i="7"/>
  <c r="AE1042" i="7"/>
  <c r="AD1042" i="7"/>
  <c r="AC1042" i="7"/>
  <c r="AB1042" i="7"/>
  <c r="AA1042" i="7"/>
  <c r="Z1042" i="7"/>
  <c r="Y1042" i="7"/>
  <c r="X1042" i="7"/>
  <c r="W1042" i="7"/>
  <c r="V1042" i="7"/>
  <c r="U1042" i="7"/>
  <c r="T1042" i="7"/>
  <c r="S1042" i="7"/>
  <c r="R1042" i="7"/>
  <c r="Q1042" i="7"/>
  <c r="P1042" i="7"/>
  <c r="AJ1041" i="7"/>
  <c r="AI1041" i="7"/>
  <c r="AH1041" i="7"/>
  <c r="AG1041" i="7"/>
  <c r="AF1041" i="7"/>
  <c r="AE1041" i="7"/>
  <c r="AD1041" i="7"/>
  <c r="AC1041" i="7"/>
  <c r="AB1041" i="7"/>
  <c r="AA1041" i="7"/>
  <c r="Z1041" i="7"/>
  <c r="Y1041" i="7"/>
  <c r="X1041" i="7"/>
  <c r="W1041" i="7"/>
  <c r="V1041" i="7"/>
  <c r="U1041" i="7"/>
  <c r="T1041" i="7"/>
  <c r="S1041" i="7"/>
  <c r="R1041" i="7"/>
  <c r="Q1041" i="7"/>
  <c r="P1041" i="7"/>
  <c r="AJ1040" i="7"/>
  <c r="AI1040" i="7"/>
  <c r="AH1040" i="7"/>
  <c r="AG1040" i="7"/>
  <c r="AF1040" i="7"/>
  <c r="AE1040" i="7"/>
  <c r="AD1040" i="7"/>
  <c r="AC1040" i="7"/>
  <c r="AB1040" i="7"/>
  <c r="AA1040" i="7"/>
  <c r="Z1040" i="7"/>
  <c r="Y1040" i="7"/>
  <c r="X1040" i="7"/>
  <c r="W1040" i="7"/>
  <c r="V1040" i="7"/>
  <c r="U1040" i="7"/>
  <c r="T1040" i="7"/>
  <c r="S1040" i="7"/>
  <c r="R1040" i="7"/>
  <c r="Q1040" i="7"/>
  <c r="P1040" i="7"/>
  <c r="AJ1039" i="7"/>
  <c r="AI1039" i="7"/>
  <c r="AH1039" i="7"/>
  <c r="AG1039" i="7"/>
  <c r="AF1039" i="7"/>
  <c r="AE1039" i="7"/>
  <c r="AD1039" i="7"/>
  <c r="AC1039" i="7"/>
  <c r="AB1039" i="7"/>
  <c r="AA1039" i="7"/>
  <c r="Z1039" i="7"/>
  <c r="Y1039" i="7"/>
  <c r="X1039" i="7"/>
  <c r="W1039" i="7"/>
  <c r="V1039" i="7"/>
  <c r="U1039" i="7"/>
  <c r="T1039" i="7"/>
  <c r="S1039" i="7"/>
  <c r="R1039" i="7"/>
  <c r="Q1039" i="7"/>
  <c r="P1039" i="7"/>
  <c r="AJ1038" i="7"/>
  <c r="AI1038" i="7"/>
  <c r="AH1038" i="7"/>
  <c r="AG1038" i="7"/>
  <c r="AF1038" i="7"/>
  <c r="AE1038" i="7"/>
  <c r="AD1038" i="7"/>
  <c r="AC1038" i="7"/>
  <c r="AB1038" i="7"/>
  <c r="AA1038" i="7"/>
  <c r="Z1038" i="7"/>
  <c r="Y1038" i="7"/>
  <c r="X1038" i="7"/>
  <c r="W1038" i="7"/>
  <c r="V1038" i="7"/>
  <c r="U1038" i="7"/>
  <c r="T1038" i="7"/>
  <c r="S1038" i="7"/>
  <c r="R1038" i="7"/>
  <c r="Q1038" i="7"/>
  <c r="P1038" i="7"/>
  <c r="AJ1037" i="7"/>
  <c r="AI1037" i="7"/>
  <c r="AH1037" i="7"/>
  <c r="AG1037" i="7"/>
  <c r="AF1037" i="7"/>
  <c r="AE1037" i="7"/>
  <c r="AD1037" i="7"/>
  <c r="AC1037" i="7"/>
  <c r="AB1037" i="7"/>
  <c r="AA1037" i="7"/>
  <c r="Z1037" i="7"/>
  <c r="Y1037" i="7"/>
  <c r="X1037" i="7"/>
  <c r="W1037" i="7"/>
  <c r="V1037" i="7"/>
  <c r="U1037" i="7"/>
  <c r="T1037" i="7"/>
  <c r="S1037" i="7"/>
  <c r="R1037" i="7"/>
  <c r="Q1037" i="7"/>
  <c r="P1037" i="7"/>
  <c r="AJ1036" i="7"/>
  <c r="AI1036" i="7"/>
  <c r="AH1036" i="7"/>
  <c r="AG1036" i="7"/>
  <c r="AF1036" i="7"/>
  <c r="AE1036" i="7"/>
  <c r="AD1036" i="7"/>
  <c r="AC1036" i="7"/>
  <c r="AB1036" i="7"/>
  <c r="AA1036" i="7"/>
  <c r="Z1036" i="7"/>
  <c r="Y1036" i="7"/>
  <c r="X1036" i="7"/>
  <c r="W1036" i="7"/>
  <c r="V1036" i="7"/>
  <c r="U1036" i="7"/>
  <c r="T1036" i="7"/>
  <c r="S1036" i="7"/>
  <c r="R1036" i="7"/>
  <c r="Q1036" i="7"/>
  <c r="P1036" i="7"/>
  <c r="AJ1035" i="7"/>
  <c r="AI1035" i="7"/>
  <c r="AH1035" i="7"/>
  <c r="AG1035" i="7"/>
  <c r="AF1035" i="7"/>
  <c r="AE1035" i="7"/>
  <c r="AD1035" i="7"/>
  <c r="AC1035" i="7"/>
  <c r="AB1035" i="7"/>
  <c r="AA1035" i="7"/>
  <c r="Z1035" i="7"/>
  <c r="Y1035" i="7"/>
  <c r="X1035" i="7"/>
  <c r="W1035" i="7"/>
  <c r="V1035" i="7"/>
  <c r="U1035" i="7"/>
  <c r="T1035" i="7"/>
  <c r="S1035" i="7"/>
  <c r="R1035" i="7"/>
  <c r="Q1035" i="7"/>
  <c r="P1035" i="7"/>
  <c r="AJ1034" i="7"/>
  <c r="AI1034" i="7"/>
  <c r="AH1034" i="7"/>
  <c r="AG1034" i="7"/>
  <c r="AF1034" i="7"/>
  <c r="AE1034" i="7"/>
  <c r="AD1034" i="7"/>
  <c r="AC1034" i="7"/>
  <c r="AB1034" i="7"/>
  <c r="AA1034" i="7"/>
  <c r="Z1034" i="7"/>
  <c r="Y1034" i="7"/>
  <c r="X1034" i="7"/>
  <c r="W1034" i="7"/>
  <c r="V1034" i="7"/>
  <c r="U1034" i="7"/>
  <c r="T1034" i="7"/>
  <c r="S1034" i="7"/>
  <c r="R1034" i="7"/>
  <c r="Q1034" i="7"/>
  <c r="P1034" i="7"/>
  <c r="AJ1033" i="7"/>
  <c r="AI1033" i="7"/>
  <c r="AH1033" i="7"/>
  <c r="AG1033" i="7"/>
  <c r="AF1033" i="7"/>
  <c r="AE1033" i="7"/>
  <c r="AD1033" i="7"/>
  <c r="AC1033" i="7"/>
  <c r="AB1033" i="7"/>
  <c r="AA1033" i="7"/>
  <c r="Z1033" i="7"/>
  <c r="Y1033" i="7"/>
  <c r="X1033" i="7"/>
  <c r="W1033" i="7"/>
  <c r="V1033" i="7"/>
  <c r="U1033" i="7"/>
  <c r="T1033" i="7"/>
  <c r="S1033" i="7"/>
  <c r="R1033" i="7"/>
  <c r="Q1033" i="7"/>
  <c r="P1033" i="7"/>
  <c r="AJ1032" i="7"/>
  <c r="AI1032" i="7"/>
  <c r="AH1032" i="7"/>
  <c r="AG1032" i="7"/>
  <c r="AF1032" i="7"/>
  <c r="AE1032" i="7"/>
  <c r="AD1032" i="7"/>
  <c r="AC1032" i="7"/>
  <c r="AB1032" i="7"/>
  <c r="AA1032" i="7"/>
  <c r="Z1032" i="7"/>
  <c r="Y1032" i="7"/>
  <c r="X1032" i="7"/>
  <c r="W1032" i="7"/>
  <c r="V1032" i="7"/>
  <c r="U1032" i="7"/>
  <c r="T1032" i="7"/>
  <c r="S1032" i="7"/>
  <c r="R1032" i="7"/>
  <c r="Q1032" i="7"/>
  <c r="P1032" i="7"/>
  <c r="AJ1031" i="7"/>
  <c r="AI1031" i="7"/>
  <c r="AH1031" i="7"/>
  <c r="AG1031" i="7"/>
  <c r="AF1031" i="7"/>
  <c r="AE1031" i="7"/>
  <c r="AD1031" i="7"/>
  <c r="AC1031" i="7"/>
  <c r="AB1031" i="7"/>
  <c r="AA1031" i="7"/>
  <c r="Z1031" i="7"/>
  <c r="Y1031" i="7"/>
  <c r="X1031" i="7"/>
  <c r="W1031" i="7"/>
  <c r="V1031" i="7"/>
  <c r="U1031" i="7"/>
  <c r="T1031" i="7"/>
  <c r="S1031" i="7"/>
  <c r="R1031" i="7"/>
  <c r="Q1031" i="7"/>
  <c r="P1031" i="7"/>
  <c r="AJ1030" i="7"/>
  <c r="AI1030" i="7"/>
  <c r="AH1030" i="7"/>
  <c r="AG1030" i="7"/>
  <c r="AF1030" i="7"/>
  <c r="AE1030" i="7"/>
  <c r="AD1030" i="7"/>
  <c r="AC1030" i="7"/>
  <c r="AB1030" i="7"/>
  <c r="AA1030" i="7"/>
  <c r="Z1030" i="7"/>
  <c r="Y1030" i="7"/>
  <c r="X1030" i="7"/>
  <c r="W1030" i="7"/>
  <c r="V1030" i="7"/>
  <c r="U1030" i="7"/>
  <c r="T1030" i="7"/>
  <c r="S1030" i="7"/>
  <c r="R1030" i="7"/>
  <c r="Q1030" i="7"/>
  <c r="P1030" i="7"/>
  <c r="AJ1029" i="7"/>
  <c r="AI1029" i="7"/>
  <c r="AH1029" i="7"/>
  <c r="AG1029" i="7"/>
  <c r="AF1029" i="7"/>
  <c r="AE1029" i="7"/>
  <c r="AD1029" i="7"/>
  <c r="AC1029" i="7"/>
  <c r="AB1029" i="7"/>
  <c r="AA1029" i="7"/>
  <c r="Z1029" i="7"/>
  <c r="Y1029" i="7"/>
  <c r="X1029" i="7"/>
  <c r="W1029" i="7"/>
  <c r="V1029" i="7"/>
  <c r="U1029" i="7"/>
  <c r="T1029" i="7"/>
  <c r="S1029" i="7"/>
  <c r="R1029" i="7"/>
  <c r="Q1029" i="7"/>
  <c r="P1029" i="7"/>
  <c r="AJ1028" i="7"/>
  <c r="AI1028" i="7"/>
  <c r="AH1028" i="7"/>
  <c r="AG1028" i="7"/>
  <c r="AF1028" i="7"/>
  <c r="AE1028" i="7"/>
  <c r="AD1028" i="7"/>
  <c r="AC1028" i="7"/>
  <c r="AB1028" i="7"/>
  <c r="AA1028" i="7"/>
  <c r="Z1028" i="7"/>
  <c r="Y1028" i="7"/>
  <c r="X1028" i="7"/>
  <c r="W1028" i="7"/>
  <c r="V1028" i="7"/>
  <c r="U1028" i="7"/>
  <c r="T1028" i="7"/>
  <c r="S1028" i="7"/>
  <c r="R1028" i="7"/>
  <c r="Q1028" i="7"/>
  <c r="P1028" i="7"/>
  <c r="AJ1027" i="7"/>
  <c r="AI1027" i="7"/>
  <c r="AH1027" i="7"/>
  <c r="AG1027" i="7"/>
  <c r="AF1027" i="7"/>
  <c r="AE1027" i="7"/>
  <c r="AD1027" i="7"/>
  <c r="AC1027" i="7"/>
  <c r="AB1027" i="7"/>
  <c r="AA1027" i="7"/>
  <c r="Z1027" i="7"/>
  <c r="Y1027" i="7"/>
  <c r="X1027" i="7"/>
  <c r="W1027" i="7"/>
  <c r="V1027" i="7"/>
  <c r="U1027" i="7"/>
  <c r="T1027" i="7"/>
  <c r="S1027" i="7"/>
  <c r="R1027" i="7"/>
  <c r="Q1027" i="7"/>
  <c r="P1027" i="7"/>
  <c r="AJ1026" i="7"/>
  <c r="AI1026" i="7"/>
  <c r="AH1026" i="7"/>
  <c r="AG1026" i="7"/>
  <c r="AF1026" i="7"/>
  <c r="AE1026" i="7"/>
  <c r="AD1026" i="7"/>
  <c r="AC1026" i="7"/>
  <c r="AB1026" i="7"/>
  <c r="AA1026" i="7"/>
  <c r="Z1026" i="7"/>
  <c r="Y1026" i="7"/>
  <c r="X1026" i="7"/>
  <c r="W1026" i="7"/>
  <c r="V1026" i="7"/>
  <c r="U1026" i="7"/>
  <c r="T1026" i="7"/>
  <c r="S1026" i="7"/>
  <c r="R1026" i="7"/>
  <c r="Q1026" i="7"/>
  <c r="P1026" i="7"/>
  <c r="AJ1025" i="7"/>
  <c r="AI1025" i="7"/>
  <c r="AH1025" i="7"/>
  <c r="AG1025" i="7"/>
  <c r="AF1025" i="7"/>
  <c r="AE1025" i="7"/>
  <c r="AD1025" i="7"/>
  <c r="AC1025" i="7"/>
  <c r="AB1025" i="7"/>
  <c r="AA1025" i="7"/>
  <c r="Z1025" i="7"/>
  <c r="Y1025" i="7"/>
  <c r="X1025" i="7"/>
  <c r="W1025" i="7"/>
  <c r="V1025" i="7"/>
  <c r="U1025" i="7"/>
  <c r="T1025" i="7"/>
  <c r="S1025" i="7"/>
  <c r="R1025" i="7"/>
  <c r="Q1025" i="7"/>
  <c r="P1025" i="7"/>
  <c r="AJ1024" i="7"/>
  <c r="AI1024" i="7"/>
  <c r="AH1024" i="7"/>
  <c r="AG1024" i="7"/>
  <c r="AF1024" i="7"/>
  <c r="AE1024" i="7"/>
  <c r="AD1024" i="7"/>
  <c r="AC1024" i="7"/>
  <c r="AB1024" i="7"/>
  <c r="AA1024" i="7"/>
  <c r="Z1024" i="7"/>
  <c r="Y1024" i="7"/>
  <c r="X1024" i="7"/>
  <c r="W1024" i="7"/>
  <c r="V1024" i="7"/>
  <c r="U1024" i="7"/>
  <c r="T1024" i="7"/>
  <c r="S1024" i="7"/>
  <c r="R1024" i="7"/>
  <c r="Q1024" i="7"/>
  <c r="P1024" i="7"/>
  <c r="AJ1023" i="7"/>
  <c r="AI1023" i="7"/>
  <c r="AH1023" i="7"/>
  <c r="AG1023" i="7"/>
  <c r="AF1023" i="7"/>
  <c r="AE1023" i="7"/>
  <c r="AD1023" i="7"/>
  <c r="AC1023" i="7"/>
  <c r="AB1023" i="7"/>
  <c r="AA1023" i="7"/>
  <c r="Z1023" i="7"/>
  <c r="Y1023" i="7"/>
  <c r="X1023" i="7"/>
  <c r="W1023" i="7"/>
  <c r="V1023" i="7"/>
  <c r="U1023" i="7"/>
  <c r="T1023" i="7"/>
  <c r="S1023" i="7"/>
  <c r="R1023" i="7"/>
  <c r="Q1023" i="7"/>
  <c r="P1023" i="7"/>
  <c r="AJ1022" i="7"/>
  <c r="AI1022" i="7"/>
  <c r="AH1022" i="7"/>
  <c r="AG1022" i="7"/>
  <c r="AF1022" i="7"/>
  <c r="AE1022" i="7"/>
  <c r="AD1022" i="7"/>
  <c r="AC1022" i="7"/>
  <c r="AB1022" i="7"/>
  <c r="AA1022" i="7"/>
  <c r="Z1022" i="7"/>
  <c r="Y1022" i="7"/>
  <c r="X1022" i="7"/>
  <c r="W1022" i="7"/>
  <c r="V1022" i="7"/>
  <c r="U1022" i="7"/>
  <c r="T1022" i="7"/>
  <c r="S1022" i="7"/>
  <c r="R1022" i="7"/>
  <c r="Q1022" i="7"/>
  <c r="P1022" i="7"/>
  <c r="AJ1021" i="7"/>
  <c r="AI1021" i="7"/>
  <c r="AH1021" i="7"/>
  <c r="AG1021" i="7"/>
  <c r="AF1021" i="7"/>
  <c r="AE1021" i="7"/>
  <c r="AD1021" i="7"/>
  <c r="AC1021" i="7"/>
  <c r="AB1021" i="7"/>
  <c r="AA1021" i="7"/>
  <c r="Z1021" i="7"/>
  <c r="Y1021" i="7"/>
  <c r="X1021" i="7"/>
  <c r="W1021" i="7"/>
  <c r="V1021" i="7"/>
  <c r="U1021" i="7"/>
  <c r="T1021" i="7"/>
  <c r="S1021" i="7"/>
  <c r="R1021" i="7"/>
  <c r="Q1021" i="7"/>
  <c r="P1021" i="7"/>
  <c r="AJ1020" i="7"/>
  <c r="AI1020" i="7"/>
  <c r="AH1020" i="7"/>
  <c r="AG1020" i="7"/>
  <c r="AF1020" i="7"/>
  <c r="AE1020" i="7"/>
  <c r="AD1020" i="7"/>
  <c r="AC1020" i="7"/>
  <c r="AB1020" i="7"/>
  <c r="AA1020" i="7"/>
  <c r="Z1020" i="7"/>
  <c r="Y1020" i="7"/>
  <c r="X1020" i="7"/>
  <c r="W1020" i="7"/>
  <c r="V1020" i="7"/>
  <c r="U1020" i="7"/>
  <c r="T1020" i="7"/>
  <c r="S1020" i="7"/>
  <c r="R1020" i="7"/>
  <c r="Q1020" i="7"/>
  <c r="P1020" i="7"/>
  <c r="AJ1019" i="7"/>
  <c r="AI1019" i="7"/>
  <c r="AH1019" i="7"/>
  <c r="AG1019" i="7"/>
  <c r="AF1019" i="7"/>
  <c r="AE1019" i="7"/>
  <c r="AD1019" i="7"/>
  <c r="AC1019" i="7"/>
  <c r="AB1019" i="7"/>
  <c r="AA1019" i="7"/>
  <c r="Z1019" i="7"/>
  <c r="Y1019" i="7"/>
  <c r="X1019" i="7"/>
  <c r="W1019" i="7"/>
  <c r="V1019" i="7"/>
  <c r="U1019" i="7"/>
  <c r="T1019" i="7"/>
  <c r="S1019" i="7"/>
  <c r="R1019" i="7"/>
  <c r="Q1019" i="7"/>
  <c r="P1019" i="7"/>
  <c r="AJ1018" i="7"/>
  <c r="AI1018" i="7"/>
  <c r="AH1018" i="7"/>
  <c r="AG1018" i="7"/>
  <c r="AF1018" i="7"/>
  <c r="AE1018" i="7"/>
  <c r="AD1018" i="7"/>
  <c r="AC1018" i="7"/>
  <c r="AB1018" i="7"/>
  <c r="AA1018" i="7"/>
  <c r="Z1018" i="7"/>
  <c r="Y1018" i="7"/>
  <c r="X1018" i="7"/>
  <c r="W1018" i="7"/>
  <c r="V1018" i="7"/>
  <c r="U1018" i="7"/>
  <c r="T1018" i="7"/>
  <c r="S1018" i="7"/>
  <c r="R1018" i="7"/>
  <c r="Q1018" i="7"/>
  <c r="P1018" i="7"/>
  <c r="AJ1017" i="7"/>
  <c r="AI1017" i="7"/>
  <c r="AH1017" i="7"/>
  <c r="AG1017" i="7"/>
  <c r="AF1017" i="7"/>
  <c r="AE1017" i="7"/>
  <c r="AD1017" i="7"/>
  <c r="AC1017" i="7"/>
  <c r="AB1017" i="7"/>
  <c r="AA1017" i="7"/>
  <c r="Z1017" i="7"/>
  <c r="Y1017" i="7"/>
  <c r="X1017" i="7"/>
  <c r="W1017" i="7"/>
  <c r="V1017" i="7"/>
  <c r="U1017" i="7"/>
  <c r="T1017" i="7"/>
  <c r="S1017" i="7"/>
  <c r="R1017" i="7"/>
  <c r="Q1017" i="7"/>
  <c r="P1017" i="7"/>
  <c r="AJ1016" i="7"/>
  <c r="AI1016" i="7"/>
  <c r="AH1016" i="7"/>
  <c r="AG1016" i="7"/>
  <c r="AF1016" i="7"/>
  <c r="AE1016" i="7"/>
  <c r="AD1016" i="7"/>
  <c r="AC1016" i="7"/>
  <c r="AB1016" i="7"/>
  <c r="AA1016" i="7"/>
  <c r="Z1016" i="7"/>
  <c r="Y1016" i="7"/>
  <c r="X1016" i="7"/>
  <c r="W1016" i="7"/>
  <c r="V1016" i="7"/>
  <c r="U1016" i="7"/>
  <c r="T1016" i="7"/>
  <c r="S1016" i="7"/>
  <c r="R1016" i="7"/>
  <c r="Q1016" i="7"/>
  <c r="P1016" i="7"/>
  <c r="AJ1015" i="7"/>
  <c r="AI1015" i="7"/>
  <c r="AH1015" i="7"/>
  <c r="AG1015" i="7"/>
  <c r="AF1015" i="7"/>
  <c r="AE1015" i="7"/>
  <c r="AD1015" i="7"/>
  <c r="AC1015" i="7"/>
  <c r="AB1015" i="7"/>
  <c r="AA1015" i="7"/>
  <c r="Z1015" i="7"/>
  <c r="Y1015" i="7"/>
  <c r="X1015" i="7"/>
  <c r="W1015" i="7"/>
  <c r="V1015" i="7"/>
  <c r="U1015" i="7"/>
  <c r="T1015" i="7"/>
  <c r="S1015" i="7"/>
  <c r="R1015" i="7"/>
  <c r="Q1015" i="7"/>
  <c r="P1015" i="7"/>
  <c r="AJ1014" i="7"/>
  <c r="AI1014" i="7"/>
  <c r="AH1014" i="7"/>
  <c r="AG1014" i="7"/>
  <c r="AF1014" i="7"/>
  <c r="AE1014" i="7"/>
  <c r="AD1014" i="7"/>
  <c r="AC1014" i="7"/>
  <c r="AB1014" i="7"/>
  <c r="AA1014" i="7"/>
  <c r="Z1014" i="7"/>
  <c r="Y1014" i="7"/>
  <c r="X1014" i="7"/>
  <c r="W1014" i="7"/>
  <c r="V1014" i="7"/>
  <c r="U1014" i="7"/>
  <c r="T1014" i="7"/>
  <c r="S1014" i="7"/>
  <c r="R1014" i="7"/>
  <c r="Q1014" i="7"/>
  <c r="P1014" i="7"/>
  <c r="AJ1013" i="7"/>
  <c r="AI1013" i="7"/>
  <c r="AH1013" i="7"/>
  <c r="AG1013" i="7"/>
  <c r="AF1013" i="7"/>
  <c r="AE1013" i="7"/>
  <c r="AD1013" i="7"/>
  <c r="AC1013" i="7"/>
  <c r="AB1013" i="7"/>
  <c r="AA1013" i="7"/>
  <c r="Z1013" i="7"/>
  <c r="Y1013" i="7"/>
  <c r="X1013" i="7"/>
  <c r="W1013" i="7"/>
  <c r="V1013" i="7"/>
  <c r="U1013" i="7"/>
  <c r="T1013" i="7"/>
  <c r="S1013" i="7"/>
  <c r="R1013" i="7"/>
  <c r="Q1013" i="7"/>
  <c r="P1013" i="7"/>
  <c r="AJ1012" i="7"/>
  <c r="AI1012" i="7"/>
  <c r="AH1012" i="7"/>
  <c r="AG1012" i="7"/>
  <c r="AF1012" i="7"/>
  <c r="AE1012" i="7"/>
  <c r="AD1012" i="7"/>
  <c r="AC1012" i="7"/>
  <c r="AB1012" i="7"/>
  <c r="AA1012" i="7"/>
  <c r="Z1012" i="7"/>
  <c r="Y1012" i="7"/>
  <c r="X1012" i="7"/>
  <c r="W1012" i="7"/>
  <c r="V1012" i="7"/>
  <c r="U1012" i="7"/>
  <c r="T1012" i="7"/>
  <c r="S1012" i="7"/>
  <c r="R1012" i="7"/>
  <c r="Q1012" i="7"/>
  <c r="P1012" i="7"/>
  <c r="AJ1011" i="7"/>
  <c r="AI1011" i="7"/>
  <c r="AH1011" i="7"/>
  <c r="AG1011" i="7"/>
  <c r="AF1011" i="7"/>
  <c r="AE1011" i="7"/>
  <c r="AD1011" i="7"/>
  <c r="AC1011" i="7"/>
  <c r="AB1011" i="7"/>
  <c r="AA1011" i="7"/>
  <c r="Z1011" i="7"/>
  <c r="Y1011" i="7"/>
  <c r="X1011" i="7"/>
  <c r="W1011" i="7"/>
  <c r="V1011" i="7"/>
  <c r="U1011" i="7"/>
  <c r="T1011" i="7"/>
  <c r="S1011" i="7"/>
  <c r="R1011" i="7"/>
  <c r="Q1011" i="7"/>
  <c r="P1011" i="7"/>
  <c r="AJ1010" i="7"/>
  <c r="AI1010" i="7"/>
  <c r="AH1010" i="7"/>
  <c r="AG1010" i="7"/>
  <c r="AF1010" i="7"/>
  <c r="AE1010" i="7"/>
  <c r="AD1010" i="7"/>
  <c r="AC1010" i="7"/>
  <c r="AB1010" i="7"/>
  <c r="AA1010" i="7"/>
  <c r="Z1010" i="7"/>
  <c r="Y1010" i="7"/>
  <c r="X1010" i="7"/>
  <c r="W1010" i="7"/>
  <c r="V1010" i="7"/>
  <c r="U1010" i="7"/>
  <c r="T1010" i="7"/>
  <c r="S1010" i="7"/>
  <c r="R1010" i="7"/>
  <c r="Q1010" i="7"/>
  <c r="P1010" i="7"/>
  <c r="AJ1009" i="7"/>
  <c r="AI1009" i="7"/>
  <c r="AH1009" i="7"/>
  <c r="AG1009" i="7"/>
  <c r="AF1009" i="7"/>
  <c r="AE1009" i="7"/>
  <c r="AD1009" i="7"/>
  <c r="AC1009" i="7"/>
  <c r="AB1009" i="7"/>
  <c r="AA1009" i="7"/>
  <c r="Z1009" i="7"/>
  <c r="Y1009" i="7"/>
  <c r="X1009" i="7"/>
  <c r="W1009" i="7"/>
  <c r="V1009" i="7"/>
  <c r="U1009" i="7"/>
  <c r="T1009" i="7"/>
  <c r="S1009" i="7"/>
  <c r="R1009" i="7"/>
  <c r="Q1009" i="7"/>
  <c r="P1009" i="7"/>
  <c r="AJ1008" i="7"/>
  <c r="AI1008" i="7"/>
  <c r="AH1008" i="7"/>
  <c r="AG1008" i="7"/>
  <c r="AF1008" i="7"/>
  <c r="AE1008" i="7"/>
  <c r="AD1008" i="7"/>
  <c r="AC1008" i="7"/>
  <c r="AB1008" i="7"/>
  <c r="AA1008" i="7"/>
  <c r="Z1008" i="7"/>
  <c r="Y1008" i="7"/>
  <c r="X1008" i="7"/>
  <c r="W1008" i="7"/>
  <c r="V1008" i="7"/>
  <c r="U1008" i="7"/>
  <c r="T1008" i="7"/>
  <c r="S1008" i="7"/>
  <c r="R1008" i="7"/>
  <c r="Q1008" i="7"/>
  <c r="P1008" i="7"/>
  <c r="AJ1007" i="7"/>
  <c r="AI1007" i="7"/>
  <c r="AH1007" i="7"/>
  <c r="AG1007" i="7"/>
  <c r="AF1007" i="7"/>
  <c r="AE1007" i="7"/>
  <c r="AD1007" i="7"/>
  <c r="AC1007" i="7"/>
  <c r="AB1007" i="7"/>
  <c r="AA1007" i="7"/>
  <c r="Z1007" i="7"/>
  <c r="Y1007" i="7"/>
  <c r="X1007" i="7"/>
  <c r="W1007" i="7"/>
  <c r="V1007" i="7"/>
  <c r="U1007" i="7"/>
  <c r="T1007" i="7"/>
  <c r="S1007" i="7"/>
  <c r="R1007" i="7"/>
  <c r="Q1007" i="7"/>
  <c r="P1007" i="7"/>
  <c r="AJ1006" i="7"/>
  <c r="AI1006" i="7"/>
  <c r="AH1006" i="7"/>
  <c r="AG1006" i="7"/>
  <c r="AF1006" i="7"/>
  <c r="AE1006" i="7"/>
  <c r="AD1006" i="7"/>
  <c r="AC1006" i="7"/>
  <c r="AB1006" i="7"/>
  <c r="AA1006" i="7"/>
  <c r="Z1006" i="7"/>
  <c r="Y1006" i="7"/>
  <c r="X1006" i="7"/>
  <c r="W1006" i="7"/>
  <c r="V1006" i="7"/>
  <c r="U1006" i="7"/>
  <c r="T1006" i="7"/>
  <c r="S1006" i="7"/>
  <c r="R1006" i="7"/>
  <c r="Q1006" i="7"/>
  <c r="P1006" i="7"/>
  <c r="AJ1005" i="7"/>
  <c r="AI1005" i="7"/>
  <c r="AH1005" i="7"/>
  <c r="AG1005" i="7"/>
  <c r="AF1005" i="7"/>
  <c r="AE1005" i="7"/>
  <c r="AD1005" i="7"/>
  <c r="AC1005" i="7"/>
  <c r="AB1005" i="7"/>
  <c r="AA1005" i="7"/>
  <c r="Z1005" i="7"/>
  <c r="Y1005" i="7"/>
  <c r="X1005" i="7"/>
  <c r="W1005" i="7"/>
  <c r="V1005" i="7"/>
  <c r="U1005" i="7"/>
  <c r="T1005" i="7"/>
  <c r="S1005" i="7"/>
  <c r="R1005" i="7"/>
  <c r="Q1005" i="7"/>
  <c r="P1005" i="7"/>
  <c r="AJ1004" i="7"/>
  <c r="AI1004" i="7"/>
  <c r="AH1004" i="7"/>
  <c r="AG1004" i="7"/>
  <c r="AF1004" i="7"/>
  <c r="AE1004" i="7"/>
  <c r="AD1004" i="7"/>
  <c r="AC1004" i="7"/>
  <c r="AB1004" i="7"/>
  <c r="AA1004" i="7"/>
  <c r="Z1004" i="7"/>
  <c r="Y1004" i="7"/>
  <c r="X1004" i="7"/>
  <c r="W1004" i="7"/>
  <c r="V1004" i="7"/>
  <c r="U1004" i="7"/>
  <c r="T1004" i="7"/>
  <c r="S1004" i="7"/>
  <c r="R1004" i="7"/>
  <c r="Q1004" i="7"/>
  <c r="P1004" i="7"/>
  <c r="AJ1003" i="7"/>
  <c r="AI1003" i="7"/>
  <c r="AH1003" i="7"/>
  <c r="AG1003" i="7"/>
  <c r="AF1003" i="7"/>
  <c r="AE1003" i="7"/>
  <c r="AD1003" i="7"/>
  <c r="AC1003" i="7"/>
  <c r="AB1003" i="7"/>
  <c r="AA1003" i="7"/>
  <c r="Z1003" i="7"/>
  <c r="Y1003" i="7"/>
  <c r="X1003" i="7"/>
  <c r="W1003" i="7"/>
  <c r="V1003" i="7"/>
  <c r="U1003" i="7"/>
  <c r="T1003" i="7"/>
  <c r="S1003" i="7"/>
  <c r="R1003" i="7"/>
  <c r="Q1003" i="7"/>
  <c r="P1003" i="7"/>
  <c r="AJ1002" i="7"/>
  <c r="AI1002" i="7"/>
  <c r="AH1002" i="7"/>
  <c r="AG1002" i="7"/>
  <c r="AF1002" i="7"/>
  <c r="AE1002" i="7"/>
  <c r="AD1002" i="7"/>
  <c r="AC1002" i="7"/>
  <c r="AB1002" i="7"/>
  <c r="AA1002" i="7"/>
  <c r="Z1002" i="7"/>
  <c r="Y1002" i="7"/>
  <c r="X1002" i="7"/>
  <c r="W1002" i="7"/>
  <c r="V1002" i="7"/>
  <c r="U1002" i="7"/>
  <c r="T1002" i="7"/>
  <c r="S1002" i="7"/>
  <c r="R1002" i="7"/>
  <c r="Q1002" i="7"/>
  <c r="P1002" i="7"/>
  <c r="AJ1001" i="7"/>
  <c r="AI1001" i="7"/>
  <c r="AH1001" i="7"/>
  <c r="AG1001" i="7"/>
  <c r="AF1001" i="7"/>
  <c r="AE1001" i="7"/>
  <c r="AD1001" i="7"/>
  <c r="AC1001" i="7"/>
  <c r="AB1001" i="7"/>
  <c r="AA1001" i="7"/>
  <c r="Z1001" i="7"/>
  <c r="Y1001" i="7"/>
  <c r="X1001" i="7"/>
  <c r="W1001" i="7"/>
  <c r="V1001" i="7"/>
  <c r="U1001" i="7"/>
  <c r="T1001" i="7"/>
  <c r="S1001" i="7"/>
  <c r="R1001" i="7"/>
  <c r="Q1001" i="7"/>
  <c r="P1001" i="7"/>
  <c r="AJ1000" i="7"/>
  <c r="AI1000" i="7"/>
  <c r="AH1000" i="7"/>
  <c r="AG1000" i="7"/>
  <c r="AF1000" i="7"/>
  <c r="AE1000" i="7"/>
  <c r="AD1000" i="7"/>
  <c r="AC1000" i="7"/>
  <c r="AB1000" i="7"/>
  <c r="AA1000" i="7"/>
  <c r="Z1000" i="7"/>
  <c r="Y1000" i="7"/>
  <c r="X1000" i="7"/>
  <c r="W1000" i="7"/>
  <c r="V1000" i="7"/>
  <c r="U1000" i="7"/>
  <c r="T1000" i="7"/>
  <c r="S1000" i="7"/>
  <c r="R1000" i="7"/>
  <c r="Q1000" i="7"/>
  <c r="P1000" i="7"/>
  <c r="AJ999" i="7"/>
  <c r="AI999" i="7"/>
  <c r="AH999" i="7"/>
  <c r="AG999" i="7"/>
  <c r="AF999" i="7"/>
  <c r="AE999" i="7"/>
  <c r="AD999" i="7"/>
  <c r="AC999" i="7"/>
  <c r="AB999" i="7"/>
  <c r="AA999" i="7"/>
  <c r="Z999" i="7"/>
  <c r="Y999" i="7"/>
  <c r="X999" i="7"/>
  <c r="W999" i="7"/>
  <c r="V999" i="7"/>
  <c r="U999" i="7"/>
  <c r="T999" i="7"/>
  <c r="S999" i="7"/>
  <c r="R999" i="7"/>
  <c r="Q999" i="7"/>
  <c r="P999" i="7"/>
  <c r="AJ998" i="7"/>
  <c r="AI998" i="7"/>
  <c r="AH998" i="7"/>
  <c r="AG998" i="7"/>
  <c r="AF998" i="7"/>
  <c r="AE998" i="7"/>
  <c r="AD998" i="7"/>
  <c r="AC998" i="7"/>
  <c r="AB998" i="7"/>
  <c r="AA998" i="7"/>
  <c r="Z998" i="7"/>
  <c r="Y998" i="7"/>
  <c r="X998" i="7"/>
  <c r="W998" i="7"/>
  <c r="V998" i="7"/>
  <c r="U998" i="7"/>
  <c r="T998" i="7"/>
  <c r="S998" i="7"/>
  <c r="R998" i="7"/>
  <c r="Q998" i="7"/>
  <c r="P998" i="7"/>
  <c r="AJ997" i="7"/>
  <c r="AI997" i="7"/>
  <c r="AH997" i="7"/>
  <c r="AG997" i="7"/>
  <c r="AF997" i="7"/>
  <c r="AE997" i="7"/>
  <c r="AD997" i="7"/>
  <c r="AC997" i="7"/>
  <c r="AB997" i="7"/>
  <c r="AA997" i="7"/>
  <c r="Z997" i="7"/>
  <c r="Y997" i="7"/>
  <c r="X997" i="7"/>
  <c r="W997" i="7"/>
  <c r="V997" i="7"/>
  <c r="U997" i="7"/>
  <c r="T997" i="7"/>
  <c r="S997" i="7"/>
  <c r="R997" i="7"/>
  <c r="Q997" i="7"/>
  <c r="P997" i="7"/>
  <c r="AJ996" i="7"/>
  <c r="AI996" i="7"/>
  <c r="AH996" i="7"/>
  <c r="AG996" i="7"/>
  <c r="AF996" i="7"/>
  <c r="AE996" i="7"/>
  <c r="AD996" i="7"/>
  <c r="AC996" i="7"/>
  <c r="AB996" i="7"/>
  <c r="AA996" i="7"/>
  <c r="Z996" i="7"/>
  <c r="Y996" i="7"/>
  <c r="X996" i="7"/>
  <c r="W996" i="7"/>
  <c r="V996" i="7"/>
  <c r="U996" i="7"/>
  <c r="T996" i="7"/>
  <c r="S996" i="7"/>
  <c r="R996" i="7"/>
  <c r="Q996" i="7"/>
  <c r="P996" i="7"/>
  <c r="AJ995" i="7"/>
  <c r="AI995" i="7"/>
  <c r="AH995" i="7"/>
  <c r="AG995" i="7"/>
  <c r="AF995" i="7"/>
  <c r="AE995" i="7"/>
  <c r="AD995" i="7"/>
  <c r="AC995" i="7"/>
  <c r="AB995" i="7"/>
  <c r="AA995" i="7"/>
  <c r="Z995" i="7"/>
  <c r="Y995" i="7"/>
  <c r="X995" i="7"/>
  <c r="W995" i="7"/>
  <c r="V995" i="7"/>
  <c r="U995" i="7"/>
  <c r="T995" i="7"/>
  <c r="S995" i="7"/>
  <c r="R995" i="7"/>
  <c r="Q995" i="7"/>
  <c r="P995" i="7"/>
  <c r="AJ994" i="7"/>
  <c r="AI994" i="7"/>
  <c r="AH994" i="7"/>
  <c r="AG994" i="7"/>
  <c r="AF994" i="7"/>
  <c r="AE994" i="7"/>
  <c r="AD994" i="7"/>
  <c r="AC994" i="7"/>
  <c r="AB994" i="7"/>
  <c r="AA994" i="7"/>
  <c r="Z994" i="7"/>
  <c r="Y994" i="7"/>
  <c r="X994" i="7"/>
  <c r="W994" i="7"/>
  <c r="V994" i="7"/>
  <c r="U994" i="7"/>
  <c r="T994" i="7"/>
  <c r="S994" i="7"/>
  <c r="R994" i="7"/>
  <c r="Q994" i="7"/>
  <c r="P994" i="7"/>
  <c r="AJ993" i="7"/>
  <c r="AI993" i="7"/>
  <c r="AH993" i="7"/>
  <c r="AG993" i="7"/>
  <c r="AF993" i="7"/>
  <c r="AE993" i="7"/>
  <c r="AD993" i="7"/>
  <c r="AC993" i="7"/>
  <c r="AB993" i="7"/>
  <c r="AA993" i="7"/>
  <c r="Z993" i="7"/>
  <c r="Y993" i="7"/>
  <c r="X993" i="7"/>
  <c r="W993" i="7"/>
  <c r="V993" i="7"/>
  <c r="U993" i="7"/>
  <c r="T993" i="7"/>
  <c r="S993" i="7"/>
  <c r="R993" i="7"/>
  <c r="Q993" i="7"/>
  <c r="P993" i="7"/>
  <c r="AJ992" i="7"/>
  <c r="AI992" i="7"/>
  <c r="AH992" i="7"/>
  <c r="AG992" i="7"/>
  <c r="AF992" i="7"/>
  <c r="AE992" i="7"/>
  <c r="AD992" i="7"/>
  <c r="AC992" i="7"/>
  <c r="AB992" i="7"/>
  <c r="AA992" i="7"/>
  <c r="Z992" i="7"/>
  <c r="Y992" i="7"/>
  <c r="X992" i="7"/>
  <c r="W992" i="7"/>
  <c r="V992" i="7"/>
  <c r="U992" i="7"/>
  <c r="T992" i="7"/>
  <c r="S992" i="7"/>
  <c r="R992" i="7"/>
  <c r="Q992" i="7"/>
  <c r="P992" i="7"/>
  <c r="AJ991" i="7"/>
  <c r="AI991" i="7"/>
  <c r="AH991" i="7"/>
  <c r="AG991" i="7"/>
  <c r="AF991" i="7"/>
  <c r="AE991" i="7"/>
  <c r="AD991" i="7"/>
  <c r="AC991" i="7"/>
  <c r="AB991" i="7"/>
  <c r="AA991" i="7"/>
  <c r="Z991" i="7"/>
  <c r="Y991" i="7"/>
  <c r="X991" i="7"/>
  <c r="W991" i="7"/>
  <c r="V991" i="7"/>
  <c r="U991" i="7"/>
  <c r="T991" i="7"/>
  <c r="S991" i="7"/>
  <c r="R991" i="7"/>
  <c r="Q991" i="7"/>
  <c r="P991" i="7"/>
  <c r="AJ990" i="7"/>
  <c r="AI990" i="7"/>
  <c r="AH990" i="7"/>
  <c r="AG990" i="7"/>
  <c r="AF990" i="7"/>
  <c r="AE990" i="7"/>
  <c r="AD990" i="7"/>
  <c r="AC990" i="7"/>
  <c r="AB990" i="7"/>
  <c r="AA990" i="7"/>
  <c r="Z990" i="7"/>
  <c r="Y990" i="7"/>
  <c r="X990" i="7"/>
  <c r="W990" i="7"/>
  <c r="V990" i="7"/>
  <c r="U990" i="7"/>
  <c r="T990" i="7"/>
  <c r="S990" i="7"/>
  <c r="R990" i="7"/>
  <c r="Q990" i="7"/>
  <c r="P990" i="7"/>
  <c r="AJ989" i="7"/>
  <c r="AI989" i="7"/>
  <c r="AH989" i="7"/>
  <c r="AG989" i="7"/>
  <c r="AF989" i="7"/>
  <c r="AE989" i="7"/>
  <c r="AD989" i="7"/>
  <c r="AC989" i="7"/>
  <c r="AB989" i="7"/>
  <c r="AA989" i="7"/>
  <c r="Z989" i="7"/>
  <c r="Y989" i="7"/>
  <c r="X989" i="7"/>
  <c r="W989" i="7"/>
  <c r="V989" i="7"/>
  <c r="U989" i="7"/>
  <c r="T989" i="7"/>
  <c r="S989" i="7"/>
  <c r="R989" i="7"/>
  <c r="Q989" i="7"/>
  <c r="P989" i="7"/>
  <c r="AJ988" i="7"/>
  <c r="AI988" i="7"/>
  <c r="AH988" i="7"/>
  <c r="AG988" i="7"/>
  <c r="AF988" i="7"/>
  <c r="AE988" i="7"/>
  <c r="AD988" i="7"/>
  <c r="AC988" i="7"/>
  <c r="AB988" i="7"/>
  <c r="AA988" i="7"/>
  <c r="Z988" i="7"/>
  <c r="Y988" i="7"/>
  <c r="X988" i="7"/>
  <c r="W988" i="7"/>
  <c r="V988" i="7"/>
  <c r="U988" i="7"/>
  <c r="T988" i="7"/>
  <c r="S988" i="7"/>
  <c r="R988" i="7"/>
  <c r="Q988" i="7"/>
  <c r="P988" i="7"/>
  <c r="AJ987" i="7"/>
  <c r="AI987" i="7"/>
  <c r="AH987" i="7"/>
  <c r="AG987" i="7"/>
  <c r="AF987" i="7"/>
  <c r="AE987" i="7"/>
  <c r="AD987" i="7"/>
  <c r="AC987" i="7"/>
  <c r="AB987" i="7"/>
  <c r="AA987" i="7"/>
  <c r="Z987" i="7"/>
  <c r="Y987" i="7"/>
  <c r="X987" i="7"/>
  <c r="W987" i="7"/>
  <c r="V987" i="7"/>
  <c r="U987" i="7"/>
  <c r="T987" i="7"/>
  <c r="S987" i="7"/>
  <c r="R987" i="7"/>
  <c r="Q987" i="7"/>
  <c r="P987" i="7"/>
  <c r="AJ986" i="7"/>
  <c r="AI986" i="7"/>
  <c r="AH986" i="7"/>
  <c r="AG986" i="7"/>
  <c r="AF986" i="7"/>
  <c r="AE986" i="7"/>
  <c r="AD986" i="7"/>
  <c r="AC986" i="7"/>
  <c r="AB986" i="7"/>
  <c r="AA986" i="7"/>
  <c r="Z986" i="7"/>
  <c r="Y986" i="7"/>
  <c r="X986" i="7"/>
  <c r="W986" i="7"/>
  <c r="V986" i="7"/>
  <c r="U986" i="7"/>
  <c r="T986" i="7"/>
  <c r="S986" i="7"/>
  <c r="R986" i="7"/>
  <c r="Q986" i="7"/>
  <c r="P986" i="7"/>
  <c r="AJ985" i="7"/>
  <c r="AI985" i="7"/>
  <c r="AH985" i="7"/>
  <c r="AG985" i="7"/>
  <c r="AF985" i="7"/>
  <c r="AE985" i="7"/>
  <c r="AD985" i="7"/>
  <c r="AC985" i="7"/>
  <c r="AB985" i="7"/>
  <c r="AA985" i="7"/>
  <c r="Z985" i="7"/>
  <c r="Y985" i="7"/>
  <c r="X985" i="7"/>
  <c r="W985" i="7"/>
  <c r="V985" i="7"/>
  <c r="U985" i="7"/>
  <c r="T985" i="7"/>
  <c r="S985" i="7"/>
  <c r="R985" i="7"/>
  <c r="Q985" i="7"/>
  <c r="P985" i="7"/>
  <c r="AJ984" i="7"/>
  <c r="AI984" i="7"/>
  <c r="AH984" i="7"/>
  <c r="AG984" i="7"/>
  <c r="AF984" i="7"/>
  <c r="AE984" i="7"/>
  <c r="AD984" i="7"/>
  <c r="AC984" i="7"/>
  <c r="AB984" i="7"/>
  <c r="AA984" i="7"/>
  <c r="Z984" i="7"/>
  <c r="Y984" i="7"/>
  <c r="X984" i="7"/>
  <c r="W984" i="7"/>
  <c r="V984" i="7"/>
  <c r="U984" i="7"/>
  <c r="T984" i="7"/>
  <c r="S984" i="7"/>
  <c r="R984" i="7"/>
  <c r="Q984" i="7"/>
  <c r="P984" i="7"/>
  <c r="AJ983" i="7"/>
  <c r="AI983" i="7"/>
  <c r="AH983" i="7"/>
  <c r="AG983" i="7"/>
  <c r="AF983" i="7"/>
  <c r="AE983" i="7"/>
  <c r="AD983" i="7"/>
  <c r="AC983" i="7"/>
  <c r="AB983" i="7"/>
  <c r="AA983" i="7"/>
  <c r="Z983" i="7"/>
  <c r="Y983" i="7"/>
  <c r="X983" i="7"/>
  <c r="W983" i="7"/>
  <c r="V983" i="7"/>
  <c r="U983" i="7"/>
  <c r="T983" i="7"/>
  <c r="S983" i="7"/>
  <c r="R983" i="7"/>
  <c r="Q983" i="7"/>
  <c r="P983" i="7"/>
  <c r="AJ982" i="7"/>
  <c r="AI982" i="7"/>
  <c r="AH982" i="7"/>
  <c r="AG982" i="7"/>
  <c r="AF982" i="7"/>
  <c r="AE982" i="7"/>
  <c r="AD982" i="7"/>
  <c r="AC982" i="7"/>
  <c r="AB982" i="7"/>
  <c r="AA982" i="7"/>
  <c r="Z982" i="7"/>
  <c r="Y982" i="7"/>
  <c r="X982" i="7"/>
  <c r="W982" i="7"/>
  <c r="V982" i="7"/>
  <c r="U982" i="7"/>
  <c r="T982" i="7"/>
  <c r="S982" i="7"/>
  <c r="R982" i="7"/>
  <c r="Q982" i="7"/>
  <c r="P982" i="7"/>
  <c r="AJ981" i="7"/>
  <c r="AI981" i="7"/>
  <c r="AH981" i="7"/>
  <c r="AG981" i="7"/>
  <c r="AF981" i="7"/>
  <c r="AE981" i="7"/>
  <c r="AD981" i="7"/>
  <c r="AC981" i="7"/>
  <c r="AB981" i="7"/>
  <c r="AA981" i="7"/>
  <c r="Z981" i="7"/>
  <c r="Y981" i="7"/>
  <c r="X981" i="7"/>
  <c r="W981" i="7"/>
  <c r="V981" i="7"/>
  <c r="U981" i="7"/>
  <c r="T981" i="7"/>
  <c r="S981" i="7"/>
  <c r="R981" i="7"/>
  <c r="Q981" i="7"/>
  <c r="P981" i="7"/>
  <c r="AJ980" i="7"/>
  <c r="AI980" i="7"/>
  <c r="AH980" i="7"/>
  <c r="AG980" i="7"/>
  <c r="AF980" i="7"/>
  <c r="AE980" i="7"/>
  <c r="AD980" i="7"/>
  <c r="AC980" i="7"/>
  <c r="AB980" i="7"/>
  <c r="AA980" i="7"/>
  <c r="Z980" i="7"/>
  <c r="Y980" i="7"/>
  <c r="X980" i="7"/>
  <c r="W980" i="7"/>
  <c r="V980" i="7"/>
  <c r="U980" i="7"/>
  <c r="T980" i="7"/>
  <c r="S980" i="7"/>
  <c r="R980" i="7"/>
  <c r="Q980" i="7"/>
  <c r="P980" i="7"/>
  <c r="AJ979" i="7"/>
  <c r="AI979" i="7"/>
  <c r="AH979" i="7"/>
  <c r="AG979" i="7"/>
  <c r="AF979" i="7"/>
  <c r="AE979" i="7"/>
  <c r="AD979" i="7"/>
  <c r="AC979" i="7"/>
  <c r="AB979" i="7"/>
  <c r="AA979" i="7"/>
  <c r="Z979" i="7"/>
  <c r="Y979" i="7"/>
  <c r="X979" i="7"/>
  <c r="W979" i="7"/>
  <c r="V979" i="7"/>
  <c r="U979" i="7"/>
  <c r="T979" i="7"/>
  <c r="S979" i="7"/>
  <c r="R979" i="7"/>
  <c r="Q979" i="7"/>
  <c r="P979" i="7"/>
  <c r="AJ978" i="7"/>
  <c r="AI978" i="7"/>
  <c r="AH978" i="7"/>
  <c r="AG978" i="7"/>
  <c r="AF978" i="7"/>
  <c r="AE978" i="7"/>
  <c r="AD978" i="7"/>
  <c r="AC978" i="7"/>
  <c r="AB978" i="7"/>
  <c r="AA978" i="7"/>
  <c r="Z978" i="7"/>
  <c r="Y978" i="7"/>
  <c r="X978" i="7"/>
  <c r="W978" i="7"/>
  <c r="V978" i="7"/>
  <c r="U978" i="7"/>
  <c r="T978" i="7"/>
  <c r="S978" i="7"/>
  <c r="R978" i="7"/>
  <c r="Q978" i="7"/>
  <c r="P978" i="7"/>
  <c r="AJ977" i="7"/>
  <c r="AI977" i="7"/>
  <c r="AH977" i="7"/>
  <c r="AG977" i="7"/>
  <c r="AF977" i="7"/>
  <c r="AE977" i="7"/>
  <c r="AD977" i="7"/>
  <c r="AC977" i="7"/>
  <c r="AB977" i="7"/>
  <c r="AA977" i="7"/>
  <c r="Z977" i="7"/>
  <c r="Y977" i="7"/>
  <c r="X977" i="7"/>
  <c r="W977" i="7"/>
  <c r="V977" i="7"/>
  <c r="U977" i="7"/>
  <c r="T977" i="7"/>
  <c r="S977" i="7"/>
  <c r="R977" i="7"/>
  <c r="Q977" i="7"/>
  <c r="P977" i="7"/>
  <c r="AJ976" i="7"/>
  <c r="AI976" i="7"/>
  <c r="AH976" i="7"/>
  <c r="AG976" i="7"/>
  <c r="AF976" i="7"/>
  <c r="AE976" i="7"/>
  <c r="AD976" i="7"/>
  <c r="AC976" i="7"/>
  <c r="AB976" i="7"/>
  <c r="AA976" i="7"/>
  <c r="Z976" i="7"/>
  <c r="Y976" i="7"/>
  <c r="X976" i="7"/>
  <c r="W976" i="7"/>
  <c r="V976" i="7"/>
  <c r="U976" i="7"/>
  <c r="T976" i="7"/>
  <c r="S976" i="7"/>
  <c r="R976" i="7"/>
  <c r="Q976" i="7"/>
  <c r="P976" i="7"/>
  <c r="AJ975" i="7"/>
  <c r="AI975" i="7"/>
  <c r="AH975" i="7"/>
  <c r="AG975" i="7"/>
  <c r="AF975" i="7"/>
  <c r="AE975" i="7"/>
  <c r="AD975" i="7"/>
  <c r="AC975" i="7"/>
  <c r="AB975" i="7"/>
  <c r="AA975" i="7"/>
  <c r="Z975" i="7"/>
  <c r="Y975" i="7"/>
  <c r="X975" i="7"/>
  <c r="W975" i="7"/>
  <c r="V975" i="7"/>
  <c r="U975" i="7"/>
  <c r="T975" i="7"/>
  <c r="S975" i="7"/>
  <c r="R975" i="7"/>
  <c r="Q975" i="7"/>
  <c r="P975" i="7"/>
  <c r="AJ974" i="7"/>
  <c r="AI974" i="7"/>
  <c r="AH974" i="7"/>
  <c r="AG974" i="7"/>
  <c r="AF974" i="7"/>
  <c r="AE974" i="7"/>
  <c r="AD974" i="7"/>
  <c r="AC974" i="7"/>
  <c r="AB974" i="7"/>
  <c r="AA974" i="7"/>
  <c r="Z974" i="7"/>
  <c r="Y974" i="7"/>
  <c r="X974" i="7"/>
  <c r="W974" i="7"/>
  <c r="V974" i="7"/>
  <c r="U974" i="7"/>
  <c r="T974" i="7"/>
  <c r="S974" i="7"/>
  <c r="R974" i="7"/>
  <c r="Q974" i="7"/>
  <c r="P974" i="7"/>
  <c r="AJ973" i="7"/>
  <c r="AI973" i="7"/>
  <c r="AH973" i="7"/>
  <c r="AG973" i="7"/>
  <c r="AF973" i="7"/>
  <c r="AE973" i="7"/>
  <c r="AD973" i="7"/>
  <c r="AC973" i="7"/>
  <c r="AB973" i="7"/>
  <c r="AA973" i="7"/>
  <c r="Z973" i="7"/>
  <c r="Y973" i="7"/>
  <c r="X973" i="7"/>
  <c r="W973" i="7"/>
  <c r="V973" i="7"/>
  <c r="U973" i="7"/>
  <c r="T973" i="7"/>
  <c r="S973" i="7"/>
  <c r="R973" i="7"/>
  <c r="Q973" i="7"/>
  <c r="P973" i="7"/>
  <c r="AJ972" i="7"/>
  <c r="AI972" i="7"/>
  <c r="AH972" i="7"/>
  <c r="AG972" i="7"/>
  <c r="AF972" i="7"/>
  <c r="AE972" i="7"/>
  <c r="AD972" i="7"/>
  <c r="AC972" i="7"/>
  <c r="AB972" i="7"/>
  <c r="AA972" i="7"/>
  <c r="Z972" i="7"/>
  <c r="Y972" i="7"/>
  <c r="X972" i="7"/>
  <c r="W972" i="7"/>
  <c r="V972" i="7"/>
  <c r="U972" i="7"/>
  <c r="T972" i="7"/>
  <c r="S972" i="7"/>
  <c r="R972" i="7"/>
  <c r="Q972" i="7"/>
  <c r="P972" i="7"/>
  <c r="AJ971" i="7"/>
  <c r="AI971" i="7"/>
  <c r="AH971" i="7"/>
  <c r="AG971" i="7"/>
  <c r="AF971" i="7"/>
  <c r="AE971" i="7"/>
  <c r="AD971" i="7"/>
  <c r="AC971" i="7"/>
  <c r="AB971" i="7"/>
  <c r="AA971" i="7"/>
  <c r="Z971" i="7"/>
  <c r="Y971" i="7"/>
  <c r="X971" i="7"/>
  <c r="W971" i="7"/>
  <c r="V971" i="7"/>
  <c r="U971" i="7"/>
  <c r="T971" i="7"/>
  <c r="S971" i="7"/>
  <c r="R971" i="7"/>
  <c r="Q971" i="7"/>
  <c r="P971" i="7"/>
  <c r="AJ970" i="7"/>
  <c r="AI970" i="7"/>
  <c r="AH970" i="7"/>
  <c r="AG970" i="7"/>
  <c r="AF970" i="7"/>
  <c r="AE970" i="7"/>
  <c r="AD970" i="7"/>
  <c r="AC970" i="7"/>
  <c r="AB970" i="7"/>
  <c r="AA970" i="7"/>
  <c r="Z970" i="7"/>
  <c r="Y970" i="7"/>
  <c r="X970" i="7"/>
  <c r="W970" i="7"/>
  <c r="V970" i="7"/>
  <c r="U970" i="7"/>
  <c r="T970" i="7"/>
  <c r="S970" i="7"/>
  <c r="R970" i="7"/>
  <c r="Q970" i="7"/>
  <c r="P970" i="7"/>
  <c r="AJ969" i="7"/>
  <c r="AI969" i="7"/>
  <c r="AH969" i="7"/>
  <c r="AG969" i="7"/>
  <c r="AF969" i="7"/>
  <c r="AE969" i="7"/>
  <c r="AD969" i="7"/>
  <c r="AC969" i="7"/>
  <c r="AB969" i="7"/>
  <c r="AA969" i="7"/>
  <c r="Z969" i="7"/>
  <c r="Y969" i="7"/>
  <c r="X969" i="7"/>
  <c r="W969" i="7"/>
  <c r="V969" i="7"/>
  <c r="U969" i="7"/>
  <c r="T969" i="7"/>
  <c r="S969" i="7"/>
  <c r="R969" i="7"/>
  <c r="Q969" i="7"/>
  <c r="P969" i="7"/>
  <c r="AJ968" i="7"/>
  <c r="AI968" i="7"/>
  <c r="AH968" i="7"/>
  <c r="AG968" i="7"/>
  <c r="AF968" i="7"/>
  <c r="AE968" i="7"/>
  <c r="AD968" i="7"/>
  <c r="AC968" i="7"/>
  <c r="AB968" i="7"/>
  <c r="AA968" i="7"/>
  <c r="Z968" i="7"/>
  <c r="Y968" i="7"/>
  <c r="X968" i="7"/>
  <c r="W968" i="7"/>
  <c r="V968" i="7"/>
  <c r="U968" i="7"/>
  <c r="T968" i="7"/>
  <c r="S968" i="7"/>
  <c r="R968" i="7"/>
  <c r="Q968" i="7"/>
  <c r="P968" i="7"/>
  <c r="AJ967" i="7"/>
  <c r="AI967" i="7"/>
  <c r="AH967" i="7"/>
  <c r="AG967" i="7"/>
  <c r="AF967" i="7"/>
  <c r="AE967" i="7"/>
  <c r="AD967" i="7"/>
  <c r="AC967" i="7"/>
  <c r="AB967" i="7"/>
  <c r="AA967" i="7"/>
  <c r="Z967" i="7"/>
  <c r="Y967" i="7"/>
  <c r="X967" i="7"/>
  <c r="W967" i="7"/>
  <c r="V967" i="7"/>
  <c r="U967" i="7"/>
  <c r="T967" i="7"/>
  <c r="S967" i="7"/>
  <c r="R967" i="7"/>
  <c r="Q967" i="7"/>
  <c r="P967" i="7"/>
  <c r="AJ966" i="7"/>
  <c r="AI966" i="7"/>
  <c r="AH966" i="7"/>
  <c r="AG966" i="7"/>
  <c r="AF966" i="7"/>
  <c r="AE966" i="7"/>
  <c r="AD966" i="7"/>
  <c r="AC966" i="7"/>
  <c r="AB966" i="7"/>
  <c r="AA966" i="7"/>
  <c r="Z966" i="7"/>
  <c r="Y966" i="7"/>
  <c r="X966" i="7"/>
  <c r="W966" i="7"/>
  <c r="V966" i="7"/>
  <c r="U966" i="7"/>
  <c r="T966" i="7"/>
  <c r="S966" i="7"/>
  <c r="R966" i="7"/>
  <c r="Q966" i="7"/>
  <c r="P966" i="7"/>
  <c r="AJ965" i="7"/>
  <c r="AI965" i="7"/>
  <c r="AH965" i="7"/>
  <c r="AG965" i="7"/>
  <c r="AF965" i="7"/>
  <c r="AE965" i="7"/>
  <c r="AD965" i="7"/>
  <c r="AC965" i="7"/>
  <c r="AB965" i="7"/>
  <c r="AA965" i="7"/>
  <c r="Z965" i="7"/>
  <c r="Y965" i="7"/>
  <c r="X965" i="7"/>
  <c r="W965" i="7"/>
  <c r="V965" i="7"/>
  <c r="U965" i="7"/>
  <c r="T965" i="7"/>
  <c r="S965" i="7"/>
  <c r="R965" i="7"/>
  <c r="Q965" i="7"/>
  <c r="P965" i="7"/>
  <c r="AJ964" i="7"/>
  <c r="AI964" i="7"/>
  <c r="AH964" i="7"/>
  <c r="AG964" i="7"/>
  <c r="AF964" i="7"/>
  <c r="AE964" i="7"/>
  <c r="AD964" i="7"/>
  <c r="AC964" i="7"/>
  <c r="AB964" i="7"/>
  <c r="AA964" i="7"/>
  <c r="Z964" i="7"/>
  <c r="Y964" i="7"/>
  <c r="X964" i="7"/>
  <c r="W964" i="7"/>
  <c r="V964" i="7"/>
  <c r="U964" i="7"/>
  <c r="T964" i="7"/>
  <c r="S964" i="7"/>
  <c r="R964" i="7"/>
  <c r="Q964" i="7"/>
  <c r="P964" i="7"/>
  <c r="AJ963" i="7"/>
  <c r="AI963" i="7"/>
  <c r="AH963" i="7"/>
  <c r="AG963" i="7"/>
  <c r="AF963" i="7"/>
  <c r="AE963" i="7"/>
  <c r="AD963" i="7"/>
  <c r="AC963" i="7"/>
  <c r="AB963" i="7"/>
  <c r="AA963" i="7"/>
  <c r="Z963" i="7"/>
  <c r="Y963" i="7"/>
  <c r="X963" i="7"/>
  <c r="W963" i="7"/>
  <c r="V963" i="7"/>
  <c r="U963" i="7"/>
  <c r="T963" i="7"/>
  <c r="S963" i="7"/>
  <c r="R963" i="7"/>
  <c r="Q963" i="7"/>
  <c r="P963" i="7"/>
  <c r="AJ962" i="7"/>
  <c r="AI962" i="7"/>
  <c r="AH962" i="7"/>
  <c r="AG962" i="7"/>
  <c r="AF962" i="7"/>
  <c r="AE962" i="7"/>
  <c r="AD962" i="7"/>
  <c r="AC962" i="7"/>
  <c r="AB962" i="7"/>
  <c r="AA962" i="7"/>
  <c r="Z962" i="7"/>
  <c r="Y962" i="7"/>
  <c r="X962" i="7"/>
  <c r="W962" i="7"/>
  <c r="V962" i="7"/>
  <c r="U962" i="7"/>
  <c r="T962" i="7"/>
  <c r="S962" i="7"/>
  <c r="R962" i="7"/>
  <c r="Q962" i="7"/>
  <c r="P962" i="7"/>
  <c r="AJ961" i="7"/>
  <c r="AI961" i="7"/>
  <c r="AH961" i="7"/>
  <c r="AG961" i="7"/>
  <c r="AF961" i="7"/>
  <c r="AE961" i="7"/>
  <c r="AD961" i="7"/>
  <c r="AC961" i="7"/>
  <c r="AB961" i="7"/>
  <c r="AA961" i="7"/>
  <c r="Z961" i="7"/>
  <c r="Y961" i="7"/>
  <c r="X961" i="7"/>
  <c r="W961" i="7"/>
  <c r="V961" i="7"/>
  <c r="U961" i="7"/>
  <c r="T961" i="7"/>
  <c r="S961" i="7"/>
  <c r="R961" i="7"/>
  <c r="Q961" i="7"/>
  <c r="P961" i="7"/>
  <c r="AJ960" i="7"/>
  <c r="AI960" i="7"/>
  <c r="AH960" i="7"/>
  <c r="AG960" i="7"/>
  <c r="AF960" i="7"/>
  <c r="AE960" i="7"/>
  <c r="AD960" i="7"/>
  <c r="AC960" i="7"/>
  <c r="AB960" i="7"/>
  <c r="AA960" i="7"/>
  <c r="Z960" i="7"/>
  <c r="Y960" i="7"/>
  <c r="X960" i="7"/>
  <c r="W960" i="7"/>
  <c r="V960" i="7"/>
  <c r="U960" i="7"/>
  <c r="T960" i="7"/>
  <c r="S960" i="7"/>
  <c r="R960" i="7"/>
  <c r="Q960" i="7"/>
  <c r="P960" i="7"/>
  <c r="AJ959" i="7"/>
  <c r="AI959" i="7"/>
  <c r="AH959" i="7"/>
  <c r="AG959" i="7"/>
  <c r="AF959" i="7"/>
  <c r="AE959" i="7"/>
  <c r="AD959" i="7"/>
  <c r="AC959" i="7"/>
  <c r="AB959" i="7"/>
  <c r="AA959" i="7"/>
  <c r="Z959" i="7"/>
  <c r="Y959" i="7"/>
  <c r="X959" i="7"/>
  <c r="W959" i="7"/>
  <c r="V959" i="7"/>
  <c r="U959" i="7"/>
  <c r="T959" i="7"/>
  <c r="S959" i="7"/>
  <c r="R959" i="7"/>
  <c r="Q959" i="7"/>
  <c r="P959" i="7"/>
  <c r="AJ958" i="7"/>
  <c r="AI958" i="7"/>
  <c r="AH958" i="7"/>
  <c r="AG958" i="7"/>
  <c r="AF958" i="7"/>
  <c r="AE958" i="7"/>
  <c r="AD958" i="7"/>
  <c r="AC958" i="7"/>
  <c r="AB958" i="7"/>
  <c r="AA958" i="7"/>
  <c r="Z958" i="7"/>
  <c r="Y958" i="7"/>
  <c r="X958" i="7"/>
  <c r="W958" i="7"/>
  <c r="V958" i="7"/>
  <c r="U958" i="7"/>
  <c r="T958" i="7"/>
  <c r="S958" i="7"/>
  <c r="R958" i="7"/>
  <c r="Q958" i="7"/>
  <c r="P958" i="7"/>
  <c r="AJ957" i="7"/>
  <c r="AI957" i="7"/>
  <c r="AH957" i="7"/>
  <c r="AG957" i="7"/>
  <c r="AF957" i="7"/>
  <c r="AE957" i="7"/>
  <c r="AD957" i="7"/>
  <c r="AC957" i="7"/>
  <c r="AB957" i="7"/>
  <c r="AA957" i="7"/>
  <c r="Z957" i="7"/>
  <c r="Y957" i="7"/>
  <c r="X957" i="7"/>
  <c r="W957" i="7"/>
  <c r="V957" i="7"/>
  <c r="U957" i="7"/>
  <c r="T957" i="7"/>
  <c r="S957" i="7"/>
  <c r="R957" i="7"/>
  <c r="Q957" i="7"/>
  <c r="P957" i="7"/>
  <c r="AJ956" i="7"/>
  <c r="AI956" i="7"/>
  <c r="AH956" i="7"/>
  <c r="AG956" i="7"/>
  <c r="AF956" i="7"/>
  <c r="AE956" i="7"/>
  <c r="AD956" i="7"/>
  <c r="AC956" i="7"/>
  <c r="AB956" i="7"/>
  <c r="AA956" i="7"/>
  <c r="Z956" i="7"/>
  <c r="Y956" i="7"/>
  <c r="X956" i="7"/>
  <c r="W956" i="7"/>
  <c r="V956" i="7"/>
  <c r="U956" i="7"/>
  <c r="T956" i="7"/>
  <c r="S956" i="7"/>
  <c r="R956" i="7"/>
  <c r="Q956" i="7"/>
  <c r="P956" i="7"/>
  <c r="AJ955" i="7"/>
  <c r="AI955" i="7"/>
  <c r="AH955" i="7"/>
  <c r="AG955" i="7"/>
  <c r="AF955" i="7"/>
  <c r="AE955" i="7"/>
  <c r="AD955" i="7"/>
  <c r="AC955" i="7"/>
  <c r="AB955" i="7"/>
  <c r="AA955" i="7"/>
  <c r="Z955" i="7"/>
  <c r="Y955" i="7"/>
  <c r="X955" i="7"/>
  <c r="W955" i="7"/>
  <c r="V955" i="7"/>
  <c r="U955" i="7"/>
  <c r="T955" i="7"/>
  <c r="S955" i="7"/>
  <c r="R955" i="7"/>
  <c r="Q955" i="7"/>
  <c r="P955" i="7"/>
  <c r="AJ954" i="7"/>
  <c r="AI954" i="7"/>
  <c r="AH954" i="7"/>
  <c r="AG954" i="7"/>
  <c r="AF954" i="7"/>
  <c r="AE954" i="7"/>
  <c r="AD954" i="7"/>
  <c r="AC954" i="7"/>
  <c r="AB954" i="7"/>
  <c r="AA954" i="7"/>
  <c r="Z954" i="7"/>
  <c r="Y954" i="7"/>
  <c r="X954" i="7"/>
  <c r="W954" i="7"/>
  <c r="V954" i="7"/>
  <c r="U954" i="7"/>
  <c r="T954" i="7"/>
  <c r="S954" i="7"/>
  <c r="R954" i="7"/>
  <c r="Q954" i="7"/>
  <c r="P954" i="7"/>
  <c r="AJ953" i="7"/>
  <c r="AI953" i="7"/>
  <c r="AH953" i="7"/>
  <c r="AG953" i="7"/>
  <c r="AF953" i="7"/>
  <c r="AE953" i="7"/>
  <c r="AD953" i="7"/>
  <c r="AC953" i="7"/>
  <c r="AB953" i="7"/>
  <c r="AA953" i="7"/>
  <c r="Z953" i="7"/>
  <c r="Y953" i="7"/>
  <c r="X953" i="7"/>
  <c r="W953" i="7"/>
  <c r="V953" i="7"/>
  <c r="U953" i="7"/>
  <c r="T953" i="7"/>
  <c r="S953" i="7"/>
  <c r="R953" i="7"/>
  <c r="Q953" i="7"/>
  <c r="P953" i="7"/>
  <c r="AJ952" i="7"/>
  <c r="AI952" i="7"/>
  <c r="AH952" i="7"/>
  <c r="AG952" i="7"/>
  <c r="AF952" i="7"/>
  <c r="AE952" i="7"/>
  <c r="AD952" i="7"/>
  <c r="AC952" i="7"/>
  <c r="AB952" i="7"/>
  <c r="AA952" i="7"/>
  <c r="Z952" i="7"/>
  <c r="Y952" i="7"/>
  <c r="X952" i="7"/>
  <c r="W952" i="7"/>
  <c r="V952" i="7"/>
  <c r="U952" i="7"/>
  <c r="T952" i="7"/>
  <c r="S952" i="7"/>
  <c r="R952" i="7"/>
  <c r="Q952" i="7"/>
  <c r="P952" i="7"/>
  <c r="AJ951" i="7"/>
  <c r="AI951" i="7"/>
  <c r="AH951" i="7"/>
  <c r="AG951" i="7"/>
  <c r="AF951" i="7"/>
  <c r="AE951" i="7"/>
  <c r="AD951" i="7"/>
  <c r="AC951" i="7"/>
  <c r="AB951" i="7"/>
  <c r="AA951" i="7"/>
  <c r="Z951" i="7"/>
  <c r="Y951" i="7"/>
  <c r="X951" i="7"/>
  <c r="W951" i="7"/>
  <c r="V951" i="7"/>
  <c r="U951" i="7"/>
  <c r="T951" i="7"/>
  <c r="S951" i="7"/>
  <c r="R951" i="7"/>
  <c r="Q951" i="7"/>
  <c r="P951" i="7"/>
  <c r="AJ950" i="7"/>
  <c r="AI950" i="7"/>
  <c r="AH950" i="7"/>
  <c r="AG950" i="7"/>
  <c r="AF950" i="7"/>
  <c r="AE950" i="7"/>
  <c r="AD950" i="7"/>
  <c r="AC950" i="7"/>
  <c r="AB950" i="7"/>
  <c r="AA950" i="7"/>
  <c r="Z950" i="7"/>
  <c r="Y950" i="7"/>
  <c r="X950" i="7"/>
  <c r="W950" i="7"/>
  <c r="V950" i="7"/>
  <c r="U950" i="7"/>
  <c r="T950" i="7"/>
  <c r="S950" i="7"/>
  <c r="R950" i="7"/>
  <c r="Q950" i="7"/>
  <c r="P950" i="7"/>
  <c r="AJ949" i="7"/>
  <c r="AI949" i="7"/>
  <c r="AH949" i="7"/>
  <c r="AG949" i="7"/>
  <c r="AF949" i="7"/>
  <c r="AE949" i="7"/>
  <c r="AD949" i="7"/>
  <c r="AC949" i="7"/>
  <c r="AB949" i="7"/>
  <c r="AA949" i="7"/>
  <c r="Z949" i="7"/>
  <c r="Y949" i="7"/>
  <c r="X949" i="7"/>
  <c r="W949" i="7"/>
  <c r="V949" i="7"/>
  <c r="U949" i="7"/>
  <c r="T949" i="7"/>
  <c r="S949" i="7"/>
  <c r="R949" i="7"/>
  <c r="Q949" i="7"/>
  <c r="P949" i="7"/>
  <c r="AJ948" i="7"/>
  <c r="AI948" i="7"/>
  <c r="AH948" i="7"/>
  <c r="AG948" i="7"/>
  <c r="AF948" i="7"/>
  <c r="AE948" i="7"/>
  <c r="AD948" i="7"/>
  <c r="AC948" i="7"/>
  <c r="AB948" i="7"/>
  <c r="AA948" i="7"/>
  <c r="Z948" i="7"/>
  <c r="Y948" i="7"/>
  <c r="X948" i="7"/>
  <c r="W948" i="7"/>
  <c r="V948" i="7"/>
  <c r="U948" i="7"/>
  <c r="T948" i="7"/>
  <c r="S948" i="7"/>
  <c r="R948" i="7"/>
  <c r="Q948" i="7"/>
  <c r="P948" i="7"/>
  <c r="AJ947" i="7"/>
  <c r="AI947" i="7"/>
  <c r="AH947" i="7"/>
  <c r="AG947" i="7"/>
  <c r="AF947" i="7"/>
  <c r="AE947" i="7"/>
  <c r="AD947" i="7"/>
  <c r="AC947" i="7"/>
  <c r="AB947" i="7"/>
  <c r="AA947" i="7"/>
  <c r="Z947" i="7"/>
  <c r="Y947" i="7"/>
  <c r="X947" i="7"/>
  <c r="W947" i="7"/>
  <c r="V947" i="7"/>
  <c r="U947" i="7"/>
  <c r="T947" i="7"/>
  <c r="S947" i="7"/>
  <c r="R947" i="7"/>
  <c r="Q947" i="7"/>
  <c r="P947" i="7"/>
  <c r="AJ946" i="7"/>
  <c r="AI946" i="7"/>
  <c r="AH946" i="7"/>
  <c r="AG946" i="7"/>
  <c r="AF946" i="7"/>
  <c r="AE946" i="7"/>
  <c r="AD946" i="7"/>
  <c r="AC946" i="7"/>
  <c r="AB946" i="7"/>
  <c r="AA946" i="7"/>
  <c r="Z946" i="7"/>
  <c r="Y946" i="7"/>
  <c r="X946" i="7"/>
  <c r="W946" i="7"/>
  <c r="V946" i="7"/>
  <c r="U946" i="7"/>
  <c r="T946" i="7"/>
  <c r="S946" i="7"/>
  <c r="R946" i="7"/>
  <c r="Q946" i="7"/>
  <c r="P946" i="7"/>
  <c r="AJ945" i="7"/>
  <c r="AI945" i="7"/>
  <c r="AH945" i="7"/>
  <c r="AG945" i="7"/>
  <c r="AF945" i="7"/>
  <c r="AE945" i="7"/>
  <c r="AD945" i="7"/>
  <c r="AC945" i="7"/>
  <c r="AB945" i="7"/>
  <c r="AA945" i="7"/>
  <c r="Z945" i="7"/>
  <c r="Y945" i="7"/>
  <c r="X945" i="7"/>
  <c r="W945" i="7"/>
  <c r="V945" i="7"/>
  <c r="U945" i="7"/>
  <c r="T945" i="7"/>
  <c r="S945" i="7"/>
  <c r="R945" i="7"/>
  <c r="Q945" i="7"/>
  <c r="P945" i="7"/>
  <c r="AJ944" i="7"/>
  <c r="AI944" i="7"/>
  <c r="AH944" i="7"/>
  <c r="AG944" i="7"/>
  <c r="AF944" i="7"/>
  <c r="AE944" i="7"/>
  <c r="AD944" i="7"/>
  <c r="AC944" i="7"/>
  <c r="AB944" i="7"/>
  <c r="AA944" i="7"/>
  <c r="Z944" i="7"/>
  <c r="Y944" i="7"/>
  <c r="X944" i="7"/>
  <c r="W944" i="7"/>
  <c r="V944" i="7"/>
  <c r="U944" i="7"/>
  <c r="T944" i="7"/>
  <c r="S944" i="7"/>
  <c r="R944" i="7"/>
  <c r="Q944" i="7"/>
  <c r="P944" i="7"/>
  <c r="AJ943" i="7"/>
  <c r="AI943" i="7"/>
  <c r="AH943" i="7"/>
  <c r="AG943" i="7"/>
  <c r="AF943" i="7"/>
  <c r="AE943" i="7"/>
  <c r="AD943" i="7"/>
  <c r="AC943" i="7"/>
  <c r="AB943" i="7"/>
  <c r="AA943" i="7"/>
  <c r="Z943" i="7"/>
  <c r="Y943" i="7"/>
  <c r="X943" i="7"/>
  <c r="W943" i="7"/>
  <c r="V943" i="7"/>
  <c r="U943" i="7"/>
  <c r="T943" i="7"/>
  <c r="S943" i="7"/>
  <c r="R943" i="7"/>
  <c r="Q943" i="7"/>
  <c r="P943" i="7"/>
  <c r="AJ942" i="7"/>
  <c r="AI942" i="7"/>
  <c r="AH942" i="7"/>
  <c r="AG942" i="7"/>
  <c r="AF942" i="7"/>
  <c r="AE942" i="7"/>
  <c r="AD942" i="7"/>
  <c r="AC942" i="7"/>
  <c r="AB942" i="7"/>
  <c r="AA942" i="7"/>
  <c r="Z942" i="7"/>
  <c r="Y942" i="7"/>
  <c r="X942" i="7"/>
  <c r="W942" i="7"/>
  <c r="V942" i="7"/>
  <c r="U942" i="7"/>
  <c r="T942" i="7"/>
  <c r="S942" i="7"/>
  <c r="R942" i="7"/>
  <c r="Q942" i="7"/>
  <c r="P942" i="7"/>
  <c r="AJ941" i="7"/>
  <c r="AI941" i="7"/>
  <c r="AH941" i="7"/>
  <c r="AG941" i="7"/>
  <c r="AF941" i="7"/>
  <c r="AE941" i="7"/>
  <c r="AD941" i="7"/>
  <c r="AC941" i="7"/>
  <c r="AB941" i="7"/>
  <c r="AA941" i="7"/>
  <c r="Z941" i="7"/>
  <c r="Y941" i="7"/>
  <c r="X941" i="7"/>
  <c r="W941" i="7"/>
  <c r="V941" i="7"/>
  <c r="U941" i="7"/>
  <c r="T941" i="7"/>
  <c r="S941" i="7"/>
  <c r="R941" i="7"/>
  <c r="Q941" i="7"/>
  <c r="P941" i="7"/>
  <c r="AJ940" i="7"/>
  <c r="AI940" i="7"/>
  <c r="AH940" i="7"/>
  <c r="AG940" i="7"/>
  <c r="AF940" i="7"/>
  <c r="AE940" i="7"/>
  <c r="AD940" i="7"/>
  <c r="AC940" i="7"/>
  <c r="AB940" i="7"/>
  <c r="AA940" i="7"/>
  <c r="Z940" i="7"/>
  <c r="Y940" i="7"/>
  <c r="X940" i="7"/>
  <c r="W940" i="7"/>
  <c r="V940" i="7"/>
  <c r="U940" i="7"/>
  <c r="T940" i="7"/>
  <c r="S940" i="7"/>
  <c r="R940" i="7"/>
  <c r="Q940" i="7"/>
  <c r="P940" i="7"/>
  <c r="AJ939" i="7"/>
  <c r="AI939" i="7"/>
  <c r="AH939" i="7"/>
  <c r="AG939" i="7"/>
  <c r="AF939" i="7"/>
  <c r="AE939" i="7"/>
  <c r="AD939" i="7"/>
  <c r="AC939" i="7"/>
  <c r="AB939" i="7"/>
  <c r="AA939" i="7"/>
  <c r="Z939" i="7"/>
  <c r="Y939" i="7"/>
  <c r="X939" i="7"/>
  <c r="W939" i="7"/>
  <c r="V939" i="7"/>
  <c r="U939" i="7"/>
  <c r="T939" i="7"/>
  <c r="S939" i="7"/>
  <c r="R939" i="7"/>
  <c r="Q939" i="7"/>
  <c r="P939" i="7"/>
  <c r="AJ938" i="7"/>
  <c r="AI938" i="7"/>
  <c r="AH938" i="7"/>
  <c r="AG938" i="7"/>
  <c r="AF938" i="7"/>
  <c r="AE938" i="7"/>
  <c r="AD938" i="7"/>
  <c r="AC938" i="7"/>
  <c r="AB938" i="7"/>
  <c r="AA938" i="7"/>
  <c r="Z938" i="7"/>
  <c r="Y938" i="7"/>
  <c r="X938" i="7"/>
  <c r="W938" i="7"/>
  <c r="V938" i="7"/>
  <c r="U938" i="7"/>
  <c r="T938" i="7"/>
  <c r="S938" i="7"/>
  <c r="R938" i="7"/>
  <c r="Q938" i="7"/>
  <c r="P938" i="7"/>
  <c r="AJ937" i="7"/>
  <c r="AI937" i="7"/>
  <c r="AH937" i="7"/>
  <c r="AG937" i="7"/>
  <c r="AF937" i="7"/>
  <c r="AE937" i="7"/>
  <c r="AD937" i="7"/>
  <c r="AC937" i="7"/>
  <c r="AB937" i="7"/>
  <c r="AA937" i="7"/>
  <c r="Z937" i="7"/>
  <c r="Y937" i="7"/>
  <c r="X937" i="7"/>
  <c r="W937" i="7"/>
  <c r="V937" i="7"/>
  <c r="U937" i="7"/>
  <c r="T937" i="7"/>
  <c r="S937" i="7"/>
  <c r="R937" i="7"/>
  <c r="Q937" i="7"/>
  <c r="P937" i="7"/>
  <c r="AJ936" i="7"/>
  <c r="AI936" i="7"/>
  <c r="AH936" i="7"/>
  <c r="AG936" i="7"/>
  <c r="AF936" i="7"/>
  <c r="AE936" i="7"/>
  <c r="AD936" i="7"/>
  <c r="AC936" i="7"/>
  <c r="AB936" i="7"/>
  <c r="AA936" i="7"/>
  <c r="Z936" i="7"/>
  <c r="Y936" i="7"/>
  <c r="X936" i="7"/>
  <c r="W936" i="7"/>
  <c r="V936" i="7"/>
  <c r="U936" i="7"/>
  <c r="T936" i="7"/>
  <c r="S936" i="7"/>
  <c r="R936" i="7"/>
  <c r="Q936" i="7"/>
  <c r="P936" i="7"/>
  <c r="AJ935" i="7"/>
  <c r="AI935" i="7"/>
  <c r="AH935" i="7"/>
  <c r="AG935" i="7"/>
  <c r="AF935" i="7"/>
  <c r="AE935" i="7"/>
  <c r="AD935" i="7"/>
  <c r="AC935" i="7"/>
  <c r="AB935" i="7"/>
  <c r="AA935" i="7"/>
  <c r="Z935" i="7"/>
  <c r="Y935" i="7"/>
  <c r="X935" i="7"/>
  <c r="W935" i="7"/>
  <c r="V935" i="7"/>
  <c r="U935" i="7"/>
  <c r="T935" i="7"/>
  <c r="S935" i="7"/>
  <c r="R935" i="7"/>
  <c r="Q935" i="7"/>
  <c r="P935" i="7"/>
  <c r="AJ934" i="7"/>
  <c r="AI934" i="7"/>
  <c r="AH934" i="7"/>
  <c r="AG934" i="7"/>
  <c r="AF934" i="7"/>
  <c r="AE934" i="7"/>
  <c r="AD934" i="7"/>
  <c r="AC934" i="7"/>
  <c r="AB934" i="7"/>
  <c r="AA934" i="7"/>
  <c r="Z934" i="7"/>
  <c r="Y934" i="7"/>
  <c r="X934" i="7"/>
  <c r="W934" i="7"/>
  <c r="V934" i="7"/>
  <c r="U934" i="7"/>
  <c r="T934" i="7"/>
  <c r="S934" i="7"/>
  <c r="R934" i="7"/>
  <c r="Q934" i="7"/>
  <c r="P934" i="7"/>
  <c r="AJ933" i="7"/>
  <c r="AI933" i="7"/>
  <c r="AH933" i="7"/>
  <c r="AG933" i="7"/>
  <c r="AF933" i="7"/>
  <c r="AE933" i="7"/>
  <c r="AD933" i="7"/>
  <c r="AC933" i="7"/>
  <c r="AB933" i="7"/>
  <c r="AA933" i="7"/>
  <c r="Z933" i="7"/>
  <c r="Y933" i="7"/>
  <c r="X933" i="7"/>
  <c r="W933" i="7"/>
  <c r="V933" i="7"/>
  <c r="U933" i="7"/>
  <c r="T933" i="7"/>
  <c r="S933" i="7"/>
  <c r="R933" i="7"/>
  <c r="Q933" i="7"/>
  <c r="P933" i="7"/>
  <c r="AJ932" i="7"/>
  <c r="AI932" i="7"/>
  <c r="AH932" i="7"/>
  <c r="AG932" i="7"/>
  <c r="AF932" i="7"/>
  <c r="AE932" i="7"/>
  <c r="AD932" i="7"/>
  <c r="AC932" i="7"/>
  <c r="AB932" i="7"/>
  <c r="AA932" i="7"/>
  <c r="Z932" i="7"/>
  <c r="Y932" i="7"/>
  <c r="X932" i="7"/>
  <c r="W932" i="7"/>
  <c r="V932" i="7"/>
  <c r="U932" i="7"/>
  <c r="T932" i="7"/>
  <c r="S932" i="7"/>
  <c r="R932" i="7"/>
  <c r="Q932" i="7"/>
  <c r="P932" i="7"/>
  <c r="AJ931" i="7"/>
  <c r="AI931" i="7"/>
  <c r="AH931" i="7"/>
  <c r="AG931" i="7"/>
  <c r="AF931" i="7"/>
  <c r="AE931" i="7"/>
  <c r="AD931" i="7"/>
  <c r="AC931" i="7"/>
  <c r="AB931" i="7"/>
  <c r="AA931" i="7"/>
  <c r="Z931" i="7"/>
  <c r="Y931" i="7"/>
  <c r="X931" i="7"/>
  <c r="W931" i="7"/>
  <c r="V931" i="7"/>
  <c r="U931" i="7"/>
  <c r="T931" i="7"/>
  <c r="S931" i="7"/>
  <c r="R931" i="7"/>
  <c r="Q931" i="7"/>
  <c r="P931" i="7"/>
  <c r="AJ930" i="7"/>
  <c r="AI930" i="7"/>
  <c r="AH930" i="7"/>
  <c r="AG930" i="7"/>
  <c r="AF930" i="7"/>
  <c r="AE930" i="7"/>
  <c r="AD930" i="7"/>
  <c r="AC930" i="7"/>
  <c r="AB930" i="7"/>
  <c r="AA930" i="7"/>
  <c r="Z930" i="7"/>
  <c r="Y930" i="7"/>
  <c r="X930" i="7"/>
  <c r="W930" i="7"/>
  <c r="V930" i="7"/>
  <c r="U930" i="7"/>
  <c r="T930" i="7"/>
  <c r="S930" i="7"/>
  <c r="R930" i="7"/>
  <c r="Q930" i="7"/>
  <c r="P930" i="7"/>
  <c r="AJ929" i="7"/>
  <c r="AI929" i="7"/>
  <c r="AH929" i="7"/>
  <c r="AG929" i="7"/>
  <c r="AF929" i="7"/>
  <c r="AE929" i="7"/>
  <c r="AD929" i="7"/>
  <c r="AC929" i="7"/>
  <c r="AB929" i="7"/>
  <c r="AA929" i="7"/>
  <c r="Z929" i="7"/>
  <c r="Y929" i="7"/>
  <c r="X929" i="7"/>
  <c r="W929" i="7"/>
  <c r="V929" i="7"/>
  <c r="U929" i="7"/>
  <c r="T929" i="7"/>
  <c r="S929" i="7"/>
  <c r="R929" i="7"/>
  <c r="Q929" i="7"/>
  <c r="P929" i="7"/>
  <c r="AJ928" i="7"/>
  <c r="AI928" i="7"/>
  <c r="AH928" i="7"/>
  <c r="AG928" i="7"/>
  <c r="AF928" i="7"/>
  <c r="AE928" i="7"/>
  <c r="AD928" i="7"/>
  <c r="AC928" i="7"/>
  <c r="AB928" i="7"/>
  <c r="AA928" i="7"/>
  <c r="Z928" i="7"/>
  <c r="Y928" i="7"/>
  <c r="X928" i="7"/>
  <c r="W928" i="7"/>
  <c r="V928" i="7"/>
  <c r="U928" i="7"/>
  <c r="T928" i="7"/>
  <c r="S928" i="7"/>
  <c r="R928" i="7"/>
  <c r="Q928" i="7"/>
  <c r="P928" i="7"/>
  <c r="AJ927" i="7"/>
  <c r="AI927" i="7"/>
  <c r="AH927" i="7"/>
  <c r="AG927" i="7"/>
  <c r="AF927" i="7"/>
  <c r="AE927" i="7"/>
  <c r="AD927" i="7"/>
  <c r="AC927" i="7"/>
  <c r="AB927" i="7"/>
  <c r="AA927" i="7"/>
  <c r="Z927" i="7"/>
  <c r="Y927" i="7"/>
  <c r="X927" i="7"/>
  <c r="W927" i="7"/>
  <c r="V927" i="7"/>
  <c r="U927" i="7"/>
  <c r="T927" i="7"/>
  <c r="S927" i="7"/>
  <c r="R927" i="7"/>
  <c r="Q927" i="7"/>
  <c r="P927" i="7"/>
  <c r="AJ926" i="7"/>
  <c r="AI926" i="7"/>
  <c r="AH926" i="7"/>
  <c r="AG926" i="7"/>
  <c r="AF926" i="7"/>
  <c r="AE926" i="7"/>
  <c r="AD926" i="7"/>
  <c r="AC926" i="7"/>
  <c r="AB926" i="7"/>
  <c r="AA926" i="7"/>
  <c r="Z926" i="7"/>
  <c r="Y926" i="7"/>
  <c r="X926" i="7"/>
  <c r="W926" i="7"/>
  <c r="V926" i="7"/>
  <c r="U926" i="7"/>
  <c r="T926" i="7"/>
  <c r="S926" i="7"/>
  <c r="R926" i="7"/>
  <c r="Q926" i="7"/>
  <c r="P926" i="7"/>
  <c r="AJ925" i="7"/>
  <c r="AI925" i="7"/>
  <c r="AH925" i="7"/>
  <c r="AG925" i="7"/>
  <c r="AF925" i="7"/>
  <c r="AE925" i="7"/>
  <c r="AD925" i="7"/>
  <c r="AC925" i="7"/>
  <c r="AB925" i="7"/>
  <c r="AA925" i="7"/>
  <c r="Z925" i="7"/>
  <c r="Y925" i="7"/>
  <c r="X925" i="7"/>
  <c r="W925" i="7"/>
  <c r="V925" i="7"/>
  <c r="U925" i="7"/>
  <c r="T925" i="7"/>
  <c r="S925" i="7"/>
  <c r="R925" i="7"/>
  <c r="Q925" i="7"/>
  <c r="P925" i="7"/>
  <c r="AJ924" i="7"/>
  <c r="AI924" i="7"/>
  <c r="AH924" i="7"/>
  <c r="AG924" i="7"/>
  <c r="AF924" i="7"/>
  <c r="AE924" i="7"/>
  <c r="AD924" i="7"/>
  <c r="AC924" i="7"/>
  <c r="AB924" i="7"/>
  <c r="AA924" i="7"/>
  <c r="Z924" i="7"/>
  <c r="Y924" i="7"/>
  <c r="X924" i="7"/>
  <c r="W924" i="7"/>
  <c r="V924" i="7"/>
  <c r="U924" i="7"/>
  <c r="T924" i="7"/>
  <c r="S924" i="7"/>
  <c r="R924" i="7"/>
  <c r="Q924" i="7"/>
  <c r="P924" i="7"/>
  <c r="AJ923" i="7"/>
  <c r="AI923" i="7"/>
  <c r="AH923" i="7"/>
  <c r="AG923" i="7"/>
  <c r="AF923" i="7"/>
  <c r="AE923" i="7"/>
  <c r="AD923" i="7"/>
  <c r="AC923" i="7"/>
  <c r="AB923" i="7"/>
  <c r="AA923" i="7"/>
  <c r="Z923" i="7"/>
  <c r="Y923" i="7"/>
  <c r="X923" i="7"/>
  <c r="W923" i="7"/>
  <c r="V923" i="7"/>
  <c r="U923" i="7"/>
  <c r="T923" i="7"/>
  <c r="S923" i="7"/>
  <c r="R923" i="7"/>
  <c r="Q923" i="7"/>
  <c r="P923" i="7"/>
  <c r="AJ922" i="7"/>
  <c r="AI922" i="7"/>
  <c r="AH922" i="7"/>
  <c r="AG922" i="7"/>
  <c r="AF922" i="7"/>
  <c r="AE922" i="7"/>
  <c r="AD922" i="7"/>
  <c r="AC922" i="7"/>
  <c r="AB922" i="7"/>
  <c r="AA922" i="7"/>
  <c r="Z922" i="7"/>
  <c r="Y922" i="7"/>
  <c r="X922" i="7"/>
  <c r="W922" i="7"/>
  <c r="V922" i="7"/>
  <c r="U922" i="7"/>
  <c r="T922" i="7"/>
  <c r="S922" i="7"/>
  <c r="R922" i="7"/>
  <c r="Q922" i="7"/>
  <c r="P922" i="7"/>
  <c r="AJ921" i="7"/>
  <c r="AI921" i="7"/>
  <c r="AH921" i="7"/>
  <c r="AG921" i="7"/>
  <c r="AF921" i="7"/>
  <c r="AE921" i="7"/>
  <c r="AD921" i="7"/>
  <c r="AC921" i="7"/>
  <c r="AB921" i="7"/>
  <c r="AA921" i="7"/>
  <c r="Z921" i="7"/>
  <c r="Y921" i="7"/>
  <c r="X921" i="7"/>
  <c r="W921" i="7"/>
  <c r="V921" i="7"/>
  <c r="U921" i="7"/>
  <c r="T921" i="7"/>
  <c r="S921" i="7"/>
  <c r="R921" i="7"/>
  <c r="Q921" i="7"/>
  <c r="P921" i="7"/>
  <c r="AJ920" i="7"/>
  <c r="AI920" i="7"/>
  <c r="AH920" i="7"/>
  <c r="AG920" i="7"/>
  <c r="AF920" i="7"/>
  <c r="AE920" i="7"/>
  <c r="AD920" i="7"/>
  <c r="AC920" i="7"/>
  <c r="AB920" i="7"/>
  <c r="AA920" i="7"/>
  <c r="Z920" i="7"/>
  <c r="Y920" i="7"/>
  <c r="X920" i="7"/>
  <c r="W920" i="7"/>
  <c r="V920" i="7"/>
  <c r="U920" i="7"/>
  <c r="T920" i="7"/>
  <c r="S920" i="7"/>
  <c r="R920" i="7"/>
  <c r="Q920" i="7"/>
  <c r="P920" i="7"/>
  <c r="AJ919" i="7"/>
  <c r="AI919" i="7"/>
  <c r="AH919" i="7"/>
  <c r="AG919" i="7"/>
  <c r="AF919" i="7"/>
  <c r="AE919" i="7"/>
  <c r="AD919" i="7"/>
  <c r="AC919" i="7"/>
  <c r="AB919" i="7"/>
  <c r="AA919" i="7"/>
  <c r="Z919" i="7"/>
  <c r="Y919" i="7"/>
  <c r="X919" i="7"/>
  <c r="W919" i="7"/>
  <c r="V919" i="7"/>
  <c r="U919" i="7"/>
  <c r="T919" i="7"/>
  <c r="S919" i="7"/>
  <c r="R919" i="7"/>
  <c r="Q919" i="7"/>
  <c r="P919" i="7"/>
  <c r="AJ918" i="7"/>
  <c r="AI918" i="7"/>
  <c r="AH918" i="7"/>
  <c r="AG918" i="7"/>
  <c r="AF918" i="7"/>
  <c r="AE918" i="7"/>
  <c r="AD918" i="7"/>
  <c r="AC918" i="7"/>
  <c r="AB918" i="7"/>
  <c r="AA918" i="7"/>
  <c r="Z918" i="7"/>
  <c r="Y918" i="7"/>
  <c r="X918" i="7"/>
  <c r="W918" i="7"/>
  <c r="V918" i="7"/>
  <c r="U918" i="7"/>
  <c r="T918" i="7"/>
  <c r="S918" i="7"/>
  <c r="R918" i="7"/>
  <c r="Q918" i="7"/>
  <c r="P918" i="7"/>
  <c r="AJ917" i="7"/>
  <c r="AI917" i="7"/>
  <c r="AH917" i="7"/>
  <c r="AG917" i="7"/>
  <c r="AF917" i="7"/>
  <c r="AE917" i="7"/>
  <c r="AD917" i="7"/>
  <c r="AC917" i="7"/>
  <c r="AB917" i="7"/>
  <c r="AA917" i="7"/>
  <c r="Z917" i="7"/>
  <c r="Y917" i="7"/>
  <c r="X917" i="7"/>
  <c r="W917" i="7"/>
  <c r="V917" i="7"/>
  <c r="U917" i="7"/>
  <c r="T917" i="7"/>
  <c r="S917" i="7"/>
  <c r="R917" i="7"/>
  <c r="Q917" i="7"/>
  <c r="P917" i="7"/>
  <c r="AJ916" i="7"/>
  <c r="AI916" i="7"/>
  <c r="AH916" i="7"/>
  <c r="AG916" i="7"/>
  <c r="AF916" i="7"/>
  <c r="AE916" i="7"/>
  <c r="AD916" i="7"/>
  <c r="AC916" i="7"/>
  <c r="AB916" i="7"/>
  <c r="AA916" i="7"/>
  <c r="Z916" i="7"/>
  <c r="Y916" i="7"/>
  <c r="X916" i="7"/>
  <c r="W916" i="7"/>
  <c r="V916" i="7"/>
  <c r="U916" i="7"/>
  <c r="T916" i="7"/>
  <c r="S916" i="7"/>
  <c r="R916" i="7"/>
  <c r="Q916" i="7"/>
  <c r="P916" i="7"/>
  <c r="AJ915" i="7"/>
  <c r="AI915" i="7"/>
  <c r="AH915" i="7"/>
  <c r="AG915" i="7"/>
  <c r="AF915" i="7"/>
  <c r="AE915" i="7"/>
  <c r="AD915" i="7"/>
  <c r="AC915" i="7"/>
  <c r="AB915" i="7"/>
  <c r="AA915" i="7"/>
  <c r="Z915" i="7"/>
  <c r="Y915" i="7"/>
  <c r="X915" i="7"/>
  <c r="W915" i="7"/>
  <c r="V915" i="7"/>
  <c r="U915" i="7"/>
  <c r="T915" i="7"/>
  <c r="S915" i="7"/>
  <c r="R915" i="7"/>
  <c r="Q915" i="7"/>
  <c r="P915" i="7"/>
  <c r="AJ914" i="7"/>
  <c r="AI914" i="7"/>
  <c r="AH914" i="7"/>
  <c r="AG914" i="7"/>
  <c r="AF914" i="7"/>
  <c r="AE914" i="7"/>
  <c r="AD914" i="7"/>
  <c r="AC914" i="7"/>
  <c r="AB914" i="7"/>
  <c r="AA914" i="7"/>
  <c r="Z914" i="7"/>
  <c r="Y914" i="7"/>
  <c r="X914" i="7"/>
  <c r="W914" i="7"/>
  <c r="V914" i="7"/>
  <c r="U914" i="7"/>
  <c r="T914" i="7"/>
  <c r="S914" i="7"/>
  <c r="R914" i="7"/>
  <c r="Q914" i="7"/>
  <c r="P914" i="7"/>
  <c r="AJ913" i="7"/>
  <c r="AI913" i="7"/>
  <c r="AH913" i="7"/>
  <c r="AG913" i="7"/>
  <c r="AF913" i="7"/>
  <c r="AE913" i="7"/>
  <c r="AD913" i="7"/>
  <c r="AC913" i="7"/>
  <c r="AB913" i="7"/>
  <c r="AA913" i="7"/>
  <c r="Z913" i="7"/>
  <c r="Y913" i="7"/>
  <c r="X913" i="7"/>
  <c r="W913" i="7"/>
  <c r="V913" i="7"/>
  <c r="U913" i="7"/>
  <c r="T913" i="7"/>
  <c r="S913" i="7"/>
  <c r="R913" i="7"/>
  <c r="Q913" i="7"/>
  <c r="P913" i="7"/>
  <c r="AJ912" i="7"/>
  <c r="AI912" i="7"/>
  <c r="AH912" i="7"/>
  <c r="AG912" i="7"/>
  <c r="AF912" i="7"/>
  <c r="AE912" i="7"/>
  <c r="AD912" i="7"/>
  <c r="AC912" i="7"/>
  <c r="AB912" i="7"/>
  <c r="AA912" i="7"/>
  <c r="Z912" i="7"/>
  <c r="Y912" i="7"/>
  <c r="X912" i="7"/>
  <c r="W912" i="7"/>
  <c r="V912" i="7"/>
  <c r="U912" i="7"/>
  <c r="T912" i="7"/>
  <c r="S912" i="7"/>
  <c r="R912" i="7"/>
  <c r="Q912" i="7"/>
  <c r="P912" i="7"/>
  <c r="AJ911" i="7"/>
  <c r="AI911" i="7"/>
  <c r="AH911" i="7"/>
  <c r="AG911" i="7"/>
  <c r="AF911" i="7"/>
  <c r="AE911" i="7"/>
  <c r="AD911" i="7"/>
  <c r="AC911" i="7"/>
  <c r="AB911" i="7"/>
  <c r="AA911" i="7"/>
  <c r="Z911" i="7"/>
  <c r="Y911" i="7"/>
  <c r="X911" i="7"/>
  <c r="W911" i="7"/>
  <c r="V911" i="7"/>
  <c r="U911" i="7"/>
  <c r="T911" i="7"/>
  <c r="S911" i="7"/>
  <c r="R911" i="7"/>
  <c r="Q911" i="7"/>
  <c r="P911" i="7"/>
  <c r="AJ910" i="7"/>
  <c r="AI910" i="7"/>
  <c r="AH910" i="7"/>
  <c r="AG910" i="7"/>
  <c r="AF910" i="7"/>
  <c r="AE910" i="7"/>
  <c r="AD910" i="7"/>
  <c r="AC910" i="7"/>
  <c r="AB910" i="7"/>
  <c r="AA910" i="7"/>
  <c r="Z910" i="7"/>
  <c r="Y910" i="7"/>
  <c r="X910" i="7"/>
  <c r="W910" i="7"/>
  <c r="V910" i="7"/>
  <c r="U910" i="7"/>
  <c r="T910" i="7"/>
  <c r="S910" i="7"/>
  <c r="R910" i="7"/>
  <c r="Q910" i="7"/>
  <c r="P910" i="7"/>
  <c r="AJ909" i="7"/>
  <c r="AI909" i="7"/>
  <c r="AH909" i="7"/>
  <c r="AG909" i="7"/>
  <c r="AF909" i="7"/>
  <c r="AE909" i="7"/>
  <c r="AD909" i="7"/>
  <c r="AC909" i="7"/>
  <c r="AB909" i="7"/>
  <c r="AA909" i="7"/>
  <c r="Z909" i="7"/>
  <c r="Y909" i="7"/>
  <c r="X909" i="7"/>
  <c r="W909" i="7"/>
  <c r="V909" i="7"/>
  <c r="U909" i="7"/>
  <c r="T909" i="7"/>
  <c r="S909" i="7"/>
  <c r="R909" i="7"/>
  <c r="Q909" i="7"/>
  <c r="P909" i="7"/>
  <c r="AJ908" i="7"/>
  <c r="AI908" i="7"/>
  <c r="AH908" i="7"/>
  <c r="AG908" i="7"/>
  <c r="AF908" i="7"/>
  <c r="AE908" i="7"/>
  <c r="AD908" i="7"/>
  <c r="AC908" i="7"/>
  <c r="AB908" i="7"/>
  <c r="AA908" i="7"/>
  <c r="Z908" i="7"/>
  <c r="Y908" i="7"/>
  <c r="X908" i="7"/>
  <c r="W908" i="7"/>
  <c r="V908" i="7"/>
  <c r="U908" i="7"/>
  <c r="T908" i="7"/>
  <c r="S908" i="7"/>
  <c r="R908" i="7"/>
  <c r="Q908" i="7"/>
  <c r="P908" i="7"/>
  <c r="AJ907" i="7"/>
  <c r="AI907" i="7"/>
  <c r="AH907" i="7"/>
  <c r="AG907" i="7"/>
  <c r="AF907" i="7"/>
  <c r="AE907" i="7"/>
  <c r="AD907" i="7"/>
  <c r="AC907" i="7"/>
  <c r="AB907" i="7"/>
  <c r="AA907" i="7"/>
  <c r="Z907" i="7"/>
  <c r="Y907" i="7"/>
  <c r="X907" i="7"/>
  <c r="W907" i="7"/>
  <c r="V907" i="7"/>
  <c r="U907" i="7"/>
  <c r="T907" i="7"/>
  <c r="S907" i="7"/>
  <c r="R907" i="7"/>
  <c r="Q907" i="7"/>
  <c r="P907" i="7"/>
  <c r="AJ906" i="7"/>
  <c r="AI906" i="7"/>
  <c r="AH906" i="7"/>
  <c r="AG906" i="7"/>
  <c r="AF906" i="7"/>
  <c r="AE906" i="7"/>
  <c r="AD906" i="7"/>
  <c r="AC906" i="7"/>
  <c r="AB906" i="7"/>
  <c r="AA906" i="7"/>
  <c r="Z906" i="7"/>
  <c r="Y906" i="7"/>
  <c r="X906" i="7"/>
  <c r="W906" i="7"/>
  <c r="V906" i="7"/>
  <c r="U906" i="7"/>
  <c r="T906" i="7"/>
  <c r="S906" i="7"/>
  <c r="R906" i="7"/>
  <c r="Q906" i="7"/>
  <c r="P906" i="7"/>
  <c r="AJ905" i="7"/>
  <c r="AI905" i="7"/>
  <c r="AH905" i="7"/>
  <c r="AG905" i="7"/>
  <c r="AF905" i="7"/>
  <c r="AE905" i="7"/>
  <c r="AD905" i="7"/>
  <c r="AC905" i="7"/>
  <c r="AB905" i="7"/>
  <c r="AA905" i="7"/>
  <c r="Z905" i="7"/>
  <c r="Y905" i="7"/>
  <c r="X905" i="7"/>
  <c r="W905" i="7"/>
  <c r="V905" i="7"/>
  <c r="U905" i="7"/>
  <c r="T905" i="7"/>
  <c r="S905" i="7"/>
  <c r="R905" i="7"/>
  <c r="Q905" i="7"/>
  <c r="P905" i="7"/>
  <c r="AJ904" i="7"/>
  <c r="AI904" i="7"/>
  <c r="AH904" i="7"/>
  <c r="AG904" i="7"/>
  <c r="AF904" i="7"/>
  <c r="AE904" i="7"/>
  <c r="AD904" i="7"/>
  <c r="AC904" i="7"/>
  <c r="AB904" i="7"/>
  <c r="AA904" i="7"/>
  <c r="Z904" i="7"/>
  <c r="Y904" i="7"/>
  <c r="X904" i="7"/>
  <c r="W904" i="7"/>
  <c r="V904" i="7"/>
  <c r="U904" i="7"/>
  <c r="T904" i="7"/>
  <c r="S904" i="7"/>
  <c r="R904" i="7"/>
  <c r="Q904" i="7"/>
  <c r="P904" i="7"/>
  <c r="AJ903" i="7"/>
  <c r="AI903" i="7"/>
  <c r="AH903" i="7"/>
  <c r="AG903" i="7"/>
  <c r="AF903" i="7"/>
  <c r="AE903" i="7"/>
  <c r="AD903" i="7"/>
  <c r="AC903" i="7"/>
  <c r="AB903" i="7"/>
  <c r="AA903" i="7"/>
  <c r="Z903" i="7"/>
  <c r="Y903" i="7"/>
  <c r="X903" i="7"/>
  <c r="W903" i="7"/>
  <c r="V903" i="7"/>
  <c r="U903" i="7"/>
  <c r="T903" i="7"/>
  <c r="S903" i="7"/>
  <c r="R903" i="7"/>
  <c r="Q903" i="7"/>
  <c r="P903" i="7"/>
  <c r="AJ902" i="7"/>
  <c r="AI902" i="7"/>
  <c r="AH902" i="7"/>
  <c r="AG902" i="7"/>
  <c r="AF902" i="7"/>
  <c r="AE902" i="7"/>
  <c r="AD902" i="7"/>
  <c r="AC902" i="7"/>
  <c r="AB902" i="7"/>
  <c r="AA902" i="7"/>
  <c r="Z902" i="7"/>
  <c r="Y902" i="7"/>
  <c r="X902" i="7"/>
  <c r="W902" i="7"/>
  <c r="V902" i="7"/>
  <c r="U902" i="7"/>
  <c r="T902" i="7"/>
  <c r="S902" i="7"/>
  <c r="R902" i="7"/>
  <c r="Q902" i="7"/>
  <c r="P902" i="7"/>
  <c r="AJ901" i="7"/>
  <c r="AI901" i="7"/>
  <c r="AH901" i="7"/>
  <c r="AG901" i="7"/>
  <c r="AF901" i="7"/>
  <c r="AE901" i="7"/>
  <c r="AD901" i="7"/>
  <c r="AC901" i="7"/>
  <c r="AB901" i="7"/>
  <c r="AA901" i="7"/>
  <c r="Z901" i="7"/>
  <c r="Y901" i="7"/>
  <c r="X901" i="7"/>
  <c r="W901" i="7"/>
  <c r="V901" i="7"/>
  <c r="U901" i="7"/>
  <c r="T901" i="7"/>
  <c r="S901" i="7"/>
  <c r="R901" i="7"/>
  <c r="Q901" i="7"/>
  <c r="P901" i="7"/>
  <c r="AJ900" i="7"/>
  <c r="AI900" i="7"/>
  <c r="AH900" i="7"/>
  <c r="AG900" i="7"/>
  <c r="AF900" i="7"/>
  <c r="AE900" i="7"/>
  <c r="AD900" i="7"/>
  <c r="AC900" i="7"/>
  <c r="AB900" i="7"/>
  <c r="AA900" i="7"/>
  <c r="Z900" i="7"/>
  <c r="Y900" i="7"/>
  <c r="X900" i="7"/>
  <c r="W900" i="7"/>
  <c r="V900" i="7"/>
  <c r="U900" i="7"/>
  <c r="T900" i="7"/>
  <c r="S900" i="7"/>
  <c r="R900" i="7"/>
  <c r="Q900" i="7"/>
  <c r="P900" i="7"/>
  <c r="AJ899" i="7"/>
  <c r="AI899" i="7"/>
  <c r="AH899" i="7"/>
  <c r="AG899" i="7"/>
  <c r="AF899" i="7"/>
  <c r="AE899" i="7"/>
  <c r="AD899" i="7"/>
  <c r="AC899" i="7"/>
  <c r="AB899" i="7"/>
  <c r="AA899" i="7"/>
  <c r="Z899" i="7"/>
  <c r="Y899" i="7"/>
  <c r="X899" i="7"/>
  <c r="W899" i="7"/>
  <c r="V899" i="7"/>
  <c r="U899" i="7"/>
  <c r="T899" i="7"/>
  <c r="S899" i="7"/>
  <c r="R899" i="7"/>
  <c r="Q899" i="7"/>
  <c r="P899" i="7"/>
  <c r="AJ898" i="7"/>
  <c r="AI898" i="7"/>
  <c r="AH898" i="7"/>
  <c r="AG898" i="7"/>
  <c r="AF898" i="7"/>
  <c r="AE898" i="7"/>
  <c r="AD898" i="7"/>
  <c r="AC898" i="7"/>
  <c r="AB898" i="7"/>
  <c r="AA898" i="7"/>
  <c r="Z898" i="7"/>
  <c r="Y898" i="7"/>
  <c r="X898" i="7"/>
  <c r="W898" i="7"/>
  <c r="V898" i="7"/>
  <c r="U898" i="7"/>
  <c r="T898" i="7"/>
  <c r="S898" i="7"/>
  <c r="R898" i="7"/>
  <c r="Q898" i="7"/>
  <c r="P898" i="7"/>
  <c r="AJ897" i="7"/>
  <c r="AI897" i="7"/>
  <c r="AH897" i="7"/>
  <c r="AG897" i="7"/>
  <c r="AF897" i="7"/>
  <c r="AE897" i="7"/>
  <c r="AD897" i="7"/>
  <c r="AC897" i="7"/>
  <c r="AB897" i="7"/>
  <c r="AA897" i="7"/>
  <c r="Z897" i="7"/>
  <c r="Y897" i="7"/>
  <c r="X897" i="7"/>
  <c r="W897" i="7"/>
  <c r="V897" i="7"/>
  <c r="U897" i="7"/>
  <c r="T897" i="7"/>
  <c r="S897" i="7"/>
  <c r="R897" i="7"/>
  <c r="Q897" i="7"/>
  <c r="P897" i="7"/>
  <c r="AJ896" i="7"/>
  <c r="AI896" i="7"/>
  <c r="AH896" i="7"/>
  <c r="AG896" i="7"/>
  <c r="AF896" i="7"/>
  <c r="AE896" i="7"/>
  <c r="AD896" i="7"/>
  <c r="AC896" i="7"/>
  <c r="AB896" i="7"/>
  <c r="AA896" i="7"/>
  <c r="Z896" i="7"/>
  <c r="Y896" i="7"/>
  <c r="X896" i="7"/>
  <c r="W896" i="7"/>
  <c r="V896" i="7"/>
  <c r="U896" i="7"/>
  <c r="T896" i="7"/>
  <c r="S896" i="7"/>
  <c r="R896" i="7"/>
  <c r="Q896" i="7"/>
  <c r="P896" i="7"/>
  <c r="AJ895" i="7"/>
  <c r="AI895" i="7"/>
  <c r="AH895" i="7"/>
  <c r="AG895" i="7"/>
  <c r="AF895" i="7"/>
  <c r="AE895" i="7"/>
  <c r="AD895" i="7"/>
  <c r="AC895" i="7"/>
  <c r="AB895" i="7"/>
  <c r="AA895" i="7"/>
  <c r="Z895" i="7"/>
  <c r="Y895" i="7"/>
  <c r="X895" i="7"/>
  <c r="W895" i="7"/>
  <c r="V895" i="7"/>
  <c r="U895" i="7"/>
  <c r="T895" i="7"/>
  <c r="S895" i="7"/>
  <c r="R895" i="7"/>
  <c r="Q895" i="7"/>
  <c r="P895" i="7"/>
  <c r="AJ894" i="7"/>
  <c r="AI894" i="7"/>
  <c r="AH894" i="7"/>
  <c r="AG894" i="7"/>
  <c r="AF894" i="7"/>
  <c r="AE894" i="7"/>
  <c r="AD894" i="7"/>
  <c r="AC894" i="7"/>
  <c r="AB894" i="7"/>
  <c r="AA894" i="7"/>
  <c r="Z894" i="7"/>
  <c r="Y894" i="7"/>
  <c r="X894" i="7"/>
  <c r="W894" i="7"/>
  <c r="V894" i="7"/>
  <c r="U894" i="7"/>
  <c r="T894" i="7"/>
  <c r="S894" i="7"/>
  <c r="R894" i="7"/>
  <c r="Q894" i="7"/>
  <c r="P894" i="7"/>
  <c r="AJ893" i="7"/>
  <c r="AI893" i="7"/>
  <c r="AH893" i="7"/>
  <c r="AG893" i="7"/>
  <c r="AF893" i="7"/>
  <c r="AE893" i="7"/>
  <c r="AD893" i="7"/>
  <c r="AC893" i="7"/>
  <c r="AB893" i="7"/>
  <c r="AA893" i="7"/>
  <c r="Z893" i="7"/>
  <c r="Y893" i="7"/>
  <c r="X893" i="7"/>
  <c r="W893" i="7"/>
  <c r="V893" i="7"/>
  <c r="U893" i="7"/>
  <c r="T893" i="7"/>
  <c r="S893" i="7"/>
  <c r="R893" i="7"/>
  <c r="Q893" i="7"/>
  <c r="P893" i="7"/>
  <c r="AJ892" i="7"/>
  <c r="AI892" i="7"/>
  <c r="AH892" i="7"/>
  <c r="AG892" i="7"/>
  <c r="AF892" i="7"/>
  <c r="AE892" i="7"/>
  <c r="AD892" i="7"/>
  <c r="AC892" i="7"/>
  <c r="AB892" i="7"/>
  <c r="AA892" i="7"/>
  <c r="Z892" i="7"/>
  <c r="Y892" i="7"/>
  <c r="X892" i="7"/>
  <c r="W892" i="7"/>
  <c r="V892" i="7"/>
  <c r="U892" i="7"/>
  <c r="T892" i="7"/>
  <c r="S892" i="7"/>
  <c r="R892" i="7"/>
  <c r="Q892" i="7"/>
  <c r="P892" i="7"/>
  <c r="AJ891" i="7"/>
  <c r="AI891" i="7"/>
  <c r="AH891" i="7"/>
  <c r="AG891" i="7"/>
  <c r="AF891" i="7"/>
  <c r="AE891" i="7"/>
  <c r="AD891" i="7"/>
  <c r="AC891" i="7"/>
  <c r="AB891" i="7"/>
  <c r="AA891" i="7"/>
  <c r="Z891" i="7"/>
  <c r="Y891" i="7"/>
  <c r="X891" i="7"/>
  <c r="W891" i="7"/>
  <c r="V891" i="7"/>
  <c r="U891" i="7"/>
  <c r="T891" i="7"/>
  <c r="S891" i="7"/>
  <c r="R891" i="7"/>
  <c r="Q891" i="7"/>
  <c r="P891" i="7"/>
  <c r="AJ890" i="7"/>
  <c r="AI890" i="7"/>
  <c r="AH890" i="7"/>
  <c r="AG890" i="7"/>
  <c r="AF890" i="7"/>
  <c r="AE890" i="7"/>
  <c r="AD890" i="7"/>
  <c r="AC890" i="7"/>
  <c r="AB890" i="7"/>
  <c r="AA890" i="7"/>
  <c r="Z890" i="7"/>
  <c r="Y890" i="7"/>
  <c r="X890" i="7"/>
  <c r="W890" i="7"/>
  <c r="V890" i="7"/>
  <c r="U890" i="7"/>
  <c r="T890" i="7"/>
  <c r="S890" i="7"/>
  <c r="R890" i="7"/>
  <c r="Q890" i="7"/>
  <c r="P890" i="7"/>
  <c r="AJ889" i="7"/>
  <c r="AI889" i="7"/>
  <c r="AH889" i="7"/>
  <c r="AG889" i="7"/>
  <c r="AF889" i="7"/>
  <c r="AE889" i="7"/>
  <c r="AD889" i="7"/>
  <c r="AC889" i="7"/>
  <c r="AB889" i="7"/>
  <c r="AA889" i="7"/>
  <c r="Z889" i="7"/>
  <c r="Y889" i="7"/>
  <c r="X889" i="7"/>
  <c r="W889" i="7"/>
  <c r="V889" i="7"/>
  <c r="U889" i="7"/>
  <c r="T889" i="7"/>
  <c r="S889" i="7"/>
  <c r="R889" i="7"/>
  <c r="Q889" i="7"/>
  <c r="P889" i="7"/>
  <c r="AJ888" i="7"/>
  <c r="AI888" i="7"/>
  <c r="AH888" i="7"/>
  <c r="AG888" i="7"/>
  <c r="AF888" i="7"/>
  <c r="AE888" i="7"/>
  <c r="AD888" i="7"/>
  <c r="AC888" i="7"/>
  <c r="AB888" i="7"/>
  <c r="AA888" i="7"/>
  <c r="Z888" i="7"/>
  <c r="Y888" i="7"/>
  <c r="X888" i="7"/>
  <c r="W888" i="7"/>
  <c r="V888" i="7"/>
  <c r="U888" i="7"/>
  <c r="T888" i="7"/>
  <c r="S888" i="7"/>
  <c r="R888" i="7"/>
  <c r="Q888" i="7"/>
  <c r="P888" i="7"/>
  <c r="AJ887" i="7"/>
  <c r="AI887" i="7"/>
  <c r="AH887" i="7"/>
  <c r="AG887" i="7"/>
  <c r="AF887" i="7"/>
  <c r="AE887" i="7"/>
  <c r="AD887" i="7"/>
  <c r="AC887" i="7"/>
  <c r="AB887" i="7"/>
  <c r="AA887" i="7"/>
  <c r="Z887" i="7"/>
  <c r="Y887" i="7"/>
  <c r="X887" i="7"/>
  <c r="W887" i="7"/>
  <c r="V887" i="7"/>
  <c r="U887" i="7"/>
  <c r="T887" i="7"/>
  <c r="S887" i="7"/>
  <c r="R887" i="7"/>
  <c r="Q887" i="7"/>
  <c r="P887" i="7"/>
  <c r="AJ886" i="7"/>
  <c r="AI886" i="7"/>
  <c r="AH886" i="7"/>
  <c r="AG886" i="7"/>
  <c r="AF886" i="7"/>
  <c r="AE886" i="7"/>
  <c r="AD886" i="7"/>
  <c r="AC886" i="7"/>
  <c r="AB886" i="7"/>
  <c r="AA886" i="7"/>
  <c r="Z886" i="7"/>
  <c r="Y886" i="7"/>
  <c r="X886" i="7"/>
  <c r="W886" i="7"/>
  <c r="V886" i="7"/>
  <c r="U886" i="7"/>
  <c r="T886" i="7"/>
  <c r="S886" i="7"/>
  <c r="R886" i="7"/>
  <c r="Q886" i="7"/>
  <c r="P886" i="7"/>
  <c r="AJ885" i="7"/>
  <c r="AI885" i="7"/>
  <c r="AH885" i="7"/>
  <c r="AG885" i="7"/>
  <c r="AF885" i="7"/>
  <c r="AE885" i="7"/>
  <c r="AD885" i="7"/>
  <c r="AC885" i="7"/>
  <c r="AB885" i="7"/>
  <c r="AA885" i="7"/>
  <c r="Z885" i="7"/>
  <c r="Y885" i="7"/>
  <c r="X885" i="7"/>
  <c r="W885" i="7"/>
  <c r="V885" i="7"/>
  <c r="U885" i="7"/>
  <c r="T885" i="7"/>
  <c r="S885" i="7"/>
  <c r="R885" i="7"/>
  <c r="Q885" i="7"/>
  <c r="P885" i="7"/>
  <c r="AJ884" i="7"/>
  <c r="AI884" i="7"/>
  <c r="AH884" i="7"/>
  <c r="AG884" i="7"/>
  <c r="AF884" i="7"/>
  <c r="AE884" i="7"/>
  <c r="AD884" i="7"/>
  <c r="AC884" i="7"/>
  <c r="AB884" i="7"/>
  <c r="AA884" i="7"/>
  <c r="Z884" i="7"/>
  <c r="Y884" i="7"/>
  <c r="X884" i="7"/>
  <c r="W884" i="7"/>
  <c r="V884" i="7"/>
  <c r="U884" i="7"/>
  <c r="T884" i="7"/>
  <c r="S884" i="7"/>
  <c r="R884" i="7"/>
  <c r="Q884" i="7"/>
  <c r="P884" i="7"/>
  <c r="AJ883" i="7"/>
  <c r="AI883" i="7"/>
  <c r="AH883" i="7"/>
  <c r="AG883" i="7"/>
  <c r="AF883" i="7"/>
  <c r="AE883" i="7"/>
  <c r="AD883" i="7"/>
  <c r="AC883" i="7"/>
  <c r="AB883" i="7"/>
  <c r="AA883" i="7"/>
  <c r="Z883" i="7"/>
  <c r="Y883" i="7"/>
  <c r="X883" i="7"/>
  <c r="W883" i="7"/>
  <c r="V883" i="7"/>
  <c r="U883" i="7"/>
  <c r="T883" i="7"/>
  <c r="S883" i="7"/>
  <c r="R883" i="7"/>
  <c r="Q883" i="7"/>
  <c r="P883" i="7"/>
  <c r="AJ882" i="7"/>
  <c r="AI882" i="7"/>
  <c r="AH882" i="7"/>
  <c r="AG882" i="7"/>
  <c r="AF882" i="7"/>
  <c r="AE882" i="7"/>
  <c r="AD882" i="7"/>
  <c r="AC882" i="7"/>
  <c r="AB882" i="7"/>
  <c r="AA882" i="7"/>
  <c r="Z882" i="7"/>
  <c r="Y882" i="7"/>
  <c r="X882" i="7"/>
  <c r="W882" i="7"/>
  <c r="V882" i="7"/>
  <c r="U882" i="7"/>
  <c r="T882" i="7"/>
  <c r="S882" i="7"/>
  <c r="R882" i="7"/>
  <c r="Q882" i="7"/>
  <c r="P882" i="7"/>
  <c r="AJ881" i="7"/>
  <c r="AI881" i="7"/>
  <c r="AH881" i="7"/>
  <c r="AG881" i="7"/>
  <c r="AF881" i="7"/>
  <c r="AE881" i="7"/>
  <c r="AD881" i="7"/>
  <c r="AC881" i="7"/>
  <c r="AB881" i="7"/>
  <c r="AA881" i="7"/>
  <c r="Z881" i="7"/>
  <c r="Y881" i="7"/>
  <c r="X881" i="7"/>
  <c r="W881" i="7"/>
  <c r="V881" i="7"/>
  <c r="U881" i="7"/>
  <c r="T881" i="7"/>
  <c r="S881" i="7"/>
  <c r="R881" i="7"/>
  <c r="Q881" i="7"/>
  <c r="P881" i="7"/>
  <c r="AJ880" i="7"/>
  <c r="AI880" i="7"/>
  <c r="AH880" i="7"/>
  <c r="AG880" i="7"/>
  <c r="AF880" i="7"/>
  <c r="AE880" i="7"/>
  <c r="AD880" i="7"/>
  <c r="AC880" i="7"/>
  <c r="AB880" i="7"/>
  <c r="AA880" i="7"/>
  <c r="Z880" i="7"/>
  <c r="Y880" i="7"/>
  <c r="X880" i="7"/>
  <c r="W880" i="7"/>
  <c r="V880" i="7"/>
  <c r="U880" i="7"/>
  <c r="T880" i="7"/>
  <c r="S880" i="7"/>
  <c r="R880" i="7"/>
  <c r="Q880" i="7"/>
  <c r="P880" i="7"/>
  <c r="AJ879" i="7"/>
  <c r="AI879" i="7"/>
  <c r="AH879" i="7"/>
  <c r="AG879" i="7"/>
  <c r="AF879" i="7"/>
  <c r="AE879" i="7"/>
  <c r="AD879" i="7"/>
  <c r="AC879" i="7"/>
  <c r="AB879" i="7"/>
  <c r="AA879" i="7"/>
  <c r="Z879" i="7"/>
  <c r="Y879" i="7"/>
  <c r="X879" i="7"/>
  <c r="W879" i="7"/>
  <c r="V879" i="7"/>
  <c r="U879" i="7"/>
  <c r="T879" i="7"/>
  <c r="S879" i="7"/>
  <c r="R879" i="7"/>
  <c r="Q879" i="7"/>
  <c r="P879" i="7"/>
  <c r="AJ878" i="7"/>
  <c r="AI878" i="7"/>
  <c r="AH878" i="7"/>
  <c r="AG878" i="7"/>
  <c r="AF878" i="7"/>
  <c r="AE878" i="7"/>
  <c r="AD878" i="7"/>
  <c r="AC878" i="7"/>
  <c r="AB878" i="7"/>
  <c r="AA878" i="7"/>
  <c r="Z878" i="7"/>
  <c r="Y878" i="7"/>
  <c r="X878" i="7"/>
  <c r="W878" i="7"/>
  <c r="V878" i="7"/>
  <c r="U878" i="7"/>
  <c r="T878" i="7"/>
  <c r="S878" i="7"/>
  <c r="R878" i="7"/>
  <c r="Q878" i="7"/>
  <c r="P878" i="7"/>
  <c r="AJ877" i="7"/>
  <c r="AI877" i="7"/>
  <c r="AH877" i="7"/>
  <c r="AG877" i="7"/>
  <c r="AF877" i="7"/>
  <c r="AE877" i="7"/>
  <c r="AD877" i="7"/>
  <c r="AC877" i="7"/>
  <c r="AB877" i="7"/>
  <c r="AA877" i="7"/>
  <c r="Z877" i="7"/>
  <c r="Y877" i="7"/>
  <c r="X877" i="7"/>
  <c r="W877" i="7"/>
  <c r="V877" i="7"/>
  <c r="U877" i="7"/>
  <c r="T877" i="7"/>
  <c r="S877" i="7"/>
  <c r="R877" i="7"/>
  <c r="Q877" i="7"/>
  <c r="P877" i="7"/>
  <c r="AJ876" i="7"/>
  <c r="AI876" i="7"/>
  <c r="AH876" i="7"/>
  <c r="AG876" i="7"/>
  <c r="AF876" i="7"/>
  <c r="AE876" i="7"/>
  <c r="AD876" i="7"/>
  <c r="AC876" i="7"/>
  <c r="AB876" i="7"/>
  <c r="AA876" i="7"/>
  <c r="Z876" i="7"/>
  <c r="Y876" i="7"/>
  <c r="X876" i="7"/>
  <c r="W876" i="7"/>
  <c r="V876" i="7"/>
  <c r="U876" i="7"/>
  <c r="T876" i="7"/>
  <c r="S876" i="7"/>
  <c r="R876" i="7"/>
  <c r="Q876" i="7"/>
  <c r="P876" i="7"/>
  <c r="AJ875" i="7"/>
  <c r="AI875" i="7"/>
  <c r="AH875" i="7"/>
  <c r="AG875" i="7"/>
  <c r="AF875" i="7"/>
  <c r="AE875" i="7"/>
  <c r="AD875" i="7"/>
  <c r="AC875" i="7"/>
  <c r="AB875" i="7"/>
  <c r="AA875" i="7"/>
  <c r="Z875" i="7"/>
  <c r="Y875" i="7"/>
  <c r="X875" i="7"/>
  <c r="W875" i="7"/>
  <c r="V875" i="7"/>
  <c r="U875" i="7"/>
  <c r="T875" i="7"/>
  <c r="S875" i="7"/>
  <c r="R875" i="7"/>
  <c r="Q875" i="7"/>
  <c r="P875" i="7"/>
  <c r="AJ874" i="7"/>
  <c r="AI874" i="7"/>
  <c r="AH874" i="7"/>
  <c r="AG874" i="7"/>
  <c r="AF874" i="7"/>
  <c r="AE874" i="7"/>
  <c r="AD874" i="7"/>
  <c r="AC874" i="7"/>
  <c r="AB874" i="7"/>
  <c r="AA874" i="7"/>
  <c r="Z874" i="7"/>
  <c r="Y874" i="7"/>
  <c r="X874" i="7"/>
  <c r="W874" i="7"/>
  <c r="V874" i="7"/>
  <c r="U874" i="7"/>
  <c r="T874" i="7"/>
  <c r="S874" i="7"/>
  <c r="R874" i="7"/>
  <c r="Q874" i="7"/>
  <c r="P874" i="7"/>
  <c r="AJ873" i="7"/>
  <c r="AI873" i="7"/>
  <c r="AH873" i="7"/>
  <c r="AG873" i="7"/>
  <c r="AF873" i="7"/>
  <c r="AE873" i="7"/>
  <c r="AD873" i="7"/>
  <c r="AC873" i="7"/>
  <c r="AB873" i="7"/>
  <c r="AA873" i="7"/>
  <c r="Z873" i="7"/>
  <c r="Y873" i="7"/>
  <c r="X873" i="7"/>
  <c r="W873" i="7"/>
  <c r="V873" i="7"/>
  <c r="U873" i="7"/>
  <c r="T873" i="7"/>
  <c r="S873" i="7"/>
  <c r="R873" i="7"/>
  <c r="Q873" i="7"/>
  <c r="P873" i="7"/>
  <c r="AJ872" i="7"/>
  <c r="AI872" i="7"/>
  <c r="AH872" i="7"/>
  <c r="AG872" i="7"/>
  <c r="AF872" i="7"/>
  <c r="AE872" i="7"/>
  <c r="AD872" i="7"/>
  <c r="AC872" i="7"/>
  <c r="AB872" i="7"/>
  <c r="AA872" i="7"/>
  <c r="Z872" i="7"/>
  <c r="Y872" i="7"/>
  <c r="X872" i="7"/>
  <c r="W872" i="7"/>
  <c r="V872" i="7"/>
  <c r="U872" i="7"/>
  <c r="T872" i="7"/>
  <c r="S872" i="7"/>
  <c r="R872" i="7"/>
  <c r="Q872" i="7"/>
  <c r="P872" i="7"/>
  <c r="AJ871" i="7"/>
  <c r="AI871" i="7"/>
  <c r="AH871" i="7"/>
  <c r="AG871" i="7"/>
  <c r="AF871" i="7"/>
  <c r="AE871" i="7"/>
  <c r="AD871" i="7"/>
  <c r="AC871" i="7"/>
  <c r="AB871" i="7"/>
  <c r="AA871" i="7"/>
  <c r="Z871" i="7"/>
  <c r="Y871" i="7"/>
  <c r="X871" i="7"/>
  <c r="W871" i="7"/>
  <c r="V871" i="7"/>
  <c r="U871" i="7"/>
  <c r="T871" i="7"/>
  <c r="S871" i="7"/>
  <c r="R871" i="7"/>
  <c r="Q871" i="7"/>
  <c r="P871" i="7"/>
  <c r="AJ870" i="7"/>
  <c r="AI870" i="7"/>
  <c r="AH870" i="7"/>
  <c r="AG870" i="7"/>
  <c r="AF870" i="7"/>
  <c r="AE870" i="7"/>
  <c r="AD870" i="7"/>
  <c r="AC870" i="7"/>
  <c r="AB870" i="7"/>
  <c r="AA870" i="7"/>
  <c r="Z870" i="7"/>
  <c r="Y870" i="7"/>
  <c r="X870" i="7"/>
  <c r="W870" i="7"/>
  <c r="V870" i="7"/>
  <c r="U870" i="7"/>
  <c r="T870" i="7"/>
  <c r="S870" i="7"/>
  <c r="R870" i="7"/>
  <c r="Q870" i="7"/>
  <c r="P870" i="7"/>
  <c r="AJ869" i="7"/>
  <c r="AI869" i="7"/>
  <c r="AH869" i="7"/>
  <c r="AG869" i="7"/>
  <c r="AF869" i="7"/>
  <c r="AE869" i="7"/>
  <c r="AD869" i="7"/>
  <c r="AC869" i="7"/>
  <c r="AB869" i="7"/>
  <c r="AA869" i="7"/>
  <c r="Z869" i="7"/>
  <c r="Y869" i="7"/>
  <c r="X869" i="7"/>
  <c r="W869" i="7"/>
  <c r="V869" i="7"/>
  <c r="U869" i="7"/>
  <c r="T869" i="7"/>
  <c r="S869" i="7"/>
  <c r="R869" i="7"/>
  <c r="Q869" i="7"/>
  <c r="P869" i="7"/>
  <c r="AJ868" i="7"/>
  <c r="AI868" i="7"/>
  <c r="AH868" i="7"/>
  <c r="AG868" i="7"/>
  <c r="AF868" i="7"/>
  <c r="AE868" i="7"/>
  <c r="AD868" i="7"/>
  <c r="AC868" i="7"/>
  <c r="AB868" i="7"/>
  <c r="AA868" i="7"/>
  <c r="Z868" i="7"/>
  <c r="Y868" i="7"/>
  <c r="X868" i="7"/>
  <c r="W868" i="7"/>
  <c r="V868" i="7"/>
  <c r="U868" i="7"/>
  <c r="T868" i="7"/>
  <c r="S868" i="7"/>
  <c r="R868" i="7"/>
  <c r="Q868" i="7"/>
  <c r="P868" i="7"/>
  <c r="AJ867" i="7"/>
  <c r="AI867" i="7"/>
  <c r="AH867" i="7"/>
  <c r="AG867" i="7"/>
  <c r="AF867" i="7"/>
  <c r="AE867" i="7"/>
  <c r="AD867" i="7"/>
  <c r="AC867" i="7"/>
  <c r="AB867" i="7"/>
  <c r="AA867" i="7"/>
  <c r="Z867" i="7"/>
  <c r="Y867" i="7"/>
  <c r="X867" i="7"/>
  <c r="W867" i="7"/>
  <c r="V867" i="7"/>
  <c r="U867" i="7"/>
  <c r="T867" i="7"/>
  <c r="S867" i="7"/>
  <c r="R867" i="7"/>
  <c r="Q867" i="7"/>
  <c r="P867" i="7"/>
  <c r="AJ866" i="7"/>
  <c r="AI866" i="7"/>
  <c r="AH866" i="7"/>
  <c r="AG866" i="7"/>
  <c r="AF866" i="7"/>
  <c r="AE866" i="7"/>
  <c r="AD866" i="7"/>
  <c r="AC866" i="7"/>
  <c r="AB866" i="7"/>
  <c r="AA866" i="7"/>
  <c r="Z866" i="7"/>
  <c r="Y866" i="7"/>
  <c r="X866" i="7"/>
  <c r="W866" i="7"/>
  <c r="V866" i="7"/>
  <c r="U866" i="7"/>
  <c r="T866" i="7"/>
  <c r="S866" i="7"/>
  <c r="R866" i="7"/>
  <c r="Q866" i="7"/>
  <c r="P866" i="7"/>
  <c r="AJ865" i="7"/>
  <c r="AI865" i="7"/>
  <c r="AH865" i="7"/>
  <c r="AG865" i="7"/>
  <c r="AF865" i="7"/>
  <c r="AE865" i="7"/>
  <c r="AD865" i="7"/>
  <c r="AC865" i="7"/>
  <c r="AB865" i="7"/>
  <c r="AA865" i="7"/>
  <c r="Z865" i="7"/>
  <c r="Y865" i="7"/>
  <c r="X865" i="7"/>
  <c r="W865" i="7"/>
  <c r="V865" i="7"/>
  <c r="U865" i="7"/>
  <c r="T865" i="7"/>
  <c r="S865" i="7"/>
  <c r="R865" i="7"/>
  <c r="Q865" i="7"/>
  <c r="P865" i="7"/>
  <c r="AJ864" i="7"/>
  <c r="AI864" i="7"/>
  <c r="AH864" i="7"/>
  <c r="AG864" i="7"/>
  <c r="AF864" i="7"/>
  <c r="AE864" i="7"/>
  <c r="AD864" i="7"/>
  <c r="AC864" i="7"/>
  <c r="AB864" i="7"/>
  <c r="AA864" i="7"/>
  <c r="Z864" i="7"/>
  <c r="Y864" i="7"/>
  <c r="X864" i="7"/>
  <c r="W864" i="7"/>
  <c r="V864" i="7"/>
  <c r="U864" i="7"/>
  <c r="T864" i="7"/>
  <c r="S864" i="7"/>
  <c r="R864" i="7"/>
  <c r="Q864" i="7"/>
  <c r="P864" i="7"/>
  <c r="AJ863" i="7"/>
  <c r="AI863" i="7"/>
  <c r="AH863" i="7"/>
  <c r="AG863" i="7"/>
  <c r="AF863" i="7"/>
  <c r="AE863" i="7"/>
  <c r="AD863" i="7"/>
  <c r="AC863" i="7"/>
  <c r="AB863" i="7"/>
  <c r="AA863" i="7"/>
  <c r="Z863" i="7"/>
  <c r="Y863" i="7"/>
  <c r="X863" i="7"/>
  <c r="W863" i="7"/>
  <c r="V863" i="7"/>
  <c r="U863" i="7"/>
  <c r="T863" i="7"/>
  <c r="S863" i="7"/>
  <c r="R863" i="7"/>
  <c r="Q863" i="7"/>
  <c r="P863" i="7"/>
  <c r="AJ862" i="7"/>
  <c r="AI862" i="7"/>
  <c r="AH862" i="7"/>
  <c r="AG862" i="7"/>
  <c r="AF862" i="7"/>
  <c r="AE862" i="7"/>
  <c r="AD862" i="7"/>
  <c r="AC862" i="7"/>
  <c r="AB862" i="7"/>
  <c r="AA862" i="7"/>
  <c r="Z862" i="7"/>
  <c r="Y862" i="7"/>
  <c r="X862" i="7"/>
  <c r="W862" i="7"/>
  <c r="V862" i="7"/>
  <c r="U862" i="7"/>
  <c r="T862" i="7"/>
  <c r="S862" i="7"/>
  <c r="R862" i="7"/>
  <c r="Q862" i="7"/>
  <c r="P862" i="7"/>
  <c r="AJ861" i="7"/>
  <c r="AI861" i="7"/>
  <c r="AH861" i="7"/>
  <c r="AG861" i="7"/>
  <c r="AF861" i="7"/>
  <c r="AE861" i="7"/>
  <c r="AD861" i="7"/>
  <c r="AC861" i="7"/>
  <c r="AB861" i="7"/>
  <c r="AA861" i="7"/>
  <c r="Z861" i="7"/>
  <c r="Y861" i="7"/>
  <c r="X861" i="7"/>
  <c r="W861" i="7"/>
  <c r="V861" i="7"/>
  <c r="U861" i="7"/>
  <c r="T861" i="7"/>
  <c r="S861" i="7"/>
  <c r="R861" i="7"/>
  <c r="Q861" i="7"/>
  <c r="P861" i="7"/>
  <c r="AJ860" i="7"/>
  <c r="AI860" i="7"/>
  <c r="AH860" i="7"/>
  <c r="AG860" i="7"/>
  <c r="AF860" i="7"/>
  <c r="AE860" i="7"/>
  <c r="AD860" i="7"/>
  <c r="AC860" i="7"/>
  <c r="AB860" i="7"/>
  <c r="AA860" i="7"/>
  <c r="Z860" i="7"/>
  <c r="Y860" i="7"/>
  <c r="X860" i="7"/>
  <c r="W860" i="7"/>
  <c r="V860" i="7"/>
  <c r="U860" i="7"/>
  <c r="T860" i="7"/>
  <c r="S860" i="7"/>
  <c r="R860" i="7"/>
  <c r="Q860" i="7"/>
  <c r="P860" i="7"/>
  <c r="AJ859" i="7"/>
  <c r="AI859" i="7"/>
  <c r="AH859" i="7"/>
  <c r="AG859" i="7"/>
  <c r="AF859" i="7"/>
  <c r="AE859" i="7"/>
  <c r="AD859" i="7"/>
  <c r="AC859" i="7"/>
  <c r="AB859" i="7"/>
  <c r="AA859" i="7"/>
  <c r="Z859" i="7"/>
  <c r="Y859" i="7"/>
  <c r="X859" i="7"/>
  <c r="W859" i="7"/>
  <c r="V859" i="7"/>
  <c r="U859" i="7"/>
  <c r="T859" i="7"/>
  <c r="S859" i="7"/>
  <c r="R859" i="7"/>
  <c r="Q859" i="7"/>
  <c r="P859" i="7"/>
  <c r="AJ858" i="7"/>
  <c r="AI858" i="7"/>
  <c r="AH858" i="7"/>
  <c r="AG858" i="7"/>
  <c r="AF858" i="7"/>
  <c r="AE858" i="7"/>
  <c r="AD858" i="7"/>
  <c r="AC858" i="7"/>
  <c r="AB858" i="7"/>
  <c r="AA858" i="7"/>
  <c r="Z858" i="7"/>
  <c r="Y858" i="7"/>
  <c r="X858" i="7"/>
  <c r="W858" i="7"/>
  <c r="V858" i="7"/>
  <c r="U858" i="7"/>
  <c r="T858" i="7"/>
  <c r="S858" i="7"/>
  <c r="R858" i="7"/>
  <c r="Q858" i="7"/>
  <c r="P858" i="7"/>
  <c r="AJ857" i="7"/>
  <c r="AI857" i="7"/>
  <c r="AH857" i="7"/>
  <c r="AG857" i="7"/>
  <c r="AF857" i="7"/>
  <c r="AE857" i="7"/>
  <c r="AD857" i="7"/>
  <c r="AC857" i="7"/>
  <c r="AB857" i="7"/>
  <c r="AA857" i="7"/>
  <c r="Z857" i="7"/>
  <c r="Y857" i="7"/>
  <c r="X857" i="7"/>
  <c r="W857" i="7"/>
  <c r="V857" i="7"/>
  <c r="U857" i="7"/>
  <c r="T857" i="7"/>
  <c r="S857" i="7"/>
  <c r="R857" i="7"/>
  <c r="Q857" i="7"/>
  <c r="P857" i="7"/>
  <c r="AJ856" i="7"/>
  <c r="AI856" i="7"/>
  <c r="AH856" i="7"/>
  <c r="AG856" i="7"/>
  <c r="AF856" i="7"/>
  <c r="AE856" i="7"/>
  <c r="AD856" i="7"/>
  <c r="AC856" i="7"/>
  <c r="AB856" i="7"/>
  <c r="AA856" i="7"/>
  <c r="Z856" i="7"/>
  <c r="Y856" i="7"/>
  <c r="X856" i="7"/>
  <c r="W856" i="7"/>
  <c r="V856" i="7"/>
  <c r="U856" i="7"/>
  <c r="T856" i="7"/>
  <c r="S856" i="7"/>
  <c r="R856" i="7"/>
  <c r="Q856" i="7"/>
  <c r="P856" i="7"/>
  <c r="AJ855" i="7"/>
  <c r="AI855" i="7"/>
  <c r="AH855" i="7"/>
  <c r="AG855" i="7"/>
  <c r="AF855" i="7"/>
  <c r="AE855" i="7"/>
  <c r="AD855" i="7"/>
  <c r="AC855" i="7"/>
  <c r="AB855" i="7"/>
  <c r="AA855" i="7"/>
  <c r="Z855" i="7"/>
  <c r="Y855" i="7"/>
  <c r="X855" i="7"/>
  <c r="W855" i="7"/>
  <c r="V855" i="7"/>
  <c r="U855" i="7"/>
  <c r="T855" i="7"/>
  <c r="S855" i="7"/>
  <c r="R855" i="7"/>
  <c r="Q855" i="7"/>
  <c r="P855" i="7"/>
  <c r="AJ854" i="7"/>
  <c r="AI854" i="7"/>
  <c r="AH854" i="7"/>
  <c r="AG854" i="7"/>
  <c r="AF854" i="7"/>
  <c r="AE854" i="7"/>
  <c r="AD854" i="7"/>
  <c r="AC854" i="7"/>
  <c r="AB854" i="7"/>
  <c r="AA854" i="7"/>
  <c r="Z854" i="7"/>
  <c r="Y854" i="7"/>
  <c r="X854" i="7"/>
  <c r="W854" i="7"/>
  <c r="V854" i="7"/>
  <c r="U854" i="7"/>
  <c r="T854" i="7"/>
  <c r="S854" i="7"/>
  <c r="R854" i="7"/>
  <c r="Q854" i="7"/>
  <c r="P854" i="7"/>
  <c r="AJ853" i="7"/>
  <c r="AI853" i="7"/>
  <c r="AH853" i="7"/>
  <c r="AG853" i="7"/>
  <c r="AF853" i="7"/>
  <c r="AE853" i="7"/>
  <c r="AD853" i="7"/>
  <c r="AC853" i="7"/>
  <c r="AB853" i="7"/>
  <c r="AA853" i="7"/>
  <c r="Z853" i="7"/>
  <c r="Y853" i="7"/>
  <c r="X853" i="7"/>
  <c r="W853" i="7"/>
  <c r="V853" i="7"/>
  <c r="U853" i="7"/>
  <c r="T853" i="7"/>
  <c r="S853" i="7"/>
  <c r="R853" i="7"/>
  <c r="Q853" i="7"/>
  <c r="P853" i="7"/>
  <c r="AJ852" i="7"/>
  <c r="AI852" i="7"/>
  <c r="AH852" i="7"/>
  <c r="AG852" i="7"/>
  <c r="AF852" i="7"/>
  <c r="AE852" i="7"/>
  <c r="AD852" i="7"/>
  <c r="AC852" i="7"/>
  <c r="AB852" i="7"/>
  <c r="AA852" i="7"/>
  <c r="Z852" i="7"/>
  <c r="Y852" i="7"/>
  <c r="X852" i="7"/>
  <c r="W852" i="7"/>
  <c r="V852" i="7"/>
  <c r="U852" i="7"/>
  <c r="T852" i="7"/>
  <c r="S852" i="7"/>
  <c r="R852" i="7"/>
  <c r="Q852" i="7"/>
  <c r="P852" i="7"/>
  <c r="AJ851" i="7"/>
  <c r="AI851" i="7"/>
  <c r="AH851" i="7"/>
  <c r="AG851" i="7"/>
  <c r="AF851" i="7"/>
  <c r="AE851" i="7"/>
  <c r="AD851" i="7"/>
  <c r="AC851" i="7"/>
  <c r="AB851" i="7"/>
  <c r="AA851" i="7"/>
  <c r="Z851" i="7"/>
  <c r="Y851" i="7"/>
  <c r="X851" i="7"/>
  <c r="W851" i="7"/>
  <c r="V851" i="7"/>
  <c r="U851" i="7"/>
  <c r="T851" i="7"/>
  <c r="S851" i="7"/>
  <c r="R851" i="7"/>
  <c r="Q851" i="7"/>
  <c r="P851" i="7"/>
  <c r="AJ850" i="7"/>
  <c r="AI850" i="7"/>
  <c r="AH850" i="7"/>
  <c r="AG850" i="7"/>
  <c r="AF850" i="7"/>
  <c r="AE850" i="7"/>
  <c r="AD850" i="7"/>
  <c r="AC850" i="7"/>
  <c r="AB850" i="7"/>
  <c r="AA850" i="7"/>
  <c r="Z850" i="7"/>
  <c r="Y850" i="7"/>
  <c r="X850" i="7"/>
  <c r="W850" i="7"/>
  <c r="V850" i="7"/>
  <c r="U850" i="7"/>
  <c r="T850" i="7"/>
  <c r="S850" i="7"/>
  <c r="R850" i="7"/>
  <c r="Q850" i="7"/>
  <c r="P850" i="7"/>
  <c r="AJ849" i="7"/>
  <c r="AI849" i="7"/>
  <c r="AH849" i="7"/>
  <c r="AG849" i="7"/>
  <c r="AF849" i="7"/>
  <c r="AE849" i="7"/>
  <c r="AD849" i="7"/>
  <c r="AC849" i="7"/>
  <c r="AB849" i="7"/>
  <c r="AA849" i="7"/>
  <c r="Z849" i="7"/>
  <c r="Y849" i="7"/>
  <c r="X849" i="7"/>
  <c r="W849" i="7"/>
  <c r="V849" i="7"/>
  <c r="U849" i="7"/>
  <c r="T849" i="7"/>
  <c r="S849" i="7"/>
  <c r="R849" i="7"/>
  <c r="Q849" i="7"/>
  <c r="P849" i="7"/>
  <c r="AJ848" i="7"/>
  <c r="AI848" i="7"/>
  <c r="AH848" i="7"/>
  <c r="AG848" i="7"/>
  <c r="AF848" i="7"/>
  <c r="AE848" i="7"/>
  <c r="AD848" i="7"/>
  <c r="AC848" i="7"/>
  <c r="AB848" i="7"/>
  <c r="AA848" i="7"/>
  <c r="Z848" i="7"/>
  <c r="Y848" i="7"/>
  <c r="X848" i="7"/>
  <c r="W848" i="7"/>
  <c r="V848" i="7"/>
  <c r="U848" i="7"/>
  <c r="T848" i="7"/>
  <c r="S848" i="7"/>
  <c r="R848" i="7"/>
  <c r="Q848" i="7"/>
  <c r="P848" i="7"/>
  <c r="AJ847" i="7"/>
  <c r="AI847" i="7"/>
  <c r="AH847" i="7"/>
  <c r="AG847" i="7"/>
  <c r="AF847" i="7"/>
  <c r="AE847" i="7"/>
  <c r="AD847" i="7"/>
  <c r="AC847" i="7"/>
  <c r="AB847" i="7"/>
  <c r="AA847" i="7"/>
  <c r="Z847" i="7"/>
  <c r="Y847" i="7"/>
  <c r="X847" i="7"/>
  <c r="W847" i="7"/>
  <c r="V847" i="7"/>
  <c r="U847" i="7"/>
  <c r="T847" i="7"/>
  <c r="S847" i="7"/>
  <c r="R847" i="7"/>
  <c r="Q847" i="7"/>
  <c r="P847" i="7"/>
  <c r="AJ846" i="7"/>
  <c r="AI846" i="7"/>
  <c r="AH846" i="7"/>
  <c r="AG846" i="7"/>
  <c r="AF846" i="7"/>
  <c r="AE846" i="7"/>
  <c r="AD846" i="7"/>
  <c r="AC846" i="7"/>
  <c r="AB846" i="7"/>
  <c r="AA846" i="7"/>
  <c r="Z846" i="7"/>
  <c r="Y846" i="7"/>
  <c r="X846" i="7"/>
  <c r="W846" i="7"/>
  <c r="V846" i="7"/>
  <c r="U846" i="7"/>
  <c r="T846" i="7"/>
  <c r="S846" i="7"/>
  <c r="R846" i="7"/>
  <c r="Q846" i="7"/>
  <c r="P846" i="7"/>
  <c r="AJ845" i="7"/>
  <c r="AI845" i="7"/>
  <c r="AH845" i="7"/>
  <c r="AG845" i="7"/>
  <c r="AF845" i="7"/>
  <c r="AE845" i="7"/>
  <c r="AD845" i="7"/>
  <c r="AC845" i="7"/>
  <c r="AB845" i="7"/>
  <c r="AA845" i="7"/>
  <c r="Z845" i="7"/>
  <c r="Y845" i="7"/>
  <c r="X845" i="7"/>
  <c r="W845" i="7"/>
  <c r="V845" i="7"/>
  <c r="U845" i="7"/>
  <c r="T845" i="7"/>
  <c r="S845" i="7"/>
  <c r="R845" i="7"/>
  <c r="Q845" i="7"/>
  <c r="P845" i="7"/>
  <c r="AJ844" i="7"/>
  <c r="AI844" i="7"/>
  <c r="AH844" i="7"/>
  <c r="AG844" i="7"/>
  <c r="AF844" i="7"/>
  <c r="AE844" i="7"/>
  <c r="AD844" i="7"/>
  <c r="AC844" i="7"/>
  <c r="AB844" i="7"/>
  <c r="AA844" i="7"/>
  <c r="Z844" i="7"/>
  <c r="Y844" i="7"/>
  <c r="X844" i="7"/>
  <c r="W844" i="7"/>
  <c r="V844" i="7"/>
  <c r="U844" i="7"/>
  <c r="T844" i="7"/>
  <c r="S844" i="7"/>
  <c r="R844" i="7"/>
  <c r="Q844" i="7"/>
  <c r="P844" i="7"/>
  <c r="AJ843" i="7"/>
  <c r="AI843" i="7"/>
  <c r="AH843" i="7"/>
  <c r="AG843" i="7"/>
  <c r="AF843" i="7"/>
  <c r="AE843" i="7"/>
  <c r="AD843" i="7"/>
  <c r="AC843" i="7"/>
  <c r="AB843" i="7"/>
  <c r="AA843" i="7"/>
  <c r="Z843" i="7"/>
  <c r="Y843" i="7"/>
  <c r="X843" i="7"/>
  <c r="W843" i="7"/>
  <c r="V843" i="7"/>
  <c r="U843" i="7"/>
  <c r="T843" i="7"/>
  <c r="S843" i="7"/>
  <c r="R843" i="7"/>
  <c r="Q843" i="7"/>
  <c r="P843" i="7"/>
  <c r="AJ842" i="7"/>
  <c r="AI842" i="7"/>
  <c r="AH842" i="7"/>
  <c r="AG842" i="7"/>
  <c r="AF842" i="7"/>
  <c r="AE842" i="7"/>
  <c r="AD842" i="7"/>
  <c r="AC842" i="7"/>
  <c r="AB842" i="7"/>
  <c r="AA842" i="7"/>
  <c r="Z842" i="7"/>
  <c r="Y842" i="7"/>
  <c r="X842" i="7"/>
  <c r="W842" i="7"/>
  <c r="V842" i="7"/>
  <c r="U842" i="7"/>
  <c r="T842" i="7"/>
  <c r="S842" i="7"/>
  <c r="R842" i="7"/>
  <c r="Q842" i="7"/>
  <c r="P842" i="7"/>
  <c r="AJ841" i="7"/>
  <c r="AI841" i="7"/>
  <c r="AH841" i="7"/>
  <c r="AG841" i="7"/>
  <c r="AF841" i="7"/>
  <c r="AE841" i="7"/>
  <c r="AD841" i="7"/>
  <c r="AC841" i="7"/>
  <c r="AB841" i="7"/>
  <c r="AA841" i="7"/>
  <c r="Z841" i="7"/>
  <c r="Y841" i="7"/>
  <c r="X841" i="7"/>
  <c r="W841" i="7"/>
  <c r="V841" i="7"/>
  <c r="U841" i="7"/>
  <c r="T841" i="7"/>
  <c r="S841" i="7"/>
  <c r="R841" i="7"/>
  <c r="Q841" i="7"/>
  <c r="P841" i="7"/>
  <c r="AJ840" i="7"/>
  <c r="AI840" i="7"/>
  <c r="AH840" i="7"/>
  <c r="AG840" i="7"/>
  <c r="AF840" i="7"/>
  <c r="AE840" i="7"/>
  <c r="AD840" i="7"/>
  <c r="AC840" i="7"/>
  <c r="AB840" i="7"/>
  <c r="AA840" i="7"/>
  <c r="Z840" i="7"/>
  <c r="Y840" i="7"/>
  <c r="X840" i="7"/>
  <c r="W840" i="7"/>
  <c r="V840" i="7"/>
  <c r="U840" i="7"/>
  <c r="T840" i="7"/>
  <c r="S840" i="7"/>
  <c r="R840" i="7"/>
  <c r="Q840" i="7"/>
  <c r="P840" i="7"/>
  <c r="AJ839" i="7"/>
  <c r="AI839" i="7"/>
  <c r="AH839" i="7"/>
  <c r="AG839" i="7"/>
  <c r="AF839" i="7"/>
  <c r="AE839" i="7"/>
  <c r="AD839" i="7"/>
  <c r="AC839" i="7"/>
  <c r="AB839" i="7"/>
  <c r="AA839" i="7"/>
  <c r="Z839" i="7"/>
  <c r="Y839" i="7"/>
  <c r="X839" i="7"/>
  <c r="W839" i="7"/>
  <c r="V839" i="7"/>
  <c r="U839" i="7"/>
  <c r="T839" i="7"/>
  <c r="S839" i="7"/>
  <c r="R839" i="7"/>
  <c r="Q839" i="7"/>
  <c r="P839" i="7"/>
  <c r="AJ838" i="7"/>
  <c r="AI838" i="7"/>
  <c r="AH838" i="7"/>
  <c r="AG838" i="7"/>
  <c r="AF838" i="7"/>
  <c r="AE838" i="7"/>
  <c r="AD838" i="7"/>
  <c r="AC838" i="7"/>
  <c r="AB838" i="7"/>
  <c r="AA838" i="7"/>
  <c r="Z838" i="7"/>
  <c r="Y838" i="7"/>
  <c r="X838" i="7"/>
  <c r="W838" i="7"/>
  <c r="V838" i="7"/>
  <c r="U838" i="7"/>
  <c r="T838" i="7"/>
  <c r="S838" i="7"/>
  <c r="R838" i="7"/>
  <c r="Q838" i="7"/>
  <c r="P838" i="7"/>
  <c r="AJ837" i="7"/>
  <c r="AI837" i="7"/>
  <c r="AH837" i="7"/>
  <c r="AG837" i="7"/>
  <c r="AF837" i="7"/>
  <c r="AE837" i="7"/>
  <c r="AD837" i="7"/>
  <c r="AC837" i="7"/>
  <c r="AB837" i="7"/>
  <c r="AA837" i="7"/>
  <c r="Z837" i="7"/>
  <c r="Y837" i="7"/>
  <c r="X837" i="7"/>
  <c r="W837" i="7"/>
  <c r="V837" i="7"/>
  <c r="U837" i="7"/>
  <c r="T837" i="7"/>
  <c r="S837" i="7"/>
  <c r="R837" i="7"/>
  <c r="Q837" i="7"/>
  <c r="P837" i="7"/>
  <c r="AJ836" i="7"/>
  <c r="AI836" i="7"/>
  <c r="AH836" i="7"/>
  <c r="AG836" i="7"/>
  <c r="AF836" i="7"/>
  <c r="AE836" i="7"/>
  <c r="AD836" i="7"/>
  <c r="AC836" i="7"/>
  <c r="AB836" i="7"/>
  <c r="AA836" i="7"/>
  <c r="Z836" i="7"/>
  <c r="Y836" i="7"/>
  <c r="X836" i="7"/>
  <c r="W836" i="7"/>
  <c r="V836" i="7"/>
  <c r="U836" i="7"/>
  <c r="T836" i="7"/>
  <c r="S836" i="7"/>
  <c r="R836" i="7"/>
  <c r="Q836" i="7"/>
  <c r="P836" i="7"/>
  <c r="AJ835" i="7"/>
  <c r="AI835" i="7"/>
  <c r="AH835" i="7"/>
  <c r="AG835" i="7"/>
  <c r="AF835" i="7"/>
  <c r="AE835" i="7"/>
  <c r="AD835" i="7"/>
  <c r="AC835" i="7"/>
  <c r="AB835" i="7"/>
  <c r="AA835" i="7"/>
  <c r="Z835" i="7"/>
  <c r="Y835" i="7"/>
  <c r="X835" i="7"/>
  <c r="W835" i="7"/>
  <c r="V835" i="7"/>
  <c r="U835" i="7"/>
  <c r="T835" i="7"/>
  <c r="S835" i="7"/>
  <c r="R835" i="7"/>
  <c r="Q835" i="7"/>
  <c r="P835" i="7"/>
  <c r="AJ834" i="7"/>
  <c r="AI834" i="7"/>
  <c r="AH834" i="7"/>
  <c r="AG834" i="7"/>
  <c r="AF834" i="7"/>
  <c r="AE834" i="7"/>
  <c r="AD834" i="7"/>
  <c r="AC834" i="7"/>
  <c r="AB834" i="7"/>
  <c r="AA834" i="7"/>
  <c r="Z834" i="7"/>
  <c r="Y834" i="7"/>
  <c r="X834" i="7"/>
  <c r="W834" i="7"/>
  <c r="V834" i="7"/>
  <c r="U834" i="7"/>
  <c r="T834" i="7"/>
  <c r="S834" i="7"/>
  <c r="R834" i="7"/>
  <c r="Q834" i="7"/>
  <c r="P834" i="7"/>
  <c r="AJ833" i="7"/>
  <c r="AI833" i="7"/>
  <c r="AH833" i="7"/>
  <c r="AG833" i="7"/>
  <c r="AF833" i="7"/>
  <c r="AE833" i="7"/>
  <c r="AD833" i="7"/>
  <c r="AC833" i="7"/>
  <c r="AB833" i="7"/>
  <c r="AA833" i="7"/>
  <c r="Z833" i="7"/>
  <c r="Y833" i="7"/>
  <c r="X833" i="7"/>
  <c r="W833" i="7"/>
  <c r="V833" i="7"/>
  <c r="U833" i="7"/>
  <c r="T833" i="7"/>
  <c r="S833" i="7"/>
  <c r="R833" i="7"/>
  <c r="Q833" i="7"/>
  <c r="P833" i="7"/>
  <c r="AJ832" i="7"/>
  <c r="AI832" i="7"/>
  <c r="AH832" i="7"/>
  <c r="AG832" i="7"/>
  <c r="AF832" i="7"/>
  <c r="AE832" i="7"/>
  <c r="AD832" i="7"/>
  <c r="AC832" i="7"/>
  <c r="AB832" i="7"/>
  <c r="AA832" i="7"/>
  <c r="Z832" i="7"/>
  <c r="Y832" i="7"/>
  <c r="X832" i="7"/>
  <c r="W832" i="7"/>
  <c r="V832" i="7"/>
  <c r="U832" i="7"/>
  <c r="T832" i="7"/>
  <c r="S832" i="7"/>
  <c r="R832" i="7"/>
  <c r="Q832" i="7"/>
  <c r="P832" i="7"/>
  <c r="AJ831" i="7"/>
  <c r="AI831" i="7"/>
  <c r="AH831" i="7"/>
  <c r="AG831" i="7"/>
  <c r="AF831" i="7"/>
  <c r="AE831" i="7"/>
  <c r="AD831" i="7"/>
  <c r="AC831" i="7"/>
  <c r="AB831" i="7"/>
  <c r="AA831" i="7"/>
  <c r="Z831" i="7"/>
  <c r="Y831" i="7"/>
  <c r="X831" i="7"/>
  <c r="W831" i="7"/>
  <c r="V831" i="7"/>
  <c r="U831" i="7"/>
  <c r="T831" i="7"/>
  <c r="S831" i="7"/>
  <c r="R831" i="7"/>
  <c r="Q831" i="7"/>
  <c r="P831" i="7"/>
  <c r="AJ830" i="7"/>
  <c r="AI830" i="7"/>
  <c r="AH830" i="7"/>
  <c r="AG830" i="7"/>
  <c r="AF830" i="7"/>
  <c r="AE830" i="7"/>
  <c r="AD830" i="7"/>
  <c r="AC830" i="7"/>
  <c r="AB830" i="7"/>
  <c r="AA830" i="7"/>
  <c r="Z830" i="7"/>
  <c r="Y830" i="7"/>
  <c r="X830" i="7"/>
  <c r="W830" i="7"/>
  <c r="V830" i="7"/>
  <c r="U830" i="7"/>
  <c r="T830" i="7"/>
  <c r="S830" i="7"/>
  <c r="R830" i="7"/>
  <c r="Q830" i="7"/>
  <c r="P830" i="7"/>
  <c r="AJ829" i="7"/>
  <c r="AI829" i="7"/>
  <c r="AH829" i="7"/>
  <c r="AG829" i="7"/>
  <c r="AF829" i="7"/>
  <c r="AE829" i="7"/>
  <c r="AD829" i="7"/>
  <c r="AC829" i="7"/>
  <c r="AB829" i="7"/>
  <c r="AA829" i="7"/>
  <c r="Z829" i="7"/>
  <c r="Y829" i="7"/>
  <c r="X829" i="7"/>
  <c r="W829" i="7"/>
  <c r="V829" i="7"/>
  <c r="U829" i="7"/>
  <c r="T829" i="7"/>
  <c r="S829" i="7"/>
  <c r="R829" i="7"/>
  <c r="Q829" i="7"/>
  <c r="P829" i="7"/>
  <c r="AJ828" i="7"/>
  <c r="AI828" i="7"/>
  <c r="AH828" i="7"/>
  <c r="AG828" i="7"/>
  <c r="AF828" i="7"/>
  <c r="AE828" i="7"/>
  <c r="AD828" i="7"/>
  <c r="AC828" i="7"/>
  <c r="AB828" i="7"/>
  <c r="AA828" i="7"/>
  <c r="Z828" i="7"/>
  <c r="Y828" i="7"/>
  <c r="X828" i="7"/>
  <c r="W828" i="7"/>
  <c r="V828" i="7"/>
  <c r="U828" i="7"/>
  <c r="T828" i="7"/>
  <c r="S828" i="7"/>
  <c r="R828" i="7"/>
  <c r="Q828" i="7"/>
  <c r="P828" i="7"/>
  <c r="AJ827" i="7"/>
  <c r="AI827" i="7"/>
  <c r="AH827" i="7"/>
  <c r="AG827" i="7"/>
  <c r="AF827" i="7"/>
  <c r="AE827" i="7"/>
  <c r="AD827" i="7"/>
  <c r="AC827" i="7"/>
  <c r="AB827" i="7"/>
  <c r="AA827" i="7"/>
  <c r="Z827" i="7"/>
  <c r="Y827" i="7"/>
  <c r="X827" i="7"/>
  <c r="W827" i="7"/>
  <c r="V827" i="7"/>
  <c r="U827" i="7"/>
  <c r="T827" i="7"/>
  <c r="S827" i="7"/>
  <c r="R827" i="7"/>
  <c r="Q827" i="7"/>
  <c r="P827" i="7"/>
  <c r="AJ826" i="7"/>
  <c r="AI826" i="7"/>
  <c r="AH826" i="7"/>
  <c r="AG826" i="7"/>
  <c r="AF826" i="7"/>
  <c r="AE826" i="7"/>
  <c r="AD826" i="7"/>
  <c r="AC826" i="7"/>
  <c r="AB826" i="7"/>
  <c r="AA826" i="7"/>
  <c r="Z826" i="7"/>
  <c r="Y826" i="7"/>
  <c r="X826" i="7"/>
  <c r="W826" i="7"/>
  <c r="V826" i="7"/>
  <c r="U826" i="7"/>
  <c r="T826" i="7"/>
  <c r="S826" i="7"/>
  <c r="R826" i="7"/>
  <c r="Q826" i="7"/>
  <c r="P826" i="7"/>
  <c r="AJ825" i="7"/>
  <c r="AI825" i="7"/>
  <c r="AH825" i="7"/>
  <c r="AG825" i="7"/>
  <c r="AF825" i="7"/>
  <c r="AE825" i="7"/>
  <c r="AD825" i="7"/>
  <c r="AC825" i="7"/>
  <c r="AB825" i="7"/>
  <c r="AA825" i="7"/>
  <c r="Z825" i="7"/>
  <c r="Y825" i="7"/>
  <c r="X825" i="7"/>
  <c r="W825" i="7"/>
  <c r="V825" i="7"/>
  <c r="U825" i="7"/>
  <c r="T825" i="7"/>
  <c r="S825" i="7"/>
  <c r="R825" i="7"/>
  <c r="Q825" i="7"/>
  <c r="P825" i="7"/>
  <c r="AJ824" i="7"/>
  <c r="AI824" i="7"/>
  <c r="AH824" i="7"/>
  <c r="AG824" i="7"/>
  <c r="AF824" i="7"/>
  <c r="AE824" i="7"/>
  <c r="AD824" i="7"/>
  <c r="AC824" i="7"/>
  <c r="AB824" i="7"/>
  <c r="AA824" i="7"/>
  <c r="Z824" i="7"/>
  <c r="Y824" i="7"/>
  <c r="X824" i="7"/>
  <c r="W824" i="7"/>
  <c r="V824" i="7"/>
  <c r="U824" i="7"/>
  <c r="T824" i="7"/>
  <c r="S824" i="7"/>
  <c r="R824" i="7"/>
  <c r="Q824" i="7"/>
  <c r="P824" i="7"/>
  <c r="AJ823" i="7"/>
  <c r="AI823" i="7"/>
  <c r="AH823" i="7"/>
  <c r="AG823" i="7"/>
  <c r="AF823" i="7"/>
  <c r="AE823" i="7"/>
  <c r="AD823" i="7"/>
  <c r="AC823" i="7"/>
  <c r="AB823" i="7"/>
  <c r="AA823" i="7"/>
  <c r="Z823" i="7"/>
  <c r="Y823" i="7"/>
  <c r="X823" i="7"/>
  <c r="W823" i="7"/>
  <c r="V823" i="7"/>
  <c r="U823" i="7"/>
  <c r="T823" i="7"/>
  <c r="S823" i="7"/>
  <c r="R823" i="7"/>
  <c r="Q823" i="7"/>
  <c r="P823" i="7"/>
  <c r="AJ822" i="7"/>
  <c r="AI822" i="7"/>
  <c r="AH822" i="7"/>
  <c r="AG822" i="7"/>
  <c r="AF822" i="7"/>
  <c r="AE822" i="7"/>
  <c r="AD822" i="7"/>
  <c r="AC822" i="7"/>
  <c r="AB822" i="7"/>
  <c r="AA822" i="7"/>
  <c r="Z822" i="7"/>
  <c r="Y822" i="7"/>
  <c r="X822" i="7"/>
  <c r="W822" i="7"/>
  <c r="V822" i="7"/>
  <c r="U822" i="7"/>
  <c r="T822" i="7"/>
  <c r="S822" i="7"/>
  <c r="R822" i="7"/>
  <c r="Q822" i="7"/>
  <c r="P822" i="7"/>
  <c r="AJ821" i="7"/>
  <c r="AI821" i="7"/>
  <c r="AH821" i="7"/>
  <c r="AG821" i="7"/>
  <c r="AF821" i="7"/>
  <c r="AE821" i="7"/>
  <c r="AD821" i="7"/>
  <c r="AC821" i="7"/>
  <c r="AB821" i="7"/>
  <c r="AA821" i="7"/>
  <c r="Z821" i="7"/>
  <c r="Y821" i="7"/>
  <c r="X821" i="7"/>
  <c r="W821" i="7"/>
  <c r="V821" i="7"/>
  <c r="U821" i="7"/>
  <c r="T821" i="7"/>
  <c r="S821" i="7"/>
  <c r="R821" i="7"/>
  <c r="Q821" i="7"/>
  <c r="P821" i="7"/>
  <c r="AJ820" i="7"/>
  <c r="AI820" i="7"/>
  <c r="AH820" i="7"/>
  <c r="AG820" i="7"/>
  <c r="AF820" i="7"/>
  <c r="AE820" i="7"/>
  <c r="AD820" i="7"/>
  <c r="AC820" i="7"/>
  <c r="AB820" i="7"/>
  <c r="AA820" i="7"/>
  <c r="Z820" i="7"/>
  <c r="Y820" i="7"/>
  <c r="X820" i="7"/>
  <c r="W820" i="7"/>
  <c r="V820" i="7"/>
  <c r="U820" i="7"/>
  <c r="T820" i="7"/>
  <c r="S820" i="7"/>
  <c r="R820" i="7"/>
  <c r="Q820" i="7"/>
  <c r="P820" i="7"/>
  <c r="AJ819" i="7"/>
  <c r="AI819" i="7"/>
  <c r="AH819" i="7"/>
  <c r="AG819" i="7"/>
  <c r="AF819" i="7"/>
  <c r="AE819" i="7"/>
  <c r="AD819" i="7"/>
  <c r="AC819" i="7"/>
  <c r="AB819" i="7"/>
  <c r="AA819" i="7"/>
  <c r="Z819" i="7"/>
  <c r="Y819" i="7"/>
  <c r="X819" i="7"/>
  <c r="W819" i="7"/>
  <c r="V819" i="7"/>
  <c r="U819" i="7"/>
  <c r="T819" i="7"/>
  <c r="S819" i="7"/>
  <c r="R819" i="7"/>
  <c r="Q819" i="7"/>
  <c r="P819" i="7"/>
  <c r="AJ818" i="7"/>
  <c r="AI818" i="7"/>
  <c r="AH818" i="7"/>
  <c r="AG818" i="7"/>
  <c r="AF818" i="7"/>
  <c r="AE818" i="7"/>
  <c r="AD818" i="7"/>
  <c r="AC818" i="7"/>
  <c r="AB818" i="7"/>
  <c r="AA818" i="7"/>
  <c r="Z818" i="7"/>
  <c r="Y818" i="7"/>
  <c r="X818" i="7"/>
  <c r="W818" i="7"/>
  <c r="V818" i="7"/>
  <c r="U818" i="7"/>
  <c r="T818" i="7"/>
  <c r="S818" i="7"/>
  <c r="R818" i="7"/>
  <c r="Q818" i="7"/>
  <c r="P818" i="7"/>
  <c r="AJ817" i="7"/>
  <c r="AI817" i="7"/>
  <c r="AH817" i="7"/>
  <c r="AG817" i="7"/>
  <c r="AF817" i="7"/>
  <c r="AE817" i="7"/>
  <c r="AD817" i="7"/>
  <c r="AC817" i="7"/>
  <c r="AB817" i="7"/>
  <c r="AA817" i="7"/>
  <c r="Z817" i="7"/>
  <c r="Y817" i="7"/>
  <c r="X817" i="7"/>
  <c r="W817" i="7"/>
  <c r="V817" i="7"/>
  <c r="U817" i="7"/>
  <c r="T817" i="7"/>
  <c r="S817" i="7"/>
  <c r="R817" i="7"/>
  <c r="Q817" i="7"/>
  <c r="P817" i="7"/>
  <c r="AJ816" i="7"/>
  <c r="AI816" i="7"/>
  <c r="AH816" i="7"/>
  <c r="AG816" i="7"/>
  <c r="AF816" i="7"/>
  <c r="AE816" i="7"/>
  <c r="AD816" i="7"/>
  <c r="AC816" i="7"/>
  <c r="AB816" i="7"/>
  <c r="AA816" i="7"/>
  <c r="Z816" i="7"/>
  <c r="Y816" i="7"/>
  <c r="X816" i="7"/>
  <c r="W816" i="7"/>
  <c r="V816" i="7"/>
  <c r="U816" i="7"/>
  <c r="T816" i="7"/>
  <c r="S816" i="7"/>
  <c r="R816" i="7"/>
  <c r="Q816" i="7"/>
  <c r="P816" i="7"/>
  <c r="AJ815" i="7"/>
  <c r="AI815" i="7"/>
  <c r="AH815" i="7"/>
  <c r="AG815" i="7"/>
  <c r="AF815" i="7"/>
  <c r="AE815" i="7"/>
  <c r="AD815" i="7"/>
  <c r="AC815" i="7"/>
  <c r="AB815" i="7"/>
  <c r="AA815" i="7"/>
  <c r="Z815" i="7"/>
  <c r="Y815" i="7"/>
  <c r="X815" i="7"/>
  <c r="W815" i="7"/>
  <c r="V815" i="7"/>
  <c r="U815" i="7"/>
  <c r="T815" i="7"/>
  <c r="S815" i="7"/>
  <c r="R815" i="7"/>
  <c r="Q815" i="7"/>
  <c r="P815" i="7"/>
  <c r="AJ814" i="7"/>
  <c r="AI814" i="7"/>
  <c r="AH814" i="7"/>
  <c r="AG814" i="7"/>
  <c r="AF814" i="7"/>
  <c r="AE814" i="7"/>
  <c r="AD814" i="7"/>
  <c r="AC814" i="7"/>
  <c r="AB814" i="7"/>
  <c r="AA814" i="7"/>
  <c r="Z814" i="7"/>
  <c r="Y814" i="7"/>
  <c r="X814" i="7"/>
  <c r="W814" i="7"/>
  <c r="V814" i="7"/>
  <c r="U814" i="7"/>
  <c r="T814" i="7"/>
  <c r="S814" i="7"/>
  <c r="R814" i="7"/>
  <c r="Q814" i="7"/>
  <c r="P814" i="7"/>
  <c r="AJ813" i="7"/>
  <c r="AI813" i="7"/>
  <c r="AH813" i="7"/>
  <c r="AG813" i="7"/>
  <c r="AF813" i="7"/>
  <c r="AE813" i="7"/>
  <c r="AD813" i="7"/>
  <c r="AC813" i="7"/>
  <c r="AB813" i="7"/>
  <c r="AA813" i="7"/>
  <c r="Z813" i="7"/>
  <c r="Y813" i="7"/>
  <c r="X813" i="7"/>
  <c r="W813" i="7"/>
  <c r="V813" i="7"/>
  <c r="U813" i="7"/>
  <c r="T813" i="7"/>
  <c r="S813" i="7"/>
  <c r="R813" i="7"/>
  <c r="Q813" i="7"/>
  <c r="P813" i="7"/>
  <c r="AJ812" i="7"/>
  <c r="AI812" i="7"/>
  <c r="AH812" i="7"/>
  <c r="AG812" i="7"/>
  <c r="AF812" i="7"/>
  <c r="AE812" i="7"/>
  <c r="AD812" i="7"/>
  <c r="AC812" i="7"/>
  <c r="AB812" i="7"/>
  <c r="AA812" i="7"/>
  <c r="Z812" i="7"/>
  <c r="Y812" i="7"/>
  <c r="X812" i="7"/>
  <c r="W812" i="7"/>
  <c r="V812" i="7"/>
  <c r="U812" i="7"/>
  <c r="T812" i="7"/>
  <c r="S812" i="7"/>
  <c r="R812" i="7"/>
  <c r="Q812" i="7"/>
  <c r="P812" i="7"/>
  <c r="AJ811" i="7"/>
  <c r="AI811" i="7"/>
  <c r="AH811" i="7"/>
  <c r="AG811" i="7"/>
  <c r="AF811" i="7"/>
  <c r="AE811" i="7"/>
  <c r="AD811" i="7"/>
  <c r="AC811" i="7"/>
  <c r="AB811" i="7"/>
  <c r="AA811" i="7"/>
  <c r="Z811" i="7"/>
  <c r="Y811" i="7"/>
  <c r="X811" i="7"/>
  <c r="W811" i="7"/>
  <c r="V811" i="7"/>
  <c r="U811" i="7"/>
  <c r="T811" i="7"/>
  <c r="S811" i="7"/>
  <c r="R811" i="7"/>
  <c r="Q811" i="7"/>
  <c r="P811" i="7"/>
  <c r="AJ810" i="7"/>
  <c r="AI810" i="7"/>
  <c r="AH810" i="7"/>
  <c r="AG810" i="7"/>
  <c r="AF810" i="7"/>
  <c r="AE810" i="7"/>
  <c r="AD810" i="7"/>
  <c r="AC810" i="7"/>
  <c r="AB810" i="7"/>
  <c r="AA810" i="7"/>
  <c r="Z810" i="7"/>
  <c r="Y810" i="7"/>
  <c r="X810" i="7"/>
  <c r="W810" i="7"/>
  <c r="V810" i="7"/>
  <c r="U810" i="7"/>
  <c r="T810" i="7"/>
  <c r="S810" i="7"/>
  <c r="R810" i="7"/>
  <c r="Q810" i="7"/>
  <c r="P810" i="7"/>
  <c r="AJ809" i="7"/>
  <c r="AI809" i="7"/>
  <c r="AH809" i="7"/>
  <c r="AG809" i="7"/>
  <c r="AF809" i="7"/>
  <c r="AE809" i="7"/>
  <c r="AD809" i="7"/>
  <c r="AC809" i="7"/>
  <c r="AB809" i="7"/>
  <c r="AA809" i="7"/>
  <c r="Z809" i="7"/>
  <c r="Y809" i="7"/>
  <c r="X809" i="7"/>
  <c r="W809" i="7"/>
  <c r="V809" i="7"/>
  <c r="U809" i="7"/>
  <c r="T809" i="7"/>
  <c r="S809" i="7"/>
  <c r="R809" i="7"/>
  <c r="Q809" i="7"/>
  <c r="P809" i="7"/>
  <c r="AJ808" i="7"/>
  <c r="AI808" i="7"/>
  <c r="AH808" i="7"/>
  <c r="AG808" i="7"/>
  <c r="AF808" i="7"/>
  <c r="AE808" i="7"/>
  <c r="AD808" i="7"/>
  <c r="AC808" i="7"/>
  <c r="AB808" i="7"/>
  <c r="AA808" i="7"/>
  <c r="Z808" i="7"/>
  <c r="Y808" i="7"/>
  <c r="X808" i="7"/>
  <c r="W808" i="7"/>
  <c r="V808" i="7"/>
  <c r="U808" i="7"/>
  <c r="T808" i="7"/>
  <c r="S808" i="7"/>
  <c r="R808" i="7"/>
  <c r="Q808" i="7"/>
  <c r="P808" i="7"/>
  <c r="AJ807" i="7"/>
  <c r="AI807" i="7"/>
  <c r="AH807" i="7"/>
  <c r="AG807" i="7"/>
  <c r="AF807" i="7"/>
  <c r="AE807" i="7"/>
  <c r="AD807" i="7"/>
  <c r="AC807" i="7"/>
  <c r="AB807" i="7"/>
  <c r="AA807" i="7"/>
  <c r="Z807" i="7"/>
  <c r="Y807" i="7"/>
  <c r="X807" i="7"/>
  <c r="W807" i="7"/>
  <c r="V807" i="7"/>
  <c r="U807" i="7"/>
  <c r="T807" i="7"/>
  <c r="S807" i="7"/>
  <c r="R807" i="7"/>
  <c r="Q807" i="7"/>
  <c r="P807" i="7"/>
  <c r="AJ806" i="7"/>
  <c r="AI806" i="7"/>
  <c r="AH806" i="7"/>
  <c r="AG806" i="7"/>
  <c r="AF806" i="7"/>
  <c r="AE806" i="7"/>
  <c r="AD806" i="7"/>
  <c r="AC806" i="7"/>
  <c r="AB806" i="7"/>
  <c r="AA806" i="7"/>
  <c r="Z806" i="7"/>
  <c r="Y806" i="7"/>
  <c r="X806" i="7"/>
  <c r="W806" i="7"/>
  <c r="V806" i="7"/>
  <c r="U806" i="7"/>
  <c r="T806" i="7"/>
  <c r="S806" i="7"/>
  <c r="R806" i="7"/>
  <c r="Q806" i="7"/>
  <c r="P806" i="7"/>
  <c r="AJ805" i="7"/>
  <c r="AI805" i="7"/>
  <c r="AH805" i="7"/>
  <c r="AG805" i="7"/>
  <c r="AF805" i="7"/>
  <c r="AE805" i="7"/>
  <c r="AD805" i="7"/>
  <c r="AC805" i="7"/>
  <c r="AB805" i="7"/>
  <c r="AA805" i="7"/>
  <c r="Z805" i="7"/>
  <c r="Y805" i="7"/>
  <c r="X805" i="7"/>
  <c r="W805" i="7"/>
  <c r="V805" i="7"/>
  <c r="U805" i="7"/>
  <c r="T805" i="7"/>
  <c r="S805" i="7"/>
  <c r="R805" i="7"/>
  <c r="Q805" i="7"/>
  <c r="P805" i="7"/>
  <c r="AJ804" i="7"/>
  <c r="AI804" i="7"/>
  <c r="AH804" i="7"/>
  <c r="AG804" i="7"/>
  <c r="AF804" i="7"/>
  <c r="AE804" i="7"/>
  <c r="AD804" i="7"/>
  <c r="AC804" i="7"/>
  <c r="AB804" i="7"/>
  <c r="AA804" i="7"/>
  <c r="Z804" i="7"/>
  <c r="Y804" i="7"/>
  <c r="X804" i="7"/>
  <c r="W804" i="7"/>
  <c r="V804" i="7"/>
  <c r="U804" i="7"/>
  <c r="T804" i="7"/>
  <c r="S804" i="7"/>
  <c r="R804" i="7"/>
  <c r="Q804" i="7"/>
  <c r="P804" i="7"/>
  <c r="AJ803" i="7"/>
  <c r="AI803" i="7"/>
  <c r="AH803" i="7"/>
  <c r="AG803" i="7"/>
  <c r="AF803" i="7"/>
  <c r="AE803" i="7"/>
  <c r="AD803" i="7"/>
  <c r="AC803" i="7"/>
  <c r="AB803" i="7"/>
  <c r="AA803" i="7"/>
  <c r="Z803" i="7"/>
  <c r="Y803" i="7"/>
  <c r="X803" i="7"/>
  <c r="W803" i="7"/>
  <c r="V803" i="7"/>
  <c r="U803" i="7"/>
  <c r="T803" i="7"/>
  <c r="S803" i="7"/>
  <c r="R803" i="7"/>
  <c r="Q803" i="7"/>
  <c r="P803" i="7"/>
  <c r="AJ802" i="7"/>
  <c r="AI802" i="7"/>
  <c r="AH802" i="7"/>
  <c r="AG802" i="7"/>
  <c r="AF802" i="7"/>
  <c r="AE802" i="7"/>
  <c r="AD802" i="7"/>
  <c r="AC802" i="7"/>
  <c r="AB802" i="7"/>
  <c r="AA802" i="7"/>
  <c r="Z802" i="7"/>
  <c r="Y802" i="7"/>
  <c r="X802" i="7"/>
  <c r="W802" i="7"/>
  <c r="V802" i="7"/>
  <c r="U802" i="7"/>
  <c r="T802" i="7"/>
  <c r="S802" i="7"/>
  <c r="R802" i="7"/>
  <c r="Q802" i="7"/>
  <c r="P802" i="7"/>
  <c r="AJ801" i="7"/>
  <c r="AI801" i="7"/>
  <c r="AH801" i="7"/>
  <c r="AG801" i="7"/>
  <c r="AF801" i="7"/>
  <c r="AE801" i="7"/>
  <c r="AD801" i="7"/>
  <c r="AC801" i="7"/>
  <c r="AB801" i="7"/>
  <c r="AA801" i="7"/>
  <c r="Z801" i="7"/>
  <c r="Y801" i="7"/>
  <c r="X801" i="7"/>
  <c r="W801" i="7"/>
  <c r="V801" i="7"/>
  <c r="U801" i="7"/>
  <c r="T801" i="7"/>
  <c r="S801" i="7"/>
  <c r="R801" i="7"/>
  <c r="Q801" i="7"/>
  <c r="P801" i="7"/>
  <c r="AJ800" i="7"/>
  <c r="AI800" i="7"/>
  <c r="AH800" i="7"/>
  <c r="AG800" i="7"/>
  <c r="AF800" i="7"/>
  <c r="AE800" i="7"/>
  <c r="AD800" i="7"/>
  <c r="AC800" i="7"/>
  <c r="AB800" i="7"/>
  <c r="AA800" i="7"/>
  <c r="Z800" i="7"/>
  <c r="Y800" i="7"/>
  <c r="X800" i="7"/>
  <c r="W800" i="7"/>
  <c r="V800" i="7"/>
  <c r="U800" i="7"/>
  <c r="T800" i="7"/>
  <c r="S800" i="7"/>
  <c r="R800" i="7"/>
  <c r="Q800" i="7"/>
  <c r="P800" i="7"/>
  <c r="AJ799" i="7"/>
  <c r="AI799" i="7"/>
  <c r="AH799" i="7"/>
  <c r="AG799" i="7"/>
  <c r="AF799" i="7"/>
  <c r="AE799" i="7"/>
  <c r="AD799" i="7"/>
  <c r="AC799" i="7"/>
  <c r="AB799" i="7"/>
  <c r="AA799" i="7"/>
  <c r="Z799" i="7"/>
  <c r="Y799" i="7"/>
  <c r="X799" i="7"/>
  <c r="W799" i="7"/>
  <c r="V799" i="7"/>
  <c r="U799" i="7"/>
  <c r="T799" i="7"/>
  <c r="S799" i="7"/>
  <c r="R799" i="7"/>
  <c r="Q799" i="7"/>
  <c r="P799" i="7"/>
  <c r="AJ798" i="7"/>
  <c r="AI798" i="7"/>
  <c r="AH798" i="7"/>
  <c r="AG798" i="7"/>
  <c r="AF798" i="7"/>
  <c r="AE798" i="7"/>
  <c r="AD798" i="7"/>
  <c r="AC798" i="7"/>
  <c r="AB798" i="7"/>
  <c r="AA798" i="7"/>
  <c r="Z798" i="7"/>
  <c r="Y798" i="7"/>
  <c r="X798" i="7"/>
  <c r="W798" i="7"/>
  <c r="V798" i="7"/>
  <c r="U798" i="7"/>
  <c r="T798" i="7"/>
  <c r="S798" i="7"/>
  <c r="R798" i="7"/>
  <c r="Q798" i="7"/>
  <c r="P798" i="7"/>
  <c r="AJ797" i="7"/>
  <c r="AI797" i="7"/>
  <c r="AH797" i="7"/>
  <c r="AG797" i="7"/>
  <c r="AF797" i="7"/>
  <c r="AE797" i="7"/>
  <c r="AD797" i="7"/>
  <c r="AC797" i="7"/>
  <c r="AB797" i="7"/>
  <c r="AA797" i="7"/>
  <c r="Z797" i="7"/>
  <c r="Y797" i="7"/>
  <c r="X797" i="7"/>
  <c r="W797" i="7"/>
  <c r="V797" i="7"/>
  <c r="U797" i="7"/>
  <c r="T797" i="7"/>
  <c r="S797" i="7"/>
  <c r="R797" i="7"/>
  <c r="Q797" i="7"/>
  <c r="P797" i="7"/>
  <c r="AJ796" i="7"/>
  <c r="AI796" i="7"/>
  <c r="AH796" i="7"/>
  <c r="AG796" i="7"/>
  <c r="AF796" i="7"/>
  <c r="AE796" i="7"/>
  <c r="AD796" i="7"/>
  <c r="AC796" i="7"/>
  <c r="AB796" i="7"/>
  <c r="AA796" i="7"/>
  <c r="Z796" i="7"/>
  <c r="Y796" i="7"/>
  <c r="X796" i="7"/>
  <c r="W796" i="7"/>
  <c r="V796" i="7"/>
  <c r="U796" i="7"/>
  <c r="T796" i="7"/>
  <c r="S796" i="7"/>
  <c r="R796" i="7"/>
  <c r="Q796" i="7"/>
  <c r="P796" i="7"/>
  <c r="AJ795" i="7"/>
  <c r="AI795" i="7"/>
  <c r="AH795" i="7"/>
  <c r="AG795" i="7"/>
  <c r="AF795" i="7"/>
  <c r="AE795" i="7"/>
  <c r="AD795" i="7"/>
  <c r="AC795" i="7"/>
  <c r="AB795" i="7"/>
  <c r="AA795" i="7"/>
  <c r="Z795" i="7"/>
  <c r="Y795" i="7"/>
  <c r="X795" i="7"/>
  <c r="W795" i="7"/>
  <c r="V795" i="7"/>
  <c r="U795" i="7"/>
  <c r="T795" i="7"/>
  <c r="S795" i="7"/>
  <c r="R795" i="7"/>
  <c r="Q795" i="7"/>
  <c r="P795" i="7"/>
  <c r="AJ794" i="7"/>
  <c r="AI794" i="7"/>
  <c r="AH794" i="7"/>
  <c r="AG794" i="7"/>
  <c r="AF794" i="7"/>
  <c r="AE794" i="7"/>
  <c r="AD794" i="7"/>
  <c r="AC794" i="7"/>
  <c r="AB794" i="7"/>
  <c r="AA794" i="7"/>
  <c r="Z794" i="7"/>
  <c r="Y794" i="7"/>
  <c r="X794" i="7"/>
  <c r="W794" i="7"/>
  <c r="V794" i="7"/>
  <c r="U794" i="7"/>
  <c r="T794" i="7"/>
  <c r="S794" i="7"/>
  <c r="R794" i="7"/>
  <c r="Q794" i="7"/>
  <c r="P794" i="7"/>
  <c r="AJ793" i="7"/>
  <c r="AI793" i="7"/>
  <c r="AH793" i="7"/>
  <c r="AG793" i="7"/>
  <c r="AF793" i="7"/>
  <c r="AE793" i="7"/>
  <c r="AD793" i="7"/>
  <c r="AC793" i="7"/>
  <c r="AB793" i="7"/>
  <c r="AA793" i="7"/>
  <c r="Z793" i="7"/>
  <c r="Y793" i="7"/>
  <c r="X793" i="7"/>
  <c r="W793" i="7"/>
  <c r="V793" i="7"/>
  <c r="U793" i="7"/>
  <c r="T793" i="7"/>
  <c r="S793" i="7"/>
  <c r="R793" i="7"/>
  <c r="Q793" i="7"/>
  <c r="P793" i="7"/>
  <c r="AJ792" i="7"/>
  <c r="AI792" i="7"/>
  <c r="AH792" i="7"/>
  <c r="AG792" i="7"/>
  <c r="AF792" i="7"/>
  <c r="AE792" i="7"/>
  <c r="AD792" i="7"/>
  <c r="AC792" i="7"/>
  <c r="AB792" i="7"/>
  <c r="AA792" i="7"/>
  <c r="Z792" i="7"/>
  <c r="Y792" i="7"/>
  <c r="X792" i="7"/>
  <c r="W792" i="7"/>
  <c r="V792" i="7"/>
  <c r="U792" i="7"/>
  <c r="T792" i="7"/>
  <c r="S792" i="7"/>
  <c r="R792" i="7"/>
  <c r="Q792" i="7"/>
  <c r="P792" i="7"/>
  <c r="AJ791" i="7"/>
  <c r="AI791" i="7"/>
  <c r="AH791" i="7"/>
  <c r="AG791" i="7"/>
  <c r="AF791" i="7"/>
  <c r="AE791" i="7"/>
  <c r="AD791" i="7"/>
  <c r="AC791" i="7"/>
  <c r="AB791" i="7"/>
  <c r="AA791" i="7"/>
  <c r="Z791" i="7"/>
  <c r="Y791" i="7"/>
  <c r="X791" i="7"/>
  <c r="W791" i="7"/>
  <c r="V791" i="7"/>
  <c r="U791" i="7"/>
  <c r="T791" i="7"/>
  <c r="S791" i="7"/>
  <c r="R791" i="7"/>
  <c r="Q791" i="7"/>
  <c r="P791" i="7"/>
  <c r="AJ790" i="7"/>
  <c r="AI790" i="7"/>
  <c r="AH790" i="7"/>
  <c r="AG790" i="7"/>
  <c r="AF790" i="7"/>
  <c r="AE790" i="7"/>
  <c r="AD790" i="7"/>
  <c r="AC790" i="7"/>
  <c r="AB790" i="7"/>
  <c r="AA790" i="7"/>
  <c r="Z790" i="7"/>
  <c r="Y790" i="7"/>
  <c r="X790" i="7"/>
  <c r="W790" i="7"/>
  <c r="V790" i="7"/>
  <c r="U790" i="7"/>
  <c r="T790" i="7"/>
  <c r="S790" i="7"/>
  <c r="R790" i="7"/>
  <c r="Q790" i="7"/>
  <c r="P790" i="7"/>
  <c r="AJ789" i="7"/>
  <c r="AI789" i="7"/>
  <c r="AH789" i="7"/>
  <c r="AG789" i="7"/>
  <c r="AF789" i="7"/>
  <c r="AE789" i="7"/>
  <c r="AD789" i="7"/>
  <c r="AC789" i="7"/>
  <c r="AB789" i="7"/>
  <c r="AA789" i="7"/>
  <c r="Z789" i="7"/>
  <c r="Y789" i="7"/>
  <c r="X789" i="7"/>
  <c r="W789" i="7"/>
  <c r="V789" i="7"/>
  <c r="U789" i="7"/>
  <c r="T789" i="7"/>
  <c r="S789" i="7"/>
  <c r="R789" i="7"/>
  <c r="Q789" i="7"/>
  <c r="P789" i="7"/>
  <c r="AJ788" i="7"/>
  <c r="AI788" i="7"/>
  <c r="AH788" i="7"/>
  <c r="AG788" i="7"/>
  <c r="AF788" i="7"/>
  <c r="AE788" i="7"/>
  <c r="AD788" i="7"/>
  <c r="AC788" i="7"/>
  <c r="AB788" i="7"/>
  <c r="AA788" i="7"/>
  <c r="Z788" i="7"/>
  <c r="Y788" i="7"/>
  <c r="X788" i="7"/>
  <c r="W788" i="7"/>
  <c r="V788" i="7"/>
  <c r="U788" i="7"/>
  <c r="T788" i="7"/>
  <c r="S788" i="7"/>
  <c r="R788" i="7"/>
  <c r="Q788" i="7"/>
  <c r="P788" i="7"/>
  <c r="AJ787" i="7"/>
  <c r="AI787" i="7"/>
  <c r="AH787" i="7"/>
  <c r="AG787" i="7"/>
  <c r="AF787" i="7"/>
  <c r="AE787" i="7"/>
  <c r="AD787" i="7"/>
  <c r="AC787" i="7"/>
  <c r="AB787" i="7"/>
  <c r="AA787" i="7"/>
  <c r="Z787" i="7"/>
  <c r="Y787" i="7"/>
  <c r="X787" i="7"/>
  <c r="W787" i="7"/>
  <c r="V787" i="7"/>
  <c r="U787" i="7"/>
  <c r="T787" i="7"/>
  <c r="S787" i="7"/>
  <c r="R787" i="7"/>
  <c r="Q787" i="7"/>
  <c r="P787" i="7"/>
  <c r="AJ786" i="7"/>
  <c r="AI786" i="7"/>
  <c r="AH786" i="7"/>
  <c r="AG786" i="7"/>
  <c r="AF786" i="7"/>
  <c r="AE786" i="7"/>
  <c r="AD786" i="7"/>
  <c r="AC786" i="7"/>
  <c r="AB786" i="7"/>
  <c r="AA786" i="7"/>
  <c r="Z786" i="7"/>
  <c r="Y786" i="7"/>
  <c r="X786" i="7"/>
  <c r="W786" i="7"/>
  <c r="V786" i="7"/>
  <c r="U786" i="7"/>
  <c r="T786" i="7"/>
  <c r="S786" i="7"/>
  <c r="R786" i="7"/>
  <c r="Q786" i="7"/>
  <c r="P786" i="7"/>
  <c r="AJ785" i="7"/>
  <c r="AI785" i="7"/>
  <c r="AH785" i="7"/>
  <c r="AG785" i="7"/>
  <c r="AF785" i="7"/>
  <c r="AE785" i="7"/>
  <c r="AD785" i="7"/>
  <c r="AC785" i="7"/>
  <c r="AB785" i="7"/>
  <c r="AA785" i="7"/>
  <c r="Z785" i="7"/>
  <c r="Y785" i="7"/>
  <c r="X785" i="7"/>
  <c r="W785" i="7"/>
  <c r="V785" i="7"/>
  <c r="U785" i="7"/>
  <c r="T785" i="7"/>
  <c r="S785" i="7"/>
  <c r="R785" i="7"/>
  <c r="Q785" i="7"/>
  <c r="P785" i="7"/>
  <c r="AJ784" i="7"/>
  <c r="AI784" i="7"/>
  <c r="AH784" i="7"/>
  <c r="AG784" i="7"/>
  <c r="AF784" i="7"/>
  <c r="AE784" i="7"/>
  <c r="AD784" i="7"/>
  <c r="AC784" i="7"/>
  <c r="AB784" i="7"/>
  <c r="AA784" i="7"/>
  <c r="Z784" i="7"/>
  <c r="Y784" i="7"/>
  <c r="X784" i="7"/>
  <c r="W784" i="7"/>
  <c r="V784" i="7"/>
  <c r="U784" i="7"/>
  <c r="T784" i="7"/>
  <c r="S784" i="7"/>
  <c r="R784" i="7"/>
  <c r="Q784" i="7"/>
  <c r="P784" i="7"/>
  <c r="AJ783" i="7"/>
  <c r="AI783" i="7"/>
  <c r="AH783" i="7"/>
  <c r="AG783" i="7"/>
  <c r="AF783" i="7"/>
  <c r="AE783" i="7"/>
  <c r="AD783" i="7"/>
  <c r="AC783" i="7"/>
  <c r="AB783" i="7"/>
  <c r="AA783" i="7"/>
  <c r="Z783" i="7"/>
  <c r="Y783" i="7"/>
  <c r="X783" i="7"/>
  <c r="W783" i="7"/>
  <c r="V783" i="7"/>
  <c r="U783" i="7"/>
  <c r="T783" i="7"/>
  <c r="S783" i="7"/>
  <c r="R783" i="7"/>
  <c r="Q783" i="7"/>
  <c r="P783" i="7"/>
  <c r="AJ782" i="7"/>
  <c r="AI782" i="7"/>
  <c r="AH782" i="7"/>
  <c r="AG782" i="7"/>
  <c r="AF782" i="7"/>
  <c r="AE782" i="7"/>
  <c r="AD782" i="7"/>
  <c r="AC782" i="7"/>
  <c r="AB782" i="7"/>
  <c r="AA782" i="7"/>
  <c r="Z782" i="7"/>
  <c r="Y782" i="7"/>
  <c r="X782" i="7"/>
  <c r="W782" i="7"/>
  <c r="V782" i="7"/>
  <c r="U782" i="7"/>
  <c r="T782" i="7"/>
  <c r="S782" i="7"/>
  <c r="R782" i="7"/>
  <c r="Q782" i="7"/>
  <c r="P782" i="7"/>
  <c r="AJ781" i="7"/>
  <c r="AI781" i="7"/>
  <c r="AH781" i="7"/>
  <c r="AG781" i="7"/>
  <c r="AF781" i="7"/>
  <c r="AE781" i="7"/>
  <c r="AD781" i="7"/>
  <c r="AC781" i="7"/>
  <c r="AB781" i="7"/>
  <c r="AA781" i="7"/>
  <c r="Z781" i="7"/>
  <c r="Y781" i="7"/>
  <c r="X781" i="7"/>
  <c r="W781" i="7"/>
  <c r="V781" i="7"/>
  <c r="U781" i="7"/>
  <c r="T781" i="7"/>
  <c r="S781" i="7"/>
  <c r="R781" i="7"/>
  <c r="Q781" i="7"/>
  <c r="P781" i="7"/>
  <c r="AJ780" i="7"/>
  <c r="AI780" i="7"/>
  <c r="AH780" i="7"/>
  <c r="AG780" i="7"/>
  <c r="AF780" i="7"/>
  <c r="AE780" i="7"/>
  <c r="AD780" i="7"/>
  <c r="AC780" i="7"/>
  <c r="AB780" i="7"/>
  <c r="AA780" i="7"/>
  <c r="Z780" i="7"/>
  <c r="Y780" i="7"/>
  <c r="X780" i="7"/>
  <c r="W780" i="7"/>
  <c r="V780" i="7"/>
  <c r="U780" i="7"/>
  <c r="T780" i="7"/>
  <c r="S780" i="7"/>
  <c r="R780" i="7"/>
  <c r="Q780" i="7"/>
  <c r="P780" i="7"/>
  <c r="AJ779" i="7"/>
  <c r="AI779" i="7"/>
  <c r="AH779" i="7"/>
  <c r="AG779" i="7"/>
  <c r="AF779" i="7"/>
  <c r="AE779" i="7"/>
  <c r="AD779" i="7"/>
  <c r="AC779" i="7"/>
  <c r="AB779" i="7"/>
  <c r="AA779" i="7"/>
  <c r="Z779" i="7"/>
  <c r="Y779" i="7"/>
  <c r="X779" i="7"/>
  <c r="W779" i="7"/>
  <c r="V779" i="7"/>
  <c r="U779" i="7"/>
  <c r="T779" i="7"/>
  <c r="S779" i="7"/>
  <c r="R779" i="7"/>
  <c r="Q779" i="7"/>
  <c r="P779" i="7"/>
  <c r="AJ778" i="7"/>
  <c r="AI778" i="7"/>
  <c r="AH778" i="7"/>
  <c r="AG778" i="7"/>
  <c r="AF778" i="7"/>
  <c r="AE778" i="7"/>
  <c r="AD778" i="7"/>
  <c r="AC778" i="7"/>
  <c r="AB778" i="7"/>
  <c r="AA778" i="7"/>
  <c r="Z778" i="7"/>
  <c r="Y778" i="7"/>
  <c r="X778" i="7"/>
  <c r="W778" i="7"/>
  <c r="V778" i="7"/>
  <c r="U778" i="7"/>
  <c r="T778" i="7"/>
  <c r="S778" i="7"/>
  <c r="R778" i="7"/>
  <c r="Q778" i="7"/>
  <c r="P778" i="7"/>
  <c r="AJ777" i="7"/>
  <c r="AI777" i="7"/>
  <c r="AH777" i="7"/>
  <c r="AG777" i="7"/>
  <c r="AF777" i="7"/>
  <c r="AE777" i="7"/>
  <c r="AD777" i="7"/>
  <c r="AC777" i="7"/>
  <c r="AB777" i="7"/>
  <c r="AA777" i="7"/>
  <c r="Z777" i="7"/>
  <c r="Y777" i="7"/>
  <c r="X777" i="7"/>
  <c r="W777" i="7"/>
  <c r="V777" i="7"/>
  <c r="U777" i="7"/>
  <c r="T777" i="7"/>
  <c r="S777" i="7"/>
  <c r="R777" i="7"/>
  <c r="Q777" i="7"/>
  <c r="P777" i="7"/>
  <c r="AJ776" i="7"/>
  <c r="AI776" i="7"/>
  <c r="AH776" i="7"/>
  <c r="AG776" i="7"/>
  <c r="AF776" i="7"/>
  <c r="AE776" i="7"/>
  <c r="AD776" i="7"/>
  <c r="AC776" i="7"/>
  <c r="AB776" i="7"/>
  <c r="AA776" i="7"/>
  <c r="Z776" i="7"/>
  <c r="Y776" i="7"/>
  <c r="X776" i="7"/>
  <c r="W776" i="7"/>
  <c r="V776" i="7"/>
  <c r="U776" i="7"/>
  <c r="T776" i="7"/>
  <c r="S776" i="7"/>
  <c r="R776" i="7"/>
  <c r="Q776" i="7"/>
  <c r="P776" i="7"/>
  <c r="AJ775" i="7"/>
  <c r="AI775" i="7"/>
  <c r="AH775" i="7"/>
  <c r="AG775" i="7"/>
  <c r="AF775" i="7"/>
  <c r="AE775" i="7"/>
  <c r="AD775" i="7"/>
  <c r="AC775" i="7"/>
  <c r="AB775" i="7"/>
  <c r="AA775" i="7"/>
  <c r="Z775" i="7"/>
  <c r="Y775" i="7"/>
  <c r="X775" i="7"/>
  <c r="W775" i="7"/>
  <c r="V775" i="7"/>
  <c r="U775" i="7"/>
  <c r="T775" i="7"/>
  <c r="S775" i="7"/>
  <c r="R775" i="7"/>
  <c r="Q775" i="7"/>
  <c r="P775" i="7"/>
  <c r="AJ774" i="7"/>
  <c r="AI774" i="7"/>
  <c r="AH774" i="7"/>
  <c r="AG774" i="7"/>
  <c r="AF774" i="7"/>
  <c r="AE774" i="7"/>
  <c r="AD774" i="7"/>
  <c r="AC774" i="7"/>
  <c r="AB774" i="7"/>
  <c r="AA774" i="7"/>
  <c r="Z774" i="7"/>
  <c r="Y774" i="7"/>
  <c r="X774" i="7"/>
  <c r="W774" i="7"/>
  <c r="V774" i="7"/>
  <c r="U774" i="7"/>
  <c r="T774" i="7"/>
  <c r="S774" i="7"/>
  <c r="R774" i="7"/>
  <c r="Q774" i="7"/>
  <c r="P774" i="7"/>
  <c r="AJ773" i="7"/>
  <c r="AI773" i="7"/>
  <c r="AH773" i="7"/>
  <c r="AG773" i="7"/>
  <c r="AF773" i="7"/>
  <c r="AE773" i="7"/>
  <c r="AD773" i="7"/>
  <c r="AC773" i="7"/>
  <c r="AB773" i="7"/>
  <c r="AA773" i="7"/>
  <c r="Z773" i="7"/>
  <c r="Y773" i="7"/>
  <c r="X773" i="7"/>
  <c r="W773" i="7"/>
  <c r="V773" i="7"/>
  <c r="U773" i="7"/>
  <c r="T773" i="7"/>
  <c r="S773" i="7"/>
  <c r="R773" i="7"/>
  <c r="Q773" i="7"/>
  <c r="P773" i="7"/>
  <c r="AJ772" i="7"/>
  <c r="AI772" i="7"/>
  <c r="AH772" i="7"/>
  <c r="AG772" i="7"/>
  <c r="AF772" i="7"/>
  <c r="AE772" i="7"/>
  <c r="AD772" i="7"/>
  <c r="AC772" i="7"/>
  <c r="AB772" i="7"/>
  <c r="AA772" i="7"/>
  <c r="Z772" i="7"/>
  <c r="Y772" i="7"/>
  <c r="X772" i="7"/>
  <c r="W772" i="7"/>
  <c r="V772" i="7"/>
  <c r="U772" i="7"/>
  <c r="T772" i="7"/>
  <c r="S772" i="7"/>
  <c r="R772" i="7"/>
  <c r="Q772" i="7"/>
  <c r="P772" i="7"/>
  <c r="AJ771" i="7"/>
  <c r="AI771" i="7"/>
  <c r="AH771" i="7"/>
  <c r="AG771" i="7"/>
  <c r="AF771" i="7"/>
  <c r="AE771" i="7"/>
  <c r="AD771" i="7"/>
  <c r="AC771" i="7"/>
  <c r="AB771" i="7"/>
  <c r="AA771" i="7"/>
  <c r="Z771" i="7"/>
  <c r="Y771" i="7"/>
  <c r="X771" i="7"/>
  <c r="W771" i="7"/>
  <c r="V771" i="7"/>
  <c r="U771" i="7"/>
  <c r="T771" i="7"/>
  <c r="S771" i="7"/>
  <c r="R771" i="7"/>
  <c r="Q771" i="7"/>
  <c r="P771" i="7"/>
  <c r="AJ770" i="7"/>
  <c r="AI770" i="7"/>
  <c r="AH770" i="7"/>
  <c r="AG770" i="7"/>
  <c r="AF770" i="7"/>
  <c r="AE770" i="7"/>
  <c r="AD770" i="7"/>
  <c r="AC770" i="7"/>
  <c r="AB770" i="7"/>
  <c r="AA770" i="7"/>
  <c r="Z770" i="7"/>
  <c r="Y770" i="7"/>
  <c r="X770" i="7"/>
  <c r="W770" i="7"/>
  <c r="V770" i="7"/>
  <c r="U770" i="7"/>
  <c r="T770" i="7"/>
  <c r="S770" i="7"/>
  <c r="R770" i="7"/>
  <c r="Q770" i="7"/>
  <c r="P770" i="7"/>
  <c r="AJ769" i="7"/>
  <c r="AI769" i="7"/>
  <c r="AH769" i="7"/>
  <c r="AG769" i="7"/>
  <c r="AF769" i="7"/>
  <c r="AE769" i="7"/>
  <c r="AD769" i="7"/>
  <c r="AC769" i="7"/>
  <c r="AB769" i="7"/>
  <c r="AA769" i="7"/>
  <c r="Z769" i="7"/>
  <c r="Y769" i="7"/>
  <c r="X769" i="7"/>
  <c r="W769" i="7"/>
  <c r="V769" i="7"/>
  <c r="U769" i="7"/>
  <c r="T769" i="7"/>
  <c r="S769" i="7"/>
  <c r="R769" i="7"/>
  <c r="Q769" i="7"/>
  <c r="P769" i="7"/>
  <c r="AJ768" i="7"/>
  <c r="AI768" i="7"/>
  <c r="AH768" i="7"/>
  <c r="AG768" i="7"/>
  <c r="AF768" i="7"/>
  <c r="AE768" i="7"/>
  <c r="AD768" i="7"/>
  <c r="AC768" i="7"/>
  <c r="AB768" i="7"/>
  <c r="AA768" i="7"/>
  <c r="Z768" i="7"/>
  <c r="Y768" i="7"/>
  <c r="X768" i="7"/>
  <c r="W768" i="7"/>
  <c r="V768" i="7"/>
  <c r="U768" i="7"/>
  <c r="T768" i="7"/>
  <c r="S768" i="7"/>
  <c r="R768" i="7"/>
  <c r="Q768" i="7"/>
  <c r="P768" i="7"/>
  <c r="AJ767" i="7"/>
  <c r="AI767" i="7"/>
  <c r="AH767" i="7"/>
  <c r="AG767" i="7"/>
  <c r="AF767" i="7"/>
  <c r="AE767" i="7"/>
  <c r="AD767" i="7"/>
  <c r="AC767" i="7"/>
  <c r="AB767" i="7"/>
  <c r="AA767" i="7"/>
  <c r="Z767" i="7"/>
  <c r="Y767" i="7"/>
  <c r="X767" i="7"/>
  <c r="W767" i="7"/>
  <c r="V767" i="7"/>
  <c r="U767" i="7"/>
  <c r="T767" i="7"/>
  <c r="S767" i="7"/>
  <c r="R767" i="7"/>
  <c r="Q767" i="7"/>
  <c r="P767" i="7"/>
  <c r="AJ766" i="7"/>
  <c r="AI766" i="7"/>
  <c r="AH766" i="7"/>
  <c r="AG766" i="7"/>
  <c r="AF766" i="7"/>
  <c r="AE766" i="7"/>
  <c r="AD766" i="7"/>
  <c r="AC766" i="7"/>
  <c r="AB766" i="7"/>
  <c r="AA766" i="7"/>
  <c r="Z766" i="7"/>
  <c r="Y766" i="7"/>
  <c r="X766" i="7"/>
  <c r="W766" i="7"/>
  <c r="V766" i="7"/>
  <c r="U766" i="7"/>
  <c r="T766" i="7"/>
  <c r="S766" i="7"/>
  <c r="R766" i="7"/>
  <c r="Q766" i="7"/>
  <c r="P766" i="7"/>
  <c r="AJ765" i="7"/>
  <c r="AI765" i="7"/>
  <c r="AH765" i="7"/>
  <c r="AG765" i="7"/>
  <c r="AF765" i="7"/>
  <c r="AE765" i="7"/>
  <c r="AD765" i="7"/>
  <c r="AC765" i="7"/>
  <c r="AB765" i="7"/>
  <c r="AA765" i="7"/>
  <c r="Z765" i="7"/>
  <c r="Y765" i="7"/>
  <c r="X765" i="7"/>
  <c r="W765" i="7"/>
  <c r="V765" i="7"/>
  <c r="U765" i="7"/>
  <c r="T765" i="7"/>
  <c r="S765" i="7"/>
  <c r="R765" i="7"/>
  <c r="Q765" i="7"/>
  <c r="P765" i="7"/>
  <c r="AJ764" i="7"/>
  <c r="AI764" i="7"/>
  <c r="AH764" i="7"/>
  <c r="AG764" i="7"/>
  <c r="AF764" i="7"/>
  <c r="AE764" i="7"/>
  <c r="AD764" i="7"/>
  <c r="AC764" i="7"/>
  <c r="AB764" i="7"/>
  <c r="AA764" i="7"/>
  <c r="Z764" i="7"/>
  <c r="Y764" i="7"/>
  <c r="X764" i="7"/>
  <c r="W764" i="7"/>
  <c r="V764" i="7"/>
  <c r="U764" i="7"/>
  <c r="T764" i="7"/>
  <c r="S764" i="7"/>
  <c r="R764" i="7"/>
  <c r="Q764" i="7"/>
  <c r="P764" i="7"/>
  <c r="AJ763" i="7"/>
  <c r="AI763" i="7"/>
  <c r="AH763" i="7"/>
  <c r="AG763" i="7"/>
  <c r="AF763" i="7"/>
  <c r="AE763" i="7"/>
  <c r="AD763" i="7"/>
  <c r="AC763" i="7"/>
  <c r="AB763" i="7"/>
  <c r="AA763" i="7"/>
  <c r="Z763" i="7"/>
  <c r="Y763" i="7"/>
  <c r="X763" i="7"/>
  <c r="W763" i="7"/>
  <c r="V763" i="7"/>
  <c r="U763" i="7"/>
  <c r="T763" i="7"/>
  <c r="S763" i="7"/>
  <c r="R763" i="7"/>
  <c r="Q763" i="7"/>
  <c r="P763" i="7"/>
  <c r="AJ762" i="7"/>
  <c r="AI762" i="7"/>
  <c r="AH762" i="7"/>
  <c r="AG762" i="7"/>
  <c r="AF762" i="7"/>
  <c r="AE762" i="7"/>
  <c r="AD762" i="7"/>
  <c r="AC762" i="7"/>
  <c r="AB762" i="7"/>
  <c r="AA762" i="7"/>
  <c r="Z762" i="7"/>
  <c r="Y762" i="7"/>
  <c r="X762" i="7"/>
  <c r="W762" i="7"/>
  <c r="V762" i="7"/>
  <c r="U762" i="7"/>
  <c r="T762" i="7"/>
  <c r="S762" i="7"/>
  <c r="R762" i="7"/>
  <c r="Q762" i="7"/>
  <c r="P762" i="7"/>
  <c r="AJ761" i="7"/>
  <c r="AI761" i="7"/>
  <c r="AH761" i="7"/>
  <c r="AG761" i="7"/>
  <c r="AF761" i="7"/>
  <c r="AE761" i="7"/>
  <c r="AD761" i="7"/>
  <c r="AC761" i="7"/>
  <c r="AB761" i="7"/>
  <c r="AA761" i="7"/>
  <c r="Z761" i="7"/>
  <c r="Y761" i="7"/>
  <c r="X761" i="7"/>
  <c r="W761" i="7"/>
  <c r="V761" i="7"/>
  <c r="U761" i="7"/>
  <c r="T761" i="7"/>
  <c r="S761" i="7"/>
  <c r="R761" i="7"/>
  <c r="Q761" i="7"/>
  <c r="P761" i="7"/>
  <c r="AJ760" i="7"/>
  <c r="AI760" i="7"/>
  <c r="AH760" i="7"/>
  <c r="AG760" i="7"/>
  <c r="AF760" i="7"/>
  <c r="AE760" i="7"/>
  <c r="AD760" i="7"/>
  <c r="AC760" i="7"/>
  <c r="AB760" i="7"/>
  <c r="AA760" i="7"/>
  <c r="Z760" i="7"/>
  <c r="Y760" i="7"/>
  <c r="X760" i="7"/>
  <c r="W760" i="7"/>
  <c r="V760" i="7"/>
  <c r="U760" i="7"/>
  <c r="T760" i="7"/>
  <c r="S760" i="7"/>
  <c r="R760" i="7"/>
  <c r="Q760" i="7"/>
  <c r="P760" i="7"/>
  <c r="AJ759" i="7"/>
  <c r="AI759" i="7"/>
  <c r="AH759" i="7"/>
  <c r="AG759" i="7"/>
  <c r="AF759" i="7"/>
  <c r="AE759" i="7"/>
  <c r="AD759" i="7"/>
  <c r="AC759" i="7"/>
  <c r="AB759" i="7"/>
  <c r="AA759" i="7"/>
  <c r="Z759" i="7"/>
  <c r="Y759" i="7"/>
  <c r="X759" i="7"/>
  <c r="W759" i="7"/>
  <c r="V759" i="7"/>
  <c r="U759" i="7"/>
  <c r="T759" i="7"/>
  <c r="S759" i="7"/>
  <c r="R759" i="7"/>
  <c r="Q759" i="7"/>
  <c r="P759" i="7"/>
  <c r="AJ758" i="7"/>
  <c r="AI758" i="7"/>
  <c r="AH758" i="7"/>
  <c r="AG758" i="7"/>
  <c r="AF758" i="7"/>
  <c r="AE758" i="7"/>
  <c r="AD758" i="7"/>
  <c r="AC758" i="7"/>
  <c r="AB758" i="7"/>
  <c r="AA758" i="7"/>
  <c r="Z758" i="7"/>
  <c r="Y758" i="7"/>
  <c r="X758" i="7"/>
  <c r="W758" i="7"/>
  <c r="V758" i="7"/>
  <c r="U758" i="7"/>
  <c r="T758" i="7"/>
  <c r="S758" i="7"/>
  <c r="R758" i="7"/>
  <c r="Q758" i="7"/>
  <c r="P758" i="7"/>
  <c r="AJ757" i="7"/>
  <c r="AI757" i="7"/>
  <c r="AH757" i="7"/>
  <c r="AG757" i="7"/>
  <c r="AF757" i="7"/>
  <c r="AE757" i="7"/>
  <c r="AD757" i="7"/>
  <c r="AC757" i="7"/>
  <c r="AB757" i="7"/>
  <c r="AA757" i="7"/>
  <c r="Z757" i="7"/>
  <c r="Y757" i="7"/>
  <c r="X757" i="7"/>
  <c r="W757" i="7"/>
  <c r="V757" i="7"/>
  <c r="U757" i="7"/>
  <c r="T757" i="7"/>
  <c r="S757" i="7"/>
  <c r="R757" i="7"/>
  <c r="Q757" i="7"/>
  <c r="P757" i="7"/>
  <c r="AJ756" i="7"/>
  <c r="AI756" i="7"/>
  <c r="AH756" i="7"/>
  <c r="AG756" i="7"/>
  <c r="AF756" i="7"/>
  <c r="AE756" i="7"/>
  <c r="AD756" i="7"/>
  <c r="AC756" i="7"/>
  <c r="AB756" i="7"/>
  <c r="AA756" i="7"/>
  <c r="Z756" i="7"/>
  <c r="Y756" i="7"/>
  <c r="X756" i="7"/>
  <c r="W756" i="7"/>
  <c r="V756" i="7"/>
  <c r="U756" i="7"/>
  <c r="T756" i="7"/>
  <c r="S756" i="7"/>
  <c r="R756" i="7"/>
  <c r="Q756" i="7"/>
  <c r="P756" i="7"/>
  <c r="AJ755" i="7"/>
  <c r="AI755" i="7"/>
  <c r="AH755" i="7"/>
  <c r="AG755" i="7"/>
  <c r="AF755" i="7"/>
  <c r="AE755" i="7"/>
  <c r="AD755" i="7"/>
  <c r="AC755" i="7"/>
  <c r="AB755" i="7"/>
  <c r="AA755" i="7"/>
  <c r="Z755" i="7"/>
  <c r="Y755" i="7"/>
  <c r="X755" i="7"/>
  <c r="W755" i="7"/>
  <c r="V755" i="7"/>
  <c r="U755" i="7"/>
  <c r="T755" i="7"/>
  <c r="S755" i="7"/>
  <c r="R755" i="7"/>
  <c r="Q755" i="7"/>
  <c r="P755" i="7"/>
  <c r="AJ754" i="7"/>
  <c r="AI754" i="7"/>
  <c r="AH754" i="7"/>
  <c r="AG754" i="7"/>
  <c r="AF754" i="7"/>
  <c r="AE754" i="7"/>
  <c r="AD754" i="7"/>
  <c r="AC754" i="7"/>
  <c r="AB754" i="7"/>
  <c r="AA754" i="7"/>
  <c r="Z754" i="7"/>
  <c r="Y754" i="7"/>
  <c r="X754" i="7"/>
  <c r="W754" i="7"/>
  <c r="V754" i="7"/>
  <c r="U754" i="7"/>
  <c r="T754" i="7"/>
  <c r="S754" i="7"/>
  <c r="R754" i="7"/>
  <c r="Q754" i="7"/>
  <c r="P754" i="7"/>
  <c r="AJ753" i="7"/>
  <c r="AI753" i="7"/>
  <c r="AH753" i="7"/>
  <c r="AG753" i="7"/>
  <c r="AF753" i="7"/>
  <c r="AE753" i="7"/>
  <c r="AD753" i="7"/>
  <c r="AC753" i="7"/>
  <c r="AB753" i="7"/>
  <c r="AA753" i="7"/>
  <c r="Z753" i="7"/>
  <c r="Y753" i="7"/>
  <c r="X753" i="7"/>
  <c r="W753" i="7"/>
  <c r="V753" i="7"/>
  <c r="U753" i="7"/>
  <c r="T753" i="7"/>
  <c r="S753" i="7"/>
  <c r="R753" i="7"/>
  <c r="Q753" i="7"/>
  <c r="P753" i="7"/>
  <c r="AJ752" i="7"/>
  <c r="AI752" i="7"/>
  <c r="AH752" i="7"/>
  <c r="AG752" i="7"/>
  <c r="AF752" i="7"/>
  <c r="AE752" i="7"/>
  <c r="AD752" i="7"/>
  <c r="AC752" i="7"/>
  <c r="AB752" i="7"/>
  <c r="AA752" i="7"/>
  <c r="Z752" i="7"/>
  <c r="Y752" i="7"/>
  <c r="X752" i="7"/>
  <c r="W752" i="7"/>
  <c r="V752" i="7"/>
  <c r="U752" i="7"/>
  <c r="T752" i="7"/>
  <c r="S752" i="7"/>
  <c r="R752" i="7"/>
  <c r="Q752" i="7"/>
  <c r="P752" i="7"/>
  <c r="AJ751" i="7"/>
  <c r="AI751" i="7"/>
  <c r="AH751" i="7"/>
  <c r="AG751" i="7"/>
  <c r="AF751" i="7"/>
  <c r="AE751" i="7"/>
  <c r="AD751" i="7"/>
  <c r="AC751" i="7"/>
  <c r="AB751" i="7"/>
  <c r="AA751" i="7"/>
  <c r="Z751" i="7"/>
  <c r="Y751" i="7"/>
  <c r="X751" i="7"/>
  <c r="W751" i="7"/>
  <c r="V751" i="7"/>
  <c r="U751" i="7"/>
  <c r="T751" i="7"/>
  <c r="S751" i="7"/>
  <c r="R751" i="7"/>
  <c r="Q751" i="7"/>
  <c r="P751" i="7"/>
  <c r="AJ750" i="7"/>
  <c r="AI750" i="7"/>
  <c r="AH750" i="7"/>
  <c r="AG750" i="7"/>
  <c r="AF750" i="7"/>
  <c r="AE750" i="7"/>
  <c r="AD750" i="7"/>
  <c r="AC750" i="7"/>
  <c r="AB750" i="7"/>
  <c r="AA750" i="7"/>
  <c r="Z750" i="7"/>
  <c r="Y750" i="7"/>
  <c r="X750" i="7"/>
  <c r="W750" i="7"/>
  <c r="V750" i="7"/>
  <c r="U750" i="7"/>
  <c r="T750" i="7"/>
  <c r="S750" i="7"/>
  <c r="R750" i="7"/>
  <c r="Q750" i="7"/>
  <c r="P750" i="7"/>
  <c r="AJ749" i="7"/>
  <c r="AI749" i="7"/>
  <c r="AH749" i="7"/>
  <c r="AG749" i="7"/>
  <c r="AF749" i="7"/>
  <c r="AE749" i="7"/>
  <c r="AD749" i="7"/>
  <c r="AC749" i="7"/>
  <c r="AB749" i="7"/>
  <c r="AA749" i="7"/>
  <c r="Z749" i="7"/>
  <c r="Y749" i="7"/>
  <c r="X749" i="7"/>
  <c r="W749" i="7"/>
  <c r="V749" i="7"/>
  <c r="U749" i="7"/>
  <c r="T749" i="7"/>
  <c r="S749" i="7"/>
  <c r="R749" i="7"/>
  <c r="Q749" i="7"/>
  <c r="P749" i="7"/>
  <c r="AJ748" i="7"/>
  <c r="AI748" i="7"/>
  <c r="AH748" i="7"/>
  <c r="AG748" i="7"/>
  <c r="AF748" i="7"/>
  <c r="AE748" i="7"/>
  <c r="AD748" i="7"/>
  <c r="AC748" i="7"/>
  <c r="AB748" i="7"/>
  <c r="AA748" i="7"/>
  <c r="Z748" i="7"/>
  <c r="Y748" i="7"/>
  <c r="X748" i="7"/>
  <c r="W748" i="7"/>
  <c r="V748" i="7"/>
  <c r="U748" i="7"/>
  <c r="T748" i="7"/>
  <c r="S748" i="7"/>
  <c r="R748" i="7"/>
  <c r="Q748" i="7"/>
  <c r="P748" i="7"/>
  <c r="AJ747" i="7"/>
  <c r="AI747" i="7"/>
  <c r="AH747" i="7"/>
  <c r="AG747" i="7"/>
  <c r="AF747" i="7"/>
  <c r="AE747" i="7"/>
  <c r="AD747" i="7"/>
  <c r="AC747" i="7"/>
  <c r="AB747" i="7"/>
  <c r="AA747" i="7"/>
  <c r="Z747" i="7"/>
  <c r="Y747" i="7"/>
  <c r="X747" i="7"/>
  <c r="W747" i="7"/>
  <c r="V747" i="7"/>
  <c r="U747" i="7"/>
  <c r="T747" i="7"/>
  <c r="S747" i="7"/>
  <c r="R747" i="7"/>
  <c r="Q747" i="7"/>
  <c r="P747" i="7"/>
  <c r="AJ746" i="7"/>
  <c r="AI746" i="7"/>
  <c r="AH746" i="7"/>
  <c r="AG746" i="7"/>
  <c r="AF746" i="7"/>
  <c r="AE746" i="7"/>
  <c r="AD746" i="7"/>
  <c r="AC746" i="7"/>
  <c r="AB746" i="7"/>
  <c r="AA746" i="7"/>
  <c r="Z746" i="7"/>
  <c r="Y746" i="7"/>
  <c r="X746" i="7"/>
  <c r="W746" i="7"/>
  <c r="V746" i="7"/>
  <c r="U746" i="7"/>
  <c r="T746" i="7"/>
  <c r="S746" i="7"/>
  <c r="R746" i="7"/>
  <c r="Q746" i="7"/>
  <c r="P746" i="7"/>
  <c r="AJ745" i="7"/>
  <c r="AI745" i="7"/>
  <c r="AH745" i="7"/>
  <c r="AG745" i="7"/>
  <c r="AF745" i="7"/>
  <c r="AE745" i="7"/>
  <c r="AD745" i="7"/>
  <c r="AC745" i="7"/>
  <c r="AB745" i="7"/>
  <c r="AA745" i="7"/>
  <c r="Z745" i="7"/>
  <c r="Y745" i="7"/>
  <c r="X745" i="7"/>
  <c r="W745" i="7"/>
  <c r="V745" i="7"/>
  <c r="U745" i="7"/>
  <c r="T745" i="7"/>
  <c r="S745" i="7"/>
  <c r="R745" i="7"/>
  <c r="Q745" i="7"/>
  <c r="P745" i="7"/>
  <c r="AJ744" i="7"/>
  <c r="AI744" i="7"/>
  <c r="AH744" i="7"/>
  <c r="AG744" i="7"/>
  <c r="AF744" i="7"/>
  <c r="AE744" i="7"/>
  <c r="AD744" i="7"/>
  <c r="AC744" i="7"/>
  <c r="AB744" i="7"/>
  <c r="AA744" i="7"/>
  <c r="Z744" i="7"/>
  <c r="Y744" i="7"/>
  <c r="X744" i="7"/>
  <c r="W744" i="7"/>
  <c r="V744" i="7"/>
  <c r="U744" i="7"/>
  <c r="T744" i="7"/>
  <c r="S744" i="7"/>
  <c r="R744" i="7"/>
  <c r="Q744" i="7"/>
  <c r="P744" i="7"/>
  <c r="AJ743" i="7"/>
  <c r="AI743" i="7"/>
  <c r="AH743" i="7"/>
  <c r="AG743" i="7"/>
  <c r="AF743" i="7"/>
  <c r="AE743" i="7"/>
  <c r="AD743" i="7"/>
  <c r="AC743" i="7"/>
  <c r="AB743" i="7"/>
  <c r="AA743" i="7"/>
  <c r="Z743" i="7"/>
  <c r="Y743" i="7"/>
  <c r="X743" i="7"/>
  <c r="W743" i="7"/>
  <c r="V743" i="7"/>
  <c r="U743" i="7"/>
  <c r="T743" i="7"/>
  <c r="S743" i="7"/>
  <c r="R743" i="7"/>
  <c r="Q743" i="7"/>
  <c r="P743" i="7"/>
  <c r="AJ742" i="7"/>
  <c r="AI742" i="7"/>
  <c r="AH742" i="7"/>
  <c r="AG742" i="7"/>
  <c r="AF742" i="7"/>
  <c r="AE742" i="7"/>
  <c r="AD742" i="7"/>
  <c r="AC742" i="7"/>
  <c r="AB742" i="7"/>
  <c r="AA742" i="7"/>
  <c r="Z742" i="7"/>
  <c r="Y742" i="7"/>
  <c r="X742" i="7"/>
  <c r="W742" i="7"/>
  <c r="V742" i="7"/>
  <c r="U742" i="7"/>
  <c r="T742" i="7"/>
  <c r="S742" i="7"/>
  <c r="R742" i="7"/>
  <c r="Q742" i="7"/>
  <c r="P742" i="7"/>
  <c r="AJ741" i="7"/>
  <c r="AI741" i="7"/>
  <c r="AH741" i="7"/>
  <c r="AG741" i="7"/>
  <c r="AF741" i="7"/>
  <c r="AE741" i="7"/>
  <c r="AD741" i="7"/>
  <c r="AC741" i="7"/>
  <c r="AB741" i="7"/>
  <c r="AA741" i="7"/>
  <c r="Z741" i="7"/>
  <c r="Y741" i="7"/>
  <c r="X741" i="7"/>
  <c r="W741" i="7"/>
  <c r="V741" i="7"/>
  <c r="U741" i="7"/>
  <c r="T741" i="7"/>
  <c r="S741" i="7"/>
  <c r="R741" i="7"/>
  <c r="Q741" i="7"/>
  <c r="P741" i="7"/>
  <c r="AJ740" i="7"/>
  <c r="AI740" i="7"/>
  <c r="AH740" i="7"/>
  <c r="AG740" i="7"/>
  <c r="AF740" i="7"/>
  <c r="AE740" i="7"/>
  <c r="AD740" i="7"/>
  <c r="AC740" i="7"/>
  <c r="AB740" i="7"/>
  <c r="AA740" i="7"/>
  <c r="Z740" i="7"/>
  <c r="Y740" i="7"/>
  <c r="X740" i="7"/>
  <c r="W740" i="7"/>
  <c r="V740" i="7"/>
  <c r="U740" i="7"/>
  <c r="T740" i="7"/>
  <c r="S740" i="7"/>
  <c r="R740" i="7"/>
  <c r="Q740" i="7"/>
  <c r="P740" i="7"/>
  <c r="AJ739" i="7"/>
  <c r="AI739" i="7"/>
  <c r="AH739" i="7"/>
  <c r="AG739" i="7"/>
  <c r="AF739" i="7"/>
  <c r="AE739" i="7"/>
  <c r="AD739" i="7"/>
  <c r="AC739" i="7"/>
  <c r="AB739" i="7"/>
  <c r="AA739" i="7"/>
  <c r="Z739" i="7"/>
  <c r="Y739" i="7"/>
  <c r="X739" i="7"/>
  <c r="W739" i="7"/>
  <c r="V739" i="7"/>
  <c r="U739" i="7"/>
  <c r="T739" i="7"/>
  <c r="S739" i="7"/>
  <c r="R739" i="7"/>
  <c r="Q739" i="7"/>
  <c r="P739" i="7"/>
  <c r="AJ738" i="7"/>
  <c r="AI738" i="7"/>
  <c r="AH738" i="7"/>
  <c r="AG738" i="7"/>
  <c r="AF738" i="7"/>
  <c r="AE738" i="7"/>
  <c r="AD738" i="7"/>
  <c r="AC738" i="7"/>
  <c r="AB738" i="7"/>
  <c r="AA738" i="7"/>
  <c r="Z738" i="7"/>
  <c r="Y738" i="7"/>
  <c r="X738" i="7"/>
  <c r="W738" i="7"/>
  <c r="V738" i="7"/>
  <c r="U738" i="7"/>
  <c r="T738" i="7"/>
  <c r="S738" i="7"/>
  <c r="R738" i="7"/>
  <c r="Q738" i="7"/>
  <c r="P738" i="7"/>
  <c r="AJ737" i="7"/>
  <c r="AI737" i="7"/>
  <c r="AH737" i="7"/>
  <c r="AG737" i="7"/>
  <c r="AF737" i="7"/>
  <c r="AE737" i="7"/>
  <c r="AD737" i="7"/>
  <c r="AC737" i="7"/>
  <c r="AB737" i="7"/>
  <c r="AA737" i="7"/>
  <c r="Z737" i="7"/>
  <c r="Y737" i="7"/>
  <c r="X737" i="7"/>
  <c r="W737" i="7"/>
  <c r="V737" i="7"/>
  <c r="U737" i="7"/>
  <c r="T737" i="7"/>
  <c r="S737" i="7"/>
  <c r="R737" i="7"/>
  <c r="Q737" i="7"/>
  <c r="P737" i="7"/>
  <c r="AJ736" i="7"/>
  <c r="AI736" i="7"/>
  <c r="AH736" i="7"/>
  <c r="AG736" i="7"/>
  <c r="AF736" i="7"/>
  <c r="AE736" i="7"/>
  <c r="AD736" i="7"/>
  <c r="AC736" i="7"/>
  <c r="AB736" i="7"/>
  <c r="AA736" i="7"/>
  <c r="Z736" i="7"/>
  <c r="Y736" i="7"/>
  <c r="X736" i="7"/>
  <c r="W736" i="7"/>
  <c r="V736" i="7"/>
  <c r="U736" i="7"/>
  <c r="T736" i="7"/>
  <c r="S736" i="7"/>
  <c r="R736" i="7"/>
  <c r="Q736" i="7"/>
  <c r="P736" i="7"/>
  <c r="AJ735" i="7"/>
  <c r="AI735" i="7"/>
  <c r="AH735" i="7"/>
  <c r="AG735" i="7"/>
  <c r="AF735" i="7"/>
  <c r="AE735" i="7"/>
  <c r="AD735" i="7"/>
  <c r="AC735" i="7"/>
  <c r="AB735" i="7"/>
  <c r="AA735" i="7"/>
  <c r="Z735" i="7"/>
  <c r="Y735" i="7"/>
  <c r="X735" i="7"/>
  <c r="W735" i="7"/>
  <c r="V735" i="7"/>
  <c r="U735" i="7"/>
  <c r="T735" i="7"/>
  <c r="S735" i="7"/>
  <c r="R735" i="7"/>
  <c r="Q735" i="7"/>
  <c r="P735" i="7"/>
  <c r="AJ734" i="7"/>
  <c r="AI734" i="7"/>
  <c r="AH734" i="7"/>
  <c r="AG734" i="7"/>
  <c r="AF734" i="7"/>
  <c r="AE734" i="7"/>
  <c r="AD734" i="7"/>
  <c r="AC734" i="7"/>
  <c r="AB734" i="7"/>
  <c r="AA734" i="7"/>
  <c r="Z734" i="7"/>
  <c r="Y734" i="7"/>
  <c r="X734" i="7"/>
  <c r="W734" i="7"/>
  <c r="V734" i="7"/>
  <c r="U734" i="7"/>
  <c r="T734" i="7"/>
  <c r="S734" i="7"/>
  <c r="R734" i="7"/>
  <c r="Q734" i="7"/>
  <c r="P734" i="7"/>
  <c r="AJ733" i="7"/>
  <c r="AI733" i="7"/>
  <c r="AH733" i="7"/>
  <c r="AG733" i="7"/>
  <c r="AF733" i="7"/>
  <c r="AE733" i="7"/>
  <c r="AD733" i="7"/>
  <c r="AC733" i="7"/>
  <c r="AB733" i="7"/>
  <c r="AA733" i="7"/>
  <c r="Z733" i="7"/>
  <c r="Y733" i="7"/>
  <c r="X733" i="7"/>
  <c r="W733" i="7"/>
  <c r="V733" i="7"/>
  <c r="U733" i="7"/>
  <c r="T733" i="7"/>
  <c r="S733" i="7"/>
  <c r="R733" i="7"/>
  <c r="Q733" i="7"/>
  <c r="P733" i="7"/>
  <c r="AJ732" i="7"/>
  <c r="AI732" i="7"/>
  <c r="AH732" i="7"/>
  <c r="AG732" i="7"/>
  <c r="AF732" i="7"/>
  <c r="AE732" i="7"/>
  <c r="AD732" i="7"/>
  <c r="AC732" i="7"/>
  <c r="AB732" i="7"/>
  <c r="AA732" i="7"/>
  <c r="Z732" i="7"/>
  <c r="Y732" i="7"/>
  <c r="X732" i="7"/>
  <c r="W732" i="7"/>
  <c r="V732" i="7"/>
  <c r="U732" i="7"/>
  <c r="T732" i="7"/>
  <c r="S732" i="7"/>
  <c r="R732" i="7"/>
  <c r="Q732" i="7"/>
  <c r="P732" i="7"/>
  <c r="AJ731" i="7"/>
  <c r="AI731" i="7"/>
  <c r="AH731" i="7"/>
  <c r="AG731" i="7"/>
  <c r="AF731" i="7"/>
  <c r="AE731" i="7"/>
  <c r="AD731" i="7"/>
  <c r="AC731" i="7"/>
  <c r="AB731" i="7"/>
  <c r="AA731" i="7"/>
  <c r="Z731" i="7"/>
  <c r="Y731" i="7"/>
  <c r="X731" i="7"/>
  <c r="W731" i="7"/>
  <c r="V731" i="7"/>
  <c r="U731" i="7"/>
  <c r="T731" i="7"/>
  <c r="S731" i="7"/>
  <c r="R731" i="7"/>
  <c r="Q731" i="7"/>
  <c r="P731" i="7"/>
  <c r="AJ730" i="7"/>
  <c r="AI730" i="7"/>
  <c r="AH730" i="7"/>
  <c r="AG730" i="7"/>
  <c r="AF730" i="7"/>
  <c r="AE730" i="7"/>
  <c r="AD730" i="7"/>
  <c r="AC730" i="7"/>
  <c r="AB730" i="7"/>
  <c r="AA730" i="7"/>
  <c r="Z730" i="7"/>
  <c r="Y730" i="7"/>
  <c r="X730" i="7"/>
  <c r="W730" i="7"/>
  <c r="V730" i="7"/>
  <c r="U730" i="7"/>
  <c r="T730" i="7"/>
  <c r="S730" i="7"/>
  <c r="R730" i="7"/>
  <c r="Q730" i="7"/>
  <c r="P730" i="7"/>
  <c r="AJ729" i="7"/>
  <c r="AI729" i="7"/>
  <c r="AH729" i="7"/>
  <c r="AG729" i="7"/>
  <c r="AF729" i="7"/>
  <c r="AE729" i="7"/>
  <c r="AD729" i="7"/>
  <c r="AC729" i="7"/>
  <c r="AB729" i="7"/>
  <c r="AA729" i="7"/>
  <c r="Z729" i="7"/>
  <c r="Y729" i="7"/>
  <c r="X729" i="7"/>
  <c r="W729" i="7"/>
  <c r="V729" i="7"/>
  <c r="U729" i="7"/>
  <c r="T729" i="7"/>
  <c r="S729" i="7"/>
  <c r="R729" i="7"/>
  <c r="Q729" i="7"/>
  <c r="P729" i="7"/>
  <c r="AJ728" i="7"/>
  <c r="AI728" i="7"/>
  <c r="AH728" i="7"/>
  <c r="AG728" i="7"/>
  <c r="AF728" i="7"/>
  <c r="AE728" i="7"/>
  <c r="AD728" i="7"/>
  <c r="AC728" i="7"/>
  <c r="AB728" i="7"/>
  <c r="AA728" i="7"/>
  <c r="Z728" i="7"/>
  <c r="Y728" i="7"/>
  <c r="X728" i="7"/>
  <c r="W728" i="7"/>
  <c r="V728" i="7"/>
  <c r="U728" i="7"/>
  <c r="T728" i="7"/>
  <c r="S728" i="7"/>
  <c r="R728" i="7"/>
  <c r="Q728" i="7"/>
  <c r="P728" i="7"/>
  <c r="AJ727" i="7"/>
  <c r="AI727" i="7"/>
  <c r="AH727" i="7"/>
  <c r="AG727" i="7"/>
  <c r="AF727" i="7"/>
  <c r="AE727" i="7"/>
  <c r="AD727" i="7"/>
  <c r="AC727" i="7"/>
  <c r="AB727" i="7"/>
  <c r="AA727" i="7"/>
  <c r="Z727" i="7"/>
  <c r="Y727" i="7"/>
  <c r="X727" i="7"/>
  <c r="W727" i="7"/>
  <c r="V727" i="7"/>
  <c r="U727" i="7"/>
  <c r="T727" i="7"/>
  <c r="S727" i="7"/>
  <c r="R727" i="7"/>
  <c r="Q727" i="7"/>
  <c r="P727" i="7"/>
  <c r="AJ726" i="7"/>
  <c r="AI726" i="7"/>
  <c r="AH726" i="7"/>
  <c r="AG726" i="7"/>
  <c r="AF726" i="7"/>
  <c r="AE726" i="7"/>
  <c r="AD726" i="7"/>
  <c r="AC726" i="7"/>
  <c r="AB726" i="7"/>
  <c r="AA726" i="7"/>
  <c r="Z726" i="7"/>
  <c r="Y726" i="7"/>
  <c r="X726" i="7"/>
  <c r="W726" i="7"/>
  <c r="V726" i="7"/>
  <c r="U726" i="7"/>
  <c r="T726" i="7"/>
  <c r="S726" i="7"/>
  <c r="R726" i="7"/>
  <c r="Q726" i="7"/>
  <c r="P726" i="7"/>
  <c r="AJ725" i="7"/>
  <c r="AI725" i="7"/>
  <c r="AH725" i="7"/>
  <c r="AG725" i="7"/>
  <c r="AF725" i="7"/>
  <c r="AE725" i="7"/>
  <c r="AD725" i="7"/>
  <c r="AC725" i="7"/>
  <c r="AB725" i="7"/>
  <c r="AA725" i="7"/>
  <c r="Z725" i="7"/>
  <c r="Y725" i="7"/>
  <c r="X725" i="7"/>
  <c r="W725" i="7"/>
  <c r="V725" i="7"/>
  <c r="U725" i="7"/>
  <c r="T725" i="7"/>
  <c r="S725" i="7"/>
  <c r="R725" i="7"/>
  <c r="Q725" i="7"/>
  <c r="P725" i="7"/>
  <c r="AJ724" i="7"/>
  <c r="AI724" i="7"/>
  <c r="AH724" i="7"/>
  <c r="AG724" i="7"/>
  <c r="AF724" i="7"/>
  <c r="AE724" i="7"/>
  <c r="AD724" i="7"/>
  <c r="AC724" i="7"/>
  <c r="AB724" i="7"/>
  <c r="AA724" i="7"/>
  <c r="Z724" i="7"/>
  <c r="Y724" i="7"/>
  <c r="X724" i="7"/>
  <c r="W724" i="7"/>
  <c r="V724" i="7"/>
  <c r="U724" i="7"/>
  <c r="T724" i="7"/>
  <c r="S724" i="7"/>
  <c r="R724" i="7"/>
  <c r="Q724" i="7"/>
  <c r="P724" i="7"/>
  <c r="AJ723" i="7"/>
  <c r="AI723" i="7"/>
  <c r="AH723" i="7"/>
  <c r="AG723" i="7"/>
  <c r="AF723" i="7"/>
  <c r="AE723" i="7"/>
  <c r="AD723" i="7"/>
  <c r="AC723" i="7"/>
  <c r="AB723" i="7"/>
  <c r="AA723" i="7"/>
  <c r="Z723" i="7"/>
  <c r="Y723" i="7"/>
  <c r="X723" i="7"/>
  <c r="W723" i="7"/>
  <c r="V723" i="7"/>
  <c r="U723" i="7"/>
  <c r="T723" i="7"/>
  <c r="S723" i="7"/>
  <c r="R723" i="7"/>
  <c r="Q723" i="7"/>
  <c r="P723" i="7"/>
  <c r="AJ722" i="7"/>
  <c r="AI722" i="7"/>
  <c r="AH722" i="7"/>
  <c r="AG722" i="7"/>
  <c r="AF722" i="7"/>
  <c r="AE722" i="7"/>
  <c r="AD722" i="7"/>
  <c r="AC722" i="7"/>
  <c r="AB722" i="7"/>
  <c r="AA722" i="7"/>
  <c r="Z722" i="7"/>
  <c r="Y722" i="7"/>
  <c r="X722" i="7"/>
  <c r="W722" i="7"/>
  <c r="V722" i="7"/>
  <c r="U722" i="7"/>
  <c r="T722" i="7"/>
  <c r="S722" i="7"/>
  <c r="R722" i="7"/>
  <c r="Q722" i="7"/>
  <c r="P722" i="7"/>
  <c r="AJ721" i="7"/>
  <c r="AI721" i="7"/>
  <c r="AH721" i="7"/>
  <c r="AG721" i="7"/>
  <c r="AF721" i="7"/>
  <c r="AE721" i="7"/>
  <c r="AD721" i="7"/>
  <c r="AC721" i="7"/>
  <c r="AB721" i="7"/>
  <c r="AA721" i="7"/>
  <c r="Z721" i="7"/>
  <c r="Y721" i="7"/>
  <c r="X721" i="7"/>
  <c r="W721" i="7"/>
  <c r="V721" i="7"/>
  <c r="U721" i="7"/>
  <c r="T721" i="7"/>
  <c r="S721" i="7"/>
  <c r="R721" i="7"/>
  <c r="Q721" i="7"/>
  <c r="P721" i="7"/>
  <c r="AJ720" i="7"/>
  <c r="AI720" i="7"/>
  <c r="AH720" i="7"/>
  <c r="AG720" i="7"/>
  <c r="AF720" i="7"/>
  <c r="AE720" i="7"/>
  <c r="AD720" i="7"/>
  <c r="AC720" i="7"/>
  <c r="AB720" i="7"/>
  <c r="AA720" i="7"/>
  <c r="Z720" i="7"/>
  <c r="Y720" i="7"/>
  <c r="X720" i="7"/>
  <c r="W720" i="7"/>
  <c r="V720" i="7"/>
  <c r="U720" i="7"/>
  <c r="T720" i="7"/>
  <c r="S720" i="7"/>
  <c r="R720" i="7"/>
  <c r="Q720" i="7"/>
  <c r="P720" i="7"/>
  <c r="AJ719" i="7"/>
  <c r="AI719" i="7"/>
  <c r="AH719" i="7"/>
  <c r="AG719" i="7"/>
  <c r="AF719" i="7"/>
  <c r="AE719" i="7"/>
  <c r="AD719" i="7"/>
  <c r="AC719" i="7"/>
  <c r="AB719" i="7"/>
  <c r="AA719" i="7"/>
  <c r="Z719" i="7"/>
  <c r="Y719" i="7"/>
  <c r="X719" i="7"/>
  <c r="W719" i="7"/>
  <c r="V719" i="7"/>
  <c r="U719" i="7"/>
  <c r="T719" i="7"/>
  <c r="S719" i="7"/>
  <c r="R719" i="7"/>
  <c r="Q719" i="7"/>
  <c r="P719" i="7"/>
  <c r="AJ718" i="7"/>
  <c r="AI718" i="7"/>
  <c r="AH718" i="7"/>
  <c r="AG718" i="7"/>
  <c r="AF718" i="7"/>
  <c r="AE718" i="7"/>
  <c r="AD718" i="7"/>
  <c r="AC718" i="7"/>
  <c r="AB718" i="7"/>
  <c r="AA718" i="7"/>
  <c r="Z718" i="7"/>
  <c r="Y718" i="7"/>
  <c r="X718" i="7"/>
  <c r="W718" i="7"/>
  <c r="V718" i="7"/>
  <c r="U718" i="7"/>
  <c r="T718" i="7"/>
  <c r="S718" i="7"/>
  <c r="R718" i="7"/>
  <c r="Q718" i="7"/>
  <c r="P718" i="7"/>
  <c r="AJ717" i="7"/>
  <c r="AI717" i="7"/>
  <c r="AH717" i="7"/>
  <c r="AG717" i="7"/>
  <c r="AF717" i="7"/>
  <c r="AE717" i="7"/>
  <c r="AD717" i="7"/>
  <c r="AC717" i="7"/>
  <c r="AB717" i="7"/>
  <c r="AA717" i="7"/>
  <c r="Z717" i="7"/>
  <c r="Y717" i="7"/>
  <c r="X717" i="7"/>
  <c r="W717" i="7"/>
  <c r="V717" i="7"/>
  <c r="U717" i="7"/>
  <c r="T717" i="7"/>
  <c r="S717" i="7"/>
  <c r="R717" i="7"/>
  <c r="Q717" i="7"/>
  <c r="P717" i="7"/>
  <c r="AJ716" i="7"/>
  <c r="AI716" i="7"/>
  <c r="AH716" i="7"/>
  <c r="AG716" i="7"/>
  <c r="AF716" i="7"/>
  <c r="AE716" i="7"/>
  <c r="AD716" i="7"/>
  <c r="AC716" i="7"/>
  <c r="AB716" i="7"/>
  <c r="AA716" i="7"/>
  <c r="Z716" i="7"/>
  <c r="Y716" i="7"/>
  <c r="X716" i="7"/>
  <c r="W716" i="7"/>
  <c r="V716" i="7"/>
  <c r="U716" i="7"/>
  <c r="T716" i="7"/>
  <c r="S716" i="7"/>
  <c r="R716" i="7"/>
  <c r="Q716" i="7"/>
  <c r="P716" i="7"/>
  <c r="AJ715" i="7"/>
  <c r="AI715" i="7"/>
  <c r="AH715" i="7"/>
  <c r="AG715" i="7"/>
  <c r="AF715" i="7"/>
  <c r="AE715" i="7"/>
  <c r="AD715" i="7"/>
  <c r="AC715" i="7"/>
  <c r="AB715" i="7"/>
  <c r="AA715" i="7"/>
  <c r="Z715" i="7"/>
  <c r="Y715" i="7"/>
  <c r="X715" i="7"/>
  <c r="W715" i="7"/>
  <c r="V715" i="7"/>
  <c r="U715" i="7"/>
  <c r="T715" i="7"/>
  <c r="S715" i="7"/>
  <c r="R715" i="7"/>
  <c r="Q715" i="7"/>
  <c r="P715" i="7"/>
  <c r="AJ714" i="7"/>
  <c r="AI714" i="7"/>
  <c r="AH714" i="7"/>
  <c r="AG714" i="7"/>
  <c r="AF714" i="7"/>
  <c r="AE714" i="7"/>
  <c r="AD714" i="7"/>
  <c r="AC714" i="7"/>
  <c r="AB714" i="7"/>
  <c r="AA714" i="7"/>
  <c r="Z714" i="7"/>
  <c r="Y714" i="7"/>
  <c r="X714" i="7"/>
  <c r="W714" i="7"/>
  <c r="V714" i="7"/>
  <c r="U714" i="7"/>
  <c r="T714" i="7"/>
  <c r="S714" i="7"/>
  <c r="R714" i="7"/>
  <c r="Q714" i="7"/>
  <c r="P714" i="7"/>
  <c r="AJ713" i="7"/>
  <c r="AI713" i="7"/>
  <c r="AH713" i="7"/>
  <c r="AG713" i="7"/>
  <c r="AF713" i="7"/>
  <c r="AE713" i="7"/>
  <c r="AD713" i="7"/>
  <c r="AC713" i="7"/>
  <c r="AB713" i="7"/>
  <c r="AA713" i="7"/>
  <c r="Z713" i="7"/>
  <c r="Y713" i="7"/>
  <c r="X713" i="7"/>
  <c r="W713" i="7"/>
  <c r="V713" i="7"/>
  <c r="U713" i="7"/>
  <c r="T713" i="7"/>
  <c r="S713" i="7"/>
  <c r="R713" i="7"/>
  <c r="Q713" i="7"/>
  <c r="P713" i="7"/>
  <c r="AJ712" i="7"/>
  <c r="AI712" i="7"/>
  <c r="AH712" i="7"/>
  <c r="AG712" i="7"/>
  <c r="AF712" i="7"/>
  <c r="AE712" i="7"/>
  <c r="AD712" i="7"/>
  <c r="AC712" i="7"/>
  <c r="AB712" i="7"/>
  <c r="AA712" i="7"/>
  <c r="Z712" i="7"/>
  <c r="Y712" i="7"/>
  <c r="X712" i="7"/>
  <c r="W712" i="7"/>
  <c r="V712" i="7"/>
  <c r="U712" i="7"/>
  <c r="T712" i="7"/>
  <c r="S712" i="7"/>
  <c r="R712" i="7"/>
  <c r="Q712" i="7"/>
  <c r="P712" i="7"/>
  <c r="AJ711" i="7"/>
  <c r="AI711" i="7"/>
  <c r="AH711" i="7"/>
  <c r="AG711" i="7"/>
  <c r="AF711" i="7"/>
  <c r="AE711" i="7"/>
  <c r="AD711" i="7"/>
  <c r="AC711" i="7"/>
  <c r="AB711" i="7"/>
  <c r="AA711" i="7"/>
  <c r="Z711" i="7"/>
  <c r="Y711" i="7"/>
  <c r="X711" i="7"/>
  <c r="W711" i="7"/>
  <c r="V711" i="7"/>
  <c r="U711" i="7"/>
  <c r="T711" i="7"/>
  <c r="S711" i="7"/>
  <c r="R711" i="7"/>
  <c r="Q711" i="7"/>
  <c r="P711" i="7"/>
  <c r="AJ710" i="7"/>
  <c r="AI710" i="7"/>
  <c r="AH710" i="7"/>
  <c r="AG710" i="7"/>
  <c r="AF710" i="7"/>
  <c r="AE710" i="7"/>
  <c r="AD710" i="7"/>
  <c r="AC710" i="7"/>
  <c r="AB710" i="7"/>
  <c r="AA710" i="7"/>
  <c r="Z710" i="7"/>
  <c r="Y710" i="7"/>
  <c r="X710" i="7"/>
  <c r="W710" i="7"/>
  <c r="V710" i="7"/>
  <c r="U710" i="7"/>
  <c r="T710" i="7"/>
  <c r="S710" i="7"/>
  <c r="R710" i="7"/>
  <c r="Q710" i="7"/>
  <c r="P710" i="7"/>
  <c r="AJ709" i="7"/>
  <c r="AI709" i="7"/>
  <c r="AH709" i="7"/>
  <c r="AG709" i="7"/>
  <c r="AF709" i="7"/>
  <c r="AE709" i="7"/>
  <c r="AD709" i="7"/>
  <c r="AC709" i="7"/>
  <c r="AB709" i="7"/>
  <c r="AA709" i="7"/>
  <c r="Z709" i="7"/>
  <c r="Y709" i="7"/>
  <c r="X709" i="7"/>
  <c r="W709" i="7"/>
  <c r="V709" i="7"/>
  <c r="U709" i="7"/>
  <c r="T709" i="7"/>
  <c r="S709" i="7"/>
  <c r="R709" i="7"/>
  <c r="Q709" i="7"/>
  <c r="P709" i="7"/>
  <c r="AJ708" i="7"/>
  <c r="AI708" i="7"/>
  <c r="AH708" i="7"/>
  <c r="AG708" i="7"/>
  <c r="AF708" i="7"/>
  <c r="AE708" i="7"/>
  <c r="AD708" i="7"/>
  <c r="AC708" i="7"/>
  <c r="AB708" i="7"/>
  <c r="AA708" i="7"/>
  <c r="Z708" i="7"/>
  <c r="Y708" i="7"/>
  <c r="X708" i="7"/>
  <c r="W708" i="7"/>
  <c r="V708" i="7"/>
  <c r="U708" i="7"/>
  <c r="T708" i="7"/>
  <c r="S708" i="7"/>
  <c r="R708" i="7"/>
  <c r="Q708" i="7"/>
  <c r="P708" i="7"/>
  <c r="AJ707" i="7"/>
  <c r="AI707" i="7"/>
  <c r="AH707" i="7"/>
  <c r="AG707" i="7"/>
  <c r="AF707" i="7"/>
  <c r="AE707" i="7"/>
  <c r="AD707" i="7"/>
  <c r="AC707" i="7"/>
  <c r="AB707" i="7"/>
  <c r="AA707" i="7"/>
  <c r="Z707" i="7"/>
  <c r="Y707" i="7"/>
  <c r="X707" i="7"/>
  <c r="W707" i="7"/>
  <c r="V707" i="7"/>
  <c r="U707" i="7"/>
  <c r="T707" i="7"/>
  <c r="S707" i="7"/>
  <c r="R707" i="7"/>
  <c r="Q707" i="7"/>
  <c r="P707" i="7"/>
  <c r="AJ706" i="7"/>
  <c r="AI706" i="7"/>
  <c r="AH706" i="7"/>
  <c r="AG706" i="7"/>
  <c r="AF706" i="7"/>
  <c r="AE706" i="7"/>
  <c r="AD706" i="7"/>
  <c r="AC706" i="7"/>
  <c r="AB706" i="7"/>
  <c r="AA706" i="7"/>
  <c r="Z706" i="7"/>
  <c r="Y706" i="7"/>
  <c r="X706" i="7"/>
  <c r="W706" i="7"/>
  <c r="V706" i="7"/>
  <c r="U706" i="7"/>
  <c r="T706" i="7"/>
  <c r="S706" i="7"/>
  <c r="R706" i="7"/>
  <c r="Q706" i="7"/>
  <c r="P706" i="7"/>
  <c r="AJ705" i="7"/>
  <c r="AI705" i="7"/>
  <c r="AH705" i="7"/>
  <c r="AG705" i="7"/>
  <c r="AF705" i="7"/>
  <c r="AE705" i="7"/>
  <c r="AD705" i="7"/>
  <c r="AC705" i="7"/>
  <c r="AB705" i="7"/>
  <c r="AA705" i="7"/>
  <c r="Z705" i="7"/>
  <c r="Y705" i="7"/>
  <c r="X705" i="7"/>
  <c r="W705" i="7"/>
  <c r="V705" i="7"/>
  <c r="U705" i="7"/>
  <c r="T705" i="7"/>
  <c r="S705" i="7"/>
  <c r="R705" i="7"/>
  <c r="Q705" i="7"/>
  <c r="P705" i="7"/>
  <c r="AJ704" i="7"/>
  <c r="AI704" i="7"/>
  <c r="AH704" i="7"/>
  <c r="AG704" i="7"/>
  <c r="AF704" i="7"/>
  <c r="AE704" i="7"/>
  <c r="AD704" i="7"/>
  <c r="AC704" i="7"/>
  <c r="AB704" i="7"/>
  <c r="AA704" i="7"/>
  <c r="Z704" i="7"/>
  <c r="Y704" i="7"/>
  <c r="X704" i="7"/>
  <c r="W704" i="7"/>
  <c r="V704" i="7"/>
  <c r="U704" i="7"/>
  <c r="T704" i="7"/>
  <c r="S704" i="7"/>
  <c r="R704" i="7"/>
  <c r="Q704" i="7"/>
  <c r="P704" i="7"/>
  <c r="AJ703" i="7"/>
  <c r="AI703" i="7"/>
  <c r="AH703" i="7"/>
  <c r="AG703" i="7"/>
  <c r="AF703" i="7"/>
  <c r="AE703" i="7"/>
  <c r="AD703" i="7"/>
  <c r="AC703" i="7"/>
  <c r="AB703" i="7"/>
  <c r="AA703" i="7"/>
  <c r="Z703" i="7"/>
  <c r="Y703" i="7"/>
  <c r="X703" i="7"/>
  <c r="W703" i="7"/>
  <c r="V703" i="7"/>
  <c r="U703" i="7"/>
  <c r="T703" i="7"/>
  <c r="S703" i="7"/>
  <c r="R703" i="7"/>
  <c r="Q703" i="7"/>
  <c r="P703" i="7"/>
  <c r="AJ702" i="7"/>
  <c r="AI702" i="7"/>
  <c r="AH702" i="7"/>
  <c r="AG702" i="7"/>
  <c r="AF702" i="7"/>
  <c r="AE702" i="7"/>
  <c r="AD702" i="7"/>
  <c r="AC702" i="7"/>
  <c r="AB702" i="7"/>
  <c r="AA702" i="7"/>
  <c r="Z702" i="7"/>
  <c r="Y702" i="7"/>
  <c r="X702" i="7"/>
  <c r="W702" i="7"/>
  <c r="V702" i="7"/>
  <c r="U702" i="7"/>
  <c r="T702" i="7"/>
  <c r="S702" i="7"/>
  <c r="R702" i="7"/>
  <c r="Q702" i="7"/>
  <c r="P702" i="7"/>
  <c r="AJ701" i="7"/>
  <c r="AI701" i="7"/>
  <c r="AH701" i="7"/>
  <c r="AG701" i="7"/>
  <c r="AF701" i="7"/>
  <c r="AE701" i="7"/>
  <c r="AD701" i="7"/>
  <c r="AC701" i="7"/>
  <c r="AB701" i="7"/>
  <c r="AA701" i="7"/>
  <c r="Z701" i="7"/>
  <c r="Y701" i="7"/>
  <c r="X701" i="7"/>
  <c r="W701" i="7"/>
  <c r="V701" i="7"/>
  <c r="U701" i="7"/>
  <c r="T701" i="7"/>
  <c r="S701" i="7"/>
  <c r="R701" i="7"/>
  <c r="Q701" i="7"/>
  <c r="P701" i="7"/>
  <c r="AJ700" i="7"/>
  <c r="AI700" i="7"/>
  <c r="AH700" i="7"/>
  <c r="AG700" i="7"/>
  <c r="AF700" i="7"/>
  <c r="AE700" i="7"/>
  <c r="AD700" i="7"/>
  <c r="AC700" i="7"/>
  <c r="AB700" i="7"/>
  <c r="AA700" i="7"/>
  <c r="Z700" i="7"/>
  <c r="Y700" i="7"/>
  <c r="X700" i="7"/>
  <c r="W700" i="7"/>
  <c r="V700" i="7"/>
  <c r="U700" i="7"/>
  <c r="T700" i="7"/>
  <c r="S700" i="7"/>
  <c r="R700" i="7"/>
  <c r="Q700" i="7"/>
  <c r="P700" i="7"/>
  <c r="AJ699" i="7"/>
  <c r="AI699" i="7"/>
  <c r="AH699" i="7"/>
  <c r="AG699" i="7"/>
  <c r="AF699" i="7"/>
  <c r="AE699" i="7"/>
  <c r="AD699" i="7"/>
  <c r="AC699" i="7"/>
  <c r="AB699" i="7"/>
  <c r="AA699" i="7"/>
  <c r="Z699" i="7"/>
  <c r="Y699" i="7"/>
  <c r="X699" i="7"/>
  <c r="W699" i="7"/>
  <c r="V699" i="7"/>
  <c r="U699" i="7"/>
  <c r="T699" i="7"/>
  <c r="S699" i="7"/>
  <c r="R699" i="7"/>
  <c r="Q699" i="7"/>
  <c r="P699" i="7"/>
  <c r="AJ698" i="7"/>
  <c r="AI698" i="7"/>
  <c r="AH698" i="7"/>
  <c r="AG698" i="7"/>
  <c r="AF698" i="7"/>
  <c r="AE698" i="7"/>
  <c r="AD698" i="7"/>
  <c r="AC698" i="7"/>
  <c r="AB698" i="7"/>
  <c r="AA698" i="7"/>
  <c r="Z698" i="7"/>
  <c r="Y698" i="7"/>
  <c r="X698" i="7"/>
  <c r="W698" i="7"/>
  <c r="V698" i="7"/>
  <c r="U698" i="7"/>
  <c r="T698" i="7"/>
  <c r="S698" i="7"/>
  <c r="R698" i="7"/>
  <c r="Q698" i="7"/>
  <c r="P698" i="7"/>
  <c r="AJ697" i="7"/>
  <c r="AI697" i="7"/>
  <c r="AH697" i="7"/>
  <c r="AG697" i="7"/>
  <c r="AF697" i="7"/>
  <c r="AE697" i="7"/>
  <c r="AD697" i="7"/>
  <c r="AC697" i="7"/>
  <c r="AB697" i="7"/>
  <c r="AA697" i="7"/>
  <c r="Z697" i="7"/>
  <c r="Y697" i="7"/>
  <c r="X697" i="7"/>
  <c r="W697" i="7"/>
  <c r="V697" i="7"/>
  <c r="U697" i="7"/>
  <c r="T697" i="7"/>
  <c r="S697" i="7"/>
  <c r="R697" i="7"/>
  <c r="Q697" i="7"/>
  <c r="P697" i="7"/>
  <c r="AJ696" i="7"/>
  <c r="AI696" i="7"/>
  <c r="AH696" i="7"/>
  <c r="AG696" i="7"/>
  <c r="AF696" i="7"/>
  <c r="AE696" i="7"/>
  <c r="AD696" i="7"/>
  <c r="AC696" i="7"/>
  <c r="AB696" i="7"/>
  <c r="AA696" i="7"/>
  <c r="Z696" i="7"/>
  <c r="Y696" i="7"/>
  <c r="X696" i="7"/>
  <c r="W696" i="7"/>
  <c r="V696" i="7"/>
  <c r="U696" i="7"/>
  <c r="T696" i="7"/>
  <c r="S696" i="7"/>
  <c r="R696" i="7"/>
  <c r="Q696" i="7"/>
  <c r="P696" i="7"/>
  <c r="AJ695" i="7"/>
  <c r="AI695" i="7"/>
  <c r="AH695" i="7"/>
  <c r="AG695" i="7"/>
  <c r="AF695" i="7"/>
  <c r="AE695" i="7"/>
  <c r="AD695" i="7"/>
  <c r="AC695" i="7"/>
  <c r="AB695" i="7"/>
  <c r="AA695" i="7"/>
  <c r="Z695" i="7"/>
  <c r="Y695" i="7"/>
  <c r="X695" i="7"/>
  <c r="W695" i="7"/>
  <c r="V695" i="7"/>
  <c r="U695" i="7"/>
  <c r="T695" i="7"/>
  <c r="S695" i="7"/>
  <c r="R695" i="7"/>
  <c r="Q695" i="7"/>
  <c r="P695" i="7"/>
  <c r="AJ694" i="7"/>
  <c r="AI694" i="7"/>
  <c r="AH694" i="7"/>
  <c r="AG694" i="7"/>
  <c r="AF694" i="7"/>
  <c r="AE694" i="7"/>
  <c r="AD694" i="7"/>
  <c r="AC694" i="7"/>
  <c r="AB694" i="7"/>
  <c r="AA694" i="7"/>
  <c r="Z694" i="7"/>
  <c r="Y694" i="7"/>
  <c r="X694" i="7"/>
  <c r="W694" i="7"/>
  <c r="V694" i="7"/>
  <c r="U694" i="7"/>
  <c r="T694" i="7"/>
  <c r="S694" i="7"/>
  <c r="R694" i="7"/>
  <c r="Q694" i="7"/>
  <c r="P694" i="7"/>
  <c r="AJ693" i="7"/>
  <c r="AI693" i="7"/>
  <c r="AH693" i="7"/>
  <c r="AG693" i="7"/>
  <c r="AF693" i="7"/>
  <c r="AE693" i="7"/>
  <c r="AD693" i="7"/>
  <c r="AC693" i="7"/>
  <c r="AB693" i="7"/>
  <c r="AA693" i="7"/>
  <c r="Z693" i="7"/>
  <c r="Y693" i="7"/>
  <c r="X693" i="7"/>
  <c r="W693" i="7"/>
  <c r="V693" i="7"/>
  <c r="U693" i="7"/>
  <c r="T693" i="7"/>
  <c r="S693" i="7"/>
  <c r="R693" i="7"/>
  <c r="Q693" i="7"/>
  <c r="P693" i="7"/>
  <c r="AJ692" i="7"/>
  <c r="AI692" i="7"/>
  <c r="AH692" i="7"/>
  <c r="AG692" i="7"/>
  <c r="AF692" i="7"/>
  <c r="AE692" i="7"/>
  <c r="AD692" i="7"/>
  <c r="AC692" i="7"/>
  <c r="AB692" i="7"/>
  <c r="AA692" i="7"/>
  <c r="Z692" i="7"/>
  <c r="Y692" i="7"/>
  <c r="X692" i="7"/>
  <c r="W692" i="7"/>
  <c r="V692" i="7"/>
  <c r="U692" i="7"/>
  <c r="T692" i="7"/>
  <c r="S692" i="7"/>
  <c r="R692" i="7"/>
  <c r="Q692" i="7"/>
  <c r="P692" i="7"/>
  <c r="AJ691" i="7"/>
  <c r="AI691" i="7"/>
  <c r="AH691" i="7"/>
  <c r="AG691" i="7"/>
  <c r="AF691" i="7"/>
  <c r="AE691" i="7"/>
  <c r="AD691" i="7"/>
  <c r="AC691" i="7"/>
  <c r="AB691" i="7"/>
  <c r="AA691" i="7"/>
  <c r="Z691" i="7"/>
  <c r="Y691" i="7"/>
  <c r="X691" i="7"/>
  <c r="W691" i="7"/>
  <c r="V691" i="7"/>
  <c r="U691" i="7"/>
  <c r="T691" i="7"/>
  <c r="S691" i="7"/>
  <c r="R691" i="7"/>
  <c r="Q691" i="7"/>
  <c r="P691" i="7"/>
  <c r="AJ690" i="7"/>
  <c r="AI690" i="7"/>
  <c r="AH690" i="7"/>
  <c r="AG690" i="7"/>
  <c r="AF690" i="7"/>
  <c r="AE690" i="7"/>
  <c r="AD690" i="7"/>
  <c r="AC690" i="7"/>
  <c r="AB690" i="7"/>
  <c r="AA690" i="7"/>
  <c r="Z690" i="7"/>
  <c r="Y690" i="7"/>
  <c r="X690" i="7"/>
  <c r="W690" i="7"/>
  <c r="V690" i="7"/>
  <c r="U690" i="7"/>
  <c r="T690" i="7"/>
  <c r="S690" i="7"/>
  <c r="R690" i="7"/>
  <c r="Q690" i="7"/>
  <c r="P690" i="7"/>
  <c r="AJ689" i="7"/>
  <c r="AI689" i="7"/>
  <c r="AH689" i="7"/>
  <c r="AG689" i="7"/>
  <c r="AF689" i="7"/>
  <c r="AE689" i="7"/>
  <c r="AD689" i="7"/>
  <c r="AC689" i="7"/>
  <c r="AB689" i="7"/>
  <c r="AA689" i="7"/>
  <c r="Z689" i="7"/>
  <c r="Y689" i="7"/>
  <c r="X689" i="7"/>
  <c r="W689" i="7"/>
  <c r="V689" i="7"/>
  <c r="U689" i="7"/>
  <c r="T689" i="7"/>
  <c r="S689" i="7"/>
  <c r="R689" i="7"/>
  <c r="Q689" i="7"/>
  <c r="P689" i="7"/>
  <c r="AJ688" i="7"/>
  <c r="AI688" i="7"/>
  <c r="AH688" i="7"/>
  <c r="AG688" i="7"/>
  <c r="AF688" i="7"/>
  <c r="AE688" i="7"/>
  <c r="AD688" i="7"/>
  <c r="AC688" i="7"/>
  <c r="AB688" i="7"/>
  <c r="AA688" i="7"/>
  <c r="Z688" i="7"/>
  <c r="Y688" i="7"/>
  <c r="X688" i="7"/>
  <c r="W688" i="7"/>
  <c r="V688" i="7"/>
  <c r="U688" i="7"/>
  <c r="T688" i="7"/>
  <c r="S688" i="7"/>
  <c r="R688" i="7"/>
  <c r="Q688" i="7"/>
  <c r="P688" i="7"/>
  <c r="AJ687" i="7"/>
  <c r="AI687" i="7"/>
  <c r="AH687" i="7"/>
  <c r="AG687" i="7"/>
  <c r="AF687" i="7"/>
  <c r="AE687" i="7"/>
  <c r="AD687" i="7"/>
  <c r="AC687" i="7"/>
  <c r="AB687" i="7"/>
  <c r="AA687" i="7"/>
  <c r="Z687" i="7"/>
  <c r="Y687" i="7"/>
  <c r="X687" i="7"/>
  <c r="W687" i="7"/>
  <c r="V687" i="7"/>
  <c r="U687" i="7"/>
  <c r="T687" i="7"/>
  <c r="S687" i="7"/>
  <c r="R687" i="7"/>
  <c r="Q687" i="7"/>
  <c r="P687" i="7"/>
  <c r="AJ686" i="7"/>
  <c r="AI686" i="7"/>
  <c r="AH686" i="7"/>
  <c r="AG686" i="7"/>
  <c r="AF686" i="7"/>
  <c r="AE686" i="7"/>
  <c r="AD686" i="7"/>
  <c r="AC686" i="7"/>
  <c r="AB686" i="7"/>
  <c r="AA686" i="7"/>
  <c r="Z686" i="7"/>
  <c r="Y686" i="7"/>
  <c r="X686" i="7"/>
  <c r="W686" i="7"/>
  <c r="V686" i="7"/>
  <c r="U686" i="7"/>
  <c r="T686" i="7"/>
  <c r="S686" i="7"/>
  <c r="R686" i="7"/>
  <c r="Q686" i="7"/>
  <c r="P686" i="7"/>
  <c r="AJ685" i="7"/>
  <c r="AI685" i="7"/>
  <c r="AH685" i="7"/>
  <c r="AG685" i="7"/>
  <c r="AF685" i="7"/>
  <c r="AE685" i="7"/>
  <c r="AD685" i="7"/>
  <c r="AC685" i="7"/>
  <c r="AB685" i="7"/>
  <c r="AA685" i="7"/>
  <c r="Z685" i="7"/>
  <c r="Y685" i="7"/>
  <c r="X685" i="7"/>
  <c r="W685" i="7"/>
  <c r="V685" i="7"/>
  <c r="U685" i="7"/>
  <c r="T685" i="7"/>
  <c r="S685" i="7"/>
  <c r="R685" i="7"/>
  <c r="Q685" i="7"/>
  <c r="P685" i="7"/>
  <c r="AJ684" i="7"/>
  <c r="AI684" i="7"/>
  <c r="AH684" i="7"/>
  <c r="AG684" i="7"/>
  <c r="AF684" i="7"/>
  <c r="AE684" i="7"/>
  <c r="AD684" i="7"/>
  <c r="AC684" i="7"/>
  <c r="AB684" i="7"/>
  <c r="AA684" i="7"/>
  <c r="Z684" i="7"/>
  <c r="Y684" i="7"/>
  <c r="X684" i="7"/>
  <c r="W684" i="7"/>
  <c r="V684" i="7"/>
  <c r="U684" i="7"/>
  <c r="T684" i="7"/>
  <c r="S684" i="7"/>
  <c r="R684" i="7"/>
  <c r="Q684" i="7"/>
  <c r="P684" i="7"/>
  <c r="AJ683" i="7"/>
  <c r="AI683" i="7"/>
  <c r="AH683" i="7"/>
  <c r="AG683" i="7"/>
  <c r="AF683" i="7"/>
  <c r="AE683" i="7"/>
  <c r="AD683" i="7"/>
  <c r="AC683" i="7"/>
  <c r="AB683" i="7"/>
  <c r="AA683" i="7"/>
  <c r="Z683" i="7"/>
  <c r="Y683" i="7"/>
  <c r="X683" i="7"/>
  <c r="W683" i="7"/>
  <c r="V683" i="7"/>
  <c r="U683" i="7"/>
  <c r="T683" i="7"/>
  <c r="S683" i="7"/>
  <c r="R683" i="7"/>
  <c r="Q683" i="7"/>
  <c r="P683" i="7"/>
  <c r="AJ682" i="7"/>
  <c r="AI682" i="7"/>
  <c r="AH682" i="7"/>
  <c r="AG682" i="7"/>
  <c r="AF682" i="7"/>
  <c r="AE682" i="7"/>
  <c r="AD682" i="7"/>
  <c r="AC682" i="7"/>
  <c r="AB682" i="7"/>
  <c r="AA682" i="7"/>
  <c r="Z682" i="7"/>
  <c r="Y682" i="7"/>
  <c r="X682" i="7"/>
  <c r="W682" i="7"/>
  <c r="V682" i="7"/>
  <c r="U682" i="7"/>
  <c r="T682" i="7"/>
  <c r="S682" i="7"/>
  <c r="R682" i="7"/>
  <c r="Q682" i="7"/>
  <c r="P682" i="7"/>
  <c r="AJ681" i="7"/>
  <c r="AI681" i="7"/>
  <c r="AH681" i="7"/>
  <c r="AG681" i="7"/>
  <c r="AF681" i="7"/>
  <c r="AE681" i="7"/>
  <c r="AD681" i="7"/>
  <c r="AC681" i="7"/>
  <c r="AB681" i="7"/>
  <c r="AA681" i="7"/>
  <c r="Z681" i="7"/>
  <c r="Y681" i="7"/>
  <c r="X681" i="7"/>
  <c r="W681" i="7"/>
  <c r="V681" i="7"/>
  <c r="U681" i="7"/>
  <c r="T681" i="7"/>
  <c r="S681" i="7"/>
  <c r="R681" i="7"/>
  <c r="Q681" i="7"/>
  <c r="P681" i="7"/>
  <c r="AJ680" i="7"/>
  <c r="AI680" i="7"/>
  <c r="AH680" i="7"/>
  <c r="AG680" i="7"/>
  <c r="AF680" i="7"/>
  <c r="AE680" i="7"/>
  <c r="AD680" i="7"/>
  <c r="AC680" i="7"/>
  <c r="AB680" i="7"/>
  <c r="AA680" i="7"/>
  <c r="Z680" i="7"/>
  <c r="Y680" i="7"/>
  <c r="X680" i="7"/>
  <c r="W680" i="7"/>
  <c r="V680" i="7"/>
  <c r="U680" i="7"/>
  <c r="T680" i="7"/>
  <c r="S680" i="7"/>
  <c r="R680" i="7"/>
  <c r="Q680" i="7"/>
  <c r="P680" i="7"/>
  <c r="AJ679" i="7"/>
  <c r="AI679" i="7"/>
  <c r="AH679" i="7"/>
  <c r="AG679" i="7"/>
  <c r="AF679" i="7"/>
  <c r="AE679" i="7"/>
  <c r="AD679" i="7"/>
  <c r="AC679" i="7"/>
  <c r="AB679" i="7"/>
  <c r="AA679" i="7"/>
  <c r="Z679" i="7"/>
  <c r="Y679" i="7"/>
  <c r="X679" i="7"/>
  <c r="W679" i="7"/>
  <c r="V679" i="7"/>
  <c r="U679" i="7"/>
  <c r="T679" i="7"/>
  <c r="S679" i="7"/>
  <c r="R679" i="7"/>
  <c r="Q679" i="7"/>
  <c r="P679" i="7"/>
  <c r="AJ678" i="7"/>
  <c r="AI678" i="7"/>
  <c r="AH678" i="7"/>
  <c r="AG678" i="7"/>
  <c r="AF678" i="7"/>
  <c r="AE678" i="7"/>
  <c r="AD678" i="7"/>
  <c r="AC678" i="7"/>
  <c r="AB678" i="7"/>
  <c r="AA678" i="7"/>
  <c r="Z678" i="7"/>
  <c r="Y678" i="7"/>
  <c r="X678" i="7"/>
  <c r="W678" i="7"/>
  <c r="V678" i="7"/>
  <c r="U678" i="7"/>
  <c r="T678" i="7"/>
  <c r="S678" i="7"/>
  <c r="R678" i="7"/>
  <c r="Q678" i="7"/>
  <c r="P678" i="7"/>
  <c r="AJ677" i="7"/>
  <c r="AI677" i="7"/>
  <c r="AH677" i="7"/>
  <c r="AG677" i="7"/>
  <c r="AF677" i="7"/>
  <c r="AE677" i="7"/>
  <c r="AD677" i="7"/>
  <c r="AC677" i="7"/>
  <c r="AB677" i="7"/>
  <c r="AA677" i="7"/>
  <c r="Z677" i="7"/>
  <c r="Y677" i="7"/>
  <c r="X677" i="7"/>
  <c r="W677" i="7"/>
  <c r="V677" i="7"/>
  <c r="U677" i="7"/>
  <c r="T677" i="7"/>
  <c r="S677" i="7"/>
  <c r="R677" i="7"/>
  <c r="Q677" i="7"/>
  <c r="P677" i="7"/>
  <c r="AJ676" i="7"/>
  <c r="AI676" i="7"/>
  <c r="AH676" i="7"/>
  <c r="AG676" i="7"/>
  <c r="AF676" i="7"/>
  <c r="AE676" i="7"/>
  <c r="AD676" i="7"/>
  <c r="AC676" i="7"/>
  <c r="AB676" i="7"/>
  <c r="AA676" i="7"/>
  <c r="Z676" i="7"/>
  <c r="Y676" i="7"/>
  <c r="X676" i="7"/>
  <c r="W676" i="7"/>
  <c r="V676" i="7"/>
  <c r="U676" i="7"/>
  <c r="T676" i="7"/>
  <c r="S676" i="7"/>
  <c r="R676" i="7"/>
  <c r="Q676" i="7"/>
  <c r="P676" i="7"/>
  <c r="AJ675" i="7"/>
  <c r="AI675" i="7"/>
  <c r="AH675" i="7"/>
  <c r="AG675" i="7"/>
  <c r="AF675" i="7"/>
  <c r="AE675" i="7"/>
  <c r="AD675" i="7"/>
  <c r="AC675" i="7"/>
  <c r="AB675" i="7"/>
  <c r="AA675" i="7"/>
  <c r="Z675" i="7"/>
  <c r="Y675" i="7"/>
  <c r="X675" i="7"/>
  <c r="W675" i="7"/>
  <c r="V675" i="7"/>
  <c r="U675" i="7"/>
  <c r="T675" i="7"/>
  <c r="S675" i="7"/>
  <c r="R675" i="7"/>
  <c r="Q675" i="7"/>
  <c r="P675" i="7"/>
  <c r="AJ674" i="7"/>
  <c r="AI674" i="7"/>
  <c r="AH674" i="7"/>
  <c r="AG674" i="7"/>
  <c r="AF674" i="7"/>
  <c r="AE674" i="7"/>
  <c r="AD674" i="7"/>
  <c r="AC674" i="7"/>
  <c r="AB674" i="7"/>
  <c r="AA674" i="7"/>
  <c r="Z674" i="7"/>
  <c r="Y674" i="7"/>
  <c r="X674" i="7"/>
  <c r="W674" i="7"/>
  <c r="V674" i="7"/>
  <c r="U674" i="7"/>
  <c r="T674" i="7"/>
  <c r="S674" i="7"/>
  <c r="R674" i="7"/>
  <c r="Q674" i="7"/>
  <c r="P674" i="7"/>
  <c r="AJ673" i="7"/>
  <c r="AI673" i="7"/>
  <c r="AH673" i="7"/>
  <c r="AG673" i="7"/>
  <c r="AF673" i="7"/>
  <c r="AE673" i="7"/>
  <c r="AD673" i="7"/>
  <c r="AC673" i="7"/>
  <c r="AB673" i="7"/>
  <c r="AA673" i="7"/>
  <c r="Z673" i="7"/>
  <c r="Y673" i="7"/>
  <c r="X673" i="7"/>
  <c r="W673" i="7"/>
  <c r="V673" i="7"/>
  <c r="U673" i="7"/>
  <c r="T673" i="7"/>
  <c r="S673" i="7"/>
  <c r="R673" i="7"/>
  <c r="Q673" i="7"/>
  <c r="P673" i="7"/>
  <c r="AJ672" i="7"/>
  <c r="AI672" i="7"/>
  <c r="AH672" i="7"/>
  <c r="AG672" i="7"/>
  <c r="AF672" i="7"/>
  <c r="AE672" i="7"/>
  <c r="AD672" i="7"/>
  <c r="AC672" i="7"/>
  <c r="AB672" i="7"/>
  <c r="AA672" i="7"/>
  <c r="Z672" i="7"/>
  <c r="Y672" i="7"/>
  <c r="X672" i="7"/>
  <c r="W672" i="7"/>
  <c r="V672" i="7"/>
  <c r="U672" i="7"/>
  <c r="T672" i="7"/>
  <c r="S672" i="7"/>
  <c r="R672" i="7"/>
  <c r="Q672" i="7"/>
  <c r="P672" i="7"/>
  <c r="AJ671" i="7"/>
  <c r="AI671" i="7"/>
  <c r="AH671" i="7"/>
  <c r="AG671" i="7"/>
  <c r="AF671" i="7"/>
  <c r="AE671" i="7"/>
  <c r="AD671" i="7"/>
  <c r="AC671" i="7"/>
  <c r="AB671" i="7"/>
  <c r="AA671" i="7"/>
  <c r="Z671" i="7"/>
  <c r="Y671" i="7"/>
  <c r="X671" i="7"/>
  <c r="W671" i="7"/>
  <c r="V671" i="7"/>
  <c r="U671" i="7"/>
  <c r="T671" i="7"/>
  <c r="S671" i="7"/>
  <c r="R671" i="7"/>
  <c r="Q671" i="7"/>
  <c r="P671" i="7"/>
  <c r="AJ670" i="7"/>
  <c r="AI670" i="7"/>
  <c r="AH670" i="7"/>
  <c r="AG670" i="7"/>
  <c r="AF670" i="7"/>
  <c r="AE670" i="7"/>
  <c r="AD670" i="7"/>
  <c r="AC670" i="7"/>
  <c r="AB670" i="7"/>
  <c r="AA670" i="7"/>
  <c r="Z670" i="7"/>
  <c r="Y670" i="7"/>
  <c r="X670" i="7"/>
  <c r="W670" i="7"/>
  <c r="V670" i="7"/>
  <c r="U670" i="7"/>
  <c r="T670" i="7"/>
  <c r="S670" i="7"/>
  <c r="R670" i="7"/>
  <c r="Q670" i="7"/>
  <c r="P670" i="7"/>
  <c r="AJ669" i="7"/>
  <c r="AI669" i="7"/>
  <c r="AH669" i="7"/>
  <c r="AG669" i="7"/>
  <c r="AF669" i="7"/>
  <c r="AE669" i="7"/>
  <c r="AD669" i="7"/>
  <c r="AC669" i="7"/>
  <c r="AB669" i="7"/>
  <c r="AA669" i="7"/>
  <c r="Z669" i="7"/>
  <c r="Y669" i="7"/>
  <c r="X669" i="7"/>
  <c r="W669" i="7"/>
  <c r="V669" i="7"/>
  <c r="U669" i="7"/>
  <c r="T669" i="7"/>
  <c r="S669" i="7"/>
  <c r="R669" i="7"/>
  <c r="Q669" i="7"/>
  <c r="P669" i="7"/>
  <c r="AJ668" i="7"/>
  <c r="AI668" i="7"/>
  <c r="AH668" i="7"/>
  <c r="AG668" i="7"/>
  <c r="AF668" i="7"/>
  <c r="AE668" i="7"/>
  <c r="AD668" i="7"/>
  <c r="AC668" i="7"/>
  <c r="AB668" i="7"/>
  <c r="AA668" i="7"/>
  <c r="Z668" i="7"/>
  <c r="Y668" i="7"/>
  <c r="X668" i="7"/>
  <c r="W668" i="7"/>
  <c r="V668" i="7"/>
  <c r="U668" i="7"/>
  <c r="T668" i="7"/>
  <c r="S668" i="7"/>
  <c r="R668" i="7"/>
  <c r="Q668" i="7"/>
  <c r="P668" i="7"/>
  <c r="AJ667" i="7"/>
  <c r="AI667" i="7"/>
  <c r="AH667" i="7"/>
  <c r="AG667" i="7"/>
  <c r="AF667" i="7"/>
  <c r="AE667" i="7"/>
  <c r="AD667" i="7"/>
  <c r="AC667" i="7"/>
  <c r="AB667" i="7"/>
  <c r="AA667" i="7"/>
  <c r="Z667" i="7"/>
  <c r="Y667" i="7"/>
  <c r="X667" i="7"/>
  <c r="W667" i="7"/>
  <c r="V667" i="7"/>
  <c r="U667" i="7"/>
  <c r="T667" i="7"/>
  <c r="S667" i="7"/>
  <c r="R667" i="7"/>
  <c r="Q667" i="7"/>
  <c r="P667" i="7"/>
  <c r="AJ666" i="7"/>
  <c r="AI666" i="7"/>
  <c r="AH666" i="7"/>
  <c r="AG666" i="7"/>
  <c r="AF666" i="7"/>
  <c r="AE666" i="7"/>
  <c r="AD666" i="7"/>
  <c r="AC666" i="7"/>
  <c r="AB666" i="7"/>
  <c r="AA666" i="7"/>
  <c r="Z666" i="7"/>
  <c r="Y666" i="7"/>
  <c r="X666" i="7"/>
  <c r="W666" i="7"/>
  <c r="V666" i="7"/>
  <c r="U666" i="7"/>
  <c r="T666" i="7"/>
  <c r="S666" i="7"/>
  <c r="R666" i="7"/>
  <c r="Q666" i="7"/>
  <c r="P666" i="7"/>
  <c r="AJ665" i="7"/>
  <c r="AI665" i="7"/>
  <c r="AH665" i="7"/>
  <c r="AG665" i="7"/>
  <c r="AF665" i="7"/>
  <c r="AE665" i="7"/>
  <c r="AD665" i="7"/>
  <c r="AC665" i="7"/>
  <c r="AB665" i="7"/>
  <c r="AA665" i="7"/>
  <c r="Z665" i="7"/>
  <c r="Y665" i="7"/>
  <c r="X665" i="7"/>
  <c r="W665" i="7"/>
  <c r="V665" i="7"/>
  <c r="U665" i="7"/>
  <c r="T665" i="7"/>
  <c r="S665" i="7"/>
  <c r="R665" i="7"/>
  <c r="Q665" i="7"/>
  <c r="P665" i="7"/>
  <c r="AJ664" i="7"/>
  <c r="AI664" i="7"/>
  <c r="AH664" i="7"/>
  <c r="AG664" i="7"/>
  <c r="AF664" i="7"/>
  <c r="AE664" i="7"/>
  <c r="AD664" i="7"/>
  <c r="AC664" i="7"/>
  <c r="AB664" i="7"/>
  <c r="AA664" i="7"/>
  <c r="Z664" i="7"/>
  <c r="Y664" i="7"/>
  <c r="X664" i="7"/>
  <c r="W664" i="7"/>
  <c r="V664" i="7"/>
  <c r="U664" i="7"/>
  <c r="T664" i="7"/>
  <c r="S664" i="7"/>
  <c r="R664" i="7"/>
  <c r="Q664" i="7"/>
  <c r="P664" i="7"/>
  <c r="AJ663" i="7"/>
  <c r="AI663" i="7"/>
  <c r="AH663" i="7"/>
  <c r="AG663" i="7"/>
  <c r="AF663" i="7"/>
  <c r="AE663" i="7"/>
  <c r="AD663" i="7"/>
  <c r="AC663" i="7"/>
  <c r="AB663" i="7"/>
  <c r="AA663" i="7"/>
  <c r="Z663" i="7"/>
  <c r="Y663" i="7"/>
  <c r="X663" i="7"/>
  <c r="W663" i="7"/>
  <c r="V663" i="7"/>
  <c r="U663" i="7"/>
  <c r="T663" i="7"/>
  <c r="S663" i="7"/>
  <c r="R663" i="7"/>
  <c r="Q663" i="7"/>
  <c r="P663" i="7"/>
  <c r="AJ662" i="7"/>
  <c r="AI662" i="7"/>
  <c r="AH662" i="7"/>
  <c r="AG662" i="7"/>
  <c r="AF662" i="7"/>
  <c r="AE662" i="7"/>
  <c r="AD662" i="7"/>
  <c r="AC662" i="7"/>
  <c r="AB662" i="7"/>
  <c r="AA662" i="7"/>
  <c r="Z662" i="7"/>
  <c r="Y662" i="7"/>
  <c r="X662" i="7"/>
  <c r="W662" i="7"/>
  <c r="V662" i="7"/>
  <c r="U662" i="7"/>
  <c r="T662" i="7"/>
  <c r="S662" i="7"/>
  <c r="R662" i="7"/>
  <c r="Q662" i="7"/>
  <c r="P662" i="7"/>
  <c r="AJ661" i="7"/>
  <c r="AI661" i="7"/>
  <c r="AH661" i="7"/>
  <c r="AG661" i="7"/>
  <c r="AF661" i="7"/>
  <c r="AE661" i="7"/>
  <c r="AD661" i="7"/>
  <c r="AC661" i="7"/>
  <c r="AB661" i="7"/>
  <c r="AA661" i="7"/>
  <c r="Z661" i="7"/>
  <c r="Y661" i="7"/>
  <c r="X661" i="7"/>
  <c r="W661" i="7"/>
  <c r="V661" i="7"/>
  <c r="U661" i="7"/>
  <c r="T661" i="7"/>
  <c r="S661" i="7"/>
  <c r="R661" i="7"/>
  <c r="Q661" i="7"/>
  <c r="P661" i="7"/>
  <c r="AJ660" i="7"/>
  <c r="AI660" i="7"/>
  <c r="AH660" i="7"/>
  <c r="AG660" i="7"/>
  <c r="AF660" i="7"/>
  <c r="AE660" i="7"/>
  <c r="AD660" i="7"/>
  <c r="AC660" i="7"/>
  <c r="AB660" i="7"/>
  <c r="AA660" i="7"/>
  <c r="Z660" i="7"/>
  <c r="Y660" i="7"/>
  <c r="X660" i="7"/>
  <c r="W660" i="7"/>
  <c r="V660" i="7"/>
  <c r="U660" i="7"/>
  <c r="T660" i="7"/>
  <c r="S660" i="7"/>
  <c r="R660" i="7"/>
  <c r="Q660" i="7"/>
  <c r="P660" i="7"/>
  <c r="AJ659" i="7"/>
  <c r="AI659" i="7"/>
  <c r="AH659" i="7"/>
  <c r="AG659" i="7"/>
  <c r="AF659" i="7"/>
  <c r="AE659" i="7"/>
  <c r="AD659" i="7"/>
  <c r="AC659" i="7"/>
  <c r="AB659" i="7"/>
  <c r="AA659" i="7"/>
  <c r="Z659" i="7"/>
  <c r="Y659" i="7"/>
  <c r="X659" i="7"/>
  <c r="W659" i="7"/>
  <c r="V659" i="7"/>
  <c r="U659" i="7"/>
  <c r="T659" i="7"/>
  <c r="S659" i="7"/>
  <c r="R659" i="7"/>
  <c r="Q659" i="7"/>
  <c r="P659" i="7"/>
  <c r="AJ658" i="7"/>
  <c r="AI658" i="7"/>
  <c r="AH658" i="7"/>
  <c r="AG658" i="7"/>
  <c r="AF658" i="7"/>
  <c r="AE658" i="7"/>
  <c r="AD658" i="7"/>
  <c r="AC658" i="7"/>
  <c r="AB658" i="7"/>
  <c r="AA658" i="7"/>
  <c r="Z658" i="7"/>
  <c r="Y658" i="7"/>
  <c r="X658" i="7"/>
  <c r="W658" i="7"/>
  <c r="V658" i="7"/>
  <c r="U658" i="7"/>
  <c r="T658" i="7"/>
  <c r="S658" i="7"/>
  <c r="R658" i="7"/>
  <c r="Q658" i="7"/>
  <c r="P658" i="7"/>
  <c r="AJ657" i="7"/>
  <c r="AI657" i="7"/>
  <c r="AH657" i="7"/>
  <c r="AG657" i="7"/>
  <c r="AF657" i="7"/>
  <c r="AE657" i="7"/>
  <c r="AD657" i="7"/>
  <c r="AC657" i="7"/>
  <c r="AB657" i="7"/>
  <c r="AA657" i="7"/>
  <c r="Z657" i="7"/>
  <c r="Y657" i="7"/>
  <c r="X657" i="7"/>
  <c r="W657" i="7"/>
  <c r="V657" i="7"/>
  <c r="U657" i="7"/>
  <c r="T657" i="7"/>
  <c r="S657" i="7"/>
  <c r="R657" i="7"/>
  <c r="Q657" i="7"/>
  <c r="P657" i="7"/>
  <c r="AJ656" i="7"/>
  <c r="AI656" i="7"/>
  <c r="AH656" i="7"/>
  <c r="AG656" i="7"/>
  <c r="AF656" i="7"/>
  <c r="AE656" i="7"/>
  <c r="AD656" i="7"/>
  <c r="AC656" i="7"/>
  <c r="AB656" i="7"/>
  <c r="AA656" i="7"/>
  <c r="Z656" i="7"/>
  <c r="Y656" i="7"/>
  <c r="X656" i="7"/>
  <c r="W656" i="7"/>
  <c r="V656" i="7"/>
  <c r="U656" i="7"/>
  <c r="T656" i="7"/>
  <c r="S656" i="7"/>
  <c r="R656" i="7"/>
  <c r="Q656" i="7"/>
  <c r="P656" i="7"/>
  <c r="AJ655" i="7"/>
  <c r="AI655" i="7"/>
  <c r="AH655" i="7"/>
  <c r="AG655" i="7"/>
  <c r="AF655" i="7"/>
  <c r="AE655" i="7"/>
  <c r="AD655" i="7"/>
  <c r="AC655" i="7"/>
  <c r="AB655" i="7"/>
  <c r="AA655" i="7"/>
  <c r="Z655" i="7"/>
  <c r="Y655" i="7"/>
  <c r="X655" i="7"/>
  <c r="W655" i="7"/>
  <c r="V655" i="7"/>
  <c r="U655" i="7"/>
  <c r="T655" i="7"/>
  <c r="S655" i="7"/>
  <c r="R655" i="7"/>
  <c r="Q655" i="7"/>
  <c r="P655" i="7"/>
  <c r="AJ654" i="7"/>
  <c r="AI654" i="7"/>
  <c r="AH654" i="7"/>
  <c r="AG654" i="7"/>
  <c r="AF654" i="7"/>
  <c r="AE654" i="7"/>
  <c r="AD654" i="7"/>
  <c r="AC654" i="7"/>
  <c r="AB654" i="7"/>
  <c r="AA654" i="7"/>
  <c r="Z654" i="7"/>
  <c r="Y654" i="7"/>
  <c r="X654" i="7"/>
  <c r="W654" i="7"/>
  <c r="V654" i="7"/>
  <c r="U654" i="7"/>
  <c r="T654" i="7"/>
  <c r="S654" i="7"/>
  <c r="R654" i="7"/>
  <c r="Q654" i="7"/>
  <c r="P654" i="7"/>
  <c r="AJ653" i="7"/>
  <c r="AI653" i="7"/>
  <c r="AH653" i="7"/>
  <c r="AG653" i="7"/>
  <c r="AF653" i="7"/>
  <c r="AE653" i="7"/>
  <c r="AD653" i="7"/>
  <c r="AC653" i="7"/>
  <c r="AB653" i="7"/>
  <c r="AA653" i="7"/>
  <c r="Z653" i="7"/>
  <c r="Y653" i="7"/>
  <c r="X653" i="7"/>
  <c r="W653" i="7"/>
  <c r="V653" i="7"/>
  <c r="U653" i="7"/>
  <c r="T653" i="7"/>
  <c r="S653" i="7"/>
  <c r="R653" i="7"/>
  <c r="Q653" i="7"/>
  <c r="P653" i="7"/>
  <c r="AJ652" i="7"/>
  <c r="AI652" i="7"/>
  <c r="AH652" i="7"/>
  <c r="AG652" i="7"/>
  <c r="AF652" i="7"/>
  <c r="AE652" i="7"/>
  <c r="AD652" i="7"/>
  <c r="AC652" i="7"/>
  <c r="AB652" i="7"/>
  <c r="AA652" i="7"/>
  <c r="Z652" i="7"/>
  <c r="Y652" i="7"/>
  <c r="X652" i="7"/>
  <c r="W652" i="7"/>
  <c r="V652" i="7"/>
  <c r="U652" i="7"/>
  <c r="T652" i="7"/>
  <c r="S652" i="7"/>
  <c r="R652" i="7"/>
  <c r="Q652" i="7"/>
  <c r="P652" i="7"/>
  <c r="AJ651" i="7"/>
  <c r="AI651" i="7"/>
  <c r="AH651" i="7"/>
  <c r="AG651" i="7"/>
  <c r="AF651" i="7"/>
  <c r="AE651" i="7"/>
  <c r="AD651" i="7"/>
  <c r="AC651" i="7"/>
  <c r="AB651" i="7"/>
  <c r="AA651" i="7"/>
  <c r="Z651" i="7"/>
  <c r="Y651" i="7"/>
  <c r="X651" i="7"/>
  <c r="W651" i="7"/>
  <c r="V651" i="7"/>
  <c r="U651" i="7"/>
  <c r="T651" i="7"/>
  <c r="S651" i="7"/>
  <c r="R651" i="7"/>
  <c r="Q651" i="7"/>
  <c r="P651" i="7"/>
  <c r="AJ650" i="7"/>
  <c r="AI650" i="7"/>
  <c r="AH650" i="7"/>
  <c r="AG650" i="7"/>
  <c r="AF650" i="7"/>
  <c r="AE650" i="7"/>
  <c r="AD650" i="7"/>
  <c r="AC650" i="7"/>
  <c r="AB650" i="7"/>
  <c r="AA650" i="7"/>
  <c r="Z650" i="7"/>
  <c r="Y650" i="7"/>
  <c r="X650" i="7"/>
  <c r="W650" i="7"/>
  <c r="V650" i="7"/>
  <c r="U650" i="7"/>
  <c r="T650" i="7"/>
  <c r="S650" i="7"/>
  <c r="R650" i="7"/>
  <c r="Q650" i="7"/>
  <c r="P650" i="7"/>
  <c r="AJ649" i="7"/>
  <c r="AI649" i="7"/>
  <c r="AH649" i="7"/>
  <c r="AG649" i="7"/>
  <c r="AF649" i="7"/>
  <c r="AE649" i="7"/>
  <c r="AD649" i="7"/>
  <c r="AC649" i="7"/>
  <c r="AB649" i="7"/>
  <c r="AA649" i="7"/>
  <c r="Z649" i="7"/>
  <c r="Y649" i="7"/>
  <c r="X649" i="7"/>
  <c r="W649" i="7"/>
  <c r="V649" i="7"/>
  <c r="U649" i="7"/>
  <c r="T649" i="7"/>
  <c r="S649" i="7"/>
  <c r="R649" i="7"/>
  <c r="Q649" i="7"/>
  <c r="P649" i="7"/>
  <c r="AJ648" i="7"/>
  <c r="AI648" i="7"/>
  <c r="AH648" i="7"/>
  <c r="AG648" i="7"/>
  <c r="AF648" i="7"/>
  <c r="AE648" i="7"/>
  <c r="AD648" i="7"/>
  <c r="AC648" i="7"/>
  <c r="AB648" i="7"/>
  <c r="AA648" i="7"/>
  <c r="Z648" i="7"/>
  <c r="Y648" i="7"/>
  <c r="X648" i="7"/>
  <c r="W648" i="7"/>
  <c r="V648" i="7"/>
  <c r="U648" i="7"/>
  <c r="T648" i="7"/>
  <c r="S648" i="7"/>
  <c r="R648" i="7"/>
  <c r="Q648" i="7"/>
  <c r="P648" i="7"/>
  <c r="AJ647" i="7"/>
  <c r="AI647" i="7"/>
  <c r="AH647" i="7"/>
  <c r="AG647" i="7"/>
  <c r="AF647" i="7"/>
  <c r="AE647" i="7"/>
  <c r="AD647" i="7"/>
  <c r="AC647" i="7"/>
  <c r="AB647" i="7"/>
  <c r="AA647" i="7"/>
  <c r="Z647" i="7"/>
  <c r="Y647" i="7"/>
  <c r="X647" i="7"/>
  <c r="W647" i="7"/>
  <c r="V647" i="7"/>
  <c r="U647" i="7"/>
  <c r="T647" i="7"/>
  <c r="S647" i="7"/>
  <c r="R647" i="7"/>
  <c r="Q647" i="7"/>
  <c r="P647" i="7"/>
  <c r="AJ646" i="7"/>
  <c r="AI646" i="7"/>
  <c r="AH646" i="7"/>
  <c r="AG646" i="7"/>
  <c r="AF646" i="7"/>
  <c r="AE646" i="7"/>
  <c r="AD646" i="7"/>
  <c r="AC646" i="7"/>
  <c r="AB646" i="7"/>
  <c r="AA646" i="7"/>
  <c r="Z646" i="7"/>
  <c r="Y646" i="7"/>
  <c r="X646" i="7"/>
  <c r="W646" i="7"/>
  <c r="V646" i="7"/>
  <c r="U646" i="7"/>
  <c r="T646" i="7"/>
  <c r="S646" i="7"/>
  <c r="R646" i="7"/>
  <c r="Q646" i="7"/>
  <c r="P646" i="7"/>
  <c r="AJ645" i="7"/>
  <c r="AI645" i="7"/>
  <c r="AH645" i="7"/>
  <c r="AG645" i="7"/>
  <c r="AF645" i="7"/>
  <c r="AE645" i="7"/>
  <c r="AD645" i="7"/>
  <c r="AC645" i="7"/>
  <c r="AB645" i="7"/>
  <c r="AA645" i="7"/>
  <c r="Z645" i="7"/>
  <c r="Y645" i="7"/>
  <c r="X645" i="7"/>
  <c r="W645" i="7"/>
  <c r="V645" i="7"/>
  <c r="U645" i="7"/>
  <c r="T645" i="7"/>
  <c r="S645" i="7"/>
  <c r="R645" i="7"/>
  <c r="Q645" i="7"/>
  <c r="P645" i="7"/>
  <c r="AJ644" i="7"/>
  <c r="AI644" i="7"/>
  <c r="AH644" i="7"/>
  <c r="AG644" i="7"/>
  <c r="AF644" i="7"/>
  <c r="AE644" i="7"/>
  <c r="AD644" i="7"/>
  <c r="AC644" i="7"/>
  <c r="AB644" i="7"/>
  <c r="AA644" i="7"/>
  <c r="Z644" i="7"/>
  <c r="Y644" i="7"/>
  <c r="X644" i="7"/>
  <c r="W644" i="7"/>
  <c r="V644" i="7"/>
  <c r="U644" i="7"/>
  <c r="T644" i="7"/>
  <c r="S644" i="7"/>
  <c r="R644" i="7"/>
  <c r="Q644" i="7"/>
  <c r="P644" i="7"/>
  <c r="AJ643" i="7"/>
  <c r="AI643" i="7"/>
  <c r="AH643" i="7"/>
  <c r="AG643" i="7"/>
  <c r="AF643" i="7"/>
  <c r="AE643" i="7"/>
  <c r="AD643" i="7"/>
  <c r="AC643" i="7"/>
  <c r="AB643" i="7"/>
  <c r="AA643" i="7"/>
  <c r="Z643" i="7"/>
  <c r="Y643" i="7"/>
  <c r="X643" i="7"/>
  <c r="W643" i="7"/>
  <c r="V643" i="7"/>
  <c r="U643" i="7"/>
  <c r="T643" i="7"/>
  <c r="S643" i="7"/>
  <c r="R643" i="7"/>
  <c r="Q643" i="7"/>
  <c r="P643" i="7"/>
  <c r="AJ642" i="7"/>
  <c r="AI642" i="7"/>
  <c r="AH642" i="7"/>
  <c r="AG642" i="7"/>
  <c r="AF642" i="7"/>
  <c r="AE642" i="7"/>
  <c r="AD642" i="7"/>
  <c r="AC642" i="7"/>
  <c r="AB642" i="7"/>
  <c r="AA642" i="7"/>
  <c r="Z642" i="7"/>
  <c r="Y642" i="7"/>
  <c r="X642" i="7"/>
  <c r="W642" i="7"/>
  <c r="V642" i="7"/>
  <c r="U642" i="7"/>
  <c r="T642" i="7"/>
  <c r="S642" i="7"/>
  <c r="R642" i="7"/>
  <c r="Q642" i="7"/>
  <c r="P642" i="7"/>
  <c r="AJ641" i="7"/>
  <c r="AI641" i="7"/>
  <c r="AH641" i="7"/>
  <c r="AG641" i="7"/>
  <c r="AF641" i="7"/>
  <c r="AE641" i="7"/>
  <c r="AD641" i="7"/>
  <c r="AC641" i="7"/>
  <c r="AB641" i="7"/>
  <c r="AA641" i="7"/>
  <c r="Z641" i="7"/>
  <c r="Y641" i="7"/>
  <c r="X641" i="7"/>
  <c r="W641" i="7"/>
  <c r="V641" i="7"/>
  <c r="U641" i="7"/>
  <c r="T641" i="7"/>
  <c r="S641" i="7"/>
  <c r="R641" i="7"/>
  <c r="Q641" i="7"/>
  <c r="P641" i="7"/>
  <c r="AJ640" i="7"/>
  <c r="AI640" i="7"/>
  <c r="AH640" i="7"/>
  <c r="AG640" i="7"/>
  <c r="AF640" i="7"/>
  <c r="AE640" i="7"/>
  <c r="AD640" i="7"/>
  <c r="AC640" i="7"/>
  <c r="AB640" i="7"/>
  <c r="AA640" i="7"/>
  <c r="Z640" i="7"/>
  <c r="Y640" i="7"/>
  <c r="X640" i="7"/>
  <c r="W640" i="7"/>
  <c r="V640" i="7"/>
  <c r="U640" i="7"/>
  <c r="T640" i="7"/>
  <c r="S640" i="7"/>
  <c r="R640" i="7"/>
  <c r="Q640" i="7"/>
  <c r="P640" i="7"/>
  <c r="AJ639" i="7"/>
  <c r="AI639" i="7"/>
  <c r="AH639" i="7"/>
  <c r="AG639" i="7"/>
  <c r="AF639" i="7"/>
  <c r="AE639" i="7"/>
  <c r="AD639" i="7"/>
  <c r="AC639" i="7"/>
  <c r="AB639" i="7"/>
  <c r="AA639" i="7"/>
  <c r="Z639" i="7"/>
  <c r="Y639" i="7"/>
  <c r="X639" i="7"/>
  <c r="W639" i="7"/>
  <c r="V639" i="7"/>
  <c r="U639" i="7"/>
  <c r="T639" i="7"/>
  <c r="S639" i="7"/>
  <c r="R639" i="7"/>
  <c r="Q639" i="7"/>
  <c r="P639" i="7"/>
  <c r="AJ638" i="7"/>
  <c r="AI638" i="7"/>
  <c r="AH638" i="7"/>
  <c r="AG638" i="7"/>
  <c r="AF638" i="7"/>
  <c r="AE638" i="7"/>
  <c r="AD638" i="7"/>
  <c r="AC638" i="7"/>
  <c r="AB638" i="7"/>
  <c r="AA638" i="7"/>
  <c r="Z638" i="7"/>
  <c r="Y638" i="7"/>
  <c r="X638" i="7"/>
  <c r="W638" i="7"/>
  <c r="V638" i="7"/>
  <c r="U638" i="7"/>
  <c r="T638" i="7"/>
  <c r="S638" i="7"/>
  <c r="R638" i="7"/>
  <c r="Q638" i="7"/>
  <c r="P638" i="7"/>
  <c r="AJ637" i="7"/>
  <c r="AI637" i="7"/>
  <c r="AH637" i="7"/>
  <c r="AG637" i="7"/>
  <c r="AF637" i="7"/>
  <c r="AE637" i="7"/>
  <c r="AD637" i="7"/>
  <c r="AC637" i="7"/>
  <c r="AB637" i="7"/>
  <c r="AA637" i="7"/>
  <c r="Z637" i="7"/>
  <c r="Y637" i="7"/>
  <c r="X637" i="7"/>
  <c r="W637" i="7"/>
  <c r="V637" i="7"/>
  <c r="U637" i="7"/>
  <c r="T637" i="7"/>
  <c r="S637" i="7"/>
  <c r="R637" i="7"/>
  <c r="Q637" i="7"/>
  <c r="P637" i="7"/>
  <c r="AJ636" i="7"/>
  <c r="AI636" i="7"/>
  <c r="AH636" i="7"/>
  <c r="AG636" i="7"/>
  <c r="AF636" i="7"/>
  <c r="AE636" i="7"/>
  <c r="AD636" i="7"/>
  <c r="AC636" i="7"/>
  <c r="AB636" i="7"/>
  <c r="AA636" i="7"/>
  <c r="Z636" i="7"/>
  <c r="Y636" i="7"/>
  <c r="X636" i="7"/>
  <c r="W636" i="7"/>
  <c r="V636" i="7"/>
  <c r="U636" i="7"/>
  <c r="T636" i="7"/>
  <c r="S636" i="7"/>
  <c r="R636" i="7"/>
  <c r="Q636" i="7"/>
  <c r="P636" i="7"/>
  <c r="AJ635" i="7"/>
  <c r="AI635" i="7"/>
  <c r="AH635" i="7"/>
  <c r="AG635" i="7"/>
  <c r="AF635" i="7"/>
  <c r="AE635" i="7"/>
  <c r="AD635" i="7"/>
  <c r="AC635" i="7"/>
  <c r="AB635" i="7"/>
  <c r="AA635" i="7"/>
  <c r="Z635" i="7"/>
  <c r="Y635" i="7"/>
  <c r="X635" i="7"/>
  <c r="W635" i="7"/>
  <c r="V635" i="7"/>
  <c r="U635" i="7"/>
  <c r="T635" i="7"/>
  <c r="S635" i="7"/>
  <c r="R635" i="7"/>
  <c r="Q635" i="7"/>
  <c r="P635" i="7"/>
  <c r="AJ634" i="7"/>
  <c r="AI634" i="7"/>
  <c r="AH634" i="7"/>
  <c r="AG634" i="7"/>
  <c r="AF634" i="7"/>
  <c r="AE634" i="7"/>
  <c r="AD634" i="7"/>
  <c r="AC634" i="7"/>
  <c r="AB634" i="7"/>
  <c r="AA634" i="7"/>
  <c r="Z634" i="7"/>
  <c r="Y634" i="7"/>
  <c r="X634" i="7"/>
  <c r="W634" i="7"/>
  <c r="V634" i="7"/>
  <c r="U634" i="7"/>
  <c r="T634" i="7"/>
  <c r="S634" i="7"/>
  <c r="R634" i="7"/>
  <c r="Q634" i="7"/>
  <c r="P634" i="7"/>
  <c r="AJ633" i="7"/>
  <c r="AI633" i="7"/>
  <c r="AH633" i="7"/>
  <c r="AG633" i="7"/>
  <c r="AF633" i="7"/>
  <c r="AE633" i="7"/>
  <c r="AD633" i="7"/>
  <c r="AC633" i="7"/>
  <c r="AB633" i="7"/>
  <c r="AA633" i="7"/>
  <c r="Z633" i="7"/>
  <c r="Y633" i="7"/>
  <c r="X633" i="7"/>
  <c r="W633" i="7"/>
  <c r="V633" i="7"/>
  <c r="U633" i="7"/>
  <c r="T633" i="7"/>
  <c r="S633" i="7"/>
  <c r="R633" i="7"/>
  <c r="Q633" i="7"/>
  <c r="P633" i="7"/>
  <c r="AJ632" i="7"/>
  <c r="AI632" i="7"/>
  <c r="AH632" i="7"/>
  <c r="AG632" i="7"/>
  <c r="AF632" i="7"/>
  <c r="AE632" i="7"/>
  <c r="AD632" i="7"/>
  <c r="AC632" i="7"/>
  <c r="AB632" i="7"/>
  <c r="AA632" i="7"/>
  <c r="Z632" i="7"/>
  <c r="Y632" i="7"/>
  <c r="X632" i="7"/>
  <c r="W632" i="7"/>
  <c r="V632" i="7"/>
  <c r="U632" i="7"/>
  <c r="T632" i="7"/>
  <c r="S632" i="7"/>
  <c r="R632" i="7"/>
  <c r="Q632" i="7"/>
  <c r="P632" i="7"/>
  <c r="AJ631" i="7"/>
  <c r="AI631" i="7"/>
  <c r="AH631" i="7"/>
  <c r="AG631" i="7"/>
  <c r="AF631" i="7"/>
  <c r="AE631" i="7"/>
  <c r="AD631" i="7"/>
  <c r="AC631" i="7"/>
  <c r="AB631" i="7"/>
  <c r="AA631" i="7"/>
  <c r="Z631" i="7"/>
  <c r="Y631" i="7"/>
  <c r="X631" i="7"/>
  <c r="W631" i="7"/>
  <c r="V631" i="7"/>
  <c r="U631" i="7"/>
  <c r="T631" i="7"/>
  <c r="S631" i="7"/>
  <c r="R631" i="7"/>
  <c r="Q631" i="7"/>
  <c r="P631" i="7"/>
  <c r="AJ630" i="7"/>
  <c r="AI630" i="7"/>
  <c r="AH630" i="7"/>
  <c r="AG630" i="7"/>
  <c r="AF630" i="7"/>
  <c r="AE630" i="7"/>
  <c r="AD630" i="7"/>
  <c r="AC630" i="7"/>
  <c r="AB630" i="7"/>
  <c r="AA630" i="7"/>
  <c r="Z630" i="7"/>
  <c r="Y630" i="7"/>
  <c r="X630" i="7"/>
  <c r="W630" i="7"/>
  <c r="V630" i="7"/>
  <c r="U630" i="7"/>
  <c r="T630" i="7"/>
  <c r="S630" i="7"/>
  <c r="R630" i="7"/>
  <c r="Q630" i="7"/>
  <c r="P630" i="7"/>
  <c r="AJ629" i="7"/>
  <c r="AI629" i="7"/>
  <c r="AH629" i="7"/>
  <c r="AG629" i="7"/>
  <c r="AF629" i="7"/>
  <c r="AE629" i="7"/>
  <c r="AD629" i="7"/>
  <c r="AC629" i="7"/>
  <c r="AB629" i="7"/>
  <c r="AA629" i="7"/>
  <c r="Z629" i="7"/>
  <c r="Y629" i="7"/>
  <c r="X629" i="7"/>
  <c r="W629" i="7"/>
  <c r="V629" i="7"/>
  <c r="U629" i="7"/>
  <c r="T629" i="7"/>
  <c r="S629" i="7"/>
  <c r="R629" i="7"/>
  <c r="Q629" i="7"/>
  <c r="P629" i="7"/>
  <c r="AJ628" i="7"/>
  <c r="AI628" i="7"/>
  <c r="AH628" i="7"/>
  <c r="AG628" i="7"/>
  <c r="AF628" i="7"/>
  <c r="AE628" i="7"/>
  <c r="AD628" i="7"/>
  <c r="AC628" i="7"/>
  <c r="AB628" i="7"/>
  <c r="AA628" i="7"/>
  <c r="Z628" i="7"/>
  <c r="Y628" i="7"/>
  <c r="X628" i="7"/>
  <c r="W628" i="7"/>
  <c r="V628" i="7"/>
  <c r="U628" i="7"/>
  <c r="T628" i="7"/>
  <c r="S628" i="7"/>
  <c r="R628" i="7"/>
  <c r="Q628" i="7"/>
  <c r="P628" i="7"/>
  <c r="AJ627" i="7"/>
  <c r="AI627" i="7"/>
  <c r="AH627" i="7"/>
  <c r="AG627" i="7"/>
  <c r="AF627" i="7"/>
  <c r="AE627" i="7"/>
  <c r="AD627" i="7"/>
  <c r="AC627" i="7"/>
  <c r="AB627" i="7"/>
  <c r="AA627" i="7"/>
  <c r="Z627" i="7"/>
  <c r="Y627" i="7"/>
  <c r="X627" i="7"/>
  <c r="W627" i="7"/>
  <c r="V627" i="7"/>
  <c r="U627" i="7"/>
  <c r="T627" i="7"/>
  <c r="S627" i="7"/>
  <c r="R627" i="7"/>
  <c r="Q627" i="7"/>
  <c r="P627" i="7"/>
  <c r="AJ626" i="7"/>
  <c r="AI626" i="7"/>
  <c r="AH626" i="7"/>
  <c r="AG626" i="7"/>
  <c r="AF626" i="7"/>
  <c r="AE626" i="7"/>
  <c r="AD626" i="7"/>
  <c r="AC626" i="7"/>
  <c r="AB626" i="7"/>
  <c r="AA626" i="7"/>
  <c r="Z626" i="7"/>
  <c r="Y626" i="7"/>
  <c r="X626" i="7"/>
  <c r="W626" i="7"/>
  <c r="V626" i="7"/>
  <c r="U626" i="7"/>
  <c r="T626" i="7"/>
  <c r="S626" i="7"/>
  <c r="R626" i="7"/>
  <c r="Q626" i="7"/>
  <c r="P626" i="7"/>
  <c r="AJ625" i="7"/>
  <c r="AI625" i="7"/>
  <c r="AH625" i="7"/>
  <c r="AG625" i="7"/>
  <c r="AF625" i="7"/>
  <c r="AE625" i="7"/>
  <c r="AD625" i="7"/>
  <c r="AC625" i="7"/>
  <c r="AB625" i="7"/>
  <c r="AA625" i="7"/>
  <c r="Z625" i="7"/>
  <c r="Y625" i="7"/>
  <c r="X625" i="7"/>
  <c r="W625" i="7"/>
  <c r="V625" i="7"/>
  <c r="U625" i="7"/>
  <c r="T625" i="7"/>
  <c r="S625" i="7"/>
  <c r="R625" i="7"/>
  <c r="Q625" i="7"/>
  <c r="P625" i="7"/>
  <c r="AJ624" i="7"/>
  <c r="AI624" i="7"/>
  <c r="AH624" i="7"/>
  <c r="AG624" i="7"/>
  <c r="AF624" i="7"/>
  <c r="AE624" i="7"/>
  <c r="AD624" i="7"/>
  <c r="AC624" i="7"/>
  <c r="AB624" i="7"/>
  <c r="AA624" i="7"/>
  <c r="Z624" i="7"/>
  <c r="Y624" i="7"/>
  <c r="X624" i="7"/>
  <c r="W624" i="7"/>
  <c r="V624" i="7"/>
  <c r="U624" i="7"/>
  <c r="T624" i="7"/>
  <c r="S624" i="7"/>
  <c r="R624" i="7"/>
  <c r="Q624" i="7"/>
  <c r="P624" i="7"/>
  <c r="AJ623" i="7"/>
  <c r="AI623" i="7"/>
  <c r="AH623" i="7"/>
  <c r="AG623" i="7"/>
  <c r="AF623" i="7"/>
  <c r="AE623" i="7"/>
  <c r="AD623" i="7"/>
  <c r="AC623" i="7"/>
  <c r="AB623" i="7"/>
  <c r="AA623" i="7"/>
  <c r="Z623" i="7"/>
  <c r="Y623" i="7"/>
  <c r="X623" i="7"/>
  <c r="W623" i="7"/>
  <c r="V623" i="7"/>
  <c r="U623" i="7"/>
  <c r="T623" i="7"/>
  <c r="S623" i="7"/>
  <c r="R623" i="7"/>
  <c r="Q623" i="7"/>
  <c r="P623" i="7"/>
  <c r="AJ622" i="7"/>
  <c r="AI622" i="7"/>
  <c r="AH622" i="7"/>
  <c r="AG622" i="7"/>
  <c r="AF622" i="7"/>
  <c r="AE622" i="7"/>
  <c r="AD622" i="7"/>
  <c r="AC622" i="7"/>
  <c r="AB622" i="7"/>
  <c r="AA622" i="7"/>
  <c r="Z622" i="7"/>
  <c r="Y622" i="7"/>
  <c r="X622" i="7"/>
  <c r="W622" i="7"/>
  <c r="V622" i="7"/>
  <c r="U622" i="7"/>
  <c r="T622" i="7"/>
  <c r="S622" i="7"/>
  <c r="R622" i="7"/>
  <c r="Q622" i="7"/>
  <c r="P622" i="7"/>
  <c r="AJ621" i="7"/>
  <c r="AI621" i="7"/>
  <c r="AH621" i="7"/>
  <c r="AG621" i="7"/>
  <c r="AF621" i="7"/>
  <c r="AE621" i="7"/>
  <c r="AD621" i="7"/>
  <c r="AC621" i="7"/>
  <c r="AB621" i="7"/>
  <c r="AA621" i="7"/>
  <c r="Z621" i="7"/>
  <c r="Y621" i="7"/>
  <c r="X621" i="7"/>
  <c r="W621" i="7"/>
  <c r="V621" i="7"/>
  <c r="U621" i="7"/>
  <c r="T621" i="7"/>
  <c r="S621" i="7"/>
  <c r="R621" i="7"/>
  <c r="Q621" i="7"/>
  <c r="P621" i="7"/>
  <c r="AJ620" i="7"/>
  <c r="AI620" i="7"/>
  <c r="AH620" i="7"/>
  <c r="AG620" i="7"/>
  <c r="AF620" i="7"/>
  <c r="AE620" i="7"/>
  <c r="AD620" i="7"/>
  <c r="AC620" i="7"/>
  <c r="AB620" i="7"/>
  <c r="AA620" i="7"/>
  <c r="Z620" i="7"/>
  <c r="Y620" i="7"/>
  <c r="X620" i="7"/>
  <c r="W620" i="7"/>
  <c r="V620" i="7"/>
  <c r="U620" i="7"/>
  <c r="T620" i="7"/>
  <c r="S620" i="7"/>
  <c r="R620" i="7"/>
  <c r="Q620" i="7"/>
  <c r="P620" i="7"/>
  <c r="AJ619" i="7"/>
  <c r="AI619" i="7"/>
  <c r="AH619" i="7"/>
  <c r="AG619" i="7"/>
  <c r="AF619" i="7"/>
  <c r="AE619" i="7"/>
  <c r="AD619" i="7"/>
  <c r="AC619" i="7"/>
  <c r="AB619" i="7"/>
  <c r="AA619" i="7"/>
  <c r="Z619" i="7"/>
  <c r="Y619" i="7"/>
  <c r="X619" i="7"/>
  <c r="W619" i="7"/>
  <c r="V619" i="7"/>
  <c r="U619" i="7"/>
  <c r="T619" i="7"/>
  <c r="S619" i="7"/>
  <c r="R619" i="7"/>
  <c r="Q619" i="7"/>
  <c r="P619" i="7"/>
  <c r="AJ618" i="7"/>
  <c r="AI618" i="7"/>
  <c r="AH618" i="7"/>
  <c r="AG618" i="7"/>
  <c r="AF618" i="7"/>
  <c r="AE618" i="7"/>
  <c r="AD618" i="7"/>
  <c r="AC618" i="7"/>
  <c r="AB618" i="7"/>
  <c r="AA618" i="7"/>
  <c r="Z618" i="7"/>
  <c r="Y618" i="7"/>
  <c r="X618" i="7"/>
  <c r="W618" i="7"/>
  <c r="V618" i="7"/>
  <c r="U618" i="7"/>
  <c r="T618" i="7"/>
  <c r="S618" i="7"/>
  <c r="R618" i="7"/>
  <c r="Q618" i="7"/>
  <c r="P618" i="7"/>
  <c r="AJ617" i="7"/>
  <c r="AI617" i="7"/>
  <c r="AH617" i="7"/>
  <c r="AG617" i="7"/>
  <c r="AF617" i="7"/>
  <c r="AE617" i="7"/>
  <c r="AD617" i="7"/>
  <c r="AC617" i="7"/>
  <c r="AB617" i="7"/>
  <c r="AA617" i="7"/>
  <c r="Z617" i="7"/>
  <c r="Y617" i="7"/>
  <c r="X617" i="7"/>
  <c r="W617" i="7"/>
  <c r="V617" i="7"/>
  <c r="U617" i="7"/>
  <c r="T617" i="7"/>
  <c r="S617" i="7"/>
  <c r="R617" i="7"/>
  <c r="Q617" i="7"/>
  <c r="P617" i="7"/>
  <c r="AJ616" i="7"/>
  <c r="AI616" i="7"/>
  <c r="AH616" i="7"/>
  <c r="AG616" i="7"/>
  <c r="AF616" i="7"/>
  <c r="AE616" i="7"/>
  <c r="AD616" i="7"/>
  <c r="AC616" i="7"/>
  <c r="AB616" i="7"/>
  <c r="AA616" i="7"/>
  <c r="Z616" i="7"/>
  <c r="Y616" i="7"/>
  <c r="X616" i="7"/>
  <c r="W616" i="7"/>
  <c r="V616" i="7"/>
  <c r="U616" i="7"/>
  <c r="T616" i="7"/>
  <c r="S616" i="7"/>
  <c r="R616" i="7"/>
  <c r="Q616" i="7"/>
  <c r="P616" i="7"/>
  <c r="AJ615" i="7"/>
  <c r="AI615" i="7"/>
  <c r="AH615" i="7"/>
  <c r="AG615" i="7"/>
  <c r="AF615" i="7"/>
  <c r="AE615" i="7"/>
  <c r="AD615" i="7"/>
  <c r="AC615" i="7"/>
  <c r="AB615" i="7"/>
  <c r="AA615" i="7"/>
  <c r="Z615" i="7"/>
  <c r="Y615" i="7"/>
  <c r="X615" i="7"/>
  <c r="W615" i="7"/>
  <c r="V615" i="7"/>
  <c r="U615" i="7"/>
  <c r="T615" i="7"/>
  <c r="S615" i="7"/>
  <c r="R615" i="7"/>
  <c r="Q615" i="7"/>
  <c r="P615" i="7"/>
  <c r="AJ614" i="7"/>
  <c r="AI614" i="7"/>
  <c r="AH614" i="7"/>
  <c r="AG614" i="7"/>
  <c r="AF614" i="7"/>
  <c r="AE614" i="7"/>
  <c r="AD614" i="7"/>
  <c r="AC614" i="7"/>
  <c r="AB614" i="7"/>
  <c r="AA614" i="7"/>
  <c r="Z614" i="7"/>
  <c r="Y614" i="7"/>
  <c r="X614" i="7"/>
  <c r="W614" i="7"/>
  <c r="V614" i="7"/>
  <c r="U614" i="7"/>
  <c r="T614" i="7"/>
  <c r="S614" i="7"/>
  <c r="R614" i="7"/>
  <c r="Q614" i="7"/>
  <c r="P614" i="7"/>
  <c r="AJ613" i="7"/>
  <c r="AI613" i="7"/>
  <c r="AH613" i="7"/>
  <c r="AG613" i="7"/>
  <c r="AF613" i="7"/>
  <c r="AE613" i="7"/>
  <c r="AD613" i="7"/>
  <c r="AC613" i="7"/>
  <c r="AB613" i="7"/>
  <c r="AA613" i="7"/>
  <c r="Z613" i="7"/>
  <c r="Y613" i="7"/>
  <c r="X613" i="7"/>
  <c r="W613" i="7"/>
  <c r="V613" i="7"/>
  <c r="U613" i="7"/>
  <c r="T613" i="7"/>
  <c r="S613" i="7"/>
  <c r="R613" i="7"/>
  <c r="Q613" i="7"/>
  <c r="P613" i="7"/>
  <c r="AJ612" i="7"/>
  <c r="AI612" i="7"/>
  <c r="AH612" i="7"/>
  <c r="AG612" i="7"/>
  <c r="AF612" i="7"/>
  <c r="AE612" i="7"/>
  <c r="AD612" i="7"/>
  <c r="AC612" i="7"/>
  <c r="AB612" i="7"/>
  <c r="AA612" i="7"/>
  <c r="Z612" i="7"/>
  <c r="Y612" i="7"/>
  <c r="X612" i="7"/>
  <c r="W612" i="7"/>
  <c r="V612" i="7"/>
  <c r="U612" i="7"/>
  <c r="T612" i="7"/>
  <c r="S612" i="7"/>
  <c r="R612" i="7"/>
  <c r="Q612" i="7"/>
  <c r="P612" i="7"/>
  <c r="AJ611" i="7"/>
  <c r="AI611" i="7"/>
  <c r="AH611" i="7"/>
  <c r="AG611" i="7"/>
  <c r="AF611" i="7"/>
  <c r="AE611" i="7"/>
  <c r="AD611" i="7"/>
  <c r="AC611" i="7"/>
  <c r="AB611" i="7"/>
  <c r="AA611" i="7"/>
  <c r="Z611" i="7"/>
  <c r="Y611" i="7"/>
  <c r="X611" i="7"/>
  <c r="W611" i="7"/>
  <c r="V611" i="7"/>
  <c r="U611" i="7"/>
  <c r="T611" i="7"/>
  <c r="S611" i="7"/>
  <c r="R611" i="7"/>
  <c r="Q611" i="7"/>
  <c r="P611" i="7"/>
  <c r="AJ610" i="7"/>
  <c r="AI610" i="7"/>
  <c r="AH610" i="7"/>
  <c r="AG610" i="7"/>
  <c r="AF610" i="7"/>
  <c r="AE610" i="7"/>
  <c r="AD610" i="7"/>
  <c r="AC610" i="7"/>
  <c r="AB610" i="7"/>
  <c r="AA610" i="7"/>
  <c r="Z610" i="7"/>
  <c r="Y610" i="7"/>
  <c r="X610" i="7"/>
  <c r="W610" i="7"/>
  <c r="V610" i="7"/>
  <c r="U610" i="7"/>
  <c r="T610" i="7"/>
  <c r="S610" i="7"/>
  <c r="R610" i="7"/>
  <c r="Q610" i="7"/>
  <c r="P610" i="7"/>
  <c r="AJ609" i="7"/>
  <c r="AI609" i="7"/>
  <c r="AH609" i="7"/>
  <c r="AG609" i="7"/>
  <c r="AF609" i="7"/>
  <c r="AE609" i="7"/>
  <c r="AD609" i="7"/>
  <c r="AC609" i="7"/>
  <c r="AB609" i="7"/>
  <c r="AA609" i="7"/>
  <c r="Z609" i="7"/>
  <c r="Y609" i="7"/>
  <c r="X609" i="7"/>
  <c r="W609" i="7"/>
  <c r="V609" i="7"/>
  <c r="U609" i="7"/>
  <c r="T609" i="7"/>
  <c r="S609" i="7"/>
  <c r="R609" i="7"/>
  <c r="Q609" i="7"/>
  <c r="P609" i="7"/>
  <c r="AJ608" i="7"/>
  <c r="AI608" i="7"/>
  <c r="AH608" i="7"/>
  <c r="AG608" i="7"/>
  <c r="AF608" i="7"/>
  <c r="AE608" i="7"/>
  <c r="AD608" i="7"/>
  <c r="AC608" i="7"/>
  <c r="AB608" i="7"/>
  <c r="AA608" i="7"/>
  <c r="Z608" i="7"/>
  <c r="Y608" i="7"/>
  <c r="X608" i="7"/>
  <c r="W608" i="7"/>
  <c r="V608" i="7"/>
  <c r="U608" i="7"/>
  <c r="T608" i="7"/>
  <c r="S608" i="7"/>
  <c r="R608" i="7"/>
  <c r="Q608" i="7"/>
  <c r="P608" i="7"/>
  <c r="AJ607" i="7"/>
  <c r="AI607" i="7"/>
  <c r="AH607" i="7"/>
  <c r="AG607" i="7"/>
  <c r="AF607" i="7"/>
  <c r="AE607" i="7"/>
  <c r="AD607" i="7"/>
  <c r="AC607" i="7"/>
  <c r="AB607" i="7"/>
  <c r="AA607" i="7"/>
  <c r="Z607" i="7"/>
  <c r="Y607" i="7"/>
  <c r="X607" i="7"/>
  <c r="W607" i="7"/>
  <c r="V607" i="7"/>
  <c r="U607" i="7"/>
  <c r="T607" i="7"/>
  <c r="S607" i="7"/>
  <c r="R607" i="7"/>
  <c r="Q607" i="7"/>
  <c r="P607" i="7"/>
  <c r="AJ606" i="7"/>
  <c r="AI606" i="7"/>
  <c r="AH606" i="7"/>
  <c r="AG606" i="7"/>
  <c r="AF606" i="7"/>
  <c r="AE606" i="7"/>
  <c r="AD606" i="7"/>
  <c r="AC606" i="7"/>
  <c r="AB606" i="7"/>
  <c r="AA606" i="7"/>
  <c r="Z606" i="7"/>
  <c r="Y606" i="7"/>
  <c r="X606" i="7"/>
  <c r="W606" i="7"/>
  <c r="V606" i="7"/>
  <c r="U606" i="7"/>
  <c r="T606" i="7"/>
  <c r="S606" i="7"/>
  <c r="R606" i="7"/>
  <c r="Q606" i="7"/>
  <c r="P606" i="7"/>
  <c r="AJ605" i="7"/>
  <c r="AI605" i="7"/>
  <c r="AH605" i="7"/>
  <c r="AG605" i="7"/>
  <c r="AF605" i="7"/>
  <c r="AE605" i="7"/>
  <c r="AD605" i="7"/>
  <c r="AC605" i="7"/>
  <c r="AB605" i="7"/>
  <c r="AA605" i="7"/>
  <c r="Z605" i="7"/>
  <c r="Y605" i="7"/>
  <c r="X605" i="7"/>
  <c r="W605" i="7"/>
  <c r="V605" i="7"/>
  <c r="U605" i="7"/>
  <c r="T605" i="7"/>
  <c r="S605" i="7"/>
  <c r="R605" i="7"/>
  <c r="Q605" i="7"/>
  <c r="P605" i="7"/>
  <c r="AJ604" i="7"/>
  <c r="AI604" i="7"/>
  <c r="AH604" i="7"/>
  <c r="AG604" i="7"/>
  <c r="AF604" i="7"/>
  <c r="AE604" i="7"/>
  <c r="AD604" i="7"/>
  <c r="AC604" i="7"/>
  <c r="AB604" i="7"/>
  <c r="AA604" i="7"/>
  <c r="Z604" i="7"/>
  <c r="Y604" i="7"/>
  <c r="X604" i="7"/>
  <c r="W604" i="7"/>
  <c r="V604" i="7"/>
  <c r="U604" i="7"/>
  <c r="T604" i="7"/>
  <c r="S604" i="7"/>
  <c r="R604" i="7"/>
  <c r="Q604" i="7"/>
  <c r="P604" i="7"/>
  <c r="AJ603" i="7"/>
  <c r="AI603" i="7"/>
  <c r="AH603" i="7"/>
  <c r="AG603" i="7"/>
  <c r="AF603" i="7"/>
  <c r="AE603" i="7"/>
  <c r="AD603" i="7"/>
  <c r="AC603" i="7"/>
  <c r="AB603" i="7"/>
  <c r="AA603" i="7"/>
  <c r="Z603" i="7"/>
  <c r="Y603" i="7"/>
  <c r="X603" i="7"/>
  <c r="W603" i="7"/>
  <c r="V603" i="7"/>
  <c r="U603" i="7"/>
  <c r="T603" i="7"/>
  <c r="S603" i="7"/>
  <c r="R603" i="7"/>
  <c r="Q603" i="7"/>
  <c r="P603" i="7"/>
  <c r="AJ602" i="7"/>
  <c r="AI602" i="7"/>
  <c r="AH602" i="7"/>
  <c r="AG602" i="7"/>
  <c r="AF602" i="7"/>
  <c r="AE602" i="7"/>
  <c r="AD602" i="7"/>
  <c r="AC602" i="7"/>
  <c r="AB602" i="7"/>
  <c r="AA602" i="7"/>
  <c r="Z602" i="7"/>
  <c r="Y602" i="7"/>
  <c r="X602" i="7"/>
  <c r="W602" i="7"/>
  <c r="V602" i="7"/>
  <c r="U602" i="7"/>
  <c r="T602" i="7"/>
  <c r="S602" i="7"/>
  <c r="R602" i="7"/>
  <c r="Q602" i="7"/>
  <c r="P602" i="7"/>
  <c r="AJ601" i="7"/>
  <c r="AI601" i="7"/>
  <c r="AH601" i="7"/>
  <c r="AG601" i="7"/>
  <c r="AF601" i="7"/>
  <c r="AE601" i="7"/>
  <c r="AD601" i="7"/>
  <c r="AC601" i="7"/>
  <c r="AB601" i="7"/>
  <c r="AA601" i="7"/>
  <c r="Z601" i="7"/>
  <c r="Y601" i="7"/>
  <c r="X601" i="7"/>
  <c r="W601" i="7"/>
  <c r="V601" i="7"/>
  <c r="U601" i="7"/>
  <c r="T601" i="7"/>
  <c r="S601" i="7"/>
  <c r="R601" i="7"/>
  <c r="Q601" i="7"/>
  <c r="P601" i="7"/>
  <c r="AJ600" i="7"/>
  <c r="AI600" i="7"/>
  <c r="AH600" i="7"/>
  <c r="AG600" i="7"/>
  <c r="AF600" i="7"/>
  <c r="AE600" i="7"/>
  <c r="AD600" i="7"/>
  <c r="AC600" i="7"/>
  <c r="AB600" i="7"/>
  <c r="AA600" i="7"/>
  <c r="Z600" i="7"/>
  <c r="Y600" i="7"/>
  <c r="X600" i="7"/>
  <c r="W600" i="7"/>
  <c r="V600" i="7"/>
  <c r="U600" i="7"/>
  <c r="T600" i="7"/>
  <c r="S600" i="7"/>
  <c r="R600" i="7"/>
  <c r="Q600" i="7"/>
  <c r="P600" i="7"/>
  <c r="AJ599" i="7"/>
  <c r="AI599" i="7"/>
  <c r="AH599" i="7"/>
  <c r="AG599" i="7"/>
  <c r="AF599" i="7"/>
  <c r="AE599" i="7"/>
  <c r="AD599" i="7"/>
  <c r="AC599" i="7"/>
  <c r="AB599" i="7"/>
  <c r="AA599" i="7"/>
  <c r="Z599" i="7"/>
  <c r="Y599" i="7"/>
  <c r="X599" i="7"/>
  <c r="W599" i="7"/>
  <c r="V599" i="7"/>
  <c r="U599" i="7"/>
  <c r="T599" i="7"/>
  <c r="S599" i="7"/>
  <c r="R599" i="7"/>
  <c r="Q599" i="7"/>
  <c r="P599" i="7"/>
  <c r="AJ598" i="7"/>
  <c r="AI598" i="7"/>
  <c r="AH598" i="7"/>
  <c r="AG598" i="7"/>
  <c r="AF598" i="7"/>
  <c r="AE598" i="7"/>
  <c r="AD598" i="7"/>
  <c r="AC598" i="7"/>
  <c r="AB598" i="7"/>
  <c r="AA598" i="7"/>
  <c r="Z598" i="7"/>
  <c r="Y598" i="7"/>
  <c r="X598" i="7"/>
  <c r="W598" i="7"/>
  <c r="V598" i="7"/>
  <c r="U598" i="7"/>
  <c r="T598" i="7"/>
  <c r="S598" i="7"/>
  <c r="R598" i="7"/>
  <c r="Q598" i="7"/>
  <c r="P598" i="7"/>
  <c r="AJ597" i="7"/>
  <c r="AI597" i="7"/>
  <c r="AH597" i="7"/>
  <c r="AG597" i="7"/>
  <c r="AF597" i="7"/>
  <c r="AE597" i="7"/>
  <c r="AD597" i="7"/>
  <c r="AC597" i="7"/>
  <c r="AB597" i="7"/>
  <c r="AA597" i="7"/>
  <c r="Z597" i="7"/>
  <c r="Y597" i="7"/>
  <c r="X597" i="7"/>
  <c r="W597" i="7"/>
  <c r="V597" i="7"/>
  <c r="U597" i="7"/>
  <c r="T597" i="7"/>
  <c r="S597" i="7"/>
  <c r="R597" i="7"/>
  <c r="Q597" i="7"/>
  <c r="P597" i="7"/>
  <c r="AJ596" i="7"/>
  <c r="AI596" i="7"/>
  <c r="AH596" i="7"/>
  <c r="AG596" i="7"/>
  <c r="AF596" i="7"/>
  <c r="AE596" i="7"/>
  <c r="AD596" i="7"/>
  <c r="AC596" i="7"/>
  <c r="AB596" i="7"/>
  <c r="AA596" i="7"/>
  <c r="Z596" i="7"/>
  <c r="Y596" i="7"/>
  <c r="X596" i="7"/>
  <c r="W596" i="7"/>
  <c r="V596" i="7"/>
  <c r="U596" i="7"/>
  <c r="T596" i="7"/>
  <c r="S596" i="7"/>
  <c r="R596" i="7"/>
  <c r="Q596" i="7"/>
  <c r="P596" i="7"/>
  <c r="AJ595" i="7"/>
  <c r="AI595" i="7"/>
  <c r="AH595" i="7"/>
  <c r="AG595" i="7"/>
  <c r="AF595" i="7"/>
  <c r="AE595" i="7"/>
  <c r="AD595" i="7"/>
  <c r="AC595" i="7"/>
  <c r="AB595" i="7"/>
  <c r="AA595" i="7"/>
  <c r="Z595" i="7"/>
  <c r="Y595" i="7"/>
  <c r="X595" i="7"/>
  <c r="W595" i="7"/>
  <c r="V595" i="7"/>
  <c r="U595" i="7"/>
  <c r="T595" i="7"/>
  <c r="S595" i="7"/>
  <c r="R595" i="7"/>
  <c r="Q595" i="7"/>
  <c r="P595" i="7"/>
  <c r="AJ594" i="7"/>
  <c r="AI594" i="7"/>
  <c r="AH594" i="7"/>
  <c r="AG594" i="7"/>
  <c r="AF594" i="7"/>
  <c r="AE594" i="7"/>
  <c r="AD594" i="7"/>
  <c r="AC594" i="7"/>
  <c r="AB594" i="7"/>
  <c r="AA594" i="7"/>
  <c r="Z594" i="7"/>
  <c r="Y594" i="7"/>
  <c r="X594" i="7"/>
  <c r="W594" i="7"/>
  <c r="V594" i="7"/>
  <c r="U594" i="7"/>
  <c r="T594" i="7"/>
  <c r="S594" i="7"/>
  <c r="R594" i="7"/>
  <c r="Q594" i="7"/>
  <c r="P594" i="7"/>
  <c r="AJ593" i="7"/>
  <c r="AI593" i="7"/>
  <c r="AH593" i="7"/>
  <c r="AG593" i="7"/>
  <c r="AF593" i="7"/>
  <c r="AE593" i="7"/>
  <c r="AD593" i="7"/>
  <c r="AC593" i="7"/>
  <c r="AB593" i="7"/>
  <c r="AA593" i="7"/>
  <c r="Z593" i="7"/>
  <c r="Y593" i="7"/>
  <c r="X593" i="7"/>
  <c r="W593" i="7"/>
  <c r="V593" i="7"/>
  <c r="U593" i="7"/>
  <c r="T593" i="7"/>
  <c r="S593" i="7"/>
  <c r="R593" i="7"/>
  <c r="Q593" i="7"/>
  <c r="P593" i="7"/>
  <c r="AJ592" i="7"/>
  <c r="AI592" i="7"/>
  <c r="AH592" i="7"/>
  <c r="AG592" i="7"/>
  <c r="AF592" i="7"/>
  <c r="AE592" i="7"/>
  <c r="AD592" i="7"/>
  <c r="AC592" i="7"/>
  <c r="AB592" i="7"/>
  <c r="AA592" i="7"/>
  <c r="Z592" i="7"/>
  <c r="Y592" i="7"/>
  <c r="X592" i="7"/>
  <c r="W592" i="7"/>
  <c r="V592" i="7"/>
  <c r="U592" i="7"/>
  <c r="T592" i="7"/>
  <c r="S592" i="7"/>
  <c r="R592" i="7"/>
  <c r="Q592" i="7"/>
  <c r="P592" i="7"/>
  <c r="AJ591" i="7"/>
  <c r="AI591" i="7"/>
  <c r="AH591" i="7"/>
  <c r="AG591" i="7"/>
  <c r="AF591" i="7"/>
  <c r="AE591" i="7"/>
  <c r="AD591" i="7"/>
  <c r="AC591" i="7"/>
  <c r="AB591" i="7"/>
  <c r="AA591" i="7"/>
  <c r="Z591" i="7"/>
  <c r="Y591" i="7"/>
  <c r="X591" i="7"/>
  <c r="W591" i="7"/>
  <c r="V591" i="7"/>
  <c r="U591" i="7"/>
  <c r="T591" i="7"/>
  <c r="S591" i="7"/>
  <c r="R591" i="7"/>
  <c r="Q591" i="7"/>
  <c r="P591" i="7"/>
  <c r="AJ590" i="7"/>
  <c r="AI590" i="7"/>
  <c r="AH590" i="7"/>
  <c r="AG590" i="7"/>
  <c r="AF590" i="7"/>
  <c r="AE590" i="7"/>
  <c r="AD590" i="7"/>
  <c r="AC590" i="7"/>
  <c r="AB590" i="7"/>
  <c r="AA590" i="7"/>
  <c r="Z590" i="7"/>
  <c r="Y590" i="7"/>
  <c r="X590" i="7"/>
  <c r="W590" i="7"/>
  <c r="V590" i="7"/>
  <c r="U590" i="7"/>
  <c r="T590" i="7"/>
  <c r="S590" i="7"/>
  <c r="R590" i="7"/>
  <c r="Q590" i="7"/>
  <c r="P590" i="7"/>
  <c r="AJ589" i="7"/>
  <c r="AI589" i="7"/>
  <c r="AH589" i="7"/>
  <c r="AG589" i="7"/>
  <c r="AF589" i="7"/>
  <c r="AE589" i="7"/>
  <c r="AD589" i="7"/>
  <c r="AC589" i="7"/>
  <c r="AB589" i="7"/>
  <c r="AA589" i="7"/>
  <c r="Z589" i="7"/>
  <c r="Y589" i="7"/>
  <c r="X589" i="7"/>
  <c r="W589" i="7"/>
  <c r="V589" i="7"/>
  <c r="U589" i="7"/>
  <c r="T589" i="7"/>
  <c r="S589" i="7"/>
  <c r="R589" i="7"/>
  <c r="Q589" i="7"/>
  <c r="P589" i="7"/>
  <c r="AJ588" i="7"/>
  <c r="AI588" i="7"/>
  <c r="AH588" i="7"/>
  <c r="AG588" i="7"/>
  <c r="AF588" i="7"/>
  <c r="AE588" i="7"/>
  <c r="AD588" i="7"/>
  <c r="AC588" i="7"/>
  <c r="AB588" i="7"/>
  <c r="AA588" i="7"/>
  <c r="Z588" i="7"/>
  <c r="Y588" i="7"/>
  <c r="X588" i="7"/>
  <c r="W588" i="7"/>
  <c r="V588" i="7"/>
  <c r="U588" i="7"/>
  <c r="T588" i="7"/>
  <c r="S588" i="7"/>
  <c r="R588" i="7"/>
  <c r="Q588" i="7"/>
  <c r="P588" i="7"/>
  <c r="AJ587" i="7"/>
  <c r="AI587" i="7"/>
  <c r="AH587" i="7"/>
  <c r="AG587" i="7"/>
  <c r="AF587" i="7"/>
  <c r="AE587" i="7"/>
  <c r="AD587" i="7"/>
  <c r="AC587" i="7"/>
  <c r="AB587" i="7"/>
  <c r="AA587" i="7"/>
  <c r="Z587" i="7"/>
  <c r="Y587" i="7"/>
  <c r="X587" i="7"/>
  <c r="W587" i="7"/>
  <c r="V587" i="7"/>
  <c r="U587" i="7"/>
  <c r="T587" i="7"/>
  <c r="S587" i="7"/>
  <c r="R587" i="7"/>
  <c r="Q587" i="7"/>
  <c r="P587" i="7"/>
  <c r="AJ586" i="7"/>
  <c r="AI586" i="7"/>
  <c r="AH586" i="7"/>
  <c r="AG586" i="7"/>
  <c r="AF586" i="7"/>
  <c r="AE586" i="7"/>
  <c r="AD586" i="7"/>
  <c r="AC586" i="7"/>
  <c r="AB586" i="7"/>
  <c r="AA586" i="7"/>
  <c r="Z586" i="7"/>
  <c r="Y586" i="7"/>
  <c r="X586" i="7"/>
  <c r="W586" i="7"/>
  <c r="V586" i="7"/>
  <c r="U586" i="7"/>
  <c r="T586" i="7"/>
  <c r="S586" i="7"/>
  <c r="R586" i="7"/>
  <c r="Q586" i="7"/>
  <c r="P586" i="7"/>
  <c r="AJ585" i="7"/>
  <c r="AI585" i="7"/>
  <c r="AH585" i="7"/>
  <c r="AG585" i="7"/>
  <c r="AF585" i="7"/>
  <c r="AE585" i="7"/>
  <c r="AD585" i="7"/>
  <c r="AC585" i="7"/>
  <c r="AB585" i="7"/>
  <c r="AA585" i="7"/>
  <c r="Z585" i="7"/>
  <c r="Y585" i="7"/>
  <c r="X585" i="7"/>
  <c r="W585" i="7"/>
  <c r="V585" i="7"/>
  <c r="U585" i="7"/>
  <c r="T585" i="7"/>
  <c r="S585" i="7"/>
  <c r="R585" i="7"/>
  <c r="Q585" i="7"/>
  <c r="P585" i="7"/>
  <c r="AJ584" i="7"/>
  <c r="AI584" i="7"/>
  <c r="AH584" i="7"/>
  <c r="AG584" i="7"/>
  <c r="AF584" i="7"/>
  <c r="AE584" i="7"/>
  <c r="AD584" i="7"/>
  <c r="AC584" i="7"/>
  <c r="AB584" i="7"/>
  <c r="AA584" i="7"/>
  <c r="Z584" i="7"/>
  <c r="Y584" i="7"/>
  <c r="X584" i="7"/>
  <c r="W584" i="7"/>
  <c r="V584" i="7"/>
  <c r="U584" i="7"/>
  <c r="T584" i="7"/>
  <c r="S584" i="7"/>
  <c r="R584" i="7"/>
  <c r="Q584" i="7"/>
  <c r="P584" i="7"/>
  <c r="AJ583" i="7"/>
  <c r="AI583" i="7"/>
  <c r="AH583" i="7"/>
  <c r="AG583" i="7"/>
  <c r="AF583" i="7"/>
  <c r="AE583" i="7"/>
  <c r="AD583" i="7"/>
  <c r="AC583" i="7"/>
  <c r="AB583" i="7"/>
  <c r="AA583" i="7"/>
  <c r="Z583" i="7"/>
  <c r="Y583" i="7"/>
  <c r="X583" i="7"/>
  <c r="W583" i="7"/>
  <c r="V583" i="7"/>
  <c r="U583" i="7"/>
  <c r="T583" i="7"/>
  <c r="S583" i="7"/>
  <c r="R583" i="7"/>
  <c r="Q583" i="7"/>
  <c r="P583" i="7"/>
  <c r="AJ582" i="7"/>
  <c r="AI582" i="7"/>
  <c r="AH582" i="7"/>
  <c r="AG582" i="7"/>
  <c r="AF582" i="7"/>
  <c r="AE582" i="7"/>
  <c r="AD582" i="7"/>
  <c r="AC582" i="7"/>
  <c r="AB582" i="7"/>
  <c r="AA582" i="7"/>
  <c r="Z582" i="7"/>
  <c r="Y582" i="7"/>
  <c r="X582" i="7"/>
  <c r="W582" i="7"/>
  <c r="V582" i="7"/>
  <c r="U582" i="7"/>
  <c r="T582" i="7"/>
  <c r="S582" i="7"/>
  <c r="R582" i="7"/>
  <c r="Q582" i="7"/>
  <c r="P582" i="7"/>
  <c r="AJ581" i="7"/>
  <c r="AI581" i="7"/>
  <c r="AH581" i="7"/>
  <c r="AG581" i="7"/>
  <c r="AF581" i="7"/>
  <c r="AE581" i="7"/>
  <c r="AD581" i="7"/>
  <c r="AC581" i="7"/>
  <c r="AB581" i="7"/>
  <c r="AA581" i="7"/>
  <c r="Z581" i="7"/>
  <c r="Y581" i="7"/>
  <c r="X581" i="7"/>
  <c r="W581" i="7"/>
  <c r="V581" i="7"/>
  <c r="U581" i="7"/>
  <c r="T581" i="7"/>
  <c r="S581" i="7"/>
  <c r="R581" i="7"/>
  <c r="Q581" i="7"/>
  <c r="P581" i="7"/>
  <c r="AJ580" i="7"/>
  <c r="AI580" i="7"/>
  <c r="AH580" i="7"/>
  <c r="AG580" i="7"/>
  <c r="AF580" i="7"/>
  <c r="AE580" i="7"/>
  <c r="AD580" i="7"/>
  <c r="AC580" i="7"/>
  <c r="AB580" i="7"/>
  <c r="AA580" i="7"/>
  <c r="Z580" i="7"/>
  <c r="Y580" i="7"/>
  <c r="X580" i="7"/>
  <c r="W580" i="7"/>
  <c r="V580" i="7"/>
  <c r="U580" i="7"/>
  <c r="T580" i="7"/>
  <c r="S580" i="7"/>
  <c r="R580" i="7"/>
  <c r="Q580" i="7"/>
  <c r="P580" i="7"/>
  <c r="AJ579" i="7"/>
  <c r="AI579" i="7"/>
  <c r="AH579" i="7"/>
  <c r="AG579" i="7"/>
  <c r="AF579" i="7"/>
  <c r="AE579" i="7"/>
  <c r="AD579" i="7"/>
  <c r="AC579" i="7"/>
  <c r="AB579" i="7"/>
  <c r="AA579" i="7"/>
  <c r="Z579" i="7"/>
  <c r="Y579" i="7"/>
  <c r="X579" i="7"/>
  <c r="W579" i="7"/>
  <c r="V579" i="7"/>
  <c r="U579" i="7"/>
  <c r="T579" i="7"/>
  <c r="S579" i="7"/>
  <c r="R579" i="7"/>
  <c r="Q579" i="7"/>
  <c r="P579" i="7"/>
  <c r="AJ578" i="7"/>
  <c r="AI578" i="7"/>
  <c r="AH578" i="7"/>
  <c r="AG578" i="7"/>
  <c r="AF578" i="7"/>
  <c r="AE578" i="7"/>
  <c r="AD578" i="7"/>
  <c r="AC578" i="7"/>
  <c r="AB578" i="7"/>
  <c r="AA578" i="7"/>
  <c r="Z578" i="7"/>
  <c r="Y578" i="7"/>
  <c r="X578" i="7"/>
  <c r="W578" i="7"/>
  <c r="V578" i="7"/>
  <c r="U578" i="7"/>
  <c r="T578" i="7"/>
  <c r="S578" i="7"/>
  <c r="R578" i="7"/>
  <c r="Q578" i="7"/>
  <c r="P578" i="7"/>
  <c r="AJ577" i="7"/>
  <c r="AI577" i="7"/>
  <c r="AH577" i="7"/>
  <c r="AG577" i="7"/>
  <c r="AF577" i="7"/>
  <c r="AE577" i="7"/>
  <c r="AD577" i="7"/>
  <c r="AC577" i="7"/>
  <c r="AB577" i="7"/>
  <c r="AA577" i="7"/>
  <c r="Z577" i="7"/>
  <c r="Y577" i="7"/>
  <c r="X577" i="7"/>
  <c r="W577" i="7"/>
  <c r="V577" i="7"/>
  <c r="U577" i="7"/>
  <c r="T577" i="7"/>
  <c r="S577" i="7"/>
  <c r="R577" i="7"/>
  <c r="Q577" i="7"/>
  <c r="P577" i="7"/>
  <c r="AJ576" i="7"/>
  <c r="AI576" i="7"/>
  <c r="AH576" i="7"/>
  <c r="AG576" i="7"/>
  <c r="AF576" i="7"/>
  <c r="AE576" i="7"/>
  <c r="AD576" i="7"/>
  <c r="AC576" i="7"/>
  <c r="AB576" i="7"/>
  <c r="AA576" i="7"/>
  <c r="Z576" i="7"/>
  <c r="Y576" i="7"/>
  <c r="X576" i="7"/>
  <c r="W576" i="7"/>
  <c r="V576" i="7"/>
  <c r="U576" i="7"/>
  <c r="T576" i="7"/>
  <c r="S576" i="7"/>
  <c r="R576" i="7"/>
  <c r="Q576" i="7"/>
  <c r="P576" i="7"/>
  <c r="AJ575" i="7"/>
  <c r="AI575" i="7"/>
  <c r="AH575" i="7"/>
  <c r="AG575" i="7"/>
  <c r="AF575" i="7"/>
  <c r="AE575" i="7"/>
  <c r="AD575" i="7"/>
  <c r="AC575" i="7"/>
  <c r="AB575" i="7"/>
  <c r="AA575" i="7"/>
  <c r="Z575" i="7"/>
  <c r="Y575" i="7"/>
  <c r="X575" i="7"/>
  <c r="W575" i="7"/>
  <c r="V575" i="7"/>
  <c r="U575" i="7"/>
  <c r="T575" i="7"/>
  <c r="S575" i="7"/>
  <c r="R575" i="7"/>
  <c r="Q575" i="7"/>
  <c r="P575" i="7"/>
  <c r="AJ574" i="7"/>
  <c r="AI574" i="7"/>
  <c r="AH574" i="7"/>
  <c r="AG574" i="7"/>
  <c r="AF574" i="7"/>
  <c r="AE574" i="7"/>
  <c r="AD574" i="7"/>
  <c r="AC574" i="7"/>
  <c r="AB574" i="7"/>
  <c r="AA574" i="7"/>
  <c r="Z574" i="7"/>
  <c r="Y574" i="7"/>
  <c r="X574" i="7"/>
  <c r="W574" i="7"/>
  <c r="V574" i="7"/>
  <c r="U574" i="7"/>
  <c r="T574" i="7"/>
  <c r="S574" i="7"/>
  <c r="R574" i="7"/>
  <c r="Q574" i="7"/>
  <c r="P574" i="7"/>
  <c r="AJ573" i="7"/>
  <c r="AI573" i="7"/>
  <c r="AH573" i="7"/>
  <c r="AG573" i="7"/>
  <c r="AF573" i="7"/>
  <c r="AE573" i="7"/>
  <c r="AD573" i="7"/>
  <c r="AC573" i="7"/>
  <c r="AB573" i="7"/>
  <c r="AA573" i="7"/>
  <c r="Z573" i="7"/>
  <c r="Y573" i="7"/>
  <c r="X573" i="7"/>
  <c r="W573" i="7"/>
  <c r="V573" i="7"/>
  <c r="U573" i="7"/>
  <c r="T573" i="7"/>
  <c r="S573" i="7"/>
  <c r="R573" i="7"/>
  <c r="Q573" i="7"/>
  <c r="P573" i="7"/>
  <c r="AJ572" i="7"/>
  <c r="AI572" i="7"/>
  <c r="AH572" i="7"/>
  <c r="AG572" i="7"/>
  <c r="AF572" i="7"/>
  <c r="AE572" i="7"/>
  <c r="AD572" i="7"/>
  <c r="AC572" i="7"/>
  <c r="AB572" i="7"/>
  <c r="AA572" i="7"/>
  <c r="Z572" i="7"/>
  <c r="Y572" i="7"/>
  <c r="X572" i="7"/>
  <c r="W572" i="7"/>
  <c r="V572" i="7"/>
  <c r="U572" i="7"/>
  <c r="T572" i="7"/>
  <c r="S572" i="7"/>
  <c r="R572" i="7"/>
  <c r="Q572" i="7"/>
  <c r="P572" i="7"/>
  <c r="AJ571" i="7"/>
  <c r="AI571" i="7"/>
  <c r="AH571" i="7"/>
  <c r="AG571" i="7"/>
  <c r="AF571" i="7"/>
  <c r="AE571" i="7"/>
  <c r="AD571" i="7"/>
  <c r="AC571" i="7"/>
  <c r="AB571" i="7"/>
  <c r="AA571" i="7"/>
  <c r="Z571" i="7"/>
  <c r="Y571" i="7"/>
  <c r="X571" i="7"/>
  <c r="W571" i="7"/>
  <c r="V571" i="7"/>
  <c r="U571" i="7"/>
  <c r="T571" i="7"/>
  <c r="S571" i="7"/>
  <c r="R571" i="7"/>
  <c r="Q571" i="7"/>
  <c r="P571" i="7"/>
  <c r="AJ570" i="7"/>
  <c r="AI570" i="7"/>
  <c r="AH570" i="7"/>
  <c r="AG570" i="7"/>
  <c r="AF570" i="7"/>
  <c r="AE570" i="7"/>
  <c r="AD570" i="7"/>
  <c r="AC570" i="7"/>
  <c r="AB570" i="7"/>
  <c r="AA570" i="7"/>
  <c r="Z570" i="7"/>
  <c r="Y570" i="7"/>
  <c r="X570" i="7"/>
  <c r="W570" i="7"/>
  <c r="V570" i="7"/>
  <c r="U570" i="7"/>
  <c r="T570" i="7"/>
  <c r="S570" i="7"/>
  <c r="R570" i="7"/>
  <c r="Q570" i="7"/>
  <c r="P570" i="7"/>
  <c r="AJ569" i="7"/>
  <c r="AI569" i="7"/>
  <c r="AH569" i="7"/>
  <c r="AG569" i="7"/>
  <c r="AF569" i="7"/>
  <c r="AE569" i="7"/>
  <c r="AD569" i="7"/>
  <c r="AC569" i="7"/>
  <c r="AB569" i="7"/>
  <c r="AA569" i="7"/>
  <c r="Z569" i="7"/>
  <c r="Y569" i="7"/>
  <c r="X569" i="7"/>
  <c r="W569" i="7"/>
  <c r="V569" i="7"/>
  <c r="U569" i="7"/>
  <c r="T569" i="7"/>
  <c r="S569" i="7"/>
  <c r="R569" i="7"/>
  <c r="Q569" i="7"/>
  <c r="P569" i="7"/>
  <c r="AJ568" i="7"/>
  <c r="AI568" i="7"/>
  <c r="AH568" i="7"/>
  <c r="AG568" i="7"/>
  <c r="AF568" i="7"/>
  <c r="AE568" i="7"/>
  <c r="AD568" i="7"/>
  <c r="AC568" i="7"/>
  <c r="AB568" i="7"/>
  <c r="AA568" i="7"/>
  <c r="Z568" i="7"/>
  <c r="Y568" i="7"/>
  <c r="X568" i="7"/>
  <c r="W568" i="7"/>
  <c r="V568" i="7"/>
  <c r="U568" i="7"/>
  <c r="T568" i="7"/>
  <c r="S568" i="7"/>
  <c r="R568" i="7"/>
  <c r="Q568" i="7"/>
  <c r="P568" i="7"/>
  <c r="AJ567" i="7"/>
  <c r="AI567" i="7"/>
  <c r="AH567" i="7"/>
  <c r="AG567" i="7"/>
  <c r="AF567" i="7"/>
  <c r="AE567" i="7"/>
  <c r="AD567" i="7"/>
  <c r="AC567" i="7"/>
  <c r="AB567" i="7"/>
  <c r="AA567" i="7"/>
  <c r="Z567" i="7"/>
  <c r="Y567" i="7"/>
  <c r="X567" i="7"/>
  <c r="W567" i="7"/>
  <c r="V567" i="7"/>
  <c r="U567" i="7"/>
  <c r="T567" i="7"/>
  <c r="S567" i="7"/>
  <c r="R567" i="7"/>
  <c r="Q567" i="7"/>
  <c r="P567" i="7"/>
  <c r="AJ566" i="7"/>
  <c r="AI566" i="7"/>
  <c r="AH566" i="7"/>
  <c r="AG566" i="7"/>
  <c r="AF566" i="7"/>
  <c r="AE566" i="7"/>
  <c r="AD566" i="7"/>
  <c r="AC566" i="7"/>
  <c r="AB566" i="7"/>
  <c r="AA566" i="7"/>
  <c r="Z566" i="7"/>
  <c r="Y566" i="7"/>
  <c r="X566" i="7"/>
  <c r="W566" i="7"/>
  <c r="V566" i="7"/>
  <c r="U566" i="7"/>
  <c r="T566" i="7"/>
  <c r="S566" i="7"/>
  <c r="R566" i="7"/>
  <c r="Q566" i="7"/>
  <c r="P566" i="7"/>
  <c r="AJ565" i="7"/>
  <c r="AI565" i="7"/>
  <c r="AH565" i="7"/>
  <c r="AG565" i="7"/>
  <c r="AF565" i="7"/>
  <c r="AE565" i="7"/>
  <c r="AD565" i="7"/>
  <c r="AC565" i="7"/>
  <c r="AB565" i="7"/>
  <c r="AA565" i="7"/>
  <c r="Z565" i="7"/>
  <c r="Y565" i="7"/>
  <c r="X565" i="7"/>
  <c r="W565" i="7"/>
  <c r="V565" i="7"/>
  <c r="U565" i="7"/>
  <c r="T565" i="7"/>
  <c r="S565" i="7"/>
  <c r="R565" i="7"/>
  <c r="Q565" i="7"/>
  <c r="P565" i="7"/>
  <c r="AJ564" i="7"/>
  <c r="AI564" i="7"/>
  <c r="AH564" i="7"/>
  <c r="AG564" i="7"/>
  <c r="AF564" i="7"/>
  <c r="AE564" i="7"/>
  <c r="AD564" i="7"/>
  <c r="AC564" i="7"/>
  <c r="AB564" i="7"/>
  <c r="AA564" i="7"/>
  <c r="Z564" i="7"/>
  <c r="Y564" i="7"/>
  <c r="X564" i="7"/>
  <c r="W564" i="7"/>
  <c r="V564" i="7"/>
  <c r="U564" i="7"/>
  <c r="T564" i="7"/>
  <c r="S564" i="7"/>
  <c r="R564" i="7"/>
  <c r="Q564" i="7"/>
  <c r="P564" i="7"/>
  <c r="AJ563" i="7"/>
  <c r="AI563" i="7"/>
  <c r="AH563" i="7"/>
  <c r="AG563" i="7"/>
  <c r="AF563" i="7"/>
  <c r="AE563" i="7"/>
  <c r="AD563" i="7"/>
  <c r="AC563" i="7"/>
  <c r="AB563" i="7"/>
  <c r="AA563" i="7"/>
  <c r="Z563" i="7"/>
  <c r="Y563" i="7"/>
  <c r="X563" i="7"/>
  <c r="W563" i="7"/>
  <c r="V563" i="7"/>
  <c r="U563" i="7"/>
  <c r="T563" i="7"/>
  <c r="S563" i="7"/>
  <c r="R563" i="7"/>
  <c r="Q563" i="7"/>
  <c r="P563" i="7"/>
  <c r="AJ562" i="7"/>
  <c r="AI562" i="7"/>
  <c r="AH562" i="7"/>
  <c r="AG562" i="7"/>
  <c r="AF562" i="7"/>
  <c r="AE562" i="7"/>
  <c r="AD562" i="7"/>
  <c r="AC562" i="7"/>
  <c r="AB562" i="7"/>
  <c r="AA562" i="7"/>
  <c r="Z562" i="7"/>
  <c r="Y562" i="7"/>
  <c r="X562" i="7"/>
  <c r="W562" i="7"/>
  <c r="V562" i="7"/>
  <c r="U562" i="7"/>
  <c r="T562" i="7"/>
  <c r="S562" i="7"/>
  <c r="R562" i="7"/>
  <c r="Q562" i="7"/>
  <c r="P562" i="7"/>
  <c r="AJ561" i="7"/>
  <c r="AI561" i="7"/>
  <c r="AH561" i="7"/>
  <c r="AG561" i="7"/>
  <c r="AF561" i="7"/>
  <c r="AE561" i="7"/>
  <c r="AD561" i="7"/>
  <c r="AC561" i="7"/>
  <c r="AB561" i="7"/>
  <c r="AA561" i="7"/>
  <c r="Z561" i="7"/>
  <c r="Y561" i="7"/>
  <c r="X561" i="7"/>
  <c r="W561" i="7"/>
  <c r="V561" i="7"/>
  <c r="U561" i="7"/>
  <c r="T561" i="7"/>
  <c r="S561" i="7"/>
  <c r="R561" i="7"/>
  <c r="Q561" i="7"/>
  <c r="P561" i="7"/>
  <c r="AJ560" i="7"/>
  <c r="AI560" i="7"/>
  <c r="AH560" i="7"/>
  <c r="AG560" i="7"/>
  <c r="AF560" i="7"/>
  <c r="AE560" i="7"/>
  <c r="AD560" i="7"/>
  <c r="AC560" i="7"/>
  <c r="AB560" i="7"/>
  <c r="AA560" i="7"/>
  <c r="Z560" i="7"/>
  <c r="Y560" i="7"/>
  <c r="X560" i="7"/>
  <c r="W560" i="7"/>
  <c r="V560" i="7"/>
  <c r="U560" i="7"/>
  <c r="T560" i="7"/>
  <c r="S560" i="7"/>
  <c r="R560" i="7"/>
  <c r="Q560" i="7"/>
  <c r="P560" i="7"/>
  <c r="AJ559" i="7"/>
  <c r="AI559" i="7"/>
  <c r="AH559" i="7"/>
  <c r="AG559" i="7"/>
  <c r="AF559" i="7"/>
  <c r="AE559" i="7"/>
  <c r="AD559" i="7"/>
  <c r="AC559" i="7"/>
  <c r="AB559" i="7"/>
  <c r="AA559" i="7"/>
  <c r="Z559" i="7"/>
  <c r="Y559" i="7"/>
  <c r="X559" i="7"/>
  <c r="W559" i="7"/>
  <c r="V559" i="7"/>
  <c r="U559" i="7"/>
  <c r="T559" i="7"/>
  <c r="S559" i="7"/>
  <c r="R559" i="7"/>
  <c r="Q559" i="7"/>
  <c r="P559" i="7"/>
  <c r="AJ558" i="7"/>
  <c r="AI558" i="7"/>
  <c r="AH558" i="7"/>
  <c r="AG558" i="7"/>
  <c r="AF558" i="7"/>
  <c r="AE558" i="7"/>
  <c r="AD558" i="7"/>
  <c r="AC558" i="7"/>
  <c r="AB558" i="7"/>
  <c r="AA558" i="7"/>
  <c r="Z558" i="7"/>
  <c r="Y558" i="7"/>
  <c r="X558" i="7"/>
  <c r="W558" i="7"/>
  <c r="V558" i="7"/>
  <c r="U558" i="7"/>
  <c r="T558" i="7"/>
  <c r="S558" i="7"/>
  <c r="R558" i="7"/>
  <c r="Q558" i="7"/>
  <c r="P558" i="7"/>
  <c r="AJ557" i="7"/>
  <c r="AI557" i="7"/>
  <c r="AH557" i="7"/>
  <c r="AG557" i="7"/>
  <c r="AF557" i="7"/>
  <c r="AE557" i="7"/>
  <c r="AD557" i="7"/>
  <c r="AC557" i="7"/>
  <c r="AB557" i="7"/>
  <c r="AA557" i="7"/>
  <c r="Z557" i="7"/>
  <c r="Y557" i="7"/>
  <c r="X557" i="7"/>
  <c r="W557" i="7"/>
  <c r="V557" i="7"/>
  <c r="U557" i="7"/>
  <c r="T557" i="7"/>
  <c r="S557" i="7"/>
  <c r="R557" i="7"/>
  <c r="Q557" i="7"/>
  <c r="P557" i="7"/>
  <c r="AJ556" i="7"/>
  <c r="AI556" i="7"/>
  <c r="AH556" i="7"/>
  <c r="AG556" i="7"/>
  <c r="AF556" i="7"/>
  <c r="AE556" i="7"/>
  <c r="AD556" i="7"/>
  <c r="AC556" i="7"/>
  <c r="AB556" i="7"/>
  <c r="AA556" i="7"/>
  <c r="Z556" i="7"/>
  <c r="Y556" i="7"/>
  <c r="X556" i="7"/>
  <c r="W556" i="7"/>
  <c r="V556" i="7"/>
  <c r="U556" i="7"/>
  <c r="T556" i="7"/>
  <c r="S556" i="7"/>
  <c r="R556" i="7"/>
  <c r="Q556" i="7"/>
  <c r="P556" i="7"/>
  <c r="AJ555" i="7"/>
  <c r="AI555" i="7"/>
  <c r="AH555" i="7"/>
  <c r="AG555" i="7"/>
  <c r="AF555" i="7"/>
  <c r="AE555" i="7"/>
  <c r="AD555" i="7"/>
  <c r="AC555" i="7"/>
  <c r="AB555" i="7"/>
  <c r="AA555" i="7"/>
  <c r="Z555" i="7"/>
  <c r="Y555" i="7"/>
  <c r="X555" i="7"/>
  <c r="W555" i="7"/>
  <c r="V555" i="7"/>
  <c r="U555" i="7"/>
  <c r="T555" i="7"/>
  <c r="S555" i="7"/>
  <c r="R555" i="7"/>
  <c r="Q555" i="7"/>
  <c r="P555" i="7"/>
  <c r="AJ554" i="7"/>
  <c r="AI554" i="7"/>
  <c r="AH554" i="7"/>
  <c r="AG554" i="7"/>
  <c r="AF554" i="7"/>
  <c r="AE554" i="7"/>
  <c r="AD554" i="7"/>
  <c r="AC554" i="7"/>
  <c r="AB554" i="7"/>
  <c r="AA554" i="7"/>
  <c r="Z554" i="7"/>
  <c r="Y554" i="7"/>
  <c r="X554" i="7"/>
  <c r="W554" i="7"/>
  <c r="V554" i="7"/>
  <c r="U554" i="7"/>
  <c r="T554" i="7"/>
  <c r="S554" i="7"/>
  <c r="R554" i="7"/>
  <c r="Q554" i="7"/>
  <c r="P554" i="7"/>
  <c r="AJ553" i="7"/>
  <c r="AI553" i="7"/>
  <c r="AH553" i="7"/>
  <c r="AG553" i="7"/>
  <c r="AF553" i="7"/>
  <c r="AE553" i="7"/>
  <c r="AD553" i="7"/>
  <c r="AC553" i="7"/>
  <c r="AB553" i="7"/>
  <c r="AA553" i="7"/>
  <c r="Z553" i="7"/>
  <c r="Y553" i="7"/>
  <c r="X553" i="7"/>
  <c r="W553" i="7"/>
  <c r="V553" i="7"/>
  <c r="U553" i="7"/>
  <c r="T553" i="7"/>
  <c r="S553" i="7"/>
  <c r="R553" i="7"/>
  <c r="Q553" i="7"/>
  <c r="P553" i="7"/>
  <c r="AJ552" i="7"/>
  <c r="AI552" i="7"/>
  <c r="AH552" i="7"/>
  <c r="AG552" i="7"/>
  <c r="AF552" i="7"/>
  <c r="AE552" i="7"/>
  <c r="AD552" i="7"/>
  <c r="AC552" i="7"/>
  <c r="AB552" i="7"/>
  <c r="AA552" i="7"/>
  <c r="Z552" i="7"/>
  <c r="Y552" i="7"/>
  <c r="X552" i="7"/>
  <c r="W552" i="7"/>
  <c r="V552" i="7"/>
  <c r="U552" i="7"/>
  <c r="T552" i="7"/>
  <c r="S552" i="7"/>
  <c r="R552" i="7"/>
  <c r="Q552" i="7"/>
  <c r="P552" i="7"/>
  <c r="AJ551" i="7"/>
  <c r="AI551" i="7"/>
  <c r="AH551" i="7"/>
  <c r="AG551" i="7"/>
  <c r="AF551" i="7"/>
  <c r="AE551" i="7"/>
  <c r="AD551" i="7"/>
  <c r="AC551" i="7"/>
  <c r="AB551" i="7"/>
  <c r="AA551" i="7"/>
  <c r="Z551" i="7"/>
  <c r="Y551" i="7"/>
  <c r="X551" i="7"/>
  <c r="W551" i="7"/>
  <c r="V551" i="7"/>
  <c r="U551" i="7"/>
  <c r="T551" i="7"/>
  <c r="S551" i="7"/>
  <c r="R551" i="7"/>
  <c r="Q551" i="7"/>
  <c r="P551" i="7"/>
  <c r="AJ550" i="7"/>
  <c r="AI550" i="7"/>
  <c r="AH550" i="7"/>
  <c r="AG550" i="7"/>
  <c r="AF550" i="7"/>
  <c r="AE550" i="7"/>
  <c r="AD550" i="7"/>
  <c r="AC550" i="7"/>
  <c r="AB550" i="7"/>
  <c r="AA550" i="7"/>
  <c r="Z550" i="7"/>
  <c r="Y550" i="7"/>
  <c r="X550" i="7"/>
  <c r="W550" i="7"/>
  <c r="V550" i="7"/>
  <c r="U550" i="7"/>
  <c r="T550" i="7"/>
  <c r="S550" i="7"/>
  <c r="R550" i="7"/>
  <c r="Q550" i="7"/>
  <c r="P550" i="7"/>
  <c r="AJ549" i="7"/>
  <c r="AI549" i="7"/>
  <c r="AH549" i="7"/>
  <c r="AG549" i="7"/>
  <c r="AF549" i="7"/>
  <c r="AE549" i="7"/>
  <c r="AD549" i="7"/>
  <c r="AC549" i="7"/>
  <c r="AB549" i="7"/>
  <c r="AA549" i="7"/>
  <c r="Z549" i="7"/>
  <c r="Y549" i="7"/>
  <c r="X549" i="7"/>
  <c r="W549" i="7"/>
  <c r="V549" i="7"/>
  <c r="U549" i="7"/>
  <c r="T549" i="7"/>
  <c r="S549" i="7"/>
  <c r="R549" i="7"/>
  <c r="Q549" i="7"/>
  <c r="P549" i="7"/>
  <c r="AJ548" i="7"/>
  <c r="AI548" i="7"/>
  <c r="AH548" i="7"/>
  <c r="AG548" i="7"/>
  <c r="AF548" i="7"/>
  <c r="AE548" i="7"/>
  <c r="AD548" i="7"/>
  <c r="AC548" i="7"/>
  <c r="AB548" i="7"/>
  <c r="AA548" i="7"/>
  <c r="Z548" i="7"/>
  <c r="Y548" i="7"/>
  <c r="X548" i="7"/>
  <c r="W548" i="7"/>
  <c r="V548" i="7"/>
  <c r="U548" i="7"/>
  <c r="T548" i="7"/>
  <c r="S548" i="7"/>
  <c r="R548" i="7"/>
  <c r="Q548" i="7"/>
  <c r="P548" i="7"/>
  <c r="AJ547" i="7"/>
  <c r="AI547" i="7"/>
  <c r="AH547" i="7"/>
  <c r="AG547" i="7"/>
  <c r="AF547" i="7"/>
  <c r="AE547" i="7"/>
  <c r="AD547" i="7"/>
  <c r="AC547" i="7"/>
  <c r="AB547" i="7"/>
  <c r="AA547" i="7"/>
  <c r="Z547" i="7"/>
  <c r="Y547" i="7"/>
  <c r="X547" i="7"/>
  <c r="W547" i="7"/>
  <c r="V547" i="7"/>
  <c r="U547" i="7"/>
  <c r="T547" i="7"/>
  <c r="S547" i="7"/>
  <c r="R547" i="7"/>
  <c r="Q547" i="7"/>
  <c r="P547" i="7"/>
  <c r="AJ546" i="7"/>
  <c r="AI546" i="7"/>
  <c r="AH546" i="7"/>
  <c r="AG546" i="7"/>
  <c r="AF546" i="7"/>
  <c r="AE546" i="7"/>
  <c r="AD546" i="7"/>
  <c r="AC546" i="7"/>
  <c r="AB546" i="7"/>
  <c r="AA546" i="7"/>
  <c r="Z546" i="7"/>
  <c r="Y546" i="7"/>
  <c r="X546" i="7"/>
  <c r="W546" i="7"/>
  <c r="V546" i="7"/>
  <c r="U546" i="7"/>
  <c r="T546" i="7"/>
  <c r="S546" i="7"/>
  <c r="R546" i="7"/>
  <c r="Q546" i="7"/>
  <c r="P546" i="7"/>
  <c r="AJ545" i="7"/>
  <c r="AI545" i="7"/>
  <c r="AH545" i="7"/>
  <c r="AG545" i="7"/>
  <c r="AF545" i="7"/>
  <c r="AE545" i="7"/>
  <c r="AD545" i="7"/>
  <c r="AC545" i="7"/>
  <c r="AB545" i="7"/>
  <c r="AA545" i="7"/>
  <c r="Z545" i="7"/>
  <c r="Y545" i="7"/>
  <c r="X545" i="7"/>
  <c r="W545" i="7"/>
  <c r="V545" i="7"/>
  <c r="U545" i="7"/>
  <c r="T545" i="7"/>
  <c r="S545" i="7"/>
  <c r="R545" i="7"/>
  <c r="Q545" i="7"/>
  <c r="P545" i="7"/>
  <c r="AJ544" i="7"/>
  <c r="AI544" i="7"/>
  <c r="AH544" i="7"/>
  <c r="AG544" i="7"/>
  <c r="AF544" i="7"/>
  <c r="AE544" i="7"/>
  <c r="AD544" i="7"/>
  <c r="AC544" i="7"/>
  <c r="AB544" i="7"/>
  <c r="AA544" i="7"/>
  <c r="Z544" i="7"/>
  <c r="Y544" i="7"/>
  <c r="X544" i="7"/>
  <c r="W544" i="7"/>
  <c r="V544" i="7"/>
  <c r="U544" i="7"/>
  <c r="T544" i="7"/>
  <c r="S544" i="7"/>
  <c r="R544" i="7"/>
  <c r="Q544" i="7"/>
  <c r="P544" i="7"/>
  <c r="AJ543" i="7"/>
  <c r="AI543" i="7"/>
  <c r="AH543" i="7"/>
  <c r="AG543" i="7"/>
  <c r="AF543" i="7"/>
  <c r="AE543" i="7"/>
  <c r="AD543" i="7"/>
  <c r="AC543" i="7"/>
  <c r="AB543" i="7"/>
  <c r="AA543" i="7"/>
  <c r="Z543" i="7"/>
  <c r="Y543" i="7"/>
  <c r="X543" i="7"/>
  <c r="W543" i="7"/>
  <c r="V543" i="7"/>
  <c r="U543" i="7"/>
  <c r="T543" i="7"/>
  <c r="S543" i="7"/>
  <c r="R543" i="7"/>
  <c r="Q543" i="7"/>
  <c r="P543" i="7"/>
  <c r="AJ542" i="7"/>
  <c r="AI542" i="7"/>
  <c r="AH542" i="7"/>
  <c r="AG542" i="7"/>
  <c r="AF542" i="7"/>
  <c r="AE542" i="7"/>
  <c r="AD542" i="7"/>
  <c r="AC542" i="7"/>
  <c r="AB542" i="7"/>
  <c r="AA542" i="7"/>
  <c r="Z542" i="7"/>
  <c r="Y542" i="7"/>
  <c r="X542" i="7"/>
  <c r="W542" i="7"/>
  <c r="V542" i="7"/>
  <c r="U542" i="7"/>
  <c r="T542" i="7"/>
  <c r="S542" i="7"/>
  <c r="R542" i="7"/>
  <c r="Q542" i="7"/>
  <c r="P542" i="7"/>
  <c r="AJ541" i="7"/>
  <c r="AI541" i="7"/>
  <c r="AH541" i="7"/>
  <c r="AG541" i="7"/>
  <c r="AF541" i="7"/>
  <c r="AE541" i="7"/>
  <c r="AD541" i="7"/>
  <c r="AC541" i="7"/>
  <c r="AB541" i="7"/>
  <c r="AA541" i="7"/>
  <c r="Z541" i="7"/>
  <c r="Y541" i="7"/>
  <c r="X541" i="7"/>
  <c r="W541" i="7"/>
  <c r="V541" i="7"/>
  <c r="U541" i="7"/>
  <c r="T541" i="7"/>
  <c r="S541" i="7"/>
  <c r="R541" i="7"/>
  <c r="Q541" i="7"/>
  <c r="P541" i="7"/>
  <c r="AJ540" i="7"/>
  <c r="AI540" i="7"/>
  <c r="AH540" i="7"/>
  <c r="AG540" i="7"/>
  <c r="AF540" i="7"/>
  <c r="AE540" i="7"/>
  <c r="AD540" i="7"/>
  <c r="AC540" i="7"/>
  <c r="AB540" i="7"/>
  <c r="AA540" i="7"/>
  <c r="Z540" i="7"/>
  <c r="Y540" i="7"/>
  <c r="X540" i="7"/>
  <c r="W540" i="7"/>
  <c r="V540" i="7"/>
  <c r="U540" i="7"/>
  <c r="T540" i="7"/>
  <c r="S540" i="7"/>
  <c r="R540" i="7"/>
  <c r="Q540" i="7"/>
  <c r="P540" i="7"/>
  <c r="AJ539" i="7"/>
  <c r="AI539" i="7"/>
  <c r="AH539" i="7"/>
  <c r="AG539" i="7"/>
  <c r="AF539" i="7"/>
  <c r="AE539" i="7"/>
  <c r="AD539" i="7"/>
  <c r="AC539" i="7"/>
  <c r="AB539" i="7"/>
  <c r="AA539" i="7"/>
  <c r="Z539" i="7"/>
  <c r="Y539" i="7"/>
  <c r="X539" i="7"/>
  <c r="W539" i="7"/>
  <c r="V539" i="7"/>
  <c r="U539" i="7"/>
  <c r="T539" i="7"/>
  <c r="S539" i="7"/>
  <c r="R539" i="7"/>
  <c r="Q539" i="7"/>
  <c r="P539" i="7"/>
  <c r="AJ538" i="7"/>
  <c r="AI538" i="7"/>
  <c r="AH538" i="7"/>
  <c r="AG538" i="7"/>
  <c r="AF538" i="7"/>
  <c r="AE538" i="7"/>
  <c r="AD538" i="7"/>
  <c r="AC538" i="7"/>
  <c r="AB538" i="7"/>
  <c r="AA538" i="7"/>
  <c r="Z538" i="7"/>
  <c r="Y538" i="7"/>
  <c r="X538" i="7"/>
  <c r="W538" i="7"/>
  <c r="V538" i="7"/>
  <c r="U538" i="7"/>
  <c r="T538" i="7"/>
  <c r="S538" i="7"/>
  <c r="R538" i="7"/>
  <c r="Q538" i="7"/>
  <c r="P538" i="7"/>
  <c r="AJ537" i="7"/>
  <c r="AI537" i="7"/>
  <c r="AH537" i="7"/>
  <c r="AG537" i="7"/>
  <c r="AF537" i="7"/>
  <c r="AE537" i="7"/>
  <c r="AD537" i="7"/>
  <c r="AC537" i="7"/>
  <c r="AB537" i="7"/>
  <c r="AA537" i="7"/>
  <c r="Z537" i="7"/>
  <c r="Y537" i="7"/>
  <c r="X537" i="7"/>
  <c r="W537" i="7"/>
  <c r="V537" i="7"/>
  <c r="U537" i="7"/>
  <c r="T537" i="7"/>
  <c r="S537" i="7"/>
  <c r="R537" i="7"/>
  <c r="Q537" i="7"/>
  <c r="P537" i="7"/>
  <c r="AJ536" i="7"/>
  <c r="AI536" i="7"/>
  <c r="AH536" i="7"/>
  <c r="AG536" i="7"/>
  <c r="AF536" i="7"/>
  <c r="AE536" i="7"/>
  <c r="AD536" i="7"/>
  <c r="AC536" i="7"/>
  <c r="AB536" i="7"/>
  <c r="AA536" i="7"/>
  <c r="Z536" i="7"/>
  <c r="Y536" i="7"/>
  <c r="X536" i="7"/>
  <c r="W536" i="7"/>
  <c r="V536" i="7"/>
  <c r="U536" i="7"/>
  <c r="T536" i="7"/>
  <c r="S536" i="7"/>
  <c r="R536" i="7"/>
  <c r="Q536" i="7"/>
  <c r="P536" i="7"/>
  <c r="AJ535" i="7"/>
  <c r="AI535" i="7"/>
  <c r="AH535" i="7"/>
  <c r="AG535" i="7"/>
  <c r="AF535" i="7"/>
  <c r="AE535" i="7"/>
  <c r="AD535" i="7"/>
  <c r="AC535" i="7"/>
  <c r="AB535" i="7"/>
  <c r="AA535" i="7"/>
  <c r="Z535" i="7"/>
  <c r="Y535" i="7"/>
  <c r="X535" i="7"/>
  <c r="W535" i="7"/>
  <c r="V535" i="7"/>
  <c r="U535" i="7"/>
  <c r="T535" i="7"/>
  <c r="S535" i="7"/>
  <c r="R535" i="7"/>
  <c r="Q535" i="7"/>
  <c r="P535" i="7"/>
  <c r="AJ534" i="7"/>
  <c r="AI534" i="7"/>
  <c r="AH534" i="7"/>
  <c r="AG534" i="7"/>
  <c r="AF534" i="7"/>
  <c r="AE534" i="7"/>
  <c r="AD534" i="7"/>
  <c r="AC534" i="7"/>
  <c r="AB534" i="7"/>
  <c r="AA534" i="7"/>
  <c r="Z534" i="7"/>
  <c r="Y534" i="7"/>
  <c r="X534" i="7"/>
  <c r="W534" i="7"/>
  <c r="V534" i="7"/>
  <c r="U534" i="7"/>
  <c r="T534" i="7"/>
  <c r="S534" i="7"/>
  <c r="R534" i="7"/>
  <c r="Q534" i="7"/>
  <c r="P534" i="7"/>
  <c r="AJ533" i="7"/>
  <c r="AI533" i="7"/>
  <c r="AH533" i="7"/>
  <c r="AG533" i="7"/>
  <c r="AF533" i="7"/>
  <c r="AE533" i="7"/>
  <c r="AD533" i="7"/>
  <c r="AC533" i="7"/>
  <c r="AB533" i="7"/>
  <c r="AA533" i="7"/>
  <c r="Z533" i="7"/>
  <c r="Y533" i="7"/>
  <c r="X533" i="7"/>
  <c r="W533" i="7"/>
  <c r="V533" i="7"/>
  <c r="U533" i="7"/>
  <c r="T533" i="7"/>
  <c r="S533" i="7"/>
  <c r="R533" i="7"/>
  <c r="Q533" i="7"/>
  <c r="P533" i="7"/>
  <c r="AJ532" i="7"/>
  <c r="AI532" i="7"/>
  <c r="AH532" i="7"/>
  <c r="AG532" i="7"/>
  <c r="AF532" i="7"/>
  <c r="AE532" i="7"/>
  <c r="AD532" i="7"/>
  <c r="AC532" i="7"/>
  <c r="AB532" i="7"/>
  <c r="AA532" i="7"/>
  <c r="Z532" i="7"/>
  <c r="Y532" i="7"/>
  <c r="X532" i="7"/>
  <c r="W532" i="7"/>
  <c r="V532" i="7"/>
  <c r="U532" i="7"/>
  <c r="T532" i="7"/>
  <c r="S532" i="7"/>
  <c r="R532" i="7"/>
  <c r="Q532" i="7"/>
  <c r="P532" i="7"/>
  <c r="AJ531" i="7"/>
  <c r="AI531" i="7"/>
  <c r="AH531" i="7"/>
  <c r="AG531" i="7"/>
  <c r="AF531" i="7"/>
  <c r="AE531" i="7"/>
  <c r="AD531" i="7"/>
  <c r="AC531" i="7"/>
  <c r="AB531" i="7"/>
  <c r="AA531" i="7"/>
  <c r="Z531" i="7"/>
  <c r="Y531" i="7"/>
  <c r="X531" i="7"/>
  <c r="W531" i="7"/>
  <c r="V531" i="7"/>
  <c r="U531" i="7"/>
  <c r="T531" i="7"/>
  <c r="S531" i="7"/>
  <c r="R531" i="7"/>
  <c r="Q531" i="7"/>
  <c r="P531" i="7"/>
  <c r="AJ530" i="7"/>
  <c r="AI530" i="7"/>
  <c r="AH530" i="7"/>
  <c r="AG530" i="7"/>
  <c r="AF530" i="7"/>
  <c r="AE530" i="7"/>
  <c r="AD530" i="7"/>
  <c r="AC530" i="7"/>
  <c r="AB530" i="7"/>
  <c r="AA530" i="7"/>
  <c r="Z530" i="7"/>
  <c r="Y530" i="7"/>
  <c r="X530" i="7"/>
  <c r="W530" i="7"/>
  <c r="V530" i="7"/>
  <c r="U530" i="7"/>
  <c r="T530" i="7"/>
  <c r="S530" i="7"/>
  <c r="R530" i="7"/>
  <c r="Q530" i="7"/>
  <c r="P530" i="7"/>
  <c r="AJ529" i="7"/>
  <c r="AI529" i="7"/>
  <c r="AH529" i="7"/>
  <c r="AG529" i="7"/>
  <c r="AF529" i="7"/>
  <c r="AE529" i="7"/>
  <c r="AD529" i="7"/>
  <c r="AC529" i="7"/>
  <c r="AB529" i="7"/>
  <c r="AA529" i="7"/>
  <c r="Z529" i="7"/>
  <c r="Y529" i="7"/>
  <c r="X529" i="7"/>
  <c r="W529" i="7"/>
  <c r="V529" i="7"/>
  <c r="U529" i="7"/>
  <c r="T529" i="7"/>
  <c r="S529" i="7"/>
  <c r="R529" i="7"/>
  <c r="Q529" i="7"/>
  <c r="P529" i="7"/>
  <c r="AJ528" i="7"/>
  <c r="AI528" i="7"/>
  <c r="AH528" i="7"/>
  <c r="AG528" i="7"/>
  <c r="AF528" i="7"/>
  <c r="AE528" i="7"/>
  <c r="AD528" i="7"/>
  <c r="AC528" i="7"/>
  <c r="AB528" i="7"/>
  <c r="AA528" i="7"/>
  <c r="Z528" i="7"/>
  <c r="Y528" i="7"/>
  <c r="X528" i="7"/>
  <c r="W528" i="7"/>
  <c r="V528" i="7"/>
  <c r="U528" i="7"/>
  <c r="T528" i="7"/>
  <c r="S528" i="7"/>
  <c r="R528" i="7"/>
  <c r="Q528" i="7"/>
  <c r="P528" i="7"/>
  <c r="AJ527" i="7"/>
  <c r="AI527" i="7"/>
  <c r="AH527" i="7"/>
  <c r="AG527" i="7"/>
  <c r="AF527" i="7"/>
  <c r="AE527" i="7"/>
  <c r="AD527" i="7"/>
  <c r="AC527" i="7"/>
  <c r="AB527" i="7"/>
  <c r="AA527" i="7"/>
  <c r="Z527" i="7"/>
  <c r="Y527" i="7"/>
  <c r="X527" i="7"/>
  <c r="W527" i="7"/>
  <c r="V527" i="7"/>
  <c r="U527" i="7"/>
  <c r="T527" i="7"/>
  <c r="S527" i="7"/>
  <c r="R527" i="7"/>
  <c r="Q527" i="7"/>
  <c r="P527" i="7"/>
  <c r="AJ526" i="7"/>
  <c r="AI526" i="7"/>
  <c r="AH526" i="7"/>
  <c r="AG526" i="7"/>
  <c r="AF526" i="7"/>
  <c r="AE526" i="7"/>
  <c r="AD526" i="7"/>
  <c r="AC526" i="7"/>
  <c r="AB526" i="7"/>
  <c r="AA526" i="7"/>
  <c r="Z526" i="7"/>
  <c r="Y526" i="7"/>
  <c r="X526" i="7"/>
  <c r="W526" i="7"/>
  <c r="V526" i="7"/>
  <c r="U526" i="7"/>
  <c r="T526" i="7"/>
  <c r="S526" i="7"/>
  <c r="R526" i="7"/>
  <c r="Q526" i="7"/>
  <c r="P526" i="7"/>
  <c r="AJ525" i="7"/>
  <c r="AI525" i="7"/>
  <c r="AH525" i="7"/>
  <c r="AG525" i="7"/>
  <c r="AF525" i="7"/>
  <c r="AE525" i="7"/>
  <c r="AD525" i="7"/>
  <c r="AC525" i="7"/>
  <c r="AB525" i="7"/>
  <c r="AA525" i="7"/>
  <c r="Z525" i="7"/>
  <c r="Y525" i="7"/>
  <c r="X525" i="7"/>
  <c r="W525" i="7"/>
  <c r="V525" i="7"/>
  <c r="U525" i="7"/>
  <c r="T525" i="7"/>
  <c r="S525" i="7"/>
  <c r="R525" i="7"/>
  <c r="Q525" i="7"/>
  <c r="P525" i="7"/>
  <c r="AJ524" i="7"/>
  <c r="AI524" i="7"/>
  <c r="AH524" i="7"/>
  <c r="AG524" i="7"/>
  <c r="AF524" i="7"/>
  <c r="AE524" i="7"/>
  <c r="AD524" i="7"/>
  <c r="AC524" i="7"/>
  <c r="AB524" i="7"/>
  <c r="AA524" i="7"/>
  <c r="Z524" i="7"/>
  <c r="Y524" i="7"/>
  <c r="X524" i="7"/>
  <c r="W524" i="7"/>
  <c r="V524" i="7"/>
  <c r="U524" i="7"/>
  <c r="T524" i="7"/>
  <c r="S524" i="7"/>
  <c r="R524" i="7"/>
  <c r="Q524" i="7"/>
  <c r="P524" i="7"/>
  <c r="AJ523" i="7"/>
  <c r="AI523" i="7"/>
  <c r="AH523" i="7"/>
  <c r="AG523" i="7"/>
  <c r="AF523" i="7"/>
  <c r="AE523" i="7"/>
  <c r="AD523" i="7"/>
  <c r="AC523" i="7"/>
  <c r="AB523" i="7"/>
  <c r="AA523" i="7"/>
  <c r="Z523" i="7"/>
  <c r="Y523" i="7"/>
  <c r="X523" i="7"/>
  <c r="W523" i="7"/>
  <c r="V523" i="7"/>
  <c r="U523" i="7"/>
  <c r="T523" i="7"/>
  <c r="S523" i="7"/>
  <c r="R523" i="7"/>
  <c r="Q523" i="7"/>
  <c r="P523" i="7"/>
  <c r="AJ522" i="7"/>
  <c r="AI522" i="7"/>
  <c r="AH522" i="7"/>
  <c r="AG522" i="7"/>
  <c r="AF522" i="7"/>
  <c r="AE522" i="7"/>
  <c r="AD522" i="7"/>
  <c r="AC522" i="7"/>
  <c r="AB522" i="7"/>
  <c r="AA522" i="7"/>
  <c r="Z522" i="7"/>
  <c r="Y522" i="7"/>
  <c r="X522" i="7"/>
  <c r="W522" i="7"/>
  <c r="V522" i="7"/>
  <c r="U522" i="7"/>
  <c r="T522" i="7"/>
  <c r="S522" i="7"/>
  <c r="R522" i="7"/>
  <c r="Q522" i="7"/>
  <c r="P522" i="7"/>
  <c r="AJ521" i="7"/>
  <c r="AI521" i="7"/>
  <c r="AH521" i="7"/>
  <c r="AG521" i="7"/>
  <c r="AF521" i="7"/>
  <c r="AE521" i="7"/>
  <c r="AD521" i="7"/>
  <c r="AC521" i="7"/>
  <c r="AB521" i="7"/>
  <c r="AA521" i="7"/>
  <c r="Z521" i="7"/>
  <c r="Y521" i="7"/>
  <c r="X521" i="7"/>
  <c r="W521" i="7"/>
  <c r="V521" i="7"/>
  <c r="U521" i="7"/>
  <c r="T521" i="7"/>
  <c r="S521" i="7"/>
  <c r="R521" i="7"/>
  <c r="Q521" i="7"/>
  <c r="P521" i="7"/>
  <c r="AJ520" i="7"/>
  <c r="AI520" i="7"/>
  <c r="AH520" i="7"/>
  <c r="AG520" i="7"/>
  <c r="AF520" i="7"/>
  <c r="AE520" i="7"/>
  <c r="AD520" i="7"/>
  <c r="AC520" i="7"/>
  <c r="AB520" i="7"/>
  <c r="AA520" i="7"/>
  <c r="Z520" i="7"/>
  <c r="Y520" i="7"/>
  <c r="X520" i="7"/>
  <c r="W520" i="7"/>
  <c r="V520" i="7"/>
  <c r="U520" i="7"/>
  <c r="T520" i="7"/>
  <c r="S520" i="7"/>
  <c r="R520" i="7"/>
  <c r="Q520" i="7"/>
  <c r="P520" i="7"/>
  <c r="AJ519" i="7"/>
  <c r="AI519" i="7"/>
  <c r="AH519" i="7"/>
  <c r="AG519" i="7"/>
  <c r="AF519" i="7"/>
  <c r="AE519" i="7"/>
  <c r="AD519" i="7"/>
  <c r="AC519" i="7"/>
  <c r="AB519" i="7"/>
  <c r="AA519" i="7"/>
  <c r="Z519" i="7"/>
  <c r="Y519" i="7"/>
  <c r="X519" i="7"/>
  <c r="W519" i="7"/>
  <c r="V519" i="7"/>
  <c r="U519" i="7"/>
  <c r="T519" i="7"/>
  <c r="S519" i="7"/>
  <c r="R519" i="7"/>
  <c r="Q519" i="7"/>
  <c r="P519" i="7"/>
  <c r="AJ518" i="7"/>
  <c r="AI518" i="7"/>
  <c r="AH518" i="7"/>
  <c r="AG518" i="7"/>
  <c r="AF518" i="7"/>
  <c r="AE518" i="7"/>
  <c r="AD518" i="7"/>
  <c r="AC518" i="7"/>
  <c r="AB518" i="7"/>
  <c r="AA518" i="7"/>
  <c r="Z518" i="7"/>
  <c r="Y518" i="7"/>
  <c r="X518" i="7"/>
  <c r="W518" i="7"/>
  <c r="V518" i="7"/>
  <c r="U518" i="7"/>
  <c r="T518" i="7"/>
  <c r="S518" i="7"/>
  <c r="R518" i="7"/>
  <c r="Q518" i="7"/>
  <c r="P518" i="7"/>
  <c r="AJ517" i="7"/>
  <c r="AI517" i="7"/>
  <c r="AH517" i="7"/>
  <c r="AG517" i="7"/>
  <c r="AF517" i="7"/>
  <c r="AE517" i="7"/>
  <c r="AD517" i="7"/>
  <c r="AC517" i="7"/>
  <c r="AB517" i="7"/>
  <c r="AA517" i="7"/>
  <c r="Z517" i="7"/>
  <c r="Y517" i="7"/>
  <c r="X517" i="7"/>
  <c r="W517" i="7"/>
  <c r="V517" i="7"/>
  <c r="U517" i="7"/>
  <c r="T517" i="7"/>
  <c r="S517" i="7"/>
  <c r="R517" i="7"/>
  <c r="Q517" i="7"/>
  <c r="P517" i="7"/>
  <c r="AJ516" i="7"/>
  <c r="AI516" i="7"/>
  <c r="AH516" i="7"/>
  <c r="AG516" i="7"/>
  <c r="AF516" i="7"/>
  <c r="AE516" i="7"/>
  <c r="AD516" i="7"/>
  <c r="AC516" i="7"/>
  <c r="AB516" i="7"/>
  <c r="AA516" i="7"/>
  <c r="Z516" i="7"/>
  <c r="Y516" i="7"/>
  <c r="X516" i="7"/>
  <c r="W516" i="7"/>
  <c r="V516" i="7"/>
  <c r="U516" i="7"/>
  <c r="T516" i="7"/>
  <c r="S516" i="7"/>
  <c r="R516" i="7"/>
  <c r="Q516" i="7"/>
  <c r="P516" i="7"/>
  <c r="AJ515" i="7"/>
  <c r="AI515" i="7"/>
  <c r="AH515" i="7"/>
  <c r="AG515" i="7"/>
  <c r="AF515" i="7"/>
  <c r="AE515" i="7"/>
  <c r="AD515" i="7"/>
  <c r="AC515" i="7"/>
  <c r="AB515" i="7"/>
  <c r="AA515" i="7"/>
  <c r="Z515" i="7"/>
  <c r="Y515" i="7"/>
  <c r="X515" i="7"/>
  <c r="W515" i="7"/>
  <c r="V515" i="7"/>
  <c r="U515" i="7"/>
  <c r="T515" i="7"/>
  <c r="S515" i="7"/>
  <c r="R515" i="7"/>
  <c r="Q515" i="7"/>
  <c r="P515" i="7"/>
  <c r="AJ514" i="7"/>
  <c r="AI514" i="7"/>
  <c r="AH514" i="7"/>
  <c r="AG514" i="7"/>
  <c r="AF514" i="7"/>
  <c r="AE514" i="7"/>
  <c r="AD514" i="7"/>
  <c r="AC514" i="7"/>
  <c r="AB514" i="7"/>
  <c r="AA514" i="7"/>
  <c r="Z514" i="7"/>
  <c r="Y514" i="7"/>
  <c r="X514" i="7"/>
  <c r="W514" i="7"/>
  <c r="V514" i="7"/>
  <c r="U514" i="7"/>
  <c r="T514" i="7"/>
  <c r="S514" i="7"/>
  <c r="R514" i="7"/>
  <c r="Q514" i="7"/>
  <c r="P514" i="7"/>
  <c r="AJ513" i="7"/>
  <c r="AI513" i="7"/>
  <c r="AH513" i="7"/>
  <c r="AG513" i="7"/>
  <c r="AF513" i="7"/>
  <c r="AE513" i="7"/>
  <c r="AD513" i="7"/>
  <c r="AC513" i="7"/>
  <c r="AB513" i="7"/>
  <c r="AA513" i="7"/>
  <c r="Z513" i="7"/>
  <c r="Y513" i="7"/>
  <c r="X513" i="7"/>
  <c r="W513" i="7"/>
  <c r="V513" i="7"/>
  <c r="U513" i="7"/>
  <c r="T513" i="7"/>
  <c r="S513" i="7"/>
  <c r="R513" i="7"/>
  <c r="Q513" i="7"/>
  <c r="P513" i="7"/>
  <c r="AJ512" i="7"/>
  <c r="AI512" i="7"/>
  <c r="AH512" i="7"/>
  <c r="AG512" i="7"/>
  <c r="AF512" i="7"/>
  <c r="AE512" i="7"/>
  <c r="AD512" i="7"/>
  <c r="AC512" i="7"/>
  <c r="AB512" i="7"/>
  <c r="AA512" i="7"/>
  <c r="Z512" i="7"/>
  <c r="Y512" i="7"/>
  <c r="X512" i="7"/>
  <c r="W512" i="7"/>
  <c r="V512" i="7"/>
  <c r="U512" i="7"/>
  <c r="T512" i="7"/>
  <c r="S512" i="7"/>
  <c r="R512" i="7"/>
  <c r="Q512" i="7"/>
  <c r="P512" i="7"/>
  <c r="AJ511" i="7"/>
  <c r="AI511" i="7"/>
  <c r="AH511" i="7"/>
  <c r="AG511" i="7"/>
  <c r="AF511" i="7"/>
  <c r="AE511" i="7"/>
  <c r="AD511" i="7"/>
  <c r="AC511" i="7"/>
  <c r="AB511" i="7"/>
  <c r="AA511" i="7"/>
  <c r="Z511" i="7"/>
  <c r="Y511" i="7"/>
  <c r="X511" i="7"/>
  <c r="W511" i="7"/>
  <c r="V511" i="7"/>
  <c r="U511" i="7"/>
  <c r="T511" i="7"/>
  <c r="S511" i="7"/>
  <c r="R511" i="7"/>
  <c r="Q511" i="7"/>
  <c r="P511" i="7"/>
  <c r="AJ510" i="7"/>
  <c r="AI510" i="7"/>
  <c r="AH510" i="7"/>
  <c r="AG510" i="7"/>
  <c r="AF510" i="7"/>
  <c r="AE510" i="7"/>
  <c r="AD510" i="7"/>
  <c r="AC510" i="7"/>
  <c r="AB510" i="7"/>
  <c r="AA510" i="7"/>
  <c r="Z510" i="7"/>
  <c r="Y510" i="7"/>
  <c r="X510" i="7"/>
  <c r="W510" i="7"/>
  <c r="V510" i="7"/>
  <c r="U510" i="7"/>
  <c r="T510" i="7"/>
  <c r="S510" i="7"/>
  <c r="R510" i="7"/>
  <c r="Q510" i="7"/>
  <c r="P510" i="7"/>
  <c r="AJ509" i="7"/>
  <c r="AI509" i="7"/>
  <c r="AH509" i="7"/>
  <c r="AG509" i="7"/>
  <c r="AF509" i="7"/>
  <c r="AE509" i="7"/>
  <c r="AD509" i="7"/>
  <c r="AC509" i="7"/>
  <c r="AB509" i="7"/>
  <c r="AA509" i="7"/>
  <c r="Z509" i="7"/>
  <c r="Y509" i="7"/>
  <c r="X509" i="7"/>
  <c r="W509" i="7"/>
  <c r="V509" i="7"/>
  <c r="U509" i="7"/>
  <c r="T509" i="7"/>
  <c r="S509" i="7"/>
  <c r="R509" i="7"/>
  <c r="Q509" i="7"/>
  <c r="P509" i="7"/>
  <c r="AJ508" i="7"/>
  <c r="AI508" i="7"/>
  <c r="AH508" i="7"/>
  <c r="AG508" i="7"/>
  <c r="AF508" i="7"/>
  <c r="AE508" i="7"/>
  <c r="AD508" i="7"/>
  <c r="AC508" i="7"/>
  <c r="AB508" i="7"/>
  <c r="AA508" i="7"/>
  <c r="Z508" i="7"/>
  <c r="Y508" i="7"/>
  <c r="X508" i="7"/>
  <c r="W508" i="7"/>
  <c r="V508" i="7"/>
  <c r="U508" i="7"/>
  <c r="T508" i="7"/>
  <c r="S508" i="7"/>
  <c r="R508" i="7"/>
  <c r="Q508" i="7"/>
  <c r="P508" i="7"/>
  <c r="AJ507" i="7"/>
  <c r="AI507" i="7"/>
  <c r="AH507" i="7"/>
  <c r="AG507" i="7"/>
  <c r="AF507" i="7"/>
  <c r="AE507" i="7"/>
  <c r="AD507" i="7"/>
  <c r="AC507" i="7"/>
  <c r="AB507" i="7"/>
  <c r="AA507" i="7"/>
  <c r="Z507" i="7"/>
  <c r="Y507" i="7"/>
  <c r="X507" i="7"/>
  <c r="W507" i="7"/>
  <c r="V507" i="7"/>
  <c r="U507" i="7"/>
  <c r="T507" i="7"/>
  <c r="S507" i="7"/>
  <c r="R507" i="7"/>
  <c r="Q507" i="7"/>
  <c r="P507" i="7"/>
  <c r="AJ506" i="7"/>
  <c r="AI506" i="7"/>
  <c r="AH506" i="7"/>
  <c r="AG506" i="7"/>
  <c r="AF506" i="7"/>
  <c r="AE506" i="7"/>
  <c r="AD506" i="7"/>
  <c r="AC506" i="7"/>
  <c r="AB506" i="7"/>
  <c r="AA506" i="7"/>
  <c r="Z506" i="7"/>
  <c r="Y506" i="7"/>
  <c r="X506" i="7"/>
  <c r="W506" i="7"/>
  <c r="V506" i="7"/>
  <c r="U506" i="7"/>
  <c r="T506" i="7"/>
  <c r="S506" i="7"/>
  <c r="R506" i="7"/>
  <c r="Q506" i="7"/>
  <c r="P506" i="7"/>
  <c r="AJ505" i="7"/>
  <c r="AI505" i="7"/>
  <c r="AH505" i="7"/>
  <c r="AG505" i="7"/>
  <c r="AF505" i="7"/>
  <c r="AE505" i="7"/>
  <c r="AD505" i="7"/>
  <c r="AC505" i="7"/>
  <c r="AB505" i="7"/>
  <c r="AA505" i="7"/>
  <c r="Z505" i="7"/>
  <c r="Y505" i="7"/>
  <c r="X505" i="7"/>
  <c r="W505" i="7"/>
  <c r="V505" i="7"/>
  <c r="U505" i="7"/>
  <c r="T505" i="7"/>
  <c r="S505" i="7"/>
  <c r="R505" i="7"/>
  <c r="Q505" i="7"/>
  <c r="P505" i="7"/>
  <c r="AJ504" i="7"/>
  <c r="AI504" i="7"/>
  <c r="AH504" i="7"/>
  <c r="AG504" i="7"/>
  <c r="AF504" i="7"/>
  <c r="AE504" i="7"/>
  <c r="AD504" i="7"/>
  <c r="AC504" i="7"/>
  <c r="AB504" i="7"/>
  <c r="AA504" i="7"/>
  <c r="Z504" i="7"/>
  <c r="Y504" i="7"/>
  <c r="X504" i="7"/>
  <c r="W504" i="7"/>
  <c r="V504" i="7"/>
  <c r="U504" i="7"/>
  <c r="T504" i="7"/>
  <c r="S504" i="7"/>
  <c r="R504" i="7"/>
  <c r="Q504" i="7"/>
  <c r="P504" i="7"/>
  <c r="AJ503" i="7"/>
  <c r="AI503" i="7"/>
  <c r="AH503" i="7"/>
  <c r="AG503" i="7"/>
  <c r="AF503" i="7"/>
  <c r="AE503" i="7"/>
  <c r="AD503" i="7"/>
  <c r="AC503" i="7"/>
  <c r="AB503" i="7"/>
  <c r="AA503" i="7"/>
  <c r="Z503" i="7"/>
  <c r="Y503" i="7"/>
  <c r="X503" i="7"/>
  <c r="W503" i="7"/>
  <c r="V503" i="7"/>
  <c r="U503" i="7"/>
  <c r="T503" i="7"/>
  <c r="S503" i="7"/>
  <c r="R503" i="7"/>
  <c r="Q503" i="7"/>
  <c r="P503" i="7"/>
  <c r="AJ502" i="7"/>
  <c r="AI502" i="7"/>
  <c r="AH502" i="7"/>
  <c r="AG502" i="7"/>
  <c r="AF502" i="7"/>
  <c r="AE502" i="7"/>
  <c r="AD502" i="7"/>
  <c r="AC502" i="7"/>
  <c r="AB502" i="7"/>
  <c r="AA502" i="7"/>
  <c r="Z502" i="7"/>
  <c r="Y502" i="7"/>
  <c r="X502" i="7"/>
  <c r="W502" i="7"/>
  <c r="V502" i="7"/>
  <c r="U502" i="7"/>
  <c r="T502" i="7"/>
  <c r="S502" i="7"/>
  <c r="R502" i="7"/>
  <c r="Q502" i="7"/>
  <c r="P502" i="7"/>
  <c r="AJ501" i="7"/>
  <c r="AI501" i="7"/>
  <c r="AH501" i="7"/>
  <c r="AG501" i="7"/>
  <c r="AF501" i="7"/>
  <c r="AE501" i="7"/>
  <c r="AD501" i="7"/>
  <c r="AC501" i="7"/>
  <c r="AB501" i="7"/>
  <c r="AA501" i="7"/>
  <c r="Z501" i="7"/>
  <c r="Y501" i="7"/>
  <c r="X501" i="7"/>
  <c r="W501" i="7"/>
  <c r="V501" i="7"/>
  <c r="U501" i="7"/>
  <c r="T501" i="7"/>
  <c r="S501" i="7"/>
  <c r="R501" i="7"/>
  <c r="Q501" i="7"/>
  <c r="P501" i="7"/>
  <c r="AJ500" i="7"/>
  <c r="AI500" i="7"/>
  <c r="AH500" i="7"/>
  <c r="AG500" i="7"/>
  <c r="AF500" i="7"/>
  <c r="AE500" i="7"/>
  <c r="AD500" i="7"/>
  <c r="AC500" i="7"/>
  <c r="AB500" i="7"/>
  <c r="AA500" i="7"/>
  <c r="Z500" i="7"/>
  <c r="Y500" i="7"/>
  <c r="X500" i="7"/>
  <c r="W500" i="7"/>
  <c r="V500" i="7"/>
  <c r="U500" i="7"/>
  <c r="T500" i="7"/>
  <c r="S500" i="7"/>
  <c r="R500" i="7"/>
  <c r="Q500" i="7"/>
  <c r="P500" i="7"/>
  <c r="AJ499" i="7"/>
  <c r="AI499" i="7"/>
  <c r="AH499" i="7"/>
  <c r="AG499" i="7"/>
  <c r="AF499" i="7"/>
  <c r="AE499" i="7"/>
  <c r="AD499" i="7"/>
  <c r="AC499" i="7"/>
  <c r="AB499" i="7"/>
  <c r="AA499" i="7"/>
  <c r="Z499" i="7"/>
  <c r="Y499" i="7"/>
  <c r="X499" i="7"/>
  <c r="W499" i="7"/>
  <c r="V499" i="7"/>
  <c r="U499" i="7"/>
  <c r="T499" i="7"/>
  <c r="S499" i="7"/>
  <c r="R499" i="7"/>
  <c r="Q499" i="7"/>
  <c r="P499" i="7"/>
  <c r="AJ498" i="7"/>
  <c r="AI498" i="7"/>
  <c r="AH498" i="7"/>
  <c r="AG498" i="7"/>
  <c r="AF498" i="7"/>
  <c r="AE498" i="7"/>
  <c r="AD498" i="7"/>
  <c r="AC498" i="7"/>
  <c r="AB498" i="7"/>
  <c r="AA498" i="7"/>
  <c r="Z498" i="7"/>
  <c r="Y498" i="7"/>
  <c r="X498" i="7"/>
  <c r="W498" i="7"/>
  <c r="V498" i="7"/>
  <c r="U498" i="7"/>
  <c r="T498" i="7"/>
  <c r="S498" i="7"/>
  <c r="R498" i="7"/>
  <c r="Q498" i="7"/>
  <c r="P498" i="7"/>
  <c r="AJ497" i="7"/>
  <c r="AI497" i="7"/>
  <c r="AH497" i="7"/>
  <c r="AG497" i="7"/>
  <c r="AF497" i="7"/>
  <c r="AE497" i="7"/>
  <c r="AD497" i="7"/>
  <c r="AC497" i="7"/>
  <c r="AB497" i="7"/>
  <c r="AA497" i="7"/>
  <c r="Z497" i="7"/>
  <c r="Y497" i="7"/>
  <c r="X497" i="7"/>
  <c r="W497" i="7"/>
  <c r="V497" i="7"/>
  <c r="U497" i="7"/>
  <c r="T497" i="7"/>
  <c r="S497" i="7"/>
  <c r="R497" i="7"/>
  <c r="Q497" i="7"/>
  <c r="P497" i="7"/>
  <c r="AJ496" i="7"/>
  <c r="AI496" i="7"/>
  <c r="AH496" i="7"/>
  <c r="AG496" i="7"/>
  <c r="AF496" i="7"/>
  <c r="AE496" i="7"/>
  <c r="AD496" i="7"/>
  <c r="AC496" i="7"/>
  <c r="AB496" i="7"/>
  <c r="AA496" i="7"/>
  <c r="Z496" i="7"/>
  <c r="Y496" i="7"/>
  <c r="X496" i="7"/>
  <c r="W496" i="7"/>
  <c r="V496" i="7"/>
  <c r="U496" i="7"/>
  <c r="T496" i="7"/>
  <c r="S496" i="7"/>
  <c r="R496" i="7"/>
  <c r="Q496" i="7"/>
  <c r="P496" i="7"/>
  <c r="AJ495" i="7"/>
  <c r="AI495" i="7"/>
  <c r="AH495" i="7"/>
  <c r="AG495" i="7"/>
  <c r="AF495" i="7"/>
  <c r="AE495" i="7"/>
  <c r="AD495" i="7"/>
  <c r="AC495" i="7"/>
  <c r="AB495" i="7"/>
  <c r="AA495" i="7"/>
  <c r="Z495" i="7"/>
  <c r="Y495" i="7"/>
  <c r="X495" i="7"/>
  <c r="W495" i="7"/>
  <c r="V495" i="7"/>
  <c r="U495" i="7"/>
  <c r="T495" i="7"/>
  <c r="S495" i="7"/>
  <c r="R495" i="7"/>
  <c r="Q495" i="7"/>
  <c r="P495" i="7"/>
  <c r="AJ494" i="7"/>
  <c r="AI494" i="7"/>
  <c r="AH494" i="7"/>
  <c r="AG494" i="7"/>
  <c r="AF494" i="7"/>
  <c r="AE494" i="7"/>
  <c r="AD494" i="7"/>
  <c r="AC494" i="7"/>
  <c r="AB494" i="7"/>
  <c r="AA494" i="7"/>
  <c r="Z494" i="7"/>
  <c r="Y494" i="7"/>
  <c r="X494" i="7"/>
  <c r="W494" i="7"/>
  <c r="V494" i="7"/>
  <c r="U494" i="7"/>
  <c r="T494" i="7"/>
  <c r="S494" i="7"/>
  <c r="R494" i="7"/>
  <c r="Q494" i="7"/>
  <c r="P494" i="7"/>
  <c r="AJ493" i="7"/>
  <c r="AI493" i="7"/>
  <c r="AH493" i="7"/>
  <c r="AG493" i="7"/>
  <c r="AF493" i="7"/>
  <c r="AE493" i="7"/>
  <c r="AD493" i="7"/>
  <c r="AC493" i="7"/>
  <c r="AB493" i="7"/>
  <c r="AA493" i="7"/>
  <c r="Z493" i="7"/>
  <c r="Y493" i="7"/>
  <c r="X493" i="7"/>
  <c r="W493" i="7"/>
  <c r="V493" i="7"/>
  <c r="U493" i="7"/>
  <c r="T493" i="7"/>
  <c r="S493" i="7"/>
  <c r="R493" i="7"/>
  <c r="Q493" i="7"/>
  <c r="P493" i="7"/>
  <c r="AJ492" i="7"/>
  <c r="AI492" i="7"/>
  <c r="AH492" i="7"/>
  <c r="AG492" i="7"/>
  <c r="AF492" i="7"/>
  <c r="AE492" i="7"/>
  <c r="AD492" i="7"/>
  <c r="AC492" i="7"/>
  <c r="AB492" i="7"/>
  <c r="AA492" i="7"/>
  <c r="Z492" i="7"/>
  <c r="Y492" i="7"/>
  <c r="X492" i="7"/>
  <c r="W492" i="7"/>
  <c r="V492" i="7"/>
  <c r="U492" i="7"/>
  <c r="T492" i="7"/>
  <c r="S492" i="7"/>
  <c r="R492" i="7"/>
  <c r="Q492" i="7"/>
  <c r="P492" i="7"/>
  <c r="AJ491" i="7"/>
  <c r="AI491" i="7"/>
  <c r="AH491" i="7"/>
  <c r="AG491" i="7"/>
  <c r="AF491" i="7"/>
  <c r="AE491" i="7"/>
  <c r="AD491" i="7"/>
  <c r="AC491" i="7"/>
  <c r="AB491" i="7"/>
  <c r="AA491" i="7"/>
  <c r="Z491" i="7"/>
  <c r="Y491" i="7"/>
  <c r="X491" i="7"/>
  <c r="W491" i="7"/>
  <c r="V491" i="7"/>
  <c r="U491" i="7"/>
  <c r="T491" i="7"/>
  <c r="S491" i="7"/>
  <c r="R491" i="7"/>
  <c r="Q491" i="7"/>
  <c r="P491" i="7"/>
  <c r="AJ490" i="7"/>
  <c r="AI490" i="7"/>
  <c r="AH490" i="7"/>
  <c r="AG490" i="7"/>
  <c r="AF490" i="7"/>
  <c r="AE490" i="7"/>
  <c r="AD490" i="7"/>
  <c r="AC490" i="7"/>
  <c r="AB490" i="7"/>
  <c r="AA490" i="7"/>
  <c r="Z490" i="7"/>
  <c r="Y490" i="7"/>
  <c r="X490" i="7"/>
  <c r="W490" i="7"/>
  <c r="V490" i="7"/>
  <c r="U490" i="7"/>
  <c r="T490" i="7"/>
  <c r="S490" i="7"/>
  <c r="R490" i="7"/>
  <c r="Q490" i="7"/>
  <c r="P490" i="7"/>
  <c r="AJ489" i="7"/>
  <c r="AI489" i="7"/>
  <c r="AH489" i="7"/>
  <c r="AG489" i="7"/>
  <c r="AF489" i="7"/>
  <c r="AE489" i="7"/>
  <c r="AD489" i="7"/>
  <c r="AC489" i="7"/>
  <c r="AB489" i="7"/>
  <c r="AA489" i="7"/>
  <c r="Z489" i="7"/>
  <c r="Y489" i="7"/>
  <c r="X489" i="7"/>
  <c r="W489" i="7"/>
  <c r="V489" i="7"/>
  <c r="U489" i="7"/>
  <c r="T489" i="7"/>
  <c r="S489" i="7"/>
  <c r="R489" i="7"/>
  <c r="Q489" i="7"/>
  <c r="P489" i="7"/>
  <c r="AJ488" i="7"/>
  <c r="AI488" i="7"/>
  <c r="AH488" i="7"/>
  <c r="AG488" i="7"/>
  <c r="AF488" i="7"/>
  <c r="AE488" i="7"/>
  <c r="AD488" i="7"/>
  <c r="AC488" i="7"/>
  <c r="AB488" i="7"/>
  <c r="AA488" i="7"/>
  <c r="Z488" i="7"/>
  <c r="Y488" i="7"/>
  <c r="X488" i="7"/>
  <c r="W488" i="7"/>
  <c r="V488" i="7"/>
  <c r="U488" i="7"/>
  <c r="T488" i="7"/>
  <c r="S488" i="7"/>
  <c r="R488" i="7"/>
  <c r="Q488" i="7"/>
  <c r="P488" i="7"/>
  <c r="AJ487" i="7"/>
  <c r="AI487" i="7"/>
  <c r="AH487" i="7"/>
  <c r="AG487" i="7"/>
  <c r="AF487" i="7"/>
  <c r="AE487" i="7"/>
  <c r="AD487" i="7"/>
  <c r="AC487" i="7"/>
  <c r="AB487" i="7"/>
  <c r="AA487" i="7"/>
  <c r="Z487" i="7"/>
  <c r="Y487" i="7"/>
  <c r="X487" i="7"/>
  <c r="W487" i="7"/>
  <c r="V487" i="7"/>
  <c r="U487" i="7"/>
  <c r="T487" i="7"/>
  <c r="S487" i="7"/>
  <c r="R487" i="7"/>
  <c r="Q487" i="7"/>
  <c r="P487" i="7"/>
  <c r="AJ486" i="7"/>
  <c r="AI486" i="7"/>
  <c r="AH486" i="7"/>
  <c r="AG486" i="7"/>
  <c r="AF486" i="7"/>
  <c r="AE486" i="7"/>
  <c r="AD486" i="7"/>
  <c r="AC486" i="7"/>
  <c r="AB486" i="7"/>
  <c r="AA486" i="7"/>
  <c r="Z486" i="7"/>
  <c r="Y486" i="7"/>
  <c r="X486" i="7"/>
  <c r="W486" i="7"/>
  <c r="V486" i="7"/>
  <c r="U486" i="7"/>
  <c r="T486" i="7"/>
  <c r="S486" i="7"/>
  <c r="R486" i="7"/>
  <c r="Q486" i="7"/>
  <c r="P486" i="7"/>
  <c r="AJ485" i="7"/>
  <c r="AI485" i="7"/>
  <c r="AH485" i="7"/>
  <c r="AG485" i="7"/>
  <c r="AF485" i="7"/>
  <c r="AE485" i="7"/>
  <c r="AD485" i="7"/>
  <c r="AC485" i="7"/>
  <c r="AB485" i="7"/>
  <c r="AA485" i="7"/>
  <c r="Z485" i="7"/>
  <c r="Y485" i="7"/>
  <c r="X485" i="7"/>
  <c r="W485" i="7"/>
  <c r="V485" i="7"/>
  <c r="U485" i="7"/>
  <c r="T485" i="7"/>
  <c r="S485" i="7"/>
  <c r="R485" i="7"/>
  <c r="Q485" i="7"/>
  <c r="P485" i="7"/>
  <c r="AJ484" i="7"/>
  <c r="AI484" i="7"/>
  <c r="AH484" i="7"/>
  <c r="AG484" i="7"/>
  <c r="AF484" i="7"/>
  <c r="AE484" i="7"/>
  <c r="AD484" i="7"/>
  <c r="AC484" i="7"/>
  <c r="AB484" i="7"/>
  <c r="AA484" i="7"/>
  <c r="Z484" i="7"/>
  <c r="Y484" i="7"/>
  <c r="X484" i="7"/>
  <c r="W484" i="7"/>
  <c r="V484" i="7"/>
  <c r="U484" i="7"/>
  <c r="T484" i="7"/>
  <c r="S484" i="7"/>
  <c r="R484" i="7"/>
  <c r="Q484" i="7"/>
  <c r="P484" i="7"/>
  <c r="AJ483" i="7"/>
  <c r="AI483" i="7"/>
  <c r="AH483" i="7"/>
  <c r="AG483" i="7"/>
  <c r="AF483" i="7"/>
  <c r="AE483" i="7"/>
  <c r="AD483" i="7"/>
  <c r="AC483" i="7"/>
  <c r="AB483" i="7"/>
  <c r="AA483" i="7"/>
  <c r="Z483" i="7"/>
  <c r="Y483" i="7"/>
  <c r="X483" i="7"/>
  <c r="W483" i="7"/>
  <c r="V483" i="7"/>
  <c r="U483" i="7"/>
  <c r="T483" i="7"/>
  <c r="S483" i="7"/>
  <c r="R483" i="7"/>
  <c r="Q483" i="7"/>
  <c r="P483" i="7"/>
  <c r="AJ482" i="7"/>
  <c r="AI482" i="7"/>
  <c r="AH482" i="7"/>
  <c r="AG482" i="7"/>
  <c r="AF482" i="7"/>
  <c r="AE482" i="7"/>
  <c r="AD482" i="7"/>
  <c r="AC482" i="7"/>
  <c r="AB482" i="7"/>
  <c r="AA482" i="7"/>
  <c r="Z482" i="7"/>
  <c r="Y482" i="7"/>
  <c r="X482" i="7"/>
  <c r="W482" i="7"/>
  <c r="V482" i="7"/>
  <c r="U482" i="7"/>
  <c r="T482" i="7"/>
  <c r="S482" i="7"/>
  <c r="R482" i="7"/>
  <c r="Q482" i="7"/>
  <c r="P482" i="7"/>
  <c r="AJ481" i="7"/>
  <c r="AI481" i="7"/>
  <c r="AH481" i="7"/>
  <c r="AG481" i="7"/>
  <c r="AF481" i="7"/>
  <c r="AE481" i="7"/>
  <c r="AD481" i="7"/>
  <c r="AC481" i="7"/>
  <c r="AB481" i="7"/>
  <c r="AA481" i="7"/>
  <c r="Z481" i="7"/>
  <c r="Y481" i="7"/>
  <c r="X481" i="7"/>
  <c r="W481" i="7"/>
  <c r="V481" i="7"/>
  <c r="U481" i="7"/>
  <c r="T481" i="7"/>
  <c r="S481" i="7"/>
  <c r="R481" i="7"/>
  <c r="Q481" i="7"/>
  <c r="P481" i="7"/>
  <c r="AJ480" i="7"/>
  <c r="AI480" i="7"/>
  <c r="AH480" i="7"/>
  <c r="AG480" i="7"/>
  <c r="AF480" i="7"/>
  <c r="AE480" i="7"/>
  <c r="AD480" i="7"/>
  <c r="AC480" i="7"/>
  <c r="AB480" i="7"/>
  <c r="AA480" i="7"/>
  <c r="Z480" i="7"/>
  <c r="Y480" i="7"/>
  <c r="X480" i="7"/>
  <c r="W480" i="7"/>
  <c r="V480" i="7"/>
  <c r="U480" i="7"/>
  <c r="T480" i="7"/>
  <c r="S480" i="7"/>
  <c r="R480" i="7"/>
  <c r="Q480" i="7"/>
  <c r="P480" i="7"/>
  <c r="AJ479" i="7"/>
  <c r="AI479" i="7"/>
  <c r="AH479" i="7"/>
  <c r="AG479" i="7"/>
  <c r="AF479" i="7"/>
  <c r="AE479" i="7"/>
  <c r="AD479" i="7"/>
  <c r="AC479" i="7"/>
  <c r="AB479" i="7"/>
  <c r="AA479" i="7"/>
  <c r="Z479" i="7"/>
  <c r="Y479" i="7"/>
  <c r="X479" i="7"/>
  <c r="W479" i="7"/>
  <c r="V479" i="7"/>
  <c r="U479" i="7"/>
  <c r="T479" i="7"/>
  <c r="S479" i="7"/>
  <c r="R479" i="7"/>
  <c r="Q479" i="7"/>
  <c r="P479" i="7"/>
  <c r="AJ478" i="7"/>
  <c r="AI478" i="7"/>
  <c r="AH478" i="7"/>
  <c r="AG478" i="7"/>
  <c r="AF478" i="7"/>
  <c r="AE478" i="7"/>
  <c r="AD478" i="7"/>
  <c r="AC478" i="7"/>
  <c r="AB478" i="7"/>
  <c r="AA478" i="7"/>
  <c r="Z478" i="7"/>
  <c r="Y478" i="7"/>
  <c r="X478" i="7"/>
  <c r="W478" i="7"/>
  <c r="V478" i="7"/>
  <c r="U478" i="7"/>
  <c r="T478" i="7"/>
  <c r="S478" i="7"/>
  <c r="R478" i="7"/>
  <c r="Q478" i="7"/>
  <c r="P478" i="7"/>
  <c r="AJ477" i="7"/>
  <c r="AI477" i="7"/>
  <c r="AH477" i="7"/>
  <c r="AG477" i="7"/>
  <c r="AF477" i="7"/>
  <c r="AE477" i="7"/>
  <c r="AD477" i="7"/>
  <c r="AC477" i="7"/>
  <c r="AB477" i="7"/>
  <c r="AA477" i="7"/>
  <c r="Z477" i="7"/>
  <c r="Y477" i="7"/>
  <c r="X477" i="7"/>
  <c r="W477" i="7"/>
  <c r="V477" i="7"/>
  <c r="U477" i="7"/>
  <c r="T477" i="7"/>
  <c r="S477" i="7"/>
  <c r="R477" i="7"/>
  <c r="Q477" i="7"/>
  <c r="P477" i="7"/>
  <c r="AJ476" i="7"/>
  <c r="AI476" i="7"/>
  <c r="AH476" i="7"/>
  <c r="AG476" i="7"/>
  <c r="AF476" i="7"/>
  <c r="AE476" i="7"/>
  <c r="AD476" i="7"/>
  <c r="AC476" i="7"/>
  <c r="AB476" i="7"/>
  <c r="AA476" i="7"/>
  <c r="Z476" i="7"/>
  <c r="Y476" i="7"/>
  <c r="X476" i="7"/>
  <c r="W476" i="7"/>
  <c r="V476" i="7"/>
  <c r="U476" i="7"/>
  <c r="T476" i="7"/>
  <c r="S476" i="7"/>
  <c r="R476" i="7"/>
  <c r="Q476" i="7"/>
  <c r="P476" i="7"/>
  <c r="AJ475" i="7"/>
  <c r="AI475" i="7"/>
  <c r="AH475" i="7"/>
  <c r="AG475" i="7"/>
  <c r="AF475" i="7"/>
  <c r="AE475" i="7"/>
  <c r="AD475" i="7"/>
  <c r="AC475" i="7"/>
  <c r="AB475" i="7"/>
  <c r="AA475" i="7"/>
  <c r="Z475" i="7"/>
  <c r="Y475" i="7"/>
  <c r="X475" i="7"/>
  <c r="W475" i="7"/>
  <c r="V475" i="7"/>
  <c r="U475" i="7"/>
  <c r="T475" i="7"/>
  <c r="S475" i="7"/>
  <c r="R475" i="7"/>
  <c r="Q475" i="7"/>
  <c r="P475" i="7"/>
  <c r="AJ474" i="7"/>
  <c r="AI474" i="7"/>
  <c r="AH474" i="7"/>
  <c r="AG474" i="7"/>
  <c r="AF474" i="7"/>
  <c r="AE474" i="7"/>
  <c r="AD474" i="7"/>
  <c r="AC474" i="7"/>
  <c r="AB474" i="7"/>
  <c r="AA474" i="7"/>
  <c r="Z474" i="7"/>
  <c r="Y474" i="7"/>
  <c r="X474" i="7"/>
  <c r="W474" i="7"/>
  <c r="V474" i="7"/>
  <c r="U474" i="7"/>
  <c r="T474" i="7"/>
  <c r="S474" i="7"/>
  <c r="R474" i="7"/>
  <c r="Q474" i="7"/>
  <c r="P474" i="7"/>
  <c r="AJ473" i="7"/>
  <c r="AI473" i="7"/>
  <c r="AH473" i="7"/>
  <c r="AG473" i="7"/>
  <c r="AF473" i="7"/>
  <c r="AE473" i="7"/>
  <c r="AD473" i="7"/>
  <c r="AC473" i="7"/>
  <c r="AB473" i="7"/>
  <c r="AA473" i="7"/>
  <c r="Z473" i="7"/>
  <c r="Y473" i="7"/>
  <c r="X473" i="7"/>
  <c r="W473" i="7"/>
  <c r="V473" i="7"/>
  <c r="U473" i="7"/>
  <c r="T473" i="7"/>
  <c r="S473" i="7"/>
  <c r="R473" i="7"/>
  <c r="Q473" i="7"/>
  <c r="P473" i="7"/>
  <c r="AJ472" i="7"/>
  <c r="AI472" i="7"/>
  <c r="AH472" i="7"/>
  <c r="AG472" i="7"/>
  <c r="AF472" i="7"/>
  <c r="AE472" i="7"/>
  <c r="AD472" i="7"/>
  <c r="AC472" i="7"/>
  <c r="AB472" i="7"/>
  <c r="AA472" i="7"/>
  <c r="Z472" i="7"/>
  <c r="Y472" i="7"/>
  <c r="X472" i="7"/>
  <c r="W472" i="7"/>
  <c r="V472" i="7"/>
  <c r="U472" i="7"/>
  <c r="T472" i="7"/>
  <c r="S472" i="7"/>
  <c r="R472" i="7"/>
  <c r="Q472" i="7"/>
  <c r="P472" i="7"/>
  <c r="AJ471" i="7"/>
  <c r="AI471" i="7"/>
  <c r="AH471" i="7"/>
  <c r="AG471" i="7"/>
  <c r="AF471" i="7"/>
  <c r="AE471" i="7"/>
  <c r="AD471" i="7"/>
  <c r="AC471" i="7"/>
  <c r="AB471" i="7"/>
  <c r="AA471" i="7"/>
  <c r="Z471" i="7"/>
  <c r="Y471" i="7"/>
  <c r="X471" i="7"/>
  <c r="W471" i="7"/>
  <c r="V471" i="7"/>
  <c r="U471" i="7"/>
  <c r="T471" i="7"/>
  <c r="S471" i="7"/>
  <c r="R471" i="7"/>
  <c r="Q471" i="7"/>
  <c r="P471" i="7"/>
  <c r="AJ470" i="7"/>
  <c r="AI470" i="7"/>
  <c r="AH470" i="7"/>
  <c r="AG470" i="7"/>
  <c r="AF470" i="7"/>
  <c r="AE470" i="7"/>
  <c r="AD470" i="7"/>
  <c r="AC470" i="7"/>
  <c r="AB470" i="7"/>
  <c r="AA470" i="7"/>
  <c r="Z470" i="7"/>
  <c r="Y470" i="7"/>
  <c r="X470" i="7"/>
  <c r="W470" i="7"/>
  <c r="V470" i="7"/>
  <c r="U470" i="7"/>
  <c r="T470" i="7"/>
  <c r="S470" i="7"/>
  <c r="R470" i="7"/>
  <c r="Q470" i="7"/>
  <c r="P470" i="7"/>
  <c r="AJ469" i="7"/>
  <c r="AI469" i="7"/>
  <c r="AH469" i="7"/>
  <c r="AG469" i="7"/>
  <c r="AF469" i="7"/>
  <c r="AE469" i="7"/>
  <c r="AD469" i="7"/>
  <c r="AC469" i="7"/>
  <c r="AB469" i="7"/>
  <c r="AA469" i="7"/>
  <c r="Z469" i="7"/>
  <c r="Y469" i="7"/>
  <c r="X469" i="7"/>
  <c r="W469" i="7"/>
  <c r="V469" i="7"/>
  <c r="U469" i="7"/>
  <c r="T469" i="7"/>
  <c r="S469" i="7"/>
  <c r="R469" i="7"/>
  <c r="Q469" i="7"/>
  <c r="P469" i="7"/>
  <c r="AJ468" i="7"/>
  <c r="AI468" i="7"/>
  <c r="AH468" i="7"/>
  <c r="AG468" i="7"/>
  <c r="AF468" i="7"/>
  <c r="AE468" i="7"/>
  <c r="AD468" i="7"/>
  <c r="AC468" i="7"/>
  <c r="AB468" i="7"/>
  <c r="AA468" i="7"/>
  <c r="Z468" i="7"/>
  <c r="Y468" i="7"/>
  <c r="X468" i="7"/>
  <c r="W468" i="7"/>
  <c r="V468" i="7"/>
  <c r="U468" i="7"/>
  <c r="T468" i="7"/>
  <c r="S468" i="7"/>
  <c r="R468" i="7"/>
  <c r="Q468" i="7"/>
  <c r="P468" i="7"/>
  <c r="AJ467" i="7"/>
  <c r="AI467" i="7"/>
  <c r="AH467" i="7"/>
  <c r="AG467" i="7"/>
  <c r="AF467" i="7"/>
  <c r="AE467" i="7"/>
  <c r="AD467" i="7"/>
  <c r="AC467" i="7"/>
  <c r="AB467" i="7"/>
  <c r="AA467" i="7"/>
  <c r="Z467" i="7"/>
  <c r="Y467" i="7"/>
  <c r="X467" i="7"/>
  <c r="W467" i="7"/>
  <c r="V467" i="7"/>
  <c r="U467" i="7"/>
  <c r="T467" i="7"/>
  <c r="S467" i="7"/>
  <c r="R467" i="7"/>
  <c r="Q467" i="7"/>
  <c r="P467" i="7"/>
  <c r="AJ466" i="7"/>
  <c r="AI466" i="7"/>
  <c r="AH466" i="7"/>
  <c r="AG466" i="7"/>
  <c r="AF466" i="7"/>
  <c r="AE466" i="7"/>
  <c r="AD466" i="7"/>
  <c r="AC466" i="7"/>
  <c r="AB466" i="7"/>
  <c r="AA466" i="7"/>
  <c r="Z466" i="7"/>
  <c r="Y466" i="7"/>
  <c r="X466" i="7"/>
  <c r="W466" i="7"/>
  <c r="V466" i="7"/>
  <c r="U466" i="7"/>
  <c r="T466" i="7"/>
  <c r="S466" i="7"/>
  <c r="R466" i="7"/>
  <c r="Q466" i="7"/>
  <c r="P466" i="7"/>
  <c r="AJ465" i="7"/>
  <c r="AI465" i="7"/>
  <c r="AH465" i="7"/>
  <c r="AG465" i="7"/>
  <c r="AF465" i="7"/>
  <c r="AE465" i="7"/>
  <c r="AD465" i="7"/>
  <c r="AC465" i="7"/>
  <c r="AB465" i="7"/>
  <c r="AA465" i="7"/>
  <c r="Z465" i="7"/>
  <c r="Y465" i="7"/>
  <c r="X465" i="7"/>
  <c r="W465" i="7"/>
  <c r="V465" i="7"/>
  <c r="U465" i="7"/>
  <c r="T465" i="7"/>
  <c r="S465" i="7"/>
  <c r="R465" i="7"/>
  <c r="Q465" i="7"/>
  <c r="P465" i="7"/>
  <c r="AJ464" i="7"/>
  <c r="AI464" i="7"/>
  <c r="AH464" i="7"/>
  <c r="AG464" i="7"/>
  <c r="AF464" i="7"/>
  <c r="AE464" i="7"/>
  <c r="AD464" i="7"/>
  <c r="AC464" i="7"/>
  <c r="AB464" i="7"/>
  <c r="AA464" i="7"/>
  <c r="Z464" i="7"/>
  <c r="Y464" i="7"/>
  <c r="X464" i="7"/>
  <c r="W464" i="7"/>
  <c r="V464" i="7"/>
  <c r="U464" i="7"/>
  <c r="T464" i="7"/>
  <c r="S464" i="7"/>
  <c r="R464" i="7"/>
  <c r="Q464" i="7"/>
  <c r="P464" i="7"/>
  <c r="AJ463" i="7"/>
  <c r="AI463" i="7"/>
  <c r="AH463" i="7"/>
  <c r="AG463" i="7"/>
  <c r="AF463" i="7"/>
  <c r="AE463" i="7"/>
  <c r="AD463" i="7"/>
  <c r="AC463" i="7"/>
  <c r="AB463" i="7"/>
  <c r="AA463" i="7"/>
  <c r="Z463" i="7"/>
  <c r="Y463" i="7"/>
  <c r="X463" i="7"/>
  <c r="W463" i="7"/>
  <c r="V463" i="7"/>
  <c r="U463" i="7"/>
  <c r="T463" i="7"/>
  <c r="S463" i="7"/>
  <c r="R463" i="7"/>
  <c r="Q463" i="7"/>
  <c r="P463" i="7"/>
  <c r="AJ462" i="7"/>
  <c r="AI462" i="7"/>
  <c r="AH462" i="7"/>
  <c r="AG462" i="7"/>
  <c r="AF462" i="7"/>
  <c r="AE462" i="7"/>
  <c r="AD462" i="7"/>
  <c r="AC462" i="7"/>
  <c r="AB462" i="7"/>
  <c r="AA462" i="7"/>
  <c r="Z462" i="7"/>
  <c r="Y462" i="7"/>
  <c r="X462" i="7"/>
  <c r="W462" i="7"/>
  <c r="V462" i="7"/>
  <c r="U462" i="7"/>
  <c r="T462" i="7"/>
  <c r="S462" i="7"/>
  <c r="R462" i="7"/>
  <c r="Q462" i="7"/>
  <c r="P462" i="7"/>
  <c r="AJ461" i="7"/>
  <c r="AI461" i="7"/>
  <c r="AH461" i="7"/>
  <c r="AG461" i="7"/>
  <c r="AF461" i="7"/>
  <c r="AE461" i="7"/>
  <c r="AD461" i="7"/>
  <c r="AC461" i="7"/>
  <c r="AB461" i="7"/>
  <c r="AA461" i="7"/>
  <c r="Z461" i="7"/>
  <c r="Y461" i="7"/>
  <c r="X461" i="7"/>
  <c r="W461" i="7"/>
  <c r="V461" i="7"/>
  <c r="U461" i="7"/>
  <c r="T461" i="7"/>
  <c r="S461" i="7"/>
  <c r="R461" i="7"/>
  <c r="Q461" i="7"/>
  <c r="P461" i="7"/>
  <c r="AJ460" i="7"/>
  <c r="AI460" i="7"/>
  <c r="AH460" i="7"/>
  <c r="AG460" i="7"/>
  <c r="AF460" i="7"/>
  <c r="AE460" i="7"/>
  <c r="AD460" i="7"/>
  <c r="AC460" i="7"/>
  <c r="AB460" i="7"/>
  <c r="AA460" i="7"/>
  <c r="Z460" i="7"/>
  <c r="Y460" i="7"/>
  <c r="X460" i="7"/>
  <c r="W460" i="7"/>
  <c r="V460" i="7"/>
  <c r="U460" i="7"/>
  <c r="T460" i="7"/>
  <c r="S460" i="7"/>
  <c r="R460" i="7"/>
  <c r="Q460" i="7"/>
  <c r="P460" i="7"/>
  <c r="AJ459" i="7"/>
  <c r="AI459" i="7"/>
  <c r="AH459" i="7"/>
  <c r="AG459" i="7"/>
  <c r="AF459" i="7"/>
  <c r="AE459" i="7"/>
  <c r="AD459" i="7"/>
  <c r="AC459" i="7"/>
  <c r="AB459" i="7"/>
  <c r="AA459" i="7"/>
  <c r="Z459" i="7"/>
  <c r="Y459" i="7"/>
  <c r="X459" i="7"/>
  <c r="W459" i="7"/>
  <c r="V459" i="7"/>
  <c r="U459" i="7"/>
  <c r="T459" i="7"/>
  <c r="S459" i="7"/>
  <c r="R459" i="7"/>
  <c r="Q459" i="7"/>
  <c r="P459" i="7"/>
  <c r="AJ458" i="7"/>
  <c r="AI458" i="7"/>
  <c r="AH458" i="7"/>
  <c r="AG458" i="7"/>
  <c r="AF458" i="7"/>
  <c r="AE458" i="7"/>
  <c r="AD458" i="7"/>
  <c r="AC458" i="7"/>
  <c r="AB458" i="7"/>
  <c r="AA458" i="7"/>
  <c r="Z458" i="7"/>
  <c r="Y458" i="7"/>
  <c r="X458" i="7"/>
  <c r="W458" i="7"/>
  <c r="V458" i="7"/>
  <c r="U458" i="7"/>
  <c r="T458" i="7"/>
  <c r="S458" i="7"/>
  <c r="R458" i="7"/>
  <c r="Q458" i="7"/>
  <c r="P458" i="7"/>
  <c r="AJ457" i="7"/>
  <c r="AI457" i="7"/>
  <c r="AH457" i="7"/>
  <c r="AG457" i="7"/>
  <c r="AF457" i="7"/>
  <c r="AE457" i="7"/>
  <c r="AD457" i="7"/>
  <c r="AC457" i="7"/>
  <c r="AB457" i="7"/>
  <c r="AA457" i="7"/>
  <c r="Z457" i="7"/>
  <c r="Y457" i="7"/>
  <c r="X457" i="7"/>
  <c r="W457" i="7"/>
  <c r="V457" i="7"/>
  <c r="U457" i="7"/>
  <c r="T457" i="7"/>
  <c r="S457" i="7"/>
  <c r="R457" i="7"/>
  <c r="Q457" i="7"/>
  <c r="P457" i="7"/>
  <c r="AJ456" i="7"/>
  <c r="AI456" i="7"/>
  <c r="AH456" i="7"/>
  <c r="AG456" i="7"/>
  <c r="AF456" i="7"/>
  <c r="AE456" i="7"/>
  <c r="AD456" i="7"/>
  <c r="AC456" i="7"/>
  <c r="AB456" i="7"/>
  <c r="AA456" i="7"/>
  <c r="Z456" i="7"/>
  <c r="Y456" i="7"/>
  <c r="X456" i="7"/>
  <c r="W456" i="7"/>
  <c r="V456" i="7"/>
  <c r="U456" i="7"/>
  <c r="T456" i="7"/>
  <c r="S456" i="7"/>
  <c r="R456" i="7"/>
  <c r="Q456" i="7"/>
  <c r="P456" i="7"/>
  <c r="AJ455" i="7"/>
  <c r="AI455" i="7"/>
  <c r="AH455" i="7"/>
  <c r="AG455" i="7"/>
  <c r="AF455" i="7"/>
  <c r="AE455" i="7"/>
  <c r="AD455" i="7"/>
  <c r="AC455" i="7"/>
  <c r="AB455" i="7"/>
  <c r="AA455" i="7"/>
  <c r="Z455" i="7"/>
  <c r="Y455" i="7"/>
  <c r="X455" i="7"/>
  <c r="W455" i="7"/>
  <c r="V455" i="7"/>
  <c r="U455" i="7"/>
  <c r="T455" i="7"/>
  <c r="S455" i="7"/>
  <c r="R455" i="7"/>
  <c r="Q455" i="7"/>
  <c r="P455" i="7"/>
  <c r="AJ454" i="7"/>
  <c r="AI454" i="7"/>
  <c r="AH454" i="7"/>
  <c r="AG454" i="7"/>
  <c r="AF454" i="7"/>
  <c r="AE454" i="7"/>
  <c r="AD454" i="7"/>
  <c r="AC454" i="7"/>
  <c r="AB454" i="7"/>
  <c r="AA454" i="7"/>
  <c r="Z454" i="7"/>
  <c r="Y454" i="7"/>
  <c r="X454" i="7"/>
  <c r="W454" i="7"/>
  <c r="V454" i="7"/>
  <c r="U454" i="7"/>
  <c r="T454" i="7"/>
  <c r="S454" i="7"/>
  <c r="R454" i="7"/>
  <c r="Q454" i="7"/>
  <c r="P454" i="7"/>
  <c r="AJ453" i="7"/>
  <c r="AI453" i="7"/>
  <c r="AH453" i="7"/>
  <c r="AG453" i="7"/>
  <c r="AF453" i="7"/>
  <c r="AE453" i="7"/>
  <c r="AD453" i="7"/>
  <c r="AC453" i="7"/>
  <c r="AB453" i="7"/>
  <c r="AA453" i="7"/>
  <c r="Z453" i="7"/>
  <c r="Y453" i="7"/>
  <c r="X453" i="7"/>
  <c r="W453" i="7"/>
  <c r="V453" i="7"/>
  <c r="U453" i="7"/>
  <c r="T453" i="7"/>
  <c r="S453" i="7"/>
  <c r="R453" i="7"/>
  <c r="Q453" i="7"/>
  <c r="P453" i="7"/>
  <c r="AJ452" i="7"/>
  <c r="AI452" i="7"/>
  <c r="AH452" i="7"/>
  <c r="AG452" i="7"/>
  <c r="AF452" i="7"/>
  <c r="AE452" i="7"/>
  <c r="AD452" i="7"/>
  <c r="AC452" i="7"/>
  <c r="AB452" i="7"/>
  <c r="AA452" i="7"/>
  <c r="Z452" i="7"/>
  <c r="Y452" i="7"/>
  <c r="X452" i="7"/>
  <c r="W452" i="7"/>
  <c r="V452" i="7"/>
  <c r="U452" i="7"/>
  <c r="T452" i="7"/>
  <c r="S452" i="7"/>
  <c r="R452" i="7"/>
  <c r="Q452" i="7"/>
  <c r="P452" i="7"/>
  <c r="AJ451" i="7"/>
  <c r="AI451" i="7"/>
  <c r="AH451" i="7"/>
  <c r="AG451" i="7"/>
  <c r="AF451" i="7"/>
  <c r="AE451" i="7"/>
  <c r="AD451" i="7"/>
  <c r="AC451" i="7"/>
  <c r="AB451" i="7"/>
  <c r="AA451" i="7"/>
  <c r="Z451" i="7"/>
  <c r="Y451" i="7"/>
  <c r="X451" i="7"/>
  <c r="W451" i="7"/>
  <c r="V451" i="7"/>
  <c r="U451" i="7"/>
  <c r="T451" i="7"/>
  <c r="S451" i="7"/>
  <c r="R451" i="7"/>
  <c r="Q451" i="7"/>
  <c r="P451" i="7"/>
  <c r="AJ450" i="7"/>
  <c r="AI450" i="7"/>
  <c r="AH450" i="7"/>
  <c r="AG450" i="7"/>
  <c r="AF450" i="7"/>
  <c r="AE450" i="7"/>
  <c r="AD450" i="7"/>
  <c r="AC450" i="7"/>
  <c r="AB450" i="7"/>
  <c r="AA450" i="7"/>
  <c r="Z450" i="7"/>
  <c r="Y450" i="7"/>
  <c r="X450" i="7"/>
  <c r="W450" i="7"/>
  <c r="V450" i="7"/>
  <c r="U450" i="7"/>
  <c r="T450" i="7"/>
  <c r="S450" i="7"/>
  <c r="R450" i="7"/>
  <c r="Q450" i="7"/>
  <c r="P450" i="7"/>
  <c r="AJ449" i="7"/>
  <c r="AI449" i="7"/>
  <c r="AH449" i="7"/>
  <c r="AG449" i="7"/>
  <c r="AF449" i="7"/>
  <c r="AE449" i="7"/>
  <c r="AD449" i="7"/>
  <c r="AC449" i="7"/>
  <c r="AB449" i="7"/>
  <c r="AA449" i="7"/>
  <c r="Z449" i="7"/>
  <c r="Y449" i="7"/>
  <c r="X449" i="7"/>
  <c r="W449" i="7"/>
  <c r="V449" i="7"/>
  <c r="U449" i="7"/>
  <c r="T449" i="7"/>
  <c r="S449" i="7"/>
  <c r="R449" i="7"/>
  <c r="Q449" i="7"/>
  <c r="P449" i="7"/>
  <c r="AJ448" i="7"/>
  <c r="AI448" i="7"/>
  <c r="AH448" i="7"/>
  <c r="AG448" i="7"/>
  <c r="AF448" i="7"/>
  <c r="AE448" i="7"/>
  <c r="AD448" i="7"/>
  <c r="AC448" i="7"/>
  <c r="AB448" i="7"/>
  <c r="AA448" i="7"/>
  <c r="Z448" i="7"/>
  <c r="Y448" i="7"/>
  <c r="X448" i="7"/>
  <c r="W448" i="7"/>
  <c r="V448" i="7"/>
  <c r="U448" i="7"/>
  <c r="T448" i="7"/>
  <c r="S448" i="7"/>
  <c r="R448" i="7"/>
  <c r="Q448" i="7"/>
  <c r="P448" i="7"/>
  <c r="AJ447" i="7"/>
  <c r="AI447" i="7"/>
  <c r="AH447" i="7"/>
  <c r="AG447" i="7"/>
  <c r="AF447" i="7"/>
  <c r="AE447" i="7"/>
  <c r="AD447" i="7"/>
  <c r="AC447" i="7"/>
  <c r="AB447" i="7"/>
  <c r="AA447" i="7"/>
  <c r="Z447" i="7"/>
  <c r="Y447" i="7"/>
  <c r="X447" i="7"/>
  <c r="W447" i="7"/>
  <c r="V447" i="7"/>
  <c r="U447" i="7"/>
  <c r="T447" i="7"/>
  <c r="S447" i="7"/>
  <c r="R447" i="7"/>
  <c r="Q447" i="7"/>
  <c r="P447" i="7"/>
  <c r="AJ446" i="7"/>
  <c r="AI446" i="7"/>
  <c r="AH446" i="7"/>
  <c r="AG446" i="7"/>
  <c r="AF446" i="7"/>
  <c r="AE446" i="7"/>
  <c r="AD446" i="7"/>
  <c r="AC446" i="7"/>
  <c r="AB446" i="7"/>
  <c r="AA446" i="7"/>
  <c r="Z446" i="7"/>
  <c r="Y446" i="7"/>
  <c r="X446" i="7"/>
  <c r="W446" i="7"/>
  <c r="V446" i="7"/>
  <c r="U446" i="7"/>
  <c r="T446" i="7"/>
  <c r="S446" i="7"/>
  <c r="R446" i="7"/>
  <c r="Q446" i="7"/>
  <c r="P446" i="7"/>
  <c r="AJ445" i="7"/>
  <c r="AI445" i="7"/>
  <c r="AH445" i="7"/>
  <c r="AG445" i="7"/>
  <c r="AF445" i="7"/>
  <c r="AE445" i="7"/>
  <c r="AD445" i="7"/>
  <c r="AC445" i="7"/>
  <c r="AB445" i="7"/>
  <c r="AA445" i="7"/>
  <c r="Z445" i="7"/>
  <c r="Y445" i="7"/>
  <c r="X445" i="7"/>
  <c r="W445" i="7"/>
  <c r="V445" i="7"/>
  <c r="U445" i="7"/>
  <c r="T445" i="7"/>
  <c r="S445" i="7"/>
  <c r="R445" i="7"/>
  <c r="Q445" i="7"/>
  <c r="P445" i="7"/>
  <c r="AJ444" i="7"/>
  <c r="AI444" i="7"/>
  <c r="AH444" i="7"/>
  <c r="AG444" i="7"/>
  <c r="AF444" i="7"/>
  <c r="AE444" i="7"/>
  <c r="AD444" i="7"/>
  <c r="AC444" i="7"/>
  <c r="AB444" i="7"/>
  <c r="AA444" i="7"/>
  <c r="Z444" i="7"/>
  <c r="Y444" i="7"/>
  <c r="X444" i="7"/>
  <c r="W444" i="7"/>
  <c r="V444" i="7"/>
  <c r="U444" i="7"/>
  <c r="T444" i="7"/>
  <c r="S444" i="7"/>
  <c r="R444" i="7"/>
  <c r="Q444" i="7"/>
  <c r="P444" i="7"/>
  <c r="AJ443" i="7"/>
  <c r="AI443" i="7"/>
  <c r="AH443" i="7"/>
  <c r="AG443" i="7"/>
  <c r="AF443" i="7"/>
  <c r="AE443" i="7"/>
  <c r="AD443" i="7"/>
  <c r="AC443" i="7"/>
  <c r="AB443" i="7"/>
  <c r="AA443" i="7"/>
  <c r="Z443" i="7"/>
  <c r="Y443" i="7"/>
  <c r="X443" i="7"/>
  <c r="W443" i="7"/>
  <c r="V443" i="7"/>
  <c r="U443" i="7"/>
  <c r="T443" i="7"/>
  <c r="S443" i="7"/>
  <c r="R443" i="7"/>
  <c r="Q443" i="7"/>
  <c r="P443" i="7"/>
  <c r="AJ442" i="7"/>
  <c r="AI442" i="7"/>
  <c r="AH442" i="7"/>
  <c r="AG442" i="7"/>
  <c r="AF442" i="7"/>
  <c r="AE442" i="7"/>
  <c r="AD442" i="7"/>
  <c r="AC442" i="7"/>
  <c r="AB442" i="7"/>
  <c r="AA442" i="7"/>
  <c r="Z442" i="7"/>
  <c r="Y442" i="7"/>
  <c r="X442" i="7"/>
  <c r="W442" i="7"/>
  <c r="V442" i="7"/>
  <c r="U442" i="7"/>
  <c r="T442" i="7"/>
  <c r="S442" i="7"/>
  <c r="R442" i="7"/>
  <c r="Q442" i="7"/>
  <c r="P442" i="7"/>
  <c r="AJ441" i="7"/>
  <c r="AI441" i="7"/>
  <c r="AH441" i="7"/>
  <c r="AG441" i="7"/>
  <c r="AF441" i="7"/>
  <c r="AE441" i="7"/>
  <c r="AD441" i="7"/>
  <c r="AC441" i="7"/>
  <c r="AB441" i="7"/>
  <c r="AA441" i="7"/>
  <c r="Z441" i="7"/>
  <c r="Y441" i="7"/>
  <c r="X441" i="7"/>
  <c r="W441" i="7"/>
  <c r="V441" i="7"/>
  <c r="U441" i="7"/>
  <c r="T441" i="7"/>
  <c r="S441" i="7"/>
  <c r="R441" i="7"/>
  <c r="Q441" i="7"/>
  <c r="P441" i="7"/>
  <c r="AJ440" i="7"/>
  <c r="AI440" i="7"/>
  <c r="AH440" i="7"/>
  <c r="AG440" i="7"/>
  <c r="AF440" i="7"/>
  <c r="AE440" i="7"/>
  <c r="AD440" i="7"/>
  <c r="AC440" i="7"/>
  <c r="AB440" i="7"/>
  <c r="AA440" i="7"/>
  <c r="Z440" i="7"/>
  <c r="Y440" i="7"/>
  <c r="X440" i="7"/>
  <c r="W440" i="7"/>
  <c r="V440" i="7"/>
  <c r="U440" i="7"/>
  <c r="T440" i="7"/>
  <c r="S440" i="7"/>
  <c r="R440" i="7"/>
  <c r="Q440" i="7"/>
  <c r="P440" i="7"/>
  <c r="AJ439" i="7"/>
  <c r="AI439" i="7"/>
  <c r="AH439" i="7"/>
  <c r="AG439" i="7"/>
  <c r="AF439" i="7"/>
  <c r="AE439" i="7"/>
  <c r="AD439" i="7"/>
  <c r="AC439" i="7"/>
  <c r="AB439" i="7"/>
  <c r="AA439" i="7"/>
  <c r="Z439" i="7"/>
  <c r="Y439" i="7"/>
  <c r="X439" i="7"/>
  <c r="W439" i="7"/>
  <c r="V439" i="7"/>
  <c r="U439" i="7"/>
  <c r="T439" i="7"/>
  <c r="S439" i="7"/>
  <c r="R439" i="7"/>
  <c r="Q439" i="7"/>
  <c r="P439" i="7"/>
  <c r="AJ438" i="7"/>
  <c r="AI438" i="7"/>
  <c r="AH438" i="7"/>
  <c r="AG438" i="7"/>
  <c r="AF438" i="7"/>
  <c r="AE438" i="7"/>
  <c r="AD438" i="7"/>
  <c r="AC438" i="7"/>
  <c r="AB438" i="7"/>
  <c r="AA438" i="7"/>
  <c r="Z438" i="7"/>
  <c r="Y438" i="7"/>
  <c r="X438" i="7"/>
  <c r="W438" i="7"/>
  <c r="V438" i="7"/>
  <c r="U438" i="7"/>
  <c r="T438" i="7"/>
  <c r="S438" i="7"/>
  <c r="R438" i="7"/>
  <c r="Q438" i="7"/>
  <c r="P438" i="7"/>
  <c r="AJ437" i="7"/>
  <c r="AI437" i="7"/>
  <c r="AH437" i="7"/>
  <c r="AG437" i="7"/>
  <c r="AF437" i="7"/>
  <c r="AE437" i="7"/>
  <c r="AD437" i="7"/>
  <c r="AC437" i="7"/>
  <c r="AB437" i="7"/>
  <c r="AA437" i="7"/>
  <c r="Z437" i="7"/>
  <c r="Y437" i="7"/>
  <c r="X437" i="7"/>
  <c r="W437" i="7"/>
  <c r="V437" i="7"/>
  <c r="U437" i="7"/>
  <c r="T437" i="7"/>
  <c r="S437" i="7"/>
  <c r="R437" i="7"/>
  <c r="Q437" i="7"/>
  <c r="P437" i="7"/>
  <c r="AJ436" i="7"/>
  <c r="AI436" i="7"/>
  <c r="AH436" i="7"/>
  <c r="AG436" i="7"/>
  <c r="AF436" i="7"/>
  <c r="AE436" i="7"/>
  <c r="AD436" i="7"/>
  <c r="AC436" i="7"/>
  <c r="AB436" i="7"/>
  <c r="AA436" i="7"/>
  <c r="Z436" i="7"/>
  <c r="Y436" i="7"/>
  <c r="X436" i="7"/>
  <c r="W436" i="7"/>
  <c r="V436" i="7"/>
  <c r="U436" i="7"/>
  <c r="T436" i="7"/>
  <c r="S436" i="7"/>
  <c r="R436" i="7"/>
  <c r="Q436" i="7"/>
  <c r="P436" i="7"/>
  <c r="AJ435" i="7"/>
  <c r="AI435" i="7"/>
  <c r="AH435" i="7"/>
  <c r="AG435" i="7"/>
  <c r="AF435" i="7"/>
  <c r="AE435" i="7"/>
  <c r="AD435" i="7"/>
  <c r="AC435" i="7"/>
  <c r="AB435" i="7"/>
  <c r="AA435" i="7"/>
  <c r="Z435" i="7"/>
  <c r="Y435" i="7"/>
  <c r="X435" i="7"/>
  <c r="W435" i="7"/>
  <c r="V435" i="7"/>
  <c r="U435" i="7"/>
  <c r="T435" i="7"/>
  <c r="S435" i="7"/>
  <c r="R435" i="7"/>
  <c r="Q435" i="7"/>
  <c r="P435" i="7"/>
  <c r="AJ434" i="7"/>
  <c r="AI434" i="7"/>
  <c r="AH434" i="7"/>
  <c r="AG434" i="7"/>
  <c r="AF434" i="7"/>
  <c r="AE434" i="7"/>
  <c r="AD434" i="7"/>
  <c r="AC434" i="7"/>
  <c r="AB434" i="7"/>
  <c r="AA434" i="7"/>
  <c r="Z434" i="7"/>
  <c r="Y434" i="7"/>
  <c r="X434" i="7"/>
  <c r="W434" i="7"/>
  <c r="V434" i="7"/>
  <c r="U434" i="7"/>
  <c r="T434" i="7"/>
  <c r="S434" i="7"/>
  <c r="R434" i="7"/>
  <c r="Q434" i="7"/>
  <c r="P434" i="7"/>
  <c r="AJ433" i="7"/>
  <c r="AI433" i="7"/>
  <c r="AH433" i="7"/>
  <c r="AG433" i="7"/>
  <c r="AF433" i="7"/>
  <c r="AE433" i="7"/>
  <c r="AD433" i="7"/>
  <c r="AC433" i="7"/>
  <c r="AB433" i="7"/>
  <c r="AA433" i="7"/>
  <c r="Z433" i="7"/>
  <c r="Y433" i="7"/>
  <c r="X433" i="7"/>
  <c r="W433" i="7"/>
  <c r="V433" i="7"/>
  <c r="U433" i="7"/>
  <c r="T433" i="7"/>
  <c r="S433" i="7"/>
  <c r="R433" i="7"/>
  <c r="Q433" i="7"/>
  <c r="P433" i="7"/>
  <c r="AJ432" i="7"/>
  <c r="AI432" i="7"/>
  <c r="AH432" i="7"/>
  <c r="AG432" i="7"/>
  <c r="AF432" i="7"/>
  <c r="AE432" i="7"/>
  <c r="AD432" i="7"/>
  <c r="AC432" i="7"/>
  <c r="AB432" i="7"/>
  <c r="AA432" i="7"/>
  <c r="Z432" i="7"/>
  <c r="Y432" i="7"/>
  <c r="X432" i="7"/>
  <c r="W432" i="7"/>
  <c r="V432" i="7"/>
  <c r="U432" i="7"/>
  <c r="T432" i="7"/>
  <c r="S432" i="7"/>
  <c r="R432" i="7"/>
  <c r="Q432" i="7"/>
  <c r="P432" i="7"/>
  <c r="AJ431" i="7"/>
  <c r="AI431" i="7"/>
  <c r="AH431" i="7"/>
  <c r="AG431" i="7"/>
  <c r="AF431" i="7"/>
  <c r="AE431" i="7"/>
  <c r="AD431" i="7"/>
  <c r="AC431" i="7"/>
  <c r="AB431" i="7"/>
  <c r="AA431" i="7"/>
  <c r="Z431" i="7"/>
  <c r="Y431" i="7"/>
  <c r="X431" i="7"/>
  <c r="W431" i="7"/>
  <c r="V431" i="7"/>
  <c r="U431" i="7"/>
  <c r="T431" i="7"/>
  <c r="S431" i="7"/>
  <c r="R431" i="7"/>
  <c r="Q431" i="7"/>
  <c r="P431" i="7"/>
  <c r="AJ430" i="7"/>
  <c r="AI430" i="7"/>
  <c r="AH430" i="7"/>
  <c r="AG430" i="7"/>
  <c r="AF430" i="7"/>
  <c r="AE430" i="7"/>
  <c r="AD430" i="7"/>
  <c r="AC430" i="7"/>
  <c r="AB430" i="7"/>
  <c r="AA430" i="7"/>
  <c r="Z430" i="7"/>
  <c r="Y430" i="7"/>
  <c r="X430" i="7"/>
  <c r="W430" i="7"/>
  <c r="V430" i="7"/>
  <c r="U430" i="7"/>
  <c r="T430" i="7"/>
  <c r="S430" i="7"/>
  <c r="R430" i="7"/>
  <c r="Q430" i="7"/>
  <c r="P430" i="7"/>
  <c r="AJ429" i="7"/>
  <c r="AI429" i="7"/>
  <c r="AH429" i="7"/>
  <c r="AG429" i="7"/>
  <c r="AF429" i="7"/>
  <c r="AE429" i="7"/>
  <c r="AD429" i="7"/>
  <c r="AC429" i="7"/>
  <c r="AB429" i="7"/>
  <c r="AA429" i="7"/>
  <c r="Z429" i="7"/>
  <c r="Y429" i="7"/>
  <c r="X429" i="7"/>
  <c r="W429" i="7"/>
  <c r="V429" i="7"/>
  <c r="U429" i="7"/>
  <c r="T429" i="7"/>
  <c r="S429" i="7"/>
  <c r="R429" i="7"/>
  <c r="Q429" i="7"/>
  <c r="P429" i="7"/>
  <c r="AJ428" i="7"/>
  <c r="AI428" i="7"/>
  <c r="AH428" i="7"/>
  <c r="AG428" i="7"/>
  <c r="AF428" i="7"/>
  <c r="AE428" i="7"/>
  <c r="AD428" i="7"/>
  <c r="AC428" i="7"/>
  <c r="AB428" i="7"/>
  <c r="AA428" i="7"/>
  <c r="Z428" i="7"/>
  <c r="Y428" i="7"/>
  <c r="X428" i="7"/>
  <c r="W428" i="7"/>
  <c r="V428" i="7"/>
  <c r="U428" i="7"/>
  <c r="T428" i="7"/>
  <c r="S428" i="7"/>
  <c r="R428" i="7"/>
  <c r="Q428" i="7"/>
  <c r="P428" i="7"/>
  <c r="AJ427" i="7"/>
  <c r="AI427" i="7"/>
  <c r="AH427" i="7"/>
  <c r="AG427" i="7"/>
  <c r="AF427" i="7"/>
  <c r="AE427" i="7"/>
  <c r="AD427" i="7"/>
  <c r="AC427" i="7"/>
  <c r="AB427" i="7"/>
  <c r="AA427" i="7"/>
  <c r="Z427" i="7"/>
  <c r="Y427" i="7"/>
  <c r="X427" i="7"/>
  <c r="W427" i="7"/>
  <c r="V427" i="7"/>
  <c r="U427" i="7"/>
  <c r="T427" i="7"/>
  <c r="S427" i="7"/>
  <c r="R427" i="7"/>
  <c r="Q427" i="7"/>
  <c r="P427" i="7"/>
  <c r="AJ426" i="7"/>
  <c r="AI426" i="7"/>
  <c r="AH426" i="7"/>
  <c r="AG426" i="7"/>
  <c r="AF426" i="7"/>
  <c r="AE426" i="7"/>
  <c r="AD426" i="7"/>
  <c r="AC426" i="7"/>
  <c r="AB426" i="7"/>
  <c r="AA426" i="7"/>
  <c r="Z426" i="7"/>
  <c r="Y426" i="7"/>
  <c r="X426" i="7"/>
  <c r="W426" i="7"/>
  <c r="V426" i="7"/>
  <c r="U426" i="7"/>
  <c r="T426" i="7"/>
  <c r="S426" i="7"/>
  <c r="R426" i="7"/>
  <c r="Q426" i="7"/>
  <c r="P426" i="7"/>
  <c r="AJ425" i="7"/>
  <c r="AI425" i="7"/>
  <c r="AH425" i="7"/>
  <c r="AG425" i="7"/>
  <c r="AF425" i="7"/>
  <c r="AE425" i="7"/>
  <c r="AD425" i="7"/>
  <c r="AC425" i="7"/>
  <c r="AB425" i="7"/>
  <c r="AA425" i="7"/>
  <c r="Z425" i="7"/>
  <c r="Y425" i="7"/>
  <c r="X425" i="7"/>
  <c r="W425" i="7"/>
  <c r="V425" i="7"/>
  <c r="U425" i="7"/>
  <c r="T425" i="7"/>
  <c r="S425" i="7"/>
  <c r="R425" i="7"/>
  <c r="Q425" i="7"/>
  <c r="P425" i="7"/>
  <c r="AJ424" i="7"/>
  <c r="AI424" i="7"/>
  <c r="AH424" i="7"/>
  <c r="AG424" i="7"/>
  <c r="AF424" i="7"/>
  <c r="AE424" i="7"/>
  <c r="AD424" i="7"/>
  <c r="AC424" i="7"/>
  <c r="AB424" i="7"/>
  <c r="AA424" i="7"/>
  <c r="Z424" i="7"/>
  <c r="Y424" i="7"/>
  <c r="X424" i="7"/>
  <c r="W424" i="7"/>
  <c r="V424" i="7"/>
  <c r="U424" i="7"/>
  <c r="T424" i="7"/>
  <c r="S424" i="7"/>
  <c r="R424" i="7"/>
  <c r="Q424" i="7"/>
  <c r="P424" i="7"/>
  <c r="AJ423" i="7"/>
  <c r="AI423" i="7"/>
  <c r="AH423" i="7"/>
  <c r="AG423" i="7"/>
  <c r="AF423" i="7"/>
  <c r="AE423" i="7"/>
  <c r="AD423" i="7"/>
  <c r="AC423" i="7"/>
  <c r="AB423" i="7"/>
  <c r="AA423" i="7"/>
  <c r="Z423" i="7"/>
  <c r="Y423" i="7"/>
  <c r="X423" i="7"/>
  <c r="W423" i="7"/>
  <c r="V423" i="7"/>
  <c r="U423" i="7"/>
  <c r="T423" i="7"/>
  <c r="S423" i="7"/>
  <c r="R423" i="7"/>
  <c r="Q423" i="7"/>
  <c r="P423" i="7"/>
  <c r="AJ422" i="7"/>
  <c r="AI422" i="7"/>
  <c r="AH422" i="7"/>
  <c r="AG422" i="7"/>
  <c r="AF422" i="7"/>
  <c r="AE422" i="7"/>
  <c r="AD422" i="7"/>
  <c r="AC422" i="7"/>
  <c r="AB422" i="7"/>
  <c r="AA422" i="7"/>
  <c r="Z422" i="7"/>
  <c r="Y422" i="7"/>
  <c r="X422" i="7"/>
  <c r="W422" i="7"/>
  <c r="V422" i="7"/>
  <c r="U422" i="7"/>
  <c r="T422" i="7"/>
  <c r="S422" i="7"/>
  <c r="R422" i="7"/>
  <c r="Q422" i="7"/>
  <c r="P422" i="7"/>
  <c r="AJ421" i="7"/>
  <c r="AI421" i="7"/>
  <c r="AH421" i="7"/>
  <c r="AG421" i="7"/>
  <c r="AF421" i="7"/>
  <c r="AE421" i="7"/>
  <c r="AD421" i="7"/>
  <c r="AC421" i="7"/>
  <c r="AB421" i="7"/>
  <c r="AA421" i="7"/>
  <c r="Z421" i="7"/>
  <c r="Y421" i="7"/>
  <c r="X421" i="7"/>
  <c r="W421" i="7"/>
  <c r="V421" i="7"/>
  <c r="U421" i="7"/>
  <c r="T421" i="7"/>
  <c r="S421" i="7"/>
  <c r="R421" i="7"/>
  <c r="Q421" i="7"/>
  <c r="P421" i="7"/>
  <c r="AJ420" i="7"/>
  <c r="AI420" i="7"/>
  <c r="AH420" i="7"/>
  <c r="AG420" i="7"/>
  <c r="AF420" i="7"/>
  <c r="AE420" i="7"/>
  <c r="AD420" i="7"/>
  <c r="AC420" i="7"/>
  <c r="AB420" i="7"/>
  <c r="AA420" i="7"/>
  <c r="Z420" i="7"/>
  <c r="Y420" i="7"/>
  <c r="X420" i="7"/>
  <c r="W420" i="7"/>
  <c r="V420" i="7"/>
  <c r="U420" i="7"/>
  <c r="T420" i="7"/>
  <c r="S420" i="7"/>
  <c r="R420" i="7"/>
  <c r="Q420" i="7"/>
  <c r="P420" i="7"/>
  <c r="AJ419" i="7"/>
  <c r="AI419" i="7"/>
  <c r="AH419" i="7"/>
  <c r="AG419" i="7"/>
  <c r="AF419" i="7"/>
  <c r="AE419" i="7"/>
  <c r="AD419" i="7"/>
  <c r="AC419" i="7"/>
  <c r="AB419" i="7"/>
  <c r="AA419" i="7"/>
  <c r="Z419" i="7"/>
  <c r="Y419" i="7"/>
  <c r="X419" i="7"/>
  <c r="W419" i="7"/>
  <c r="V419" i="7"/>
  <c r="U419" i="7"/>
  <c r="T419" i="7"/>
  <c r="S419" i="7"/>
  <c r="R419" i="7"/>
  <c r="Q419" i="7"/>
  <c r="P419" i="7"/>
  <c r="AJ418" i="7"/>
  <c r="AI418" i="7"/>
  <c r="AH418" i="7"/>
  <c r="AG418" i="7"/>
  <c r="AF418" i="7"/>
  <c r="AE418" i="7"/>
  <c r="AD418" i="7"/>
  <c r="AC418" i="7"/>
  <c r="AB418" i="7"/>
  <c r="AA418" i="7"/>
  <c r="Z418" i="7"/>
  <c r="Y418" i="7"/>
  <c r="X418" i="7"/>
  <c r="W418" i="7"/>
  <c r="V418" i="7"/>
  <c r="U418" i="7"/>
  <c r="T418" i="7"/>
  <c r="S418" i="7"/>
  <c r="R418" i="7"/>
  <c r="Q418" i="7"/>
  <c r="P418" i="7"/>
  <c r="AJ417" i="7"/>
  <c r="AI417" i="7"/>
  <c r="AH417" i="7"/>
  <c r="AG417" i="7"/>
  <c r="AF417" i="7"/>
  <c r="AE417" i="7"/>
  <c r="AD417" i="7"/>
  <c r="AC417" i="7"/>
  <c r="AB417" i="7"/>
  <c r="AA417" i="7"/>
  <c r="Z417" i="7"/>
  <c r="Y417" i="7"/>
  <c r="X417" i="7"/>
  <c r="W417" i="7"/>
  <c r="V417" i="7"/>
  <c r="U417" i="7"/>
  <c r="T417" i="7"/>
  <c r="S417" i="7"/>
  <c r="R417" i="7"/>
  <c r="Q417" i="7"/>
  <c r="P417" i="7"/>
  <c r="AJ416" i="7"/>
  <c r="AI416" i="7"/>
  <c r="AH416" i="7"/>
  <c r="AG416" i="7"/>
  <c r="AF416" i="7"/>
  <c r="AE416" i="7"/>
  <c r="AD416" i="7"/>
  <c r="AC416" i="7"/>
  <c r="AB416" i="7"/>
  <c r="AA416" i="7"/>
  <c r="Z416" i="7"/>
  <c r="Y416" i="7"/>
  <c r="X416" i="7"/>
  <c r="W416" i="7"/>
  <c r="V416" i="7"/>
  <c r="U416" i="7"/>
  <c r="T416" i="7"/>
  <c r="S416" i="7"/>
  <c r="R416" i="7"/>
  <c r="Q416" i="7"/>
  <c r="P416" i="7"/>
  <c r="AJ415" i="7"/>
  <c r="AI415" i="7"/>
  <c r="AH415" i="7"/>
  <c r="AG415" i="7"/>
  <c r="AF415" i="7"/>
  <c r="AE415" i="7"/>
  <c r="AD415" i="7"/>
  <c r="AC415" i="7"/>
  <c r="AB415" i="7"/>
  <c r="AA415" i="7"/>
  <c r="Z415" i="7"/>
  <c r="Y415" i="7"/>
  <c r="X415" i="7"/>
  <c r="W415" i="7"/>
  <c r="V415" i="7"/>
  <c r="U415" i="7"/>
  <c r="T415" i="7"/>
  <c r="S415" i="7"/>
  <c r="R415" i="7"/>
  <c r="Q415" i="7"/>
  <c r="P415" i="7"/>
  <c r="AJ414" i="7"/>
  <c r="AI414" i="7"/>
  <c r="AH414" i="7"/>
  <c r="AG414" i="7"/>
  <c r="AF414" i="7"/>
  <c r="AE414" i="7"/>
  <c r="AD414" i="7"/>
  <c r="AC414" i="7"/>
  <c r="AB414" i="7"/>
  <c r="AA414" i="7"/>
  <c r="Z414" i="7"/>
  <c r="Y414" i="7"/>
  <c r="X414" i="7"/>
  <c r="W414" i="7"/>
  <c r="V414" i="7"/>
  <c r="U414" i="7"/>
  <c r="T414" i="7"/>
  <c r="S414" i="7"/>
  <c r="R414" i="7"/>
  <c r="Q414" i="7"/>
  <c r="P414" i="7"/>
  <c r="AJ413" i="7"/>
  <c r="AI413" i="7"/>
  <c r="AH413" i="7"/>
  <c r="AG413" i="7"/>
  <c r="AF413" i="7"/>
  <c r="AE413" i="7"/>
  <c r="AD413" i="7"/>
  <c r="AC413" i="7"/>
  <c r="AB413" i="7"/>
  <c r="AA413" i="7"/>
  <c r="Z413" i="7"/>
  <c r="Y413" i="7"/>
  <c r="X413" i="7"/>
  <c r="W413" i="7"/>
  <c r="V413" i="7"/>
  <c r="U413" i="7"/>
  <c r="T413" i="7"/>
  <c r="S413" i="7"/>
  <c r="R413" i="7"/>
  <c r="Q413" i="7"/>
  <c r="P413" i="7"/>
  <c r="AJ412" i="7"/>
  <c r="AI412" i="7"/>
  <c r="AH412" i="7"/>
  <c r="AG412" i="7"/>
  <c r="AF412" i="7"/>
  <c r="AE412" i="7"/>
  <c r="AD412" i="7"/>
  <c r="AC412" i="7"/>
  <c r="AB412" i="7"/>
  <c r="AA412" i="7"/>
  <c r="Z412" i="7"/>
  <c r="Y412" i="7"/>
  <c r="X412" i="7"/>
  <c r="W412" i="7"/>
  <c r="V412" i="7"/>
  <c r="U412" i="7"/>
  <c r="T412" i="7"/>
  <c r="S412" i="7"/>
  <c r="R412" i="7"/>
  <c r="Q412" i="7"/>
  <c r="P412" i="7"/>
  <c r="AJ411" i="7"/>
  <c r="AI411" i="7"/>
  <c r="AH411" i="7"/>
  <c r="AG411" i="7"/>
  <c r="AF411" i="7"/>
  <c r="AE411" i="7"/>
  <c r="AD411" i="7"/>
  <c r="AC411" i="7"/>
  <c r="AB411" i="7"/>
  <c r="AA411" i="7"/>
  <c r="Z411" i="7"/>
  <c r="Y411" i="7"/>
  <c r="X411" i="7"/>
  <c r="W411" i="7"/>
  <c r="V411" i="7"/>
  <c r="U411" i="7"/>
  <c r="T411" i="7"/>
  <c r="S411" i="7"/>
  <c r="R411" i="7"/>
  <c r="Q411" i="7"/>
  <c r="P411" i="7"/>
  <c r="AJ410" i="7"/>
  <c r="AI410" i="7"/>
  <c r="AH410" i="7"/>
  <c r="AG410" i="7"/>
  <c r="AF410" i="7"/>
  <c r="AE410" i="7"/>
  <c r="AD410" i="7"/>
  <c r="AC410" i="7"/>
  <c r="AB410" i="7"/>
  <c r="AA410" i="7"/>
  <c r="Z410" i="7"/>
  <c r="Y410" i="7"/>
  <c r="X410" i="7"/>
  <c r="W410" i="7"/>
  <c r="V410" i="7"/>
  <c r="U410" i="7"/>
  <c r="T410" i="7"/>
  <c r="S410" i="7"/>
  <c r="R410" i="7"/>
  <c r="Q410" i="7"/>
  <c r="P410" i="7"/>
  <c r="AJ409" i="7"/>
  <c r="AI409" i="7"/>
  <c r="AH409" i="7"/>
  <c r="AG409" i="7"/>
  <c r="AF409" i="7"/>
  <c r="AE409" i="7"/>
  <c r="AD409" i="7"/>
  <c r="AC409" i="7"/>
  <c r="AB409" i="7"/>
  <c r="AA409" i="7"/>
  <c r="Z409" i="7"/>
  <c r="Y409" i="7"/>
  <c r="X409" i="7"/>
  <c r="W409" i="7"/>
  <c r="V409" i="7"/>
  <c r="U409" i="7"/>
  <c r="T409" i="7"/>
  <c r="S409" i="7"/>
  <c r="R409" i="7"/>
  <c r="Q409" i="7"/>
  <c r="P409" i="7"/>
  <c r="AJ408" i="7"/>
  <c r="AI408" i="7"/>
  <c r="AH408" i="7"/>
  <c r="AG408" i="7"/>
  <c r="AF408" i="7"/>
  <c r="AE408" i="7"/>
  <c r="AD408" i="7"/>
  <c r="AC408" i="7"/>
  <c r="AB408" i="7"/>
  <c r="AA408" i="7"/>
  <c r="Z408" i="7"/>
  <c r="Y408" i="7"/>
  <c r="X408" i="7"/>
  <c r="W408" i="7"/>
  <c r="V408" i="7"/>
  <c r="U408" i="7"/>
  <c r="T408" i="7"/>
  <c r="S408" i="7"/>
  <c r="R408" i="7"/>
  <c r="Q408" i="7"/>
  <c r="P408" i="7"/>
  <c r="AJ407" i="7"/>
  <c r="AI407" i="7"/>
  <c r="AH407" i="7"/>
  <c r="AG407" i="7"/>
  <c r="AF407" i="7"/>
  <c r="AE407" i="7"/>
  <c r="AD407" i="7"/>
  <c r="AC407" i="7"/>
  <c r="AB407" i="7"/>
  <c r="AA407" i="7"/>
  <c r="Z407" i="7"/>
  <c r="Y407" i="7"/>
  <c r="X407" i="7"/>
  <c r="W407" i="7"/>
  <c r="V407" i="7"/>
  <c r="U407" i="7"/>
  <c r="T407" i="7"/>
  <c r="S407" i="7"/>
  <c r="R407" i="7"/>
  <c r="Q407" i="7"/>
  <c r="P407" i="7"/>
  <c r="AJ406" i="7"/>
  <c r="AI406" i="7"/>
  <c r="AH406" i="7"/>
  <c r="AG406" i="7"/>
  <c r="AF406" i="7"/>
  <c r="AE406" i="7"/>
  <c r="AD406" i="7"/>
  <c r="AC406" i="7"/>
  <c r="AB406" i="7"/>
  <c r="AA406" i="7"/>
  <c r="Z406" i="7"/>
  <c r="Y406" i="7"/>
  <c r="X406" i="7"/>
  <c r="W406" i="7"/>
  <c r="V406" i="7"/>
  <c r="U406" i="7"/>
  <c r="T406" i="7"/>
  <c r="S406" i="7"/>
  <c r="R406" i="7"/>
  <c r="Q406" i="7"/>
  <c r="P406" i="7"/>
  <c r="AJ405" i="7"/>
  <c r="AI405" i="7"/>
  <c r="AH405" i="7"/>
  <c r="AG405" i="7"/>
  <c r="AF405" i="7"/>
  <c r="AE405" i="7"/>
  <c r="AD405" i="7"/>
  <c r="AC405" i="7"/>
  <c r="AB405" i="7"/>
  <c r="AA405" i="7"/>
  <c r="Z405" i="7"/>
  <c r="Y405" i="7"/>
  <c r="X405" i="7"/>
  <c r="W405" i="7"/>
  <c r="V405" i="7"/>
  <c r="U405" i="7"/>
  <c r="T405" i="7"/>
  <c r="S405" i="7"/>
  <c r="R405" i="7"/>
  <c r="Q405" i="7"/>
  <c r="P405" i="7"/>
  <c r="AJ404" i="7"/>
  <c r="AI404" i="7"/>
  <c r="AH404" i="7"/>
  <c r="AG404" i="7"/>
  <c r="AF404" i="7"/>
  <c r="AE404" i="7"/>
  <c r="AD404" i="7"/>
  <c r="AC404" i="7"/>
  <c r="AB404" i="7"/>
  <c r="AA404" i="7"/>
  <c r="Z404" i="7"/>
  <c r="Y404" i="7"/>
  <c r="X404" i="7"/>
  <c r="W404" i="7"/>
  <c r="V404" i="7"/>
  <c r="U404" i="7"/>
  <c r="T404" i="7"/>
  <c r="S404" i="7"/>
  <c r="R404" i="7"/>
  <c r="Q404" i="7"/>
  <c r="P404" i="7"/>
  <c r="AJ403" i="7"/>
  <c r="AI403" i="7"/>
  <c r="AH403" i="7"/>
  <c r="AG403" i="7"/>
  <c r="AF403" i="7"/>
  <c r="AE403" i="7"/>
  <c r="AD403" i="7"/>
  <c r="AC403" i="7"/>
  <c r="AB403" i="7"/>
  <c r="AA403" i="7"/>
  <c r="Z403" i="7"/>
  <c r="Y403" i="7"/>
  <c r="X403" i="7"/>
  <c r="W403" i="7"/>
  <c r="V403" i="7"/>
  <c r="U403" i="7"/>
  <c r="T403" i="7"/>
  <c r="S403" i="7"/>
  <c r="R403" i="7"/>
  <c r="Q403" i="7"/>
  <c r="P403" i="7"/>
  <c r="AJ402" i="7"/>
  <c r="AI402" i="7"/>
  <c r="AH402" i="7"/>
  <c r="AG402" i="7"/>
  <c r="AF402" i="7"/>
  <c r="AE402" i="7"/>
  <c r="AD402" i="7"/>
  <c r="AC402" i="7"/>
  <c r="AB402" i="7"/>
  <c r="AA402" i="7"/>
  <c r="Z402" i="7"/>
  <c r="Y402" i="7"/>
  <c r="X402" i="7"/>
  <c r="W402" i="7"/>
  <c r="V402" i="7"/>
  <c r="U402" i="7"/>
  <c r="T402" i="7"/>
  <c r="S402" i="7"/>
  <c r="R402" i="7"/>
  <c r="Q402" i="7"/>
  <c r="P402" i="7"/>
  <c r="AJ401" i="7"/>
  <c r="AI401" i="7"/>
  <c r="AH401" i="7"/>
  <c r="AG401" i="7"/>
  <c r="AF401" i="7"/>
  <c r="AE401" i="7"/>
  <c r="AD401" i="7"/>
  <c r="AC401" i="7"/>
  <c r="AB401" i="7"/>
  <c r="AA401" i="7"/>
  <c r="Z401" i="7"/>
  <c r="Y401" i="7"/>
  <c r="X401" i="7"/>
  <c r="W401" i="7"/>
  <c r="V401" i="7"/>
  <c r="U401" i="7"/>
  <c r="T401" i="7"/>
  <c r="S401" i="7"/>
  <c r="R401" i="7"/>
  <c r="Q401" i="7"/>
  <c r="P401" i="7"/>
  <c r="AJ400" i="7"/>
  <c r="AI400" i="7"/>
  <c r="AH400" i="7"/>
  <c r="AG400" i="7"/>
  <c r="AF400" i="7"/>
  <c r="AE400" i="7"/>
  <c r="AD400" i="7"/>
  <c r="AC400" i="7"/>
  <c r="AB400" i="7"/>
  <c r="AA400" i="7"/>
  <c r="Z400" i="7"/>
  <c r="Y400" i="7"/>
  <c r="X400" i="7"/>
  <c r="W400" i="7"/>
  <c r="V400" i="7"/>
  <c r="U400" i="7"/>
  <c r="T400" i="7"/>
  <c r="S400" i="7"/>
  <c r="R400" i="7"/>
  <c r="Q400" i="7"/>
  <c r="P400" i="7"/>
  <c r="AJ399" i="7"/>
  <c r="AI399" i="7"/>
  <c r="AH399" i="7"/>
  <c r="AG399" i="7"/>
  <c r="AF399" i="7"/>
  <c r="AE399" i="7"/>
  <c r="AD399" i="7"/>
  <c r="AC399" i="7"/>
  <c r="AB399" i="7"/>
  <c r="AA399" i="7"/>
  <c r="Z399" i="7"/>
  <c r="Y399" i="7"/>
  <c r="X399" i="7"/>
  <c r="W399" i="7"/>
  <c r="V399" i="7"/>
  <c r="U399" i="7"/>
  <c r="T399" i="7"/>
  <c r="S399" i="7"/>
  <c r="R399" i="7"/>
  <c r="Q399" i="7"/>
  <c r="P399" i="7"/>
  <c r="AJ398" i="7"/>
  <c r="AI398" i="7"/>
  <c r="AH398" i="7"/>
  <c r="AG398" i="7"/>
  <c r="AF398" i="7"/>
  <c r="AE398" i="7"/>
  <c r="AD398" i="7"/>
  <c r="AC398" i="7"/>
  <c r="AB398" i="7"/>
  <c r="AA398" i="7"/>
  <c r="Z398" i="7"/>
  <c r="Y398" i="7"/>
  <c r="X398" i="7"/>
  <c r="W398" i="7"/>
  <c r="V398" i="7"/>
  <c r="U398" i="7"/>
  <c r="T398" i="7"/>
  <c r="S398" i="7"/>
  <c r="R398" i="7"/>
  <c r="Q398" i="7"/>
  <c r="P398" i="7"/>
  <c r="AJ397" i="7"/>
  <c r="AI397" i="7"/>
  <c r="AH397" i="7"/>
  <c r="AG397" i="7"/>
  <c r="AF397" i="7"/>
  <c r="AE397" i="7"/>
  <c r="AD397" i="7"/>
  <c r="AC397" i="7"/>
  <c r="AB397" i="7"/>
  <c r="AA397" i="7"/>
  <c r="Z397" i="7"/>
  <c r="Y397" i="7"/>
  <c r="X397" i="7"/>
  <c r="W397" i="7"/>
  <c r="V397" i="7"/>
  <c r="U397" i="7"/>
  <c r="T397" i="7"/>
  <c r="S397" i="7"/>
  <c r="R397" i="7"/>
  <c r="Q397" i="7"/>
  <c r="P397" i="7"/>
  <c r="AJ396" i="7"/>
  <c r="AI396" i="7"/>
  <c r="AH396" i="7"/>
  <c r="AG396" i="7"/>
  <c r="AF396" i="7"/>
  <c r="AE396" i="7"/>
  <c r="AD396" i="7"/>
  <c r="AC396" i="7"/>
  <c r="AB396" i="7"/>
  <c r="AA396" i="7"/>
  <c r="Z396" i="7"/>
  <c r="Y396" i="7"/>
  <c r="X396" i="7"/>
  <c r="W396" i="7"/>
  <c r="V396" i="7"/>
  <c r="U396" i="7"/>
  <c r="T396" i="7"/>
  <c r="S396" i="7"/>
  <c r="R396" i="7"/>
  <c r="Q396" i="7"/>
  <c r="P396" i="7"/>
  <c r="AJ395" i="7"/>
  <c r="AI395" i="7"/>
  <c r="AH395" i="7"/>
  <c r="AG395" i="7"/>
  <c r="AF395" i="7"/>
  <c r="AE395" i="7"/>
  <c r="AD395" i="7"/>
  <c r="AC395" i="7"/>
  <c r="AB395" i="7"/>
  <c r="AA395" i="7"/>
  <c r="Z395" i="7"/>
  <c r="Y395" i="7"/>
  <c r="X395" i="7"/>
  <c r="W395" i="7"/>
  <c r="V395" i="7"/>
  <c r="U395" i="7"/>
  <c r="T395" i="7"/>
  <c r="S395" i="7"/>
  <c r="R395" i="7"/>
  <c r="Q395" i="7"/>
  <c r="P395" i="7"/>
  <c r="AJ394" i="7"/>
  <c r="AI394" i="7"/>
  <c r="AH394" i="7"/>
  <c r="AG394" i="7"/>
  <c r="AF394" i="7"/>
  <c r="AE394" i="7"/>
  <c r="AD394" i="7"/>
  <c r="AC394" i="7"/>
  <c r="AB394" i="7"/>
  <c r="AA394" i="7"/>
  <c r="Z394" i="7"/>
  <c r="Y394" i="7"/>
  <c r="X394" i="7"/>
  <c r="W394" i="7"/>
  <c r="V394" i="7"/>
  <c r="U394" i="7"/>
  <c r="T394" i="7"/>
  <c r="S394" i="7"/>
  <c r="R394" i="7"/>
  <c r="Q394" i="7"/>
  <c r="P394" i="7"/>
  <c r="AJ393" i="7"/>
  <c r="AI393" i="7"/>
  <c r="AH393" i="7"/>
  <c r="AG393" i="7"/>
  <c r="AF393" i="7"/>
  <c r="AE393" i="7"/>
  <c r="AD393" i="7"/>
  <c r="AC393" i="7"/>
  <c r="AB393" i="7"/>
  <c r="AA393" i="7"/>
  <c r="Z393" i="7"/>
  <c r="Y393" i="7"/>
  <c r="X393" i="7"/>
  <c r="W393" i="7"/>
  <c r="V393" i="7"/>
  <c r="U393" i="7"/>
  <c r="T393" i="7"/>
  <c r="S393" i="7"/>
  <c r="R393" i="7"/>
  <c r="Q393" i="7"/>
  <c r="P393" i="7"/>
  <c r="AJ392" i="7"/>
  <c r="AI392" i="7"/>
  <c r="AH392" i="7"/>
  <c r="AG392" i="7"/>
  <c r="AF392" i="7"/>
  <c r="AE392" i="7"/>
  <c r="AD392" i="7"/>
  <c r="AC392" i="7"/>
  <c r="AB392" i="7"/>
  <c r="AA392" i="7"/>
  <c r="Z392" i="7"/>
  <c r="Y392" i="7"/>
  <c r="X392" i="7"/>
  <c r="W392" i="7"/>
  <c r="V392" i="7"/>
  <c r="U392" i="7"/>
  <c r="T392" i="7"/>
  <c r="S392" i="7"/>
  <c r="R392" i="7"/>
  <c r="Q392" i="7"/>
  <c r="P392" i="7"/>
  <c r="AJ391" i="7"/>
  <c r="AI391" i="7"/>
  <c r="AH391" i="7"/>
  <c r="AG391" i="7"/>
  <c r="AF391" i="7"/>
  <c r="AE391" i="7"/>
  <c r="AD391" i="7"/>
  <c r="AC391" i="7"/>
  <c r="AB391" i="7"/>
  <c r="AA391" i="7"/>
  <c r="Z391" i="7"/>
  <c r="Y391" i="7"/>
  <c r="X391" i="7"/>
  <c r="W391" i="7"/>
  <c r="V391" i="7"/>
  <c r="U391" i="7"/>
  <c r="T391" i="7"/>
  <c r="S391" i="7"/>
  <c r="R391" i="7"/>
  <c r="Q391" i="7"/>
  <c r="P391" i="7"/>
  <c r="AJ390" i="7"/>
  <c r="AI390" i="7"/>
  <c r="AH390" i="7"/>
  <c r="AG390" i="7"/>
  <c r="AF390" i="7"/>
  <c r="AE390" i="7"/>
  <c r="AD390" i="7"/>
  <c r="AC390" i="7"/>
  <c r="AB390" i="7"/>
  <c r="AA390" i="7"/>
  <c r="Z390" i="7"/>
  <c r="Y390" i="7"/>
  <c r="X390" i="7"/>
  <c r="W390" i="7"/>
  <c r="V390" i="7"/>
  <c r="U390" i="7"/>
  <c r="T390" i="7"/>
  <c r="S390" i="7"/>
  <c r="R390" i="7"/>
  <c r="Q390" i="7"/>
  <c r="P390" i="7"/>
  <c r="AJ389" i="7"/>
  <c r="AI389" i="7"/>
  <c r="AH389" i="7"/>
  <c r="AG389" i="7"/>
  <c r="AF389" i="7"/>
  <c r="AE389" i="7"/>
  <c r="AD389" i="7"/>
  <c r="AC389" i="7"/>
  <c r="AB389" i="7"/>
  <c r="AA389" i="7"/>
  <c r="Z389" i="7"/>
  <c r="Y389" i="7"/>
  <c r="X389" i="7"/>
  <c r="W389" i="7"/>
  <c r="V389" i="7"/>
  <c r="U389" i="7"/>
  <c r="T389" i="7"/>
  <c r="S389" i="7"/>
  <c r="R389" i="7"/>
  <c r="Q389" i="7"/>
  <c r="P389" i="7"/>
  <c r="AJ388" i="7"/>
  <c r="AI388" i="7"/>
  <c r="AH388" i="7"/>
  <c r="AG388" i="7"/>
  <c r="AF388" i="7"/>
  <c r="AE388" i="7"/>
  <c r="AD388" i="7"/>
  <c r="AC388" i="7"/>
  <c r="AB388" i="7"/>
  <c r="AA388" i="7"/>
  <c r="Z388" i="7"/>
  <c r="Y388" i="7"/>
  <c r="X388" i="7"/>
  <c r="W388" i="7"/>
  <c r="V388" i="7"/>
  <c r="U388" i="7"/>
  <c r="T388" i="7"/>
  <c r="S388" i="7"/>
  <c r="R388" i="7"/>
  <c r="Q388" i="7"/>
  <c r="P388" i="7"/>
  <c r="AJ387" i="7"/>
  <c r="AI387" i="7"/>
  <c r="AH387" i="7"/>
  <c r="AG387" i="7"/>
  <c r="AF387" i="7"/>
  <c r="AE387" i="7"/>
  <c r="AD387" i="7"/>
  <c r="AC387" i="7"/>
  <c r="AB387" i="7"/>
  <c r="AA387" i="7"/>
  <c r="Z387" i="7"/>
  <c r="Y387" i="7"/>
  <c r="X387" i="7"/>
  <c r="W387" i="7"/>
  <c r="V387" i="7"/>
  <c r="U387" i="7"/>
  <c r="T387" i="7"/>
  <c r="S387" i="7"/>
  <c r="R387" i="7"/>
  <c r="Q387" i="7"/>
  <c r="P387" i="7"/>
  <c r="AJ386" i="7"/>
  <c r="AI386" i="7"/>
  <c r="AH386" i="7"/>
  <c r="AG386" i="7"/>
  <c r="AF386" i="7"/>
  <c r="AE386" i="7"/>
  <c r="AD386" i="7"/>
  <c r="AC386" i="7"/>
  <c r="AB386" i="7"/>
  <c r="AA386" i="7"/>
  <c r="Z386" i="7"/>
  <c r="Y386" i="7"/>
  <c r="X386" i="7"/>
  <c r="W386" i="7"/>
  <c r="V386" i="7"/>
  <c r="U386" i="7"/>
  <c r="T386" i="7"/>
  <c r="S386" i="7"/>
  <c r="R386" i="7"/>
  <c r="Q386" i="7"/>
  <c r="P386" i="7"/>
  <c r="AJ385" i="7"/>
  <c r="AI385" i="7"/>
  <c r="AH385" i="7"/>
  <c r="AG385" i="7"/>
  <c r="AF385" i="7"/>
  <c r="AE385" i="7"/>
  <c r="AD385" i="7"/>
  <c r="AC385" i="7"/>
  <c r="AB385" i="7"/>
  <c r="AA385" i="7"/>
  <c r="Z385" i="7"/>
  <c r="Y385" i="7"/>
  <c r="X385" i="7"/>
  <c r="W385" i="7"/>
  <c r="V385" i="7"/>
  <c r="U385" i="7"/>
  <c r="T385" i="7"/>
  <c r="S385" i="7"/>
  <c r="R385" i="7"/>
  <c r="Q385" i="7"/>
  <c r="P385" i="7"/>
  <c r="AJ384" i="7"/>
  <c r="AI384" i="7"/>
  <c r="AH384" i="7"/>
  <c r="AG384" i="7"/>
  <c r="AF384" i="7"/>
  <c r="AE384" i="7"/>
  <c r="AD384" i="7"/>
  <c r="AC384" i="7"/>
  <c r="AB384" i="7"/>
  <c r="AA384" i="7"/>
  <c r="Z384" i="7"/>
  <c r="Y384" i="7"/>
  <c r="X384" i="7"/>
  <c r="W384" i="7"/>
  <c r="V384" i="7"/>
  <c r="U384" i="7"/>
  <c r="T384" i="7"/>
  <c r="S384" i="7"/>
  <c r="R384" i="7"/>
  <c r="Q384" i="7"/>
  <c r="P384" i="7"/>
  <c r="AJ383" i="7"/>
  <c r="AI383" i="7"/>
  <c r="AH383" i="7"/>
  <c r="AG383" i="7"/>
  <c r="AF383" i="7"/>
  <c r="AE383" i="7"/>
  <c r="AD383" i="7"/>
  <c r="AC383" i="7"/>
  <c r="AB383" i="7"/>
  <c r="AA383" i="7"/>
  <c r="Z383" i="7"/>
  <c r="Y383" i="7"/>
  <c r="X383" i="7"/>
  <c r="W383" i="7"/>
  <c r="V383" i="7"/>
  <c r="U383" i="7"/>
  <c r="T383" i="7"/>
  <c r="S383" i="7"/>
  <c r="R383" i="7"/>
  <c r="Q383" i="7"/>
  <c r="P383" i="7"/>
  <c r="AJ382" i="7"/>
  <c r="AI382" i="7"/>
  <c r="AH382" i="7"/>
  <c r="AG382" i="7"/>
  <c r="AF382" i="7"/>
  <c r="AE382" i="7"/>
  <c r="AD382" i="7"/>
  <c r="AC382" i="7"/>
  <c r="AB382" i="7"/>
  <c r="AA382" i="7"/>
  <c r="Z382" i="7"/>
  <c r="Y382" i="7"/>
  <c r="X382" i="7"/>
  <c r="W382" i="7"/>
  <c r="V382" i="7"/>
  <c r="U382" i="7"/>
  <c r="T382" i="7"/>
  <c r="S382" i="7"/>
  <c r="R382" i="7"/>
  <c r="Q382" i="7"/>
  <c r="P382" i="7"/>
  <c r="AJ381" i="7"/>
  <c r="AI381" i="7"/>
  <c r="AH381" i="7"/>
  <c r="AG381" i="7"/>
  <c r="AF381" i="7"/>
  <c r="AE381" i="7"/>
  <c r="AD381" i="7"/>
  <c r="AC381" i="7"/>
  <c r="AB381" i="7"/>
  <c r="AA381" i="7"/>
  <c r="Z381" i="7"/>
  <c r="Y381" i="7"/>
  <c r="X381" i="7"/>
  <c r="W381" i="7"/>
  <c r="V381" i="7"/>
  <c r="U381" i="7"/>
  <c r="T381" i="7"/>
  <c r="S381" i="7"/>
  <c r="R381" i="7"/>
  <c r="Q381" i="7"/>
  <c r="P381" i="7"/>
  <c r="AJ380" i="7"/>
  <c r="AI380" i="7"/>
  <c r="AH380" i="7"/>
  <c r="AG380" i="7"/>
  <c r="AF380" i="7"/>
  <c r="AE380" i="7"/>
  <c r="AD380" i="7"/>
  <c r="AC380" i="7"/>
  <c r="AB380" i="7"/>
  <c r="AA380" i="7"/>
  <c r="Z380" i="7"/>
  <c r="Y380" i="7"/>
  <c r="X380" i="7"/>
  <c r="W380" i="7"/>
  <c r="V380" i="7"/>
  <c r="U380" i="7"/>
  <c r="T380" i="7"/>
  <c r="S380" i="7"/>
  <c r="R380" i="7"/>
  <c r="Q380" i="7"/>
  <c r="P380" i="7"/>
  <c r="AJ379" i="7"/>
  <c r="AI379" i="7"/>
  <c r="AH379" i="7"/>
  <c r="AG379" i="7"/>
  <c r="AF379" i="7"/>
  <c r="AE379" i="7"/>
  <c r="AD379" i="7"/>
  <c r="AC379" i="7"/>
  <c r="AB379" i="7"/>
  <c r="AA379" i="7"/>
  <c r="Z379" i="7"/>
  <c r="Y379" i="7"/>
  <c r="X379" i="7"/>
  <c r="W379" i="7"/>
  <c r="V379" i="7"/>
  <c r="U379" i="7"/>
  <c r="T379" i="7"/>
  <c r="S379" i="7"/>
  <c r="R379" i="7"/>
  <c r="Q379" i="7"/>
  <c r="P379" i="7"/>
  <c r="AJ378" i="7"/>
  <c r="AI378" i="7"/>
  <c r="AH378" i="7"/>
  <c r="AG378" i="7"/>
  <c r="AF378" i="7"/>
  <c r="AE378" i="7"/>
  <c r="AD378" i="7"/>
  <c r="AC378" i="7"/>
  <c r="AB378" i="7"/>
  <c r="AA378" i="7"/>
  <c r="Z378" i="7"/>
  <c r="Y378" i="7"/>
  <c r="X378" i="7"/>
  <c r="W378" i="7"/>
  <c r="V378" i="7"/>
  <c r="U378" i="7"/>
  <c r="T378" i="7"/>
  <c r="S378" i="7"/>
  <c r="R378" i="7"/>
  <c r="Q378" i="7"/>
  <c r="P378" i="7"/>
  <c r="AJ377" i="7"/>
  <c r="AI377" i="7"/>
  <c r="AH377" i="7"/>
  <c r="AG377" i="7"/>
  <c r="AF377" i="7"/>
  <c r="AE377" i="7"/>
  <c r="AD377" i="7"/>
  <c r="AC377" i="7"/>
  <c r="AB377" i="7"/>
  <c r="AA377" i="7"/>
  <c r="Z377" i="7"/>
  <c r="Y377" i="7"/>
  <c r="X377" i="7"/>
  <c r="W377" i="7"/>
  <c r="V377" i="7"/>
  <c r="U377" i="7"/>
  <c r="T377" i="7"/>
  <c r="S377" i="7"/>
  <c r="R377" i="7"/>
  <c r="Q377" i="7"/>
  <c r="P377" i="7"/>
  <c r="AJ376" i="7"/>
  <c r="AI376" i="7"/>
  <c r="AH376" i="7"/>
  <c r="AG376" i="7"/>
  <c r="AF376" i="7"/>
  <c r="AE376" i="7"/>
  <c r="AD376" i="7"/>
  <c r="AC376" i="7"/>
  <c r="AB376" i="7"/>
  <c r="AA376" i="7"/>
  <c r="Z376" i="7"/>
  <c r="Y376" i="7"/>
  <c r="X376" i="7"/>
  <c r="W376" i="7"/>
  <c r="V376" i="7"/>
  <c r="U376" i="7"/>
  <c r="T376" i="7"/>
  <c r="S376" i="7"/>
  <c r="R376" i="7"/>
  <c r="Q376" i="7"/>
  <c r="P376" i="7"/>
  <c r="AJ375" i="7"/>
  <c r="AI375" i="7"/>
  <c r="AH375" i="7"/>
  <c r="AG375" i="7"/>
  <c r="AF375" i="7"/>
  <c r="AE375" i="7"/>
  <c r="AD375" i="7"/>
  <c r="AC375" i="7"/>
  <c r="AB375" i="7"/>
  <c r="AA375" i="7"/>
  <c r="Z375" i="7"/>
  <c r="Y375" i="7"/>
  <c r="X375" i="7"/>
  <c r="W375" i="7"/>
  <c r="V375" i="7"/>
  <c r="U375" i="7"/>
  <c r="T375" i="7"/>
  <c r="S375" i="7"/>
  <c r="R375" i="7"/>
  <c r="Q375" i="7"/>
  <c r="P375" i="7"/>
  <c r="AJ374" i="7"/>
  <c r="AI374" i="7"/>
  <c r="AH374" i="7"/>
  <c r="AG374" i="7"/>
  <c r="AF374" i="7"/>
  <c r="AE374" i="7"/>
  <c r="AD374" i="7"/>
  <c r="AC374" i="7"/>
  <c r="AB374" i="7"/>
  <c r="AA374" i="7"/>
  <c r="Z374" i="7"/>
  <c r="Y374" i="7"/>
  <c r="X374" i="7"/>
  <c r="W374" i="7"/>
  <c r="V374" i="7"/>
  <c r="U374" i="7"/>
  <c r="T374" i="7"/>
  <c r="S374" i="7"/>
  <c r="R374" i="7"/>
  <c r="Q374" i="7"/>
  <c r="P374" i="7"/>
  <c r="AJ373" i="7"/>
  <c r="AI373" i="7"/>
  <c r="AH373" i="7"/>
  <c r="AG373" i="7"/>
  <c r="AF373" i="7"/>
  <c r="AE373" i="7"/>
  <c r="AD373" i="7"/>
  <c r="AC373" i="7"/>
  <c r="AB373" i="7"/>
  <c r="AA373" i="7"/>
  <c r="Z373" i="7"/>
  <c r="Y373" i="7"/>
  <c r="X373" i="7"/>
  <c r="W373" i="7"/>
  <c r="V373" i="7"/>
  <c r="U373" i="7"/>
  <c r="T373" i="7"/>
  <c r="S373" i="7"/>
  <c r="R373" i="7"/>
  <c r="Q373" i="7"/>
  <c r="P373" i="7"/>
  <c r="AJ372" i="7"/>
  <c r="AI372" i="7"/>
  <c r="AH372" i="7"/>
  <c r="AG372" i="7"/>
  <c r="AF372" i="7"/>
  <c r="AE372" i="7"/>
  <c r="AD372" i="7"/>
  <c r="AC372" i="7"/>
  <c r="AB372" i="7"/>
  <c r="AA372" i="7"/>
  <c r="Z372" i="7"/>
  <c r="Y372" i="7"/>
  <c r="X372" i="7"/>
  <c r="W372" i="7"/>
  <c r="V372" i="7"/>
  <c r="U372" i="7"/>
  <c r="T372" i="7"/>
  <c r="S372" i="7"/>
  <c r="R372" i="7"/>
  <c r="Q372" i="7"/>
  <c r="P372" i="7"/>
  <c r="AJ371" i="7"/>
  <c r="AI371" i="7"/>
  <c r="AH371" i="7"/>
  <c r="AG371" i="7"/>
  <c r="AF371" i="7"/>
  <c r="AE371" i="7"/>
  <c r="AD371" i="7"/>
  <c r="AC371" i="7"/>
  <c r="AB371" i="7"/>
  <c r="AA371" i="7"/>
  <c r="Z371" i="7"/>
  <c r="Y371" i="7"/>
  <c r="X371" i="7"/>
  <c r="W371" i="7"/>
  <c r="V371" i="7"/>
  <c r="U371" i="7"/>
  <c r="T371" i="7"/>
  <c r="S371" i="7"/>
  <c r="R371" i="7"/>
  <c r="Q371" i="7"/>
  <c r="P371" i="7"/>
  <c r="AJ370" i="7"/>
  <c r="AI370" i="7"/>
  <c r="AH370" i="7"/>
  <c r="AG370" i="7"/>
  <c r="AF370" i="7"/>
  <c r="AE370" i="7"/>
  <c r="AD370" i="7"/>
  <c r="AC370" i="7"/>
  <c r="AB370" i="7"/>
  <c r="AA370" i="7"/>
  <c r="Z370" i="7"/>
  <c r="Y370" i="7"/>
  <c r="X370" i="7"/>
  <c r="W370" i="7"/>
  <c r="V370" i="7"/>
  <c r="U370" i="7"/>
  <c r="T370" i="7"/>
  <c r="S370" i="7"/>
  <c r="R370" i="7"/>
  <c r="Q370" i="7"/>
  <c r="P370" i="7"/>
  <c r="AJ369" i="7"/>
  <c r="AI369" i="7"/>
  <c r="AH369" i="7"/>
  <c r="AG369" i="7"/>
  <c r="AF369" i="7"/>
  <c r="AE369" i="7"/>
  <c r="AD369" i="7"/>
  <c r="AC369" i="7"/>
  <c r="AB369" i="7"/>
  <c r="AA369" i="7"/>
  <c r="Z369" i="7"/>
  <c r="Y369" i="7"/>
  <c r="X369" i="7"/>
  <c r="W369" i="7"/>
  <c r="V369" i="7"/>
  <c r="U369" i="7"/>
  <c r="T369" i="7"/>
  <c r="S369" i="7"/>
  <c r="R369" i="7"/>
  <c r="Q369" i="7"/>
  <c r="P369" i="7"/>
  <c r="AJ368" i="7"/>
  <c r="AI368" i="7"/>
  <c r="AH368" i="7"/>
  <c r="AG368" i="7"/>
  <c r="AF368" i="7"/>
  <c r="AE368" i="7"/>
  <c r="AD368" i="7"/>
  <c r="AC368" i="7"/>
  <c r="AB368" i="7"/>
  <c r="AA368" i="7"/>
  <c r="Z368" i="7"/>
  <c r="Y368" i="7"/>
  <c r="X368" i="7"/>
  <c r="W368" i="7"/>
  <c r="V368" i="7"/>
  <c r="U368" i="7"/>
  <c r="T368" i="7"/>
  <c r="S368" i="7"/>
  <c r="R368" i="7"/>
  <c r="Q368" i="7"/>
  <c r="P368" i="7"/>
  <c r="AJ367" i="7"/>
  <c r="AI367" i="7"/>
  <c r="AH367" i="7"/>
  <c r="AG367" i="7"/>
  <c r="AF367" i="7"/>
  <c r="AE367" i="7"/>
  <c r="AD367" i="7"/>
  <c r="AC367" i="7"/>
  <c r="AB367" i="7"/>
  <c r="AA367" i="7"/>
  <c r="Z367" i="7"/>
  <c r="Y367" i="7"/>
  <c r="X367" i="7"/>
  <c r="W367" i="7"/>
  <c r="V367" i="7"/>
  <c r="U367" i="7"/>
  <c r="T367" i="7"/>
  <c r="S367" i="7"/>
  <c r="R367" i="7"/>
  <c r="Q367" i="7"/>
  <c r="P367" i="7"/>
  <c r="AJ366" i="7"/>
  <c r="AI366" i="7"/>
  <c r="AH366" i="7"/>
  <c r="AG366" i="7"/>
  <c r="AF366" i="7"/>
  <c r="AE366" i="7"/>
  <c r="AD366" i="7"/>
  <c r="AC366" i="7"/>
  <c r="AB366" i="7"/>
  <c r="AA366" i="7"/>
  <c r="Z366" i="7"/>
  <c r="Y366" i="7"/>
  <c r="X366" i="7"/>
  <c r="W366" i="7"/>
  <c r="V366" i="7"/>
  <c r="U366" i="7"/>
  <c r="T366" i="7"/>
  <c r="S366" i="7"/>
  <c r="R366" i="7"/>
  <c r="Q366" i="7"/>
  <c r="P366" i="7"/>
  <c r="AJ365" i="7"/>
  <c r="AI365" i="7"/>
  <c r="AH365" i="7"/>
  <c r="AG365" i="7"/>
  <c r="AF365" i="7"/>
  <c r="AE365" i="7"/>
  <c r="AD365" i="7"/>
  <c r="AC365" i="7"/>
  <c r="AB365" i="7"/>
  <c r="AA365" i="7"/>
  <c r="Z365" i="7"/>
  <c r="Y365" i="7"/>
  <c r="X365" i="7"/>
  <c r="W365" i="7"/>
  <c r="V365" i="7"/>
  <c r="U365" i="7"/>
  <c r="T365" i="7"/>
  <c r="S365" i="7"/>
  <c r="R365" i="7"/>
  <c r="Q365" i="7"/>
  <c r="P365" i="7"/>
  <c r="AJ364" i="7"/>
  <c r="AI364" i="7"/>
  <c r="AH364" i="7"/>
  <c r="AG364" i="7"/>
  <c r="AF364" i="7"/>
  <c r="AE364" i="7"/>
  <c r="AD364" i="7"/>
  <c r="AC364" i="7"/>
  <c r="AB364" i="7"/>
  <c r="AA364" i="7"/>
  <c r="Z364" i="7"/>
  <c r="Y364" i="7"/>
  <c r="X364" i="7"/>
  <c r="W364" i="7"/>
  <c r="V364" i="7"/>
  <c r="U364" i="7"/>
  <c r="T364" i="7"/>
  <c r="S364" i="7"/>
  <c r="R364" i="7"/>
  <c r="Q364" i="7"/>
  <c r="P364" i="7"/>
  <c r="AJ363" i="7"/>
  <c r="AI363" i="7"/>
  <c r="AH363" i="7"/>
  <c r="AG363" i="7"/>
  <c r="AF363" i="7"/>
  <c r="AE363" i="7"/>
  <c r="AD363" i="7"/>
  <c r="AC363" i="7"/>
  <c r="AB363" i="7"/>
  <c r="AA363" i="7"/>
  <c r="Z363" i="7"/>
  <c r="Y363" i="7"/>
  <c r="X363" i="7"/>
  <c r="W363" i="7"/>
  <c r="V363" i="7"/>
  <c r="U363" i="7"/>
  <c r="T363" i="7"/>
  <c r="S363" i="7"/>
  <c r="R363" i="7"/>
  <c r="Q363" i="7"/>
  <c r="P363" i="7"/>
  <c r="AJ362" i="7"/>
  <c r="AI362" i="7"/>
  <c r="AH362" i="7"/>
  <c r="AG362" i="7"/>
  <c r="AF362" i="7"/>
  <c r="AE362" i="7"/>
  <c r="AD362" i="7"/>
  <c r="AC362" i="7"/>
  <c r="AB362" i="7"/>
  <c r="AA362" i="7"/>
  <c r="Z362" i="7"/>
  <c r="Y362" i="7"/>
  <c r="X362" i="7"/>
  <c r="W362" i="7"/>
  <c r="V362" i="7"/>
  <c r="U362" i="7"/>
  <c r="T362" i="7"/>
  <c r="S362" i="7"/>
  <c r="R362" i="7"/>
  <c r="Q362" i="7"/>
  <c r="P362" i="7"/>
  <c r="AJ361" i="7"/>
  <c r="AI361" i="7"/>
  <c r="AH361" i="7"/>
  <c r="AG361" i="7"/>
  <c r="AF361" i="7"/>
  <c r="AE361" i="7"/>
  <c r="AD361" i="7"/>
  <c r="AC361" i="7"/>
  <c r="AB361" i="7"/>
  <c r="AA361" i="7"/>
  <c r="Z361" i="7"/>
  <c r="Y361" i="7"/>
  <c r="X361" i="7"/>
  <c r="W361" i="7"/>
  <c r="V361" i="7"/>
  <c r="U361" i="7"/>
  <c r="T361" i="7"/>
  <c r="S361" i="7"/>
  <c r="R361" i="7"/>
  <c r="Q361" i="7"/>
  <c r="P361" i="7"/>
  <c r="AJ360" i="7"/>
  <c r="AI360" i="7"/>
  <c r="AH360" i="7"/>
  <c r="AG360" i="7"/>
  <c r="AF360" i="7"/>
  <c r="AE360" i="7"/>
  <c r="AD360" i="7"/>
  <c r="AC360" i="7"/>
  <c r="AB360" i="7"/>
  <c r="AA360" i="7"/>
  <c r="Z360" i="7"/>
  <c r="Y360" i="7"/>
  <c r="X360" i="7"/>
  <c r="W360" i="7"/>
  <c r="V360" i="7"/>
  <c r="U360" i="7"/>
  <c r="T360" i="7"/>
  <c r="S360" i="7"/>
  <c r="R360" i="7"/>
  <c r="Q360" i="7"/>
  <c r="P360" i="7"/>
  <c r="AJ359" i="7"/>
  <c r="AI359" i="7"/>
  <c r="AH359" i="7"/>
  <c r="AG359" i="7"/>
  <c r="AF359" i="7"/>
  <c r="AE359" i="7"/>
  <c r="AD359" i="7"/>
  <c r="AC359" i="7"/>
  <c r="AB359" i="7"/>
  <c r="AA359" i="7"/>
  <c r="Z359" i="7"/>
  <c r="Y359" i="7"/>
  <c r="X359" i="7"/>
  <c r="W359" i="7"/>
  <c r="V359" i="7"/>
  <c r="U359" i="7"/>
  <c r="T359" i="7"/>
  <c r="S359" i="7"/>
  <c r="R359" i="7"/>
  <c r="Q359" i="7"/>
  <c r="P359" i="7"/>
  <c r="AJ358" i="7"/>
  <c r="AI358" i="7"/>
  <c r="AH358" i="7"/>
  <c r="AG358" i="7"/>
  <c r="AF358" i="7"/>
  <c r="AE358" i="7"/>
  <c r="AD358" i="7"/>
  <c r="AC358" i="7"/>
  <c r="AB358" i="7"/>
  <c r="AA358" i="7"/>
  <c r="Z358" i="7"/>
  <c r="Y358" i="7"/>
  <c r="X358" i="7"/>
  <c r="W358" i="7"/>
  <c r="V358" i="7"/>
  <c r="U358" i="7"/>
  <c r="T358" i="7"/>
  <c r="S358" i="7"/>
  <c r="R358" i="7"/>
  <c r="Q358" i="7"/>
  <c r="P358" i="7"/>
  <c r="AJ357" i="7"/>
  <c r="AI357" i="7"/>
  <c r="AH357" i="7"/>
  <c r="AG357" i="7"/>
  <c r="AF357" i="7"/>
  <c r="AE357" i="7"/>
  <c r="AD357" i="7"/>
  <c r="AC357" i="7"/>
  <c r="AB357" i="7"/>
  <c r="AA357" i="7"/>
  <c r="Z357" i="7"/>
  <c r="Y357" i="7"/>
  <c r="X357" i="7"/>
  <c r="W357" i="7"/>
  <c r="V357" i="7"/>
  <c r="U357" i="7"/>
  <c r="T357" i="7"/>
  <c r="S357" i="7"/>
  <c r="R357" i="7"/>
  <c r="Q357" i="7"/>
  <c r="P357" i="7"/>
  <c r="AJ356" i="7"/>
  <c r="AI356" i="7"/>
  <c r="AH356" i="7"/>
  <c r="AG356" i="7"/>
  <c r="AF356" i="7"/>
  <c r="AE356" i="7"/>
  <c r="AD356" i="7"/>
  <c r="AC356" i="7"/>
  <c r="AB356" i="7"/>
  <c r="AA356" i="7"/>
  <c r="Z356" i="7"/>
  <c r="Y356" i="7"/>
  <c r="X356" i="7"/>
  <c r="W356" i="7"/>
  <c r="V356" i="7"/>
  <c r="U356" i="7"/>
  <c r="T356" i="7"/>
  <c r="S356" i="7"/>
  <c r="R356" i="7"/>
  <c r="Q356" i="7"/>
  <c r="P356" i="7"/>
  <c r="AJ355" i="7"/>
  <c r="AI355" i="7"/>
  <c r="AH355" i="7"/>
  <c r="AG355" i="7"/>
  <c r="AF355" i="7"/>
  <c r="AE355" i="7"/>
  <c r="AD355" i="7"/>
  <c r="AC355" i="7"/>
  <c r="AB355" i="7"/>
  <c r="AA355" i="7"/>
  <c r="Z355" i="7"/>
  <c r="Y355" i="7"/>
  <c r="X355" i="7"/>
  <c r="W355" i="7"/>
  <c r="V355" i="7"/>
  <c r="U355" i="7"/>
  <c r="T355" i="7"/>
  <c r="S355" i="7"/>
  <c r="R355" i="7"/>
  <c r="Q355" i="7"/>
  <c r="P355" i="7"/>
  <c r="AJ354" i="7"/>
  <c r="AI354" i="7"/>
  <c r="AH354" i="7"/>
  <c r="AG354" i="7"/>
  <c r="AF354" i="7"/>
  <c r="AE354" i="7"/>
  <c r="AD354" i="7"/>
  <c r="AC354" i="7"/>
  <c r="AB354" i="7"/>
  <c r="AA354" i="7"/>
  <c r="Z354" i="7"/>
  <c r="Y354" i="7"/>
  <c r="X354" i="7"/>
  <c r="W354" i="7"/>
  <c r="V354" i="7"/>
  <c r="U354" i="7"/>
  <c r="T354" i="7"/>
  <c r="S354" i="7"/>
  <c r="R354" i="7"/>
  <c r="Q354" i="7"/>
  <c r="P354" i="7"/>
  <c r="AJ353" i="7"/>
  <c r="AI353" i="7"/>
  <c r="AH353" i="7"/>
  <c r="AG353" i="7"/>
  <c r="AF353" i="7"/>
  <c r="AE353" i="7"/>
  <c r="AD353" i="7"/>
  <c r="AC353" i="7"/>
  <c r="AB353" i="7"/>
  <c r="AA353" i="7"/>
  <c r="Z353" i="7"/>
  <c r="Y353" i="7"/>
  <c r="X353" i="7"/>
  <c r="W353" i="7"/>
  <c r="V353" i="7"/>
  <c r="U353" i="7"/>
  <c r="T353" i="7"/>
  <c r="S353" i="7"/>
  <c r="R353" i="7"/>
  <c r="Q353" i="7"/>
  <c r="P353" i="7"/>
  <c r="AJ352" i="7"/>
  <c r="AI352" i="7"/>
  <c r="AH352" i="7"/>
  <c r="AG352" i="7"/>
  <c r="AF352" i="7"/>
  <c r="AE352" i="7"/>
  <c r="AD352" i="7"/>
  <c r="AC352" i="7"/>
  <c r="AB352" i="7"/>
  <c r="AA352" i="7"/>
  <c r="Z352" i="7"/>
  <c r="Y352" i="7"/>
  <c r="X352" i="7"/>
  <c r="W352" i="7"/>
  <c r="V352" i="7"/>
  <c r="U352" i="7"/>
  <c r="T352" i="7"/>
  <c r="S352" i="7"/>
  <c r="R352" i="7"/>
  <c r="Q352" i="7"/>
  <c r="P352" i="7"/>
  <c r="AJ351" i="7"/>
  <c r="AI351" i="7"/>
  <c r="AH351" i="7"/>
  <c r="AG351" i="7"/>
  <c r="AF351" i="7"/>
  <c r="AE351" i="7"/>
  <c r="AD351" i="7"/>
  <c r="AC351" i="7"/>
  <c r="AB351" i="7"/>
  <c r="AA351" i="7"/>
  <c r="Z351" i="7"/>
  <c r="Y351" i="7"/>
  <c r="X351" i="7"/>
  <c r="W351" i="7"/>
  <c r="V351" i="7"/>
  <c r="U351" i="7"/>
  <c r="T351" i="7"/>
  <c r="S351" i="7"/>
  <c r="R351" i="7"/>
  <c r="Q351" i="7"/>
  <c r="P351" i="7"/>
  <c r="AJ350" i="7"/>
  <c r="AI350" i="7"/>
  <c r="AH350" i="7"/>
  <c r="AG350" i="7"/>
  <c r="AF350" i="7"/>
  <c r="AE350" i="7"/>
  <c r="AD350" i="7"/>
  <c r="AC350" i="7"/>
  <c r="AB350" i="7"/>
  <c r="AA350" i="7"/>
  <c r="Z350" i="7"/>
  <c r="Y350" i="7"/>
  <c r="X350" i="7"/>
  <c r="W350" i="7"/>
  <c r="V350" i="7"/>
  <c r="U350" i="7"/>
  <c r="T350" i="7"/>
  <c r="S350" i="7"/>
  <c r="R350" i="7"/>
  <c r="Q350" i="7"/>
  <c r="P350" i="7"/>
  <c r="AJ349" i="7"/>
  <c r="AI349" i="7"/>
  <c r="AH349" i="7"/>
  <c r="AG349" i="7"/>
  <c r="AF349" i="7"/>
  <c r="AE349" i="7"/>
  <c r="AD349" i="7"/>
  <c r="AC349" i="7"/>
  <c r="AB349" i="7"/>
  <c r="AA349" i="7"/>
  <c r="Z349" i="7"/>
  <c r="Y349" i="7"/>
  <c r="X349" i="7"/>
  <c r="W349" i="7"/>
  <c r="V349" i="7"/>
  <c r="U349" i="7"/>
  <c r="T349" i="7"/>
  <c r="S349" i="7"/>
  <c r="R349" i="7"/>
  <c r="Q349" i="7"/>
  <c r="P349" i="7"/>
  <c r="AJ348" i="7"/>
  <c r="AI348" i="7"/>
  <c r="AH348" i="7"/>
  <c r="AG348" i="7"/>
  <c r="AF348" i="7"/>
  <c r="AE348" i="7"/>
  <c r="AD348" i="7"/>
  <c r="AC348" i="7"/>
  <c r="AB348" i="7"/>
  <c r="AA348" i="7"/>
  <c r="Z348" i="7"/>
  <c r="Y348" i="7"/>
  <c r="X348" i="7"/>
  <c r="W348" i="7"/>
  <c r="V348" i="7"/>
  <c r="U348" i="7"/>
  <c r="T348" i="7"/>
  <c r="S348" i="7"/>
  <c r="R348" i="7"/>
  <c r="Q348" i="7"/>
  <c r="P348" i="7"/>
  <c r="AJ347" i="7"/>
  <c r="AI347" i="7"/>
  <c r="AH347" i="7"/>
  <c r="AG347" i="7"/>
  <c r="AF347" i="7"/>
  <c r="AE347" i="7"/>
  <c r="AD347" i="7"/>
  <c r="AC347" i="7"/>
  <c r="AB347" i="7"/>
  <c r="AA347" i="7"/>
  <c r="Z347" i="7"/>
  <c r="Y347" i="7"/>
  <c r="X347" i="7"/>
  <c r="W347" i="7"/>
  <c r="V347" i="7"/>
  <c r="U347" i="7"/>
  <c r="T347" i="7"/>
  <c r="S347" i="7"/>
  <c r="R347" i="7"/>
  <c r="Q347" i="7"/>
  <c r="P347" i="7"/>
  <c r="AJ346" i="7"/>
  <c r="AI346" i="7"/>
  <c r="AH346" i="7"/>
  <c r="AG346" i="7"/>
  <c r="AF346" i="7"/>
  <c r="AE346" i="7"/>
  <c r="AD346" i="7"/>
  <c r="AC346" i="7"/>
  <c r="AB346" i="7"/>
  <c r="AA346" i="7"/>
  <c r="Z346" i="7"/>
  <c r="Y346" i="7"/>
  <c r="X346" i="7"/>
  <c r="W346" i="7"/>
  <c r="V346" i="7"/>
  <c r="U346" i="7"/>
  <c r="T346" i="7"/>
  <c r="S346" i="7"/>
  <c r="R346" i="7"/>
  <c r="Q346" i="7"/>
  <c r="P346" i="7"/>
  <c r="AJ345" i="7"/>
  <c r="AI345" i="7"/>
  <c r="AH345" i="7"/>
  <c r="AG345" i="7"/>
  <c r="AF345" i="7"/>
  <c r="AE345" i="7"/>
  <c r="AD345" i="7"/>
  <c r="AC345" i="7"/>
  <c r="AB345" i="7"/>
  <c r="AA345" i="7"/>
  <c r="Z345" i="7"/>
  <c r="Y345" i="7"/>
  <c r="X345" i="7"/>
  <c r="W345" i="7"/>
  <c r="V345" i="7"/>
  <c r="U345" i="7"/>
  <c r="T345" i="7"/>
  <c r="S345" i="7"/>
  <c r="R345" i="7"/>
  <c r="Q345" i="7"/>
  <c r="P345" i="7"/>
  <c r="AJ344" i="7"/>
  <c r="AI344" i="7"/>
  <c r="AH344" i="7"/>
  <c r="AG344" i="7"/>
  <c r="AF344" i="7"/>
  <c r="AE344" i="7"/>
  <c r="AD344" i="7"/>
  <c r="AC344" i="7"/>
  <c r="AB344" i="7"/>
  <c r="AA344" i="7"/>
  <c r="Z344" i="7"/>
  <c r="Y344" i="7"/>
  <c r="X344" i="7"/>
  <c r="W344" i="7"/>
  <c r="V344" i="7"/>
  <c r="U344" i="7"/>
  <c r="T344" i="7"/>
  <c r="S344" i="7"/>
  <c r="R344" i="7"/>
  <c r="Q344" i="7"/>
  <c r="P344" i="7"/>
  <c r="AJ343" i="7"/>
  <c r="AI343" i="7"/>
  <c r="AH343" i="7"/>
  <c r="AG343" i="7"/>
  <c r="AF343" i="7"/>
  <c r="AE343" i="7"/>
  <c r="AD343" i="7"/>
  <c r="AC343" i="7"/>
  <c r="AB343" i="7"/>
  <c r="AA343" i="7"/>
  <c r="Z343" i="7"/>
  <c r="Y343" i="7"/>
  <c r="X343" i="7"/>
  <c r="W343" i="7"/>
  <c r="V343" i="7"/>
  <c r="U343" i="7"/>
  <c r="T343" i="7"/>
  <c r="S343" i="7"/>
  <c r="R343" i="7"/>
  <c r="Q343" i="7"/>
  <c r="P343" i="7"/>
  <c r="AJ342" i="7"/>
  <c r="AI342" i="7"/>
  <c r="AH342" i="7"/>
  <c r="AG342" i="7"/>
  <c r="AF342" i="7"/>
  <c r="AE342" i="7"/>
  <c r="AD342" i="7"/>
  <c r="AC342" i="7"/>
  <c r="AB342" i="7"/>
  <c r="AA342" i="7"/>
  <c r="Z342" i="7"/>
  <c r="Y342" i="7"/>
  <c r="X342" i="7"/>
  <c r="W342" i="7"/>
  <c r="V342" i="7"/>
  <c r="U342" i="7"/>
  <c r="T342" i="7"/>
  <c r="S342" i="7"/>
  <c r="R342" i="7"/>
  <c r="Q342" i="7"/>
  <c r="P342" i="7"/>
  <c r="AJ341" i="7"/>
  <c r="AI341" i="7"/>
  <c r="AH341" i="7"/>
  <c r="AG341" i="7"/>
  <c r="AF341" i="7"/>
  <c r="AE341" i="7"/>
  <c r="AD341" i="7"/>
  <c r="AC341" i="7"/>
  <c r="AB341" i="7"/>
  <c r="AA341" i="7"/>
  <c r="Z341" i="7"/>
  <c r="Y341" i="7"/>
  <c r="X341" i="7"/>
  <c r="W341" i="7"/>
  <c r="V341" i="7"/>
  <c r="U341" i="7"/>
  <c r="T341" i="7"/>
  <c r="S341" i="7"/>
  <c r="R341" i="7"/>
  <c r="Q341" i="7"/>
  <c r="P341" i="7"/>
  <c r="AJ340" i="7"/>
  <c r="AI340" i="7"/>
  <c r="AH340" i="7"/>
  <c r="AG340" i="7"/>
  <c r="AF340" i="7"/>
  <c r="AE340" i="7"/>
  <c r="AD340" i="7"/>
  <c r="AC340" i="7"/>
  <c r="AB340" i="7"/>
  <c r="AA340" i="7"/>
  <c r="Z340" i="7"/>
  <c r="Y340" i="7"/>
  <c r="X340" i="7"/>
  <c r="W340" i="7"/>
  <c r="V340" i="7"/>
  <c r="U340" i="7"/>
  <c r="T340" i="7"/>
  <c r="S340" i="7"/>
  <c r="R340" i="7"/>
  <c r="Q340" i="7"/>
  <c r="P340" i="7"/>
  <c r="AJ339" i="7"/>
  <c r="AI339" i="7"/>
  <c r="AH339" i="7"/>
  <c r="AG339" i="7"/>
  <c r="AF339" i="7"/>
  <c r="AE339" i="7"/>
  <c r="AD339" i="7"/>
  <c r="AC339" i="7"/>
  <c r="AB339" i="7"/>
  <c r="AA339" i="7"/>
  <c r="Z339" i="7"/>
  <c r="Y339" i="7"/>
  <c r="X339" i="7"/>
  <c r="W339" i="7"/>
  <c r="V339" i="7"/>
  <c r="U339" i="7"/>
  <c r="T339" i="7"/>
  <c r="S339" i="7"/>
  <c r="R339" i="7"/>
  <c r="Q339" i="7"/>
  <c r="P339" i="7"/>
  <c r="AJ338" i="7"/>
  <c r="AI338" i="7"/>
  <c r="AH338" i="7"/>
  <c r="AG338" i="7"/>
  <c r="AF338" i="7"/>
  <c r="AE338" i="7"/>
  <c r="AD338" i="7"/>
  <c r="AC338" i="7"/>
  <c r="AB338" i="7"/>
  <c r="AA338" i="7"/>
  <c r="Z338" i="7"/>
  <c r="Y338" i="7"/>
  <c r="X338" i="7"/>
  <c r="W338" i="7"/>
  <c r="V338" i="7"/>
  <c r="U338" i="7"/>
  <c r="T338" i="7"/>
  <c r="S338" i="7"/>
  <c r="R338" i="7"/>
  <c r="Q338" i="7"/>
  <c r="P338" i="7"/>
  <c r="AJ337" i="7"/>
  <c r="AI337" i="7"/>
  <c r="AH337" i="7"/>
  <c r="AG337" i="7"/>
  <c r="AF337" i="7"/>
  <c r="AE337" i="7"/>
  <c r="AD337" i="7"/>
  <c r="AC337" i="7"/>
  <c r="AB337" i="7"/>
  <c r="AA337" i="7"/>
  <c r="Z337" i="7"/>
  <c r="Y337" i="7"/>
  <c r="X337" i="7"/>
  <c r="W337" i="7"/>
  <c r="V337" i="7"/>
  <c r="U337" i="7"/>
  <c r="T337" i="7"/>
  <c r="S337" i="7"/>
  <c r="R337" i="7"/>
  <c r="Q337" i="7"/>
  <c r="P337" i="7"/>
  <c r="AJ336" i="7"/>
  <c r="AI336" i="7"/>
  <c r="AH336" i="7"/>
  <c r="AG336" i="7"/>
  <c r="AF336" i="7"/>
  <c r="AE336" i="7"/>
  <c r="AD336" i="7"/>
  <c r="AC336" i="7"/>
  <c r="AB336" i="7"/>
  <c r="AA336" i="7"/>
  <c r="Z336" i="7"/>
  <c r="Y336" i="7"/>
  <c r="X336" i="7"/>
  <c r="W336" i="7"/>
  <c r="V336" i="7"/>
  <c r="U336" i="7"/>
  <c r="T336" i="7"/>
  <c r="S336" i="7"/>
  <c r="R336" i="7"/>
  <c r="Q336" i="7"/>
  <c r="P336" i="7"/>
  <c r="AJ335" i="7"/>
  <c r="AI335" i="7"/>
  <c r="AH335" i="7"/>
  <c r="AG335" i="7"/>
  <c r="AF335" i="7"/>
  <c r="AE335" i="7"/>
  <c r="AD335" i="7"/>
  <c r="AC335" i="7"/>
  <c r="AB335" i="7"/>
  <c r="AA335" i="7"/>
  <c r="Z335" i="7"/>
  <c r="Y335" i="7"/>
  <c r="X335" i="7"/>
  <c r="W335" i="7"/>
  <c r="V335" i="7"/>
  <c r="U335" i="7"/>
  <c r="T335" i="7"/>
  <c r="S335" i="7"/>
  <c r="R335" i="7"/>
  <c r="Q335" i="7"/>
  <c r="P335" i="7"/>
  <c r="AJ334" i="7"/>
  <c r="AI334" i="7"/>
  <c r="AH334" i="7"/>
  <c r="AG334" i="7"/>
  <c r="AF334" i="7"/>
  <c r="AE334" i="7"/>
  <c r="AD334" i="7"/>
  <c r="AC334" i="7"/>
  <c r="AB334" i="7"/>
  <c r="AA334" i="7"/>
  <c r="Z334" i="7"/>
  <c r="Y334" i="7"/>
  <c r="X334" i="7"/>
  <c r="W334" i="7"/>
  <c r="V334" i="7"/>
  <c r="U334" i="7"/>
  <c r="T334" i="7"/>
  <c r="S334" i="7"/>
  <c r="R334" i="7"/>
  <c r="Q334" i="7"/>
  <c r="P334" i="7"/>
  <c r="AJ333" i="7"/>
  <c r="AI333" i="7"/>
  <c r="AH333" i="7"/>
  <c r="AG333" i="7"/>
  <c r="AF333" i="7"/>
  <c r="AE333" i="7"/>
  <c r="AD333" i="7"/>
  <c r="AC333" i="7"/>
  <c r="AB333" i="7"/>
  <c r="AA333" i="7"/>
  <c r="Z333" i="7"/>
  <c r="Y333" i="7"/>
  <c r="X333" i="7"/>
  <c r="W333" i="7"/>
  <c r="V333" i="7"/>
  <c r="U333" i="7"/>
  <c r="T333" i="7"/>
  <c r="S333" i="7"/>
  <c r="R333" i="7"/>
  <c r="Q333" i="7"/>
  <c r="P333" i="7"/>
  <c r="AJ332" i="7"/>
  <c r="AI332" i="7"/>
  <c r="AH332" i="7"/>
  <c r="AG332" i="7"/>
  <c r="AF332" i="7"/>
  <c r="AE332" i="7"/>
  <c r="AD332" i="7"/>
  <c r="AC332" i="7"/>
  <c r="AB332" i="7"/>
  <c r="AA332" i="7"/>
  <c r="Z332" i="7"/>
  <c r="Y332" i="7"/>
  <c r="X332" i="7"/>
  <c r="W332" i="7"/>
  <c r="V332" i="7"/>
  <c r="U332" i="7"/>
  <c r="T332" i="7"/>
  <c r="S332" i="7"/>
  <c r="R332" i="7"/>
  <c r="Q332" i="7"/>
  <c r="P332" i="7"/>
  <c r="AJ331" i="7"/>
  <c r="AI331" i="7"/>
  <c r="AH331" i="7"/>
  <c r="AG331" i="7"/>
  <c r="AF331" i="7"/>
  <c r="AE331" i="7"/>
  <c r="AD331" i="7"/>
  <c r="AC331" i="7"/>
  <c r="AB331" i="7"/>
  <c r="AA331" i="7"/>
  <c r="Z331" i="7"/>
  <c r="Y331" i="7"/>
  <c r="X331" i="7"/>
  <c r="W331" i="7"/>
  <c r="V331" i="7"/>
  <c r="U331" i="7"/>
  <c r="T331" i="7"/>
  <c r="S331" i="7"/>
  <c r="R331" i="7"/>
  <c r="Q331" i="7"/>
  <c r="P331" i="7"/>
  <c r="AJ330" i="7"/>
  <c r="AI330" i="7"/>
  <c r="AH330" i="7"/>
  <c r="AG330" i="7"/>
  <c r="AF330" i="7"/>
  <c r="AE330" i="7"/>
  <c r="AD330" i="7"/>
  <c r="AC330" i="7"/>
  <c r="AB330" i="7"/>
  <c r="AA330" i="7"/>
  <c r="Z330" i="7"/>
  <c r="Y330" i="7"/>
  <c r="X330" i="7"/>
  <c r="W330" i="7"/>
  <c r="V330" i="7"/>
  <c r="U330" i="7"/>
  <c r="T330" i="7"/>
  <c r="S330" i="7"/>
  <c r="R330" i="7"/>
  <c r="Q330" i="7"/>
  <c r="P330" i="7"/>
  <c r="AJ329" i="7"/>
  <c r="AI329" i="7"/>
  <c r="AH329" i="7"/>
  <c r="AG329" i="7"/>
  <c r="AF329" i="7"/>
  <c r="AE329" i="7"/>
  <c r="AD329" i="7"/>
  <c r="AC329" i="7"/>
  <c r="AB329" i="7"/>
  <c r="AA329" i="7"/>
  <c r="Z329" i="7"/>
  <c r="Y329" i="7"/>
  <c r="X329" i="7"/>
  <c r="W329" i="7"/>
  <c r="V329" i="7"/>
  <c r="U329" i="7"/>
  <c r="T329" i="7"/>
  <c r="S329" i="7"/>
  <c r="R329" i="7"/>
  <c r="Q329" i="7"/>
  <c r="P329" i="7"/>
  <c r="AJ328" i="7"/>
  <c r="AI328" i="7"/>
  <c r="AH328" i="7"/>
  <c r="AG328" i="7"/>
  <c r="AF328" i="7"/>
  <c r="AE328" i="7"/>
  <c r="AD328" i="7"/>
  <c r="AC328" i="7"/>
  <c r="AB328" i="7"/>
  <c r="AA328" i="7"/>
  <c r="Z328" i="7"/>
  <c r="Y328" i="7"/>
  <c r="X328" i="7"/>
  <c r="W328" i="7"/>
  <c r="V328" i="7"/>
  <c r="U328" i="7"/>
  <c r="T328" i="7"/>
  <c r="S328" i="7"/>
  <c r="R328" i="7"/>
  <c r="Q328" i="7"/>
  <c r="P328" i="7"/>
  <c r="AJ327" i="7"/>
  <c r="AI327" i="7"/>
  <c r="AH327" i="7"/>
  <c r="AG327" i="7"/>
  <c r="AF327" i="7"/>
  <c r="AE327" i="7"/>
  <c r="AD327" i="7"/>
  <c r="AC327" i="7"/>
  <c r="AB327" i="7"/>
  <c r="AA327" i="7"/>
  <c r="Z327" i="7"/>
  <c r="Y327" i="7"/>
  <c r="X327" i="7"/>
  <c r="W327" i="7"/>
  <c r="V327" i="7"/>
  <c r="U327" i="7"/>
  <c r="T327" i="7"/>
  <c r="S327" i="7"/>
  <c r="R327" i="7"/>
  <c r="Q327" i="7"/>
  <c r="P327" i="7"/>
  <c r="AJ326" i="7"/>
  <c r="AI326" i="7"/>
  <c r="AH326" i="7"/>
  <c r="AG326" i="7"/>
  <c r="AF326" i="7"/>
  <c r="AE326" i="7"/>
  <c r="AD326" i="7"/>
  <c r="AC326" i="7"/>
  <c r="AB326" i="7"/>
  <c r="AA326" i="7"/>
  <c r="Z326" i="7"/>
  <c r="Y326" i="7"/>
  <c r="X326" i="7"/>
  <c r="W326" i="7"/>
  <c r="V326" i="7"/>
  <c r="U326" i="7"/>
  <c r="T326" i="7"/>
  <c r="S326" i="7"/>
  <c r="R326" i="7"/>
  <c r="Q326" i="7"/>
  <c r="P326" i="7"/>
  <c r="AJ325" i="7"/>
  <c r="AI325" i="7"/>
  <c r="AH325" i="7"/>
  <c r="AG325" i="7"/>
  <c r="AF325" i="7"/>
  <c r="AE325" i="7"/>
  <c r="AD325" i="7"/>
  <c r="AC325" i="7"/>
  <c r="AB325" i="7"/>
  <c r="AA325" i="7"/>
  <c r="Z325" i="7"/>
  <c r="Y325" i="7"/>
  <c r="X325" i="7"/>
  <c r="W325" i="7"/>
  <c r="V325" i="7"/>
  <c r="U325" i="7"/>
  <c r="T325" i="7"/>
  <c r="S325" i="7"/>
  <c r="R325" i="7"/>
  <c r="Q325" i="7"/>
  <c r="P325" i="7"/>
  <c r="AJ324" i="7"/>
  <c r="AI324" i="7"/>
  <c r="AH324" i="7"/>
  <c r="AG324" i="7"/>
  <c r="AF324" i="7"/>
  <c r="AE324" i="7"/>
  <c r="AD324" i="7"/>
  <c r="AC324" i="7"/>
  <c r="AB324" i="7"/>
  <c r="AA324" i="7"/>
  <c r="Z324" i="7"/>
  <c r="Y324" i="7"/>
  <c r="X324" i="7"/>
  <c r="W324" i="7"/>
  <c r="V324" i="7"/>
  <c r="U324" i="7"/>
  <c r="T324" i="7"/>
  <c r="S324" i="7"/>
  <c r="R324" i="7"/>
  <c r="Q324" i="7"/>
  <c r="P324" i="7"/>
  <c r="AJ323" i="7"/>
  <c r="AI323" i="7"/>
  <c r="AH323" i="7"/>
  <c r="AG323" i="7"/>
  <c r="AF323" i="7"/>
  <c r="AE323" i="7"/>
  <c r="AD323" i="7"/>
  <c r="AC323" i="7"/>
  <c r="AB323" i="7"/>
  <c r="AA323" i="7"/>
  <c r="Z323" i="7"/>
  <c r="Y323" i="7"/>
  <c r="X323" i="7"/>
  <c r="W323" i="7"/>
  <c r="V323" i="7"/>
  <c r="U323" i="7"/>
  <c r="T323" i="7"/>
  <c r="S323" i="7"/>
  <c r="R323" i="7"/>
  <c r="Q323" i="7"/>
  <c r="P323" i="7"/>
  <c r="AJ322" i="7"/>
  <c r="AI322" i="7"/>
  <c r="AH322" i="7"/>
  <c r="AG322" i="7"/>
  <c r="AF322" i="7"/>
  <c r="AE322" i="7"/>
  <c r="AD322" i="7"/>
  <c r="AC322" i="7"/>
  <c r="AB322" i="7"/>
  <c r="AA322" i="7"/>
  <c r="Z322" i="7"/>
  <c r="Y322" i="7"/>
  <c r="X322" i="7"/>
  <c r="W322" i="7"/>
  <c r="V322" i="7"/>
  <c r="U322" i="7"/>
  <c r="T322" i="7"/>
  <c r="S322" i="7"/>
  <c r="R322" i="7"/>
  <c r="Q322" i="7"/>
  <c r="P322" i="7"/>
  <c r="AJ321" i="7"/>
  <c r="AI321" i="7"/>
  <c r="AH321" i="7"/>
  <c r="AG321" i="7"/>
  <c r="AF321" i="7"/>
  <c r="AE321" i="7"/>
  <c r="AD321" i="7"/>
  <c r="AC321" i="7"/>
  <c r="AB321" i="7"/>
  <c r="AA321" i="7"/>
  <c r="Z321" i="7"/>
  <c r="Y321" i="7"/>
  <c r="X321" i="7"/>
  <c r="W321" i="7"/>
  <c r="V321" i="7"/>
  <c r="U321" i="7"/>
  <c r="T321" i="7"/>
  <c r="S321" i="7"/>
  <c r="R321" i="7"/>
  <c r="Q321" i="7"/>
  <c r="P321" i="7"/>
  <c r="AJ320" i="7"/>
  <c r="AI320" i="7"/>
  <c r="AH320" i="7"/>
  <c r="AG320" i="7"/>
  <c r="AF320" i="7"/>
  <c r="AE320" i="7"/>
  <c r="AD320" i="7"/>
  <c r="AC320" i="7"/>
  <c r="AB320" i="7"/>
  <c r="AA320" i="7"/>
  <c r="Z320" i="7"/>
  <c r="Y320" i="7"/>
  <c r="X320" i="7"/>
  <c r="W320" i="7"/>
  <c r="V320" i="7"/>
  <c r="U320" i="7"/>
  <c r="T320" i="7"/>
  <c r="S320" i="7"/>
  <c r="R320" i="7"/>
  <c r="Q320" i="7"/>
  <c r="P320" i="7"/>
  <c r="AJ319" i="7"/>
  <c r="AI319" i="7"/>
  <c r="AH319" i="7"/>
  <c r="AG319" i="7"/>
  <c r="AF319" i="7"/>
  <c r="AE319" i="7"/>
  <c r="AD319" i="7"/>
  <c r="AC319" i="7"/>
  <c r="AB319" i="7"/>
  <c r="AA319" i="7"/>
  <c r="Z319" i="7"/>
  <c r="Y319" i="7"/>
  <c r="X319" i="7"/>
  <c r="W319" i="7"/>
  <c r="V319" i="7"/>
  <c r="U319" i="7"/>
  <c r="T319" i="7"/>
  <c r="S319" i="7"/>
  <c r="R319" i="7"/>
  <c r="Q319" i="7"/>
  <c r="P319" i="7"/>
  <c r="AJ318" i="7"/>
  <c r="AI318" i="7"/>
  <c r="AH318" i="7"/>
  <c r="AG318" i="7"/>
  <c r="AF318" i="7"/>
  <c r="AE318" i="7"/>
  <c r="AD318" i="7"/>
  <c r="AC318" i="7"/>
  <c r="AB318" i="7"/>
  <c r="AA318" i="7"/>
  <c r="Z318" i="7"/>
  <c r="Y318" i="7"/>
  <c r="X318" i="7"/>
  <c r="W318" i="7"/>
  <c r="V318" i="7"/>
  <c r="U318" i="7"/>
  <c r="T318" i="7"/>
  <c r="S318" i="7"/>
  <c r="R318" i="7"/>
  <c r="Q318" i="7"/>
  <c r="P318" i="7"/>
  <c r="AJ317" i="7"/>
  <c r="AI317" i="7"/>
  <c r="AH317" i="7"/>
  <c r="AG317" i="7"/>
  <c r="AF317" i="7"/>
  <c r="AE317" i="7"/>
  <c r="AD317" i="7"/>
  <c r="AC317" i="7"/>
  <c r="AB317" i="7"/>
  <c r="AA317" i="7"/>
  <c r="Z317" i="7"/>
  <c r="Y317" i="7"/>
  <c r="X317" i="7"/>
  <c r="W317" i="7"/>
  <c r="V317" i="7"/>
  <c r="U317" i="7"/>
  <c r="T317" i="7"/>
  <c r="S317" i="7"/>
  <c r="R317" i="7"/>
  <c r="Q317" i="7"/>
  <c r="P317" i="7"/>
  <c r="AJ316" i="7"/>
  <c r="AI316" i="7"/>
  <c r="AH316" i="7"/>
  <c r="AG316" i="7"/>
  <c r="AF316" i="7"/>
  <c r="AE316" i="7"/>
  <c r="AD316" i="7"/>
  <c r="AC316" i="7"/>
  <c r="AB316" i="7"/>
  <c r="AA316" i="7"/>
  <c r="Z316" i="7"/>
  <c r="Y316" i="7"/>
  <c r="X316" i="7"/>
  <c r="W316" i="7"/>
  <c r="V316" i="7"/>
  <c r="U316" i="7"/>
  <c r="T316" i="7"/>
  <c r="S316" i="7"/>
  <c r="R316" i="7"/>
  <c r="Q316" i="7"/>
  <c r="P316" i="7"/>
  <c r="AJ315" i="7"/>
  <c r="AI315" i="7"/>
  <c r="AH315" i="7"/>
  <c r="AG315" i="7"/>
  <c r="AF315" i="7"/>
  <c r="AE315" i="7"/>
  <c r="AD315" i="7"/>
  <c r="AC315" i="7"/>
  <c r="AB315" i="7"/>
  <c r="AA315" i="7"/>
  <c r="Z315" i="7"/>
  <c r="Y315" i="7"/>
  <c r="X315" i="7"/>
  <c r="W315" i="7"/>
  <c r="V315" i="7"/>
  <c r="U315" i="7"/>
  <c r="T315" i="7"/>
  <c r="S315" i="7"/>
  <c r="R315" i="7"/>
  <c r="Q315" i="7"/>
  <c r="P315" i="7"/>
  <c r="AJ314" i="7"/>
  <c r="AI314" i="7"/>
  <c r="AH314" i="7"/>
  <c r="AG314" i="7"/>
  <c r="AF314" i="7"/>
  <c r="AE314" i="7"/>
  <c r="AD314" i="7"/>
  <c r="AC314" i="7"/>
  <c r="AB314" i="7"/>
  <c r="AA314" i="7"/>
  <c r="Z314" i="7"/>
  <c r="Y314" i="7"/>
  <c r="X314" i="7"/>
  <c r="W314" i="7"/>
  <c r="V314" i="7"/>
  <c r="U314" i="7"/>
  <c r="T314" i="7"/>
  <c r="S314" i="7"/>
  <c r="R314" i="7"/>
  <c r="Q314" i="7"/>
  <c r="P314" i="7"/>
  <c r="AJ313" i="7"/>
  <c r="AI313" i="7"/>
  <c r="AH313" i="7"/>
  <c r="AG313" i="7"/>
  <c r="AF313" i="7"/>
  <c r="AE313" i="7"/>
  <c r="AD313" i="7"/>
  <c r="AC313" i="7"/>
  <c r="AB313" i="7"/>
  <c r="AA313" i="7"/>
  <c r="Z313" i="7"/>
  <c r="Y313" i="7"/>
  <c r="X313" i="7"/>
  <c r="W313" i="7"/>
  <c r="V313" i="7"/>
  <c r="U313" i="7"/>
  <c r="T313" i="7"/>
  <c r="S313" i="7"/>
  <c r="R313" i="7"/>
  <c r="Q313" i="7"/>
  <c r="P313" i="7"/>
  <c r="AJ312" i="7"/>
  <c r="AI312" i="7"/>
  <c r="AH312" i="7"/>
  <c r="AG312" i="7"/>
  <c r="AF312" i="7"/>
  <c r="AE312" i="7"/>
  <c r="AD312" i="7"/>
  <c r="AC312" i="7"/>
  <c r="AB312" i="7"/>
  <c r="AA312" i="7"/>
  <c r="Z312" i="7"/>
  <c r="Y312" i="7"/>
  <c r="X312" i="7"/>
  <c r="W312" i="7"/>
  <c r="V312" i="7"/>
  <c r="U312" i="7"/>
  <c r="T312" i="7"/>
  <c r="S312" i="7"/>
  <c r="R312" i="7"/>
  <c r="Q312" i="7"/>
  <c r="P312" i="7"/>
  <c r="AJ311" i="7"/>
  <c r="AI311" i="7"/>
  <c r="AH311" i="7"/>
  <c r="AG311" i="7"/>
  <c r="AF311" i="7"/>
  <c r="AE311" i="7"/>
  <c r="AD311" i="7"/>
  <c r="AC311" i="7"/>
  <c r="AB311" i="7"/>
  <c r="AA311" i="7"/>
  <c r="Z311" i="7"/>
  <c r="Y311" i="7"/>
  <c r="X311" i="7"/>
  <c r="W311" i="7"/>
  <c r="V311" i="7"/>
  <c r="U311" i="7"/>
  <c r="T311" i="7"/>
  <c r="S311" i="7"/>
  <c r="R311" i="7"/>
  <c r="Q311" i="7"/>
  <c r="P311" i="7"/>
  <c r="AJ310" i="7"/>
  <c r="AI310" i="7"/>
  <c r="AH310" i="7"/>
  <c r="AG310" i="7"/>
  <c r="AF310" i="7"/>
  <c r="AE310" i="7"/>
  <c r="AD310" i="7"/>
  <c r="AC310" i="7"/>
  <c r="AB310" i="7"/>
  <c r="AA310" i="7"/>
  <c r="Z310" i="7"/>
  <c r="Y310" i="7"/>
  <c r="X310" i="7"/>
  <c r="W310" i="7"/>
  <c r="V310" i="7"/>
  <c r="U310" i="7"/>
  <c r="T310" i="7"/>
  <c r="S310" i="7"/>
  <c r="R310" i="7"/>
  <c r="Q310" i="7"/>
  <c r="P310" i="7"/>
  <c r="AJ309" i="7"/>
  <c r="AI309" i="7"/>
  <c r="AH309" i="7"/>
  <c r="AG309" i="7"/>
  <c r="AF309" i="7"/>
  <c r="AE309" i="7"/>
  <c r="AD309" i="7"/>
  <c r="AC309" i="7"/>
  <c r="AB309" i="7"/>
  <c r="AA309" i="7"/>
  <c r="Z309" i="7"/>
  <c r="Y309" i="7"/>
  <c r="X309" i="7"/>
  <c r="W309" i="7"/>
  <c r="V309" i="7"/>
  <c r="U309" i="7"/>
  <c r="T309" i="7"/>
  <c r="S309" i="7"/>
  <c r="R309" i="7"/>
  <c r="Q309" i="7"/>
  <c r="P309" i="7"/>
  <c r="AJ308" i="7"/>
  <c r="AI308" i="7"/>
  <c r="AH308" i="7"/>
  <c r="AG308" i="7"/>
  <c r="AF308" i="7"/>
  <c r="AE308" i="7"/>
  <c r="AD308" i="7"/>
  <c r="AC308" i="7"/>
  <c r="AB308" i="7"/>
  <c r="AA308" i="7"/>
  <c r="Z308" i="7"/>
  <c r="Y308" i="7"/>
  <c r="X308" i="7"/>
  <c r="W308" i="7"/>
  <c r="V308" i="7"/>
  <c r="U308" i="7"/>
  <c r="T308" i="7"/>
  <c r="S308" i="7"/>
  <c r="R308" i="7"/>
  <c r="Q308" i="7"/>
  <c r="P308" i="7"/>
  <c r="AJ307" i="7"/>
  <c r="AI307" i="7"/>
  <c r="AH307" i="7"/>
  <c r="AG307" i="7"/>
  <c r="AF307" i="7"/>
  <c r="AE307" i="7"/>
  <c r="AD307" i="7"/>
  <c r="AC307" i="7"/>
  <c r="AB307" i="7"/>
  <c r="AA307" i="7"/>
  <c r="Z307" i="7"/>
  <c r="Y307" i="7"/>
  <c r="X307" i="7"/>
  <c r="W307" i="7"/>
  <c r="V307" i="7"/>
  <c r="U307" i="7"/>
  <c r="T307" i="7"/>
  <c r="S307" i="7"/>
  <c r="R307" i="7"/>
  <c r="Q307" i="7"/>
  <c r="P307" i="7"/>
  <c r="AJ306" i="7"/>
  <c r="AI306" i="7"/>
  <c r="AH306" i="7"/>
  <c r="AG306" i="7"/>
  <c r="AF306" i="7"/>
  <c r="AE306" i="7"/>
  <c r="AD306" i="7"/>
  <c r="AC306" i="7"/>
  <c r="AB306" i="7"/>
  <c r="AA306" i="7"/>
  <c r="Z306" i="7"/>
  <c r="Y306" i="7"/>
  <c r="X306" i="7"/>
  <c r="W306" i="7"/>
  <c r="V306" i="7"/>
  <c r="U306" i="7"/>
  <c r="T306" i="7"/>
  <c r="S306" i="7"/>
  <c r="R306" i="7"/>
  <c r="Q306" i="7"/>
  <c r="P306" i="7"/>
  <c r="AJ305" i="7"/>
  <c r="AI305" i="7"/>
  <c r="AH305" i="7"/>
  <c r="AG305" i="7"/>
  <c r="AF305" i="7"/>
  <c r="AE305" i="7"/>
  <c r="AD305" i="7"/>
  <c r="AC305" i="7"/>
  <c r="AB305" i="7"/>
  <c r="AA305" i="7"/>
  <c r="Z305" i="7"/>
  <c r="Y305" i="7"/>
  <c r="X305" i="7"/>
  <c r="W305" i="7"/>
  <c r="V305" i="7"/>
  <c r="U305" i="7"/>
  <c r="T305" i="7"/>
  <c r="S305" i="7"/>
  <c r="R305" i="7"/>
  <c r="Q305" i="7"/>
  <c r="P305" i="7"/>
  <c r="AJ304" i="7"/>
  <c r="AI304" i="7"/>
  <c r="AH304" i="7"/>
  <c r="AG304" i="7"/>
  <c r="AF304" i="7"/>
  <c r="AE304" i="7"/>
  <c r="AD304" i="7"/>
  <c r="AC304" i="7"/>
  <c r="AB304" i="7"/>
  <c r="AA304" i="7"/>
  <c r="Z304" i="7"/>
  <c r="Y304" i="7"/>
  <c r="X304" i="7"/>
  <c r="W304" i="7"/>
  <c r="V304" i="7"/>
  <c r="U304" i="7"/>
  <c r="T304" i="7"/>
  <c r="S304" i="7"/>
  <c r="R304" i="7"/>
  <c r="Q304" i="7"/>
  <c r="P304" i="7"/>
  <c r="AJ303" i="7"/>
  <c r="AI303" i="7"/>
  <c r="AH303" i="7"/>
  <c r="AG303" i="7"/>
  <c r="AF303" i="7"/>
  <c r="AE303" i="7"/>
  <c r="AD303" i="7"/>
  <c r="AC303" i="7"/>
  <c r="AB303" i="7"/>
  <c r="AA303" i="7"/>
  <c r="Z303" i="7"/>
  <c r="Y303" i="7"/>
  <c r="X303" i="7"/>
  <c r="W303" i="7"/>
  <c r="V303" i="7"/>
  <c r="U303" i="7"/>
  <c r="T303" i="7"/>
  <c r="S303" i="7"/>
  <c r="R303" i="7"/>
  <c r="Q303" i="7"/>
  <c r="P303" i="7"/>
  <c r="AJ302" i="7"/>
  <c r="AI302" i="7"/>
  <c r="AH302" i="7"/>
  <c r="AG302" i="7"/>
  <c r="AF302" i="7"/>
  <c r="AE302" i="7"/>
  <c r="AD302" i="7"/>
  <c r="AC302" i="7"/>
  <c r="AB302" i="7"/>
  <c r="AA302" i="7"/>
  <c r="Z302" i="7"/>
  <c r="Y302" i="7"/>
  <c r="X302" i="7"/>
  <c r="W302" i="7"/>
  <c r="V302" i="7"/>
  <c r="U302" i="7"/>
  <c r="T302" i="7"/>
  <c r="S302" i="7"/>
  <c r="R302" i="7"/>
  <c r="Q302" i="7"/>
  <c r="P302" i="7"/>
  <c r="AJ301" i="7"/>
  <c r="AI301" i="7"/>
  <c r="AH301" i="7"/>
  <c r="AG301" i="7"/>
  <c r="AF301" i="7"/>
  <c r="AE301" i="7"/>
  <c r="AD301" i="7"/>
  <c r="AC301" i="7"/>
  <c r="AB301" i="7"/>
  <c r="AA301" i="7"/>
  <c r="Z301" i="7"/>
  <c r="Y301" i="7"/>
  <c r="X301" i="7"/>
  <c r="W301" i="7"/>
  <c r="V301" i="7"/>
  <c r="U301" i="7"/>
  <c r="T301" i="7"/>
  <c r="S301" i="7"/>
  <c r="R301" i="7"/>
  <c r="Q301" i="7"/>
  <c r="P301" i="7"/>
  <c r="AJ300" i="7"/>
  <c r="AI300" i="7"/>
  <c r="AH300" i="7"/>
  <c r="AG300" i="7"/>
  <c r="AF300" i="7"/>
  <c r="AE300" i="7"/>
  <c r="AD300" i="7"/>
  <c r="AC300" i="7"/>
  <c r="AB300" i="7"/>
  <c r="AA300" i="7"/>
  <c r="Z300" i="7"/>
  <c r="Y300" i="7"/>
  <c r="X300" i="7"/>
  <c r="W300" i="7"/>
  <c r="V300" i="7"/>
  <c r="U300" i="7"/>
  <c r="T300" i="7"/>
  <c r="S300" i="7"/>
  <c r="R300" i="7"/>
  <c r="Q300" i="7"/>
  <c r="P300" i="7"/>
  <c r="AJ299" i="7"/>
  <c r="AI299" i="7"/>
  <c r="AH299" i="7"/>
  <c r="AG299" i="7"/>
  <c r="AF299" i="7"/>
  <c r="AE299" i="7"/>
  <c r="AD299" i="7"/>
  <c r="AC299" i="7"/>
  <c r="AB299" i="7"/>
  <c r="AA299" i="7"/>
  <c r="Z299" i="7"/>
  <c r="Y299" i="7"/>
  <c r="X299" i="7"/>
  <c r="W299" i="7"/>
  <c r="V299" i="7"/>
  <c r="U299" i="7"/>
  <c r="T299" i="7"/>
  <c r="S299" i="7"/>
  <c r="R299" i="7"/>
  <c r="Q299" i="7"/>
  <c r="P299" i="7"/>
  <c r="AJ298" i="7"/>
  <c r="AI298" i="7"/>
  <c r="AH298" i="7"/>
  <c r="AG298" i="7"/>
  <c r="AF298" i="7"/>
  <c r="AE298" i="7"/>
  <c r="AD298" i="7"/>
  <c r="AC298" i="7"/>
  <c r="AB298" i="7"/>
  <c r="AA298" i="7"/>
  <c r="Z298" i="7"/>
  <c r="Y298" i="7"/>
  <c r="X298" i="7"/>
  <c r="W298" i="7"/>
  <c r="V298" i="7"/>
  <c r="U298" i="7"/>
  <c r="T298" i="7"/>
  <c r="S298" i="7"/>
  <c r="R298" i="7"/>
  <c r="Q298" i="7"/>
  <c r="P298" i="7"/>
  <c r="AJ297" i="7"/>
  <c r="AI297" i="7"/>
  <c r="AH297" i="7"/>
  <c r="AG297" i="7"/>
  <c r="AF297" i="7"/>
  <c r="AE297" i="7"/>
  <c r="AD297" i="7"/>
  <c r="AC297" i="7"/>
  <c r="AB297" i="7"/>
  <c r="AA297" i="7"/>
  <c r="Z297" i="7"/>
  <c r="Y297" i="7"/>
  <c r="X297" i="7"/>
  <c r="W297" i="7"/>
  <c r="V297" i="7"/>
  <c r="U297" i="7"/>
  <c r="T297" i="7"/>
  <c r="S297" i="7"/>
  <c r="R297" i="7"/>
  <c r="Q297" i="7"/>
  <c r="P297" i="7"/>
  <c r="AJ296" i="7"/>
  <c r="AI296" i="7"/>
  <c r="AH296" i="7"/>
  <c r="AG296" i="7"/>
  <c r="AF296" i="7"/>
  <c r="AE296" i="7"/>
  <c r="AD296" i="7"/>
  <c r="AC296" i="7"/>
  <c r="AB296" i="7"/>
  <c r="AA296" i="7"/>
  <c r="Z296" i="7"/>
  <c r="Y296" i="7"/>
  <c r="X296" i="7"/>
  <c r="W296" i="7"/>
  <c r="V296" i="7"/>
  <c r="U296" i="7"/>
  <c r="T296" i="7"/>
  <c r="S296" i="7"/>
  <c r="R296" i="7"/>
  <c r="Q296" i="7"/>
  <c r="P296" i="7"/>
  <c r="AJ295" i="7"/>
  <c r="AI295" i="7"/>
  <c r="AH295" i="7"/>
  <c r="AG295" i="7"/>
  <c r="AF295" i="7"/>
  <c r="AE295" i="7"/>
  <c r="AD295" i="7"/>
  <c r="AC295" i="7"/>
  <c r="AB295" i="7"/>
  <c r="AA295" i="7"/>
  <c r="Z295" i="7"/>
  <c r="Y295" i="7"/>
  <c r="X295" i="7"/>
  <c r="W295" i="7"/>
  <c r="V295" i="7"/>
  <c r="U295" i="7"/>
  <c r="T295" i="7"/>
  <c r="S295" i="7"/>
  <c r="R295" i="7"/>
  <c r="Q295" i="7"/>
  <c r="P295" i="7"/>
  <c r="AJ294" i="7"/>
  <c r="AI294" i="7"/>
  <c r="AH294" i="7"/>
  <c r="AG294" i="7"/>
  <c r="AF294" i="7"/>
  <c r="AE294" i="7"/>
  <c r="AD294" i="7"/>
  <c r="AC294" i="7"/>
  <c r="AB294" i="7"/>
  <c r="AA294" i="7"/>
  <c r="Z294" i="7"/>
  <c r="Y294" i="7"/>
  <c r="X294" i="7"/>
  <c r="W294" i="7"/>
  <c r="V294" i="7"/>
  <c r="U294" i="7"/>
  <c r="T294" i="7"/>
  <c r="S294" i="7"/>
  <c r="R294" i="7"/>
  <c r="Q294" i="7"/>
  <c r="P294" i="7"/>
  <c r="AJ293" i="7"/>
  <c r="AI293" i="7"/>
  <c r="AH293" i="7"/>
  <c r="AG293" i="7"/>
  <c r="AF293" i="7"/>
  <c r="AE293" i="7"/>
  <c r="AD293" i="7"/>
  <c r="AC293" i="7"/>
  <c r="AB293" i="7"/>
  <c r="AA293" i="7"/>
  <c r="Z293" i="7"/>
  <c r="Y293" i="7"/>
  <c r="X293" i="7"/>
  <c r="W293" i="7"/>
  <c r="V293" i="7"/>
  <c r="U293" i="7"/>
  <c r="T293" i="7"/>
  <c r="S293" i="7"/>
  <c r="R293" i="7"/>
  <c r="Q293" i="7"/>
  <c r="P293" i="7"/>
  <c r="AJ292" i="7"/>
  <c r="AI292" i="7"/>
  <c r="AH292" i="7"/>
  <c r="AG292" i="7"/>
  <c r="AF292" i="7"/>
  <c r="AE292" i="7"/>
  <c r="AD292" i="7"/>
  <c r="AC292" i="7"/>
  <c r="AB292" i="7"/>
  <c r="AA292" i="7"/>
  <c r="Z292" i="7"/>
  <c r="Y292" i="7"/>
  <c r="X292" i="7"/>
  <c r="W292" i="7"/>
  <c r="V292" i="7"/>
  <c r="U292" i="7"/>
  <c r="T292" i="7"/>
  <c r="S292" i="7"/>
  <c r="R292" i="7"/>
  <c r="Q292" i="7"/>
  <c r="P292" i="7"/>
  <c r="AJ291" i="7"/>
  <c r="AI291" i="7"/>
  <c r="AH291" i="7"/>
  <c r="AG291" i="7"/>
  <c r="AF291" i="7"/>
  <c r="AE291" i="7"/>
  <c r="AD291" i="7"/>
  <c r="AC291" i="7"/>
  <c r="AB291" i="7"/>
  <c r="AA291" i="7"/>
  <c r="Z291" i="7"/>
  <c r="Y291" i="7"/>
  <c r="X291" i="7"/>
  <c r="W291" i="7"/>
  <c r="V291" i="7"/>
  <c r="U291" i="7"/>
  <c r="T291" i="7"/>
  <c r="S291" i="7"/>
  <c r="R291" i="7"/>
  <c r="Q291" i="7"/>
  <c r="P291" i="7"/>
  <c r="AJ290" i="7"/>
  <c r="AI290" i="7"/>
  <c r="AH290" i="7"/>
  <c r="AG290" i="7"/>
  <c r="AF290" i="7"/>
  <c r="AE290" i="7"/>
  <c r="AD290" i="7"/>
  <c r="AC290" i="7"/>
  <c r="AB290" i="7"/>
  <c r="AA290" i="7"/>
  <c r="Z290" i="7"/>
  <c r="Y290" i="7"/>
  <c r="X290" i="7"/>
  <c r="W290" i="7"/>
  <c r="V290" i="7"/>
  <c r="U290" i="7"/>
  <c r="T290" i="7"/>
  <c r="S290" i="7"/>
  <c r="R290" i="7"/>
  <c r="Q290" i="7"/>
  <c r="P290" i="7"/>
  <c r="AJ289" i="7"/>
  <c r="AI289" i="7"/>
  <c r="AH289" i="7"/>
  <c r="AG289" i="7"/>
  <c r="AF289" i="7"/>
  <c r="AE289" i="7"/>
  <c r="AD289" i="7"/>
  <c r="AC289" i="7"/>
  <c r="AB289" i="7"/>
  <c r="AA289" i="7"/>
  <c r="Z289" i="7"/>
  <c r="Y289" i="7"/>
  <c r="X289" i="7"/>
  <c r="W289" i="7"/>
  <c r="V289" i="7"/>
  <c r="U289" i="7"/>
  <c r="T289" i="7"/>
  <c r="S289" i="7"/>
  <c r="R289" i="7"/>
  <c r="Q289" i="7"/>
  <c r="P289" i="7"/>
  <c r="AJ288" i="7"/>
  <c r="AI288" i="7"/>
  <c r="AH288" i="7"/>
  <c r="AG288" i="7"/>
  <c r="AF288" i="7"/>
  <c r="AE288" i="7"/>
  <c r="AD288" i="7"/>
  <c r="AC288" i="7"/>
  <c r="AB288" i="7"/>
  <c r="AA288" i="7"/>
  <c r="Z288" i="7"/>
  <c r="Y288" i="7"/>
  <c r="X288" i="7"/>
  <c r="W288" i="7"/>
  <c r="V288" i="7"/>
  <c r="U288" i="7"/>
  <c r="T288" i="7"/>
  <c r="S288" i="7"/>
  <c r="R288" i="7"/>
  <c r="Q288" i="7"/>
  <c r="P288" i="7"/>
  <c r="AJ287" i="7"/>
  <c r="AI287" i="7"/>
  <c r="AH287" i="7"/>
  <c r="AG287" i="7"/>
  <c r="AF287" i="7"/>
  <c r="AE287" i="7"/>
  <c r="AD287" i="7"/>
  <c r="AC287" i="7"/>
  <c r="AB287" i="7"/>
  <c r="AA287" i="7"/>
  <c r="Z287" i="7"/>
  <c r="Y287" i="7"/>
  <c r="X287" i="7"/>
  <c r="W287" i="7"/>
  <c r="V287" i="7"/>
  <c r="U287" i="7"/>
  <c r="T287" i="7"/>
  <c r="S287" i="7"/>
  <c r="R287" i="7"/>
  <c r="Q287" i="7"/>
  <c r="P287" i="7"/>
  <c r="AJ286" i="7"/>
  <c r="AI286" i="7"/>
  <c r="AH286" i="7"/>
  <c r="AG286" i="7"/>
  <c r="AF286" i="7"/>
  <c r="AE286" i="7"/>
  <c r="AD286" i="7"/>
  <c r="AC286" i="7"/>
  <c r="AB286" i="7"/>
  <c r="AA286" i="7"/>
  <c r="Z286" i="7"/>
  <c r="Y286" i="7"/>
  <c r="X286" i="7"/>
  <c r="W286" i="7"/>
  <c r="V286" i="7"/>
  <c r="U286" i="7"/>
  <c r="T286" i="7"/>
  <c r="S286" i="7"/>
  <c r="R286" i="7"/>
  <c r="Q286" i="7"/>
  <c r="P286" i="7"/>
  <c r="AJ285" i="7"/>
  <c r="AI285" i="7"/>
  <c r="AH285" i="7"/>
  <c r="AG285" i="7"/>
  <c r="AF285" i="7"/>
  <c r="AE285" i="7"/>
  <c r="AD285" i="7"/>
  <c r="AC285" i="7"/>
  <c r="AB285" i="7"/>
  <c r="AA285" i="7"/>
  <c r="Z285" i="7"/>
  <c r="Y285" i="7"/>
  <c r="X285" i="7"/>
  <c r="W285" i="7"/>
  <c r="V285" i="7"/>
  <c r="U285" i="7"/>
  <c r="T285" i="7"/>
  <c r="S285" i="7"/>
  <c r="R285" i="7"/>
  <c r="Q285" i="7"/>
  <c r="P285" i="7"/>
  <c r="AJ284" i="7"/>
  <c r="AI284" i="7"/>
  <c r="AH284" i="7"/>
  <c r="AG284" i="7"/>
  <c r="AF284" i="7"/>
  <c r="AE284" i="7"/>
  <c r="AD284" i="7"/>
  <c r="AC284" i="7"/>
  <c r="AB284" i="7"/>
  <c r="AA284" i="7"/>
  <c r="Z284" i="7"/>
  <c r="Y284" i="7"/>
  <c r="X284" i="7"/>
  <c r="W284" i="7"/>
  <c r="V284" i="7"/>
  <c r="U284" i="7"/>
  <c r="T284" i="7"/>
  <c r="S284" i="7"/>
  <c r="R284" i="7"/>
  <c r="Q284" i="7"/>
  <c r="P284" i="7"/>
  <c r="AJ283" i="7"/>
  <c r="AI283" i="7"/>
  <c r="AH283" i="7"/>
  <c r="AG283" i="7"/>
  <c r="AF283" i="7"/>
  <c r="AE283" i="7"/>
  <c r="AD283" i="7"/>
  <c r="AC283" i="7"/>
  <c r="AB283" i="7"/>
  <c r="AA283" i="7"/>
  <c r="Z283" i="7"/>
  <c r="Y283" i="7"/>
  <c r="X283" i="7"/>
  <c r="W283" i="7"/>
  <c r="V283" i="7"/>
  <c r="U283" i="7"/>
  <c r="T283" i="7"/>
  <c r="S283" i="7"/>
  <c r="R283" i="7"/>
  <c r="Q283" i="7"/>
  <c r="P283" i="7"/>
  <c r="AJ282" i="7"/>
  <c r="AI282" i="7"/>
  <c r="AH282" i="7"/>
  <c r="AG282" i="7"/>
  <c r="AF282" i="7"/>
  <c r="AE282" i="7"/>
  <c r="AD282" i="7"/>
  <c r="AC282" i="7"/>
  <c r="AB282" i="7"/>
  <c r="AA282" i="7"/>
  <c r="Z282" i="7"/>
  <c r="Y282" i="7"/>
  <c r="X282" i="7"/>
  <c r="W282" i="7"/>
  <c r="V282" i="7"/>
  <c r="U282" i="7"/>
  <c r="T282" i="7"/>
  <c r="S282" i="7"/>
  <c r="R282" i="7"/>
  <c r="Q282" i="7"/>
  <c r="P282" i="7"/>
  <c r="AJ281" i="7"/>
  <c r="AI281" i="7"/>
  <c r="AH281" i="7"/>
  <c r="AG281" i="7"/>
  <c r="AF281" i="7"/>
  <c r="AE281" i="7"/>
  <c r="AD281" i="7"/>
  <c r="AC281" i="7"/>
  <c r="AB281" i="7"/>
  <c r="AA281" i="7"/>
  <c r="Z281" i="7"/>
  <c r="Y281" i="7"/>
  <c r="X281" i="7"/>
  <c r="W281" i="7"/>
  <c r="V281" i="7"/>
  <c r="U281" i="7"/>
  <c r="T281" i="7"/>
  <c r="S281" i="7"/>
  <c r="R281" i="7"/>
  <c r="Q281" i="7"/>
  <c r="P281" i="7"/>
  <c r="AJ280" i="7"/>
  <c r="AI280" i="7"/>
  <c r="AH280" i="7"/>
  <c r="AG280" i="7"/>
  <c r="AF280" i="7"/>
  <c r="AE280" i="7"/>
  <c r="AD280" i="7"/>
  <c r="AC280" i="7"/>
  <c r="AB280" i="7"/>
  <c r="AA280" i="7"/>
  <c r="Z280" i="7"/>
  <c r="Y280" i="7"/>
  <c r="X280" i="7"/>
  <c r="W280" i="7"/>
  <c r="V280" i="7"/>
  <c r="U280" i="7"/>
  <c r="T280" i="7"/>
  <c r="S280" i="7"/>
  <c r="R280" i="7"/>
  <c r="Q280" i="7"/>
  <c r="P280" i="7"/>
  <c r="AJ279" i="7"/>
  <c r="AI279" i="7"/>
  <c r="AH279" i="7"/>
  <c r="AG279" i="7"/>
  <c r="AF279" i="7"/>
  <c r="AE279" i="7"/>
  <c r="AD279" i="7"/>
  <c r="AC279" i="7"/>
  <c r="AB279" i="7"/>
  <c r="AA279" i="7"/>
  <c r="Z279" i="7"/>
  <c r="Y279" i="7"/>
  <c r="X279" i="7"/>
  <c r="W279" i="7"/>
  <c r="V279" i="7"/>
  <c r="U279" i="7"/>
  <c r="T279" i="7"/>
  <c r="S279" i="7"/>
  <c r="R279" i="7"/>
  <c r="Q279" i="7"/>
  <c r="P279" i="7"/>
  <c r="AJ278" i="7"/>
  <c r="AI278" i="7"/>
  <c r="AH278" i="7"/>
  <c r="AG278" i="7"/>
  <c r="AF278" i="7"/>
  <c r="AE278" i="7"/>
  <c r="AD278" i="7"/>
  <c r="AC278" i="7"/>
  <c r="AB278" i="7"/>
  <c r="AA278" i="7"/>
  <c r="Z278" i="7"/>
  <c r="Y278" i="7"/>
  <c r="X278" i="7"/>
  <c r="W278" i="7"/>
  <c r="V278" i="7"/>
  <c r="U278" i="7"/>
  <c r="T278" i="7"/>
  <c r="S278" i="7"/>
  <c r="R278" i="7"/>
  <c r="Q278" i="7"/>
  <c r="P278" i="7"/>
  <c r="AJ277" i="7"/>
  <c r="AI277" i="7"/>
  <c r="AH277" i="7"/>
  <c r="AG277" i="7"/>
  <c r="AF277" i="7"/>
  <c r="AE277" i="7"/>
  <c r="AD277" i="7"/>
  <c r="AC277" i="7"/>
  <c r="AB277" i="7"/>
  <c r="AA277" i="7"/>
  <c r="Z277" i="7"/>
  <c r="Y277" i="7"/>
  <c r="X277" i="7"/>
  <c r="W277" i="7"/>
  <c r="V277" i="7"/>
  <c r="U277" i="7"/>
  <c r="T277" i="7"/>
  <c r="S277" i="7"/>
  <c r="R277" i="7"/>
  <c r="Q277" i="7"/>
  <c r="P277" i="7"/>
  <c r="AJ276" i="7"/>
  <c r="AI276" i="7"/>
  <c r="AH276" i="7"/>
  <c r="AG276" i="7"/>
  <c r="AF276" i="7"/>
  <c r="AE276" i="7"/>
  <c r="AD276" i="7"/>
  <c r="AC276" i="7"/>
  <c r="AB276" i="7"/>
  <c r="AA276" i="7"/>
  <c r="Z276" i="7"/>
  <c r="Y276" i="7"/>
  <c r="X276" i="7"/>
  <c r="W276" i="7"/>
  <c r="V276" i="7"/>
  <c r="U276" i="7"/>
  <c r="T276" i="7"/>
  <c r="S276" i="7"/>
  <c r="R276" i="7"/>
  <c r="Q276" i="7"/>
  <c r="P276" i="7"/>
  <c r="AJ275" i="7"/>
  <c r="AI275" i="7"/>
  <c r="AH275" i="7"/>
  <c r="AG275" i="7"/>
  <c r="AF275" i="7"/>
  <c r="AE275" i="7"/>
  <c r="AD275" i="7"/>
  <c r="AC275" i="7"/>
  <c r="AB275" i="7"/>
  <c r="AA275" i="7"/>
  <c r="Z275" i="7"/>
  <c r="Y275" i="7"/>
  <c r="X275" i="7"/>
  <c r="W275" i="7"/>
  <c r="V275" i="7"/>
  <c r="U275" i="7"/>
  <c r="T275" i="7"/>
  <c r="S275" i="7"/>
  <c r="R275" i="7"/>
  <c r="Q275" i="7"/>
  <c r="P275" i="7"/>
  <c r="AJ274" i="7"/>
  <c r="AI274" i="7"/>
  <c r="AH274" i="7"/>
  <c r="AG274" i="7"/>
  <c r="AF274" i="7"/>
  <c r="AE274" i="7"/>
  <c r="AD274" i="7"/>
  <c r="AC274" i="7"/>
  <c r="AB274" i="7"/>
  <c r="AA274" i="7"/>
  <c r="Z274" i="7"/>
  <c r="Y274" i="7"/>
  <c r="X274" i="7"/>
  <c r="W274" i="7"/>
  <c r="V274" i="7"/>
  <c r="U274" i="7"/>
  <c r="T274" i="7"/>
  <c r="S274" i="7"/>
  <c r="R274" i="7"/>
  <c r="Q274" i="7"/>
  <c r="P274" i="7"/>
  <c r="AJ273" i="7"/>
  <c r="AI273" i="7"/>
  <c r="AH273" i="7"/>
  <c r="AG273" i="7"/>
  <c r="AF273" i="7"/>
  <c r="AE273" i="7"/>
  <c r="AD273" i="7"/>
  <c r="AC273" i="7"/>
  <c r="AB273" i="7"/>
  <c r="AA273" i="7"/>
  <c r="Z273" i="7"/>
  <c r="Y273" i="7"/>
  <c r="X273" i="7"/>
  <c r="W273" i="7"/>
  <c r="V273" i="7"/>
  <c r="U273" i="7"/>
  <c r="T273" i="7"/>
  <c r="S273" i="7"/>
  <c r="R273" i="7"/>
  <c r="Q273" i="7"/>
  <c r="P273" i="7"/>
  <c r="AJ272" i="7"/>
  <c r="AI272" i="7"/>
  <c r="AH272" i="7"/>
  <c r="AG272" i="7"/>
  <c r="AF272" i="7"/>
  <c r="AE272" i="7"/>
  <c r="AD272" i="7"/>
  <c r="AC272" i="7"/>
  <c r="AB272" i="7"/>
  <c r="AA272" i="7"/>
  <c r="Z272" i="7"/>
  <c r="Y272" i="7"/>
  <c r="X272" i="7"/>
  <c r="W272" i="7"/>
  <c r="V272" i="7"/>
  <c r="U272" i="7"/>
  <c r="T272" i="7"/>
  <c r="S272" i="7"/>
  <c r="R272" i="7"/>
  <c r="Q272" i="7"/>
  <c r="P272" i="7"/>
  <c r="AJ271" i="7"/>
  <c r="AI271" i="7"/>
  <c r="AH271" i="7"/>
  <c r="AG271" i="7"/>
  <c r="AF271" i="7"/>
  <c r="AE271" i="7"/>
  <c r="AD271" i="7"/>
  <c r="AC271" i="7"/>
  <c r="AB271" i="7"/>
  <c r="AA271" i="7"/>
  <c r="Z271" i="7"/>
  <c r="Y271" i="7"/>
  <c r="X271" i="7"/>
  <c r="W271" i="7"/>
  <c r="V271" i="7"/>
  <c r="U271" i="7"/>
  <c r="T271" i="7"/>
  <c r="S271" i="7"/>
  <c r="R271" i="7"/>
  <c r="Q271" i="7"/>
  <c r="P271" i="7"/>
  <c r="AJ270" i="7"/>
  <c r="AI270" i="7"/>
  <c r="AH270" i="7"/>
  <c r="AG270" i="7"/>
  <c r="AF270" i="7"/>
  <c r="AE270" i="7"/>
  <c r="AD270" i="7"/>
  <c r="AC270" i="7"/>
  <c r="AB270" i="7"/>
  <c r="AA270" i="7"/>
  <c r="Z270" i="7"/>
  <c r="Y270" i="7"/>
  <c r="X270" i="7"/>
  <c r="W270" i="7"/>
  <c r="V270" i="7"/>
  <c r="U270" i="7"/>
  <c r="T270" i="7"/>
  <c r="S270" i="7"/>
  <c r="R270" i="7"/>
  <c r="Q270" i="7"/>
  <c r="P270" i="7"/>
  <c r="AJ269" i="7"/>
  <c r="AI269" i="7"/>
  <c r="AH269" i="7"/>
  <c r="AG269" i="7"/>
  <c r="AF269" i="7"/>
  <c r="AE269" i="7"/>
  <c r="AD269" i="7"/>
  <c r="AC269" i="7"/>
  <c r="AB269" i="7"/>
  <c r="AA269" i="7"/>
  <c r="Z269" i="7"/>
  <c r="Y269" i="7"/>
  <c r="X269" i="7"/>
  <c r="W269" i="7"/>
  <c r="V269" i="7"/>
  <c r="U269" i="7"/>
  <c r="T269" i="7"/>
  <c r="S269" i="7"/>
  <c r="R269" i="7"/>
  <c r="Q269" i="7"/>
  <c r="P269" i="7"/>
  <c r="AJ268" i="7"/>
  <c r="AI268" i="7"/>
  <c r="AH268" i="7"/>
  <c r="AG268" i="7"/>
  <c r="AF268" i="7"/>
  <c r="AE268" i="7"/>
  <c r="AD268" i="7"/>
  <c r="AC268" i="7"/>
  <c r="AB268" i="7"/>
  <c r="AA268" i="7"/>
  <c r="Z268" i="7"/>
  <c r="Y268" i="7"/>
  <c r="X268" i="7"/>
  <c r="W268" i="7"/>
  <c r="V268" i="7"/>
  <c r="U268" i="7"/>
  <c r="T268" i="7"/>
  <c r="S268" i="7"/>
  <c r="R268" i="7"/>
  <c r="Q268" i="7"/>
  <c r="P268" i="7"/>
  <c r="AJ267" i="7"/>
  <c r="AI267" i="7"/>
  <c r="AH267" i="7"/>
  <c r="AG267" i="7"/>
  <c r="AF267" i="7"/>
  <c r="AE267" i="7"/>
  <c r="AD267" i="7"/>
  <c r="AC267" i="7"/>
  <c r="AB267" i="7"/>
  <c r="AA267" i="7"/>
  <c r="Z267" i="7"/>
  <c r="Y267" i="7"/>
  <c r="X267" i="7"/>
  <c r="W267" i="7"/>
  <c r="V267" i="7"/>
  <c r="U267" i="7"/>
  <c r="T267" i="7"/>
  <c r="S267" i="7"/>
  <c r="R267" i="7"/>
  <c r="Q267" i="7"/>
  <c r="P267" i="7"/>
  <c r="AJ266" i="7"/>
  <c r="AI266" i="7"/>
  <c r="AH266" i="7"/>
  <c r="AG266" i="7"/>
  <c r="AF266" i="7"/>
  <c r="AE266" i="7"/>
  <c r="AD266" i="7"/>
  <c r="AC266" i="7"/>
  <c r="AB266" i="7"/>
  <c r="AA266" i="7"/>
  <c r="Z266" i="7"/>
  <c r="Y266" i="7"/>
  <c r="X266" i="7"/>
  <c r="W266" i="7"/>
  <c r="V266" i="7"/>
  <c r="U266" i="7"/>
  <c r="T266" i="7"/>
  <c r="S266" i="7"/>
  <c r="R266" i="7"/>
  <c r="Q266" i="7"/>
  <c r="P266" i="7"/>
  <c r="AJ265" i="7"/>
  <c r="AI265" i="7"/>
  <c r="AH265" i="7"/>
  <c r="AG265" i="7"/>
  <c r="AF265" i="7"/>
  <c r="AE265" i="7"/>
  <c r="AD265" i="7"/>
  <c r="AC265" i="7"/>
  <c r="AB265" i="7"/>
  <c r="AA265" i="7"/>
  <c r="Z265" i="7"/>
  <c r="Y265" i="7"/>
  <c r="X265" i="7"/>
  <c r="W265" i="7"/>
  <c r="V265" i="7"/>
  <c r="U265" i="7"/>
  <c r="T265" i="7"/>
  <c r="S265" i="7"/>
  <c r="R265" i="7"/>
  <c r="Q265" i="7"/>
  <c r="P265" i="7"/>
  <c r="AJ264" i="7"/>
  <c r="AI264" i="7"/>
  <c r="AH264" i="7"/>
  <c r="AG264" i="7"/>
  <c r="AF264" i="7"/>
  <c r="AE264" i="7"/>
  <c r="AD264" i="7"/>
  <c r="AC264" i="7"/>
  <c r="AB264" i="7"/>
  <c r="AA264" i="7"/>
  <c r="Z264" i="7"/>
  <c r="Y264" i="7"/>
  <c r="X264" i="7"/>
  <c r="W264" i="7"/>
  <c r="V264" i="7"/>
  <c r="U264" i="7"/>
  <c r="T264" i="7"/>
  <c r="S264" i="7"/>
  <c r="R264" i="7"/>
  <c r="Q264" i="7"/>
  <c r="P264" i="7"/>
  <c r="AJ263" i="7"/>
  <c r="AI263" i="7"/>
  <c r="AH263" i="7"/>
  <c r="AG263" i="7"/>
  <c r="AF263" i="7"/>
  <c r="AE263" i="7"/>
  <c r="AD263" i="7"/>
  <c r="AC263" i="7"/>
  <c r="AB263" i="7"/>
  <c r="AA263" i="7"/>
  <c r="Z263" i="7"/>
  <c r="Y263" i="7"/>
  <c r="X263" i="7"/>
  <c r="W263" i="7"/>
  <c r="V263" i="7"/>
  <c r="U263" i="7"/>
  <c r="T263" i="7"/>
  <c r="S263" i="7"/>
  <c r="R263" i="7"/>
  <c r="Q263" i="7"/>
  <c r="P263" i="7"/>
  <c r="AJ262" i="7"/>
  <c r="AI262" i="7"/>
  <c r="AH262" i="7"/>
  <c r="AG262" i="7"/>
  <c r="AF262" i="7"/>
  <c r="AE262" i="7"/>
  <c r="AD262" i="7"/>
  <c r="AC262" i="7"/>
  <c r="AB262" i="7"/>
  <c r="AA262" i="7"/>
  <c r="Z262" i="7"/>
  <c r="Y262" i="7"/>
  <c r="X262" i="7"/>
  <c r="W262" i="7"/>
  <c r="V262" i="7"/>
  <c r="U262" i="7"/>
  <c r="T262" i="7"/>
  <c r="S262" i="7"/>
  <c r="R262" i="7"/>
  <c r="Q262" i="7"/>
  <c r="P262" i="7"/>
  <c r="AJ261" i="7"/>
  <c r="AI261" i="7"/>
  <c r="AH261" i="7"/>
  <c r="AG261" i="7"/>
  <c r="AF261" i="7"/>
  <c r="AE261" i="7"/>
  <c r="AD261" i="7"/>
  <c r="AC261" i="7"/>
  <c r="AB261" i="7"/>
  <c r="AA261" i="7"/>
  <c r="Z261" i="7"/>
  <c r="Y261" i="7"/>
  <c r="X261" i="7"/>
  <c r="W261" i="7"/>
  <c r="V261" i="7"/>
  <c r="U261" i="7"/>
  <c r="T261" i="7"/>
  <c r="S261" i="7"/>
  <c r="R261" i="7"/>
  <c r="Q261" i="7"/>
  <c r="P261" i="7"/>
  <c r="AJ260" i="7"/>
  <c r="AI260" i="7"/>
  <c r="AH260" i="7"/>
  <c r="AG260" i="7"/>
  <c r="AF260" i="7"/>
  <c r="AE260" i="7"/>
  <c r="AD260" i="7"/>
  <c r="AC260" i="7"/>
  <c r="AB260" i="7"/>
  <c r="AA260" i="7"/>
  <c r="Z260" i="7"/>
  <c r="Y260" i="7"/>
  <c r="X260" i="7"/>
  <c r="W260" i="7"/>
  <c r="V260" i="7"/>
  <c r="U260" i="7"/>
  <c r="T260" i="7"/>
  <c r="S260" i="7"/>
  <c r="R260" i="7"/>
  <c r="Q260" i="7"/>
  <c r="P260" i="7"/>
  <c r="AJ259" i="7"/>
  <c r="AI259" i="7"/>
  <c r="AH259" i="7"/>
  <c r="AG259" i="7"/>
  <c r="AF259" i="7"/>
  <c r="AE259" i="7"/>
  <c r="AD259" i="7"/>
  <c r="AC259" i="7"/>
  <c r="AB259" i="7"/>
  <c r="AA259" i="7"/>
  <c r="Z259" i="7"/>
  <c r="Y259" i="7"/>
  <c r="X259" i="7"/>
  <c r="W259" i="7"/>
  <c r="V259" i="7"/>
  <c r="U259" i="7"/>
  <c r="T259" i="7"/>
  <c r="S259" i="7"/>
  <c r="R259" i="7"/>
  <c r="Q259" i="7"/>
  <c r="P259" i="7"/>
  <c r="AJ258" i="7"/>
  <c r="AI258" i="7"/>
  <c r="AH258" i="7"/>
  <c r="AG258" i="7"/>
  <c r="AF258" i="7"/>
  <c r="AE258" i="7"/>
  <c r="AD258" i="7"/>
  <c r="AC258" i="7"/>
  <c r="AB258" i="7"/>
  <c r="AA258" i="7"/>
  <c r="Z258" i="7"/>
  <c r="Y258" i="7"/>
  <c r="X258" i="7"/>
  <c r="W258" i="7"/>
  <c r="V258" i="7"/>
  <c r="U258" i="7"/>
  <c r="T258" i="7"/>
  <c r="S258" i="7"/>
  <c r="R258" i="7"/>
  <c r="Q258" i="7"/>
  <c r="P258" i="7"/>
  <c r="AJ257" i="7"/>
  <c r="AI257" i="7"/>
  <c r="AH257" i="7"/>
  <c r="AG257" i="7"/>
  <c r="AF257" i="7"/>
  <c r="AE257" i="7"/>
  <c r="AD257" i="7"/>
  <c r="AC257" i="7"/>
  <c r="AB257" i="7"/>
  <c r="AA257" i="7"/>
  <c r="Z257" i="7"/>
  <c r="Y257" i="7"/>
  <c r="X257" i="7"/>
  <c r="W257" i="7"/>
  <c r="V257" i="7"/>
  <c r="U257" i="7"/>
  <c r="T257" i="7"/>
  <c r="S257" i="7"/>
  <c r="R257" i="7"/>
  <c r="Q257" i="7"/>
  <c r="P257" i="7"/>
  <c r="AJ256" i="7"/>
  <c r="AI256" i="7"/>
  <c r="AH256" i="7"/>
  <c r="AG256" i="7"/>
  <c r="AF256" i="7"/>
  <c r="AE256" i="7"/>
  <c r="AD256" i="7"/>
  <c r="AC256" i="7"/>
  <c r="AB256" i="7"/>
  <c r="AA256" i="7"/>
  <c r="Z256" i="7"/>
  <c r="Y256" i="7"/>
  <c r="X256" i="7"/>
  <c r="W256" i="7"/>
  <c r="V256" i="7"/>
  <c r="U256" i="7"/>
  <c r="T256" i="7"/>
  <c r="S256" i="7"/>
  <c r="R256" i="7"/>
  <c r="Q256" i="7"/>
  <c r="P256" i="7"/>
  <c r="AJ255" i="7"/>
  <c r="AI255" i="7"/>
  <c r="AH255" i="7"/>
  <c r="AG255" i="7"/>
  <c r="AF255" i="7"/>
  <c r="AE255" i="7"/>
  <c r="AD255" i="7"/>
  <c r="AC255" i="7"/>
  <c r="AB255" i="7"/>
  <c r="AA255" i="7"/>
  <c r="Z255" i="7"/>
  <c r="Y255" i="7"/>
  <c r="X255" i="7"/>
  <c r="W255" i="7"/>
  <c r="V255" i="7"/>
  <c r="U255" i="7"/>
  <c r="T255" i="7"/>
  <c r="S255" i="7"/>
  <c r="R255" i="7"/>
  <c r="Q255" i="7"/>
  <c r="P255" i="7"/>
  <c r="AJ254" i="7"/>
  <c r="AI254" i="7"/>
  <c r="AH254" i="7"/>
  <c r="AG254" i="7"/>
  <c r="AF254" i="7"/>
  <c r="AE254" i="7"/>
  <c r="AD254" i="7"/>
  <c r="AC254" i="7"/>
  <c r="AB254" i="7"/>
  <c r="AA254" i="7"/>
  <c r="Z254" i="7"/>
  <c r="Y254" i="7"/>
  <c r="X254" i="7"/>
  <c r="W254" i="7"/>
  <c r="V254" i="7"/>
  <c r="U254" i="7"/>
  <c r="T254" i="7"/>
  <c r="S254" i="7"/>
  <c r="R254" i="7"/>
  <c r="Q254" i="7"/>
  <c r="P254" i="7"/>
  <c r="AJ253" i="7"/>
  <c r="AI253" i="7"/>
  <c r="AH253" i="7"/>
  <c r="AG253" i="7"/>
  <c r="AF253" i="7"/>
  <c r="AE253" i="7"/>
  <c r="AD253" i="7"/>
  <c r="AC253" i="7"/>
  <c r="AB253" i="7"/>
  <c r="AA253" i="7"/>
  <c r="Z253" i="7"/>
  <c r="Y253" i="7"/>
  <c r="X253" i="7"/>
  <c r="W253" i="7"/>
  <c r="V253" i="7"/>
  <c r="U253" i="7"/>
  <c r="T253" i="7"/>
  <c r="S253" i="7"/>
  <c r="R253" i="7"/>
  <c r="Q253" i="7"/>
  <c r="P253" i="7"/>
  <c r="AJ252" i="7"/>
  <c r="AI252" i="7"/>
  <c r="AH252" i="7"/>
  <c r="AG252" i="7"/>
  <c r="AF252" i="7"/>
  <c r="AE252" i="7"/>
  <c r="AD252" i="7"/>
  <c r="AC252" i="7"/>
  <c r="AB252" i="7"/>
  <c r="AA252" i="7"/>
  <c r="Z252" i="7"/>
  <c r="Y252" i="7"/>
  <c r="X252" i="7"/>
  <c r="W252" i="7"/>
  <c r="V252" i="7"/>
  <c r="U252" i="7"/>
  <c r="T252" i="7"/>
  <c r="S252" i="7"/>
  <c r="R252" i="7"/>
  <c r="Q252" i="7"/>
  <c r="P252" i="7"/>
  <c r="AJ251" i="7"/>
  <c r="AI251" i="7"/>
  <c r="AH251" i="7"/>
  <c r="AG251" i="7"/>
  <c r="AF251" i="7"/>
  <c r="AE251" i="7"/>
  <c r="AD251" i="7"/>
  <c r="AC251" i="7"/>
  <c r="AB251" i="7"/>
  <c r="AA251" i="7"/>
  <c r="Z251" i="7"/>
  <c r="Y251" i="7"/>
  <c r="X251" i="7"/>
  <c r="W251" i="7"/>
  <c r="V251" i="7"/>
  <c r="U251" i="7"/>
  <c r="T251" i="7"/>
  <c r="S251" i="7"/>
  <c r="R251" i="7"/>
  <c r="Q251" i="7"/>
  <c r="P251" i="7"/>
  <c r="AJ250" i="7"/>
  <c r="AI250" i="7"/>
  <c r="AH250" i="7"/>
  <c r="AG250" i="7"/>
  <c r="AF250" i="7"/>
  <c r="AE250" i="7"/>
  <c r="AD250" i="7"/>
  <c r="AC250" i="7"/>
  <c r="AB250" i="7"/>
  <c r="AA250" i="7"/>
  <c r="Z250" i="7"/>
  <c r="Y250" i="7"/>
  <c r="X250" i="7"/>
  <c r="W250" i="7"/>
  <c r="V250" i="7"/>
  <c r="U250" i="7"/>
  <c r="T250" i="7"/>
  <c r="S250" i="7"/>
  <c r="R250" i="7"/>
  <c r="Q250" i="7"/>
  <c r="P250" i="7"/>
  <c r="AJ249" i="7"/>
  <c r="AI249" i="7"/>
  <c r="AH249" i="7"/>
  <c r="AG249" i="7"/>
  <c r="AF249" i="7"/>
  <c r="AE249" i="7"/>
  <c r="AD249" i="7"/>
  <c r="AC249" i="7"/>
  <c r="AB249" i="7"/>
  <c r="AA249" i="7"/>
  <c r="Z249" i="7"/>
  <c r="Y249" i="7"/>
  <c r="X249" i="7"/>
  <c r="W249" i="7"/>
  <c r="V249" i="7"/>
  <c r="U249" i="7"/>
  <c r="T249" i="7"/>
  <c r="S249" i="7"/>
  <c r="R249" i="7"/>
  <c r="Q249" i="7"/>
  <c r="P249" i="7"/>
  <c r="AJ248" i="7"/>
  <c r="AI248" i="7"/>
  <c r="AH248" i="7"/>
  <c r="AG248" i="7"/>
  <c r="AF248" i="7"/>
  <c r="AE248" i="7"/>
  <c r="AD248" i="7"/>
  <c r="AC248" i="7"/>
  <c r="AB248" i="7"/>
  <c r="AA248" i="7"/>
  <c r="Z248" i="7"/>
  <c r="Y248" i="7"/>
  <c r="X248" i="7"/>
  <c r="W248" i="7"/>
  <c r="V248" i="7"/>
  <c r="U248" i="7"/>
  <c r="T248" i="7"/>
  <c r="S248" i="7"/>
  <c r="R248" i="7"/>
  <c r="Q248" i="7"/>
  <c r="P248" i="7"/>
  <c r="AJ247" i="7"/>
  <c r="AI247" i="7"/>
  <c r="AH247" i="7"/>
  <c r="AG247" i="7"/>
  <c r="AF247" i="7"/>
  <c r="AE247" i="7"/>
  <c r="AD247" i="7"/>
  <c r="AC247" i="7"/>
  <c r="AB247" i="7"/>
  <c r="AA247" i="7"/>
  <c r="Z247" i="7"/>
  <c r="Y247" i="7"/>
  <c r="X247" i="7"/>
  <c r="W247" i="7"/>
  <c r="V247" i="7"/>
  <c r="U247" i="7"/>
  <c r="T247" i="7"/>
  <c r="S247" i="7"/>
  <c r="R247" i="7"/>
  <c r="Q247" i="7"/>
  <c r="P247" i="7"/>
  <c r="AJ246" i="7"/>
  <c r="AI246" i="7"/>
  <c r="AH246" i="7"/>
  <c r="AG246" i="7"/>
  <c r="AF246" i="7"/>
  <c r="AE246" i="7"/>
  <c r="AD246" i="7"/>
  <c r="AC246" i="7"/>
  <c r="AB246" i="7"/>
  <c r="AA246" i="7"/>
  <c r="Z246" i="7"/>
  <c r="Y246" i="7"/>
  <c r="X246" i="7"/>
  <c r="W246" i="7"/>
  <c r="V246" i="7"/>
  <c r="U246" i="7"/>
  <c r="T246" i="7"/>
  <c r="S246" i="7"/>
  <c r="R246" i="7"/>
  <c r="Q246" i="7"/>
  <c r="P246" i="7"/>
  <c r="AJ245" i="7"/>
  <c r="AI245" i="7"/>
  <c r="AH245" i="7"/>
  <c r="AG245" i="7"/>
  <c r="AF245" i="7"/>
  <c r="AE245" i="7"/>
  <c r="AD245" i="7"/>
  <c r="AC245" i="7"/>
  <c r="AB245" i="7"/>
  <c r="AA245" i="7"/>
  <c r="Z245" i="7"/>
  <c r="Y245" i="7"/>
  <c r="X245" i="7"/>
  <c r="W245" i="7"/>
  <c r="V245" i="7"/>
  <c r="U245" i="7"/>
  <c r="T245" i="7"/>
  <c r="S245" i="7"/>
  <c r="R245" i="7"/>
  <c r="Q245" i="7"/>
  <c r="P245" i="7"/>
  <c r="AJ244" i="7"/>
  <c r="AI244" i="7"/>
  <c r="AH244" i="7"/>
  <c r="AG244" i="7"/>
  <c r="AF244" i="7"/>
  <c r="AE244" i="7"/>
  <c r="AD244" i="7"/>
  <c r="AC244" i="7"/>
  <c r="AB244" i="7"/>
  <c r="AA244" i="7"/>
  <c r="Z244" i="7"/>
  <c r="Y244" i="7"/>
  <c r="X244" i="7"/>
  <c r="W244" i="7"/>
  <c r="V244" i="7"/>
  <c r="U244" i="7"/>
  <c r="T244" i="7"/>
  <c r="S244" i="7"/>
  <c r="R244" i="7"/>
  <c r="Q244" i="7"/>
  <c r="P244" i="7"/>
  <c r="AJ243" i="7"/>
  <c r="AI243" i="7"/>
  <c r="AH243" i="7"/>
  <c r="AG243" i="7"/>
  <c r="AF243" i="7"/>
  <c r="AE243" i="7"/>
  <c r="AD243" i="7"/>
  <c r="AC243" i="7"/>
  <c r="AB243" i="7"/>
  <c r="AA243" i="7"/>
  <c r="Z243" i="7"/>
  <c r="Y243" i="7"/>
  <c r="X243" i="7"/>
  <c r="W243" i="7"/>
  <c r="V243" i="7"/>
  <c r="U243" i="7"/>
  <c r="T243" i="7"/>
  <c r="S243" i="7"/>
  <c r="R243" i="7"/>
  <c r="Q243" i="7"/>
  <c r="P243" i="7"/>
  <c r="AJ242" i="7"/>
  <c r="AI242" i="7"/>
  <c r="AH242" i="7"/>
  <c r="AG242" i="7"/>
  <c r="AF242" i="7"/>
  <c r="AE242" i="7"/>
  <c r="AD242" i="7"/>
  <c r="AC242" i="7"/>
  <c r="AB242" i="7"/>
  <c r="AA242" i="7"/>
  <c r="Z242" i="7"/>
  <c r="Y242" i="7"/>
  <c r="X242" i="7"/>
  <c r="W242" i="7"/>
  <c r="V242" i="7"/>
  <c r="U242" i="7"/>
  <c r="T242" i="7"/>
  <c r="S242" i="7"/>
  <c r="R242" i="7"/>
  <c r="Q242" i="7"/>
  <c r="P242" i="7"/>
  <c r="AJ241" i="7"/>
  <c r="AI241" i="7"/>
  <c r="AH241" i="7"/>
  <c r="AG241" i="7"/>
  <c r="AF241" i="7"/>
  <c r="AE241" i="7"/>
  <c r="AD241" i="7"/>
  <c r="AC241" i="7"/>
  <c r="AB241" i="7"/>
  <c r="AA241" i="7"/>
  <c r="Z241" i="7"/>
  <c r="Y241" i="7"/>
  <c r="X241" i="7"/>
  <c r="W241" i="7"/>
  <c r="V241" i="7"/>
  <c r="U241" i="7"/>
  <c r="T241" i="7"/>
  <c r="S241" i="7"/>
  <c r="R241" i="7"/>
  <c r="Q241" i="7"/>
  <c r="P241" i="7"/>
  <c r="AJ240" i="7"/>
  <c r="AI240" i="7"/>
  <c r="AH240" i="7"/>
  <c r="AG240" i="7"/>
  <c r="AF240" i="7"/>
  <c r="AE240" i="7"/>
  <c r="AD240" i="7"/>
  <c r="AC240" i="7"/>
  <c r="AB240" i="7"/>
  <c r="AA240" i="7"/>
  <c r="Z240" i="7"/>
  <c r="Y240" i="7"/>
  <c r="X240" i="7"/>
  <c r="W240" i="7"/>
  <c r="V240" i="7"/>
  <c r="U240" i="7"/>
  <c r="T240" i="7"/>
  <c r="S240" i="7"/>
  <c r="R240" i="7"/>
  <c r="Q240" i="7"/>
  <c r="P240" i="7"/>
  <c r="AJ239" i="7"/>
  <c r="AI239" i="7"/>
  <c r="AH239" i="7"/>
  <c r="AG239" i="7"/>
  <c r="AF239" i="7"/>
  <c r="AE239" i="7"/>
  <c r="AD239" i="7"/>
  <c r="AC239" i="7"/>
  <c r="AB239" i="7"/>
  <c r="AA239" i="7"/>
  <c r="Z239" i="7"/>
  <c r="Y239" i="7"/>
  <c r="X239" i="7"/>
  <c r="W239" i="7"/>
  <c r="V239" i="7"/>
  <c r="U239" i="7"/>
  <c r="T239" i="7"/>
  <c r="S239" i="7"/>
  <c r="R239" i="7"/>
  <c r="Q239" i="7"/>
  <c r="P239" i="7"/>
  <c r="AJ238" i="7"/>
  <c r="AI238" i="7"/>
  <c r="AH238" i="7"/>
  <c r="AG238" i="7"/>
  <c r="AF238" i="7"/>
  <c r="AE238" i="7"/>
  <c r="AD238" i="7"/>
  <c r="AC238" i="7"/>
  <c r="AB238" i="7"/>
  <c r="AA238" i="7"/>
  <c r="Z238" i="7"/>
  <c r="Y238" i="7"/>
  <c r="X238" i="7"/>
  <c r="W238" i="7"/>
  <c r="V238" i="7"/>
  <c r="U238" i="7"/>
  <c r="T238" i="7"/>
  <c r="S238" i="7"/>
  <c r="R238" i="7"/>
  <c r="Q238" i="7"/>
  <c r="P238" i="7"/>
  <c r="AJ237" i="7"/>
  <c r="AI237" i="7"/>
  <c r="AH237" i="7"/>
  <c r="AG237" i="7"/>
  <c r="AF237" i="7"/>
  <c r="AE237" i="7"/>
  <c r="AD237" i="7"/>
  <c r="AC237" i="7"/>
  <c r="AB237" i="7"/>
  <c r="AA237" i="7"/>
  <c r="Z237" i="7"/>
  <c r="Y237" i="7"/>
  <c r="X237" i="7"/>
  <c r="W237" i="7"/>
  <c r="V237" i="7"/>
  <c r="U237" i="7"/>
  <c r="T237" i="7"/>
  <c r="S237" i="7"/>
  <c r="R237" i="7"/>
  <c r="Q237" i="7"/>
  <c r="P237" i="7"/>
  <c r="AJ236" i="7"/>
  <c r="AI236" i="7"/>
  <c r="AH236" i="7"/>
  <c r="AG236" i="7"/>
  <c r="AF236" i="7"/>
  <c r="AE236" i="7"/>
  <c r="AD236" i="7"/>
  <c r="AC236" i="7"/>
  <c r="AB236" i="7"/>
  <c r="AA236" i="7"/>
  <c r="Z236" i="7"/>
  <c r="Y236" i="7"/>
  <c r="X236" i="7"/>
  <c r="W236" i="7"/>
  <c r="V236" i="7"/>
  <c r="U236" i="7"/>
  <c r="T236" i="7"/>
  <c r="S236" i="7"/>
  <c r="R236" i="7"/>
  <c r="Q236" i="7"/>
  <c r="P236" i="7"/>
  <c r="AJ235" i="7"/>
  <c r="AI235" i="7"/>
  <c r="AH235" i="7"/>
  <c r="AG235" i="7"/>
  <c r="AF235" i="7"/>
  <c r="AE235" i="7"/>
  <c r="AD235" i="7"/>
  <c r="AC235" i="7"/>
  <c r="AB235" i="7"/>
  <c r="AA235" i="7"/>
  <c r="Z235" i="7"/>
  <c r="Y235" i="7"/>
  <c r="X235" i="7"/>
  <c r="W235" i="7"/>
  <c r="V235" i="7"/>
  <c r="U235" i="7"/>
  <c r="T235" i="7"/>
  <c r="S235" i="7"/>
  <c r="R235" i="7"/>
  <c r="Q235" i="7"/>
  <c r="P235" i="7"/>
  <c r="AJ234" i="7"/>
  <c r="AI234" i="7"/>
  <c r="AH234" i="7"/>
  <c r="AG234" i="7"/>
  <c r="AF234" i="7"/>
  <c r="AE234" i="7"/>
  <c r="AD234" i="7"/>
  <c r="AC234" i="7"/>
  <c r="AB234" i="7"/>
  <c r="AA234" i="7"/>
  <c r="Z234" i="7"/>
  <c r="Y234" i="7"/>
  <c r="X234" i="7"/>
  <c r="W234" i="7"/>
  <c r="V234" i="7"/>
  <c r="U234" i="7"/>
  <c r="T234" i="7"/>
  <c r="S234" i="7"/>
  <c r="R234" i="7"/>
  <c r="Q234" i="7"/>
  <c r="P234" i="7"/>
  <c r="AJ233" i="7"/>
  <c r="AI233" i="7"/>
  <c r="AH233" i="7"/>
  <c r="AG233" i="7"/>
  <c r="AF233" i="7"/>
  <c r="AE233" i="7"/>
  <c r="AD233" i="7"/>
  <c r="AC233" i="7"/>
  <c r="AB233" i="7"/>
  <c r="AA233" i="7"/>
  <c r="Z233" i="7"/>
  <c r="Y233" i="7"/>
  <c r="X233" i="7"/>
  <c r="W233" i="7"/>
  <c r="V233" i="7"/>
  <c r="U233" i="7"/>
  <c r="T233" i="7"/>
  <c r="S233" i="7"/>
  <c r="R233" i="7"/>
  <c r="Q233" i="7"/>
  <c r="P233" i="7"/>
  <c r="AJ232" i="7"/>
  <c r="AI232" i="7"/>
  <c r="AH232" i="7"/>
  <c r="AG232" i="7"/>
  <c r="AF232" i="7"/>
  <c r="AE232" i="7"/>
  <c r="AD232" i="7"/>
  <c r="AC232" i="7"/>
  <c r="AB232" i="7"/>
  <c r="AA232" i="7"/>
  <c r="Z232" i="7"/>
  <c r="Y232" i="7"/>
  <c r="X232" i="7"/>
  <c r="W232" i="7"/>
  <c r="V232" i="7"/>
  <c r="U232" i="7"/>
  <c r="T232" i="7"/>
  <c r="S232" i="7"/>
  <c r="R232" i="7"/>
  <c r="Q232" i="7"/>
  <c r="P232" i="7"/>
  <c r="AJ231" i="7"/>
  <c r="AI231" i="7"/>
  <c r="AH231" i="7"/>
  <c r="AG231" i="7"/>
  <c r="AF231" i="7"/>
  <c r="AE231" i="7"/>
  <c r="AD231" i="7"/>
  <c r="AC231" i="7"/>
  <c r="AB231" i="7"/>
  <c r="AA231" i="7"/>
  <c r="Z231" i="7"/>
  <c r="Y231" i="7"/>
  <c r="X231" i="7"/>
  <c r="W231" i="7"/>
  <c r="V231" i="7"/>
  <c r="U231" i="7"/>
  <c r="T231" i="7"/>
  <c r="S231" i="7"/>
  <c r="R231" i="7"/>
  <c r="Q231" i="7"/>
  <c r="P231" i="7"/>
  <c r="AJ230" i="7"/>
  <c r="AI230" i="7"/>
  <c r="AH230" i="7"/>
  <c r="AG230" i="7"/>
  <c r="AF230" i="7"/>
  <c r="AE230" i="7"/>
  <c r="AD230" i="7"/>
  <c r="AC230" i="7"/>
  <c r="AB230" i="7"/>
  <c r="AA230" i="7"/>
  <c r="Z230" i="7"/>
  <c r="Y230" i="7"/>
  <c r="X230" i="7"/>
  <c r="W230" i="7"/>
  <c r="V230" i="7"/>
  <c r="U230" i="7"/>
  <c r="T230" i="7"/>
  <c r="S230" i="7"/>
  <c r="R230" i="7"/>
  <c r="Q230" i="7"/>
  <c r="P230" i="7"/>
  <c r="AJ229" i="7"/>
  <c r="AI229" i="7"/>
  <c r="AH229" i="7"/>
  <c r="AG229" i="7"/>
  <c r="AF229" i="7"/>
  <c r="AE229" i="7"/>
  <c r="AD229" i="7"/>
  <c r="AC229" i="7"/>
  <c r="AB229" i="7"/>
  <c r="AA229" i="7"/>
  <c r="Z229" i="7"/>
  <c r="Y229" i="7"/>
  <c r="X229" i="7"/>
  <c r="W229" i="7"/>
  <c r="V229" i="7"/>
  <c r="U229" i="7"/>
  <c r="T229" i="7"/>
  <c r="S229" i="7"/>
  <c r="R229" i="7"/>
  <c r="Q229" i="7"/>
  <c r="P229" i="7"/>
  <c r="AJ228" i="7"/>
  <c r="AI228" i="7"/>
  <c r="AH228" i="7"/>
  <c r="AG228" i="7"/>
  <c r="AF228" i="7"/>
  <c r="AE228" i="7"/>
  <c r="AD228" i="7"/>
  <c r="AC228" i="7"/>
  <c r="AB228" i="7"/>
  <c r="AA228" i="7"/>
  <c r="Z228" i="7"/>
  <c r="Y228" i="7"/>
  <c r="X228" i="7"/>
  <c r="W228" i="7"/>
  <c r="V228" i="7"/>
  <c r="U228" i="7"/>
  <c r="T228" i="7"/>
  <c r="S228" i="7"/>
  <c r="R228" i="7"/>
  <c r="Q228" i="7"/>
  <c r="P228" i="7"/>
  <c r="AJ227" i="7"/>
  <c r="AI227" i="7"/>
  <c r="AH227" i="7"/>
  <c r="AG227" i="7"/>
  <c r="AF227" i="7"/>
  <c r="AE227" i="7"/>
  <c r="AD227" i="7"/>
  <c r="AC227" i="7"/>
  <c r="AB227" i="7"/>
  <c r="AA227" i="7"/>
  <c r="Z227" i="7"/>
  <c r="Y227" i="7"/>
  <c r="X227" i="7"/>
  <c r="W227" i="7"/>
  <c r="V227" i="7"/>
  <c r="U227" i="7"/>
  <c r="T227" i="7"/>
  <c r="S227" i="7"/>
  <c r="R227" i="7"/>
  <c r="Q227" i="7"/>
  <c r="P227" i="7"/>
  <c r="AJ226" i="7"/>
  <c r="AI226" i="7"/>
  <c r="AH226" i="7"/>
  <c r="AG226" i="7"/>
  <c r="AF226" i="7"/>
  <c r="AE226" i="7"/>
  <c r="AD226" i="7"/>
  <c r="AC226" i="7"/>
  <c r="AB226" i="7"/>
  <c r="AA226" i="7"/>
  <c r="Z226" i="7"/>
  <c r="Y226" i="7"/>
  <c r="X226" i="7"/>
  <c r="W226" i="7"/>
  <c r="V226" i="7"/>
  <c r="U226" i="7"/>
  <c r="T226" i="7"/>
  <c r="S226" i="7"/>
  <c r="R226" i="7"/>
  <c r="Q226" i="7"/>
  <c r="P226" i="7"/>
  <c r="AJ225" i="7"/>
  <c r="AI225" i="7"/>
  <c r="AH225" i="7"/>
  <c r="AG225" i="7"/>
  <c r="AF225" i="7"/>
  <c r="AE225" i="7"/>
  <c r="AD225" i="7"/>
  <c r="AC225" i="7"/>
  <c r="AB225" i="7"/>
  <c r="AA225" i="7"/>
  <c r="Z225" i="7"/>
  <c r="Y225" i="7"/>
  <c r="X225" i="7"/>
  <c r="W225" i="7"/>
  <c r="V225" i="7"/>
  <c r="U225" i="7"/>
  <c r="T225" i="7"/>
  <c r="S225" i="7"/>
  <c r="R225" i="7"/>
  <c r="Q225" i="7"/>
  <c r="P225" i="7"/>
  <c r="AJ224" i="7"/>
  <c r="AI224" i="7"/>
  <c r="AH224" i="7"/>
  <c r="AG224" i="7"/>
  <c r="AF224" i="7"/>
  <c r="AE224" i="7"/>
  <c r="AD224" i="7"/>
  <c r="AC224" i="7"/>
  <c r="AB224" i="7"/>
  <c r="AA224" i="7"/>
  <c r="Z224" i="7"/>
  <c r="Y224" i="7"/>
  <c r="X224" i="7"/>
  <c r="W224" i="7"/>
  <c r="V224" i="7"/>
  <c r="U224" i="7"/>
  <c r="T224" i="7"/>
  <c r="S224" i="7"/>
  <c r="R224" i="7"/>
  <c r="Q224" i="7"/>
  <c r="P224" i="7"/>
  <c r="AJ223" i="7"/>
  <c r="AI223" i="7"/>
  <c r="AH223" i="7"/>
  <c r="AG223" i="7"/>
  <c r="AF223" i="7"/>
  <c r="AE223" i="7"/>
  <c r="AD223" i="7"/>
  <c r="AC223" i="7"/>
  <c r="AB223" i="7"/>
  <c r="AA223" i="7"/>
  <c r="Z223" i="7"/>
  <c r="Y223" i="7"/>
  <c r="X223" i="7"/>
  <c r="W223" i="7"/>
  <c r="V223" i="7"/>
  <c r="U223" i="7"/>
  <c r="T223" i="7"/>
  <c r="S223" i="7"/>
  <c r="R223" i="7"/>
  <c r="Q223" i="7"/>
  <c r="P223" i="7"/>
  <c r="AJ222" i="7"/>
  <c r="AI222" i="7"/>
  <c r="AH222" i="7"/>
  <c r="AG222" i="7"/>
  <c r="AF222" i="7"/>
  <c r="AE222" i="7"/>
  <c r="AD222" i="7"/>
  <c r="AC222" i="7"/>
  <c r="AB222" i="7"/>
  <c r="AA222" i="7"/>
  <c r="Z222" i="7"/>
  <c r="Y222" i="7"/>
  <c r="X222" i="7"/>
  <c r="W222" i="7"/>
  <c r="V222" i="7"/>
  <c r="U222" i="7"/>
  <c r="T222" i="7"/>
  <c r="S222" i="7"/>
  <c r="R222" i="7"/>
  <c r="Q222" i="7"/>
  <c r="P222" i="7"/>
  <c r="AJ221" i="7"/>
  <c r="AI221" i="7"/>
  <c r="AH221" i="7"/>
  <c r="AG221" i="7"/>
  <c r="AF221" i="7"/>
  <c r="AE221" i="7"/>
  <c r="AD221" i="7"/>
  <c r="AC221" i="7"/>
  <c r="AB221" i="7"/>
  <c r="AA221" i="7"/>
  <c r="Z221" i="7"/>
  <c r="Y221" i="7"/>
  <c r="X221" i="7"/>
  <c r="W221" i="7"/>
  <c r="V221" i="7"/>
  <c r="U221" i="7"/>
  <c r="T221" i="7"/>
  <c r="S221" i="7"/>
  <c r="R221" i="7"/>
  <c r="Q221" i="7"/>
  <c r="P221" i="7"/>
  <c r="AJ220" i="7"/>
  <c r="AI220" i="7"/>
  <c r="AH220" i="7"/>
  <c r="AG220" i="7"/>
  <c r="AF220" i="7"/>
  <c r="AE220" i="7"/>
  <c r="AD220" i="7"/>
  <c r="AC220" i="7"/>
  <c r="AB220" i="7"/>
  <c r="AA220" i="7"/>
  <c r="Z220" i="7"/>
  <c r="Y220" i="7"/>
  <c r="X220" i="7"/>
  <c r="W220" i="7"/>
  <c r="V220" i="7"/>
  <c r="U220" i="7"/>
  <c r="T220" i="7"/>
  <c r="S220" i="7"/>
  <c r="R220" i="7"/>
  <c r="Q220" i="7"/>
  <c r="P220" i="7"/>
  <c r="AJ219" i="7"/>
  <c r="AI219" i="7"/>
  <c r="AH219" i="7"/>
  <c r="AG219" i="7"/>
  <c r="AF219" i="7"/>
  <c r="AE219" i="7"/>
  <c r="AD219" i="7"/>
  <c r="AC219" i="7"/>
  <c r="AB219" i="7"/>
  <c r="AA219" i="7"/>
  <c r="Z219" i="7"/>
  <c r="Y219" i="7"/>
  <c r="X219" i="7"/>
  <c r="W219" i="7"/>
  <c r="V219" i="7"/>
  <c r="U219" i="7"/>
  <c r="T219" i="7"/>
  <c r="S219" i="7"/>
  <c r="R219" i="7"/>
  <c r="Q219" i="7"/>
  <c r="P219" i="7"/>
  <c r="AJ218" i="7"/>
  <c r="AI218" i="7"/>
  <c r="AH218" i="7"/>
  <c r="AG218" i="7"/>
  <c r="AF218" i="7"/>
  <c r="AE218" i="7"/>
  <c r="AD218" i="7"/>
  <c r="AC218" i="7"/>
  <c r="AB218" i="7"/>
  <c r="AA218" i="7"/>
  <c r="Z218" i="7"/>
  <c r="Y218" i="7"/>
  <c r="X218" i="7"/>
  <c r="W218" i="7"/>
  <c r="V218" i="7"/>
  <c r="U218" i="7"/>
  <c r="T218" i="7"/>
  <c r="S218" i="7"/>
  <c r="R218" i="7"/>
  <c r="Q218" i="7"/>
  <c r="P218" i="7"/>
  <c r="AJ217" i="7"/>
  <c r="AI217" i="7"/>
  <c r="AH217" i="7"/>
  <c r="AG217" i="7"/>
  <c r="AF217" i="7"/>
  <c r="AE217" i="7"/>
  <c r="AD217" i="7"/>
  <c r="AC217" i="7"/>
  <c r="AB217" i="7"/>
  <c r="AA217" i="7"/>
  <c r="Z217" i="7"/>
  <c r="Y217" i="7"/>
  <c r="X217" i="7"/>
  <c r="W217" i="7"/>
  <c r="V217" i="7"/>
  <c r="U217" i="7"/>
  <c r="T217" i="7"/>
  <c r="S217" i="7"/>
  <c r="R217" i="7"/>
  <c r="Q217" i="7"/>
  <c r="P217" i="7"/>
  <c r="AJ216" i="7"/>
  <c r="AI216" i="7"/>
  <c r="AH216" i="7"/>
  <c r="AG216" i="7"/>
  <c r="AF216" i="7"/>
  <c r="AE216" i="7"/>
  <c r="AD216" i="7"/>
  <c r="AC216" i="7"/>
  <c r="AB216" i="7"/>
  <c r="AA216" i="7"/>
  <c r="Z216" i="7"/>
  <c r="Y216" i="7"/>
  <c r="X216" i="7"/>
  <c r="W216" i="7"/>
  <c r="V216" i="7"/>
  <c r="U216" i="7"/>
  <c r="T216" i="7"/>
  <c r="S216" i="7"/>
  <c r="R216" i="7"/>
  <c r="Q216" i="7"/>
  <c r="P216" i="7"/>
  <c r="AJ215" i="7"/>
  <c r="AI215" i="7"/>
  <c r="AH215" i="7"/>
  <c r="AG215" i="7"/>
  <c r="AF215" i="7"/>
  <c r="AE215" i="7"/>
  <c r="AD215" i="7"/>
  <c r="AC215" i="7"/>
  <c r="AB215" i="7"/>
  <c r="AA215" i="7"/>
  <c r="Z215" i="7"/>
  <c r="Y215" i="7"/>
  <c r="X215" i="7"/>
  <c r="W215" i="7"/>
  <c r="V215" i="7"/>
  <c r="U215" i="7"/>
  <c r="T215" i="7"/>
  <c r="S215" i="7"/>
  <c r="R215" i="7"/>
  <c r="Q215" i="7"/>
  <c r="P215" i="7"/>
  <c r="AJ214" i="7"/>
  <c r="AI214" i="7"/>
  <c r="AH214" i="7"/>
  <c r="AG214" i="7"/>
  <c r="AF214" i="7"/>
  <c r="AE214" i="7"/>
  <c r="AD214" i="7"/>
  <c r="AC214" i="7"/>
  <c r="AB214" i="7"/>
  <c r="AA214" i="7"/>
  <c r="Z214" i="7"/>
  <c r="Y214" i="7"/>
  <c r="X214" i="7"/>
  <c r="W214" i="7"/>
  <c r="V214" i="7"/>
  <c r="U214" i="7"/>
  <c r="T214" i="7"/>
  <c r="S214" i="7"/>
  <c r="R214" i="7"/>
  <c r="Q214" i="7"/>
  <c r="P214" i="7"/>
  <c r="AJ213" i="7"/>
  <c r="AI213" i="7"/>
  <c r="AH213" i="7"/>
  <c r="AG213" i="7"/>
  <c r="AF213" i="7"/>
  <c r="AE213" i="7"/>
  <c r="AD213" i="7"/>
  <c r="AC213" i="7"/>
  <c r="AB213" i="7"/>
  <c r="AA213" i="7"/>
  <c r="Z213" i="7"/>
  <c r="Y213" i="7"/>
  <c r="X213" i="7"/>
  <c r="W213" i="7"/>
  <c r="V213" i="7"/>
  <c r="U213" i="7"/>
  <c r="T213" i="7"/>
  <c r="S213" i="7"/>
  <c r="R213" i="7"/>
  <c r="Q213" i="7"/>
  <c r="P213" i="7"/>
  <c r="AJ212" i="7"/>
  <c r="AI212" i="7"/>
  <c r="AH212" i="7"/>
  <c r="AG212" i="7"/>
  <c r="AF212" i="7"/>
  <c r="AE212" i="7"/>
  <c r="AD212" i="7"/>
  <c r="AC212" i="7"/>
  <c r="AB212" i="7"/>
  <c r="AA212" i="7"/>
  <c r="Z212" i="7"/>
  <c r="Y212" i="7"/>
  <c r="X212" i="7"/>
  <c r="W212" i="7"/>
  <c r="V212" i="7"/>
  <c r="U212" i="7"/>
  <c r="T212" i="7"/>
  <c r="S212" i="7"/>
  <c r="R212" i="7"/>
  <c r="Q212" i="7"/>
  <c r="P212" i="7"/>
  <c r="AJ211" i="7"/>
  <c r="AI211" i="7"/>
  <c r="AH211" i="7"/>
  <c r="AG211" i="7"/>
  <c r="AF211" i="7"/>
  <c r="AE211" i="7"/>
  <c r="AD211" i="7"/>
  <c r="AC211" i="7"/>
  <c r="AB211" i="7"/>
  <c r="AA211" i="7"/>
  <c r="Z211" i="7"/>
  <c r="Y211" i="7"/>
  <c r="X211" i="7"/>
  <c r="W211" i="7"/>
  <c r="V211" i="7"/>
  <c r="U211" i="7"/>
  <c r="T211" i="7"/>
  <c r="S211" i="7"/>
  <c r="R211" i="7"/>
  <c r="Q211" i="7"/>
  <c r="P211" i="7"/>
  <c r="AJ210" i="7"/>
  <c r="AI210" i="7"/>
  <c r="AH210" i="7"/>
  <c r="AG210" i="7"/>
  <c r="AF210" i="7"/>
  <c r="AE210" i="7"/>
  <c r="AD210" i="7"/>
  <c r="AC210" i="7"/>
  <c r="AB210" i="7"/>
  <c r="AA210" i="7"/>
  <c r="Z210" i="7"/>
  <c r="Y210" i="7"/>
  <c r="X210" i="7"/>
  <c r="W210" i="7"/>
  <c r="V210" i="7"/>
  <c r="U210" i="7"/>
  <c r="T210" i="7"/>
  <c r="S210" i="7"/>
  <c r="R210" i="7"/>
  <c r="Q210" i="7"/>
  <c r="P210" i="7"/>
  <c r="AJ209" i="7"/>
  <c r="AI209" i="7"/>
  <c r="AH209" i="7"/>
  <c r="AG209" i="7"/>
  <c r="AF209" i="7"/>
  <c r="AE209" i="7"/>
  <c r="AD209" i="7"/>
  <c r="AC209" i="7"/>
  <c r="AB209" i="7"/>
  <c r="AA209" i="7"/>
  <c r="Z209" i="7"/>
  <c r="Y209" i="7"/>
  <c r="X209" i="7"/>
  <c r="W209" i="7"/>
  <c r="V209" i="7"/>
  <c r="U209" i="7"/>
  <c r="T209" i="7"/>
  <c r="S209" i="7"/>
  <c r="R209" i="7"/>
  <c r="Q209" i="7"/>
  <c r="P209" i="7"/>
  <c r="AJ208" i="7"/>
  <c r="AI208" i="7"/>
  <c r="AH208" i="7"/>
  <c r="AG208" i="7"/>
  <c r="AF208" i="7"/>
  <c r="AE208" i="7"/>
  <c r="AD208" i="7"/>
  <c r="AC208" i="7"/>
  <c r="AB208" i="7"/>
  <c r="AA208" i="7"/>
  <c r="Z208" i="7"/>
  <c r="Y208" i="7"/>
  <c r="X208" i="7"/>
  <c r="W208" i="7"/>
  <c r="V208" i="7"/>
  <c r="U208" i="7"/>
  <c r="T208" i="7"/>
  <c r="S208" i="7"/>
  <c r="R208" i="7"/>
  <c r="Q208" i="7"/>
  <c r="P208" i="7"/>
  <c r="AJ207" i="7"/>
  <c r="AI207" i="7"/>
  <c r="AH207" i="7"/>
  <c r="AG207" i="7"/>
  <c r="AF207" i="7"/>
  <c r="AE207" i="7"/>
  <c r="AD207" i="7"/>
  <c r="AC207" i="7"/>
  <c r="AB207" i="7"/>
  <c r="AA207" i="7"/>
  <c r="Z207" i="7"/>
  <c r="Y207" i="7"/>
  <c r="X207" i="7"/>
  <c r="W207" i="7"/>
  <c r="V207" i="7"/>
  <c r="U207" i="7"/>
  <c r="T207" i="7"/>
  <c r="S207" i="7"/>
  <c r="R207" i="7"/>
  <c r="Q207" i="7"/>
  <c r="P207" i="7"/>
  <c r="AJ206" i="7"/>
  <c r="AI206" i="7"/>
  <c r="AH206" i="7"/>
  <c r="AG206" i="7"/>
  <c r="AF206" i="7"/>
  <c r="AE206" i="7"/>
  <c r="AD206" i="7"/>
  <c r="AC206" i="7"/>
  <c r="AB206" i="7"/>
  <c r="AA206" i="7"/>
  <c r="Z206" i="7"/>
  <c r="Y206" i="7"/>
  <c r="X206" i="7"/>
  <c r="W206" i="7"/>
  <c r="V206" i="7"/>
  <c r="U206" i="7"/>
  <c r="T206" i="7"/>
  <c r="S206" i="7"/>
  <c r="R206" i="7"/>
  <c r="Q206" i="7"/>
  <c r="P206" i="7"/>
  <c r="AJ205" i="7"/>
  <c r="AI205" i="7"/>
  <c r="AH205" i="7"/>
  <c r="AG205" i="7"/>
  <c r="AF205" i="7"/>
  <c r="AE205" i="7"/>
  <c r="AD205" i="7"/>
  <c r="AC205" i="7"/>
  <c r="AB205" i="7"/>
  <c r="AA205" i="7"/>
  <c r="Z205" i="7"/>
  <c r="Y205" i="7"/>
  <c r="X205" i="7"/>
  <c r="W205" i="7"/>
  <c r="V205" i="7"/>
  <c r="U205" i="7"/>
  <c r="T205" i="7"/>
  <c r="S205" i="7"/>
  <c r="R205" i="7"/>
  <c r="Q205" i="7"/>
  <c r="P205" i="7"/>
  <c r="AJ204" i="7"/>
  <c r="AI204" i="7"/>
  <c r="AH204" i="7"/>
  <c r="AG204" i="7"/>
  <c r="AF204" i="7"/>
  <c r="AE204" i="7"/>
  <c r="AD204" i="7"/>
  <c r="AC204" i="7"/>
  <c r="AB204" i="7"/>
  <c r="AA204" i="7"/>
  <c r="Z204" i="7"/>
  <c r="Y204" i="7"/>
  <c r="X204" i="7"/>
  <c r="W204" i="7"/>
  <c r="V204" i="7"/>
  <c r="U204" i="7"/>
  <c r="T204" i="7"/>
  <c r="S204" i="7"/>
  <c r="R204" i="7"/>
  <c r="Q204" i="7"/>
  <c r="P204" i="7"/>
  <c r="AJ203" i="7"/>
  <c r="AI203" i="7"/>
  <c r="AH203" i="7"/>
  <c r="AG203" i="7"/>
  <c r="AF203" i="7"/>
  <c r="AE203" i="7"/>
  <c r="AD203" i="7"/>
  <c r="AC203" i="7"/>
  <c r="AB203" i="7"/>
  <c r="AA203" i="7"/>
  <c r="Z203" i="7"/>
  <c r="Y203" i="7"/>
  <c r="X203" i="7"/>
  <c r="W203" i="7"/>
  <c r="V203" i="7"/>
  <c r="U203" i="7"/>
  <c r="T203" i="7"/>
  <c r="S203" i="7"/>
  <c r="R203" i="7"/>
  <c r="Q203" i="7"/>
  <c r="P203" i="7"/>
  <c r="AJ202" i="7"/>
  <c r="AI202" i="7"/>
  <c r="AH202" i="7"/>
  <c r="AG202" i="7"/>
  <c r="AF202" i="7"/>
  <c r="AE202" i="7"/>
  <c r="AD202" i="7"/>
  <c r="AC202" i="7"/>
  <c r="AB202" i="7"/>
  <c r="AA202" i="7"/>
  <c r="Z202" i="7"/>
  <c r="Y202" i="7"/>
  <c r="X202" i="7"/>
  <c r="W202" i="7"/>
  <c r="V202" i="7"/>
  <c r="U202" i="7"/>
  <c r="T202" i="7"/>
  <c r="S202" i="7"/>
  <c r="R202" i="7"/>
  <c r="Q202" i="7"/>
  <c r="P202" i="7"/>
  <c r="AJ201" i="7"/>
  <c r="AI201" i="7"/>
  <c r="AH201" i="7"/>
  <c r="AG201" i="7"/>
  <c r="AF201" i="7"/>
  <c r="AE201" i="7"/>
  <c r="AD201" i="7"/>
  <c r="AC201" i="7"/>
  <c r="AB201" i="7"/>
  <c r="AA201" i="7"/>
  <c r="Z201" i="7"/>
  <c r="Y201" i="7"/>
  <c r="X201" i="7"/>
  <c r="W201" i="7"/>
  <c r="V201" i="7"/>
  <c r="U201" i="7"/>
  <c r="T201" i="7"/>
  <c r="S201" i="7"/>
  <c r="R201" i="7"/>
  <c r="Q201" i="7"/>
  <c r="P201" i="7"/>
  <c r="AJ200" i="7"/>
  <c r="AI200" i="7"/>
  <c r="AH200" i="7"/>
  <c r="AG200" i="7"/>
  <c r="AF200" i="7"/>
  <c r="AE200" i="7"/>
  <c r="AD200" i="7"/>
  <c r="AC200" i="7"/>
  <c r="AB200" i="7"/>
  <c r="AA200" i="7"/>
  <c r="Z200" i="7"/>
  <c r="Y200" i="7"/>
  <c r="X200" i="7"/>
  <c r="W200" i="7"/>
  <c r="V200" i="7"/>
  <c r="U200" i="7"/>
  <c r="T200" i="7"/>
  <c r="S200" i="7"/>
  <c r="R200" i="7"/>
  <c r="Q200" i="7"/>
  <c r="P200" i="7"/>
  <c r="AJ199" i="7"/>
  <c r="AI199" i="7"/>
  <c r="AH199" i="7"/>
  <c r="AG199" i="7"/>
  <c r="AF199" i="7"/>
  <c r="AE199" i="7"/>
  <c r="AD199" i="7"/>
  <c r="AC199" i="7"/>
  <c r="AB199" i="7"/>
  <c r="AA199" i="7"/>
  <c r="Z199" i="7"/>
  <c r="Y199" i="7"/>
  <c r="X199" i="7"/>
  <c r="W199" i="7"/>
  <c r="V199" i="7"/>
  <c r="U199" i="7"/>
  <c r="T199" i="7"/>
  <c r="S199" i="7"/>
  <c r="R199" i="7"/>
  <c r="Q199" i="7"/>
  <c r="P199" i="7"/>
  <c r="AJ198" i="7"/>
  <c r="AI198" i="7"/>
  <c r="AH198" i="7"/>
  <c r="AG198" i="7"/>
  <c r="AF198" i="7"/>
  <c r="AE198" i="7"/>
  <c r="AD198" i="7"/>
  <c r="AC198" i="7"/>
  <c r="AB198" i="7"/>
  <c r="AA198" i="7"/>
  <c r="Z198" i="7"/>
  <c r="Y198" i="7"/>
  <c r="X198" i="7"/>
  <c r="W198" i="7"/>
  <c r="V198" i="7"/>
  <c r="U198" i="7"/>
  <c r="T198" i="7"/>
  <c r="S198" i="7"/>
  <c r="R198" i="7"/>
  <c r="Q198" i="7"/>
  <c r="P198" i="7"/>
  <c r="AJ197" i="7"/>
  <c r="AI197" i="7"/>
  <c r="AH197" i="7"/>
  <c r="AG197" i="7"/>
  <c r="AF197" i="7"/>
  <c r="AE197" i="7"/>
  <c r="AD197" i="7"/>
  <c r="AC197" i="7"/>
  <c r="AB197" i="7"/>
  <c r="AA197" i="7"/>
  <c r="Z197" i="7"/>
  <c r="Y197" i="7"/>
  <c r="X197" i="7"/>
  <c r="W197" i="7"/>
  <c r="V197" i="7"/>
  <c r="U197" i="7"/>
  <c r="T197" i="7"/>
  <c r="S197" i="7"/>
  <c r="R197" i="7"/>
  <c r="Q197" i="7"/>
  <c r="P197" i="7"/>
  <c r="AJ196" i="7"/>
  <c r="AI196" i="7"/>
  <c r="AH196" i="7"/>
  <c r="AG196" i="7"/>
  <c r="AF196" i="7"/>
  <c r="AE196" i="7"/>
  <c r="AD196" i="7"/>
  <c r="AC196" i="7"/>
  <c r="AB196" i="7"/>
  <c r="AA196" i="7"/>
  <c r="Z196" i="7"/>
  <c r="Y196" i="7"/>
  <c r="X196" i="7"/>
  <c r="W196" i="7"/>
  <c r="V196" i="7"/>
  <c r="U196" i="7"/>
  <c r="T196" i="7"/>
  <c r="S196" i="7"/>
  <c r="R196" i="7"/>
  <c r="Q196" i="7"/>
  <c r="P196" i="7"/>
  <c r="AJ195" i="7"/>
  <c r="AI195" i="7"/>
  <c r="AH195" i="7"/>
  <c r="AG195" i="7"/>
  <c r="AF195" i="7"/>
  <c r="AE195" i="7"/>
  <c r="AD195" i="7"/>
  <c r="AC195" i="7"/>
  <c r="AB195" i="7"/>
  <c r="AA195" i="7"/>
  <c r="Z195" i="7"/>
  <c r="Y195" i="7"/>
  <c r="X195" i="7"/>
  <c r="W195" i="7"/>
  <c r="V195" i="7"/>
  <c r="U195" i="7"/>
  <c r="T195" i="7"/>
  <c r="S195" i="7"/>
  <c r="R195" i="7"/>
  <c r="Q195" i="7"/>
  <c r="P195" i="7"/>
  <c r="AJ194" i="7"/>
  <c r="AI194" i="7"/>
  <c r="AH194" i="7"/>
  <c r="AG194" i="7"/>
  <c r="AF194" i="7"/>
  <c r="AE194" i="7"/>
  <c r="AD194" i="7"/>
  <c r="AC194" i="7"/>
  <c r="AB194" i="7"/>
  <c r="AA194" i="7"/>
  <c r="Z194" i="7"/>
  <c r="Y194" i="7"/>
  <c r="X194" i="7"/>
  <c r="W194" i="7"/>
  <c r="V194" i="7"/>
  <c r="U194" i="7"/>
  <c r="T194" i="7"/>
  <c r="S194" i="7"/>
  <c r="R194" i="7"/>
  <c r="Q194" i="7"/>
  <c r="P194" i="7"/>
  <c r="AJ193" i="7"/>
  <c r="AI193" i="7"/>
  <c r="AH193" i="7"/>
  <c r="AG193" i="7"/>
  <c r="AF193" i="7"/>
  <c r="AE193" i="7"/>
  <c r="AD193" i="7"/>
  <c r="AC193" i="7"/>
  <c r="AB193" i="7"/>
  <c r="AA193" i="7"/>
  <c r="Z193" i="7"/>
  <c r="Y193" i="7"/>
  <c r="X193" i="7"/>
  <c r="W193" i="7"/>
  <c r="V193" i="7"/>
  <c r="U193" i="7"/>
  <c r="T193" i="7"/>
  <c r="S193" i="7"/>
  <c r="R193" i="7"/>
  <c r="Q193" i="7"/>
  <c r="P193" i="7"/>
  <c r="AJ192" i="7"/>
  <c r="AI192" i="7"/>
  <c r="AH192" i="7"/>
  <c r="AG192" i="7"/>
  <c r="AF192" i="7"/>
  <c r="AE192" i="7"/>
  <c r="AD192" i="7"/>
  <c r="AC192" i="7"/>
  <c r="AB192" i="7"/>
  <c r="AA192" i="7"/>
  <c r="Z192" i="7"/>
  <c r="Y192" i="7"/>
  <c r="X192" i="7"/>
  <c r="W192" i="7"/>
  <c r="V192" i="7"/>
  <c r="U192" i="7"/>
  <c r="T192" i="7"/>
  <c r="S192" i="7"/>
  <c r="R192" i="7"/>
  <c r="Q192" i="7"/>
  <c r="P192" i="7"/>
  <c r="AJ191" i="7"/>
  <c r="AI191" i="7"/>
  <c r="AH191" i="7"/>
  <c r="AG191" i="7"/>
  <c r="AF191" i="7"/>
  <c r="AE191" i="7"/>
  <c r="AD191" i="7"/>
  <c r="AC191" i="7"/>
  <c r="AB191" i="7"/>
  <c r="AA191" i="7"/>
  <c r="Z191" i="7"/>
  <c r="Y191" i="7"/>
  <c r="X191" i="7"/>
  <c r="W191" i="7"/>
  <c r="V191" i="7"/>
  <c r="U191" i="7"/>
  <c r="T191" i="7"/>
  <c r="S191" i="7"/>
  <c r="R191" i="7"/>
  <c r="Q191" i="7"/>
  <c r="P191" i="7"/>
  <c r="AJ190" i="7"/>
  <c r="AI190" i="7"/>
  <c r="AH190" i="7"/>
  <c r="AG190" i="7"/>
  <c r="AF190" i="7"/>
  <c r="AE190" i="7"/>
  <c r="AD190" i="7"/>
  <c r="AC190" i="7"/>
  <c r="AB190" i="7"/>
  <c r="AA190" i="7"/>
  <c r="Z190" i="7"/>
  <c r="Y190" i="7"/>
  <c r="X190" i="7"/>
  <c r="W190" i="7"/>
  <c r="V190" i="7"/>
  <c r="U190" i="7"/>
  <c r="T190" i="7"/>
  <c r="S190" i="7"/>
  <c r="R190" i="7"/>
  <c r="Q190" i="7"/>
  <c r="P190" i="7"/>
  <c r="AJ189" i="7"/>
  <c r="AI189" i="7"/>
  <c r="AH189" i="7"/>
  <c r="AG189" i="7"/>
  <c r="AF189" i="7"/>
  <c r="AE189" i="7"/>
  <c r="AD189" i="7"/>
  <c r="AC189" i="7"/>
  <c r="AB189" i="7"/>
  <c r="AA189" i="7"/>
  <c r="Z189" i="7"/>
  <c r="Y189" i="7"/>
  <c r="X189" i="7"/>
  <c r="W189" i="7"/>
  <c r="V189" i="7"/>
  <c r="U189" i="7"/>
  <c r="T189" i="7"/>
  <c r="S189" i="7"/>
  <c r="R189" i="7"/>
  <c r="Q189" i="7"/>
  <c r="P189" i="7"/>
  <c r="AJ188" i="7"/>
  <c r="AI188" i="7"/>
  <c r="AH188" i="7"/>
  <c r="AG188" i="7"/>
  <c r="AF188" i="7"/>
  <c r="AE188" i="7"/>
  <c r="AD188" i="7"/>
  <c r="AC188" i="7"/>
  <c r="AB188" i="7"/>
  <c r="AA188" i="7"/>
  <c r="Z188" i="7"/>
  <c r="Y188" i="7"/>
  <c r="X188" i="7"/>
  <c r="W188" i="7"/>
  <c r="V188" i="7"/>
  <c r="U188" i="7"/>
  <c r="T188" i="7"/>
  <c r="S188" i="7"/>
  <c r="R188" i="7"/>
  <c r="Q188" i="7"/>
  <c r="P188" i="7"/>
  <c r="AJ187" i="7"/>
  <c r="AI187" i="7"/>
  <c r="AH187" i="7"/>
  <c r="AG187" i="7"/>
  <c r="AF187" i="7"/>
  <c r="AE187" i="7"/>
  <c r="AD187" i="7"/>
  <c r="AC187" i="7"/>
  <c r="AB187" i="7"/>
  <c r="AA187" i="7"/>
  <c r="Z187" i="7"/>
  <c r="Y187" i="7"/>
  <c r="X187" i="7"/>
  <c r="W187" i="7"/>
  <c r="V187" i="7"/>
  <c r="U187" i="7"/>
  <c r="T187" i="7"/>
  <c r="S187" i="7"/>
  <c r="R187" i="7"/>
  <c r="Q187" i="7"/>
  <c r="P187" i="7"/>
  <c r="AJ186" i="7"/>
  <c r="AI186" i="7"/>
  <c r="AH186" i="7"/>
  <c r="AG186" i="7"/>
  <c r="AF186" i="7"/>
  <c r="AE186" i="7"/>
  <c r="AD186" i="7"/>
  <c r="AC186" i="7"/>
  <c r="AB186" i="7"/>
  <c r="AA186" i="7"/>
  <c r="Z186" i="7"/>
  <c r="Y186" i="7"/>
  <c r="X186" i="7"/>
  <c r="W186" i="7"/>
  <c r="V186" i="7"/>
  <c r="U186" i="7"/>
  <c r="T186" i="7"/>
  <c r="S186" i="7"/>
  <c r="R186" i="7"/>
  <c r="Q186" i="7"/>
  <c r="P186" i="7"/>
  <c r="AJ185" i="7"/>
  <c r="AI185" i="7"/>
  <c r="AH185" i="7"/>
  <c r="AG185" i="7"/>
  <c r="AF185" i="7"/>
  <c r="AE185" i="7"/>
  <c r="AD185" i="7"/>
  <c r="AC185" i="7"/>
  <c r="AB185" i="7"/>
  <c r="AA185" i="7"/>
  <c r="Z185" i="7"/>
  <c r="Y185" i="7"/>
  <c r="X185" i="7"/>
  <c r="W185" i="7"/>
  <c r="V185" i="7"/>
  <c r="U185" i="7"/>
  <c r="T185" i="7"/>
  <c r="S185" i="7"/>
  <c r="R185" i="7"/>
  <c r="Q185" i="7"/>
  <c r="P185" i="7"/>
  <c r="AJ184" i="7"/>
  <c r="AI184" i="7"/>
  <c r="AH184" i="7"/>
  <c r="AG184" i="7"/>
  <c r="AF184" i="7"/>
  <c r="AE184" i="7"/>
  <c r="AD184" i="7"/>
  <c r="AC184" i="7"/>
  <c r="AB184" i="7"/>
  <c r="AA184" i="7"/>
  <c r="Z184" i="7"/>
  <c r="Y184" i="7"/>
  <c r="X184" i="7"/>
  <c r="W184" i="7"/>
  <c r="V184" i="7"/>
  <c r="U184" i="7"/>
  <c r="T184" i="7"/>
  <c r="S184" i="7"/>
  <c r="R184" i="7"/>
  <c r="Q184" i="7"/>
  <c r="P184" i="7"/>
  <c r="AJ183" i="7"/>
  <c r="AI183" i="7"/>
  <c r="AH183" i="7"/>
  <c r="AG183" i="7"/>
  <c r="AF183" i="7"/>
  <c r="AE183" i="7"/>
  <c r="AD183" i="7"/>
  <c r="AC183" i="7"/>
  <c r="AB183" i="7"/>
  <c r="AA183" i="7"/>
  <c r="Z183" i="7"/>
  <c r="Y183" i="7"/>
  <c r="X183" i="7"/>
  <c r="W183" i="7"/>
  <c r="V183" i="7"/>
  <c r="U183" i="7"/>
  <c r="T183" i="7"/>
  <c r="S183" i="7"/>
  <c r="R183" i="7"/>
  <c r="Q183" i="7"/>
  <c r="P183" i="7"/>
  <c r="AJ182" i="7"/>
  <c r="AI182" i="7"/>
  <c r="AH182" i="7"/>
  <c r="AG182" i="7"/>
  <c r="AF182" i="7"/>
  <c r="AE182" i="7"/>
  <c r="AD182" i="7"/>
  <c r="AC182" i="7"/>
  <c r="AB182" i="7"/>
  <c r="AA182" i="7"/>
  <c r="Z182" i="7"/>
  <c r="Y182" i="7"/>
  <c r="X182" i="7"/>
  <c r="W182" i="7"/>
  <c r="V182" i="7"/>
  <c r="U182" i="7"/>
  <c r="T182" i="7"/>
  <c r="S182" i="7"/>
  <c r="R182" i="7"/>
  <c r="Q182" i="7"/>
  <c r="P182" i="7"/>
  <c r="AJ181" i="7"/>
  <c r="AI181" i="7"/>
  <c r="AH181" i="7"/>
  <c r="AG181" i="7"/>
  <c r="AF181" i="7"/>
  <c r="AE181" i="7"/>
  <c r="AD181" i="7"/>
  <c r="AC181" i="7"/>
  <c r="AB181" i="7"/>
  <c r="AA181" i="7"/>
  <c r="Z181" i="7"/>
  <c r="Y181" i="7"/>
  <c r="X181" i="7"/>
  <c r="W181" i="7"/>
  <c r="V181" i="7"/>
  <c r="U181" i="7"/>
  <c r="T181" i="7"/>
  <c r="S181" i="7"/>
  <c r="R181" i="7"/>
  <c r="Q181" i="7"/>
  <c r="P181" i="7"/>
  <c r="AJ180" i="7"/>
  <c r="AI180" i="7"/>
  <c r="AH180" i="7"/>
  <c r="AG180" i="7"/>
  <c r="AF180" i="7"/>
  <c r="AE180" i="7"/>
  <c r="AD180" i="7"/>
  <c r="AC180" i="7"/>
  <c r="AB180" i="7"/>
  <c r="AA180" i="7"/>
  <c r="Z180" i="7"/>
  <c r="Y180" i="7"/>
  <c r="X180" i="7"/>
  <c r="W180" i="7"/>
  <c r="V180" i="7"/>
  <c r="U180" i="7"/>
  <c r="T180" i="7"/>
  <c r="S180" i="7"/>
  <c r="R180" i="7"/>
  <c r="Q180" i="7"/>
  <c r="P180" i="7"/>
  <c r="AJ179" i="7"/>
  <c r="AI179" i="7"/>
  <c r="AH179" i="7"/>
  <c r="AG179" i="7"/>
  <c r="AF179" i="7"/>
  <c r="AE179" i="7"/>
  <c r="AD179" i="7"/>
  <c r="AC179" i="7"/>
  <c r="AB179" i="7"/>
  <c r="AA179" i="7"/>
  <c r="Z179" i="7"/>
  <c r="Y179" i="7"/>
  <c r="X179" i="7"/>
  <c r="W179" i="7"/>
  <c r="V179" i="7"/>
  <c r="U179" i="7"/>
  <c r="T179" i="7"/>
  <c r="S179" i="7"/>
  <c r="R179" i="7"/>
  <c r="Q179" i="7"/>
  <c r="P179" i="7"/>
  <c r="AJ178" i="7"/>
  <c r="AI178" i="7"/>
  <c r="AH178" i="7"/>
  <c r="AG178" i="7"/>
  <c r="AF178" i="7"/>
  <c r="AE178" i="7"/>
  <c r="AD178" i="7"/>
  <c r="AC178" i="7"/>
  <c r="AB178" i="7"/>
  <c r="AA178" i="7"/>
  <c r="Z178" i="7"/>
  <c r="Y178" i="7"/>
  <c r="X178" i="7"/>
  <c r="W178" i="7"/>
  <c r="V178" i="7"/>
  <c r="U178" i="7"/>
  <c r="T178" i="7"/>
  <c r="S178" i="7"/>
  <c r="R178" i="7"/>
  <c r="Q178" i="7"/>
  <c r="P178" i="7"/>
  <c r="AJ177" i="7"/>
  <c r="AI177" i="7"/>
  <c r="AH177" i="7"/>
  <c r="AG177" i="7"/>
  <c r="AF177" i="7"/>
  <c r="AE177" i="7"/>
  <c r="AD177" i="7"/>
  <c r="AC177" i="7"/>
  <c r="AB177" i="7"/>
  <c r="AA177" i="7"/>
  <c r="Z177" i="7"/>
  <c r="Y177" i="7"/>
  <c r="X177" i="7"/>
  <c r="W177" i="7"/>
  <c r="V177" i="7"/>
  <c r="U177" i="7"/>
  <c r="T177" i="7"/>
  <c r="S177" i="7"/>
  <c r="R177" i="7"/>
  <c r="Q177" i="7"/>
  <c r="P177" i="7"/>
  <c r="AJ176" i="7"/>
  <c r="AI176" i="7"/>
  <c r="AH176" i="7"/>
  <c r="AG176" i="7"/>
  <c r="AF176" i="7"/>
  <c r="AE176" i="7"/>
  <c r="AD176" i="7"/>
  <c r="AC176" i="7"/>
  <c r="AB176" i="7"/>
  <c r="AA176" i="7"/>
  <c r="Z176" i="7"/>
  <c r="Y176" i="7"/>
  <c r="X176" i="7"/>
  <c r="W176" i="7"/>
  <c r="V176" i="7"/>
  <c r="U176" i="7"/>
  <c r="T176" i="7"/>
  <c r="S176" i="7"/>
  <c r="R176" i="7"/>
  <c r="Q176" i="7"/>
  <c r="P176" i="7"/>
  <c r="AJ175" i="7"/>
  <c r="AI175" i="7"/>
  <c r="AH175" i="7"/>
  <c r="AG175" i="7"/>
  <c r="AF175" i="7"/>
  <c r="AE175" i="7"/>
  <c r="AD175" i="7"/>
  <c r="AC175" i="7"/>
  <c r="AB175" i="7"/>
  <c r="AA175" i="7"/>
  <c r="Z175" i="7"/>
  <c r="Y175" i="7"/>
  <c r="X175" i="7"/>
  <c r="W175" i="7"/>
  <c r="V175" i="7"/>
  <c r="U175" i="7"/>
  <c r="T175" i="7"/>
  <c r="S175" i="7"/>
  <c r="R175" i="7"/>
  <c r="Q175" i="7"/>
  <c r="P175" i="7"/>
  <c r="AJ174" i="7"/>
  <c r="AI174" i="7"/>
  <c r="AH174" i="7"/>
  <c r="AG174" i="7"/>
  <c r="AF174" i="7"/>
  <c r="AE174" i="7"/>
  <c r="AD174" i="7"/>
  <c r="AC174" i="7"/>
  <c r="AB174" i="7"/>
  <c r="AA174" i="7"/>
  <c r="Z174" i="7"/>
  <c r="Y174" i="7"/>
  <c r="X174" i="7"/>
  <c r="W174" i="7"/>
  <c r="V174" i="7"/>
  <c r="U174" i="7"/>
  <c r="T174" i="7"/>
  <c r="S174" i="7"/>
  <c r="R174" i="7"/>
  <c r="Q174" i="7"/>
  <c r="P174" i="7"/>
  <c r="AJ173" i="7"/>
  <c r="AI173" i="7"/>
  <c r="AH173" i="7"/>
  <c r="AG173" i="7"/>
  <c r="AF173" i="7"/>
  <c r="AE173" i="7"/>
  <c r="AD173" i="7"/>
  <c r="AC173" i="7"/>
  <c r="AB173" i="7"/>
  <c r="AA173" i="7"/>
  <c r="Z173" i="7"/>
  <c r="Y173" i="7"/>
  <c r="X173" i="7"/>
  <c r="W173" i="7"/>
  <c r="V173" i="7"/>
  <c r="U173" i="7"/>
  <c r="T173" i="7"/>
  <c r="S173" i="7"/>
  <c r="R173" i="7"/>
  <c r="Q173" i="7"/>
  <c r="P173" i="7"/>
  <c r="AJ172" i="7"/>
  <c r="AI172" i="7"/>
  <c r="AH172" i="7"/>
  <c r="AG172" i="7"/>
  <c r="AF172" i="7"/>
  <c r="AE172" i="7"/>
  <c r="AD172" i="7"/>
  <c r="AC172" i="7"/>
  <c r="AB172" i="7"/>
  <c r="AA172" i="7"/>
  <c r="Z172" i="7"/>
  <c r="Y172" i="7"/>
  <c r="X172" i="7"/>
  <c r="W172" i="7"/>
  <c r="V172" i="7"/>
  <c r="U172" i="7"/>
  <c r="T172" i="7"/>
  <c r="S172" i="7"/>
  <c r="R172" i="7"/>
  <c r="Q172" i="7"/>
  <c r="P172" i="7"/>
  <c r="AJ171" i="7"/>
  <c r="AI171" i="7"/>
  <c r="AH171" i="7"/>
  <c r="AG171" i="7"/>
  <c r="AF171" i="7"/>
  <c r="AE171" i="7"/>
  <c r="AD171" i="7"/>
  <c r="AC171" i="7"/>
  <c r="AB171" i="7"/>
  <c r="AA171" i="7"/>
  <c r="Z171" i="7"/>
  <c r="Y171" i="7"/>
  <c r="X171" i="7"/>
  <c r="W171" i="7"/>
  <c r="V171" i="7"/>
  <c r="U171" i="7"/>
  <c r="T171" i="7"/>
  <c r="S171" i="7"/>
  <c r="R171" i="7"/>
  <c r="Q171" i="7"/>
  <c r="P171" i="7"/>
  <c r="AJ170" i="7"/>
  <c r="AI170" i="7"/>
  <c r="AH170" i="7"/>
  <c r="AG170" i="7"/>
  <c r="AF170" i="7"/>
  <c r="AE170" i="7"/>
  <c r="AD170" i="7"/>
  <c r="AC170" i="7"/>
  <c r="AB170" i="7"/>
  <c r="AA170" i="7"/>
  <c r="Z170" i="7"/>
  <c r="Y170" i="7"/>
  <c r="X170" i="7"/>
  <c r="W170" i="7"/>
  <c r="V170" i="7"/>
  <c r="U170" i="7"/>
  <c r="T170" i="7"/>
  <c r="S170" i="7"/>
  <c r="R170" i="7"/>
  <c r="Q170" i="7"/>
  <c r="P170" i="7"/>
  <c r="AJ169" i="7"/>
  <c r="AI169" i="7"/>
  <c r="AH169" i="7"/>
  <c r="AG169" i="7"/>
  <c r="AF169" i="7"/>
  <c r="AE169" i="7"/>
  <c r="AD169" i="7"/>
  <c r="AC169" i="7"/>
  <c r="AB169" i="7"/>
  <c r="AA169" i="7"/>
  <c r="Z169" i="7"/>
  <c r="Y169" i="7"/>
  <c r="X169" i="7"/>
  <c r="W169" i="7"/>
  <c r="V169" i="7"/>
  <c r="U169" i="7"/>
  <c r="T169" i="7"/>
  <c r="S169" i="7"/>
  <c r="R169" i="7"/>
  <c r="Q169" i="7"/>
  <c r="P169" i="7"/>
  <c r="AJ168" i="7"/>
  <c r="AI168" i="7"/>
  <c r="AH168" i="7"/>
  <c r="AG168" i="7"/>
  <c r="AF168" i="7"/>
  <c r="AE168" i="7"/>
  <c r="AD168" i="7"/>
  <c r="AC168" i="7"/>
  <c r="AB168" i="7"/>
  <c r="AA168" i="7"/>
  <c r="Z168" i="7"/>
  <c r="Y168" i="7"/>
  <c r="X168" i="7"/>
  <c r="W168" i="7"/>
  <c r="V168" i="7"/>
  <c r="U168" i="7"/>
  <c r="T168" i="7"/>
  <c r="S168" i="7"/>
  <c r="R168" i="7"/>
  <c r="Q168" i="7"/>
  <c r="P168" i="7"/>
  <c r="AJ167" i="7"/>
  <c r="AI167" i="7"/>
  <c r="AH167" i="7"/>
  <c r="AG167" i="7"/>
  <c r="AF167" i="7"/>
  <c r="AE167" i="7"/>
  <c r="AD167" i="7"/>
  <c r="AC167" i="7"/>
  <c r="AB167" i="7"/>
  <c r="AA167" i="7"/>
  <c r="Z167" i="7"/>
  <c r="Y167" i="7"/>
  <c r="X167" i="7"/>
  <c r="W167" i="7"/>
  <c r="V167" i="7"/>
  <c r="U167" i="7"/>
  <c r="T167" i="7"/>
  <c r="S167" i="7"/>
  <c r="R167" i="7"/>
  <c r="Q167" i="7"/>
  <c r="P167" i="7"/>
  <c r="AJ166" i="7"/>
  <c r="AI166" i="7"/>
  <c r="AH166" i="7"/>
  <c r="AG166" i="7"/>
  <c r="AF166" i="7"/>
  <c r="AE166" i="7"/>
  <c r="AD166" i="7"/>
  <c r="AC166" i="7"/>
  <c r="AB166" i="7"/>
  <c r="AA166" i="7"/>
  <c r="Z166" i="7"/>
  <c r="Y166" i="7"/>
  <c r="X166" i="7"/>
  <c r="W166" i="7"/>
  <c r="V166" i="7"/>
  <c r="U166" i="7"/>
  <c r="T166" i="7"/>
  <c r="S166" i="7"/>
  <c r="R166" i="7"/>
  <c r="Q166" i="7"/>
  <c r="P166" i="7"/>
  <c r="AJ165" i="7"/>
  <c r="AI165" i="7"/>
  <c r="AH165" i="7"/>
  <c r="AG165" i="7"/>
  <c r="AF165" i="7"/>
  <c r="AE165" i="7"/>
  <c r="AD165" i="7"/>
  <c r="AC165" i="7"/>
  <c r="AB165" i="7"/>
  <c r="AA165" i="7"/>
  <c r="Z165" i="7"/>
  <c r="Y165" i="7"/>
  <c r="X165" i="7"/>
  <c r="W165" i="7"/>
  <c r="V165" i="7"/>
  <c r="U165" i="7"/>
  <c r="T165" i="7"/>
  <c r="S165" i="7"/>
  <c r="R165" i="7"/>
  <c r="Q165" i="7"/>
  <c r="P165" i="7"/>
  <c r="AJ164" i="7"/>
  <c r="AI164" i="7"/>
  <c r="AH164" i="7"/>
  <c r="AG164" i="7"/>
  <c r="AF164" i="7"/>
  <c r="AE164" i="7"/>
  <c r="AD164" i="7"/>
  <c r="AC164" i="7"/>
  <c r="AB164" i="7"/>
  <c r="AA164" i="7"/>
  <c r="Z164" i="7"/>
  <c r="Y164" i="7"/>
  <c r="X164" i="7"/>
  <c r="W164" i="7"/>
  <c r="V164" i="7"/>
  <c r="U164" i="7"/>
  <c r="T164" i="7"/>
  <c r="S164" i="7"/>
  <c r="R164" i="7"/>
  <c r="Q164" i="7"/>
  <c r="P164" i="7"/>
  <c r="AJ163" i="7"/>
  <c r="AI163" i="7"/>
  <c r="AH163" i="7"/>
  <c r="AG163" i="7"/>
  <c r="AF163" i="7"/>
  <c r="AE163" i="7"/>
  <c r="AD163" i="7"/>
  <c r="AC163" i="7"/>
  <c r="AB163" i="7"/>
  <c r="AA163" i="7"/>
  <c r="Z163" i="7"/>
  <c r="Y163" i="7"/>
  <c r="X163" i="7"/>
  <c r="W163" i="7"/>
  <c r="V163" i="7"/>
  <c r="U163" i="7"/>
  <c r="T163" i="7"/>
  <c r="S163" i="7"/>
  <c r="R163" i="7"/>
  <c r="Q163" i="7"/>
  <c r="P163" i="7"/>
  <c r="AJ162" i="7"/>
  <c r="AI162" i="7"/>
  <c r="AH162" i="7"/>
  <c r="AG162" i="7"/>
  <c r="AF162" i="7"/>
  <c r="AE162" i="7"/>
  <c r="AD162" i="7"/>
  <c r="AC162" i="7"/>
  <c r="AB162" i="7"/>
  <c r="AA162" i="7"/>
  <c r="Z162" i="7"/>
  <c r="Y162" i="7"/>
  <c r="X162" i="7"/>
  <c r="W162" i="7"/>
  <c r="V162" i="7"/>
  <c r="U162" i="7"/>
  <c r="T162" i="7"/>
  <c r="S162" i="7"/>
  <c r="R162" i="7"/>
  <c r="Q162" i="7"/>
  <c r="P162" i="7"/>
  <c r="AJ161" i="7"/>
  <c r="AI161" i="7"/>
  <c r="AH161" i="7"/>
  <c r="AG161" i="7"/>
  <c r="AF161" i="7"/>
  <c r="AE161" i="7"/>
  <c r="AD161" i="7"/>
  <c r="AC161" i="7"/>
  <c r="AB161" i="7"/>
  <c r="AA161" i="7"/>
  <c r="Z161" i="7"/>
  <c r="Y161" i="7"/>
  <c r="X161" i="7"/>
  <c r="W161" i="7"/>
  <c r="V161" i="7"/>
  <c r="U161" i="7"/>
  <c r="T161" i="7"/>
  <c r="S161" i="7"/>
  <c r="R161" i="7"/>
  <c r="Q161" i="7"/>
  <c r="P161" i="7"/>
  <c r="AJ160" i="7"/>
  <c r="AI160" i="7"/>
  <c r="AH160" i="7"/>
  <c r="AG160" i="7"/>
  <c r="AF160" i="7"/>
  <c r="AE160" i="7"/>
  <c r="AD160" i="7"/>
  <c r="AC160" i="7"/>
  <c r="AB160" i="7"/>
  <c r="AA160" i="7"/>
  <c r="Z160" i="7"/>
  <c r="Y160" i="7"/>
  <c r="X160" i="7"/>
  <c r="W160" i="7"/>
  <c r="V160" i="7"/>
  <c r="U160" i="7"/>
  <c r="T160" i="7"/>
  <c r="S160" i="7"/>
  <c r="R160" i="7"/>
  <c r="Q160" i="7"/>
  <c r="P160" i="7"/>
  <c r="AJ159" i="7"/>
  <c r="AI159" i="7"/>
  <c r="AH159" i="7"/>
  <c r="AG159" i="7"/>
  <c r="AF159" i="7"/>
  <c r="AE159" i="7"/>
  <c r="AD159" i="7"/>
  <c r="AC159" i="7"/>
  <c r="AB159" i="7"/>
  <c r="AA159" i="7"/>
  <c r="Z159" i="7"/>
  <c r="Y159" i="7"/>
  <c r="X159" i="7"/>
  <c r="W159" i="7"/>
  <c r="V159" i="7"/>
  <c r="U159" i="7"/>
  <c r="T159" i="7"/>
  <c r="S159" i="7"/>
  <c r="R159" i="7"/>
  <c r="Q159" i="7"/>
  <c r="P159" i="7"/>
  <c r="AJ158" i="7"/>
  <c r="AI158" i="7"/>
  <c r="AH158" i="7"/>
  <c r="AG158" i="7"/>
  <c r="AF158" i="7"/>
  <c r="AE158" i="7"/>
  <c r="AD158" i="7"/>
  <c r="AC158" i="7"/>
  <c r="AB158" i="7"/>
  <c r="AA158" i="7"/>
  <c r="Z158" i="7"/>
  <c r="Y158" i="7"/>
  <c r="X158" i="7"/>
  <c r="W158" i="7"/>
  <c r="V158" i="7"/>
  <c r="U158" i="7"/>
  <c r="T158" i="7"/>
  <c r="S158" i="7"/>
  <c r="R158" i="7"/>
  <c r="Q158" i="7"/>
  <c r="P158" i="7"/>
  <c r="AJ157" i="7"/>
  <c r="AI157" i="7"/>
  <c r="AH157" i="7"/>
  <c r="AG157" i="7"/>
  <c r="AF157" i="7"/>
  <c r="AE157" i="7"/>
  <c r="AD157" i="7"/>
  <c r="AC157" i="7"/>
  <c r="AB157" i="7"/>
  <c r="AA157" i="7"/>
  <c r="Z157" i="7"/>
  <c r="Y157" i="7"/>
  <c r="X157" i="7"/>
  <c r="W157" i="7"/>
  <c r="V157" i="7"/>
  <c r="U157" i="7"/>
  <c r="T157" i="7"/>
  <c r="S157" i="7"/>
  <c r="R157" i="7"/>
  <c r="Q157" i="7"/>
  <c r="P157" i="7"/>
  <c r="AJ156" i="7"/>
  <c r="AI156" i="7"/>
  <c r="AH156" i="7"/>
  <c r="AG156" i="7"/>
  <c r="AF156" i="7"/>
  <c r="AE156" i="7"/>
  <c r="AD156" i="7"/>
  <c r="AC156" i="7"/>
  <c r="AB156" i="7"/>
  <c r="AA156" i="7"/>
  <c r="Z156" i="7"/>
  <c r="Y156" i="7"/>
  <c r="X156" i="7"/>
  <c r="W156" i="7"/>
  <c r="V156" i="7"/>
  <c r="U156" i="7"/>
  <c r="T156" i="7"/>
  <c r="S156" i="7"/>
  <c r="R156" i="7"/>
  <c r="Q156" i="7"/>
  <c r="P156" i="7"/>
  <c r="AJ155" i="7"/>
  <c r="AI155" i="7"/>
  <c r="AH155" i="7"/>
  <c r="AG155" i="7"/>
  <c r="AF155" i="7"/>
  <c r="AE155" i="7"/>
  <c r="AD155" i="7"/>
  <c r="AC155" i="7"/>
  <c r="AB155" i="7"/>
  <c r="AA155" i="7"/>
  <c r="Z155" i="7"/>
  <c r="Y155" i="7"/>
  <c r="X155" i="7"/>
  <c r="W155" i="7"/>
  <c r="V155" i="7"/>
  <c r="U155" i="7"/>
  <c r="T155" i="7"/>
  <c r="S155" i="7"/>
  <c r="R155" i="7"/>
  <c r="Q155" i="7"/>
  <c r="P155" i="7"/>
  <c r="AJ154" i="7"/>
  <c r="AI154" i="7"/>
  <c r="AH154" i="7"/>
  <c r="AG154" i="7"/>
  <c r="AF154" i="7"/>
  <c r="AE154" i="7"/>
  <c r="AD154" i="7"/>
  <c r="AC154" i="7"/>
  <c r="AB154" i="7"/>
  <c r="AA154" i="7"/>
  <c r="Z154" i="7"/>
  <c r="Y154" i="7"/>
  <c r="X154" i="7"/>
  <c r="W154" i="7"/>
  <c r="V154" i="7"/>
  <c r="U154" i="7"/>
  <c r="T154" i="7"/>
  <c r="S154" i="7"/>
  <c r="R154" i="7"/>
  <c r="Q154" i="7"/>
  <c r="P154" i="7"/>
  <c r="AJ153" i="7"/>
  <c r="AI153" i="7"/>
  <c r="AH153" i="7"/>
  <c r="AG153" i="7"/>
  <c r="AF153" i="7"/>
  <c r="AE153" i="7"/>
  <c r="AD153" i="7"/>
  <c r="AC153" i="7"/>
  <c r="AB153" i="7"/>
  <c r="AA153" i="7"/>
  <c r="Z153" i="7"/>
  <c r="Y153" i="7"/>
  <c r="X153" i="7"/>
  <c r="W153" i="7"/>
  <c r="V153" i="7"/>
  <c r="U153" i="7"/>
  <c r="T153" i="7"/>
  <c r="S153" i="7"/>
  <c r="R153" i="7"/>
  <c r="Q153" i="7"/>
  <c r="P153" i="7"/>
  <c r="AJ152" i="7"/>
  <c r="AI152" i="7"/>
  <c r="AH152" i="7"/>
  <c r="AG152" i="7"/>
  <c r="AF152" i="7"/>
  <c r="AE152" i="7"/>
  <c r="AD152" i="7"/>
  <c r="AC152" i="7"/>
  <c r="AB152" i="7"/>
  <c r="AA152" i="7"/>
  <c r="Z152" i="7"/>
  <c r="Y152" i="7"/>
  <c r="X152" i="7"/>
  <c r="W152" i="7"/>
  <c r="V152" i="7"/>
  <c r="U152" i="7"/>
  <c r="T152" i="7"/>
  <c r="S152" i="7"/>
  <c r="R152" i="7"/>
  <c r="Q152" i="7"/>
  <c r="P152" i="7"/>
  <c r="AJ151" i="7"/>
  <c r="AI151" i="7"/>
  <c r="AH151" i="7"/>
  <c r="AG151" i="7"/>
  <c r="AF151" i="7"/>
  <c r="AE151" i="7"/>
  <c r="AD151" i="7"/>
  <c r="AC151" i="7"/>
  <c r="AB151" i="7"/>
  <c r="AA151" i="7"/>
  <c r="Z151" i="7"/>
  <c r="Y151" i="7"/>
  <c r="X151" i="7"/>
  <c r="W151" i="7"/>
  <c r="V151" i="7"/>
  <c r="U151" i="7"/>
  <c r="T151" i="7"/>
  <c r="S151" i="7"/>
  <c r="R151" i="7"/>
  <c r="Q151" i="7"/>
  <c r="P151" i="7"/>
  <c r="AJ150" i="7"/>
  <c r="AI150" i="7"/>
  <c r="AH150" i="7"/>
  <c r="AG150" i="7"/>
  <c r="AF150" i="7"/>
  <c r="AE150" i="7"/>
  <c r="AD150" i="7"/>
  <c r="AC150" i="7"/>
  <c r="AB150" i="7"/>
  <c r="AA150" i="7"/>
  <c r="Z150" i="7"/>
  <c r="Y150" i="7"/>
  <c r="X150" i="7"/>
  <c r="W150" i="7"/>
  <c r="V150" i="7"/>
  <c r="U150" i="7"/>
  <c r="T150" i="7"/>
  <c r="S150" i="7"/>
  <c r="R150" i="7"/>
  <c r="Q150" i="7"/>
  <c r="P150" i="7"/>
  <c r="AJ149" i="7"/>
  <c r="AI149" i="7"/>
  <c r="AH149" i="7"/>
  <c r="AG149" i="7"/>
  <c r="AF149" i="7"/>
  <c r="AE149" i="7"/>
  <c r="AD149" i="7"/>
  <c r="AC149" i="7"/>
  <c r="AB149" i="7"/>
  <c r="AA149" i="7"/>
  <c r="Z149" i="7"/>
  <c r="Y149" i="7"/>
  <c r="X149" i="7"/>
  <c r="W149" i="7"/>
  <c r="V149" i="7"/>
  <c r="U149" i="7"/>
  <c r="T149" i="7"/>
  <c r="S149" i="7"/>
  <c r="R149" i="7"/>
  <c r="Q149" i="7"/>
  <c r="P149" i="7"/>
  <c r="AJ148" i="7"/>
  <c r="AI148" i="7"/>
  <c r="AH148" i="7"/>
  <c r="AG148" i="7"/>
  <c r="AF148" i="7"/>
  <c r="AE148" i="7"/>
  <c r="AD148" i="7"/>
  <c r="AC148" i="7"/>
  <c r="AB148" i="7"/>
  <c r="AA148" i="7"/>
  <c r="Z148" i="7"/>
  <c r="Y148" i="7"/>
  <c r="X148" i="7"/>
  <c r="W148" i="7"/>
  <c r="V148" i="7"/>
  <c r="U148" i="7"/>
  <c r="T148" i="7"/>
  <c r="S148" i="7"/>
  <c r="R148" i="7"/>
  <c r="Q148" i="7"/>
  <c r="P148" i="7"/>
  <c r="AJ147" i="7"/>
  <c r="AI147" i="7"/>
  <c r="AH147" i="7"/>
  <c r="AG147" i="7"/>
  <c r="AF147" i="7"/>
  <c r="AE147" i="7"/>
  <c r="AD147" i="7"/>
  <c r="AC147" i="7"/>
  <c r="AB147" i="7"/>
  <c r="AA147" i="7"/>
  <c r="Z147" i="7"/>
  <c r="Y147" i="7"/>
  <c r="X147" i="7"/>
  <c r="W147" i="7"/>
  <c r="V147" i="7"/>
  <c r="U147" i="7"/>
  <c r="T147" i="7"/>
  <c r="S147" i="7"/>
  <c r="R147" i="7"/>
  <c r="Q147" i="7"/>
  <c r="P147" i="7"/>
  <c r="AJ146" i="7"/>
  <c r="AI146" i="7"/>
  <c r="AH146" i="7"/>
  <c r="AG146" i="7"/>
  <c r="AF146" i="7"/>
  <c r="AE146" i="7"/>
  <c r="AD146" i="7"/>
  <c r="AC146" i="7"/>
  <c r="AB146" i="7"/>
  <c r="AA146" i="7"/>
  <c r="Z146" i="7"/>
  <c r="Y146" i="7"/>
  <c r="X146" i="7"/>
  <c r="W146" i="7"/>
  <c r="V146" i="7"/>
  <c r="U146" i="7"/>
  <c r="T146" i="7"/>
  <c r="S146" i="7"/>
  <c r="R146" i="7"/>
  <c r="Q146" i="7"/>
  <c r="P146" i="7"/>
  <c r="AJ145" i="7"/>
  <c r="AI145" i="7"/>
  <c r="AH145" i="7"/>
  <c r="AG145" i="7"/>
  <c r="AF145" i="7"/>
  <c r="AE145" i="7"/>
  <c r="AD145" i="7"/>
  <c r="AC145" i="7"/>
  <c r="AB145" i="7"/>
  <c r="AA145" i="7"/>
  <c r="Z145" i="7"/>
  <c r="Y145" i="7"/>
  <c r="X145" i="7"/>
  <c r="W145" i="7"/>
  <c r="V145" i="7"/>
  <c r="U145" i="7"/>
  <c r="T145" i="7"/>
  <c r="S145" i="7"/>
  <c r="R145" i="7"/>
  <c r="Q145" i="7"/>
  <c r="P145" i="7"/>
  <c r="AJ144" i="7"/>
  <c r="AI144" i="7"/>
  <c r="AH144" i="7"/>
  <c r="AG144" i="7"/>
  <c r="AF144" i="7"/>
  <c r="AE144" i="7"/>
  <c r="AD144" i="7"/>
  <c r="AC144" i="7"/>
  <c r="AB144" i="7"/>
  <c r="AA144" i="7"/>
  <c r="Z144" i="7"/>
  <c r="Y144" i="7"/>
  <c r="X144" i="7"/>
  <c r="W144" i="7"/>
  <c r="V144" i="7"/>
  <c r="U144" i="7"/>
  <c r="T144" i="7"/>
  <c r="S144" i="7"/>
  <c r="R144" i="7"/>
  <c r="Q144" i="7"/>
  <c r="P144" i="7"/>
  <c r="AJ143" i="7"/>
  <c r="AI143" i="7"/>
  <c r="AH143" i="7"/>
  <c r="AG143" i="7"/>
  <c r="AF143" i="7"/>
  <c r="AE143" i="7"/>
  <c r="AD143" i="7"/>
  <c r="AC143" i="7"/>
  <c r="AB143" i="7"/>
  <c r="AA143" i="7"/>
  <c r="Z143" i="7"/>
  <c r="Y143" i="7"/>
  <c r="X143" i="7"/>
  <c r="W143" i="7"/>
  <c r="V143" i="7"/>
  <c r="U143" i="7"/>
  <c r="T143" i="7"/>
  <c r="S143" i="7"/>
  <c r="R143" i="7"/>
  <c r="Q143" i="7"/>
  <c r="P143" i="7"/>
  <c r="AJ142" i="7"/>
  <c r="AI142" i="7"/>
  <c r="AH142" i="7"/>
  <c r="AG142" i="7"/>
  <c r="AF142" i="7"/>
  <c r="AE142" i="7"/>
  <c r="AD142" i="7"/>
  <c r="AC142" i="7"/>
  <c r="AB142" i="7"/>
  <c r="AA142" i="7"/>
  <c r="Z142" i="7"/>
  <c r="Y142" i="7"/>
  <c r="X142" i="7"/>
  <c r="W142" i="7"/>
  <c r="V142" i="7"/>
  <c r="U142" i="7"/>
  <c r="T142" i="7"/>
  <c r="S142" i="7"/>
  <c r="R142" i="7"/>
  <c r="Q142" i="7"/>
  <c r="P142" i="7"/>
  <c r="AJ141" i="7"/>
  <c r="AI141" i="7"/>
  <c r="AH141" i="7"/>
  <c r="AG141" i="7"/>
  <c r="AF141" i="7"/>
  <c r="AE141" i="7"/>
  <c r="AD141" i="7"/>
  <c r="AC141" i="7"/>
  <c r="AB141" i="7"/>
  <c r="AA141" i="7"/>
  <c r="Z141" i="7"/>
  <c r="Y141" i="7"/>
  <c r="X141" i="7"/>
  <c r="W141" i="7"/>
  <c r="V141" i="7"/>
  <c r="U141" i="7"/>
  <c r="T141" i="7"/>
  <c r="S141" i="7"/>
  <c r="R141" i="7"/>
  <c r="Q141" i="7"/>
  <c r="P141" i="7"/>
  <c r="AJ140" i="7"/>
  <c r="AI140" i="7"/>
  <c r="AH140" i="7"/>
  <c r="AG140" i="7"/>
  <c r="AF140" i="7"/>
  <c r="AE140" i="7"/>
  <c r="AD140" i="7"/>
  <c r="AC140" i="7"/>
  <c r="AB140" i="7"/>
  <c r="AA140" i="7"/>
  <c r="Z140" i="7"/>
  <c r="Y140" i="7"/>
  <c r="X140" i="7"/>
  <c r="W140" i="7"/>
  <c r="V140" i="7"/>
  <c r="U140" i="7"/>
  <c r="T140" i="7"/>
  <c r="S140" i="7"/>
  <c r="R140" i="7"/>
  <c r="Q140" i="7"/>
  <c r="P140" i="7"/>
  <c r="AJ139" i="7"/>
  <c r="AI139" i="7"/>
  <c r="AH139" i="7"/>
  <c r="AG139" i="7"/>
  <c r="AF139" i="7"/>
  <c r="AE139" i="7"/>
  <c r="AD139" i="7"/>
  <c r="AC139" i="7"/>
  <c r="AB139" i="7"/>
  <c r="AA139" i="7"/>
  <c r="Z139" i="7"/>
  <c r="Y139" i="7"/>
  <c r="X139" i="7"/>
  <c r="W139" i="7"/>
  <c r="V139" i="7"/>
  <c r="U139" i="7"/>
  <c r="T139" i="7"/>
  <c r="S139" i="7"/>
  <c r="R139" i="7"/>
  <c r="Q139" i="7"/>
  <c r="P139" i="7"/>
  <c r="AJ138" i="7"/>
  <c r="AI138" i="7"/>
  <c r="AH138" i="7"/>
  <c r="AG138" i="7"/>
  <c r="AF138" i="7"/>
  <c r="AE138" i="7"/>
  <c r="AD138" i="7"/>
  <c r="AC138" i="7"/>
  <c r="AB138" i="7"/>
  <c r="AA138" i="7"/>
  <c r="Z138" i="7"/>
  <c r="Y138" i="7"/>
  <c r="X138" i="7"/>
  <c r="W138" i="7"/>
  <c r="V138" i="7"/>
  <c r="U138" i="7"/>
  <c r="T138" i="7"/>
  <c r="S138" i="7"/>
  <c r="R138" i="7"/>
  <c r="Q138" i="7"/>
  <c r="P138" i="7"/>
  <c r="AJ137" i="7"/>
  <c r="AI137" i="7"/>
  <c r="AH137" i="7"/>
  <c r="AG137" i="7"/>
  <c r="AF137" i="7"/>
  <c r="AE137" i="7"/>
  <c r="AD137" i="7"/>
  <c r="AC137" i="7"/>
  <c r="AB137" i="7"/>
  <c r="AA137" i="7"/>
  <c r="Z137" i="7"/>
  <c r="Y137" i="7"/>
  <c r="X137" i="7"/>
  <c r="W137" i="7"/>
  <c r="V137" i="7"/>
  <c r="U137" i="7"/>
  <c r="T137" i="7"/>
  <c r="S137" i="7"/>
  <c r="R137" i="7"/>
  <c r="Q137" i="7"/>
  <c r="P137" i="7"/>
  <c r="AJ136" i="7"/>
  <c r="AI136" i="7"/>
  <c r="AH136" i="7"/>
  <c r="AG136" i="7"/>
  <c r="AF136" i="7"/>
  <c r="AE136" i="7"/>
  <c r="AD136" i="7"/>
  <c r="AC136" i="7"/>
  <c r="AB136" i="7"/>
  <c r="AA136" i="7"/>
  <c r="Z136" i="7"/>
  <c r="Y136" i="7"/>
  <c r="X136" i="7"/>
  <c r="W136" i="7"/>
  <c r="V136" i="7"/>
  <c r="U136" i="7"/>
  <c r="T136" i="7"/>
  <c r="S136" i="7"/>
  <c r="R136" i="7"/>
  <c r="Q136" i="7"/>
  <c r="P136" i="7"/>
  <c r="AJ135" i="7"/>
  <c r="AI135" i="7"/>
  <c r="AH135" i="7"/>
  <c r="AG135" i="7"/>
  <c r="AF135" i="7"/>
  <c r="AE135" i="7"/>
  <c r="AD135" i="7"/>
  <c r="AC135" i="7"/>
  <c r="AB135" i="7"/>
  <c r="AA135" i="7"/>
  <c r="Z135" i="7"/>
  <c r="Y135" i="7"/>
  <c r="X135" i="7"/>
  <c r="W135" i="7"/>
  <c r="V135" i="7"/>
  <c r="U135" i="7"/>
  <c r="T135" i="7"/>
  <c r="S135" i="7"/>
  <c r="R135" i="7"/>
  <c r="Q135" i="7"/>
  <c r="P135" i="7"/>
  <c r="AJ134" i="7"/>
  <c r="AI134" i="7"/>
  <c r="AH134" i="7"/>
  <c r="AG134" i="7"/>
  <c r="AF134" i="7"/>
  <c r="AE134" i="7"/>
  <c r="AD134" i="7"/>
  <c r="AC134" i="7"/>
  <c r="AB134" i="7"/>
  <c r="AA134" i="7"/>
  <c r="Z134" i="7"/>
  <c r="Y134" i="7"/>
  <c r="X134" i="7"/>
  <c r="W134" i="7"/>
  <c r="V134" i="7"/>
  <c r="U134" i="7"/>
  <c r="T134" i="7"/>
  <c r="S134" i="7"/>
  <c r="R134" i="7"/>
  <c r="Q134" i="7"/>
  <c r="P134" i="7"/>
  <c r="AJ133" i="7"/>
  <c r="AI133" i="7"/>
  <c r="AH133" i="7"/>
  <c r="AG133" i="7"/>
  <c r="AF133" i="7"/>
  <c r="AE133" i="7"/>
  <c r="AD133" i="7"/>
  <c r="AC133" i="7"/>
  <c r="AB133" i="7"/>
  <c r="AA133" i="7"/>
  <c r="Z133" i="7"/>
  <c r="Y133" i="7"/>
  <c r="X133" i="7"/>
  <c r="W133" i="7"/>
  <c r="V133" i="7"/>
  <c r="U133" i="7"/>
  <c r="T133" i="7"/>
  <c r="S133" i="7"/>
  <c r="R133" i="7"/>
  <c r="Q133" i="7"/>
  <c r="P133" i="7"/>
  <c r="AJ132" i="7"/>
  <c r="AI132" i="7"/>
  <c r="AH132" i="7"/>
  <c r="AG132" i="7"/>
  <c r="AF132" i="7"/>
  <c r="AE132" i="7"/>
  <c r="AD132" i="7"/>
  <c r="AC132" i="7"/>
  <c r="AB132" i="7"/>
  <c r="AA132" i="7"/>
  <c r="Z132" i="7"/>
  <c r="Y132" i="7"/>
  <c r="X132" i="7"/>
  <c r="W132" i="7"/>
  <c r="V132" i="7"/>
  <c r="U132" i="7"/>
  <c r="T132" i="7"/>
  <c r="S132" i="7"/>
  <c r="R132" i="7"/>
  <c r="Q132" i="7"/>
  <c r="P132" i="7"/>
  <c r="AJ131" i="7"/>
  <c r="AI131" i="7"/>
  <c r="AH131" i="7"/>
  <c r="AG131" i="7"/>
  <c r="AF131" i="7"/>
  <c r="AE131" i="7"/>
  <c r="AD131" i="7"/>
  <c r="AC131" i="7"/>
  <c r="AB131" i="7"/>
  <c r="AA131" i="7"/>
  <c r="Z131" i="7"/>
  <c r="Y131" i="7"/>
  <c r="X131" i="7"/>
  <c r="W131" i="7"/>
  <c r="V131" i="7"/>
  <c r="U131" i="7"/>
  <c r="T131" i="7"/>
  <c r="S131" i="7"/>
  <c r="R131" i="7"/>
  <c r="Q131" i="7"/>
  <c r="P131" i="7"/>
  <c r="AJ130" i="7"/>
  <c r="AI130" i="7"/>
  <c r="AH130" i="7"/>
  <c r="AG130" i="7"/>
  <c r="AF130" i="7"/>
  <c r="AE130" i="7"/>
  <c r="AD130" i="7"/>
  <c r="AC130" i="7"/>
  <c r="AB130" i="7"/>
  <c r="AA130" i="7"/>
  <c r="Z130" i="7"/>
  <c r="Y130" i="7"/>
  <c r="X130" i="7"/>
  <c r="W130" i="7"/>
  <c r="V130" i="7"/>
  <c r="U130" i="7"/>
  <c r="T130" i="7"/>
  <c r="S130" i="7"/>
  <c r="R130" i="7"/>
  <c r="Q130" i="7"/>
  <c r="P130" i="7"/>
  <c r="AJ129" i="7"/>
  <c r="AI129" i="7"/>
  <c r="AH129" i="7"/>
  <c r="AG129" i="7"/>
  <c r="AF129" i="7"/>
  <c r="AE129" i="7"/>
  <c r="AD129" i="7"/>
  <c r="AC129" i="7"/>
  <c r="AB129" i="7"/>
  <c r="AA129" i="7"/>
  <c r="Z129" i="7"/>
  <c r="Y129" i="7"/>
  <c r="X129" i="7"/>
  <c r="W129" i="7"/>
  <c r="V129" i="7"/>
  <c r="U129" i="7"/>
  <c r="T129" i="7"/>
  <c r="S129" i="7"/>
  <c r="R129" i="7"/>
  <c r="Q129" i="7"/>
  <c r="P129" i="7"/>
  <c r="AJ128" i="7"/>
  <c r="AI128" i="7"/>
  <c r="AH128" i="7"/>
  <c r="AG128" i="7"/>
  <c r="AF128" i="7"/>
  <c r="AE128" i="7"/>
  <c r="AD128" i="7"/>
  <c r="AC128" i="7"/>
  <c r="AB128" i="7"/>
  <c r="AA128" i="7"/>
  <c r="Z128" i="7"/>
  <c r="Y128" i="7"/>
  <c r="X128" i="7"/>
  <c r="W128" i="7"/>
  <c r="V128" i="7"/>
  <c r="U128" i="7"/>
  <c r="T128" i="7"/>
  <c r="S128" i="7"/>
  <c r="R128" i="7"/>
  <c r="Q128" i="7"/>
  <c r="P128" i="7"/>
  <c r="AJ127" i="7"/>
  <c r="AI127" i="7"/>
  <c r="AH127" i="7"/>
  <c r="AG127" i="7"/>
  <c r="AF127" i="7"/>
  <c r="AE127" i="7"/>
  <c r="AD127" i="7"/>
  <c r="AC127" i="7"/>
  <c r="AB127" i="7"/>
  <c r="AA127" i="7"/>
  <c r="Z127" i="7"/>
  <c r="Y127" i="7"/>
  <c r="X127" i="7"/>
  <c r="W127" i="7"/>
  <c r="V127" i="7"/>
  <c r="U127" i="7"/>
  <c r="T127" i="7"/>
  <c r="S127" i="7"/>
  <c r="R127" i="7"/>
  <c r="Q127" i="7"/>
  <c r="P127" i="7"/>
  <c r="AJ126" i="7"/>
  <c r="AI126" i="7"/>
  <c r="AH126" i="7"/>
  <c r="AG126" i="7"/>
  <c r="AF126" i="7"/>
  <c r="AE126" i="7"/>
  <c r="AD126" i="7"/>
  <c r="AC126" i="7"/>
  <c r="AB126" i="7"/>
  <c r="AA126" i="7"/>
  <c r="Z126" i="7"/>
  <c r="Y126" i="7"/>
  <c r="X126" i="7"/>
  <c r="W126" i="7"/>
  <c r="V126" i="7"/>
  <c r="U126" i="7"/>
  <c r="T126" i="7"/>
  <c r="S126" i="7"/>
  <c r="R126" i="7"/>
  <c r="Q126" i="7"/>
  <c r="P126" i="7"/>
  <c r="AJ125" i="7"/>
  <c r="AI125" i="7"/>
  <c r="AH125" i="7"/>
  <c r="AG125" i="7"/>
  <c r="AF125" i="7"/>
  <c r="AE125" i="7"/>
  <c r="AD125" i="7"/>
  <c r="AC125" i="7"/>
  <c r="AB125" i="7"/>
  <c r="AA125" i="7"/>
  <c r="Z125" i="7"/>
  <c r="Y125" i="7"/>
  <c r="X125" i="7"/>
  <c r="W125" i="7"/>
  <c r="V125" i="7"/>
  <c r="U125" i="7"/>
  <c r="T125" i="7"/>
  <c r="S125" i="7"/>
  <c r="R125" i="7"/>
  <c r="Q125" i="7"/>
  <c r="P125" i="7"/>
  <c r="AJ124" i="7"/>
  <c r="AI124" i="7"/>
  <c r="AH124" i="7"/>
  <c r="AG124" i="7"/>
  <c r="AF124" i="7"/>
  <c r="AE124" i="7"/>
  <c r="AD124" i="7"/>
  <c r="AC124" i="7"/>
  <c r="AB124" i="7"/>
  <c r="AA124" i="7"/>
  <c r="Z124" i="7"/>
  <c r="Y124" i="7"/>
  <c r="X124" i="7"/>
  <c r="W124" i="7"/>
  <c r="V124" i="7"/>
  <c r="U124" i="7"/>
  <c r="T124" i="7"/>
  <c r="S124" i="7"/>
  <c r="R124" i="7"/>
  <c r="Q124" i="7"/>
  <c r="P124" i="7"/>
  <c r="AJ123" i="7"/>
  <c r="AI123" i="7"/>
  <c r="AH123" i="7"/>
  <c r="AG123" i="7"/>
  <c r="AF123" i="7"/>
  <c r="AE123" i="7"/>
  <c r="AD123" i="7"/>
  <c r="AC123" i="7"/>
  <c r="AB123" i="7"/>
  <c r="AA123" i="7"/>
  <c r="Z123" i="7"/>
  <c r="Y123" i="7"/>
  <c r="X123" i="7"/>
  <c r="W123" i="7"/>
  <c r="V123" i="7"/>
  <c r="U123" i="7"/>
  <c r="T123" i="7"/>
  <c r="S123" i="7"/>
  <c r="R123" i="7"/>
  <c r="Q123" i="7"/>
  <c r="P123" i="7"/>
  <c r="AJ122" i="7"/>
  <c r="AI122" i="7"/>
  <c r="AH122" i="7"/>
  <c r="AG122" i="7"/>
  <c r="AF122" i="7"/>
  <c r="AE122" i="7"/>
  <c r="AD122" i="7"/>
  <c r="AC122" i="7"/>
  <c r="AB122" i="7"/>
  <c r="AA122" i="7"/>
  <c r="Z122" i="7"/>
  <c r="Y122" i="7"/>
  <c r="X122" i="7"/>
  <c r="W122" i="7"/>
  <c r="V122" i="7"/>
  <c r="U122" i="7"/>
  <c r="T122" i="7"/>
  <c r="S122" i="7"/>
  <c r="R122" i="7"/>
  <c r="Q122" i="7"/>
  <c r="P122" i="7"/>
  <c r="AJ121" i="7"/>
  <c r="AI121" i="7"/>
  <c r="AH121" i="7"/>
  <c r="AG121" i="7"/>
  <c r="AF121" i="7"/>
  <c r="AE121" i="7"/>
  <c r="AD121" i="7"/>
  <c r="AC121" i="7"/>
  <c r="AB121" i="7"/>
  <c r="AA121" i="7"/>
  <c r="Z121" i="7"/>
  <c r="Y121" i="7"/>
  <c r="X121" i="7"/>
  <c r="W121" i="7"/>
  <c r="V121" i="7"/>
  <c r="U121" i="7"/>
  <c r="T121" i="7"/>
  <c r="S121" i="7"/>
  <c r="R121" i="7"/>
  <c r="Q121" i="7"/>
  <c r="P121" i="7"/>
  <c r="AJ120" i="7"/>
  <c r="AI120" i="7"/>
  <c r="AH120" i="7"/>
  <c r="AG120" i="7"/>
  <c r="AF120" i="7"/>
  <c r="AE120" i="7"/>
  <c r="AD120" i="7"/>
  <c r="AC120" i="7"/>
  <c r="AB120" i="7"/>
  <c r="AA120" i="7"/>
  <c r="Z120" i="7"/>
  <c r="Y120" i="7"/>
  <c r="X120" i="7"/>
  <c r="W120" i="7"/>
  <c r="V120" i="7"/>
  <c r="U120" i="7"/>
  <c r="T120" i="7"/>
  <c r="S120" i="7"/>
  <c r="R120" i="7"/>
  <c r="Q120" i="7"/>
  <c r="P120" i="7"/>
  <c r="AJ119" i="7"/>
  <c r="AI119" i="7"/>
  <c r="AH119" i="7"/>
  <c r="AG119" i="7"/>
  <c r="AF119" i="7"/>
  <c r="AE119" i="7"/>
  <c r="AD119" i="7"/>
  <c r="AC119" i="7"/>
  <c r="AB119" i="7"/>
  <c r="AA119" i="7"/>
  <c r="Z119" i="7"/>
  <c r="Y119" i="7"/>
  <c r="X119" i="7"/>
  <c r="W119" i="7"/>
  <c r="V119" i="7"/>
  <c r="U119" i="7"/>
  <c r="T119" i="7"/>
  <c r="S119" i="7"/>
  <c r="R119" i="7"/>
  <c r="Q119" i="7"/>
  <c r="P119" i="7"/>
  <c r="AJ118" i="7"/>
  <c r="AI118" i="7"/>
  <c r="AH118" i="7"/>
  <c r="AG118" i="7"/>
  <c r="AF118" i="7"/>
  <c r="AE118" i="7"/>
  <c r="AD118" i="7"/>
  <c r="AC118" i="7"/>
  <c r="AB118" i="7"/>
  <c r="AA118" i="7"/>
  <c r="Z118" i="7"/>
  <c r="Y118" i="7"/>
  <c r="X118" i="7"/>
  <c r="W118" i="7"/>
  <c r="V118" i="7"/>
  <c r="U118" i="7"/>
  <c r="T118" i="7"/>
  <c r="S118" i="7"/>
  <c r="R118" i="7"/>
  <c r="Q118" i="7"/>
  <c r="P118" i="7"/>
  <c r="AJ117" i="7"/>
  <c r="AI117" i="7"/>
  <c r="AH117" i="7"/>
  <c r="AG117" i="7"/>
  <c r="AF117" i="7"/>
  <c r="AE117" i="7"/>
  <c r="AD117" i="7"/>
  <c r="AC117" i="7"/>
  <c r="AB117" i="7"/>
  <c r="AA117" i="7"/>
  <c r="Z117" i="7"/>
  <c r="Y117" i="7"/>
  <c r="X117" i="7"/>
  <c r="W117" i="7"/>
  <c r="V117" i="7"/>
  <c r="U117" i="7"/>
  <c r="T117" i="7"/>
  <c r="S117" i="7"/>
  <c r="R117" i="7"/>
  <c r="Q117" i="7"/>
  <c r="P117" i="7"/>
  <c r="AJ116" i="7"/>
  <c r="AI116" i="7"/>
  <c r="AH116" i="7"/>
  <c r="AG116" i="7"/>
  <c r="AF116" i="7"/>
  <c r="AE116" i="7"/>
  <c r="AD116" i="7"/>
  <c r="AC116" i="7"/>
  <c r="AB116" i="7"/>
  <c r="AA116" i="7"/>
  <c r="Z116" i="7"/>
  <c r="Y116" i="7"/>
  <c r="X116" i="7"/>
  <c r="W116" i="7"/>
  <c r="V116" i="7"/>
  <c r="U116" i="7"/>
  <c r="T116" i="7"/>
  <c r="S116" i="7"/>
  <c r="R116" i="7"/>
  <c r="Q116" i="7"/>
  <c r="P116" i="7"/>
  <c r="AJ115" i="7"/>
  <c r="AI115" i="7"/>
  <c r="AH115" i="7"/>
  <c r="AG115" i="7"/>
  <c r="AF115" i="7"/>
  <c r="AE115" i="7"/>
  <c r="AD115" i="7"/>
  <c r="AC115" i="7"/>
  <c r="AB115" i="7"/>
  <c r="AA115" i="7"/>
  <c r="Z115" i="7"/>
  <c r="Y115" i="7"/>
  <c r="X115" i="7"/>
  <c r="W115" i="7"/>
  <c r="V115" i="7"/>
  <c r="U115" i="7"/>
  <c r="T115" i="7"/>
  <c r="S115" i="7"/>
  <c r="R115" i="7"/>
  <c r="Q115" i="7"/>
  <c r="P115" i="7"/>
  <c r="AJ114" i="7"/>
  <c r="AI114" i="7"/>
  <c r="AH114" i="7"/>
  <c r="AG114" i="7"/>
  <c r="AF114" i="7"/>
  <c r="AE114" i="7"/>
  <c r="AD114" i="7"/>
  <c r="AC114" i="7"/>
  <c r="AB114" i="7"/>
  <c r="AA114" i="7"/>
  <c r="Z114" i="7"/>
  <c r="Y114" i="7"/>
  <c r="X114" i="7"/>
  <c r="W114" i="7"/>
  <c r="V114" i="7"/>
  <c r="U114" i="7"/>
  <c r="T114" i="7"/>
  <c r="S114" i="7"/>
  <c r="R114" i="7"/>
  <c r="Q114" i="7"/>
  <c r="P114" i="7"/>
  <c r="AJ113" i="7"/>
  <c r="AI113" i="7"/>
  <c r="AH113" i="7"/>
  <c r="AG113" i="7"/>
  <c r="AF113" i="7"/>
  <c r="AE113" i="7"/>
  <c r="AD113" i="7"/>
  <c r="AC113" i="7"/>
  <c r="AB113" i="7"/>
  <c r="AA113" i="7"/>
  <c r="Z113" i="7"/>
  <c r="Y113" i="7"/>
  <c r="X113" i="7"/>
  <c r="W113" i="7"/>
  <c r="V113" i="7"/>
  <c r="U113" i="7"/>
  <c r="T113" i="7"/>
  <c r="S113" i="7"/>
  <c r="R113" i="7"/>
  <c r="Q113" i="7"/>
  <c r="P113" i="7"/>
  <c r="AJ112" i="7"/>
  <c r="AI112" i="7"/>
  <c r="AH112" i="7"/>
  <c r="AG112" i="7"/>
  <c r="AF112" i="7"/>
  <c r="AE112" i="7"/>
  <c r="AD112" i="7"/>
  <c r="AC112" i="7"/>
  <c r="AB112" i="7"/>
  <c r="AA112" i="7"/>
  <c r="Z112" i="7"/>
  <c r="Y112" i="7"/>
  <c r="X112" i="7"/>
  <c r="W112" i="7"/>
  <c r="V112" i="7"/>
  <c r="U112" i="7"/>
  <c r="T112" i="7"/>
  <c r="S112" i="7"/>
  <c r="R112" i="7"/>
  <c r="Q112" i="7"/>
  <c r="P112" i="7"/>
  <c r="AJ111" i="7"/>
  <c r="AI111" i="7"/>
  <c r="AH111" i="7"/>
  <c r="AG111" i="7"/>
  <c r="AF111" i="7"/>
  <c r="AE111" i="7"/>
  <c r="AD111" i="7"/>
  <c r="AC111" i="7"/>
  <c r="AB111" i="7"/>
  <c r="AA111" i="7"/>
  <c r="Z111" i="7"/>
  <c r="Y111" i="7"/>
  <c r="X111" i="7"/>
  <c r="W111" i="7"/>
  <c r="V111" i="7"/>
  <c r="U111" i="7"/>
  <c r="T111" i="7"/>
  <c r="S111" i="7"/>
  <c r="R111" i="7"/>
  <c r="Q111" i="7"/>
  <c r="P111" i="7"/>
  <c r="AJ110" i="7"/>
  <c r="AI110" i="7"/>
  <c r="AH110" i="7"/>
  <c r="AG110" i="7"/>
  <c r="AF110" i="7"/>
  <c r="AE110" i="7"/>
  <c r="AD110" i="7"/>
  <c r="AC110" i="7"/>
  <c r="AB110" i="7"/>
  <c r="AA110" i="7"/>
  <c r="Z110" i="7"/>
  <c r="Y110" i="7"/>
  <c r="X110" i="7"/>
  <c r="W110" i="7"/>
  <c r="V110" i="7"/>
  <c r="U110" i="7"/>
  <c r="T110" i="7"/>
  <c r="S110" i="7"/>
  <c r="R110" i="7"/>
  <c r="Q110" i="7"/>
  <c r="P110" i="7"/>
  <c r="AJ109" i="7"/>
  <c r="AI109" i="7"/>
  <c r="AH109" i="7"/>
  <c r="AG109" i="7"/>
  <c r="AF109" i="7"/>
  <c r="AE109" i="7"/>
  <c r="AD109" i="7"/>
  <c r="AC109" i="7"/>
  <c r="AB109" i="7"/>
  <c r="AA109" i="7"/>
  <c r="Z109" i="7"/>
  <c r="Y109" i="7"/>
  <c r="X109" i="7"/>
  <c r="W109" i="7"/>
  <c r="V109" i="7"/>
  <c r="U109" i="7"/>
  <c r="T109" i="7"/>
  <c r="S109" i="7"/>
  <c r="R109" i="7"/>
  <c r="Q109" i="7"/>
  <c r="P109" i="7"/>
  <c r="AJ108" i="7"/>
  <c r="AI108" i="7"/>
  <c r="AH108" i="7"/>
  <c r="AG108" i="7"/>
  <c r="AF108" i="7"/>
  <c r="AE108" i="7"/>
  <c r="AD108" i="7"/>
  <c r="AC108" i="7"/>
  <c r="AB108" i="7"/>
  <c r="AA108" i="7"/>
  <c r="Z108" i="7"/>
  <c r="Y108" i="7"/>
  <c r="X108" i="7"/>
  <c r="W108" i="7"/>
  <c r="V108" i="7"/>
  <c r="U108" i="7"/>
  <c r="T108" i="7"/>
  <c r="S108" i="7"/>
  <c r="R108" i="7"/>
  <c r="Q108" i="7"/>
  <c r="P108" i="7"/>
  <c r="AJ107" i="7"/>
  <c r="AI107" i="7"/>
  <c r="AH107" i="7"/>
  <c r="AG107" i="7"/>
  <c r="AF107" i="7"/>
  <c r="AE107" i="7"/>
  <c r="AD107" i="7"/>
  <c r="AC107" i="7"/>
  <c r="AB107" i="7"/>
  <c r="AA107" i="7"/>
  <c r="Z107" i="7"/>
  <c r="Y107" i="7"/>
  <c r="X107" i="7"/>
  <c r="W107" i="7"/>
  <c r="V107" i="7"/>
  <c r="U107" i="7"/>
  <c r="T107" i="7"/>
  <c r="S107" i="7"/>
  <c r="R107" i="7"/>
  <c r="Q107" i="7"/>
  <c r="P107" i="7"/>
  <c r="AJ106" i="7"/>
  <c r="AI106" i="7"/>
  <c r="AH106" i="7"/>
  <c r="AG106" i="7"/>
  <c r="AF106" i="7"/>
  <c r="AE106" i="7"/>
  <c r="AD106" i="7"/>
  <c r="AC106" i="7"/>
  <c r="AB106" i="7"/>
  <c r="AA106" i="7"/>
  <c r="Z106" i="7"/>
  <c r="Y106" i="7"/>
  <c r="X106" i="7"/>
  <c r="W106" i="7"/>
  <c r="V106" i="7"/>
  <c r="U106" i="7"/>
  <c r="T106" i="7"/>
  <c r="S106" i="7"/>
  <c r="R106" i="7"/>
  <c r="Q106" i="7"/>
  <c r="P106" i="7"/>
  <c r="AJ105" i="7"/>
  <c r="AI105" i="7"/>
  <c r="AH105" i="7"/>
  <c r="AG105" i="7"/>
  <c r="AF105" i="7"/>
  <c r="AE105" i="7"/>
  <c r="AD105" i="7"/>
  <c r="AC105" i="7"/>
  <c r="AB105" i="7"/>
  <c r="AA105" i="7"/>
  <c r="Z105" i="7"/>
  <c r="Y105" i="7"/>
  <c r="X105" i="7"/>
  <c r="W105" i="7"/>
  <c r="V105" i="7"/>
  <c r="U105" i="7"/>
  <c r="T105" i="7"/>
  <c r="S105" i="7"/>
  <c r="R105" i="7"/>
  <c r="Q105" i="7"/>
  <c r="P105" i="7"/>
  <c r="AJ104" i="7"/>
  <c r="AI104" i="7"/>
  <c r="AH104" i="7"/>
  <c r="AG104" i="7"/>
  <c r="AF104" i="7"/>
  <c r="AE104" i="7"/>
  <c r="AD104" i="7"/>
  <c r="AC104" i="7"/>
  <c r="AB104" i="7"/>
  <c r="AA104" i="7"/>
  <c r="Z104" i="7"/>
  <c r="Y104" i="7"/>
  <c r="X104" i="7"/>
  <c r="W104" i="7"/>
  <c r="V104" i="7"/>
  <c r="U104" i="7"/>
  <c r="T104" i="7"/>
  <c r="S104" i="7"/>
  <c r="R104" i="7"/>
  <c r="Q104" i="7"/>
  <c r="P104" i="7"/>
  <c r="AJ103" i="7"/>
  <c r="AI103" i="7"/>
  <c r="AH103" i="7"/>
  <c r="AG103" i="7"/>
  <c r="AF103" i="7"/>
  <c r="AE103" i="7"/>
  <c r="AD103" i="7"/>
  <c r="AC103" i="7"/>
  <c r="AB103" i="7"/>
  <c r="AA103" i="7"/>
  <c r="Z103" i="7"/>
  <c r="Y103" i="7"/>
  <c r="X103" i="7"/>
  <c r="W103" i="7"/>
  <c r="V103" i="7"/>
  <c r="U103" i="7"/>
  <c r="T103" i="7"/>
  <c r="S103" i="7"/>
  <c r="R103" i="7"/>
  <c r="Q103" i="7"/>
  <c r="P103" i="7"/>
  <c r="AJ102" i="7"/>
  <c r="AI102" i="7"/>
  <c r="AH102" i="7"/>
  <c r="AG102" i="7"/>
  <c r="AF102" i="7"/>
  <c r="AE102" i="7"/>
  <c r="AD102" i="7"/>
  <c r="AC102" i="7"/>
  <c r="AB102" i="7"/>
  <c r="AA102" i="7"/>
  <c r="Z102" i="7"/>
  <c r="Y102" i="7"/>
  <c r="X102" i="7"/>
  <c r="W102" i="7"/>
  <c r="V102" i="7"/>
  <c r="U102" i="7"/>
  <c r="T102" i="7"/>
  <c r="S102" i="7"/>
  <c r="R102" i="7"/>
  <c r="Q102" i="7"/>
  <c r="P102" i="7"/>
  <c r="AJ101" i="7"/>
  <c r="AI101" i="7"/>
  <c r="AH101" i="7"/>
  <c r="AG101" i="7"/>
  <c r="AF101" i="7"/>
  <c r="AE101" i="7"/>
  <c r="AD101" i="7"/>
  <c r="AC101" i="7"/>
  <c r="AB101" i="7"/>
  <c r="AA101" i="7"/>
  <c r="Z101" i="7"/>
  <c r="Y101" i="7"/>
  <c r="X101" i="7"/>
  <c r="W101" i="7"/>
  <c r="V101" i="7"/>
  <c r="U101" i="7"/>
  <c r="T101" i="7"/>
  <c r="S101" i="7"/>
  <c r="R101" i="7"/>
  <c r="Q101" i="7"/>
  <c r="P101" i="7"/>
  <c r="AJ100" i="7"/>
  <c r="AI100" i="7"/>
  <c r="AH100" i="7"/>
  <c r="AG100" i="7"/>
  <c r="AF100" i="7"/>
  <c r="AE100" i="7"/>
  <c r="AD100" i="7"/>
  <c r="AC100" i="7"/>
  <c r="AB100" i="7"/>
  <c r="AA100" i="7"/>
  <c r="Z100" i="7"/>
  <c r="Y100" i="7"/>
  <c r="X100" i="7"/>
  <c r="W100" i="7"/>
  <c r="V100" i="7"/>
  <c r="U100" i="7"/>
  <c r="T100" i="7"/>
  <c r="S100" i="7"/>
  <c r="R100" i="7"/>
  <c r="Q100" i="7"/>
  <c r="P100" i="7"/>
  <c r="AJ99" i="7"/>
  <c r="AI99" i="7"/>
  <c r="AH99" i="7"/>
  <c r="AG99" i="7"/>
  <c r="AF99" i="7"/>
  <c r="AE99" i="7"/>
  <c r="AD99" i="7"/>
  <c r="AC99" i="7"/>
  <c r="AB99" i="7"/>
  <c r="AA99" i="7"/>
  <c r="Z99" i="7"/>
  <c r="Y99" i="7"/>
  <c r="X99" i="7"/>
  <c r="W99" i="7"/>
  <c r="V99" i="7"/>
  <c r="U99" i="7"/>
  <c r="T99" i="7"/>
  <c r="S99" i="7"/>
  <c r="R99" i="7"/>
  <c r="Q99" i="7"/>
  <c r="P99" i="7"/>
  <c r="AJ98" i="7"/>
  <c r="AI98" i="7"/>
  <c r="AH98" i="7"/>
  <c r="AG98" i="7"/>
  <c r="AF98" i="7"/>
  <c r="AE98" i="7"/>
  <c r="AD98" i="7"/>
  <c r="AC98" i="7"/>
  <c r="AB98" i="7"/>
  <c r="AA98" i="7"/>
  <c r="Z98" i="7"/>
  <c r="Y98" i="7"/>
  <c r="X98" i="7"/>
  <c r="W98" i="7"/>
  <c r="V98" i="7"/>
  <c r="U98" i="7"/>
  <c r="T98" i="7"/>
  <c r="S98" i="7"/>
  <c r="R98" i="7"/>
  <c r="Q98" i="7"/>
  <c r="P98" i="7"/>
  <c r="AJ97" i="7"/>
  <c r="AI97" i="7"/>
  <c r="AH97" i="7"/>
  <c r="AG97" i="7"/>
  <c r="AF97" i="7"/>
  <c r="AE97" i="7"/>
  <c r="AD97" i="7"/>
  <c r="AC97" i="7"/>
  <c r="AB97" i="7"/>
  <c r="AA97" i="7"/>
  <c r="Z97" i="7"/>
  <c r="Y97" i="7"/>
  <c r="X97" i="7"/>
  <c r="W97" i="7"/>
  <c r="V97" i="7"/>
  <c r="U97" i="7"/>
  <c r="T97" i="7"/>
  <c r="S97" i="7"/>
  <c r="R97" i="7"/>
  <c r="Q97" i="7"/>
  <c r="P97" i="7"/>
  <c r="AJ96" i="7"/>
  <c r="AI96" i="7"/>
  <c r="AH96" i="7"/>
  <c r="AG96" i="7"/>
  <c r="AF96" i="7"/>
  <c r="AE96" i="7"/>
  <c r="AD96" i="7"/>
  <c r="AC96" i="7"/>
  <c r="AB96" i="7"/>
  <c r="AA96" i="7"/>
  <c r="Z96" i="7"/>
  <c r="Y96" i="7"/>
  <c r="X96" i="7"/>
  <c r="W96" i="7"/>
  <c r="V96" i="7"/>
  <c r="U96" i="7"/>
  <c r="T96" i="7"/>
  <c r="S96" i="7"/>
  <c r="R96" i="7"/>
  <c r="Q96" i="7"/>
  <c r="P96" i="7"/>
  <c r="AJ95" i="7"/>
  <c r="AI95" i="7"/>
  <c r="AH95" i="7"/>
  <c r="AG95" i="7"/>
  <c r="AF95" i="7"/>
  <c r="AE95" i="7"/>
  <c r="AD95" i="7"/>
  <c r="AC95" i="7"/>
  <c r="AB95" i="7"/>
  <c r="AA95" i="7"/>
  <c r="Z95" i="7"/>
  <c r="Y95" i="7"/>
  <c r="X95" i="7"/>
  <c r="W95" i="7"/>
  <c r="V95" i="7"/>
  <c r="U95" i="7"/>
  <c r="T95" i="7"/>
  <c r="S95" i="7"/>
  <c r="R95" i="7"/>
  <c r="Q95" i="7"/>
  <c r="P95" i="7"/>
  <c r="AJ94" i="7"/>
  <c r="AI94" i="7"/>
  <c r="AH94" i="7"/>
  <c r="AG94" i="7"/>
  <c r="AF94" i="7"/>
  <c r="AE94" i="7"/>
  <c r="AD94" i="7"/>
  <c r="AC94" i="7"/>
  <c r="AB94" i="7"/>
  <c r="AA94" i="7"/>
  <c r="Z94" i="7"/>
  <c r="Y94" i="7"/>
  <c r="X94" i="7"/>
  <c r="W94" i="7"/>
  <c r="V94" i="7"/>
  <c r="U94" i="7"/>
  <c r="T94" i="7"/>
  <c r="S94" i="7"/>
  <c r="R94" i="7"/>
  <c r="Q94" i="7"/>
  <c r="P94" i="7"/>
  <c r="AJ93" i="7"/>
  <c r="AI93" i="7"/>
  <c r="AH93" i="7"/>
  <c r="AG93" i="7"/>
  <c r="AF93" i="7"/>
  <c r="AE93" i="7"/>
  <c r="AD93" i="7"/>
  <c r="AC93" i="7"/>
  <c r="AB93" i="7"/>
  <c r="AA93" i="7"/>
  <c r="Z93" i="7"/>
  <c r="Y93" i="7"/>
  <c r="X93" i="7"/>
  <c r="W93" i="7"/>
  <c r="V93" i="7"/>
  <c r="U93" i="7"/>
  <c r="T93" i="7"/>
  <c r="S93" i="7"/>
  <c r="R93" i="7"/>
  <c r="Q93" i="7"/>
  <c r="P93" i="7"/>
  <c r="AJ92" i="7"/>
  <c r="AI92" i="7"/>
  <c r="AH92" i="7"/>
  <c r="AG92" i="7"/>
  <c r="AF92" i="7"/>
  <c r="AE92" i="7"/>
  <c r="AD92" i="7"/>
  <c r="AC92" i="7"/>
  <c r="AB92" i="7"/>
  <c r="AA92" i="7"/>
  <c r="Z92" i="7"/>
  <c r="Y92" i="7"/>
  <c r="X92" i="7"/>
  <c r="W92" i="7"/>
  <c r="V92" i="7"/>
  <c r="U92" i="7"/>
  <c r="T92" i="7"/>
  <c r="S92" i="7"/>
  <c r="R92" i="7"/>
  <c r="Q92" i="7"/>
  <c r="P92" i="7"/>
  <c r="AJ91" i="7"/>
  <c r="AI91" i="7"/>
  <c r="AH91" i="7"/>
  <c r="AG91" i="7"/>
  <c r="AF91" i="7"/>
  <c r="AE91" i="7"/>
  <c r="AD91" i="7"/>
  <c r="AC91" i="7"/>
  <c r="AB91" i="7"/>
  <c r="AA91" i="7"/>
  <c r="Z91" i="7"/>
  <c r="Y91" i="7"/>
  <c r="X91" i="7"/>
  <c r="W91" i="7"/>
  <c r="V91" i="7"/>
  <c r="U91" i="7"/>
  <c r="T91" i="7"/>
  <c r="S91" i="7"/>
  <c r="R91" i="7"/>
  <c r="Q91" i="7"/>
  <c r="P91" i="7"/>
  <c r="AJ90" i="7"/>
  <c r="AI90" i="7"/>
  <c r="AH90" i="7"/>
  <c r="AG90" i="7"/>
  <c r="AF90" i="7"/>
  <c r="AE90" i="7"/>
  <c r="AD90" i="7"/>
  <c r="AC90" i="7"/>
  <c r="AB90" i="7"/>
  <c r="AA90" i="7"/>
  <c r="Z90" i="7"/>
  <c r="Y90" i="7"/>
  <c r="X90" i="7"/>
  <c r="W90" i="7"/>
  <c r="V90" i="7"/>
  <c r="U90" i="7"/>
  <c r="T90" i="7"/>
  <c r="S90" i="7"/>
  <c r="R90" i="7"/>
  <c r="Q90" i="7"/>
  <c r="P90" i="7"/>
  <c r="AJ89" i="7"/>
  <c r="AI89" i="7"/>
  <c r="AH89" i="7"/>
  <c r="AG89" i="7"/>
  <c r="AF89" i="7"/>
  <c r="AE89" i="7"/>
  <c r="AD89" i="7"/>
  <c r="AC89" i="7"/>
  <c r="AB89" i="7"/>
  <c r="AA89" i="7"/>
  <c r="Z89" i="7"/>
  <c r="Y89" i="7"/>
  <c r="X89" i="7"/>
  <c r="W89" i="7"/>
  <c r="V89" i="7"/>
  <c r="U89" i="7"/>
  <c r="T89" i="7"/>
  <c r="S89" i="7"/>
  <c r="R89" i="7"/>
  <c r="Q89" i="7"/>
  <c r="P89" i="7"/>
  <c r="AJ88" i="7"/>
  <c r="AI88" i="7"/>
  <c r="AH88" i="7"/>
  <c r="AG88" i="7"/>
  <c r="AF88" i="7"/>
  <c r="AE88" i="7"/>
  <c r="AD88" i="7"/>
  <c r="AC88" i="7"/>
  <c r="AB88" i="7"/>
  <c r="AA88" i="7"/>
  <c r="Z88" i="7"/>
  <c r="Y88" i="7"/>
  <c r="X88" i="7"/>
  <c r="W88" i="7"/>
  <c r="V88" i="7"/>
  <c r="U88" i="7"/>
  <c r="T88" i="7"/>
  <c r="S88" i="7"/>
  <c r="R88" i="7"/>
  <c r="Q88" i="7"/>
  <c r="P88" i="7"/>
  <c r="AJ87" i="7"/>
  <c r="AI87" i="7"/>
  <c r="AH87" i="7"/>
  <c r="AG87" i="7"/>
  <c r="AF87" i="7"/>
  <c r="AE87" i="7"/>
  <c r="AD87" i="7"/>
  <c r="AC87" i="7"/>
  <c r="AB87" i="7"/>
  <c r="AA87" i="7"/>
  <c r="Z87" i="7"/>
  <c r="Y87" i="7"/>
  <c r="X87" i="7"/>
  <c r="W87" i="7"/>
  <c r="V87" i="7"/>
  <c r="U87" i="7"/>
  <c r="T87" i="7"/>
  <c r="S87" i="7"/>
  <c r="R87" i="7"/>
  <c r="Q87" i="7"/>
  <c r="P87" i="7"/>
  <c r="AJ86" i="7"/>
  <c r="AI86" i="7"/>
  <c r="AH86" i="7"/>
  <c r="AG86" i="7"/>
  <c r="AF86" i="7"/>
  <c r="AE86" i="7"/>
  <c r="AD86" i="7"/>
  <c r="AC86" i="7"/>
  <c r="AB86" i="7"/>
  <c r="AA86" i="7"/>
  <c r="Z86" i="7"/>
  <c r="Y86" i="7"/>
  <c r="X86" i="7"/>
  <c r="W86" i="7"/>
  <c r="V86" i="7"/>
  <c r="U86" i="7"/>
  <c r="T86" i="7"/>
  <c r="S86" i="7"/>
  <c r="R86" i="7"/>
  <c r="Q86" i="7"/>
  <c r="P86" i="7"/>
  <c r="AJ85" i="7"/>
  <c r="AI85" i="7"/>
  <c r="AH85" i="7"/>
  <c r="AG85" i="7"/>
  <c r="AF85" i="7"/>
  <c r="AE85" i="7"/>
  <c r="AD85" i="7"/>
  <c r="AC85" i="7"/>
  <c r="AB85" i="7"/>
  <c r="AA85" i="7"/>
  <c r="Z85" i="7"/>
  <c r="Y85" i="7"/>
  <c r="X85" i="7"/>
  <c r="W85" i="7"/>
  <c r="V85" i="7"/>
  <c r="U85" i="7"/>
  <c r="T85" i="7"/>
  <c r="S85" i="7"/>
  <c r="R85" i="7"/>
  <c r="Q85" i="7"/>
  <c r="P85" i="7"/>
  <c r="AJ84" i="7"/>
  <c r="AI84" i="7"/>
  <c r="AH84" i="7"/>
  <c r="AG84" i="7"/>
  <c r="AF84" i="7"/>
  <c r="AE84" i="7"/>
  <c r="AD84" i="7"/>
  <c r="AC84" i="7"/>
  <c r="AB84" i="7"/>
  <c r="AA84" i="7"/>
  <c r="Z84" i="7"/>
  <c r="Y84" i="7"/>
  <c r="X84" i="7"/>
  <c r="W84" i="7"/>
  <c r="V84" i="7"/>
  <c r="U84" i="7"/>
  <c r="T84" i="7"/>
  <c r="S84" i="7"/>
  <c r="R84" i="7"/>
  <c r="Q84" i="7"/>
  <c r="P84" i="7"/>
  <c r="AJ83" i="7"/>
  <c r="AI83" i="7"/>
  <c r="AH83" i="7"/>
  <c r="AG83" i="7"/>
  <c r="AF83" i="7"/>
  <c r="AE83" i="7"/>
  <c r="AD83" i="7"/>
  <c r="AC83" i="7"/>
  <c r="AB83" i="7"/>
  <c r="AA83" i="7"/>
  <c r="Z83" i="7"/>
  <c r="Y83" i="7"/>
  <c r="X83" i="7"/>
  <c r="W83" i="7"/>
  <c r="V83" i="7"/>
  <c r="U83" i="7"/>
  <c r="T83" i="7"/>
  <c r="S83" i="7"/>
  <c r="R83" i="7"/>
  <c r="Q83" i="7"/>
  <c r="P83" i="7"/>
  <c r="AJ82" i="7"/>
  <c r="AI82" i="7"/>
  <c r="AH82" i="7"/>
  <c r="AG82" i="7"/>
  <c r="AF82" i="7"/>
  <c r="AE82" i="7"/>
  <c r="AD82" i="7"/>
  <c r="AC82" i="7"/>
  <c r="AB82" i="7"/>
  <c r="AA82" i="7"/>
  <c r="Z82" i="7"/>
  <c r="Y82" i="7"/>
  <c r="X82" i="7"/>
  <c r="W82" i="7"/>
  <c r="V82" i="7"/>
  <c r="U82" i="7"/>
  <c r="T82" i="7"/>
  <c r="S82" i="7"/>
  <c r="R82" i="7"/>
  <c r="Q82" i="7"/>
  <c r="P82" i="7"/>
  <c r="AJ81" i="7"/>
  <c r="AI81" i="7"/>
  <c r="AH81" i="7"/>
  <c r="AG81" i="7"/>
  <c r="AF81" i="7"/>
  <c r="AE81" i="7"/>
  <c r="AD81" i="7"/>
  <c r="AC81" i="7"/>
  <c r="AB81" i="7"/>
  <c r="AA81" i="7"/>
  <c r="Z81" i="7"/>
  <c r="Y81" i="7"/>
  <c r="X81" i="7"/>
  <c r="W81" i="7"/>
  <c r="V81" i="7"/>
  <c r="U81" i="7"/>
  <c r="T81" i="7"/>
  <c r="S81" i="7"/>
  <c r="R81" i="7"/>
  <c r="Q81" i="7"/>
  <c r="P81" i="7"/>
  <c r="AJ80" i="7"/>
  <c r="AI80" i="7"/>
  <c r="AH80" i="7"/>
  <c r="AG80" i="7"/>
  <c r="AF80" i="7"/>
  <c r="AE80" i="7"/>
  <c r="AD80" i="7"/>
  <c r="AC80" i="7"/>
  <c r="AB80" i="7"/>
  <c r="AA80" i="7"/>
  <c r="Z80" i="7"/>
  <c r="Y80" i="7"/>
  <c r="X80" i="7"/>
  <c r="W80" i="7"/>
  <c r="V80" i="7"/>
  <c r="U80" i="7"/>
  <c r="T80" i="7"/>
  <c r="S80" i="7"/>
  <c r="R80" i="7"/>
  <c r="Q80" i="7"/>
  <c r="P80" i="7"/>
  <c r="AJ79" i="7"/>
  <c r="AI79" i="7"/>
  <c r="AH79" i="7"/>
  <c r="AG79" i="7"/>
  <c r="AF79" i="7"/>
  <c r="AE79" i="7"/>
  <c r="AD79" i="7"/>
  <c r="AC79" i="7"/>
  <c r="AB79" i="7"/>
  <c r="AA79" i="7"/>
  <c r="Z79" i="7"/>
  <c r="Y79" i="7"/>
  <c r="X79" i="7"/>
  <c r="W79" i="7"/>
  <c r="V79" i="7"/>
  <c r="U79" i="7"/>
  <c r="T79" i="7"/>
  <c r="S79" i="7"/>
  <c r="R79" i="7"/>
  <c r="Q79" i="7"/>
  <c r="P79" i="7"/>
  <c r="AJ78" i="7"/>
  <c r="AI78" i="7"/>
  <c r="AH78" i="7"/>
  <c r="AG78" i="7"/>
  <c r="AF78" i="7"/>
  <c r="AE78" i="7"/>
  <c r="AD78" i="7"/>
  <c r="AC78" i="7"/>
  <c r="AB78" i="7"/>
  <c r="AA78" i="7"/>
  <c r="Z78" i="7"/>
  <c r="Y78" i="7"/>
  <c r="X78" i="7"/>
  <c r="W78" i="7"/>
  <c r="V78" i="7"/>
  <c r="U78" i="7"/>
  <c r="T78" i="7"/>
  <c r="S78" i="7"/>
  <c r="R78" i="7"/>
  <c r="Q78" i="7"/>
  <c r="P78" i="7"/>
  <c r="AJ77" i="7"/>
  <c r="AI77" i="7"/>
  <c r="AH77" i="7"/>
  <c r="AG77" i="7"/>
  <c r="AF77" i="7"/>
  <c r="AE77" i="7"/>
  <c r="AD77" i="7"/>
  <c r="AC77" i="7"/>
  <c r="AB77" i="7"/>
  <c r="AA77" i="7"/>
  <c r="Z77" i="7"/>
  <c r="Y77" i="7"/>
  <c r="X77" i="7"/>
  <c r="W77" i="7"/>
  <c r="V77" i="7"/>
  <c r="U77" i="7"/>
  <c r="T77" i="7"/>
  <c r="S77" i="7"/>
  <c r="R77" i="7"/>
  <c r="Q77" i="7"/>
  <c r="P77" i="7"/>
  <c r="AJ76" i="7"/>
  <c r="AI76" i="7"/>
  <c r="AH76" i="7"/>
  <c r="AG76" i="7"/>
  <c r="AF76" i="7"/>
  <c r="AE76" i="7"/>
  <c r="AD76" i="7"/>
  <c r="AC76" i="7"/>
  <c r="AB76" i="7"/>
  <c r="AA76" i="7"/>
  <c r="Z76" i="7"/>
  <c r="Y76" i="7"/>
  <c r="X76" i="7"/>
  <c r="W76" i="7"/>
  <c r="V76" i="7"/>
  <c r="U76" i="7"/>
  <c r="T76" i="7"/>
  <c r="S76" i="7"/>
  <c r="R76" i="7"/>
  <c r="Q76" i="7"/>
  <c r="P76" i="7"/>
  <c r="AJ75" i="7"/>
  <c r="AI75" i="7"/>
  <c r="AH75" i="7"/>
  <c r="AG75" i="7"/>
  <c r="AF75" i="7"/>
  <c r="AE75" i="7"/>
  <c r="AD75" i="7"/>
  <c r="AC75" i="7"/>
  <c r="AB75" i="7"/>
  <c r="AA75" i="7"/>
  <c r="Z75" i="7"/>
  <c r="Y75" i="7"/>
  <c r="X75" i="7"/>
  <c r="W75" i="7"/>
  <c r="V75" i="7"/>
  <c r="U75" i="7"/>
  <c r="T75" i="7"/>
  <c r="S75" i="7"/>
  <c r="R75" i="7"/>
  <c r="Q75" i="7"/>
  <c r="P75" i="7"/>
  <c r="AJ74" i="7"/>
  <c r="AI74" i="7"/>
  <c r="AH74" i="7"/>
  <c r="AG74" i="7"/>
  <c r="AF74" i="7"/>
  <c r="AE74" i="7"/>
  <c r="AD74" i="7"/>
  <c r="AC74" i="7"/>
  <c r="AB74" i="7"/>
  <c r="AA74" i="7"/>
  <c r="Z74" i="7"/>
  <c r="Y74" i="7"/>
  <c r="X74" i="7"/>
  <c r="W74" i="7"/>
  <c r="V74" i="7"/>
  <c r="U74" i="7"/>
  <c r="T74" i="7"/>
  <c r="S74" i="7"/>
  <c r="R74" i="7"/>
  <c r="Q74" i="7"/>
  <c r="P74" i="7"/>
  <c r="AJ73" i="7"/>
  <c r="AI73" i="7"/>
  <c r="AH73" i="7"/>
  <c r="AG73" i="7"/>
  <c r="AF73" i="7"/>
  <c r="AE73" i="7"/>
  <c r="AD73" i="7"/>
  <c r="AC73" i="7"/>
  <c r="AB73" i="7"/>
  <c r="AA73" i="7"/>
  <c r="Z73" i="7"/>
  <c r="Y73" i="7"/>
  <c r="X73" i="7"/>
  <c r="W73" i="7"/>
  <c r="V73" i="7"/>
  <c r="U73" i="7"/>
  <c r="T73" i="7"/>
  <c r="S73" i="7"/>
  <c r="R73" i="7"/>
  <c r="Q73" i="7"/>
  <c r="P73" i="7"/>
  <c r="AJ72" i="7"/>
  <c r="AI72" i="7"/>
  <c r="AH72" i="7"/>
  <c r="AG72" i="7"/>
  <c r="AF72" i="7"/>
  <c r="AE72" i="7"/>
  <c r="AD72" i="7"/>
  <c r="AC72" i="7"/>
  <c r="AB72" i="7"/>
  <c r="AA72" i="7"/>
  <c r="Z72" i="7"/>
  <c r="Y72" i="7"/>
  <c r="X72" i="7"/>
  <c r="W72" i="7"/>
  <c r="V72" i="7"/>
  <c r="U72" i="7"/>
  <c r="T72" i="7"/>
  <c r="S72" i="7"/>
  <c r="R72" i="7"/>
  <c r="Q72" i="7"/>
  <c r="P72" i="7"/>
  <c r="AJ71" i="7"/>
  <c r="AI71" i="7"/>
  <c r="AH71" i="7"/>
  <c r="AG71" i="7"/>
  <c r="AF71" i="7"/>
  <c r="AE71" i="7"/>
  <c r="AD71" i="7"/>
  <c r="AC71" i="7"/>
  <c r="AB71" i="7"/>
  <c r="AA71" i="7"/>
  <c r="Z71" i="7"/>
  <c r="Y71" i="7"/>
  <c r="X71" i="7"/>
  <c r="W71" i="7"/>
  <c r="V71" i="7"/>
  <c r="U71" i="7"/>
  <c r="T71" i="7"/>
  <c r="S71" i="7"/>
  <c r="R71" i="7"/>
  <c r="Q71" i="7"/>
  <c r="P71" i="7"/>
  <c r="AJ70" i="7"/>
  <c r="AI70" i="7"/>
  <c r="AH70" i="7"/>
  <c r="AG70" i="7"/>
  <c r="AF70" i="7"/>
  <c r="AE70" i="7"/>
  <c r="AD70" i="7"/>
  <c r="AC70" i="7"/>
  <c r="AB70" i="7"/>
  <c r="AA70" i="7"/>
  <c r="Z70" i="7"/>
  <c r="Y70" i="7"/>
  <c r="X70" i="7"/>
  <c r="W70" i="7"/>
  <c r="V70" i="7"/>
  <c r="U70" i="7"/>
  <c r="T70" i="7"/>
  <c r="S70" i="7"/>
  <c r="R70" i="7"/>
  <c r="Q70" i="7"/>
  <c r="P70" i="7"/>
  <c r="AJ69" i="7"/>
  <c r="AI69" i="7"/>
  <c r="AH69" i="7"/>
  <c r="AG69" i="7"/>
  <c r="AF69" i="7"/>
  <c r="AE69" i="7"/>
  <c r="AD69" i="7"/>
  <c r="AC69" i="7"/>
  <c r="AB69" i="7"/>
  <c r="AA69" i="7"/>
  <c r="Z69" i="7"/>
  <c r="Y69" i="7"/>
  <c r="X69" i="7"/>
  <c r="W69" i="7"/>
  <c r="V69" i="7"/>
  <c r="U69" i="7"/>
  <c r="T69" i="7"/>
  <c r="S69" i="7"/>
  <c r="R69" i="7"/>
  <c r="Q69" i="7"/>
  <c r="P69" i="7"/>
  <c r="AJ68" i="7"/>
  <c r="AI68" i="7"/>
  <c r="AH68" i="7"/>
  <c r="AG68" i="7"/>
  <c r="AF68" i="7"/>
  <c r="AE68" i="7"/>
  <c r="AD68" i="7"/>
  <c r="AC68" i="7"/>
  <c r="AB68" i="7"/>
  <c r="AA68" i="7"/>
  <c r="Z68" i="7"/>
  <c r="Y68" i="7"/>
  <c r="X68" i="7"/>
  <c r="W68" i="7"/>
  <c r="V68" i="7"/>
  <c r="U68" i="7"/>
  <c r="T68" i="7"/>
  <c r="S68" i="7"/>
  <c r="R68" i="7"/>
  <c r="Q68" i="7"/>
  <c r="P68" i="7"/>
  <c r="AJ67" i="7"/>
  <c r="AI67" i="7"/>
  <c r="AH67" i="7"/>
  <c r="AG67" i="7"/>
  <c r="AF67" i="7"/>
  <c r="AE67" i="7"/>
  <c r="AD67" i="7"/>
  <c r="AC67" i="7"/>
  <c r="AB67" i="7"/>
  <c r="AA67" i="7"/>
  <c r="Z67" i="7"/>
  <c r="Y67" i="7"/>
  <c r="X67" i="7"/>
  <c r="W67" i="7"/>
  <c r="V67" i="7"/>
  <c r="U67" i="7"/>
  <c r="T67" i="7"/>
  <c r="S67" i="7"/>
  <c r="R67" i="7"/>
  <c r="Q67" i="7"/>
  <c r="P67" i="7"/>
  <c r="AJ66" i="7"/>
  <c r="AI66" i="7"/>
  <c r="AH66" i="7"/>
  <c r="AG66" i="7"/>
  <c r="AF66" i="7"/>
  <c r="AE66" i="7"/>
  <c r="AD66" i="7"/>
  <c r="AC66" i="7"/>
  <c r="AB66" i="7"/>
  <c r="AA66" i="7"/>
  <c r="Z66" i="7"/>
  <c r="Y66" i="7"/>
  <c r="X66" i="7"/>
  <c r="W66" i="7"/>
  <c r="V66" i="7"/>
  <c r="U66" i="7"/>
  <c r="T66" i="7"/>
  <c r="S66" i="7"/>
  <c r="R66" i="7"/>
  <c r="Q66" i="7"/>
  <c r="P66" i="7"/>
  <c r="AJ65" i="7"/>
  <c r="AI65" i="7"/>
  <c r="AH65" i="7"/>
  <c r="AG65" i="7"/>
  <c r="AF65" i="7"/>
  <c r="AE65" i="7"/>
  <c r="AD65" i="7"/>
  <c r="AC65" i="7"/>
  <c r="AB65" i="7"/>
  <c r="AA65" i="7"/>
  <c r="Z65" i="7"/>
  <c r="Y65" i="7"/>
  <c r="X65" i="7"/>
  <c r="W65" i="7"/>
  <c r="V65" i="7"/>
  <c r="U65" i="7"/>
  <c r="T65" i="7"/>
  <c r="S65" i="7"/>
  <c r="R65" i="7"/>
  <c r="Q65" i="7"/>
  <c r="P65" i="7"/>
  <c r="AJ64" i="7"/>
  <c r="AI64" i="7"/>
  <c r="AH64" i="7"/>
  <c r="AG64" i="7"/>
  <c r="AF64" i="7"/>
  <c r="AE64" i="7"/>
  <c r="AD64" i="7"/>
  <c r="AC64" i="7"/>
  <c r="AB64" i="7"/>
  <c r="AA64" i="7"/>
  <c r="Z64" i="7"/>
  <c r="Y64" i="7"/>
  <c r="X64" i="7"/>
  <c r="W64" i="7"/>
  <c r="V64" i="7"/>
  <c r="U64" i="7"/>
  <c r="T64" i="7"/>
  <c r="S64" i="7"/>
  <c r="R64" i="7"/>
  <c r="Q64" i="7"/>
  <c r="P64" i="7"/>
  <c r="AJ63" i="7"/>
  <c r="AI63" i="7"/>
  <c r="AH63" i="7"/>
  <c r="AG63" i="7"/>
  <c r="AF63" i="7"/>
  <c r="AE63" i="7"/>
  <c r="AD63" i="7"/>
  <c r="AC63" i="7"/>
  <c r="AB63" i="7"/>
  <c r="AA63" i="7"/>
  <c r="Z63" i="7"/>
  <c r="Y63" i="7"/>
  <c r="X63" i="7"/>
  <c r="W63" i="7"/>
  <c r="V63" i="7"/>
  <c r="U63" i="7"/>
  <c r="T63" i="7"/>
  <c r="S63" i="7"/>
  <c r="R63" i="7"/>
  <c r="Q63" i="7"/>
  <c r="P63" i="7"/>
  <c r="AJ62" i="7"/>
  <c r="AI62" i="7"/>
  <c r="AH62" i="7"/>
  <c r="AG62" i="7"/>
  <c r="AF62" i="7"/>
  <c r="AE62" i="7"/>
  <c r="AD62" i="7"/>
  <c r="AC62" i="7"/>
  <c r="AB62" i="7"/>
  <c r="AA62" i="7"/>
  <c r="Z62" i="7"/>
  <c r="Y62" i="7"/>
  <c r="X62" i="7"/>
  <c r="W62" i="7"/>
  <c r="V62" i="7"/>
  <c r="U62" i="7"/>
  <c r="T62" i="7"/>
  <c r="S62" i="7"/>
  <c r="R62" i="7"/>
  <c r="Q62" i="7"/>
  <c r="P62" i="7"/>
  <c r="AJ61" i="7"/>
  <c r="AI61" i="7"/>
  <c r="AH61" i="7"/>
  <c r="AG61" i="7"/>
  <c r="AF61" i="7"/>
  <c r="AE61" i="7"/>
  <c r="AD61" i="7"/>
  <c r="AC61" i="7"/>
  <c r="AB61" i="7"/>
  <c r="AA61" i="7"/>
  <c r="Z61" i="7"/>
  <c r="Y61" i="7"/>
  <c r="X61" i="7"/>
  <c r="W61" i="7"/>
  <c r="V61" i="7"/>
  <c r="U61" i="7"/>
  <c r="T61" i="7"/>
  <c r="S61" i="7"/>
  <c r="R61" i="7"/>
  <c r="Q61" i="7"/>
  <c r="P61" i="7"/>
  <c r="AJ60" i="7"/>
  <c r="AI60" i="7"/>
  <c r="AH60" i="7"/>
  <c r="AG60" i="7"/>
  <c r="AF60" i="7"/>
  <c r="AE60" i="7"/>
  <c r="AD60" i="7"/>
  <c r="AC60" i="7"/>
  <c r="AB60" i="7"/>
  <c r="AA60" i="7"/>
  <c r="Z60" i="7"/>
  <c r="Y60" i="7"/>
  <c r="X60" i="7"/>
  <c r="W60" i="7"/>
  <c r="V60" i="7"/>
  <c r="U60" i="7"/>
  <c r="T60" i="7"/>
  <c r="S60" i="7"/>
  <c r="R60" i="7"/>
  <c r="Q60" i="7"/>
  <c r="P60" i="7"/>
  <c r="AJ59" i="7"/>
  <c r="AI59" i="7"/>
  <c r="AH59" i="7"/>
  <c r="AG59" i="7"/>
  <c r="AF59" i="7"/>
  <c r="AE59" i="7"/>
  <c r="AD59" i="7"/>
  <c r="AC59" i="7"/>
  <c r="AB59" i="7"/>
  <c r="AA59" i="7"/>
  <c r="Z59" i="7"/>
  <c r="Y59" i="7"/>
  <c r="X59" i="7"/>
  <c r="W59" i="7"/>
  <c r="V59" i="7"/>
  <c r="U59" i="7"/>
  <c r="T59" i="7"/>
  <c r="S59" i="7"/>
  <c r="R59" i="7"/>
  <c r="Q59" i="7"/>
  <c r="P59" i="7"/>
  <c r="AJ58" i="7"/>
  <c r="AI58" i="7"/>
  <c r="AH58" i="7"/>
  <c r="AG58" i="7"/>
  <c r="AF58" i="7"/>
  <c r="AE58" i="7"/>
  <c r="AD58" i="7"/>
  <c r="AC58" i="7"/>
  <c r="AB58" i="7"/>
  <c r="AA58" i="7"/>
  <c r="Z58" i="7"/>
  <c r="Y58" i="7"/>
  <c r="X58" i="7"/>
  <c r="W58" i="7"/>
  <c r="V58" i="7"/>
  <c r="U58" i="7"/>
  <c r="T58" i="7"/>
  <c r="S58" i="7"/>
  <c r="R58" i="7"/>
  <c r="Q58" i="7"/>
  <c r="P58" i="7"/>
  <c r="AJ57" i="7"/>
  <c r="AI57" i="7"/>
  <c r="AH57" i="7"/>
  <c r="AG57" i="7"/>
  <c r="AF57" i="7"/>
  <c r="AE57" i="7"/>
  <c r="AD57" i="7"/>
  <c r="AC57" i="7"/>
  <c r="AB57" i="7"/>
  <c r="AA57" i="7"/>
  <c r="Z57" i="7"/>
  <c r="Y57" i="7"/>
  <c r="X57" i="7"/>
  <c r="W57" i="7"/>
  <c r="V57" i="7"/>
  <c r="U57" i="7"/>
  <c r="T57" i="7"/>
  <c r="S57" i="7"/>
  <c r="R57" i="7"/>
  <c r="Q57" i="7"/>
  <c r="P57" i="7"/>
  <c r="AJ56" i="7"/>
  <c r="AI56" i="7"/>
  <c r="AH56" i="7"/>
  <c r="AG56" i="7"/>
  <c r="AF56" i="7"/>
  <c r="AE56" i="7"/>
  <c r="AD56" i="7"/>
  <c r="AC56" i="7"/>
  <c r="AB56" i="7"/>
  <c r="AA56" i="7"/>
  <c r="Z56" i="7"/>
  <c r="Y56" i="7"/>
  <c r="X56" i="7"/>
  <c r="W56" i="7"/>
  <c r="V56" i="7"/>
  <c r="U56" i="7"/>
  <c r="T56" i="7"/>
  <c r="S56" i="7"/>
  <c r="R56" i="7"/>
  <c r="Q56" i="7"/>
  <c r="P56" i="7"/>
  <c r="AJ55" i="7"/>
  <c r="AI55" i="7"/>
  <c r="AH55" i="7"/>
  <c r="AG55" i="7"/>
  <c r="AF55" i="7"/>
  <c r="AE55" i="7"/>
  <c r="AD55" i="7"/>
  <c r="AC55" i="7"/>
  <c r="AB55" i="7"/>
  <c r="AA55" i="7"/>
  <c r="Z55" i="7"/>
  <c r="Y55" i="7"/>
  <c r="X55" i="7"/>
  <c r="W55" i="7"/>
  <c r="V55" i="7"/>
  <c r="U55" i="7"/>
  <c r="T55" i="7"/>
  <c r="S55" i="7"/>
  <c r="R55" i="7"/>
  <c r="Q55" i="7"/>
  <c r="P55" i="7"/>
  <c r="AJ54" i="7"/>
  <c r="AI54" i="7"/>
  <c r="AH54" i="7"/>
  <c r="AG54" i="7"/>
  <c r="AF54" i="7"/>
  <c r="AE54" i="7"/>
  <c r="AD54" i="7"/>
  <c r="AC54" i="7"/>
  <c r="AB54" i="7"/>
  <c r="AA54" i="7"/>
  <c r="Z54" i="7"/>
  <c r="Y54" i="7"/>
  <c r="X54" i="7"/>
  <c r="W54" i="7"/>
  <c r="V54" i="7"/>
  <c r="U54" i="7"/>
  <c r="T54" i="7"/>
  <c r="S54" i="7"/>
  <c r="R54" i="7"/>
  <c r="Q54" i="7"/>
  <c r="P54" i="7"/>
  <c r="AJ53" i="7"/>
  <c r="AI53" i="7"/>
  <c r="AH53" i="7"/>
  <c r="AG53" i="7"/>
  <c r="AF53" i="7"/>
  <c r="AE53" i="7"/>
  <c r="AD53" i="7"/>
  <c r="AC53" i="7"/>
  <c r="AB53" i="7"/>
  <c r="AA53" i="7"/>
  <c r="Z53" i="7"/>
  <c r="Y53" i="7"/>
  <c r="X53" i="7"/>
  <c r="W53" i="7"/>
  <c r="V53" i="7"/>
  <c r="U53" i="7"/>
  <c r="T53" i="7"/>
  <c r="S53" i="7"/>
  <c r="R53" i="7"/>
  <c r="Q53" i="7"/>
  <c r="P53" i="7"/>
  <c r="AJ52" i="7"/>
  <c r="AI52" i="7"/>
  <c r="AH52" i="7"/>
  <c r="AG52" i="7"/>
  <c r="AF52" i="7"/>
  <c r="AE52" i="7"/>
  <c r="AD52" i="7"/>
  <c r="AC52" i="7"/>
  <c r="AB52" i="7"/>
  <c r="AA52" i="7"/>
  <c r="Z52" i="7"/>
  <c r="Y52" i="7"/>
  <c r="X52" i="7"/>
  <c r="W52" i="7"/>
  <c r="V52" i="7"/>
  <c r="U52" i="7"/>
  <c r="T52" i="7"/>
  <c r="S52" i="7"/>
  <c r="R52" i="7"/>
  <c r="Q52" i="7"/>
  <c r="P52" i="7"/>
  <c r="AJ51" i="7"/>
  <c r="AI51" i="7"/>
  <c r="AH51" i="7"/>
  <c r="AG51" i="7"/>
  <c r="AF51" i="7"/>
  <c r="AE51" i="7"/>
  <c r="AD51" i="7"/>
  <c r="AC51" i="7"/>
  <c r="AB51" i="7"/>
  <c r="AA51" i="7"/>
  <c r="Z51" i="7"/>
  <c r="Y51" i="7"/>
  <c r="X51" i="7"/>
  <c r="W51" i="7"/>
  <c r="V51" i="7"/>
  <c r="U51" i="7"/>
  <c r="T51" i="7"/>
  <c r="S51" i="7"/>
  <c r="R51" i="7"/>
  <c r="Q51" i="7"/>
  <c r="P51" i="7"/>
  <c r="AJ50" i="7"/>
  <c r="AI50" i="7"/>
  <c r="AH50" i="7"/>
  <c r="AG50" i="7"/>
  <c r="AF50" i="7"/>
  <c r="AE50" i="7"/>
  <c r="AD50" i="7"/>
  <c r="AC50" i="7"/>
  <c r="AB50" i="7"/>
  <c r="AA50" i="7"/>
  <c r="Z50" i="7"/>
  <c r="Y50" i="7"/>
  <c r="X50" i="7"/>
  <c r="W50" i="7"/>
  <c r="V50" i="7"/>
  <c r="U50" i="7"/>
  <c r="T50" i="7"/>
  <c r="S50" i="7"/>
  <c r="R50" i="7"/>
  <c r="Q50" i="7"/>
  <c r="P50" i="7"/>
  <c r="AJ49" i="7"/>
  <c r="AI49" i="7"/>
  <c r="AH49" i="7"/>
  <c r="AG49" i="7"/>
  <c r="AF49" i="7"/>
  <c r="AE49" i="7"/>
  <c r="AD49" i="7"/>
  <c r="AC49" i="7"/>
  <c r="AB49" i="7"/>
  <c r="AA49" i="7"/>
  <c r="Z49" i="7"/>
  <c r="Y49" i="7"/>
  <c r="X49" i="7"/>
  <c r="W49" i="7"/>
  <c r="V49" i="7"/>
  <c r="U49" i="7"/>
  <c r="T49" i="7"/>
  <c r="S49" i="7"/>
  <c r="R49" i="7"/>
  <c r="Q49" i="7"/>
  <c r="P49" i="7"/>
  <c r="AJ48" i="7"/>
  <c r="AI48" i="7"/>
  <c r="AH48" i="7"/>
  <c r="AG48" i="7"/>
  <c r="AF48" i="7"/>
  <c r="AE48" i="7"/>
  <c r="AD48" i="7"/>
  <c r="AC48" i="7"/>
  <c r="AB48" i="7"/>
  <c r="AA48" i="7"/>
  <c r="Z48" i="7"/>
  <c r="Y48" i="7"/>
  <c r="X48" i="7"/>
  <c r="W48" i="7"/>
  <c r="V48" i="7"/>
  <c r="U48" i="7"/>
  <c r="T48" i="7"/>
  <c r="S48" i="7"/>
  <c r="R48" i="7"/>
  <c r="Q48" i="7"/>
  <c r="P48" i="7"/>
  <c r="AJ47" i="7"/>
  <c r="AI47" i="7"/>
  <c r="AH47" i="7"/>
  <c r="AG47" i="7"/>
  <c r="AF47" i="7"/>
  <c r="AE47" i="7"/>
  <c r="AD47" i="7"/>
  <c r="AC47" i="7"/>
  <c r="AB47" i="7"/>
  <c r="AA47" i="7"/>
  <c r="Z47" i="7"/>
  <c r="Y47" i="7"/>
  <c r="X47" i="7"/>
  <c r="W47" i="7"/>
  <c r="V47" i="7"/>
  <c r="U47" i="7"/>
  <c r="T47" i="7"/>
  <c r="S47" i="7"/>
  <c r="R47" i="7"/>
  <c r="Q47" i="7"/>
  <c r="P47" i="7"/>
  <c r="AJ46" i="7"/>
  <c r="AI46" i="7"/>
  <c r="AH46" i="7"/>
  <c r="AG46" i="7"/>
  <c r="AF46" i="7"/>
  <c r="AE46" i="7"/>
  <c r="AD46" i="7"/>
  <c r="AC46" i="7"/>
  <c r="AB46" i="7"/>
  <c r="AA46" i="7"/>
  <c r="Z46" i="7"/>
  <c r="Y46" i="7"/>
  <c r="X46" i="7"/>
  <c r="W46" i="7"/>
  <c r="V46" i="7"/>
  <c r="U46" i="7"/>
  <c r="T46" i="7"/>
  <c r="S46" i="7"/>
  <c r="R46" i="7"/>
  <c r="Q46" i="7"/>
  <c r="P46" i="7"/>
  <c r="AJ45" i="7"/>
  <c r="AI45" i="7"/>
  <c r="AH45" i="7"/>
  <c r="AG45" i="7"/>
  <c r="AF45" i="7"/>
  <c r="AE45" i="7"/>
  <c r="AD45" i="7"/>
  <c r="AC45" i="7"/>
  <c r="AB45" i="7"/>
  <c r="AA45" i="7"/>
  <c r="Z45" i="7"/>
  <c r="Y45" i="7"/>
  <c r="X45" i="7"/>
  <c r="W45" i="7"/>
  <c r="V45" i="7"/>
  <c r="U45" i="7"/>
  <c r="T45" i="7"/>
  <c r="S45" i="7"/>
  <c r="R45" i="7"/>
  <c r="Q45" i="7"/>
  <c r="P45" i="7"/>
  <c r="AJ44" i="7"/>
  <c r="AI44" i="7"/>
  <c r="AH44" i="7"/>
  <c r="AG44" i="7"/>
  <c r="AF44" i="7"/>
  <c r="AE44" i="7"/>
  <c r="AD44" i="7"/>
  <c r="AC44" i="7"/>
  <c r="AB44" i="7"/>
  <c r="AA44" i="7"/>
  <c r="Z44" i="7"/>
  <c r="Y44" i="7"/>
  <c r="X44" i="7"/>
  <c r="W44" i="7"/>
  <c r="V44" i="7"/>
  <c r="U44" i="7"/>
  <c r="T44" i="7"/>
  <c r="S44" i="7"/>
  <c r="R44" i="7"/>
  <c r="Q44" i="7"/>
  <c r="P44" i="7"/>
  <c r="AJ43" i="7"/>
  <c r="AI43" i="7"/>
  <c r="AH43" i="7"/>
  <c r="AG43" i="7"/>
  <c r="AF43" i="7"/>
  <c r="AE43" i="7"/>
  <c r="AD43" i="7"/>
  <c r="AC43" i="7"/>
  <c r="AB43" i="7"/>
  <c r="AA43" i="7"/>
  <c r="Z43" i="7"/>
  <c r="Y43" i="7"/>
  <c r="X43" i="7"/>
  <c r="W43" i="7"/>
  <c r="V43" i="7"/>
  <c r="U43" i="7"/>
  <c r="T43" i="7"/>
  <c r="S43" i="7"/>
  <c r="R43" i="7"/>
  <c r="Q43" i="7"/>
  <c r="P43" i="7"/>
  <c r="AJ42" i="7"/>
  <c r="AI42" i="7"/>
  <c r="AH42" i="7"/>
  <c r="AG42" i="7"/>
  <c r="AF42" i="7"/>
  <c r="AE42" i="7"/>
  <c r="AD42" i="7"/>
  <c r="AC42" i="7"/>
  <c r="AB42" i="7"/>
  <c r="AA42" i="7"/>
  <c r="Z42" i="7"/>
  <c r="Y42" i="7"/>
  <c r="X42" i="7"/>
  <c r="W42" i="7"/>
  <c r="V42" i="7"/>
  <c r="U42" i="7"/>
  <c r="T42" i="7"/>
  <c r="S42" i="7"/>
  <c r="R42" i="7"/>
  <c r="Q42" i="7"/>
  <c r="P42" i="7"/>
  <c r="AJ41" i="7"/>
  <c r="AI41" i="7"/>
  <c r="AH41" i="7"/>
  <c r="AG41" i="7"/>
  <c r="AF41" i="7"/>
  <c r="AE41" i="7"/>
  <c r="AD41" i="7"/>
  <c r="AC41" i="7"/>
  <c r="AB41" i="7"/>
  <c r="AA41" i="7"/>
  <c r="Z41" i="7"/>
  <c r="Y41" i="7"/>
  <c r="X41" i="7"/>
  <c r="W41" i="7"/>
  <c r="V41" i="7"/>
  <c r="U41" i="7"/>
  <c r="T41" i="7"/>
  <c r="S41" i="7"/>
  <c r="R41" i="7"/>
  <c r="Q41" i="7"/>
  <c r="P41" i="7"/>
  <c r="AJ40" i="7"/>
  <c r="AI40" i="7"/>
  <c r="AH40" i="7"/>
  <c r="AG40" i="7"/>
  <c r="AF40" i="7"/>
  <c r="AE40" i="7"/>
  <c r="AD40" i="7"/>
  <c r="AC40" i="7"/>
  <c r="AB40" i="7"/>
  <c r="AA40" i="7"/>
  <c r="Z40" i="7"/>
  <c r="Y40" i="7"/>
  <c r="X40" i="7"/>
  <c r="W40" i="7"/>
  <c r="V40" i="7"/>
  <c r="U40" i="7"/>
  <c r="T40" i="7"/>
  <c r="S40" i="7"/>
  <c r="R40" i="7"/>
  <c r="Q40" i="7"/>
  <c r="P40" i="7"/>
  <c r="AJ39" i="7"/>
  <c r="AI39" i="7"/>
  <c r="AH39" i="7"/>
  <c r="AG39" i="7"/>
  <c r="AF39" i="7"/>
  <c r="AE39" i="7"/>
  <c r="AD39" i="7"/>
  <c r="AC39" i="7"/>
  <c r="AB39" i="7"/>
  <c r="AA39" i="7"/>
  <c r="Z39" i="7"/>
  <c r="Y39" i="7"/>
  <c r="X39" i="7"/>
  <c r="W39" i="7"/>
  <c r="V39" i="7"/>
  <c r="U39" i="7"/>
  <c r="T39" i="7"/>
  <c r="S39" i="7"/>
  <c r="R39" i="7"/>
  <c r="Q39" i="7"/>
  <c r="P39" i="7"/>
  <c r="AJ38" i="7"/>
  <c r="AI38" i="7"/>
  <c r="AH38" i="7"/>
  <c r="AG38" i="7"/>
  <c r="AF38" i="7"/>
  <c r="AE38" i="7"/>
  <c r="AD38" i="7"/>
  <c r="AC38" i="7"/>
  <c r="AB38" i="7"/>
  <c r="AA38" i="7"/>
  <c r="Z38" i="7"/>
  <c r="Y38" i="7"/>
  <c r="X38" i="7"/>
  <c r="W38" i="7"/>
  <c r="V38" i="7"/>
  <c r="U38" i="7"/>
  <c r="T38" i="7"/>
  <c r="S38" i="7"/>
  <c r="R38" i="7"/>
  <c r="Q38" i="7"/>
  <c r="P38" i="7"/>
  <c r="AJ37" i="7"/>
  <c r="AI37" i="7"/>
  <c r="AH37" i="7"/>
  <c r="AG37" i="7"/>
  <c r="AF37" i="7"/>
  <c r="AE37" i="7"/>
  <c r="AD37" i="7"/>
  <c r="AC37" i="7"/>
  <c r="AB37" i="7"/>
  <c r="AA37" i="7"/>
  <c r="Z37" i="7"/>
  <c r="Y37" i="7"/>
  <c r="X37" i="7"/>
  <c r="W37" i="7"/>
  <c r="V37" i="7"/>
  <c r="U37" i="7"/>
  <c r="T37" i="7"/>
  <c r="S37" i="7"/>
  <c r="R37" i="7"/>
  <c r="Q37" i="7"/>
  <c r="P37" i="7"/>
  <c r="AJ36" i="7"/>
  <c r="AI36" i="7"/>
  <c r="AH36" i="7"/>
  <c r="AG36" i="7"/>
  <c r="AF36" i="7"/>
  <c r="AE36" i="7"/>
  <c r="AD36" i="7"/>
  <c r="AC36" i="7"/>
  <c r="AB36" i="7"/>
  <c r="AA36" i="7"/>
  <c r="Z36" i="7"/>
  <c r="Y36" i="7"/>
  <c r="X36" i="7"/>
  <c r="W36" i="7"/>
  <c r="V36" i="7"/>
  <c r="U36" i="7"/>
  <c r="T36" i="7"/>
  <c r="S36" i="7"/>
  <c r="R36" i="7"/>
  <c r="Q36" i="7"/>
  <c r="P36" i="7"/>
  <c r="AJ35" i="7"/>
  <c r="AI35" i="7"/>
  <c r="AH35" i="7"/>
  <c r="AG35" i="7"/>
  <c r="AF35" i="7"/>
  <c r="AE35" i="7"/>
  <c r="AD35" i="7"/>
  <c r="AC35" i="7"/>
  <c r="AB35" i="7"/>
  <c r="AA35" i="7"/>
  <c r="Z35" i="7"/>
  <c r="Y35" i="7"/>
  <c r="X35" i="7"/>
  <c r="W35" i="7"/>
  <c r="V35" i="7"/>
  <c r="U35" i="7"/>
  <c r="T35" i="7"/>
  <c r="S35" i="7"/>
  <c r="R35" i="7"/>
  <c r="Q35" i="7"/>
  <c r="P35" i="7"/>
  <c r="AJ34" i="7"/>
  <c r="AI34" i="7"/>
  <c r="AH34" i="7"/>
  <c r="AG34" i="7"/>
  <c r="AF34" i="7"/>
  <c r="AE34" i="7"/>
  <c r="AD34" i="7"/>
  <c r="AC34" i="7"/>
  <c r="AB34" i="7"/>
  <c r="AA34" i="7"/>
  <c r="Z34" i="7"/>
  <c r="Y34" i="7"/>
  <c r="X34" i="7"/>
  <c r="W34" i="7"/>
  <c r="V34" i="7"/>
  <c r="U34" i="7"/>
  <c r="T34" i="7"/>
  <c r="S34" i="7"/>
  <c r="R34" i="7"/>
  <c r="Q34" i="7"/>
  <c r="P34" i="7"/>
  <c r="AJ33" i="7"/>
  <c r="AI33" i="7"/>
  <c r="AH33" i="7"/>
  <c r="AG33" i="7"/>
  <c r="AF33" i="7"/>
  <c r="AE33" i="7"/>
  <c r="AD33" i="7"/>
  <c r="AC33" i="7"/>
  <c r="AB33" i="7"/>
  <c r="AA33" i="7"/>
  <c r="Z33" i="7"/>
  <c r="Y33" i="7"/>
  <c r="X33" i="7"/>
  <c r="W33" i="7"/>
  <c r="V33" i="7"/>
  <c r="U33" i="7"/>
  <c r="T33" i="7"/>
  <c r="S33" i="7"/>
  <c r="R33" i="7"/>
  <c r="Q33" i="7"/>
  <c r="P33" i="7"/>
  <c r="AJ32" i="7"/>
  <c r="AI32" i="7"/>
  <c r="AH32" i="7"/>
  <c r="AG32" i="7"/>
  <c r="AF32" i="7"/>
  <c r="AE32" i="7"/>
  <c r="AD32" i="7"/>
  <c r="AC32" i="7"/>
  <c r="AB32" i="7"/>
  <c r="AA32" i="7"/>
  <c r="Z32" i="7"/>
  <c r="Y32" i="7"/>
  <c r="X32" i="7"/>
  <c r="W32" i="7"/>
  <c r="V32" i="7"/>
  <c r="U32" i="7"/>
  <c r="T32" i="7"/>
  <c r="S32" i="7"/>
  <c r="R32" i="7"/>
  <c r="Q32" i="7"/>
  <c r="P32" i="7"/>
  <c r="AJ31" i="7"/>
  <c r="AI31" i="7"/>
  <c r="AH31" i="7"/>
  <c r="AG31" i="7"/>
  <c r="AF31" i="7"/>
  <c r="AE31" i="7"/>
  <c r="AD31" i="7"/>
  <c r="AC31" i="7"/>
  <c r="AB31" i="7"/>
  <c r="AA31" i="7"/>
  <c r="Z31" i="7"/>
  <c r="Y31" i="7"/>
  <c r="X31" i="7"/>
  <c r="W31" i="7"/>
  <c r="V31" i="7"/>
  <c r="U31" i="7"/>
  <c r="T31" i="7"/>
  <c r="S31" i="7"/>
  <c r="R31" i="7"/>
  <c r="Q31" i="7"/>
  <c r="P31" i="7"/>
  <c r="AJ30" i="7"/>
  <c r="AI30" i="7"/>
  <c r="AH30" i="7"/>
  <c r="AG30" i="7"/>
  <c r="AF30" i="7"/>
  <c r="AE30" i="7"/>
  <c r="AD30" i="7"/>
  <c r="AC30" i="7"/>
  <c r="AB30" i="7"/>
  <c r="AA30" i="7"/>
  <c r="Z30" i="7"/>
  <c r="Y30" i="7"/>
  <c r="X30" i="7"/>
  <c r="W30" i="7"/>
  <c r="V30" i="7"/>
  <c r="U30" i="7"/>
  <c r="T30" i="7"/>
  <c r="S30" i="7"/>
  <c r="R30" i="7"/>
  <c r="Q30" i="7"/>
  <c r="P30" i="7"/>
  <c r="AJ29" i="7"/>
  <c r="AI29" i="7"/>
  <c r="AH29" i="7"/>
  <c r="AG29" i="7"/>
  <c r="AF29" i="7"/>
  <c r="AE29" i="7"/>
  <c r="AD29" i="7"/>
  <c r="AC29" i="7"/>
  <c r="AB29" i="7"/>
  <c r="AA29" i="7"/>
  <c r="Z29" i="7"/>
  <c r="Y29" i="7"/>
  <c r="X29" i="7"/>
  <c r="W29" i="7"/>
  <c r="V29" i="7"/>
  <c r="U29" i="7"/>
  <c r="T29" i="7"/>
  <c r="S29" i="7"/>
  <c r="R29" i="7"/>
  <c r="Q29" i="7"/>
  <c r="P29" i="7"/>
  <c r="AJ28" i="7"/>
  <c r="AI28" i="7"/>
  <c r="AH28" i="7"/>
  <c r="AG28" i="7"/>
  <c r="AF28" i="7"/>
  <c r="AE28" i="7"/>
  <c r="AD28" i="7"/>
  <c r="AC28" i="7"/>
  <c r="AB28" i="7"/>
  <c r="AA28" i="7"/>
  <c r="Z28" i="7"/>
  <c r="Y28" i="7"/>
  <c r="X28" i="7"/>
  <c r="W28" i="7"/>
  <c r="V28" i="7"/>
  <c r="U28" i="7"/>
  <c r="T28" i="7"/>
  <c r="S28" i="7"/>
  <c r="R28" i="7"/>
  <c r="Q28" i="7"/>
  <c r="P28" i="7"/>
  <c r="AJ27" i="7"/>
  <c r="AI27" i="7"/>
  <c r="AH27" i="7"/>
  <c r="AG27" i="7"/>
  <c r="AF27" i="7"/>
  <c r="AE27" i="7"/>
  <c r="AD27" i="7"/>
  <c r="AC27" i="7"/>
  <c r="AB27" i="7"/>
  <c r="AA27" i="7"/>
  <c r="Z27" i="7"/>
  <c r="Y27" i="7"/>
  <c r="X27" i="7"/>
  <c r="W27" i="7"/>
  <c r="V27" i="7"/>
  <c r="U27" i="7"/>
  <c r="T27" i="7"/>
  <c r="S27" i="7"/>
  <c r="R27" i="7"/>
  <c r="Q27" i="7"/>
  <c r="P27" i="7"/>
  <c r="AJ26" i="7"/>
  <c r="AI26" i="7"/>
  <c r="AH26" i="7"/>
  <c r="AG26" i="7"/>
  <c r="AF26" i="7"/>
  <c r="AE26" i="7"/>
  <c r="AD26" i="7"/>
  <c r="AC26" i="7"/>
  <c r="AB26" i="7"/>
  <c r="AA26" i="7"/>
  <c r="Z26" i="7"/>
  <c r="Y26" i="7"/>
  <c r="X26" i="7"/>
  <c r="W26" i="7"/>
  <c r="V26" i="7"/>
  <c r="U26" i="7"/>
  <c r="T26" i="7"/>
  <c r="S26" i="7"/>
  <c r="R26" i="7"/>
  <c r="Q26" i="7"/>
  <c r="P26" i="7"/>
  <c r="AJ25" i="7"/>
  <c r="AI25" i="7"/>
  <c r="AH25" i="7"/>
  <c r="AG25" i="7"/>
  <c r="AF25" i="7"/>
  <c r="AE25" i="7"/>
  <c r="AD25" i="7"/>
  <c r="AC25" i="7"/>
  <c r="AB25" i="7"/>
  <c r="AA25" i="7"/>
  <c r="Z25" i="7"/>
  <c r="Y25" i="7"/>
  <c r="X25" i="7"/>
  <c r="W25" i="7"/>
  <c r="V25" i="7"/>
  <c r="U25" i="7"/>
  <c r="T25" i="7"/>
  <c r="S25" i="7"/>
  <c r="R25" i="7"/>
  <c r="Q25" i="7"/>
  <c r="P25" i="7"/>
  <c r="AJ24" i="7"/>
  <c r="AI24" i="7"/>
  <c r="AH24" i="7"/>
  <c r="AG24" i="7"/>
  <c r="AF24" i="7"/>
  <c r="AE24" i="7"/>
  <c r="AD24" i="7"/>
  <c r="AC24" i="7"/>
  <c r="AB24" i="7"/>
  <c r="AA24" i="7"/>
  <c r="Z24" i="7"/>
  <c r="Y24" i="7"/>
  <c r="X24" i="7"/>
  <c r="W24" i="7"/>
  <c r="V24" i="7"/>
  <c r="U24" i="7"/>
  <c r="T24" i="7"/>
  <c r="S24" i="7"/>
  <c r="R24" i="7"/>
  <c r="Q24" i="7"/>
  <c r="P24" i="7"/>
  <c r="AJ23" i="7"/>
  <c r="AI23" i="7"/>
  <c r="AH23" i="7"/>
  <c r="AG23" i="7"/>
  <c r="AF23" i="7"/>
  <c r="AE23" i="7"/>
  <c r="AD23" i="7"/>
  <c r="AC23" i="7"/>
  <c r="AB23" i="7"/>
  <c r="AA23" i="7"/>
  <c r="Z23" i="7"/>
  <c r="Y23" i="7"/>
  <c r="X23" i="7"/>
  <c r="W23" i="7"/>
  <c r="V23" i="7"/>
  <c r="U23" i="7"/>
  <c r="T23" i="7"/>
  <c r="S23" i="7"/>
  <c r="R23" i="7"/>
  <c r="Q23" i="7"/>
  <c r="P23" i="7"/>
  <c r="AJ22" i="7"/>
  <c r="AI22" i="7"/>
  <c r="AH22" i="7"/>
  <c r="AG22" i="7"/>
  <c r="AF22" i="7"/>
  <c r="AE22" i="7"/>
  <c r="AD22" i="7"/>
  <c r="AC22" i="7"/>
  <c r="AB22" i="7"/>
  <c r="AA22" i="7"/>
  <c r="Z22" i="7"/>
  <c r="Y22" i="7"/>
  <c r="X22" i="7"/>
  <c r="W22" i="7"/>
  <c r="V22" i="7"/>
  <c r="U22" i="7"/>
  <c r="T22" i="7"/>
  <c r="S22" i="7"/>
  <c r="R22" i="7"/>
  <c r="Q22" i="7"/>
  <c r="P22" i="7"/>
  <c r="AJ21" i="7"/>
  <c r="AI21" i="7"/>
  <c r="AH21" i="7"/>
  <c r="AG21" i="7"/>
  <c r="AF21" i="7"/>
  <c r="AE21" i="7"/>
  <c r="AD21" i="7"/>
  <c r="AC21" i="7"/>
  <c r="AB21" i="7"/>
  <c r="AA21" i="7"/>
  <c r="Z21" i="7"/>
  <c r="Y21" i="7"/>
  <c r="X21" i="7"/>
  <c r="W21" i="7"/>
  <c r="V21" i="7"/>
  <c r="U21" i="7"/>
  <c r="T21" i="7"/>
  <c r="S21" i="7"/>
  <c r="R21" i="7"/>
  <c r="Q21" i="7"/>
  <c r="P21" i="7"/>
  <c r="AJ20" i="7"/>
  <c r="AI20" i="7"/>
  <c r="AH20" i="7"/>
  <c r="AG20" i="7"/>
  <c r="AF20" i="7"/>
  <c r="AE20" i="7"/>
  <c r="AD20" i="7"/>
  <c r="AC20" i="7"/>
  <c r="AB20" i="7"/>
  <c r="AA20" i="7"/>
  <c r="Z20" i="7"/>
  <c r="Y20" i="7"/>
  <c r="X20" i="7"/>
  <c r="W20" i="7"/>
  <c r="V20" i="7"/>
  <c r="U20" i="7"/>
  <c r="T20" i="7"/>
  <c r="S20" i="7"/>
  <c r="R20" i="7"/>
  <c r="Q20" i="7"/>
  <c r="P20" i="7"/>
  <c r="AJ19" i="7"/>
  <c r="AI19" i="7"/>
  <c r="AH19" i="7"/>
  <c r="AG19" i="7"/>
  <c r="AF19" i="7"/>
  <c r="AE19" i="7"/>
  <c r="AD19" i="7"/>
  <c r="AC19" i="7"/>
  <c r="AB19" i="7"/>
  <c r="AA19" i="7"/>
  <c r="Z19" i="7"/>
  <c r="Y19" i="7"/>
  <c r="X19" i="7"/>
  <c r="W19" i="7"/>
  <c r="V19" i="7"/>
  <c r="U19" i="7"/>
  <c r="T19" i="7"/>
  <c r="S19" i="7"/>
  <c r="R19" i="7"/>
  <c r="Q19" i="7"/>
  <c r="P19" i="7"/>
  <c r="AJ18" i="7"/>
  <c r="AI18" i="7"/>
  <c r="AH18" i="7"/>
  <c r="AG18" i="7"/>
  <c r="AF18" i="7"/>
  <c r="AE18" i="7"/>
  <c r="AD18" i="7"/>
  <c r="AC18" i="7"/>
  <c r="AB18" i="7"/>
  <c r="AA18" i="7"/>
  <c r="Z18" i="7"/>
  <c r="Y18" i="7"/>
  <c r="X18" i="7"/>
  <c r="W18" i="7"/>
  <c r="V18" i="7"/>
  <c r="U18" i="7"/>
  <c r="T18" i="7"/>
  <c r="S18" i="7"/>
  <c r="R18" i="7"/>
  <c r="Q18" i="7"/>
  <c r="P18" i="7"/>
  <c r="AJ17" i="7"/>
  <c r="AI17" i="7"/>
  <c r="AH17" i="7"/>
  <c r="AG17" i="7"/>
  <c r="AF17" i="7"/>
  <c r="AE17" i="7"/>
  <c r="AD17" i="7"/>
  <c r="AC17" i="7"/>
  <c r="AB17" i="7"/>
  <c r="AA17" i="7"/>
  <c r="Z17" i="7"/>
  <c r="Y17" i="7"/>
  <c r="X17" i="7"/>
  <c r="W17" i="7"/>
  <c r="V17" i="7"/>
  <c r="U17" i="7"/>
  <c r="T17" i="7"/>
  <c r="S17" i="7"/>
  <c r="R17" i="7"/>
  <c r="Q17" i="7"/>
  <c r="P17" i="7"/>
  <c r="AJ16" i="7"/>
  <c r="AI16" i="7"/>
  <c r="AH16" i="7"/>
  <c r="AG16" i="7"/>
  <c r="AF16" i="7"/>
  <c r="AE16" i="7"/>
  <c r="AD16" i="7"/>
  <c r="AC16" i="7"/>
  <c r="AB16" i="7"/>
  <c r="AA16" i="7"/>
  <c r="Z16" i="7"/>
  <c r="Y16" i="7"/>
  <c r="X16" i="7"/>
  <c r="W16" i="7"/>
  <c r="V16" i="7"/>
  <c r="U16" i="7"/>
  <c r="T16" i="7"/>
  <c r="S16" i="7"/>
  <c r="R16" i="7"/>
  <c r="Q16" i="7"/>
  <c r="P16" i="7"/>
  <c r="AJ15" i="7"/>
  <c r="AI15" i="7"/>
  <c r="AH15" i="7"/>
  <c r="AG15" i="7"/>
  <c r="AF15" i="7"/>
  <c r="AE15" i="7"/>
  <c r="AD15" i="7"/>
  <c r="AC15" i="7"/>
  <c r="AB15" i="7"/>
  <c r="AA15" i="7"/>
  <c r="Z15" i="7"/>
  <c r="Y15" i="7"/>
  <c r="X15" i="7"/>
  <c r="W15" i="7"/>
  <c r="V15" i="7"/>
  <c r="U15" i="7"/>
  <c r="T15" i="7"/>
  <c r="S15" i="7"/>
  <c r="R15" i="7"/>
  <c r="Q15" i="7"/>
  <c r="P15" i="7"/>
  <c r="AJ14" i="7"/>
  <c r="AI14" i="7"/>
  <c r="AH14" i="7"/>
  <c r="AG14" i="7"/>
  <c r="AF14" i="7"/>
  <c r="AE14" i="7"/>
  <c r="AD14" i="7"/>
  <c r="AC14" i="7"/>
  <c r="AB14" i="7"/>
  <c r="AA14" i="7"/>
  <c r="Z14" i="7"/>
  <c r="Y14" i="7"/>
  <c r="X14" i="7"/>
  <c r="W14" i="7"/>
  <c r="V14" i="7"/>
  <c r="U14" i="7"/>
  <c r="T14" i="7"/>
  <c r="S14" i="7"/>
  <c r="R14" i="7"/>
  <c r="Q14" i="7"/>
  <c r="P14" i="7"/>
  <c r="AJ13" i="7"/>
  <c r="AI13" i="7"/>
  <c r="AH13" i="7"/>
  <c r="AG13" i="7"/>
  <c r="AF13" i="7"/>
  <c r="AE13" i="7"/>
  <c r="AD13" i="7"/>
  <c r="AC13" i="7"/>
  <c r="AB13" i="7"/>
  <c r="AA13" i="7"/>
  <c r="Z13" i="7"/>
  <c r="Y13" i="7"/>
  <c r="X13" i="7"/>
  <c r="W13" i="7"/>
  <c r="V13" i="7"/>
  <c r="U13" i="7"/>
  <c r="T13" i="7"/>
  <c r="S13" i="7"/>
  <c r="R13" i="7"/>
  <c r="Q13" i="7"/>
  <c r="P13" i="7"/>
  <c r="AJ12" i="7"/>
  <c r="AI12" i="7"/>
  <c r="AH12" i="7"/>
  <c r="AG12" i="7"/>
  <c r="AF12" i="7"/>
  <c r="AE12" i="7"/>
  <c r="AD12" i="7"/>
  <c r="AC12" i="7"/>
  <c r="AB12" i="7"/>
  <c r="AA12" i="7"/>
  <c r="Z12" i="7"/>
  <c r="Y12" i="7"/>
  <c r="X12" i="7"/>
  <c r="W12" i="7"/>
  <c r="V12" i="7"/>
  <c r="U12" i="7"/>
  <c r="T12" i="7"/>
  <c r="S12" i="7"/>
  <c r="R12" i="7"/>
  <c r="Q12" i="7"/>
  <c r="P12" i="7"/>
  <c r="AJ11" i="7"/>
  <c r="AI11" i="7"/>
  <c r="AH11" i="7"/>
  <c r="AG11" i="7"/>
  <c r="AF11" i="7"/>
  <c r="AE11" i="7"/>
  <c r="AD11" i="7"/>
  <c r="AC11" i="7"/>
  <c r="AB11" i="7"/>
  <c r="AA11" i="7"/>
  <c r="Z11" i="7"/>
  <c r="Y11" i="7"/>
  <c r="X11" i="7"/>
  <c r="W11" i="7"/>
  <c r="V11" i="7"/>
  <c r="U11" i="7"/>
  <c r="T11" i="7"/>
  <c r="S11" i="7"/>
  <c r="R11" i="7"/>
  <c r="Q11" i="7"/>
  <c r="P11" i="7"/>
  <c r="AJ10" i="7"/>
  <c r="AI10" i="7"/>
  <c r="AH10" i="7"/>
  <c r="AG10" i="7"/>
  <c r="AF10" i="7"/>
  <c r="AE10" i="7"/>
  <c r="AD10" i="7"/>
  <c r="AC10" i="7"/>
  <c r="AB10" i="7"/>
  <c r="AA10" i="7"/>
  <c r="Z10" i="7"/>
  <c r="Y10" i="7"/>
  <c r="X10" i="7"/>
  <c r="W10" i="7"/>
  <c r="V10" i="7"/>
  <c r="U10" i="7"/>
  <c r="T10" i="7"/>
  <c r="S10" i="7"/>
  <c r="R10" i="7"/>
  <c r="Q10" i="7"/>
  <c r="P10" i="7"/>
  <c r="AJ9" i="7"/>
  <c r="AI9" i="7"/>
  <c r="AH9" i="7"/>
  <c r="AG9" i="7"/>
  <c r="AF9" i="7"/>
  <c r="AE9" i="7"/>
  <c r="AD9" i="7"/>
  <c r="AC9" i="7"/>
  <c r="AB9" i="7"/>
  <c r="AA9" i="7"/>
  <c r="Z9" i="7"/>
  <c r="Y9" i="7"/>
  <c r="X9" i="7"/>
  <c r="W9" i="7"/>
  <c r="V9" i="7"/>
  <c r="U9" i="7"/>
  <c r="T9" i="7"/>
  <c r="S9" i="7"/>
  <c r="R9" i="7"/>
  <c r="Q9" i="7"/>
  <c r="P9" i="7"/>
  <c r="AJ8" i="7"/>
  <c r="AI8" i="7"/>
  <c r="AH8" i="7"/>
  <c r="AG8" i="7"/>
  <c r="AF8" i="7"/>
  <c r="AE8" i="7"/>
  <c r="AD8" i="7"/>
  <c r="AC8" i="7"/>
  <c r="AB8" i="7"/>
  <c r="AA8" i="7"/>
  <c r="Z8" i="7"/>
  <c r="Y8" i="7"/>
  <c r="X8" i="7"/>
  <c r="W8" i="7"/>
  <c r="V8" i="7"/>
  <c r="U8" i="7"/>
  <c r="T8" i="7"/>
  <c r="S8" i="7"/>
  <c r="R8" i="7"/>
  <c r="Q8" i="7"/>
  <c r="P8" i="7"/>
  <c r="AJ7" i="7"/>
  <c r="AI7" i="7"/>
  <c r="AH7" i="7"/>
  <c r="AG7" i="7"/>
  <c r="AF7" i="7"/>
  <c r="AE7" i="7"/>
  <c r="AD7" i="7"/>
  <c r="AC7" i="7"/>
  <c r="AB7" i="7"/>
  <c r="AA7" i="7"/>
  <c r="Z7" i="7"/>
  <c r="Y7" i="7"/>
  <c r="X7" i="7"/>
  <c r="W7" i="7"/>
  <c r="V7" i="7"/>
  <c r="U7" i="7"/>
  <c r="T7" i="7"/>
  <c r="S7" i="7"/>
  <c r="R7" i="7"/>
  <c r="Q7" i="7"/>
  <c r="P7" i="7"/>
  <c r="AJ6" i="7"/>
  <c r="AI6" i="7"/>
  <c r="AH6" i="7"/>
  <c r="AG6" i="7"/>
  <c r="AF6" i="7"/>
  <c r="AE6" i="7"/>
  <c r="AD6" i="7"/>
  <c r="AC6" i="7"/>
  <c r="AB6" i="7"/>
  <c r="AA6" i="7"/>
  <c r="Z6" i="7"/>
  <c r="Y6" i="7"/>
  <c r="X6" i="7"/>
  <c r="W6" i="7"/>
  <c r="V6" i="7"/>
  <c r="U6" i="7"/>
  <c r="T6" i="7"/>
  <c r="S6" i="7"/>
  <c r="R6" i="7"/>
  <c r="Q6" i="7"/>
  <c r="P6" i="7"/>
  <c r="AJ5" i="7"/>
  <c r="AI5" i="7"/>
  <c r="AH5" i="7"/>
  <c r="AG5" i="7"/>
  <c r="AF5" i="7"/>
  <c r="AE5" i="7"/>
  <c r="AD5" i="7"/>
  <c r="AC5" i="7"/>
  <c r="AB5" i="7"/>
  <c r="AA5" i="7"/>
  <c r="Z5" i="7"/>
  <c r="Y5" i="7"/>
  <c r="X5" i="7"/>
  <c r="W5" i="7"/>
  <c r="V5" i="7"/>
  <c r="U5" i="7"/>
  <c r="T5" i="7"/>
  <c r="S5" i="7"/>
  <c r="R5" i="7"/>
  <c r="Q5" i="7"/>
  <c r="P5" i="7"/>
  <c r="AJ4" i="7"/>
  <c r="AI4" i="7"/>
  <c r="AH4" i="7"/>
  <c r="AG4" i="7"/>
  <c r="AF4" i="7"/>
  <c r="AE4" i="7"/>
  <c r="AD4" i="7"/>
  <c r="AC4" i="7"/>
  <c r="AB4" i="7"/>
  <c r="AA4" i="7"/>
  <c r="Z4" i="7"/>
  <c r="Y4" i="7"/>
  <c r="X4" i="7"/>
  <c r="W4" i="7"/>
  <c r="V4" i="7"/>
  <c r="U4" i="7"/>
  <c r="T4" i="7"/>
  <c r="S4" i="7"/>
  <c r="R4" i="7"/>
  <c r="Q4" i="7"/>
  <c r="P4" i="7"/>
  <c r="AJ3" i="7"/>
  <c r="AI3" i="7"/>
  <c r="AH3" i="7"/>
  <c r="AG3" i="7"/>
  <c r="AF3" i="7"/>
  <c r="AE3" i="7"/>
  <c r="AD3" i="7"/>
  <c r="AC3" i="7"/>
  <c r="AB3" i="7"/>
  <c r="AA3" i="7"/>
  <c r="Z3" i="7"/>
  <c r="Y3" i="7"/>
  <c r="X3" i="7"/>
  <c r="W3" i="7"/>
  <c r="V3" i="7"/>
  <c r="U3" i="7"/>
  <c r="T3" i="7"/>
  <c r="S3" i="7"/>
  <c r="R3" i="7"/>
  <c r="Q3" i="7"/>
  <c r="P3" i="7"/>
  <c r="AJ2" i="7"/>
  <c r="AI2" i="7"/>
  <c r="AH2" i="7"/>
  <c r="AG2" i="7"/>
  <c r="AF2" i="7"/>
  <c r="AE2" i="7"/>
  <c r="AD2" i="7"/>
  <c r="AC2" i="7"/>
  <c r="AB2" i="7"/>
  <c r="AA2" i="7"/>
  <c r="Z2" i="7"/>
  <c r="Y2" i="7"/>
  <c r="X2" i="7"/>
  <c r="W2" i="7"/>
  <c r="V2" i="7"/>
  <c r="U2" i="7"/>
  <c r="T2" i="7"/>
  <c r="S2" i="7"/>
  <c r="R2" i="7"/>
  <c r="Q2" i="7"/>
  <c r="D68" i="2"/>
  <c r="C43" i="2"/>
  <c r="H43" i="2"/>
  <c r="H19" i="2"/>
  <c r="G19" i="2"/>
  <c r="I7" i="2"/>
  <c r="I6" i="2"/>
  <c r="I5" i="2"/>
  <c r="I4" i="2"/>
  <c r="I3" i="2"/>
  <c r="B16" i="2"/>
  <c r="I13" i="2"/>
  <c r="I12" i="2"/>
  <c r="I11" i="2"/>
  <c r="I10" i="2"/>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 i="1"/>
  <c r="A16" i="2"/>
  <c r="H45" i="2"/>
  <c r="H44" i="2"/>
  <c r="H46" i="2" s="1"/>
  <c r="I43" i="2" s="1"/>
  <c r="H2" i="5"/>
  <c r="I2" i="5"/>
  <c r="I39" i="2"/>
  <c r="G2" i="5"/>
  <c r="E68" i="2"/>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 i="1"/>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E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 i="5"/>
  <c r="I40" i="2"/>
  <c r="I36" i="2"/>
  <c r="I35" i="2"/>
  <c r="I34" i="2"/>
  <c r="I33" i="2"/>
  <c r="I32" i="2"/>
  <c r="A43" i="2" s="1"/>
  <c r="G16" i="2"/>
  <c r="F16" i="2"/>
  <c r="E16" i="2"/>
  <c r="B68" i="2" l="1"/>
  <c r="A68" i="2" a="1"/>
  <c r="A68" i="2" s="1"/>
  <c r="B43" i="2"/>
  <c r="I45" i="2"/>
  <c r="I44" i="2"/>
  <c r="I46" i="2" s="1"/>
  <c r="D16" i="2"/>
  <c r="C16"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<sst xmlns="http://schemas.openxmlformats.org/spreadsheetml/2006/main" count="3749" uniqueCount="483">
  <si>
    <t>ID</t>
  </si>
  <si>
    <t>Income</t>
  </si>
  <si>
    <t>Kids</t>
  </si>
  <si>
    <t>Teens</t>
  </si>
  <si>
    <t>Age</t>
  </si>
  <si>
    <t>Divorced</t>
  </si>
  <si>
    <t>Married</t>
  </si>
  <si>
    <t>Single</t>
  </si>
  <si>
    <t>Together</t>
  </si>
  <si>
    <t>Widow</t>
  </si>
  <si>
    <t>Basic</t>
  </si>
  <si>
    <t>Graduate</t>
  </si>
  <si>
    <t>Master</t>
  </si>
  <si>
    <t>PhD</t>
  </si>
  <si>
    <t>State</t>
  </si>
  <si>
    <t>Marital status</t>
  </si>
  <si>
    <t>level of education</t>
  </si>
  <si>
    <t>State-California</t>
  </si>
  <si>
    <t>State-Texas</t>
  </si>
  <si>
    <t>State-Florida</t>
  </si>
  <si>
    <t>State-Illinois</t>
  </si>
  <si>
    <t>State-New York</t>
  </si>
  <si>
    <t>State-Other</t>
  </si>
  <si>
    <t>Recency</t>
  </si>
  <si>
    <t>Teas</t>
  </si>
  <si>
    <t>Fruits</t>
  </si>
  <si>
    <t>Meats</t>
  </si>
  <si>
    <t>Seafood</t>
  </si>
  <si>
    <t>Sweets</t>
  </si>
  <si>
    <t>Premium</t>
  </si>
  <si>
    <t>Regular</t>
  </si>
  <si>
    <t>Deals</t>
  </si>
  <si>
    <t>Website</t>
  </si>
  <si>
    <t>Catalog</t>
  </si>
  <si>
    <t>Store</t>
  </si>
  <si>
    <t>Visits</t>
  </si>
  <si>
    <t>MC2 ?</t>
  </si>
  <si>
    <t>MC3</t>
  </si>
  <si>
    <t>MC4</t>
  </si>
  <si>
    <t>MC5</t>
  </si>
  <si>
    <t>MC1</t>
  </si>
  <si>
    <t>MC2</t>
  </si>
  <si>
    <t>Complaint</t>
  </si>
  <si>
    <t>Pilot</t>
  </si>
  <si>
    <t>Enrollment</t>
  </si>
  <si>
    <t>11/30/2020</t>
  </si>
  <si>
    <t>11/29/2020</t>
  </si>
  <si>
    <t>11/28/2020</t>
  </si>
  <si>
    <t>11/27/2020</t>
  </si>
  <si>
    <t>11/26/2020</t>
  </si>
  <si>
    <t>11/25/2020</t>
  </si>
  <si>
    <t>11/24/2020</t>
  </si>
  <si>
    <t>11/23/2020</t>
  </si>
  <si>
    <t>11/22/2020</t>
  </si>
  <si>
    <t>11/21/2020</t>
  </si>
  <si>
    <t>11/20/2020</t>
  </si>
  <si>
    <t>11/19/2020</t>
  </si>
  <si>
    <t>11/18/2020</t>
  </si>
  <si>
    <t>11/17/2020</t>
  </si>
  <si>
    <t>11/16/2020</t>
  </si>
  <si>
    <t>11/15/2020</t>
  </si>
  <si>
    <t>11/14/2020</t>
  </si>
  <si>
    <t>11/13/2020</t>
  </si>
  <si>
    <t>10/30/2020</t>
  </si>
  <si>
    <t>10/29/2020</t>
  </si>
  <si>
    <t>10/28/2020</t>
  </si>
  <si>
    <t>10/27/2020</t>
  </si>
  <si>
    <t>10/26/2020</t>
  </si>
  <si>
    <t>10/23/2020</t>
  </si>
  <si>
    <t>10/22/2020</t>
  </si>
  <si>
    <t>10/21/2020</t>
  </si>
  <si>
    <t>10/20/2020</t>
  </si>
  <si>
    <t>10/19/2020</t>
  </si>
  <si>
    <t>10/17/2020</t>
  </si>
  <si>
    <t>10/16/2020</t>
  </si>
  <si>
    <t>10/15/2020</t>
  </si>
  <si>
    <t>10/14/2020</t>
  </si>
  <si>
    <t>10/13/2020</t>
  </si>
  <si>
    <t>9/30/2020</t>
  </si>
  <si>
    <t>9/29/2020</t>
  </si>
  <si>
    <t>9/28/2020</t>
  </si>
  <si>
    <t>9/27/2020</t>
  </si>
  <si>
    <t>9/26/2020</t>
  </si>
  <si>
    <t>9/25/2020</t>
  </si>
  <si>
    <t>9/24/2020</t>
  </si>
  <si>
    <t>9/23/2020</t>
  </si>
  <si>
    <t>9/22/2020</t>
  </si>
  <si>
    <t>9/21/2020</t>
  </si>
  <si>
    <t>9/20/2020</t>
  </si>
  <si>
    <t>9/19/2020</t>
  </si>
  <si>
    <t>9/18/2020</t>
  </si>
  <si>
    <t>9/17/2020</t>
  </si>
  <si>
    <t>9/16/2020</t>
  </si>
  <si>
    <t>9/15/2020</t>
  </si>
  <si>
    <t>9/14/2020</t>
  </si>
  <si>
    <t>9/13/2020</t>
  </si>
  <si>
    <t>8/31/2020</t>
  </si>
  <si>
    <t>8/30/2020</t>
  </si>
  <si>
    <t>8/29/2020</t>
  </si>
  <si>
    <t>8/28/2020</t>
  </si>
  <si>
    <t>8/27/2020</t>
  </si>
  <si>
    <t>8/26/2020</t>
  </si>
  <si>
    <t>8/25/2020</t>
  </si>
  <si>
    <t>8/24/2020</t>
  </si>
  <si>
    <t>8/23/2020</t>
  </si>
  <si>
    <t>8/22/2020</t>
  </si>
  <si>
    <t>8/21/2020</t>
  </si>
  <si>
    <t>8/20/2020</t>
  </si>
  <si>
    <t>8/17/2020</t>
  </si>
  <si>
    <t>8/16/2020</t>
  </si>
  <si>
    <t>8/15/2020</t>
  </si>
  <si>
    <t>8/14/2020</t>
  </si>
  <si>
    <t>8/13/2020</t>
  </si>
  <si>
    <t>7/31/2020</t>
  </si>
  <si>
    <t>7/30/2020</t>
  </si>
  <si>
    <t>7/29/2020</t>
  </si>
  <si>
    <t>7/26/2020</t>
  </si>
  <si>
    <t>7/25/2020</t>
  </si>
  <si>
    <t>7/24/2020</t>
  </si>
  <si>
    <t>7/23/2020</t>
  </si>
  <si>
    <t>7/22/2020</t>
  </si>
  <si>
    <t>7/21/2020</t>
  </si>
  <si>
    <t>7/20/2020</t>
  </si>
  <si>
    <t>7/19/2020</t>
  </si>
  <si>
    <t>7/18/2020</t>
  </si>
  <si>
    <t>7/17/2020</t>
  </si>
  <si>
    <t>7/16/2020</t>
  </si>
  <si>
    <t>7/15/2020</t>
  </si>
  <si>
    <t>7/14/2020</t>
  </si>
  <si>
    <t>7/13/2020</t>
  </si>
  <si>
    <t>6/30/2020</t>
  </si>
  <si>
    <t>6/29/2020</t>
  </si>
  <si>
    <t>6/28/2020</t>
  </si>
  <si>
    <t>6/27/2020</t>
  </si>
  <si>
    <t>6/25/2020</t>
  </si>
  <si>
    <t>6/24/2020</t>
  </si>
  <si>
    <t>6/23/2020</t>
  </si>
  <si>
    <t>6/21/2020</t>
  </si>
  <si>
    <t>6/20/2020</t>
  </si>
  <si>
    <t>6/19/2020</t>
  </si>
  <si>
    <t>6/18/2020</t>
  </si>
  <si>
    <t>6/17/2020</t>
  </si>
  <si>
    <t>6/16/2020</t>
  </si>
  <si>
    <t>6/15/2020</t>
  </si>
  <si>
    <t>6/13/2020</t>
  </si>
  <si>
    <t>5/31/2020</t>
  </si>
  <si>
    <t>5/30/2020</t>
  </si>
  <si>
    <t>5/29/2020</t>
  </si>
  <si>
    <t>5/28/2020</t>
  </si>
  <si>
    <t>5/27/2020</t>
  </si>
  <si>
    <t>5/26/2020</t>
  </si>
  <si>
    <t>5/25/2020</t>
  </si>
  <si>
    <t>5/24/2020</t>
  </si>
  <si>
    <t>5/23/2020</t>
  </si>
  <si>
    <t>5/22/2020</t>
  </si>
  <si>
    <t>5/21/2020</t>
  </si>
  <si>
    <t>5/20/2020</t>
  </si>
  <si>
    <t>5/19/2020</t>
  </si>
  <si>
    <t>5/18/2020</t>
  </si>
  <si>
    <t>5/17/2020</t>
  </si>
  <si>
    <t>5/16/2020</t>
  </si>
  <si>
    <t>5/15/2020</t>
  </si>
  <si>
    <t>5/14/2020</t>
  </si>
  <si>
    <t>5/13/2020</t>
  </si>
  <si>
    <t>4/29/2020</t>
  </si>
  <si>
    <t>4/28/2020</t>
  </si>
  <si>
    <t>4/27/2020</t>
  </si>
  <si>
    <t>4/26/2020</t>
  </si>
  <si>
    <t>4/25/2020</t>
  </si>
  <si>
    <t>4/24/2020</t>
  </si>
  <si>
    <t>4/23/2020</t>
  </si>
  <si>
    <t>4/21/2020</t>
  </si>
  <si>
    <t>4/20/2020</t>
  </si>
  <si>
    <t>4/19/2020</t>
  </si>
  <si>
    <t>4/18/2020</t>
  </si>
  <si>
    <t>4/16/2020</t>
  </si>
  <si>
    <t>4/15/2020</t>
  </si>
  <si>
    <t>4/14/2020</t>
  </si>
  <si>
    <t>4/13/2020</t>
  </si>
  <si>
    <t>3/31/2020</t>
  </si>
  <si>
    <t>3/30/2020</t>
  </si>
  <si>
    <t>3/29/2020</t>
  </si>
  <si>
    <t>3/28/2020</t>
  </si>
  <si>
    <t>3/27/2020</t>
  </si>
  <si>
    <t>3/26/2020</t>
  </si>
  <si>
    <t>3/25/2020</t>
  </si>
  <si>
    <t>3/24/2020</t>
  </si>
  <si>
    <t>3/23/2020</t>
  </si>
  <si>
    <t>3/22/2020</t>
  </si>
  <si>
    <t>3/21/2020</t>
  </si>
  <si>
    <t>3/20/2020</t>
  </si>
  <si>
    <t>3/19/2020</t>
  </si>
  <si>
    <t>3/18/2020</t>
  </si>
  <si>
    <t>3/17/2020</t>
  </si>
  <si>
    <t>3/16/2020</t>
  </si>
  <si>
    <t>3/15/2020</t>
  </si>
  <si>
    <t>3/14/2020</t>
  </si>
  <si>
    <t>2/29/2020</t>
  </si>
  <si>
    <t>2/28/2020</t>
  </si>
  <si>
    <t>2/27/2020</t>
  </si>
  <si>
    <t>2/26/2020</t>
  </si>
  <si>
    <t>2/25/2020</t>
  </si>
  <si>
    <t>2/24/2020</t>
  </si>
  <si>
    <t>2/23/2020</t>
  </si>
  <si>
    <t>2/22/2020</t>
  </si>
  <si>
    <t>2/21/2020</t>
  </si>
  <si>
    <t>2/20/2020</t>
  </si>
  <si>
    <t>2/19/2020</t>
  </si>
  <si>
    <t>2/18/2020</t>
  </si>
  <si>
    <t>2/17/2020</t>
  </si>
  <si>
    <t>2/16/2020</t>
  </si>
  <si>
    <t>2/15/2020</t>
  </si>
  <si>
    <t>2/14/2020</t>
  </si>
  <si>
    <t>1/31/2020</t>
  </si>
  <si>
    <t>1/30/2020</t>
  </si>
  <si>
    <t>1/29/2020</t>
  </si>
  <si>
    <t>1/28/2020</t>
  </si>
  <si>
    <t>1/27/2020</t>
  </si>
  <si>
    <t>1/26/2020</t>
  </si>
  <si>
    <t>1/25/2020</t>
  </si>
  <si>
    <t>1/24/2020</t>
  </si>
  <si>
    <t>1/23/2020</t>
  </si>
  <si>
    <t>1/22/2020</t>
  </si>
  <si>
    <t>1/21/2020</t>
  </si>
  <si>
    <t>1/20/2020</t>
  </si>
  <si>
    <t>1/19/2020</t>
  </si>
  <si>
    <t>1/18/2020</t>
  </si>
  <si>
    <t>1/17/2020</t>
  </si>
  <si>
    <t>1/16/2020</t>
  </si>
  <si>
    <t>1/15/2020</t>
  </si>
  <si>
    <t>1/14/2020</t>
  </si>
  <si>
    <t>1/13/2020</t>
  </si>
  <si>
    <t>12/31/2019</t>
  </si>
  <si>
    <t>12/30/2019</t>
  </si>
  <si>
    <t>12/29/2019</t>
  </si>
  <si>
    <t>12/28/2019</t>
  </si>
  <si>
    <t>12/27/2019</t>
  </si>
  <si>
    <t>12/26/2019</t>
  </si>
  <si>
    <t>12/25/2019</t>
  </si>
  <si>
    <t>12/24/2019</t>
  </si>
  <si>
    <t>12/23/2019</t>
  </si>
  <si>
    <t>12/22/2019</t>
  </si>
  <si>
    <t>12/21/2019</t>
  </si>
  <si>
    <t>12/20/2019</t>
  </si>
  <si>
    <t>12/19/2019</t>
  </si>
  <si>
    <t>12/18/2019</t>
  </si>
  <si>
    <t>12/17/2019</t>
  </si>
  <si>
    <t>12/16/2019</t>
  </si>
  <si>
    <t>12/14/2019</t>
  </si>
  <si>
    <t>12/13/2019</t>
  </si>
  <si>
    <t>11/30/2019</t>
  </si>
  <si>
    <t>11/29/2019</t>
  </si>
  <si>
    <t>11/28/2019</t>
  </si>
  <si>
    <t>11/27/2019</t>
  </si>
  <si>
    <t>11/26/2019</t>
  </si>
  <si>
    <t>11/25/2019</t>
  </si>
  <si>
    <t>11/24/2019</t>
  </si>
  <si>
    <t>11/23/2019</t>
  </si>
  <si>
    <t>11/22/2019</t>
  </si>
  <si>
    <t>11/21/2019</t>
  </si>
  <si>
    <t>11/19/2019</t>
  </si>
  <si>
    <t>11/18/2019</t>
  </si>
  <si>
    <t>11/17/2019</t>
  </si>
  <si>
    <t>11/16/2019</t>
  </si>
  <si>
    <t>11/15/2019</t>
  </si>
  <si>
    <t>11/14/2019</t>
  </si>
  <si>
    <t>11/13/2019</t>
  </si>
  <si>
    <t>10/31/2019</t>
  </si>
  <si>
    <t>10/30/2019</t>
  </si>
  <si>
    <t>10/29/2019</t>
  </si>
  <si>
    <t>10/28/2019</t>
  </si>
  <si>
    <t>10/27/2019</t>
  </si>
  <si>
    <t>10/26/2019</t>
  </si>
  <si>
    <t>10/25/2019</t>
  </si>
  <si>
    <t>10/24/2019</t>
  </si>
  <si>
    <t>10/23/2019</t>
  </si>
  <si>
    <t>10/22/2019</t>
  </si>
  <si>
    <t>10/21/2019</t>
  </si>
  <si>
    <t>10/20/2019</t>
  </si>
  <si>
    <t>10/19/2019</t>
  </si>
  <si>
    <t>10/18/2019</t>
  </si>
  <si>
    <t>10/17/2019</t>
  </si>
  <si>
    <t>10/16/2019</t>
  </si>
  <si>
    <t>10/15/2019</t>
  </si>
  <si>
    <t>10/14/2019</t>
  </si>
  <si>
    <t>10/13/2019</t>
  </si>
  <si>
    <t>9/30/2019</t>
  </si>
  <si>
    <t>9/29/2019</t>
  </si>
  <si>
    <t>9/28/2019</t>
  </si>
  <si>
    <t>9/27/2019</t>
  </si>
  <si>
    <t>9/26/2019</t>
  </si>
  <si>
    <t>9/25/2019</t>
  </si>
  <si>
    <t>9/24/2019</t>
  </si>
  <si>
    <t>9/23/2019</t>
  </si>
  <si>
    <t>9/22/2019</t>
  </si>
  <si>
    <t>9/21/2019</t>
  </si>
  <si>
    <t>9/20/2019</t>
  </si>
  <si>
    <t>9/19/2019</t>
  </si>
  <si>
    <t>9/18/2019</t>
  </si>
  <si>
    <t>9/17/2019</t>
  </si>
  <si>
    <t>9/16/2019</t>
  </si>
  <si>
    <t>9/15/2019</t>
  </si>
  <si>
    <t>9/14/2019</t>
  </si>
  <si>
    <t>9/13/2019</t>
  </si>
  <si>
    <t>8/31/2019</t>
  </si>
  <si>
    <t>8/30/2019</t>
  </si>
  <si>
    <t>8/29/2019</t>
  </si>
  <si>
    <t>8/28/2019</t>
  </si>
  <si>
    <t>8/27/2019</t>
  </si>
  <si>
    <t>8/26/2019</t>
  </si>
  <si>
    <t>8/25/2019</t>
  </si>
  <si>
    <t>8/24/2019</t>
  </si>
  <si>
    <t>8/23/2019</t>
  </si>
  <si>
    <t>8/22/2019</t>
  </si>
  <si>
    <t>8/21/2019</t>
  </si>
  <si>
    <t>8/20/2019</t>
  </si>
  <si>
    <t>8/19/2019</t>
  </si>
  <si>
    <t>8/17/2019</t>
  </si>
  <si>
    <t>8/16/2019</t>
  </si>
  <si>
    <t>8/15/2019</t>
  </si>
  <si>
    <t>8/14/2019</t>
  </si>
  <si>
    <t>8/13/2019</t>
  </si>
  <si>
    <t>7/31/2019</t>
  </si>
  <si>
    <t>7/30/2019</t>
  </si>
  <si>
    <t>7/29/2019</t>
  </si>
  <si>
    <t>7/28/2019</t>
  </si>
  <si>
    <t>7/27/2019</t>
  </si>
  <si>
    <t>7/26/2019</t>
  </si>
  <si>
    <t>7/25/2019</t>
  </si>
  <si>
    <t>7/24/2019</t>
  </si>
  <si>
    <t>7/23/2019</t>
  </si>
  <si>
    <t>7/22/2019</t>
  </si>
  <si>
    <t>7/21/2019</t>
  </si>
  <si>
    <t>7/20/2019</t>
  </si>
  <si>
    <t>7/19/2019</t>
  </si>
  <si>
    <t>7/18/2019</t>
  </si>
  <si>
    <t>7/17/2019</t>
  </si>
  <si>
    <t>7/16/2019</t>
  </si>
  <si>
    <t>7/15/2019</t>
  </si>
  <si>
    <t>7/14/2019</t>
  </si>
  <si>
    <t>6/30/2019</t>
  </si>
  <si>
    <t>6/29/2019</t>
  </si>
  <si>
    <t>6/28/2019</t>
  </si>
  <si>
    <t>6/27/2019</t>
  </si>
  <si>
    <t>6/26/2019</t>
  </si>
  <si>
    <t>6/24/2019</t>
  </si>
  <si>
    <t>6/23/2019</t>
  </si>
  <si>
    <t>6/22/2019</t>
  </si>
  <si>
    <t>6/21/2019</t>
  </si>
  <si>
    <t>6/20/2019</t>
  </si>
  <si>
    <t>6/19/2019</t>
  </si>
  <si>
    <t>6/18/2019</t>
  </si>
  <si>
    <t>6/17/2019</t>
  </si>
  <si>
    <t>6/16/2019</t>
  </si>
  <si>
    <t>6/15/2019</t>
  </si>
  <si>
    <t>6/14/2019</t>
  </si>
  <si>
    <t>6/13/2019</t>
  </si>
  <si>
    <t>5/31/2019</t>
  </si>
  <si>
    <t>5/30/2019</t>
  </si>
  <si>
    <t>5/29/2019</t>
  </si>
  <si>
    <t>5/28/2019</t>
  </si>
  <si>
    <t>5/27/2019</t>
  </si>
  <si>
    <t>5/26/2019</t>
  </si>
  <si>
    <t>5/25/2019</t>
  </si>
  <si>
    <t>5/24/2019</t>
  </si>
  <si>
    <t>5/23/2019</t>
  </si>
  <si>
    <t>5/22/2019</t>
  </si>
  <si>
    <t>5/21/2019</t>
  </si>
  <si>
    <t>5/19/2019</t>
  </si>
  <si>
    <t>5/18/2019</t>
  </si>
  <si>
    <t>5/17/2019</t>
  </si>
  <si>
    <t>5/16/2019</t>
  </si>
  <si>
    <t>5/15/2019</t>
  </si>
  <si>
    <t>5/14/2019</t>
  </si>
  <si>
    <t>5/13/2019</t>
  </si>
  <si>
    <t>4/30/2019</t>
  </si>
  <si>
    <t>4/29/2019</t>
  </si>
  <si>
    <t>4/28/2019</t>
  </si>
  <si>
    <t>4/27/2019</t>
  </si>
  <si>
    <t>4/26/2019</t>
  </si>
  <si>
    <t>4/25/2019</t>
  </si>
  <si>
    <t>4/24/2019</t>
  </si>
  <si>
    <t>4/23/2019</t>
  </si>
  <si>
    <t>4/21/2019</t>
  </si>
  <si>
    <t>4/20/2019</t>
  </si>
  <si>
    <t>4/19/2019</t>
  </si>
  <si>
    <t>4/18/2019</t>
  </si>
  <si>
    <t>4/17/2019</t>
  </si>
  <si>
    <t>4/16/2019</t>
  </si>
  <si>
    <t>4/15/2019</t>
  </si>
  <si>
    <t>4/14/2019</t>
  </si>
  <si>
    <t>4/13/2019</t>
  </si>
  <si>
    <t>3/31/2019</t>
  </si>
  <si>
    <t>3/30/2019</t>
  </si>
  <si>
    <t>3/29/2019</t>
  </si>
  <si>
    <t>3/28/2019</t>
  </si>
  <si>
    <t>3/27/2019</t>
  </si>
  <si>
    <t>3/26/2019</t>
  </si>
  <si>
    <t>3/25/2019</t>
  </si>
  <si>
    <t>3/24/2019</t>
  </si>
  <si>
    <t>3/23/2019</t>
  </si>
  <si>
    <t>3/22/2019</t>
  </si>
  <si>
    <t>3/21/2019</t>
  </si>
  <si>
    <t>3/20/2019</t>
  </si>
  <si>
    <t>3/19/2019</t>
  </si>
  <si>
    <t>3/18/2019</t>
  </si>
  <si>
    <t>3/17/2019</t>
  </si>
  <si>
    <t>3/16/2019</t>
  </si>
  <si>
    <t>3/14/2019</t>
  </si>
  <si>
    <t>3/13/2019</t>
  </si>
  <si>
    <t>2/28/2019</t>
  </si>
  <si>
    <t>2/27/2019</t>
  </si>
  <si>
    <t>2/26/2019</t>
  </si>
  <si>
    <t>2/25/2019</t>
  </si>
  <si>
    <t>2/24/2019</t>
  </si>
  <si>
    <t>2/23/2019</t>
  </si>
  <si>
    <t>2/22/2019</t>
  </si>
  <si>
    <t>2/20/2019</t>
  </si>
  <si>
    <t>2/19/2019</t>
  </si>
  <si>
    <t>2/17/2019</t>
  </si>
  <si>
    <t>2/16/2019</t>
  </si>
  <si>
    <t>2/15/2019</t>
  </si>
  <si>
    <t>2/14/2019</t>
  </si>
  <si>
    <t>2/13/2019</t>
  </si>
  <si>
    <t>1/31/2019</t>
  </si>
  <si>
    <t>1/30/2019</t>
  </si>
  <si>
    <t>1/29/2019</t>
  </si>
  <si>
    <t>1/28/2019</t>
  </si>
  <si>
    <t>1/27/2019</t>
  </si>
  <si>
    <t>1/26/2019</t>
  </si>
  <si>
    <t>1/25/2019</t>
  </si>
  <si>
    <t>1/24/2019</t>
  </si>
  <si>
    <t>1/23/2019</t>
  </si>
  <si>
    <t>1/22/2019</t>
  </si>
  <si>
    <t>1/21/2019</t>
  </si>
  <si>
    <t>1/20/2019</t>
  </si>
  <si>
    <t>1/19/2019</t>
  </si>
  <si>
    <t>1/18/2019</t>
  </si>
  <si>
    <t>1/17/2019</t>
  </si>
  <si>
    <t>1/16/2019</t>
  </si>
  <si>
    <t>1/15/2019</t>
  </si>
  <si>
    <t>1/14/2019</t>
  </si>
  <si>
    <t>1/13/2019</t>
  </si>
  <si>
    <t>marital status</t>
  </si>
  <si>
    <t>Num of customers</t>
  </si>
  <si>
    <t>educational level</t>
  </si>
  <si>
    <t xml:space="preserve">There's some NOISY data here! </t>
  </si>
  <si>
    <t>Q1</t>
  </si>
  <si>
    <t>Q2</t>
  </si>
  <si>
    <t>Q3A</t>
  </si>
  <si>
    <t>Q3B</t>
  </si>
  <si>
    <t>Q4A</t>
  </si>
  <si>
    <t>Q4B</t>
  </si>
  <si>
    <t>Q5A</t>
  </si>
  <si>
    <t>Q6</t>
  </si>
  <si>
    <t>Teenagers</t>
  </si>
  <si>
    <t>Q6 " kids"</t>
  </si>
  <si>
    <t>Q6 " teen"</t>
  </si>
  <si>
    <t>Product</t>
  </si>
  <si>
    <t>Amount Of Sales</t>
  </si>
  <si>
    <t>Sales</t>
  </si>
  <si>
    <t>Standard</t>
  </si>
  <si>
    <t>Q4</t>
  </si>
  <si>
    <t>Q3:</t>
  </si>
  <si>
    <t>Channel</t>
  </si>
  <si>
    <t>Sum Of Sales</t>
  </si>
  <si>
    <t>Percentage</t>
  </si>
  <si>
    <t>Total</t>
  </si>
  <si>
    <t>Campaign</t>
  </si>
  <si>
    <t>Num Of Customers</t>
  </si>
  <si>
    <t>Q1 "Most"</t>
  </si>
  <si>
    <t>Q1 "least"</t>
  </si>
  <si>
    <t>Q3</t>
  </si>
  <si>
    <t>Q2:</t>
  </si>
  <si>
    <t>Count of ID</t>
  </si>
  <si>
    <t>Values</t>
  </si>
  <si>
    <t>Sum of Teas</t>
  </si>
  <si>
    <t>Sum of Fruits</t>
  </si>
  <si>
    <t>Sum of Meats</t>
  </si>
  <si>
    <t>Grand Total</t>
  </si>
  <si>
    <t>Sum of Seafood</t>
  </si>
  <si>
    <t>Sum of Sweets</t>
  </si>
  <si>
    <t>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</si>
</sst>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scheme val="minor"/>
    </font>
    <font>
      <b/>
      <sz val="11"/>
      <color rgb="FF000000"/>
      <name val="Calibri"/>
    </font>
    <font>
      <sz val="11"/>
      <color theme="1"/>
      <name val="Calibri"/>
      <charset val="1"/>
    </font>
    <font>
      <b/>
      <sz val="11"/>
      <color rgb="FF000000"/>
      <name val="Calibri"/>
      <charset val="1"/>
    </font>
    <font>
      <b/>
      <sz val="11"/>
      <color rgb="FF000000"/>
      <name val="Calibri"/>
      <family val="2"/>
      <charset val="1"/>
    </font>
    <font>
      <b/>
      <sz val="11"/>
      <color rgb="FF000000"/>
      <name val="Calibri"/>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1"/>
      </left>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horizontal="left"/>
    </xf>
    <xf numFmtId="0" fontId="0" fillId="0" borderId="0" xfId="0" applyAlignment="1">
      <alignment horizontal="left"/>
    </xf>
    <xf numFmtId="0" fontId="18" fillId="0" borderId="0" xfId="0" applyFont="1" applyAlignment="1">
      <alignment horizontal="left"/>
    </xf>
    <xf numFmtId="0" fontId="19" fillId="0" borderId="0" xfId="0" applyFont="1"/>
    <xf numFmtId="0" fontId="13" fillId="33" borderId="10" xfId="0" applyFont="1" applyFill="1" applyBorder="1"/>
    <xf numFmtId="0" fontId="0" fillId="34" borderId="10" xfId="0" applyFill="1" applyBorder="1" applyAlignment="1">
      <alignment horizontal="left" vertical="center"/>
    </xf>
    <xf numFmtId="0" fontId="0" fillId="0" borderId="0" xfId="0" applyAlignment="1">
      <alignment horizontal="center" vertical="center"/>
    </xf>
    <xf numFmtId="0" fontId="0" fillId="0" borderId="0" xfId="0" applyAlignment="1">
      <alignment horizontal="center" vertical="center" wrapText="1"/>
    </xf>
    <xf numFmtId="0" fontId="20" fillId="0" borderId="0" xfId="0" applyFont="1" applyAlignment="1">
      <alignment horizontal="center" vertical="center"/>
    </xf>
    <xf numFmtId="0" fontId="0" fillId="0" borderId="0" xfId="0" applyAlignment="1">
      <alignment horizontal="center"/>
    </xf>
    <xf numFmtId="0" fontId="0" fillId="35" borderId="0" xfId="0" applyFill="1"/>
    <xf numFmtId="0" fontId="21" fillId="0" borderId="0" xfId="0" applyFont="1"/>
    <xf numFmtId="0" fontId="13" fillId="33" borderId="13" xfId="0" applyFont="1" applyFill="1" applyBorder="1" applyAlignment="1">
      <alignment horizontal="left"/>
    </xf>
    <xf numFmtId="0" fontId="13" fillId="33" borderId="12" xfId="0" applyFont="1" applyFill="1" applyBorder="1" applyAlignment="1">
      <alignment horizontal="left"/>
    </xf>
    <xf numFmtId="0" fontId="22" fillId="34" borderId="13" xfId="0" applyFont="1" applyFill="1" applyBorder="1"/>
    <xf numFmtId="0" fontId="16" fillId="34" borderId="12" xfId="0" applyFont="1" applyFill="1" applyBorder="1" applyAlignment="1">
      <alignment horizontal="left"/>
    </xf>
    <xf numFmtId="0" fontId="16" fillId="0" borderId="13" xfId="0" applyFont="1" applyBorder="1" applyAlignment="1">
      <alignment horizontal="left"/>
    </xf>
    <xf numFmtId="0" fontId="16" fillId="0" borderId="12" xfId="0" applyFont="1" applyBorder="1" applyAlignment="1">
      <alignment horizontal="left"/>
    </xf>
    <xf numFmtId="14" fontId="0" fillId="0" borderId="0" xfId="0" applyNumberFormat="1" applyAlignment="1">
      <alignment horizontal="left"/>
    </xf>
    <xf numFmtId="0" fontId="16" fillId="34" borderId="10" xfId="0" applyFont="1" applyFill="1" applyBorder="1" applyAlignment="1">
      <alignment horizontal="left"/>
    </xf>
    <xf numFmtId="0" fontId="13" fillId="33" borderId="14" xfId="0" applyFont="1" applyFill="1" applyBorder="1" applyAlignment="1">
      <alignment horizontal="left"/>
    </xf>
    <xf numFmtId="0" fontId="13" fillId="33" borderId="11" xfId="0" applyFont="1" applyFill="1" applyBorder="1" applyAlignment="1">
      <alignment horizontal="left"/>
    </xf>
    <xf numFmtId="0" fontId="0" fillId="0" borderId="0" xfId="0" pivotButton="1"/>
    <xf numFmtId="0" fontId="17" fillId="35" borderId="0" xfId="0" applyFont="1" applyFill="1"/>
    <xf numFmtId="0" fontId="23" fillId="0" borderId="0" xfId="0" applyFont="1"/>
    <xf numFmtId="10" fontId="0" fillId="0" borderId="0" xfId="0" applyNumberFormat="1"/>
    <xf numFmtId="0" fontId="13" fillId="33" borderId="13" xfId="0" applyFont="1" applyFill="1" applyBorder="1"/>
    <xf numFmtId="0" fontId="13" fillId="33" borderId="12" xfId="0" applyFont="1" applyFill="1" applyBorder="1"/>
    <xf numFmtId="0" fontId="0" fillId="34" borderId="13" xfId="0" applyFill="1" applyBorder="1"/>
    <xf numFmtId="0" fontId="0" fillId="34" borderId="10" xfId="0" applyFill="1" applyBorder="1"/>
    <xf numFmtId="0" fontId="0" fillId="34" borderId="12"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14" formatCode="0.0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fill>
        <patternFill patternType="solid">
          <fgColor theme="0" tint="-0.14999847407452621"/>
          <bgColor theme="0" tint="-0.14999847407452621"/>
        </patternFill>
      </fill>
      <alignment horizontal="left" vertical="bottom" textRotation="0" wrapText="0" indent="0" justifyLastLine="0" shrinkToFit="0" readingOrder="0"/>
      <border diagonalUp="0" diagonalDown="0">
        <left/>
        <right/>
        <top style="thin">
          <color theme="1"/>
        </top>
        <bottom style="thin">
          <color theme="1"/>
        </bottom>
        <vertical/>
        <horizontal/>
      </border>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bottom style="thin">
          <color theme="1"/>
        </bottom>
      </border>
    </dxf>
    <dxf>
      <border outline="0">
        <right style="thin">
          <color theme="1"/>
        </right>
        <top style="thin">
          <color theme="1"/>
        </top>
      </border>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color theme="1"/>
      </font>
      <alignment horizontal="center" vertical="center"/>
    </dxf>
    <dxf>
      <font>
        <b val="0"/>
        <color theme="1"/>
      </font>
      <alignment horizontal="center" vertical="center"/>
    </dxf>
    <dxf>
      <font>
        <b val="0"/>
        <color theme="1"/>
      </font>
      <alignment horizontal="center" vertical="center" textRotation="0" wrapText="0" indent="0" justifyLastLine="0" shrinkToFit="0" readingOrder="0"/>
    </dxf>
    <dxf>
      <font>
        <b val="0"/>
        <color theme="1"/>
      </font>
      <alignment horizontal="center" vertical="center"/>
    </dxf>
    <dxf>
      <font>
        <b val="0"/>
        <color theme="1"/>
      </font>
      <alignment horizontal="center" vertical="center" textRotation="0" wrapText="1" indent="0" justifyLastLine="0" shrinkToFit="0" readingOrder="0"/>
    </dxf>
    <dxf>
      <font>
        <b val="0"/>
        <color theme="1"/>
      </font>
      <alignment horizontal="center" vertical="center"/>
    </dxf>
    <dxf>
      <font>
        <b val="0"/>
        <color theme="1"/>
      </font>
      <alignment horizontal="center" vertical="center"/>
    </dxf>
    <dxf>
      <font>
        <b val="0"/>
        <color theme="1"/>
      </font>
      <alignment horizontal="center" vertical="center"/>
    </dxf>
    <dxf>
      <font>
        <b val="0"/>
        <color theme="1"/>
      </font>
      <alignment horizontal="center"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19050</xdr:colOff>
      <xdr:row>2</xdr:row>
      <xdr:rowOff>19050</xdr:rowOff>
    </xdr:from>
    <xdr:to>
      <xdr:col>6</xdr:col>
      <xdr:colOff>323850</xdr:colOff>
      <xdr:row>10</xdr:row>
      <xdr:rowOff>171450</xdr:rowOff>
    </xdr:to>
    <xdr:sp macro="" textlink="">
      <xdr:nvSpPr>
        <xdr:cNvPr id="2" name="Rectangle 1">
          <a:extLst>
            <a:ext uri="{FF2B5EF4-FFF2-40B4-BE49-F238E27FC236}">
              <a16:creationId xmlns:a16="http://schemas.microsoft.com/office/drawing/2014/main" id="{67C51C37-32C3-031B-B015-2BD620D077AB}"/>
            </a:ext>
          </a:extLst>
        </xdr:cNvPr>
        <xdr:cNvSpPr/>
      </xdr:nvSpPr>
      <xdr:spPr>
        <a:xfrm>
          <a:off x="19050" y="400050"/>
          <a:ext cx="5495925" cy="1676400"/>
        </a:xfrm>
        <a:prstGeom prst="rect">
          <a:avLst/>
        </a:prstGeom>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Q1 : </a:t>
          </a:r>
          <a:r>
            <a:rPr lang="en-US" sz="1100">
              <a:solidFill>
                <a:srgbClr val="000000"/>
              </a:solidFill>
              <a:latin typeface="+mn-lt"/>
              <a:ea typeface="+mn-lt"/>
              <a:cs typeface="+mn-lt"/>
            </a:rPr>
            <a:t>What’s the average amount of your customers’ yearly income?</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Q2 : </a:t>
          </a:r>
          <a:r>
            <a:rPr lang="en-US" sz="1100">
              <a:solidFill>
                <a:srgbClr val="000000"/>
              </a:solidFill>
              <a:latin typeface="+mn-lt"/>
              <a:ea typeface="+mn-lt"/>
              <a:cs typeface="+mn-lt"/>
            </a:rPr>
            <a:t>What’s the most common marital status of your customers?</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Q3: A. </a:t>
          </a:r>
          <a:r>
            <a:rPr lang="en-US" sz="1100">
              <a:solidFill>
                <a:srgbClr val="000000"/>
              </a:solidFill>
              <a:latin typeface="+mn-lt"/>
              <a:ea typeface="+mn-lt"/>
              <a:cs typeface="+mn-lt"/>
            </a:rPr>
            <a:t>What’s the most common educational level?</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r>
            <a:rPr lang="en-US" sz="1100">
              <a:solidFill>
                <a:srgbClr val="000000"/>
              </a:solidFill>
              <a:latin typeface="+mn-lt"/>
              <a:ea typeface="+mn-lt"/>
              <a:cs typeface="+mn-lt"/>
            </a:rPr>
            <a:t>B. What’s the least common?</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Q4: A. </a:t>
          </a:r>
          <a:r>
            <a:rPr lang="en-US" sz="1100">
              <a:solidFill>
                <a:srgbClr val="000000"/>
              </a:solidFill>
              <a:latin typeface="+mn-lt"/>
              <a:ea typeface="+mn-lt"/>
              <a:cs typeface="+mn-lt"/>
            </a:rPr>
            <a:t>What’s the oldest age of your customers?</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r>
            <a:rPr lang="en-US" sz="1100">
              <a:solidFill>
                <a:srgbClr val="000000"/>
              </a:solidFill>
              <a:latin typeface="+mn-lt"/>
              <a:ea typeface="+mn-lt"/>
              <a:cs typeface="+mn-lt"/>
            </a:rPr>
            <a:t>B. What is the youngest?</a:t>
          </a:r>
        </a:p>
        <a:p>
          <a:pPr marL="0" indent="0" algn="l"/>
          <a:r>
            <a:rPr lang="en-US" sz="1100">
              <a:solidFill>
                <a:srgbClr val="000000"/>
              </a:solidFill>
              <a:latin typeface="+mn-lt"/>
              <a:ea typeface="+mn-lt"/>
              <a:cs typeface="+mn-lt"/>
            </a:rPr>
            <a:t>Q5: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 </a:t>
          </a:r>
          <a:r>
            <a:rPr lang="en-US" sz="1100">
              <a:solidFill>
                <a:srgbClr val="000000"/>
              </a:solidFill>
              <a:latin typeface="+mn-lt"/>
              <a:ea typeface="+mn-lt"/>
              <a:cs typeface="+mn-lt"/>
            </a:rPr>
            <a:t>How about the average? B. Are there any concerns with the data?</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Q6: </a:t>
          </a:r>
          <a:r>
            <a:rPr lang="en-US" sz="1100">
              <a:solidFill>
                <a:srgbClr val="000000"/>
              </a:solidFill>
              <a:latin typeface="+mn-lt"/>
              <a:ea typeface="+mn-lt"/>
              <a:cs typeface="+mn-lt"/>
            </a:rPr>
            <a:t>Do customer households tend to have more kids or teenagers?</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Q7: </a:t>
          </a:r>
          <a:r>
            <a:rPr lang="en-US" sz="1100">
              <a:solidFill>
                <a:srgbClr val="000000"/>
              </a:solidFill>
              <a:latin typeface="+mn-lt"/>
              <a:ea typeface="+mn-lt"/>
              <a:cs typeface="+mn-lt"/>
            </a:rPr>
            <a:t>Based on your understanding of the customer data, how would you describe the typical customer for your company?</a:t>
          </a:r>
          <a:endParaRPr lang="en-US" sz="1100">
            <a:solidFill>
              <a:schemeClr val="lt1"/>
            </a:solidFill>
            <a:latin typeface="+mn-lt"/>
            <a:ea typeface="+mn-lt"/>
            <a:cs typeface="+mn-lt"/>
          </a:endParaRPr>
        </a:p>
        <a:p>
          <a:pPr marL="0" indent="0" algn="l"/>
          <a:endParaRPr lang="en-US" sz="1100">
            <a:solidFill>
              <a:schemeClr val="lt1"/>
            </a:solidFill>
            <a:latin typeface="+mn-lt"/>
            <a:ea typeface="+mn-lt"/>
            <a:cs typeface="+mn-lt"/>
          </a:endParaRPr>
        </a:p>
      </xdr:txBody>
    </xdr:sp>
    <xdr:clientData/>
  </xdr:twoCellAnchor>
  <xdr:twoCellAnchor>
    <xdr:from>
      <xdr:col>0</xdr:col>
      <xdr:colOff>9525</xdr:colOff>
      <xdr:row>0</xdr:row>
      <xdr:rowOff>9525</xdr:rowOff>
    </xdr:from>
    <xdr:to>
      <xdr:col>3</xdr:col>
      <xdr:colOff>219075</xdr:colOff>
      <xdr:row>1</xdr:row>
      <xdr:rowOff>142875</xdr:rowOff>
    </xdr:to>
    <xdr:sp macro="" textlink="">
      <xdr:nvSpPr>
        <xdr:cNvPr id="5" name="Rectangle 4">
          <a:extLst>
            <a:ext uri="{FF2B5EF4-FFF2-40B4-BE49-F238E27FC236}">
              <a16:creationId xmlns:a16="http://schemas.microsoft.com/office/drawing/2014/main" id="{13855EDC-BA29-DDCC-7D25-0D54009C5C51}"/>
            </a:ext>
            <a:ext uri="{147F2762-F138-4A5C-976F-8EAC2B608ADB}">
              <a16:predDERef xmlns:a16="http://schemas.microsoft.com/office/drawing/2014/main" pred="{67C51C37-32C3-031B-B015-2BD620D077AB}"/>
            </a:ext>
          </a:extLst>
        </xdr:cNvPr>
        <xdr:cNvSpPr/>
      </xdr:nvSpPr>
      <xdr:spPr>
        <a:xfrm>
          <a:off x="9525" y="9525"/>
          <a:ext cx="2495550" cy="323850"/>
        </a:xfrm>
        <a:prstGeom prst="rect">
          <a:avLst/>
        </a:prstGeom>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Get to know your customers:</a:t>
          </a:r>
        </a:p>
        <a:p>
          <a:pPr marL="0" indent="0" algn="l"/>
          <a:endParaRPr lang="en-US" sz="1100">
            <a:solidFill>
              <a:schemeClr val="lt1"/>
            </a:solidFill>
            <a:latin typeface="+mn-lt"/>
            <a:ea typeface="+mn-lt"/>
            <a:cs typeface="+mn-lt"/>
          </a:endParaRPr>
        </a:p>
      </xdr:txBody>
    </xdr:sp>
    <xdr:clientData/>
  </xdr:twoCellAnchor>
  <xdr:twoCellAnchor>
    <xdr:from>
      <xdr:col>0</xdr:col>
      <xdr:colOff>257175</xdr:colOff>
      <xdr:row>16</xdr:row>
      <xdr:rowOff>180975</xdr:rowOff>
    </xdr:from>
    <xdr:to>
      <xdr:col>4</xdr:col>
      <xdr:colOff>390525</xdr:colOff>
      <xdr:row>23</xdr:row>
      <xdr:rowOff>152400</xdr:rowOff>
    </xdr:to>
    <xdr:sp macro="" textlink="">
      <xdr:nvSpPr>
        <xdr:cNvPr id="17" name="Rectangle 3">
          <a:extLst>
            <a:ext uri="{FF2B5EF4-FFF2-40B4-BE49-F238E27FC236}">
              <a16:creationId xmlns:a16="http://schemas.microsoft.com/office/drawing/2014/main" id="{2355B160-51AF-05D3-8504-2BE862235D33}"/>
            </a:ext>
            <a:ext uri="{147F2762-F138-4A5C-976F-8EAC2B608ADB}">
              <a16:predDERef xmlns:a16="http://schemas.microsoft.com/office/drawing/2014/main" pred="{13855EDC-BA29-DDCC-7D25-0D54009C5C51}"/>
            </a:ext>
          </a:extLst>
        </xdr:cNvPr>
        <xdr:cNvSpPr/>
      </xdr:nvSpPr>
      <xdr:spPr>
        <a:xfrm>
          <a:off x="257175" y="3352800"/>
          <a:ext cx="3495675" cy="130492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Q5B:</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Yes! we have noisy data as it appeared in the previous question " -64 CAN'T be an age" and that will effect on the data. This error maybe due to data entry  (mistakenly added -). At the same column, there are two other unreasonable values; 0 and 1. as these are too small to be considered as a customer.</a:t>
          </a:r>
        </a:p>
      </xdr:txBody>
    </xdr:sp>
    <xdr:clientData/>
  </xdr:twoCellAnchor>
  <xdr:twoCellAnchor>
    <xdr:from>
      <xdr:col>4</xdr:col>
      <xdr:colOff>333375</xdr:colOff>
      <xdr:row>20</xdr:row>
      <xdr:rowOff>76200</xdr:rowOff>
    </xdr:from>
    <xdr:to>
      <xdr:col>11</xdr:col>
      <xdr:colOff>333375</xdr:colOff>
      <xdr:row>26</xdr:row>
      <xdr:rowOff>152400</xdr:rowOff>
    </xdr:to>
    <xdr:sp macro="" textlink="">
      <xdr:nvSpPr>
        <xdr:cNvPr id="20" name="Rectangle 5">
          <a:extLst>
            <a:ext uri="{FF2B5EF4-FFF2-40B4-BE49-F238E27FC236}">
              <a16:creationId xmlns:a16="http://schemas.microsoft.com/office/drawing/2014/main" id="{B3502264-7979-6F5F-7D16-C0949159EDD8}"/>
            </a:ext>
            <a:ext uri="{147F2762-F138-4A5C-976F-8EAC2B608ADB}">
              <a16:predDERef xmlns:a16="http://schemas.microsoft.com/office/drawing/2014/main" pred="{2355B160-51AF-05D3-8504-2BE862235D33}"/>
            </a:ext>
          </a:extLst>
        </xdr:cNvPr>
        <xdr:cNvSpPr/>
      </xdr:nvSpPr>
      <xdr:spPr>
        <a:xfrm>
          <a:off x="3695700" y="4010025"/>
          <a:ext cx="5562600" cy="12192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Q7:</a:t>
          </a:r>
          <a:endParaRPr lang="en-US" sz="1100" b="0" i="0" u="none" strike="noStrike">
            <a:solidFill>
              <a:schemeClr val="lt1"/>
            </a:solidFill>
            <a:latin typeface="+mn-lt"/>
            <a:ea typeface="+mn-lt"/>
            <a:cs typeface="+mn-lt"/>
          </a:endParaRPr>
        </a:p>
        <a:p>
          <a:pPr marL="0" indent="0" algn="l"/>
          <a:r>
            <a:rPr lang="en-US" sz="1100">
              <a:solidFill>
                <a:schemeClr val="lt1"/>
              </a:solidFill>
              <a:latin typeface="+mn-lt"/>
              <a:ea typeface="+mn-lt"/>
              <a:cs typeface="+mn-lt"/>
            </a:rPr>
            <a:t>The typical customer for our company is a married individual with a graduate-level education, with a moderate to high income, aged around 51 years. Additionally, the customer household have more teenagers than small children. However, it's worth noting that the data contains some outliers, such as negative ages, which could indicate data quality issues. </a:t>
          </a:r>
        </a:p>
      </xdr:txBody>
    </xdr:sp>
    <xdr:clientData/>
  </xdr:twoCellAnchor>
  <xdr:twoCellAnchor>
    <xdr:from>
      <xdr:col>0</xdr:col>
      <xdr:colOff>0</xdr:colOff>
      <xdr:row>30</xdr:row>
      <xdr:rowOff>0</xdr:rowOff>
    </xdr:from>
    <xdr:to>
      <xdr:col>3</xdr:col>
      <xdr:colOff>209550</xdr:colOff>
      <xdr:row>31</xdr:row>
      <xdr:rowOff>133350</xdr:rowOff>
    </xdr:to>
    <xdr:sp macro="" textlink="">
      <xdr:nvSpPr>
        <xdr:cNvPr id="3" name="Rectangle 2">
          <a:extLst>
            <a:ext uri="{FF2B5EF4-FFF2-40B4-BE49-F238E27FC236}">
              <a16:creationId xmlns:a16="http://schemas.microsoft.com/office/drawing/2014/main" id="{6D25F4EC-A6DC-44C6-A22F-9CF89114838D}"/>
            </a:ext>
            <a:ext uri="{147F2762-F138-4A5C-976F-8EAC2B608ADB}">
              <a16:predDERef xmlns:a16="http://schemas.microsoft.com/office/drawing/2014/main" pred="{B3502264-7979-6F5F-7D16-C0949159EDD8}"/>
            </a:ext>
          </a:extLst>
        </xdr:cNvPr>
        <xdr:cNvSpPr/>
      </xdr:nvSpPr>
      <xdr:spPr>
        <a:xfrm>
          <a:off x="0" y="5457825"/>
          <a:ext cx="3114675" cy="323850"/>
        </a:xfrm>
        <a:prstGeom prst="rect">
          <a:avLst/>
        </a:prstGeom>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a:solidFill>
                <a:srgbClr val="000000"/>
              </a:solidFill>
              <a:latin typeface="+mn-lt"/>
              <a:ea typeface="+mn-lt"/>
              <a:cs typeface="+mn-lt"/>
            </a:rPr>
            <a:t>Get to know your products:</a:t>
          </a:r>
        </a:p>
      </xdr:txBody>
    </xdr:sp>
    <xdr:clientData/>
  </xdr:twoCellAnchor>
  <xdr:twoCellAnchor>
    <xdr:from>
      <xdr:col>0</xdr:col>
      <xdr:colOff>0</xdr:colOff>
      <xdr:row>32</xdr:row>
      <xdr:rowOff>0</xdr:rowOff>
    </xdr:from>
    <xdr:to>
      <xdr:col>6</xdr:col>
      <xdr:colOff>352425</xdr:colOff>
      <xdr:row>39</xdr:row>
      <xdr:rowOff>0</xdr:rowOff>
    </xdr:to>
    <xdr:sp macro="" textlink="">
      <xdr:nvSpPr>
        <xdr:cNvPr id="7" name="Rectangle 6">
          <a:extLst>
            <a:ext uri="{FF2B5EF4-FFF2-40B4-BE49-F238E27FC236}">
              <a16:creationId xmlns:a16="http://schemas.microsoft.com/office/drawing/2014/main" id="{EA409374-091D-4030-ABD0-348BE5FF82B5}"/>
            </a:ext>
            <a:ext uri="{147F2762-F138-4A5C-976F-8EAC2B608ADB}">
              <a16:predDERef xmlns:a16="http://schemas.microsoft.com/office/drawing/2014/main" pred="{6D25F4EC-A6DC-44C6-A22F-9CF89114838D}"/>
            </a:ext>
          </a:extLst>
        </xdr:cNvPr>
        <xdr:cNvSpPr/>
      </xdr:nvSpPr>
      <xdr:spPr>
        <a:xfrm>
          <a:off x="0" y="5838825"/>
          <a:ext cx="5238750" cy="1333500"/>
        </a:xfrm>
        <a:prstGeom prst="rect">
          <a:avLst/>
        </a:prstGeom>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Q1: Which product generates the most sales?</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Q2: Do customers buy more standard or premium products?</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Q3: What is the distribution of sales by distribution channel?</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Q4: What’s the average time since the last purchase?</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Q5: Based on your understanding of the sales data, do you have an idea of what products the company may want to focus on?</a:t>
          </a:r>
        </a:p>
      </xdr:txBody>
    </xdr:sp>
    <xdr:clientData/>
  </xdr:twoCellAnchor>
  <xdr:twoCellAnchor>
    <xdr:from>
      <xdr:col>0</xdr:col>
      <xdr:colOff>200025</xdr:colOff>
      <xdr:row>46</xdr:row>
      <xdr:rowOff>57150</xdr:rowOff>
    </xdr:from>
    <xdr:to>
      <xdr:col>7</xdr:col>
      <xdr:colOff>28575</xdr:colOff>
      <xdr:row>52</xdr:row>
      <xdr:rowOff>104775</xdr:rowOff>
    </xdr:to>
    <xdr:sp macro="" textlink="">
      <xdr:nvSpPr>
        <xdr:cNvPr id="8" name="Rectangle 7">
          <a:extLst>
            <a:ext uri="{FF2B5EF4-FFF2-40B4-BE49-F238E27FC236}">
              <a16:creationId xmlns:a16="http://schemas.microsoft.com/office/drawing/2014/main" id="{F48D0369-2B1F-4300-A79D-1DAF4E989015}"/>
            </a:ext>
            <a:ext uri="{147F2762-F138-4A5C-976F-8EAC2B608ADB}">
              <a16:predDERef xmlns:a16="http://schemas.microsoft.com/office/drawing/2014/main" pred="{EA409374-091D-4030-ABD0-348BE5FF82B5}"/>
            </a:ext>
          </a:extLst>
        </xdr:cNvPr>
        <xdr:cNvSpPr/>
      </xdr:nvSpPr>
      <xdr:spPr>
        <a:xfrm>
          <a:off x="200025" y="8562975"/>
          <a:ext cx="5476875" cy="11906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Q5:</a:t>
          </a:r>
          <a:endParaRPr lang="en-US" sz="1100" b="0" i="0" u="none" strike="noStrike">
            <a:solidFill>
              <a:schemeClr val="lt1"/>
            </a:solidFill>
            <a:latin typeface="+mn-lt"/>
            <a:ea typeface="+mn-lt"/>
            <a:cs typeface="+mn-lt"/>
          </a:endParaRPr>
        </a:p>
        <a:p>
          <a:pPr marL="0" indent="0" algn="l"/>
          <a:r>
            <a:rPr lang="en-US" sz="1100" b="0" i="0" u="none" strike="noStrike">
              <a:solidFill>
                <a:schemeClr val="lt1"/>
              </a:solidFill>
              <a:latin typeface="+mn-lt"/>
              <a:ea typeface="+mn-lt"/>
              <a:cs typeface="+mn-lt"/>
            </a:rPr>
            <a:t>1. Focus on Teas: The company should pay extra attention to its tea products since they're the best-sellers. This could mean creating new types of teas or promoting them more.</a:t>
          </a:r>
        </a:p>
        <a:p>
          <a:pPr marL="0" indent="0" algn="l"/>
          <a:r>
            <a:rPr lang="en-US" sz="1100" b="0" i="0" u="none" strike="noStrike">
              <a:solidFill>
                <a:schemeClr val="lt1"/>
              </a:solidFill>
              <a:latin typeface="+mn-lt"/>
              <a:ea typeface="+mn-lt"/>
              <a:cs typeface="+mn-lt"/>
            </a:rPr>
            <a:t>2. Standard Products: Customers seem to prefer standard products over premium ones. So, the company should make sure they have a good variety of standard items.</a:t>
          </a:r>
        </a:p>
        <a:p>
          <a:pPr marL="0" indent="0" algn="l"/>
          <a:endParaRPr lang="en-US" sz="1100">
            <a:solidFill>
              <a:schemeClr val="lt1"/>
            </a:solidFill>
            <a:latin typeface="+mn-lt"/>
            <a:ea typeface="+mn-lt"/>
            <a:cs typeface="+mn-lt"/>
          </a:endParaRPr>
        </a:p>
      </xdr:txBody>
    </xdr:sp>
    <xdr:clientData/>
  </xdr:twoCellAnchor>
  <xdr:twoCellAnchor>
    <xdr:from>
      <xdr:col>0</xdr:col>
      <xdr:colOff>9525</xdr:colOff>
      <xdr:row>54</xdr:row>
      <xdr:rowOff>66675</xdr:rowOff>
    </xdr:from>
    <xdr:to>
      <xdr:col>3</xdr:col>
      <xdr:colOff>219075</xdr:colOff>
      <xdr:row>56</xdr:row>
      <xdr:rowOff>9525</xdr:rowOff>
    </xdr:to>
    <xdr:sp macro="" textlink="">
      <xdr:nvSpPr>
        <xdr:cNvPr id="9" name="Rectangle 8">
          <a:extLst>
            <a:ext uri="{FF2B5EF4-FFF2-40B4-BE49-F238E27FC236}">
              <a16:creationId xmlns:a16="http://schemas.microsoft.com/office/drawing/2014/main" id="{6A16F3FC-7456-4AE3-B411-89CCC01EB89A}"/>
            </a:ext>
            <a:ext uri="{147F2762-F138-4A5C-976F-8EAC2B608ADB}">
              <a16:predDERef xmlns:a16="http://schemas.microsoft.com/office/drawing/2014/main" pred="{F48D0369-2B1F-4300-A79D-1DAF4E989015}"/>
            </a:ext>
          </a:extLst>
        </xdr:cNvPr>
        <xdr:cNvSpPr/>
      </xdr:nvSpPr>
      <xdr:spPr>
        <a:xfrm>
          <a:off x="9525" y="9525000"/>
          <a:ext cx="2809875" cy="323850"/>
        </a:xfrm>
        <a:prstGeom prst="rect">
          <a:avLst/>
        </a:prstGeom>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a:solidFill>
                <a:srgbClr val="000000"/>
              </a:solidFill>
              <a:latin typeface="+mn-lt"/>
              <a:ea typeface="+mn-lt"/>
              <a:cs typeface="+mn-lt"/>
            </a:rPr>
            <a:t>Understand your marketing efforts:</a:t>
          </a:r>
        </a:p>
        <a:p>
          <a:pPr marL="0" indent="0" algn="l"/>
          <a:endParaRPr lang="en-US" sz="1100">
            <a:solidFill>
              <a:srgbClr val="000000"/>
            </a:solidFill>
            <a:latin typeface="+mn-lt"/>
            <a:ea typeface="+mn-lt"/>
            <a:cs typeface="+mn-lt"/>
          </a:endParaRPr>
        </a:p>
      </xdr:txBody>
    </xdr:sp>
    <xdr:clientData/>
  </xdr:twoCellAnchor>
  <xdr:twoCellAnchor>
    <xdr:from>
      <xdr:col>0</xdr:col>
      <xdr:colOff>0</xdr:colOff>
      <xdr:row>57</xdr:row>
      <xdr:rowOff>0</xdr:rowOff>
    </xdr:from>
    <xdr:to>
      <xdr:col>6</xdr:col>
      <xdr:colOff>304800</xdr:colOff>
      <xdr:row>64</xdr:row>
      <xdr:rowOff>180975</xdr:rowOff>
    </xdr:to>
    <xdr:sp macro="" textlink="">
      <xdr:nvSpPr>
        <xdr:cNvPr id="10" name="Rectangle 9">
          <a:extLst>
            <a:ext uri="{FF2B5EF4-FFF2-40B4-BE49-F238E27FC236}">
              <a16:creationId xmlns:a16="http://schemas.microsoft.com/office/drawing/2014/main" id="{DBB78409-D53A-4B10-82E1-D2432487F43D}"/>
            </a:ext>
            <a:ext uri="{147F2762-F138-4A5C-976F-8EAC2B608ADB}">
              <a16:predDERef xmlns:a16="http://schemas.microsoft.com/office/drawing/2014/main" pred="{6A16F3FC-7456-4AE3-B411-89CCC01EB89A}"/>
            </a:ext>
          </a:extLst>
        </xdr:cNvPr>
        <xdr:cNvSpPr/>
      </xdr:nvSpPr>
      <xdr:spPr>
        <a:xfrm>
          <a:off x="0" y="10982325"/>
          <a:ext cx="5000625" cy="1514475"/>
        </a:xfrm>
        <a:prstGeom prst="rect">
          <a:avLst/>
        </a:prstGeom>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Q1: Which campaigns generated the most and least interest?</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Q2: For campaign 4, what is the typical marital status of a customer?</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Q3: For campaign 2, what product category sold the most? (Note: Premium &amp; Regular are product quality categories and not separate product categories. Do not directly use in your calculations for this question.)</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Q4: What level of education do customers have that typically complain?</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Q5: What additional information would you need to better understand the success or failure of the company’s marketing campaigns?</a:t>
          </a:r>
        </a:p>
      </xdr:txBody>
    </xdr:sp>
    <xdr:clientData/>
  </xdr:twoCellAnchor>
  <xdr:twoCellAnchor>
    <xdr:from>
      <xdr:col>0</xdr:col>
      <xdr:colOff>114300</xdr:colOff>
      <xdr:row>77</xdr:row>
      <xdr:rowOff>123825</xdr:rowOff>
    </xdr:from>
    <xdr:to>
      <xdr:col>6</xdr:col>
      <xdr:colOff>342900</xdr:colOff>
      <xdr:row>88</xdr:row>
      <xdr:rowOff>104775</xdr:rowOff>
    </xdr:to>
    <xdr:sp macro="" textlink="">
      <xdr:nvSpPr>
        <xdr:cNvPr id="12" name="Rectangle 11">
          <a:extLst>
            <a:ext uri="{FF2B5EF4-FFF2-40B4-BE49-F238E27FC236}">
              <a16:creationId xmlns:a16="http://schemas.microsoft.com/office/drawing/2014/main" id="{AF4BF19A-8A0D-4570-BD09-E5A24FACBB33}"/>
            </a:ext>
            <a:ext uri="{147F2762-F138-4A5C-976F-8EAC2B608ADB}">
              <a16:predDERef xmlns:a16="http://schemas.microsoft.com/office/drawing/2014/main" pred="{DBB78409-D53A-4B10-82E1-D2432487F43D}"/>
            </a:ext>
          </a:extLst>
        </xdr:cNvPr>
        <xdr:cNvSpPr/>
      </xdr:nvSpPr>
      <xdr:spPr>
        <a:xfrm>
          <a:off x="114300" y="14916150"/>
          <a:ext cx="4924425" cy="20764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Q5:</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1. </a:t>
          </a:r>
          <a:r>
            <a:rPr lang="en-US" sz="1100" b="0" i="0" u="none" strike="noStrike">
              <a:solidFill>
                <a:schemeClr val="lt1"/>
              </a:solidFill>
              <a:latin typeface="+mn-lt"/>
              <a:ea typeface="+mn-lt"/>
              <a:cs typeface="+mn-lt"/>
            </a:rPr>
            <a:t>Customer d</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ata</a:t>
          </a:r>
          <a:r>
            <a:rPr lang="en-US" sz="1100" b="0" i="0" u="none" strike="noStrike">
              <a:solidFill>
                <a:schemeClr val="lt1"/>
              </a:solidFill>
              <a:latin typeface="+mn-lt"/>
              <a:ea typeface="+mn-lt"/>
              <a:cs typeface="+mn-lt"/>
            </a:rPr>
            <a:t>: Information about the age, location, and interests of customers who responded to campaigns</a:t>
          </a:r>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2. </a:t>
          </a:r>
          <a:r>
            <a:rPr lang="en-US" sz="1100" b="0" i="0" u="none" strike="noStrike">
              <a:solidFill>
                <a:schemeClr val="lt1"/>
              </a:solidFill>
              <a:latin typeface="+mn-lt"/>
              <a:ea typeface="+mn-lt"/>
              <a:cs typeface="+mn-lt"/>
            </a:rPr>
            <a:t>Customer Feedback about their campaign experiences</a:t>
          </a:r>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3. Campaign Costs</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4. Competitor Analysis</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5. M</a:t>
          </a:r>
          <a:r>
            <a:rPr lang="en-US" sz="1100" b="0" i="0" u="none" strike="noStrike">
              <a:solidFill>
                <a:schemeClr val="lt1"/>
              </a:solidFill>
              <a:latin typeface="+mn-lt"/>
              <a:ea typeface="+mn-lt"/>
              <a:cs typeface="+mn-lt"/>
            </a:rPr>
            <a:t>arket Trends</a:t>
          </a:r>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 </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6. Time Series Data " which times we gain the most performance from the campaign"</a:t>
          </a:r>
        </a:p>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7. For website, we can take customer logs in order to get an indication of their behavior.</a:t>
          </a: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05.703530671293" createdVersion="8" refreshedVersion="8" minRefreshableVersion="3" recordCount="2220" xr:uid="{361DD65D-629B-45E5-B205-038A199AFC8A}">
  <cacheSource type="worksheet">
    <worksheetSource ref="A1:O2221" sheet="Sales"/>
  </cacheSource>
  <cacheFields count="15">
    <cacheField name="ID" numFmtId="0">
      <sharedItems containsSemiMixedTypes="0" containsString="0" containsNumber="1" containsInteger="1" minValue="1001" maxValue="3220"/>
    </cacheField>
    <cacheField name="Recency" numFmtId="0">
      <sharedItems containsSemiMixedTypes="0" containsString="0" containsNumber="1" containsInteger="1" minValue="0" maxValue="99"/>
    </cacheField>
    <cacheField name="Teas" numFmtId="0">
      <sharedItems containsSemiMixedTypes="0" containsString="0" containsNumber="1" containsInteger="1" minValue="-621" maxValue="3734"/>
    </cacheField>
    <cacheField name="Fruits" numFmtId="0">
      <sharedItems containsSemiMixedTypes="0" containsString="0" containsNumber="1" containsInteger="1" minValue="-5" maxValue="614"/>
    </cacheField>
    <cacheField name="Meats" numFmtId="0">
      <sharedItems containsSemiMixedTypes="0" containsString="0" containsNumber="1" containsInteger="1" minValue="-69" maxValue="72219"/>
    </cacheField>
    <cacheField name="Seafood" numFmtId="0">
      <sharedItems containsSemiMixedTypes="0" containsString="0" containsNumber="1" containsInteger="1" minValue="-34" maxValue="812"/>
    </cacheField>
    <cacheField name="Sweets" numFmtId="0">
      <sharedItems containsSemiMixedTypes="0" containsString="0" containsNumber="1" containsInteger="1" minValue="-10" maxValue="855"/>
    </cacheField>
    <cacheField name="Premium" numFmtId="0">
      <sharedItems containsSemiMixedTypes="0" containsString="0" containsNumber="1" containsInteger="1" minValue="0" maxValue="7570"/>
    </cacheField>
    <cacheField name="Regular" numFmtId="0">
      <sharedItems containsSemiMixedTypes="0" containsString="0" containsNumber="1" containsInteger="1" minValue="-6674" maxValue="72345"/>
    </cacheField>
    <cacheField name="Deals" numFmtId="0">
      <sharedItems containsSemiMixedTypes="0" containsString="0" containsNumber="1" containsInteger="1" minValue="0" maxValue="1000000"/>
    </cacheField>
    <cacheField name="Website" numFmtId="0">
      <sharedItems containsString="0" containsBlank="1" containsNumber="1" containsInteger="1" minValue="0" maxValue="27"/>
    </cacheField>
    <cacheField name="Catalog" numFmtId="0">
      <sharedItems containsSemiMixedTypes="0" containsString="0" containsNumber="1" minValue="0" maxValue="28"/>
    </cacheField>
    <cacheField name="Store" numFmtId="0">
      <sharedItems containsSemiMixedTypes="0" containsString="0" containsNumber="1" containsInteger="1" minValue="-10" maxValue="13"/>
    </cacheField>
    <cacheField name="Visits" numFmtId="0">
      <sharedItems containsSemiMixedTypes="0" containsString="0" containsNumber="1" containsInteger="1" minValue="0" maxValue="20"/>
    </cacheField>
    <cacheField name="MC2 ?"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05.713423379631" createdVersion="8" refreshedVersion="8" minRefreshableVersion="3" recordCount="2220" xr:uid="{4E93FC5F-0C63-4A10-AEFC-45CCC06B5853}">
  <cacheSource type="worksheet">
    <worksheetSource ref="A1:I2221" sheet="Important Data"/>
  </cacheSource>
  <cacheFields count="9">
    <cacheField name="ID" numFmtId="0">
      <sharedItems containsSemiMixedTypes="0" containsString="0" containsNumber="1" containsInteger="1" minValue="1001" maxValue="3220"/>
    </cacheField>
    <cacheField name="MC3" numFmtId="0">
      <sharedItems containsSemiMixedTypes="0" containsString="0" containsNumber="1" containsInteger="1" minValue="0" maxValue="1"/>
    </cacheField>
    <cacheField name="MC4" numFmtId="0">
      <sharedItems containsSemiMixedTypes="0" containsString="0" containsNumber="1" containsInteger="1" minValue="0" maxValue="1" count="2">
        <n v="0"/>
        <n v="1"/>
      </sharedItems>
    </cacheField>
    <cacheField name="MC5" numFmtId="0">
      <sharedItems containsSemiMixedTypes="0" containsString="0" containsNumber="1" containsInteger="1" minValue="0" maxValue="1"/>
    </cacheField>
    <cacheField name="MC1" numFmtId="0">
      <sharedItems containsSemiMixedTypes="0" containsString="0" containsNumber="1" containsInteger="1" minValue="0" maxValue="1"/>
    </cacheField>
    <cacheField name="MC2" numFmtId="0">
      <sharedItems containsSemiMixedTypes="0" containsString="0" containsNumber="1" containsInteger="1" minValue="0" maxValue="1"/>
    </cacheField>
    <cacheField name="Marital status" numFmtId="0">
      <sharedItems count="5">
        <s v="Single"/>
        <s v="Together"/>
        <s v="Divorced"/>
        <s v="Married"/>
        <s v="Widow"/>
      </sharedItems>
    </cacheField>
    <cacheField name="level of education" numFmtId="0">
      <sharedItems count="5">
        <s v="PhD"/>
        <s v="Graduate"/>
        <s v="Master"/>
        <e v="#N/A"/>
        <s v="Basic"/>
      </sharedItems>
    </cacheField>
    <cacheField name="Complaint"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1428"/>
    <n v="99"/>
    <n v="0"/>
    <n v="36"/>
    <n v="18"/>
    <n v="42"/>
    <n v="36"/>
    <n v="72"/>
    <n v="60"/>
    <n v="1"/>
    <n v="1"/>
    <n v="0"/>
    <n v="3"/>
    <n v="8"/>
    <x v="0"/>
  </r>
  <r>
    <n v="2152"/>
    <n v="99"/>
    <n v="0"/>
    <n v="36"/>
    <n v="18"/>
    <n v="42"/>
    <n v="36"/>
    <n v="72"/>
    <n v="60"/>
    <n v="1"/>
    <n v="1"/>
    <n v="0"/>
    <n v="3"/>
    <n v="8"/>
    <x v="0"/>
  </r>
  <r>
    <n v="2014"/>
    <n v="99"/>
    <n v="21"/>
    <n v="42"/>
    <n v="55"/>
    <n v="13"/>
    <n v="34"/>
    <n v="68"/>
    <n v="97"/>
    <n v="1"/>
    <n v="1"/>
    <n v="0"/>
    <n v="3"/>
    <n v="8"/>
    <x v="0"/>
  </r>
  <r>
    <n v="2660"/>
    <n v="99"/>
    <n v="81"/>
    <n v="0"/>
    <n v="27"/>
    <n v="0"/>
    <n v="3"/>
    <n v="13"/>
    <n v="98"/>
    <n v="1"/>
    <n v="1"/>
    <n v="0"/>
    <n v="3"/>
    <n v="5"/>
    <x v="0"/>
  </r>
  <r>
    <n v="1196"/>
    <n v="99"/>
    <n v="175"/>
    <n v="0"/>
    <n v="23"/>
    <n v="0"/>
    <n v="0"/>
    <n v="13"/>
    <n v="184"/>
    <n v="1"/>
    <n v="2"/>
    <n v="0"/>
    <n v="3"/>
    <n v="6"/>
    <x v="0"/>
  </r>
  <r>
    <n v="1706"/>
    <n v="99"/>
    <n v="175"/>
    <n v="0"/>
    <n v="23"/>
    <n v="0"/>
    <n v="0"/>
    <n v="13"/>
    <n v="184"/>
    <n v="1"/>
    <n v="2"/>
    <n v="0"/>
    <n v="3"/>
    <n v="6"/>
    <x v="0"/>
  </r>
  <r>
    <n v="1037"/>
    <n v="99"/>
    <n v="185"/>
    <n v="0"/>
    <n v="20"/>
    <n v="7"/>
    <n v="0"/>
    <n v="13"/>
    <n v="198"/>
    <n v="2"/>
    <n v="1"/>
    <n v="1"/>
    <n v="3"/>
    <n v="5"/>
    <x v="0"/>
  </r>
  <r>
    <n v="1590"/>
    <n v="99"/>
    <n v="185"/>
    <n v="0"/>
    <n v="20"/>
    <n v="7"/>
    <n v="0"/>
    <n v="13"/>
    <n v="198"/>
    <n v="2"/>
    <n v="1"/>
    <n v="1"/>
    <n v="3"/>
    <n v="5"/>
    <x v="0"/>
  </r>
  <r>
    <n v="2449"/>
    <n v="99"/>
    <n v="347"/>
    <n v="49"/>
    <n v="1136"/>
    <n v="386"/>
    <n v="0"/>
    <n v="296"/>
    <n v="1623"/>
    <n v="1"/>
    <n v="8"/>
    <n v="5"/>
    <n v="4"/>
    <n v="7"/>
    <x v="0"/>
  </r>
  <r>
    <n v="1475"/>
    <n v="99"/>
    <n v="584"/>
    <n v="6"/>
    <n v="278"/>
    <n v="47"/>
    <n v="16"/>
    <n v="44"/>
    <n v="888"/>
    <n v="2"/>
    <n v="6"/>
    <n v="1"/>
    <n v="5"/>
    <n v="8"/>
    <x v="0"/>
  </r>
  <r>
    <n v="2869"/>
    <n v="99"/>
    <n v="665"/>
    <n v="209"/>
    <n v="506"/>
    <n v="431"/>
    <n v="34"/>
    <n v="105"/>
    <n v="1741"/>
    <n v="1"/>
    <n v="2"/>
    <n v="3"/>
    <n v="5"/>
    <n v="1"/>
    <x v="0"/>
  </r>
  <r>
    <n v="2518"/>
    <n v="99"/>
    <n v="673"/>
    <n v="96"/>
    <n v="1766"/>
    <n v="375"/>
    <n v="416"/>
    <n v="159"/>
    <n v="3167"/>
    <n v="1"/>
    <n v="5"/>
    <n v="4"/>
    <n v="10"/>
    <n v="3"/>
    <x v="0"/>
  </r>
  <r>
    <n v="1681"/>
    <n v="99"/>
    <n v="728"/>
    <n v="25"/>
    <n v="701"/>
    <n v="75"/>
    <n v="59"/>
    <n v="77"/>
    <n v="1510"/>
    <n v="3"/>
    <n v="9"/>
    <n v="3"/>
    <n v="5"/>
    <n v="4"/>
    <x v="0"/>
  </r>
  <r>
    <n v="1667"/>
    <n v="99"/>
    <n v="932"/>
    <n v="45"/>
    <n v="316"/>
    <n v="118"/>
    <n v="120"/>
    <n v="195"/>
    <n v="1335"/>
    <n v="2"/>
    <n v="5"/>
    <n v="2"/>
    <n v="11"/>
    <n v="4"/>
    <x v="0"/>
  </r>
  <r>
    <n v="2795"/>
    <n v="99"/>
    <n v="941"/>
    <n v="44"/>
    <n v="1034"/>
    <n v="208"/>
    <n v="91"/>
    <n v="158"/>
    <n v="2159"/>
    <n v="3"/>
    <n v="5"/>
    <n v="3"/>
    <n v="5"/>
    <n v="4"/>
    <x v="0"/>
  </r>
  <r>
    <n v="2775"/>
    <n v="99"/>
    <n v="1031"/>
    <n v="86"/>
    <n v="635"/>
    <n v="428"/>
    <n v="86"/>
    <n v="416"/>
    <n v="1850"/>
    <n v="2"/>
    <n v="7"/>
    <n v="7"/>
    <n v="10"/>
    <n v="3"/>
    <x v="0"/>
  </r>
  <r>
    <n v="1529"/>
    <n v="98"/>
    <n v="40"/>
    <n v="20"/>
    <n v="51"/>
    <n v="30"/>
    <n v="35"/>
    <n v="30"/>
    <n v="146"/>
    <n v="2"/>
    <n v="2"/>
    <n v="0"/>
    <n v="4"/>
    <n v="5"/>
    <x v="0"/>
  </r>
  <r>
    <n v="3004"/>
    <n v="98"/>
    <n v="72"/>
    <n v="244"/>
    <n v="244"/>
    <n v="186"/>
    <n v="201"/>
    <n v="487"/>
    <n v="459"/>
    <n v="4"/>
    <n v="2"/>
    <n v="1"/>
    <n v="3"/>
    <n v="9"/>
    <x v="0"/>
  </r>
  <r>
    <n v="2687"/>
    <n v="98"/>
    <n v="151"/>
    <n v="7"/>
    <n v="38"/>
    <n v="7"/>
    <n v="10"/>
    <n v="24"/>
    <n v="189"/>
    <n v="1"/>
    <n v="1"/>
    <n v="0"/>
    <n v="4"/>
    <n v="5"/>
    <x v="0"/>
  </r>
  <r>
    <n v="2136"/>
    <n v="98"/>
    <n v="187"/>
    <n v="0"/>
    <n v="59"/>
    <n v="0"/>
    <n v="0"/>
    <n v="11"/>
    <n v="235"/>
    <n v="4"/>
    <n v="2"/>
    <n v="1"/>
    <n v="3"/>
    <n v="7"/>
    <x v="0"/>
  </r>
  <r>
    <n v="3133"/>
    <n v="98"/>
    <n v="258"/>
    <n v="4"/>
    <n v="83"/>
    <n v="17"/>
    <n v="0"/>
    <n v="29"/>
    <n v="333"/>
    <n v="2"/>
    <n v="2"/>
    <n v="1"/>
    <n v="3"/>
    <n v="8"/>
    <x v="0"/>
  </r>
  <r>
    <n v="1906"/>
    <n v="98"/>
    <n v="372"/>
    <n v="143"/>
    <n v="1106"/>
    <n v="51"/>
    <n v="122"/>
    <n v="586"/>
    <n v="1208"/>
    <n v="3"/>
    <n v="6"/>
    <n v="1"/>
    <n v="6"/>
    <n v="8"/>
    <x v="0"/>
  </r>
  <r>
    <n v="2684"/>
    <n v="98"/>
    <n v="566"/>
    <n v="34"/>
    <n v="88"/>
    <n v="9"/>
    <n v="34"/>
    <n v="20"/>
    <n v="711"/>
    <n v="1"/>
    <n v="3"/>
    <n v="3"/>
    <n v="5"/>
    <n v="3"/>
    <x v="0"/>
  </r>
  <r>
    <n v="2037"/>
    <n v="98"/>
    <n v="643"/>
    <n v="17"/>
    <n v="178"/>
    <n v="0"/>
    <n v="17"/>
    <n v="50"/>
    <n v="804"/>
    <n v="4"/>
    <n v="6"/>
    <n v="1"/>
    <n v="4"/>
    <n v="8"/>
    <x v="0"/>
  </r>
  <r>
    <n v="3016"/>
    <n v="98"/>
    <n v="953"/>
    <n v="196"/>
    <n v="1431"/>
    <n v="35"/>
    <n v="224"/>
    <n v="224"/>
    <n v="2615"/>
    <n v="10"/>
    <n v="4"/>
    <n v="6"/>
    <n v="9"/>
    <n v="7"/>
    <x v="0"/>
  </r>
  <r>
    <n v="1777"/>
    <n v="98"/>
    <n v="1159"/>
    <n v="68"/>
    <n v="329"/>
    <n v="182"/>
    <n v="34"/>
    <n v="85"/>
    <n v="1687"/>
    <n v="3"/>
    <n v="10"/>
    <n v="3"/>
    <n v="7"/>
    <n v="6"/>
    <x v="0"/>
  </r>
  <r>
    <n v="1180"/>
    <n v="98"/>
    <n v="1162"/>
    <n v="55"/>
    <n v="1077"/>
    <n v="366"/>
    <n v="282"/>
    <n v="254"/>
    <n v="2688"/>
    <n v="1"/>
    <n v="8"/>
    <n v="7"/>
    <n v="12"/>
    <n v="3"/>
    <x v="0"/>
  </r>
  <r>
    <n v="1818"/>
    <n v="98"/>
    <n v="1252"/>
    <n v="111"/>
    <n v="1721"/>
    <n v="62"/>
    <n v="69"/>
    <n v="416"/>
    <n v="2800"/>
    <n v="1"/>
    <n v="7"/>
    <n v="7"/>
    <n v="12"/>
    <n v="3"/>
    <x v="0"/>
  </r>
  <r>
    <n v="1671"/>
    <n v="98"/>
    <n v="1366"/>
    <n v="0"/>
    <n v="71"/>
    <n v="18"/>
    <n v="0"/>
    <n v="12"/>
    <n v="1443"/>
    <n v="6"/>
    <n v="4"/>
    <n v="5"/>
    <n v="7"/>
    <n v="6"/>
    <x v="0"/>
  </r>
  <r>
    <n v="2353"/>
    <n v="98"/>
    <n v="1366"/>
    <n v="0"/>
    <n v="71"/>
    <n v="18"/>
    <n v="0"/>
    <n v="12"/>
    <n v="1443"/>
    <n v="6"/>
    <n v="4"/>
    <n v="5"/>
    <n v="7"/>
    <n v="6"/>
    <x v="0"/>
  </r>
  <r>
    <n v="2100"/>
    <n v="98"/>
    <n v="1588"/>
    <n v="34"/>
    <n v="184"/>
    <n v="72"/>
    <n v="16"/>
    <n v="91"/>
    <n v="1804"/>
    <n v="5"/>
    <n v="11"/>
    <n v="1"/>
    <n v="6"/>
    <n v="9"/>
    <x v="0"/>
  </r>
  <r>
    <n v="2030"/>
    <n v="98"/>
    <n v="1746"/>
    <n v="42"/>
    <n v="295"/>
    <n v="55"/>
    <n v="19"/>
    <n v="84"/>
    <n v="2074"/>
    <n v="6"/>
    <n v="6"/>
    <n v="2"/>
    <n v="11"/>
    <n v="5"/>
    <x v="0"/>
  </r>
  <r>
    <n v="2242"/>
    <n v="98"/>
    <n v="2065"/>
    <n v="36"/>
    <n v="1413"/>
    <n v="48"/>
    <n v="71"/>
    <n v="107"/>
    <n v="3526"/>
    <n v="1"/>
    <n v="6"/>
    <n v="2"/>
    <n v="8"/>
    <n v="2"/>
    <x v="0"/>
  </r>
  <r>
    <n v="1227"/>
    <n v="98"/>
    <n v="2128"/>
    <n v="144"/>
    <n v="1788"/>
    <n v="439"/>
    <n v="385"/>
    <n v="47"/>
    <n v="4836"/>
    <n v="1"/>
    <n v="6"/>
    <n v="5"/>
    <n v="10"/>
    <n v="3"/>
    <x v="0"/>
  </r>
  <r>
    <n v="2218"/>
    <n v="98"/>
    <n v="2171"/>
    <n v="33"/>
    <n v="902"/>
    <n v="216"/>
    <n v="65"/>
    <n v="166"/>
    <n v="3221"/>
    <n v="1"/>
    <n v="5"/>
    <n v="6"/>
    <n v="12"/>
    <n v="2"/>
    <x v="1"/>
  </r>
  <r>
    <n v="3094"/>
    <n v="98"/>
    <n v="2171"/>
    <n v="33"/>
    <n v="902"/>
    <n v="216"/>
    <n v="65"/>
    <n v="166"/>
    <n v="3221"/>
    <n v="1"/>
    <n v="5"/>
    <n v="6"/>
    <n v="12"/>
    <n v="2"/>
    <x v="1"/>
  </r>
  <r>
    <n v="2757"/>
    <n v="98"/>
    <n v="2344"/>
    <n v="352"/>
    <n v="428"/>
    <n v="92"/>
    <n v="117"/>
    <n v="76"/>
    <n v="3257"/>
    <n v="1"/>
    <n v="9"/>
    <n v="4"/>
    <n v="10"/>
    <n v="6"/>
    <x v="0"/>
  </r>
  <r>
    <n v="2347"/>
    <n v="97"/>
    <n v="18"/>
    <n v="15"/>
    <n v="36"/>
    <n v="7"/>
    <n v="7"/>
    <n v="25"/>
    <n v="58"/>
    <n v="1"/>
    <n v="1"/>
    <n v="0"/>
    <n v="3"/>
    <n v="8"/>
    <x v="0"/>
  </r>
  <r>
    <n v="2255"/>
    <n v="97"/>
    <n v="31"/>
    <n v="31"/>
    <n v="151"/>
    <n v="63"/>
    <n v="78"/>
    <n v="42"/>
    <n v="313"/>
    <n v="3"/>
    <n v="2"/>
    <n v="1"/>
    <n v="3"/>
    <n v="8"/>
    <x v="0"/>
  </r>
  <r>
    <n v="3013"/>
    <n v="97"/>
    <n v="39"/>
    <n v="0"/>
    <n v="129"/>
    <n v="54"/>
    <n v="18"/>
    <n v="43"/>
    <n v="197"/>
    <n v="1"/>
    <n v="2"/>
    <n v="0"/>
    <n v="3"/>
    <n v="7"/>
    <x v="0"/>
  </r>
  <r>
    <n v="3029"/>
    <n v="97"/>
    <n v="76"/>
    <n v="0"/>
    <n v="34"/>
    <n v="9"/>
    <n v="0"/>
    <n v="46"/>
    <n v="73"/>
    <n v="1"/>
    <n v="1"/>
    <n v="0"/>
    <n v="3"/>
    <n v="4"/>
    <x v="0"/>
  </r>
  <r>
    <n v="2277"/>
    <n v="97"/>
    <n v="79"/>
    <n v="8"/>
    <n v="55"/>
    <n v="12"/>
    <n v="0"/>
    <n v="39"/>
    <n v="114"/>
    <n v="1"/>
    <n v="2"/>
    <n v="0"/>
    <n v="2"/>
    <n v="9"/>
    <x v="0"/>
  </r>
  <r>
    <n v="2955"/>
    <n v="97"/>
    <n v="142"/>
    <n v="172"/>
    <n v="314"/>
    <n v="56"/>
    <n v="71"/>
    <n v="223"/>
    <n v="532"/>
    <n v="3"/>
    <n v="4"/>
    <n v="0"/>
    <n v="4"/>
    <n v="9"/>
    <x v="0"/>
  </r>
  <r>
    <n v="2980"/>
    <n v="97"/>
    <n v="150"/>
    <n v="0"/>
    <n v="56"/>
    <n v="9"/>
    <n v="0"/>
    <n v="9"/>
    <n v="206"/>
    <n v="2"/>
    <n v="2"/>
    <n v="0"/>
    <n v="3"/>
    <n v="8"/>
    <x v="0"/>
  </r>
  <r>
    <n v="2715"/>
    <n v="97"/>
    <n v="380"/>
    <n v="3"/>
    <n v="34"/>
    <n v="0"/>
    <n v="8"/>
    <n v="89"/>
    <n v="335"/>
    <n v="2"/>
    <n v="4"/>
    <n v="1"/>
    <n v="3"/>
    <n v="6"/>
    <x v="0"/>
  </r>
  <r>
    <n v="1244"/>
    <n v="97"/>
    <n v="438"/>
    <n v="105"/>
    <n v="276"/>
    <n v="89"/>
    <n v="76"/>
    <n v="38"/>
    <n v="946"/>
    <n v="4"/>
    <n v="3"/>
    <n v="2"/>
    <n v="7"/>
    <n v="3"/>
    <x v="0"/>
  </r>
  <r>
    <n v="1494"/>
    <n v="97"/>
    <n v="447"/>
    <n v="4"/>
    <n v="197"/>
    <n v="0"/>
    <n v="4"/>
    <n v="109"/>
    <n v="542"/>
    <n v="3"/>
    <n v="4"/>
    <n v="2"/>
    <n v="3"/>
    <n v="7"/>
    <x v="0"/>
  </r>
  <r>
    <n v="2116"/>
    <n v="97"/>
    <n v="500"/>
    <n v="15"/>
    <n v="322"/>
    <n v="33"/>
    <n v="24"/>
    <n v="87"/>
    <n v="808"/>
    <n v="2"/>
    <n v="5"/>
    <n v="1"/>
    <n v="6"/>
    <n v="6"/>
    <x v="0"/>
  </r>
  <r>
    <n v="2511"/>
    <n v="97"/>
    <n v="550"/>
    <n v="106"/>
    <n v="534"/>
    <n v="127"/>
    <n v="79"/>
    <n v="26"/>
    <n v="1369"/>
    <n v="6"/>
    <n v="5"/>
    <n v="1"/>
    <n v="5"/>
    <n v="9"/>
    <x v="0"/>
  </r>
  <r>
    <n v="2801"/>
    <n v="97"/>
    <n v="760"/>
    <n v="17"/>
    <n v="154"/>
    <n v="23"/>
    <n v="9"/>
    <n v="142"/>
    <n v="820"/>
    <n v="2"/>
    <n v="5"/>
    <n v="2"/>
    <n v="6"/>
    <n v="5"/>
    <x v="0"/>
  </r>
  <r>
    <n v="1228"/>
    <n v="97"/>
    <n v="970"/>
    <n v="289"/>
    <n v="701"/>
    <n v="190"/>
    <n v="315"/>
    <n v="96"/>
    <n v="2369"/>
    <n v="2"/>
    <n v="6"/>
    <n v="4"/>
    <n v="4"/>
    <n v="3"/>
    <x v="0"/>
  </r>
  <r>
    <n v="2846"/>
    <n v="97"/>
    <n v="1001"/>
    <n v="418"/>
    <n v="372"/>
    <n v="364"/>
    <n v="255"/>
    <n v="139"/>
    <n v="2272"/>
    <n v="2"/>
    <n v="7"/>
    <n v="6"/>
    <n v="11"/>
    <n v="4"/>
    <x v="0"/>
  </r>
  <r>
    <n v="1878"/>
    <n v="97"/>
    <n v="1721"/>
    <n v="314"/>
    <n v="806"/>
    <n v="364"/>
    <n v="385"/>
    <n v="139"/>
    <n v="3451"/>
    <n v="2"/>
    <n v="10"/>
    <n v="6"/>
    <n v="7"/>
    <n v="4"/>
    <x v="0"/>
  </r>
  <r>
    <n v="2773"/>
    <n v="97"/>
    <n v="1892"/>
    <n v="67"/>
    <n v="180"/>
    <n v="28"/>
    <n v="113"/>
    <n v="44"/>
    <n v="2237"/>
    <n v="2"/>
    <n v="6"/>
    <n v="3"/>
    <n v="4"/>
    <n v="4"/>
    <x v="0"/>
  </r>
  <r>
    <n v="2233"/>
    <n v="97"/>
    <n v="2295"/>
    <n v="135"/>
    <n v="606"/>
    <n v="263"/>
    <n v="135"/>
    <n v="62"/>
    <n v="3372"/>
    <n v="2"/>
    <n v="11"/>
    <n v="10"/>
    <n v="11"/>
    <n v="6"/>
    <x v="0"/>
  </r>
  <r>
    <n v="2644"/>
    <n v="97"/>
    <n v="2295"/>
    <n v="135"/>
    <n v="606"/>
    <n v="263"/>
    <n v="135"/>
    <n v="62"/>
    <n v="3372"/>
    <n v="2"/>
    <n v="11"/>
    <n v="10"/>
    <n v="11"/>
    <n v="6"/>
    <x v="0"/>
  </r>
  <r>
    <n v="1807"/>
    <n v="97"/>
    <n v="2648"/>
    <n v="31"/>
    <n v="594"/>
    <n v="41"/>
    <n v="0"/>
    <n v="31"/>
    <n v="3284"/>
    <n v="3"/>
    <n v="3"/>
    <n v="4"/>
    <n v="7"/>
    <n v="5"/>
    <x v="0"/>
  </r>
  <r>
    <n v="1167"/>
    <n v="96"/>
    <n v="7"/>
    <n v="0"/>
    <n v="18"/>
    <n v="7"/>
    <n v="0"/>
    <n v="4"/>
    <n v="29"/>
    <n v="1"/>
    <n v="0"/>
    <n v="0"/>
    <n v="3"/>
    <n v="2"/>
    <x v="0"/>
  </r>
  <r>
    <n v="1423"/>
    <n v="96"/>
    <n v="14"/>
    <n v="158"/>
    <n v="72"/>
    <n v="57"/>
    <n v="86"/>
    <n v="129"/>
    <n v="258"/>
    <n v="2"/>
    <n v="2"/>
    <n v="0"/>
    <n v="3"/>
    <n v="8"/>
    <x v="0"/>
  </r>
  <r>
    <n v="2414"/>
    <n v="96"/>
    <n v="47"/>
    <n v="121"/>
    <n v="37"/>
    <n v="10"/>
    <n v="87"/>
    <n v="117"/>
    <n v="184"/>
    <n v="1"/>
    <n v="1"/>
    <n v="1"/>
    <n v="4"/>
    <n v="2"/>
    <x v="0"/>
  </r>
  <r>
    <n v="3150"/>
    <n v="96"/>
    <n v="47"/>
    <n v="121"/>
    <n v="37"/>
    <n v="10"/>
    <n v="87"/>
    <n v="117"/>
    <n v="184"/>
    <n v="1"/>
    <n v="1"/>
    <n v="1"/>
    <n v="4"/>
    <n v="2"/>
    <x v="0"/>
  </r>
  <r>
    <n v="1830"/>
    <n v="96"/>
    <n v="61"/>
    <n v="15"/>
    <n v="115"/>
    <n v="0"/>
    <n v="76"/>
    <n v="137"/>
    <n v="130"/>
    <n v="4"/>
    <n v="3"/>
    <n v="1"/>
    <n v="3"/>
    <n v="5"/>
    <x v="0"/>
  </r>
  <r>
    <n v="3041"/>
    <n v="96"/>
    <n v="79"/>
    <n v="4"/>
    <n v="83"/>
    <n v="66"/>
    <n v="58"/>
    <n v="116"/>
    <n v="174"/>
    <n v="2"/>
    <n v="3"/>
    <n v="0"/>
    <n v="4"/>
    <n v="5"/>
    <x v="0"/>
  </r>
  <r>
    <n v="1860"/>
    <n v="96"/>
    <n v="82"/>
    <n v="157"/>
    <n v="260"/>
    <n v="205"/>
    <n v="123"/>
    <n v="48"/>
    <n v="780"/>
    <n v="4"/>
    <n v="3"/>
    <n v="1"/>
    <n v="3"/>
    <n v="9"/>
    <x v="0"/>
  </r>
  <r>
    <n v="1473"/>
    <n v="96"/>
    <n v="108"/>
    <n v="5"/>
    <n v="488"/>
    <n v="131"/>
    <n v="131"/>
    <n v="63"/>
    <n v="799"/>
    <n v="1"/>
    <n v="4"/>
    <n v="1"/>
    <n v="4"/>
    <n v="8"/>
    <x v="0"/>
  </r>
  <r>
    <n v="1767"/>
    <n v="96"/>
    <n v="123"/>
    <n v="14"/>
    <n v="130"/>
    <n v="0"/>
    <n v="14"/>
    <n v="41"/>
    <n v="239"/>
    <n v="5"/>
    <n v="3"/>
    <n v="0"/>
    <n v="4"/>
    <n v="7"/>
    <x v="0"/>
  </r>
  <r>
    <n v="2572"/>
    <n v="96"/>
    <n v="123"/>
    <n v="14"/>
    <n v="130"/>
    <n v="0"/>
    <n v="14"/>
    <n v="41"/>
    <n v="239"/>
    <n v="5"/>
    <n v="3"/>
    <n v="0"/>
    <n v="4"/>
    <n v="7"/>
    <x v="0"/>
  </r>
  <r>
    <n v="1937"/>
    <n v="96"/>
    <n v="307"/>
    <n v="72"/>
    <n v="118"/>
    <n v="11"/>
    <n v="390"/>
    <n v="372"/>
    <n v="527"/>
    <n v="3"/>
    <n v="5"/>
    <n v="2"/>
    <n v="6"/>
    <n v="5"/>
    <x v="0"/>
  </r>
  <r>
    <n v="2350"/>
    <n v="96"/>
    <n v="392"/>
    <n v="16"/>
    <n v="143"/>
    <n v="30"/>
    <n v="22"/>
    <n v="47"/>
    <n v="557"/>
    <n v="2"/>
    <n v="4"/>
    <n v="1"/>
    <n v="5"/>
    <n v="5"/>
    <x v="0"/>
  </r>
  <r>
    <n v="2925"/>
    <n v="96"/>
    <n v="426"/>
    <n v="0"/>
    <n v="21"/>
    <n v="0"/>
    <n v="0"/>
    <n v="18"/>
    <n v="429"/>
    <n v="1"/>
    <n v="3"/>
    <n v="1"/>
    <n v="4"/>
    <n v="5"/>
    <x v="0"/>
  </r>
  <r>
    <n v="1141"/>
    <n v="96"/>
    <n v="872"/>
    <n v="43"/>
    <n v="121"/>
    <n v="58"/>
    <n v="33"/>
    <n v="33"/>
    <n v="1094"/>
    <n v="4"/>
    <n v="8"/>
    <n v="1"/>
    <n v="6"/>
    <n v="6"/>
    <x v="0"/>
  </r>
  <r>
    <n v="1987"/>
    <n v="96"/>
    <n v="1002"/>
    <n v="116"/>
    <n v="727"/>
    <n v="51"/>
    <n v="96"/>
    <n v="177"/>
    <n v="1816"/>
    <n v="2"/>
    <n v="6"/>
    <n v="5"/>
    <n v="10"/>
    <n v="3"/>
    <x v="0"/>
  </r>
  <r>
    <n v="2191"/>
    <n v="96"/>
    <n v="1041"/>
    <n v="10"/>
    <n v="81"/>
    <n v="13"/>
    <n v="10"/>
    <n v="67"/>
    <n v="1088"/>
    <n v="2"/>
    <n v="5"/>
    <n v="1"/>
    <n v="7"/>
    <n v="7"/>
    <x v="0"/>
  </r>
  <r>
    <n v="1028"/>
    <n v="96"/>
    <n v="1492"/>
    <n v="218"/>
    <n v="1748"/>
    <n v="46"/>
    <n v="144"/>
    <n v="0"/>
    <n v="3648"/>
    <n v="1"/>
    <n v="6"/>
    <n v="9"/>
    <n v="10"/>
    <n v="2"/>
    <x v="0"/>
  </r>
  <r>
    <n v="2187"/>
    <n v="96"/>
    <n v="1492"/>
    <n v="218"/>
    <n v="1748"/>
    <n v="46"/>
    <n v="144"/>
    <n v="0"/>
    <n v="3648"/>
    <n v="1"/>
    <n v="6"/>
    <n v="9"/>
    <n v="10"/>
    <n v="2"/>
    <x v="0"/>
  </r>
  <r>
    <n v="2462"/>
    <n v="96"/>
    <n v="1697"/>
    <n v="287"/>
    <n v="1552"/>
    <n v="45"/>
    <n v="34"/>
    <n v="70"/>
    <n v="3545"/>
    <n v="1"/>
    <n v="4"/>
    <n v="6"/>
    <n v="4"/>
    <n v="2"/>
    <x v="0"/>
  </r>
  <r>
    <n v="1689"/>
    <n v="96"/>
    <n v="1785"/>
    <n v="0"/>
    <n v="113"/>
    <n v="0"/>
    <n v="0"/>
    <n v="479"/>
    <n v="1419"/>
    <n v="3"/>
    <n v="2"/>
    <n v="4"/>
    <n v="5"/>
    <n v="7"/>
    <x v="0"/>
  </r>
  <r>
    <n v="1668"/>
    <n v="96"/>
    <n v="1934"/>
    <n v="219"/>
    <n v="1803"/>
    <n v="286"/>
    <n v="219"/>
    <n v="86"/>
    <n v="4376"/>
    <n v="1"/>
    <n v="5"/>
    <n v="6"/>
    <n v="10"/>
    <n v="2"/>
    <x v="0"/>
  </r>
  <r>
    <n v="1865"/>
    <n v="96"/>
    <n v="1934"/>
    <n v="219"/>
    <n v="1803"/>
    <n v="286"/>
    <n v="219"/>
    <n v="86"/>
    <n v="4376"/>
    <n v="1"/>
    <n v="5"/>
    <n v="6"/>
    <n v="10"/>
    <n v="2"/>
    <x v="0"/>
  </r>
  <r>
    <n v="2132"/>
    <n v="96"/>
    <n v="2213"/>
    <n v="311"/>
    <n v="484"/>
    <n v="225"/>
    <n v="276"/>
    <n v="91"/>
    <n v="3418"/>
    <n v="3"/>
    <n v="10"/>
    <n v="4"/>
    <n v="7"/>
    <n v="6"/>
    <x v="0"/>
  </r>
  <r>
    <n v="2064"/>
    <n v="95"/>
    <n v="17"/>
    <n v="0"/>
    <n v="28"/>
    <n v="7"/>
    <n v="0"/>
    <n v="0"/>
    <n v="52"/>
    <n v="1"/>
    <n v="0"/>
    <n v="0"/>
    <n v="3"/>
    <n v="4"/>
    <x v="0"/>
  </r>
  <r>
    <n v="2671"/>
    <n v="95"/>
    <n v="37"/>
    <n v="3"/>
    <n v="14"/>
    <n v="7"/>
    <n v="0"/>
    <n v="24"/>
    <n v="37"/>
    <n v="1"/>
    <n v="1"/>
    <n v="0"/>
    <n v="2"/>
    <n v="7"/>
    <x v="0"/>
  </r>
  <r>
    <n v="2884"/>
    <n v="95"/>
    <n v="63"/>
    <n v="17"/>
    <n v="54"/>
    <n v="0"/>
    <n v="0"/>
    <n v="79"/>
    <n v="54"/>
    <n v="1"/>
    <n v="1"/>
    <n v="1"/>
    <n v="2"/>
    <n v="7"/>
    <x v="0"/>
  </r>
  <r>
    <n v="1080"/>
    <n v="95"/>
    <n v="75"/>
    <n v="35"/>
    <n v="62"/>
    <n v="44"/>
    <n v="18"/>
    <n v="13"/>
    <n v="220"/>
    <n v="2"/>
    <n v="1"/>
    <n v="0"/>
    <n v="4"/>
    <n v="7"/>
    <x v="0"/>
  </r>
  <r>
    <n v="1245"/>
    <n v="95"/>
    <n v="76"/>
    <n v="25"/>
    <n v="13"/>
    <n v="63"/>
    <n v="38"/>
    <n v="63"/>
    <n v="152"/>
    <n v="4"/>
    <n v="2"/>
    <n v="0"/>
    <n v="4"/>
    <n v="5"/>
    <x v="0"/>
  </r>
  <r>
    <n v="2782"/>
    <n v="95"/>
    <n v="76"/>
    <n v="25"/>
    <n v="13"/>
    <n v="63"/>
    <n v="38"/>
    <n v="63"/>
    <n v="152"/>
    <n v="4"/>
    <n v="2"/>
    <n v="0"/>
    <n v="4"/>
    <n v="5"/>
    <x v="0"/>
  </r>
  <r>
    <n v="2083"/>
    <n v="95"/>
    <n v="432"/>
    <n v="68"/>
    <n v="741"/>
    <n v="90"/>
    <n v="68"/>
    <n v="194"/>
    <n v="1205"/>
    <n v="6"/>
    <n v="7"/>
    <n v="2"/>
    <n v="5"/>
    <n v="8"/>
    <x v="0"/>
  </r>
  <r>
    <n v="2723"/>
    <n v="95"/>
    <n v="758"/>
    <n v="51"/>
    <n v="501"/>
    <n v="248"/>
    <n v="224"/>
    <n v="362"/>
    <n v="1419"/>
    <n v="3"/>
    <n v="7"/>
    <n v="3"/>
    <n v="10"/>
    <n v="5"/>
    <x v="0"/>
  </r>
  <r>
    <n v="1105"/>
    <n v="95"/>
    <n v="1060"/>
    <n v="95"/>
    <n v="270"/>
    <n v="63"/>
    <n v="43"/>
    <n v="48"/>
    <n v="1483"/>
    <n v="1"/>
    <n v="6"/>
    <n v="7"/>
    <n v="11"/>
    <n v="3"/>
    <x v="0"/>
  </r>
  <r>
    <n v="2020"/>
    <n v="95"/>
    <n v="1112"/>
    <n v="0"/>
    <n v="415"/>
    <n v="40"/>
    <n v="81"/>
    <n v="381"/>
    <n v="1266"/>
    <n v="4"/>
    <n v="6"/>
    <n v="3"/>
    <n v="8"/>
    <n v="5"/>
    <x v="0"/>
  </r>
  <r>
    <n v="1324"/>
    <n v="95"/>
    <n v="1120"/>
    <n v="47"/>
    <n v="2044"/>
    <n v="184"/>
    <n v="290"/>
    <n v="93"/>
    <n v="3591"/>
    <n v="1"/>
    <n v="4"/>
    <n v="5"/>
    <n v="11"/>
    <n v="3"/>
    <x v="0"/>
  </r>
  <r>
    <n v="2586"/>
    <n v="95"/>
    <n v="1120"/>
    <n v="47"/>
    <n v="2044"/>
    <n v="184"/>
    <n v="290"/>
    <n v="93"/>
    <n v="3591"/>
    <n v="1"/>
    <n v="4"/>
    <n v="5"/>
    <n v="11"/>
    <n v="3"/>
    <x v="0"/>
  </r>
  <r>
    <n v="1334"/>
    <n v="95"/>
    <n v="1191"/>
    <n v="79"/>
    <n v="614"/>
    <n v="26"/>
    <n v="79"/>
    <n v="19"/>
    <n v="1971"/>
    <n v="4"/>
    <n v="6"/>
    <n v="7"/>
    <n v="9"/>
    <n v="4"/>
    <x v="0"/>
  </r>
  <r>
    <n v="3047"/>
    <n v="95"/>
    <n v="1529"/>
    <n v="293"/>
    <n v="1010"/>
    <n v="295"/>
    <n v="195"/>
    <n v="227"/>
    <n v="3094"/>
    <n v="1"/>
    <n v="9"/>
    <n v="6"/>
    <n v="5"/>
    <n v="5"/>
    <x v="0"/>
  </r>
  <r>
    <n v="1856"/>
    <n v="95"/>
    <n v="1721"/>
    <n v="49"/>
    <n v="1119"/>
    <n v="470"/>
    <n v="320"/>
    <n v="74"/>
    <n v="3605"/>
    <n v="1"/>
    <n v="4"/>
    <n v="8"/>
    <n v="5"/>
    <n v="2"/>
    <x v="0"/>
  </r>
  <r>
    <n v="2259"/>
    <n v="95"/>
    <n v="1763"/>
    <n v="50"/>
    <n v="254"/>
    <n v="132"/>
    <n v="151"/>
    <n v="502"/>
    <n v="1847"/>
    <n v="0"/>
    <n v="6"/>
    <n v="7"/>
    <n v="9"/>
    <n v="3"/>
    <x v="0"/>
  </r>
  <r>
    <n v="2520"/>
    <n v="95"/>
    <n v="1845"/>
    <n v="0"/>
    <n v="336"/>
    <n v="29"/>
    <n v="20"/>
    <n v="88"/>
    <n v="2143"/>
    <n v="3"/>
    <n v="9"/>
    <n v="2"/>
    <n v="10"/>
    <n v="7"/>
    <x v="0"/>
  </r>
  <r>
    <n v="1505"/>
    <n v="95"/>
    <n v="2319"/>
    <n v="172"/>
    <n v="829"/>
    <n v="132"/>
    <n v="33"/>
    <n v="413"/>
    <n v="3072"/>
    <n v="1"/>
    <n v="2"/>
    <n v="4"/>
    <n v="6"/>
    <n v="5"/>
    <x v="0"/>
  </r>
  <r>
    <n v="1843"/>
    <n v="94"/>
    <n v="0"/>
    <n v="29"/>
    <n v="43"/>
    <n v="57"/>
    <n v="14"/>
    <n v="72"/>
    <n v="72"/>
    <n v="1"/>
    <n v="0"/>
    <n v="0"/>
    <n v="3"/>
    <n v="6"/>
    <x v="0"/>
  </r>
  <r>
    <n v="1097"/>
    <n v="94"/>
    <n v="5"/>
    <n v="15"/>
    <n v="30"/>
    <n v="51"/>
    <n v="0"/>
    <n v="46"/>
    <n v="56"/>
    <n v="1"/>
    <n v="1"/>
    <n v="0"/>
    <n v="3"/>
    <n v="5"/>
    <x v="0"/>
  </r>
  <r>
    <n v="2619"/>
    <n v="94"/>
    <n v="5"/>
    <n v="15"/>
    <n v="30"/>
    <n v="51"/>
    <n v="0"/>
    <n v="46"/>
    <n v="56"/>
    <n v="1"/>
    <n v="1"/>
    <n v="0"/>
    <n v="3"/>
    <n v="5"/>
    <x v="0"/>
  </r>
  <r>
    <n v="2166"/>
    <n v="94"/>
    <n v="27"/>
    <n v="22"/>
    <n v="44"/>
    <n v="11"/>
    <n v="0"/>
    <n v="27"/>
    <n v="77"/>
    <n v="1"/>
    <n v="1"/>
    <n v="0"/>
    <n v="3"/>
    <n v="5"/>
    <x v="0"/>
  </r>
  <r>
    <n v="1573"/>
    <n v="94"/>
    <n v="41"/>
    <n v="46"/>
    <n v="46"/>
    <n v="10"/>
    <n v="26"/>
    <n v="113"/>
    <n v="56"/>
    <n v="1"/>
    <n v="1"/>
    <n v="1"/>
    <n v="3"/>
    <n v="4"/>
    <x v="0"/>
  </r>
  <r>
    <n v="1611"/>
    <n v="94"/>
    <n v="74"/>
    <n v="70"/>
    <n v="129"/>
    <n v="94"/>
    <n v="4"/>
    <n v="31"/>
    <n v="339"/>
    <n v="3"/>
    <n v="3"/>
    <n v="0"/>
    <n v="3"/>
    <n v="9"/>
    <x v="0"/>
  </r>
  <r>
    <n v="1889"/>
    <n v="94"/>
    <n v="90"/>
    <n v="0"/>
    <n v="90"/>
    <n v="0"/>
    <n v="15"/>
    <n v="12"/>
    <n v="182"/>
    <n v="1"/>
    <n v="2"/>
    <n v="0"/>
    <n v="3"/>
    <n v="5"/>
    <x v="0"/>
  </r>
  <r>
    <n v="1815"/>
    <n v="94"/>
    <n v="96"/>
    <n v="4"/>
    <n v="34"/>
    <n v="8"/>
    <n v="4"/>
    <n v="4"/>
    <n v="141"/>
    <n v="2"/>
    <n v="1"/>
    <n v="0"/>
    <n v="3"/>
    <n v="8"/>
    <x v="0"/>
  </r>
  <r>
    <n v="1600"/>
    <n v="94"/>
    <n v="102"/>
    <n v="0"/>
    <n v="19"/>
    <n v="0"/>
    <n v="0"/>
    <n v="11"/>
    <n v="110"/>
    <n v="2"/>
    <n v="1"/>
    <n v="0"/>
    <n v="3"/>
    <n v="8"/>
    <x v="0"/>
  </r>
  <r>
    <n v="2352"/>
    <n v="94"/>
    <n v="102"/>
    <n v="0"/>
    <n v="19"/>
    <n v="0"/>
    <n v="0"/>
    <n v="11"/>
    <n v="110"/>
    <n v="2"/>
    <n v="1"/>
    <n v="0"/>
    <n v="3"/>
    <n v="8"/>
    <x v="0"/>
  </r>
  <r>
    <n v="2108"/>
    <n v="94"/>
    <n v="128"/>
    <n v="0"/>
    <n v="53"/>
    <n v="9"/>
    <n v="3"/>
    <n v="50"/>
    <n v="144"/>
    <n v="2"/>
    <n v="1"/>
    <n v="1"/>
    <n v="3"/>
    <n v="3"/>
    <x v="0"/>
  </r>
  <r>
    <n v="2248"/>
    <n v="94"/>
    <n v="152"/>
    <n v="24"/>
    <n v="55"/>
    <n v="37"/>
    <n v="49"/>
    <n v="195"/>
    <n v="122"/>
    <n v="3"/>
    <n v="2"/>
    <n v="1"/>
    <n v="3"/>
    <n v="7"/>
    <x v="0"/>
  </r>
  <r>
    <n v="2174"/>
    <n v="94"/>
    <n v="227"/>
    <n v="34"/>
    <n v="89"/>
    <n v="26"/>
    <n v="16"/>
    <n v="26"/>
    <n v="365"/>
    <n v="1"/>
    <n v="4"/>
    <n v="0"/>
    <n v="4"/>
    <n v="5"/>
    <x v="0"/>
  </r>
  <r>
    <n v="1676"/>
    <n v="94"/>
    <n v="241"/>
    <n v="10"/>
    <n v="47"/>
    <n v="8"/>
    <n v="8"/>
    <n v="16"/>
    <n v="298"/>
    <n v="1"/>
    <n v="2"/>
    <n v="1"/>
    <n v="4"/>
    <n v="3"/>
    <x v="0"/>
  </r>
  <r>
    <n v="2919"/>
    <n v="94"/>
    <n v="265"/>
    <n v="23"/>
    <n v="148"/>
    <n v="12"/>
    <n v="23"/>
    <n v="160"/>
    <n v="312"/>
    <n v="2"/>
    <n v="2"/>
    <n v="2"/>
    <n v="3"/>
    <n v="7"/>
    <x v="0"/>
  </r>
  <r>
    <n v="1138"/>
    <n v="94"/>
    <n v="278"/>
    <n v="11"/>
    <n v="342"/>
    <n v="46"/>
    <n v="4"/>
    <n v="122"/>
    <n v="559"/>
    <n v="7"/>
    <n v="4"/>
    <n v="1"/>
    <n v="4"/>
    <n v="8"/>
    <x v="0"/>
  </r>
  <r>
    <n v="1367"/>
    <n v="94"/>
    <n v="278"/>
    <n v="11"/>
    <n v="342"/>
    <n v="46"/>
    <n v="4"/>
    <n v="122"/>
    <n v="559"/>
    <n v="7"/>
    <n v="4"/>
    <n v="1"/>
    <n v="4"/>
    <n v="8"/>
    <x v="0"/>
  </r>
  <r>
    <n v="3135"/>
    <n v="94"/>
    <n v="340"/>
    <n v="59"/>
    <n v="1715"/>
    <n v="0"/>
    <n v="59"/>
    <n v="117"/>
    <n v="2055"/>
    <n v="0"/>
    <n v="4"/>
    <n v="3"/>
    <n v="7"/>
    <n v="3"/>
    <x v="1"/>
  </r>
  <r>
    <n v="1005"/>
    <n v="94"/>
    <n v="470"/>
    <n v="117"/>
    <n v="320"/>
    <n v="125"/>
    <n v="73"/>
    <n v="41"/>
    <n v="1064"/>
    <n v="5"/>
    <n v="5"/>
    <n v="3"/>
    <n v="6"/>
    <n v="5"/>
    <x v="0"/>
  </r>
  <r>
    <n v="2877"/>
    <n v="94"/>
    <n v="643"/>
    <n v="17"/>
    <n v="189"/>
    <n v="47"/>
    <n v="17"/>
    <n v="26"/>
    <n v="886"/>
    <n v="1"/>
    <n v="4"/>
    <n v="4"/>
    <n v="6"/>
    <n v="2"/>
    <x v="0"/>
  </r>
  <r>
    <n v="1576"/>
    <n v="94"/>
    <n v="710"/>
    <n v="309"/>
    <n v="1544"/>
    <n v="321"/>
    <n v="309"/>
    <n v="401"/>
    <n v="2791"/>
    <n v="1"/>
    <n v="3"/>
    <n v="7"/>
    <n v="9"/>
    <n v="1"/>
    <x v="0"/>
  </r>
  <r>
    <n v="1938"/>
    <n v="94"/>
    <n v="753"/>
    <n v="14"/>
    <n v="667"/>
    <n v="197"/>
    <n v="117"/>
    <n v="238"/>
    <n v="1511"/>
    <n v="4"/>
    <n v="5"/>
    <n v="5"/>
    <n v="8"/>
    <n v="5"/>
    <x v="0"/>
  </r>
  <r>
    <n v="1812"/>
    <n v="94"/>
    <n v="1070"/>
    <n v="49"/>
    <n v="476"/>
    <n v="21"/>
    <n v="15"/>
    <n v="442"/>
    <n v="1189"/>
    <n v="1"/>
    <n v="6"/>
    <n v="4"/>
    <n v="7"/>
    <n v="6"/>
    <x v="0"/>
  </r>
  <r>
    <n v="1886"/>
    <n v="94"/>
    <n v="1075"/>
    <n v="200"/>
    <n v="851"/>
    <n v="422"/>
    <n v="24"/>
    <n v="524"/>
    <n v="2047"/>
    <n v="1"/>
    <n v="3"/>
    <n v="4"/>
    <n v="10"/>
    <n v="0"/>
    <x v="0"/>
  </r>
  <r>
    <n v="3011"/>
    <n v="94"/>
    <n v="1292"/>
    <n v="191"/>
    <n v="598"/>
    <n v="216"/>
    <n v="142"/>
    <n v="142"/>
    <n v="2297"/>
    <n v="4"/>
    <n v="10"/>
    <n v="3"/>
    <n v="12"/>
    <n v="6"/>
    <x v="0"/>
  </r>
  <r>
    <n v="2284"/>
    <n v="94"/>
    <n v="1308"/>
    <n v="173"/>
    <n v="901"/>
    <n v="225"/>
    <n v="347"/>
    <n v="173"/>
    <n v="2782"/>
    <n v="1"/>
    <n v="5"/>
    <n v="5"/>
    <n v="8"/>
    <n v="3"/>
    <x v="0"/>
  </r>
  <r>
    <n v="2008"/>
    <n v="93"/>
    <n v="31"/>
    <n v="61"/>
    <n v="84"/>
    <n v="145"/>
    <n v="92"/>
    <n v="199"/>
    <n v="214"/>
    <n v="2"/>
    <n v="2"/>
    <n v="1"/>
    <n v="2"/>
    <n v="9"/>
    <x v="0"/>
  </r>
  <r>
    <n v="1181"/>
    <n v="93"/>
    <n v="82"/>
    <n v="11"/>
    <n v="75"/>
    <n v="11"/>
    <n v="68"/>
    <n v="79"/>
    <n v="168"/>
    <n v="2"/>
    <n v="3"/>
    <n v="0"/>
    <n v="3"/>
    <n v="8"/>
    <x v="0"/>
  </r>
  <r>
    <n v="1608"/>
    <n v="93"/>
    <n v="83"/>
    <n v="17"/>
    <n v="125"/>
    <n v="17"/>
    <n v="8"/>
    <n v="50"/>
    <n v="200"/>
    <n v="2"/>
    <n v="2"/>
    <n v="0"/>
    <n v="3"/>
    <n v="6"/>
    <x v="0"/>
  </r>
  <r>
    <n v="1208"/>
    <n v="93"/>
    <n v="96"/>
    <n v="35"/>
    <n v="80"/>
    <n v="93"/>
    <n v="3"/>
    <n v="58"/>
    <n v="251"/>
    <n v="1"/>
    <n v="1"/>
    <n v="1"/>
    <n v="4"/>
    <n v="3"/>
    <x v="0"/>
  </r>
  <r>
    <n v="3036"/>
    <n v="93"/>
    <n v="97"/>
    <n v="3"/>
    <n v="37"/>
    <n v="0"/>
    <n v="0"/>
    <n v="0"/>
    <n v="137"/>
    <n v="2"/>
    <n v="2"/>
    <n v="0"/>
    <n v="3"/>
    <n v="4"/>
    <x v="0"/>
  </r>
  <r>
    <n v="2906"/>
    <n v="93"/>
    <n v="402"/>
    <n v="77"/>
    <n v="315"/>
    <n v="20"/>
    <n v="42"/>
    <n v="171"/>
    <n v="685"/>
    <n v="2"/>
    <n v="4"/>
    <n v="2"/>
    <n v="7"/>
    <n v="3"/>
    <x v="0"/>
  </r>
  <r>
    <n v="2156"/>
    <n v="93"/>
    <n v="573"/>
    <n v="6"/>
    <n v="59"/>
    <n v="25"/>
    <n v="25"/>
    <n v="12"/>
    <n v="675"/>
    <n v="3"/>
    <n v="2"/>
    <n v="2"/>
    <n v="6"/>
    <n v="5"/>
    <x v="0"/>
  </r>
  <r>
    <n v="1873"/>
    <n v="93"/>
    <n v="588"/>
    <n v="71"/>
    <n v="1028"/>
    <n v="92"/>
    <n v="129"/>
    <n v="403"/>
    <n v="1505"/>
    <n v="1"/>
    <n v="3"/>
    <n v="10"/>
    <n v="11"/>
    <n v="1"/>
    <x v="0"/>
  </r>
  <r>
    <n v="1496"/>
    <n v="93"/>
    <n v="725"/>
    <n v="52"/>
    <n v="207"/>
    <n v="24"/>
    <n v="30"/>
    <n v="18"/>
    <n v="1020"/>
    <n v="3"/>
    <n v="6"/>
    <n v="2"/>
    <n v="5"/>
    <n v="7"/>
    <x v="0"/>
  </r>
  <r>
    <n v="1907"/>
    <n v="93"/>
    <n v="851"/>
    <n v="53"/>
    <n v="879"/>
    <n v="572"/>
    <n v="27"/>
    <n v="247"/>
    <n v="2136"/>
    <n v="1"/>
    <n v="4"/>
    <n v="5"/>
    <n v="9"/>
    <n v="2"/>
    <x v="0"/>
  </r>
  <r>
    <n v="1468"/>
    <n v="93"/>
    <n v="896"/>
    <n v="62"/>
    <n v="220"/>
    <n v="264"/>
    <n v="163"/>
    <n v="40"/>
    <n v="1566"/>
    <n v="1"/>
    <n v="5"/>
    <n v="9"/>
    <n v="4"/>
    <n v="3"/>
    <x v="0"/>
  </r>
  <r>
    <n v="1462"/>
    <n v="93"/>
    <n v="969"/>
    <n v="57"/>
    <n v="102"/>
    <n v="16"/>
    <n v="0"/>
    <n v="240"/>
    <n v="904"/>
    <n v="4"/>
    <n v="6"/>
    <n v="2"/>
    <n v="7"/>
    <n v="5"/>
    <x v="0"/>
  </r>
  <r>
    <n v="2422"/>
    <n v="93"/>
    <n v="1100"/>
    <n v="80"/>
    <n v="1262"/>
    <n v="164"/>
    <n v="365"/>
    <n v="39"/>
    <n v="2932"/>
    <n v="1"/>
    <n v="4"/>
    <n v="4"/>
    <n v="9"/>
    <n v="2"/>
    <x v="0"/>
  </r>
  <r>
    <n v="2050"/>
    <n v="93"/>
    <n v="1106"/>
    <n v="110"/>
    <n v="952"/>
    <n v="27"/>
    <n v="20"/>
    <n v="42"/>
    <n v="2173"/>
    <n v="1"/>
    <n v="3"/>
    <n v="7"/>
    <n v="13"/>
    <n v="2"/>
    <x v="0"/>
  </r>
  <r>
    <n v="1295"/>
    <n v="93"/>
    <n v="1303"/>
    <n v="0"/>
    <n v="69"/>
    <n v="0"/>
    <n v="0"/>
    <n v="26"/>
    <n v="1347"/>
    <n v="1"/>
    <n v="8"/>
    <n v="3"/>
    <n v="6"/>
    <n v="7"/>
    <x v="0"/>
  </r>
  <r>
    <n v="1335"/>
    <n v="93"/>
    <n v="1568"/>
    <n v="191"/>
    <n v="1087"/>
    <n v="124"/>
    <n v="256"/>
    <n v="222"/>
    <n v="3004"/>
    <n v="2"/>
    <n v="8"/>
    <n v="4"/>
    <n v="8"/>
    <n v="4"/>
    <x v="0"/>
  </r>
  <r>
    <n v="1686"/>
    <n v="93"/>
    <n v="1568"/>
    <n v="191"/>
    <n v="1087"/>
    <n v="124"/>
    <n v="256"/>
    <n v="222"/>
    <n v="3004"/>
    <n v="2"/>
    <n v="8"/>
    <n v="4"/>
    <n v="8"/>
    <n v="4"/>
    <x v="0"/>
  </r>
  <r>
    <n v="3087"/>
    <n v="93"/>
    <n v="1946"/>
    <n v="100"/>
    <n v="1073"/>
    <n v="131"/>
    <n v="134"/>
    <n v="367"/>
    <n v="3017"/>
    <n v="1"/>
    <n v="3"/>
    <n v="10"/>
    <n v="8"/>
    <n v="2"/>
    <x v="0"/>
  </r>
  <r>
    <n v="2423"/>
    <n v="93"/>
    <n v="2065"/>
    <n v="23"/>
    <n v="286"/>
    <n v="32"/>
    <n v="0"/>
    <n v="136"/>
    <n v="2270"/>
    <n v="4"/>
    <n v="10"/>
    <n v="7"/>
    <n v="5"/>
    <n v="8"/>
    <x v="0"/>
  </r>
  <r>
    <n v="2888"/>
    <n v="93"/>
    <n v="2323"/>
    <n v="114"/>
    <n v="1142"/>
    <n v="148"/>
    <n v="114"/>
    <n v="304"/>
    <n v="3538"/>
    <n v="3"/>
    <n v="5"/>
    <n v="5"/>
    <n v="5"/>
    <n v="8"/>
    <x v="0"/>
  </r>
  <r>
    <n v="2542"/>
    <n v="93"/>
    <n v="2379"/>
    <n v="161"/>
    <n v="651"/>
    <n v="0"/>
    <n v="31"/>
    <n v="31"/>
    <n v="3191"/>
    <n v="4"/>
    <n v="5"/>
    <n v="4"/>
    <n v="10"/>
    <n v="4"/>
    <x v="0"/>
  </r>
  <r>
    <n v="1363"/>
    <n v="92"/>
    <n v="13"/>
    <n v="38"/>
    <n v="55"/>
    <n v="8"/>
    <n v="51"/>
    <n v="51"/>
    <n v="115"/>
    <n v="1"/>
    <n v="1"/>
    <n v="0"/>
    <n v="3"/>
    <n v="7"/>
    <x v="0"/>
  </r>
  <r>
    <n v="1929"/>
    <n v="92"/>
    <n v="21"/>
    <n v="7"/>
    <n v="63"/>
    <n v="7"/>
    <n v="28"/>
    <n v="49"/>
    <n v="77"/>
    <n v="1"/>
    <n v="2"/>
    <n v="0"/>
    <n v="3"/>
    <n v="4"/>
    <x v="0"/>
  </r>
  <r>
    <n v="2510"/>
    <n v="92"/>
    <n v="26"/>
    <n v="190"/>
    <n v="37"/>
    <n v="0"/>
    <n v="53"/>
    <n v="238"/>
    <n v="69"/>
    <n v="2"/>
    <n v="3"/>
    <n v="0"/>
    <n v="3"/>
    <n v="8"/>
    <x v="0"/>
  </r>
  <r>
    <n v="1045"/>
    <n v="92"/>
    <n v="44"/>
    <n v="20"/>
    <n v="51"/>
    <n v="10"/>
    <n v="17"/>
    <n v="44"/>
    <n v="98"/>
    <n v="1"/>
    <n v="2"/>
    <n v="0"/>
    <n v="2"/>
    <n v="10"/>
    <x v="0"/>
  </r>
  <r>
    <n v="1484"/>
    <n v="92"/>
    <n v="61"/>
    <n v="9"/>
    <n v="98"/>
    <n v="19"/>
    <n v="0"/>
    <n v="112"/>
    <n v="75"/>
    <n v="2"/>
    <n v="1"/>
    <n v="1"/>
    <n v="2"/>
    <n v="8"/>
    <x v="0"/>
  </r>
  <r>
    <n v="1604"/>
    <n v="92"/>
    <n v="71"/>
    <n v="33"/>
    <n v="50"/>
    <n v="46"/>
    <n v="62"/>
    <n v="133"/>
    <n v="129"/>
    <n v="1"/>
    <n v="2"/>
    <n v="1"/>
    <n v="2"/>
    <n v="7"/>
    <x v="0"/>
  </r>
  <r>
    <n v="2054"/>
    <n v="92"/>
    <n v="113"/>
    <n v="0"/>
    <n v="18"/>
    <n v="7"/>
    <n v="0"/>
    <n v="28"/>
    <n v="109"/>
    <n v="2"/>
    <n v="2"/>
    <n v="0"/>
    <n v="3"/>
    <n v="5"/>
    <x v="0"/>
  </r>
  <r>
    <n v="2022"/>
    <n v="92"/>
    <n v="121"/>
    <n v="4"/>
    <n v="50"/>
    <n v="0"/>
    <n v="0"/>
    <n v="18"/>
    <n v="157"/>
    <n v="3"/>
    <n v="2"/>
    <n v="0"/>
    <n v="3"/>
    <n v="8"/>
    <x v="0"/>
  </r>
  <r>
    <n v="2547"/>
    <n v="92"/>
    <n v="121"/>
    <n v="4"/>
    <n v="50"/>
    <n v="0"/>
    <n v="0"/>
    <n v="18"/>
    <n v="157"/>
    <n v="3"/>
    <n v="2"/>
    <n v="0"/>
    <n v="3"/>
    <n v="8"/>
    <x v="0"/>
  </r>
  <r>
    <n v="1240"/>
    <n v="92"/>
    <n v="215"/>
    <n v="224"/>
    <n v="248"/>
    <n v="100"/>
    <n v="96"/>
    <n v="119"/>
    <n v="764"/>
    <n v="2"/>
    <n v="3"/>
    <n v="1"/>
    <n v="5"/>
    <n v="6"/>
    <x v="0"/>
  </r>
  <r>
    <n v="1639"/>
    <n v="92"/>
    <n v="215"/>
    <n v="224"/>
    <n v="248"/>
    <n v="100"/>
    <n v="96"/>
    <n v="119"/>
    <n v="764"/>
    <n v="2"/>
    <n v="3"/>
    <n v="1"/>
    <n v="5"/>
    <n v="6"/>
    <x v="0"/>
  </r>
  <r>
    <n v="1430"/>
    <n v="92"/>
    <n v="254"/>
    <n v="47"/>
    <n v="248"/>
    <n v="44"/>
    <n v="17"/>
    <n v="33"/>
    <n v="576"/>
    <n v="2"/>
    <n v="5"/>
    <n v="0"/>
    <n v="4"/>
    <n v="8"/>
    <x v="0"/>
  </r>
  <r>
    <n v="2234"/>
    <n v="92"/>
    <n v="311"/>
    <n v="63"/>
    <n v="984"/>
    <n v="30"/>
    <n v="456"/>
    <n v="166"/>
    <n v="1679"/>
    <n v="2"/>
    <n v="7"/>
    <n v="3"/>
    <n v="5"/>
    <n v="4"/>
    <x v="0"/>
  </r>
  <r>
    <n v="2589"/>
    <n v="92"/>
    <n v="395"/>
    <n v="8"/>
    <n v="505"/>
    <n v="91"/>
    <n v="28"/>
    <n v="39"/>
    <n v="986"/>
    <n v="4"/>
    <n v="5"/>
    <n v="1"/>
    <n v="5"/>
    <n v="8"/>
    <x v="0"/>
  </r>
  <r>
    <n v="1745"/>
    <n v="92"/>
    <n v="473"/>
    <n v="82"/>
    <n v="711"/>
    <n v="107"/>
    <n v="40"/>
    <n v="529"/>
    <n v="883"/>
    <n v="1"/>
    <n v="2"/>
    <n v="11"/>
    <n v="5"/>
    <n v="1"/>
    <x v="0"/>
  </r>
  <r>
    <n v="1915"/>
    <n v="92"/>
    <n v="473"/>
    <n v="82"/>
    <n v="711"/>
    <n v="107"/>
    <n v="40"/>
    <n v="529"/>
    <n v="883"/>
    <n v="1"/>
    <n v="2"/>
    <n v="11"/>
    <n v="5"/>
    <n v="1"/>
    <x v="0"/>
  </r>
  <r>
    <n v="2376"/>
    <n v="92"/>
    <n v="533"/>
    <n v="5"/>
    <n v="114"/>
    <n v="8"/>
    <n v="13"/>
    <n v="93"/>
    <n v="581"/>
    <n v="4"/>
    <n v="5"/>
    <n v="1"/>
    <n v="5"/>
    <n v="6"/>
    <x v="0"/>
  </r>
  <r>
    <n v="2412"/>
    <n v="92"/>
    <n v="533"/>
    <n v="5"/>
    <n v="114"/>
    <n v="8"/>
    <n v="13"/>
    <n v="93"/>
    <n v="581"/>
    <n v="4"/>
    <n v="5"/>
    <n v="1"/>
    <n v="5"/>
    <n v="6"/>
    <x v="0"/>
  </r>
  <r>
    <n v="3083"/>
    <n v="92"/>
    <n v="599"/>
    <n v="10"/>
    <n v="574"/>
    <n v="64"/>
    <n v="10"/>
    <n v="137"/>
    <n v="1118"/>
    <n v="5"/>
    <n v="7"/>
    <n v="1"/>
    <n v="6"/>
    <n v="7"/>
    <x v="0"/>
  </r>
  <r>
    <n v="3015"/>
    <n v="92"/>
    <n v="608"/>
    <n v="141"/>
    <n v="593"/>
    <n v="166"/>
    <n v="126"/>
    <n v="448"/>
    <n v="1186"/>
    <n v="1"/>
    <n v="5"/>
    <n v="4"/>
    <n v="8"/>
    <n v="4"/>
    <x v="0"/>
  </r>
  <r>
    <n v="2688"/>
    <n v="92"/>
    <n v="767"/>
    <n v="114"/>
    <n v="2100"/>
    <n v="464"/>
    <n v="79"/>
    <n v="58"/>
    <n v="3467"/>
    <n v="1"/>
    <n v="5"/>
    <n v="8"/>
    <n v="12"/>
    <n v="3"/>
    <x v="0"/>
  </r>
  <r>
    <n v="2988"/>
    <n v="92"/>
    <n v="890"/>
    <n v="476"/>
    <n v="476"/>
    <n v="812"/>
    <n v="504"/>
    <n v="117"/>
    <n v="3041"/>
    <n v="6"/>
    <n v="11"/>
    <n v="2"/>
    <n v="8"/>
    <n v="9"/>
    <x v="0"/>
  </r>
  <r>
    <n v="1732"/>
    <n v="92"/>
    <n v="1029"/>
    <n v="24"/>
    <n v="194"/>
    <n v="50"/>
    <n v="12"/>
    <n v="12"/>
    <n v="1297"/>
    <n v="2"/>
    <n v="3"/>
    <n v="2"/>
    <n v="10"/>
    <n v="3"/>
    <x v="0"/>
  </r>
  <r>
    <n v="2781"/>
    <n v="92"/>
    <n v="1215"/>
    <n v="60"/>
    <n v="495"/>
    <n v="75"/>
    <n v="30"/>
    <n v="4364"/>
    <n v="-2490"/>
    <n v="0"/>
    <n v="23"/>
    <n v="1"/>
    <n v="1"/>
    <n v="0"/>
    <x v="0"/>
  </r>
  <r>
    <n v="1471"/>
    <n v="92"/>
    <n v="1337"/>
    <n v="32"/>
    <n v="290"/>
    <n v="43"/>
    <n v="16"/>
    <n v="240"/>
    <n v="1479"/>
    <n v="2"/>
    <n v="7"/>
    <n v="2"/>
    <n v="10"/>
    <n v="6"/>
    <x v="0"/>
  </r>
  <r>
    <n v="3038"/>
    <n v="92"/>
    <n v="1355"/>
    <n v="87"/>
    <n v="331"/>
    <n v="57"/>
    <n v="376"/>
    <n v="267"/>
    <n v="1941"/>
    <n v="2"/>
    <n v="4"/>
    <n v="5"/>
    <n v="4"/>
    <n v="2"/>
    <x v="0"/>
  </r>
  <r>
    <n v="2803"/>
    <n v="92"/>
    <n v="1509"/>
    <n v="206"/>
    <n v="1648"/>
    <n v="87"/>
    <n v="0"/>
    <n v="206"/>
    <n v="3244"/>
    <n v="1"/>
    <n v="3"/>
    <n v="11"/>
    <n v="9"/>
    <n v="1"/>
    <x v="0"/>
  </r>
  <r>
    <n v="2488"/>
    <n v="92"/>
    <n v="1914"/>
    <n v="179"/>
    <n v="1010"/>
    <n v="234"/>
    <n v="323"/>
    <n v="253"/>
    <n v="3408"/>
    <n v="3"/>
    <n v="10"/>
    <n v="4"/>
    <n v="9"/>
    <n v="7"/>
    <x v="0"/>
  </r>
  <r>
    <n v="1453"/>
    <n v="92"/>
    <n v="1936"/>
    <n v="24"/>
    <n v="503"/>
    <n v="33"/>
    <n v="24"/>
    <n v="176"/>
    <n v="2345"/>
    <n v="3"/>
    <n v="7"/>
    <n v="3"/>
    <n v="12"/>
    <n v="7"/>
    <x v="0"/>
  </r>
  <r>
    <n v="2595"/>
    <n v="92"/>
    <n v="2472"/>
    <n v="0"/>
    <n v="219"/>
    <n v="35"/>
    <n v="26"/>
    <n v="575"/>
    <n v="2177"/>
    <n v="7"/>
    <n v="9"/>
    <n v="6"/>
    <n v="9"/>
    <n v="8"/>
    <x v="0"/>
  </r>
  <r>
    <n v="2274"/>
    <n v="91"/>
    <n v="13"/>
    <n v="0"/>
    <n v="17"/>
    <n v="0"/>
    <n v="3"/>
    <n v="17"/>
    <n v="17"/>
    <n v="1"/>
    <n v="1"/>
    <n v="0"/>
    <n v="2"/>
    <n v="7"/>
    <x v="0"/>
  </r>
  <r>
    <n v="2049"/>
    <n v="91"/>
    <n v="16"/>
    <n v="11"/>
    <n v="38"/>
    <n v="0"/>
    <n v="22"/>
    <n v="11"/>
    <n v="77"/>
    <n v="1"/>
    <n v="1"/>
    <n v="0"/>
    <n v="2"/>
    <n v="8"/>
    <x v="0"/>
  </r>
  <r>
    <n v="1457"/>
    <n v="91"/>
    <n v="79"/>
    <n v="4"/>
    <n v="47"/>
    <n v="14"/>
    <n v="0"/>
    <n v="14"/>
    <n v="130"/>
    <n v="2"/>
    <n v="1"/>
    <n v="0"/>
    <n v="3"/>
    <n v="7"/>
    <x v="0"/>
  </r>
  <r>
    <n v="2512"/>
    <n v="91"/>
    <n v="106"/>
    <n v="0"/>
    <n v="83"/>
    <n v="24"/>
    <n v="0"/>
    <n v="47"/>
    <n v="165"/>
    <n v="1"/>
    <n v="1"/>
    <n v="1"/>
    <n v="2"/>
    <n v="8"/>
    <x v="0"/>
  </r>
  <r>
    <n v="2027"/>
    <n v="91"/>
    <n v="119"/>
    <n v="44"/>
    <n v="131"/>
    <n v="52"/>
    <n v="24"/>
    <n v="115"/>
    <n v="255"/>
    <n v="1"/>
    <n v="2"/>
    <n v="0"/>
    <n v="4"/>
    <n v="4"/>
    <x v="0"/>
  </r>
  <r>
    <n v="1749"/>
    <n v="91"/>
    <n v="135"/>
    <n v="38"/>
    <n v="72"/>
    <n v="91"/>
    <n v="47"/>
    <n v="191"/>
    <n v="191"/>
    <n v="1"/>
    <n v="2"/>
    <n v="1"/>
    <n v="4"/>
    <n v="4"/>
    <x v="0"/>
  </r>
  <r>
    <n v="2177"/>
    <n v="91"/>
    <n v="135"/>
    <n v="38"/>
    <n v="72"/>
    <n v="91"/>
    <n v="47"/>
    <n v="191"/>
    <n v="191"/>
    <n v="1"/>
    <n v="2"/>
    <n v="1"/>
    <n v="4"/>
    <n v="4"/>
    <x v="0"/>
  </r>
  <r>
    <n v="2072"/>
    <n v="91"/>
    <n v="242"/>
    <n v="28"/>
    <n v="64"/>
    <n v="67"/>
    <n v="28"/>
    <n v="43"/>
    <n v="387"/>
    <n v="2"/>
    <n v="2"/>
    <n v="1"/>
    <n v="4"/>
    <n v="5"/>
    <x v="0"/>
  </r>
  <r>
    <n v="1152"/>
    <n v="91"/>
    <n v="281"/>
    <n v="16"/>
    <n v="260"/>
    <n v="37"/>
    <n v="21"/>
    <n v="27"/>
    <n v="589"/>
    <n v="4"/>
    <n v="3"/>
    <n v="0"/>
    <n v="4"/>
    <n v="8"/>
    <x v="0"/>
  </r>
  <r>
    <n v="1433"/>
    <n v="91"/>
    <n v="581"/>
    <n v="20"/>
    <n v="229"/>
    <n v="84"/>
    <n v="184"/>
    <n v="98"/>
    <n v="1001"/>
    <n v="2"/>
    <n v="3"/>
    <n v="2"/>
    <n v="9"/>
    <n v="3"/>
    <x v="0"/>
  </r>
  <r>
    <n v="2129"/>
    <n v="91"/>
    <n v="956"/>
    <n v="8"/>
    <n v="107"/>
    <n v="0"/>
    <n v="0"/>
    <n v="52"/>
    <n v="1019"/>
    <n v="2"/>
    <n v="9"/>
    <n v="1"/>
    <n v="4"/>
    <n v="8"/>
    <x v="0"/>
  </r>
  <r>
    <n v="2793"/>
    <n v="91"/>
    <n v="1101"/>
    <n v="27"/>
    <n v="260"/>
    <n v="36"/>
    <n v="42"/>
    <n v="101"/>
    <n v="1364"/>
    <n v="3"/>
    <n v="6"/>
    <n v="2"/>
    <n v="8"/>
    <n v="5"/>
    <x v="0"/>
  </r>
  <r>
    <n v="3136"/>
    <n v="91"/>
    <n v="1425"/>
    <n v="304"/>
    <n v="281"/>
    <n v="198"/>
    <n v="405"/>
    <n v="509"/>
    <n v="2105"/>
    <n v="1"/>
    <n v="4"/>
    <n v="8"/>
    <n v="5"/>
    <n v="1"/>
    <x v="0"/>
  </r>
  <r>
    <n v="2758"/>
    <n v="91"/>
    <n v="1570"/>
    <n v="41"/>
    <n v="409"/>
    <n v="82"/>
    <n v="63"/>
    <n v="41"/>
    <n v="2123"/>
    <n v="2"/>
    <n v="11"/>
    <n v="2"/>
    <n v="10"/>
    <n v="7"/>
    <x v="0"/>
  </r>
  <r>
    <n v="2240"/>
    <n v="91"/>
    <n v="1696"/>
    <n v="145"/>
    <n v="2180"/>
    <n v="505"/>
    <n v="436"/>
    <n v="290"/>
    <n v="4671"/>
    <n v="1"/>
    <n v="4"/>
    <n v="7"/>
    <n v="11"/>
    <n v="2"/>
    <x v="0"/>
  </r>
  <r>
    <n v="2330"/>
    <n v="91"/>
    <n v="1831"/>
    <n v="168"/>
    <n v="1322"/>
    <n v="0"/>
    <n v="67"/>
    <n v="32"/>
    <n v="3356"/>
    <n v="1"/>
    <n v="4"/>
    <n v="8"/>
    <n v="10"/>
    <n v="2"/>
    <x v="0"/>
  </r>
  <r>
    <n v="3218"/>
    <n v="91"/>
    <n v="2257"/>
    <n v="119"/>
    <n v="539"/>
    <n v="80"/>
    <n v="30"/>
    <n v="60"/>
    <n v="2965"/>
    <n v="1"/>
    <n v="2"/>
    <n v="3"/>
    <n v="-10"/>
    <n v="6"/>
    <x v="0"/>
  </r>
  <r>
    <n v="1018"/>
    <n v="91"/>
    <n v="2326"/>
    <n v="184"/>
    <n v="1145"/>
    <n v="0"/>
    <n v="37"/>
    <n v="405"/>
    <n v="3287"/>
    <n v="2"/>
    <n v="11"/>
    <n v="4"/>
    <n v="9"/>
    <n v="5"/>
    <x v="0"/>
  </r>
  <r>
    <n v="3203"/>
    <n v="91"/>
    <n v="2502"/>
    <n v="132"/>
    <n v="598"/>
    <n v="88"/>
    <n v="33"/>
    <n v="66"/>
    <n v="3287"/>
    <n v="1"/>
    <n v="2"/>
    <n v="3"/>
    <n v="13"/>
    <n v="6"/>
    <x v="0"/>
  </r>
  <r>
    <n v="1333"/>
    <n v="90"/>
    <n v="36"/>
    <n v="0"/>
    <n v="12"/>
    <n v="0"/>
    <n v="0"/>
    <n v="16"/>
    <n v="32"/>
    <n v="1"/>
    <n v="1"/>
    <n v="0"/>
    <n v="2"/>
    <n v="6"/>
    <x v="0"/>
  </r>
  <r>
    <n v="2817"/>
    <n v="90"/>
    <n v="38"/>
    <n v="14"/>
    <n v="89"/>
    <n v="0"/>
    <n v="9"/>
    <n v="14"/>
    <n v="136"/>
    <n v="2"/>
    <n v="2"/>
    <n v="0"/>
    <n v="3"/>
    <n v="6"/>
    <x v="0"/>
  </r>
  <r>
    <n v="2707"/>
    <n v="90"/>
    <n v="66"/>
    <n v="7"/>
    <n v="37"/>
    <n v="0"/>
    <n v="0"/>
    <n v="92"/>
    <n v="18"/>
    <n v="1"/>
    <n v="1"/>
    <n v="1"/>
    <n v="2"/>
    <n v="7"/>
    <x v="0"/>
  </r>
  <r>
    <n v="3064"/>
    <n v="90"/>
    <n v="79"/>
    <n v="3"/>
    <n v="31"/>
    <n v="6"/>
    <n v="0"/>
    <n v="3"/>
    <n v="116"/>
    <n v="1"/>
    <n v="1"/>
    <n v="0"/>
    <n v="3"/>
    <n v="5"/>
    <x v="0"/>
  </r>
  <r>
    <n v="1166"/>
    <n v="90"/>
    <n v="104"/>
    <n v="0"/>
    <n v="50"/>
    <n v="0"/>
    <n v="0"/>
    <n v="7"/>
    <n v="147"/>
    <n v="2"/>
    <n v="2"/>
    <n v="0"/>
    <n v="3"/>
    <n v="7"/>
    <x v="0"/>
  </r>
  <r>
    <n v="1673"/>
    <n v="90"/>
    <n v="225"/>
    <n v="50"/>
    <n v="269"/>
    <n v="57"/>
    <n v="37"/>
    <n v="269"/>
    <n v="370"/>
    <n v="3"/>
    <n v="1"/>
    <n v="4"/>
    <n v="4"/>
    <n v="3"/>
    <x v="0"/>
  </r>
  <r>
    <n v="1397"/>
    <n v="90"/>
    <n v="266"/>
    <n v="138"/>
    <n v="169"/>
    <n v="319"/>
    <n v="244"/>
    <n v="19"/>
    <n v="1118"/>
    <n v="3"/>
    <n v="5"/>
    <n v="1"/>
    <n v="7"/>
    <n v="7"/>
    <x v="0"/>
  </r>
  <r>
    <n v="1746"/>
    <n v="90"/>
    <n v="421"/>
    <n v="9"/>
    <n v="116"/>
    <n v="12"/>
    <n v="0"/>
    <n v="180"/>
    <n v="378"/>
    <n v="3"/>
    <n v="3"/>
    <n v="2"/>
    <n v="4"/>
    <n v="6"/>
    <x v="0"/>
  </r>
  <r>
    <n v="1595"/>
    <n v="90"/>
    <n v="522"/>
    <n v="81"/>
    <n v="171"/>
    <n v="52"/>
    <n v="0"/>
    <n v="32"/>
    <n v="793"/>
    <n v="1"/>
    <n v="3"/>
    <n v="1"/>
    <n v="7"/>
    <n v="3"/>
    <x v="0"/>
  </r>
  <r>
    <n v="1439"/>
    <n v="90"/>
    <n v="585"/>
    <n v="86"/>
    <n v="367"/>
    <n v="43"/>
    <n v="11"/>
    <n v="150"/>
    <n v="941"/>
    <n v="7"/>
    <n v="5"/>
    <n v="1"/>
    <n v="6"/>
    <n v="8"/>
    <x v="0"/>
  </r>
  <r>
    <n v="2225"/>
    <n v="90"/>
    <n v="701"/>
    <n v="42"/>
    <n v="558"/>
    <n v="55"/>
    <n v="55"/>
    <n v="208"/>
    <n v="1204"/>
    <n v="4"/>
    <n v="6"/>
    <n v="2"/>
    <n v="4"/>
    <n v="8"/>
    <x v="0"/>
  </r>
  <r>
    <n v="1702"/>
    <n v="90"/>
    <n v="1410"/>
    <n v="0"/>
    <n v="361"/>
    <n v="75"/>
    <n v="75"/>
    <n v="417"/>
    <n v="1505"/>
    <n v="1"/>
    <n v="11"/>
    <n v="1"/>
    <n v="8"/>
    <n v="7"/>
    <x v="0"/>
  </r>
  <r>
    <n v="2984"/>
    <n v="90"/>
    <n v="1413"/>
    <n v="35"/>
    <n v="285"/>
    <n v="25"/>
    <n v="35"/>
    <n v="88"/>
    <n v="1706"/>
    <n v="3"/>
    <n v="8"/>
    <n v="2"/>
    <n v="10"/>
    <n v="5"/>
    <x v="0"/>
  </r>
  <r>
    <n v="1758"/>
    <n v="90"/>
    <n v="1596"/>
    <n v="26"/>
    <n v="920"/>
    <n v="176"/>
    <n v="0"/>
    <n v="0"/>
    <n v="2718"/>
    <n v="1"/>
    <n v="2"/>
    <n v="11"/>
    <n v="4"/>
    <n v="1"/>
    <x v="0"/>
  </r>
  <r>
    <n v="2262"/>
    <n v="90"/>
    <n v="1882"/>
    <n v="164"/>
    <n v="726"/>
    <n v="301"/>
    <n v="298"/>
    <n v="361"/>
    <n v="3009"/>
    <n v="2"/>
    <n v="9"/>
    <n v="7"/>
    <n v="10"/>
    <n v="7"/>
    <x v="1"/>
  </r>
  <r>
    <n v="1065"/>
    <n v="90"/>
    <n v="2000"/>
    <n v="138"/>
    <n v="1138"/>
    <n v="135"/>
    <n v="68"/>
    <n v="171"/>
    <n v="3308"/>
    <n v="7"/>
    <n v="2"/>
    <n v="5"/>
    <n v="5"/>
    <n v="5"/>
    <x v="0"/>
  </r>
  <r>
    <n v="2872"/>
    <n v="90"/>
    <n v="2142"/>
    <n v="65"/>
    <n v="903"/>
    <n v="130"/>
    <n v="132"/>
    <n v="166"/>
    <n v="3206"/>
    <n v="1"/>
    <n v="4"/>
    <n v="6"/>
    <n v="4"/>
    <n v="1"/>
    <x v="0"/>
  </r>
  <r>
    <n v="1235"/>
    <n v="90"/>
    <n v="2143"/>
    <n v="332"/>
    <n v="1905"/>
    <n v="372"/>
    <n v="94"/>
    <n v="427"/>
    <n v="4420"/>
    <n v="1"/>
    <n v="4"/>
    <n v="10"/>
    <n v="5"/>
    <n v="3"/>
    <x v="0"/>
  </r>
  <r>
    <n v="2865"/>
    <n v="90"/>
    <n v="2143"/>
    <n v="332"/>
    <n v="1905"/>
    <n v="372"/>
    <n v="94"/>
    <n v="427"/>
    <n v="4420"/>
    <n v="1"/>
    <n v="4"/>
    <n v="10"/>
    <n v="5"/>
    <n v="3"/>
    <x v="0"/>
  </r>
  <r>
    <n v="3128"/>
    <n v="90"/>
    <n v="2676"/>
    <n v="79"/>
    <n v="1054"/>
    <n v="159"/>
    <n v="122"/>
    <n v="404"/>
    <n v="3686"/>
    <n v="3"/>
    <n v="9"/>
    <n v="10"/>
    <n v="4"/>
    <n v="6"/>
    <x v="0"/>
  </r>
  <r>
    <n v="1797"/>
    <n v="89"/>
    <n v="30"/>
    <n v="8"/>
    <n v="17"/>
    <n v="8"/>
    <n v="4"/>
    <n v="17"/>
    <n v="51"/>
    <n v="1"/>
    <n v="1"/>
    <n v="0"/>
    <n v="2"/>
    <n v="6"/>
    <x v="0"/>
  </r>
  <r>
    <n v="2265"/>
    <n v="89"/>
    <n v="33"/>
    <n v="108"/>
    <n v="367"/>
    <n v="626"/>
    <n v="231"/>
    <n v="677"/>
    <n v="687"/>
    <n v="2"/>
    <n v="4"/>
    <n v="2"/>
    <n v="5"/>
    <n v="7"/>
    <x v="0"/>
  </r>
  <r>
    <n v="1025"/>
    <n v="89"/>
    <n v="38"/>
    <n v="26"/>
    <n v="159"/>
    <n v="96"/>
    <n v="77"/>
    <n v="83"/>
    <n v="313"/>
    <n v="2"/>
    <n v="2"/>
    <n v="1"/>
    <n v="3"/>
    <n v="7"/>
    <x v="0"/>
  </r>
  <r>
    <n v="2531"/>
    <n v="89"/>
    <n v="44"/>
    <n v="4"/>
    <n v="22"/>
    <n v="0"/>
    <n v="4"/>
    <n v="18"/>
    <n v="55"/>
    <n v="2"/>
    <n v="1"/>
    <n v="0"/>
    <n v="3"/>
    <n v="7"/>
    <x v="0"/>
  </r>
  <r>
    <n v="2992"/>
    <n v="89"/>
    <n v="55"/>
    <n v="5"/>
    <n v="73"/>
    <n v="18"/>
    <n v="5"/>
    <n v="14"/>
    <n v="142"/>
    <n v="3"/>
    <n v="2"/>
    <n v="0"/>
    <n v="3"/>
    <n v="8"/>
    <x v="0"/>
  </r>
  <r>
    <n v="1289"/>
    <n v="89"/>
    <n v="117"/>
    <n v="0"/>
    <n v="145"/>
    <n v="13"/>
    <n v="9"/>
    <n v="0"/>
    <n v="284"/>
    <n v="1"/>
    <n v="2"/>
    <n v="1"/>
    <n v="3"/>
    <n v="4"/>
    <x v="0"/>
  </r>
  <r>
    <n v="2351"/>
    <n v="89"/>
    <n v="152"/>
    <n v="12"/>
    <n v="72"/>
    <n v="12"/>
    <n v="21"/>
    <n v="3"/>
    <n v="265"/>
    <n v="2"/>
    <n v="2"/>
    <n v="0"/>
    <n v="4"/>
    <n v="6"/>
    <x v="0"/>
  </r>
  <r>
    <n v="2636"/>
    <n v="89"/>
    <n v="197"/>
    <n v="89"/>
    <n v="317"/>
    <n v="128"/>
    <n v="0"/>
    <n v="162"/>
    <n v="568"/>
    <n v="4"/>
    <n v="5"/>
    <n v="1"/>
    <n v="3"/>
    <n v="9"/>
    <x v="0"/>
  </r>
  <r>
    <n v="2832"/>
    <n v="89"/>
    <n v="207"/>
    <n v="23"/>
    <n v="104"/>
    <n v="35"/>
    <n v="12"/>
    <n v="104"/>
    <n v="276"/>
    <n v="1"/>
    <n v="2"/>
    <n v="0"/>
    <n v="4"/>
    <n v="7"/>
    <x v="0"/>
  </r>
  <r>
    <n v="2966"/>
    <n v="89"/>
    <n v="299"/>
    <n v="53"/>
    <n v="95"/>
    <n v="46"/>
    <n v="46"/>
    <n v="74"/>
    <n v="464"/>
    <n v="2"/>
    <n v="3"/>
    <n v="1"/>
    <n v="4"/>
    <n v="7"/>
    <x v="0"/>
  </r>
  <r>
    <n v="1422"/>
    <n v="89"/>
    <n v="408"/>
    <n v="0"/>
    <n v="62"/>
    <n v="8"/>
    <n v="4"/>
    <n v="21"/>
    <n v="462"/>
    <n v="3"/>
    <n v="2"/>
    <n v="1"/>
    <n v="4"/>
    <n v="7"/>
    <x v="0"/>
  </r>
  <r>
    <n v="2296"/>
    <n v="89"/>
    <n v="535"/>
    <n v="141"/>
    <n v="228"/>
    <n v="185"/>
    <n v="31"/>
    <n v="281"/>
    <n v="838"/>
    <n v="4"/>
    <n v="3"/>
    <n v="2"/>
    <n v="8"/>
    <n v="4"/>
    <x v="0"/>
  </r>
  <r>
    <n v="1731"/>
    <n v="89"/>
    <n v="1139"/>
    <n v="92"/>
    <n v="1631"/>
    <n v="121"/>
    <n v="123"/>
    <n v="185"/>
    <n v="2922"/>
    <n v="1"/>
    <n v="6"/>
    <n v="10"/>
    <n v="5"/>
    <n v="2"/>
    <x v="0"/>
  </r>
  <r>
    <n v="1222"/>
    <n v="89"/>
    <n v="1458"/>
    <n v="54"/>
    <n v="1204"/>
    <n v="73"/>
    <n v="26"/>
    <n v="83"/>
    <n v="2731"/>
    <n v="3"/>
    <n v="7"/>
    <n v="8"/>
    <n v="11"/>
    <n v="5"/>
    <x v="0"/>
  </r>
  <r>
    <n v="2114"/>
    <n v="89"/>
    <n v="1555"/>
    <n v="91"/>
    <n v="1873"/>
    <n v="475"/>
    <n v="65"/>
    <n v="182"/>
    <n v="3877"/>
    <n v="2"/>
    <n v="6"/>
    <n v="7"/>
    <n v="9"/>
    <n v="3"/>
    <x v="0"/>
  </r>
  <r>
    <n v="2767"/>
    <n v="89"/>
    <n v="1628"/>
    <n v="49"/>
    <n v="776"/>
    <n v="335"/>
    <n v="55"/>
    <n v="222"/>
    <n v="2621"/>
    <n v="1"/>
    <n v="3"/>
    <n v="9"/>
    <n v="13"/>
    <n v="1"/>
    <x v="0"/>
  </r>
  <r>
    <n v="3078"/>
    <n v="89"/>
    <n v="1838"/>
    <n v="131"/>
    <n v="2144"/>
    <n v="113"/>
    <n v="175"/>
    <n v="42"/>
    <n v="4358"/>
    <n v="1"/>
    <n v="5"/>
    <n v="3"/>
    <n v="12"/>
    <n v="2"/>
    <x v="0"/>
  </r>
  <r>
    <n v="3072"/>
    <n v="89"/>
    <n v="2129"/>
    <n v="55"/>
    <n v="524"/>
    <n v="36"/>
    <n v="55"/>
    <n v="82"/>
    <n v="2718"/>
    <n v="2"/>
    <n v="8"/>
    <n v="4"/>
    <n v="6"/>
    <n v="3"/>
    <x v="0"/>
  </r>
  <r>
    <n v="2854"/>
    <n v="89"/>
    <n v="2531"/>
    <n v="148"/>
    <n v="819"/>
    <n v="145"/>
    <n v="111"/>
    <n v="111"/>
    <n v="3643"/>
    <n v="3"/>
    <n v="5"/>
    <n v="5"/>
    <n v="13"/>
    <n v="8"/>
    <x v="0"/>
  </r>
  <r>
    <n v="2553"/>
    <n v="89"/>
    <n v="2787"/>
    <n v="0"/>
    <n v="1035"/>
    <n v="102"/>
    <n v="78"/>
    <n v="0"/>
    <n v="4002"/>
    <n v="1"/>
    <n v="4"/>
    <n v="5"/>
    <n v="8"/>
    <n v="1"/>
    <x v="0"/>
  </r>
  <r>
    <n v="3183"/>
    <n v="88"/>
    <n v="15"/>
    <n v="7"/>
    <n v="19"/>
    <n v="0"/>
    <n v="0"/>
    <n v="19"/>
    <n v="22"/>
    <n v="1"/>
    <n v="1"/>
    <n v="0"/>
    <n v="2"/>
    <n v="6"/>
    <x v="0"/>
  </r>
  <r>
    <n v="1194"/>
    <n v="88"/>
    <n v="31"/>
    <n v="26"/>
    <n v="57"/>
    <n v="31"/>
    <n v="26"/>
    <n v="61"/>
    <n v="109"/>
    <n v="1"/>
    <n v="1"/>
    <n v="0"/>
    <n v="3"/>
    <n v="9"/>
    <x v="0"/>
  </r>
  <r>
    <n v="1646"/>
    <n v="88"/>
    <n v="31"/>
    <n v="8"/>
    <n v="86"/>
    <n v="47"/>
    <n v="16"/>
    <n v="16"/>
    <n v="172"/>
    <n v="1"/>
    <n v="1"/>
    <n v="0"/>
    <n v="3"/>
    <n v="6"/>
    <x v="0"/>
  </r>
  <r>
    <n v="1040"/>
    <n v="88"/>
    <n v="76"/>
    <n v="6"/>
    <n v="170"/>
    <n v="18"/>
    <n v="0"/>
    <n v="41"/>
    <n v="229"/>
    <n v="2"/>
    <n v="2"/>
    <n v="0"/>
    <n v="3"/>
    <n v="8"/>
    <x v="0"/>
  </r>
  <r>
    <n v="2421"/>
    <n v="88"/>
    <n v="290"/>
    <n v="79"/>
    <n v="299"/>
    <n v="82"/>
    <n v="141"/>
    <n v="18"/>
    <n v="872"/>
    <n v="1"/>
    <n v="2"/>
    <n v="2"/>
    <n v="8"/>
    <n v="1"/>
    <x v="0"/>
  </r>
  <r>
    <n v="2659"/>
    <n v="88"/>
    <n v="620"/>
    <n v="21"/>
    <n v="124"/>
    <n v="9"/>
    <n v="6"/>
    <n v="139"/>
    <n v="641"/>
    <n v="2"/>
    <n v="4"/>
    <n v="2"/>
    <n v="5"/>
    <n v="5"/>
    <x v="0"/>
  </r>
  <r>
    <n v="1599"/>
    <n v="88"/>
    <n v="684"/>
    <n v="41"/>
    <n v="277"/>
    <n v="54"/>
    <n v="54"/>
    <n v="76"/>
    <n v="1034"/>
    <n v="5"/>
    <n v="6"/>
    <n v="2"/>
    <n v="5"/>
    <n v="7"/>
    <x v="0"/>
  </r>
  <r>
    <n v="2320"/>
    <n v="88"/>
    <n v="821"/>
    <n v="0"/>
    <n v="63"/>
    <n v="12"/>
    <n v="18"/>
    <n v="45"/>
    <n v="869"/>
    <n v="1"/>
    <n v="5"/>
    <n v="1"/>
    <n v="6"/>
    <n v="6"/>
    <x v="0"/>
  </r>
  <r>
    <n v="1274"/>
    <n v="88"/>
    <n v="845"/>
    <n v="83"/>
    <n v="717"/>
    <n v="163"/>
    <n v="338"/>
    <n v="400"/>
    <n v="1746"/>
    <n v="13"/>
    <n v="6"/>
    <n v="2"/>
    <n v="12"/>
    <n v="5"/>
    <x v="0"/>
  </r>
  <r>
    <n v="1479"/>
    <n v="88"/>
    <n v="850"/>
    <n v="67"/>
    <n v="711"/>
    <n v="67"/>
    <n v="51"/>
    <n v="32"/>
    <n v="1714"/>
    <n v="3"/>
    <n v="5"/>
    <n v="3"/>
    <n v="11"/>
    <n v="5"/>
    <x v="0"/>
  </r>
  <r>
    <n v="3171"/>
    <n v="88"/>
    <n v="862"/>
    <n v="292"/>
    <n v="367"/>
    <n v="167"/>
    <n v="184"/>
    <n v="127"/>
    <n v="1745"/>
    <n v="2"/>
    <n v="5"/>
    <n v="5"/>
    <n v="11"/>
    <n v="2"/>
    <x v="0"/>
  </r>
  <r>
    <n v="2483"/>
    <n v="88"/>
    <n v="1098"/>
    <n v="326"/>
    <n v="593"/>
    <n v="618"/>
    <n v="474"/>
    <n v="179"/>
    <n v="2931"/>
    <n v="6"/>
    <n v="11"/>
    <n v="8"/>
    <n v="5"/>
    <n v="8"/>
    <x v="0"/>
  </r>
  <r>
    <n v="1068"/>
    <n v="88"/>
    <n v="1497"/>
    <n v="16"/>
    <n v="172"/>
    <n v="0"/>
    <n v="16"/>
    <n v="50"/>
    <n v="1651"/>
    <n v="5"/>
    <n v="9"/>
    <n v="2"/>
    <n v="8"/>
    <n v="7"/>
    <x v="0"/>
  </r>
  <r>
    <n v="2118"/>
    <n v="88"/>
    <n v="1547"/>
    <n v="165"/>
    <n v="856"/>
    <n v="251"/>
    <n v="0"/>
    <n v="26"/>
    <n v="2793"/>
    <n v="1"/>
    <n v="4"/>
    <n v="6"/>
    <n v="9"/>
    <n v="1"/>
    <x v="0"/>
  </r>
  <r>
    <n v="2329"/>
    <n v="88"/>
    <n v="1547"/>
    <n v="165"/>
    <n v="856"/>
    <n v="251"/>
    <n v="0"/>
    <n v="26"/>
    <n v="2793"/>
    <n v="1"/>
    <n v="4"/>
    <n v="6"/>
    <n v="9"/>
    <n v="1"/>
    <x v="0"/>
  </r>
  <r>
    <n v="1688"/>
    <n v="88"/>
    <n v="1780"/>
    <n v="20"/>
    <n v="139"/>
    <n v="53"/>
    <n v="20"/>
    <n v="99"/>
    <n v="1913"/>
    <n v="2"/>
    <n v="9"/>
    <n v="3"/>
    <n v="6"/>
    <n v="8"/>
    <x v="0"/>
  </r>
  <r>
    <n v="2112"/>
    <n v="87"/>
    <n v="29"/>
    <n v="5"/>
    <n v="10"/>
    <n v="10"/>
    <n v="0"/>
    <n v="19"/>
    <n v="34"/>
    <n v="1"/>
    <n v="1"/>
    <n v="0"/>
    <n v="2"/>
    <n v="7"/>
    <x v="0"/>
  </r>
  <r>
    <n v="1534"/>
    <n v="87"/>
    <n v="53"/>
    <n v="14"/>
    <n v="35"/>
    <n v="11"/>
    <n v="14"/>
    <n v="64"/>
    <n v="64"/>
    <n v="2"/>
    <n v="1"/>
    <n v="1"/>
    <n v="3"/>
    <n v="3"/>
    <x v="0"/>
  </r>
  <r>
    <n v="1077"/>
    <n v="87"/>
    <n v="131"/>
    <n v="26"/>
    <n v="100"/>
    <n v="37"/>
    <n v="0"/>
    <n v="121"/>
    <n v="173"/>
    <n v="3"/>
    <n v="3"/>
    <n v="0"/>
    <n v="3"/>
    <n v="7"/>
    <x v="0"/>
  </r>
  <r>
    <n v="2002"/>
    <n v="87"/>
    <n v="172"/>
    <n v="5"/>
    <n v="108"/>
    <n v="0"/>
    <n v="0"/>
    <n v="0"/>
    <n v="285"/>
    <n v="1"/>
    <n v="2"/>
    <n v="0"/>
    <n v="3"/>
    <n v="8"/>
    <x v="0"/>
  </r>
  <r>
    <n v="1075"/>
    <n v="87"/>
    <n v="279"/>
    <n v="17"/>
    <n v="296"/>
    <n v="31"/>
    <n v="22"/>
    <n v="74"/>
    <n v="571"/>
    <n v="4"/>
    <n v="3"/>
    <n v="1"/>
    <n v="4"/>
    <n v="8"/>
    <x v="0"/>
  </r>
  <r>
    <n v="2751"/>
    <n v="87"/>
    <n v="279"/>
    <n v="17"/>
    <n v="296"/>
    <n v="31"/>
    <n v="22"/>
    <n v="74"/>
    <n v="571"/>
    <n v="4"/>
    <n v="3"/>
    <n v="1"/>
    <n v="4"/>
    <n v="8"/>
    <x v="0"/>
  </r>
  <r>
    <n v="1638"/>
    <n v="87"/>
    <n v="292"/>
    <n v="8"/>
    <n v="74"/>
    <n v="5"/>
    <n v="16"/>
    <n v="39"/>
    <n v="355"/>
    <n v="2"/>
    <n v="3"/>
    <n v="1"/>
    <n v="4"/>
    <n v="6"/>
    <x v="0"/>
  </r>
  <r>
    <n v="2432"/>
    <n v="87"/>
    <n v="301"/>
    <n v="10"/>
    <n v="172"/>
    <n v="7"/>
    <n v="3"/>
    <n v="103"/>
    <n v="391"/>
    <n v="3"/>
    <n v="4"/>
    <n v="0"/>
    <n v="4"/>
    <n v="8"/>
    <x v="0"/>
  </r>
  <r>
    <n v="1437"/>
    <n v="87"/>
    <n v="340"/>
    <n v="169"/>
    <n v="256"/>
    <n v="174"/>
    <n v="46"/>
    <n v="55"/>
    <n v="929"/>
    <n v="2"/>
    <n v="4"/>
    <n v="2"/>
    <n v="8"/>
    <n v="3"/>
    <x v="0"/>
  </r>
  <r>
    <n v="1117"/>
    <n v="87"/>
    <n v="389"/>
    <n v="79"/>
    <n v="297"/>
    <n v="96"/>
    <n v="67"/>
    <n v="413"/>
    <n v="516"/>
    <n v="2"/>
    <n v="3"/>
    <n v="4"/>
    <n v="7"/>
    <n v="1"/>
    <x v="0"/>
  </r>
  <r>
    <n v="1946"/>
    <n v="87"/>
    <n v="557"/>
    <n v="302"/>
    <n v="642"/>
    <n v="20"/>
    <n v="167"/>
    <n v="370"/>
    <n v="1317"/>
    <n v="3"/>
    <n v="5"/>
    <n v="2"/>
    <n v="11"/>
    <n v="4"/>
    <x v="0"/>
  </r>
  <r>
    <n v="1867"/>
    <n v="87"/>
    <n v="598"/>
    <n v="6"/>
    <n v="174"/>
    <n v="0"/>
    <n v="16"/>
    <n v="38"/>
    <n v="756"/>
    <n v="4"/>
    <n v="6"/>
    <n v="1"/>
    <n v="4"/>
    <n v="9"/>
    <x v="0"/>
  </r>
  <r>
    <n v="2670"/>
    <n v="87"/>
    <n v="633"/>
    <n v="341"/>
    <n v="565"/>
    <n v="221"/>
    <n v="16"/>
    <n v="68"/>
    <n v="1708"/>
    <n v="2"/>
    <n v="3"/>
    <n v="3"/>
    <n v="13"/>
    <n v="2"/>
    <x v="0"/>
  </r>
  <r>
    <n v="1653"/>
    <n v="87"/>
    <n v="879"/>
    <n v="24"/>
    <n v="328"/>
    <n v="51"/>
    <n v="38"/>
    <n v="223"/>
    <n v="1097"/>
    <n v="5"/>
    <n v="5"/>
    <n v="2"/>
    <n v="9"/>
    <n v="6"/>
    <x v="0"/>
  </r>
  <r>
    <n v="1431"/>
    <n v="87"/>
    <n v="888"/>
    <n v="424"/>
    <n v="1198"/>
    <n v="136"/>
    <n v="348"/>
    <n v="83"/>
    <n v="2911"/>
    <n v="1"/>
    <n v="4"/>
    <n v="5"/>
    <n v="7"/>
    <n v="1"/>
    <x v="0"/>
  </r>
  <r>
    <n v="3194"/>
    <n v="87"/>
    <n v="1174"/>
    <n v="13"/>
    <n v="272"/>
    <n v="39"/>
    <n v="44"/>
    <n v="136"/>
    <n v="1405"/>
    <n v="8"/>
    <n v="11"/>
    <n v="1"/>
    <n v="6"/>
    <n v="8"/>
    <x v="0"/>
  </r>
  <r>
    <n v="1644"/>
    <n v="87"/>
    <n v="1208"/>
    <n v="144"/>
    <n v="578"/>
    <n v="282"/>
    <n v="266"/>
    <n v="410"/>
    <n v="2068"/>
    <n v="1"/>
    <n v="6"/>
    <n v="4"/>
    <n v="13"/>
    <n v="4"/>
    <x v="0"/>
  </r>
  <r>
    <n v="1733"/>
    <n v="87"/>
    <n v="1208"/>
    <n v="144"/>
    <n v="578"/>
    <n v="282"/>
    <n v="266"/>
    <n v="410"/>
    <n v="2068"/>
    <n v="1"/>
    <n v="6"/>
    <n v="4"/>
    <n v="13"/>
    <n v="4"/>
    <x v="0"/>
  </r>
  <r>
    <n v="3209"/>
    <n v="87"/>
    <n v="1254"/>
    <n v="14"/>
    <n v="291"/>
    <n v="41"/>
    <n v="47"/>
    <n v="145"/>
    <n v="1501"/>
    <n v="8"/>
    <n v="11"/>
    <n v="1"/>
    <n v="6"/>
    <n v="8"/>
    <x v="0"/>
  </r>
  <r>
    <n v="1666"/>
    <n v="87"/>
    <n v="1424"/>
    <n v="81"/>
    <n v="1096"/>
    <n v="71"/>
    <n v="81"/>
    <n v="136"/>
    <n v="2616"/>
    <n v="1"/>
    <n v="2"/>
    <n v="8"/>
    <n v="6"/>
    <n v="1"/>
    <x v="0"/>
  </r>
  <r>
    <n v="2039"/>
    <n v="87"/>
    <n v="1505"/>
    <n v="67"/>
    <n v="1171"/>
    <n v="72"/>
    <n v="33"/>
    <n v="134"/>
    <n v="2714"/>
    <n v="1"/>
    <n v="6"/>
    <n v="7"/>
    <n v="8"/>
    <n v="3"/>
    <x v="0"/>
  </r>
  <r>
    <n v="2186"/>
    <n v="87"/>
    <n v="1611"/>
    <n v="39"/>
    <n v="252"/>
    <n v="24"/>
    <n v="18"/>
    <n v="86"/>
    <n v="1857"/>
    <n v="3"/>
    <n v="10"/>
    <n v="4"/>
    <n v="5"/>
    <n v="8"/>
    <x v="0"/>
  </r>
  <r>
    <n v="1789"/>
    <n v="87"/>
    <n v="1667"/>
    <n v="142"/>
    <n v="476"/>
    <n v="62"/>
    <n v="45"/>
    <n v="356"/>
    <n v="2036"/>
    <n v="7"/>
    <n v="3"/>
    <n v="2"/>
    <n v="8"/>
    <n v="8"/>
    <x v="0"/>
  </r>
  <r>
    <n v="1344"/>
    <n v="87"/>
    <n v="1672"/>
    <n v="370"/>
    <n v="1858"/>
    <n v="482"/>
    <n v="370"/>
    <n v="139"/>
    <n v="4614"/>
    <n v="1"/>
    <n v="4"/>
    <n v="7"/>
    <n v="10"/>
    <n v="2"/>
    <x v="0"/>
  </r>
  <r>
    <n v="2866"/>
    <n v="87"/>
    <n v="2039"/>
    <n v="326"/>
    <n v="1304"/>
    <n v="211"/>
    <n v="202"/>
    <n v="326"/>
    <n v="3757"/>
    <n v="1"/>
    <n v="4"/>
    <n v="7"/>
    <n v="8"/>
    <n v="1"/>
    <x v="0"/>
  </r>
  <r>
    <n v="2776"/>
    <n v="87"/>
    <n v="2490"/>
    <n v="0"/>
    <n v="1460"/>
    <n v="337"/>
    <n v="86"/>
    <n v="86"/>
    <n v="4287"/>
    <n v="1"/>
    <n v="10"/>
    <n v="5"/>
    <n v="13"/>
    <n v="6"/>
    <x v="0"/>
  </r>
  <r>
    <n v="1019"/>
    <n v="86"/>
    <n v="16"/>
    <n v="67"/>
    <n v="75"/>
    <n v="119"/>
    <n v="95"/>
    <n v="154"/>
    <n v="218"/>
    <n v="2"/>
    <n v="2"/>
    <n v="1"/>
    <n v="3"/>
    <n v="6"/>
    <x v="0"/>
  </r>
  <r>
    <n v="2626"/>
    <n v="86"/>
    <n v="16"/>
    <n v="5"/>
    <n v="44"/>
    <n v="125"/>
    <n v="11"/>
    <n v="98"/>
    <n v="104"/>
    <n v="3"/>
    <n v="2"/>
    <n v="1"/>
    <n v="3"/>
    <n v="3"/>
    <x v="0"/>
  </r>
  <r>
    <n v="1297"/>
    <n v="86"/>
    <n v="27"/>
    <n v="45"/>
    <n v="125"/>
    <n v="18"/>
    <n v="107"/>
    <n v="152"/>
    <n v="170"/>
    <n v="4"/>
    <n v="3"/>
    <n v="1"/>
    <n v="3"/>
    <n v="6"/>
    <x v="0"/>
  </r>
  <r>
    <n v="1756"/>
    <n v="86"/>
    <n v="44"/>
    <n v="0"/>
    <n v="10"/>
    <n v="0"/>
    <n v="0"/>
    <n v="0"/>
    <n v="55"/>
    <n v="1"/>
    <n v="1"/>
    <n v="0"/>
    <n v="2"/>
    <n v="7"/>
    <x v="0"/>
  </r>
  <r>
    <n v="2306"/>
    <n v="86"/>
    <n v="50"/>
    <n v="35"/>
    <n v="126"/>
    <n v="30"/>
    <n v="15"/>
    <n v="35"/>
    <n v="222"/>
    <n v="1"/>
    <n v="3"/>
    <n v="0"/>
    <n v="3"/>
    <n v="7"/>
    <x v="0"/>
  </r>
  <r>
    <n v="2969"/>
    <n v="86"/>
    <n v="50"/>
    <n v="17"/>
    <n v="75"/>
    <n v="17"/>
    <n v="8"/>
    <n v="42"/>
    <n v="125"/>
    <n v="2"/>
    <n v="1"/>
    <n v="0"/>
    <n v="3"/>
    <n v="8"/>
    <x v="0"/>
  </r>
  <r>
    <n v="1925"/>
    <n v="86"/>
    <n v="54"/>
    <n v="54"/>
    <n v="108"/>
    <n v="54"/>
    <n v="123"/>
    <n v="116"/>
    <n v="278"/>
    <n v="3"/>
    <n v="2"/>
    <n v="1"/>
    <n v="3"/>
    <n v="7"/>
    <x v="0"/>
  </r>
  <r>
    <n v="2167"/>
    <n v="86"/>
    <n v="78"/>
    <n v="7"/>
    <n v="65"/>
    <n v="7"/>
    <n v="7"/>
    <n v="33"/>
    <n v="130"/>
    <n v="2"/>
    <n v="1"/>
    <n v="0"/>
    <n v="4"/>
    <n v="4"/>
    <x v="0"/>
  </r>
  <r>
    <n v="2212"/>
    <n v="86"/>
    <n v="83"/>
    <n v="0"/>
    <n v="40"/>
    <n v="7"/>
    <n v="4"/>
    <n v="11"/>
    <n v="123"/>
    <n v="1"/>
    <n v="1"/>
    <n v="0"/>
    <n v="3"/>
    <n v="5"/>
    <x v="0"/>
  </r>
  <r>
    <n v="2470"/>
    <n v="86"/>
    <n v="84"/>
    <n v="11"/>
    <n v="114"/>
    <n v="0"/>
    <n v="19"/>
    <n v="57"/>
    <n v="171"/>
    <n v="2"/>
    <n v="2"/>
    <n v="0"/>
    <n v="4"/>
    <n v="6"/>
    <x v="0"/>
  </r>
  <r>
    <n v="1301"/>
    <n v="86"/>
    <n v="107"/>
    <n v="0"/>
    <n v="31"/>
    <n v="0"/>
    <n v="0"/>
    <n v="4"/>
    <n v="134"/>
    <n v="2"/>
    <n v="2"/>
    <n v="0"/>
    <n v="3"/>
    <n v="5"/>
    <x v="0"/>
  </r>
  <r>
    <n v="1359"/>
    <n v="86"/>
    <n v="181"/>
    <n v="0"/>
    <n v="86"/>
    <n v="0"/>
    <n v="0"/>
    <n v="114"/>
    <n v="152"/>
    <n v="4"/>
    <n v="3"/>
    <n v="2"/>
    <n v="2"/>
    <n v="8"/>
    <x v="0"/>
  </r>
  <r>
    <n v="2487"/>
    <n v="86"/>
    <n v="181"/>
    <n v="0"/>
    <n v="86"/>
    <n v="0"/>
    <n v="0"/>
    <n v="114"/>
    <n v="152"/>
    <n v="4"/>
    <n v="3"/>
    <n v="2"/>
    <n v="2"/>
    <n v="8"/>
    <x v="0"/>
  </r>
  <r>
    <n v="2509"/>
    <n v="86"/>
    <n v="181"/>
    <n v="0"/>
    <n v="86"/>
    <n v="0"/>
    <n v="0"/>
    <n v="114"/>
    <n v="152"/>
    <n v="4"/>
    <n v="3"/>
    <n v="2"/>
    <n v="2"/>
    <n v="8"/>
    <x v="0"/>
  </r>
  <r>
    <n v="1740"/>
    <n v="86"/>
    <n v="272"/>
    <n v="0"/>
    <n v="25"/>
    <n v="0"/>
    <n v="0"/>
    <n v="57"/>
    <n v="240"/>
    <n v="1"/>
    <n v="3"/>
    <n v="2"/>
    <n v="2"/>
    <n v="5"/>
    <x v="0"/>
  </r>
  <r>
    <n v="1377"/>
    <n v="86"/>
    <n v="302"/>
    <n v="27"/>
    <n v="187"/>
    <n v="6"/>
    <n v="27"/>
    <n v="71"/>
    <n v="477"/>
    <n v="1"/>
    <n v="4"/>
    <n v="1"/>
    <n v="4"/>
    <n v="6"/>
    <x v="0"/>
  </r>
  <r>
    <n v="2746"/>
    <n v="86"/>
    <n v="302"/>
    <n v="27"/>
    <n v="187"/>
    <n v="6"/>
    <n v="27"/>
    <n v="71"/>
    <n v="477"/>
    <n v="1"/>
    <n v="4"/>
    <n v="1"/>
    <n v="4"/>
    <n v="6"/>
    <x v="0"/>
  </r>
  <r>
    <n v="1641"/>
    <n v="86"/>
    <n v="314"/>
    <n v="3"/>
    <n v="122"/>
    <n v="19"/>
    <n v="3"/>
    <n v="239"/>
    <n v="223"/>
    <n v="4"/>
    <n v="3"/>
    <n v="2"/>
    <n v="3"/>
    <n v="6"/>
    <x v="0"/>
  </r>
  <r>
    <n v="3092"/>
    <n v="86"/>
    <n v="507"/>
    <n v="207"/>
    <n v="282"/>
    <n v="391"/>
    <n v="60"/>
    <n v="659"/>
    <n v="789"/>
    <n v="4"/>
    <n v="5"/>
    <n v="2"/>
    <n v="12"/>
    <n v="5"/>
    <x v="0"/>
  </r>
  <r>
    <n v="2864"/>
    <n v="86"/>
    <n v="591"/>
    <n v="34"/>
    <n v="371"/>
    <n v="182"/>
    <n v="20"/>
    <n v="91"/>
    <n v="1107"/>
    <n v="2"/>
    <n v="6"/>
    <n v="3"/>
    <n v="4"/>
    <n v="6"/>
    <x v="0"/>
  </r>
  <r>
    <n v="1452"/>
    <n v="86"/>
    <n v="958"/>
    <n v="120"/>
    <n v="363"/>
    <n v="80"/>
    <n v="14"/>
    <n v="14"/>
    <n v="1521"/>
    <n v="3"/>
    <n v="7"/>
    <n v="2"/>
    <n v="8"/>
    <n v="6"/>
    <x v="0"/>
  </r>
  <r>
    <n v="2818"/>
    <n v="86"/>
    <n v="960"/>
    <n v="163"/>
    <n v="1007"/>
    <n v="91"/>
    <n v="141"/>
    <n v="210"/>
    <n v="2152"/>
    <n v="1"/>
    <n v="4"/>
    <n v="4"/>
    <n v="6"/>
    <n v="2"/>
    <x v="0"/>
  </r>
  <r>
    <n v="1761"/>
    <n v="86"/>
    <n v="988"/>
    <n v="29"/>
    <n v="1310"/>
    <n v="187"/>
    <n v="437"/>
    <n v="0"/>
    <n v="2951"/>
    <n v="1"/>
    <n v="4"/>
    <n v="4"/>
    <n v="10"/>
    <n v="1"/>
    <x v="0"/>
  </r>
  <r>
    <n v="2674"/>
    <n v="86"/>
    <n v="1442"/>
    <n v="214"/>
    <n v="1226"/>
    <n v="608"/>
    <n v="252"/>
    <n v="252"/>
    <n v="3490"/>
    <n v="2"/>
    <n v="9"/>
    <n v="6"/>
    <n v="8"/>
    <n v="5"/>
    <x v="0"/>
  </r>
  <r>
    <n v="1262"/>
    <n v="86"/>
    <n v="1567"/>
    <n v="18"/>
    <n v="248"/>
    <n v="25"/>
    <n v="55"/>
    <n v="18"/>
    <n v="1896"/>
    <n v="2"/>
    <n v="6"/>
    <n v="3"/>
    <n v="12"/>
    <n v="4"/>
    <x v="0"/>
  </r>
  <r>
    <n v="1897"/>
    <n v="86"/>
    <n v="1754"/>
    <n v="45"/>
    <n v="365"/>
    <n v="118"/>
    <n v="21"/>
    <n v="66"/>
    <n v="2238"/>
    <n v="1"/>
    <n v="3"/>
    <n v="4"/>
    <n v="7"/>
    <n v="2"/>
    <x v="0"/>
  </r>
  <r>
    <n v="2826"/>
    <n v="85"/>
    <n v="11"/>
    <n v="5"/>
    <n v="22"/>
    <n v="16"/>
    <n v="5"/>
    <n v="11"/>
    <n v="49"/>
    <n v="1"/>
    <n v="1"/>
    <n v="0"/>
    <n v="2"/>
    <n v="8"/>
    <x v="0"/>
  </r>
  <r>
    <n v="2372"/>
    <n v="85"/>
    <n v="39"/>
    <n v="0"/>
    <n v="11"/>
    <n v="0"/>
    <n v="0"/>
    <n v="4"/>
    <n v="46"/>
    <n v="1"/>
    <n v="1"/>
    <n v="0"/>
    <n v="2"/>
    <n v="6"/>
    <x v="0"/>
  </r>
  <r>
    <n v="1110"/>
    <n v="85"/>
    <n v="51"/>
    <n v="21"/>
    <n v="106"/>
    <n v="0"/>
    <n v="38"/>
    <n v="128"/>
    <n v="89"/>
    <n v="2"/>
    <n v="1"/>
    <n v="1"/>
    <n v="3"/>
    <n v="5"/>
    <x v="0"/>
  </r>
  <r>
    <n v="2777"/>
    <n v="85"/>
    <n v="362"/>
    <n v="0"/>
    <n v="27"/>
    <n v="0"/>
    <n v="11"/>
    <n v="97"/>
    <n v="303"/>
    <n v="2"/>
    <n v="3"/>
    <n v="1"/>
    <n v="4"/>
    <n v="5"/>
    <x v="0"/>
  </r>
  <r>
    <n v="1563"/>
    <n v="85"/>
    <n v="411"/>
    <n v="37"/>
    <n v="130"/>
    <n v="48"/>
    <n v="6"/>
    <n v="11"/>
    <n v="620"/>
    <n v="6"/>
    <n v="4"/>
    <n v="2"/>
    <n v="4"/>
    <n v="7"/>
    <x v="0"/>
  </r>
  <r>
    <n v="3044"/>
    <n v="85"/>
    <n v="440"/>
    <n v="426"/>
    <n v="426"/>
    <n v="246"/>
    <n v="93"/>
    <n v="79"/>
    <n v="1552"/>
    <n v="1"/>
    <n v="6"/>
    <n v="3"/>
    <n v="10"/>
    <n v="3"/>
    <x v="0"/>
  </r>
  <r>
    <n v="1249"/>
    <n v="85"/>
    <n v="545"/>
    <n v="7"/>
    <n v="202"/>
    <n v="78"/>
    <n v="42"/>
    <n v="23"/>
    <n v="852"/>
    <n v="4"/>
    <n v="4"/>
    <n v="1"/>
    <n v="6"/>
    <n v="5"/>
    <x v="0"/>
  </r>
  <r>
    <n v="2024"/>
    <n v="85"/>
    <n v="676"/>
    <n v="69"/>
    <n v="960"/>
    <n v="146"/>
    <n v="76"/>
    <n v="463"/>
    <n v="1465"/>
    <n v="1"/>
    <n v="4"/>
    <n v="5"/>
    <n v="4"/>
    <n v="2"/>
    <x v="0"/>
  </r>
  <r>
    <n v="2529"/>
    <n v="85"/>
    <n v="676"/>
    <n v="69"/>
    <n v="960"/>
    <n v="146"/>
    <n v="76"/>
    <n v="463"/>
    <n v="1465"/>
    <n v="1"/>
    <n v="4"/>
    <n v="5"/>
    <n v="4"/>
    <n v="2"/>
    <x v="0"/>
  </r>
  <r>
    <n v="2338"/>
    <n v="85"/>
    <n v="1247"/>
    <n v="289"/>
    <n v="2203"/>
    <n v="432"/>
    <n v="83"/>
    <n v="40"/>
    <n v="4214"/>
    <n v="1"/>
    <n v="5"/>
    <n v="8"/>
    <n v="5"/>
    <n v="2"/>
    <x v="0"/>
  </r>
  <r>
    <n v="1478"/>
    <n v="85"/>
    <n v="1410"/>
    <n v="36"/>
    <n v="367"/>
    <n v="22"/>
    <n v="0"/>
    <n v="73"/>
    <n v="1763"/>
    <n v="1"/>
    <n v="9"/>
    <n v="4"/>
    <n v="6"/>
    <n v="7"/>
    <x v="0"/>
  </r>
  <r>
    <n v="1294"/>
    <n v="85"/>
    <n v="1546"/>
    <n v="25"/>
    <n v="916"/>
    <n v="34"/>
    <n v="103"/>
    <n v="25"/>
    <n v="2600"/>
    <n v="1"/>
    <n v="2"/>
    <n v="5"/>
    <n v="10"/>
    <n v="1"/>
    <x v="0"/>
  </r>
  <r>
    <n v="2678"/>
    <n v="85"/>
    <n v="1640"/>
    <n v="0"/>
    <n v="183"/>
    <n v="0"/>
    <n v="0"/>
    <n v="37"/>
    <n v="1786"/>
    <n v="6"/>
    <n v="8"/>
    <n v="2"/>
    <n v="9"/>
    <n v="5"/>
    <x v="0"/>
  </r>
  <r>
    <n v="1955"/>
    <n v="85"/>
    <n v="1858"/>
    <n v="309"/>
    <n v="964"/>
    <n v="134"/>
    <n v="206"/>
    <n v="34"/>
    <n v="3438"/>
    <n v="1"/>
    <n v="4"/>
    <n v="6"/>
    <n v="13"/>
    <n v="2"/>
    <x v="0"/>
  </r>
  <r>
    <n v="2887"/>
    <n v="85"/>
    <n v="1858"/>
    <n v="309"/>
    <n v="964"/>
    <n v="134"/>
    <n v="206"/>
    <n v="34"/>
    <n v="3438"/>
    <n v="1"/>
    <n v="4"/>
    <n v="6"/>
    <n v="13"/>
    <n v="2"/>
    <x v="0"/>
  </r>
  <r>
    <n v="2243"/>
    <n v="85"/>
    <n v="2697"/>
    <n v="120"/>
    <n v="980"/>
    <n v="213"/>
    <n v="163"/>
    <n v="87"/>
    <n v="4085"/>
    <n v="1"/>
    <n v="7"/>
    <n v="8"/>
    <n v="11"/>
    <n v="3"/>
    <x v="0"/>
  </r>
  <r>
    <n v="2464"/>
    <n v="85"/>
    <n v="3331"/>
    <n v="205"/>
    <n v="370"/>
    <n v="159"/>
    <n v="80"/>
    <n v="246"/>
    <n v="3899"/>
    <n v="2"/>
    <n v="11"/>
    <n v="8"/>
    <n v="8"/>
    <n v="6"/>
    <x v="0"/>
  </r>
  <r>
    <n v="2388"/>
    <n v="84"/>
    <n v="17"/>
    <n v="3"/>
    <n v="23"/>
    <n v="7"/>
    <n v="3"/>
    <n v="13"/>
    <n v="40"/>
    <n v="1"/>
    <n v="1"/>
    <n v="0"/>
    <n v="2"/>
    <n v="7"/>
    <x v="0"/>
  </r>
  <r>
    <n v="2310"/>
    <n v="84"/>
    <n v="28"/>
    <n v="23"/>
    <n v="79"/>
    <n v="14"/>
    <n v="112"/>
    <n v="215"/>
    <n v="42"/>
    <n v="2"/>
    <n v="2"/>
    <n v="2"/>
    <n v="2"/>
    <n v="7"/>
    <x v="0"/>
  </r>
  <r>
    <n v="2268"/>
    <n v="84"/>
    <n v="69"/>
    <n v="6"/>
    <n v="31"/>
    <n v="19"/>
    <n v="13"/>
    <n v="107"/>
    <n v="31"/>
    <n v="2"/>
    <n v="1"/>
    <n v="2"/>
    <n v="2"/>
    <n v="4"/>
    <x v="0"/>
  </r>
  <r>
    <n v="1158"/>
    <n v="84"/>
    <n v="72"/>
    <n v="48"/>
    <n v="92"/>
    <n v="39"/>
    <n v="82"/>
    <n v="97"/>
    <n v="237"/>
    <n v="3"/>
    <n v="2"/>
    <n v="1"/>
    <n v="3"/>
    <n v="5"/>
    <x v="0"/>
  </r>
  <r>
    <n v="1978"/>
    <n v="84"/>
    <n v="72"/>
    <n v="48"/>
    <n v="92"/>
    <n v="39"/>
    <n v="82"/>
    <n v="97"/>
    <n v="237"/>
    <n v="3"/>
    <n v="2"/>
    <n v="1"/>
    <n v="3"/>
    <n v="5"/>
    <x v="0"/>
  </r>
  <r>
    <n v="1935"/>
    <n v="84"/>
    <n v="95"/>
    <n v="0"/>
    <n v="25"/>
    <n v="6"/>
    <n v="0"/>
    <n v="44"/>
    <n v="82"/>
    <n v="1"/>
    <n v="1"/>
    <n v="1"/>
    <n v="2"/>
    <n v="6"/>
    <x v="0"/>
  </r>
  <r>
    <n v="1086"/>
    <n v="84"/>
    <n v="141"/>
    <n v="10"/>
    <n v="73"/>
    <n v="0"/>
    <n v="0"/>
    <n v="0"/>
    <n v="225"/>
    <n v="3"/>
    <n v="3"/>
    <n v="1"/>
    <n v="3"/>
    <n v="5"/>
    <x v="0"/>
  </r>
  <r>
    <n v="2656"/>
    <n v="84"/>
    <n v="155"/>
    <n v="18"/>
    <n v="101"/>
    <n v="25"/>
    <n v="22"/>
    <n v="119"/>
    <n v="202"/>
    <n v="4"/>
    <n v="3"/>
    <n v="1"/>
    <n v="3"/>
    <n v="5"/>
    <x v="0"/>
  </r>
  <r>
    <n v="2831"/>
    <n v="84"/>
    <n v="185"/>
    <n v="3"/>
    <n v="35"/>
    <n v="8"/>
    <n v="14"/>
    <n v="35"/>
    <n v="209"/>
    <n v="1"/>
    <n v="2"/>
    <n v="0"/>
    <n v="4"/>
    <n v="6"/>
    <x v="0"/>
  </r>
  <r>
    <n v="1944"/>
    <n v="84"/>
    <n v="279"/>
    <n v="14"/>
    <n v="160"/>
    <n v="0"/>
    <n v="59"/>
    <n v="7"/>
    <n v="505"/>
    <n v="5"/>
    <n v="2"/>
    <n v="1"/>
    <n v="5"/>
    <n v="6"/>
    <x v="0"/>
  </r>
  <r>
    <n v="1665"/>
    <n v="84"/>
    <n v="414"/>
    <n v="21"/>
    <n v="293"/>
    <n v="21"/>
    <n v="21"/>
    <n v="146"/>
    <n v="624"/>
    <n v="2"/>
    <n v="3"/>
    <n v="1"/>
    <n v="6"/>
    <n v="5"/>
    <x v="0"/>
  </r>
  <r>
    <n v="3147"/>
    <n v="84"/>
    <n v="414"/>
    <n v="21"/>
    <n v="293"/>
    <n v="21"/>
    <n v="21"/>
    <n v="146"/>
    <n v="624"/>
    <n v="2"/>
    <n v="3"/>
    <n v="1"/>
    <n v="6"/>
    <n v="5"/>
    <x v="0"/>
  </r>
  <r>
    <n v="2040"/>
    <n v="84"/>
    <n v="833"/>
    <n v="69"/>
    <n v="699"/>
    <n v="456"/>
    <n v="134"/>
    <n v="134"/>
    <n v="2058"/>
    <n v="1"/>
    <n v="2"/>
    <n v="8"/>
    <n v="6"/>
    <n v="1"/>
    <x v="0"/>
  </r>
  <r>
    <n v="1214"/>
    <n v="84"/>
    <n v="875"/>
    <n v="21"/>
    <n v="233"/>
    <n v="0"/>
    <n v="32"/>
    <n v="536"/>
    <n v="625"/>
    <n v="2"/>
    <n v="8"/>
    <n v="2"/>
    <n v="4"/>
    <n v="8"/>
    <x v="0"/>
  </r>
  <r>
    <n v="1268"/>
    <n v="84"/>
    <n v="875"/>
    <n v="21"/>
    <n v="233"/>
    <n v="0"/>
    <n v="32"/>
    <n v="536"/>
    <n v="625"/>
    <n v="2"/>
    <n v="8"/>
    <n v="2"/>
    <n v="4"/>
    <n v="8"/>
    <x v="0"/>
  </r>
  <r>
    <n v="1593"/>
    <n v="84"/>
    <n v="915"/>
    <n v="0"/>
    <n v="1321"/>
    <n v="328"/>
    <n v="49"/>
    <n v="49"/>
    <n v="2565"/>
    <n v="1"/>
    <n v="6"/>
    <n v="4"/>
    <n v="7"/>
    <n v="3"/>
    <x v="0"/>
  </r>
  <r>
    <n v="2203"/>
    <n v="84"/>
    <n v="936"/>
    <n v="140"/>
    <n v="250"/>
    <n v="110"/>
    <n v="280"/>
    <n v="94"/>
    <n v="1622"/>
    <n v="1"/>
    <n v="5"/>
    <n v="7"/>
    <n v="9"/>
    <n v="4"/>
    <x v="0"/>
  </r>
  <r>
    <n v="2799"/>
    <n v="84"/>
    <n v="1066"/>
    <n v="49"/>
    <n v="700"/>
    <n v="302"/>
    <n v="546"/>
    <n v="674"/>
    <n v="1989"/>
    <n v="2"/>
    <n v="9"/>
    <n v="5"/>
    <n v="9"/>
    <n v="7"/>
    <x v="0"/>
  </r>
  <r>
    <n v="2125"/>
    <n v="84"/>
    <n v="1311"/>
    <n v="320"/>
    <n v="642"/>
    <n v="129"/>
    <n v="98"/>
    <n v="346"/>
    <n v="2154"/>
    <n v="1"/>
    <n v="6"/>
    <n v="5"/>
    <n v="13"/>
    <n v="3"/>
    <x v="0"/>
  </r>
  <r>
    <n v="2461"/>
    <n v="84"/>
    <n v="1339"/>
    <n v="61"/>
    <n v="344"/>
    <n v="157"/>
    <n v="162"/>
    <n v="19"/>
    <n v="2043"/>
    <n v="3"/>
    <n v="6"/>
    <n v="3"/>
    <n v="13"/>
    <n v="4"/>
    <x v="0"/>
  </r>
  <r>
    <n v="2408"/>
    <n v="84"/>
    <n v="1442"/>
    <n v="44"/>
    <n v="246"/>
    <n v="229"/>
    <n v="306"/>
    <n v="87"/>
    <n v="2178"/>
    <n v="1"/>
    <n v="6"/>
    <n v="5"/>
    <n v="11"/>
    <n v="2"/>
    <x v="0"/>
  </r>
  <r>
    <n v="2492"/>
    <n v="84"/>
    <n v="1886"/>
    <n v="0"/>
    <n v="237"/>
    <n v="28"/>
    <n v="20"/>
    <n v="215"/>
    <n v="1955"/>
    <n v="5"/>
    <n v="10"/>
    <n v="3"/>
    <n v="8"/>
    <n v="8"/>
    <x v="0"/>
  </r>
  <r>
    <n v="2897"/>
    <n v="84"/>
    <n v="2775"/>
    <n v="57"/>
    <n v="249"/>
    <n v="149"/>
    <n v="226"/>
    <n v="57"/>
    <n v="3400"/>
    <n v="0"/>
    <n v="7"/>
    <n v="9"/>
    <n v="6"/>
    <n v="4"/>
    <x v="1"/>
  </r>
  <r>
    <n v="2282"/>
    <n v="83"/>
    <n v="21"/>
    <n v="32"/>
    <n v="43"/>
    <n v="32"/>
    <n v="16"/>
    <n v="53"/>
    <n v="90"/>
    <n v="1"/>
    <n v="2"/>
    <n v="0"/>
    <n v="3"/>
    <n v="7"/>
    <x v="0"/>
  </r>
  <r>
    <n v="1154"/>
    <n v="83"/>
    <n v="59"/>
    <n v="3"/>
    <n v="106"/>
    <n v="20"/>
    <n v="10"/>
    <n v="92"/>
    <n v="106"/>
    <n v="3"/>
    <n v="2"/>
    <n v="0"/>
    <n v="4"/>
    <n v="6"/>
    <x v="0"/>
  </r>
  <r>
    <n v="1864"/>
    <n v="83"/>
    <n v="65"/>
    <n v="0"/>
    <n v="56"/>
    <n v="18"/>
    <n v="15"/>
    <n v="9"/>
    <n v="145"/>
    <n v="2"/>
    <n v="2"/>
    <n v="0"/>
    <n v="3"/>
    <n v="6"/>
    <x v="0"/>
  </r>
  <r>
    <n v="1115"/>
    <n v="83"/>
    <n v="72"/>
    <n v="0"/>
    <n v="59"/>
    <n v="30"/>
    <n v="13"/>
    <n v="8"/>
    <n v="165"/>
    <n v="1"/>
    <n v="1"/>
    <n v="0"/>
    <n v="3"/>
    <n v="7"/>
    <x v="0"/>
  </r>
  <r>
    <n v="3099"/>
    <n v="83"/>
    <n v="72"/>
    <n v="0"/>
    <n v="59"/>
    <n v="30"/>
    <n v="13"/>
    <n v="8"/>
    <n v="165"/>
    <n v="1"/>
    <n v="1"/>
    <n v="0"/>
    <n v="3"/>
    <n v="7"/>
    <x v="0"/>
  </r>
  <r>
    <n v="1787"/>
    <n v="83"/>
    <n v="94"/>
    <n v="3"/>
    <n v="52"/>
    <n v="6"/>
    <n v="19"/>
    <n v="0"/>
    <n v="174"/>
    <n v="1"/>
    <n v="1"/>
    <n v="1"/>
    <n v="3"/>
    <n v="2"/>
    <x v="0"/>
  </r>
  <r>
    <n v="2847"/>
    <n v="83"/>
    <n v="101"/>
    <n v="3"/>
    <n v="26"/>
    <n v="0"/>
    <n v="0"/>
    <n v="26"/>
    <n v="104"/>
    <n v="2"/>
    <n v="2"/>
    <n v="0"/>
    <n v="3"/>
    <n v="6"/>
    <x v="0"/>
  </r>
  <r>
    <n v="2905"/>
    <n v="83"/>
    <n v="120"/>
    <n v="10"/>
    <n v="94"/>
    <n v="5"/>
    <n v="5"/>
    <n v="3"/>
    <n v="233"/>
    <n v="1"/>
    <n v="2"/>
    <n v="0"/>
    <n v="4"/>
    <n v="5"/>
    <x v="0"/>
  </r>
  <r>
    <n v="1386"/>
    <n v="83"/>
    <n v="225"/>
    <n v="17"/>
    <n v="205"/>
    <n v="10"/>
    <n v="27"/>
    <n v="64"/>
    <n v="420"/>
    <n v="5"/>
    <n v="2"/>
    <n v="1"/>
    <n v="5"/>
    <n v="5"/>
    <x v="0"/>
  </r>
  <r>
    <n v="1928"/>
    <n v="83"/>
    <n v="333"/>
    <n v="62"/>
    <n v="126"/>
    <n v="57"/>
    <n v="62"/>
    <n v="113"/>
    <n v="525"/>
    <n v="2"/>
    <n v="4"/>
    <n v="2"/>
    <n v="5"/>
    <n v="3"/>
    <x v="0"/>
  </r>
  <r>
    <n v="2567"/>
    <n v="83"/>
    <n v="467"/>
    <n v="155"/>
    <n v="739"/>
    <n v="228"/>
    <n v="408"/>
    <n v="96"/>
    <n v="1901"/>
    <n v="1"/>
    <n v="4"/>
    <n v="3"/>
    <n v="5"/>
    <n v="2"/>
    <x v="0"/>
  </r>
  <r>
    <n v="2391"/>
    <n v="83"/>
    <n v="523"/>
    <n v="153"/>
    <n v="381"/>
    <n v="140"/>
    <n v="22"/>
    <n v="274"/>
    <n v="945"/>
    <n v="4"/>
    <n v="4"/>
    <n v="3"/>
    <n v="8"/>
    <n v="4"/>
    <x v="0"/>
  </r>
  <r>
    <n v="1725"/>
    <n v="83"/>
    <n v="680"/>
    <n v="58"/>
    <n v="798"/>
    <n v="306"/>
    <n v="69"/>
    <n v="89"/>
    <n v="1822"/>
    <n v="1"/>
    <n v="6"/>
    <n v="9"/>
    <n v="5"/>
    <n v="3"/>
    <x v="0"/>
  </r>
  <r>
    <n v="2053"/>
    <n v="83"/>
    <n v="1262"/>
    <n v="56"/>
    <n v="470"/>
    <n v="51"/>
    <n v="56"/>
    <n v="149"/>
    <n v="1745"/>
    <n v="3"/>
    <n v="9"/>
    <n v="2"/>
    <n v="9"/>
    <n v="6"/>
    <x v="0"/>
  </r>
  <r>
    <n v="1398"/>
    <n v="83"/>
    <n v="1360"/>
    <n v="79"/>
    <n v="721"/>
    <n v="0"/>
    <n v="51"/>
    <n v="292"/>
    <n v="1919"/>
    <n v="2"/>
    <n v="5"/>
    <n v="4"/>
    <n v="8"/>
    <n v="3"/>
    <x v="0"/>
  </r>
  <r>
    <n v="1585"/>
    <n v="83"/>
    <n v="1363"/>
    <n v="73"/>
    <n v="350"/>
    <n v="26"/>
    <n v="54"/>
    <n v="257"/>
    <n v="1610"/>
    <n v="3"/>
    <n v="5"/>
    <n v="3"/>
    <n v="12"/>
    <n v="5"/>
    <x v="0"/>
  </r>
  <r>
    <n v="2457"/>
    <n v="83"/>
    <n v="1363"/>
    <n v="73"/>
    <n v="350"/>
    <n v="26"/>
    <n v="54"/>
    <n v="257"/>
    <n v="1610"/>
    <n v="3"/>
    <n v="5"/>
    <n v="3"/>
    <n v="12"/>
    <n v="5"/>
    <x v="0"/>
  </r>
  <r>
    <n v="1642"/>
    <n v="83"/>
    <n v="1414"/>
    <n v="0"/>
    <n v="181"/>
    <n v="19"/>
    <n v="31"/>
    <n v="14"/>
    <n v="1630"/>
    <n v="4"/>
    <n v="7"/>
    <n v="2"/>
    <n v="9"/>
    <n v="6"/>
    <x v="0"/>
  </r>
  <r>
    <n v="1809"/>
    <n v="83"/>
    <n v="1922"/>
    <n v="63"/>
    <n v="914"/>
    <n v="163"/>
    <n v="125"/>
    <n v="125"/>
    <n v="3061"/>
    <n v="1"/>
    <n v="8"/>
    <n v="9"/>
    <n v="4"/>
    <n v="4"/>
    <x v="0"/>
  </r>
  <r>
    <n v="1449"/>
    <n v="83"/>
    <n v="1974"/>
    <n v="63"/>
    <n v="1051"/>
    <n v="40"/>
    <n v="95"/>
    <n v="0"/>
    <n v="3222"/>
    <n v="1"/>
    <n v="2"/>
    <n v="8"/>
    <n v="9"/>
    <n v="1"/>
    <x v="0"/>
  </r>
  <r>
    <n v="1481"/>
    <n v="83"/>
    <n v="3171"/>
    <n v="0"/>
    <n v="731"/>
    <n v="104"/>
    <n v="80"/>
    <n v="39"/>
    <n v="4048"/>
    <n v="1"/>
    <n v="4"/>
    <n v="9"/>
    <n v="4"/>
    <n v="6"/>
    <x v="0"/>
  </r>
  <r>
    <n v="1914"/>
    <n v="82"/>
    <n v="5"/>
    <n v="20"/>
    <n v="15"/>
    <n v="39"/>
    <n v="44"/>
    <n v="35"/>
    <n v="89"/>
    <n v="1"/>
    <n v="1"/>
    <n v="0"/>
    <n v="3"/>
    <n v="8"/>
    <x v="0"/>
  </r>
  <r>
    <n v="2668"/>
    <n v="82"/>
    <n v="5"/>
    <n v="31"/>
    <n v="10"/>
    <n v="41"/>
    <n v="10"/>
    <n v="61"/>
    <n v="36"/>
    <n v="1"/>
    <n v="1"/>
    <n v="0"/>
    <n v="2"/>
    <n v="7"/>
    <x v="0"/>
  </r>
  <r>
    <n v="1351"/>
    <n v="82"/>
    <n v="8"/>
    <n v="12"/>
    <n v="83"/>
    <n v="25"/>
    <n v="46"/>
    <n v="37"/>
    <n v="137"/>
    <n v="2"/>
    <n v="2"/>
    <n v="0"/>
    <n v="3"/>
    <n v="7"/>
    <x v="0"/>
  </r>
  <r>
    <n v="2695"/>
    <n v="82"/>
    <n v="13"/>
    <n v="13"/>
    <n v="7"/>
    <n v="20"/>
    <n v="7"/>
    <n v="13"/>
    <n v="47"/>
    <n v="1"/>
    <n v="1"/>
    <n v="0"/>
    <n v="2"/>
    <n v="8"/>
    <x v="0"/>
  </r>
  <r>
    <n v="2228"/>
    <n v="82"/>
    <n v="42"/>
    <n v="0"/>
    <n v="17"/>
    <n v="0"/>
    <n v="0"/>
    <n v="14"/>
    <n v="45"/>
    <n v="1"/>
    <n v="0"/>
    <n v="1"/>
    <n v="2"/>
    <n v="5"/>
    <x v="0"/>
  </r>
  <r>
    <n v="2446"/>
    <n v="82"/>
    <n v="43"/>
    <n v="16"/>
    <n v="48"/>
    <n v="101"/>
    <n v="21"/>
    <n v="117"/>
    <n v="112"/>
    <n v="3"/>
    <n v="1"/>
    <n v="1"/>
    <n v="3"/>
    <n v="6"/>
    <x v="0"/>
  </r>
  <r>
    <n v="2779"/>
    <n v="82"/>
    <n v="58"/>
    <n v="0"/>
    <n v="16"/>
    <n v="0"/>
    <n v="0"/>
    <n v="36"/>
    <n v="39"/>
    <n v="2"/>
    <n v="1"/>
    <n v="1"/>
    <n v="2"/>
    <n v="7"/>
    <x v="0"/>
  </r>
  <r>
    <n v="3212"/>
    <n v="82"/>
    <n v="64"/>
    <n v="8"/>
    <n v="-69"/>
    <n v="19"/>
    <n v="3"/>
    <n v="61"/>
    <n v="101"/>
    <n v="3"/>
    <n v="3"/>
    <n v="1"/>
    <n v="2"/>
    <n v="9"/>
    <x v="0"/>
  </r>
  <r>
    <n v="2892"/>
    <n v="82"/>
    <n v="87"/>
    <n v="0"/>
    <n v="57"/>
    <n v="0"/>
    <n v="8"/>
    <n v="26"/>
    <n v="125"/>
    <n v="2"/>
    <n v="3"/>
    <n v="0"/>
    <n v="3"/>
    <n v="6"/>
    <x v="0"/>
  </r>
  <r>
    <n v="2498"/>
    <n v="82"/>
    <n v="124"/>
    <n v="22"/>
    <n v="77"/>
    <n v="40"/>
    <n v="15"/>
    <n v="29"/>
    <n v="248"/>
    <n v="1"/>
    <n v="2"/>
    <n v="1"/>
    <n v="3"/>
    <n v="6"/>
    <x v="0"/>
  </r>
  <r>
    <n v="2768"/>
    <n v="82"/>
    <n v="124"/>
    <n v="22"/>
    <n v="77"/>
    <n v="40"/>
    <n v="15"/>
    <n v="29"/>
    <n v="248"/>
    <n v="1"/>
    <n v="2"/>
    <n v="1"/>
    <n v="3"/>
    <n v="6"/>
    <x v="0"/>
  </r>
  <r>
    <n v="2429"/>
    <n v="82"/>
    <n v="129"/>
    <n v="0"/>
    <n v="59"/>
    <n v="0"/>
    <n v="0"/>
    <n v="10"/>
    <n v="178"/>
    <n v="1"/>
    <n v="2"/>
    <n v="0"/>
    <n v="3"/>
    <n v="7"/>
    <x v="0"/>
  </r>
  <r>
    <n v="3197"/>
    <n v="82"/>
    <n v="242"/>
    <n v="30"/>
    <n v="262"/>
    <n v="71"/>
    <n v="10"/>
    <n v="232"/>
    <n v="383"/>
    <n v="3"/>
    <n v="3"/>
    <n v="1"/>
    <n v="2"/>
    <n v="9"/>
    <x v="0"/>
  </r>
  <r>
    <n v="3009"/>
    <n v="82"/>
    <n v="385"/>
    <n v="101"/>
    <n v="322"/>
    <n v="98"/>
    <n v="35"/>
    <n v="507"/>
    <n v="434"/>
    <n v="1"/>
    <n v="6"/>
    <n v="2"/>
    <n v="3"/>
    <n v="8"/>
    <x v="0"/>
  </r>
  <r>
    <n v="1012"/>
    <n v="82"/>
    <n v="502"/>
    <n v="158"/>
    <n v="1242"/>
    <n v="582"/>
    <n v="290"/>
    <n v="78"/>
    <n v="2695"/>
    <n v="1"/>
    <n v="3"/>
    <n v="4"/>
    <n v="8"/>
    <n v="2"/>
    <x v="0"/>
  </r>
  <r>
    <n v="2920"/>
    <n v="82"/>
    <n v="830"/>
    <n v="109"/>
    <n v="1578"/>
    <n v="251"/>
    <n v="27"/>
    <n v="275"/>
    <n v="2519"/>
    <n v="2"/>
    <n v="3"/>
    <n v="4"/>
    <n v="10"/>
    <n v="3"/>
    <x v="0"/>
  </r>
  <r>
    <n v="1185"/>
    <n v="82"/>
    <n v="1167"/>
    <n v="38"/>
    <n v="1828"/>
    <n v="61"/>
    <n v="389"/>
    <n v="115"/>
    <n v="3369"/>
    <n v="1"/>
    <n v="4"/>
    <n v="6"/>
    <n v="6"/>
    <n v="2"/>
    <x v="0"/>
  </r>
  <r>
    <n v="2267"/>
    <n v="82"/>
    <n v="1271"/>
    <n v="0"/>
    <n v="66"/>
    <n v="17"/>
    <n v="0"/>
    <n v="11"/>
    <n v="1343"/>
    <n v="2"/>
    <n v="9"/>
    <n v="2"/>
    <n v="5"/>
    <n v="7"/>
    <x v="0"/>
  </r>
  <r>
    <n v="1905"/>
    <n v="82"/>
    <n v="1790"/>
    <n v="218"/>
    <n v="950"/>
    <n v="522"/>
    <n v="328"/>
    <n v="73"/>
    <n v="3736"/>
    <n v="1"/>
    <n v="11"/>
    <n v="4"/>
    <n v="10"/>
    <n v="5"/>
    <x v="0"/>
  </r>
  <r>
    <n v="1317"/>
    <n v="82"/>
    <n v="2279"/>
    <n v="28"/>
    <n v="547"/>
    <n v="0"/>
    <n v="0"/>
    <n v="58"/>
    <n v="2796"/>
    <n v="2"/>
    <n v="9"/>
    <n v="3"/>
    <n v="5"/>
    <n v="5"/>
    <x v="0"/>
  </r>
  <r>
    <n v="2033"/>
    <n v="82"/>
    <n v="3218"/>
    <n v="54"/>
    <n v="1909"/>
    <n v="355"/>
    <n v="0"/>
    <n v="436"/>
    <n v="5100"/>
    <n v="1"/>
    <n v="7"/>
    <n v="8"/>
    <n v="9"/>
    <n v="5"/>
    <x v="0"/>
  </r>
  <r>
    <n v="2151"/>
    <n v="81"/>
    <n v="0"/>
    <n v="0"/>
    <n v="16"/>
    <n v="24"/>
    <n v="24"/>
    <n v="63"/>
    <n v="0"/>
    <n v="1"/>
    <n v="1"/>
    <n v="0"/>
    <n v="2"/>
    <n v="5"/>
    <x v="0"/>
  </r>
  <r>
    <n v="3215"/>
    <n v="81"/>
    <n v="8"/>
    <n v="8"/>
    <n v="18"/>
    <n v="15"/>
    <n v="5"/>
    <n v="23"/>
    <n v="31"/>
    <n v="1000000"/>
    <n v="1"/>
    <n v="0"/>
    <n v="2"/>
    <n v="7"/>
    <x v="0"/>
  </r>
  <r>
    <n v="1306"/>
    <n v="81"/>
    <n v="12"/>
    <n v="12"/>
    <n v="27"/>
    <n v="23"/>
    <n v="8"/>
    <n v="35"/>
    <n v="47"/>
    <n v="1"/>
    <n v="1"/>
    <n v="0"/>
    <n v="2"/>
    <n v="7"/>
    <x v="0"/>
  </r>
  <r>
    <n v="3200"/>
    <n v="81"/>
    <n v="12"/>
    <n v="12"/>
    <n v="27"/>
    <n v="23"/>
    <n v="8"/>
    <n v="35"/>
    <n v="47"/>
    <n v="1"/>
    <n v="1"/>
    <n v="0"/>
    <n v="2"/>
    <n v="7"/>
    <x v="0"/>
  </r>
  <r>
    <n v="2739"/>
    <n v="81"/>
    <n v="28"/>
    <n v="6"/>
    <n v="39"/>
    <n v="94"/>
    <n v="78"/>
    <n v="61"/>
    <n v="183"/>
    <n v="2"/>
    <n v="2"/>
    <n v="1"/>
    <n v="3"/>
    <n v="6"/>
    <x v="0"/>
  </r>
  <r>
    <n v="2519"/>
    <n v="81"/>
    <n v="41"/>
    <n v="0"/>
    <n v="9"/>
    <n v="0"/>
    <n v="0"/>
    <n v="3"/>
    <n v="47"/>
    <n v="1"/>
    <n v="0"/>
    <n v="0"/>
    <n v="3"/>
    <n v="5"/>
    <x v="0"/>
  </r>
  <r>
    <n v="3042"/>
    <n v="81"/>
    <n v="63"/>
    <n v="12"/>
    <n v="59"/>
    <n v="8"/>
    <n v="4"/>
    <n v="43"/>
    <n v="102"/>
    <n v="1"/>
    <n v="1"/>
    <n v="0"/>
    <n v="3"/>
    <n v="7"/>
    <x v="0"/>
  </r>
  <r>
    <n v="2399"/>
    <n v="81"/>
    <n v="85"/>
    <n v="3"/>
    <n v="23"/>
    <n v="0"/>
    <n v="0"/>
    <n v="9"/>
    <n v="103"/>
    <n v="1"/>
    <n v="1"/>
    <n v="0"/>
    <n v="3"/>
    <n v="7"/>
    <x v="0"/>
  </r>
  <r>
    <n v="2205"/>
    <n v="81"/>
    <n v="247"/>
    <n v="4"/>
    <n v="64"/>
    <n v="12"/>
    <n v="8"/>
    <n v="24"/>
    <n v="311"/>
    <n v="4"/>
    <n v="2"/>
    <n v="1"/>
    <n v="4"/>
    <n v="5"/>
    <x v="0"/>
  </r>
  <r>
    <n v="2217"/>
    <n v="81"/>
    <n v="273"/>
    <n v="3"/>
    <n v="53"/>
    <n v="6"/>
    <n v="0"/>
    <n v="31"/>
    <n v="303"/>
    <n v="1"/>
    <n v="2"/>
    <n v="1"/>
    <n v="4"/>
    <n v="3"/>
    <x v="0"/>
  </r>
  <r>
    <n v="1187"/>
    <n v="81"/>
    <n v="301"/>
    <n v="3"/>
    <n v="248"/>
    <n v="22"/>
    <n v="3"/>
    <n v="248"/>
    <n v="329"/>
    <n v="6"/>
    <n v="5"/>
    <n v="1"/>
    <n v="3"/>
    <n v="8"/>
    <x v="0"/>
  </r>
  <r>
    <n v="1169"/>
    <n v="81"/>
    <n v="446"/>
    <n v="9"/>
    <n v="65"/>
    <n v="6"/>
    <n v="15"/>
    <n v="21"/>
    <n v="520"/>
    <n v="1"/>
    <n v="4"/>
    <n v="1"/>
    <n v="4"/>
    <n v="5"/>
    <x v="0"/>
  </r>
  <r>
    <n v="2532"/>
    <n v="81"/>
    <n v="521"/>
    <n v="6"/>
    <n v="137"/>
    <n v="19"/>
    <n v="6"/>
    <n v="59"/>
    <n v="630"/>
    <n v="7"/>
    <n v="4"/>
    <n v="2"/>
    <n v="4"/>
    <n v="8"/>
    <x v="0"/>
  </r>
  <r>
    <n v="2555"/>
    <n v="81"/>
    <n v="677"/>
    <n v="114"/>
    <n v="356"/>
    <n v="98"/>
    <n v="37"/>
    <n v="64"/>
    <n v="1218"/>
    <n v="1"/>
    <n v="7"/>
    <n v="2"/>
    <n v="7"/>
    <n v="7"/>
    <x v="0"/>
  </r>
  <r>
    <n v="2120"/>
    <n v="81"/>
    <n v="690"/>
    <n v="15"/>
    <n v="169"/>
    <n v="9"/>
    <n v="6"/>
    <n v="60"/>
    <n v="829"/>
    <n v="2"/>
    <n v="6"/>
    <n v="2"/>
    <n v="4"/>
    <n v="7"/>
    <x v="0"/>
  </r>
  <r>
    <n v="3188"/>
    <n v="81"/>
    <n v="735"/>
    <n v="84"/>
    <n v="240"/>
    <n v="30"/>
    <n v="131"/>
    <n v="60"/>
    <n v="1160"/>
    <n v="3"/>
    <n v="3"/>
    <n v="2"/>
    <n v="10"/>
    <n v="4"/>
    <x v="0"/>
  </r>
  <r>
    <n v="2683"/>
    <n v="81"/>
    <n v="745"/>
    <n v="0"/>
    <n v="315"/>
    <n v="455"/>
    <n v="247"/>
    <n v="132"/>
    <n v="1630"/>
    <n v="1"/>
    <n v="7"/>
    <n v="2"/>
    <n v="10"/>
    <n v="5"/>
    <x v="0"/>
  </r>
  <r>
    <n v="1781"/>
    <n v="81"/>
    <n v="863"/>
    <n v="13"/>
    <n v="416"/>
    <n v="94"/>
    <n v="71"/>
    <n v="42"/>
    <n v="1415"/>
    <n v="4"/>
    <n v="4"/>
    <n v="4"/>
    <n v="9"/>
    <n v="4"/>
    <x v="0"/>
  </r>
  <r>
    <n v="1652"/>
    <n v="81"/>
    <n v="1123"/>
    <n v="164"/>
    <n v="1150"/>
    <n v="215"/>
    <n v="137"/>
    <n v="27"/>
    <n v="2761"/>
    <n v="3"/>
    <n v="7"/>
    <n v="8"/>
    <n v="10"/>
    <n v="5"/>
    <x v="0"/>
  </r>
  <r>
    <n v="2985"/>
    <n v="81"/>
    <n v="1403"/>
    <n v="122"/>
    <n v="2227"/>
    <n v="430"/>
    <n v="81"/>
    <n v="206"/>
    <n v="4058"/>
    <n v="1"/>
    <n v="5"/>
    <n v="6"/>
    <n v="5"/>
    <n v="3"/>
    <x v="0"/>
  </r>
  <r>
    <n v="2881"/>
    <n v="81"/>
    <n v="1690"/>
    <n v="125"/>
    <n v="629"/>
    <n v="32"/>
    <n v="50"/>
    <n v="202"/>
    <n v="2324"/>
    <n v="4"/>
    <n v="6"/>
    <n v="11"/>
    <n v="7"/>
    <n v="5"/>
    <x v="0"/>
  </r>
  <r>
    <n v="1456"/>
    <n v="81"/>
    <n v="2056"/>
    <n v="22"/>
    <n v="345"/>
    <n v="30"/>
    <n v="22"/>
    <n v="22"/>
    <n v="2453"/>
    <n v="7"/>
    <n v="8"/>
    <n v="6"/>
    <n v="9"/>
    <n v="6"/>
    <x v="0"/>
  </r>
  <r>
    <n v="1876"/>
    <n v="81"/>
    <n v="2318"/>
    <n v="22"/>
    <n v="149"/>
    <n v="31"/>
    <n v="0"/>
    <n v="680"/>
    <n v="1840"/>
    <n v="2"/>
    <n v="8"/>
    <n v="10"/>
    <n v="5"/>
    <n v="6"/>
    <x v="0"/>
  </r>
  <r>
    <n v="1205"/>
    <n v="81"/>
    <n v="2360"/>
    <n v="35"/>
    <n v="915"/>
    <n v="92"/>
    <n v="105"/>
    <n v="35"/>
    <n v="3472"/>
    <n v="1"/>
    <n v="8"/>
    <n v="10"/>
    <n v="6"/>
    <n v="3"/>
    <x v="0"/>
  </r>
  <r>
    <n v="2003"/>
    <n v="81"/>
    <n v="2515"/>
    <n v="92"/>
    <n v="428"/>
    <n v="41"/>
    <n v="0"/>
    <n v="275"/>
    <n v="2800"/>
    <n v="7"/>
    <n v="11"/>
    <n v="3"/>
    <n v="4"/>
    <n v="7"/>
    <x v="0"/>
  </r>
  <r>
    <n v="1663"/>
    <n v="81"/>
    <n v="2779"/>
    <n v="329"/>
    <n v="943"/>
    <n v="430"/>
    <n v="329"/>
    <n v="282"/>
    <n v="4526"/>
    <n v="1"/>
    <n v="11"/>
    <n v="5"/>
    <n v="13"/>
    <n v="7"/>
    <x v="0"/>
  </r>
  <r>
    <n v="2172"/>
    <n v="81"/>
    <n v="3225"/>
    <n v="0"/>
    <n v="174"/>
    <n v="92"/>
    <n v="35"/>
    <n v="104"/>
    <n v="3421"/>
    <n v="4"/>
    <n v="7"/>
    <n v="4"/>
    <n v="10"/>
    <n v="4"/>
    <x v="0"/>
  </r>
  <r>
    <n v="1173"/>
    <n v="80"/>
    <n v="5"/>
    <n v="41"/>
    <n v="32"/>
    <n v="9"/>
    <n v="64"/>
    <n v="45"/>
    <n v="104"/>
    <n v="1"/>
    <n v="2"/>
    <n v="0"/>
    <n v="3"/>
    <n v="6"/>
    <x v="0"/>
  </r>
  <r>
    <n v="2743"/>
    <n v="80"/>
    <n v="5"/>
    <n v="41"/>
    <n v="32"/>
    <n v="9"/>
    <n v="64"/>
    <n v="45"/>
    <n v="104"/>
    <n v="1"/>
    <n v="2"/>
    <n v="0"/>
    <n v="3"/>
    <n v="6"/>
    <x v="0"/>
  </r>
  <r>
    <n v="1848"/>
    <n v="80"/>
    <n v="37"/>
    <n v="0"/>
    <n v="25"/>
    <n v="0"/>
    <n v="0"/>
    <n v="0"/>
    <n v="61"/>
    <n v="1"/>
    <n v="1"/>
    <n v="0"/>
    <n v="2"/>
    <n v="7"/>
    <x v="0"/>
  </r>
  <r>
    <n v="1931"/>
    <n v="80"/>
    <n v="50"/>
    <n v="0"/>
    <n v="60"/>
    <n v="9"/>
    <n v="18"/>
    <n v="50"/>
    <n v="87"/>
    <n v="1"/>
    <n v="2"/>
    <n v="0"/>
    <n v="3"/>
    <n v="4"/>
    <x v="0"/>
  </r>
  <r>
    <n v="3120"/>
    <n v="80"/>
    <n v="61"/>
    <n v="61"/>
    <n v="75"/>
    <n v="89"/>
    <n v="68"/>
    <n v="109"/>
    <n v="246"/>
    <n v="4"/>
    <n v="3"/>
    <n v="1"/>
    <n v="3"/>
    <n v="8"/>
    <x v="0"/>
  </r>
  <r>
    <n v="2640"/>
    <n v="80"/>
    <n v="72"/>
    <n v="27"/>
    <n v="68"/>
    <n v="51"/>
    <n v="10"/>
    <n v="31"/>
    <n v="198"/>
    <n v="1"/>
    <n v="2"/>
    <n v="0"/>
    <n v="3"/>
    <n v="7"/>
    <x v="0"/>
  </r>
  <r>
    <n v="2731"/>
    <n v="80"/>
    <n v="82"/>
    <n v="7"/>
    <n v="79"/>
    <n v="0"/>
    <n v="27"/>
    <n v="82"/>
    <n v="113"/>
    <n v="3"/>
    <n v="2"/>
    <n v="1"/>
    <n v="3"/>
    <n v="6"/>
    <x v="0"/>
  </r>
  <r>
    <n v="1580"/>
    <n v="80"/>
    <n v="83"/>
    <n v="62"/>
    <n v="93"/>
    <n v="36"/>
    <n v="5"/>
    <n v="67"/>
    <n v="212"/>
    <n v="1"/>
    <n v="2"/>
    <n v="0"/>
    <n v="3"/>
    <n v="7"/>
    <x v="0"/>
  </r>
  <r>
    <n v="2790"/>
    <n v="80"/>
    <n v="95"/>
    <n v="0"/>
    <n v="50"/>
    <n v="0"/>
    <n v="0"/>
    <n v="6"/>
    <n v="139"/>
    <n v="1"/>
    <n v="1"/>
    <n v="0"/>
    <n v="3"/>
    <n v="9"/>
    <x v="0"/>
  </r>
  <r>
    <n v="1384"/>
    <n v="80"/>
    <n v="96"/>
    <n v="4"/>
    <n v="105"/>
    <n v="0"/>
    <n v="33"/>
    <n v="29"/>
    <n v="209"/>
    <n v="4"/>
    <n v="2"/>
    <n v="1"/>
    <n v="3"/>
    <n v="6"/>
    <x v="0"/>
  </r>
  <r>
    <n v="2559"/>
    <n v="80"/>
    <n v="105"/>
    <n v="25"/>
    <n v="32"/>
    <n v="6"/>
    <n v="32"/>
    <n v="10"/>
    <n v="191"/>
    <n v="2"/>
    <n v="2"/>
    <n v="1"/>
    <n v="3"/>
    <n v="4"/>
    <x v="0"/>
  </r>
  <r>
    <n v="2772"/>
    <n v="80"/>
    <n v="109"/>
    <n v="11"/>
    <n v="113"/>
    <n v="11"/>
    <n v="8"/>
    <n v="34"/>
    <n v="218"/>
    <n v="2"/>
    <n v="3"/>
    <n v="0"/>
    <n v="3"/>
    <n v="6"/>
    <x v="0"/>
  </r>
  <r>
    <n v="3018"/>
    <n v="80"/>
    <n v="119"/>
    <n v="0"/>
    <n v="23"/>
    <n v="10"/>
    <n v="0"/>
    <n v="10"/>
    <n v="142"/>
    <n v="1"/>
    <n v="2"/>
    <n v="0"/>
    <n v="3"/>
    <n v="5"/>
    <x v="0"/>
  </r>
  <r>
    <n v="1844"/>
    <n v="80"/>
    <n v="165"/>
    <n v="125"/>
    <n v="247"/>
    <n v="301"/>
    <n v="147"/>
    <n v="237"/>
    <n v="749"/>
    <n v="6"/>
    <n v="4"/>
    <n v="1"/>
    <n v="6"/>
    <n v="7"/>
    <x v="0"/>
  </r>
  <r>
    <n v="2068"/>
    <n v="80"/>
    <n v="332"/>
    <n v="59"/>
    <n v="225"/>
    <n v="232"/>
    <n v="118"/>
    <n v="177"/>
    <n v="788"/>
    <n v="0"/>
    <n v="9"/>
    <n v="9"/>
    <n v="4"/>
    <n v="5"/>
    <x v="1"/>
  </r>
  <r>
    <n v="1514"/>
    <n v="80"/>
    <n v="502"/>
    <n v="189"/>
    <n v="257"/>
    <n v="300"/>
    <n v="177"/>
    <n v="189"/>
    <n v="1236"/>
    <n v="4"/>
    <n v="4"/>
    <n v="3"/>
    <n v="8"/>
    <n v="5"/>
    <x v="0"/>
  </r>
  <r>
    <n v="3173"/>
    <n v="80"/>
    <n v="598"/>
    <n v="0"/>
    <n v="87"/>
    <n v="0"/>
    <n v="0"/>
    <n v="68"/>
    <n v="617"/>
    <n v="6"/>
    <n v="3"/>
    <n v="1"/>
    <n v="5"/>
    <n v="8"/>
    <x v="0"/>
  </r>
  <r>
    <n v="3019"/>
    <n v="80"/>
    <n v="617"/>
    <n v="137"/>
    <n v="236"/>
    <n v="181"/>
    <n v="126"/>
    <n v="428"/>
    <n v="868"/>
    <n v="8"/>
    <n v="4"/>
    <n v="3"/>
    <n v="6"/>
    <n v="7"/>
    <x v="0"/>
  </r>
  <r>
    <n v="2675"/>
    <n v="80"/>
    <n v="1021"/>
    <n v="332"/>
    <n v="902"/>
    <n v="0"/>
    <n v="119"/>
    <n v="475"/>
    <n v="1899"/>
    <n v="5"/>
    <n v="8"/>
    <n v="4"/>
    <n v="11"/>
    <n v="6"/>
    <x v="0"/>
  </r>
  <r>
    <n v="1378"/>
    <n v="80"/>
    <n v="1337"/>
    <n v="84"/>
    <n v="273"/>
    <n v="0"/>
    <n v="17"/>
    <n v="188"/>
    <n v="1523"/>
    <n v="3"/>
    <n v="5"/>
    <n v="3"/>
    <n v="12"/>
    <n v="3"/>
    <x v="0"/>
  </r>
  <r>
    <n v="3005"/>
    <n v="80"/>
    <n v="1525"/>
    <n v="109"/>
    <n v="531"/>
    <n v="0"/>
    <n v="42"/>
    <n v="89"/>
    <n v="2118"/>
    <n v="2"/>
    <n v="11"/>
    <n v="8"/>
    <n v="4"/>
    <n v="6"/>
    <x v="0"/>
  </r>
  <r>
    <n v="1184"/>
    <n v="80"/>
    <n v="1598"/>
    <n v="39"/>
    <n v="258"/>
    <n v="78"/>
    <n v="39"/>
    <n v="19"/>
    <n v="1992"/>
    <n v="1"/>
    <n v="7"/>
    <n v="3"/>
    <n v="12"/>
    <n v="3"/>
    <x v="0"/>
  </r>
  <r>
    <n v="3084"/>
    <n v="80"/>
    <n v="1858"/>
    <n v="70"/>
    <n v="381"/>
    <n v="63"/>
    <n v="23"/>
    <n v="143"/>
    <n v="2251"/>
    <n v="2"/>
    <n v="6"/>
    <n v="8"/>
    <n v="10"/>
    <n v="4"/>
    <x v="0"/>
  </r>
  <r>
    <n v="1550"/>
    <n v="80"/>
    <n v="1869"/>
    <n v="25"/>
    <n v="403"/>
    <n v="163"/>
    <n v="100"/>
    <n v="105"/>
    <n v="2455"/>
    <n v="4"/>
    <n v="4"/>
    <n v="2"/>
    <n v="9"/>
    <n v="8"/>
    <x v="0"/>
  </r>
  <r>
    <n v="2719"/>
    <n v="80"/>
    <n v="1927"/>
    <n v="19"/>
    <n v="169"/>
    <n v="0"/>
    <n v="0"/>
    <n v="41"/>
    <n v="2074"/>
    <n v="2"/>
    <n v="11"/>
    <n v="3"/>
    <n v="7"/>
    <n v="8"/>
    <x v="0"/>
  </r>
  <r>
    <n v="2269"/>
    <n v="80"/>
    <n v="2132"/>
    <n v="324"/>
    <n v="1855"/>
    <n v="302"/>
    <n v="93"/>
    <n v="463"/>
    <n v="4242"/>
    <n v="1"/>
    <n v="5"/>
    <n v="7"/>
    <n v="10"/>
    <n v="2"/>
    <x v="0"/>
  </r>
  <r>
    <n v="3031"/>
    <n v="80"/>
    <n v="2305"/>
    <n v="383"/>
    <n v="1075"/>
    <n v="48"/>
    <n v="0"/>
    <n v="75"/>
    <n v="3736"/>
    <n v="3"/>
    <n v="2"/>
    <n v="10"/>
    <n v="12"/>
    <n v="7"/>
    <x v="0"/>
  </r>
  <r>
    <n v="3090"/>
    <n v="79"/>
    <n v="20"/>
    <n v="0"/>
    <n v="20"/>
    <n v="0"/>
    <n v="0"/>
    <n v="25"/>
    <n v="15"/>
    <n v="1"/>
    <n v="1"/>
    <n v="0"/>
    <n v="2"/>
    <n v="7"/>
    <x v="0"/>
  </r>
  <r>
    <n v="2005"/>
    <n v="79"/>
    <n v="27"/>
    <n v="61"/>
    <n v="108"/>
    <n v="115"/>
    <n v="0"/>
    <n v="81"/>
    <n v="230"/>
    <n v="2"/>
    <n v="2"/>
    <n v="1"/>
    <n v="2"/>
    <n v="8"/>
    <x v="0"/>
  </r>
  <r>
    <n v="1315"/>
    <n v="79"/>
    <n v="46"/>
    <n v="5"/>
    <n v="31"/>
    <n v="15"/>
    <n v="0"/>
    <n v="21"/>
    <n v="77"/>
    <n v="1"/>
    <n v="1"/>
    <n v="0"/>
    <n v="2"/>
    <n v="8"/>
    <x v="0"/>
  </r>
  <r>
    <n v="2411"/>
    <n v="79"/>
    <n v="67"/>
    <n v="8"/>
    <n v="46"/>
    <n v="13"/>
    <n v="0"/>
    <n v="67"/>
    <n v="67"/>
    <n v="2"/>
    <n v="1"/>
    <n v="1"/>
    <n v="2"/>
    <n v="8"/>
    <x v="0"/>
  </r>
  <r>
    <n v="1759"/>
    <n v="79"/>
    <n v="77"/>
    <n v="3"/>
    <n v="33"/>
    <n v="0"/>
    <n v="3"/>
    <n v="12"/>
    <n v="103"/>
    <n v="2"/>
    <n v="1"/>
    <n v="0"/>
    <n v="3"/>
    <n v="3"/>
    <x v="0"/>
  </r>
  <r>
    <n v="1723"/>
    <n v="79"/>
    <n v="85"/>
    <n v="3"/>
    <n v="64"/>
    <n v="9"/>
    <n v="0"/>
    <n v="31"/>
    <n v="131"/>
    <n v="3"/>
    <n v="2"/>
    <n v="1"/>
    <n v="3"/>
    <n v="5"/>
    <x v="0"/>
  </r>
  <r>
    <n v="3020"/>
    <n v="79"/>
    <n v="150"/>
    <n v="23"/>
    <n v="329"/>
    <n v="13"/>
    <n v="83"/>
    <n v="143"/>
    <n v="455"/>
    <n v="3"/>
    <n v="4"/>
    <n v="1"/>
    <n v="4"/>
    <n v="6"/>
    <x v="0"/>
  </r>
  <r>
    <n v="1829"/>
    <n v="79"/>
    <n v="312"/>
    <n v="3"/>
    <n v="162"/>
    <n v="39"/>
    <n v="27"/>
    <n v="42"/>
    <n v="501"/>
    <n v="2"/>
    <n v="3"/>
    <n v="1"/>
    <n v="5"/>
    <n v="5"/>
    <x v="0"/>
  </r>
  <r>
    <n v="1084"/>
    <n v="79"/>
    <n v="384"/>
    <n v="26"/>
    <n v="111"/>
    <n v="11"/>
    <n v="0"/>
    <n v="20"/>
    <n v="512"/>
    <n v="1"/>
    <n v="2"/>
    <n v="2"/>
    <n v="5"/>
    <n v="2"/>
    <x v="0"/>
  </r>
  <r>
    <n v="1203"/>
    <n v="79"/>
    <n v="584"/>
    <n v="24"/>
    <n v="584"/>
    <n v="85"/>
    <n v="65"/>
    <n v="304"/>
    <n v="1038"/>
    <n v="6"/>
    <n v="8"/>
    <n v="1"/>
    <n v="5"/>
    <n v="8"/>
    <x v="0"/>
  </r>
  <r>
    <n v="1586"/>
    <n v="79"/>
    <n v="949"/>
    <n v="76"/>
    <n v="1231"/>
    <n v="168"/>
    <n v="178"/>
    <n v="128"/>
    <n v="2474"/>
    <n v="1"/>
    <n v="3"/>
    <n v="4"/>
    <n v="9"/>
    <n v="1"/>
    <x v="0"/>
  </r>
  <r>
    <n v="2091"/>
    <n v="79"/>
    <n v="1188"/>
    <n v="129"/>
    <n v="1034"/>
    <n v="198"/>
    <n v="76"/>
    <n v="37"/>
    <n v="2588"/>
    <n v="1"/>
    <n v="2"/>
    <n v="2"/>
    <n v="11"/>
    <n v="1"/>
    <x v="0"/>
  </r>
  <r>
    <n v="2345"/>
    <n v="79"/>
    <n v="1266"/>
    <n v="23"/>
    <n v="478"/>
    <n v="373"/>
    <n v="333"/>
    <n v="191"/>
    <n v="2282"/>
    <n v="1"/>
    <n v="6"/>
    <n v="3"/>
    <n v="6"/>
    <n v="3"/>
    <x v="0"/>
  </r>
  <r>
    <n v="1704"/>
    <n v="79"/>
    <n v="1424"/>
    <n v="396"/>
    <n v="1424"/>
    <n v="410"/>
    <n v="396"/>
    <n v="594"/>
    <n v="3456"/>
    <n v="1"/>
    <n v="5"/>
    <n v="6"/>
    <n v="4"/>
    <n v="3"/>
    <x v="0"/>
  </r>
  <r>
    <n v="2987"/>
    <n v="79"/>
    <n v="1845"/>
    <n v="87"/>
    <n v="1494"/>
    <n v="81"/>
    <n v="394"/>
    <n v="43"/>
    <n v="3859"/>
    <n v="1"/>
    <n v="7"/>
    <n v="7"/>
    <n v="9"/>
    <n v="2"/>
    <x v="0"/>
  </r>
  <r>
    <n v="1165"/>
    <n v="79"/>
    <n v="1857"/>
    <n v="145"/>
    <n v="261"/>
    <n v="189"/>
    <n v="195"/>
    <n v="243"/>
    <n v="2403"/>
    <n v="1"/>
    <n v="9"/>
    <n v="10"/>
    <n v="5"/>
    <n v="4"/>
    <x v="0"/>
  </r>
  <r>
    <n v="2455"/>
    <n v="79"/>
    <n v="2598"/>
    <n v="0"/>
    <n v="165"/>
    <n v="0"/>
    <n v="0"/>
    <n v="83"/>
    <n v="2681"/>
    <n v="2"/>
    <n v="7"/>
    <n v="5"/>
    <n v="13"/>
    <n v="5"/>
    <x v="0"/>
  </r>
  <r>
    <n v="1863"/>
    <n v="78"/>
    <n v="34"/>
    <n v="4"/>
    <n v="19"/>
    <n v="0"/>
    <n v="0"/>
    <n v="4"/>
    <n v="52"/>
    <n v="1"/>
    <n v="0"/>
    <n v="0"/>
    <n v="3"/>
    <n v="5"/>
    <x v="0"/>
  </r>
  <r>
    <n v="2093"/>
    <n v="78"/>
    <n v="34"/>
    <n v="0"/>
    <n v="11"/>
    <n v="0"/>
    <n v="0"/>
    <n v="0"/>
    <n v="45"/>
    <n v="1"/>
    <n v="1"/>
    <n v="0"/>
    <n v="2"/>
    <n v="5"/>
    <x v="0"/>
  </r>
  <r>
    <n v="1160"/>
    <n v="78"/>
    <n v="54"/>
    <n v="18"/>
    <n v="27"/>
    <n v="49"/>
    <n v="36"/>
    <n v="72"/>
    <n v="112"/>
    <n v="2"/>
    <n v="2"/>
    <n v="0"/>
    <n v="3"/>
    <n v="8"/>
    <x v="0"/>
  </r>
  <r>
    <n v="2580"/>
    <n v="78"/>
    <n v="56"/>
    <n v="5"/>
    <n v="98"/>
    <n v="9"/>
    <n v="9"/>
    <n v="14"/>
    <n v="164"/>
    <n v="2"/>
    <n v="2"/>
    <n v="0"/>
    <n v="3"/>
    <n v="7"/>
    <x v="0"/>
  </r>
  <r>
    <n v="1963"/>
    <n v="78"/>
    <n v="88"/>
    <n v="12"/>
    <n v="72"/>
    <n v="0"/>
    <n v="0"/>
    <n v="44"/>
    <n v="128"/>
    <n v="1"/>
    <n v="2"/>
    <n v="0"/>
    <n v="3"/>
    <n v="7"/>
    <x v="0"/>
  </r>
  <r>
    <n v="1912"/>
    <n v="78"/>
    <n v="98"/>
    <n v="29"/>
    <n v="86"/>
    <n v="51"/>
    <n v="29"/>
    <n v="105"/>
    <n v="187"/>
    <n v="1"/>
    <n v="1"/>
    <n v="1"/>
    <n v="4"/>
    <n v="3"/>
    <x v="0"/>
  </r>
  <r>
    <n v="1916"/>
    <n v="78"/>
    <n v="105"/>
    <n v="0"/>
    <n v="61"/>
    <n v="8"/>
    <n v="4"/>
    <n v="8"/>
    <n v="170"/>
    <n v="2"/>
    <n v="3"/>
    <n v="0"/>
    <n v="3"/>
    <n v="8"/>
    <x v="0"/>
  </r>
  <r>
    <n v="2051"/>
    <n v="78"/>
    <n v="105"/>
    <n v="0"/>
    <n v="61"/>
    <n v="8"/>
    <n v="4"/>
    <n v="8"/>
    <n v="170"/>
    <n v="2"/>
    <n v="3"/>
    <n v="0"/>
    <n v="3"/>
    <n v="8"/>
    <x v="0"/>
  </r>
  <r>
    <n v="2841"/>
    <n v="78"/>
    <n v="113"/>
    <n v="0"/>
    <n v="53"/>
    <n v="16"/>
    <n v="8"/>
    <n v="32"/>
    <n v="158"/>
    <n v="3"/>
    <n v="2"/>
    <n v="1"/>
    <n v="3"/>
    <n v="5"/>
    <x v="0"/>
  </r>
  <r>
    <n v="3127"/>
    <n v="78"/>
    <n v="238"/>
    <n v="40"/>
    <n v="238"/>
    <n v="91"/>
    <n v="112"/>
    <n v="13"/>
    <n v="706"/>
    <n v="1"/>
    <n v="4"/>
    <n v="1"/>
    <n v="6"/>
    <n v="4"/>
    <x v="0"/>
  </r>
  <r>
    <n v="2734"/>
    <n v="78"/>
    <n v="315"/>
    <n v="274"/>
    <n v="466"/>
    <n v="37"/>
    <n v="288"/>
    <n v="137"/>
    <n v="1242"/>
    <n v="3"/>
    <n v="7"/>
    <n v="4"/>
    <n v="7"/>
    <n v="5"/>
    <x v="0"/>
  </r>
  <r>
    <n v="2558"/>
    <n v="78"/>
    <n v="564"/>
    <n v="104"/>
    <n v="1268"/>
    <n v="115"/>
    <n v="71"/>
    <n v="33"/>
    <n v="2089"/>
    <n v="1"/>
    <n v="5"/>
    <n v="3"/>
    <n v="6"/>
    <n v="1"/>
    <x v="0"/>
  </r>
  <r>
    <n v="1443"/>
    <n v="78"/>
    <n v="995"/>
    <n v="240"/>
    <n v="1118"/>
    <n v="550"/>
    <n v="240"/>
    <n v="80"/>
    <n v="3063"/>
    <n v="1"/>
    <n v="5"/>
    <n v="7"/>
    <n v="6"/>
    <n v="3"/>
    <x v="0"/>
  </r>
  <r>
    <n v="2598"/>
    <n v="78"/>
    <n v="995"/>
    <n v="240"/>
    <n v="1118"/>
    <n v="550"/>
    <n v="240"/>
    <n v="80"/>
    <n v="3063"/>
    <n v="1"/>
    <n v="5"/>
    <n v="7"/>
    <n v="6"/>
    <n v="3"/>
    <x v="0"/>
  </r>
  <r>
    <n v="2691"/>
    <n v="78"/>
    <n v="1383"/>
    <n v="53"/>
    <n v="976"/>
    <n v="104"/>
    <n v="215"/>
    <n v="106"/>
    <n v="2626"/>
    <n v="2"/>
    <n v="6"/>
    <n v="3"/>
    <n v="6"/>
    <n v="5"/>
    <x v="0"/>
  </r>
  <r>
    <n v="2291"/>
    <n v="78"/>
    <n v="1413"/>
    <n v="36"/>
    <n v="1823"/>
    <n v="534"/>
    <n v="0"/>
    <n v="109"/>
    <n v="3696"/>
    <n v="1"/>
    <n v="7"/>
    <n v="5"/>
    <n v="10"/>
    <n v="4"/>
    <x v="0"/>
  </r>
  <r>
    <n v="2452"/>
    <n v="78"/>
    <n v="1413"/>
    <n v="36"/>
    <n v="1823"/>
    <n v="534"/>
    <n v="0"/>
    <n v="109"/>
    <n v="3696"/>
    <n v="1"/>
    <n v="7"/>
    <n v="5"/>
    <n v="10"/>
    <n v="4"/>
    <x v="0"/>
  </r>
  <r>
    <n v="1309"/>
    <n v="78"/>
    <n v="1472"/>
    <n v="59"/>
    <n v="410"/>
    <n v="24"/>
    <n v="80"/>
    <n v="142"/>
    <n v="1902"/>
    <n v="6"/>
    <n v="8"/>
    <n v="2"/>
    <n v="8"/>
    <n v="8"/>
    <x v="0"/>
  </r>
  <r>
    <n v="1371"/>
    <n v="78"/>
    <n v="1472"/>
    <n v="129"/>
    <n v="366"/>
    <n v="85"/>
    <n v="129"/>
    <n v="410"/>
    <n v="1771"/>
    <n v="4"/>
    <n v="4"/>
    <n v="5"/>
    <n v="13"/>
    <n v="2"/>
    <x v="0"/>
  </r>
  <r>
    <n v="1623"/>
    <n v="78"/>
    <n v="1472"/>
    <n v="129"/>
    <n v="366"/>
    <n v="85"/>
    <n v="129"/>
    <n v="410"/>
    <n v="1771"/>
    <n v="4"/>
    <n v="4"/>
    <n v="5"/>
    <n v="13"/>
    <n v="2"/>
    <x v="0"/>
  </r>
  <r>
    <n v="2086"/>
    <n v="78"/>
    <n v="1759"/>
    <n v="123"/>
    <n v="926"/>
    <n v="39"/>
    <n v="215"/>
    <n v="0"/>
    <n v="3063"/>
    <n v="1"/>
    <n v="4"/>
    <n v="5"/>
    <n v="11"/>
    <n v="2"/>
    <x v="0"/>
  </r>
  <r>
    <n v="2081"/>
    <n v="78"/>
    <n v="1967"/>
    <n v="353"/>
    <n v="943"/>
    <n v="408"/>
    <n v="353"/>
    <n v="59"/>
    <n v="3965"/>
    <n v="0"/>
    <n v="4"/>
    <n v="7"/>
    <n v="6"/>
    <n v="1"/>
    <x v="0"/>
  </r>
  <r>
    <n v="2246"/>
    <n v="78"/>
    <n v="1967"/>
    <n v="353"/>
    <n v="943"/>
    <n v="408"/>
    <n v="353"/>
    <n v="59"/>
    <n v="3965"/>
    <n v="0"/>
    <n v="4"/>
    <n v="7"/>
    <n v="6"/>
    <n v="1"/>
    <x v="0"/>
  </r>
  <r>
    <n v="2107"/>
    <n v="78"/>
    <n v="2065"/>
    <n v="101"/>
    <n v="1066"/>
    <n v="177"/>
    <n v="101"/>
    <n v="205"/>
    <n v="3306"/>
    <n v="4"/>
    <n v="5"/>
    <n v="3"/>
    <n v="6"/>
    <n v="8"/>
    <x v="0"/>
  </r>
  <r>
    <n v="2194"/>
    <n v="78"/>
    <n v="2269"/>
    <n v="138"/>
    <n v="2132"/>
    <n v="58"/>
    <n v="44"/>
    <n v="138"/>
    <n v="4504"/>
    <n v="1"/>
    <n v="5"/>
    <n v="9"/>
    <n v="6"/>
    <n v="3"/>
    <x v="0"/>
  </r>
  <r>
    <n v="1497"/>
    <n v="78"/>
    <n v="2479"/>
    <n v="195"/>
    <n v="866"/>
    <n v="153"/>
    <n v="274"/>
    <n v="117"/>
    <n v="3849"/>
    <n v="1"/>
    <n v="5"/>
    <n v="6"/>
    <n v="7"/>
    <n v="1"/>
    <x v="0"/>
  </r>
  <r>
    <n v="2533"/>
    <n v="77"/>
    <n v="12"/>
    <n v="4"/>
    <n v="12"/>
    <n v="33"/>
    <n v="0"/>
    <n v="21"/>
    <n v="41"/>
    <n v="1"/>
    <n v="1"/>
    <n v="0"/>
    <n v="2"/>
    <n v="7"/>
    <x v="0"/>
  </r>
  <r>
    <n v="3050"/>
    <n v="77"/>
    <n v="17"/>
    <n v="17"/>
    <n v="132"/>
    <n v="188"/>
    <n v="39"/>
    <n v="171"/>
    <n v="221"/>
    <n v="1"/>
    <n v="2"/>
    <n v="1"/>
    <n v="3"/>
    <n v="5"/>
    <x v="0"/>
  </r>
  <r>
    <n v="2069"/>
    <n v="77"/>
    <n v="26"/>
    <n v="0"/>
    <n v="30"/>
    <n v="7"/>
    <n v="3"/>
    <n v="10"/>
    <n v="56"/>
    <n v="1"/>
    <n v="1"/>
    <n v="0"/>
    <n v="2"/>
    <n v="6"/>
    <x v="0"/>
  </r>
  <r>
    <n v="1647"/>
    <n v="77"/>
    <n v="38"/>
    <n v="6"/>
    <n v="44"/>
    <n v="146"/>
    <n v="25"/>
    <n v="121"/>
    <n v="140"/>
    <n v="1"/>
    <n v="1"/>
    <n v="1"/>
    <n v="2"/>
    <n v="8"/>
    <x v="0"/>
  </r>
  <r>
    <n v="2400"/>
    <n v="77"/>
    <n v="38"/>
    <n v="6"/>
    <n v="44"/>
    <n v="146"/>
    <n v="25"/>
    <n v="121"/>
    <n v="140"/>
    <n v="1"/>
    <n v="1"/>
    <n v="1"/>
    <n v="2"/>
    <n v="8"/>
    <x v="0"/>
  </r>
  <r>
    <n v="2706"/>
    <n v="77"/>
    <n v="38"/>
    <n v="6"/>
    <n v="44"/>
    <n v="146"/>
    <n v="25"/>
    <n v="121"/>
    <n v="140"/>
    <n v="1"/>
    <n v="1"/>
    <n v="1"/>
    <n v="2"/>
    <n v="8"/>
    <x v="0"/>
  </r>
  <r>
    <n v="2878"/>
    <n v="77"/>
    <n v="39"/>
    <n v="4"/>
    <n v="104"/>
    <n v="9"/>
    <n v="4"/>
    <n v="9"/>
    <n v="152"/>
    <n v="3"/>
    <n v="3"/>
    <n v="0"/>
    <n v="3"/>
    <n v="6"/>
    <x v="0"/>
  </r>
  <r>
    <n v="1501"/>
    <n v="77"/>
    <n v="53"/>
    <n v="34"/>
    <n v="43"/>
    <n v="14"/>
    <n v="5"/>
    <n v="53"/>
    <n v="97"/>
    <n v="1"/>
    <n v="1"/>
    <n v="0"/>
    <n v="3"/>
    <n v="7"/>
    <x v="0"/>
  </r>
  <r>
    <n v="2258"/>
    <n v="77"/>
    <n v="83"/>
    <n v="0"/>
    <n v="93"/>
    <n v="28"/>
    <n v="104"/>
    <n v="35"/>
    <n v="273"/>
    <n v="2"/>
    <n v="3"/>
    <n v="0"/>
    <n v="3"/>
    <n v="7"/>
    <x v="0"/>
  </r>
  <r>
    <n v="1170"/>
    <n v="77"/>
    <n v="86"/>
    <n v="79"/>
    <n v="72"/>
    <n v="21"/>
    <n v="86"/>
    <n v="64"/>
    <n v="279"/>
    <n v="3"/>
    <n v="2"/>
    <n v="1"/>
    <n v="3"/>
    <n v="6"/>
    <x v="0"/>
  </r>
  <r>
    <n v="2294"/>
    <n v="77"/>
    <n v="94"/>
    <n v="108"/>
    <n v="299"/>
    <n v="97"/>
    <n v="108"/>
    <n v="32"/>
    <n v="673"/>
    <n v="3"/>
    <n v="3"/>
    <n v="1"/>
    <n v="7"/>
    <n v="4"/>
    <x v="0"/>
  </r>
  <r>
    <n v="2630"/>
    <n v="77"/>
    <n v="114"/>
    <n v="19"/>
    <n v="88"/>
    <n v="15"/>
    <n v="4"/>
    <n v="15"/>
    <n v="225"/>
    <n v="1"/>
    <n v="2"/>
    <n v="0"/>
    <n v="3"/>
    <n v="7"/>
    <x v="0"/>
  </r>
  <r>
    <n v="1163"/>
    <n v="77"/>
    <n v="172"/>
    <n v="0"/>
    <n v="35"/>
    <n v="0"/>
    <n v="0"/>
    <n v="140"/>
    <n v="67"/>
    <n v="1"/>
    <n v="2"/>
    <n v="2"/>
    <n v="2"/>
    <n v="4"/>
    <x v="0"/>
  </r>
  <r>
    <n v="2001"/>
    <n v="77"/>
    <n v="174"/>
    <n v="8"/>
    <n v="100"/>
    <n v="15"/>
    <n v="4"/>
    <n v="4"/>
    <n v="297"/>
    <n v="3"/>
    <n v="3"/>
    <n v="1"/>
    <n v="3"/>
    <n v="7"/>
    <x v="0"/>
  </r>
  <r>
    <n v="1588"/>
    <n v="77"/>
    <n v="241"/>
    <n v="9"/>
    <n v="78"/>
    <n v="12"/>
    <n v="6"/>
    <n v="42"/>
    <n v="305"/>
    <n v="4"/>
    <n v="3"/>
    <n v="1"/>
    <n v="3"/>
    <n v="7"/>
    <x v="0"/>
  </r>
  <r>
    <n v="2503"/>
    <n v="77"/>
    <n v="242"/>
    <n v="36"/>
    <n v="78"/>
    <n v="59"/>
    <n v="0"/>
    <n v="96"/>
    <n v="319"/>
    <n v="3"/>
    <n v="2"/>
    <n v="2"/>
    <n v="2"/>
    <n v="7"/>
    <x v="0"/>
  </r>
  <r>
    <n v="1490"/>
    <n v="77"/>
    <n v="568"/>
    <n v="409"/>
    <n v="976"/>
    <n v="267"/>
    <n v="91"/>
    <n v="73"/>
    <n v="2238"/>
    <n v="1"/>
    <n v="5"/>
    <n v="10"/>
    <n v="8"/>
    <n v="3"/>
    <x v="0"/>
  </r>
  <r>
    <n v="1491"/>
    <n v="77"/>
    <n v="1100"/>
    <n v="156"/>
    <n v="723"/>
    <n v="326"/>
    <n v="89"/>
    <n v="187"/>
    <n v="2207"/>
    <n v="1"/>
    <n v="3"/>
    <n v="7"/>
    <n v="11"/>
    <n v="1"/>
    <x v="0"/>
  </r>
  <r>
    <n v="2664"/>
    <n v="77"/>
    <n v="1100"/>
    <n v="156"/>
    <n v="723"/>
    <n v="326"/>
    <n v="89"/>
    <n v="187"/>
    <n v="2207"/>
    <n v="1"/>
    <n v="3"/>
    <n v="7"/>
    <n v="11"/>
    <n v="1"/>
    <x v="0"/>
  </r>
  <r>
    <n v="1699"/>
    <n v="77"/>
    <n v="1189"/>
    <n v="219"/>
    <n v="995"/>
    <n v="0"/>
    <n v="330"/>
    <n v="470"/>
    <n v="2263"/>
    <n v="6"/>
    <n v="11"/>
    <n v="5"/>
    <n v="9"/>
    <n v="6"/>
    <x v="0"/>
  </r>
  <r>
    <n v="2637"/>
    <n v="77"/>
    <n v="1339"/>
    <n v="61"/>
    <n v="584"/>
    <n v="81"/>
    <n v="61"/>
    <n v="165"/>
    <n v="1962"/>
    <n v="2"/>
    <n v="6"/>
    <n v="4"/>
    <n v="12"/>
    <n v="4"/>
    <x v="0"/>
  </r>
  <r>
    <n v="1241"/>
    <n v="77"/>
    <n v="1509"/>
    <n v="65"/>
    <n v="819"/>
    <n v="104"/>
    <n v="97"/>
    <n v="70"/>
    <n v="2525"/>
    <n v="5"/>
    <n v="4"/>
    <n v="6"/>
    <n v="11"/>
    <n v="8"/>
    <x v="0"/>
  </r>
  <r>
    <n v="1477"/>
    <n v="77"/>
    <n v="1876"/>
    <n v="0"/>
    <n v="187"/>
    <n v="27"/>
    <n v="0"/>
    <n v="353"/>
    <n v="1738"/>
    <n v="4"/>
    <n v="2"/>
    <n v="6"/>
    <n v="3"/>
    <n v="8"/>
    <x v="0"/>
  </r>
  <r>
    <n v="3139"/>
    <n v="77"/>
    <n v="2315"/>
    <n v="25"/>
    <n v="325"/>
    <n v="33"/>
    <n v="0"/>
    <n v="325"/>
    <n v="2373"/>
    <n v="1"/>
    <n v="11"/>
    <n v="3"/>
    <n v="12"/>
    <n v="7"/>
    <x v="1"/>
  </r>
  <r>
    <n v="1408"/>
    <n v="77"/>
    <n v="2666"/>
    <n v="87"/>
    <n v="1486"/>
    <n v="114"/>
    <n v="0"/>
    <n v="44"/>
    <n v="4310"/>
    <n v="0"/>
    <n v="7"/>
    <n v="10"/>
    <n v="5"/>
    <n v="2"/>
    <x v="0"/>
  </r>
  <r>
    <n v="2123"/>
    <n v="76"/>
    <n v="6"/>
    <n v="28"/>
    <n v="46"/>
    <n v="23"/>
    <n v="46"/>
    <n v="114"/>
    <n v="34"/>
    <n v="2"/>
    <n v="2"/>
    <n v="1"/>
    <n v="2"/>
    <n v="6"/>
    <x v="0"/>
  </r>
  <r>
    <n v="1824"/>
    <n v="76"/>
    <n v="12"/>
    <n v="86"/>
    <n v="172"/>
    <n v="98"/>
    <n v="18"/>
    <n v="43"/>
    <n v="344"/>
    <n v="4"/>
    <n v="4"/>
    <n v="0"/>
    <n v="3"/>
    <n v="9"/>
    <x v="0"/>
  </r>
  <r>
    <n v="1394"/>
    <n v="76"/>
    <n v="21"/>
    <n v="115"/>
    <n v="58"/>
    <n v="16"/>
    <n v="37"/>
    <n v="168"/>
    <n v="79"/>
    <n v="2"/>
    <n v="3"/>
    <n v="0"/>
    <n v="3"/>
    <n v="8"/>
    <x v="0"/>
  </r>
  <r>
    <n v="1036"/>
    <n v="76"/>
    <n v="31"/>
    <n v="16"/>
    <n v="73"/>
    <n v="78"/>
    <n v="37"/>
    <n v="188"/>
    <n v="47"/>
    <n v="3"/>
    <n v="3"/>
    <n v="1"/>
    <n v="2"/>
    <n v="7"/>
    <x v="0"/>
  </r>
  <r>
    <n v="1509"/>
    <n v="76"/>
    <n v="32"/>
    <n v="16"/>
    <n v="61"/>
    <n v="28"/>
    <n v="24"/>
    <n v="8"/>
    <n v="154"/>
    <n v="1"/>
    <n v="1"/>
    <n v="0"/>
    <n v="3"/>
    <n v="8"/>
    <x v="0"/>
  </r>
  <r>
    <n v="2164"/>
    <n v="76"/>
    <n v="46"/>
    <n v="92"/>
    <n v="23"/>
    <n v="160"/>
    <n v="46"/>
    <n v="306"/>
    <n v="61"/>
    <n v="5"/>
    <n v="2"/>
    <n v="2"/>
    <n v="3"/>
    <n v="5"/>
    <x v="0"/>
  </r>
  <r>
    <n v="1280"/>
    <n v="76"/>
    <n v="56"/>
    <n v="21"/>
    <n v="154"/>
    <n v="147"/>
    <n v="7"/>
    <n v="91"/>
    <n v="295"/>
    <n v="3"/>
    <n v="3"/>
    <n v="0"/>
    <n v="3"/>
    <n v="9"/>
    <x v="0"/>
  </r>
  <r>
    <n v="3175"/>
    <n v="76"/>
    <n v="169"/>
    <n v="0"/>
    <n v="41"/>
    <n v="0"/>
    <n v="0"/>
    <n v="12"/>
    <n v="197"/>
    <n v="4"/>
    <n v="2"/>
    <n v="1"/>
    <n v="3"/>
    <n v="7"/>
    <x v="0"/>
  </r>
  <r>
    <n v="1612"/>
    <n v="76"/>
    <n v="184"/>
    <n v="22"/>
    <n v="577"/>
    <n v="45"/>
    <n v="13"/>
    <n v="13"/>
    <n v="828"/>
    <n v="3"/>
    <n v="4"/>
    <n v="1"/>
    <n v="4"/>
    <n v="9"/>
    <x v="0"/>
  </r>
  <r>
    <n v="2124"/>
    <n v="76"/>
    <n v="224"/>
    <n v="0"/>
    <n v="48"/>
    <n v="0"/>
    <n v="0"/>
    <n v="72"/>
    <n v="200"/>
    <n v="2"/>
    <n v="2"/>
    <n v="0"/>
    <n v="4"/>
    <n v="7"/>
    <x v="0"/>
  </r>
  <r>
    <n v="3106"/>
    <n v="76"/>
    <n v="270"/>
    <n v="31"/>
    <n v="125"/>
    <n v="10"/>
    <n v="31"/>
    <n v="13"/>
    <n v="454"/>
    <n v="1"/>
    <n v="2"/>
    <n v="2"/>
    <n v="5"/>
    <n v="2"/>
    <x v="0"/>
  </r>
  <r>
    <n v="1651"/>
    <n v="76"/>
    <n v="314"/>
    <n v="45"/>
    <n v="105"/>
    <n v="20"/>
    <n v="25"/>
    <n v="51"/>
    <n v="458"/>
    <n v="3"/>
    <n v="3"/>
    <n v="1"/>
    <n v="5"/>
    <n v="3"/>
    <x v="0"/>
  </r>
  <r>
    <n v="2949"/>
    <n v="76"/>
    <n v="314"/>
    <n v="45"/>
    <n v="105"/>
    <n v="20"/>
    <n v="25"/>
    <n v="51"/>
    <n v="458"/>
    <n v="3"/>
    <n v="3"/>
    <n v="1"/>
    <n v="5"/>
    <n v="3"/>
    <x v="0"/>
  </r>
  <r>
    <n v="1923"/>
    <n v="76"/>
    <n v="593"/>
    <n v="217"/>
    <n v="1345"/>
    <n v="107"/>
    <n v="155"/>
    <n v="217"/>
    <n v="2199"/>
    <n v="1"/>
    <n v="3"/>
    <n v="2"/>
    <n v="6"/>
    <n v="1"/>
    <x v="0"/>
  </r>
  <r>
    <n v="2524"/>
    <n v="76"/>
    <n v="737"/>
    <n v="88"/>
    <n v="450"/>
    <n v="116"/>
    <n v="148"/>
    <n v="163"/>
    <n v="1375"/>
    <n v="2"/>
    <n v="8"/>
    <n v="3"/>
    <n v="7"/>
    <n v="7"/>
    <x v="0"/>
  </r>
  <r>
    <n v="1416"/>
    <n v="76"/>
    <n v="1280"/>
    <n v="117"/>
    <n v="450"/>
    <n v="370"/>
    <n v="236"/>
    <n v="236"/>
    <n v="2217"/>
    <n v="15"/>
    <n v="9"/>
    <n v="6"/>
    <n v="9"/>
    <n v="7"/>
    <x v="0"/>
  </r>
  <r>
    <n v="2207"/>
    <n v="76"/>
    <n v="1626"/>
    <n v="39"/>
    <n v="279"/>
    <n v="53"/>
    <n v="18"/>
    <n v="118"/>
    <n v="1897"/>
    <n v="1"/>
    <n v="11"/>
    <n v="2"/>
    <n v="8"/>
    <n v="6"/>
    <x v="0"/>
  </r>
  <r>
    <n v="1755"/>
    <n v="76"/>
    <n v="1672"/>
    <n v="31"/>
    <n v="188"/>
    <n v="31"/>
    <n v="31"/>
    <n v="188"/>
    <n v="1766"/>
    <n v="0"/>
    <n v="0"/>
    <n v="0"/>
    <n v="1"/>
    <n v="20"/>
    <x v="0"/>
  </r>
  <r>
    <n v="1785"/>
    <n v="76"/>
    <n v="3195"/>
    <n v="132"/>
    <n v="627"/>
    <n v="470"/>
    <n v="178"/>
    <n v="89"/>
    <n v="4514"/>
    <n v="3"/>
    <n v="2"/>
    <n v="8"/>
    <n v="12"/>
    <n v="8"/>
    <x v="1"/>
  </r>
  <r>
    <n v="1061"/>
    <n v="75"/>
    <n v="5"/>
    <n v="15"/>
    <n v="29"/>
    <n v="15"/>
    <n v="29"/>
    <n v="73"/>
    <n v="20"/>
    <n v="1"/>
    <n v="1"/>
    <n v="1"/>
    <n v="2"/>
    <n v="7"/>
    <x v="0"/>
  </r>
  <r>
    <n v="1406"/>
    <n v="75"/>
    <n v="13"/>
    <n v="13"/>
    <n v="13"/>
    <n v="13"/>
    <n v="6"/>
    <n v="6"/>
    <n v="51"/>
    <n v="1"/>
    <n v="1"/>
    <n v="0"/>
    <n v="2"/>
    <n v="8"/>
    <x v="0"/>
  </r>
  <r>
    <n v="2994"/>
    <n v="75"/>
    <n v="34"/>
    <n v="0"/>
    <n v="22"/>
    <n v="0"/>
    <n v="13"/>
    <n v="26"/>
    <n v="43"/>
    <n v="1"/>
    <n v="0"/>
    <n v="0"/>
    <n v="3"/>
    <n v="8"/>
    <x v="0"/>
  </r>
  <r>
    <n v="2409"/>
    <n v="75"/>
    <n v="35"/>
    <n v="12"/>
    <n v="58"/>
    <n v="8"/>
    <n v="12"/>
    <n v="8"/>
    <n v="116"/>
    <n v="2"/>
    <n v="2"/>
    <n v="0"/>
    <n v="3"/>
    <n v="6"/>
    <x v="0"/>
  </r>
  <r>
    <n v="1272"/>
    <n v="75"/>
    <n v="64"/>
    <n v="26"/>
    <n v="85"/>
    <n v="17"/>
    <n v="21"/>
    <n v="85"/>
    <n v="128"/>
    <n v="1"/>
    <n v="3"/>
    <n v="1"/>
    <n v="2"/>
    <n v="7"/>
    <x v="0"/>
  </r>
  <r>
    <n v="1229"/>
    <n v="75"/>
    <n v="75"/>
    <n v="5"/>
    <n v="38"/>
    <n v="11"/>
    <n v="5"/>
    <n v="5"/>
    <n v="129"/>
    <n v="1"/>
    <n v="2"/>
    <n v="0"/>
    <n v="2"/>
    <n v="9"/>
    <x v="0"/>
  </r>
  <r>
    <n v="2272"/>
    <n v="75"/>
    <n v="75"/>
    <n v="5"/>
    <n v="38"/>
    <n v="11"/>
    <n v="5"/>
    <n v="5"/>
    <n v="129"/>
    <n v="1"/>
    <n v="2"/>
    <n v="0"/>
    <n v="2"/>
    <n v="9"/>
    <x v="0"/>
  </r>
  <r>
    <n v="2418"/>
    <n v="75"/>
    <n v="79"/>
    <n v="0"/>
    <n v="129"/>
    <n v="22"/>
    <n v="28"/>
    <n v="107"/>
    <n v="152"/>
    <n v="3"/>
    <n v="3"/>
    <n v="0"/>
    <n v="3"/>
    <n v="9"/>
    <x v="0"/>
  </r>
  <r>
    <n v="1808"/>
    <n v="75"/>
    <n v="80"/>
    <n v="4"/>
    <n v="29"/>
    <n v="7"/>
    <n v="4"/>
    <n v="7"/>
    <n v="117"/>
    <n v="2"/>
    <n v="1"/>
    <n v="0"/>
    <n v="3"/>
    <n v="8"/>
    <x v="0"/>
  </r>
  <r>
    <n v="2095"/>
    <n v="75"/>
    <n v="136"/>
    <n v="21"/>
    <n v="129"/>
    <n v="21"/>
    <n v="7"/>
    <n v="0"/>
    <n v="314"/>
    <n v="3"/>
    <n v="3"/>
    <n v="0"/>
    <n v="3"/>
    <n v="8"/>
    <x v="0"/>
  </r>
  <r>
    <n v="2405"/>
    <n v="75"/>
    <n v="136"/>
    <n v="360"/>
    <n v="265"/>
    <n v="723"/>
    <n v="66"/>
    <n v="306"/>
    <n v="1244"/>
    <n v="1"/>
    <n v="6"/>
    <n v="1"/>
    <n v="6"/>
    <n v="7"/>
    <x v="0"/>
  </r>
  <r>
    <n v="1695"/>
    <n v="75"/>
    <n v="296"/>
    <n v="39"/>
    <n v="197"/>
    <n v="129"/>
    <n v="24"/>
    <n v="12"/>
    <n v="673"/>
    <n v="3"/>
    <n v="4"/>
    <n v="1"/>
    <n v="5"/>
    <n v="7"/>
    <x v="0"/>
  </r>
  <r>
    <n v="1659"/>
    <n v="75"/>
    <n v="453"/>
    <n v="196"/>
    <n v="361"/>
    <n v="61"/>
    <n v="104"/>
    <n v="220"/>
    <n v="954"/>
    <n v="1"/>
    <n v="2"/>
    <n v="2"/>
    <n v="12"/>
    <n v="1"/>
    <x v="0"/>
  </r>
  <r>
    <n v="1545"/>
    <n v="75"/>
    <n v="554"/>
    <n v="340"/>
    <n v="2090"/>
    <n v="129"/>
    <n v="298"/>
    <n v="84"/>
    <n v="3326"/>
    <n v="0"/>
    <n v="6"/>
    <n v="6"/>
    <n v="7"/>
    <n v="2"/>
    <x v="0"/>
  </r>
  <r>
    <n v="1891"/>
    <n v="75"/>
    <n v="1374"/>
    <n v="64"/>
    <n v="1533"/>
    <n v="207"/>
    <n v="64"/>
    <n v="64"/>
    <n v="3178"/>
    <n v="1"/>
    <n v="3"/>
    <n v="10"/>
    <n v="8"/>
    <n v="1"/>
    <x v="0"/>
  </r>
  <r>
    <n v="2968"/>
    <n v="75"/>
    <n v="2094"/>
    <n v="68"/>
    <n v="858"/>
    <n v="222"/>
    <n v="206"/>
    <n v="33"/>
    <n v="3415"/>
    <n v="1"/>
    <n v="5"/>
    <n v="5"/>
    <n v="5"/>
    <n v="5"/>
    <x v="0"/>
  </r>
  <r>
    <n v="1365"/>
    <n v="74"/>
    <n v="18"/>
    <n v="36"/>
    <n v="30"/>
    <n v="0"/>
    <n v="12"/>
    <n v="36"/>
    <n v="60"/>
    <n v="1"/>
    <n v="0"/>
    <n v="0"/>
    <n v="3"/>
    <n v="7"/>
    <x v="0"/>
  </r>
  <r>
    <n v="1643"/>
    <n v="74"/>
    <n v="18"/>
    <n v="36"/>
    <n v="30"/>
    <n v="0"/>
    <n v="12"/>
    <n v="36"/>
    <n v="60"/>
    <n v="1"/>
    <n v="0"/>
    <n v="0"/>
    <n v="3"/>
    <n v="7"/>
    <x v="0"/>
  </r>
  <r>
    <n v="1129"/>
    <n v="74"/>
    <n v="63"/>
    <n v="4"/>
    <n v="45"/>
    <n v="11"/>
    <n v="4"/>
    <n v="15"/>
    <n v="111"/>
    <n v="2"/>
    <n v="2"/>
    <n v="0"/>
    <n v="3"/>
    <n v="7"/>
    <x v="0"/>
  </r>
  <r>
    <n v="2222"/>
    <n v="74"/>
    <n v="124"/>
    <n v="3"/>
    <n v="32"/>
    <n v="8"/>
    <n v="0"/>
    <n v="24"/>
    <n v="143"/>
    <n v="2"/>
    <n v="2"/>
    <n v="0"/>
    <n v="3"/>
    <n v="4"/>
    <x v="0"/>
  </r>
  <r>
    <n v="1278"/>
    <n v="74"/>
    <n v="141"/>
    <n v="0"/>
    <n v="202"/>
    <n v="72"/>
    <n v="29"/>
    <n v="50"/>
    <n v="393"/>
    <n v="3"/>
    <n v="3"/>
    <n v="1"/>
    <n v="3"/>
    <n v="7"/>
    <x v="0"/>
  </r>
  <r>
    <n v="3034"/>
    <n v="74"/>
    <n v="141"/>
    <n v="0"/>
    <n v="202"/>
    <n v="72"/>
    <n v="29"/>
    <n v="50"/>
    <n v="393"/>
    <n v="3"/>
    <n v="3"/>
    <n v="1"/>
    <n v="3"/>
    <n v="7"/>
    <x v="0"/>
  </r>
  <r>
    <n v="1537"/>
    <n v="74"/>
    <n v="164"/>
    <n v="16"/>
    <n v="257"/>
    <n v="104"/>
    <n v="115"/>
    <n v="229"/>
    <n v="426"/>
    <n v="1"/>
    <n v="3"/>
    <n v="2"/>
    <n v="2"/>
    <n v="8"/>
    <x v="0"/>
  </r>
  <r>
    <n v="1804"/>
    <n v="74"/>
    <n v="164"/>
    <n v="16"/>
    <n v="257"/>
    <n v="104"/>
    <n v="115"/>
    <n v="229"/>
    <n v="426"/>
    <n v="1"/>
    <n v="3"/>
    <n v="2"/>
    <n v="2"/>
    <n v="8"/>
    <x v="0"/>
  </r>
  <r>
    <n v="1109"/>
    <n v="74"/>
    <n v="176"/>
    <n v="336"/>
    <n v="351"/>
    <n v="460"/>
    <n v="385"/>
    <n v="448"/>
    <n v="1259"/>
    <n v="5"/>
    <n v="9"/>
    <n v="1"/>
    <n v="5"/>
    <n v="9"/>
    <x v="0"/>
  </r>
  <r>
    <n v="2491"/>
    <n v="74"/>
    <n v="176"/>
    <n v="150"/>
    <n v="255"/>
    <n v="18"/>
    <n v="59"/>
    <n v="150"/>
    <n v="507"/>
    <n v="2"/>
    <n v="4"/>
    <n v="2"/>
    <n v="4"/>
    <n v="5"/>
    <x v="0"/>
  </r>
  <r>
    <n v="2360"/>
    <n v="74"/>
    <n v="239"/>
    <n v="28"/>
    <n v="97"/>
    <n v="31"/>
    <n v="28"/>
    <n v="80"/>
    <n v="344"/>
    <n v="4"/>
    <n v="3"/>
    <n v="1"/>
    <n v="4"/>
    <n v="6"/>
    <x v="0"/>
  </r>
  <r>
    <n v="1714"/>
    <n v="74"/>
    <n v="463"/>
    <n v="6"/>
    <n v="319"/>
    <n v="23"/>
    <n v="6"/>
    <n v="97"/>
    <n v="721"/>
    <n v="5"/>
    <n v="6"/>
    <n v="1"/>
    <n v="4"/>
    <n v="8"/>
    <x v="0"/>
  </r>
  <r>
    <n v="1594"/>
    <n v="74"/>
    <n v="477"/>
    <n v="61"/>
    <n v="359"/>
    <n v="94"/>
    <n v="85"/>
    <n v="189"/>
    <n v="887"/>
    <n v="2"/>
    <n v="3"/>
    <n v="1"/>
    <n v="6"/>
    <n v="6"/>
    <x v="0"/>
  </r>
  <r>
    <n v="1270"/>
    <n v="74"/>
    <n v="515"/>
    <n v="18"/>
    <n v="376"/>
    <n v="50"/>
    <n v="38"/>
    <n v="167"/>
    <n v="830"/>
    <n v="1"/>
    <n v="5"/>
    <n v="1"/>
    <n v="8"/>
    <n v="2"/>
    <x v="0"/>
  </r>
  <r>
    <n v="3129"/>
    <n v="74"/>
    <n v="580"/>
    <n v="31"/>
    <n v="124"/>
    <n v="10"/>
    <n v="31"/>
    <n v="31"/>
    <n v="745"/>
    <n v="1"/>
    <n v="6"/>
    <n v="2"/>
    <n v="4"/>
    <n v="6"/>
    <x v="0"/>
  </r>
  <r>
    <n v="2292"/>
    <n v="74"/>
    <n v="649"/>
    <n v="16"/>
    <n v="238"/>
    <n v="35"/>
    <n v="16"/>
    <n v="45"/>
    <n v="910"/>
    <n v="3"/>
    <n v="6"/>
    <n v="1"/>
    <n v="5"/>
    <n v="7"/>
    <x v="0"/>
  </r>
  <r>
    <n v="2569"/>
    <n v="74"/>
    <n v="649"/>
    <n v="16"/>
    <n v="238"/>
    <n v="35"/>
    <n v="16"/>
    <n v="45"/>
    <n v="910"/>
    <n v="3"/>
    <n v="6"/>
    <n v="1"/>
    <n v="5"/>
    <n v="7"/>
    <x v="0"/>
  </r>
  <r>
    <n v="1571"/>
    <n v="74"/>
    <n v="691"/>
    <n v="123"/>
    <n v="492"/>
    <n v="141"/>
    <n v="123"/>
    <n v="29"/>
    <n v="1542"/>
    <n v="2"/>
    <n v="4"/>
    <n v="4"/>
    <n v="10"/>
    <n v="2"/>
    <x v="0"/>
  </r>
  <r>
    <n v="2720"/>
    <n v="74"/>
    <n v="720"/>
    <n v="293"/>
    <n v="1540"/>
    <n v="60"/>
    <n v="262"/>
    <n v="196"/>
    <n v="2680"/>
    <n v="1"/>
    <n v="4"/>
    <n v="11"/>
    <n v="7"/>
    <n v="2"/>
    <x v="0"/>
  </r>
  <r>
    <n v="2143"/>
    <n v="74"/>
    <n v="1224"/>
    <n v="11"/>
    <n v="78"/>
    <n v="0"/>
    <n v="0"/>
    <n v="24"/>
    <n v="1288"/>
    <n v="1"/>
    <n v="8"/>
    <n v="1"/>
    <n v="7"/>
    <n v="7"/>
    <x v="0"/>
  </r>
  <r>
    <n v="2858"/>
    <n v="74"/>
    <n v="1507"/>
    <n v="127"/>
    <n v="407"/>
    <n v="112"/>
    <n v="21"/>
    <n v="280"/>
    <n v="1893"/>
    <n v="1"/>
    <n v="5"/>
    <n v="6"/>
    <n v="11"/>
    <n v="2"/>
    <x v="0"/>
  </r>
  <r>
    <n v="2479"/>
    <n v="74"/>
    <n v="1535"/>
    <n v="17"/>
    <n v="259"/>
    <n v="23"/>
    <n v="17"/>
    <n v="276"/>
    <n v="1575"/>
    <n v="13"/>
    <n v="8"/>
    <n v="2"/>
    <n v="9"/>
    <n v="8"/>
    <x v="0"/>
  </r>
  <r>
    <n v="1234"/>
    <n v="74"/>
    <n v="2158"/>
    <n v="149"/>
    <n v="418"/>
    <n v="310"/>
    <n v="28"/>
    <n v="180"/>
    <n v="2883"/>
    <n v="2"/>
    <n v="9"/>
    <n v="4"/>
    <n v="6"/>
    <n v="5"/>
    <x v="0"/>
  </r>
  <r>
    <n v="2206"/>
    <n v="74"/>
    <n v="2221"/>
    <n v="28"/>
    <n v="420"/>
    <n v="110"/>
    <n v="28"/>
    <n v="28"/>
    <n v="2778"/>
    <n v="2"/>
    <n v="5"/>
    <n v="4"/>
    <n v="9"/>
    <n v="3"/>
    <x v="0"/>
  </r>
  <r>
    <n v="2784"/>
    <n v="74"/>
    <n v="2493"/>
    <n v="88"/>
    <n v="1514"/>
    <n v="230"/>
    <n v="222"/>
    <n v="96"/>
    <n v="4451"/>
    <n v="1"/>
    <n v="3"/>
    <n v="5"/>
    <n v="8"/>
    <n v="3"/>
    <x v="0"/>
  </r>
  <r>
    <n v="2115"/>
    <n v="74"/>
    <n v="2531"/>
    <n v="327"/>
    <n v="1779"/>
    <n v="0"/>
    <n v="45"/>
    <n v="92"/>
    <n v="4589"/>
    <n v="1"/>
    <n v="7"/>
    <n v="5"/>
    <n v="8"/>
    <n v="4"/>
    <x v="0"/>
  </r>
  <r>
    <n v="1871"/>
    <n v="73"/>
    <n v="145"/>
    <n v="12"/>
    <n v="83"/>
    <n v="17"/>
    <n v="4"/>
    <n v="83"/>
    <n v="178"/>
    <n v="2"/>
    <n v="2"/>
    <n v="0"/>
    <n v="3"/>
    <n v="9"/>
    <x v="0"/>
  </r>
  <r>
    <n v="2974"/>
    <n v="73"/>
    <n v="223"/>
    <n v="94"/>
    <n v="166"/>
    <n v="82"/>
    <n v="89"/>
    <n v="166"/>
    <n v="489"/>
    <n v="1"/>
    <n v="4"/>
    <n v="1"/>
    <n v="6"/>
    <n v="3"/>
    <x v="0"/>
  </r>
  <r>
    <n v="2816"/>
    <n v="73"/>
    <n v="364"/>
    <n v="105"/>
    <n v="1311"/>
    <n v="137"/>
    <n v="157"/>
    <n v="157"/>
    <n v="1916"/>
    <n v="1"/>
    <n v="3"/>
    <n v="10"/>
    <n v="4"/>
    <n v="2"/>
    <x v="0"/>
  </r>
  <r>
    <n v="2983"/>
    <n v="73"/>
    <n v="447"/>
    <n v="5"/>
    <n v="120"/>
    <n v="42"/>
    <n v="32"/>
    <n v="49"/>
    <n v="596"/>
    <n v="1"/>
    <n v="3"/>
    <n v="1"/>
    <n v="7"/>
    <n v="2"/>
    <x v="0"/>
  </r>
  <r>
    <n v="3187"/>
    <n v="73"/>
    <n v="597"/>
    <n v="10"/>
    <n v="451"/>
    <n v="91"/>
    <n v="84"/>
    <n v="217"/>
    <n v="1017"/>
    <n v="4"/>
    <n v="6"/>
    <n v="1"/>
    <n v="6"/>
    <n v="7"/>
    <x v="0"/>
  </r>
  <r>
    <n v="1883"/>
    <n v="73"/>
    <n v="607"/>
    <n v="252"/>
    <n v="1011"/>
    <n v="72"/>
    <n v="100"/>
    <n v="100"/>
    <n v="1942"/>
    <n v="1"/>
    <n v="4"/>
    <n v="5"/>
    <n v="6"/>
    <n v="2"/>
    <x v="0"/>
  </r>
  <r>
    <n v="2471"/>
    <n v="73"/>
    <n v="624"/>
    <n v="407"/>
    <n v="745"/>
    <n v="531"/>
    <n v="215"/>
    <n v="119"/>
    <n v="2403"/>
    <n v="2"/>
    <n v="4"/>
    <n v="7"/>
    <n v="13"/>
    <n v="2"/>
    <x v="0"/>
  </r>
  <r>
    <n v="2141"/>
    <n v="73"/>
    <n v="693"/>
    <n v="16"/>
    <n v="91"/>
    <n v="23"/>
    <n v="23"/>
    <n v="133"/>
    <n v="713"/>
    <n v="1"/>
    <n v="4"/>
    <n v="1"/>
    <n v="6"/>
    <n v="5"/>
    <x v="0"/>
  </r>
  <r>
    <n v="1132"/>
    <n v="73"/>
    <n v="862"/>
    <n v="61"/>
    <n v="1634"/>
    <n v="78"/>
    <n v="86"/>
    <n v="272"/>
    <n v="2449"/>
    <n v="1"/>
    <n v="5"/>
    <n v="7"/>
    <n v="10"/>
    <n v="2"/>
    <x v="0"/>
  </r>
  <r>
    <n v="1399"/>
    <n v="73"/>
    <n v="1120"/>
    <n v="0"/>
    <n v="1370"/>
    <n v="362"/>
    <n v="0"/>
    <n v="28"/>
    <n v="2823"/>
    <n v="1"/>
    <n v="3"/>
    <n v="5"/>
    <n v="10"/>
    <n v="1"/>
    <x v="0"/>
  </r>
  <r>
    <n v="2971"/>
    <n v="73"/>
    <n v="1140"/>
    <n v="52"/>
    <n v="265"/>
    <n v="405"/>
    <n v="63"/>
    <n v="100"/>
    <n v="1826"/>
    <n v="1"/>
    <n v="6"/>
    <n v="5"/>
    <n v="4"/>
    <n v="4"/>
    <x v="0"/>
  </r>
  <r>
    <n v="1598"/>
    <n v="73"/>
    <n v="1195"/>
    <n v="280"/>
    <n v="762"/>
    <n v="197"/>
    <n v="151"/>
    <n v="126"/>
    <n v="2458"/>
    <n v="3"/>
    <n v="6"/>
    <n v="3"/>
    <n v="13"/>
    <n v="5"/>
    <x v="0"/>
  </r>
  <r>
    <n v="1536"/>
    <n v="73"/>
    <n v="1215"/>
    <n v="0"/>
    <n v="64"/>
    <n v="16"/>
    <n v="11"/>
    <n v="90"/>
    <n v="1215"/>
    <n v="2"/>
    <n v="6"/>
    <n v="2"/>
    <n v="8"/>
    <n v="6"/>
    <x v="0"/>
  </r>
  <r>
    <n v="1672"/>
    <n v="73"/>
    <n v="1227"/>
    <n v="0"/>
    <n v="590"/>
    <n v="313"/>
    <n v="129"/>
    <n v="261"/>
    <n v="1999"/>
    <n v="1"/>
    <n v="5"/>
    <n v="3"/>
    <n v="4"/>
    <n v="2"/>
    <x v="0"/>
  </r>
  <r>
    <n v="2250"/>
    <n v="73"/>
    <n v="1367"/>
    <n v="56"/>
    <n v="1326"/>
    <n v="95"/>
    <n v="39"/>
    <n v="117"/>
    <n v="2766"/>
    <n v="1"/>
    <n v="6"/>
    <n v="6"/>
    <n v="6"/>
    <n v="2"/>
    <x v="0"/>
  </r>
  <r>
    <n v="2833"/>
    <n v="73"/>
    <n v="1715"/>
    <n v="107"/>
    <n v="1463"/>
    <n v="230"/>
    <n v="141"/>
    <n v="70"/>
    <n v="3586"/>
    <n v="1"/>
    <n v="2"/>
    <n v="8"/>
    <n v="12"/>
    <n v="1"/>
    <x v="0"/>
  </r>
  <r>
    <n v="2496"/>
    <n v="73"/>
    <n v="1954"/>
    <n v="238"/>
    <n v="1554"/>
    <n v="105"/>
    <n v="159"/>
    <n v="118"/>
    <n v="3892"/>
    <n v="1"/>
    <n v="10"/>
    <n v="2"/>
    <n v="6"/>
    <n v="3"/>
    <x v="0"/>
  </r>
  <r>
    <n v="1900"/>
    <n v="73"/>
    <n v="2246"/>
    <n v="150"/>
    <n v="1086"/>
    <n v="342"/>
    <n v="0"/>
    <n v="37"/>
    <n v="3786"/>
    <n v="1"/>
    <n v="6"/>
    <n v="9"/>
    <n v="9"/>
    <n v="3"/>
    <x v="0"/>
  </r>
  <r>
    <n v="1627"/>
    <n v="73"/>
    <n v="2746"/>
    <n v="240"/>
    <n v="1734"/>
    <n v="0"/>
    <n v="96"/>
    <n v="336"/>
    <n v="4480"/>
    <n v="1"/>
    <n v="4"/>
    <n v="2"/>
    <n v="6"/>
    <n v="2"/>
    <x v="0"/>
  </r>
  <r>
    <n v="1507"/>
    <n v="73"/>
    <n v="3335"/>
    <n v="80"/>
    <n v="522"/>
    <n v="0"/>
    <n v="80"/>
    <n v="160"/>
    <n v="3857"/>
    <n v="1"/>
    <n v="2"/>
    <n v="4"/>
    <n v="9"/>
    <n v="6"/>
    <x v="0"/>
  </r>
  <r>
    <n v="1429"/>
    <n v="72"/>
    <n v="0"/>
    <n v="0"/>
    <n v="5"/>
    <n v="11"/>
    <n v="64"/>
    <n v="26"/>
    <n v="53"/>
    <n v="1"/>
    <n v="1"/>
    <n v="0"/>
    <n v="2"/>
    <n v="8"/>
    <x v="0"/>
  </r>
  <r>
    <n v="2824"/>
    <n v="72"/>
    <n v="10"/>
    <n v="40"/>
    <n v="40"/>
    <n v="30"/>
    <n v="5"/>
    <n v="45"/>
    <n v="80"/>
    <n v="2"/>
    <n v="1"/>
    <n v="0"/>
    <n v="3"/>
    <n v="8"/>
    <x v="0"/>
  </r>
  <r>
    <n v="2894"/>
    <n v="72"/>
    <n v="59"/>
    <n v="0"/>
    <n v="16"/>
    <n v="0"/>
    <n v="0"/>
    <n v="8"/>
    <n v="67"/>
    <n v="1"/>
    <n v="1"/>
    <n v="0"/>
    <n v="2"/>
    <n v="7"/>
    <x v="0"/>
  </r>
  <r>
    <n v="1192"/>
    <n v="72"/>
    <n v="76"/>
    <n v="0"/>
    <n v="45"/>
    <n v="0"/>
    <n v="0"/>
    <n v="10"/>
    <n v="111"/>
    <n v="2"/>
    <n v="1"/>
    <n v="0"/>
    <n v="3"/>
    <n v="7"/>
    <x v="0"/>
  </r>
  <r>
    <n v="1531"/>
    <n v="72"/>
    <n v="130"/>
    <n v="22"/>
    <n v="133"/>
    <n v="62"/>
    <n v="37"/>
    <n v="31"/>
    <n v="352"/>
    <n v="1"/>
    <n v="3"/>
    <n v="0"/>
    <n v="4"/>
    <n v="6"/>
    <x v="0"/>
  </r>
  <r>
    <n v="3110"/>
    <n v="72"/>
    <n v="159"/>
    <n v="15"/>
    <n v="44"/>
    <n v="30"/>
    <n v="0"/>
    <n v="100"/>
    <n v="148"/>
    <n v="5"/>
    <n v="2"/>
    <n v="1"/>
    <n v="4"/>
    <n v="5"/>
    <x v="0"/>
  </r>
  <r>
    <n v="2159"/>
    <n v="72"/>
    <n v="198"/>
    <n v="23"/>
    <n v="86"/>
    <n v="0"/>
    <n v="18"/>
    <n v="86"/>
    <n v="239"/>
    <n v="3"/>
    <n v="2"/>
    <n v="0"/>
    <n v="4"/>
    <n v="5"/>
    <x v="0"/>
  </r>
  <r>
    <n v="1425"/>
    <n v="72"/>
    <n v="214"/>
    <n v="78"/>
    <n v="86"/>
    <n v="44"/>
    <n v="0"/>
    <n v="11"/>
    <n v="411"/>
    <n v="2"/>
    <n v="2"/>
    <n v="1"/>
    <n v="5"/>
    <n v="4"/>
    <x v="0"/>
  </r>
  <r>
    <n v="1043"/>
    <n v="72"/>
    <n v="277"/>
    <n v="369"/>
    <n v="599"/>
    <n v="511"/>
    <n v="68"/>
    <n v="392"/>
    <n v="1432"/>
    <n v="1"/>
    <n v="2"/>
    <n v="4"/>
    <n v="9"/>
    <n v="1"/>
    <x v="0"/>
  </r>
  <r>
    <n v="2756"/>
    <n v="72"/>
    <n v="312"/>
    <n v="3"/>
    <n v="70"/>
    <n v="0"/>
    <n v="13"/>
    <n v="84"/>
    <n v="315"/>
    <n v="3"/>
    <n v="2"/>
    <n v="1"/>
    <n v="4"/>
    <n v="5"/>
    <x v="0"/>
  </r>
  <r>
    <n v="1998"/>
    <n v="72"/>
    <n v="361"/>
    <n v="11"/>
    <n v="208"/>
    <n v="43"/>
    <n v="17"/>
    <n v="31"/>
    <n v="609"/>
    <n v="1"/>
    <n v="2"/>
    <n v="1"/>
    <n v="7"/>
    <n v="2"/>
    <x v="0"/>
  </r>
  <r>
    <n v="1511"/>
    <n v="72"/>
    <n v="421"/>
    <n v="45"/>
    <n v="457"/>
    <n v="200"/>
    <n v="93"/>
    <n v="105"/>
    <n v="1111"/>
    <n v="1"/>
    <n v="4"/>
    <n v="4"/>
    <n v="6"/>
    <n v="3"/>
    <x v="0"/>
  </r>
  <r>
    <n v="2236"/>
    <n v="72"/>
    <n v="824"/>
    <n v="0"/>
    <n v="245"/>
    <n v="11"/>
    <n v="31"/>
    <n v="65"/>
    <n v="1046"/>
    <n v="4"/>
    <n v="7"/>
    <n v="2"/>
    <n v="5"/>
    <n v="7"/>
    <x v="0"/>
  </r>
  <r>
    <n v="1619"/>
    <n v="72"/>
    <n v="845"/>
    <n v="44"/>
    <n v="1556"/>
    <n v="83"/>
    <n v="118"/>
    <n v="356"/>
    <n v="2289"/>
    <n v="1"/>
    <n v="9"/>
    <n v="11"/>
    <n v="11"/>
    <n v="5"/>
    <x v="0"/>
  </r>
  <r>
    <n v="1795"/>
    <n v="72"/>
    <n v="857"/>
    <n v="153"/>
    <n v="1561"/>
    <n v="159"/>
    <n v="336"/>
    <n v="63"/>
    <n v="3002"/>
    <n v="0"/>
    <n v="5"/>
    <n v="5"/>
    <n v="12"/>
    <n v="1"/>
    <x v="0"/>
  </r>
  <r>
    <n v="1120"/>
    <n v="72"/>
    <n v="1128"/>
    <n v="44"/>
    <n v="252"/>
    <n v="37"/>
    <n v="28"/>
    <n v="28"/>
    <n v="1460"/>
    <n v="4"/>
    <n v="6"/>
    <n v="3"/>
    <n v="10"/>
    <n v="4"/>
    <x v="0"/>
  </r>
  <r>
    <n v="1794"/>
    <n v="72"/>
    <n v="1138"/>
    <n v="0"/>
    <n v="692"/>
    <n v="261"/>
    <n v="200"/>
    <n v="200"/>
    <n v="2091"/>
    <n v="6"/>
    <n v="5"/>
    <n v="7"/>
    <n v="9"/>
    <n v="4"/>
    <x v="0"/>
  </r>
  <r>
    <n v="2672"/>
    <n v="72"/>
    <n v="1146"/>
    <n v="45"/>
    <n v="274"/>
    <n v="56"/>
    <n v="43"/>
    <n v="43"/>
    <n v="1521"/>
    <n v="0"/>
    <n v="4"/>
    <n v="2"/>
    <n v="5"/>
    <n v="1"/>
    <x v="0"/>
  </r>
  <r>
    <n v="2740"/>
    <n v="72"/>
    <n v="1158"/>
    <n v="177"/>
    <n v="622"/>
    <n v="232"/>
    <n v="87"/>
    <n v="154"/>
    <n v="2121"/>
    <n v="3"/>
    <n v="9"/>
    <n v="2"/>
    <n v="12"/>
    <n v="6"/>
    <x v="0"/>
  </r>
  <r>
    <n v="2787"/>
    <n v="72"/>
    <n v="1289"/>
    <n v="18"/>
    <n v="523"/>
    <n v="52"/>
    <n v="140"/>
    <n v="38"/>
    <n v="1984"/>
    <n v="1"/>
    <n v="4"/>
    <n v="3"/>
    <n v="6"/>
    <n v="1"/>
    <x v="0"/>
  </r>
  <r>
    <n v="2179"/>
    <n v="72"/>
    <n v="1305"/>
    <n v="18"/>
    <n v="591"/>
    <n v="78"/>
    <n v="80"/>
    <n v="182"/>
    <n v="1889"/>
    <n v="1"/>
    <n v="3"/>
    <n v="5"/>
    <n v="5"/>
    <n v="1"/>
    <x v="0"/>
  </r>
  <r>
    <n v="1088"/>
    <n v="72"/>
    <n v="1559"/>
    <n v="0"/>
    <n v="80"/>
    <n v="0"/>
    <n v="0"/>
    <n v="232"/>
    <n v="1408"/>
    <n v="5"/>
    <n v="7"/>
    <n v="4"/>
    <n v="6"/>
    <n v="6"/>
    <x v="0"/>
  </r>
  <r>
    <n v="2763"/>
    <n v="72"/>
    <n v="1586"/>
    <n v="56"/>
    <n v="338"/>
    <n v="590"/>
    <n v="397"/>
    <n v="338"/>
    <n v="2628"/>
    <n v="13"/>
    <n v="2"/>
    <n v="2"/>
    <n v="12"/>
    <n v="8"/>
    <x v="0"/>
  </r>
  <r>
    <n v="1216"/>
    <n v="72"/>
    <n v="1783"/>
    <n v="194"/>
    <n v="1666"/>
    <n v="151"/>
    <n v="115"/>
    <n v="38"/>
    <n v="3870"/>
    <n v="1"/>
    <n v="3"/>
    <n v="5"/>
    <n v="8"/>
    <n v="2"/>
    <x v="0"/>
  </r>
  <r>
    <n v="2354"/>
    <n v="72"/>
    <n v="1914"/>
    <n v="22"/>
    <n v="464"/>
    <n v="31"/>
    <n v="22"/>
    <n v="244"/>
    <n v="2209"/>
    <n v="5"/>
    <n v="8"/>
    <n v="4"/>
    <n v="11"/>
    <n v="6"/>
    <x v="0"/>
  </r>
  <r>
    <n v="2807"/>
    <n v="72"/>
    <n v="1940"/>
    <n v="48"/>
    <n v="402"/>
    <n v="65"/>
    <n v="74"/>
    <n v="99"/>
    <n v="2430"/>
    <n v="8"/>
    <n v="6"/>
    <n v="4"/>
    <n v="13"/>
    <n v="6"/>
    <x v="0"/>
  </r>
  <r>
    <n v="1476"/>
    <n v="72"/>
    <n v="2276"/>
    <n v="46"/>
    <n v="901"/>
    <n v="556"/>
    <n v="116"/>
    <n v="93"/>
    <n v="3802"/>
    <n v="1"/>
    <n v="3"/>
    <n v="5"/>
    <n v="13"/>
    <n v="6"/>
    <x v="0"/>
  </r>
  <r>
    <n v="1382"/>
    <n v="71"/>
    <n v="11"/>
    <n v="0"/>
    <n v="32"/>
    <n v="42"/>
    <n v="32"/>
    <n v="26"/>
    <n v="90"/>
    <n v="1"/>
    <n v="1"/>
    <n v="0"/>
    <n v="3"/>
    <n v="7"/>
    <x v="0"/>
  </r>
  <r>
    <n v="1850"/>
    <n v="71"/>
    <n v="17"/>
    <n v="51"/>
    <n v="64"/>
    <n v="81"/>
    <n v="30"/>
    <n v="51"/>
    <n v="192"/>
    <n v="2"/>
    <n v="2"/>
    <n v="0"/>
    <n v="3"/>
    <n v="7"/>
    <x v="0"/>
  </r>
  <r>
    <n v="3168"/>
    <n v="71"/>
    <n v="36"/>
    <n v="79"/>
    <n v="115"/>
    <n v="151"/>
    <n v="57"/>
    <n v="323"/>
    <n v="115"/>
    <n v="2"/>
    <n v="2"/>
    <n v="2"/>
    <n v="2"/>
    <n v="8"/>
    <x v="0"/>
  </r>
  <r>
    <n v="1383"/>
    <n v="71"/>
    <n v="47"/>
    <n v="32"/>
    <n v="71"/>
    <n v="47"/>
    <n v="284"/>
    <n v="276"/>
    <n v="205"/>
    <n v="4"/>
    <n v="2"/>
    <n v="2"/>
    <n v="3"/>
    <n v="7"/>
    <x v="0"/>
  </r>
  <r>
    <n v="1724"/>
    <n v="71"/>
    <n v="47"/>
    <n v="39"/>
    <n v="86"/>
    <n v="47"/>
    <n v="29"/>
    <n v="143"/>
    <n v="104"/>
    <n v="2"/>
    <n v="3"/>
    <n v="0"/>
    <n v="4"/>
    <n v="6"/>
    <x v="0"/>
  </r>
  <r>
    <n v="2849"/>
    <n v="71"/>
    <n v="54"/>
    <n v="30"/>
    <n v="9"/>
    <n v="9"/>
    <n v="15"/>
    <n v="0"/>
    <n v="118"/>
    <n v="1"/>
    <n v="1"/>
    <n v="0"/>
    <n v="3"/>
    <n v="2"/>
    <x v="0"/>
  </r>
  <r>
    <n v="1782"/>
    <n v="71"/>
    <n v="59"/>
    <n v="3"/>
    <n v="31"/>
    <n v="6"/>
    <n v="3"/>
    <n v="25"/>
    <n v="78"/>
    <n v="1"/>
    <n v="1"/>
    <n v="0"/>
    <n v="3"/>
    <n v="5"/>
    <x v="0"/>
  </r>
  <r>
    <n v="2845"/>
    <n v="71"/>
    <n v="62"/>
    <n v="10"/>
    <n v="71"/>
    <n v="10"/>
    <n v="10"/>
    <n v="38"/>
    <n v="124"/>
    <n v="2"/>
    <n v="2"/>
    <n v="0"/>
    <n v="3"/>
    <n v="6"/>
    <x v="0"/>
  </r>
  <r>
    <n v="1841"/>
    <n v="71"/>
    <n v="69"/>
    <n v="11"/>
    <n v="95"/>
    <n v="32"/>
    <n v="5"/>
    <n v="0"/>
    <n v="212"/>
    <n v="2"/>
    <n v="2"/>
    <n v="0"/>
    <n v="3"/>
    <n v="8"/>
    <x v="0"/>
  </r>
  <r>
    <n v="2642"/>
    <n v="71"/>
    <n v="78"/>
    <n v="19"/>
    <n v="11"/>
    <n v="37"/>
    <n v="4"/>
    <n v="26"/>
    <n v="123"/>
    <n v="3"/>
    <n v="1"/>
    <n v="1"/>
    <n v="4"/>
    <n v="2"/>
    <x v="0"/>
  </r>
  <r>
    <n v="1636"/>
    <n v="71"/>
    <n v="89"/>
    <n v="6"/>
    <n v="74"/>
    <n v="0"/>
    <n v="3"/>
    <n v="27"/>
    <n v="146"/>
    <n v="1"/>
    <n v="1"/>
    <n v="1"/>
    <n v="4"/>
    <n v="2"/>
    <x v="0"/>
  </r>
  <r>
    <n v="2581"/>
    <n v="71"/>
    <n v="100"/>
    <n v="0"/>
    <n v="11"/>
    <n v="0"/>
    <n v="0"/>
    <n v="0"/>
    <n v="111"/>
    <n v="1"/>
    <n v="2"/>
    <n v="0"/>
    <n v="2"/>
    <n v="8"/>
    <x v="0"/>
  </r>
  <r>
    <n v="1492"/>
    <n v="71"/>
    <n v="131"/>
    <n v="15"/>
    <n v="255"/>
    <n v="12"/>
    <n v="39"/>
    <n v="77"/>
    <n v="375"/>
    <n v="1"/>
    <n v="2"/>
    <n v="1"/>
    <n v="4"/>
    <n v="7"/>
    <x v="0"/>
  </r>
  <r>
    <n v="2554"/>
    <n v="71"/>
    <n v="131"/>
    <n v="15"/>
    <n v="255"/>
    <n v="12"/>
    <n v="39"/>
    <n v="77"/>
    <n v="375"/>
    <n v="1"/>
    <n v="2"/>
    <n v="1"/>
    <n v="4"/>
    <n v="7"/>
    <x v="0"/>
  </r>
  <r>
    <n v="2882"/>
    <n v="71"/>
    <n v="180"/>
    <n v="0"/>
    <n v="64"/>
    <n v="8"/>
    <n v="4"/>
    <n v="24"/>
    <n v="233"/>
    <n v="1"/>
    <n v="3"/>
    <n v="0"/>
    <n v="3"/>
    <n v="7"/>
    <x v="0"/>
  </r>
  <r>
    <n v="2693"/>
    <n v="71"/>
    <n v="283"/>
    <n v="16"/>
    <n v="231"/>
    <n v="23"/>
    <n v="39"/>
    <n v="94"/>
    <n v="498"/>
    <n v="5"/>
    <n v="4"/>
    <n v="1"/>
    <n v="4"/>
    <n v="7"/>
    <x v="0"/>
  </r>
  <r>
    <n v="2078"/>
    <n v="71"/>
    <n v="358"/>
    <n v="179"/>
    <n v="825"/>
    <n v="150"/>
    <n v="87"/>
    <n v="92"/>
    <n v="1507"/>
    <n v="1"/>
    <n v="3"/>
    <n v="3"/>
    <n v="8"/>
    <n v="1"/>
    <x v="0"/>
  </r>
  <r>
    <n v="1441"/>
    <n v="71"/>
    <n v="391"/>
    <n v="37"/>
    <n v="243"/>
    <n v="10"/>
    <n v="57"/>
    <n v="155"/>
    <n v="583"/>
    <n v="4"/>
    <n v="4"/>
    <n v="1"/>
    <n v="5"/>
    <n v="6"/>
    <x v="0"/>
  </r>
  <r>
    <n v="2090"/>
    <n v="71"/>
    <n v="498"/>
    <n v="23"/>
    <n v="143"/>
    <n v="50"/>
    <n v="53"/>
    <n v="15"/>
    <n v="751"/>
    <n v="7"/>
    <n v="4"/>
    <n v="1"/>
    <n v="7"/>
    <n v="4"/>
    <x v="0"/>
  </r>
  <r>
    <n v="1327"/>
    <n v="71"/>
    <n v="1016"/>
    <n v="38"/>
    <n v="183"/>
    <n v="51"/>
    <n v="38"/>
    <n v="38"/>
    <n v="1287"/>
    <n v="2"/>
    <n v="3"/>
    <n v="5"/>
    <n v="8"/>
    <n v="3"/>
    <x v="0"/>
  </r>
  <r>
    <n v="2874"/>
    <n v="71"/>
    <n v="1016"/>
    <n v="38"/>
    <n v="183"/>
    <n v="51"/>
    <n v="38"/>
    <n v="38"/>
    <n v="1287"/>
    <n v="2"/>
    <n v="3"/>
    <n v="5"/>
    <n v="8"/>
    <n v="3"/>
    <x v="0"/>
  </r>
  <r>
    <n v="1434"/>
    <n v="71"/>
    <n v="1172"/>
    <n v="44"/>
    <n v="878"/>
    <n v="117"/>
    <n v="65"/>
    <n v="90"/>
    <n v="2186"/>
    <n v="5"/>
    <n v="4"/>
    <n v="7"/>
    <n v="11"/>
    <n v="3"/>
    <x v="0"/>
  </r>
  <r>
    <n v="2623"/>
    <n v="71"/>
    <n v="1295"/>
    <n v="95"/>
    <n v="484"/>
    <n v="76"/>
    <n v="19"/>
    <n v="230"/>
    <n v="1739"/>
    <n v="1"/>
    <n v="5"/>
    <n v="3"/>
    <n v="12"/>
    <n v="2"/>
    <x v="0"/>
  </r>
  <r>
    <n v="2666"/>
    <n v="71"/>
    <n v="1626"/>
    <n v="191"/>
    <n v="1084"/>
    <n v="204"/>
    <n v="126"/>
    <n v="223"/>
    <n v="3009"/>
    <n v="1"/>
    <n v="8"/>
    <n v="4"/>
    <n v="6"/>
    <n v="5"/>
    <x v="0"/>
  </r>
  <r>
    <n v="2696"/>
    <n v="71"/>
    <n v="2037"/>
    <n v="92"/>
    <n v="1946"/>
    <n v="60"/>
    <n v="52"/>
    <n v="46"/>
    <n v="4142"/>
    <n v="1"/>
    <n v="7"/>
    <n v="5"/>
    <n v="12"/>
    <n v="3"/>
    <x v="0"/>
  </r>
  <r>
    <n v="2420"/>
    <n v="71"/>
    <n v="2135"/>
    <n v="371"/>
    <n v="1485"/>
    <n v="544"/>
    <n v="232"/>
    <n v="278"/>
    <n v="4488"/>
    <n v="1"/>
    <n v="7"/>
    <n v="5"/>
    <n v="10"/>
    <n v="4"/>
    <x v="0"/>
  </r>
  <r>
    <n v="3213"/>
    <n v="71"/>
    <n v="2234"/>
    <n v="26"/>
    <n v="375"/>
    <n v="-34"/>
    <n v="26"/>
    <n v="52"/>
    <n v="2643"/>
    <n v="2"/>
    <n v="9"/>
    <n v="4"/>
    <n v="12"/>
    <n v="8"/>
    <x v="0"/>
  </r>
  <r>
    <n v="2786"/>
    <n v="71"/>
    <n v="2439"/>
    <n v="94"/>
    <n v="512"/>
    <n v="0"/>
    <n v="160"/>
    <n v="383"/>
    <n v="2822"/>
    <n v="6"/>
    <n v="4"/>
    <n v="4"/>
    <n v="7"/>
    <n v="9"/>
    <x v="0"/>
  </r>
  <r>
    <n v="3198"/>
    <n v="71"/>
    <n v="2757"/>
    <n v="32"/>
    <n v="462"/>
    <n v="42"/>
    <n v="32"/>
    <n v="65"/>
    <n v="3261"/>
    <n v="2"/>
    <n v="9"/>
    <n v="4"/>
    <n v="12"/>
    <n v="8"/>
    <x v="0"/>
  </r>
  <r>
    <n v="2617"/>
    <n v="71"/>
    <n v="3734"/>
    <n v="0"/>
    <n v="156"/>
    <n v="0"/>
    <n v="38"/>
    <n v="550"/>
    <n v="3378"/>
    <n v="5"/>
    <n v="2"/>
    <n v="5"/>
    <n v="6"/>
    <n v="5"/>
    <x v="1"/>
  </r>
  <r>
    <n v="2669"/>
    <n v="70"/>
    <n v="78"/>
    <n v="26"/>
    <n v="123"/>
    <n v="78"/>
    <n v="39"/>
    <n v="91"/>
    <n v="253"/>
    <n v="1"/>
    <n v="2"/>
    <n v="0"/>
    <n v="3"/>
    <n v="8"/>
    <x v="0"/>
  </r>
  <r>
    <n v="1775"/>
    <n v="70"/>
    <n v="98"/>
    <n v="60"/>
    <n v="110"/>
    <n v="82"/>
    <n v="44"/>
    <n v="164"/>
    <n v="230"/>
    <n v="2"/>
    <n v="1"/>
    <n v="1"/>
    <n v="5"/>
    <n v="3"/>
    <x v="0"/>
  </r>
  <r>
    <n v="3007"/>
    <n v="70"/>
    <n v="100"/>
    <n v="7"/>
    <n v="153"/>
    <n v="0"/>
    <n v="33"/>
    <n v="7"/>
    <n v="287"/>
    <n v="3"/>
    <n v="3"/>
    <n v="0"/>
    <n v="3"/>
    <n v="8"/>
    <x v="0"/>
  </r>
  <r>
    <n v="1254"/>
    <n v="70"/>
    <n v="279"/>
    <n v="7"/>
    <n v="127"/>
    <n v="0"/>
    <n v="4"/>
    <n v="250"/>
    <n v="167"/>
    <n v="4"/>
    <n v="3"/>
    <n v="2"/>
    <n v="2"/>
    <n v="7"/>
    <x v="0"/>
  </r>
  <r>
    <n v="1519"/>
    <n v="70"/>
    <n v="535"/>
    <n v="37"/>
    <n v="349"/>
    <n v="25"/>
    <n v="0"/>
    <n v="47"/>
    <n v="899"/>
    <n v="4"/>
    <n v="6"/>
    <n v="1"/>
    <n v="5"/>
    <n v="7"/>
    <x v="0"/>
  </r>
  <r>
    <n v="2382"/>
    <n v="70"/>
    <n v="535"/>
    <n v="37"/>
    <n v="349"/>
    <n v="25"/>
    <n v="0"/>
    <n v="47"/>
    <n v="899"/>
    <n v="4"/>
    <n v="6"/>
    <n v="1"/>
    <n v="5"/>
    <n v="7"/>
    <x v="0"/>
  </r>
  <r>
    <n v="1974"/>
    <n v="70"/>
    <n v="556"/>
    <n v="161"/>
    <n v="720"/>
    <n v="350"/>
    <n v="89"/>
    <n v="179"/>
    <n v="1697"/>
    <n v="4"/>
    <n v="5"/>
    <n v="3"/>
    <n v="12"/>
    <n v="4"/>
    <x v="0"/>
  </r>
  <r>
    <n v="1200"/>
    <n v="70"/>
    <n v="729"/>
    <n v="0"/>
    <n v="98"/>
    <n v="0"/>
    <n v="0"/>
    <n v="33"/>
    <n v="794"/>
    <n v="8"/>
    <n v="5"/>
    <n v="1"/>
    <n v="5"/>
    <n v="8"/>
    <x v="0"/>
  </r>
  <r>
    <n v="1083"/>
    <n v="70"/>
    <n v="790"/>
    <n v="135"/>
    <n v="1282"/>
    <n v="248"/>
    <n v="300"/>
    <n v="327"/>
    <n v="2428"/>
    <n v="1"/>
    <n v="5"/>
    <n v="6"/>
    <n v="7"/>
    <n v="2"/>
    <x v="0"/>
  </r>
  <r>
    <n v="2015"/>
    <n v="70"/>
    <n v="790"/>
    <n v="135"/>
    <n v="1282"/>
    <n v="248"/>
    <n v="300"/>
    <n v="327"/>
    <n v="2428"/>
    <n v="1"/>
    <n v="5"/>
    <n v="6"/>
    <n v="7"/>
    <n v="2"/>
    <x v="0"/>
  </r>
  <r>
    <n v="2286"/>
    <n v="70"/>
    <n v="796"/>
    <n v="18"/>
    <n v="153"/>
    <n v="24"/>
    <n v="18"/>
    <n v="191"/>
    <n v="817"/>
    <n v="6"/>
    <n v="7"/>
    <n v="1"/>
    <n v="5"/>
    <n v="8"/>
    <x v="0"/>
  </r>
  <r>
    <n v="2021"/>
    <n v="70"/>
    <n v="1062"/>
    <n v="63"/>
    <n v="76"/>
    <n v="16"/>
    <n v="63"/>
    <n v="574"/>
    <n v="706"/>
    <n v="2"/>
    <n v="5"/>
    <n v="5"/>
    <n v="6"/>
    <n v="3"/>
    <x v="0"/>
  </r>
  <r>
    <n v="2792"/>
    <n v="70"/>
    <n v="1199"/>
    <n v="64"/>
    <n v="999"/>
    <n v="215"/>
    <n v="331"/>
    <n v="365"/>
    <n v="2443"/>
    <n v="1"/>
    <n v="5"/>
    <n v="7"/>
    <n v="9"/>
    <n v="7"/>
    <x v="0"/>
  </r>
  <r>
    <n v="2712"/>
    <n v="70"/>
    <n v="1283"/>
    <n v="48"/>
    <n v="1013"/>
    <n v="66"/>
    <n v="101"/>
    <n v="66"/>
    <n v="2445"/>
    <n v="1"/>
    <n v="4"/>
    <n v="5"/>
    <n v="13"/>
    <n v="1"/>
    <x v="0"/>
  </r>
  <r>
    <n v="1960"/>
    <n v="70"/>
    <n v="2102"/>
    <n v="49"/>
    <n v="383"/>
    <n v="32"/>
    <n v="0"/>
    <n v="562"/>
    <n v="2004"/>
    <n v="5"/>
    <n v="10"/>
    <n v="6"/>
    <n v="7"/>
    <n v="7"/>
    <x v="0"/>
  </r>
  <r>
    <n v="2830"/>
    <n v="70"/>
    <n v="2630"/>
    <n v="0"/>
    <n v="169"/>
    <n v="0"/>
    <n v="28"/>
    <n v="28"/>
    <n v="2799"/>
    <n v="4"/>
    <n v="10"/>
    <n v="8"/>
    <n v="10"/>
    <n v="6"/>
    <x v="0"/>
  </r>
  <r>
    <n v="3040"/>
    <n v="70"/>
    <n v="2849"/>
    <n v="76"/>
    <n v="760"/>
    <n v="48"/>
    <n v="76"/>
    <n v="37"/>
    <n v="3771"/>
    <n v="2"/>
    <n v="4"/>
    <n v="7"/>
    <n v="4"/>
    <n v="7"/>
    <x v="0"/>
  </r>
  <r>
    <n v="2096"/>
    <n v="70"/>
    <n v="2928"/>
    <n v="67"/>
    <n v="335"/>
    <n v="0"/>
    <n v="33"/>
    <n v="402"/>
    <n v="2962"/>
    <n v="3"/>
    <n v="3"/>
    <n v="3"/>
    <n v="5"/>
    <n v="6"/>
    <x v="0"/>
  </r>
  <r>
    <n v="3101"/>
    <n v="69"/>
    <n v="7"/>
    <n v="22"/>
    <n v="14"/>
    <n v="145"/>
    <n v="217"/>
    <n v="341"/>
    <n v="65"/>
    <n v="3"/>
    <n v="2"/>
    <n v="1"/>
    <n v="2"/>
    <n v="8"/>
    <x v="0"/>
  </r>
  <r>
    <n v="2336"/>
    <n v="69"/>
    <n v="29"/>
    <n v="54"/>
    <n v="98"/>
    <n v="0"/>
    <n v="72"/>
    <n v="120"/>
    <n v="134"/>
    <n v="2"/>
    <n v="3"/>
    <n v="1"/>
    <n v="2"/>
    <n v="8"/>
    <x v="0"/>
  </r>
  <r>
    <n v="1085"/>
    <n v="69"/>
    <n v="50"/>
    <n v="7"/>
    <n v="34"/>
    <n v="0"/>
    <n v="3"/>
    <n v="13"/>
    <n v="81"/>
    <n v="1"/>
    <n v="1"/>
    <n v="0"/>
    <n v="3"/>
    <n v="7"/>
    <x v="0"/>
  </r>
  <r>
    <n v="1355"/>
    <n v="69"/>
    <n v="489"/>
    <n v="12"/>
    <n v="138"/>
    <n v="18"/>
    <n v="6"/>
    <n v="117"/>
    <n v="547"/>
    <n v="6"/>
    <n v="5"/>
    <n v="1"/>
    <n v="4"/>
    <n v="8"/>
    <x v="0"/>
  </r>
  <r>
    <n v="2769"/>
    <n v="69"/>
    <n v="531"/>
    <n v="4"/>
    <n v="161"/>
    <n v="39"/>
    <n v="4"/>
    <n v="264"/>
    <n v="476"/>
    <n v="5"/>
    <n v="3"/>
    <n v="3"/>
    <n v="3"/>
    <n v="6"/>
    <x v="0"/>
  </r>
  <r>
    <n v="1513"/>
    <n v="69"/>
    <n v="625"/>
    <n v="30"/>
    <n v="203"/>
    <n v="91"/>
    <n v="82"/>
    <n v="215"/>
    <n v="816"/>
    <n v="6"/>
    <n v="4"/>
    <n v="1"/>
    <n v="8"/>
    <n v="6"/>
    <x v="0"/>
  </r>
  <r>
    <n v="2150"/>
    <n v="69"/>
    <n v="810"/>
    <n v="89"/>
    <n v="945"/>
    <n v="351"/>
    <n v="133"/>
    <n v="111"/>
    <n v="2218"/>
    <n v="1"/>
    <n v="3"/>
    <n v="4"/>
    <n v="8"/>
    <n v="1"/>
    <x v="0"/>
  </r>
  <r>
    <n v="1024"/>
    <n v="69"/>
    <n v="934"/>
    <n v="10"/>
    <n v="93"/>
    <n v="135"/>
    <n v="21"/>
    <n v="342"/>
    <n v="851"/>
    <n v="7"/>
    <n v="7"/>
    <n v="1"/>
    <n v="5"/>
    <n v="8"/>
    <x v="0"/>
  </r>
  <r>
    <n v="1565"/>
    <n v="69"/>
    <n v="934"/>
    <n v="10"/>
    <n v="93"/>
    <n v="135"/>
    <n v="21"/>
    <n v="342"/>
    <n v="851"/>
    <n v="7"/>
    <n v="7"/>
    <n v="1"/>
    <n v="5"/>
    <n v="8"/>
    <x v="0"/>
  </r>
  <r>
    <n v="1717"/>
    <n v="69"/>
    <n v="1073"/>
    <n v="196"/>
    <n v="847"/>
    <n v="439"/>
    <n v="338"/>
    <n v="422"/>
    <n v="2471"/>
    <n v="2"/>
    <n v="8"/>
    <n v="5"/>
    <n v="4"/>
    <n v="4"/>
    <x v="0"/>
  </r>
  <r>
    <n v="1587"/>
    <n v="69"/>
    <n v="1077"/>
    <n v="42"/>
    <n v="299"/>
    <n v="0"/>
    <n v="13"/>
    <n v="129"/>
    <n v="1303"/>
    <n v="3"/>
    <n v="5"/>
    <n v="2"/>
    <n v="10"/>
    <n v="5"/>
    <x v="0"/>
  </r>
  <r>
    <n v="1942"/>
    <n v="69"/>
    <n v="1427"/>
    <n v="0"/>
    <n v="107"/>
    <n v="20"/>
    <n v="0"/>
    <n v="122"/>
    <n v="1433"/>
    <n v="3"/>
    <n v="6"/>
    <n v="3"/>
    <n v="8"/>
    <n v="5"/>
    <x v="0"/>
  </r>
  <r>
    <n v="1116"/>
    <n v="69"/>
    <n v="1430"/>
    <n v="53"/>
    <n v="202"/>
    <n v="87"/>
    <n v="143"/>
    <n v="333"/>
    <n v="1583"/>
    <n v="0"/>
    <n v="6"/>
    <n v="8"/>
    <n v="13"/>
    <n v="2"/>
    <x v="0"/>
  </r>
  <r>
    <n v="3149"/>
    <n v="69"/>
    <n v="1680"/>
    <n v="0"/>
    <n v="68"/>
    <n v="0"/>
    <n v="0"/>
    <n v="16"/>
    <n v="1732"/>
    <n v="4"/>
    <n v="8"/>
    <n v="2"/>
    <n v="7"/>
    <n v="8"/>
    <x v="0"/>
  </r>
  <r>
    <n v="2578"/>
    <n v="69"/>
    <n v="2454"/>
    <n v="29"/>
    <n v="519"/>
    <n v="39"/>
    <n v="29"/>
    <n v="152"/>
    <n v="2918"/>
    <n v="1"/>
    <n v="4"/>
    <n v="5"/>
    <n v="10"/>
    <n v="3"/>
    <x v="0"/>
  </r>
  <r>
    <n v="1070"/>
    <n v="68"/>
    <n v="7"/>
    <n v="3"/>
    <n v="21"/>
    <n v="7"/>
    <n v="3"/>
    <n v="3"/>
    <n v="38"/>
    <n v="1"/>
    <n v="1"/>
    <n v="0"/>
    <n v="2"/>
    <n v="6"/>
    <x v="0"/>
  </r>
  <r>
    <n v="3081"/>
    <n v="68"/>
    <n v="27"/>
    <n v="8"/>
    <n v="35"/>
    <n v="8"/>
    <n v="0"/>
    <n v="8"/>
    <n v="70"/>
    <n v="2"/>
    <n v="1"/>
    <n v="0"/>
    <n v="3"/>
    <n v="4"/>
    <x v="0"/>
  </r>
  <r>
    <n v="1291"/>
    <n v="68"/>
    <n v="72"/>
    <n v="5"/>
    <n v="109"/>
    <n v="10"/>
    <n v="16"/>
    <n v="129"/>
    <n v="83"/>
    <n v="3"/>
    <n v="3"/>
    <n v="1"/>
    <n v="3"/>
    <n v="7"/>
    <x v="0"/>
  </r>
  <r>
    <n v="2299"/>
    <n v="68"/>
    <n v="74"/>
    <n v="7"/>
    <n v="33"/>
    <n v="15"/>
    <n v="22"/>
    <n v="74"/>
    <n v="77"/>
    <n v="1"/>
    <n v="1"/>
    <n v="1"/>
    <n v="2"/>
    <n v="4"/>
    <x v="0"/>
  </r>
  <r>
    <n v="2916"/>
    <n v="68"/>
    <n v="86"/>
    <n v="5"/>
    <n v="63"/>
    <n v="14"/>
    <n v="9"/>
    <n v="18"/>
    <n v="159"/>
    <n v="1"/>
    <n v="1"/>
    <n v="0"/>
    <n v="3"/>
    <n v="8"/>
    <x v="0"/>
  </r>
  <r>
    <n v="2526"/>
    <n v="68"/>
    <n v="137"/>
    <n v="3"/>
    <n v="74"/>
    <n v="16"/>
    <n v="19"/>
    <n v="3"/>
    <n v="246"/>
    <n v="1"/>
    <n v="1"/>
    <n v="1"/>
    <n v="4"/>
    <n v="1"/>
    <x v="0"/>
  </r>
  <r>
    <n v="3093"/>
    <n v="68"/>
    <n v="162"/>
    <n v="0"/>
    <n v="30"/>
    <n v="0"/>
    <n v="0"/>
    <n v="6"/>
    <n v="186"/>
    <n v="2"/>
    <n v="1"/>
    <n v="0"/>
    <n v="4"/>
    <n v="5"/>
    <x v="0"/>
  </r>
  <r>
    <n v="2447"/>
    <n v="68"/>
    <n v="281"/>
    <n v="27"/>
    <n v="227"/>
    <n v="51"/>
    <n v="4"/>
    <n v="94"/>
    <n v="496"/>
    <n v="4"/>
    <n v="4"/>
    <n v="1"/>
    <n v="3"/>
    <n v="8"/>
    <x v="0"/>
  </r>
  <r>
    <n v="2029"/>
    <n v="68"/>
    <n v="288"/>
    <n v="46"/>
    <n v="542"/>
    <n v="165"/>
    <n v="150"/>
    <n v="718"/>
    <n v="472"/>
    <n v="6"/>
    <n v="6"/>
    <n v="1"/>
    <n v="5"/>
    <n v="8"/>
    <x v="0"/>
  </r>
  <r>
    <n v="2690"/>
    <n v="68"/>
    <n v="288"/>
    <n v="46"/>
    <n v="542"/>
    <n v="165"/>
    <n v="150"/>
    <n v="718"/>
    <n v="472"/>
    <n v="6"/>
    <n v="6"/>
    <n v="1"/>
    <n v="5"/>
    <n v="8"/>
    <x v="0"/>
  </r>
  <r>
    <n v="2454"/>
    <n v="68"/>
    <n v="385"/>
    <n v="3"/>
    <n v="186"/>
    <n v="24"/>
    <n v="24"/>
    <n v="124"/>
    <n v="498"/>
    <n v="1"/>
    <n v="3"/>
    <n v="2"/>
    <n v="4"/>
    <n v="3"/>
    <x v="0"/>
  </r>
  <r>
    <n v="2735"/>
    <n v="68"/>
    <n v="430"/>
    <n v="194"/>
    <n v="249"/>
    <n v="308"/>
    <n v="277"/>
    <n v="153"/>
    <n v="1305"/>
    <n v="3"/>
    <n v="7"/>
    <n v="2"/>
    <n v="8"/>
    <n v="4"/>
    <x v="0"/>
  </r>
  <r>
    <n v="2162"/>
    <n v="68"/>
    <n v="445"/>
    <n v="27"/>
    <n v="252"/>
    <n v="20"/>
    <n v="0"/>
    <n v="36"/>
    <n v="707"/>
    <n v="1"/>
    <n v="4"/>
    <n v="1"/>
    <n v="5"/>
    <n v="6"/>
    <x v="0"/>
  </r>
  <r>
    <n v="2337"/>
    <n v="68"/>
    <n v="475"/>
    <n v="44"/>
    <n v="676"/>
    <n v="201"/>
    <n v="183"/>
    <n v="76"/>
    <n v="1503"/>
    <n v="1"/>
    <n v="6"/>
    <n v="2"/>
    <n v="10"/>
    <n v="4"/>
    <x v="0"/>
  </r>
  <r>
    <n v="1010"/>
    <n v="68"/>
    <n v="524"/>
    <n v="0"/>
    <n v="112"/>
    <n v="19"/>
    <n v="19"/>
    <n v="243"/>
    <n v="430"/>
    <n v="1"/>
    <n v="1"/>
    <n v="0"/>
    <n v="0"/>
    <n v="20"/>
    <x v="0"/>
  </r>
  <r>
    <n v="2573"/>
    <n v="68"/>
    <n v="531"/>
    <n v="30"/>
    <n v="486"/>
    <n v="11"/>
    <n v="41"/>
    <n v="177"/>
    <n v="924"/>
    <n v="3"/>
    <n v="7"/>
    <n v="1"/>
    <n v="4"/>
    <n v="9"/>
    <x v="0"/>
  </r>
  <r>
    <n v="2061"/>
    <n v="68"/>
    <n v="630"/>
    <n v="271"/>
    <n v="838"/>
    <n v="163"/>
    <n v="231"/>
    <n v="293"/>
    <n v="1839"/>
    <n v="1"/>
    <n v="4"/>
    <n v="3"/>
    <n v="5"/>
    <n v="2"/>
    <x v="0"/>
  </r>
  <r>
    <n v="2270"/>
    <n v="68"/>
    <n v="822"/>
    <n v="325"/>
    <n v="438"/>
    <n v="148"/>
    <n v="209"/>
    <n v="363"/>
    <n v="1580"/>
    <n v="2"/>
    <n v="7"/>
    <n v="2"/>
    <n v="10"/>
    <n v="6"/>
    <x v="0"/>
  </r>
  <r>
    <n v="2036"/>
    <n v="68"/>
    <n v="839"/>
    <n v="106"/>
    <n v="1290"/>
    <n v="41"/>
    <n v="0"/>
    <n v="63"/>
    <n v="2214"/>
    <n v="1"/>
    <n v="3"/>
    <n v="5"/>
    <n v="12"/>
    <n v="2"/>
    <x v="0"/>
  </r>
  <r>
    <n v="2747"/>
    <n v="68"/>
    <n v="839"/>
    <n v="106"/>
    <n v="1290"/>
    <n v="41"/>
    <n v="0"/>
    <n v="63"/>
    <n v="2214"/>
    <n v="1"/>
    <n v="3"/>
    <n v="5"/>
    <n v="12"/>
    <n v="2"/>
    <x v="0"/>
  </r>
  <r>
    <n v="1530"/>
    <n v="68"/>
    <n v="902"/>
    <n v="100"/>
    <n v="2005"/>
    <n v="130"/>
    <n v="232"/>
    <n v="100"/>
    <n v="3269"/>
    <n v="1"/>
    <n v="3"/>
    <n v="6"/>
    <n v="4"/>
    <n v="1"/>
    <x v="0"/>
  </r>
  <r>
    <n v="2223"/>
    <n v="68"/>
    <n v="947"/>
    <n v="244"/>
    <n v="339"/>
    <n v="124"/>
    <n v="265"/>
    <n v="152"/>
    <n v="1768"/>
    <n v="1"/>
    <n v="5"/>
    <n v="10"/>
    <n v="7"/>
    <n v="1"/>
    <x v="0"/>
  </r>
  <r>
    <n v="2982"/>
    <n v="68"/>
    <n v="1072"/>
    <n v="0"/>
    <n v="105"/>
    <n v="14"/>
    <n v="0"/>
    <n v="310"/>
    <n v="881"/>
    <n v="4"/>
    <n v="5"/>
    <n v="5"/>
    <n v="3"/>
    <n v="8"/>
    <x v="0"/>
  </r>
  <r>
    <n v="2788"/>
    <n v="68"/>
    <n v="1131"/>
    <n v="436"/>
    <n v="1459"/>
    <n v="235"/>
    <n v="436"/>
    <n v="181"/>
    <n v="3517"/>
    <n v="1"/>
    <n v="2"/>
    <n v="3"/>
    <n v="6"/>
    <n v="7"/>
    <x v="0"/>
  </r>
  <r>
    <n v="1095"/>
    <n v="68"/>
    <n v="1416"/>
    <n v="204"/>
    <n v="695"/>
    <n v="201"/>
    <n v="101"/>
    <n v="204"/>
    <n v="2413"/>
    <n v="1"/>
    <n v="6"/>
    <n v="3"/>
    <n v="6"/>
    <n v="4"/>
    <x v="0"/>
  </r>
  <r>
    <n v="2702"/>
    <n v="67"/>
    <n v="47"/>
    <n v="37"/>
    <n v="68"/>
    <n v="16"/>
    <n v="11"/>
    <n v="105"/>
    <n v="74"/>
    <n v="1"/>
    <n v="1"/>
    <n v="1"/>
    <n v="2"/>
    <n v="6"/>
    <x v="0"/>
  </r>
  <r>
    <n v="1903"/>
    <n v="67"/>
    <n v="53"/>
    <n v="70"/>
    <n v="88"/>
    <n v="7"/>
    <n v="25"/>
    <n v="91"/>
    <n v="151"/>
    <n v="1"/>
    <n v="2"/>
    <n v="0"/>
    <n v="4"/>
    <n v="6"/>
    <x v="0"/>
  </r>
  <r>
    <n v="1460"/>
    <n v="67"/>
    <n v="68"/>
    <n v="10"/>
    <n v="14"/>
    <n v="7"/>
    <n v="0"/>
    <n v="7"/>
    <n v="92"/>
    <n v="2"/>
    <n v="1"/>
    <n v="0"/>
    <n v="3"/>
    <n v="3"/>
    <x v="0"/>
  </r>
  <r>
    <n v="2214"/>
    <n v="67"/>
    <n v="81"/>
    <n v="14"/>
    <n v="86"/>
    <n v="14"/>
    <n v="14"/>
    <n v="27"/>
    <n v="181"/>
    <n v="2"/>
    <n v="2"/>
    <n v="0"/>
    <n v="3"/>
    <n v="8"/>
    <x v="0"/>
  </r>
  <r>
    <n v="3184"/>
    <n v="67"/>
    <n v="81"/>
    <n v="14"/>
    <n v="86"/>
    <n v="14"/>
    <n v="14"/>
    <n v="27"/>
    <n v="181"/>
    <n v="2"/>
    <n v="2"/>
    <n v="0"/>
    <n v="3"/>
    <n v="8"/>
    <x v="0"/>
  </r>
  <r>
    <n v="1523"/>
    <n v="67"/>
    <n v="102"/>
    <n v="16"/>
    <n v="102"/>
    <n v="21"/>
    <n v="27"/>
    <n v="139"/>
    <n v="129"/>
    <n v="3"/>
    <n v="3"/>
    <n v="0"/>
    <n v="3"/>
    <n v="7"/>
    <x v="0"/>
  </r>
  <r>
    <n v="1504"/>
    <n v="67"/>
    <n v="115"/>
    <n v="4"/>
    <n v="51"/>
    <n v="9"/>
    <n v="0"/>
    <n v="43"/>
    <n v="136"/>
    <n v="2"/>
    <n v="2"/>
    <n v="0"/>
    <n v="3"/>
    <n v="7"/>
    <x v="0"/>
  </r>
  <r>
    <n v="1798"/>
    <n v="67"/>
    <n v="370"/>
    <n v="0"/>
    <n v="1230"/>
    <n v="278"/>
    <n v="855"/>
    <n v="370"/>
    <n v="2362"/>
    <n v="3"/>
    <n v="10"/>
    <n v="2"/>
    <n v="4"/>
    <n v="9"/>
    <x v="0"/>
  </r>
  <r>
    <n v="2103"/>
    <n v="67"/>
    <n v="427"/>
    <n v="0"/>
    <n v="272"/>
    <n v="20"/>
    <n v="38"/>
    <n v="213"/>
    <n v="543"/>
    <n v="5"/>
    <n v="4"/>
    <n v="2"/>
    <n v="5"/>
    <n v="7"/>
    <x v="0"/>
  </r>
  <r>
    <n v="2860"/>
    <n v="67"/>
    <n v="538"/>
    <n v="23"/>
    <n v="387"/>
    <n v="163"/>
    <n v="163"/>
    <n v="35"/>
    <n v="1239"/>
    <n v="2"/>
    <n v="7"/>
    <n v="1"/>
    <n v="7"/>
    <n v="7"/>
    <x v="0"/>
  </r>
  <r>
    <n v="2918"/>
    <n v="67"/>
    <n v="652"/>
    <n v="197"/>
    <n v="514"/>
    <n v="359"/>
    <n v="335"/>
    <n v="533"/>
    <n v="1524"/>
    <n v="1"/>
    <n v="4"/>
    <n v="6"/>
    <n v="12"/>
    <n v="1"/>
    <x v="0"/>
  </r>
  <r>
    <n v="1348"/>
    <n v="67"/>
    <n v="727"/>
    <n v="24"/>
    <n v="471"/>
    <n v="18"/>
    <n v="24"/>
    <n v="191"/>
    <n v="1071"/>
    <n v="7"/>
    <n v="6"/>
    <n v="3"/>
    <n v="6"/>
    <n v="7"/>
    <x v="0"/>
  </r>
  <r>
    <n v="1902"/>
    <n v="67"/>
    <n v="750"/>
    <n v="62"/>
    <n v="1127"/>
    <n v="524"/>
    <n v="29"/>
    <n v="434"/>
    <n v="2058"/>
    <n v="1"/>
    <n v="2"/>
    <n v="10"/>
    <n v="6"/>
    <n v="1"/>
    <x v="0"/>
  </r>
  <r>
    <n v="2862"/>
    <n v="67"/>
    <n v="1255"/>
    <n v="215"/>
    <n v="1795"/>
    <n v="140"/>
    <n v="178"/>
    <n v="75"/>
    <n v="3508"/>
    <n v="1"/>
    <n v="5"/>
    <n v="5"/>
    <n v="5"/>
    <n v="2"/>
    <x v="0"/>
  </r>
  <r>
    <n v="1866"/>
    <n v="67"/>
    <n v="1972"/>
    <n v="122"/>
    <n v="1520"/>
    <n v="373"/>
    <n v="204"/>
    <n v="286"/>
    <n v="3904"/>
    <n v="1"/>
    <n v="3"/>
    <n v="2"/>
    <n v="13"/>
    <n v="1"/>
    <x v="0"/>
  </r>
  <r>
    <n v="2111"/>
    <n v="67"/>
    <n v="2025"/>
    <n v="20"/>
    <n v="132"/>
    <n v="27"/>
    <n v="0"/>
    <n v="174"/>
    <n v="2030"/>
    <n v="4"/>
    <n v="2"/>
    <n v="2"/>
    <n v="9"/>
    <n v="7"/>
    <x v="0"/>
  </r>
  <r>
    <n v="3068"/>
    <n v="67"/>
    <n v="2581"/>
    <n v="28"/>
    <n v="296"/>
    <n v="76"/>
    <n v="28"/>
    <n v="176"/>
    <n v="2833"/>
    <n v="1"/>
    <n v="2"/>
    <n v="3"/>
    <n v="4"/>
    <n v="6"/>
    <x v="1"/>
  </r>
  <r>
    <n v="1217"/>
    <n v="66"/>
    <n v="16"/>
    <n v="4"/>
    <n v="35"/>
    <n v="12"/>
    <n v="0"/>
    <n v="0"/>
    <n v="67"/>
    <n v="1"/>
    <n v="1"/>
    <n v="0"/>
    <n v="2"/>
    <n v="8"/>
    <x v="0"/>
  </r>
  <r>
    <n v="2975"/>
    <n v="66"/>
    <n v="36"/>
    <n v="10"/>
    <n v="41"/>
    <n v="15"/>
    <n v="10"/>
    <n v="15"/>
    <n v="97"/>
    <n v="1"/>
    <n v="1"/>
    <n v="0"/>
    <n v="3"/>
    <n v="6"/>
    <x v="0"/>
  </r>
  <r>
    <n v="1354"/>
    <n v="66"/>
    <n v="38"/>
    <n v="15"/>
    <n v="27"/>
    <n v="0"/>
    <n v="23"/>
    <n v="11"/>
    <n v="91"/>
    <n v="1"/>
    <n v="1"/>
    <n v="0"/>
    <n v="3"/>
    <n v="6"/>
    <x v="0"/>
  </r>
  <r>
    <n v="3137"/>
    <n v="66"/>
    <n v="78"/>
    <n v="14"/>
    <n v="34"/>
    <n v="0"/>
    <n v="7"/>
    <n v="51"/>
    <n v="81"/>
    <n v="1"/>
    <n v="1"/>
    <n v="0"/>
    <n v="3"/>
    <n v="4"/>
    <x v="0"/>
  </r>
  <r>
    <n v="1202"/>
    <n v="66"/>
    <n v="576"/>
    <n v="24"/>
    <n v="1335"/>
    <n v="612"/>
    <n v="210"/>
    <n v="130"/>
    <n v="2626"/>
    <n v="1"/>
    <n v="3"/>
    <n v="4"/>
    <n v="9"/>
    <n v="1"/>
    <x v="0"/>
  </r>
  <r>
    <n v="2182"/>
    <n v="66"/>
    <n v="601"/>
    <n v="283"/>
    <n v="460"/>
    <n v="278"/>
    <n v="212"/>
    <n v="229"/>
    <n v="1605"/>
    <n v="3"/>
    <n v="9"/>
    <n v="2"/>
    <n v="8"/>
    <n v="7"/>
    <x v="0"/>
  </r>
  <r>
    <n v="2084"/>
    <n v="66"/>
    <n v="608"/>
    <n v="6"/>
    <n v="86"/>
    <n v="20"/>
    <n v="20"/>
    <n v="29"/>
    <n v="711"/>
    <n v="2"/>
    <n v="4"/>
    <n v="1"/>
    <n v="6"/>
    <n v="5"/>
    <x v="0"/>
  </r>
  <r>
    <n v="1376"/>
    <n v="66"/>
    <n v="880"/>
    <n v="357"/>
    <n v="786"/>
    <n v="218"/>
    <n v="213"/>
    <n v="190"/>
    <n v="2264"/>
    <n v="1"/>
    <n v="5"/>
    <n v="4"/>
    <n v="6"/>
    <n v="2"/>
    <x v="0"/>
  </r>
  <r>
    <n v="1909"/>
    <n v="66"/>
    <n v="880"/>
    <n v="357"/>
    <n v="786"/>
    <n v="218"/>
    <n v="213"/>
    <n v="190"/>
    <n v="2264"/>
    <n v="1"/>
    <n v="5"/>
    <n v="4"/>
    <n v="6"/>
    <n v="2"/>
    <x v="0"/>
  </r>
  <r>
    <n v="2646"/>
    <n v="66"/>
    <n v="961"/>
    <n v="231"/>
    <n v="1655"/>
    <n v="71"/>
    <n v="422"/>
    <n v="114"/>
    <n v="3225"/>
    <n v="1"/>
    <n v="5"/>
    <n v="6"/>
    <n v="6"/>
    <n v="2"/>
    <x v="0"/>
  </r>
  <r>
    <n v="1838"/>
    <n v="66"/>
    <n v="1050"/>
    <n v="180"/>
    <n v="326"/>
    <n v="236"/>
    <n v="70"/>
    <n v="180"/>
    <n v="1681"/>
    <n v="3"/>
    <n v="6"/>
    <n v="2"/>
    <n v="11"/>
    <n v="5"/>
    <x v="0"/>
  </r>
  <r>
    <n v="1786"/>
    <n v="66"/>
    <n v="1238"/>
    <n v="0"/>
    <n v="78"/>
    <n v="0"/>
    <n v="0"/>
    <n v="63"/>
    <n v="1253"/>
    <n v="6"/>
    <n v="7"/>
    <n v="1"/>
    <n v="7"/>
    <n v="7"/>
    <x v="0"/>
  </r>
  <r>
    <n v="2537"/>
    <n v="66"/>
    <n v="1238"/>
    <n v="0"/>
    <n v="78"/>
    <n v="0"/>
    <n v="0"/>
    <n v="63"/>
    <n v="1253"/>
    <n v="6"/>
    <n v="7"/>
    <n v="1"/>
    <n v="7"/>
    <n v="7"/>
    <x v="0"/>
  </r>
  <r>
    <n v="1957"/>
    <n v="66"/>
    <n v="2666"/>
    <n v="122"/>
    <n v="984"/>
    <n v="371"/>
    <n v="40"/>
    <n v="40"/>
    <n v="4143"/>
    <n v="1"/>
    <n v="2"/>
    <n v="4"/>
    <n v="12"/>
    <n v="1"/>
    <x v="0"/>
  </r>
  <r>
    <n v="1487"/>
    <n v="66"/>
    <n v="2674"/>
    <n v="0"/>
    <n v="358"/>
    <n v="171"/>
    <n v="97"/>
    <n v="391"/>
    <n v="2909"/>
    <n v="2"/>
    <n v="4"/>
    <n v="3"/>
    <n v="12"/>
    <n v="8"/>
    <x v="0"/>
  </r>
  <r>
    <n v="2855"/>
    <n v="66"/>
    <n v="2942"/>
    <n v="258"/>
    <n v="734"/>
    <n v="56"/>
    <n v="345"/>
    <n v="80"/>
    <n v="4256"/>
    <n v="1"/>
    <n v="5"/>
    <n v="8"/>
    <n v="4"/>
    <n v="6"/>
    <x v="0"/>
  </r>
  <r>
    <n v="1220"/>
    <n v="65"/>
    <n v="11"/>
    <n v="4"/>
    <n v="29"/>
    <n v="14"/>
    <n v="11"/>
    <n v="11"/>
    <n v="57"/>
    <n v="1"/>
    <n v="1"/>
    <n v="0"/>
    <n v="2"/>
    <n v="8"/>
    <x v="0"/>
  </r>
  <r>
    <n v="1677"/>
    <n v="65"/>
    <n v="15"/>
    <n v="8"/>
    <n v="43"/>
    <n v="8"/>
    <n v="0"/>
    <n v="15"/>
    <n v="58"/>
    <n v="1"/>
    <n v="1"/>
    <n v="0"/>
    <n v="2"/>
    <n v="6"/>
    <x v="0"/>
  </r>
  <r>
    <n v="1976"/>
    <n v="65"/>
    <n v="15"/>
    <n v="8"/>
    <n v="43"/>
    <n v="8"/>
    <n v="0"/>
    <n v="15"/>
    <n v="58"/>
    <n v="1"/>
    <n v="1"/>
    <n v="0"/>
    <n v="2"/>
    <n v="6"/>
    <x v="0"/>
  </r>
  <r>
    <n v="3098"/>
    <n v="65"/>
    <n v="16"/>
    <n v="0"/>
    <n v="8"/>
    <n v="0"/>
    <n v="0"/>
    <n v="8"/>
    <n v="16"/>
    <n v="1"/>
    <n v="1"/>
    <n v="0"/>
    <n v="2"/>
    <n v="7"/>
    <x v="0"/>
  </r>
  <r>
    <n v="2060"/>
    <n v="65"/>
    <n v="24"/>
    <n v="7"/>
    <n v="21"/>
    <n v="7"/>
    <n v="0"/>
    <n v="10"/>
    <n v="48"/>
    <n v="1"/>
    <n v="1"/>
    <n v="0"/>
    <n v="2"/>
    <n v="7"/>
    <x v="0"/>
  </r>
  <r>
    <n v="2155"/>
    <n v="65"/>
    <n v="26"/>
    <n v="120"/>
    <n v="78"/>
    <n v="0"/>
    <n v="94"/>
    <n v="73"/>
    <n v="245"/>
    <n v="2"/>
    <n v="2"/>
    <n v="0"/>
    <n v="3"/>
    <n v="8"/>
    <x v="0"/>
  </r>
  <r>
    <n v="1811"/>
    <n v="65"/>
    <n v="28"/>
    <n v="14"/>
    <n v="79"/>
    <n v="31"/>
    <n v="3"/>
    <n v="22"/>
    <n v="132"/>
    <n v="1"/>
    <n v="2"/>
    <n v="0"/>
    <n v="3"/>
    <n v="5"/>
    <x v="0"/>
  </r>
  <r>
    <n v="2505"/>
    <n v="65"/>
    <n v="42"/>
    <n v="67"/>
    <n v="18"/>
    <n v="61"/>
    <n v="24"/>
    <n v="121"/>
    <n v="91"/>
    <n v="2"/>
    <n v="1"/>
    <n v="1"/>
    <n v="3"/>
    <n v="5"/>
    <x v="0"/>
  </r>
  <r>
    <n v="2226"/>
    <n v="65"/>
    <n v="59"/>
    <n v="59"/>
    <n v="176"/>
    <n v="59"/>
    <n v="59"/>
    <n v="59"/>
    <n v="353"/>
    <n v="15"/>
    <n v="0"/>
    <n v="0"/>
    <n v="0"/>
    <n v="20"/>
    <x v="0"/>
  </r>
  <r>
    <n v="1330"/>
    <n v="65"/>
    <n v="98"/>
    <n v="0"/>
    <n v="29"/>
    <n v="0"/>
    <n v="0"/>
    <n v="10"/>
    <n v="117"/>
    <n v="2"/>
    <n v="1"/>
    <n v="0"/>
    <n v="3"/>
    <n v="6"/>
    <x v="0"/>
  </r>
  <r>
    <n v="2448"/>
    <n v="65"/>
    <n v="113"/>
    <n v="0"/>
    <n v="19"/>
    <n v="0"/>
    <n v="4"/>
    <n v="19"/>
    <n v="116"/>
    <n v="1"/>
    <n v="1"/>
    <n v="0"/>
    <n v="3"/>
    <n v="5"/>
    <x v="0"/>
  </r>
  <r>
    <n v="2373"/>
    <n v="65"/>
    <n v="118"/>
    <n v="14"/>
    <n v="76"/>
    <n v="38"/>
    <n v="24"/>
    <n v="9"/>
    <n v="261"/>
    <n v="2"/>
    <n v="2"/>
    <n v="1"/>
    <n v="3"/>
    <n v="6"/>
    <x v="0"/>
  </r>
  <r>
    <n v="1139"/>
    <n v="65"/>
    <n v="127"/>
    <n v="48"/>
    <n v="87"/>
    <n v="36"/>
    <n v="60"/>
    <n v="24"/>
    <n v="335"/>
    <n v="1"/>
    <n v="2"/>
    <n v="1"/>
    <n v="4"/>
    <n v="3"/>
    <x v="0"/>
  </r>
  <r>
    <n v="3167"/>
    <n v="65"/>
    <n v="144"/>
    <n v="4"/>
    <n v="59"/>
    <n v="7"/>
    <n v="0"/>
    <n v="11"/>
    <n v="203"/>
    <n v="4"/>
    <n v="3"/>
    <n v="0"/>
    <n v="3"/>
    <n v="8"/>
    <x v="0"/>
  </r>
  <r>
    <n v="2016"/>
    <n v="65"/>
    <n v="178"/>
    <n v="151"/>
    <n v="593"/>
    <n v="187"/>
    <n v="119"/>
    <n v="201"/>
    <n v="1027"/>
    <n v="2"/>
    <n v="5"/>
    <n v="1"/>
    <n v="5"/>
    <n v="8"/>
    <x v="0"/>
  </r>
  <r>
    <n v="1517"/>
    <n v="65"/>
    <n v="283"/>
    <n v="15"/>
    <n v="233"/>
    <n v="8"/>
    <n v="23"/>
    <n v="96"/>
    <n v="466"/>
    <n v="2"/>
    <n v="3"/>
    <n v="2"/>
    <n v="5"/>
    <n v="4"/>
    <x v="0"/>
  </r>
  <r>
    <n v="2435"/>
    <n v="65"/>
    <n v="551"/>
    <n v="231"/>
    <n v="443"/>
    <n v="418"/>
    <n v="231"/>
    <n v="50"/>
    <n v="1823"/>
    <n v="2"/>
    <n v="5"/>
    <n v="2"/>
    <n v="9"/>
    <n v="6"/>
    <x v="0"/>
  </r>
  <r>
    <n v="2507"/>
    <n v="65"/>
    <n v="620"/>
    <n v="20"/>
    <n v="95"/>
    <n v="9"/>
    <n v="0"/>
    <n v="37"/>
    <n v="707"/>
    <n v="6"/>
    <n v="5"/>
    <n v="1"/>
    <n v="5"/>
    <n v="7"/>
    <x v="0"/>
  </r>
  <r>
    <n v="1969"/>
    <n v="65"/>
    <n v="701"/>
    <n v="59"/>
    <n v="1443"/>
    <n v="406"/>
    <n v="83"/>
    <n v="273"/>
    <n v="2419"/>
    <n v="1"/>
    <n v="4"/>
    <n v="9"/>
    <n v="13"/>
    <n v="2"/>
    <x v="0"/>
  </r>
  <r>
    <n v="1112"/>
    <n v="65"/>
    <n v="890"/>
    <n v="134"/>
    <n v="370"/>
    <n v="108"/>
    <n v="200"/>
    <n v="134"/>
    <n v="1569"/>
    <n v="4"/>
    <n v="6"/>
    <n v="2"/>
    <n v="10"/>
    <n v="4"/>
    <x v="0"/>
  </r>
  <r>
    <n v="2121"/>
    <n v="65"/>
    <n v="890"/>
    <n v="134"/>
    <n v="370"/>
    <n v="108"/>
    <n v="200"/>
    <n v="134"/>
    <n v="1569"/>
    <n v="4"/>
    <n v="6"/>
    <n v="2"/>
    <n v="10"/>
    <n v="4"/>
    <x v="0"/>
  </r>
  <r>
    <n v="2838"/>
    <n v="65"/>
    <n v="981"/>
    <n v="169"/>
    <n v="576"/>
    <n v="248"/>
    <n v="212"/>
    <n v="128"/>
    <n v="2059"/>
    <n v="1"/>
    <n v="5"/>
    <n v="4"/>
    <n v="4"/>
    <n v="2"/>
    <x v="0"/>
  </r>
  <r>
    <n v="1349"/>
    <n v="65"/>
    <n v="1141"/>
    <n v="0"/>
    <n v="260"/>
    <n v="79"/>
    <n v="76"/>
    <n v="401"/>
    <n v="1155"/>
    <n v="2"/>
    <n v="6"/>
    <n v="2"/>
    <n v="9"/>
    <n v="4"/>
    <x v="0"/>
  </r>
  <r>
    <n v="1941"/>
    <n v="65"/>
    <n v="1355"/>
    <n v="205"/>
    <n v="413"/>
    <n v="60"/>
    <n v="297"/>
    <n v="275"/>
    <n v="2056"/>
    <n v="2"/>
    <n v="4"/>
    <n v="7"/>
    <n v="13"/>
    <n v="2"/>
    <x v="0"/>
  </r>
  <r>
    <n v="1515"/>
    <n v="65"/>
    <n v="1471"/>
    <n v="128"/>
    <n v="618"/>
    <n v="302"/>
    <n v="128"/>
    <n v="128"/>
    <n v="2518"/>
    <n v="1"/>
    <n v="4"/>
    <n v="7"/>
    <n v="5"/>
    <n v="1"/>
    <x v="0"/>
  </r>
  <r>
    <n v="1342"/>
    <n v="65"/>
    <n v="1596"/>
    <n v="43"/>
    <n v="449"/>
    <n v="175"/>
    <n v="0"/>
    <n v="20"/>
    <n v="2242"/>
    <n v="1"/>
    <n v="5"/>
    <n v="3"/>
    <n v="5"/>
    <n v="2"/>
    <x v="0"/>
  </r>
  <r>
    <n v="2481"/>
    <n v="65"/>
    <n v="1937"/>
    <n v="21"/>
    <n v="323"/>
    <n v="28"/>
    <n v="21"/>
    <n v="67"/>
    <n v="2262"/>
    <n v="1"/>
    <n v="4"/>
    <n v="3"/>
    <n v="6"/>
    <n v="2"/>
    <x v="0"/>
  </r>
  <r>
    <n v="1570"/>
    <n v="65"/>
    <n v="2388"/>
    <n v="47"/>
    <n v="1194"/>
    <n v="72"/>
    <n v="0"/>
    <n v="505"/>
    <n v="3197"/>
    <n v="1"/>
    <n v="5"/>
    <n v="11"/>
    <n v="5"/>
    <n v="3"/>
    <x v="0"/>
  </r>
  <r>
    <n v="1326"/>
    <n v="65"/>
    <n v="3101"/>
    <n v="0"/>
    <n v="127"/>
    <n v="0"/>
    <n v="0"/>
    <n v="96"/>
    <n v="3132"/>
    <n v="3"/>
    <n v="4"/>
    <n v="2"/>
    <n v="11"/>
    <n v="8"/>
    <x v="1"/>
  </r>
  <r>
    <n v="2901"/>
    <n v="65"/>
    <n v="3101"/>
    <n v="0"/>
    <n v="127"/>
    <n v="0"/>
    <n v="0"/>
    <n v="96"/>
    <n v="3132"/>
    <n v="3"/>
    <n v="4"/>
    <n v="2"/>
    <n v="11"/>
    <n v="8"/>
    <x v="1"/>
  </r>
  <r>
    <n v="2755"/>
    <n v="64"/>
    <n v="0"/>
    <n v="24"/>
    <n v="42"/>
    <n v="65"/>
    <n v="60"/>
    <n v="89"/>
    <n v="101"/>
    <n v="2"/>
    <n v="2"/>
    <n v="0"/>
    <n v="3"/>
    <n v="6"/>
    <x v="0"/>
  </r>
  <r>
    <n v="1293"/>
    <n v="64"/>
    <n v="5"/>
    <n v="122"/>
    <n v="117"/>
    <n v="80"/>
    <n v="108"/>
    <n v="70"/>
    <n v="362"/>
    <n v="1"/>
    <n v="3"/>
    <n v="0"/>
    <n v="3"/>
    <n v="9"/>
    <x v="0"/>
  </r>
  <r>
    <n v="2035"/>
    <n v="64"/>
    <n v="56"/>
    <n v="0"/>
    <n v="61"/>
    <n v="9"/>
    <n v="0"/>
    <n v="47"/>
    <n v="80"/>
    <n v="1"/>
    <n v="1"/>
    <n v="0"/>
    <n v="3"/>
    <n v="7"/>
    <x v="0"/>
  </r>
  <r>
    <n v="2406"/>
    <n v="64"/>
    <n v="56"/>
    <n v="0"/>
    <n v="61"/>
    <n v="9"/>
    <n v="0"/>
    <n v="47"/>
    <n v="80"/>
    <n v="1"/>
    <n v="1"/>
    <n v="0"/>
    <n v="3"/>
    <n v="7"/>
    <x v="0"/>
  </r>
  <r>
    <n v="2917"/>
    <n v="64"/>
    <n v="115"/>
    <n v="0"/>
    <n v="31"/>
    <n v="31"/>
    <n v="10"/>
    <n v="31"/>
    <n v="156"/>
    <n v="1"/>
    <n v="1"/>
    <n v="0"/>
    <n v="3"/>
    <n v="7"/>
    <x v="0"/>
  </r>
  <r>
    <n v="1568"/>
    <n v="64"/>
    <n v="163"/>
    <n v="0"/>
    <n v="25"/>
    <n v="0"/>
    <n v="0"/>
    <n v="7"/>
    <n v="180"/>
    <n v="2"/>
    <n v="2"/>
    <n v="0"/>
    <n v="3"/>
    <n v="6"/>
    <x v="0"/>
  </r>
  <r>
    <n v="1757"/>
    <n v="64"/>
    <n v="242"/>
    <n v="0"/>
    <n v="59"/>
    <n v="0"/>
    <n v="0"/>
    <n v="21"/>
    <n v="280"/>
    <n v="2"/>
    <n v="2"/>
    <n v="1"/>
    <n v="3"/>
    <n v="6"/>
    <x v="0"/>
  </r>
  <r>
    <n v="2195"/>
    <n v="64"/>
    <n v="434"/>
    <n v="17"/>
    <n v="108"/>
    <n v="17"/>
    <n v="36"/>
    <n v="207"/>
    <n v="403"/>
    <n v="5"/>
    <n v="4"/>
    <n v="1"/>
    <n v="5"/>
    <n v="6"/>
    <x v="0"/>
  </r>
  <r>
    <n v="2607"/>
    <n v="64"/>
    <n v="531"/>
    <n v="7"/>
    <n v="170"/>
    <n v="20"/>
    <n v="7"/>
    <n v="80"/>
    <n v="655"/>
    <n v="3"/>
    <n v="4"/>
    <n v="1"/>
    <n v="5"/>
    <n v="5"/>
    <x v="0"/>
  </r>
  <r>
    <n v="1564"/>
    <n v="64"/>
    <n v="652"/>
    <n v="0"/>
    <n v="32"/>
    <n v="0"/>
    <n v="0"/>
    <n v="6"/>
    <n v="678"/>
    <n v="5"/>
    <n v="3"/>
    <n v="1"/>
    <n v="6"/>
    <n v="6"/>
    <x v="0"/>
  </r>
  <r>
    <n v="2185"/>
    <n v="64"/>
    <n v="728"/>
    <n v="25"/>
    <n v="1723"/>
    <n v="210"/>
    <n v="25"/>
    <n v="0"/>
    <n v="2711"/>
    <n v="1"/>
    <n v="3"/>
    <n v="4"/>
    <n v="9"/>
    <n v="1"/>
    <x v="0"/>
  </r>
  <r>
    <n v="1350"/>
    <n v="64"/>
    <n v="752"/>
    <n v="0"/>
    <n v="1840"/>
    <n v="291"/>
    <n v="95"/>
    <n v="65"/>
    <n v="2912"/>
    <n v="1"/>
    <n v="4"/>
    <n v="10"/>
    <n v="11"/>
    <n v="2"/>
    <x v="0"/>
  </r>
  <r>
    <n v="2209"/>
    <n v="64"/>
    <n v="899"/>
    <n v="8"/>
    <n v="48"/>
    <n v="11"/>
    <n v="20"/>
    <n v="158"/>
    <n v="828"/>
    <n v="5"/>
    <n v="4"/>
    <n v="1"/>
    <n v="8"/>
    <n v="4"/>
    <x v="0"/>
  </r>
  <r>
    <n v="2599"/>
    <n v="64"/>
    <n v="931"/>
    <n v="24"/>
    <n v="309"/>
    <n v="18"/>
    <n v="12"/>
    <n v="375"/>
    <n v="919"/>
    <n v="9"/>
    <n v="8"/>
    <n v="1"/>
    <n v="6"/>
    <n v="9"/>
    <x v="0"/>
  </r>
  <r>
    <n v="2576"/>
    <n v="64"/>
    <n v="1080"/>
    <n v="0"/>
    <n v="251"/>
    <n v="54"/>
    <n v="11"/>
    <n v="209"/>
    <n v="1189"/>
    <n v="4"/>
    <n v="8"/>
    <n v="5"/>
    <n v="3"/>
    <n v="7"/>
    <x v="0"/>
  </r>
  <r>
    <n v="1149"/>
    <n v="64"/>
    <n v="1203"/>
    <n v="25"/>
    <n v="869"/>
    <n v="335"/>
    <n v="204"/>
    <n v="128"/>
    <n v="2508"/>
    <n v="1"/>
    <n v="3"/>
    <n v="4"/>
    <n v="10"/>
    <n v="1"/>
    <x v="0"/>
  </r>
  <r>
    <n v="1857"/>
    <n v="64"/>
    <n v="1264"/>
    <n v="13"/>
    <n v="310"/>
    <n v="40"/>
    <n v="30"/>
    <n v="327"/>
    <n v="1330"/>
    <n v="7"/>
    <n v="6"/>
    <n v="6"/>
    <n v="4"/>
    <n v="6"/>
    <x v="0"/>
  </r>
  <r>
    <n v="1266"/>
    <n v="64"/>
    <n v="1630"/>
    <n v="38"/>
    <n v="257"/>
    <n v="51"/>
    <n v="18"/>
    <n v="336"/>
    <n v="1658"/>
    <n v="1"/>
    <n v="9"/>
    <n v="3"/>
    <n v="9"/>
    <n v="6"/>
    <x v="0"/>
  </r>
  <r>
    <n v="2176"/>
    <n v="64"/>
    <n v="1630"/>
    <n v="38"/>
    <n v="257"/>
    <n v="51"/>
    <n v="18"/>
    <n v="336"/>
    <n v="1658"/>
    <n v="1"/>
    <n v="9"/>
    <n v="3"/>
    <n v="9"/>
    <n v="6"/>
    <x v="0"/>
  </r>
  <r>
    <n v="2374"/>
    <n v="64"/>
    <n v="1630"/>
    <n v="38"/>
    <n v="257"/>
    <n v="51"/>
    <n v="18"/>
    <n v="336"/>
    <n v="1658"/>
    <n v="1"/>
    <n v="9"/>
    <n v="3"/>
    <n v="9"/>
    <n v="6"/>
    <x v="0"/>
  </r>
  <r>
    <n v="1696"/>
    <n v="64"/>
    <n v="1727"/>
    <n v="92"/>
    <n v="678"/>
    <n v="279"/>
    <n v="369"/>
    <n v="339"/>
    <n v="2805"/>
    <n v="1"/>
    <n v="3"/>
    <n v="2"/>
    <n v="5"/>
    <n v="1"/>
    <x v="0"/>
  </r>
  <r>
    <n v="2231"/>
    <n v="64"/>
    <n v="2143"/>
    <n v="70"/>
    <n v="1249"/>
    <n v="92"/>
    <n v="70"/>
    <n v="107"/>
    <n v="3517"/>
    <n v="1"/>
    <n v="4"/>
    <n v="2"/>
    <n v="6"/>
    <n v="3"/>
    <x v="0"/>
  </r>
  <r>
    <n v="3100"/>
    <n v="64"/>
    <n v="2288"/>
    <n v="0"/>
    <n v="2104"/>
    <n v="119"/>
    <n v="91"/>
    <n v="0"/>
    <n v="4601"/>
    <n v="1"/>
    <n v="5"/>
    <n v="6"/>
    <n v="8"/>
    <n v="3"/>
    <x v="0"/>
  </r>
  <r>
    <n v="2229"/>
    <n v="63"/>
    <n v="29"/>
    <n v="0"/>
    <n v="24"/>
    <n v="0"/>
    <n v="0"/>
    <n v="6"/>
    <n v="47"/>
    <n v="1"/>
    <n v="1"/>
    <n v="0"/>
    <n v="2"/>
    <n v="8"/>
    <x v="0"/>
  </r>
  <r>
    <n v="1114"/>
    <n v="63"/>
    <n v="55"/>
    <n v="0"/>
    <n v="43"/>
    <n v="18"/>
    <n v="25"/>
    <n v="43"/>
    <n v="98"/>
    <n v="2"/>
    <n v="1"/>
    <n v="0"/>
    <n v="3"/>
    <n v="7"/>
    <x v="0"/>
  </r>
  <r>
    <n v="3159"/>
    <n v="63"/>
    <n v="79"/>
    <n v="3"/>
    <n v="24"/>
    <n v="0"/>
    <n v="14"/>
    <n v="83"/>
    <n v="38"/>
    <n v="1"/>
    <n v="1"/>
    <n v="1"/>
    <n v="2"/>
    <n v="7"/>
    <x v="0"/>
  </r>
  <r>
    <n v="2117"/>
    <n v="63"/>
    <n v="108"/>
    <n v="15"/>
    <n v="126"/>
    <n v="7"/>
    <n v="15"/>
    <n v="15"/>
    <n v="257"/>
    <n v="3"/>
    <n v="3"/>
    <n v="0"/>
    <n v="3"/>
    <n v="9"/>
    <x v="0"/>
  </r>
  <r>
    <n v="1175"/>
    <n v="63"/>
    <n v="143"/>
    <n v="0"/>
    <n v="8"/>
    <n v="0"/>
    <n v="0"/>
    <n v="8"/>
    <n v="143"/>
    <n v="2"/>
    <n v="1"/>
    <n v="0"/>
    <n v="4"/>
    <n v="5"/>
    <x v="0"/>
  </r>
  <r>
    <n v="2227"/>
    <n v="63"/>
    <n v="143"/>
    <n v="244"/>
    <n v="258"/>
    <n v="115"/>
    <n v="373"/>
    <n v="573"/>
    <n v="559"/>
    <n v="4"/>
    <n v="3"/>
    <n v="2"/>
    <n v="2"/>
    <n v="9"/>
    <x v="0"/>
  </r>
  <r>
    <n v="1992"/>
    <n v="63"/>
    <n v="246"/>
    <n v="3"/>
    <n v="94"/>
    <n v="6"/>
    <n v="3"/>
    <n v="0"/>
    <n v="352"/>
    <n v="1"/>
    <n v="1"/>
    <n v="1"/>
    <n v="5"/>
    <n v="2"/>
    <x v="0"/>
  </r>
  <r>
    <n v="2465"/>
    <n v="63"/>
    <n v="370"/>
    <n v="51"/>
    <n v="514"/>
    <n v="117"/>
    <n v="0"/>
    <n v="90"/>
    <n v="962"/>
    <n v="5"/>
    <n v="6"/>
    <n v="2"/>
    <n v="5"/>
    <n v="6"/>
    <x v="0"/>
  </r>
  <r>
    <n v="1156"/>
    <n v="63"/>
    <n v="617"/>
    <n v="15"/>
    <n v="96"/>
    <n v="20"/>
    <n v="0"/>
    <n v="6"/>
    <n v="742"/>
    <n v="1"/>
    <n v="3"/>
    <n v="2"/>
    <n v="6"/>
    <n v="4"/>
    <x v="0"/>
  </r>
  <r>
    <n v="3165"/>
    <n v="63"/>
    <n v="820"/>
    <n v="22"/>
    <n v="347"/>
    <n v="31"/>
    <n v="11"/>
    <n v="297"/>
    <n v="935"/>
    <n v="2"/>
    <n v="6"/>
    <n v="6"/>
    <n v="3"/>
    <n v="6"/>
    <x v="0"/>
  </r>
  <r>
    <n v="3043"/>
    <n v="63"/>
    <n v="1065"/>
    <n v="11"/>
    <n v="266"/>
    <n v="34"/>
    <n v="25"/>
    <n v="68"/>
    <n v="1334"/>
    <n v="3"/>
    <n v="6"/>
    <n v="2"/>
    <n v="8"/>
    <n v="5"/>
    <x v="0"/>
  </r>
  <r>
    <n v="1055"/>
    <n v="63"/>
    <n v="1246"/>
    <n v="0"/>
    <n v="78"/>
    <n v="0"/>
    <n v="0"/>
    <n v="120"/>
    <n v="1204"/>
    <n v="3"/>
    <n v="8"/>
    <n v="2"/>
    <n v="6"/>
    <n v="7"/>
    <x v="0"/>
  </r>
  <r>
    <n v="1482"/>
    <n v="63"/>
    <n v="1308"/>
    <n v="0"/>
    <n v="880"/>
    <n v="156"/>
    <n v="69"/>
    <n v="0"/>
    <n v="2413"/>
    <n v="3"/>
    <n v="6"/>
    <n v="7"/>
    <n v="11"/>
    <n v="3"/>
    <x v="0"/>
  </r>
  <r>
    <n v="3070"/>
    <n v="63"/>
    <n v="1308"/>
    <n v="0"/>
    <n v="880"/>
    <n v="156"/>
    <n v="69"/>
    <n v="0"/>
    <n v="2413"/>
    <n v="3"/>
    <n v="6"/>
    <n v="7"/>
    <n v="11"/>
    <n v="3"/>
    <x v="0"/>
  </r>
  <r>
    <n v="3131"/>
    <n v="63"/>
    <n v="1331"/>
    <n v="171"/>
    <n v="1434"/>
    <n v="311"/>
    <n v="238"/>
    <n v="171"/>
    <n v="3315"/>
    <n v="1"/>
    <n v="6"/>
    <n v="5"/>
    <n v="11"/>
    <n v="3"/>
    <x v="0"/>
  </r>
  <r>
    <n v="1190"/>
    <n v="63"/>
    <n v="1509"/>
    <n v="111"/>
    <n v="866"/>
    <n v="108"/>
    <n v="224"/>
    <n v="139"/>
    <n v="2678"/>
    <n v="3"/>
    <n v="11"/>
    <n v="6"/>
    <n v="9"/>
    <n v="6"/>
    <x v="0"/>
  </r>
  <r>
    <n v="1964"/>
    <n v="63"/>
    <n v="1509"/>
    <n v="111"/>
    <n v="866"/>
    <n v="108"/>
    <n v="224"/>
    <n v="139"/>
    <n v="2678"/>
    <n v="3"/>
    <n v="11"/>
    <n v="6"/>
    <n v="9"/>
    <n v="6"/>
    <x v="0"/>
  </r>
  <r>
    <n v="1635"/>
    <n v="63"/>
    <n v="1879"/>
    <n v="199"/>
    <n v="539"/>
    <n v="72"/>
    <n v="199"/>
    <n v="27"/>
    <n v="2860"/>
    <n v="5"/>
    <n v="9"/>
    <n v="6"/>
    <n v="12"/>
    <n v="6"/>
    <x v="0"/>
  </r>
  <r>
    <n v="2530"/>
    <n v="63"/>
    <n v="1879"/>
    <n v="199"/>
    <n v="539"/>
    <n v="72"/>
    <n v="199"/>
    <n v="27"/>
    <n v="2860"/>
    <n v="5"/>
    <n v="9"/>
    <n v="6"/>
    <n v="12"/>
    <n v="6"/>
    <x v="0"/>
  </r>
  <r>
    <n v="3037"/>
    <n v="63"/>
    <n v="1879"/>
    <n v="199"/>
    <n v="539"/>
    <n v="72"/>
    <n v="199"/>
    <n v="27"/>
    <n v="2860"/>
    <n v="5"/>
    <n v="9"/>
    <n v="6"/>
    <n v="12"/>
    <n v="6"/>
    <x v="0"/>
  </r>
  <r>
    <n v="1353"/>
    <n v="63"/>
    <n v="2289"/>
    <n v="0"/>
    <n v="412"/>
    <n v="35"/>
    <n v="26"/>
    <n v="110"/>
    <n v="2651"/>
    <n v="2"/>
    <n v="2"/>
    <n v="4"/>
    <n v="8"/>
    <n v="8"/>
    <x v="0"/>
  </r>
  <r>
    <n v="1656"/>
    <n v="63"/>
    <n v="2289"/>
    <n v="0"/>
    <n v="412"/>
    <n v="35"/>
    <n v="26"/>
    <n v="110"/>
    <n v="2651"/>
    <n v="2"/>
    <n v="2"/>
    <n v="4"/>
    <n v="8"/>
    <n v="8"/>
    <x v="0"/>
  </r>
  <r>
    <n v="1022"/>
    <n v="63"/>
    <n v="2346"/>
    <n v="0"/>
    <n v="233"/>
    <n v="0"/>
    <n v="0"/>
    <n v="51"/>
    <n v="2528"/>
    <n v="3"/>
    <n v="2"/>
    <n v="3"/>
    <n v="9"/>
    <n v="8"/>
    <x v="0"/>
  </r>
  <r>
    <n v="2297"/>
    <n v="62"/>
    <n v="38"/>
    <n v="6"/>
    <n v="63"/>
    <n v="10"/>
    <n v="6"/>
    <n v="16"/>
    <n v="108"/>
    <n v="1"/>
    <n v="1"/>
    <n v="0"/>
    <n v="3"/>
    <n v="7"/>
    <x v="0"/>
  </r>
  <r>
    <n v="2867"/>
    <n v="62"/>
    <n v="105"/>
    <n v="25"/>
    <n v="67"/>
    <n v="84"/>
    <n v="0"/>
    <n v="21"/>
    <n v="261"/>
    <n v="2"/>
    <n v="2"/>
    <n v="0"/>
    <n v="3"/>
    <n v="8"/>
    <x v="0"/>
  </r>
  <r>
    <n v="1783"/>
    <n v="62"/>
    <n v="108"/>
    <n v="89"/>
    <n v="112"/>
    <n v="112"/>
    <n v="54"/>
    <n v="182"/>
    <n v="294"/>
    <n v="3"/>
    <n v="2"/>
    <n v="1"/>
    <n v="4"/>
    <n v="6"/>
    <x v="0"/>
  </r>
  <r>
    <n v="2210"/>
    <n v="62"/>
    <n v="202"/>
    <n v="0"/>
    <n v="50"/>
    <n v="0"/>
    <n v="0"/>
    <n v="7"/>
    <n v="245"/>
    <n v="3"/>
    <n v="3"/>
    <n v="0"/>
    <n v="3"/>
    <n v="7"/>
    <x v="0"/>
  </r>
  <r>
    <n v="2676"/>
    <n v="62"/>
    <n v="202"/>
    <n v="0"/>
    <n v="50"/>
    <n v="0"/>
    <n v="0"/>
    <n v="7"/>
    <n v="245"/>
    <n v="3"/>
    <n v="3"/>
    <n v="0"/>
    <n v="3"/>
    <n v="7"/>
    <x v="0"/>
  </r>
  <r>
    <n v="2390"/>
    <n v="62"/>
    <n v="203"/>
    <n v="47"/>
    <n v="195"/>
    <n v="16"/>
    <n v="141"/>
    <n v="215"/>
    <n v="387"/>
    <n v="3"/>
    <n v="5"/>
    <n v="0"/>
    <n v="3"/>
    <n v="9"/>
    <x v="0"/>
  </r>
  <r>
    <n v="2635"/>
    <n v="62"/>
    <n v="710"/>
    <n v="39"/>
    <n v="425"/>
    <n v="134"/>
    <n v="12"/>
    <n v="155"/>
    <n v="1165"/>
    <n v="9"/>
    <n v="6"/>
    <n v="2"/>
    <n v="7"/>
    <n v="6"/>
    <x v="0"/>
  </r>
  <r>
    <n v="2827"/>
    <n v="62"/>
    <n v="768"/>
    <n v="126"/>
    <n v="2145"/>
    <n v="81"/>
    <n v="95"/>
    <n v="126"/>
    <n v="3090"/>
    <n v="1"/>
    <n v="4"/>
    <n v="6"/>
    <n v="10"/>
    <n v="2"/>
    <x v="0"/>
  </r>
  <r>
    <n v="1498"/>
    <n v="62"/>
    <n v="928"/>
    <n v="0"/>
    <n v="180"/>
    <n v="0"/>
    <n v="20"/>
    <n v="170"/>
    <n v="957"/>
    <n v="4"/>
    <n v="6"/>
    <n v="2"/>
    <n v="5"/>
    <n v="8"/>
    <x v="0"/>
  </r>
  <r>
    <n v="1276"/>
    <n v="62"/>
    <n v="948"/>
    <n v="11"/>
    <n v="310"/>
    <n v="15"/>
    <n v="11"/>
    <n v="195"/>
    <n v="1101"/>
    <n v="3"/>
    <n v="7"/>
    <n v="1"/>
    <n v="5"/>
    <n v="8"/>
    <x v="0"/>
  </r>
  <r>
    <n v="2023"/>
    <n v="62"/>
    <n v="982"/>
    <n v="242"/>
    <n v="888"/>
    <n v="94"/>
    <n v="161"/>
    <n v="27"/>
    <n v="2341"/>
    <n v="15"/>
    <n v="0"/>
    <n v="1"/>
    <n v="0"/>
    <n v="19"/>
    <x v="0"/>
  </r>
  <r>
    <n v="1707"/>
    <n v="62"/>
    <n v="999"/>
    <n v="56"/>
    <n v="1584"/>
    <n v="180"/>
    <n v="171"/>
    <n v="108"/>
    <n v="2881"/>
    <n v="1"/>
    <n v="6"/>
    <n v="5"/>
    <n v="12"/>
    <n v="2"/>
    <x v="0"/>
  </r>
  <r>
    <n v="2080"/>
    <n v="62"/>
    <n v="1695"/>
    <n v="97"/>
    <n v="442"/>
    <n v="160"/>
    <n v="97"/>
    <n v="97"/>
    <n v="2394"/>
    <n v="2"/>
    <n v="5"/>
    <n v="8"/>
    <n v="10"/>
    <n v="5"/>
    <x v="0"/>
  </r>
  <r>
    <n v="2912"/>
    <n v="62"/>
    <n v="2016"/>
    <n v="43"/>
    <n v="85"/>
    <n v="57"/>
    <n v="0"/>
    <n v="0"/>
    <n v="2201"/>
    <n v="3"/>
    <n v="11"/>
    <n v="2"/>
    <n v="8"/>
    <n v="8"/>
    <x v="0"/>
  </r>
  <r>
    <n v="2071"/>
    <n v="62"/>
    <n v="2031"/>
    <n v="41"/>
    <n v="1825"/>
    <n v="54"/>
    <n v="206"/>
    <n v="82"/>
    <n v="4074"/>
    <n v="1"/>
    <n v="6"/>
    <n v="6"/>
    <n v="7"/>
    <n v="2"/>
    <x v="0"/>
  </r>
  <r>
    <n v="1924"/>
    <n v="62"/>
    <n v="2288"/>
    <n v="49"/>
    <n v="1627"/>
    <n v="330"/>
    <n v="93"/>
    <n v="354"/>
    <n v="4033"/>
    <n v="0"/>
    <n v="5"/>
    <n v="8"/>
    <n v="5"/>
    <n v="2"/>
    <x v="0"/>
  </r>
  <r>
    <n v="2281"/>
    <n v="62"/>
    <n v="2288"/>
    <n v="49"/>
    <n v="1627"/>
    <n v="330"/>
    <n v="93"/>
    <n v="354"/>
    <n v="4033"/>
    <n v="0"/>
    <n v="5"/>
    <n v="8"/>
    <n v="5"/>
    <n v="2"/>
    <x v="0"/>
  </r>
  <r>
    <n v="2468"/>
    <n v="62"/>
    <n v="2695"/>
    <n v="368"/>
    <n v="1745"/>
    <n v="208"/>
    <n v="317"/>
    <n v="71"/>
    <n v="5261"/>
    <n v="1"/>
    <n v="7"/>
    <n v="11"/>
    <n v="10"/>
    <n v="4"/>
    <x v="0"/>
  </r>
  <r>
    <n v="1282"/>
    <n v="62"/>
    <n v="3459"/>
    <n v="0"/>
    <n v="223"/>
    <n v="0"/>
    <n v="36"/>
    <n v="111"/>
    <n v="3607"/>
    <n v="3"/>
    <n v="3"/>
    <n v="6"/>
    <n v="11"/>
    <n v="8"/>
    <x v="1"/>
  </r>
  <r>
    <n v="1591"/>
    <n v="61"/>
    <n v="24"/>
    <n v="5"/>
    <n v="63"/>
    <n v="14"/>
    <n v="24"/>
    <n v="5"/>
    <n v="125"/>
    <n v="1"/>
    <n v="1"/>
    <n v="0"/>
    <n v="3"/>
    <n v="7"/>
    <x v="0"/>
  </r>
  <r>
    <n v="2403"/>
    <n v="61"/>
    <n v="33"/>
    <n v="3"/>
    <n v="23"/>
    <n v="0"/>
    <n v="0"/>
    <n v="3"/>
    <n v="56"/>
    <n v="1"/>
    <n v="1"/>
    <n v="0"/>
    <n v="2"/>
    <n v="8"/>
    <x v="0"/>
  </r>
  <r>
    <n v="2133"/>
    <n v="61"/>
    <n v="72"/>
    <n v="29"/>
    <n v="43"/>
    <n v="43"/>
    <n v="0"/>
    <n v="72"/>
    <n v="115"/>
    <n v="1"/>
    <n v="1"/>
    <n v="0"/>
    <n v="2"/>
    <n v="8"/>
    <x v="0"/>
  </r>
  <r>
    <n v="1127"/>
    <n v="61"/>
    <n v="210"/>
    <n v="4"/>
    <n v="135"/>
    <n v="8"/>
    <n v="0"/>
    <n v="63"/>
    <n v="293"/>
    <n v="3"/>
    <n v="2"/>
    <n v="2"/>
    <n v="2"/>
    <n v="8"/>
    <x v="0"/>
  </r>
  <r>
    <n v="1340"/>
    <n v="61"/>
    <n v="232"/>
    <n v="0"/>
    <n v="33"/>
    <n v="0"/>
    <n v="0"/>
    <n v="30"/>
    <n v="235"/>
    <n v="1"/>
    <n v="2"/>
    <n v="0"/>
    <n v="4"/>
    <n v="6"/>
    <x v="0"/>
  </r>
  <r>
    <n v="1845"/>
    <n v="61"/>
    <n v="266"/>
    <n v="118"/>
    <n v="236"/>
    <n v="175"/>
    <n v="39"/>
    <n v="281"/>
    <n v="553"/>
    <n v="2"/>
    <n v="6"/>
    <n v="1"/>
    <n v="4"/>
    <n v="7"/>
    <x v="0"/>
  </r>
  <r>
    <n v="1822"/>
    <n v="61"/>
    <n v="318"/>
    <n v="227"/>
    <n v="182"/>
    <n v="35"/>
    <n v="154"/>
    <n v="98"/>
    <n v="818"/>
    <n v="3"/>
    <n v="3"/>
    <n v="2"/>
    <n v="6"/>
    <n v="5"/>
    <x v="0"/>
  </r>
  <r>
    <n v="1881"/>
    <n v="61"/>
    <n v="408"/>
    <n v="74"/>
    <n v="1099"/>
    <n v="132"/>
    <n v="230"/>
    <n v="127"/>
    <n v="1815"/>
    <n v="1"/>
    <n v="4"/>
    <n v="3"/>
    <n v="10"/>
    <n v="2"/>
    <x v="0"/>
  </r>
  <r>
    <n v="3055"/>
    <n v="61"/>
    <n v="421"/>
    <n v="54"/>
    <n v="1305"/>
    <n v="144"/>
    <n v="37"/>
    <n v="105"/>
    <n v="1855"/>
    <n v="1"/>
    <n v="4"/>
    <n v="6"/>
    <n v="7"/>
    <n v="2"/>
    <x v="0"/>
  </r>
  <r>
    <n v="2476"/>
    <n v="61"/>
    <n v="622"/>
    <n v="26"/>
    <n v="164"/>
    <n v="58"/>
    <n v="26"/>
    <n v="360"/>
    <n v="535"/>
    <n v="7"/>
    <n v="4"/>
    <n v="3"/>
    <n v="5"/>
    <n v="5"/>
    <x v="0"/>
  </r>
  <r>
    <n v="2154"/>
    <n v="61"/>
    <n v="872"/>
    <n v="17"/>
    <n v="87"/>
    <n v="0"/>
    <n v="0"/>
    <n v="117"/>
    <n v="860"/>
    <n v="3"/>
    <n v="8"/>
    <n v="2"/>
    <n v="4"/>
    <n v="7"/>
    <x v="0"/>
  </r>
  <r>
    <n v="2584"/>
    <n v="61"/>
    <n v="969"/>
    <n v="8"/>
    <n v="40"/>
    <n v="11"/>
    <n v="8"/>
    <n v="29"/>
    <n v="1006"/>
    <n v="5"/>
    <n v="7"/>
    <n v="2"/>
    <n v="5"/>
    <n v="6"/>
    <x v="0"/>
  </r>
  <r>
    <n v="2140"/>
    <n v="61"/>
    <n v="977"/>
    <n v="220"/>
    <n v="903"/>
    <n v="379"/>
    <n v="47"/>
    <n v="291"/>
    <n v="2234"/>
    <n v="2"/>
    <n v="7"/>
    <n v="6"/>
    <n v="10"/>
    <n v="5"/>
    <x v="0"/>
  </r>
  <r>
    <n v="2704"/>
    <n v="61"/>
    <n v="1283"/>
    <n v="24"/>
    <n v="522"/>
    <n v="476"/>
    <n v="419"/>
    <n v="469"/>
    <n v="2255"/>
    <n v="2"/>
    <n v="7"/>
    <n v="6"/>
    <n v="13"/>
    <n v="4"/>
    <x v="0"/>
  </r>
  <r>
    <n v="1852"/>
    <n v="61"/>
    <n v="1340"/>
    <n v="122"/>
    <n v="695"/>
    <n v="161"/>
    <n v="172"/>
    <n v="99"/>
    <n v="2391"/>
    <n v="2"/>
    <n v="5"/>
    <n v="5"/>
    <n v="4"/>
    <n v="3"/>
    <x v="0"/>
  </r>
  <r>
    <n v="2981"/>
    <n v="61"/>
    <n v="1478"/>
    <n v="206"/>
    <n v="1100"/>
    <n v="535"/>
    <n v="239"/>
    <n v="206"/>
    <n v="3352"/>
    <n v="3"/>
    <n v="8"/>
    <n v="4"/>
    <n v="8"/>
    <n v="5"/>
    <x v="0"/>
  </r>
  <r>
    <n v="2285"/>
    <n v="61"/>
    <n v="1601"/>
    <n v="18"/>
    <n v="410"/>
    <n v="26"/>
    <n v="0"/>
    <n v="143"/>
    <n v="1913"/>
    <n v="5"/>
    <n v="10"/>
    <n v="3"/>
    <n v="8"/>
    <n v="7"/>
    <x v="0"/>
  </r>
  <r>
    <n v="2649"/>
    <n v="61"/>
    <n v="1778"/>
    <n v="130"/>
    <n v="889"/>
    <n v="301"/>
    <n v="262"/>
    <n v="394"/>
    <n v="2966"/>
    <n v="4"/>
    <n v="8"/>
    <n v="9"/>
    <n v="13"/>
    <n v="5"/>
    <x v="0"/>
  </r>
  <r>
    <n v="3162"/>
    <n v="61"/>
    <n v="1962"/>
    <n v="188"/>
    <n v="855"/>
    <n v="122"/>
    <n v="61"/>
    <n v="410"/>
    <n v="2779"/>
    <n v="2"/>
    <n v="9"/>
    <n v="5"/>
    <n v="6"/>
    <n v="6"/>
    <x v="0"/>
  </r>
  <r>
    <n v="1543"/>
    <n v="61"/>
    <n v="3192"/>
    <n v="81"/>
    <n v="614"/>
    <n v="107"/>
    <n v="122"/>
    <n v="71"/>
    <n v="4045"/>
    <n v="1"/>
    <n v="5"/>
    <n v="10"/>
    <n v="4"/>
    <n v="6"/>
    <x v="1"/>
  </r>
  <r>
    <n v="1805"/>
    <n v="61"/>
    <n v="3192"/>
    <n v="81"/>
    <n v="614"/>
    <n v="107"/>
    <n v="122"/>
    <n v="71"/>
    <n v="4045"/>
    <n v="1"/>
    <n v="5"/>
    <n v="10"/>
    <n v="4"/>
    <n v="6"/>
    <x v="1"/>
  </r>
  <r>
    <n v="1247"/>
    <n v="60"/>
    <n v="8"/>
    <n v="15"/>
    <n v="60"/>
    <n v="30"/>
    <n v="23"/>
    <n v="98"/>
    <n v="38"/>
    <n v="2"/>
    <n v="1"/>
    <n v="1"/>
    <n v="2"/>
    <n v="7"/>
    <x v="0"/>
  </r>
  <r>
    <n v="2184"/>
    <n v="60"/>
    <n v="8"/>
    <n v="15"/>
    <n v="60"/>
    <n v="30"/>
    <n v="23"/>
    <n v="98"/>
    <n v="38"/>
    <n v="2"/>
    <n v="1"/>
    <n v="1"/>
    <n v="2"/>
    <n v="7"/>
    <x v="0"/>
  </r>
  <r>
    <n v="2404"/>
    <n v="60"/>
    <n v="25"/>
    <n v="36"/>
    <n v="61"/>
    <n v="29"/>
    <n v="21"/>
    <n v="47"/>
    <n v="125"/>
    <n v="2"/>
    <n v="2"/>
    <n v="0"/>
    <n v="3"/>
    <n v="7"/>
    <x v="0"/>
  </r>
  <r>
    <n v="1551"/>
    <n v="60"/>
    <n v="26"/>
    <n v="0"/>
    <n v="9"/>
    <n v="9"/>
    <n v="0"/>
    <n v="4"/>
    <n v="40"/>
    <n v="1"/>
    <n v="1"/>
    <n v="0"/>
    <n v="2"/>
    <n v="5"/>
    <x v="0"/>
  </r>
  <r>
    <n v="1464"/>
    <n v="60"/>
    <n v="68"/>
    <n v="25"/>
    <n v="68"/>
    <n v="0"/>
    <n v="4"/>
    <n v="86"/>
    <n v="78"/>
    <n v="1"/>
    <n v="2"/>
    <n v="1"/>
    <n v="2"/>
    <n v="7"/>
    <x v="0"/>
  </r>
  <r>
    <n v="2416"/>
    <n v="60"/>
    <n v="104"/>
    <n v="8"/>
    <n v="76"/>
    <n v="40"/>
    <n v="20"/>
    <n v="32"/>
    <n v="216"/>
    <n v="3"/>
    <n v="2"/>
    <n v="1"/>
    <n v="3"/>
    <n v="8"/>
    <x v="0"/>
  </r>
  <r>
    <n v="2815"/>
    <n v="60"/>
    <n v="352"/>
    <n v="16"/>
    <n v="229"/>
    <n v="8"/>
    <n v="16"/>
    <n v="29"/>
    <n v="594"/>
    <n v="3"/>
    <n v="4"/>
    <n v="0"/>
    <n v="4"/>
    <n v="9"/>
    <x v="0"/>
  </r>
  <r>
    <n v="1445"/>
    <n v="60"/>
    <n v="390"/>
    <n v="0"/>
    <n v="614"/>
    <n v="483"/>
    <n v="463"/>
    <n v="296"/>
    <n v="1654"/>
    <n v="1"/>
    <n v="3"/>
    <n v="7"/>
    <n v="11"/>
    <n v="1"/>
    <x v="0"/>
  </r>
  <r>
    <n v="1189"/>
    <n v="60"/>
    <n v="614"/>
    <n v="320"/>
    <n v="1281"/>
    <n v="519"/>
    <n v="53"/>
    <n v="213"/>
    <n v="2574"/>
    <n v="1"/>
    <n v="4"/>
    <n v="4"/>
    <n v="9"/>
    <n v="1"/>
    <x v="0"/>
  </r>
  <r>
    <n v="1709"/>
    <n v="60"/>
    <n v="805"/>
    <n v="8"/>
    <n v="212"/>
    <n v="28"/>
    <n v="8"/>
    <n v="72"/>
    <n v="989"/>
    <n v="7"/>
    <n v="6"/>
    <n v="3"/>
    <n v="5"/>
    <n v="7"/>
    <x v="0"/>
  </r>
  <r>
    <n v="1958"/>
    <n v="60"/>
    <n v="805"/>
    <n v="8"/>
    <n v="212"/>
    <n v="28"/>
    <n v="8"/>
    <n v="72"/>
    <n v="989"/>
    <n v="7"/>
    <n v="6"/>
    <n v="3"/>
    <n v="5"/>
    <n v="7"/>
    <x v="0"/>
  </r>
  <r>
    <n v="2933"/>
    <n v="60"/>
    <n v="911"/>
    <n v="144"/>
    <n v="1933"/>
    <n v="81"/>
    <n v="35"/>
    <n v="35"/>
    <n v="3069"/>
    <n v="1"/>
    <n v="6"/>
    <n v="11"/>
    <n v="10"/>
    <n v="2"/>
    <x v="0"/>
  </r>
  <r>
    <n v="1712"/>
    <n v="60"/>
    <n v="1000"/>
    <n v="11"/>
    <n v="224"/>
    <n v="17"/>
    <n v="0"/>
    <n v="123"/>
    <n v="1129"/>
    <n v="8"/>
    <n v="7"/>
    <n v="2"/>
    <n v="6"/>
    <n v="8"/>
    <x v="0"/>
  </r>
  <r>
    <n v="2927"/>
    <n v="60"/>
    <n v="1080"/>
    <n v="161"/>
    <n v="1268"/>
    <n v="210"/>
    <n v="27"/>
    <n v="242"/>
    <n v="2505"/>
    <n v="1"/>
    <n v="4"/>
    <n v="4"/>
    <n v="10"/>
    <n v="1"/>
    <x v="0"/>
  </r>
  <r>
    <n v="2943"/>
    <n v="60"/>
    <n v="1250"/>
    <n v="190"/>
    <n v="1314"/>
    <n v="292"/>
    <n v="223"/>
    <n v="126"/>
    <n v="3144"/>
    <n v="1"/>
    <n v="3"/>
    <n v="10"/>
    <n v="7"/>
    <n v="2"/>
    <x v="0"/>
  </r>
  <r>
    <n v="3155"/>
    <n v="60"/>
    <n v="1337"/>
    <n v="166"/>
    <n v="1639"/>
    <n v="129"/>
    <n v="98"/>
    <n v="57"/>
    <n v="3314"/>
    <n v="1"/>
    <n v="7"/>
    <n v="10"/>
    <n v="6"/>
    <n v="2"/>
    <x v="0"/>
  </r>
  <r>
    <n v="2641"/>
    <n v="60"/>
    <n v="1531"/>
    <n v="77"/>
    <n v="235"/>
    <n v="75"/>
    <n v="57"/>
    <n v="18"/>
    <n v="1956"/>
    <n v="1"/>
    <n v="6"/>
    <n v="3"/>
    <n v="12"/>
    <n v="4"/>
    <x v="0"/>
  </r>
  <r>
    <n v="1828"/>
    <n v="60"/>
    <n v="1536"/>
    <n v="20"/>
    <n v="393"/>
    <n v="0"/>
    <n v="20"/>
    <n v="177"/>
    <n v="1792"/>
    <n v="3"/>
    <n v="7"/>
    <n v="5"/>
    <n v="8"/>
    <n v="5"/>
    <x v="0"/>
  </r>
  <r>
    <n v="3022"/>
    <n v="60"/>
    <n v="1805"/>
    <n v="0"/>
    <n v="668"/>
    <n v="304"/>
    <n v="202"/>
    <n v="86"/>
    <n v="2893"/>
    <n v="1"/>
    <n v="7"/>
    <n v="8"/>
    <n v="12"/>
    <n v="4"/>
    <x v="0"/>
  </r>
  <r>
    <n v="3096"/>
    <n v="60"/>
    <n v="2903"/>
    <n v="0"/>
    <n v="795"/>
    <n v="102"/>
    <n v="197"/>
    <n v="38"/>
    <n v="3960"/>
    <n v="1"/>
    <n v="4"/>
    <n v="3"/>
    <n v="10"/>
    <n v="2"/>
    <x v="0"/>
  </r>
  <r>
    <n v="3067"/>
    <n v="60"/>
    <n v="3300"/>
    <n v="122"/>
    <n v="617"/>
    <n v="109"/>
    <n v="0"/>
    <n v="411"/>
    <n v="3737"/>
    <n v="2"/>
    <n v="4"/>
    <n v="4"/>
    <n v="10"/>
    <n v="6"/>
    <x v="0"/>
  </r>
  <r>
    <n v="1926"/>
    <n v="60"/>
    <n v="3427"/>
    <n v="0"/>
    <n v="141"/>
    <n v="0"/>
    <n v="0"/>
    <n v="106"/>
    <n v="3463"/>
    <n v="1"/>
    <n v="4"/>
    <n v="4"/>
    <n v="10"/>
    <n v="8"/>
    <x v="0"/>
  </r>
  <r>
    <n v="2931"/>
    <n v="59"/>
    <n v="35"/>
    <n v="0"/>
    <n v="31"/>
    <n v="13"/>
    <n v="4"/>
    <n v="4"/>
    <n v="79"/>
    <n v="1"/>
    <n v="1"/>
    <n v="0"/>
    <n v="3"/>
    <n v="6"/>
    <x v="0"/>
  </r>
  <r>
    <n v="1237"/>
    <n v="59"/>
    <n v="67"/>
    <n v="13"/>
    <n v="105"/>
    <n v="25"/>
    <n v="4"/>
    <n v="55"/>
    <n v="160"/>
    <n v="2"/>
    <n v="2"/>
    <n v="0"/>
    <n v="3"/>
    <n v="8"/>
    <x v="0"/>
  </r>
  <r>
    <n v="1011"/>
    <n v="59"/>
    <n v="86"/>
    <n v="229"/>
    <n v="158"/>
    <n v="158"/>
    <n v="14"/>
    <n v="229"/>
    <n v="416"/>
    <n v="1"/>
    <n v="2"/>
    <n v="0"/>
    <n v="3"/>
    <n v="8"/>
    <x v="0"/>
  </r>
  <r>
    <n v="1302"/>
    <n v="59"/>
    <n v="153"/>
    <n v="14"/>
    <n v="73"/>
    <n v="21"/>
    <n v="0"/>
    <n v="94"/>
    <n v="167"/>
    <n v="2"/>
    <n v="3"/>
    <n v="0"/>
    <n v="3"/>
    <n v="7"/>
    <x v="0"/>
  </r>
  <r>
    <n v="2298"/>
    <n v="59"/>
    <n v="153"/>
    <n v="14"/>
    <n v="73"/>
    <n v="21"/>
    <n v="0"/>
    <n v="94"/>
    <n v="167"/>
    <n v="2"/>
    <n v="3"/>
    <n v="0"/>
    <n v="3"/>
    <n v="7"/>
    <x v="0"/>
  </r>
  <r>
    <n v="1140"/>
    <n v="59"/>
    <n v="792"/>
    <n v="56"/>
    <n v="209"/>
    <n v="105"/>
    <n v="35"/>
    <n v="35"/>
    <n v="1163"/>
    <n v="1"/>
    <n v="4"/>
    <n v="4"/>
    <n v="7"/>
    <n v="3"/>
    <x v="0"/>
  </r>
  <r>
    <n v="1094"/>
    <n v="59"/>
    <n v="836"/>
    <n v="373"/>
    <n v="397"/>
    <n v="401"/>
    <n v="286"/>
    <n v="241"/>
    <n v="2052"/>
    <n v="2"/>
    <n v="9"/>
    <n v="5"/>
    <n v="11"/>
    <n v="5"/>
    <x v="0"/>
  </r>
  <r>
    <n v="2752"/>
    <n v="59"/>
    <n v="917"/>
    <n v="0"/>
    <n v="205"/>
    <n v="13"/>
    <n v="9"/>
    <n v="53"/>
    <n v="1091"/>
    <n v="2"/>
    <n v="5"/>
    <n v="1"/>
    <n v="5"/>
    <n v="8"/>
    <x v="0"/>
  </r>
  <r>
    <n v="2941"/>
    <n v="59"/>
    <n v="972"/>
    <n v="89"/>
    <n v="439"/>
    <n v="143"/>
    <n v="219"/>
    <n v="237"/>
    <n v="1625"/>
    <n v="2"/>
    <n v="8"/>
    <n v="2"/>
    <n v="10"/>
    <n v="5"/>
    <x v="0"/>
  </r>
  <r>
    <n v="1919"/>
    <n v="59"/>
    <n v="1043"/>
    <n v="48"/>
    <n v="669"/>
    <n v="65"/>
    <n v="67"/>
    <n v="298"/>
    <n v="1593"/>
    <n v="3"/>
    <n v="7"/>
    <n v="5"/>
    <n v="11"/>
    <n v="5"/>
    <x v="0"/>
  </r>
  <r>
    <n v="2582"/>
    <n v="59"/>
    <n v="1311"/>
    <n v="74"/>
    <n v="1009"/>
    <n v="0"/>
    <n v="268"/>
    <n v="67"/>
    <n v="2595"/>
    <n v="4"/>
    <n v="5"/>
    <n v="5"/>
    <n v="11"/>
    <n v="3"/>
    <x v="0"/>
  </r>
  <r>
    <n v="3126"/>
    <n v="59"/>
    <n v="1561"/>
    <n v="19"/>
    <n v="312"/>
    <n v="51"/>
    <n v="19"/>
    <n v="19"/>
    <n v="1943"/>
    <n v="2"/>
    <n v="7"/>
    <n v="4"/>
    <n v="9"/>
    <n v="6"/>
    <x v="0"/>
  </r>
  <r>
    <n v="2131"/>
    <n v="59"/>
    <n v="2013"/>
    <n v="110"/>
    <n v="501"/>
    <n v="142"/>
    <n v="55"/>
    <n v="82"/>
    <n v="2739"/>
    <n v="2"/>
    <n v="9"/>
    <n v="3"/>
    <n v="13"/>
    <n v="6"/>
    <x v="0"/>
  </r>
  <r>
    <n v="2514"/>
    <n v="59"/>
    <n v="2389"/>
    <n v="0"/>
    <n v="182"/>
    <n v="0"/>
    <n v="0"/>
    <n v="24"/>
    <n v="2547"/>
    <n v="3"/>
    <n v="3"/>
    <n v="4"/>
    <n v="9"/>
    <n v="8"/>
    <x v="0"/>
  </r>
  <r>
    <n v="2324"/>
    <n v="58"/>
    <n v="10"/>
    <n v="20"/>
    <n v="10"/>
    <n v="0"/>
    <n v="56"/>
    <n v="26"/>
    <n v="71"/>
    <n v="1"/>
    <n v="1"/>
    <n v="0"/>
    <n v="2"/>
    <n v="9"/>
    <x v="0"/>
  </r>
  <r>
    <n v="1458"/>
    <n v="58"/>
    <n v="23"/>
    <n v="6"/>
    <n v="35"/>
    <n v="23"/>
    <n v="6"/>
    <n v="53"/>
    <n v="41"/>
    <n v="1"/>
    <n v="1"/>
    <n v="1"/>
    <n v="2"/>
    <n v="5"/>
    <x v="0"/>
  </r>
  <r>
    <n v="1159"/>
    <n v="58"/>
    <n v="28"/>
    <n v="12"/>
    <n v="40"/>
    <n v="32"/>
    <n v="4"/>
    <n v="28"/>
    <n v="88"/>
    <n v="2"/>
    <n v="1"/>
    <n v="0"/>
    <n v="3"/>
    <n v="7"/>
    <x v="0"/>
  </r>
  <r>
    <n v="1069"/>
    <n v="58"/>
    <n v="63"/>
    <n v="45"/>
    <n v="59"/>
    <n v="18"/>
    <n v="68"/>
    <n v="41"/>
    <n v="213"/>
    <n v="1"/>
    <n v="2"/>
    <n v="1"/>
    <n v="4"/>
    <n v="2"/>
    <x v="0"/>
  </r>
  <r>
    <n v="1904"/>
    <n v="58"/>
    <n v="74"/>
    <n v="23"/>
    <n v="78"/>
    <n v="0"/>
    <n v="20"/>
    <n v="47"/>
    <n v="148"/>
    <n v="3"/>
    <n v="1"/>
    <n v="1"/>
    <n v="4"/>
    <n v="4"/>
    <x v="0"/>
  </r>
  <r>
    <n v="1555"/>
    <n v="58"/>
    <n v="115"/>
    <n v="0"/>
    <n v="18"/>
    <n v="0"/>
    <n v="0"/>
    <n v="4"/>
    <n v="130"/>
    <n v="2"/>
    <n v="1"/>
    <n v="0"/>
    <n v="3"/>
    <n v="7"/>
    <x v="0"/>
  </r>
  <r>
    <n v="1772"/>
    <n v="58"/>
    <n v="408"/>
    <n v="51"/>
    <n v="990"/>
    <n v="67"/>
    <n v="51"/>
    <n v="51"/>
    <n v="1516"/>
    <n v="1"/>
    <n v="5"/>
    <n v="4"/>
    <n v="7"/>
    <n v="2"/>
    <x v="0"/>
  </r>
  <r>
    <n v="2192"/>
    <n v="58"/>
    <n v="434"/>
    <n v="184"/>
    <n v="234"/>
    <n v="239"/>
    <n v="197"/>
    <n v="86"/>
    <n v="1202"/>
    <n v="2"/>
    <n v="2"/>
    <n v="4"/>
    <n v="10"/>
    <n v="1"/>
    <x v="0"/>
  </r>
  <r>
    <n v="1329"/>
    <n v="58"/>
    <n v="451"/>
    <n v="75"/>
    <n v="451"/>
    <n v="380"/>
    <n v="338"/>
    <n v="382"/>
    <n v="1313"/>
    <n v="1"/>
    <n v="2"/>
    <n v="9"/>
    <n v="4"/>
    <n v="1"/>
    <x v="0"/>
  </r>
  <r>
    <n v="3062"/>
    <n v="58"/>
    <n v="1065"/>
    <n v="231"/>
    <n v="283"/>
    <n v="480"/>
    <n v="138"/>
    <n v="554"/>
    <n v="1642"/>
    <n v="1"/>
    <n v="4"/>
    <n v="10"/>
    <n v="7"/>
    <n v="1"/>
    <x v="0"/>
  </r>
  <r>
    <n v="2940"/>
    <n v="58"/>
    <n v="1169"/>
    <n v="349"/>
    <n v="1909"/>
    <n v="405"/>
    <n v="115"/>
    <n v="115"/>
    <n v="3832"/>
    <n v="1"/>
    <n v="6"/>
    <n v="7"/>
    <n v="12"/>
    <n v="3"/>
    <x v="0"/>
  </r>
  <r>
    <n v="2012"/>
    <n v="58"/>
    <n v="1204"/>
    <n v="360"/>
    <n v="2009"/>
    <n v="261"/>
    <n v="240"/>
    <n v="40"/>
    <n v="4035"/>
    <n v="1"/>
    <n v="8"/>
    <n v="6"/>
    <n v="5"/>
    <n v="3"/>
    <x v="0"/>
  </r>
  <r>
    <n v="3112"/>
    <n v="58"/>
    <n v="1655"/>
    <n v="18"/>
    <n v="233"/>
    <n v="0"/>
    <n v="38"/>
    <n v="76"/>
    <n v="1868"/>
    <n v="7"/>
    <n v="9"/>
    <n v="4"/>
    <n v="8"/>
    <n v="6"/>
    <x v="0"/>
  </r>
  <r>
    <n v="1622"/>
    <n v="58"/>
    <n v="1666"/>
    <n v="49"/>
    <n v="589"/>
    <n v="200"/>
    <n v="101"/>
    <n v="172"/>
    <n v="2435"/>
    <n v="2"/>
    <n v="6"/>
    <n v="2"/>
    <n v="8"/>
    <n v="2"/>
    <x v="0"/>
  </r>
  <r>
    <n v="1001"/>
    <n v="58"/>
    <n v="1727"/>
    <n v="239"/>
    <n v="1485"/>
    <n v="468"/>
    <n v="239"/>
    <n v="239"/>
    <n v="3920"/>
    <n v="3"/>
    <n v="8"/>
    <n v="10"/>
    <n v="4"/>
    <n v="7"/>
    <x v="0"/>
  </r>
  <r>
    <n v="1518"/>
    <n v="57"/>
    <n v="50"/>
    <n v="14"/>
    <n v="99"/>
    <n v="9"/>
    <n v="9"/>
    <n v="27"/>
    <n v="153"/>
    <n v="2"/>
    <n v="2"/>
    <n v="0"/>
    <n v="3"/>
    <n v="6"/>
    <x v="0"/>
  </r>
  <r>
    <n v="2579"/>
    <n v="57"/>
    <n v="75"/>
    <n v="3"/>
    <n v="19"/>
    <n v="0"/>
    <n v="0"/>
    <n v="6"/>
    <n v="91"/>
    <n v="2"/>
    <n v="1"/>
    <n v="0"/>
    <n v="3"/>
    <n v="4"/>
    <x v="0"/>
  </r>
  <r>
    <n v="2629"/>
    <n v="57"/>
    <n v="94"/>
    <n v="0"/>
    <n v="25"/>
    <n v="0"/>
    <n v="0"/>
    <n v="40"/>
    <n v="79"/>
    <n v="2"/>
    <n v="1"/>
    <n v="0"/>
    <n v="3"/>
    <n v="6"/>
    <x v="0"/>
  </r>
  <r>
    <n v="1583"/>
    <n v="57"/>
    <n v="131"/>
    <n v="13"/>
    <n v="131"/>
    <n v="8"/>
    <n v="34"/>
    <n v="17"/>
    <n v="299"/>
    <n v="3"/>
    <n v="3"/>
    <n v="0"/>
    <n v="4"/>
    <n v="8"/>
    <x v="0"/>
  </r>
  <r>
    <n v="1567"/>
    <n v="57"/>
    <n v="172"/>
    <n v="56"/>
    <n v="107"/>
    <n v="37"/>
    <n v="51"/>
    <n v="241"/>
    <n v="181"/>
    <n v="1"/>
    <n v="2"/>
    <n v="1"/>
    <n v="3"/>
    <n v="7"/>
    <x v="0"/>
  </r>
  <r>
    <n v="3124"/>
    <n v="57"/>
    <n v="262"/>
    <n v="27"/>
    <n v="149"/>
    <n v="34"/>
    <n v="34"/>
    <n v="85"/>
    <n v="421"/>
    <n v="5"/>
    <n v="3"/>
    <n v="1"/>
    <n v="4"/>
    <n v="6"/>
    <x v="0"/>
  </r>
  <r>
    <n v="2896"/>
    <n v="57"/>
    <n v="482"/>
    <n v="465"/>
    <n v="241"/>
    <n v="111"/>
    <n v="446"/>
    <n v="446"/>
    <n v="1299"/>
    <n v="2"/>
    <n v="6"/>
    <n v="2"/>
    <n v="12"/>
    <n v="3"/>
    <x v="0"/>
  </r>
  <r>
    <n v="1051"/>
    <n v="57"/>
    <n v="822"/>
    <n v="23"/>
    <n v="311"/>
    <n v="30"/>
    <n v="60"/>
    <n v="273"/>
    <n v="973"/>
    <n v="7"/>
    <n v="4"/>
    <n v="2"/>
    <n v="10"/>
    <n v="3"/>
    <x v="0"/>
  </r>
  <r>
    <n v="1713"/>
    <n v="57"/>
    <n v="822"/>
    <n v="23"/>
    <n v="311"/>
    <n v="30"/>
    <n v="60"/>
    <n v="273"/>
    <n v="973"/>
    <n v="7"/>
    <n v="4"/>
    <n v="2"/>
    <n v="10"/>
    <n v="3"/>
    <x v="0"/>
  </r>
  <r>
    <n v="1540"/>
    <n v="57"/>
    <n v="869"/>
    <n v="240"/>
    <n v="387"/>
    <n v="288"/>
    <n v="127"/>
    <n v="333"/>
    <n v="1578"/>
    <n v="2"/>
    <n v="6"/>
    <n v="2"/>
    <n v="11"/>
    <n v="5"/>
    <x v="0"/>
  </r>
  <r>
    <n v="2798"/>
    <n v="57"/>
    <n v="992"/>
    <n v="215"/>
    <n v="361"/>
    <n v="187"/>
    <n v="90"/>
    <n v="415"/>
    <n v="1430"/>
    <n v="3"/>
    <n v="4"/>
    <n v="4"/>
    <n v="12"/>
    <n v="2"/>
    <x v="0"/>
  </r>
  <r>
    <n v="1624"/>
    <n v="57"/>
    <n v="1356"/>
    <n v="153"/>
    <n v="1511"/>
    <n v="39"/>
    <n v="0"/>
    <n v="60"/>
    <n v="2998"/>
    <n v="1"/>
    <n v="5"/>
    <n v="9"/>
    <n v="6"/>
    <n v="2"/>
    <x v="0"/>
  </r>
  <r>
    <n v="2632"/>
    <n v="57"/>
    <n v="1399"/>
    <n v="78"/>
    <n v="239"/>
    <n v="208"/>
    <n v="119"/>
    <n v="99"/>
    <n v="1944"/>
    <n v="1"/>
    <n v="5"/>
    <n v="3"/>
    <n v="13"/>
    <n v="3"/>
    <x v="0"/>
  </r>
  <r>
    <n v="2313"/>
    <n v="57"/>
    <n v="1626"/>
    <n v="147"/>
    <n v="248"/>
    <n v="382"/>
    <n v="393"/>
    <n v="195"/>
    <n v="2601"/>
    <n v="1"/>
    <n v="4"/>
    <n v="9"/>
    <n v="13"/>
    <n v="1"/>
    <x v="0"/>
  </r>
  <r>
    <n v="1752"/>
    <n v="57"/>
    <n v="1800"/>
    <n v="261"/>
    <n v="551"/>
    <n v="340"/>
    <n v="0"/>
    <n v="465"/>
    <n v="2487"/>
    <n v="1"/>
    <n v="8"/>
    <n v="5"/>
    <n v="6"/>
    <n v="3"/>
    <x v="0"/>
  </r>
  <r>
    <n v="2999"/>
    <n v="57"/>
    <n v="1809"/>
    <n v="103"/>
    <n v="543"/>
    <n v="166"/>
    <n v="24"/>
    <n v="490"/>
    <n v="2155"/>
    <n v="2"/>
    <n v="8"/>
    <n v="5"/>
    <n v="13"/>
    <n v="4"/>
    <x v="0"/>
  </r>
  <r>
    <n v="1373"/>
    <n v="57"/>
    <n v="1901"/>
    <n v="46"/>
    <n v="331"/>
    <n v="61"/>
    <n v="46"/>
    <n v="189"/>
    <n v="2197"/>
    <n v="3"/>
    <n v="2"/>
    <n v="2"/>
    <n v="12"/>
    <n v="5"/>
    <x v="0"/>
  </r>
  <r>
    <n v="1726"/>
    <n v="57"/>
    <n v="1976"/>
    <n v="68"/>
    <n v="756"/>
    <n v="164"/>
    <n v="68"/>
    <n v="419"/>
    <n v="2614"/>
    <n v="1"/>
    <n v="4"/>
    <n v="4"/>
    <n v="11"/>
    <n v="1"/>
    <x v="0"/>
  </r>
  <r>
    <n v="1988"/>
    <n v="57"/>
    <n v="1976"/>
    <n v="68"/>
    <n v="756"/>
    <n v="164"/>
    <n v="68"/>
    <n v="419"/>
    <n v="2614"/>
    <n v="1"/>
    <n v="4"/>
    <n v="4"/>
    <n v="11"/>
    <n v="1"/>
    <x v="0"/>
  </r>
  <r>
    <n v="2443"/>
    <n v="57"/>
    <n v="1976"/>
    <n v="68"/>
    <n v="756"/>
    <n v="164"/>
    <n v="68"/>
    <n v="419"/>
    <n v="2614"/>
    <n v="1"/>
    <n v="4"/>
    <n v="4"/>
    <n v="11"/>
    <n v="1"/>
    <x v="0"/>
  </r>
  <r>
    <n v="1144"/>
    <n v="57"/>
    <n v="2343"/>
    <n v="0"/>
    <n v="150"/>
    <n v="0"/>
    <n v="0"/>
    <n v="201"/>
    <n v="2293"/>
    <n v="2"/>
    <n v="8"/>
    <n v="5"/>
    <n v="11"/>
    <n v="5"/>
    <x v="0"/>
  </r>
  <r>
    <n v="1236"/>
    <n v="57"/>
    <n v="2433"/>
    <n v="71"/>
    <n v="464"/>
    <n v="558"/>
    <n v="177"/>
    <n v="177"/>
    <n v="3525"/>
    <n v="4"/>
    <n v="9"/>
    <n v="6"/>
    <n v="6"/>
    <n v="6"/>
    <x v="0"/>
  </r>
  <r>
    <n v="1338"/>
    <n v="57"/>
    <n v="2795"/>
    <n v="0"/>
    <n v="579"/>
    <n v="0"/>
    <n v="0"/>
    <n v="32"/>
    <n v="3341"/>
    <n v="5"/>
    <n v="11"/>
    <n v="3"/>
    <n v="5"/>
    <n v="6"/>
    <x v="0"/>
  </r>
  <r>
    <n v="2954"/>
    <n v="56"/>
    <n v="13"/>
    <n v="8"/>
    <n v="50"/>
    <n v="0"/>
    <n v="4"/>
    <n v="38"/>
    <n v="38"/>
    <n v="1"/>
    <n v="1"/>
    <n v="0"/>
    <n v="2"/>
    <n v="8"/>
    <x v="0"/>
  </r>
  <r>
    <n v="1424"/>
    <n v="56"/>
    <n v="22"/>
    <n v="18"/>
    <n v="58"/>
    <n v="36"/>
    <n v="0"/>
    <n v="18"/>
    <n v="117"/>
    <n v="1"/>
    <n v="1"/>
    <n v="0"/>
    <n v="3"/>
    <n v="8"/>
    <x v="0"/>
  </r>
  <r>
    <n v="2219"/>
    <n v="56"/>
    <n v="22"/>
    <n v="18"/>
    <n v="58"/>
    <n v="36"/>
    <n v="0"/>
    <n v="18"/>
    <n v="117"/>
    <n v="1"/>
    <n v="1"/>
    <n v="0"/>
    <n v="3"/>
    <n v="8"/>
    <x v="0"/>
  </r>
  <r>
    <n v="2616"/>
    <n v="56"/>
    <n v="30"/>
    <n v="0"/>
    <n v="53"/>
    <n v="8"/>
    <n v="11"/>
    <n v="26"/>
    <n v="76"/>
    <n v="1"/>
    <n v="1"/>
    <n v="0"/>
    <n v="3"/>
    <n v="5"/>
    <x v="0"/>
  </r>
  <r>
    <n v="2500"/>
    <n v="56"/>
    <n v="59"/>
    <n v="30"/>
    <n v="30"/>
    <n v="0"/>
    <n v="0"/>
    <n v="30"/>
    <n v="89"/>
    <n v="0"/>
    <n v="0"/>
    <n v="0"/>
    <n v="0"/>
    <n v="14"/>
    <x v="0"/>
  </r>
  <r>
    <n v="1558"/>
    <n v="56"/>
    <n v="93"/>
    <n v="22"/>
    <n v="93"/>
    <n v="22"/>
    <n v="0"/>
    <n v="0"/>
    <n v="230"/>
    <n v="2"/>
    <n v="2"/>
    <n v="0"/>
    <n v="3"/>
    <n v="8"/>
    <x v="0"/>
  </r>
  <r>
    <n v="2126"/>
    <n v="56"/>
    <n v="165"/>
    <n v="0"/>
    <n v="143"/>
    <n v="11"/>
    <n v="11"/>
    <n v="17"/>
    <n v="314"/>
    <n v="4"/>
    <n v="2"/>
    <n v="1"/>
    <n v="4"/>
    <n v="4"/>
    <x v="0"/>
  </r>
  <r>
    <n v="1996"/>
    <n v="56"/>
    <n v="241"/>
    <n v="180"/>
    <n v="443"/>
    <n v="80"/>
    <n v="115"/>
    <n v="30"/>
    <n v="1030"/>
    <n v="1"/>
    <n v="4"/>
    <n v="2"/>
    <n v="8"/>
    <n v="3"/>
    <x v="0"/>
  </r>
  <r>
    <n v="1372"/>
    <n v="56"/>
    <n v="250"/>
    <n v="0"/>
    <n v="39"/>
    <n v="7"/>
    <n v="29"/>
    <n v="82"/>
    <n v="243"/>
    <n v="1"/>
    <n v="2"/>
    <n v="1"/>
    <n v="3"/>
    <n v="6"/>
    <x v="0"/>
  </r>
  <r>
    <n v="2359"/>
    <n v="56"/>
    <n v="300"/>
    <n v="44"/>
    <n v="202"/>
    <n v="6"/>
    <n v="28"/>
    <n v="120"/>
    <n v="461"/>
    <n v="1"/>
    <n v="4"/>
    <n v="2"/>
    <n v="3"/>
    <n v="7"/>
    <x v="0"/>
  </r>
  <r>
    <n v="2857"/>
    <n v="56"/>
    <n v="381"/>
    <n v="0"/>
    <n v="48"/>
    <n v="0"/>
    <n v="3"/>
    <n v="12"/>
    <n v="420"/>
    <n v="2"/>
    <n v="4"/>
    <n v="0"/>
    <n v="4"/>
    <n v="7"/>
    <x v="0"/>
  </r>
  <r>
    <n v="1030"/>
    <n v="56"/>
    <n v="402"/>
    <n v="61"/>
    <n v="158"/>
    <n v="122"/>
    <n v="79"/>
    <n v="319"/>
    <n v="503"/>
    <n v="1"/>
    <n v="2"/>
    <n v="5"/>
    <n v="3"/>
    <n v="3"/>
    <x v="0"/>
  </r>
  <r>
    <n v="1078"/>
    <n v="56"/>
    <n v="402"/>
    <n v="61"/>
    <n v="158"/>
    <n v="122"/>
    <n v="79"/>
    <n v="319"/>
    <n v="503"/>
    <n v="1"/>
    <n v="2"/>
    <n v="5"/>
    <n v="3"/>
    <n v="3"/>
    <x v="0"/>
  </r>
  <r>
    <n v="2076"/>
    <n v="56"/>
    <n v="424"/>
    <n v="131"/>
    <n v="262"/>
    <n v="144"/>
    <n v="79"/>
    <n v="71"/>
    <n v="968"/>
    <n v="1"/>
    <n v="4"/>
    <n v="2"/>
    <n v="8"/>
    <n v="4"/>
    <x v="0"/>
  </r>
  <r>
    <n v="2837"/>
    <n v="56"/>
    <n v="424"/>
    <n v="131"/>
    <n v="262"/>
    <n v="144"/>
    <n v="79"/>
    <n v="71"/>
    <n v="968"/>
    <n v="1"/>
    <n v="4"/>
    <n v="2"/>
    <n v="8"/>
    <n v="4"/>
    <x v="0"/>
  </r>
  <r>
    <n v="1609"/>
    <n v="56"/>
    <n v="470"/>
    <n v="138"/>
    <n v="1109"/>
    <n v="505"/>
    <n v="68"/>
    <n v="416"/>
    <n v="1875"/>
    <n v="1"/>
    <n v="8"/>
    <n v="4"/>
    <n v="7"/>
    <n v="3"/>
    <x v="0"/>
  </r>
  <r>
    <n v="1628"/>
    <n v="56"/>
    <n v="514"/>
    <n v="6"/>
    <n v="126"/>
    <n v="25"/>
    <n v="35"/>
    <n v="35"/>
    <n v="671"/>
    <n v="7"/>
    <n v="3"/>
    <n v="1"/>
    <n v="6"/>
    <n v="6"/>
    <x v="0"/>
  </r>
  <r>
    <n v="1528"/>
    <n v="56"/>
    <n v="564"/>
    <n v="51"/>
    <n v="718"/>
    <n v="91"/>
    <n v="308"/>
    <n v="154"/>
    <n v="1579"/>
    <n v="2"/>
    <n v="4"/>
    <n v="6"/>
    <n v="8"/>
    <n v="3"/>
    <x v="0"/>
  </r>
  <r>
    <n v="1263"/>
    <n v="56"/>
    <n v="572"/>
    <n v="429"/>
    <n v="593"/>
    <n v="267"/>
    <n v="244"/>
    <n v="429"/>
    <n v="1676"/>
    <n v="2"/>
    <n v="7"/>
    <n v="4"/>
    <n v="10"/>
    <n v="5"/>
    <x v="0"/>
  </r>
  <r>
    <n v="2812"/>
    <n v="56"/>
    <n v="613"/>
    <n v="6"/>
    <n v="133"/>
    <n v="0"/>
    <n v="37"/>
    <n v="62"/>
    <n v="727"/>
    <n v="3"/>
    <n v="4"/>
    <n v="1"/>
    <n v="6"/>
    <n v="6"/>
    <x v="0"/>
  </r>
  <r>
    <n v="1927"/>
    <n v="56"/>
    <n v="711"/>
    <n v="114"/>
    <n v="393"/>
    <n v="150"/>
    <n v="131"/>
    <n v="363"/>
    <n v="1137"/>
    <n v="3"/>
    <n v="4"/>
    <n v="4"/>
    <n v="9"/>
    <n v="3"/>
    <x v="0"/>
  </r>
  <r>
    <n v="2622"/>
    <n v="56"/>
    <n v="807"/>
    <n v="19"/>
    <n v="184"/>
    <n v="11"/>
    <n v="0"/>
    <n v="51"/>
    <n v="970"/>
    <n v="2"/>
    <n v="6"/>
    <n v="2"/>
    <n v="6"/>
    <n v="6"/>
    <x v="0"/>
  </r>
  <r>
    <n v="2478"/>
    <n v="56"/>
    <n v="825"/>
    <n v="51"/>
    <n v="365"/>
    <n v="14"/>
    <n v="51"/>
    <n v="169"/>
    <n v="1136"/>
    <n v="6"/>
    <n v="7"/>
    <n v="1"/>
    <n v="6"/>
    <n v="8"/>
    <x v="0"/>
  </r>
  <r>
    <n v="2550"/>
    <n v="56"/>
    <n v="825"/>
    <n v="51"/>
    <n v="365"/>
    <n v="14"/>
    <n v="51"/>
    <n v="169"/>
    <n v="1136"/>
    <n v="6"/>
    <n v="7"/>
    <n v="1"/>
    <n v="6"/>
    <n v="8"/>
    <x v="0"/>
  </r>
  <r>
    <n v="1099"/>
    <n v="56"/>
    <n v="858"/>
    <n v="308"/>
    <n v="788"/>
    <n v="218"/>
    <n v="285"/>
    <n v="189"/>
    <n v="2268"/>
    <n v="4"/>
    <n v="6"/>
    <n v="4"/>
    <n v="12"/>
    <n v="6"/>
    <x v="0"/>
  </r>
  <r>
    <n v="1209"/>
    <n v="56"/>
    <n v="897"/>
    <n v="24"/>
    <n v="1285"/>
    <n v="190"/>
    <n v="71"/>
    <n v="24"/>
    <n v="2444"/>
    <n v="1"/>
    <n v="3"/>
    <n v="5"/>
    <n v="7"/>
    <n v="1"/>
    <x v="0"/>
  </r>
  <r>
    <n v="3217"/>
    <n v="56"/>
    <n v="1019"/>
    <n v="0"/>
    <n v="75"/>
    <n v="0"/>
    <n v="0"/>
    <n v="20"/>
    <n v="1075"/>
    <n v="7"/>
    <n v="8"/>
    <n v="0.2"/>
    <n v="5"/>
    <n v="7"/>
    <x v="0"/>
  </r>
  <r>
    <n v="2463"/>
    <n v="56"/>
    <n v="1040"/>
    <n v="0"/>
    <n v="77"/>
    <n v="0"/>
    <n v="0"/>
    <n v="20"/>
    <n v="1097"/>
    <n v="7"/>
    <n v="8"/>
    <n v="2"/>
    <n v="5"/>
    <n v="7"/>
    <x v="0"/>
  </r>
  <r>
    <n v="3202"/>
    <n v="56"/>
    <n v="1040"/>
    <n v="0"/>
    <n v="77"/>
    <n v="0"/>
    <n v="0"/>
    <n v="20"/>
    <n v="1097"/>
    <n v="7"/>
    <n v="8"/>
    <n v="2"/>
    <n v="5"/>
    <n v="7"/>
    <x v="0"/>
  </r>
  <r>
    <n v="2825"/>
    <n v="56"/>
    <n v="1180"/>
    <n v="59"/>
    <n v="1299"/>
    <n v="84"/>
    <n v="236"/>
    <n v="147"/>
    <n v="2710"/>
    <n v="1"/>
    <n v="5"/>
    <n v="10"/>
    <n v="12"/>
    <n v="6"/>
    <x v="0"/>
  </r>
  <r>
    <n v="1735"/>
    <n v="56"/>
    <n v="1648"/>
    <n v="216"/>
    <n v="869"/>
    <n v="242"/>
    <n v="186"/>
    <n v="186"/>
    <n v="2975"/>
    <n v="1"/>
    <n v="8"/>
    <n v="6"/>
    <n v="6"/>
    <n v="3"/>
    <x v="0"/>
  </r>
  <r>
    <n v="2365"/>
    <n v="56"/>
    <n v="1648"/>
    <n v="216"/>
    <n v="869"/>
    <n v="242"/>
    <n v="186"/>
    <n v="186"/>
    <n v="2975"/>
    <n v="1"/>
    <n v="8"/>
    <n v="6"/>
    <n v="6"/>
    <n v="3"/>
    <x v="0"/>
  </r>
  <r>
    <n v="1379"/>
    <n v="56"/>
    <n v="2257"/>
    <n v="0"/>
    <n v="1240"/>
    <n v="243"/>
    <n v="74"/>
    <n v="111"/>
    <n v="3704"/>
    <n v="1"/>
    <n v="4"/>
    <n v="9"/>
    <n v="10"/>
    <n v="2"/>
    <x v="0"/>
  </r>
  <r>
    <n v="2199"/>
    <n v="56"/>
    <n v="2257"/>
    <n v="0"/>
    <n v="1240"/>
    <n v="243"/>
    <n v="74"/>
    <n v="111"/>
    <n v="3704"/>
    <n v="1"/>
    <n v="4"/>
    <n v="9"/>
    <n v="10"/>
    <n v="2"/>
    <x v="0"/>
  </r>
  <r>
    <n v="2915"/>
    <n v="56"/>
    <n v="2481"/>
    <n v="33"/>
    <n v="761"/>
    <n v="0"/>
    <n v="33"/>
    <n v="265"/>
    <n v="3044"/>
    <n v="1"/>
    <n v="5"/>
    <n v="11"/>
    <n v="5"/>
    <n v="2"/>
    <x v="0"/>
  </r>
  <r>
    <n v="1164"/>
    <n v="56"/>
    <n v="2578"/>
    <n v="159"/>
    <n v="1007"/>
    <n v="155"/>
    <n v="159"/>
    <n v="58"/>
    <n v="4000"/>
    <n v="1"/>
    <n v="11"/>
    <n v="8"/>
    <n v="8"/>
    <n v="5"/>
    <x v="0"/>
  </r>
  <r>
    <n v="2256"/>
    <n v="56"/>
    <n v="2734"/>
    <n v="30"/>
    <n v="241"/>
    <n v="40"/>
    <n v="30"/>
    <n v="150"/>
    <n v="2925"/>
    <n v="4"/>
    <n v="3"/>
    <n v="4"/>
    <n v="11"/>
    <n v="8"/>
    <x v="0"/>
  </r>
  <r>
    <n v="2724"/>
    <n v="56"/>
    <n v="3351"/>
    <n v="193"/>
    <n v="1019"/>
    <n v="251"/>
    <n v="97"/>
    <n v="97"/>
    <n v="4814"/>
    <n v="2"/>
    <n v="4"/>
    <n v="4"/>
    <n v="5"/>
    <n v="2"/>
    <x v="0"/>
  </r>
  <r>
    <n v="1853"/>
    <n v="55"/>
    <n v="22"/>
    <n v="0"/>
    <n v="90"/>
    <n v="95"/>
    <n v="22"/>
    <n v="22"/>
    <n v="208"/>
    <n v="3"/>
    <n v="4"/>
    <n v="0"/>
    <n v="3"/>
    <n v="7"/>
    <x v="0"/>
  </r>
  <r>
    <n v="2173"/>
    <n v="55"/>
    <n v="27"/>
    <n v="0"/>
    <n v="30"/>
    <n v="46"/>
    <n v="79"/>
    <n v="79"/>
    <n v="103"/>
    <n v="1"/>
    <n v="1"/>
    <n v="2"/>
    <n v="2"/>
    <n v="4"/>
    <x v="0"/>
  </r>
  <r>
    <n v="1961"/>
    <n v="55"/>
    <n v="38"/>
    <n v="3"/>
    <n v="9"/>
    <n v="0"/>
    <n v="0"/>
    <n v="22"/>
    <n v="28"/>
    <n v="1"/>
    <n v="0"/>
    <n v="1"/>
    <n v="2"/>
    <n v="4"/>
    <x v="0"/>
  </r>
  <r>
    <n v="2770"/>
    <n v="55"/>
    <n v="50"/>
    <n v="0"/>
    <n v="45"/>
    <n v="0"/>
    <n v="9"/>
    <n v="90"/>
    <n v="14"/>
    <n v="1"/>
    <n v="1"/>
    <n v="1"/>
    <n v="2"/>
    <n v="6"/>
    <x v="0"/>
  </r>
  <r>
    <n v="1260"/>
    <n v="55"/>
    <n v="57"/>
    <n v="9"/>
    <n v="62"/>
    <n v="35"/>
    <n v="31"/>
    <n v="18"/>
    <n v="176"/>
    <n v="4"/>
    <n v="2"/>
    <n v="0"/>
    <n v="4"/>
    <n v="6"/>
    <x v="0"/>
  </r>
  <r>
    <n v="1389"/>
    <n v="55"/>
    <n v="71"/>
    <n v="0"/>
    <n v="34"/>
    <n v="9"/>
    <n v="6"/>
    <n v="6"/>
    <n v="114"/>
    <n v="1"/>
    <n v="1"/>
    <n v="0"/>
    <n v="3"/>
    <n v="6"/>
    <x v="0"/>
  </r>
  <r>
    <n v="1034"/>
    <n v="55"/>
    <n v="121"/>
    <n v="0"/>
    <n v="57"/>
    <n v="6"/>
    <n v="3"/>
    <n v="9"/>
    <n v="178"/>
    <n v="1"/>
    <n v="2"/>
    <n v="0"/>
    <n v="3"/>
    <n v="7"/>
    <x v="0"/>
  </r>
  <r>
    <n v="2200"/>
    <n v="55"/>
    <n v="242"/>
    <n v="0"/>
    <n v="86"/>
    <n v="12"/>
    <n v="4"/>
    <n v="102"/>
    <n v="242"/>
    <n v="2"/>
    <n v="2"/>
    <n v="2"/>
    <n v="2"/>
    <n v="7"/>
    <x v="0"/>
  </r>
  <r>
    <n v="2596"/>
    <n v="55"/>
    <n v="287"/>
    <n v="3"/>
    <n v="50"/>
    <n v="0"/>
    <n v="3"/>
    <n v="15"/>
    <n v="329"/>
    <n v="1"/>
    <n v="3"/>
    <n v="0"/>
    <n v="4"/>
    <n v="7"/>
    <x v="0"/>
  </r>
  <r>
    <n v="2682"/>
    <n v="55"/>
    <n v="327"/>
    <n v="29"/>
    <n v="312"/>
    <n v="88"/>
    <n v="0"/>
    <n v="58"/>
    <n v="698"/>
    <n v="2"/>
    <n v="5"/>
    <n v="2"/>
    <n v="4"/>
    <n v="7"/>
    <x v="0"/>
  </r>
  <r>
    <n v="2932"/>
    <n v="55"/>
    <n v="538"/>
    <n v="128"/>
    <n v="269"/>
    <n v="141"/>
    <n v="19"/>
    <n v="84"/>
    <n v="1010"/>
    <n v="5"/>
    <n v="5"/>
    <n v="3"/>
    <n v="5"/>
    <n v="7"/>
    <x v="0"/>
  </r>
  <r>
    <n v="2144"/>
    <n v="55"/>
    <n v="540"/>
    <n v="101"/>
    <n v="1353"/>
    <n v="76"/>
    <n v="58"/>
    <n v="121"/>
    <n v="2006"/>
    <n v="1"/>
    <n v="6"/>
    <n v="4"/>
    <n v="10"/>
    <n v="2"/>
    <x v="0"/>
  </r>
  <r>
    <n v="2340"/>
    <n v="55"/>
    <n v="996"/>
    <n v="65"/>
    <n v="184"/>
    <n v="103"/>
    <n v="0"/>
    <n v="238"/>
    <n v="1110"/>
    <n v="6"/>
    <n v="8"/>
    <n v="2"/>
    <n v="6"/>
    <n v="7"/>
    <x v="0"/>
  </r>
  <r>
    <n v="3193"/>
    <n v="55"/>
    <n v="996"/>
    <n v="65"/>
    <n v="184"/>
    <n v="103"/>
    <n v="0"/>
    <n v="238"/>
    <n v="1110"/>
    <n v="6"/>
    <n v="8"/>
    <n v="2"/>
    <n v="6"/>
    <n v="7"/>
    <x v="0"/>
  </r>
  <r>
    <n v="3208"/>
    <n v="55"/>
    <n v="1023"/>
    <n v="67"/>
    <n v="189"/>
    <n v="106"/>
    <n v="0"/>
    <n v="245"/>
    <n v="1140"/>
    <n v="6"/>
    <n v="8"/>
    <n v="2"/>
    <n v="6"/>
    <n v="7"/>
    <x v="0"/>
  </r>
  <r>
    <n v="2230"/>
    <n v="55"/>
    <n v="2003"/>
    <n v="48"/>
    <n v="337"/>
    <n v="30"/>
    <n v="0"/>
    <n v="48"/>
    <n v="2371"/>
    <n v="3"/>
    <n v="8"/>
    <n v="3"/>
    <n v="13"/>
    <n v="6"/>
    <x v="0"/>
  </r>
  <r>
    <n v="1737"/>
    <n v="55"/>
    <n v="2083"/>
    <n v="31"/>
    <n v="978"/>
    <n v="42"/>
    <n v="31"/>
    <n v="31"/>
    <n v="3134"/>
    <n v="5"/>
    <n v="7"/>
    <n v="6"/>
    <n v="5"/>
    <n v="6"/>
    <x v="0"/>
  </r>
  <r>
    <n v="1052"/>
    <n v="55"/>
    <n v="2178"/>
    <n v="113"/>
    <n v="956"/>
    <n v="398"/>
    <n v="266"/>
    <n v="421"/>
    <n v="3491"/>
    <n v="1"/>
    <n v="3"/>
    <n v="10"/>
    <n v="13"/>
    <n v="1"/>
    <x v="0"/>
  </r>
  <r>
    <n v="2634"/>
    <n v="55"/>
    <n v="2395"/>
    <n v="81"/>
    <n v="1280"/>
    <n v="320"/>
    <n v="122"/>
    <n v="81"/>
    <n v="4116"/>
    <n v="1"/>
    <n v="4"/>
    <n v="6"/>
    <n v="6"/>
    <n v="2"/>
    <x v="0"/>
  </r>
  <r>
    <n v="2814"/>
    <n v="55"/>
    <n v="2582"/>
    <n v="38"/>
    <n v="1089"/>
    <n v="209"/>
    <n v="159"/>
    <n v="483"/>
    <n v="3595"/>
    <n v="11"/>
    <n v="8"/>
    <n v="5"/>
    <n v="9"/>
    <n v="6"/>
    <x v="0"/>
  </r>
  <r>
    <n v="2163"/>
    <n v="55"/>
    <n v="3237"/>
    <n v="0"/>
    <n v="169"/>
    <n v="0"/>
    <n v="0"/>
    <n v="68"/>
    <n v="3338"/>
    <n v="3"/>
    <n v="9"/>
    <n v="5"/>
    <n v="4"/>
    <n v="7"/>
    <x v="0"/>
  </r>
  <r>
    <n v="2407"/>
    <n v="54"/>
    <n v="8"/>
    <n v="13"/>
    <n v="42"/>
    <n v="46"/>
    <n v="8"/>
    <n v="42"/>
    <n v="76"/>
    <n v="1"/>
    <n v="1"/>
    <n v="0"/>
    <n v="3"/>
    <n v="6"/>
    <x v="0"/>
  </r>
  <r>
    <n v="2477"/>
    <n v="54"/>
    <n v="8"/>
    <n v="13"/>
    <n v="42"/>
    <n v="46"/>
    <n v="8"/>
    <n v="42"/>
    <n v="76"/>
    <n v="1"/>
    <n v="1"/>
    <n v="0"/>
    <n v="3"/>
    <n v="6"/>
    <x v="0"/>
  </r>
  <r>
    <n v="1566"/>
    <n v="54"/>
    <n v="28"/>
    <n v="0"/>
    <n v="49"/>
    <n v="19"/>
    <n v="19"/>
    <n v="31"/>
    <n v="83"/>
    <n v="1"/>
    <n v="1"/>
    <n v="0"/>
    <n v="3"/>
    <n v="8"/>
    <x v="0"/>
  </r>
  <r>
    <n v="1049"/>
    <n v="54"/>
    <n v="46"/>
    <n v="23"/>
    <n v="76"/>
    <n v="114"/>
    <n v="4"/>
    <n v="11"/>
    <n v="250"/>
    <n v="2"/>
    <n v="2"/>
    <n v="0"/>
    <n v="3"/>
    <n v="7"/>
    <x v="0"/>
  </r>
  <r>
    <n v="2923"/>
    <n v="54"/>
    <n v="68"/>
    <n v="26"/>
    <n v="128"/>
    <n v="38"/>
    <n v="8"/>
    <n v="11"/>
    <n v="257"/>
    <n v="3"/>
    <n v="3"/>
    <n v="0"/>
    <n v="3"/>
    <n v="8"/>
    <x v="0"/>
  </r>
  <r>
    <n v="1226"/>
    <n v="54"/>
    <n v="72"/>
    <n v="43"/>
    <n v="143"/>
    <n v="172"/>
    <n v="100"/>
    <n v="287"/>
    <n v="244"/>
    <n v="4"/>
    <n v="3"/>
    <n v="1"/>
    <n v="3"/>
    <n v="7"/>
    <x v="0"/>
  </r>
  <r>
    <n v="2007"/>
    <n v="54"/>
    <n v="85"/>
    <n v="36"/>
    <n v="130"/>
    <n v="0"/>
    <n v="54"/>
    <n v="117"/>
    <n v="189"/>
    <n v="1"/>
    <n v="2"/>
    <n v="2"/>
    <n v="2"/>
    <n v="7"/>
    <x v="0"/>
  </r>
  <r>
    <n v="1465"/>
    <n v="54"/>
    <n v="95"/>
    <n v="11"/>
    <n v="47"/>
    <n v="7"/>
    <n v="36"/>
    <n v="0"/>
    <n v="197"/>
    <n v="1"/>
    <n v="2"/>
    <n v="0"/>
    <n v="3"/>
    <n v="6"/>
    <x v="0"/>
  </r>
  <r>
    <n v="1959"/>
    <n v="54"/>
    <n v="114"/>
    <n v="34"/>
    <n v="46"/>
    <n v="8"/>
    <n v="42"/>
    <n v="114"/>
    <n v="129"/>
    <n v="3"/>
    <n v="2"/>
    <n v="0"/>
    <n v="4"/>
    <n v="4"/>
    <x v="0"/>
  </r>
  <r>
    <n v="2189"/>
    <n v="54"/>
    <n v="122"/>
    <n v="0"/>
    <n v="14"/>
    <n v="0"/>
    <n v="0"/>
    <n v="35"/>
    <n v="101"/>
    <n v="1"/>
    <n v="1"/>
    <n v="1"/>
    <n v="2"/>
    <n v="5"/>
    <x v="0"/>
  </r>
  <r>
    <n v="2762"/>
    <n v="54"/>
    <n v="174"/>
    <n v="0"/>
    <n v="113"/>
    <n v="45"/>
    <n v="4"/>
    <n v="113"/>
    <n v="223"/>
    <n v="1"/>
    <n v="2"/>
    <n v="0"/>
    <n v="4"/>
    <n v="6"/>
    <x v="0"/>
  </r>
  <r>
    <n v="2570"/>
    <n v="54"/>
    <n v="247"/>
    <n v="0"/>
    <n v="9"/>
    <n v="0"/>
    <n v="0"/>
    <n v="20"/>
    <n v="235"/>
    <n v="1"/>
    <n v="2"/>
    <n v="0"/>
    <n v="4"/>
    <n v="3"/>
    <x v="0"/>
  </r>
  <r>
    <n v="2307"/>
    <n v="54"/>
    <n v="310"/>
    <n v="13"/>
    <n v="141"/>
    <n v="19"/>
    <n v="3"/>
    <n v="58"/>
    <n v="428"/>
    <n v="1"/>
    <n v="3"/>
    <n v="1"/>
    <n v="4"/>
    <n v="5"/>
    <x v="0"/>
  </r>
  <r>
    <n v="1849"/>
    <n v="54"/>
    <n v="349"/>
    <n v="179"/>
    <n v="259"/>
    <n v="196"/>
    <n v="58"/>
    <n v="360"/>
    <n v="680"/>
    <n v="3"/>
    <n v="2"/>
    <n v="3"/>
    <n v="8"/>
    <n v="3"/>
    <x v="0"/>
  </r>
  <r>
    <n v="2106"/>
    <n v="54"/>
    <n v="582"/>
    <n v="11"/>
    <n v="519"/>
    <n v="14"/>
    <n v="85"/>
    <n v="145"/>
    <n v="1066"/>
    <n v="7"/>
    <n v="6"/>
    <n v="2"/>
    <n v="5"/>
    <n v="8"/>
    <x v="0"/>
  </r>
  <r>
    <n v="1872"/>
    <n v="54"/>
    <n v="604"/>
    <n v="59"/>
    <n v="138"/>
    <n v="68"/>
    <n v="6"/>
    <n v="165"/>
    <n v="710"/>
    <n v="6"/>
    <n v="5"/>
    <n v="2"/>
    <n v="5"/>
    <n v="5"/>
    <x v="0"/>
  </r>
  <r>
    <n v="2502"/>
    <n v="54"/>
    <n v="737"/>
    <n v="430"/>
    <n v="837"/>
    <n v="331"/>
    <n v="277"/>
    <n v="126"/>
    <n v="2485"/>
    <n v="0"/>
    <n v="4"/>
    <n v="6"/>
    <n v="7"/>
    <n v="1"/>
    <x v="0"/>
  </r>
  <r>
    <n v="3185"/>
    <n v="54"/>
    <n v="737"/>
    <n v="430"/>
    <n v="837"/>
    <n v="331"/>
    <n v="277"/>
    <n v="126"/>
    <n v="2485"/>
    <n v="0"/>
    <n v="4"/>
    <n v="6"/>
    <n v="7"/>
    <n v="1"/>
    <x v="0"/>
  </r>
  <r>
    <n v="2748"/>
    <n v="54"/>
    <n v="816"/>
    <n v="115"/>
    <n v="1003"/>
    <n v="365"/>
    <n v="115"/>
    <n v="115"/>
    <n v="2299"/>
    <n v="1"/>
    <n v="2"/>
    <n v="7"/>
    <n v="7"/>
    <n v="0"/>
    <x v="0"/>
  </r>
  <r>
    <n v="1917"/>
    <n v="54"/>
    <n v="847"/>
    <n v="50"/>
    <n v="744"/>
    <n v="400"/>
    <n v="179"/>
    <n v="77"/>
    <n v="2144"/>
    <n v="1"/>
    <n v="9"/>
    <n v="3"/>
    <n v="4"/>
    <n v="4"/>
    <x v="0"/>
  </r>
  <r>
    <n v="1607"/>
    <n v="54"/>
    <n v="927"/>
    <n v="52"/>
    <n v="768"/>
    <n v="247"/>
    <n v="83"/>
    <n v="254"/>
    <n v="1823"/>
    <n v="1"/>
    <n v="6"/>
    <n v="8"/>
    <n v="6"/>
    <n v="3"/>
    <x v="0"/>
  </r>
  <r>
    <n v="2648"/>
    <n v="54"/>
    <n v="927"/>
    <n v="52"/>
    <n v="768"/>
    <n v="247"/>
    <n v="83"/>
    <n v="254"/>
    <n v="1823"/>
    <n v="1"/>
    <n v="6"/>
    <n v="8"/>
    <n v="6"/>
    <n v="3"/>
    <x v="0"/>
  </r>
  <r>
    <n v="2149"/>
    <n v="54"/>
    <n v="1093"/>
    <n v="172"/>
    <n v="372"/>
    <n v="67"/>
    <n v="347"/>
    <n v="223"/>
    <n v="1828"/>
    <n v="1"/>
    <n v="4"/>
    <n v="4"/>
    <n v="8"/>
    <n v="2"/>
    <x v="0"/>
  </r>
  <r>
    <n v="1050"/>
    <n v="54"/>
    <n v="1128"/>
    <n v="265"/>
    <n v="1216"/>
    <n v="345"/>
    <n v="88"/>
    <n v="533"/>
    <n v="2509"/>
    <n v="1"/>
    <n v="4"/>
    <n v="9"/>
    <n v="7"/>
    <n v="1"/>
    <x v="0"/>
  </r>
  <r>
    <n v="2077"/>
    <n v="54"/>
    <n v="1293"/>
    <n v="18"/>
    <n v="487"/>
    <n v="47"/>
    <n v="36"/>
    <n v="74"/>
    <n v="1807"/>
    <n v="1"/>
    <n v="4"/>
    <n v="3"/>
    <n v="5"/>
    <n v="1"/>
    <x v="0"/>
  </r>
  <r>
    <n v="2424"/>
    <n v="54"/>
    <n v="1425"/>
    <n v="131"/>
    <n v="845"/>
    <n v="172"/>
    <n v="131"/>
    <n v="316"/>
    <n v="2389"/>
    <n v="1"/>
    <n v="4"/>
    <n v="4"/>
    <n v="8"/>
    <n v="2"/>
    <x v="0"/>
  </r>
  <r>
    <n v="3035"/>
    <n v="54"/>
    <n v="1425"/>
    <n v="131"/>
    <n v="845"/>
    <n v="172"/>
    <n v="131"/>
    <n v="316"/>
    <n v="2389"/>
    <n v="1"/>
    <n v="4"/>
    <n v="4"/>
    <n v="8"/>
    <n v="2"/>
    <x v="0"/>
  </r>
  <r>
    <n v="1779"/>
    <n v="54"/>
    <n v="1475"/>
    <n v="214"/>
    <n v="1405"/>
    <n v="374"/>
    <n v="214"/>
    <n v="35"/>
    <n v="3647"/>
    <n v="1"/>
    <n v="6"/>
    <n v="5"/>
    <n v="12"/>
    <n v="3"/>
    <x v="0"/>
  </r>
  <r>
    <n v="1191"/>
    <n v="54"/>
    <n v="1510"/>
    <n v="57"/>
    <n v="273"/>
    <n v="150"/>
    <n v="348"/>
    <n v="115"/>
    <n v="2224"/>
    <n v="0"/>
    <n v="7"/>
    <n v="9"/>
    <n v="10"/>
    <n v="4"/>
    <x v="0"/>
  </r>
  <r>
    <n v="1799"/>
    <n v="54"/>
    <n v="1619"/>
    <n v="35"/>
    <n v="124"/>
    <n v="0"/>
    <n v="18"/>
    <n v="144"/>
    <n v="1652"/>
    <n v="1"/>
    <n v="9"/>
    <n v="2"/>
    <n v="9"/>
    <n v="5"/>
    <x v="0"/>
  </r>
  <r>
    <n v="2377"/>
    <n v="54"/>
    <n v="1619"/>
    <n v="35"/>
    <n v="124"/>
    <n v="0"/>
    <n v="18"/>
    <n v="144"/>
    <n v="1652"/>
    <n v="1"/>
    <n v="9"/>
    <n v="2"/>
    <n v="9"/>
    <n v="5"/>
    <x v="0"/>
  </r>
  <r>
    <n v="2010"/>
    <n v="54"/>
    <n v="1986"/>
    <n v="197"/>
    <n v="397"/>
    <n v="296"/>
    <n v="27"/>
    <n v="81"/>
    <n v="2821"/>
    <n v="5"/>
    <n v="10"/>
    <n v="7"/>
    <n v="10"/>
    <n v="6"/>
    <x v="0"/>
  </r>
  <r>
    <n v="2658"/>
    <n v="53"/>
    <n v="31"/>
    <n v="0"/>
    <n v="16"/>
    <n v="0"/>
    <n v="0"/>
    <n v="5"/>
    <n v="42"/>
    <n v="1"/>
    <n v="0"/>
    <n v="0"/>
    <n v="3"/>
    <n v="3"/>
    <x v="0"/>
  </r>
  <r>
    <n v="2605"/>
    <n v="53"/>
    <n v="41"/>
    <n v="45"/>
    <n v="131"/>
    <n v="11"/>
    <n v="19"/>
    <n v="45"/>
    <n v="203"/>
    <n v="1"/>
    <n v="3"/>
    <n v="0"/>
    <n v="3"/>
    <n v="7"/>
    <x v="0"/>
  </r>
  <r>
    <n v="2996"/>
    <n v="53"/>
    <n v="46"/>
    <n v="33"/>
    <n v="95"/>
    <n v="13"/>
    <n v="23"/>
    <n v="49"/>
    <n v="161"/>
    <n v="1"/>
    <n v="2"/>
    <n v="0"/>
    <n v="3"/>
    <n v="6"/>
    <x v="0"/>
  </r>
  <r>
    <n v="1934"/>
    <n v="53"/>
    <n v="67"/>
    <n v="20"/>
    <n v="144"/>
    <n v="63"/>
    <n v="17"/>
    <n v="127"/>
    <n v="184"/>
    <n v="1"/>
    <n v="3"/>
    <n v="1"/>
    <n v="2"/>
    <n v="8"/>
    <x v="0"/>
  </r>
  <r>
    <n v="1346"/>
    <n v="53"/>
    <n v="86"/>
    <n v="14"/>
    <n v="45"/>
    <n v="50"/>
    <n v="36"/>
    <n v="27"/>
    <n v="203"/>
    <n v="3"/>
    <n v="2"/>
    <n v="1"/>
    <n v="4"/>
    <n v="4"/>
    <x v="0"/>
  </r>
  <r>
    <n v="1287"/>
    <n v="53"/>
    <n v="138"/>
    <n v="0"/>
    <n v="46"/>
    <n v="8"/>
    <n v="8"/>
    <n v="38"/>
    <n v="161"/>
    <n v="4"/>
    <n v="3"/>
    <n v="1"/>
    <n v="3"/>
    <n v="5"/>
    <x v="0"/>
  </r>
  <r>
    <n v="2997"/>
    <n v="53"/>
    <n v="326"/>
    <n v="83"/>
    <n v="209"/>
    <n v="160"/>
    <n v="22"/>
    <n v="15"/>
    <n v="784"/>
    <n v="6"/>
    <n v="4"/>
    <n v="2"/>
    <n v="5"/>
    <n v="6"/>
    <x v="0"/>
  </r>
  <r>
    <n v="2190"/>
    <n v="53"/>
    <n v="327"/>
    <n v="11"/>
    <n v="94"/>
    <n v="11"/>
    <n v="8"/>
    <n v="49"/>
    <n v="402"/>
    <n v="2"/>
    <n v="3"/>
    <n v="0"/>
    <n v="4"/>
    <n v="7"/>
    <x v="0"/>
  </r>
  <r>
    <n v="2211"/>
    <n v="53"/>
    <n v="358"/>
    <n v="16"/>
    <n v="192"/>
    <n v="23"/>
    <n v="3"/>
    <n v="23"/>
    <n v="569"/>
    <n v="5"/>
    <n v="5"/>
    <n v="0"/>
    <n v="4"/>
    <n v="8"/>
    <x v="0"/>
  </r>
  <r>
    <n v="1013"/>
    <n v="53"/>
    <n v="626"/>
    <n v="5"/>
    <n v="142"/>
    <n v="8"/>
    <n v="13"/>
    <n v="38"/>
    <n v="757"/>
    <n v="3"/>
    <n v="6"/>
    <n v="1"/>
    <n v="5"/>
    <n v="6"/>
    <x v="0"/>
  </r>
  <r>
    <n v="2379"/>
    <n v="53"/>
    <n v="757"/>
    <n v="19"/>
    <n v="145"/>
    <n v="63"/>
    <n v="0"/>
    <n v="330"/>
    <n v="653"/>
    <n v="3"/>
    <n v="5"/>
    <n v="2"/>
    <n v="4"/>
    <n v="8"/>
    <x v="0"/>
  </r>
  <r>
    <n v="2557"/>
    <n v="53"/>
    <n v="839"/>
    <n v="73"/>
    <n v="1457"/>
    <n v="30"/>
    <n v="98"/>
    <n v="23"/>
    <n v="2474"/>
    <n v="1"/>
    <n v="4"/>
    <n v="7"/>
    <n v="5"/>
    <n v="1"/>
    <x v="0"/>
  </r>
  <r>
    <n v="2146"/>
    <n v="53"/>
    <n v="1144"/>
    <n v="91"/>
    <n v="215"/>
    <n v="18"/>
    <n v="75"/>
    <n v="29"/>
    <n v="1515"/>
    <n v="4"/>
    <n v="4"/>
    <n v="2"/>
    <n v="12"/>
    <n v="4"/>
    <x v="0"/>
  </r>
  <r>
    <n v="1038"/>
    <n v="53"/>
    <n v="1330"/>
    <n v="24"/>
    <n v="627"/>
    <n v="487"/>
    <n v="149"/>
    <n v="128"/>
    <n v="2489"/>
    <n v="2"/>
    <n v="7"/>
    <n v="10"/>
    <n v="5"/>
    <n v="6"/>
    <x v="0"/>
  </r>
  <r>
    <n v="1875"/>
    <n v="53"/>
    <n v="1330"/>
    <n v="24"/>
    <n v="627"/>
    <n v="487"/>
    <n v="149"/>
    <n v="128"/>
    <n v="2489"/>
    <n v="2"/>
    <n v="7"/>
    <n v="10"/>
    <n v="5"/>
    <n v="6"/>
    <x v="0"/>
  </r>
  <r>
    <n v="2544"/>
    <n v="53"/>
    <n v="1353"/>
    <n v="0"/>
    <n v="303"/>
    <n v="0"/>
    <n v="17"/>
    <n v="101"/>
    <n v="1572"/>
    <n v="5"/>
    <n v="11"/>
    <n v="1"/>
    <n v="6"/>
    <n v="9"/>
    <x v="0"/>
  </r>
  <r>
    <n v="1908"/>
    <n v="53"/>
    <n v="2046"/>
    <n v="261"/>
    <n v="1654"/>
    <n v="341"/>
    <n v="129"/>
    <n v="390"/>
    <n v="4041"/>
    <n v="1"/>
    <n v="4"/>
    <n v="4"/>
    <n v="10"/>
    <n v="2"/>
    <x v="0"/>
  </r>
  <r>
    <n v="1621"/>
    <n v="53"/>
    <n v="2494"/>
    <n v="178"/>
    <n v="721"/>
    <n v="140"/>
    <n v="106"/>
    <n v="178"/>
    <n v="3460"/>
    <n v="5"/>
    <n v="8"/>
    <n v="4"/>
    <n v="9"/>
    <n v="7"/>
    <x v="0"/>
  </r>
  <r>
    <n v="2898"/>
    <n v="53"/>
    <n v="2730"/>
    <n v="76"/>
    <n v="643"/>
    <n v="295"/>
    <n v="151"/>
    <n v="76"/>
    <n v="3820"/>
    <n v="1"/>
    <n v="7"/>
    <n v="5"/>
    <n v="13"/>
    <n v="3"/>
    <x v="0"/>
  </r>
  <r>
    <n v="1874"/>
    <n v="52"/>
    <n v="0"/>
    <n v="0"/>
    <n v="5"/>
    <n v="38"/>
    <n v="14"/>
    <n v="9"/>
    <n v="47"/>
    <n v="1"/>
    <n v="1"/>
    <n v="0"/>
    <n v="2"/>
    <n v="7"/>
    <x v="0"/>
  </r>
  <r>
    <n v="1179"/>
    <n v="52"/>
    <n v="5"/>
    <n v="20"/>
    <n v="50"/>
    <n v="146"/>
    <n v="0"/>
    <n v="181"/>
    <n v="40"/>
    <n v="1"/>
    <n v="1"/>
    <n v="1"/>
    <n v="2"/>
    <n v="6"/>
    <x v="0"/>
  </r>
  <r>
    <n v="2871"/>
    <n v="52"/>
    <n v="5"/>
    <n v="20"/>
    <n v="50"/>
    <n v="146"/>
    <n v="0"/>
    <n v="181"/>
    <n v="40"/>
    <n v="1"/>
    <n v="1"/>
    <n v="1"/>
    <n v="2"/>
    <n v="6"/>
    <x v="0"/>
  </r>
  <r>
    <n v="1238"/>
    <n v="52"/>
    <n v="13"/>
    <n v="13"/>
    <n v="30"/>
    <n v="0"/>
    <n v="9"/>
    <n v="48"/>
    <n v="17"/>
    <n v="2"/>
    <n v="1"/>
    <n v="0"/>
    <n v="3"/>
    <n v="6"/>
    <x v="0"/>
  </r>
  <r>
    <n v="1412"/>
    <n v="52"/>
    <n v="21"/>
    <n v="21"/>
    <n v="117"/>
    <n v="106"/>
    <n v="64"/>
    <n v="127"/>
    <n v="202"/>
    <n v="2"/>
    <n v="1"/>
    <n v="0"/>
    <n v="4"/>
    <n v="5"/>
    <x v="0"/>
  </r>
  <r>
    <n v="3176"/>
    <n v="52"/>
    <n v="23"/>
    <n v="23"/>
    <n v="23"/>
    <n v="116"/>
    <n v="31"/>
    <n v="116"/>
    <n v="100"/>
    <n v="1"/>
    <n v="1"/>
    <n v="0"/>
    <n v="3"/>
    <n v="6"/>
    <x v="0"/>
  </r>
  <r>
    <n v="1356"/>
    <n v="52"/>
    <n v="31"/>
    <n v="4"/>
    <n v="26"/>
    <n v="13"/>
    <n v="4"/>
    <n v="48"/>
    <n v="31"/>
    <n v="1"/>
    <n v="1"/>
    <n v="1"/>
    <n v="2"/>
    <n v="4"/>
    <x v="0"/>
  </r>
  <r>
    <n v="1990"/>
    <n v="52"/>
    <n v="37"/>
    <n v="0"/>
    <n v="11"/>
    <n v="0"/>
    <n v="0"/>
    <n v="15"/>
    <n v="33"/>
    <n v="1"/>
    <n v="1"/>
    <n v="0"/>
    <n v="2"/>
    <n v="6"/>
    <x v="0"/>
  </r>
  <r>
    <n v="2733"/>
    <n v="52"/>
    <n v="111"/>
    <n v="0"/>
    <n v="21"/>
    <n v="7"/>
    <n v="4"/>
    <n v="18"/>
    <n v="125"/>
    <n v="2"/>
    <n v="1"/>
    <n v="0"/>
    <n v="4"/>
    <n v="4"/>
    <x v="0"/>
  </r>
  <r>
    <n v="3163"/>
    <n v="52"/>
    <n v="148"/>
    <n v="0"/>
    <n v="160"/>
    <n v="49"/>
    <n v="25"/>
    <n v="49"/>
    <n v="333"/>
    <n v="4"/>
    <n v="3"/>
    <n v="0"/>
    <n v="3"/>
    <n v="8"/>
    <x v="0"/>
  </r>
  <r>
    <n v="2562"/>
    <n v="52"/>
    <n v="156"/>
    <n v="42"/>
    <n v="181"/>
    <n v="87"/>
    <n v="76"/>
    <n v="45"/>
    <n v="497"/>
    <n v="4"/>
    <n v="3"/>
    <n v="1"/>
    <n v="4"/>
    <n v="7"/>
    <x v="0"/>
  </r>
  <r>
    <n v="1442"/>
    <n v="52"/>
    <n v="427"/>
    <n v="45"/>
    <n v="179"/>
    <n v="72"/>
    <n v="69"/>
    <n v="15"/>
    <n v="777"/>
    <n v="2"/>
    <n v="2"/>
    <n v="1"/>
    <n v="8"/>
    <n v="2"/>
    <x v="0"/>
  </r>
  <r>
    <n v="2138"/>
    <n v="52"/>
    <n v="713"/>
    <n v="290"/>
    <n v="660"/>
    <n v="655"/>
    <n v="475"/>
    <n v="25"/>
    <n v="2769"/>
    <n v="1"/>
    <n v="7"/>
    <n v="3"/>
    <n v="4"/>
    <n v="4"/>
    <x v="0"/>
  </r>
  <r>
    <n v="1750"/>
    <n v="52"/>
    <n v="786"/>
    <n v="18"/>
    <n v="193"/>
    <n v="26"/>
    <n v="0"/>
    <n v="151"/>
    <n v="872"/>
    <n v="4"/>
    <n v="6"/>
    <n v="1"/>
    <n v="7"/>
    <n v="6"/>
    <x v="0"/>
  </r>
  <r>
    <n v="2346"/>
    <n v="52"/>
    <n v="794"/>
    <n v="22"/>
    <n v="338"/>
    <n v="63"/>
    <n v="0"/>
    <n v="81"/>
    <n v="1135"/>
    <n v="3"/>
    <n v="6"/>
    <n v="3"/>
    <n v="5"/>
    <n v="6"/>
    <x v="0"/>
  </r>
  <r>
    <n v="1343"/>
    <n v="52"/>
    <n v="845"/>
    <n v="47"/>
    <n v="217"/>
    <n v="47"/>
    <n v="60"/>
    <n v="119"/>
    <n v="1097"/>
    <n v="2"/>
    <n v="4"/>
    <n v="6"/>
    <n v="4"/>
    <n v="5"/>
    <x v="0"/>
  </r>
  <r>
    <n v="2610"/>
    <n v="52"/>
    <n v="845"/>
    <n v="47"/>
    <n v="217"/>
    <n v="47"/>
    <n v="60"/>
    <n v="119"/>
    <n v="1097"/>
    <n v="2"/>
    <n v="4"/>
    <n v="6"/>
    <n v="4"/>
    <n v="5"/>
    <x v="0"/>
  </r>
  <r>
    <n v="2852"/>
    <n v="52"/>
    <n v="965"/>
    <n v="270"/>
    <n v="1055"/>
    <n v="429"/>
    <n v="391"/>
    <n v="481"/>
    <n v="2630"/>
    <n v="1"/>
    <n v="3"/>
    <n v="7"/>
    <n v="9"/>
    <n v="1"/>
    <x v="0"/>
  </r>
  <r>
    <n v="1516"/>
    <n v="52"/>
    <n v="1243"/>
    <n v="11"/>
    <n v="65"/>
    <n v="0"/>
    <n v="0"/>
    <n v="25"/>
    <n v="1295"/>
    <n v="7"/>
    <n v="8"/>
    <n v="2"/>
    <n v="6"/>
    <n v="7"/>
    <x v="0"/>
  </r>
  <r>
    <n v="1605"/>
    <n v="52"/>
    <n v="1489"/>
    <n v="83"/>
    <n v="403"/>
    <n v="138"/>
    <n v="41"/>
    <n v="83"/>
    <n v="2071"/>
    <n v="1"/>
    <n v="4"/>
    <n v="3"/>
    <n v="6"/>
    <n v="1"/>
    <x v="0"/>
  </r>
  <r>
    <n v="2048"/>
    <n v="52"/>
    <n v="3108"/>
    <n v="84"/>
    <n v="637"/>
    <n v="164"/>
    <n v="297"/>
    <n v="381"/>
    <n v="3909"/>
    <n v="8"/>
    <n v="8"/>
    <n v="9"/>
    <n v="8"/>
    <n v="6"/>
    <x v="0"/>
  </r>
  <r>
    <n v="2109"/>
    <n v="51"/>
    <n v="7"/>
    <n v="21"/>
    <n v="28"/>
    <n v="14"/>
    <n v="21"/>
    <n v="77"/>
    <n v="14"/>
    <n v="1"/>
    <n v="0"/>
    <n v="0"/>
    <n v="3"/>
    <n v="4"/>
    <x v="0"/>
  </r>
  <r>
    <n v="2842"/>
    <n v="51"/>
    <n v="12"/>
    <n v="8"/>
    <n v="39"/>
    <n v="12"/>
    <n v="0"/>
    <n v="8"/>
    <n v="62"/>
    <n v="1"/>
    <n v="1"/>
    <n v="0"/>
    <n v="3"/>
    <n v="6"/>
    <x v="0"/>
  </r>
  <r>
    <n v="3088"/>
    <n v="51"/>
    <n v="24"/>
    <n v="10"/>
    <n v="39"/>
    <n v="10"/>
    <n v="10"/>
    <n v="44"/>
    <n v="49"/>
    <n v="1"/>
    <n v="0"/>
    <n v="1"/>
    <n v="2"/>
    <n v="7"/>
    <x v="0"/>
  </r>
  <r>
    <n v="1381"/>
    <n v="51"/>
    <n v="38"/>
    <n v="15"/>
    <n v="120"/>
    <n v="23"/>
    <n v="15"/>
    <n v="143"/>
    <n v="68"/>
    <n v="2"/>
    <n v="1"/>
    <n v="1"/>
    <n v="2"/>
    <n v="8"/>
    <x v="0"/>
  </r>
  <r>
    <n v="2367"/>
    <n v="51"/>
    <n v="54"/>
    <n v="76"/>
    <n v="157"/>
    <n v="22"/>
    <n v="11"/>
    <n v="195"/>
    <n v="124"/>
    <n v="3"/>
    <n v="2"/>
    <n v="1"/>
    <n v="4"/>
    <n v="4"/>
    <x v="0"/>
  </r>
  <r>
    <n v="1319"/>
    <n v="51"/>
    <n v="61"/>
    <n v="11"/>
    <n v="50"/>
    <n v="17"/>
    <n v="0"/>
    <n v="44"/>
    <n v="94"/>
    <n v="2"/>
    <n v="2"/>
    <n v="0"/>
    <n v="3"/>
    <n v="8"/>
    <x v="0"/>
  </r>
  <r>
    <n v="2800"/>
    <n v="51"/>
    <n v="74"/>
    <n v="0"/>
    <n v="54"/>
    <n v="0"/>
    <n v="10"/>
    <n v="45"/>
    <n v="94"/>
    <n v="1"/>
    <n v="1"/>
    <n v="1"/>
    <n v="2"/>
    <n v="8"/>
    <x v="0"/>
  </r>
  <r>
    <n v="3045"/>
    <n v="51"/>
    <n v="74"/>
    <n v="0"/>
    <n v="54"/>
    <n v="0"/>
    <n v="10"/>
    <n v="45"/>
    <n v="94"/>
    <n v="1"/>
    <n v="1"/>
    <n v="1"/>
    <n v="2"/>
    <n v="8"/>
    <x v="0"/>
  </r>
  <r>
    <n v="2122"/>
    <n v="51"/>
    <n v="85"/>
    <n v="0"/>
    <n v="96"/>
    <n v="26"/>
    <n v="55"/>
    <n v="11"/>
    <n v="251"/>
    <n v="1"/>
    <n v="2"/>
    <n v="0"/>
    <n v="4"/>
    <n v="5"/>
    <x v="0"/>
  </r>
  <r>
    <n v="3030"/>
    <n v="51"/>
    <n v="147"/>
    <n v="32"/>
    <n v="142"/>
    <n v="63"/>
    <n v="89"/>
    <n v="205"/>
    <n v="268"/>
    <n v="1"/>
    <n v="3"/>
    <n v="0"/>
    <n v="3"/>
    <n v="8"/>
    <x v="0"/>
  </r>
  <r>
    <n v="1016"/>
    <n v="51"/>
    <n v="180"/>
    <n v="17"/>
    <n v="64"/>
    <n v="7"/>
    <n v="44"/>
    <n v="14"/>
    <n v="298"/>
    <n v="3"/>
    <n v="3"/>
    <n v="0"/>
    <n v="3"/>
    <n v="8"/>
    <x v="0"/>
  </r>
  <r>
    <n v="1119"/>
    <n v="51"/>
    <n v="199"/>
    <n v="0"/>
    <n v="45"/>
    <n v="0"/>
    <n v="0"/>
    <n v="11"/>
    <n v="233"/>
    <n v="2"/>
    <n v="2"/>
    <n v="0"/>
    <n v="4"/>
    <n v="6"/>
    <x v="0"/>
  </r>
  <r>
    <n v="2315"/>
    <n v="51"/>
    <n v="240"/>
    <n v="97"/>
    <n v="158"/>
    <n v="208"/>
    <n v="88"/>
    <n v="120"/>
    <n v="670"/>
    <n v="2"/>
    <n v="5"/>
    <n v="2"/>
    <n v="4"/>
    <n v="5"/>
    <x v="0"/>
  </r>
  <r>
    <n v="2004"/>
    <n v="51"/>
    <n v="243"/>
    <n v="0"/>
    <n v="12"/>
    <n v="0"/>
    <n v="0"/>
    <n v="28"/>
    <n v="227"/>
    <n v="1"/>
    <n v="1"/>
    <n v="1"/>
    <n v="3"/>
    <n v="5"/>
    <x v="0"/>
  </r>
  <r>
    <n v="2713"/>
    <n v="51"/>
    <n v="488"/>
    <n v="37"/>
    <n v="369"/>
    <n v="90"/>
    <n v="8"/>
    <n v="17"/>
    <n v="975"/>
    <n v="4"/>
    <n v="6"/>
    <n v="1"/>
    <n v="6"/>
    <n v="7"/>
    <x v="0"/>
  </r>
  <r>
    <n v="2618"/>
    <n v="51"/>
    <n v="638"/>
    <n v="133"/>
    <n v="594"/>
    <n v="36"/>
    <n v="89"/>
    <n v="208"/>
    <n v="1281"/>
    <n v="8"/>
    <n v="9"/>
    <n v="1"/>
    <n v="7"/>
    <n v="9"/>
    <x v="0"/>
  </r>
  <r>
    <n v="1993"/>
    <n v="51"/>
    <n v="664"/>
    <n v="86"/>
    <n v="285"/>
    <n v="0"/>
    <n v="52"/>
    <n v="116"/>
    <n v="971"/>
    <n v="7"/>
    <n v="6"/>
    <n v="1"/>
    <n v="4"/>
    <n v="9"/>
    <x v="0"/>
  </r>
  <r>
    <n v="1124"/>
    <n v="51"/>
    <n v="749"/>
    <n v="0"/>
    <n v="112"/>
    <n v="10"/>
    <n v="0"/>
    <n v="78"/>
    <n v="794"/>
    <n v="5"/>
    <n v="5"/>
    <n v="1"/>
    <n v="5"/>
    <n v="8"/>
    <x v="0"/>
  </r>
  <r>
    <n v="1896"/>
    <n v="51"/>
    <n v="1032"/>
    <n v="158"/>
    <n v="687"/>
    <n v="358"/>
    <n v="158"/>
    <n v="137"/>
    <n v="2255"/>
    <n v="1"/>
    <n v="3"/>
    <n v="4"/>
    <n v="6"/>
    <n v="1"/>
    <x v="0"/>
  </r>
  <r>
    <n v="2880"/>
    <n v="51"/>
    <n v="1032"/>
    <n v="158"/>
    <n v="687"/>
    <n v="358"/>
    <n v="158"/>
    <n v="137"/>
    <n v="2255"/>
    <n v="1"/>
    <n v="3"/>
    <n v="4"/>
    <n v="6"/>
    <n v="1"/>
    <x v="0"/>
  </r>
  <r>
    <n v="1921"/>
    <n v="51"/>
    <n v="1220"/>
    <n v="219"/>
    <n v="633"/>
    <n v="191"/>
    <n v="219"/>
    <n v="366"/>
    <n v="2115"/>
    <n v="8"/>
    <n v="6"/>
    <n v="3"/>
    <n v="5"/>
    <n v="6"/>
    <x v="0"/>
  </r>
  <r>
    <n v="2254"/>
    <n v="51"/>
    <n v="1275"/>
    <n v="14"/>
    <n v="176"/>
    <n v="19"/>
    <n v="0"/>
    <n v="192"/>
    <n v="1292"/>
    <n v="8"/>
    <n v="9"/>
    <n v="1"/>
    <n v="7"/>
    <n v="8"/>
    <x v="0"/>
  </r>
  <r>
    <n v="1922"/>
    <n v="51"/>
    <n v="1439"/>
    <n v="33"/>
    <n v="150"/>
    <n v="45"/>
    <n v="17"/>
    <n v="334"/>
    <n v="1350"/>
    <n v="2"/>
    <n v="7"/>
    <n v="4"/>
    <n v="7"/>
    <n v="5"/>
    <x v="0"/>
  </r>
  <r>
    <n v="1662"/>
    <n v="51"/>
    <n v="1468"/>
    <n v="57"/>
    <n v="304"/>
    <n v="25"/>
    <n v="57"/>
    <n v="380"/>
    <n v="1530"/>
    <n v="2"/>
    <n v="8"/>
    <n v="9"/>
    <n v="4"/>
    <n v="6"/>
    <x v="0"/>
  </r>
  <r>
    <n v="2235"/>
    <n v="51"/>
    <n v="1468"/>
    <n v="57"/>
    <n v="304"/>
    <n v="25"/>
    <n v="57"/>
    <n v="380"/>
    <n v="1530"/>
    <n v="2"/>
    <n v="8"/>
    <n v="9"/>
    <n v="4"/>
    <n v="6"/>
    <x v="0"/>
  </r>
  <r>
    <n v="2232"/>
    <n v="51"/>
    <n v="1527"/>
    <n v="70"/>
    <n v="643"/>
    <n v="30"/>
    <n v="119"/>
    <n v="74"/>
    <n v="2314"/>
    <n v="4"/>
    <n v="6"/>
    <n v="5"/>
    <n v="13"/>
    <n v="4"/>
    <x v="0"/>
  </r>
  <r>
    <n v="3144"/>
    <n v="51"/>
    <n v="1652"/>
    <n v="152"/>
    <n v="1536"/>
    <n v="499"/>
    <n v="152"/>
    <n v="230"/>
    <n v="3760"/>
    <n v="1"/>
    <n v="4"/>
    <n v="2"/>
    <n v="10"/>
    <n v="2"/>
    <x v="0"/>
  </r>
  <r>
    <n v="1806"/>
    <n v="51"/>
    <n v="1712"/>
    <n v="278"/>
    <n v="1084"/>
    <n v="89"/>
    <n v="348"/>
    <n v="77"/>
    <n v="3433"/>
    <n v="1"/>
    <n v="10"/>
    <n v="2"/>
    <n v="11"/>
    <n v="8"/>
    <x v="0"/>
  </r>
  <r>
    <n v="2202"/>
    <n v="50"/>
    <n v="10"/>
    <n v="29"/>
    <n v="19"/>
    <n v="14"/>
    <n v="5"/>
    <n v="43"/>
    <n v="34"/>
    <n v="1"/>
    <n v="1"/>
    <n v="0"/>
    <n v="2"/>
    <n v="8"/>
    <x v="0"/>
  </r>
  <r>
    <n v="3214"/>
    <n v="50"/>
    <n v="13"/>
    <n v="3"/>
    <n v="16"/>
    <n v="8"/>
    <n v="-10"/>
    <n v="8"/>
    <n v="41"/>
    <n v="1"/>
    <n v="0"/>
    <n v="0"/>
    <n v="3"/>
    <n v="4"/>
    <x v="0"/>
  </r>
  <r>
    <n v="3199"/>
    <n v="50"/>
    <n v="24"/>
    <n v="5"/>
    <n v="28"/>
    <n v="14"/>
    <n v="19"/>
    <n v="14"/>
    <n v="76"/>
    <n v="1"/>
    <n v="0"/>
    <n v="0"/>
    <n v="3"/>
    <n v="4"/>
    <x v="0"/>
  </r>
  <r>
    <n v="1606"/>
    <n v="50"/>
    <n v="37"/>
    <n v="22"/>
    <n v="41"/>
    <n v="0"/>
    <n v="15"/>
    <n v="7"/>
    <n v="107"/>
    <n v="1"/>
    <n v="1"/>
    <n v="0"/>
    <n v="3"/>
    <n v="7"/>
    <x v="0"/>
  </r>
  <r>
    <n v="1936"/>
    <n v="50"/>
    <n v="138"/>
    <n v="14"/>
    <n v="159"/>
    <n v="21"/>
    <n v="7"/>
    <n v="28"/>
    <n v="311"/>
    <n v="5"/>
    <n v="3"/>
    <n v="0"/>
    <n v="4"/>
    <n v="8"/>
    <x v="0"/>
  </r>
  <r>
    <n v="2534"/>
    <n v="50"/>
    <n v="140"/>
    <n v="23"/>
    <n v="103"/>
    <n v="37"/>
    <n v="42"/>
    <n v="131"/>
    <n v="215"/>
    <n v="4"/>
    <n v="2"/>
    <n v="1"/>
    <n v="4"/>
    <n v="6"/>
    <x v="0"/>
  </r>
  <r>
    <n v="2494"/>
    <n v="50"/>
    <n v="146"/>
    <n v="4"/>
    <n v="146"/>
    <n v="15"/>
    <n v="11"/>
    <n v="66"/>
    <n v="255"/>
    <n v="1"/>
    <n v="3"/>
    <n v="0"/>
    <n v="3"/>
    <n v="8"/>
    <x v="0"/>
  </r>
  <r>
    <n v="2175"/>
    <n v="50"/>
    <n v="188"/>
    <n v="7"/>
    <n v="168"/>
    <n v="13"/>
    <n v="7"/>
    <n v="76"/>
    <n v="306"/>
    <n v="3"/>
    <n v="2"/>
    <n v="1"/>
    <n v="4"/>
    <n v="6"/>
    <x v="0"/>
  </r>
  <r>
    <n v="2523"/>
    <n v="50"/>
    <n v="216"/>
    <n v="17"/>
    <n v="211"/>
    <n v="51"/>
    <n v="4"/>
    <n v="207"/>
    <n v="292"/>
    <n v="1"/>
    <n v="4"/>
    <n v="0"/>
    <n v="3"/>
    <n v="8"/>
    <x v="0"/>
  </r>
  <r>
    <n v="1195"/>
    <n v="50"/>
    <n v="247"/>
    <n v="55"/>
    <n v="345"/>
    <n v="143"/>
    <n v="40"/>
    <n v="64"/>
    <n v="766"/>
    <n v="6"/>
    <n v="4"/>
    <n v="2"/>
    <n v="5"/>
    <n v="6"/>
    <x v="0"/>
  </r>
  <r>
    <n v="1522"/>
    <n v="50"/>
    <n v="272"/>
    <n v="11"/>
    <n v="88"/>
    <n v="102"/>
    <n v="148"/>
    <n v="16"/>
    <n v="604"/>
    <n v="2"/>
    <n v="2"/>
    <n v="1"/>
    <n v="7"/>
    <n v="2"/>
    <x v="0"/>
  </r>
  <r>
    <n v="1539"/>
    <n v="50"/>
    <n v="297"/>
    <n v="56"/>
    <n v="320"/>
    <n v="50"/>
    <n v="20"/>
    <n v="50"/>
    <n v="693"/>
    <n v="6"/>
    <n v="4"/>
    <n v="1"/>
    <n v="5"/>
    <n v="8"/>
    <x v="0"/>
  </r>
  <r>
    <n v="3021"/>
    <n v="50"/>
    <n v="372"/>
    <n v="0"/>
    <n v="61"/>
    <n v="0"/>
    <n v="3"/>
    <n v="20"/>
    <n v="415"/>
    <n v="1"/>
    <n v="3"/>
    <n v="1"/>
    <n v="4"/>
    <n v="4"/>
    <x v="0"/>
  </r>
  <r>
    <n v="1879"/>
    <n v="50"/>
    <n v="717"/>
    <n v="203"/>
    <n v="495"/>
    <n v="55"/>
    <n v="0"/>
    <n v="11"/>
    <n v="1460"/>
    <n v="3"/>
    <n v="4"/>
    <n v="2"/>
    <n v="8"/>
    <n v="6"/>
    <x v="0"/>
  </r>
  <r>
    <n v="2909"/>
    <n v="50"/>
    <n v="788"/>
    <n v="250"/>
    <n v="429"/>
    <n v="301"/>
    <n v="88"/>
    <n v="232"/>
    <n v="1625"/>
    <n v="2"/>
    <n v="6"/>
    <n v="6"/>
    <n v="9"/>
    <n v="3"/>
    <x v="0"/>
  </r>
  <r>
    <n v="1816"/>
    <n v="50"/>
    <n v="807"/>
    <n v="295"/>
    <n v="658"/>
    <n v="110"/>
    <n v="295"/>
    <n v="339"/>
    <n v="1827"/>
    <n v="5"/>
    <n v="6"/>
    <n v="5"/>
    <n v="12"/>
    <n v="3"/>
    <x v="0"/>
  </r>
  <r>
    <n v="1985"/>
    <n v="50"/>
    <n v="827"/>
    <n v="7"/>
    <n v="115"/>
    <n v="0"/>
    <n v="7"/>
    <n v="145"/>
    <n v="812"/>
    <n v="5"/>
    <n v="5"/>
    <n v="2"/>
    <n v="4"/>
    <n v="8"/>
    <x v="0"/>
  </r>
  <r>
    <n v="2460"/>
    <n v="50"/>
    <n v="879"/>
    <n v="226"/>
    <n v="602"/>
    <n v="458"/>
    <n v="451"/>
    <n v="79"/>
    <n v="2536"/>
    <n v="2"/>
    <n v="7"/>
    <n v="3"/>
    <n v="6"/>
    <n v="4"/>
    <x v="0"/>
  </r>
  <r>
    <n v="2290"/>
    <n v="50"/>
    <n v="936"/>
    <n v="81"/>
    <n v="477"/>
    <n v="0"/>
    <n v="146"/>
    <n v="15"/>
    <n v="1624"/>
    <n v="2"/>
    <n v="5"/>
    <n v="4"/>
    <n v="10"/>
    <n v="4"/>
    <x v="0"/>
  </r>
  <r>
    <n v="2528"/>
    <n v="50"/>
    <n v="1085"/>
    <n v="472"/>
    <n v="944"/>
    <n v="33"/>
    <n v="249"/>
    <n v="54"/>
    <n v="2728"/>
    <n v="1"/>
    <n v="6"/>
    <n v="4"/>
    <n v="6"/>
    <n v="5"/>
    <x v="0"/>
  </r>
  <r>
    <n v="1188"/>
    <n v="50"/>
    <n v="1096"/>
    <n v="10"/>
    <n v="83"/>
    <n v="15"/>
    <n v="10"/>
    <n v="95"/>
    <n v="1118"/>
    <n v="3"/>
    <n v="8"/>
    <n v="1"/>
    <n v="7"/>
    <n v="5"/>
    <x v="0"/>
  </r>
  <r>
    <n v="1395"/>
    <n v="50"/>
    <n v="1163"/>
    <n v="151"/>
    <n v="631"/>
    <n v="166"/>
    <n v="429"/>
    <n v="74"/>
    <n v="2465"/>
    <n v="4"/>
    <n v="4"/>
    <n v="3"/>
    <n v="6"/>
    <n v="4"/>
    <x v="0"/>
  </r>
  <r>
    <n v="3086"/>
    <n v="50"/>
    <n v="1824"/>
    <n v="173"/>
    <n v="423"/>
    <n v="32"/>
    <n v="24"/>
    <n v="49"/>
    <n v="2428"/>
    <n v="2"/>
    <n v="6"/>
    <n v="8"/>
    <n v="11"/>
    <n v="2"/>
    <x v="0"/>
  </r>
  <r>
    <n v="3060"/>
    <n v="49"/>
    <n v="0"/>
    <n v="5"/>
    <n v="22"/>
    <n v="82"/>
    <n v="5"/>
    <n v="27"/>
    <n v="87"/>
    <n v="1"/>
    <n v="1"/>
    <n v="0"/>
    <n v="2"/>
    <n v="7"/>
    <x v="0"/>
  </r>
  <r>
    <n v="2721"/>
    <n v="49"/>
    <n v="5"/>
    <n v="23"/>
    <n v="14"/>
    <n v="32"/>
    <n v="18"/>
    <n v="36"/>
    <n v="54"/>
    <n v="1"/>
    <n v="1"/>
    <n v="0"/>
    <n v="2"/>
    <n v="7"/>
    <x v="0"/>
  </r>
  <r>
    <n v="2459"/>
    <n v="49"/>
    <n v="12"/>
    <n v="25"/>
    <n v="56"/>
    <n v="62"/>
    <n v="31"/>
    <n v="100"/>
    <n v="87"/>
    <n v="2"/>
    <n v="1"/>
    <n v="0"/>
    <n v="3"/>
    <n v="7"/>
    <x v="0"/>
  </r>
  <r>
    <n v="1147"/>
    <n v="49"/>
    <n v="21"/>
    <n v="3"/>
    <n v="19"/>
    <n v="5"/>
    <n v="0"/>
    <n v="0"/>
    <n v="48"/>
    <n v="1"/>
    <n v="0"/>
    <n v="0"/>
    <n v="3"/>
    <n v="4"/>
    <x v="0"/>
  </r>
  <r>
    <n v="1137"/>
    <n v="49"/>
    <n v="22"/>
    <n v="4"/>
    <n v="36"/>
    <n v="0"/>
    <n v="4"/>
    <n v="14"/>
    <n v="50"/>
    <n v="1"/>
    <n v="1"/>
    <n v="0"/>
    <n v="2"/>
    <n v="8"/>
    <x v="0"/>
  </r>
  <r>
    <n v="1223"/>
    <n v="49"/>
    <n v="28"/>
    <n v="50"/>
    <n v="110"/>
    <n v="33"/>
    <n v="44"/>
    <n v="116"/>
    <n v="149"/>
    <n v="2"/>
    <n v="2"/>
    <n v="0"/>
    <n v="4"/>
    <n v="6"/>
    <x v="0"/>
  </r>
  <r>
    <n v="1773"/>
    <n v="49"/>
    <n v="28"/>
    <n v="56"/>
    <n v="76"/>
    <n v="83"/>
    <n v="14"/>
    <n v="90"/>
    <n v="167"/>
    <n v="1"/>
    <n v="2"/>
    <n v="0"/>
    <n v="3"/>
    <n v="7"/>
    <x v="0"/>
  </r>
  <r>
    <n v="2677"/>
    <n v="49"/>
    <n v="39"/>
    <n v="52"/>
    <n v="122"/>
    <n v="103"/>
    <n v="26"/>
    <n v="26"/>
    <n v="316"/>
    <n v="3"/>
    <n v="3"/>
    <n v="0"/>
    <n v="4"/>
    <n v="7"/>
    <x v="0"/>
  </r>
  <r>
    <n v="2263"/>
    <n v="49"/>
    <n v="48"/>
    <n v="15"/>
    <n v="73"/>
    <n v="0"/>
    <n v="0"/>
    <n v="4"/>
    <n v="132"/>
    <n v="2"/>
    <n v="1"/>
    <n v="0"/>
    <n v="3"/>
    <n v="9"/>
    <x v="0"/>
  </r>
  <r>
    <n v="3000"/>
    <n v="49"/>
    <n v="53"/>
    <n v="12"/>
    <n v="69"/>
    <n v="28"/>
    <n v="12"/>
    <n v="12"/>
    <n v="162"/>
    <n v="2"/>
    <n v="2"/>
    <n v="0"/>
    <n v="4"/>
    <n v="5"/>
    <x v="0"/>
  </r>
  <r>
    <n v="2433"/>
    <n v="49"/>
    <n v="72"/>
    <n v="38"/>
    <n v="77"/>
    <n v="53"/>
    <n v="24"/>
    <n v="106"/>
    <n v="159"/>
    <n v="4"/>
    <n v="2"/>
    <n v="0"/>
    <n v="4"/>
    <n v="6"/>
    <x v="0"/>
  </r>
  <r>
    <n v="1419"/>
    <n v="49"/>
    <n v="92"/>
    <n v="0"/>
    <n v="21"/>
    <n v="6"/>
    <n v="0"/>
    <n v="18"/>
    <n v="101"/>
    <n v="1"/>
    <n v="1"/>
    <n v="0"/>
    <n v="3"/>
    <n v="5"/>
    <x v="0"/>
  </r>
  <r>
    <n v="1488"/>
    <n v="49"/>
    <n v="92"/>
    <n v="0"/>
    <n v="21"/>
    <n v="6"/>
    <n v="0"/>
    <n v="18"/>
    <n v="101"/>
    <n v="1"/>
    <n v="1"/>
    <n v="0"/>
    <n v="3"/>
    <n v="5"/>
    <x v="0"/>
  </r>
  <r>
    <n v="1839"/>
    <n v="49"/>
    <n v="99"/>
    <n v="7"/>
    <n v="36"/>
    <n v="0"/>
    <n v="0"/>
    <n v="4"/>
    <n v="139"/>
    <n v="2"/>
    <n v="1"/>
    <n v="0"/>
    <n v="3"/>
    <n v="8"/>
    <x v="0"/>
  </r>
  <r>
    <n v="2785"/>
    <n v="49"/>
    <n v="99"/>
    <n v="7"/>
    <n v="36"/>
    <n v="0"/>
    <n v="0"/>
    <n v="4"/>
    <n v="139"/>
    <n v="2"/>
    <n v="1"/>
    <n v="0"/>
    <n v="3"/>
    <n v="8"/>
    <x v="0"/>
  </r>
  <r>
    <n v="3148"/>
    <n v="49"/>
    <n v="106"/>
    <n v="10"/>
    <n v="87"/>
    <n v="0"/>
    <n v="10"/>
    <n v="58"/>
    <n v="155"/>
    <n v="3"/>
    <n v="3"/>
    <n v="0"/>
    <n v="3"/>
    <n v="8"/>
    <x v="0"/>
  </r>
  <r>
    <n v="1975"/>
    <n v="49"/>
    <n v="168"/>
    <n v="0"/>
    <n v="41"/>
    <n v="0"/>
    <n v="15"/>
    <n v="51"/>
    <n v="173"/>
    <n v="2"/>
    <n v="1"/>
    <n v="1"/>
    <n v="4"/>
    <n v="3"/>
    <x v="0"/>
  </r>
  <r>
    <n v="2600"/>
    <n v="49"/>
    <n v="309"/>
    <n v="51"/>
    <n v="45"/>
    <n v="68"/>
    <n v="74"/>
    <n v="51"/>
    <n v="497"/>
    <n v="4"/>
    <n v="3"/>
    <n v="1"/>
    <n v="5"/>
    <n v="4"/>
    <x v="0"/>
  </r>
  <r>
    <n v="2381"/>
    <n v="49"/>
    <n v="326"/>
    <n v="11"/>
    <n v="78"/>
    <n v="15"/>
    <n v="4"/>
    <n v="107"/>
    <n v="326"/>
    <n v="4"/>
    <n v="3"/>
    <n v="0"/>
    <n v="4"/>
    <n v="9"/>
    <x v="0"/>
  </r>
  <r>
    <n v="2238"/>
    <n v="49"/>
    <n v="355"/>
    <n v="190"/>
    <n v="202"/>
    <n v="394"/>
    <n v="214"/>
    <n v="150"/>
    <n v="1204"/>
    <n v="2"/>
    <n v="4"/>
    <n v="2"/>
    <n v="11"/>
    <n v="2"/>
    <x v="0"/>
  </r>
  <r>
    <n v="2198"/>
    <n v="49"/>
    <n v="525"/>
    <n v="0"/>
    <n v="64"/>
    <n v="0"/>
    <n v="0"/>
    <n v="16"/>
    <n v="572"/>
    <n v="5"/>
    <n v="3"/>
    <n v="1"/>
    <n v="4"/>
    <n v="9"/>
    <x v="0"/>
  </r>
  <r>
    <n v="2645"/>
    <n v="49"/>
    <n v="735"/>
    <n v="7"/>
    <n v="167"/>
    <n v="11"/>
    <n v="7"/>
    <n v="36"/>
    <n v="891"/>
    <n v="2"/>
    <n v="4"/>
    <n v="2"/>
    <n v="5"/>
    <n v="7"/>
    <x v="0"/>
  </r>
  <r>
    <n v="2959"/>
    <n v="49"/>
    <n v="806"/>
    <n v="20"/>
    <n v="233"/>
    <n v="58"/>
    <n v="0"/>
    <n v="78"/>
    <n v="1040"/>
    <n v="8"/>
    <n v="6"/>
    <n v="3"/>
    <n v="5"/>
    <n v="7"/>
    <x v="0"/>
  </r>
  <r>
    <n v="1493"/>
    <n v="49"/>
    <n v="1006"/>
    <n v="363"/>
    <n v="171"/>
    <n v="158"/>
    <n v="68"/>
    <n v="155"/>
    <n v="1611"/>
    <n v="6"/>
    <n v="5"/>
    <n v="2"/>
    <n v="12"/>
    <n v="5"/>
    <x v="0"/>
  </r>
  <r>
    <n v="3027"/>
    <n v="49"/>
    <n v="1215"/>
    <n v="81"/>
    <n v="494"/>
    <n v="159"/>
    <n v="122"/>
    <n v="81"/>
    <n v="1991"/>
    <n v="2"/>
    <n v="6"/>
    <n v="3"/>
    <n v="4"/>
    <n v="2"/>
    <x v="0"/>
  </r>
  <r>
    <n v="2278"/>
    <n v="49"/>
    <n v="1488"/>
    <n v="19"/>
    <n v="311"/>
    <n v="101"/>
    <n v="57"/>
    <n v="213"/>
    <n v="1763"/>
    <n v="5"/>
    <n v="7"/>
    <n v="2"/>
    <n v="11"/>
    <n v="5"/>
    <x v="0"/>
  </r>
  <r>
    <n v="2655"/>
    <n v="49"/>
    <n v="1670"/>
    <n v="283"/>
    <n v="1207"/>
    <n v="184"/>
    <n v="247"/>
    <n v="213"/>
    <n v="3378"/>
    <n v="1"/>
    <n v="5"/>
    <n v="10"/>
    <n v="7"/>
    <n v="3"/>
    <x v="0"/>
  </r>
  <r>
    <n v="1692"/>
    <n v="49"/>
    <n v="1866"/>
    <n v="163"/>
    <n v="233"/>
    <n v="90"/>
    <n v="0"/>
    <n v="185"/>
    <n v="2166"/>
    <n v="4"/>
    <n v="7"/>
    <n v="5"/>
    <n v="10"/>
    <n v="5"/>
    <x v="0"/>
  </r>
  <r>
    <n v="1310"/>
    <n v="49"/>
    <n v="2066"/>
    <n v="0"/>
    <n v="717"/>
    <n v="117"/>
    <n v="117"/>
    <n v="329"/>
    <n v="2689"/>
    <n v="1"/>
    <n v="4"/>
    <n v="8"/>
    <n v="5"/>
    <n v="3"/>
    <x v="0"/>
  </r>
  <r>
    <n v="2914"/>
    <n v="48"/>
    <n v="10"/>
    <n v="10"/>
    <n v="20"/>
    <n v="64"/>
    <n v="64"/>
    <n v="20"/>
    <n v="148"/>
    <n v="1"/>
    <n v="1"/>
    <n v="0"/>
    <n v="4"/>
    <n v="4"/>
    <x v="0"/>
  </r>
  <r>
    <n v="2859"/>
    <n v="48"/>
    <n v="26"/>
    <n v="13"/>
    <n v="52"/>
    <n v="26"/>
    <n v="4"/>
    <n v="0"/>
    <n v="120"/>
    <n v="1"/>
    <n v="1"/>
    <n v="1"/>
    <n v="3"/>
    <n v="3"/>
    <x v="0"/>
  </r>
  <r>
    <n v="1949"/>
    <n v="48"/>
    <n v="54"/>
    <n v="0"/>
    <n v="8"/>
    <n v="0"/>
    <n v="0"/>
    <n v="27"/>
    <n v="35"/>
    <n v="1"/>
    <n v="1"/>
    <n v="0"/>
    <n v="2"/>
    <n v="8"/>
    <x v="0"/>
  </r>
  <r>
    <n v="2402"/>
    <n v="48"/>
    <n v="54"/>
    <n v="0"/>
    <n v="8"/>
    <n v="0"/>
    <n v="0"/>
    <n v="27"/>
    <n v="35"/>
    <n v="1"/>
    <n v="1"/>
    <n v="0"/>
    <n v="2"/>
    <n v="8"/>
    <x v="0"/>
  </r>
  <r>
    <n v="1561"/>
    <n v="48"/>
    <n v="77"/>
    <n v="34"/>
    <n v="145"/>
    <n v="85"/>
    <n v="17"/>
    <n v="60"/>
    <n v="299"/>
    <n v="4"/>
    <n v="3"/>
    <n v="0"/>
    <n v="3"/>
    <n v="8"/>
    <x v="0"/>
  </r>
  <r>
    <n v="2625"/>
    <n v="48"/>
    <n v="185"/>
    <n v="11"/>
    <n v="89"/>
    <n v="47"/>
    <n v="6"/>
    <n v="44"/>
    <n v="293"/>
    <n v="3"/>
    <n v="2"/>
    <n v="1"/>
    <n v="4"/>
    <n v="4"/>
    <x v="0"/>
  </r>
  <r>
    <n v="2934"/>
    <n v="48"/>
    <n v="185"/>
    <n v="11"/>
    <n v="89"/>
    <n v="47"/>
    <n v="6"/>
    <n v="44"/>
    <n v="293"/>
    <n v="3"/>
    <n v="2"/>
    <n v="1"/>
    <n v="4"/>
    <n v="4"/>
    <x v="0"/>
  </r>
  <r>
    <n v="2220"/>
    <n v="48"/>
    <n v="310"/>
    <n v="36"/>
    <n v="114"/>
    <n v="0"/>
    <n v="13"/>
    <n v="23"/>
    <n v="450"/>
    <n v="4"/>
    <n v="2"/>
    <n v="1"/>
    <n v="5"/>
    <n v="6"/>
    <x v="0"/>
  </r>
  <r>
    <n v="1081"/>
    <n v="48"/>
    <n v="490"/>
    <n v="0"/>
    <n v="60"/>
    <n v="0"/>
    <n v="0"/>
    <n v="19"/>
    <n v="531"/>
    <n v="5"/>
    <n v="3"/>
    <n v="1"/>
    <n v="4"/>
    <n v="7"/>
    <x v="0"/>
  </r>
  <r>
    <n v="3079"/>
    <n v="48"/>
    <n v="513"/>
    <n v="27"/>
    <n v="687"/>
    <n v="152"/>
    <n v="117"/>
    <n v="174"/>
    <n v="1323"/>
    <n v="6"/>
    <n v="8"/>
    <n v="2"/>
    <n v="7"/>
    <n v="7"/>
    <x v="0"/>
  </r>
  <r>
    <n v="1549"/>
    <n v="48"/>
    <n v="551"/>
    <n v="6"/>
    <n v="85"/>
    <n v="9"/>
    <n v="6"/>
    <n v="117"/>
    <n v="540"/>
    <n v="2"/>
    <n v="3"/>
    <n v="2"/>
    <n v="5"/>
    <n v="4"/>
    <x v="0"/>
  </r>
  <r>
    <n v="2283"/>
    <n v="48"/>
    <n v="596"/>
    <n v="16"/>
    <n v="212"/>
    <n v="10"/>
    <n v="16"/>
    <n v="160"/>
    <n v="691"/>
    <n v="5"/>
    <n v="5"/>
    <n v="2"/>
    <n v="4"/>
    <n v="9"/>
    <x v="0"/>
  </r>
  <r>
    <n v="1506"/>
    <n v="48"/>
    <n v="598"/>
    <n v="7"/>
    <n v="214"/>
    <n v="127"/>
    <n v="57"/>
    <n v="194"/>
    <n v="809"/>
    <n v="1"/>
    <n v="5"/>
    <n v="1"/>
    <n v="6"/>
    <n v="5"/>
    <x v="0"/>
  </r>
  <r>
    <n v="3102"/>
    <n v="48"/>
    <n v="606"/>
    <n v="169"/>
    <n v="1264"/>
    <n v="503"/>
    <n v="0"/>
    <n v="412"/>
    <n v="2130"/>
    <n v="3"/>
    <n v="3"/>
    <n v="5"/>
    <n v="6"/>
    <n v="2"/>
    <x v="0"/>
  </r>
  <r>
    <n v="3156"/>
    <n v="48"/>
    <n v="606"/>
    <n v="169"/>
    <n v="1264"/>
    <n v="503"/>
    <n v="0"/>
    <n v="412"/>
    <n v="2130"/>
    <n v="3"/>
    <n v="3"/>
    <n v="5"/>
    <n v="6"/>
    <n v="2"/>
    <x v="0"/>
  </r>
  <r>
    <n v="2145"/>
    <n v="48"/>
    <n v="731"/>
    <n v="0"/>
    <n v="21"/>
    <n v="0"/>
    <n v="0"/>
    <n v="7"/>
    <n v="744"/>
    <n v="2"/>
    <n v="4"/>
    <n v="1"/>
    <n v="5"/>
    <n v="7"/>
    <x v="0"/>
  </r>
  <r>
    <n v="1940"/>
    <n v="48"/>
    <n v="759"/>
    <n v="9"/>
    <n v="85"/>
    <n v="11"/>
    <n v="0"/>
    <n v="162"/>
    <n v="702"/>
    <n v="4"/>
    <n v="5"/>
    <n v="2"/>
    <n v="5"/>
    <n v="6"/>
    <x v="0"/>
  </r>
  <r>
    <n v="2482"/>
    <n v="48"/>
    <n v="842"/>
    <n v="14"/>
    <n v="300"/>
    <n v="58"/>
    <n v="300"/>
    <n v="253"/>
    <n v="1260"/>
    <n v="9"/>
    <n v="5"/>
    <n v="2"/>
    <n v="10"/>
    <n v="6"/>
    <x v="0"/>
  </r>
  <r>
    <n v="2469"/>
    <n v="48"/>
    <n v="938"/>
    <n v="95"/>
    <n v="486"/>
    <n v="41"/>
    <n v="63"/>
    <n v="46"/>
    <n v="1577"/>
    <n v="7"/>
    <n v="7"/>
    <n v="2"/>
    <n v="9"/>
    <n v="6"/>
    <x v="0"/>
  </r>
  <r>
    <n v="2899"/>
    <n v="48"/>
    <n v="1129"/>
    <n v="306"/>
    <n v="896"/>
    <n v="232"/>
    <n v="49"/>
    <n v="49"/>
    <n v="2563"/>
    <n v="3"/>
    <n v="11"/>
    <n v="5"/>
    <n v="11"/>
    <n v="5"/>
    <x v="0"/>
  </r>
  <r>
    <n v="2517"/>
    <n v="48"/>
    <n v="1179"/>
    <n v="168"/>
    <n v="631"/>
    <n v="84"/>
    <n v="63"/>
    <n v="126"/>
    <n v="1999"/>
    <n v="4"/>
    <n v="9"/>
    <n v="2"/>
    <n v="12"/>
    <n v="5"/>
    <x v="0"/>
  </r>
  <r>
    <n v="2703"/>
    <n v="48"/>
    <n v="1179"/>
    <n v="168"/>
    <n v="631"/>
    <n v="84"/>
    <n v="63"/>
    <n v="126"/>
    <n v="1999"/>
    <n v="4"/>
    <n v="9"/>
    <n v="2"/>
    <n v="12"/>
    <n v="5"/>
    <x v="0"/>
  </r>
  <r>
    <n v="2475"/>
    <n v="48"/>
    <n v="1865"/>
    <n v="30"/>
    <n v="947"/>
    <n v="81"/>
    <n v="219"/>
    <n v="219"/>
    <n v="2923"/>
    <n v="1"/>
    <n v="9"/>
    <n v="7"/>
    <n v="13"/>
    <n v="4"/>
    <x v="0"/>
  </r>
  <r>
    <n v="3053"/>
    <n v="48"/>
    <n v="1865"/>
    <n v="30"/>
    <n v="947"/>
    <n v="81"/>
    <n v="219"/>
    <n v="219"/>
    <n v="2923"/>
    <n v="1"/>
    <n v="9"/>
    <n v="7"/>
    <n v="13"/>
    <n v="4"/>
    <x v="0"/>
  </r>
  <r>
    <n v="1207"/>
    <n v="48"/>
    <n v="2009"/>
    <n v="78"/>
    <n v="395"/>
    <n v="102"/>
    <n v="78"/>
    <n v="105"/>
    <n v="2558"/>
    <n v="2"/>
    <n v="11"/>
    <n v="4"/>
    <n v="11"/>
    <n v="6"/>
    <x v="0"/>
  </r>
  <r>
    <n v="2627"/>
    <n v="48"/>
    <n v="2175"/>
    <n v="82"/>
    <n v="588"/>
    <n v="78"/>
    <n v="362"/>
    <n v="69"/>
    <n v="3216"/>
    <n v="1"/>
    <n v="3"/>
    <n v="6"/>
    <n v="12"/>
    <n v="6"/>
    <x v="0"/>
  </r>
  <r>
    <n v="1243"/>
    <n v="48"/>
    <n v="2367"/>
    <n v="54"/>
    <n v="304"/>
    <n v="34"/>
    <n v="26"/>
    <n v="54"/>
    <n v="2731"/>
    <n v="3"/>
    <n v="8"/>
    <n v="3"/>
    <n v="5"/>
    <n v="6"/>
    <x v="0"/>
  </r>
  <r>
    <n v="2725"/>
    <n v="48"/>
    <n v="2367"/>
    <n v="54"/>
    <n v="304"/>
    <n v="34"/>
    <n v="26"/>
    <n v="54"/>
    <n v="2731"/>
    <n v="3"/>
    <n v="8"/>
    <n v="3"/>
    <n v="5"/>
    <n v="6"/>
    <x v="0"/>
  </r>
  <r>
    <n v="1136"/>
    <n v="47"/>
    <n v="10"/>
    <n v="5"/>
    <n v="93"/>
    <n v="103"/>
    <n v="57"/>
    <n v="83"/>
    <n v="186"/>
    <n v="1"/>
    <n v="2"/>
    <n v="0"/>
    <n v="3"/>
    <n v="6"/>
    <x v="0"/>
  </r>
  <r>
    <n v="2099"/>
    <n v="47"/>
    <n v="11"/>
    <n v="125"/>
    <n v="60"/>
    <n v="43"/>
    <n v="33"/>
    <n v="249"/>
    <n v="22"/>
    <n v="1"/>
    <n v="2"/>
    <n v="1"/>
    <n v="2"/>
    <n v="8"/>
    <x v="0"/>
  </r>
  <r>
    <n v="2392"/>
    <n v="47"/>
    <n v="11"/>
    <n v="125"/>
    <n v="60"/>
    <n v="43"/>
    <n v="33"/>
    <n v="249"/>
    <n v="22"/>
    <n v="1"/>
    <n v="2"/>
    <n v="1"/>
    <n v="2"/>
    <n v="8"/>
    <x v="0"/>
  </r>
  <r>
    <n v="2215"/>
    <n v="47"/>
    <n v="66"/>
    <n v="0"/>
    <n v="33"/>
    <n v="0"/>
    <n v="4"/>
    <n v="40"/>
    <n v="62"/>
    <n v="1"/>
    <n v="1"/>
    <n v="0"/>
    <n v="3"/>
    <n v="6"/>
    <x v="0"/>
  </r>
  <r>
    <n v="2908"/>
    <n v="47"/>
    <n v="75"/>
    <n v="13"/>
    <n v="79"/>
    <n v="13"/>
    <n v="18"/>
    <n v="79"/>
    <n v="118"/>
    <n v="2"/>
    <n v="3"/>
    <n v="1"/>
    <n v="2"/>
    <n v="7"/>
    <x v="0"/>
  </r>
  <r>
    <n v="1532"/>
    <n v="47"/>
    <n v="86"/>
    <n v="18"/>
    <n v="129"/>
    <n v="12"/>
    <n v="6"/>
    <n v="171"/>
    <n v="80"/>
    <n v="4"/>
    <n v="3"/>
    <n v="1"/>
    <n v="2"/>
    <n v="8"/>
    <x v="0"/>
  </r>
  <r>
    <n v="1989"/>
    <n v="47"/>
    <n v="86"/>
    <n v="18"/>
    <n v="129"/>
    <n v="12"/>
    <n v="6"/>
    <n v="171"/>
    <n v="80"/>
    <n v="4"/>
    <n v="3"/>
    <n v="1"/>
    <n v="2"/>
    <n v="8"/>
    <x v="0"/>
  </r>
  <r>
    <n v="1948"/>
    <n v="47"/>
    <n v="171"/>
    <n v="8"/>
    <n v="108"/>
    <n v="0"/>
    <n v="36"/>
    <n v="48"/>
    <n v="275"/>
    <n v="3"/>
    <n v="3"/>
    <n v="0"/>
    <n v="4"/>
    <n v="7"/>
    <x v="0"/>
  </r>
  <r>
    <n v="1945"/>
    <n v="47"/>
    <n v="290"/>
    <n v="36"/>
    <n v="251"/>
    <n v="39"/>
    <n v="30"/>
    <n v="45"/>
    <n v="602"/>
    <n v="7"/>
    <n v="3"/>
    <n v="1"/>
    <n v="6"/>
    <n v="5"/>
    <x v="0"/>
  </r>
  <r>
    <n v="1578"/>
    <n v="47"/>
    <n v="347"/>
    <n v="80"/>
    <n v="448"/>
    <n v="53"/>
    <n v="91"/>
    <n v="0"/>
    <n v="1019"/>
    <n v="1"/>
    <n v="3"/>
    <n v="4"/>
    <n v="7"/>
    <n v="1"/>
    <x v="0"/>
  </r>
  <r>
    <n v="2737"/>
    <n v="47"/>
    <n v="477"/>
    <n v="8"/>
    <n v="228"/>
    <n v="190"/>
    <n v="177"/>
    <n v="156"/>
    <n v="925"/>
    <n v="2"/>
    <n v="3"/>
    <n v="3"/>
    <n v="8"/>
    <n v="2"/>
    <x v="0"/>
  </r>
  <r>
    <n v="3065"/>
    <n v="47"/>
    <n v="539"/>
    <n v="297"/>
    <n v="1000"/>
    <n v="562"/>
    <n v="432"/>
    <n v="243"/>
    <n v="2587"/>
    <n v="1"/>
    <n v="3"/>
    <n v="7"/>
    <n v="8"/>
    <n v="1"/>
    <x v="0"/>
  </r>
  <r>
    <n v="2216"/>
    <n v="47"/>
    <n v="771"/>
    <n v="0"/>
    <n v="713"/>
    <n v="153"/>
    <n v="374"/>
    <n v="38"/>
    <n v="1972"/>
    <n v="4"/>
    <n v="8"/>
    <n v="2"/>
    <n v="11"/>
    <n v="6"/>
    <x v="0"/>
  </r>
  <r>
    <n v="1253"/>
    <n v="47"/>
    <n v="1086"/>
    <n v="189"/>
    <n v="895"/>
    <n v="461"/>
    <n v="189"/>
    <n v="542"/>
    <n v="2277"/>
    <n v="1"/>
    <n v="3"/>
    <n v="7"/>
    <n v="8"/>
    <n v="1"/>
    <x v="0"/>
  </r>
  <r>
    <n v="1447"/>
    <n v="47"/>
    <n v="1086"/>
    <n v="189"/>
    <n v="895"/>
    <n v="461"/>
    <n v="189"/>
    <n v="542"/>
    <n v="2277"/>
    <n v="1"/>
    <n v="3"/>
    <n v="7"/>
    <n v="8"/>
    <n v="1"/>
    <x v="0"/>
  </r>
  <r>
    <n v="1454"/>
    <n v="47"/>
    <n v="1479"/>
    <n v="200"/>
    <n v="1009"/>
    <n v="221"/>
    <n v="504"/>
    <n v="234"/>
    <n v="3179"/>
    <n v="4"/>
    <n v="6"/>
    <n v="10"/>
    <n v="13"/>
    <n v="4"/>
    <x v="0"/>
  </r>
  <r>
    <n v="1133"/>
    <n v="47"/>
    <n v="1512"/>
    <n v="39"/>
    <n v="325"/>
    <n v="106"/>
    <n v="81"/>
    <n v="81"/>
    <n v="1983"/>
    <n v="3"/>
    <n v="8"/>
    <n v="5"/>
    <n v="9"/>
    <n v="6"/>
    <x v="0"/>
  </r>
  <r>
    <n v="2967"/>
    <n v="47"/>
    <n v="2667"/>
    <n v="50"/>
    <n v="1559"/>
    <n v="196"/>
    <n v="61"/>
    <n v="100"/>
    <n v="4434"/>
    <n v="0"/>
    <n v="9"/>
    <n v="7"/>
    <n v="11"/>
    <n v="3"/>
    <x v="0"/>
  </r>
  <r>
    <n v="1499"/>
    <n v="47"/>
    <n v="2875"/>
    <n v="45"/>
    <n v="1368"/>
    <n v="179"/>
    <n v="136"/>
    <n v="60"/>
    <n v="4542"/>
    <n v="1"/>
    <n v="5"/>
    <n v="7"/>
    <n v="9"/>
    <n v="2"/>
    <x v="0"/>
  </r>
  <r>
    <n v="1524"/>
    <n v="46"/>
    <n v="5"/>
    <n v="45"/>
    <n v="40"/>
    <n v="54"/>
    <n v="15"/>
    <n v="109"/>
    <n v="50"/>
    <n v="3"/>
    <n v="3"/>
    <n v="0"/>
    <n v="3"/>
    <n v="8"/>
    <x v="0"/>
  </r>
  <r>
    <n v="1267"/>
    <n v="46"/>
    <n v="20"/>
    <n v="97"/>
    <n v="46"/>
    <n v="142"/>
    <n v="127"/>
    <n v="86"/>
    <n v="346"/>
    <n v="3"/>
    <n v="3"/>
    <n v="0"/>
    <n v="4"/>
    <n v="7"/>
    <x v="0"/>
  </r>
  <r>
    <n v="1448"/>
    <n v="46"/>
    <n v="28"/>
    <n v="20"/>
    <n v="157"/>
    <n v="68"/>
    <n v="60"/>
    <n v="149"/>
    <n v="185"/>
    <n v="2"/>
    <n v="4"/>
    <n v="0"/>
    <n v="3"/>
    <n v="7"/>
    <x v="0"/>
  </r>
  <r>
    <n v="2692"/>
    <n v="46"/>
    <n v="28"/>
    <n v="17"/>
    <n v="50"/>
    <n v="33"/>
    <n v="11"/>
    <n v="33"/>
    <n v="105"/>
    <n v="2"/>
    <n v="2"/>
    <n v="0"/>
    <n v="3"/>
    <n v="7"/>
    <x v="0"/>
  </r>
  <r>
    <n v="2525"/>
    <n v="46"/>
    <n v="41"/>
    <n v="4"/>
    <n v="7"/>
    <n v="7"/>
    <n v="4"/>
    <n v="22"/>
    <n v="41"/>
    <n v="1"/>
    <n v="0"/>
    <n v="0"/>
    <n v="3"/>
    <n v="6"/>
    <x v="0"/>
  </r>
  <r>
    <n v="2990"/>
    <n v="46"/>
    <n v="41"/>
    <n v="4"/>
    <n v="7"/>
    <n v="7"/>
    <n v="4"/>
    <n v="22"/>
    <n v="41"/>
    <n v="1"/>
    <n v="0"/>
    <n v="0"/>
    <n v="3"/>
    <n v="6"/>
    <x v="0"/>
  </r>
  <r>
    <n v="1224"/>
    <n v="46"/>
    <n v="94"/>
    <n v="0"/>
    <n v="21"/>
    <n v="0"/>
    <n v="0"/>
    <n v="5"/>
    <n v="110"/>
    <n v="1"/>
    <n v="1"/>
    <n v="0"/>
    <n v="3"/>
    <n v="7"/>
    <x v="0"/>
  </r>
  <r>
    <n v="3082"/>
    <n v="46"/>
    <n v="116"/>
    <n v="13"/>
    <n v="57"/>
    <n v="23"/>
    <n v="20"/>
    <n v="213"/>
    <n v="17"/>
    <n v="1"/>
    <n v="2"/>
    <n v="2"/>
    <n v="2"/>
    <n v="5"/>
    <x v="0"/>
  </r>
  <r>
    <n v="1316"/>
    <n v="46"/>
    <n v="158"/>
    <n v="8"/>
    <n v="59"/>
    <n v="32"/>
    <n v="0"/>
    <n v="24"/>
    <n v="233"/>
    <n v="1"/>
    <n v="1"/>
    <n v="1"/>
    <n v="3"/>
    <n v="4"/>
    <x v="0"/>
  </r>
  <r>
    <n v="2639"/>
    <n v="46"/>
    <n v="158"/>
    <n v="8"/>
    <n v="59"/>
    <n v="32"/>
    <n v="0"/>
    <n v="24"/>
    <n v="233"/>
    <n v="1"/>
    <n v="1"/>
    <n v="1"/>
    <n v="3"/>
    <n v="4"/>
    <x v="0"/>
  </r>
  <r>
    <n v="2426"/>
    <n v="46"/>
    <n v="178"/>
    <n v="32"/>
    <n v="292"/>
    <n v="60"/>
    <n v="22"/>
    <n v="79"/>
    <n v="504"/>
    <n v="3"/>
    <n v="3"/>
    <n v="2"/>
    <n v="4"/>
    <n v="5"/>
    <x v="0"/>
  </r>
  <r>
    <n v="3028"/>
    <n v="46"/>
    <n v="189"/>
    <n v="0"/>
    <n v="59"/>
    <n v="0"/>
    <n v="0"/>
    <n v="15"/>
    <n v="234"/>
    <n v="2"/>
    <n v="3"/>
    <n v="0"/>
    <n v="3"/>
    <n v="8"/>
    <x v="0"/>
  </r>
  <r>
    <n v="1213"/>
    <n v="46"/>
    <n v="443"/>
    <n v="0"/>
    <n v="54"/>
    <n v="7"/>
    <n v="3"/>
    <n v="132"/>
    <n v="375"/>
    <n v="4"/>
    <n v="3"/>
    <n v="1"/>
    <n v="4"/>
    <n v="8"/>
    <x v="0"/>
  </r>
  <r>
    <n v="1882"/>
    <n v="46"/>
    <n v="487"/>
    <n v="0"/>
    <n v="31"/>
    <n v="0"/>
    <n v="3"/>
    <n v="57"/>
    <n v="464"/>
    <n v="2"/>
    <n v="4"/>
    <n v="1"/>
    <n v="4"/>
    <n v="6"/>
    <x v="0"/>
  </r>
  <r>
    <n v="1817"/>
    <n v="46"/>
    <n v="577"/>
    <n v="27"/>
    <n v="293"/>
    <n v="0"/>
    <n v="18"/>
    <n v="248"/>
    <n v="668"/>
    <n v="2"/>
    <n v="6"/>
    <n v="1"/>
    <n v="5"/>
    <n v="7"/>
    <x v="0"/>
  </r>
  <r>
    <n v="1986"/>
    <n v="46"/>
    <n v="592"/>
    <n v="162"/>
    <n v="479"/>
    <n v="256"/>
    <n v="211"/>
    <n v="139"/>
    <n v="1560"/>
    <n v="6"/>
    <n v="3"/>
    <n v="8"/>
    <n v="4"/>
    <n v="4"/>
    <x v="0"/>
  </r>
  <r>
    <n v="1950"/>
    <n v="46"/>
    <n v="609"/>
    <n v="118"/>
    <n v="766"/>
    <n v="281"/>
    <n v="236"/>
    <n v="157"/>
    <n v="1852"/>
    <n v="6"/>
    <n v="10"/>
    <n v="2"/>
    <n v="6"/>
    <n v="9"/>
    <x v="0"/>
  </r>
  <r>
    <n v="2972"/>
    <n v="46"/>
    <n v="626"/>
    <n v="61"/>
    <n v="368"/>
    <n v="113"/>
    <n v="86"/>
    <n v="86"/>
    <n v="1168"/>
    <n v="3"/>
    <n v="4"/>
    <n v="3"/>
    <n v="8"/>
    <n v="4"/>
    <x v="0"/>
  </r>
  <r>
    <n v="1869"/>
    <n v="46"/>
    <n v="679"/>
    <n v="41"/>
    <n v="461"/>
    <n v="242"/>
    <n v="71"/>
    <n v="171"/>
    <n v="1323"/>
    <n v="8"/>
    <n v="9"/>
    <n v="2"/>
    <n v="5"/>
    <n v="8"/>
    <x v="0"/>
  </r>
  <r>
    <n v="1157"/>
    <n v="46"/>
    <n v="691"/>
    <n v="404"/>
    <n v="761"/>
    <n v="431"/>
    <n v="190"/>
    <n v="309"/>
    <n v="2167"/>
    <n v="1"/>
    <n v="3"/>
    <n v="4"/>
    <n v="7"/>
    <n v="1"/>
    <x v="0"/>
  </r>
  <r>
    <n v="1679"/>
    <n v="46"/>
    <n v="867"/>
    <n v="35"/>
    <n v="565"/>
    <n v="197"/>
    <n v="264"/>
    <n v="92"/>
    <n v="1836"/>
    <n v="2"/>
    <n v="8"/>
    <n v="4"/>
    <n v="6"/>
    <n v="6"/>
    <x v="0"/>
  </r>
  <r>
    <n v="1102"/>
    <n v="46"/>
    <n v="975"/>
    <n v="264"/>
    <n v="670"/>
    <n v="53"/>
    <n v="80"/>
    <n v="181"/>
    <n v="1860"/>
    <n v="1"/>
    <n v="6"/>
    <n v="6"/>
    <n v="11"/>
    <n v="3"/>
    <x v="0"/>
  </r>
  <r>
    <n v="2764"/>
    <n v="46"/>
    <n v="975"/>
    <n v="264"/>
    <n v="670"/>
    <n v="53"/>
    <n v="80"/>
    <n v="181"/>
    <n v="1860"/>
    <n v="1"/>
    <n v="6"/>
    <n v="6"/>
    <n v="11"/>
    <n v="3"/>
    <x v="0"/>
  </r>
  <r>
    <n v="1248"/>
    <n v="46"/>
    <n v="1349"/>
    <n v="100"/>
    <n v="524"/>
    <n v="27"/>
    <n v="0"/>
    <n v="58"/>
    <n v="1941"/>
    <n v="3"/>
    <n v="10"/>
    <n v="2"/>
    <n v="10"/>
    <n v="5"/>
    <x v="0"/>
  </r>
  <r>
    <n v="1614"/>
    <n v="46"/>
    <n v="1524"/>
    <n v="114"/>
    <n v="523"/>
    <n v="91"/>
    <n v="45"/>
    <n v="136"/>
    <n v="2161"/>
    <n v="1"/>
    <n v="3"/>
    <n v="4"/>
    <n v="6"/>
    <n v="1"/>
    <x v="0"/>
  </r>
  <r>
    <n v="3216"/>
    <n v="46"/>
    <n v="1798"/>
    <n v="109"/>
    <n v="462"/>
    <n v="107"/>
    <n v="299"/>
    <n v="626"/>
    <n v="2148"/>
    <n v="2"/>
    <m/>
    <n v="3"/>
    <n v="4"/>
    <n v="5"/>
    <x v="0"/>
  </r>
  <r>
    <n v="2066"/>
    <n v="46"/>
    <n v="1854"/>
    <n v="23"/>
    <n v="449"/>
    <n v="60"/>
    <n v="0"/>
    <n v="404"/>
    <n v="1982"/>
    <n v="4"/>
    <n v="11"/>
    <n v="6"/>
    <n v="5"/>
    <n v="8"/>
    <x v="0"/>
  </r>
  <r>
    <n v="3201"/>
    <n v="46"/>
    <n v="1867"/>
    <n v="113"/>
    <n v="479"/>
    <n v="111"/>
    <n v="311"/>
    <n v="650"/>
    <n v="2230"/>
    <n v="2"/>
    <n v="9"/>
    <n v="3"/>
    <n v="4"/>
    <n v="5"/>
    <x v="0"/>
  </r>
  <r>
    <n v="1130"/>
    <n v="46"/>
    <n v="1998"/>
    <n v="127"/>
    <n v="1913"/>
    <n v="108"/>
    <n v="127"/>
    <n v="42"/>
    <n v="4231"/>
    <n v="1"/>
    <n v="5"/>
    <n v="4"/>
    <n v="12"/>
    <n v="2"/>
    <x v="0"/>
  </r>
  <r>
    <n v="1716"/>
    <n v="46"/>
    <n v="2310"/>
    <n v="0"/>
    <n v="1474"/>
    <n v="103"/>
    <n v="119"/>
    <n v="0"/>
    <n v="4005"/>
    <n v="1"/>
    <n v="4"/>
    <n v="8"/>
    <n v="13"/>
    <n v="2"/>
    <x v="0"/>
  </r>
  <r>
    <n v="2710"/>
    <n v="46"/>
    <n v="2605"/>
    <n v="0"/>
    <n v="607"/>
    <n v="371"/>
    <n v="34"/>
    <n v="34"/>
    <n v="3583"/>
    <n v="4"/>
    <n v="7"/>
    <n v="10"/>
    <n v="5"/>
    <n v="5"/>
    <x v="0"/>
  </r>
  <r>
    <n v="1968"/>
    <n v="46"/>
    <n v="3234"/>
    <n v="51"/>
    <n v="1643"/>
    <n v="206"/>
    <n v="211"/>
    <n v="422"/>
    <n v="4923"/>
    <n v="1"/>
    <n v="9"/>
    <n v="7"/>
    <n v="9"/>
    <n v="5"/>
    <x v="0"/>
  </r>
  <r>
    <n v="1698"/>
    <n v="45"/>
    <n v="44"/>
    <n v="19"/>
    <n v="88"/>
    <n v="34"/>
    <n v="24"/>
    <n v="24"/>
    <n v="185"/>
    <n v="2"/>
    <n v="2"/>
    <n v="0"/>
    <n v="3"/>
    <n v="7"/>
    <x v="0"/>
  </r>
  <r>
    <n v="1174"/>
    <n v="45"/>
    <n v="50"/>
    <n v="5"/>
    <n v="89"/>
    <n v="50"/>
    <n v="20"/>
    <n v="35"/>
    <n v="178"/>
    <n v="1"/>
    <n v="1"/>
    <n v="1"/>
    <n v="2"/>
    <n v="9"/>
    <x v="0"/>
  </r>
  <r>
    <n v="2638"/>
    <n v="45"/>
    <n v="63"/>
    <n v="16"/>
    <n v="40"/>
    <n v="33"/>
    <n v="10"/>
    <n v="63"/>
    <n v="99"/>
    <n v="3"/>
    <n v="3"/>
    <n v="1"/>
    <n v="2"/>
    <n v="6"/>
    <x v="0"/>
  </r>
  <r>
    <n v="1339"/>
    <n v="45"/>
    <n v="79"/>
    <n v="7"/>
    <n v="50"/>
    <n v="0"/>
    <n v="4"/>
    <n v="36"/>
    <n v="104"/>
    <n v="2"/>
    <n v="2"/>
    <n v="0"/>
    <n v="3"/>
    <n v="7"/>
    <x v="0"/>
  </r>
  <r>
    <n v="2736"/>
    <n v="45"/>
    <n v="101"/>
    <n v="25"/>
    <n v="67"/>
    <n v="67"/>
    <n v="0"/>
    <n v="143"/>
    <n v="117"/>
    <n v="2"/>
    <n v="2"/>
    <n v="0"/>
    <n v="3"/>
    <n v="7"/>
    <x v="0"/>
  </r>
  <r>
    <n v="2393"/>
    <n v="45"/>
    <n v="201"/>
    <n v="83"/>
    <n v="115"/>
    <n v="47"/>
    <n v="88"/>
    <n v="121"/>
    <n v="413"/>
    <n v="1"/>
    <n v="2"/>
    <n v="2"/>
    <n v="5"/>
    <n v="2"/>
    <x v="0"/>
  </r>
  <r>
    <n v="2651"/>
    <n v="45"/>
    <n v="231"/>
    <n v="69"/>
    <n v="509"/>
    <n v="180"/>
    <n v="69"/>
    <n v="69"/>
    <n v="990"/>
    <n v="4"/>
    <n v="5"/>
    <n v="1"/>
    <n v="4"/>
    <n v="8"/>
    <x v="0"/>
  </r>
  <r>
    <n v="2961"/>
    <n v="45"/>
    <n v="501"/>
    <n v="11"/>
    <n v="91"/>
    <n v="0"/>
    <n v="6"/>
    <n v="116"/>
    <n v="492"/>
    <n v="6"/>
    <n v="4"/>
    <n v="1"/>
    <n v="5"/>
    <n v="7"/>
    <x v="0"/>
  </r>
  <r>
    <n v="2902"/>
    <n v="45"/>
    <n v="853"/>
    <n v="147"/>
    <n v="1819"/>
    <n v="97"/>
    <n v="111"/>
    <n v="65"/>
    <n v="2962"/>
    <n v="1"/>
    <n v="3"/>
    <n v="3"/>
    <n v="7"/>
    <n v="2"/>
    <x v="0"/>
  </r>
  <r>
    <n v="1285"/>
    <n v="45"/>
    <n v="971"/>
    <n v="37"/>
    <n v="646"/>
    <n v="147"/>
    <n v="133"/>
    <n v="93"/>
    <n v="1840"/>
    <n v="1"/>
    <n v="2"/>
    <n v="3"/>
    <n v="6"/>
    <n v="1"/>
    <x v="0"/>
  </r>
  <r>
    <n v="2442"/>
    <n v="45"/>
    <n v="1316"/>
    <n v="30"/>
    <n v="223"/>
    <n v="0"/>
    <n v="30"/>
    <n v="143"/>
    <n v="1456"/>
    <n v="4"/>
    <n v="8"/>
    <n v="1"/>
    <n v="8"/>
    <n v="8"/>
    <x v="0"/>
  </r>
  <r>
    <n v="1771"/>
    <n v="45"/>
    <n v="1350"/>
    <n v="435"/>
    <n v="1829"/>
    <n v="207"/>
    <n v="197"/>
    <n v="158"/>
    <n v="3861"/>
    <n v="1"/>
    <n v="3"/>
    <n v="6"/>
    <n v="4"/>
    <n v="2"/>
    <x v="0"/>
  </r>
  <r>
    <n v="2665"/>
    <n v="45"/>
    <n v="1500"/>
    <n v="15"/>
    <n v="249"/>
    <n v="21"/>
    <n v="0"/>
    <n v="304"/>
    <n v="1482"/>
    <n v="3"/>
    <n v="7"/>
    <n v="2"/>
    <n v="9"/>
    <n v="7"/>
    <x v="0"/>
  </r>
  <r>
    <n v="1357"/>
    <n v="45"/>
    <n v="2508"/>
    <n v="31"/>
    <n v="649"/>
    <n v="41"/>
    <n v="31"/>
    <n v="259"/>
    <n v="3001"/>
    <n v="4"/>
    <n v="4"/>
    <n v="3"/>
    <n v="12"/>
    <n v="8"/>
    <x v="0"/>
  </r>
  <r>
    <n v="2398"/>
    <n v="45"/>
    <n v="2508"/>
    <n v="31"/>
    <n v="649"/>
    <n v="41"/>
    <n v="31"/>
    <n v="259"/>
    <n v="3001"/>
    <n v="4"/>
    <n v="4"/>
    <n v="3"/>
    <n v="12"/>
    <n v="8"/>
    <x v="0"/>
  </r>
  <r>
    <n v="1918"/>
    <n v="45"/>
    <n v="3108"/>
    <n v="0"/>
    <n v="1109"/>
    <n v="57"/>
    <n v="176"/>
    <n v="87"/>
    <n v="4364"/>
    <n v="3"/>
    <n v="11"/>
    <n v="5"/>
    <n v="11"/>
    <n v="8"/>
    <x v="0"/>
  </r>
  <r>
    <n v="2749"/>
    <n v="44"/>
    <n v="70"/>
    <n v="0"/>
    <n v="10"/>
    <n v="0"/>
    <n v="0"/>
    <n v="0"/>
    <n v="80"/>
    <n v="1"/>
    <n v="1"/>
    <n v="0"/>
    <n v="3"/>
    <n v="6"/>
    <x v="0"/>
  </r>
  <r>
    <n v="2017"/>
    <n v="44"/>
    <n v="96"/>
    <n v="4"/>
    <n v="59"/>
    <n v="7"/>
    <n v="7"/>
    <n v="55"/>
    <n v="118"/>
    <n v="4"/>
    <n v="3"/>
    <n v="0"/>
    <n v="4"/>
    <n v="4"/>
    <x v="0"/>
  </r>
  <r>
    <n v="2890"/>
    <n v="44"/>
    <n v="437"/>
    <n v="0"/>
    <n v="330"/>
    <n v="0"/>
    <n v="0"/>
    <n v="377"/>
    <n v="391"/>
    <n v="7"/>
    <n v="4"/>
    <n v="4"/>
    <n v="8"/>
    <n v="8"/>
    <x v="1"/>
  </r>
  <r>
    <n v="1090"/>
    <n v="44"/>
    <n v="471"/>
    <n v="59"/>
    <n v="1016"/>
    <n v="171"/>
    <n v="0"/>
    <n v="507"/>
    <n v="1210"/>
    <n v="1"/>
    <n v="5"/>
    <n v="7"/>
    <n v="12"/>
    <n v="2"/>
    <x v="0"/>
  </r>
  <r>
    <n v="1168"/>
    <n v="44"/>
    <n v="471"/>
    <n v="59"/>
    <n v="1016"/>
    <n v="171"/>
    <n v="0"/>
    <n v="507"/>
    <n v="1210"/>
    <n v="1"/>
    <n v="5"/>
    <n v="7"/>
    <n v="12"/>
    <n v="2"/>
    <x v="0"/>
  </r>
  <r>
    <n v="1211"/>
    <n v="44"/>
    <n v="659"/>
    <n v="4"/>
    <n v="106"/>
    <n v="0"/>
    <n v="4"/>
    <n v="13"/>
    <n v="761"/>
    <n v="4"/>
    <n v="4"/>
    <n v="1"/>
    <n v="4"/>
    <n v="8"/>
    <x v="0"/>
  </r>
  <r>
    <n v="1694"/>
    <n v="44"/>
    <n v="811"/>
    <n v="14"/>
    <n v="545"/>
    <n v="57"/>
    <n v="57"/>
    <n v="133"/>
    <n v="1351"/>
    <n v="3"/>
    <n v="5"/>
    <n v="4"/>
    <n v="8"/>
    <n v="4"/>
    <x v="0"/>
  </r>
  <r>
    <n v="1292"/>
    <n v="44"/>
    <n v="1174"/>
    <n v="329"/>
    <n v="250"/>
    <n v="490"/>
    <n v="329"/>
    <n v="141"/>
    <n v="2430"/>
    <n v="1"/>
    <n v="6"/>
    <n v="7"/>
    <n v="9"/>
    <n v="2"/>
    <x v="0"/>
  </r>
  <r>
    <n v="1440"/>
    <n v="44"/>
    <n v="1283"/>
    <n v="51"/>
    <n v="2061"/>
    <n v="417"/>
    <n v="411"/>
    <n v="135"/>
    <n v="4087"/>
    <n v="1"/>
    <n v="7"/>
    <n v="7"/>
    <n v="9"/>
    <n v="4"/>
    <x v="0"/>
  </r>
  <r>
    <n v="1288"/>
    <n v="44"/>
    <n v="1385"/>
    <n v="38"/>
    <n v="416"/>
    <n v="51"/>
    <n v="0"/>
    <n v="76"/>
    <n v="1814"/>
    <n v="1"/>
    <n v="9"/>
    <n v="2"/>
    <n v="9"/>
    <n v="6"/>
    <x v="0"/>
  </r>
  <r>
    <n v="3023"/>
    <n v="44"/>
    <n v="1560"/>
    <n v="372"/>
    <n v="983"/>
    <n v="485"/>
    <n v="102"/>
    <n v="134"/>
    <n v="3367"/>
    <n v="2"/>
    <n v="2"/>
    <n v="5"/>
    <n v="5"/>
    <n v="6"/>
    <x v="0"/>
  </r>
  <r>
    <n v="2439"/>
    <n v="43"/>
    <n v="14"/>
    <n v="92"/>
    <n v="42"/>
    <n v="49"/>
    <n v="35"/>
    <n v="78"/>
    <n v="155"/>
    <n v="3"/>
    <n v="3"/>
    <n v="0"/>
    <n v="3"/>
    <n v="7"/>
    <x v="0"/>
  </r>
  <r>
    <n v="2568"/>
    <n v="43"/>
    <n v="17"/>
    <n v="58"/>
    <n v="41"/>
    <n v="17"/>
    <n v="124"/>
    <n v="224"/>
    <n v="33"/>
    <n v="1"/>
    <n v="2"/>
    <n v="0"/>
    <n v="2"/>
    <n v="9"/>
    <x v="0"/>
  </r>
  <r>
    <n v="1703"/>
    <n v="43"/>
    <n v="38"/>
    <n v="0"/>
    <n v="38"/>
    <n v="13"/>
    <n v="6"/>
    <n v="6"/>
    <n v="88"/>
    <n v="2"/>
    <n v="1"/>
    <n v="0"/>
    <n v="3"/>
    <n v="7"/>
    <x v="0"/>
  </r>
  <r>
    <n v="1802"/>
    <n v="43"/>
    <n v="39"/>
    <n v="55"/>
    <n v="72"/>
    <n v="17"/>
    <n v="61"/>
    <n v="61"/>
    <n v="183"/>
    <n v="2"/>
    <n v="2"/>
    <n v="0"/>
    <n v="3"/>
    <n v="7"/>
    <x v="0"/>
  </r>
  <r>
    <n v="1552"/>
    <n v="43"/>
    <n v="43"/>
    <n v="0"/>
    <n v="9"/>
    <n v="0"/>
    <n v="0"/>
    <n v="12"/>
    <n v="40"/>
    <n v="1"/>
    <n v="1"/>
    <n v="0"/>
    <n v="2"/>
    <n v="6"/>
    <x v="0"/>
  </r>
  <r>
    <n v="2266"/>
    <n v="43"/>
    <n v="63"/>
    <n v="8"/>
    <n v="71"/>
    <n v="8"/>
    <n v="4"/>
    <n v="20"/>
    <n v="134"/>
    <n v="1"/>
    <n v="1"/>
    <n v="0"/>
    <n v="3"/>
    <n v="7"/>
    <x v="0"/>
  </r>
  <r>
    <n v="1834"/>
    <n v="43"/>
    <n v="102"/>
    <n v="0"/>
    <n v="8"/>
    <n v="0"/>
    <n v="0"/>
    <n v="38"/>
    <n v="72"/>
    <n v="2"/>
    <n v="1"/>
    <n v="1"/>
    <n v="2"/>
    <n v="5"/>
    <x v="0"/>
  </r>
  <r>
    <n v="1650"/>
    <n v="43"/>
    <n v="115"/>
    <n v="0"/>
    <n v="27"/>
    <n v="0"/>
    <n v="0"/>
    <n v="9"/>
    <n v="133"/>
    <n v="1"/>
    <n v="1"/>
    <n v="0"/>
    <n v="3"/>
    <n v="8"/>
    <x v="0"/>
  </r>
  <r>
    <n v="1093"/>
    <n v="43"/>
    <n v="160"/>
    <n v="4"/>
    <n v="23"/>
    <n v="8"/>
    <n v="0"/>
    <n v="19"/>
    <n v="175"/>
    <n v="2"/>
    <n v="2"/>
    <n v="0"/>
    <n v="3"/>
    <n v="6"/>
    <x v="0"/>
  </r>
  <r>
    <n v="1284"/>
    <n v="43"/>
    <n v="218"/>
    <n v="13"/>
    <n v="54"/>
    <n v="0"/>
    <n v="13"/>
    <n v="37"/>
    <n v="262"/>
    <n v="1"/>
    <n v="3"/>
    <n v="0"/>
    <n v="3"/>
    <n v="8"/>
    <x v="0"/>
  </r>
  <r>
    <n v="2521"/>
    <n v="43"/>
    <n v="218"/>
    <n v="13"/>
    <n v="54"/>
    <n v="0"/>
    <n v="13"/>
    <n v="37"/>
    <n v="262"/>
    <n v="1"/>
    <n v="3"/>
    <n v="0"/>
    <n v="3"/>
    <n v="8"/>
    <x v="0"/>
  </r>
  <r>
    <n v="1290"/>
    <n v="43"/>
    <n v="281"/>
    <n v="53"/>
    <n v="327"/>
    <n v="70"/>
    <n v="46"/>
    <n v="183"/>
    <n v="594"/>
    <n v="3"/>
    <n v="5"/>
    <n v="1"/>
    <n v="4"/>
    <n v="8"/>
    <x v="0"/>
  </r>
  <r>
    <n v="2608"/>
    <n v="43"/>
    <n v="304"/>
    <n v="0"/>
    <n v="29"/>
    <n v="0"/>
    <n v="3"/>
    <n v="0"/>
    <n v="335"/>
    <n v="2"/>
    <n v="2"/>
    <n v="1"/>
    <n v="4"/>
    <n v="5"/>
    <x v="0"/>
  </r>
  <r>
    <n v="2385"/>
    <n v="43"/>
    <n v="371"/>
    <n v="7"/>
    <n v="59"/>
    <n v="7"/>
    <n v="4"/>
    <n v="115"/>
    <n v="334"/>
    <n v="4"/>
    <n v="3"/>
    <n v="2"/>
    <n v="2"/>
    <n v="9"/>
    <x v="0"/>
  </r>
  <r>
    <n v="1966"/>
    <n v="43"/>
    <n v="719"/>
    <n v="8"/>
    <n v="213"/>
    <n v="10"/>
    <n v="18"/>
    <n v="58"/>
    <n v="908"/>
    <n v="2"/>
    <n v="4"/>
    <n v="2"/>
    <n v="8"/>
    <n v="4"/>
    <x v="0"/>
  </r>
  <r>
    <n v="1790"/>
    <n v="43"/>
    <n v="1437"/>
    <n v="62"/>
    <n v="1118"/>
    <n v="293"/>
    <n v="383"/>
    <n v="224"/>
    <n v="3069"/>
    <n v="2"/>
    <n v="5"/>
    <n v="9"/>
    <n v="6"/>
    <n v="2"/>
    <x v="0"/>
  </r>
  <r>
    <n v="1826"/>
    <n v="43"/>
    <n v="1616"/>
    <n v="165"/>
    <n v="2073"/>
    <n v="216"/>
    <n v="123"/>
    <n v="290"/>
    <n v="3903"/>
    <n v="1"/>
    <n v="5"/>
    <n v="6"/>
    <n v="7"/>
    <n v="2"/>
    <x v="1"/>
  </r>
  <r>
    <n v="2287"/>
    <n v="43"/>
    <n v="2551"/>
    <n v="65"/>
    <n v="556"/>
    <n v="85"/>
    <n v="65"/>
    <n v="31"/>
    <n v="3290"/>
    <n v="1"/>
    <n v="5"/>
    <n v="5"/>
    <n v="12"/>
    <n v="2"/>
    <x v="0"/>
  </r>
  <r>
    <n v="1613"/>
    <n v="43"/>
    <n v="2891"/>
    <n v="262"/>
    <n v="487"/>
    <n v="95"/>
    <n v="73"/>
    <n v="73"/>
    <n v="3735"/>
    <n v="2"/>
    <n v="7"/>
    <n v="3"/>
    <n v="13"/>
    <n v="8"/>
    <x v="0"/>
  </r>
  <r>
    <n v="2643"/>
    <n v="43"/>
    <n v="2891"/>
    <n v="262"/>
    <n v="487"/>
    <n v="95"/>
    <n v="73"/>
    <n v="73"/>
    <n v="3735"/>
    <n v="2"/>
    <n v="7"/>
    <n v="3"/>
    <n v="13"/>
    <n v="8"/>
    <x v="0"/>
  </r>
  <r>
    <n v="2730"/>
    <n v="42"/>
    <n v="22"/>
    <n v="65"/>
    <n v="29"/>
    <n v="51"/>
    <n v="58"/>
    <n v="51"/>
    <n v="174"/>
    <n v="4"/>
    <n v="1"/>
    <n v="1"/>
    <n v="4"/>
    <n v="3"/>
    <x v="0"/>
  </r>
  <r>
    <n v="1762"/>
    <n v="42"/>
    <n v="23"/>
    <n v="19"/>
    <n v="19"/>
    <n v="30"/>
    <n v="0"/>
    <n v="19"/>
    <n v="71"/>
    <n v="2"/>
    <n v="1"/>
    <n v="0"/>
    <n v="3"/>
    <n v="4"/>
    <x v="0"/>
  </r>
  <r>
    <n v="1021"/>
    <n v="42"/>
    <n v="42"/>
    <n v="42"/>
    <n v="72219"/>
    <n v="42"/>
    <n v="42"/>
    <n v="42"/>
    <n v="72345"/>
    <n v="15"/>
    <n v="0"/>
    <n v="28"/>
    <n v="0"/>
    <n v="1"/>
    <x v="0"/>
  </r>
  <r>
    <n v="3049"/>
    <n v="42"/>
    <n v="64"/>
    <n v="0"/>
    <n v="18"/>
    <n v="0"/>
    <n v="0"/>
    <n v="37"/>
    <n v="46"/>
    <n v="1"/>
    <n v="1"/>
    <n v="1"/>
    <n v="2"/>
    <n v="6"/>
    <x v="0"/>
  </r>
  <r>
    <n v="1819"/>
    <n v="42"/>
    <n v="99"/>
    <n v="0"/>
    <n v="19"/>
    <n v="0"/>
    <n v="3"/>
    <n v="25"/>
    <n v="95"/>
    <n v="1"/>
    <n v="1"/>
    <n v="0"/>
    <n v="3"/>
    <n v="6"/>
    <x v="0"/>
  </r>
  <r>
    <n v="2995"/>
    <n v="42"/>
    <n v="99"/>
    <n v="18"/>
    <n v="76"/>
    <n v="54"/>
    <n v="45"/>
    <n v="58"/>
    <n v="234"/>
    <n v="3"/>
    <n v="2"/>
    <n v="0"/>
    <n v="4"/>
    <n v="6"/>
    <x v="0"/>
  </r>
  <r>
    <n v="1556"/>
    <n v="42"/>
    <n v="183"/>
    <n v="43"/>
    <n v="176"/>
    <n v="61"/>
    <n v="86"/>
    <n v="86"/>
    <n v="463"/>
    <n v="3"/>
    <n v="4"/>
    <n v="1"/>
    <n v="3"/>
    <n v="8"/>
    <x v="0"/>
  </r>
  <r>
    <n v="2183"/>
    <n v="42"/>
    <n v="412"/>
    <n v="9"/>
    <n v="85"/>
    <n v="12"/>
    <n v="15"/>
    <n v="41"/>
    <n v="492"/>
    <n v="2"/>
    <n v="3"/>
    <n v="2"/>
    <n v="4"/>
    <n v="4"/>
    <x v="0"/>
  </r>
  <r>
    <n v="2110"/>
    <n v="42"/>
    <n v="451"/>
    <n v="74"/>
    <n v="2096"/>
    <n v="0"/>
    <n v="85"/>
    <n v="287"/>
    <n v="2419"/>
    <n v="1"/>
    <n v="7"/>
    <n v="6"/>
    <n v="11"/>
    <n v="4"/>
    <x v="0"/>
  </r>
  <r>
    <n v="2834"/>
    <n v="42"/>
    <n v="496"/>
    <n v="220"/>
    <n v="579"/>
    <n v="17"/>
    <n v="68"/>
    <n v="277"/>
    <n v="1104"/>
    <n v="2"/>
    <n v="8"/>
    <n v="1"/>
    <n v="7"/>
    <n v="7"/>
    <x v="0"/>
  </r>
  <r>
    <n v="1415"/>
    <n v="42"/>
    <n v="789"/>
    <n v="0"/>
    <n v="789"/>
    <n v="64"/>
    <n v="13"/>
    <n v="642"/>
    <n v="1014"/>
    <n v="5"/>
    <n v="8"/>
    <n v="1"/>
    <n v="7"/>
    <n v="8"/>
    <x v="0"/>
  </r>
  <r>
    <n v="1911"/>
    <n v="42"/>
    <n v="1062"/>
    <n v="0"/>
    <n v="1150"/>
    <n v="223"/>
    <n v="47"/>
    <n v="27"/>
    <n v="2457"/>
    <n v="1"/>
    <n v="6"/>
    <n v="4"/>
    <n v="9"/>
    <n v="2"/>
    <x v="0"/>
  </r>
  <r>
    <n v="3179"/>
    <n v="42"/>
    <n v="1107"/>
    <n v="151"/>
    <n v="1834"/>
    <n v="198"/>
    <n v="58"/>
    <n v="113"/>
    <n v="3235"/>
    <n v="1"/>
    <n v="6"/>
    <n v="2"/>
    <n v="9"/>
    <n v="2"/>
    <x v="0"/>
  </r>
  <r>
    <n v="1410"/>
    <n v="42"/>
    <n v="1144"/>
    <n v="284"/>
    <n v="1644"/>
    <n v="372"/>
    <n v="214"/>
    <n v="69"/>
    <n v="3590"/>
    <n v="1"/>
    <n v="6"/>
    <n v="7"/>
    <n v="13"/>
    <n v="1"/>
    <x v="0"/>
  </r>
  <r>
    <n v="1813"/>
    <n v="42"/>
    <n v="1165"/>
    <n v="14"/>
    <n v="249"/>
    <n v="0"/>
    <n v="44"/>
    <n v="28"/>
    <n v="1445"/>
    <n v="3"/>
    <n v="7"/>
    <n v="3"/>
    <n v="7"/>
    <n v="5"/>
    <x v="0"/>
  </r>
  <r>
    <n v="3181"/>
    <n v="42"/>
    <n v="1331"/>
    <n v="114"/>
    <n v="1414"/>
    <n v="161"/>
    <n v="123"/>
    <n v="72"/>
    <n v="3072"/>
    <n v="1"/>
    <n v="4"/>
    <n v="6"/>
    <n v="8"/>
    <n v="2"/>
    <x v="0"/>
  </r>
  <r>
    <n v="1122"/>
    <n v="42"/>
    <n v="1405"/>
    <n v="13"/>
    <n v="124"/>
    <n v="0"/>
    <n v="13"/>
    <n v="108"/>
    <n v="1447"/>
    <n v="5"/>
    <n v="11"/>
    <n v="1"/>
    <n v="6"/>
    <n v="8"/>
    <x v="0"/>
  </r>
  <r>
    <n v="1631"/>
    <n v="42"/>
    <n v="1637"/>
    <n v="0"/>
    <n v="345"/>
    <n v="270"/>
    <n v="114"/>
    <n v="114"/>
    <n v="2252"/>
    <n v="3"/>
    <n v="7"/>
    <n v="6"/>
    <n v="12"/>
    <n v="4"/>
    <x v="0"/>
  </r>
  <r>
    <n v="2903"/>
    <n v="42"/>
    <n v="1657"/>
    <n v="122"/>
    <n v="890"/>
    <n v="239"/>
    <n v="214"/>
    <n v="275"/>
    <n v="2847"/>
    <n v="1"/>
    <n v="9"/>
    <n v="3"/>
    <n v="6"/>
    <n v="5"/>
    <x v="0"/>
  </r>
  <r>
    <n v="1299"/>
    <n v="42"/>
    <n v="1851"/>
    <n v="106"/>
    <n v="1352"/>
    <n v="186"/>
    <n v="106"/>
    <n v="34"/>
    <n v="3568"/>
    <n v="1"/>
    <n v="6"/>
    <n v="6"/>
    <n v="10"/>
    <n v="3"/>
    <x v="0"/>
  </r>
  <r>
    <n v="1596"/>
    <n v="41"/>
    <n v="13"/>
    <n v="50"/>
    <n v="6"/>
    <n v="25"/>
    <n v="44"/>
    <n v="94"/>
    <n v="44"/>
    <n v="1"/>
    <n v="1"/>
    <n v="0"/>
    <n v="3"/>
    <n v="8"/>
    <x v="0"/>
  </r>
  <r>
    <n v="2689"/>
    <n v="41"/>
    <n v="13"/>
    <n v="63"/>
    <n v="70"/>
    <n v="76"/>
    <n v="57"/>
    <n v="127"/>
    <n v="152"/>
    <n v="2"/>
    <n v="3"/>
    <n v="0"/>
    <n v="3"/>
    <n v="6"/>
    <x v="0"/>
  </r>
  <r>
    <n v="2549"/>
    <n v="41"/>
    <n v="33"/>
    <n v="19"/>
    <n v="108"/>
    <n v="33"/>
    <n v="0"/>
    <n v="51"/>
    <n v="140"/>
    <n v="1"/>
    <n v="1"/>
    <n v="0"/>
    <n v="3"/>
    <n v="7"/>
    <x v="0"/>
  </r>
  <r>
    <n v="1574"/>
    <n v="41"/>
    <n v="67"/>
    <n v="0"/>
    <n v="123"/>
    <n v="21"/>
    <n v="14"/>
    <n v="60"/>
    <n v="165"/>
    <n v="2"/>
    <n v="2"/>
    <n v="1"/>
    <n v="2"/>
    <n v="7"/>
    <x v="0"/>
  </r>
  <r>
    <n v="1020"/>
    <n v="41"/>
    <n v="318"/>
    <n v="7"/>
    <n v="270"/>
    <n v="255"/>
    <n v="141"/>
    <n v="178"/>
    <n v="814"/>
    <n v="1"/>
    <n v="4"/>
    <n v="2"/>
    <n v="5"/>
    <n v="8"/>
    <x v="0"/>
  </r>
  <r>
    <n v="3140"/>
    <n v="41"/>
    <n v="592"/>
    <n v="409"/>
    <n v="409"/>
    <n v="507"/>
    <n v="246"/>
    <n v="143"/>
    <n v="2020"/>
    <n v="2"/>
    <n v="6"/>
    <n v="4"/>
    <n v="11"/>
    <n v="4"/>
    <x v="0"/>
  </r>
  <r>
    <n v="1708"/>
    <n v="41"/>
    <n v="686"/>
    <n v="331"/>
    <n v="509"/>
    <n v="383"/>
    <n v="135"/>
    <n v="352"/>
    <n v="1692"/>
    <n v="1"/>
    <n v="3"/>
    <n v="8"/>
    <n v="11"/>
    <n v="1"/>
    <x v="0"/>
  </r>
  <r>
    <n v="1463"/>
    <n v="41"/>
    <n v="964"/>
    <n v="24"/>
    <n v="288"/>
    <n v="51"/>
    <n v="0"/>
    <n v="408"/>
    <n v="920"/>
    <n v="7"/>
    <n v="7"/>
    <n v="3"/>
    <n v="4"/>
    <n v="8"/>
    <x v="0"/>
  </r>
  <r>
    <n v="2425"/>
    <n v="41"/>
    <n v="974"/>
    <n v="66"/>
    <n v="388"/>
    <n v="142"/>
    <n v="20"/>
    <n v="95"/>
    <n v="1494"/>
    <n v="4"/>
    <n v="4"/>
    <n v="4"/>
    <n v="5"/>
    <n v="2"/>
    <x v="0"/>
  </r>
  <r>
    <n v="2247"/>
    <n v="41"/>
    <n v="1405"/>
    <n v="17"/>
    <n v="437"/>
    <n v="23"/>
    <n v="17"/>
    <n v="379"/>
    <n v="1520"/>
    <n v="10"/>
    <n v="9"/>
    <n v="4"/>
    <n v="6"/>
    <n v="8"/>
    <x v="0"/>
  </r>
  <r>
    <n v="1997"/>
    <n v="41"/>
    <n v="1530"/>
    <n v="275"/>
    <n v="612"/>
    <n v="318"/>
    <n v="366"/>
    <n v="183"/>
    <n v="2918"/>
    <n v="1"/>
    <n v="6"/>
    <n v="6"/>
    <n v="7"/>
    <n v="3"/>
    <x v="0"/>
  </r>
  <r>
    <n v="2031"/>
    <n v="41"/>
    <n v="1530"/>
    <n v="275"/>
    <n v="612"/>
    <n v="318"/>
    <n v="366"/>
    <n v="183"/>
    <n v="2918"/>
    <n v="1"/>
    <n v="6"/>
    <n v="6"/>
    <n v="7"/>
    <n v="3"/>
    <x v="0"/>
  </r>
  <r>
    <n v="2508"/>
    <n v="41"/>
    <n v="1647"/>
    <n v="151"/>
    <n v="327"/>
    <n v="0"/>
    <n v="64"/>
    <n v="20"/>
    <n v="2170"/>
    <n v="4"/>
    <n v="7"/>
    <n v="3"/>
    <n v="13"/>
    <n v="5"/>
    <x v="0"/>
  </r>
  <r>
    <n v="1308"/>
    <n v="41"/>
    <n v="1867"/>
    <n v="153"/>
    <n v="902"/>
    <n v="199"/>
    <n v="31"/>
    <n v="186"/>
    <n v="2966"/>
    <n v="5"/>
    <n v="10"/>
    <n v="3"/>
    <n v="5"/>
    <n v="7"/>
    <x v="0"/>
  </r>
  <r>
    <n v="2944"/>
    <n v="41"/>
    <n v="1978"/>
    <n v="56"/>
    <n v="815"/>
    <n v="37"/>
    <n v="56"/>
    <n v="28"/>
    <n v="2914"/>
    <n v="1"/>
    <n v="3"/>
    <n v="6"/>
    <n v="11"/>
    <n v="1"/>
    <x v="0"/>
  </r>
  <r>
    <n v="3073"/>
    <n v="40"/>
    <n v="16"/>
    <n v="56"/>
    <n v="89"/>
    <n v="129"/>
    <n v="97"/>
    <n v="217"/>
    <n v="169"/>
    <n v="1"/>
    <n v="2"/>
    <n v="0"/>
    <n v="4"/>
    <n v="6"/>
    <x v="0"/>
  </r>
  <r>
    <n v="1765"/>
    <n v="40"/>
    <n v="25"/>
    <n v="8"/>
    <n v="62"/>
    <n v="25"/>
    <n v="25"/>
    <n v="12"/>
    <n v="133"/>
    <n v="1"/>
    <n v="1"/>
    <n v="0"/>
    <n v="3"/>
    <n v="8"/>
    <x v="0"/>
  </r>
  <r>
    <n v="2609"/>
    <n v="40"/>
    <n v="27"/>
    <n v="5"/>
    <n v="43"/>
    <n v="0"/>
    <n v="0"/>
    <n v="5"/>
    <n v="70"/>
    <n v="1"/>
    <n v="1"/>
    <n v="0"/>
    <n v="2"/>
    <n v="8"/>
    <x v="0"/>
  </r>
  <r>
    <n v="3186"/>
    <n v="40"/>
    <n v="27"/>
    <n v="5"/>
    <n v="43"/>
    <n v="0"/>
    <n v="0"/>
    <n v="5"/>
    <n v="70"/>
    <n v="1"/>
    <n v="1"/>
    <n v="0"/>
    <n v="2"/>
    <n v="8"/>
    <x v="0"/>
  </r>
  <r>
    <n v="2910"/>
    <n v="40"/>
    <n v="31"/>
    <n v="15"/>
    <n v="58"/>
    <n v="12"/>
    <n v="19"/>
    <n v="12"/>
    <n v="123"/>
    <n v="2"/>
    <n v="1"/>
    <n v="0"/>
    <n v="3"/>
    <n v="7"/>
    <x v="0"/>
  </r>
  <r>
    <n v="3051"/>
    <n v="40"/>
    <n v="37"/>
    <n v="120"/>
    <n v="211"/>
    <n v="175"/>
    <n v="41"/>
    <n v="225"/>
    <n v="359"/>
    <n v="2"/>
    <n v="3"/>
    <n v="0"/>
    <n v="4"/>
    <n v="8"/>
    <x v="0"/>
  </r>
  <r>
    <n v="2907"/>
    <n v="40"/>
    <n v="46"/>
    <n v="17"/>
    <n v="109"/>
    <n v="17"/>
    <n v="17"/>
    <n v="46"/>
    <n v="161"/>
    <n v="3"/>
    <n v="3"/>
    <n v="0"/>
    <n v="3"/>
    <n v="6"/>
    <x v="0"/>
  </r>
  <r>
    <n v="2130"/>
    <n v="40"/>
    <n v="48"/>
    <n v="0"/>
    <n v="38"/>
    <n v="0"/>
    <n v="0"/>
    <n v="43"/>
    <n v="43"/>
    <n v="1"/>
    <n v="1"/>
    <n v="0"/>
    <n v="2"/>
    <n v="9"/>
    <x v="0"/>
  </r>
  <r>
    <n v="2667"/>
    <n v="40"/>
    <n v="59"/>
    <n v="0"/>
    <n v="33"/>
    <n v="0"/>
    <n v="0"/>
    <n v="46"/>
    <n v="46"/>
    <n v="1"/>
    <n v="1"/>
    <n v="0"/>
    <n v="2"/>
    <n v="8"/>
    <x v="0"/>
  </r>
  <r>
    <n v="2575"/>
    <n v="40"/>
    <n v="67"/>
    <n v="0"/>
    <n v="22"/>
    <n v="11"/>
    <n v="11"/>
    <n v="19"/>
    <n v="93"/>
    <n v="1"/>
    <n v="1"/>
    <n v="1"/>
    <n v="3"/>
    <n v="2"/>
    <x v="0"/>
  </r>
  <r>
    <n v="3069"/>
    <n v="40"/>
    <n v="84"/>
    <n v="0"/>
    <n v="23"/>
    <n v="6"/>
    <n v="0"/>
    <n v="17"/>
    <n v="95"/>
    <n v="1"/>
    <n v="1"/>
    <n v="0"/>
    <n v="3"/>
    <n v="4"/>
    <x v="0"/>
  </r>
  <r>
    <n v="2244"/>
    <n v="40"/>
    <n v="117"/>
    <n v="0"/>
    <n v="46"/>
    <n v="0"/>
    <n v="0"/>
    <n v="38"/>
    <n v="125"/>
    <n v="3"/>
    <n v="2"/>
    <n v="0"/>
    <n v="3"/>
    <n v="8"/>
    <x v="0"/>
  </r>
  <r>
    <n v="3039"/>
    <n v="40"/>
    <n v="135"/>
    <n v="51"/>
    <n v="51"/>
    <n v="57"/>
    <n v="20"/>
    <n v="24"/>
    <n v="290"/>
    <n v="1"/>
    <n v="2"/>
    <n v="1"/>
    <n v="3"/>
    <n v="4"/>
    <x v="0"/>
  </r>
  <r>
    <n v="3220"/>
    <n v="40"/>
    <n v="205"/>
    <n v="7"/>
    <n v="149"/>
    <n v="5"/>
    <n v="2"/>
    <n v="51"/>
    <n v="317"/>
    <n v="3"/>
    <n v="3"/>
    <n v="1"/>
    <n v="4"/>
    <n v="7"/>
    <x v="0"/>
  </r>
  <r>
    <n v="3205"/>
    <n v="40"/>
    <n v="243"/>
    <n v="9"/>
    <n v="176"/>
    <n v="6"/>
    <n v="3"/>
    <n v="61"/>
    <n v="376"/>
    <n v="3"/>
    <n v="3"/>
    <n v="1"/>
    <n v="4"/>
    <n v="7"/>
    <x v="0"/>
  </r>
  <r>
    <n v="2105"/>
    <n v="40"/>
    <n v="345"/>
    <n v="16"/>
    <n v="430"/>
    <n v="82"/>
    <n v="72"/>
    <n v="91"/>
    <n v="854"/>
    <n v="2"/>
    <n v="6"/>
    <n v="1"/>
    <n v="5"/>
    <n v="7"/>
    <x v="0"/>
  </r>
  <r>
    <n v="2384"/>
    <n v="40"/>
    <n v="815"/>
    <n v="36"/>
    <n v="286"/>
    <n v="30"/>
    <n v="36"/>
    <n v="47"/>
    <n v="1156"/>
    <n v="3"/>
    <n v="4"/>
    <n v="2"/>
    <n v="9"/>
    <n v="3"/>
    <x v="0"/>
  </r>
  <r>
    <n v="2383"/>
    <n v="40"/>
    <n v="819"/>
    <n v="87"/>
    <n v="553"/>
    <n v="324"/>
    <n v="87"/>
    <n v="107"/>
    <n v="1763"/>
    <n v="2"/>
    <n v="7"/>
    <n v="5"/>
    <n v="8"/>
    <n v="4"/>
    <x v="0"/>
  </r>
  <r>
    <n v="1459"/>
    <n v="40"/>
    <n v="1243"/>
    <n v="0"/>
    <n v="502"/>
    <n v="286"/>
    <n v="195"/>
    <n v="304"/>
    <n v="1921"/>
    <n v="4"/>
    <n v="8"/>
    <n v="3"/>
    <n v="11"/>
    <n v="5"/>
    <x v="0"/>
  </r>
  <r>
    <n v="1892"/>
    <n v="40"/>
    <n v="1331"/>
    <n v="28"/>
    <n v="1219"/>
    <n v="147"/>
    <n v="140"/>
    <n v="56"/>
    <n v="2809"/>
    <n v="1"/>
    <n v="3"/>
    <n v="10"/>
    <n v="5"/>
    <n v="2"/>
    <x v="0"/>
  </r>
  <r>
    <n v="2428"/>
    <n v="40"/>
    <n v="1654"/>
    <n v="240"/>
    <n v="1414"/>
    <n v="0"/>
    <n v="136"/>
    <n v="101"/>
    <n v="3344"/>
    <n v="1"/>
    <n v="3"/>
    <n v="11"/>
    <n v="8"/>
    <n v="1"/>
    <x v="0"/>
  </r>
  <r>
    <n v="1669"/>
    <n v="40"/>
    <n v="1736"/>
    <n v="91"/>
    <n v="1097"/>
    <n v="0"/>
    <n v="91"/>
    <n v="59"/>
    <n v="2956"/>
    <n v="1"/>
    <n v="3"/>
    <n v="5"/>
    <n v="12"/>
    <n v="1"/>
    <x v="0"/>
  </r>
  <r>
    <n v="1072"/>
    <n v="40"/>
    <n v="2393"/>
    <n v="243"/>
    <n v="1806"/>
    <n v="318"/>
    <n v="243"/>
    <n v="118"/>
    <n v="4886"/>
    <n v="0"/>
    <n v="5"/>
    <n v="8"/>
    <n v="9"/>
    <n v="4"/>
    <x v="0"/>
  </r>
  <r>
    <n v="1233"/>
    <n v="40"/>
    <n v="2738"/>
    <n v="36"/>
    <n v="611"/>
    <n v="234"/>
    <n v="0"/>
    <n v="180"/>
    <n v="3439"/>
    <n v="2"/>
    <n v="5"/>
    <n v="3"/>
    <n v="6"/>
    <n v="6"/>
    <x v="0"/>
  </r>
  <r>
    <n v="2387"/>
    <n v="40"/>
    <n v="2738"/>
    <n v="36"/>
    <n v="611"/>
    <n v="234"/>
    <n v="0"/>
    <n v="180"/>
    <n v="3439"/>
    <n v="2"/>
    <n v="5"/>
    <n v="3"/>
    <n v="6"/>
    <n v="6"/>
    <x v="0"/>
  </r>
  <r>
    <n v="1103"/>
    <n v="40"/>
    <n v="3287"/>
    <n v="42"/>
    <n v="768"/>
    <n v="57"/>
    <n v="126"/>
    <n v="212"/>
    <n v="4067"/>
    <n v="1"/>
    <n v="7"/>
    <n v="4"/>
    <n v="5"/>
    <n v="9"/>
    <x v="0"/>
  </r>
  <r>
    <n v="3210"/>
    <n v="39"/>
    <n v="-621"/>
    <n v="19"/>
    <n v="371"/>
    <n v="11"/>
    <n v="0"/>
    <n v="247"/>
    <n v="776"/>
    <n v="5"/>
    <n v="4"/>
    <n v="2"/>
    <n v="8"/>
    <n v="5"/>
    <x v="0"/>
  </r>
  <r>
    <n v="1763"/>
    <n v="39"/>
    <n v="12"/>
    <n v="18"/>
    <n v="35"/>
    <n v="23"/>
    <n v="6"/>
    <n v="53"/>
    <n v="41"/>
    <n v="1"/>
    <n v="1"/>
    <n v="1"/>
    <n v="2"/>
    <n v="7"/>
    <x v="0"/>
  </r>
  <r>
    <n v="3105"/>
    <n v="39"/>
    <n v="12"/>
    <n v="18"/>
    <n v="35"/>
    <n v="23"/>
    <n v="6"/>
    <n v="53"/>
    <n v="41"/>
    <n v="1"/>
    <n v="1"/>
    <n v="1"/>
    <n v="2"/>
    <n v="7"/>
    <x v="0"/>
  </r>
  <r>
    <n v="1582"/>
    <n v="39"/>
    <n v="19"/>
    <n v="34"/>
    <n v="72"/>
    <n v="63"/>
    <n v="43"/>
    <n v="72"/>
    <n v="159"/>
    <n v="3"/>
    <n v="2"/>
    <n v="1"/>
    <n v="3"/>
    <n v="6"/>
    <x v="0"/>
  </r>
  <r>
    <n v="3058"/>
    <n v="39"/>
    <n v="35"/>
    <n v="4"/>
    <n v="20"/>
    <n v="8"/>
    <n v="4"/>
    <n v="16"/>
    <n v="55"/>
    <n v="1"/>
    <n v="0"/>
    <n v="0"/>
    <n v="3"/>
    <n v="4"/>
    <x v="0"/>
  </r>
  <r>
    <n v="1932"/>
    <n v="39"/>
    <n v="122"/>
    <n v="0"/>
    <n v="50"/>
    <n v="0"/>
    <n v="0"/>
    <n v="52"/>
    <n v="120"/>
    <n v="3"/>
    <n v="2"/>
    <n v="1"/>
    <n v="3"/>
    <n v="5"/>
    <x v="0"/>
  </r>
  <r>
    <n v="2563"/>
    <n v="39"/>
    <n v="126"/>
    <n v="152"/>
    <n v="179"/>
    <n v="42"/>
    <n v="173"/>
    <n v="113"/>
    <n v="559"/>
    <n v="1"/>
    <n v="3"/>
    <n v="2"/>
    <n v="6"/>
    <n v="2"/>
    <x v="0"/>
  </r>
  <r>
    <n v="1780"/>
    <n v="39"/>
    <n v="148"/>
    <n v="6"/>
    <n v="99"/>
    <n v="74"/>
    <n v="12"/>
    <n v="31"/>
    <n v="309"/>
    <n v="3"/>
    <n v="4"/>
    <n v="0"/>
    <n v="3"/>
    <n v="8"/>
    <x v="0"/>
  </r>
  <r>
    <n v="1311"/>
    <n v="39"/>
    <n v="162"/>
    <n v="15"/>
    <n v="217"/>
    <n v="23"/>
    <n v="15"/>
    <n v="70"/>
    <n v="364"/>
    <n v="3"/>
    <n v="2"/>
    <n v="0"/>
    <n v="4"/>
    <n v="8"/>
    <x v="0"/>
  </r>
  <r>
    <n v="2295"/>
    <n v="39"/>
    <n v="173"/>
    <n v="0"/>
    <n v="79"/>
    <n v="0"/>
    <n v="0"/>
    <n v="14"/>
    <n v="238"/>
    <n v="3"/>
    <n v="3"/>
    <n v="0"/>
    <n v="3"/>
    <n v="9"/>
    <x v="0"/>
  </r>
  <r>
    <n v="1562"/>
    <n v="39"/>
    <n v="174"/>
    <n v="0"/>
    <n v="34"/>
    <n v="0"/>
    <n v="0"/>
    <n v="25"/>
    <n v="183"/>
    <n v="2"/>
    <n v="2"/>
    <n v="0"/>
    <n v="4"/>
    <n v="5"/>
    <x v="0"/>
  </r>
  <r>
    <n v="2963"/>
    <n v="39"/>
    <n v="200"/>
    <n v="79"/>
    <n v="284"/>
    <n v="16"/>
    <n v="42"/>
    <n v="153"/>
    <n v="468"/>
    <n v="3"/>
    <n v="3"/>
    <n v="0"/>
    <n v="4"/>
    <n v="8"/>
    <x v="0"/>
  </r>
  <r>
    <n v="2808"/>
    <n v="39"/>
    <n v="298"/>
    <n v="9"/>
    <n v="203"/>
    <n v="37"/>
    <n v="22"/>
    <n v="105"/>
    <n v="464"/>
    <n v="3"/>
    <n v="4"/>
    <n v="1"/>
    <n v="4"/>
    <n v="7"/>
    <x v="0"/>
  </r>
  <r>
    <n v="3195"/>
    <n v="39"/>
    <n v="624"/>
    <n v="19"/>
    <n v="373"/>
    <n v="11"/>
    <n v="0"/>
    <n v="248"/>
    <n v="779"/>
    <n v="5"/>
    <n v="4"/>
    <n v="2"/>
    <n v="8"/>
    <n v="5"/>
    <x v="0"/>
  </r>
  <r>
    <n v="2237"/>
    <n v="39"/>
    <n v="810"/>
    <n v="39"/>
    <n v="122"/>
    <n v="52"/>
    <n v="0"/>
    <n v="497"/>
    <n v="525"/>
    <n v="2"/>
    <n v="7"/>
    <n v="4"/>
    <n v="3"/>
    <n v="6"/>
    <x v="0"/>
  </r>
  <r>
    <n v="2813"/>
    <n v="39"/>
    <n v="810"/>
    <n v="39"/>
    <n v="122"/>
    <n v="52"/>
    <n v="0"/>
    <n v="497"/>
    <n v="525"/>
    <n v="2"/>
    <n v="7"/>
    <n v="4"/>
    <n v="3"/>
    <n v="6"/>
    <x v="0"/>
  </r>
  <r>
    <n v="2728"/>
    <n v="39"/>
    <n v="1117"/>
    <n v="0"/>
    <n v="138"/>
    <n v="18"/>
    <n v="0"/>
    <n v="100"/>
    <n v="1173"/>
    <n v="4"/>
    <n v="7"/>
    <n v="1"/>
    <n v="7"/>
    <n v="8"/>
    <x v="0"/>
  </r>
  <r>
    <n v="2380"/>
    <n v="39"/>
    <n v="1666"/>
    <n v="23"/>
    <n v="432"/>
    <n v="149"/>
    <n v="45"/>
    <n v="45"/>
    <n v="2269"/>
    <n v="6"/>
    <n v="8"/>
    <n v="4"/>
    <n v="8"/>
    <n v="8"/>
    <x v="0"/>
  </r>
  <r>
    <n v="1046"/>
    <n v="39"/>
    <n v="1965"/>
    <n v="119"/>
    <n v="754"/>
    <n v="119"/>
    <n v="90"/>
    <n v="90"/>
    <n v="2956"/>
    <n v="9"/>
    <n v="5"/>
    <n v="2"/>
    <n v="12"/>
    <n v="8"/>
    <x v="0"/>
  </r>
  <r>
    <n v="1014"/>
    <n v="38"/>
    <n v="20"/>
    <n v="95"/>
    <n v="115"/>
    <n v="41"/>
    <n v="7"/>
    <n v="34"/>
    <n v="244"/>
    <n v="1"/>
    <n v="1"/>
    <n v="0"/>
    <n v="3"/>
    <n v="8"/>
    <x v="0"/>
  </r>
  <r>
    <n v="2079"/>
    <n v="38"/>
    <n v="28"/>
    <n v="0"/>
    <n v="23"/>
    <n v="0"/>
    <n v="0"/>
    <n v="5"/>
    <n v="46"/>
    <n v="1"/>
    <n v="1"/>
    <n v="0"/>
    <n v="2"/>
    <n v="7"/>
    <x v="0"/>
  </r>
  <r>
    <n v="1002"/>
    <n v="38"/>
    <n v="35"/>
    <n v="3"/>
    <n v="19"/>
    <n v="6"/>
    <n v="3"/>
    <n v="19"/>
    <n v="47"/>
    <n v="2"/>
    <n v="1"/>
    <n v="1"/>
    <n v="2"/>
    <n v="5"/>
    <x v="0"/>
  </r>
  <r>
    <n v="1880"/>
    <n v="38"/>
    <n v="39"/>
    <n v="95"/>
    <n v="100"/>
    <n v="33"/>
    <n v="56"/>
    <n v="145"/>
    <n v="178"/>
    <n v="4"/>
    <n v="4"/>
    <n v="0"/>
    <n v="3"/>
    <n v="8"/>
    <x v="0"/>
  </r>
  <r>
    <n v="1364"/>
    <n v="38"/>
    <n v="44"/>
    <n v="0"/>
    <n v="20"/>
    <n v="0"/>
    <n v="0"/>
    <n v="4"/>
    <n v="60"/>
    <n v="1"/>
    <n v="1"/>
    <n v="0"/>
    <n v="2"/>
    <n v="8"/>
    <x v="0"/>
  </r>
  <r>
    <n v="2587"/>
    <n v="38"/>
    <n v="45"/>
    <n v="54"/>
    <n v="136"/>
    <n v="100"/>
    <n v="63"/>
    <n v="118"/>
    <n v="281"/>
    <n v="1"/>
    <n v="2"/>
    <n v="0"/>
    <n v="3"/>
    <n v="9"/>
    <x v="0"/>
  </r>
  <r>
    <n v="1634"/>
    <n v="38"/>
    <n v="71"/>
    <n v="0"/>
    <n v="75"/>
    <n v="27"/>
    <n v="13"/>
    <n v="27"/>
    <n v="160"/>
    <n v="2"/>
    <n v="1"/>
    <n v="0"/>
    <n v="3"/>
    <n v="9"/>
    <x v="0"/>
  </r>
  <r>
    <n v="1261"/>
    <n v="38"/>
    <n v="132"/>
    <n v="24"/>
    <n v="160"/>
    <n v="12"/>
    <n v="28"/>
    <n v="40"/>
    <n v="316"/>
    <n v="3"/>
    <n v="2"/>
    <n v="0"/>
    <n v="4"/>
    <n v="7"/>
    <x v="0"/>
  </r>
  <r>
    <n v="2657"/>
    <n v="38"/>
    <n v="147"/>
    <n v="0"/>
    <n v="54"/>
    <n v="0"/>
    <n v="0"/>
    <n v="22"/>
    <n v="179"/>
    <n v="4"/>
    <n v="2"/>
    <n v="0"/>
    <n v="4"/>
    <n v="5"/>
    <x v="0"/>
  </r>
  <r>
    <n v="1981"/>
    <n v="38"/>
    <n v="360"/>
    <n v="43"/>
    <n v="657"/>
    <n v="57"/>
    <n v="0"/>
    <n v="87"/>
    <n v="1031"/>
    <n v="1"/>
    <n v="6"/>
    <n v="4"/>
    <n v="9"/>
    <n v="7"/>
    <x v="0"/>
  </r>
  <r>
    <n v="2709"/>
    <n v="38"/>
    <n v="475"/>
    <n v="226"/>
    <n v="226"/>
    <n v="49"/>
    <n v="275"/>
    <n v="61"/>
    <n v="1189"/>
    <n v="1"/>
    <n v="5"/>
    <n v="2"/>
    <n v="10"/>
    <n v="4"/>
    <x v="0"/>
  </r>
  <r>
    <n v="2964"/>
    <n v="38"/>
    <n v="620"/>
    <n v="52"/>
    <n v="354"/>
    <n v="11"/>
    <n v="30"/>
    <n v="139"/>
    <n v="928"/>
    <n v="2"/>
    <n v="3"/>
    <n v="3"/>
    <n v="8"/>
    <n v="2"/>
    <x v="0"/>
  </r>
  <r>
    <n v="1655"/>
    <n v="38"/>
    <n v="631"/>
    <n v="135"/>
    <n v="245"/>
    <n v="158"/>
    <n v="232"/>
    <n v="135"/>
    <n v="1266"/>
    <n v="2"/>
    <n v="6"/>
    <n v="4"/>
    <n v="8"/>
    <n v="4"/>
    <x v="0"/>
  </r>
  <r>
    <n v="2430"/>
    <n v="38"/>
    <n v="677"/>
    <n v="53"/>
    <n v="730"/>
    <n v="349"/>
    <n v="53"/>
    <n v="284"/>
    <n v="1578"/>
    <n v="2"/>
    <n v="7"/>
    <n v="3"/>
    <n v="5"/>
    <n v="8"/>
    <x v="0"/>
  </r>
  <r>
    <n v="1182"/>
    <n v="38"/>
    <n v="694"/>
    <n v="18"/>
    <n v="133"/>
    <n v="24"/>
    <n v="27"/>
    <n v="35"/>
    <n v="860"/>
    <n v="4"/>
    <n v="5"/>
    <n v="1"/>
    <n v="6"/>
    <n v="6"/>
    <x v="0"/>
  </r>
  <r>
    <n v="2863"/>
    <n v="38"/>
    <n v="819"/>
    <n v="69"/>
    <n v="408"/>
    <n v="208"/>
    <n v="318"/>
    <n v="69"/>
    <n v="1753"/>
    <n v="4"/>
    <n v="9"/>
    <n v="5"/>
    <n v="7"/>
    <n v="5"/>
    <x v="0"/>
  </r>
  <r>
    <n v="1320"/>
    <n v="38"/>
    <n v="827"/>
    <n v="120"/>
    <n v="644"/>
    <n v="394"/>
    <n v="120"/>
    <n v="362"/>
    <n v="1742"/>
    <n v="1"/>
    <n v="4"/>
    <n v="5"/>
    <n v="12"/>
    <n v="3"/>
    <x v="0"/>
  </r>
  <r>
    <n v="1526"/>
    <n v="38"/>
    <n v="842"/>
    <n v="10"/>
    <n v="140"/>
    <n v="13"/>
    <n v="10"/>
    <n v="341"/>
    <n v="675"/>
    <n v="2"/>
    <n v="4"/>
    <n v="5"/>
    <n v="3"/>
    <n v="6"/>
    <x v="0"/>
  </r>
  <r>
    <n v="2973"/>
    <n v="38"/>
    <n v="971"/>
    <n v="12"/>
    <n v="573"/>
    <n v="0"/>
    <n v="28"/>
    <n v="93"/>
    <n v="1491"/>
    <n v="4"/>
    <n v="7"/>
    <n v="1"/>
    <n v="6"/>
    <n v="8"/>
    <x v="0"/>
  </r>
  <r>
    <n v="1336"/>
    <n v="38"/>
    <n v="1100"/>
    <n v="49"/>
    <n v="1251"/>
    <n v="32"/>
    <n v="73"/>
    <n v="0"/>
    <n v="2504"/>
    <n v="3"/>
    <n v="4"/>
    <n v="6"/>
    <n v="5"/>
    <n v="3"/>
    <x v="0"/>
  </r>
  <r>
    <n v="1833"/>
    <n v="38"/>
    <n v="1231"/>
    <n v="120"/>
    <n v="1871"/>
    <n v="447"/>
    <n v="295"/>
    <n v="140"/>
    <n v="3824"/>
    <n v="1"/>
    <n v="7"/>
    <n v="7"/>
    <n v="10"/>
    <n v="3"/>
    <x v="0"/>
  </r>
  <r>
    <n v="3161"/>
    <n v="38"/>
    <n v="1231"/>
    <n v="120"/>
    <n v="1871"/>
    <n v="447"/>
    <n v="295"/>
    <n v="140"/>
    <n v="3824"/>
    <n v="1"/>
    <n v="7"/>
    <n v="7"/>
    <n v="10"/>
    <n v="3"/>
    <x v="0"/>
  </r>
  <r>
    <n v="2935"/>
    <n v="38"/>
    <n v="1243"/>
    <n v="129"/>
    <n v="238"/>
    <n v="197"/>
    <n v="435"/>
    <n v="216"/>
    <n v="2025"/>
    <n v="3"/>
    <n v="8"/>
    <n v="5"/>
    <n v="10"/>
    <n v="5"/>
    <x v="0"/>
  </r>
  <r>
    <n v="1345"/>
    <n v="38"/>
    <n v="1335"/>
    <n v="0"/>
    <n v="216"/>
    <n v="0"/>
    <n v="0"/>
    <n v="107"/>
    <n v="1445"/>
    <n v="3"/>
    <n v="6"/>
    <n v="2"/>
    <n v="10"/>
    <n v="4"/>
    <x v="0"/>
  </r>
  <r>
    <n v="1212"/>
    <n v="38"/>
    <n v="2301"/>
    <n v="59"/>
    <n v="531"/>
    <n v="38"/>
    <n v="28"/>
    <n v="236"/>
    <n v="2722"/>
    <n v="5"/>
    <n v="9"/>
    <n v="6"/>
    <n v="12"/>
    <n v="6"/>
    <x v="0"/>
  </r>
  <r>
    <n v="1221"/>
    <n v="37"/>
    <n v="0"/>
    <n v="31"/>
    <n v="38"/>
    <n v="46"/>
    <n v="0"/>
    <n v="31"/>
    <n v="84"/>
    <n v="1"/>
    <n v="1"/>
    <n v="0"/>
    <n v="3"/>
    <n v="3"/>
    <x v="0"/>
  </r>
  <r>
    <n v="1719"/>
    <n v="37"/>
    <n v="0"/>
    <n v="0"/>
    <n v="7"/>
    <n v="47"/>
    <n v="27"/>
    <n v="40"/>
    <n v="40"/>
    <n v="1"/>
    <n v="1"/>
    <n v="0"/>
    <n v="2"/>
    <n v="7"/>
    <x v="0"/>
  </r>
  <r>
    <n v="1111"/>
    <n v="37"/>
    <n v="6"/>
    <n v="33"/>
    <n v="39"/>
    <n v="61"/>
    <n v="28"/>
    <n v="17"/>
    <n v="150"/>
    <n v="2"/>
    <n v="2"/>
    <n v="0"/>
    <n v="3"/>
    <n v="6"/>
    <x v="0"/>
  </r>
  <r>
    <n v="1727"/>
    <n v="37"/>
    <n v="14"/>
    <n v="34"/>
    <n v="83"/>
    <n v="28"/>
    <n v="55"/>
    <n v="48"/>
    <n v="165"/>
    <n v="3"/>
    <n v="2"/>
    <n v="0"/>
    <n v="4"/>
    <n v="5"/>
    <x v="0"/>
  </r>
  <r>
    <n v="1888"/>
    <n v="37"/>
    <n v="16"/>
    <n v="3"/>
    <n v="16"/>
    <n v="32"/>
    <n v="0"/>
    <n v="22"/>
    <n v="45"/>
    <n v="1"/>
    <n v="1"/>
    <n v="0"/>
    <n v="2"/>
    <n v="7"/>
    <x v="0"/>
  </r>
  <r>
    <n v="1128"/>
    <n v="37"/>
    <n v="57"/>
    <n v="0"/>
    <n v="30"/>
    <n v="15"/>
    <n v="8"/>
    <n v="76"/>
    <n v="34"/>
    <n v="2"/>
    <n v="1"/>
    <n v="1"/>
    <n v="2"/>
    <n v="5"/>
    <x v="0"/>
  </r>
  <r>
    <n v="2044"/>
    <n v="37"/>
    <n v="57"/>
    <n v="0"/>
    <n v="30"/>
    <n v="15"/>
    <n v="8"/>
    <n v="76"/>
    <n v="34"/>
    <n v="2"/>
    <n v="1"/>
    <n v="1"/>
    <n v="2"/>
    <n v="5"/>
    <x v="0"/>
  </r>
  <r>
    <n v="2241"/>
    <n v="37"/>
    <n v="57"/>
    <n v="0"/>
    <n v="30"/>
    <n v="15"/>
    <n v="8"/>
    <n v="76"/>
    <n v="34"/>
    <n v="2"/>
    <n v="1"/>
    <n v="1"/>
    <n v="2"/>
    <n v="5"/>
    <x v="0"/>
  </r>
  <r>
    <n v="2561"/>
    <n v="37"/>
    <n v="57"/>
    <n v="0"/>
    <n v="30"/>
    <n v="15"/>
    <n v="8"/>
    <n v="76"/>
    <n v="34"/>
    <n v="2"/>
    <n v="1"/>
    <n v="1"/>
    <n v="2"/>
    <n v="5"/>
    <x v="0"/>
  </r>
  <r>
    <n v="1313"/>
    <n v="37"/>
    <n v="94"/>
    <n v="0"/>
    <n v="14"/>
    <n v="0"/>
    <n v="0"/>
    <n v="0"/>
    <n v="108"/>
    <n v="1"/>
    <n v="1"/>
    <n v="0"/>
    <n v="3"/>
    <n v="4"/>
    <x v="0"/>
  </r>
  <r>
    <n v="1089"/>
    <n v="37"/>
    <n v="149"/>
    <n v="6"/>
    <n v="21"/>
    <n v="0"/>
    <n v="3"/>
    <n v="6"/>
    <n v="173"/>
    <n v="2"/>
    <n v="2"/>
    <n v="0"/>
    <n v="3"/>
    <n v="7"/>
    <x v="0"/>
  </r>
  <r>
    <n v="1952"/>
    <n v="37"/>
    <n v="204"/>
    <n v="0"/>
    <n v="38"/>
    <n v="14"/>
    <n v="7"/>
    <n v="17"/>
    <n v="245"/>
    <n v="4"/>
    <n v="3"/>
    <n v="0"/>
    <n v="4"/>
    <n v="7"/>
    <x v="0"/>
  </r>
  <r>
    <n v="1525"/>
    <n v="37"/>
    <n v="207"/>
    <n v="33"/>
    <n v="273"/>
    <n v="23"/>
    <n v="63"/>
    <n v="63"/>
    <n v="537"/>
    <n v="2"/>
    <n v="4"/>
    <n v="1"/>
    <n v="4"/>
    <n v="7"/>
    <x v="0"/>
  </r>
  <r>
    <n v="2962"/>
    <n v="37"/>
    <n v="245"/>
    <n v="6"/>
    <n v="298"/>
    <n v="189"/>
    <n v="77"/>
    <n v="345"/>
    <n v="469"/>
    <n v="1"/>
    <n v="3"/>
    <n v="5"/>
    <n v="3"/>
    <n v="4"/>
    <x v="0"/>
  </r>
  <r>
    <n v="2301"/>
    <n v="37"/>
    <n v="534"/>
    <n v="19"/>
    <n v="305"/>
    <n v="75"/>
    <n v="38"/>
    <n v="276"/>
    <n v="694"/>
    <n v="3"/>
    <n v="6"/>
    <n v="1"/>
    <n v="5"/>
    <n v="6"/>
    <x v="0"/>
  </r>
  <r>
    <n v="1774"/>
    <n v="37"/>
    <n v="540"/>
    <n v="6"/>
    <n v="189"/>
    <n v="21"/>
    <n v="6"/>
    <n v="35"/>
    <n v="726"/>
    <n v="4"/>
    <n v="3"/>
    <n v="3"/>
    <n v="5"/>
    <n v="4"/>
    <x v="0"/>
  </r>
  <r>
    <n v="2819"/>
    <n v="37"/>
    <n v="603"/>
    <n v="18"/>
    <n v="300"/>
    <n v="10"/>
    <n v="38"/>
    <n v="28"/>
    <n v="940"/>
    <n v="5"/>
    <n v="6"/>
    <n v="2"/>
    <n v="6"/>
    <n v="7"/>
    <x v="0"/>
  </r>
  <r>
    <n v="1118"/>
    <n v="37"/>
    <n v="1015"/>
    <n v="300"/>
    <n v="2146"/>
    <n v="390"/>
    <n v="0"/>
    <n v="487"/>
    <n v="3364"/>
    <n v="1"/>
    <n v="3"/>
    <n v="6"/>
    <n v="6"/>
    <n v="1"/>
    <x v="0"/>
  </r>
  <r>
    <n v="2930"/>
    <n v="37"/>
    <n v="1392"/>
    <n v="23"/>
    <n v="794"/>
    <n v="193"/>
    <n v="124"/>
    <n v="74"/>
    <n v="2453"/>
    <n v="1"/>
    <n v="1"/>
    <n v="8"/>
    <n v="7"/>
    <n v="0"/>
    <x v="0"/>
  </r>
  <r>
    <n v="1035"/>
    <n v="37"/>
    <n v="1744"/>
    <n v="42"/>
    <n v="375"/>
    <n v="0"/>
    <n v="20"/>
    <n v="87"/>
    <n v="2095"/>
    <n v="5"/>
    <n v="5"/>
    <n v="6"/>
    <n v="12"/>
    <n v="2"/>
    <x v="0"/>
  </r>
  <r>
    <n v="2289"/>
    <n v="37"/>
    <n v="2059"/>
    <n v="136"/>
    <n v="411"/>
    <n v="144"/>
    <n v="27"/>
    <n v="411"/>
    <n v="2366"/>
    <n v="7"/>
    <n v="11"/>
    <n v="2"/>
    <n v="12"/>
    <n v="6"/>
    <x v="0"/>
  </r>
  <r>
    <n v="1231"/>
    <n v="37"/>
    <n v="2081"/>
    <n v="0"/>
    <n v="351"/>
    <n v="0"/>
    <n v="74"/>
    <n v="401"/>
    <n v="2105"/>
    <n v="7"/>
    <n v="11"/>
    <n v="5"/>
    <n v="8"/>
    <n v="7"/>
    <x v="0"/>
  </r>
  <r>
    <n v="1625"/>
    <n v="37"/>
    <n v="2754"/>
    <n v="231"/>
    <n v="264"/>
    <n v="41"/>
    <n v="31"/>
    <n v="65"/>
    <n v="3257"/>
    <n v="4"/>
    <n v="9"/>
    <n v="4"/>
    <n v="6"/>
    <n v="6"/>
    <x v="0"/>
  </r>
  <r>
    <n v="2976"/>
    <n v="36"/>
    <n v="18"/>
    <n v="9"/>
    <n v="23"/>
    <n v="9"/>
    <n v="0"/>
    <n v="0"/>
    <n v="59"/>
    <n v="1"/>
    <n v="1"/>
    <n v="0"/>
    <n v="2"/>
    <n v="6"/>
    <x v="0"/>
  </r>
  <r>
    <n v="3157"/>
    <n v="36"/>
    <n v="20"/>
    <n v="45"/>
    <n v="60"/>
    <n v="55"/>
    <n v="10"/>
    <n v="40"/>
    <n v="149"/>
    <n v="2"/>
    <n v="1"/>
    <n v="1"/>
    <n v="3"/>
    <n v="3"/>
    <x v="0"/>
  </r>
  <r>
    <n v="2208"/>
    <n v="36"/>
    <n v="60"/>
    <n v="38"/>
    <n v="65"/>
    <n v="11"/>
    <n v="11"/>
    <n v="147"/>
    <n v="38"/>
    <n v="2"/>
    <n v="2"/>
    <n v="1"/>
    <n v="2"/>
    <n v="5"/>
    <x v="0"/>
  </r>
  <r>
    <n v="2883"/>
    <n v="36"/>
    <n v="80"/>
    <n v="4"/>
    <n v="34"/>
    <n v="27"/>
    <n v="11"/>
    <n v="19"/>
    <n v="137"/>
    <n v="1"/>
    <n v="1"/>
    <n v="0"/>
    <n v="3"/>
    <n v="6"/>
    <x v="0"/>
  </r>
  <r>
    <n v="2705"/>
    <n v="36"/>
    <n v="150"/>
    <n v="0"/>
    <n v="44"/>
    <n v="0"/>
    <n v="0"/>
    <n v="19"/>
    <n v="175"/>
    <n v="2"/>
    <n v="2"/>
    <n v="0"/>
    <n v="3"/>
    <n v="6"/>
    <x v="0"/>
  </r>
  <r>
    <n v="2472"/>
    <n v="36"/>
    <n v="153"/>
    <n v="0"/>
    <n v="48"/>
    <n v="12"/>
    <n v="4"/>
    <n v="4"/>
    <n v="214"/>
    <n v="1"/>
    <n v="2"/>
    <n v="0"/>
    <n v="3"/>
    <n v="7"/>
    <x v="0"/>
  </r>
  <r>
    <n v="2319"/>
    <n v="36"/>
    <n v="489"/>
    <n v="46"/>
    <n v="275"/>
    <n v="70"/>
    <n v="46"/>
    <n v="127"/>
    <n v="799"/>
    <n v="3"/>
    <n v="7"/>
    <n v="1"/>
    <n v="3"/>
    <n v="9"/>
    <x v="0"/>
  </r>
  <r>
    <n v="2224"/>
    <n v="36"/>
    <n v="614"/>
    <n v="128"/>
    <n v="679"/>
    <n v="254"/>
    <n v="0"/>
    <n v="113"/>
    <n v="1562"/>
    <n v="1"/>
    <n v="1"/>
    <n v="3"/>
    <n v="5"/>
    <n v="1"/>
    <x v="0"/>
  </r>
  <r>
    <n v="2260"/>
    <n v="36"/>
    <n v="804"/>
    <n v="19"/>
    <n v="225"/>
    <n v="13"/>
    <n v="0"/>
    <n v="86"/>
    <n v="975"/>
    <n v="5"/>
    <n v="5"/>
    <n v="1"/>
    <n v="7"/>
    <n v="5"/>
    <x v="0"/>
  </r>
  <r>
    <n v="1640"/>
    <n v="36"/>
    <n v="971"/>
    <n v="265"/>
    <n v="995"/>
    <n v="0"/>
    <n v="194"/>
    <n v="168"/>
    <n v="2257"/>
    <n v="1"/>
    <n v="9"/>
    <n v="3"/>
    <n v="13"/>
    <n v="4"/>
    <x v="0"/>
  </r>
  <r>
    <n v="2606"/>
    <n v="36"/>
    <n v="971"/>
    <n v="265"/>
    <n v="995"/>
    <n v="0"/>
    <n v="194"/>
    <n v="168"/>
    <n v="2257"/>
    <n v="1"/>
    <n v="9"/>
    <n v="3"/>
    <n v="13"/>
    <n v="4"/>
    <x v="0"/>
  </r>
  <r>
    <n v="2302"/>
    <n v="36"/>
    <n v="1126"/>
    <n v="110"/>
    <n v="530"/>
    <n v="257"/>
    <n v="241"/>
    <n v="307"/>
    <n v="1955"/>
    <n v="2"/>
    <n v="5"/>
    <n v="7"/>
    <n v="12"/>
    <n v="1"/>
    <x v="0"/>
  </r>
  <r>
    <n v="3158"/>
    <n v="36"/>
    <n v="1420"/>
    <n v="99"/>
    <n v="1386"/>
    <n v="307"/>
    <n v="235"/>
    <n v="32"/>
    <n v="3415"/>
    <n v="1"/>
    <n v="7"/>
    <n v="5"/>
    <n v="12"/>
    <n v="2"/>
    <x v="0"/>
  </r>
  <r>
    <n v="2343"/>
    <n v="36"/>
    <n v="1423"/>
    <n v="61"/>
    <n v="694"/>
    <n v="163"/>
    <n v="315"/>
    <n v="82"/>
    <n v="2574"/>
    <n v="1"/>
    <n v="8"/>
    <n v="7"/>
    <n v="11"/>
    <n v="6"/>
    <x v="0"/>
  </r>
  <r>
    <n v="1135"/>
    <n v="36"/>
    <n v="1598"/>
    <n v="43"/>
    <n v="377"/>
    <n v="86"/>
    <n v="110"/>
    <n v="131"/>
    <n v="2081"/>
    <n v="3"/>
    <n v="3"/>
    <n v="3"/>
    <n v="6"/>
    <n v="8"/>
    <x v="0"/>
  </r>
  <r>
    <n v="1629"/>
    <n v="36"/>
    <n v="1966"/>
    <n v="353"/>
    <n v="203"/>
    <n v="394"/>
    <n v="41"/>
    <n v="403"/>
    <n v="2552"/>
    <n v="0"/>
    <n v="9"/>
    <n v="8"/>
    <n v="13"/>
    <n v="3"/>
    <x v="0"/>
  </r>
  <r>
    <n v="2419"/>
    <n v="36"/>
    <n v="2211"/>
    <n v="43"/>
    <n v="1354"/>
    <n v="410"/>
    <n v="59"/>
    <n v="314"/>
    <n v="3763"/>
    <n v="3"/>
    <n v="3"/>
    <n v="7"/>
    <n v="10"/>
    <n v="3"/>
    <x v="0"/>
  </r>
  <r>
    <n v="2592"/>
    <n v="35"/>
    <n v="27"/>
    <n v="0"/>
    <n v="23"/>
    <n v="9"/>
    <n v="5"/>
    <n v="9"/>
    <n v="54"/>
    <n v="1"/>
    <n v="1"/>
    <n v="0"/>
    <n v="2"/>
    <n v="7"/>
    <x v="0"/>
  </r>
  <r>
    <n v="2364"/>
    <n v="35"/>
    <n v="61"/>
    <n v="3"/>
    <n v="55"/>
    <n v="6"/>
    <n v="0"/>
    <n v="6"/>
    <n v="119"/>
    <n v="1"/>
    <n v="1"/>
    <n v="0"/>
    <n v="3"/>
    <n v="8"/>
    <x v="0"/>
  </r>
  <r>
    <n v="1242"/>
    <n v="35"/>
    <n v="102"/>
    <n v="0"/>
    <n v="34"/>
    <n v="0"/>
    <n v="0"/>
    <n v="4"/>
    <n v="131"/>
    <n v="2"/>
    <n v="1"/>
    <n v="0"/>
    <n v="3"/>
    <n v="6"/>
    <x v="0"/>
  </r>
  <r>
    <n v="1508"/>
    <n v="35"/>
    <n v="157"/>
    <n v="5"/>
    <n v="315"/>
    <n v="79"/>
    <n v="59"/>
    <n v="418"/>
    <n v="197"/>
    <n v="3"/>
    <n v="2"/>
    <n v="2"/>
    <n v="3"/>
    <n v="6"/>
    <x v="0"/>
  </r>
  <r>
    <n v="1854"/>
    <n v="35"/>
    <n v="161"/>
    <n v="44"/>
    <n v="191"/>
    <n v="81"/>
    <n v="50"/>
    <n v="84"/>
    <n v="443"/>
    <n v="4"/>
    <n v="3"/>
    <n v="1"/>
    <n v="4"/>
    <n v="7"/>
    <x v="0"/>
  </r>
  <r>
    <n v="1096"/>
    <n v="35"/>
    <n v="466"/>
    <n v="163"/>
    <n v="1481"/>
    <n v="107"/>
    <n v="56"/>
    <n v="82"/>
    <n v="2192"/>
    <n v="1"/>
    <n v="3"/>
    <n v="11"/>
    <n v="5"/>
    <n v="1"/>
    <x v="0"/>
  </r>
  <r>
    <n v="1842"/>
    <n v="35"/>
    <n v="541"/>
    <n v="6"/>
    <n v="289"/>
    <n v="0"/>
    <n v="0"/>
    <n v="110"/>
    <n v="726"/>
    <n v="6"/>
    <n v="6"/>
    <n v="1"/>
    <n v="4"/>
    <n v="8"/>
    <x v="0"/>
  </r>
  <r>
    <n v="2335"/>
    <n v="35"/>
    <n v="563"/>
    <n v="392"/>
    <n v="524"/>
    <n v="417"/>
    <n v="73"/>
    <n v="129"/>
    <n v="1839"/>
    <n v="2"/>
    <n v="8"/>
    <n v="2"/>
    <n v="11"/>
    <n v="5"/>
    <x v="0"/>
  </r>
  <r>
    <n v="3026"/>
    <n v="35"/>
    <n v="1025"/>
    <n v="11"/>
    <n v="142"/>
    <n v="17"/>
    <n v="11"/>
    <n v="265"/>
    <n v="941"/>
    <n v="6"/>
    <n v="7"/>
    <n v="2"/>
    <n v="6"/>
    <n v="7"/>
    <x v="0"/>
  </r>
  <r>
    <n v="2708"/>
    <n v="35"/>
    <n v="1067"/>
    <n v="325"/>
    <n v="1127"/>
    <n v="230"/>
    <n v="237"/>
    <n v="237"/>
    <n v="2749"/>
    <n v="1"/>
    <n v="3"/>
    <n v="5"/>
    <n v="12"/>
    <n v="1"/>
    <x v="0"/>
  </r>
  <r>
    <n v="1469"/>
    <n v="35"/>
    <n v="1096"/>
    <n v="168"/>
    <n v="259"/>
    <n v="383"/>
    <n v="84"/>
    <n v="41"/>
    <n v="1949"/>
    <n v="1"/>
    <n v="5"/>
    <n v="10"/>
    <n v="13"/>
    <n v="3"/>
    <x v="0"/>
  </r>
  <r>
    <n v="1947"/>
    <n v="35"/>
    <n v="1439"/>
    <n v="44"/>
    <n v="1920"/>
    <n v="64"/>
    <n v="50"/>
    <n v="174"/>
    <n v="3342"/>
    <n v="1"/>
    <n v="6"/>
    <n v="7"/>
    <n v="9"/>
    <n v="2"/>
    <x v="0"/>
  </r>
  <r>
    <n v="2957"/>
    <n v="35"/>
    <n v="1808"/>
    <n v="294"/>
    <n v="1639"/>
    <n v="218"/>
    <n v="294"/>
    <n v="294"/>
    <n v="3959"/>
    <n v="0"/>
    <n v="5"/>
    <n v="7"/>
    <n v="9"/>
    <n v="1"/>
    <x v="0"/>
  </r>
  <r>
    <n v="2171"/>
    <n v="35"/>
    <n v="1854"/>
    <n v="150"/>
    <n v="1248"/>
    <n v="491"/>
    <n v="150"/>
    <n v="225"/>
    <n v="3668"/>
    <n v="1"/>
    <n v="5"/>
    <n v="6"/>
    <n v="4"/>
    <n v="3"/>
    <x v="0"/>
  </r>
  <r>
    <n v="2602"/>
    <n v="35"/>
    <n v="1858"/>
    <n v="222"/>
    <n v="478"/>
    <n v="375"/>
    <n v="350"/>
    <n v="128"/>
    <n v="3154"/>
    <n v="6"/>
    <n v="3"/>
    <n v="2"/>
    <n v="10"/>
    <n v="9"/>
    <x v="0"/>
  </r>
  <r>
    <n v="2662"/>
    <n v="35"/>
    <n v="1913"/>
    <n v="19"/>
    <n v="169"/>
    <n v="28"/>
    <n v="0"/>
    <n v="127"/>
    <n v="2002"/>
    <n v="4"/>
    <n v="10"/>
    <n v="4"/>
    <n v="7"/>
    <n v="8"/>
    <x v="1"/>
  </r>
  <r>
    <n v="2480"/>
    <n v="35"/>
    <n v="3559"/>
    <n v="78"/>
    <n v="362"/>
    <n v="51"/>
    <n v="39"/>
    <n v="118"/>
    <n v="3972"/>
    <n v="2"/>
    <n v="5"/>
    <n v="10"/>
    <n v="5"/>
    <n v="8"/>
    <x v="0"/>
  </r>
  <r>
    <n v="1649"/>
    <n v="34"/>
    <n v="6"/>
    <n v="57"/>
    <n v="63"/>
    <n v="109"/>
    <n v="17"/>
    <n v="86"/>
    <n v="167"/>
    <n v="2"/>
    <n v="2"/>
    <n v="0"/>
    <n v="3"/>
    <n v="6"/>
    <x v="0"/>
  </r>
  <r>
    <n v="1729"/>
    <n v="34"/>
    <n v="16"/>
    <n v="12"/>
    <n v="28"/>
    <n v="0"/>
    <n v="12"/>
    <n v="44"/>
    <n v="24"/>
    <n v="1"/>
    <n v="1"/>
    <n v="0"/>
    <n v="2"/>
    <n v="7"/>
    <x v="0"/>
  </r>
  <r>
    <n v="1800"/>
    <n v="34"/>
    <n v="39"/>
    <n v="34"/>
    <n v="44"/>
    <n v="63"/>
    <n v="29"/>
    <n v="59"/>
    <n v="151"/>
    <n v="2"/>
    <n v="2"/>
    <n v="0"/>
    <n v="3"/>
    <n v="8"/>
    <x v="0"/>
  </r>
  <r>
    <n v="2394"/>
    <n v="34"/>
    <n v="76"/>
    <n v="15"/>
    <n v="38"/>
    <n v="23"/>
    <n v="15"/>
    <n v="64"/>
    <n v="102"/>
    <n v="2"/>
    <n v="2"/>
    <n v="0"/>
    <n v="3"/>
    <n v="6"/>
    <x v="0"/>
  </r>
  <r>
    <n v="1029"/>
    <n v="34"/>
    <n v="81"/>
    <n v="40"/>
    <n v="101"/>
    <n v="20"/>
    <n v="20"/>
    <n v="40"/>
    <n v="222"/>
    <n v="2"/>
    <n v="3"/>
    <n v="0"/>
    <n v="3"/>
    <n v="5"/>
    <x v="0"/>
  </r>
  <r>
    <n v="2119"/>
    <n v="34"/>
    <n v="81"/>
    <n v="40"/>
    <n v="101"/>
    <n v="20"/>
    <n v="20"/>
    <n v="40"/>
    <n v="222"/>
    <n v="2"/>
    <n v="3"/>
    <n v="0"/>
    <n v="3"/>
    <n v="5"/>
    <x v="0"/>
  </r>
  <r>
    <n v="1687"/>
    <n v="34"/>
    <n v="87"/>
    <n v="0"/>
    <n v="30"/>
    <n v="23"/>
    <n v="8"/>
    <n v="68"/>
    <n v="80"/>
    <n v="1"/>
    <n v="1"/>
    <n v="1"/>
    <n v="3"/>
    <n v="2"/>
    <x v="0"/>
  </r>
  <r>
    <n v="3109"/>
    <n v="34"/>
    <n v="87"/>
    <n v="8"/>
    <n v="42"/>
    <n v="11"/>
    <n v="4"/>
    <n v="15"/>
    <n v="137"/>
    <n v="2"/>
    <n v="2"/>
    <n v="0"/>
    <n v="3"/>
    <n v="6"/>
    <x v="0"/>
  </r>
  <r>
    <n v="2148"/>
    <n v="34"/>
    <n v="107"/>
    <n v="34"/>
    <n v="142"/>
    <n v="46"/>
    <n v="27"/>
    <n v="50"/>
    <n v="306"/>
    <n v="3"/>
    <n v="2"/>
    <n v="0"/>
    <n v="4"/>
    <n v="8"/>
    <x v="0"/>
  </r>
  <r>
    <n v="1868"/>
    <n v="34"/>
    <n v="162"/>
    <n v="0"/>
    <n v="7"/>
    <n v="0"/>
    <n v="0"/>
    <n v="17"/>
    <n v="152"/>
    <n v="2"/>
    <n v="2"/>
    <n v="0"/>
    <n v="3"/>
    <n v="7"/>
    <x v="0"/>
  </r>
  <r>
    <n v="2339"/>
    <n v="34"/>
    <n v="316"/>
    <n v="4"/>
    <n v="124"/>
    <n v="16"/>
    <n v="16"/>
    <n v="48"/>
    <n v="428"/>
    <n v="3"/>
    <n v="2"/>
    <n v="1"/>
    <n v="4"/>
    <n v="6"/>
    <x v="0"/>
  </r>
  <r>
    <n v="2797"/>
    <n v="34"/>
    <n v="316"/>
    <n v="4"/>
    <n v="124"/>
    <n v="16"/>
    <n v="16"/>
    <n v="48"/>
    <n v="428"/>
    <n v="3"/>
    <n v="2"/>
    <n v="1"/>
    <n v="4"/>
    <n v="6"/>
    <x v="0"/>
  </r>
  <r>
    <n v="1007"/>
    <n v="34"/>
    <n v="657"/>
    <n v="182"/>
    <n v="459"/>
    <n v="140"/>
    <n v="137"/>
    <n v="76"/>
    <n v="1499"/>
    <n v="4"/>
    <n v="7"/>
    <n v="3"/>
    <n v="7"/>
    <n v="6"/>
    <x v="0"/>
  </r>
  <r>
    <n v="1980"/>
    <n v="34"/>
    <n v="773"/>
    <n v="25"/>
    <n v="101"/>
    <n v="22"/>
    <n v="6"/>
    <n v="158"/>
    <n v="770"/>
    <n v="4"/>
    <n v="3"/>
    <n v="1"/>
    <n v="8"/>
    <n v="4"/>
    <x v="0"/>
  </r>
  <r>
    <n v="1176"/>
    <n v="34"/>
    <n v="937"/>
    <n v="0"/>
    <n v="282"/>
    <n v="50"/>
    <n v="24"/>
    <n v="308"/>
    <n v="984"/>
    <n v="2"/>
    <n v="7"/>
    <n v="1"/>
    <n v="8"/>
    <n v="5"/>
    <x v="0"/>
  </r>
  <r>
    <n v="3095"/>
    <n v="34"/>
    <n v="937"/>
    <n v="0"/>
    <n v="282"/>
    <n v="50"/>
    <n v="24"/>
    <n v="308"/>
    <n v="984"/>
    <n v="2"/>
    <n v="7"/>
    <n v="1"/>
    <n v="8"/>
    <n v="5"/>
    <x v="0"/>
  </r>
  <r>
    <n v="1973"/>
    <n v="34"/>
    <n v="1328"/>
    <n v="17"/>
    <n v="460"/>
    <n v="24"/>
    <n v="17"/>
    <n v="91"/>
    <n v="1754"/>
    <n v="5"/>
    <n v="10"/>
    <n v="1"/>
    <n v="6"/>
    <n v="9"/>
    <x v="0"/>
  </r>
  <r>
    <n v="1855"/>
    <n v="34"/>
    <n v="1478"/>
    <n v="153"/>
    <n v="442"/>
    <n v="113"/>
    <n v="42"/>
    <n v="373"/>
    <n v="1854"/>
    <n v="1"/>
    <n v="5"/>
    <n v="7"/>
    <n v="10"/>
    <n v="3"/>
    <x v="0"/>
  </r>
  <r>
    <n v="1071"/>
    <n v="34"/>
    <n v="1679"/>
    <n v="259"/>
    <n v="2154"/>
    <n v="226"/>
    <n v="42"/>
    <n v="42"/>
    <n v="4318"/>
    <n v="1"/>
    <n v="7"/>
    <n v="6"/>
    <n v="5"/>
    <n v="5"/>
    <x v="0"/>
  </r>
  <r>
    <n v="2738"/>
    <n v="34"/>
    <n v="1687"/>
    <n v="48"/>
    <n v="408"/>
    <n v="155"/>
    <n v="143"/>
    <n v="119"/>
    <n v="2322"/>
    <n v="1"/>
    <n v="9"/>
    <n v="7"/>
    <n v="9"/>
    <n v="5"/>
    <x v="0"/>
  </r>
  <r>
    <n v="2042"/>
    <n v="34"/>
    <n v="1883"/>
    <n v="48"/>
    <n v="459"/>
    <n v="30"/>
    <n v="0"/>
    <n v="507"/>
    <n v="1913"/>
    <n v="2"/>
    <n v="7"/>
    <n v="6"/>
    <n v="11"/>
    <n v="5"/>
    <x v="0"/>
  </r>
  <r>
    <n v="1286"/>
    <n v="34"/>
    <n v="2184"/>
    <n v="0"/>
    <n v="218"/>
    <n v="0"/>
    <n v="0"/>
    <n v="95"/>
    <n v="2307"/>
    <n v="5"/>
    <n v="8"/>
    <n v="3"/>
    <n v="12"/>
    <n v="5"/>
    <x v="0"/>
  </r>
  <r>
    <n v="2473"/>
    <n v="34"/>
    <n v="2575"/>
    <n v="29"/>
    <n v="290"/>
    <n v="37"/>
    <n v="29"/>
    <n v="98"/>
    <n v="2862"/>
    <n v="6"/>
    <n v="4"/>
    <n v="2"/>
    <n v="9"/>
    <n v="9"/>
    <x v="0"/>
  </r>
  <r>
    <n v="3206"/>
    <n v="33"/>
    <n v="0"/>
    <n v="0"/>
    <n v="0"/>
    <n v="0"/>
    <n v="0"/>
    <n v="0"/>
    <n v="0"/>
    <n v="3"/>
    <n v="2"/>
    <n v="0"/>
    <n v="4"/>
    <n v="4"/>
    <x v="0"/>
  </r>
  <r>
    <n v="1368"/>
    <n v="33"/>
    <n v="45"/>
    <n v="0"/>
    <n v="4"/>
    <n v="0"/>
    <n v="0"/>
    <n v="23"/>
    <n v="26"/>
    <n v="1"/>
    <n v="0"/>
    <n v="1"/>
    <n v="2"/>
    <n v="3"/>
    <x v="0"/>
  </r>
  <r>
    <n v="1304"/>
    <n v="33"/>
    <n v="47"/>
    <n v="0"/>
    <n v="30"/>
    <n v="13"/>
    <n v="4"/>
    <n v="25"/>
    <n v="68"/>
    <n v="2"/>
    <n v="1"/>
    <n v="0"/>
    <n v="3"/>
    <n v="5"/>
    <x v="0"/>
  </r>
  <r>
    <n v="1332"/>
    <n v="33"/>
    <n v="64"/>
    <n v="0"/>
    <n v="52"/>
    <n v="30"/>
    <n v="13"/>
    <n v="30"/>
    <n v="129"/>
    <n v="3"/>
    <n v="2"/>
    <n v="0"/>
    <n v="3"/>
    <n v="7"/>
    <x v="0"/>
  </r>
  <r>
    <n v="2729"/>
    <n v="33"/>
    <n v="64"/>
    <n v="0"/>
    <n v="52"/>
    <n v="30"/>
    <n v="13"/>
    <n v="30"/>
    <n v="129"/>
    <n v="3"/>
    <n v="2"/>
    <n v="0"/>
    <n v="3"/>
    <n v="7"/>
    <x v="0"/>
  </r>
  <r>
    <n v="1533"/>
    <n v="33"/>
    <n v="80"/>
    <n v="0"/>
    <n v="14"/>
    <n v="0"/>
    <n v="0"/>
    <n v="5"/>
    <n v="89"/>
    <n v="2"/>
    <n v="1"/>
    <n v="0"/>
    <n v="3"/>
    <n v="6"/>
    <x v="0"/>
  </r>
  <r>
    <n v="3115"/>
    <n v="33"/>
    <n v="82"/>
    <n v="14"/>
    <n v="75"/>
    <n v="0"/>
    <n v="7"/>
    <n v="31"/>
    <n v="147"/>
    <n v="4"/>
    <n v="3"/>
    <n v="1"/>
    <n v="3"/>
    <n v="5"/>
    <x v="0"/>
  </r>
  <r>
    <n v="3191"/>
    <n v="33"/>
    <n v="84"/>
    <n v="48"/>
    <n v="48"/>
    <n v="0"/>
    <n v="12"/>
    <n v="12"/>
    <n v="179"/>
    <n v="3"/>
    <n v="2"/>
    <n v="0"/>
    <n v="4"/>
    <n v="4"/>
    <x v="0"/>
  </r>
  <r>
    <n v="1678"/>
    <n v="33"/>
    <n v="95"/>
    <n v="5"/>
    <n v="134"/>
    <n v="14"/>
    <n v="14"/>
    <n v="10"/>
    <n v="253"/>
    <n v="3"/>
    <n v="2"/>
    <n v="0"/>
    <n v="3"/>
    <n v="8"/>
    <x v="0"/>
  </r>
  <r>
    <n v="2527"/>
    <n v="33"/>
    <n v="398"/>
    <n v="60"/>
    <n v="587"/>
    <n v="81"/>
    <n v="163"/>
    <n v="186"/>
    <n v="1103"/>
    <n v="1"/>
    <n v="4"/>
    <n v="4"/>
    <n v="7"/>
    <n v="1"/>
    <x v="0"/>
  </r>
  <r>
    <n v="1742"/>
    <n v="33"/>
    <n v="555"/>
    <n v="36"/>
    <n v="505"/>
    <n v="48"/>
    <n v="97"/>
    <n v="36"/>
    <n v="1204"/>
    <n v="2"/>
    <n v="8"/>
    <n v="1"/>
    <n v="8"/>
    <n v="6"/>
    <x v="0"/>
  </r>
  <r>
    <n v="2711"/>
    <n v="33"/>
    <n v="555"/>
    <n v="36"/>
    <n v="505"/>
    <n v="48"/>
    <n v="97"/>
    <n v="36"/>
    <n v="1204"/>
    <n v="2"/>
    <n v="8"/>
    <n v="1"/>
    <n v="8"/>
    <n v="6"/>
    <x v="0"/>
  </r>
  <r>
    <n v="1776"/>
    <n v="33"/>
    <n v="704"/>
    <n v="10"/>
    <n v="193"/>
    <n v="39"/>
    <n v="29"/>
    <n v="39"/>
    <n v="935"/>
    <n v="1"/>
    <n v="4"/>
    <n v="1"/>
    <n v="7"/>
    <n v="7"/>
    <x v="0"/>
  </r>
  <r>
    <n v="1654"/>
    <n v="33"/>
    <n v="927"/>
    <n v="397"/>
    <n v="485"/>
    <n v="145"/>
    <n v="265"/>
    <n v="352"/>
    <n v="1866"/>
    <n v="4"/>
    <n v="4"/>
    <n v="3"/>
    <n v="6"/>
    <n v="3"/>
    <x v="0"/>
  </r>
  <r>
    <n v="2161"/>
    <n v="33"/>
    <n v="1149"/>
    <n v="43"/>
    <n v="256"/>
    <n v="18"/>
    <n v="28"/>
    <n v="59"/>
    <n v="1435"/>
    <n v="3"/>
    <n v="8"/>
    <n v="2"/>
    <n v="6"/>
    <n v="7"/>
    <x v="0"/>
  </r>
  <r>
    <n v="1402"/>
    <n v="33"/>
    <n v="1725"/>
    <n v="239"/>
    <n v="227"/>
    <n v="376"/>
    <n v="287"/>
    <n v="239"/>
    <n v="2614"/>
    <n v="1"/>
    <n v="7"/>
    <n v="9"/>
    <n v="9"/>
    <n v="3"/>
    <x v="0"/>
  </r>
  <r>
    <n v="2565"/>
    <n v="33"/>
    <n v="1749"/>
    <n v="371"/>
    <n v="1450"/>
    <n v="146"/>
    <n v="74"/>
    <n v="111"/>
    <n v="3679"/>
    <n v="1"/>
    <n v="7"/>
    <n v="5"/>
    <n v="12"/>
    <n v="3"/>
    <x v="0"/>
  </r>
  <r>
    <n v="2506"/>
    <n v="33"/>
    <n v="3224"/>
    <n v="118"/>
    <n v="603"/>
    <n v="52"/>
    <n v="39"/>
    <n v="129"/>
    <n v="3907"/>
    <n v="4"/>
    <n v="6"/>
    <n v="3"/>
    <n v="13"/>
    <n v="9"/>
    <x v="0"/>
  </r>
  <r>
    <n v="2458"/>
    <n v="32"/>
    <n v="12"/>
    <n v="18"/>
    <n v="74"/>
    <n v="18"/>
    <n v="31"/>
    <n v="43"/>
    <n v="111"/>
    <n v="1"/>
    <n v="1"/>
    <n v="0"/>
    <n v="3"/>
    <n v="8"/>
    <x v="0"/>
  </r>
  <r>
    <n v="1972"/>
    <n v="32"/>
    <n v="15"/>
    <n v="30"/>
    <n v="35"/>
    <n v="0"/>
    <n v="0"/>
    <n v="15"/>
    <n v="65"/>
    <n v="1"/>
    <n v="0"/>
    <n v="0"/>
    <n v="3"/>
    <n v="7"/>
    <x v="0"/>
  </r>
  <r>
    <n v="1369"/>
    <n v="32"/>
    <n v="43"/>
    <n v="75"/>
    <n v="75"/>
    <n v="65"/>
    <n v="43"/>
    <n v="140"/>
    <n v="161"/>
    <n v="3"/>
    <n v="1"/>
    <n v="2"/>
    <n v="2"/>
    <n v="5"/>
    <x v="0"/>
  </r>
  <r>
    <n v="2104"/>
    <n v="32"/>
    <n v="70"/>
    <n v="52"/>
    <n v="70"/>
    <n v="132"/>
    <n v="61"/>
    <n v="28"/>
    <n v="358"/>
    <n v="1"/>
    <n v="2"/>
    <n v="1"/>
    <n v="4"/>
    <n v="3"/>
    <x v="0"/>
  </r>
  <r>
    <n v="1664"/>
    <n v="32"/>
    <n v="117"/>
    <n v="38"/>
    <n v="471"/>
    <n v="615"/>
    <n v="210"/>
    <n v="155"/>
    <n v="1296"/>
    <n v="1"/>
    <n v="8"/>
    <n v="1"/>
    <n v="5"/>
    <n v="8"/>
    <x v="0"/>
  </r>
  <r>
    <n v="2938"/>
    <n v="32"/>
    <n v="172"/>
    <n v="14"/>
    <n v="152"/>
    <n v="34"/>
    <n v="34"/>
    <n v="148"/>
    <n v="258"/>
    <n v="3"/>
    <n v="3"/>
    <n v="1"/>
    <n v="3"/>
    <n v="9"/>
    <x v="0"/>
  </r>
  <r>
    <n v="2951"/>
    <n v="32"/>
    <n v="256"/>
    <n v="614"/>
    <n v="557"/>
    <n v="622"/>
    <n v="77"/>
    <n v="215"/>
    <n v="1910"/>
    <n v="2"/>
    <n v="4"/>
    <n v="4"/>
    <n v="8"/>
    <n v="5"/>
    <x v="0"/>
  </r>
  <r>
    <n v="1008"/>
    <n v="32"/>
    <n v="303"/>
    <n v="40"/>
    <n v="223"/>
    <n v="12"/>
    <n v="4"/>
    <n v="92"/>
    <n v="491"/>
    <n v="2"/>
    <n v="4"/>
    <n v="0"/>
    <n v="4"/>
    <n v="8"/>
    <x v="0"/>
  </r>
  <r>
    <n v="1091"/>
    <n v="32"/>
    <n v="404"/>
    <n v="138"/>
    <n v="275"/>
    <n v="195"/>
    <n v="183"/>
    <n v="33"/>
    <n v="1162"/>
    <n v="2"/>
    <n v="5"/>
    <n v="2"/>
    <n v="7"/>
    <n v="5"/>
    <x v="0"/>
  </r>
  <r>
    <n v="2327"/>
    <n v="32"/>
    <n v="404"/>
    <n v="138"/>
    <n v="275"/>
    <n v="195"/>
    <n v="183"/>
    <n v="33"/>
    <n v="1162"/>
    <n v="2"/>
    <n v="5"/>
    <n v="2"/>
    <n v="7"/>
    <n v="5"/>
    <x v="0"/>
  </r>
  <r>
    <n v="2038"/>
    <n v="32"/>
    <n v="693"/>
    <n v="0"/>
    <n v="35"/>
    <n v="0"/>
    <n v="0"/>
    <n v="72"/>
    <n v="656"/>
    <n v="1"/>
    <n v="5"/>
    <n v="1"/>
    <n v="5"/>
    <n v="7"/>
    <x v="0"/>
  </r>
  <r>
    <n v="3146"/>
    <n v="32"/>
    <n v="734"/>
    <n v="29"/>
    <n v="127"/>
    <n v="87"/>
    <n v="29"/>
    <n v="656"/>
    <n v="350"/>
    <n v="2"/>
    <n v="7"/>
    <n v="3"/>
    <n v="3"/>
    <n v="7"/>
    <x v="0"/>
  </r>
  <r>
    <n v="3052"/>
    <n v="32"/>
    <n v="860"/>
    <n v="18"/>
    <n v="68"/>
    <n v="38"/>
    <n v="18"/>
    <n v="270"/>
    <n v="731"/>
    <n v="4"/>
    <n v="6"/>
    <n v="2"/>
    <n v="5"/>
    <n v="8"/>
    <x v="0"/>
  </r>
  <r>
    <n v="1225"/>
    <n v="32"/>
    <n v="935"/>
    <n v="11"/>
    <n v="279"/>
    <n v="34"/>
    <n v="79"/>
    <n v="25"/>
    <n v="1314"/>
    <n v="1"/>
    <n v="5"/>
    <n v="2"/>
    <n v="11"/>
    <n v="3"/>
    <x v="0"/>
  </r>
  <r>
    <n v="2716"/>
    <n v="32"/>
    <n v="1012"/>
    <n v="0"/>
    <n v="317"/>
    <n v="37"/>
    <n v="85"/>
    <n v="243"/>
    <n v="1208"/>
    <n v="5"/>
    <n v="6"/>
    <n v="3"/>
    <n v="5"/>
    <n v="8"/>
    <x v="0"/>
  </r>
  <r>
    <n v="2885"/>
    <n v="32"/>
    <n v="1026"/>
    <n v="381"/>
    <n v="732"/>
    <n v="383"/>
    <n v="48"/>
    <n v="58"/>
    <n v="2511"/>
    <n v="0"/>
    <n v="3"/>
    <n v="5"/>
    <n v="13"/>
    <n v="0"/>
    <x v="0"/>
  </r>
  <r>
    <n v="3008"/>
    <n v="32"/>
    <n v="1071"/>
    <n v="167"/>
    <n v="1015"/>
    <n v="332"/>
    <n v="282"/>
    <n v="647"/>
    <n v="2220"/>
    <n v="4"/>
    <n v="11"/>
    <n v="6"/>
    <n v="8"/>
    <n v="7"/>
    <x v="0"/>
  </r>
  <r>
    <n v="2697"/>
    <n v="32"/>
    <n v="1484"/>
    <n v="272"/>
    <n v="1798"/>
    <n v="253"/>
    <n v="156"/>
    <n v="234"/>
    <n v="3729"/>
    <n v="1"/>
    <n v="5"/>
    <n v="6"/>
    <n v="7"/>
    <n v="2"/>
    <x v="0"/>
  </r>
  <r>
    <n v="1279"/>
    <n v="32"/>
    <n v="1719"/>
    <n v="285"/>
    <n v="1268"/>
    <n v="478"/>
    <n v="46"/>
    <n v="449"/>
    <n v="3347"/>
    <n v="1"/>
    <n v="2"/>
    <n v="7"/>
    <n v="9"/>
    <n v="4"/>
    <x v="0"/>
  </r>
  <r>
    <n v="2056"/>
    <n v="32"/>
    <n v="2238"/>
    <n v="379"/>
    <n v="1183"/>
    <n v="164"/>
    <n v="294"/>
    <n v="252"/>
    <n v="4008"/>
    <n v="1"/>
    <n v="4"/>
    <n v="7"/>
    <n v="9"/>
    <n v="1"/>
    <x v="0"/>
  </r>
  <r>
    <n v="2886"/>
    <n v="32"/>
    <n v="2377"/>
    <n v="99"/>
    <n v="435"/>
    <n v="392"/>
    <n v="132"/>
    <n v="266"/>
    <n v="3170"/>
    <n v="2"/>
    <n v="7"/>
    <n v="8"/>
    <n v="5"/>
    <n v="5"/>
    <x v="0"/>
  </r>
  <r>
    <n v="1126"/>
    <n v="31"/>
    <n v="0"/>
    <n v="11"/>
    <n v="34"/>
    <n v="115"/>
    <n v="69"/>
    <n v="103"/>
    <n v="126"/>
    <n v="2"/>
    <n v="1"/>
    <n v="0"/>
    <n v="3"/>
    <n v="8"/>
    <x v="0"/>
  </r>
  <r>
    <n v="1601"/>
    <n v="31"/>
    <n v="14"/>
    <n v="17"/>
    <n v="28"/>
    <n v="17"/>
    <n v="14"/>
    <n v="28"/>
    <n v="63"/>
    <n v="1"/>
    <n v="1"/>
    <n v="0"/>
    <n v="3"/>
    <n v="4"/>
    <x v="0"/>
  </r>
  <r>
    <n v="2556"/>
    <n v="31"/>
    <n v="31"/>
    <n v="4"/>
    <n v="19"/>
    <n v="0"/>
    <n v="0"/>
    <n v="4"/>
    <n v="51"/>
    <n v="1"/>
    <n v="1"/>
    <n v="0"/>
    <n v="2"/>
    <n v="6"/>
    <x v="0"/>
  </r>
  <r>
    <n v="1250"/>
    <n v="31"/>
    <n v="33"/>
    <n v="0"/>
    <n v="22"/>
    <n v="15"/>
    <n v="4"/>
    <n v="18"/>
    <n v="55"/>
    <n v="1"/>
    <n v="1"/>
    <n v="0"/>
    <n v="2"/>
    <n v="9"/>
    <x v="0"/>
  </r>
  <r>
    <n v="1347"/>
    <n v="31"/>
    <n v="33"/>
    <n v="0"/>
    <n v="22"/>
    <n v="15"/>
    <n v="4"/>
    <n v="18"/>
    <n v="55"/>
    <n v="1"/>
    <n v="1"/>
    <n v="0"/>
    <n v="2"/>
    <n v="9"/>
    <x v="0"/>
  </r>
  <r>
    <n v="1232"/>
    <n v="31"/>
    <n v="46"/>
    <n v="0"/>
    <n v="21"/>
    <n v="0"/>
    <n v="0"/>
    <n v="4"/>
    <n v="62"/>
    <n v="2"/>
    <n v="1"/>
    <n v="0"/>
    <n v="3"/>
    <n v="6"/>
    <x v="0"/>
  </r>
  <r>
    <n v="1054"/>
    <n v="31"/>
    <n v="60"/>
    <n v="0"/>
    <n v="37"/>
    <n v="9"/>
    <n v="5"/>
    <n v="23"/>
    <n v="87"/>
    <n v="1"/>
    <n v="1"/>
    <n v="0"/>
    <n v="4"/>
    <n v="3"/>
    <x v="0"/>
  </r>
  <r>
    <n v="2993"/>
    <n v="31"/>
    <n v="93"/>
    <n v="0"/>
    <n v="11"/>
    <n v="0"/>
    <n v="0"/>
    <n v="11"/>
    <n v="93"/>
    <n v="2"/>
    <n v="1"/>
    <n v="0"/>
    <n v="3"/>
    <n v="6"/>
    <x v="0"/>
  </r>
  <r>
    <n v="2127"/>
    <n v="31"/>
    <n v="155"/>
    <n v="24"/>
    <n v="199"/>
    <n v="7"/>
    <n v="13"/>
    <n v="91"/>
    <n v="307"/>
    <n v="2"/>
    <n v="3"/>
    <n v="1"/>
    <n v="3"/>
    <n v="6"/>
    <x v="0"/>
  </r>
  <r>
    <n v="3061"/>
    <n v="31"/>
    <n v="291"/>
    <n v="58"/>
    <n v="298"/>
    <n v="58"/>
    <n v="36"/>
    <n v="101"/>
    <n v="639"/>
    <n v="1"/>
    <n v="4"/>
    <n v="1"/>
    <n v="7"/>
    <n v="2"/>
    <x v="0"/>
  </r>
  <r>
    <n v="1031"/>
    <n v="31"/>
    <n v="381"/>
    <n v="0"/>
    <n v="17"/>
    <n v="7"/>
    <n v="0"/>
    <n v="10"/>
    <n v="395"/>
    <n v="2"/>
    <n v="2"/>
    <n v="1"/>
    <n v="4"/>
    <n v="5"/>
    <x v="0"/>
  </r>
  <r>
    <n v="3178"/>
    <n v="31"/>
    <n v="1025"/>
    <n v="98"/>
    <n v="445"/>
    <n v="109"/>
    <n v="0"/>
    <n v="92"/>
    <n v="1585"/>
    <n v="6"/>
    <n v="8"/>
    <n v="1"/>
    <n v="7"/>
    <n v="8"/>
    <x v="0"/>
  </r>
  <r>
    <n v="1930"/>
    <n v="31"/>
    <n v="1758"/>
    <n v="69"/>
    <n v="351"/>
    <n v="121"/>
    <n v="45"/>
    <n v="116"/>
    <n v="2228"/>
    <n v="2"/>
    <n v="3"/>
    <n v="2"/>
    <n v="9"/>
    <n v="8"/>
    <x v="0"/>
  </r>
  <r>
    <n v="1257"/>
    <n v="31"/>
    <n v="1901"/>
    <n v="108"/>
    <n v="1219"/>
    <n v="232"/>
    <n v="178"/>
    <n v="357"/>
    <n v="3282"/>
    <n v="2"/>
    <n v="3"/>
    <n v="4"/>
    <n v="5"/>
    <n v="7"/>
    <x v="0"/>
  </r>
  <r>
    <n v="2685"/>
    <n v="31"/>
    <n v="2329"/>
    <n v="134"/>
    <n v="1835"/>
    <n v="176"/>
    <n v="44"/>
    <n v="222"/>
    <n v="4296"/>
    <n v="1"/>
    <n v="4"/>
    <n v="7"/>
    <n v="10"/>
    <n v="1"/>
    <x v="1"/>
  </r>
  <r>
    <n v="3080"/>
    <n v="31"/>
    <n v="2347"/>
    <n v="55"/>
    <n v="429"/>
    <n v="35"/>
    <n v="26"/>
    <n v="400"/>
    <n v="2493"/>
    <n v="1"/>
    <n v="7"/>
    <n v="3"/>
    <n v="13"/>
    <n v="6"/>
    <x v="0"/>
  </r>
  <r>
    <n v="2989"/>
    <n v="31"/>
    <n v="2452"/>
    <n v="276"/>
    <n v="1028"/>
    <n v="104"/>
    <n v="118"/>
    <n v="101"/>
    <n v="3877"/>
    <n v="1"/>
    <n v="2"/>
    <n v="9"/>
    <n v="13"/>
    <n v="5"/>
    <x v="0"/>
  </r>
  <r>
    <n v="1087"/>
    <n v="30"/>
    <n v="22"/>
    <n v="13"/>
    <n v="48"/>
    <n v="52"/>
    <n v="22"/>
    <n v="39"/>
    <n v="117"/>
    <n v="1"/>
    <n v="2"/>
    <n v="0"/>
    <n v="3"/>
    <n v="6"/>
    <x v="0"/>
  </r>
  <r>
    <n v="1405"/>
    <n v="30"/>
    <n v="22"/>
    <n v="13"/>
    <n v="48"/>
    <n v="52"/>
    <n v="22"/>
    <n v="39"/>
    <n v="117"/>
    <n v="1"/>
    <n v="2"/>
    <n v="0"/>
    <n v="3"/>
    <n v="6"/>
    <x v="0"/>
  </r>
  <r>
    <n v="2369"/>
    <n v="30"/>
    <n v="27"/>
    <n v="14"/>
    <n v="41"/>
    <n v="51"/>
    <n v="14"/>
    <n v="99"/>
    <n v="48"/>
    <n v="2"/>
    <n v="1"/>
    <n v="1"/>
    <n v="2"/>
    <n v="4"/>
    <x v="0"/>
  </r>
  <r>
    <n v="2804"/>
    <n v="30"/>
    <n v="87"/>
    <n v="76"/>
    <n v="195"/>
    <n v="200"/>
    <n v="119"/>
    <n v="260"/>
    <n v="417"/>
    <n v="3"/>
    <n v="4"/>
    <n v="1"/>
    <n v="2"/>
    <n v="9"/>
    <x v="0"/>
  </r>
  <r>
    <n v="1858"/>
    <n v="30"/>
    <n v="102"/>
    <n v="42"/>
    <n v="207"/>
    <n v="67"/>
    <n v="4"/>
    <n v="126"/>
    <n v="294"/>
    <n v="2"/>
    <n v="3"/>
    <n v="0"/>
    <n v="4"/>
    <n v="8"/>
    <x v="0"/>
  </r>
  <r>
    <n v="2415"/>
    <n v="30"/>
    <n v="102"/>
    <n v="42"/>
    <n v="207"/>
    <n v="67"/>
    <n v="4"/>
    <n v="126"/>
    <n v="294"/>
    <n v="2"/>
    <n v="3"/>
    <n v="0"/>
    <n v="4"/>
    <n v="8"/>
    <x v="0"/>
  </r>
  <r>
    <n v="2536"/>
    <n v="30"/>
    <n v="102"/>
    <n v="42"/>
    <n v="207"/>
    <n v="67"/>
    <n v="4"/>
    <n v="126"/>
    <n v="294"/>
    <n v="2"/>
    <n v="3"/>
    <n v="0"/>
    <n v="4"/>
    <n v="8"/>
    <x v="0"/>
  </r>
  <r>
    <n v="1252"/>
    <n v="30"/>
    <n v="138"/>
    <n v="14"/>
    <n v="80"/>
    <n v="14"/>
    <n v="7"/>
    <n v="72"/>
    <n v="181"/>
    <n v="4"/>
    <n v="3"/>
    <n v="1"/>
    <n v="3"/>
    <n v="7"/>
    <x v="0"/>
  </r>
  <r>
    <n v="2540"/>
    <n v="30"/>
    <n v="150"/>
    <n v="0"/>
    <n v="130"/>
    <n v="10"/>
    <n v="0"/>
    <n v="10"/>
    <n v="280"/>
    <n v="2"/>
    <n v="3"/>
    <n v="0"/>
    <n v="3"/>
    <n v="8"/>
    <x v="0"/>
  </r>
  <r>
    <n v="2805"/>
    <n v="30"/>
    <n v="164"/>
    <n v="18"/>
    <n v="106"/>
    <n v="71"/>
    <n v="40"/>
    <n v="40"/>
    <n v="358"/>
    <n v="2"/>
    <n v="4"/>
    <n v="0"/>
    <n v="3"/>
    <n v="9"/>
    <x v="0"/>
  </r>
  <r>
    <n v="2204"/>
    <n v="30"/>
    <n v="178"/>
    <n v="3"/>
    <n v="24"/>
    <n v="7"/>
    <n v="3"/>
    <n v="87"/>
    <n v="129"/>
    <n v="2"/>
    <n v="2"/>
    <n v="1"/>
    <n v="2"/>
    <n v="8"/>
    <x v="0"/>
  </r>
  <r>
    <n v="1303"/>
    <n v="30"/>
    <n v="228"/>
    <n v="160"/>
    <n v="320"/>
    <n v="163"/>
    <n v="8"/>
    <n v="125"/>
    <n v="754"/>
    <n v="2"/>
    <n v="4"/>
    <n v="3"/>
    <n v="6"/>
    <n v="3"/>
    <x v="0"/>
  </r>
  <r>
    <n v="3116"/>
    <n v="30"/>
    <n v="363"/>
    <n v="28"/>
    <n v="293"/>
    <n v="39"/>
    <n v="36"/>
    <n v="13"/>
    <n v="747"/>
    <n v="4"/>
    <n v="4"/>
    <n v="1"/>
    <n v="7"/>
    <n v="5"/>
    <x v="0"/>
  </r>
  <r>
    <n v="2744"/>
    <n v="30"/>
    <n v="380"/>
    <n v="3"/>
    <n v="80"/>
    <n v="6"/>
    <n v="0"/>
    <n v="223"/>
    <n v="247"/>
    <n v="2"/>
    <n v="3"/>
    <n v="2"/>
    <n v="3"/>
    <n v="7"/>
    <x v="0"/>
  </r>
  <r>
    <n v="2342"/>
    <n v="30"/>
    <n v="462"/>
    <n v="43"/>
    <n v="566"/>
    <n v="43"/>
    <n v="32"/>
    <n v="144"/>
    <n v="1001"/>
    <n v="8"/>
    <n v="6"/>
    <n v="1"/>
    <n v="7"/>
    <n v="8"/>
    <x v="0"/>
  </r>
  <r>
    <n v="1265"/>
    <n v="30"/>
    <n v="477"/>
    <n v="0"/>
    <n v="1245"/>
    <n v="80"/>
    <n v="316"/>
    <n v="131"/>
    <n v="1986"/>
    <n v="1"/>
    <n v="3"/>
    <n v="5"/>
    <n v="8"/>
    <n v="1"/>
    <x v="0"/>
  </r>
  <r>
    <n v="1899"/>
    <n v="30"/>
    <n v="522"/>
    <n v="97"/>
    <n v="187"/>
    <n v="100"/>
    <n v="107"/>
    <n v="157"/>
    <n v="857"/>
    <n v="2"/>
    <n v="3"/>
    <n v="2"/>
    <n v="7"/>
    <n v="3"/>
    <x v="0"/>
  </r>
  <r>
    <n v="3104"/>
    <n v="30"/>
    <n v="533"/>
    <n v="0"/>
    <n v="173"/>
    <n v="21"/>
    <n v="38"/>
    <n v="128"/>
    <n v="637"/>
    <n v="5"/>
    <n v="3"/>
    <n v="4"/>
    <n v="3"/>
    <n v="6"/>
    <x v="0"/>
  </r>
  <r>
    <n v="3121"/>
    <n v="30"/>
    <n v="533"/>
    <n v="0"/>
    <n v="173"/>
    <n v="21"/>
    <n v="38"/>
    <n v="128"/>
    <n v="637"/>
    <n v="5"/>
    <n v="3"/>
    <n v="4"/>
    <n v="3"/>
    <n v="6"/>
    <x v="0"/>
  </r>
  <r>
    <n v="1728"/>
    <n v="30"/>
    <n v="681"/>
    <n v="41"/>
    <n v="895"/>
    <n v="332"/>
    <n v="255"/>
    <n v="106"/>
    <n v="2097"/>
    <n v="1"/>
    <n v="3"/>
    <n v="8"/>
    <n v="12"/>
    <n v="1"/>
    <x v="0"/>
  </r>
  <r>
    <n v="1467"/>
    <n v="30"/>
    <n v="708"/>
    <n v="7"/>
    <n v="146"/>
    <n v="0"/>
    <n v="7"/>
    <n v="17"/>
    <n v="851"/>
    <n v="4"/>
    <n v="4"/>
    <n v="2"/>
    <n v="5"/>
    <n v="5"/>
    <x v="0"/>
  </r>
  <r>
    <n v="1053"/>
    <n v="30"/>
    <n v="715"/>
    <n v="85"/>
    <n v="1168"/>
    <n v="293"/>
    <n v="291"/>
    <n v="97"/>
    <n v="2454"/>
    <n v="1"/>
    <n v="5"/>
    <n v="5"/>
    <n v="10"/>
    <n v="3"/>
    <x v="0"/>
  </r>
  <r>
    <n v="1770"/>
    <n v="30"/>
    <n v="791"/>
    <n v="93"/>
    <n v="245"/>
    <n v="45"/>
    <n v="10"/>
    <n v="117"/>
    <n v="1067"/>
    <n v="4"/>
    <n v="7"/>
    <n v="1"/>
    <n v="5"/>
    <n v="9"/>
    <x v="0"/>
  </r>
  <r>
    <n v="1218"/>
    <n v="30"/>
    <n v="854"/>
    <n v="26"/>
    <n v="507"/>
    <n v="15"/>
    <n v="55"/>
    <n v="144"/>
    <n v="1313"/>
    <n v="9"/>
    <n v="5"/>
    <n v="1"/>
    <n v="8"/>
    <n v="7"/>
    <x v="0"/>
  </r>
  <r>
    <n v="2778"/>
    <n v="30"/>
    <n v="854"/>
    <n v="26"/>
    <n v="507"/>
    <n v="15"/>
    <n v="55"/>
    <n v="144"/>
    <n v="1313"/>
    <n v="9"/>
    <n v="5"/>
    <n v="1"/>
    <n v="8"/>
    <n v="7"/>
    <x v="0"/>
  </r>
  <r>
    <n v="2252"/>
    <n v="30"/>
    <n v="1074"/>
    <n v="38"/>
    <n v="476"/>
    <n v="386"/>
    <n v="97"/>
    <n v="38"/>
    <n v="2033"/>
    <n v="3"/>
    <n v="5"/>
    <n v="3"/>
    <n v="13"/>
    <n v="3"/>
    <x v="0"/>
  </r>
  <r>
    <n v="1541"/>
    <n v="30"/>
    <n v="1254"/>
    <n v="290"/>
    <n v="1713"/>
    <n v="65"/>
    <n v="417"/>
    <n v="250"/>
    <n v="3490"/>
    <n v="1"/>
    <n v="5"/>
    <n v="6"/>
    <n v="7"/>
    <n v="2"/>
    <x v="0"/>
  </r>
  <r>
    <n v="1820"/>
    <n v="30"/>
    <n v="1325"/>
    <n v="14"/>
    <n v="227"/>
    <n v="19"/>
    <n v="47"/>
    <n v="473"/>
    <n v="1159"/>
    <n v="2"/>
    <n v="7"/>
    <n v="6"/>
    <n v="5"/>
    <n v="5"/>
    <x v="0"/>
  </r>
  <r>
    <n v="2844"/>
    <n v="30"/>
    <n v="2077"/>
    <n v="314"/>
    <n v="1670"/>
    <n v="352"/>
    <n v="179"/>
    <n v="405"/>
    <n v="4188"/>
    <n v="1"/>
    <n v="5"/>
    <n v="10"/>
    <n v="6"/>
    <n v="2"/>
    <x v="0"/>
  </r>
  <r>
    <n v="2686"/>
    <n v="30"/>
    <n v="2153"/>
    <n v="101"/>
    <n v="907"/>
    <n v="0"/>
    <n v="202"/>
    <n v="133"/>
    <n v="3229"/>
    <n v="1"/>
    <n v="8"/>
    <n v="7"/>
    <n v="7"/>
    <n v="4"/>
    <x v="0"/>
  </r>
  <r>
    <n v="1683"/>
    <n v="30"/>
    <n v="2189"/>
    <n v="29"/>
    <n v="669"/>
    <n v="0"/>
    <n v="29"/>
    <n v="583"/>
    <n v="2333"/>
    <n v="3"/>
    <n v="5"/>
    <n v="2"/>
    <n v="11"/>
    <n v="8"/>
    <x v="0"/>
  </r>
  <r>
    <n v="1991"/>
    <n v="30"/>
    <n v="2816"/>
    <n v="0"/>
    <n v="907"/>
    <n v="531"/>
    <n v="407"/>
    <n v="362"/>
    <n v="4299"/>
    <n v="1"/>
    <n v="10"/>
    <n v="2"/>
    <n v="8"/>
    <n v="5"/>
    <x v="0"/>
  </r>
  <r>
    <n v="1645"/>
    <n v="29"/>
    <n v="10"/>
    <n v="10"/>
    <n v="53"/>
    <n v="199"/>
    <n v="34"/>
    <n v="53"/>
    <n v="252"/>
    <n v="1"/>
    <n v="2"/>
    <n v="0"/>
    <n v="3"/>
    <n v="8"/>
    <x v="0"/>
  </r>
  <r>
    <n v="1674"/>
    <n v="29"/>
    <n v="17"/>
    <n v="0"/>
    <n v="61"/>
    <n v="26"/>
    <n v="61"/>
    <n v="86"/>
    <n v="78"/>
    <n v="1"/>
    <n v="1"/>
    <n v="0"/>
    <n v="3"/>
    <n v="6"/>
    <x v="0"/>
  </r>
  <r>
    <n v="2113"/>
    <n v="29"/>
    <n v="27"/>
    <n v="13"/>
    <n v="67"/>
    <n v="20"/>
    <n v="10"/>
    <n v="53"/>
    <n v="84"/>
    <n v="1"/>
    <n v="1"/>
    <n v="0"/>
    <n v="3"/>
    <n v="5"/>
    <x v="0"/>
  </r>
  <r>
    <n v="2978"/>
    <n v="29"/>
    <n v="40"/>
    <n v="12"/>
    <n v="12"/>
    <n v="0"/>
    <n v="0"/>
    <n v="0"/>
    <n v="64"/>
    <n v="1"/>
    <n v="0"/>
    <n v="0"/>
    <n v="3"/>
    <n v="3"/>
    <x v="0"/>
  </r>
  <r>
    <n v="2977"/>
    <n v="29"/>
    <n v="86"/>
    <n v="91"/>
    <n v="102"/>
    <n v="107"/>
    <n v="112"/>
    <n v="118"/>
    <n v="380"/>
    <n v="3"/>
    <n v="3"/>
    <n v="2"/>
    <n v="2"/>
    <n v="8"/>
    <x v="0"/>
  </r>
  <r>
    <n v="3002"/>
    <n v="29"/>
    <n v="101"/>
    <n v="16"/>
    <n v="32"/>
    <n v="21"/>
    <n v="11"/>
    <n v="64"/>
    <n v="117"/>
    <n v="1"/>
    <n v="1"/>
    <n v="0"/>
    <n v="3"/>
    <n v="4"/>
    <x v="0"/>
  </r>
  <r>
    <n v="2821"/>
    <n v="29"/>
    <n v="129"/>
    <n v="0"/>
    <n v="26"/>
    <n v="26"/>
    <n v="26"/>
    <n v="26"/>
    <n v="181"/>
    <n v="15"/>
    <n v="0"/>
    <n v="0"/>
    <n v="0"/>
    <n v="19"/>
    <x v="0"/>
  </r>
  <r>
    <n v="1264"/>
    <n v="29"/>
    <n v="155"/>
    <n v="295"/>
    <n v="904"/>
    <n v="429"/>
    <n v="50"/>
    <n v="34"/>
    <n v="1800"/>
    <n v="1"/>
    <n v="3"/>
    <n v="3"/>
    <n v="5"/>
    <n v="1"/>
    <x v="0"/>
  </r>
  <r>
    <n v="1387"/>
    <n v="29"/>
    <n v="278"/>
    <n v="154"/>
    <n v="317"/>
    <n v="163"/>
    <n v="86"/>
    <n v="471"/>
    <n v="526"/>
    <n v="1"/>
    <n v="5"/>
    <n v="1"/>
    <n v="4"/>
    <n v="7"/>
    <x v="0"/>
  </r>
  <r>
    <n v="1718"/>
    <n v="29"/>
    <n v="334"/>
    <n v="94"/>
    <n v="152"/>
    <n v="133"/>
    <n v="44"/>
    <n v="51"/>
    <n v="706"/>
    <n v="1"/>
    <n v="4"/>
    <n v="1"/>
    <n v="7"/>
    <n v="2"/>
    <x v="0"/>
  </r>
  <r>
    <n v="2870"/>
    <n v="29"/>
    <n v="370"/>
    <n v="64"/>
    <n v="130"/>
    <n v="76"/>
    <n v="30"/>
    <n v="46"/>
    <n v="625"/>
    <n v="2"/>
    <n v="3"/>
    <n v="1"/>
    <n v="6"/>
    <n v="6"/>
    <x v="0"/>
  </r>
  <r>
    <n v="1047"/>
    <n v="29"/>
    <n v="619"/>
    <n v="48"/>
    <n v="316"/>
    <n v="94"/>
    <n v="169"/>
    <n v="35"/>
    <n v="1210"/>
    <n v="1"/>
    <n v="4"/>
    <n v="2"/>
    <n v="10"/>
    <n v="2"/>
    <x v="0"/>
  </r>
  <r>
    <n v="1954"/>
    <n v="29"/>
    <n v="619"/>
    <n v="94"/>
    <n v="202"/>
    <n v="170"/>
    <n v="154"/>
    <n v="83"/>
    <n v="1155"/>
    <n v="3"/>
    <n v="7"/>
    <n v="1"/>
    <n v="7"/>
    <n v="5"/>
    <x v="0"/>
  </r>
  <r>
    <n v="1067"/>
    <n v="29"/>
    <n v="655"/>
    <n v="272"/>
    <n v="738"/>
    <n v="213"/>
    <n v="94"/>
    <n v="218"/>
    <n v="1754"/>
    <n v="4"/>
    <n v="10"/>
    <n v="3"/>
    <n v="13"/>
    <n v="7"/>
    <x v="0"/>
  </r>
  <r>
    <n v="1846"/>
    <n v="29"/>
    <n v="663"/>
    <n v="30"/>
    <n v="325"/>
    <n v="27"/>
    <n v="8"/>
    <n v="41"/>
    <n v="1012"/>
    <n v="3"/>
    <n v="4"/>
    <n v="2"/>
    <n v="8"/>
    <n v="4"/>
    <x v="0"/>
  </r>
  <r>
    <n v="2316"/>
    <n v="29"/>
    <n v="856"/>
    <n v="258"/>
    <n v="988"/>
    <n v="337"/>
    <n v="232"/>
    <n v="77"/>
    <n v="2595"/>
    <n v="1"/>
    <n v="2"/>
    <n v="8"/>
    <n v="6"/>
    <n v="1"/>
    <x v="0"/>
  </r>
  <r>
    <n v="2742"/>
    <n v="29"/>
    <n v="856"/>
    <n v="258"/>
    <n v="988"/>
    <n v="337"/>
    <n v="232"/>
    <n v="77"/>
    <n v="2595"/>
    <n v="1"/>
    <n v="2"/>
    <n v="8"/>
    <n v="6"/>
    <n v="1"/>
    <x v="0"/>
  </r>
  <r>
    <n v="1060"/>
    <n v="29"/>
    <n v="961"/>
    <n v="97"/>
    <n v="886"/>
    <n v="287"/>
    <n v="295"/>
    <n v="72"/>
    <n v="2454"/>
    <n v="1"/>
    <n v="7"/>
    <n v="4"/>
    <n v="4"/>
    <n v="4"/>
    <x v="0"/>
  </r>
  <r>
    <n v="2904"/>
    <n v="29"/>
    <n v="984"/>
    <n v="16"/>
    <n v="407"/>
    <n v="65"/>
    <n v="236"/>
    <n v="236"/>
    <n v="1471"/>
    <n v="5"/>
    <n v="9"/>
    <n v="3"/>
    <n v="7"/>
    <n v="7"/>
    <x v="0"/>
  </r>
  <r>
    <n v="1680"/>
    <n v="29"/>
    <n v="987"/>
    <n v="50"/>
    <n v="882"/>
    <n v="237"/>
    <n v="50"/>
    <n v="77"/>
    <n v="2129"/>
    <n v="1"/>
    <n v="10"/>
    <n v="7"/>
    <n v="10"/>
    <n v="4"/>
    <x v="0"/>
  </r>
  <r>
    <n v="2441"/>
    <n v="29"/>
    <n v="1166"/>
    <n v="69"/>
    <n v="287"/>
    <n v="163"/>
    <n v="124"/>
    <n v="592"/>
    <n v="1218"/>
    <n v="4"/>
    <n v="2"/>
    <n v="11"/>
    <n v="5"/>
    <n v="2"/>
    <x v="0"/>
  </r>
  <r>
    <n v="2942"/>
    <n v="29"/>
    <n v="1448"/>
    <n v="99"/>
    <n v="548"/>
    <n v="294"/>
    <n v="174"/>
    <n v="48"/>
    <n v="2515"/>
    <n v="2"/>
    <n v="6"/>
    <n v="8"/>
    <n v="12"/>
    <n v="3"/>
    <x v="0"/>
  </r>
  <r>
    <n v="1895"/>
    <n v="29"/>
    <n v="1576"/>
    <n v="59"/>
    <n v="1822"/>
    <n v="512"/>
    <n v="55"/>
    <n v="49"/>
    <n v="3975"/>
    <n v="1"/>
    <n v="7"/>
    <n v="3"/>
    <n v="7"/>
    <n v="3"/>
    <x v="0"/>
  </r>
  <r>
    <n v="3033"/>
    <n v="29"/>
    <n v="1942"/>
    <n v="46"/>
    <n v="383"/>
    <n v="0"/>
    <n v="21"/>
    <n v="526"/>
    <n v="1866"/>
    <n v="2"/>
    <n v="9"/>
    <n v="2"/>
    <n v="12"/>
    <n v="7"/>
    <x v="0"/>
  </r>
  <r>
    <n v="1913"/>
    <n v="29"/>
    <n v="2080"/>
    <n v="0"/>
    <n v="183"/>
    <n v="30"/>
    <n v="0"/>
    <n v="160"/>
    <n v="2133"/>
    <n v="2"/>
    <n v="11"/>
    <n v="2"/>
    <n v="10"/>
    <n v="7"/>
    <x v="0"/>
  </r>
  <r>
    <n v="2445"/>
    <n v="29"/>
    <n v="2101"/>
    <n v="209"/>
    <n v="874"/>
    <n v="226"/>
    <n v="139"/>
    <n v="104"/>
    <n v="3444"/>
    <n v="4"/>
    <n v="9"/>
    <n v="4"/>
    <n v="8"/>
    <n v="5"/>
    <x v="0"/>
  </r>
  <r>
    <n v="1489"/>
    <n v="29"/>
    <n v="2334"/>
    <n v="29"/>
    <n v="684"/>
    <n v="80"/>
    <n v="29"/>
    <n v="309"/>
    <n v="2847"/>
    <n v="2"/>
    <n v="10"/>
    <n v="4"/>
    <n v="12"/>
    <n v="6"/>
    <x v="0"/>
  </r>
  <r>
    <n v="2160"/>
    <n v="29"/>
    <n v="2431"/>
    <n v="252"/>
    <n v="1925"/>
    <n v="198"/>
    <n v="303"/>
    <n v="202"/>
    <n v="4907"/>
    <n v="1"/>
    <n v="3"/>
    <n v="4"/>
    <n v="10"/>
    <n v="1"/>
    <x v="0"/>
  </r>
  <r>
    <n v="2548"/>
    <n v="29"/>
    <n v="2431"/>
    <n v="252"/>
    <n v="1925"/>
    <n v="198"/>
    <n v="303"/>
    <n v="202"/>
    <n v="4907"/>
    <n v="1"/>
    <n v="3"/>
    <n v="4"/>
    <n v="10"/>
    <n v="1"/>
    <x v="0"/>
  </r>
  <r>
    <n v="2085"/>
    <n v="28"/>
    <n v="48"/>
    <n v="0"/>
    <n v="69"/>
    <n v="30"/>
    <n v="26"/>
    <n v="91"/>
    <n v="82"/>
    <n v="1"/>
    <n v="2"/>
    <n v="0"/>
    <n v="3"/>
    <n v="8"/>
    <x v="0"/>
  </r>
  <r>
    <n v="2946"/>
    <n v="28"/>
    <n v="82"/>
    <n v="0"/>
    <n v="32"/>
    <n v="0"/>
    <n v="0"/>
    <n v="43"/>
    <n v="71"/>
    <n v="1"/>
    <n v="1"/>
    <n v="0"/>
    <n v="3"/>
    <n v="4"/>
    <x v="0"/>
  </r>
  <r>
    <n v="2654"/>
    <n v="28"/>
    <n v="88"/>
    <n v="8"/>
    <n v="124"/>
    <n v="28"/>
    <n v="16"/>
    <n v="20"/>
    <n v="245"/>
    <n v="1"/>
    <n v="2"/>
    <n v="0"/>
    <n v="3"/>
    <n v="7"/>
    <x v="0"/>
  </r>
  <r>
    <n v="3025"/>
    <n v="28"/>
    <n v="89"/>
    <n v="8"/>
    <n v="49"/>
    <n v="0"/>
    <n v="8"/>
    <n v="20"/>
    <n v="133"/>
    <n v="1"/>
    <n v="1"/>
    <n v="0"/>
    <n v="3"/>
    <n v="4"/>
    <x v="0"/>
  </r>
  <r>
    <n v="3177"/>
    <n v="28"/>
    <n v="106"/>
    <n v="0"/>
    <n v="16"/>
    <n v="0"/>
    <n v="0"/>
    <n v="48"/>
    <n v="74"/>
    <n v="2"/>
    <n v="1"/>
    <n v="1"/>
    <n v="2"/>
    <n v="4"/>
    <x v="0"/>
  </r>
  <r>
    <n v="1418"/>
    <n v="28"/>
    <n v="108"/>
    <n v="0"/>
    <n v="95"/>
    <n v="9"/>
    <n v="13"/>
    <n v="22"/>
    <n v="204"/>
    <n v="2"/>
    <n v="1"/>
    <n v="0"/>
    <n v="4"/>
    <n v="5"/>
    <x v="0"/>
  </r>
  <r>
    <n v="1298"/>
    <n v="28"/>
    <n v="136"/>
    <n v="0"/>
    <n v="43"/>
    <n v="11"/>
    <n v="0"/>
    <n v="11"/>
    <n v="179"/>
    <n v="2"/>
    <n v="2"/>
    <n v="0"/>
    <n v="3"/>
    <n v="7"/>
    <x v="0"/>
  </r>
  <r>
    <n v="1597"/>
    <n v="28"/>
    <n v="136"/>
    <n v="0"/>
    <n v="43"/>
    <n v="11"/>
    <n v="0"/>
    <n v="11"/>
    <n v="179"/>
    <n v="2"/>
    <n v="2"/>
    <n v="0"/>
    <n v="3"/>
    <n v="7"/>
    <x v="0"/>
  </r>
  <r>
    <n v="2276"/>
    <n v="28"/>
    <n v="165"/>
    <n v="3"/>
    <n v="152"/>
    <n v="51"/>
    <n v="29"/>
    <n v="128"/>
    <n v="272"/>
    <n v="2"/>
    <n v="2"/>
    <n v="1"/>
    <n v="5"/>
    <n v="2"/>
    <x v="0"/>
  </r>
  <r>
    <n v="1788"/>
    <n v="28"/>
    <n v="452"/>
    <n v="79"/>
    <n v="382"/>
    <n v="90"/>
    <n v="8"/>
    <n v="126"/>
    <n v="885"/>
    <n v="4"/>
    <n v="3"/>
    <n v="4"/>
    <n v="6"/>
    <n v="3"/>
    <x v="0"/>
  </r>
  <r>
    <n v="2427"/>
    <n v="28"/>
    <n v="520"/>
    <n v="346"/>
    <n v="1314"/>
    <n v="225"/>
    <n v="124"/>
    <n v="71"/>
    <n v="2458"/>
    <n v="1"/>
    <n v="3"/>
    <n v="4"/>
    <n v="9"/>
    <n v="1"/>
    <x v="0"/>
  </r>
  <r>
    <n v="2303"/>
    <n v="28"/>
    <n v="631"/>
    <n v="29"/>
    <n v="390"/>
    <n v="26"/>
    <n v="7"/>
    <n v="642"/>
    <n v="441"/>
    <n v="4"/>
    <n v="7"/>
    <n v="2"/>
    <n v="3"/>
    <n v="9"/>
    <x v="0"/>
  </r>
  <r>
    <n v="1142"/>
    <n v="28"/>
    <n v="736"/>
    <n v="63"/>
    <n v="180"/>
    <n v="25"/>
    <n v="63"/>
    <n v="287"/>
    <n v="780"/>
    <n v="4"/>
    <n v="7"/>
    <n v="1"/>
    <n v="5"/>
    <n v="7"/>
    <x v="0"/>
  </r>
  <r>
    <n v="1632"/>
    <n v="28"/>
    <n v="786"/>
    <n v="10"/>
    <n v="155"/>
    <n v="102"/>
    <n v="77"/>
    <n v="364"/>
    <n v="766"/>
    <n v="2"/>
    <n v="7"/>
    <n v="1"/>
    <n v="7"/>
    <n v="5"/>
    <x v="0"/>
  </r>
  <r>
    <n v="1736"/>
    <n v="28"/>
    <n v="921"/>
    <n v="90"/>
    <n v="806"/>
    <n v="239"/>
    <n v="298"/>
    <n v="228"/>
    <n v="2125"/>
    <n v="1"/>
    <n v="7"/>
    <n v="3"/>
    <n v="13"/>
    <n v="4"/>
    <x v="0"/>
  </r>
  <r>
    <n v="2583"/>
    <n v="28"/>
    <n v="1009"/>
    <n v="94"/>
    <n v="679"/>
    <n v="100"/>
    <n v="94"/>
    <n v="118"/>
    <n v="1859"/>
    <n v="5"/>
    <n v="10"/>
    <n v="5"/>
    <n v="4"/>
    <n v="9"/>
    <x v="0"/>
  </r>
  <r>
    <n v="1768"/>
    <n v="28"/>
    <n v="1085"/>
    <n v="161"/>
    <n v="623"/>
    <n v="131"/>
    <n v="60"/>
    <n v="663"/>
    <n v="1397"/>
    <n v="6"/>
    <n v="6"/>
    <n v="8"/>
    <n v="4"/>
    <n v="7"/>
    <x v="0"/>
  </r>
  <r>
    <n v="1393"/>
    <n v="28"/>
    <n v="1104"/>
    <n v="27"/>
    <n v="274"/>
    <n v="18"/>
    <n v="27"/>
    <n v="12"/>
    <n v="1438"/>
    <n v="3"/>
    <n v="7"/>
    <n v="1"/>
    <n v="8"/>
    <n v="7"/>
    <x v="0"/>
  </r>
  <r>
    <n v="1760"/>
    <n v="28"/>
    <n v="1244"/>
    <n v="0"/>
    <n v="1244"/>
    <n v="541"/>
    <n v="286"/>
    <n v="319"/>
    <n v="2997"/>
    <n v="2"/>
    <n v="6"/>
    <n v="9"/>
    <n v="5"/>
    <n v="2"/>
    <x v="0"/>
  </r>
  <r>
    <n v="2829"/>
    <n v="28"/>
    <n v="1573"/>
    <n v="110"/>
    <n v="928"/>
    <n v="144"/>
    <n v="84"/>
    <n v="84"/>
    <n v="2754"/>
    <n v="1"/>
    <n v="8"/>
    <n v="4"/>
    <n v="7"/>
    <n v="4"/>
    <x v="0"/>
  </r>
  <r>
    <n v="1411"/>
    <n v="28"/>
    <n v="1861"/>
    <n v="0"/>
    <n v="691"/>
    <n v="0"/>
    <n v="79"/>
    <n v="133"/>
    <n v="2498"/>
    <n v="2"/>
    <n v="2"/>
    <n v="5"/>
    <n v="10"/>
    <n v="6"/>
    <x v="0"/>
  </r>
  <r>
    <n v="2698"/>
    <n v="28"/>
    <n v="1904"/>
    <n v="69"/>
    <n v="1234"/>
    <n v="137"/>
    <n v="210"/>
    <n v="175"/>
    <n v="3379"/>
    <n v="0"/>
    <n v="6"/>
    <n v="5"/>
    <n v="13"/>
    <n v="2"/>
    <x v="0"/>
  </r>
  <r>
    <n v="1610"/>
    <n v="28"/>
    <n v="2411"/>
    <n v="41"/>
    <n v="1378"/>
    <n v="224"/>
    <n v="301"/>
    <n v="41"/>
    <n v="4315"/>
    <n v="7"/>
    <n v="11"/>
    <n v="11"/>
    <n v="5"/>
    <n v="7"/>
    <x v="0"/>
  </r>
  <r>
    <n v="2326"/>
    <n v="27"/>
    <n v="28"/>
    <n v="33"/>
    <n v="19"/>
    <n v="14"/>
    <n v="19"/>
    <n v="28"/>
    <n v="85"/>
    <n v="1"/>
    <n v="1"/>
    <n v="0"/>
    <n v="3"/>
    <n v="6"/>
    <x v="0"/>
  </r>
  <r>
    <n v="1616"/>
    <n v="27"/>
    <n v="41"/>
    <n v="98"/>
    <n v="62"/>
    <n v="53"/>
    <n v="4"/>
    <n v="123"/>
    <n v="135"/>
    <n v="1"/>
    <n v="2"/>
    <n v="1"/>
    <n v="3"/>
    <n v="7"/>
    <x v="0"/>
  </r>
  <r>
    <n v="1542"/>
    <n v="27"/>
    <n v="53"/>
    <n v="30"/>
    <n v="98"/>
    <n v="113"/>
    <n v="60"/>
    <n v="128"/>
    <n v="226"/>
    <n v="2"/>
    <n v="2"/>
    <n v="0"/>
    <n v="4"/>
    <n v="5"/>
    <x v="0"/>
  </r>
  <r>
    <n v="2088"/>
    <n v="27"/>
    <n v="53"/>
    <n v="30"/>
    <n v="98"/>
    <n v="113"/>
    <n v="60"/>
    <n v="128"/>
    <n v="226"/>
    <n v="2"/>
    <n v="2"/>
    <n v="0"/>
    <n v="4"/>
    <n v="5"/>
    <x v="0"/>
  </r>
  <r>
    <n v="2000"/>
    <n v="27"/>
    <n v="107"/>
    <n v="250"/>
    <n v="143"/>
    <n v="89"/>
    <n v="119"/>
    <n v="107"/>
    <n v="601"/>
    <n v="1"/>
    <n v="2"/>
    <n v="1"/>
    <n v="4"/>
    <n v="7"/>
    <x v="0"/>
  </r>
  <r>
    <n v="2893"/>
    <n v="27"/>
    <n v="107"/>
    <n v="250"/>
    <n v="143"/>
    <n v="89"/>
    <n v="119"/>
    <n v="107"/>
    <n v="601"/>
    <n v="1"/>
    <n v="2"/>
    <n v="1"/>
    <n v="4"/>
    <n v="7"/>
    <x v="0"/>
  </r>
  <r>
    <n v="1584"/>
    <n v="27"/>
    <n v="156"/>
    <n v="0"/>
    <n v="9"/>
    <n v="0"/>
    <n v="0"/>
    <n v="17"/>
    <n v="147"/>
    <n v="1"/>
    <n v="1"/>
    <n v="0"/>
    <n v="3"/>
    <n v="7"/>
    <x v="0"/>
  </r>
  <r>
    <n v="1107"/>
    <n v="27"/>
    <n v="190"/>
    <n v="3"/>
    <n v="62"/>
    <n v="0"/>
    <n v="3"/>
    <n v="80"/>
    <n v="178"/>
    <n v="2"/>
    <n v="2"/>
    <n v="1"/>
    <n v="3"/>
    <n v="6"/>
    <x v="0"/>
  </r>
  <r>
    <n v="2939"/>
    <n v="27"/>
    <n v="311"/>
    <n v="3"/>
    <n v="46"/>
    <n v="6"/>
    <n v="0"/>
    <n v="73"/>
    <n v="292"/>
    <n v="1"/>
    <n v="3"/>
    <n v="0"/>
    <n v="4"/>
    <n v="7"/>
    <x v="0"/>
  </r>
  <r>
    <n v="1155"/>
    <n v="27"/>
    <n v="325"/>
    <n v="42"/>
    <n v="255"/>
    <n v="348"/>
    <n v="55"/>
    <n v="70"/>
    <n v="954"/>
    <n v="1"/>
    <n v="6"/>
    <n v="7"/>
    <n v="4"/>
    <n v="3"/>
    <x v="0"/>
  </r>
  <r>
    <n v="1557"/>
    <n v="27"/>
    <n v="510"/>
    <n v="13"/>
    <n v="112"/>
    <n v="0"/>
    <n v="26"/>
    <n v="51"/>
    <n v="610"/>
    <n v="1"/>
    <n v="5"/>
    <n v="1"/>
    <n v="5"/>
    <n v="5"/>
    <x v="0"/>
  </r>
  <r>
    <n v="3010"/>
    <n v="27"/>
    <n v="550"/>
    <n v="45"/>
    <n v="201"/>
    <n v="95"/>
    <n v="45"/>
    <n v="100"/>
    <n v="835"/>
    <n v="2"/>
    <n v="3"/>
    <n v="3"/>
    <n v="7"/>
    <n v="2"/>
    <x v="0"/>
  </r>
  <r>
    <n v="2620"/>
    <n v="27"/>
    <n v="789"/>
    <n v="49"/>
    <n v="311"/>
    <n v="598"/>
    <n v="32"/>
    <n v="130"/>
    <n v="1649"/>
    <n v="1"/>
    <n v="7"/>
    <n v="5"/>
    <n v="8"/>
    <n v="4"/>
    <x v="0"/>
  </r>
  <r>
    <n v="2774"/>
    <n v="27"/>
    <n v="789"/>
    <n v="49"/>
    <n v="311"/>
    <n v="598"/>
    <n v="32"/>
    <n v="130"/>
    <n v="1649"/>
    <n v="1"/>
    <n v="7"/>
    <n v="5"/>
    <n v="8"/>
    <n v="4"/>
    <x v="0"/>
  </r>
  <r>
    <n v="1951"/>
    <n v="27"/>
    <n v="949"/>
    <n v="300"/>
    <n v="875"/>
    <n v="98"/>
    <n v="300"/>
    <n v="98"/>
    <n v="2424"/>
    <n v="1"/>
    <n v="3"/>
    <n v="4"/>
    <n v="10"/>
    <n v="1"/>
    <x v="0"/>
  </r>
  <r>
    <n v="2486"/>
    <n v="27"/>
    <n v="949"/>
    <n v="300"/>
    <n v="875"/>
    <n v="98"/>
    <n v="300"/>
    <n v="98"/>
    <n v="2424"/>
    <n v="1"/>
    <n v="3"/>
    <n v="4"/>
    <n v="10"/>
    <n v="1"/>
    <x v="0"/>
  </r>
  <r>
    <n v="1417"/>
    <n v="27"/>
    <n v="1020"/>
    <n v="154"/>
    <n v="932"/>
    <n v="28"/>
    <n v="89"/>
    <n v="266"/>
    <n v="1956"/>
    <n v="1"/>
    <n v="8"/>
    <n v="3"/>
    <n v="13"/>
    <n v="4"/>
    <x v="0"/>
  </r>
  <r>
    <n v="2843"/>
    <n v="27"/>
    <n v="1214"/>
    <n v="0"/>
    <n v="222"/>
    <n v="34"/>
    <n v="13"/>
    <n v="85"/>
    <n v="1398"/>
    <n v="4"/>
    <n v="9"/>
    <n v="0"/>
    <n v="4"/>
    <n v="10"/>
    <x v="0"/>
  </r>
  <r>
    <n v="1104"/>
    <n v="27"/>
    <n v="1447"/>
    <n v="0"/>
    <n v="58"/>
    <n v="0"/>
    <n v="0"/>
    <n v="165"/>
    <n v="1340"/>
    <n v="3"/>
    <n v="8"/>
    <n v="1"/>
    <n v="8"/>
    <n v="6"/>
    <x v="0"/>
  </r>
  <r>
    <n v="1827"/>
    <n v="27"/>
    <n v="1587"/>
    <n v="239"/>
    <n v="1047"/>
    <n v="0"/>
    <n v="118"/>
    <n v="538"/>
    <n v="2452"/>
    <n v="2"/>
    <n v="3"/>
    <n v="6"/>
    <n v="8"/>
    <n v="3"/>
    <x v="0"/>
  </r>
  <r>
    <n v="2945"/>
    <n v="27"/>
    <n v="1882"/>
    <n v="0"/>
    <n v="556"/>
    <n v="103"/>
    <n v="131"/>
    <n v="73"/>
    <n v="2600"/>
    <n v="2"/>
    <n v="6"/>
    <n v="3"/>
    <n v="5"/>
    <n v="4"/>
    <x v="0"/>
  </r>
  <r>
    <n v="1352"/>
    <n v="27"/>
    <n v="1990"/>
    <n v="79"/>
    <n v="1311"/>
    <n v="361"/>
    <n v="318"/>
    <n v="556"/>
    <n v="3501"/>
    <n v="1"/>
    <n v="4"/>
    <n v="3"/>
    <n v="8"/>
    <n v="3"/>
    <x v="0"/>
  </r>
  <r>
    <n v="2057"/>
    <n v="27"/>
    <n v="2149"/>
    <n v="94"/>
    <n v="230"/>
    <n v="125"/>
    <n v="94"/>
    <n v="94"/>
    <n v="2598"/>
    <n v="1"/>
    <n v="6"/>
    <n v="7"/>
    <n v="11"/>
    <n v="2"/>
    <x v="0"/>
  </r>
  <r>
    <n v="1215"/>
    <n v="27"/>
    <n v="2314"/>
    <n v="59"/>
    <n v="600"/>
    <n v="0"/>
    <n v="0"/>
    <n v="271"/>
    <n v="2702"/>
    <n v="3"/>
    <n v="2"/>
    <n v="2"/>
    <n v="11"/>
    <n v="8"/>
    <x v="0"/>
  </r>
  <r>
    <n v="1684"/>
    <n v="27"/>
    <n v="2496"/>
    <n v="67"/>
    <n v="742"/>
    <n v="44"/>
    <n v="34"/>
    <n v="34"/>
    <n v="3350"/>
    <n v="1"/>
    <n v="3"/>
    <n v="4"/>
    <n v="7"/>
    <n v="1"/>
    <x v="0"/>
  </r>
  <r>
    <n v="1559"/>
    <n v="27"/>
    <n v="2744"/>
    <n v="31"/>
    <n v="376"/>
    <n v="0"/>
    <n v="0"/>
    <n v="63"/>
    <n v="3089"/>
    <n v="3"/>
    <n v="6"/>
    <n v="4"/>
    <n v="8"/>
    <n v="5"/>
    <x v="1"/>
  </r>
  <r>
    <n v="1851"/>
    <n v="27"/>
    <n v="3173"/>
    <n v="0"/>
    <n v="961"/>
    <n v="56"/>
    <n v="0"/>
    <n v="0"/>
    <n v="4190"/>
    <n v="1"/>
    <n v="5"/>
    <n v="7"/>
    <n v="4"/>
    <n v="3"/>
    <x v="1"/>
  </r>
  <r>
    <n v="1657"/>
    <n v="26"/>
    <n v="5"/>
    <n v="5"/>
    <n v="24"/>
    <n v="0"/>
    <n v="14"/>
    <n v="5"/>
    <n v="43"/>
    <n v="1"/>
    <n v="1"/>
    <n v="0"/>
    <n v="2"/>
    <n v="8"/>
    <x v="0"/>
  </r>
  <r>
    <n v="1691"/>
    <n v="26"/>
    <n v="5"/>
    <n v="15"/>
    <n v="20"/>
    <n v="10"/>
    <n v="10"/>
    <n v="30"/>
    <n v="30"/>
    <n v="1"/>
    <n v="1"/>
    <n v="0"/>
    <n v="2"/>
    <n v="8"/>
    <x v="0"/>
  </r>
  <r>
    <n v="2652"/>
    <n v="26"/>
    <n v="7"/>
    <n v="7"/>
    <n v="29"/>
    <n v="80"/>
    <n v="66"/>
    <n v="73"/>
    <n v="117"/>
    <n v="1"/>
    <n v="1"/>
    <n v="0"/>
    <n v="3"/>
    <n v="8"/>
    <x v="0"/>
  </r>
  <r>
    <n v="3108"/>
    <n v="26"/>
    <n v="12"/>
    <n v="0"/>
    <n v="56"/>
    <n v="19"/>
    <n v="37"/>
    <n v="12"/>
    <n v="111"/>
    <n v="1"/>
    <n v="1"/>
    <n v="0"/>
    <n v="3"/>
    <n v="8"/>
    <x v="0"/>
  </r>
  <r>
    <n v="1004"/>
    <n v="26"/>
    <n v="52"/>
    <n v="19"/>
    <n v="95"/>
    <n v="48"/>
    <n v="14"/>
    <n v="24"/>
    <n v="204"/>
    <n v="2"/>
    <n v="2"/>
    <n v="0"/>
    <n v="4"/>
    <n v="6"/>
    <x v="0"/>
  </r>
  <r>
    <n v="1027"/>
    <n v="26"/>
    <n v="130"/>
    <n v="7"/>
    <n v="151"/>
    <n v="72"/>
    <n v="76"/>
    <n v="36"/>
    <n v="400"/>
    <n v="2"/>
    <n v="2"/>
    <n v="1"/>
    <n v="4"/>
    <n v="3"/>
    <x v="0"/>
  </r>
  <r>
    <n v="1722"/>
    <n v="26"/>
    <n v="151"/>
    <n v="8"/>
    <n v="97"/>
    <n v="15"/>
    <n v="12"/>
    <n v="93"/>
    <n v="189"/>
    <n v="2"/>
    <n v="3"/>
    <n v="0"/>
    <n v="3"/>
    <n v="8"/>
    <x v="0"/>
  </r>
  <r>
    <n v="2196"/>
    <n v="26"/>
    <n v="162"/>
    <n v="30"/>
    <n v="152"/>
    <n v="10"/>
    <n v="51"/>
    <n v="67"/>
    <n v="337"/>
    <n v="4"/>
    <n v="2"/>
    <n v="1"/>
    <n v="4"/>
    <n v="6"/>
    <x v="0"/>
  </r>
  <r>
    <n v="2453"/>
    <n v="26"/>
    <n v="195"/>
    <n v="0"/>
    <n v="35"/>
    <n v="0"/>
    <n v="3"/>
    <n v="0"/>
    <n v="232"/>
    <n v="1"/>
    <n v="2"/>
    <n v="1"/>
    <n v="3"/>
    <n v="3"/>
    <x v="0"/>
  </r>
  <r>
    <n v="1554"/>
    <n v="26"/>
    <n v="316"/>
    <n v="0"/>
    <n v="342"/>
    <n v="158"/>
    <n v="32"/>
    <n v="342"/>
    <n v="506"/>
    <n v="5"/>
    <n v="5"/>
    <n v="1"/>
    <n v="5"/>
    <n v="6"/>
    <x v="0"/>
  </r>
  <r>
    <n v="2726"/>
    <n v="26"/>
    <n v="316"/>
    <n v="0"/>
    <n v="342"/>
    <n v="158"/>
    <n v="32"/>
    <n v="342"/>
    <n v="506"/>
    <n v="5"/>
    <n v="5"/>
    <n v="1"/>
    <n v="5"/>
    <n v="6"/>
    <x v="0"/>
  </r>
  <r>
    <n v="3091"/>
    <n v="26"/>
    <n v="326"/>
    <n v="7"/>
    <n v="36"/>
    <n v="13"/>
    <n v="0"/>
    <n v="53"/>
    <n v="329"/>
    <n v="3"/>
    <n v="3"/>
    <n v="0"/>
    <n v="4"/>
    <n v="8"/>
    <x v="0"/>
  </r>
  <r>
    <n v="1682"/>
    <n v="26"/>
    <n v="509"/>
    <n v="295"/>
    <n v="425"/>
    <n v="36"/>
    <n v="154"/>
    <n v="55"/>
    <n v="1363"/>
    <n v="2"/>
    <n v="8"/>
    <n v="2"/>
    <n v="8"/>
    <n v="4"/>
    <x v="0"/>
  </r>
  <r>
    <n v="1466"/>
    <n v="26"/>
    <n v="566"/>
    <n v="62"/>
    <n v="144"/>
    <n v="103"/>
    <n v="45"/>
    <n v="295"/>
    <n v="624"/>
    <n v="2"/>
    <n v="6"/>
    <n v="2"/>
    <n v="2"/>
    <n v="9"/>
    <x v="0"/>
  </r>
  <r>
    <n v="2356"/>
    <n v="26"/>
    <n v="964"/>
    <n v="0"/>
    <n v="97"/>
    <n v="11"/>
    <n v="8"/>
    <n v="19"/>
    <n v="1061"/>
    <n v="6"/>
    <n v="4"/>
    <n v="2"/>
    <n v="8"/>
    <n v="5"/>
    <x v="0"/>
  </r>
  <r>
    <n v="1003"/>
    <n v="26"/>
    <n v="1021"/>
    <n v="117"/>
    <n v="304"/>
    <n v="266"/>
    <n v="50"/>
    <n v="101"/>
    <n v="1658"/>
    <n v="1"/>
    <n v="8"/>
    <n v="2"/>
    <n v="10"/>
    <n v="4"/>
    <x v="0"/>
  </r>
  <r>
    <n v="1720"/>
    <n v="26"/>
    <n v="1318"/>
    <n v="345"/>
    <n v="1287"/>
    <n v="202"/>
    <n v="62"/>
    <n v="251"/>
    <n v="2963"/>
    <n v="2"/>
    <n v="7"/>
    <n v="5"/>
    <n v="6"/>
    <n v="4"/>
    <x v="0"/>
  </r>
  <r>
    <n v="1058"/>
    <n v="26"/>
    <n v="1369"/>
    <n v="18"/>
    <n v="351"/>
    <n v="97"/>
    <n v="37"/>
    <n v="442"/>
    <n v="1429"/>
    <n v="4"/>
    <n v="8"/>
    <n v="2"/>
    <n v="10"/>
    <n v="7"/>
    <x v="0"/>
  </r>
  <r>
    <n v="2545"/>
    <n v="26"/>
    <n v="1707"/>
    <n v="21"/>
    <n v="419"/>
    <n v="28"/>
    <n v="44"/>
    <n v="154"/>
    <n v="2065"/>
    <n v="11"/>
    <n v="6"/>
    <n v="3"/>
    <n v="5"/>
    <n v="4"/>
    <x v="0"/>
  </r>
  <r>
    <n v="2577"/>
    <n v="26"/>
    <n v="2283"/>
    <n v="228"/>
    <n v="1368"/>
    <n v="533"/>
    <n v="318"/>
    <n v="228"/>
    <n v="4503"/>
    <n v="1"/>
    <n v="4"/>
    <n v="7"/>
    <n v="12"/>
    <n v="2"/>
    <x v="0"/>
  </r>
  <r>
    <n v="1407"/>
    <n v="26"/>
    <n v="2379"/>
    <n v="150"/>
    <n v="228"/>
    <n v="64"/>
    <n v="201"/>
    <n v="150"/>
    <n v="2872"/>
    <n v="1"/>
    <n v="3"/>
    <n v="4"/>
    <n v="8"/>
    <n v="1"/>
    <x v="0"/>
  </r>
  <r>
    <n v="2201"/>
    <n v="25"/>
    <n v="12"/>
    <n v="548"/>
    <n v="37"/>
    <n v="49"/>
    <n v="73"/>
    <n v="512"/>
    <n v="207"/>
    <n v="3"/>
    <n v="3"/>
    <n v="1"/>
    <n v="3"/>
    <n v="8"/>
    <x v="0"/>
  </r>
  <r>
    <n v="1984"/>
    <n v="25"/>
    <n v="22"/>
    <n v="65"/>
    <n v="60"/>
    <n v="16"/>
    <n v="71"/>
    <n v="82"/>
    <n v="153"/>
    <n v="2"/>
    <n v="2"/>
    <n v="0"/>
    <n v="3"/>
    <n v="8"/>
    <x v="0"/>
  </r>
  <r>
    <n v="2913"/>
    <n v="25"/>
    <n v="31"/>
    <n v="8"/>
    <n v="16"/>
    <n v="0"/>
    <n v="0"/>
    <n v="4"/>
    <n v="51"/>
    <n v="1"/>
    <n v="0"/>
    <n v="0"/>
    <n v="3"/>
    <n v="5"/>
    <x v="0"/>
  </r>
  <r>
    <n v="1648"/>
    <n v="25"/>
    <n v="45"/>
    <n v="0"/>
    <n v="10"/>
    <n v="0"/>
    <n v="0"/>
    <n v="10"/>
    <n v="45"/>
    <n v="1"/>
    <n v="1"/>
    <n v="0"/>
    <n v="2"/>
    <n v="7"/>
    <x v="0"/>
  </r>
  <r>
    <n v="3118"/>
    <n v="25"/>
    <n v="106"/>
    <n v="3"/>
    <n v="48"/>
    <n v="0"/>
    <n v="3"/>
    <n v="3"/>
    <n v="157"/>
    <n v="2"/>
    <n v="2"/>
    <n v="0"/>
    <n v="3"/>
    <n v="7"/>
    <x v="0"/>
  </r>
  <r>
    <n v="1901"/>
    <n v="25"/>
    <n v="121"/>
    <n v="0"/>
    <n v="6"/>
    <n v="0"/>
    <n v="0"/>
    <n v="19"/>
    <n v="108"/>
    <n v="1"/>
    <n v="1"/>
    <n v="0"/>
    <n v="3"/>
    <n v="7"/>
    <x v="1"/>
  </r>
  <r>
    <n v="2438"/>
    <n v="25"/>
    <n v="121"/>
    <n v="0"/>
    <n v="6"/>
    <n v="0"/>
    <n v="0"/>
    <n v="19"/>
    <n v="108"/>
    <n v="1"/>
    <n v="1"/>
    <n v="0"/>
    <n v="3"/>
    <n v="7"/>
    <x v="1"/>
  </r>
  <r>
    <n v="2796"/>
    <n v="25"/>
    <n v="181"/>
    <n v="0"/>
    <n v="29"/>
    <n v="0"/>
    <n v="0"/>
    <n v="10"/>
    <n v="201"/>
    <n v="2"/>
    <n v="2"/>
    <n v="0"/>
    <n v="3"/>
    <n v="7"/>
    <x v="0"/>
  </r>
  <r>
    <n v="3164"/>
    <n v="25"/>
    <n v="185"/>
    <n v="23"/>
    <n v="159"/>
    <n v="33"/>
    <n v="7"/>
    <n v="60"/>
    <n v="347"/>
    <n v="1"/>
    <n v="3"/>
    <n v="0"/>
    <n v="4"/>
    <n v="7"/>
    <x v="0"/>
  </r>
  <r>
    <n v="1939"/>
    <n v="25"/>
    <n v="186"/>
    <n v="5"/>
    <n v="40"/>
    <n v="5"/>
    <n v="5"/>
    <n v="16"/>
    <n v="226"/>
    <n v="2"/>
    <n v="2"/>
    <n v="0"/>
    <n v="4"/>
    <n v="5"/>
    <x v="0"/>
  </r>
  <r>
    <n v="1446"/>
    <n v="25"/>
    <n v="334"/>
    <n v="0"/>
    <n v="18"/>
    <n v="6"/>
    <n v="3"/>
    <n v="42"/>
    <n v="319"/>
    <n v="2"/>
    <n v="3"/>
    <n v="1"/>
    <n v="3"/>
    <n v="6"/>
    <x v="0"/>
  </r>
  <r>
    <n v="3066"/>
    <n v="25"/>
    <n v="506"/>
    <n v="11"/>
    <n v="74"/>
    <n v="23"/>
    <n v="11"/>
    <n v="125"/>
    <n v="500"/>
    <n v="5"/>
    <n v="4"/>
    <n v="1"/>
    <n v="5"/>
    <n v="6"/>
    <x v="0"/>
  </r>
  <r>
    <n v="1836"/>
    <n v="25"/>
    <n v="703"/>
    <n v="528"/>
    <n v="804"/>
    <n v="621"/>
    <n v="24"/>
    <n v="451"/>
    <n v="2229"/>
    <n v="7"/>
    <n v="10"/>
    <n v="2"/>
    <n v="12"/>
    <n v="7"/>
    <x v="0"/>
  </r>
  <r>
    <n v="2456"/>
    <n v="25"/>
    <n v="703"/>
    <n v="528"/>
    <n v="804"/>
    <n v="621"/>
    <n v="24"/>
    <n v="451"/>
    <n v="2229"/>
    <n v="7"/>
    <n v="10"/>
    <n v="2"/>
    <n v="12"/>
    <n v="7"/>
    <x v="0"/>
  </r>
  <r>
    <n v="1983"/>
    <n v="25"/>
    <n v="968"/>
    <n v="44"/>
    <n v="400"/>
    <n v="78"/>
    <n v="14"/>
    <n v="505"/>
    <n v="999"/>
    <n v="5"/>
    <n v="8"/>
    <n v="5"/>
    <n v="4"/>
    <n v="8"/>
    <x v="0"/>
  </r>
  <r>
    <n v="2389"/>
    <n v="25"/>
    <n v="1136"/>
    <n v="208"/>
    <n v="1165"/>
    <n v="542"/>
    <n v="90"/>
    <n v="58"/>
    <n v="3083"/>
    <n v="1"/>
    <n v="5"/>
    <n v="10"/>
    <n v="5"/>
    <n v="1"/>
    <x v="0"/>
  </r>
  <r>
    <n v="1108"/>
    <n v="25"/>
    <n v="1150"/>
    <n v="208"/>
    <n v="1707"/>
    <n v="317"/>
    <n v="172"/>
    <n v="69"/>
    <n v="3485"/>
    <n v="0"/>
    <n v="4"/>
    <n v="6"/>
    <n v="5"/>
    <n v="1"/>
    <x v="0"/>
  </r>
  <r>
    <n v="3142"/>
    <n v="25"/>
    <n v="1586"/>
    <n v="0"/>
    <n v="177"/>
    <n v="0"/>
    <n v="18"/>
    <n v="71"/>
    <n v="1710"/>
    <n v="2"/>
    <n v="9"/>
    <n v="3"/>
    <n v="8"/>
    <n v="6"/>
    <x v="0"/>
  </r>
  <r>
    <n v="1575"/>
    <n v="25"/>
    <n v="1703"/>
    <n v="382"/>
    <n v="1662"/>
    <n v="221"/>
    <n v="340"/>
    <n v="42"/>
    <n v="4266"/>
    <n v="0"/>
    <n v="5"/>
    <n v="11"/>
    <n v="5"/>
    <n v="2"/>
    <x v="0"/>
  </r>
  <r>
    <n v="1977"/>
    <n v="25"/>
    <n v="1849"/>
    <n v="0"/>
    <n v="1267"/>
    <n v="221"/>
    <n v="135"/>
    <n v="0"/>
    <n v="3472"/>
    <n v="1"/>
    <n v="8"/>
    <n v="4"/>
    <n v="10"/>
    <n v="6"/>
    <x v="0"/>
  </r>
  <r>
    <n v="3014"/>
    <n v="25"/>
    <n v="2229"/>
    <n v="405"/>
    <n v="849"/>
    <n v="528"/>
    <n v="160"/>
    <n v="205"/>
    <n v="3966"/>
    <n v="1"/>
    <n v="10"/>
    <n v="3"/>
    <n v="10"/>
    <n v="6"/>
    <x v="0"/>
  </r>
  <r>
    <n v="2168"/>
    <n v="25"/>
    <n v="2349"/>
    <n v="0"/>
    <n v="264"/>
    <n v="0"/>
    <n v="0"/>
    <n v="52"/>
    <n v="2561"/>
    <n v="1"/>
    <n v="6"/>
    <n v="6"/>
    <n v="13"/>
    <n v="4"/>
    <x v="0"/>
  </r>
  <r>
    <n v="1738"/>
    <n v="25"/>
    <n v="2425"/>
    <n v="27"/>
    <n v="274"/>
    <n v="35"/>
    <n v="0"/>
    <n v="412"/>
    <n v="2349"/>
    <n v="5"/>
    <n v="3"/>
    <n v="4"/>
    <n v="8"/>
    <n v="8"/>
    <x v="0"/>
  </r>
  <r>
    <n v="2681"/>
    <n v="25"/>
    <n v="2602"/>
    <n v="32"/>
    <n v="525"/>
    <n v="43"/>
    <n v="65"/>
    <n v="32"/>
    <n v="3235"/>
    <n v="4"/>
    <n v="7"/>
    <n v="8"/>
    <n v="13"/>
    <n v="6"/>
    <x v="0"/>
  </r>
  <r>
    <n v="3207"/>
    <n v="24"/>
    <n v="0"/>
    <n v="0"/>
    <n v="0"/>
    <n v="0"/>
    <n v="0"/>
    <n v="0"/>
    <n v="0"/>
    <n v="3"/>
    <n v="7"/>
    <n v="6"/>
    <n v="6"/>
    <n v="4"/>
    <x v="0"/>
  </r>
  <r>
    <n v="1400"/>
    <n v="24"/>
    <n v="12"/>
    <n v="30"/>
    <n v="54"/>
    <n v="169"/>
    <n v="36"/>
    <n v="169"/>
    <n v="133"/>
    <n v="3"/>
    <n v="2"/>
    <n v="1"/>
    <n v="3"/>
    <n v="5"/>
    <x v="0"/>
  </r>
  <r>
    <n v="1711"/>
    <n v="24"/>
    <n v="30"/>
    <n v="0"/>
    <n v="11"/>
    <n v="0"/>
    <n v="0"/>
    <n v="0"/>
    <n v="42"/>
    <n v="1"/>
    <n v="0"/>
    <n v="0"/>
    <n v="3"/>
    <n v="5"/>
    <x v="0"/>
  </r>
  <r>
    <n v="2157"/>
    <n v="24"/>
    <n v="32"/>
    <n v="0"/>
    <n v="32"/>
    <n v="0"/>
    <n v="0"/>
    <n v="8"/>
    <n v="56"/>
    <n v="1"/>
    <n v="1"/>
    <n v="0"/>
    <n v="2"/>
    <n v="8"/>
    <x v="0"/>
  </r>
  <r>
    <n v="1246"/>
    <n v="24"/>
    <n v="38"/>
    <n v="0"/>
    <n v="14"/>
    <n v="0"/>
    <n v="0"/>
    <n v="7"/>
    <n v="45"/>
    <n v="1"/>
    <n v="1"/>
    <n v="0"/>
    <n v="2"/>
    <n v="8"/>
    <x v="0"/>
  </r>
  <r>
    <n v="1183"/>
    <n v="24"/>
    <n v="42"/>
    <n v="0"/>
    <n v="42"/>
    <n v="13"/>
    <n v="4"/>
    <n v="29"/>
    <n v="71"/>
    <n v="2"/>
    <n v="1"/>
    <n v="1"/>
    <n v="2"/>
    <n v="8"/>
    <x v="0"/>
  </r>
  <r>
    <n v="2590"/>
    <n v="24"/>
    <n v="42"/>
    <n v="0"/>
    <n v="42"/>
    <n v="13"/>
    <n v="4"/>
    <n v="29"/>
    <n v="71"/>
    <n v="2"/>
    <n v="1"/>
    <n v="1"/>
    <n v="2"/>
    <n v="8"/>
    <x v="0"/>
  </r>
  <r>
    <n v="1044"/>
    <n v="24"/>
    <n v="43"/>
    <n v="258"/>
    <n v="201"/>
    <n v="215"/>
    <n v="315"/>
    <n v="717"/>
    <n v="315"/>
    <n v="3"/>
    <n v="3"/>
    <n v="1"/>
    <n v="3"/>
    <n v="9"/>
    <x v="0"/>
  </r>
  <r>
    <n v="2861"/>
    <n v="24"/>
    <n v="72"/>
    <n v="3"/>
    <n v="29"/>
    <n v="0"/>
    <n v="0"/>
    <n v="46"/>
    <n v="59"/>
    <n v="1"/>
    <n v="1"/>
    <n v="1"/>
    <n v="2"/>
    <n v="4"/>
    <x v="0"/>
  </r>
  <r>
    <n v="3180"/>
    <n v="24"/>
    <n v="83"/>
    <n v="7"/>
    <n v="62"/>
    <n v="7"/>
    <n v="4"/>
    <n v="0"/>
    <n v="163"/>
    <n v="2"/>
    <n v="2"/>
    <n v="0"/>
    <n v="3"/>
    <n v="7"/>
    <x v="0"/>
  </r>
  <r>
    <n v="1472"/>
    <n v="24"/>
    <n v="89"/>
    <n v="0"/>
    <n v="41"/>
    <n v="16"/>
    <n v="8"/>
    <n v="8"/>
    <n v="146"/>
    <n v="1"/>
    <n v="1"/>
    <n v="0"/>
    <n v="3"/>
    <n v="7"/>
    <x v="0"/>
  </r>
  <r>
    <n v="2361"/>
    <n v="24"/>
    <n v="104"/>
    <n v="17"/>
    <n v="98"/>
    <n v="17"/>
    <n v="0"/>
    <n v="23"/>
    <n v="214"/>
    <n v="1"/>
    <n v="2"/>
    <n v="0"/>
    <n v="3"/>
    <n v="9"/>
    <x v="0"/>
  </r>
  <r>
    <n v="3089"/>
    <n v="24"/>
    <n v="136"/>
    <n v="18"/>
    <n v="205"/>
    <n v="44"/>
    <n v="29"/>
    <n v="18"/>
    <n v="414"/>
    <n v="2"/>
    <n v="3"/>
    <n v="0"/>
    <n v="4"/>
    <n v="7"/>
    <x v="0"/>
  </r>
  <r>
    <n v="2098"/>
    <n v="24"/>
    <n v="331"/>
    <n v="147"/>
    <n v="203"/>
    <n v="240"/>
    <n v="105"/>
    <n v="575"/>
    <n v="451"/>
    <n v="1"/>
    <n v="3"/>
    <n v="5"/>
    <n v="3"/>
    <n v="6"/>
    <x v="0"/>
  </r>
  <r>
    <n v="2314"/>
    <n v="24"/>
    <n v="348"/>
    <n v="0"/>
    <n v="1025"/>
    <n v="0"/>
    <n v="269"/>
    <n v="160"/>
    <n v="1482"/>
    <n v="1"/>
    <n v="6"/>
    <n v="5"/>
    <n v="8"/>
    <n v="9"/>
    <x v="0"/>
  </r>
  <r>
    <n v="1685"/>
    <n v="24"/>
    <n v="383"/>
    <n v="65"/>
    <n v="72"/>
    <n v="55"/>
    <n v="48"/>
    <n v="17"/>
    <n v="605"/>
    <n v="3"/>
    <n v="4"/>
    <n v="1"/>
    <n v="4"/>
    <n v="7"/>
    <x v="0"/>
  </r>
  <r>
    <n v="2348"/>
    <n v="24"/>
    <n v="383"/>
    <n v="65"/>
    <n v="72"/>
    <n v="55"/>
    <n v="48"/>
    <n v="17"/>
    <n v="605"/>
    <n v="3"/>
    <n v="4"/>
    <n v="1"/>
    <n v="4"/>
    <n v="7"/>
    <x v="0"/>
  </r>
  <r>
    <n v="2922"/>
    <n v="24"/>
    <n v="476"/>
    <n v="83"/>
    <n v="767"/>
    <n v="243"/>
    <n v="186"/>
    <n v="33"/>
    <n v="1723"/>
    <n v="1"/>
    <n v="4"/>
    <n v="7"/>
    <n v="10"/>
    <n v="1"/>
    <x v="0"/>
  </r>
  <r>
    <n v="3077"/>
    <n v="24"/>
    <n v="532"/>
    <n v="6"/>
    <n v="120"/>
    <n v="9"/>
    <n v="6"/>
    <n v="145"/>
    <n v="529"/>
    <n v="3"/>
    <n v="5"/>
    <n v="1"/>
    <n v="4"/>
    <n v="7"/>
    <x v="0"/>
  </r>
  <r>
    <n v="1502"/>
    <n v="24"/>
    <n v="545"/>
    <n v="55"/>
    <n v="934"/>
    <n v="101"/>
    <n v="50"/>
    <n v="180"/>
    <n v="1506"/>
    <n v="1"/>
    <n v="4"/>
    <n v="5"/>
    <n v="7"/>
    <n v="2"/>
    <x v="0"/>
  </r>
  <r>
    <n v="2073"/>
    <n v="24"/>
    <n v="545"/>
    <n v="55"/>
    <n v="934"/>
    <n v="101"/>
    <n v="50"/>
    <n v="180"/>
    <n v="1506"/>
    <n v="1"/>
    <n v="4"/>
    <n v="5"/>
    <n v="7"/>
    <n v="2"/>
    <x v="0"/>
  </r>
  <r>
    <n v="1206"/>
    <n v="24"/>
    <n v="591"/>
    <n v="13"/>
    <n v="107"/>
    <n v="0"/>
    <n v="0"/>
    <n v="214"/>
    <n v="496"/>
    <n v="2"/>
    <n v="4"/>
    <n v="1"/>
    <n v="5"/>
    <n v="7"/>
    <x v="0"/>
  </r>
  <r>
    <n v="2437"/>
    <n v="24"/>
    <n v="790"/>
    <n v="161"/>
    <n v="482"/>
    <n v="210"/>
    <n v="14"/>
    <n v="79"/>
    <n v="1578"/>
    <n v="7"/>
    <n v="4"/>
    <n v="6"/>
    <n v="8"/>
    <n v="3"/>
    <x v="0"/>
  </r>
  <r>
    <n v="2633"/>
    <n v="24"/>
    <n v="848"/>
    <n v="48"/>
    <n v="478"/>
    <n v="251"/>
    <n v="48"/>
    <n v="400"/>
    <n v="1272"/>
    <n v="6"/>
    <n v="7"/>
    <n v="4"/>
    <n v="6"/>
    <n v="6"/>
    <x v="0"/>
  </r>
  <r>
    <n v="3192"/>
    <n v="24"/>
    <n v="1586"/>
    <n v="16"/>
    <n v="159"/>
    <n v="22"/>
    <n v="0"/>
    <n v="74"/>
    <n v="1709"/>
    <n v="3"/>
    <n v="7"/>
    <n v="6"/>
    <n v="6"/>
    <n v="4"/>
    <x v="0"/>
  </r>
  <r>
    <n v="1435"/>
    <n v="24"/>
    <n v="1811"/>
    <n v="105"/>
    <n v="444"/>
    <n v="171"/>
    <n v="130"/>
    <n v="102"/>
    <n v="2559"/>
    <n v="3"/>
    <n v="8"/>
    <n v="9"/>
    <n v="7"/>
    <n v="7"/>
    <x v="0"/>
  </r>
  <r>
    <n v="3054"/>
    <n v="24"/>
    <n v="1811"/>
    <n v="105"/>
    <n v="444"/>
    <n v="171"/>
    <n v="130"/>
    <n v="102"/>
    <n v="2559"/>
    <n v="3"/>
    <n v="8"/>
    <n v="9"/>
    <n v="7"/>
    <n v="7"/>
    <x v="0"/>
  </r>
  <r>
    <n v="1893"/>
    <n v="24"/>
    <n v="2776"/>
    <n v="0"/>
    <n v="207"/>
    <n v="0"/>
    <n v="0"/>
    <n v="507"/>
    <n v="2476"/>
    <n v="6"/>
    <n v="10"/>
    <n v="5"/>
    <n v="10"/>
    <n v="8"/>
    <x v="0"/>
  </r>
  <r>
    <n v="2889"/>
    <n v="24"/>
    <n v="2776"/>
    <n v="0"/>
    <n v="207"/>
    <n v="0"/>
    <n v="0"/>
    <n v="507"/>
    <n v="2476"/>
    <n v="6"/>
    <n v="10"/>
    <n v="5"/>
    <n v="10"/>
    <n v="8"/>
    <x v="0"/>
  </r>
  <r>
    <n v="3151"/>
    <n v="23"/>
    <n v="10"/>
    <n v="38"/>
    <n v="48"/>
    <n v="57"/>
    <n v="67"/>
    <n v="110"/>
    <n v="110"/>
    <n v="3"/>
    <n v="2"/>
    <n v="1"/>
    <n v="3"/>
    <n v="5"/>
    <x v="0"/>
  </r>
  <r>
    <n v="2401"/>
    <n v="23"/>
    <n v="14"/>
    <n v="82"/>
    <n v="118"/>
    <n v="50"/>
    <n v="36"/>
    <n v="55"/>
    <n v="246"/>
    <n v="3"/>
    <n v="2"/>
    <n v="0"/>
    <n v="4"/>
    <n v="7"/>
    <x v="0"/>
  </r>
  <r>
    <n v="1360"/>
    <n v="23"/>
    <n v="16"/>
    <n v="49"/>
    <n v="81"/>
    <n v="71"/>
    <n v="11"/>
    <n v="212"/>
    <n v="16"/>
    <n v="1"/>
    <n v="1"/>
    <n v="1"/>
    <n v="2"/>
    <n v="9"/>
    <x v="0"/>
  </r>
  <r>
    <n v="1810"/>
    <n v="23"/>
    <n v="21"/>
    <n v="0"/>
    <n v="35"/>
    <n v="92"/>
    <n v="0"/>
    <n v="7"/>
    <n v="141"/>
    <n v="1"/>
    <n v="1"/>
    <n v="0"/>
    <n v="3"/>
    <n v="6"/>
    <x v="0"/>
  </r>
  <r>
    <n v="1592"/>
    <n v="23"/>
    <n v="34"/>
    <n v="17"/>
    <n v="21"/>
    <n v="64"/>
    <n v="8"/>
    <n v="47"/>
    <n v="98"/>
    <n v="2"/>
    <n v="1"/>
    <n v="0"/>
    <n v="3"/>
    <n v="7"/>
    <x v="0"/>
  </r>
  <r>
    <n v="2318"/>
    <n v="23"/>
    <n v="45"/>
    <n v="21"/>
    <n v="24"/>
    <n v="0"/>
    <n v="10"/>
    <n v="10"/>
    <n v="91"/>
    <n v="1"/>
    <n v="1"/>
    <n v="0"/>
    <n v="3"/>
    <n v="6"/>
    <x v="0"/>
  </r>
  <r>
    <n v="2741"/>
    <n v="23"/>
    <n v="59"/>
    <n v="4"/>
    <n v="7"/>
    <n v="0"/>
    <n v="0"/>
    <n v="4"/>
    <n v="67"/>
    <n v="1"/>
    <n v="1"/>
    <n v="0"/>
    <n v="3"/>
    <n v="5"/>
    <x v="0"/>
  </r>
  <r>
    <n v="3114"/>
    <n v="23"/>
    <n v="109"/>
    <n v="0"/>
    <n v="35"/>
    <n v="0"/>
    <n v="4"/>
    <n v="17"/>
    <n v="131"/>
    <n v="1"/>
    <n v="2"/>
    <n v="0"/>
    <n v="2"/>
    <n v="9"/>
    <x v="0"/>
  </r>
  <r>
    <n v="2333"/>
    <n v="23"/>
    <n v="210"/>
    <n v="29"/>
    <n v="183"/>
    <n v="81"/>
    <n v="37"/>
    <n v="15"/>
    <n v="526"/>
    <n v="1"/>
    <n v="4"/>
    <n v="1"/>
    <n v="5"/>
    <n v="4"/>
    <x v="0"/>
  </r>
  <r>
    <n v="2594"/>
    <n v="23"/>
    <n v="210"/>
    <n v="29"/>
    <n v="183"/>
    <n v="81"/>
    <n v="37"/>
    <n v="15"/>
    <n v="526"/>
    <n v="1"/>
    <n v="4"/>
    <n v="1"/>
    <n v="5"/>
    <n v="4"/>
    <x v="0"/>
  </r>
  <r>
    <n v="1890"/>
    <n v="23"/>
    <n v="324"/>
    <n v="29"/>
    <n v="156"/>
    <n v="76"/>
    <n v="10"/>
    <n v="38"/>
    <n v="556"/>
    <n v="1"/>
    <n v="2"/>
    <n v="1"/>
    <n v="6"/>
    <n v="4"/>
    <x v="0"/>
  </r>
  <r>
    <n v="2043"/>
    <n v="23"/>
    <n v="419"/>
    <n v="281"/>
    <n v="903"/>
    <n v="287"/>
    <n v="199"/>
    <n v="118"/>
    <n v="1971"/>
    <n v="2"/>
    <n v="5"/>
    <n v="2"/>
    <n v="11"/>
    <n v="5"/>
    <x v="0"/>
  </r>
  <r>
    <n v="3046"/>
    <n v="23"/>
    <n v="419"/>
    <n v="281"/>
    <n v="903"/>
    <n v="287"/>
    <n v="199"/>
    <n v="118"/>
    <n v="1971"/>
    <n v="2"/>
    <n v="5"/>
    <n v="2"/>
    <n v="11"/>
    <n v="5"/>
    <x v="0"/>
  </r>
  <r>
    <n v="2613"/>
    <n v="23"/>
    <n v="528"/>
    <n v="187"/>
    <n v="908"/>
    <n v="270"/>
    <n v="56"/>
    <n v="226"/>
    <n v="1723"/>
    <n v="1"/>
    <n v="3"/>
    <n v="6"/>
    <n v="12"/>
    <n v="1"/>
    <x v="0"/>
  </r>
  <r>
    <n v="3012"/>
    <n v="23"/>
    <n v="635"/>
    <n v="238"/>
    <n v="572"/>
    <n v="167"/>
    <n v="16"/>
    <n v="64"/>
    <n v="1565"/>
    <n v="4"/>
    <n v="4"/>
    <n v="4"/>
    <n v="10"/>
    <n v="3"/>
    <x v="0"/>
  </r>
  <r>
    <n v="1603"/>
    <n v="23"/>
    <n v="998"/>
    <n v="0"/>
    <n v="77"/>
    <n v="28"/>
    <n v="0"/>
    <n v="43"/>
    <n v="1061"/>
    <n v="3"/>
    <n v="6"/>
    <n v="1"/>
    <n v="7"/>
    <n v="6"/>
    <x v="0"/>
  </r>
  <r>
    <n v="1305"/>
    <n v="23"/>
    <n v="1048"/>
    <n v="13"/>
    <n v="303"/>
    <n v="97"/>
    <n v="74"/>
    <n v="196"/>
    <n v="1338"/>
    <n v="3"/>
    <n v="3"/>
    <n v="3"/>
    <n v="12"/>
    <n v="2"/>
    <x v="0"/>
  </r>
  <r>
    <n v="2868"/>
    <n v="23"/>
    <n v="1680"/>
    <n v="18"/>
    <n v="147"/>
    <n v="0"/>
    <n v="0"/>
    <n v="73"/>
    <n v="1772"/>
    <n v="8"/>
    <n v="10"/>
    <n v="4"/>
    <n v="6"/>
    <n v="8"/>
    <x v="0"/>
  </r>
  <r>
    <n v="2052"/>
    <n v="23"/>
    <n v="1777"/>
    <n v="275"/>
    <n v="674"/>
    <n v="198"/>
    <n v="183"/>
    <n v="459"/>
    <n v="2648"/>
    <n v="6"/>
    <n v="5"/>
    <n v="6"/>
    <n v="8"/>
    <n v="3"/>
    <x v="0"/>
  </r>
  <r>
    <n v="2998"/>
    <n v="23"/>
    <n v="1885"/>
    <n v="131"/>
    <n v="556"/>
    <n v="103"/>
    <n v="0"/>
    <n v="25"/>
    <n v="2650"/>
    <n v="2"/>
    <n v="8"/>
    <n v="3"/>
    <n v="6"/>
    <n v="4"/>
    <x v="0"/>
  </r>
  <r>
    <n v="1633"/>
    <n v="23"/>
    <n v="2012"/>
    <n v="38"/>
    <n v="1431"/>
    <n v="252"/>
    <n v="231"/>
    <n v="76"/>
    <n v="3888"/>
    <n v="0"/>
    <n v="4"/>
    <n v="6"/>
    <n v="9"/>
    <n v="1"/>
    <x v="0"/>
  </r>
  <r>
    <n v="2094"/>
    <n v="23"/>
    <n v="2012"/>
    <n v="38"/>
    <n v="1431"/>
    <n v="252"/>
    <n v="231"/>
    <n v="76"/>
    <n v="3888"/>
    <n v="0"/>
    <n v="4"/>
    <n v="6"/>
    <n v="9"/>
    <n v="1"/>
    <x v="0"/>
  </r>
  <r>
    <n v="1015"/>
    <n v="23"/>
    <n v="2221"/>
    <n v="49"/>
    <n v="254"/>
    <n v="130"/>
    <n v="150"/>
    <n v="99"/>
    <n v="2704"/>
    <n v="1"/>
    <n v="7"/>
    <n v="6"/>
    <n v="12"/>
    <n v="3"/>
    <x v="0"/>
  </r>
  <r>
    <n v="2546"/>
    <n v="23"/>
    <n v="2221"/>
    <n v="49"/>
    <n v="254"/>
    <n v="130"/>
    <n v="150"/>
    <n v="99"/>
    <n v="2704"/>
    <n v="1"/>
    <n v="7"/>
    <n v="6"/>
    <n v="12"/>
    <n v="3"/>
    <x v="0"/>
  </r>
  <r>
    <n v="2288"/>
    <n v="23"/>
    <n v="2722"/>
    <n v="0"/>
    <n v="175"/>
    <n v="0"/>
    <n v="0"/>
    <n v="117"/>
    <n v="2780"/>
    <n v="1"/>
    <n v="10"/>
    <n v="4"/>
    <n v="13"/>
    <n v="6"/>
    <x v="1"/>
  </r>
  <r>
    <n v="2856"/>
    <n v="22"/>
    <n v="64"/>
    <n v="0"/>
    <n v="26"/>
    <n v="0"/>
    <n v="4"/>
    <n v="51"/>
    <n v="43"/>
    <n v="2"/>
    <n v="1"/>
    <n v="1"/>
    <n v="2"/>
    <n v="7"/>
    <x v="0"/>
  </r>
  <r>
    <n v="1480"/>
    <n v="22"/>
    <n v="81"/>
    <n v="3"/>
    <n v="25"/>
    <n v="6"/>
    <n v="0"/>
    <n v="6"/>
    <n v="109"/>
    <n v="1"/>
    <n v="2"/>
    <n v="0"/>
    <n v="3"/>
    <n v="3"/>
    <x v="0"/>
  </r>
  <r>
    <n v="1754"/>
    <n v="22"/>
    <n v="155"/>
    <n v="4"/>
    <n v="87"/>
    <n v="12"/>
    <n v="16"/>
    <n v="48"/>
    <n v="227"/>
    <n v="3"/>
    <n v="2"/>
    <n v="0"/>
    <n v="4"/>
    <n v="7"/>
    <x v="0"/>
  </r>
  <r>
    <n v="2075"/>
    <n v="22"/>
    <n v="288"/>
    <n v="0"/>
    <n v="25"/>
    <n v="5"/>
    <n v="3"/>
    <n v="11"/>
    <n v="310"/>
    <n v="3"/>
    <n v="2"/>
    <n v="1"/>
    <n v="4"/>
    <n v="3"/>
    <x v="0"/>
  </r>
  <r>
    <n v="1314"/>
    <n v="22"/>
    <n v="295"/>
    <n v="30"/>
    <n v="256"/>
    <n v="43"/>
    <n v="22"/>
    <n v="48"/>
    <n v="598"/>
    <n v="4"/>
    <n v="3"/>
    <n v="1"/>
    <n v="4"/>
    <n v="8"/>
    <x v="0"/>
  </r>
  <r>
    <n v="2169"/>
    <n v="22"/>
    <n v="451"/>
    <n v="4"/>
    <n v="117"/>
    <n v="54"/>
    <n v="4"/>
    <n v="17"/>
    <n v="614"/>
    <n v="2"/>
    <n v="3"/>
    <n v="1"/>
    <n v="4"/>
    <n v="8"/>
    <x v="0"/>
  </r>
  <r>
    <n v="2566"/>
    <n v="22"/>
    <n v="451"/>
    <n v="4"/>
    <n v="117"/>
    <n v="54"/>
    <n v="4"/>
    <n v="17"/>
    <n v="614"/>
    <n v="2"/>
    <n v="3"/>
    <n v="1"/>
    <n v="4"/>
    <n v="8"/>
    <x v="0"/>
  </r>
  <r>
    <n v="2358"/>
    <n v="22"/>
    <n v="768"/>
    <n v="0"/>
    <n v="49"/>
    <n v="0"/>
    <n v="0"/>
    <n v="66"/>
    <n v="751"/>
    <n v="3"/>
    <n v="5"/>
    <n v="1"/>
    <n v="6"/>
    <n v="7"/>
    <x v="0"/>
  </r>
  <r>
    <n v="2045"/>
    <n v="22"/>
    <n v="1003"/>
    <n v="48"/>
    <n v="174"/>
    <n v="30"/>
    <n v="0"/>
    <n v="23"/>
    <n v="1233"/>
    <n v="1"/>
    <n v="4"/>
    <n v="4"/>
    <n v="8"/>
    <n v="2"/>
    <x v="0"/>
  </r>
  <r>
    <n v="2585"/>
    <n v="22"/>
    <n v="1003"/>
    <n v="48"/>
    <n v="174"/>
    <n v="30"/>
    <n v="0"/>
    <n v="23"/>
    <n v="1233"/>
    <n v="1"/>
    <n v="4"/>
    <n v="4"/>
    <n v="8"/>
    <n v="2"/>
    <x v="0"/>
  </r>
  <r>
    <n v="1769"/>
    <n v="22"/>
    <n v="1074"/>
    <n v="30"/>
    <n v="410"/>
    <n v="82"/>
    <n v="13"/>
    <n v="456"/>
    <n v="1153"/>
    <n v="6"/>
    <n v="7"/>
    <n v="1"/>
    <n v="8"/>
    <n v="7"/>
    <x v="0"/>
  </r>
  <r>
    <n v="2251"/>
    <n v="22"/>
    <n v="2118"/>
    <n v="106"/>
    <n v="290"/>
    <n v="139"/>
    <n v="25"/>
    <n v="106"/>
    <n v="2573"/>
    <n v="2"/>
    <n v="7"/>
    <n v="3"/>
    <n v="4"/>
    <n v="4"/>
    <x v="0"/>
  </r>
  <r>
    <n v="1715"/>
    <n v="22"/>
    <n v="2381"/>
    <n v="59"/>
    <n v="446"/>
    <n v="78"/>
    <n v="59"/>
    <n v="89"/>
    <n v="2935"/>
    <n v="3"/>
    <n v="4"/>
    <n v="3"/>
    <n v="4"/>
    <n v="5"/>
    <x v="0"/>
  </r>
  <r>
    <n v="2332"/>
    <n v="21"/>
    <n v="6"/>
    <n v="13"/>
    <n v="45"/>
    <n v="26"/>
    <n v="19"/>
    <n v="71"/>
    <n v="39"/>
    <n v="1"/>
    <n v="0"/>
    <n v="1"/>
    <n v="2"/>
    <n v="8"/>
    <x v="0"/>
  </r>
  <r>
    <n v="2239"/>
    <n v="21"/>
    <n v="53"/>
    <n v="0"/>
    <n v="7"/>
    <n v="0"/>
    <n v="0"/>
    <n v="21"/>
    <n v="39"/>
    <n v="1"/>
    <n v="1"/>
    <n v="0"/>
    <n v="2"/>
    <n v="6"/>
    <x v="0"/>
  </r>
  <r>
    <n v="2370"/>
    <n v="21"/>
    <n v="61"/>
    <n v="0"/>
    <n v="26"/>
    <n v="0"/>
    <n v="0"/>
    <n v="0"/>
    <n v="87"/>
    <n v="2"/>
    <n v="2"/>
    <n v="0"/>
    <n v="3"/>
    <n v="5"/>
    <x v="0"/>
  </r>
  <r>
    <n v="2275"/>
    <n v="21"/>
    <n v="158"/>
    <n v="0"/>
    <n v="27"/>
    <n v="0"/>
    <n v="0"/>
    <n v="3"/>
    <n v="183"/>
    <n v="2"/>
    <n v="1"/>
    <n v="0"/>
    <n v="4"/>
    <n v="4"/>
    <x v="0"/>
  </r>
  <r>
    <n v="2766"/>
    <n v="21"/>
    <n v="158"/>
    <n v="0"/>
    <n v="27"/>
    <n v="0"/>
    <n v="0"/>
    <n v="3"/>
    <n v="183"/>
    <n v="2"/>
    <n v="1"/>
    <n v="0"/>
    <n v="4"/>
    <n v="4"/>
    <x v="0"/>
  </r>
  <r>
    <n v="2253"/>
    <n v="21"/>
    <n v="447"/>
    <n v="61"/>
    <n v="186"/>
    <n v="11"/>
    <n v="68"/>
    <n v="107"/>
    <n v="665"/>
    <n v="4"/>
    <n v="5"/>
    <n v="1"/>
    <n v="4"/>
    <n v="8"/>
    <x v="0"/>
  </r>
  <r>
    <n v="2497"/>
    <n v="21"/>
    <n v="612"/>
    <n v="238"/>
    <n v="2010"/>
    <n v="532"/>
    <n v="170"/>
    <n v="476"/>
    <n v="3086"/>
    <n v="1"/>
    <n v="4"/>
    <n v="5"/>
    <n v="12"/>
    <n v="3"/>
    <x v="0"/>
  </r>
  <r>
    <n v="2591"/>
    <n v="21"/>
    <n v="667"/>
    <n v="322"/>
    <n v="603"/>
    <n v="474"/>
    <n v="193"/>
    <n v="213"/>
    <n v="2047"/>
    <n v="3"/>
    <n v="5"/>
    <n v="3"/>
    <n v="13"/>
    <n v="4"/>
    <x v="0"/>
  </r>
  <r>
    <n v="3103"/>
    <n v="21"/>
    <n v="814"/>
    <n v="30"/>
    <n v="165"/>
    <n v="11"/>
    <n v="19"/>
    <n v="30"/>
    <n v="1009"/>
    <n v="1"/>
    <n v="8"/>
    <n v="2"/>
    <n v="4"/>
    <n v="7"/>
    <x v="0"/>
  </r>
  <r>
    <n v="2011"/>
    <n v="21"/>
    <n v="890"/>
    <n v="229"/>
    <n v="1716"/>
    <n v="258"/>
    <n v="262"/>
    <n v="66"/>
    <n v="3290"/>
    <n v="1"/>
    <n v="8"/>
    <n v="8"/>
    <n v="5"/>
    <n v="3"/>
    <x v="0"/>
  </r>
  <r>
    <n v="3154"/>
    <n v="21"/>
    <n v="1200"/>
    <n v="116"/>
    <n v="386"/>
    <n v="301"/>
    <n v="0"/>
    <n v="95"/>
    <n v="1907"/>
    <n v="1"/>
    <n v="8"/>
    <n v="3"/>
    <n v="11"/>
    <n v="3"/>
    <x v="0"/>
  </r>
  <r>
    <n v="1438"/>
    <n v="21"/>
    <n v="1275"/>
    <n v="48"/>
    <n v="916"/>
    <n v="63"/>
    <n v="118"/>
    <n v="23"/>
    <n v="2397"/>
    <n v="3"/>
    <n v="9"/>
    <n v="5"/>
    <n v="10"/>
    <n v="7"/>
    <x v="0"/>
  </r>
  <r>
    <n v="1201"/>
    <n v="21"/>
    <n v="1301"/>
    <n v="0"/>
    <n v="187"/>
    <n v="60"/>
    <n v="29"/>
    <n v="140"/>
    <n v="1437"/>
    <n v="10"/>
    <n v="7"/>
    <n v="1"/>
    <n v="8"/>
    <n v="7"/>
    <x v="0"/>
  </r>
  <r>
    <n v="2612"/>
    <n v="21"/>
    <n v="1329"/>
    <n v="15"/>
    <n v="213"/>
    <n v="63"/>
    <n v="48"/>
    <n v="246"/>
    <n v="1422"/>
    <n v="2"/>
    <n v="8"/>
    <n v="2"/>
    <n v="7"/>
    <n v="7"/>
    <x v="0"/>
  </r>
  <r>
    <n v="3141"/>
    <n v="21"/>
    <n v="1367"/>
    <n v="45"/>
    <n v="683"/>
    <n v="119"/>
    <n v="91"/>
    <n v="593"/>
    <n v="1713"/>
    <n v="3"/>
    <n v="6"/>
    <n v="3"/>
    <n v="5"/>
    <n v="3"/>
    <x v="0"/>
  </r>
  <r>
    <n v="1171"/>
    <n v="21"/>
    <n v="1548"/>
    <n v="65"/>
    <n v="487"/>
    <n v="85"/>
    <n v="42"/>
    <n v="352"/>
    <n v="1875"/>
    <n v="1"/>
    <n v="6"/>
    <n v="4"/>
    <n v="13"/>
    <n v="2"/>
    <x v="0"/>
  </r>
  <r>
    <n v="2722"/>
    <n v="21"/>
    <n v="1548"/>
    <n v="65"/>
    <n v="487"/>
    <n v="85"/>
    <n v="42"/>
    <n v="352"/>
    <n v="1875"/>
    <n v="1"/>
    <n v="6"/>
    <n v="4"/>
    <n v="13"/>
    <n v="2"/>
    <x v="0"/>
  </r>
  <r>
    <n v="2485"/>
    <n v="21"/>
    <n v="1769"/>
    <n v="46"/>
    <n v="471"/>
    <n v="0"/>
    <n v="68"/>
    <n v="234"/>
    <n v="2120"/>
    <n v="5"/>
    <n v="5"/>
    <n v="5"/>
    <n v="12"/>
    <n v="5"/>
    <x v="0"/>
  </r>
  <r>
    <n v="2780"/>
    <n v="21"/>
    <n v="1769"/>
    <n v="46"/>
    <n v="471"/>
    <n v="0"/>
    <n v="68"/>
    <n v="234"/>
    <n v="2120"/>
    <n v="5"/>
    <n v="5"/>
    <n v="5"/>
    <n v="12"/>
    <n v="5"/>
    <x v="0"/>
  </r>
  <r>
    <n v="1125"/>
    <n v="21"/>
    <n v="2060"/>
    <n v="36"/>
    <n v="1527"/>
    <n v="98"/>
    <n v="114"/>
    <n v="0"/>
    <n v="3835"/>
    <n v="1"/>
    <n v="4"/>
    <n v="5"/>
    <n v="13"/>
    <n v="3"/>
    <x v="0"/>
  </r>
  <r>
    <n v="1283"/>
    <n v="20"/>
    <n v="23"/>
    <n v="15"/>
    <n v="27"/>
    <n v="15"/>
    <n v="11"/>
    <n v="31"/>
    <n v="61"/>
    <n v="1"/>
    <n v="1"/>
    <n v="0"/>
    <n v="3"/>
    <n v="7"/>
    <x v="0"/>
  </r>
  <r>
    <n v="2444"/>
    <n v="20"/>
    <n v="31"/>
    <n v="0"/>
    <n v="10"/>
    <n v="0"/>
    <n v="0"/>
    <n v="3"/>
    <n v="38"/>
    <n v="1"/>
    <n v="0"/>
    <n v="0"/>
    <n v="3"/>
    <n v="3"/>
    <x v="0"/>
  </r>
  <r>
    <n v="1962"/>
    <n v="20"/>
    <n v="43"/>
    <n v="22"/>
    <n v="22"/>
    <n v="22"/>
    <n v="0"/>
    <n v="22"/>
    <n v="86"/>
    <n v="0"/>
    <n v="0"/>
    <n v="0"/>
    <n v="0"/>
    <n v="14"/>
    <x v="0"/>
  </r>
  <r>
    <n v="1581"/>
    <n v="20"/>
    <n v="64"/>
    <n v="0"/>
    <n v="30"/>
    <n v="0"/>
    <n v="0"/>
    <n v="7"/>
    <n v="88"/>
    <n v="2"/>
    <n v="1"/>
    <n v="0"/>
    <n v="3"/>
    <n v="8"/>
    <x v="0"/>
  </r>
  <r>
    <n v="1995"/>
    <n v="20"/>
    <n v="109"/>
    <n v="0"/>
    <n v="40"/>
    <n v="0"/>
    <n v="0"/>
    <n v="11"/>
    <n v="137"/>
    <n v="3"/>
    <n v="2"/>
    <n v="0"/>
    <n v="4"/>
    <n v="5"/>
    <x v="0"/>
  </r>
  <r>
    <n v="2451"/>
    <n v="20"/>
    <n v="242"/>
    <n v="28"/>
    <n v="91"/>
    <n v="42"/>
    <n v="25"/>
    <n v="42"/>
    <n v="386"/>
    <n v="2"/>
    <n v="3"/>
    <n v="0"/>
    <n v="4"/>
    <n v="7"/>
    <x v="0"/>
  </r>
  <r>
    <n v="2924"/>
    <n v="20"/>
    <n v="242"/>
    <n v="28"/>
    <n v="91"/>
    <n v="42"/>
    <n v="25"/>
    <n v="42"/>
    <n v="386"/>
    <n v="2"/>
    <n v="3"/>
    <n v="0"/>
    <n v="4"/>
    <n v="7"/>
    <x v="0"/>
  </r>
  <r>
    <n v="1933"/>
    <n v="20"/>
    <n v="258"/>
    <n v="23"/>
    <n v="190"/>
    <n v="20"/>
    <n v="10"/>
    <n v="59"/>
    <n v="441"/>
    <n v="4"/>
    <n v="3"/>
    <n v="1"/>
    <n v="4"/>
    <n v="6"/>
    <x v="0"/>
  </r>
  <r>
    <n v="1017"/>
    <n v="20"/>
    <n v="306"/>
    <n v="18"/>
    <n v="139"/>
    <n v="547"/>
    <n v="44"/>
    <n v="102"/>
    <n v="952"/>
    <n v="2"/>
    <n v="4"/>
    <n v="1"/>
    <n v="6"/>
    <n v="7"/>
    <x v="0"/>
  </r>
  <r>
    <n v="1269"/>
    <n v="20"/>
    <n v="306"/>
    <n v="18"/>
    <n v="139"/>
    <n v="547"/>
    <n v="44"/>
    <n v="102"/>
    <n v="952"/>
    <n v="2"/>
    <n v="4"/>
    <n v="1"/>
    <n v="6"/>
    <n v="7"/>
    <x v="0"/>
  </r>
  <r>
    <n v="2760"/>
    <n v="20"/>
    <n v="479"/>
    <n v="13"/>
    <n v="175"/>
    <n v="0"/>
    <n v="28"/>
    <n v="97"/>
    <n v="598"/>
    <n v="4"/>
    <n v="5"/>
    <n v="1"/>
    <n v="4"/>
    <n v="8"/>
    <x v="0"/>
  </r>
  <r>
    <n v="2699"/>
    <n v="20"/>
    <n v="619"/>
    <n v="11"/>
    <n v="414"/>
    <n v="58"/>
    <n v="0"/>
    <n v="65"/>
    <n v="1036"/>
    <n v="5"/>
    <n v="6"/>
    <n v="1"/>
    <n v="5"/>
    <n v="8"/>
    <x v="0"/>
  </r>
  <r>
    <n v="1186"/>
    <n v="20"/>
    <n v="741"/>
    <n v="407"/>
    <n v="1038"/>
    <n v="108"/>
    <n v="71"/>
    <n v="370"/>
    <n v="1994"/>
    <n v="1"/>
    <n v="5"/>
    <n v="6"/>
    <n v="5"/>
    <n v="2"/>
    <x v="0"/>
  </r>
  <r>
    <n v="2879"/>
    <n v="20"/>
    <n v="890"/>
    <n v="0"/>
    <n v="57"/>
    <n v="0"/>
    <n v="0"/>
    <n v="29"/>
    <n v="918"/>
    <n v="2"/>
    <n v="3"/>
    <n v="1"/>
    <n v="8"/>
    <n v="4"/>
    <x v="0"/>
  </r>
  <r>
    <n v="1626"/>
    <n v="20"/>
    <n v="969"/>
    <n v="10"/>
    <n v="86"/>
    <n v="13"/>
    <n v="10"/>
    <n v="458"/>
    <n v="629"/>
    <n v="2"/>
    <n v="5"/>
    <n v="4"/>
    <n v="4"/>
    <n v="5"/>
    <x v="0"/>
  </r>
  <r>
    <n v="2501"/>
    <n v="20"/>
    <n v="1326"/>
    <n v="0"/>
    <n v="498"/>
    <n v="27"/>
    <n v="76"/>
    <n v="57"/>
    <n v="1870"/>
    <n v="12"/>
    <n v="7"/>
    <n v="4"/>
    <n v="9"/>
    <n v="7"/>
    <x v="0"/>
  </r>
  <r>
    <n v="1734"/>
    <n v="20"/>
    <n v="1739"/>
    <n v="398"/>
    <n v="1540"/>
    <n v="92"/>
    <n v="60"/>
    <n v="98"/>
    <n v="3731"/>
    <n v="1"/>
    <n v="8"/>
    <n v="5"/>
    <n v="11"/>
    <n v="8"/>
    <x v="0"/>
  </r>
  <r>
    <n v="1510"/>
    <n v="20"/>
    <n v="2012"/>
    <n v="87"/>
    <n v="729"/>
    <n v="37"/>
    <n v="57"/>
    <n v="27"/>
    <n v="2894"/>
    <n v="1"/>
    <n v="4"/>
    <n v="5"/>
    <n v="10"/>
    <n v="2"/>
    <x v="0"/>
  </r>
  <r>
    <n v="1512"/>
    <n v="20"/>
    <n v="2617"/>
    <n v="406"/>
    <n v="992"/>
    <n v="586"/>
    <n v="44"/>
    <n v="314"/>
    <n v="4331"/>
    <n v="1"/>
    <n v="4"/>
    <n v="8"/>
    <n v="4"/>
    <n v="8"/>
    <x v="0"/>
  </r>
  <r>
    <n v="2647"/>
    <n v="20"/>
    <n v="2661"/>
    <n v="229"/>
    <n v="1513"/>
    <n v="117"/>
    <n v="90"/>
    <n v="90"/>
    <n v="4520"/>
    <n v="1"/>
    <n v="7"/>
    <n v="4"/>
    <n v="10"/>
    <n v="6"/>
    <x v="0"/>
  </r>
  <r>
    <n v="1151"/>
    <n v="20"/>
    <n v="3266"/>
    <n v="39"/>
    <n v="603"/>
    <n v="104"/>
    <n v="39"/>
    <n v="80"/>
    <n v="3971"/>
    <n v="2"/>
    <n v="10"/>
    <n v="6"/>
    <n v="9"/>
    <n v="6"/>
    <x v="0"/>
  </r>
  <r>
    <n v="2822"/>
    <n v="19"/>
    <n v="9"/>
    <n v="26"/>
    <n v="121"/>
    <n v="56"/>
    <n v="17"/>
    <n v="69"/>
    <n v="160"/>
    <n v="1"/>
    <n v="2"/>
    <n v="0"/>
    <n v="3"/>
    <n v="7"/>
    <x v="0"/>
  </r>
  <r>
    <n v="3017"/>
    <n v="19"/>
    <n v="27"/>
    <n v="27"/>
    <n v="67"/>
    <n v="44"/>
    <n v="22"/>
    <n v="9"/>
    <n v="178"/>
    <n v="2"/>
    <n v="2"/>
    <n v="0"/>
    <n v="3"/>
    <n v="6"/>
    <x v="0"/>
  </r>
  <r>
    <n v="1042"/>
    <n v="19"/>
    <n v="43"/>
    <n v="14"/>
    <n v="143"/>
    <n v="43"/>
    <n v="29"/>
    <n v="172"/>
    <n v="100"/>
    <n v="3"/>
    <n v="2"/>
    <n v="0"/>
    <n v="3"/>
    <n v="5"/>
    <x v="0"/>
  </r>
  <r>
    <n v="1553"/>
    <n v="19"/>
    <n v="43"/>
    <n v="0"/>
    <n v="14"/>
    <n v="0"/>
    <n v="0"/>
    <n v="4"/>
    <n v="54"/>
    <n v="1"/>
    <n v="1"/>
    <n v="0"/>
    <n v="2"/>
    <n v="7"/>
    <x v="0"/>
  </r>
  <r>
    <n v="1009"/>
    <n v="19"/>
    <n v="60"/>
    <n v="0"/>
    <n v="103"/>
    <n v="13"/>
    <n v="13"/>
    <n v="9"/>
    <n v="180"/>
    <n v="1"/>
    <n v="3"/>
    <n v="0"/>
    <n v="2"/>
    <n v="9"/>
    <x v="0"/>
  </r>
  <r>
    <n v="1392"/>
    <n v="19"/>
    <n v="60"/>
    <n v="0"/>
    <n v="103"/>
    <n v="13"/>
    <n v="13"/>
    <n v="9"/>
    <n v="180"/>
    <n v="1"/>
    <n v="3"/>
    <n v="0"/>
    <n v="2"/>
    <n v="9"/>
    <x v="0"/>
  </r>
  <r>
    <n v="2937"/>
    <n v="19"/>
    <n v="65"/>
    <n v="0"/>
    <n v="46"/>
    <n v="23"/>
    <n v="10"/>
    <n v="3"/>
    <n v="140"/>
    <n v="3"/>
    <n v="2"/>
    <n v="0"/>
    <n v="4"/>
    <n v="3"/>
    <x v="0"/>
  </r>
  <r>
    <n v="2046"/>
    <n v="19"/>
    <n v="69"/>
    <n v="28"/>
    <n v="28"/>
    <n v="21"/>
    <n v="21"/>
    <n v="97"/>
    <n v="69"/>
    <n v="3"/>
    <n v="1"/>
    <n v="1"/>
    <n v="3"/>
    <n v="7"/>
    <x v="0"/>
  </r>
  <r>
    <n v="1390"/>
    <n v="19"/>
    <n v="89"/>
    <n v="14"/>
    <n v="122"/>
    <n v="47"/>
    <n v="42"/>
    <n v="14"/>
    <n v="299"/>
    <n v="3"/>
    <n v="2"/>
    <n v="0"/>
    <n v="4"/>
    <n v="8"/>
    <x v="0"/>
  </r>
  <r>
    <n v="1705"/>
    <n v="19"/>
    <n v="100"/>
    <n v="0"/>
    <n v="172"/>
    <n v="186"/>
    <n v="100"/>
    <n v="459"/>
    <n v="100"/>
    <n v="5"/>
    <n v="4"/>
    <n v="1"/>
    <n v="2"/>
    <n v="9"/>
    <x v="0"/>
  </r>
  <r>
    <n v="1884"/>
    <n v="19"/>
    <n v="498"/>
    <n v="58"/>
    <n v="190"/>
    <n v="107"/>
    <n v="8"/>
    <n v="264"/>
    <n v="597"/>
    <n v="1"/>
    <n v="3"/>
    <n v="3"/>
    <n v="6"/>
    <n v="3"/>
    <x v="0"/>
  </r>
  <r>
    <n v="2926"/>
    <n v="19"/>
    <n v="706"/>
    <n v="94"/>
    <n v="284"/>
    <n v="248"/>
    <n v="80"/>
    <n v="135"/>
    <n v="1276"/>
    <n v="2"/>
    <n v="3"/>
    <n v="3"/>
    <n v="10"/>
    <n v="3"/>
    <x v="0"/>
  </r>
  <r>
    <n v="1697"/>
    <n v="19"/>
    <n v="740"/>
    <n v="54"/>
    <n v="1075"/>
    <n v="135"/>
    <n v="296"/>
    <n v="172"/>
    <n v="2128"/>
    <n v="1"/>
    <n v="5"/>
    <n v="3"/>
    <n v="8"/>
    <n v="2"/>
    <x v="0"/>
  </r>
  <r>
    <n v="2484"/>
    <n v="19"/>
    <n v="750"/>
    <n v="447"/>
    <n v="385"/>
    <n v="131"/>
    <n v="345"/>
    <n v="79"/>
    <n v="1979"/>
    <n v="1"/>
    <n v="2"/>
    <n v="8"/>
    <n v="13"/>
    <n v="1"/>
    <x v="0"/>
  </r>
  <r>
    <n v="2551"/>
    <n v="19"/>
    <n v="843"/>
    <n v="0"/>
    <n v="83"/>
    <n v="0"/>
    <n v="0"/>
    <n v="43"/>
    <n v="883"/>
    <n v="4"/>
    <n v="5"/>
    <n v="1"/>
    <n v="5"/>
    <n v="8"/>
    <x v="0"/>
  </r>
  <r>
    <n v="1275"/>
    <n v="19"/>
    <n v="889"/>
    <n v="412"/>
    <n v="1272"/>
    <n v="374"/>
    <n v="317"/>
    <n v="63"/>
    <n v="3201"/>
    <n v="1"/>
    <n v="5"/>
    <n v="11"/>
    <n v="5"/>
    <n v="3"/>
    <x v="0"/>
  </r>
  <r>
    <n v="1661"/>
    <n v="19"/>
    <n v="924"/>
    <n v="81"/>
    <n v="296"/>
    <n v="86"/>
    <n v="278"/>
    <n v="15"/>
    <n v="1651"/>
    <n v="1"/>
    <n v="3"/>
    <n v="3"/>
    <n v="13"/>
    <n v="2"/>
    <x v="0"/>
  </r>
  <r>
    <n v="1521"/>
    <n v="19"/>
    <n v="1067"/>
    <n v="347"/>
    <n v="671"/>
    <n v="149"/>
    <n v="138"/>
    <n v="69"/>
    <n v="2304"/>
    <n v="1"/>
    <n v="8"/>
    <n v="3"/>
    <n v="4"/>
    <n v="4"/>
    <x v="0"/>
  </r>
  <r>
    <n v="1106"/>
    <n v="19"/>
    <n v="1238"/>
    <n v="0"/>
    <n v="331"/>
    <n v="0"/>
    <n v="0"/>
    <n v="236"/>
    <n v="1333"/>
    <n v="5"/>
    <n v="6"/>
    <n v="4"/>
    <n v="6"/>
    <n v="7"/>
    <x v="0"/>
  </r>
  <r>
    <n v="1461"/>
    <n v="19"/>
    <n v="1259"/>
    <n v="0"/>
    <n v="109"/>
    <n v="0"/>
    <n v="11"/>
    <n v="67"/>
    <n v="1312"/>
    <n v="1"/>
    <n v="7"/>
    <n v="1"/>
    <n v="8"/>
    <n v="5"/>
    <x v="0"/>
  </r>
  <r>
    <n v="1063"/>
    <n v="19"/>
    <n v="1468"/>
    <n v="30"/>
    <n v="659"/>
    <n v="429"/>
    <n v="51"/>
    <n v="81"/>
    <n v="2556"/>
    <n v="1"/>
    <n v="11"/>
    <n v="10"/>
    <n v="10"/>
    <n v="5"/>
    <x v="0"/>
  </r>
  <r>
    <n v="2139"/>
    <n v="19"/>
    <n v="1487"/>
    <n v="181"/>
    <n v="1091"/>
    <n v="278"/>
    <n v="29"/>
    <n v="29"/>
    <n v="3036"/>
    <n v="1"/>
    <n v="3"/>
    <n v="2"/>
    <n v="5"/>
    <n v="1"/>
    <x v="0"/>
  </r>
  <r>
    <n v="2588"/>
    <n v="19"/>
    <n v="2132"/>
    <n v="472"/>
    <n v="1466"/>
    <n v="61"/>
    <n v="64"/>
    <n v="196"/>
    <n v="3999"/>
    <n v="1"/>
    <n v="6"/>
    <n v="3"/>
    <n v="9"/>
    <n v="4"/>
    <x v="0"/>
  </r>
  <r>
    <n v="1503"/>
    <n v="19"/>
    <n v="2326"/>
    <n v="301"/>
    <n v="1506"/>
    <n v="56"/>
    <n v="85"/>
    <n v="0"/>
    <n v="4274"/>
    <n v="1"/>
    <n v="6"/>
    <n v="3"/>
    <n v="10"/>
    <n v="3"/>
    <x v="0"/>
  </r>
  <r>
    <n v="2221"/>
    <n v="18"/>
    <n v="5"/>
    <n v="29"/>
    <n v="10"/>
    <n v="15"/>
    <n v="29"/>
    <n v="15"/>
    <n v="73"/>
    <n v="1"/>
    <n v="1"/>
    <n v="0"/>
    <n v="3"/>
    <n v="7"/>
    <x v="0"/>
  </r>
  <r>
    <n v="1455"/>
    <n v="18"/>
    <n v="7"/>
    <n v="0"/>
    <n v="29"/>
    <n v="7"/>
    <n v="7"/>
    <n v="11"/>
    <n v="40"/>
    <n v="1"/>
    <n v="1"/>
    <n v="0"/>
    <n v="2"/>
    <n v="8"/>
    <x v="0"/>
  </r>
  <r>
    <n v="2650"/>
    <n v="18"/>
    <n v="48"/>
    <n v="48"/>
    <n v="131"/>
    <n v="143"/>
    <n v="65"/>
    <n v="54"/>
    <n v="381"/>
    <n v="1"/>
    <n v="1"/>
    <n v="1"/>
    <n v="4"/>
    <n v="4"/>
    <x v="0"/>
  </r>
  <r>
    <n v="2714"/>
    <n v="18"/>
    <n v="74"/>
    <n v="3"/>
    <n v="37"/>
    <n v="0"/>
    <n v="17"/>
    <n v="10"/>
    <n v="121"/>
    <n v="1"/>
    <n v="1"/>
    <n v="0"/>
    <n v="3"/>
    <n v="8"/>
    <x v="0"/>
  </r>
  <r>
    <n v="3152"/>
    <n v="18"/>
    <n v="81"/>
    <n v="0"/>
    <n v="26"/>
    <n v="9"/>
    <n v="0"/>
    <n v="0"/>
    <n v="115"/>
    <n v="1"/>
    <n v="1"/>
    <n v="0"/>
    <n v="3"/>
    <n v="4"/>
    <x v="0"/>
  </r>
  <r>
    <n v="1271"/>
    <n v="18"/>
    <n v="85"/>
    <n v="0"/>
    <n v="26"/>
    <n v="0"/>
    <n v="0"/>
    <n v="10"/>
    <n v="101"/>
    <n v="2"/>
    <n v="2"/>
    <n v="0"/>
    <n v="3"/>
    <n v="5"/>
    <x v="0"/>
  </r>
  <r>
    <n v="2082"/>
    <n v="18"/>
    <n v="199"/>
    <n v="154"/>
    <n v="310"/>
    <n v="228"/>
    <n v="26"/>
    <n v="128"/>
    <n v="788"/>
    <n v="2"/>
    <n v="4"/>
    <n v="1"/>
    <n v="7"/>
    <n v="5"/>
    <x v="0"/>
  </r>
  <r>
    <n v="1380"/>
    <n v="18"/>
    <n v="315"/>
    <n v="3"/>
    <n v="138"/>
    <n v="39"/>
    <n v="10"/>
    <n v="105"/>
    <n v="400"/>
    <n v="4"/>
    <n v="3"/>
    <n v="1"/>
    <n v="4"/>
    <n v="8"/>
    <x v="0"/>
  </r>
  <r>
    <n v="1079"/>
    <n v="18"/>
    <n v="363"/>
    <n v="51"/>
    <n v="945"/>
    <n v="60"/>
    <n v="145"/>
    <n v="169"/>
    <n v="1395"/>
    <n v="1"/>
    <n v="3"/>
    <n v="10"/>
    <n v="13"/>
    <n v="1"/>
    <x v="0"/>
  </r>
  <r>
    <n v="2560"/>
    <n v="18"/>
    <n v="363"/>
    <n v="51"/>
    <n v="945"/>
    <n v="60"/>
    <n v="145"/>
    <n v="169"/>
    <n v="1395"/>
    <n v="1"/>
    <n v="3"/>
    <n v="10"/>
    <n v="13"/>
    <n v="1"/>
    <x v="0"/>
  </r>
  <r>
    <n v="2264"/>
    <n v="18"/>
    <n v="397"/>
    <n v="214"/>
    <n v="717"/>
    <n v="119"/>
    <n v="91"/>
    <n v="165"/>
    <n v="1374"/>
    <n v="2"/>
    <n v="7"/>
    <n v="1"/>
    <n v="7"/>
    <n v="8"/>
    <x v="0"/>
  </r>
  <r>
    <n v="2397"/>
    <n v="18"/>
    <n v="704"/>
    <n v="434"/>
    <n v="187"/>
    <n v="96"/>
    <n v="20"/>
    <n v="620"/>
    <n v="820"/>
    <n v="1"/>
    <n v="2"/>
    <n v="10"/>
    <n v="10"/>
    <n v="1"/>
    <x v="0"/>
  </r>
  <r>
    <n v="2624"/>
    <n v="18"/>
    <n v="734"/>
    <n v="385"/>
    <n v="1647"/>
    <n v="94"/>
    <n v="33"/>
    <n v="349"/>
    <n v="2544"/>
    <n v="1"/>
    <n v="7"/>
    <n v="5"/>
    <n v="7"/>
    <n v="6"/>
    <x v="0"/>
  </r>
  <r>
    <n v="2948"/>
    <n v="18"/>
    <n v="901"/>
    <n v="79"/>
    <n v="252"/>
    <n v="14"/>
    <n v="79"/>
    <n v="173"/>
    <n v="1153"/>
    <n v="2"/>
    <n v="6"/>
    <n v="3"/>
    <n v="5"/>
    <n v="7"/>
    <x v="0"/>
  </r>
  <r>
    <n v="1101"/>
    <n v="18"/>
    <n v="964"/>
    <n v="412"/>
    <n v="225"/>
    <n v="66"/>
    <n v="47"/>
    <n v="91"/>
    <n v="1622"/>
    <n v="1"/>
    <n v="5"/>
    <n v="4"/>
    <n v="4"/>
    <n v="2"/>
    <x v="0"/>
  </r>
  <r>
    <n v="1057"/>
    <n v="18"/>
    <n v="1130"/>
    <n v="45"/>
    <n v="255"/>
    <n v="40"/>
    <n v="45"/>
    <n v="15"/>
    <n v="1500"/>
    <n v="4"/>
    <n v="4"/>
    <n v="2"/>
    <n v="12"/>
    <n v="3"/>
    <x v="0"/>
  </r>
  <r>
    <n v="1337"/>
    <n v="18"/>
    <n v="1303"/>
    <n v="217"/>
    <n v="979"/>
    <n v="284"/>
    <n v="0"/>
    <n v="53"/>
    <n v="2731"/>
    <n v="1"/>
    <n v="3"/>
    <n v="4"/>
    <n v="10"/>
    <n v="1"/>
    <x v="0"/>
  </r>
  <r>
    <n v="1199"/>
    <n v="18"/>
    <n v="1399"/>
    <n v="50"/>
    <n v="728"/>
    <n v="75"/>
    <n v="233"/>
    <n v="27"/>
    <n v="2458"/>
    <n v="1"/>
    <n v="4"/>
    <n v="6"/>
    <n v="9"/>
    <n v="1"/>
    <x v="0"/>
  </r>
  <r>
    <n v="1323"/>
    <n v="18"/>
    <n v="1887"/>
    <n v="134"/>
    <n v="1257"/>
    <n v="88"/>
    <n v="55"/>
    <n v="269"/>
    <n v="3153"/>
    <n v="1"/>
    <n v="7"/>
    <n v="6"/>
    <n v="8"/>
    <n v="3"/>
    <x v="0"/>
  </r>
  <r>
    <n v="2165"/>
    <n v="17"/>
    <n v="19"/>
    <n v="5"/>
    <n v="52"/>
    <n v="0"/>
    <n v="0"/>
    <n v="5"/>
    <n v="71"/>
    <n v="1"/>
    <n v="1"/>
    <n v="0"/>
    <n v="2"/>
    <n v="7"/>
    <x v="0"/>
  </r>
  <r>
    <n v="1436"/>
    <n v="17"/>
    <n v="53"/>
    <n v="8"/>
    <n v="113"/>
    <n v="30"/>
    <n v="8"/>
    <n v="11"/>
    <n v="199"/>
    <n v="1"/>
    <n v="2"/>
    <n v="0"/>
    <n v="4"/>
    <n v="5"/>
    <x v="0"/>
  </r>
  <r>
    <n v="2614"/>
    <n v="17"/>
    <n v="78"/>
    <n v="3"/>
    <n v="33"/>
    <n v="7"/>
    <n v="0"/>
    <n v="13"/>
    <n v="108"/>
    <n v="2"/>
    <n v="2"/>
    <n v="0"/>
    <n v="3"/>
    <n v="5"/>
    <x v="0"/>
  </r>
  <r>
    <n v="2368"/>
    <n v="17"/>
    <n v="89"/>
    <n v="4"/>
    <n v="46"/>
    <n v="0"/>
    <n v="0"/>
    <n v="11"/>
    <n v="129"/>
    <n v="1"/>
    <n v="1"/>
    <n v="0"/>
    <n v="3"/>
    <n v="7"/>
    <x v="0"/>
  </r>
  <r>
    <n v="1162"/>
    <n v="17"/>
    <n v="232"/>
    <n v="0"/>
    <n v="17"/>
    <n v="0"/>
    <n v="0"/>
    <n v="17"/>
    <n v="232"/>
    <n v="2"/>
    <n v="2"/>
    <n v="1"/>
    <n v="3"/>
    <n v="5"/>
    <x v="0"/>
  </r>
  <r>
    <n v="1100"/>
    <n v="17"/>
    <n v="273"/>
    <n v="11"/>
    <n v="111"/>
    <n v="14"/>
    <n v="14"/>
    <n v="97"/>
    <n v="327"/>
    <n v="2"/>
    <n v="3"/>
    <n v="1"/>
    <n v="3"/>
    <n v="7"/>
    <x v="0"/>
  </r>
  <r>
    <n v="1831"/>
    <n v="17"/>
    <n v="680"/>
    <n v="6"/>
    <n v="76"/>
    <n v="21"/>
    <n v="0"/>
    <n v="334"/>
    <n v="449"/>
    <n v="2"/>
    <n v="5"/>
    <n v="3"/>
    <n v="3"/>
    <n v="6"/>
    <x v="0"/>
  </r>
  <r>
    <n v="1273"/>
    <n v="17"/>
    <n v="708"/>
    <n v="228"/>
    <n v="536"/>
    <n v="349"/>
    <n v="172"/>
    <n v="172"/>
    <n v="1821"/>
    <n v="1"/>
    <n v="6"/>
    <n v="3"/>
    <n v="13"/>
    <n v="3"/>
    <x v="0"/>
  </r>
  <r>
    <n v="2466"/>
    <n v="17"/>
    <n v="708"/>
    <n v="111"/>
    <n v="819"/>
    <n v="146"/>
    <n v="111"/>
    <n v="56"/>
    <n v="1839"/>
    <n v="10"/>
    <n v="7"/>
    <n v="4"/>
    <n v="9"/>
    <n v="5"/>
    <x v="0"/>
  </r>
  <r>
    <n v="3174"/>
    <n v="17"/>
    <n v="710"/>
    <n v="340"/>
    <n v="1306"/>
    <n v="480"/>
    <n v="113"/>
    <n v="77"/>
    <n v="2874"/>
    <n v="4"/>
    <n v="9"/>
    <n v="3"/>
    <n v="4"/>
    <n v="7"/>
    <x v="0"/>
  </r>
  <r>
    <n v="1710"/>
    <n v="17"/>
    <n v="870"/>
    <n v="46"/>
    <n v="279"/>
    <n v="125"/>
    <n v="59"/>
    <n v="387"/>
    <n v="993"/>
    <n v="1"/>
    <n v="11"/>
    <n v="6"/>
    <n v="8"/>
    <n v="4"/>
    <x v="0"/>
  </r>
  <r>
    <n v="2089"/>
    <n v="17"/>
    <n v="988"/>
    <n v="81"/>
    <n v="177"/>
    <n v="53"/>
    <n v="81"/>
    <n v="40"/>
    <n v="1340"/>
    <n v="2"/>
    <n v="6"/>
    <n v="2"/>
    <n v="9"/>
    <n v="5"/>
    <x v="0"/>
  </r>
  <r>
    <n v="2386"/>
    <n v="17"/>
    <n v="1030"/>
    <n v="17"/>
    <n v="581"/>
    <n v="168"/>
    <n v="112"/>
    <n v="37"/>
    <n v="1872"/>
    <n v="1"/>
    <n v="7"/>
    <n v="2"/>
    <n v="12"/>
    <n v="4"/>
    <x v="0"/>
  </r>
  <r>
    <n v="1965"/>
    <n v="17"/>
    <n v="1509"/>
    <n v="376"/>
    <n v="242"/>
    <n v="430"/>
    <n v="94"/>
    <n v="517"/>
    <n v="2133"/>
    <n v="1"/>
    <n v="5"/>
    <n v="11"/>
    <n v="6"/>
    <n v="3"/>
    <x v="0"/>
  </r>
  <r>
    <n v="1778"/>
    <n v="17"/>
    <n v="1555"/>
    <n v="117"/>
    <n v="564"/>
    <n v="122"/>
    <n v="21"/>
    <n v="471"/>
    <n v="1909"/>
    <n v="3"/>
    <n v="11"/>
    <n v="4"/>
    <n v="8"/>
    <n v="8"/>
    <x v="0"/>
  </r>
  <r>
    <n v="1658"/>
    <n v="17"/>
    <n v="2239"/>
    <n v="27"/>
    <n v="323"/>
    <n v="71"/>
    <n v="27"/>
    <n v="80"/>
    <n v="2607"/>
    <n v="3"/>
    <n v="10"/>
    <n v="3"/>
    <n v="5"/>
    <n v="5"/>
    <x v="0"/>
  </r>
  <r>
    <n v="2305"/>
    <n v="17"/>
    <n v="2860"/>
    <n v="0"/>
    <n v="558"/>
    <n v="45"/>
    <n v="33"/>
    <n v="486"/>
    <n v="3009"/>
    <n v="6"/>
    <n v="6"/>
    <n v="3"/>
    <n v="13"/>
    <n v="7"/>
    <x v="0"/>
  </r>
  <r>
    <n v="1450"/>
    <n v="17"/>
    <n v="2885"/>
    <n v="40"/>
    <n v="962"/>
    <n v="54"/>
    <n v="79"/>
    <n v="40"/>
    <n v="3980"/>
    <n v="1"/>
    <n v="5"/>
    <n v="6"/>
    <n v="5"/>
    <n v="2"/>
    <x v="0"/>
  </r>
  <r>
    <n v="1197"/>
    <n v="17"/>
    <n v="2984"/>
    <n v="122"/>
    <n v="816"/>
    <n v="107"/>
    <n v="82"/>
    <n v="490"/>
    <n v="3622"/>
    <n v="5"/>
    <n v="11"/>
    <n v="4"/>
    <n v="9"/>
    <n v="8"/>
    <x v="0"/>
  </r>
  <r>
    <n v="2836"/>
    <n v="16"/>
    <n v="0"/>
    <n v="0"/>
    <n v="0"/>
    <n v="58"/>
    <n v="19"/>
    <n v="58"/>
    <n v="19"/>
    <n v="1"/>
    <n v="1"/>
    <n v="0"/>
    <n v="2"/>
    <n v="6"/>
    <x v="0"/>
  </r>
  <r>
    <n v="3085"/>
    <n v="16"/>
    <n v="0"/>
    <n v="32"/>
    <n v="23"/>
    <n v="120"/>
    <n v="9"/>
    <n v="78"/>
    <n v="106"/>
    <n v="2"/>
    <n v="2"/>
    <n v="0"/>
    <n v="3"/>
    <n v="7"/>
    <x v="0"/>
  </r>
  <r>
    <n v="2538"/>
    <n v="16"/>
    <n v="25"/>
    <n v="15"/>
    <n v="20"/>
    <n v="20"/>
    <n v="5"/>
    <n v="0"/>
    <n v="86"/>
    <n v="1"/>
    <n v="1"/>
    <n v="0"/>
    <n v="2"/>
    <n v="8"/>
    <x v="0"/>
  </r>
  <r>
    <n v="2413"/>
    <n v="16"/>
    <n v="29"/>
    <n v="24"/>
    <n v="29"/>
    <n v="24"/>
    <n v="12"/>
    <n v="59"/>
    <n v="59"/>
    <n v="1"/>
    <n v="0"/>
    <n v="1"/>
    <n v="2"/>
    <n v="7"/>
    <x v="0"/>
  </r>
  <r>
    <n v="1861"/>
    <n v="16"/>
    <n v="30"/>
    <n v="50"/>
    <n v="60"/>
    <n v="15"/>
    <n v="76"/>
    <n v="202"/>
    <n v="30"/>
    <n v="3"/>
    <n v="3"/>
    <n v="1"/>
    <n v="2"/>
    <n v="8"/>
    <x v="0"/>
  </r>
  <r>
    <n v="2032"/>
    <n v="16"/>
    <n v="36"/>
    <n v="0"/>
    <n v="13"/>
    <n v="0"/>
    <n v="0"/>
    <n v="4"/>
    <n v="45"/>
    <n v="1"/>
    <n v="1"/>
    <n v="0"/>
    <n v="2"/>
    <n v="8"/>
    <x v="0"/>
  </r>
  <r>
    <n v="3057"/>
    <n v="16"/>
    <n v="68"/>
    <n v="47"/>
    <n v="64"/>
    <n v="8"/>
    <n v="0"/>
    <n v="51"/>
    <n v="136"/>
    <n v="2"/>
    <n v="1"/>
    <n v="1"/>
    <n v="4"/>
    <n v="3"/>
    <x v="0"/>
  </r>
  <r>
    <n v="2876"/>
    <n v="16"/>
    <n v="83"/>
    <n v="28"/>
    <n v="77"/>
    <n v="0"/>
    <n v="22"/>
    <n v="61"/>
    <n v="149"/>
    <n v="1"/>
    <n v="1"/>
    <n v="0"/>
    <n v="3"/>
    <n v="7"/>
    <x v="0"/>
  </r>
  <r>
    <n v="1862"/>
    <n v="16"/>
    <n v="102"/>
    <n v="4"/>
    <n v="53"/>
    <n v="15"/>
    <n v="4"/>
    <n v="80"/>
    <n v="99"/>
    <n v="2"/>
    <n v="2"/>
    <n v="0"/>
    <n v="3"/>
    <n v="8"/>
    <x v="0"/>
  </r>
  <r>
    <n v="3123"/>
    <n v="16"/>
    <n v="107"/>
    <n v="12"/>
    <n v="95"/>
    <n v="16"/>
    <n v="29"/>
    <n v="12"/>
    <n v="247"/>
    <n v="2"/>
    <n v="2"/>
    <n v="0"/>
    <n v="4"/>
    <n v="6"/>
    <x v="0"/>
  </r>
  <r>
    <n v="2953"/>
    <n v="16"/>
    <n v="108"/>
    <n v="4"/>
    <n v="63"/>
    <n v="0"/>
    <n v="11"/>
    <n v="48"/>
    <n v="138"/>
    <n v="1"/>
    <n v="2"/>
    <n v="1"/>
    <n v="2"/>
    <n v="8"/>
    <x v="0"/>
  </r>
  <r>
    <n v="1172"/>
    <n v="16"/>
    <n v="201"/>
    <n v="4"/>
    <n v="26"/>
    <n v="0"/>
    <n v="0"/>
    <n v="51"/>
    <n v="180"/>
    <n v="1"/>
    <n v="1"/>
    <n v="1"/>
    <n v="3"/>
    <n v="6"/>
    <x v="0"/>
  </r>
  <r>
    <n v="2753"/>
    <n v="16"/>
    <n v="251"/>
    <n v="0"/>
    <n v="64"/>
    <n v="0"/>
    <n v="0"/>
    <n v="46"/>
    <n v="269"/>
    <n v="1"/>
    <n v="3"/>
    <n v="1"/>
    <n v="2"/>
    <n v="7"/>
    <x v="0"/>
  </r>
  <r>
    <n v="2410"/>
    <n v="16"/>
    <n v="311"/>
    <n v="63"/>
    <n v="162"/>
    <n v="7"/>
    <n v="162"/>
    <n v="5"/>
    <n v="699"/>
    <n v="5"/>
    <n v="6"/>
    <n v="1"/>
    <n v="5"/>
    <n v="7"/>
    <x v="0"/>
  </r>
  <r>
    <n v="2135"/>
    <n v="16"/>
    <n v="461"/>
    <n v="17"/>
    <n v="105"/>
    <n v="17"/>
    <n v="37"/>
    <n v="37"/>
    <n v="600"/>
    <n v="2"/>
    <n v="1"/>
    <n v="3"/>
    <n v="6"/>
    <n v="1"/>
    <x v="0"/>
  </r>
  <r>
    <n v="2062"/>
    <n v="16"/>
    <n v="640"/>
    <n v="37"/>
    <n v="465"/>
    <n v="78"/>
    <n v="48"/>
    <n v="60"/>
    <n v="1210"/>
    <n v="6"/>
    <n v="7"/>
    <n v="2"/>
    <n v="4"/>
    <n v="9"/>
    <x v="0"/>
  </r>
  <r>
    <n v="1006"/>
    <n v="16"/>
    <n v="1352"/>
    <n v="109"/>
    <n v="255"/>
    <n v="0"/>
    <n v="109"/>
    <n v="36"/>
    <n v="1789"/>
    <n v="2"/>
    <n v="6"/>
    <n v="4"/>
    <n v="10"/>
    <n v="6"/>
    <x v="0"/>
  </r>
  <r>
    <n v="2835"/>
    <n v="16"/>
    <n v="1630"/>
    <n v="86"/>
    <n v="304"/>
    <n v="169"/>
    <n v="20"/>
    <n v="64"/>
    <n v="2144"/>
    <n v="1"/>
    <n v="5"/>
    <n v="3"/>
    <n v="5"/>
    <n v="3"/>
    <x v="0"/>
  </r>
  <r>
    <n v="2065"/>
    <n v="16"/>
    <n v="2136"/>
    <n v="133"/>
    <n v="1960"/>
    <n v="230"/>
    <n v="88"/>
    <n v="310"/>
    <n v="4238"/>
    <n v="1"/>
    <n v="5"/>
    <n v="8"/>
    <n v="6"/>
    <n v="3"/>
    <x v="0"/>
  </r>
  <r>
    <n v="2474"/>
    <n v="16"/>
    <n v="2229"/>
    <n v="134"/>
    <n v="606"/>
    <n v="218"/>
    <n v="235"/>
    <n v="34"/>
    <n v="3388"/>
    <n v="4"/>
    <n v="9"/>
    <n v="5"/>
    <n v="7"/>
    <n v="5"/>
    <x v="0"/>
  </r>
  <r>
    <n v="2434"/>
    <n v="16"/>
    <n v="2690"/>
    <n v="141"/>
    <n v="1510"/>
    <n v="184"/>
    <n v="236"/>
    <n v="93"/>
    <n v="4668"/>
    <n v="0"/>
    <n v="6"/>
    <n v="7"/>
    <n v="12"/>
    <n v="2"/>
    <x v="0"/>
  </r>
  <r>
    <n v="1258"/>
    <n v="15"/>
    <n v="66"/>
    <n v="29"/>
    <n v="95"/>
    <n v="0"/>
    <n v="33"/>
    <n v="25"/>
    <n v="199"/>
    <n v="3"/>
    <n v="3"/>
    <n v="0"/>
    <n v="4"/>
    <n v="5"/>
    <x v="0"/>
  </r>
  <r>
    <n v="2170"/>
    <n v="15"/>
    <n v="86"/>
    <n v="6"/>
    <n v="22"/>
    <n v="0"/>
    <n v="6"/>
    <n v="41"/>
    <n v="79"/>
    <n v="1"/>
    <n v="1"/>
    <n v="0"/>
    <n v="3"/>
    <n v="5"/>
    <x v="0"/>
  </r>
  <r>
    <n v="2213"/>
    <n v="15"/>
    <n v="91"/>
    <n v="17"/>
    <n v="27"/>
    <n v="27"/>
    <n v="10"/>
    <n v="41"/>
    <n v="132"/>
    <n v="3"/>
    <n v="3"/>
    <n v="0"/>
    <n v="4"/>
    <n v="4"/>
    <x v="0"/>
  </r>
  <r>
    <n v="2810"/>
    <n v="15"/>
    <n v="191"/>
    <n v="17"/>
    <n v="82"/>
    <n v="14"/>
    <n v="0"/>
    <n v="10"/>
    <n v="293"/>
    <n v="3"/>
    <n v="2"/>
    <n v="1"/>
    <n v="3"/>
    <n v="5"/>
    <x v="0"/>
  </r>
  <r>
    <n v="2745"/>
    <n v="15"/>
    <n v="197"/>
    <n v="15"/>
    <n v="148"/>
    <n v="49"/>
    <n v="34"/>
    <n v="54"/>
    <n v="389"/>
    <n v="3"/>
    <n v="3"/>
    <n v="0"/>
    <n v="3"/>
    <n v="9"/>
    <x v="0"/>
  </r>
  <r>
    <n v="2956"/>
    <n v="15"/>
    <n v="197"/>
    <n v="15"/>
    <n v="148"/>
    <n v="49"/>
    <n v="34"/>
    <n v="54"/>
    <n v="389"/>
    <n v="3"/>
    <n v="3"/>
    <n v="0"/>
    <n v="3"/>
    <n v="9"/>
    <x v="0"/>
  </r>
  <r>
    <n v="2323"/>
    <n v="15"/>
    <n v="201"/>
    <n v="0"/>
    <n v="50"/>
    <n v="145"/>
    <n v="25"/>
    <n v="113"/>
    <n v="308"/>
    <n v="1"/>
    <n v="1"/>
    <n v="0"/>
    <n v="4"/>
    <n v="6"/>
    <x v="0"/>
  </r>
  <r>
    <n v="2891"/>
    <n v="15"/>
    <n v="201"/>
    <n v="0"/>
    <n v="50"/>
    <n v="145"/>
    <n v="25"/>
    <n v="113"/>
    <n v="308"/>
    <n v="1"/>
    <n v="1"/>
    <n v="0"/>
    <n v="4"/>
    <n v="6"/>
    <x v="0"/>
  </r>
  <r>
    <n v="3172"/>
    <n v="15"/>
    <n v="201"/>
    <n v="0"/>
    <n v="50"/>
    <n v="145"/>
    <n v="25"/>
    <n v="113"/>
    <n v="308"/>
    <n v="1"/>
    <n v="1"/>
    <n v="0"/>
    <n v="4"/>
    <n v="6"/>
    <x v="0"/>
  </r>
  <r>
    <n v="3117"/>
    <n v="15"/>
    <n v="237"/>
    <n v="0"/>
    <n v="43"/>
    <n v="10"/>
    <n v="3"/>
    <n v="0"/>
    <n v="294"/>
    <n v="2"/>
    <n v="1"/>
    <n v="1"/>
    <n v="4"/>
    <n v="4"/>
    <x v="0"/>
  </r>
  <r>
    <n v="2102"/>
    <n v="15"/>
    <n v="308"/>
    <n v="0"/>
    <n v="175"/>
    <n v="8"/>
    <n v="4"/>
    <n v="25"/>
    <n v="471"/>
    <n v="2"/>
    <n v="2"/>
    <n v="1"/>
    <n v="4"/>
    <n v="7"/>
    <x v="0"/>
  </r>
  <r>
    <n v="2851"/>
    <n v="15"/>
    <n v="403"/>
    <n v="286"/>
    <n v="978"/>
    <n v="435"/>
    <n v="378"/>
    <n v="882"/>
    <n v="1598"/>
    <n v="3"/>
    <n v="9"/>
    <n v="1"/>
    <n v="8"/>
    <n v="9"/>
    <x v="0"/>
  </r>
  <r>
    <n v="1098"/>
    <n v="15"/>
    <n v="437"/>
    <n v="3"/>
    <n v="97"/>
    <n v="6"/>
    <n v="3"/>
    <n v="21"/>
    <n v="525"/>
    <n v="4"/>
    <n v="4"/>
    <n v="1"/>
    <n v="4"/>
    <n v="7"/>
    <x v="0"/>
  </r>
  <r>
    <n v="1589"/>
    <n v="15"/>
    <n v="490"/>
    <n v="56"/>
    <n v="256"/>
    <n v="11"/>
    <n v="17"/>
    <n v="356"/>
    <n v="473"/>
    <n v="4"/>
    <n v="5"/>
    <n v="1"/>
    <n v="2"/>
    <n v="10"/>
    <x v="0"/>
  </r>
  <r>
    <n v="2791"/>
    <n v="15"/>
    <n v="1088"/>
    <n v="95"/>
    <n v="287"/>
    <n v="273"/>
    <n v="208"/>
    <n v="114"/>
    <n v="1838"/>
    <n v="2"/>
    <n v="9"/>
    <n v="2"/>
    <n v="9"/>
    <n v="5"/>
    <x v="0"/>
  </r>
  <r>
    <n v="1801"/>
    <n v="15"/>
    <n v="1939"/>
    <n v="122"/>
    <n v="1856"/>
    <n v="53"/>
    <n v="164"/>
    <n v="39"/>
    <n v="4096"/>
    <n v="1"/>
    <n v="5"/>
    <n v="4"/>
    <n v="8"/>
    <n v="3"/>
    <x v="0"/>
  </r>
  <r>
    <n v="2991"/>
    <n v="14"/>
    <n v="11"/>
    <n v="11"/>
    <n v="52"/>
    <n v="56"/>
    <n v="78"/>
    <n v="37"/>
    <n v="171"/>
    <n v="1"/>
    <n v="2"/>
    <n v="1"/>
    <n v="2"/>
    <n v="9"/>
    <x v="0"/>
  </r>
  <r>
    <n v="2490"/>
    <n v="14"/>
    <n v="12"/>
    <n v="69"/>
    <n v="58"/>
    <n v="35"/>
    <n v="75"/>
    <n v="173"/>
    <n v="75"/>
    <n v="1"/>
    <n v="3"/>
    <n v="1"/>
    <n v="2"/>
    <n v="8"/>
    <x v="0"/>
  </r>
  <r>
    <n v="1426"/>
    <n v="14"/>
    <n v="20"/>
    <n v="7"/>
    <n v="13"/>
    <n v="26"/>
    <n v="20"/>
    <n v="7"/>
    <n v="78"/>
    <n v="1"/>
    <n v="0"/>
    <n v="0"/>
    <n v="3"/>
    <n v="5"/>
    <x v="0"/>
  </r>
  <r>
    <n v="2597"/>
    <n v="14"/>
    <n v="25"/>
    <n v="101"/>
    <n v="126"/>
    <n v="0"/>
    <n v="107"/>
    <n v="126"/>
    <n v="234"/>
    <n v="3"/>
    <n v="2"/>
    <n v="0"/>
    <n v="4"/>
    <n v="8"/>
    <x v="0"/>
  </r>
  <r>
    <n v="1322"/>
    <n v="14"/>
    <n v="43"/>
    <n v="9"/>
    <n v="68"/>
    <n v="47"/>
    <n v="9"/>
    <n v="89"/>
    <n v="85"/>
    <n v="1"/>
    <n v="1"/>
    <n v="0"/>
    <n v="3"/>
    <n v="8"/>
    <x v="0"/>
  </r>
  <r>
    <n v="1404"/>
    <n v="14"/>
    <n v="70"/>
    <n v="11"/>
    <n v="70"/>
    <n v="11"/>
    <n v="4"/>
    <n v="11"/>
    <n v="154"/>
    <n v="2"/>
    <n v="2"/>
    <n v="0"/>
    <n v="3"/>
    <n v="7"/>
    <x v="0"/>
  </r>
  <r>
    <n v="2499"/>
    <n v="14"/>
    <n v="70"/>
    <n v="11"/>
    <n v="70"/>
    <n v="11"/>
    <n v="4"/>
    <n v="11"/>
    <n v="154"/>
    <n v="2"/>
    <n v="2"/>
    <n v="0"/>
    <n v="3"/>
    <n v="7"/>
    <x v="0"/>
  </r>
  <r>
    <n v="1366"/>
    <n v="14"/>
    <n v="200"/>
    <n v="56"/>
    <n v="446"/>
    <n v="362"/>
    <n v="186"/>
    <n v="256"/>
    <n v="994"/>
    <n v="3"/>
    <n v="4"/>
    <n v="1"/>
    <n v="6"/>
    <n v="7"/>
    <x v="0"/>
  </r>
  <r>
    <n v="1994"/>
    <n v="14"/>
    <n v="248"/>
    <n v="0"/>
    <n v="83"/>
    <n v="28"/>
    <n v="0"/>
    <n v="47"/>
    <n v="311"/>
    <n v="1"/>
    <n v="3"/>
    <n v="0"/>
    <n v="3"/>
    <n v="8"/>
    <x v="0"/>
  </r>
  <r>
    <n v="2293"/>
    <n v="14"/>
    <n v="488"/>
    <n v="379"/>
    <n v="488"/>
    <n v="96"/>
    <n v="379"/>
    <n v="86"/>
    <n v="1743"/>
    <n v="5"/>
    <n v="4"/>
    <n v="7"/>
    <n v="10"/>
    <n v="2"/>
    <x v="0"/>
  </r>
  <r>
    <n v="2823"/>
    <n v="14"/>
    <n v="1047"/>
    <n v="0"/>
    <n v="145"/>
    <n v="16"/>
    <n v="11"/>
    <n v="109"/>
    <n v="1110"/>
    <n v="3"/>
    <n v="8"/>
    <n v="1"/>
    <n v="6"/>
    <n v="6"/>
    <x v="0"/>
  </r>
  <r>
    <n v="2543"/>
    <n v="14"/>
    <n v="1068"/>
    <n v="35"/>
    <n v="398"/>
    <n v="331"/>
    <n v="54"/>
    <n v="72"/>
    <n v="1813"/>
    <n v="2"/>
    <n v="5"/>
    <n v="4"/>
    <n v="12"/>
    <n v="2"/>
    <x v="0"/>
  </r>
  <r>
    <n v="1421"/>
    <n v="14"/>
    <n v="1176"/>
    <n v="12"/>
    <n v="103"/>
    <n v="18"/>
    <n v="0"/>
    <n v="65"/>
    <n v="1244"/>
    <n v="2"/>
    <n v="9"/>
    <n v="1"/>
    <n v="5"/>
    <n v="8"/>
    <x v="0"/>
  </r>
  <r>
    <n v="3138"/>
    <n v="14"/>
    <n v="1202"/>
    <n v="12"/>
    <n v="78"/>
    <n v="32"/>
    <n v="12"/>
    <n v="51"/>
    <n v="1285"/>
    <n v="1"/>
    <n v="9"/>
    <n v="1"/>
    <n v="7"/>
    <n v="6"/>
    <x v="0"/>
  </r>
  <r>
    <n v="2279"/>
    <n v="14"/>
    <n v="1268"/>
    <n v="180"/>
    <n v="1414"/>
    <n v="470"/>
    <n v="398"/>
    <n v="216"/>
    <n v="3514"/>
    <n v="1"/>
    <n v="4"/>
    <n v="6"/>
    <n v="4"/>
    <n v="1"/>
    <x v="0"/>
  </r>
  <r>
    <n v="2134"/>
    <n v="14"/>
    <n v="1712"/>
    <n v="77"/>
    <n v="1610"/>
    <n v="86"/>
    <n v="302"/>
    <n v="251"/>
    <n v="3535"/>
    <n v="1"/>
    <n v="5"/>
    <n v="9"/>
    <n v="11"/>
    <n v="2"/>
    <x v="0"/>
  </r>
  <r>
    <n v="1177"/>
    <n v="14"/>
    <n v="1840"/>
    <n v="71"/>
    <n v="1262"/>
    <n v="329"/>
    <n v="179"/>
    <n v="35"/>
    <n v="3645"/>
    <n v="1"/>
    <n v="4"/>
    <n v="10"/>
    <n v="9"/>
    <n v="2"/>
    <x v="0"/>
  </r>
  <r>
    <n v="2344"/>
    <n v="14"/>
    <n v="1850"/>
    <n v="19"/>
    <n v="185"/>
    <n v="0"/>
    <n v="19"/>
    <n v="62"/>
    <n v="2011"/>
    <n v="4"/>
    <n v="2"/>
    <n v="2"/>
    <n v="7"/>
    <n v="8"/>
    <x v="0"/>
  </r>
  <r>
    <n v="1362"/>
    <n v="14"/>
    <n v="2613"/>
    <n v="60"/>
    <n v="243"/>
    <n v="80"/>
    <n v="60"/>
    <n v="393"/>
    <n v="2663"/>
    <n v="2"/>
    <n v="3"/>
    <n v="5"/>
    <n v="10"/>
    <n v="6"/>
    <x v="0"/>
  </r>
  <r>
    <n v="1328"/>
    <n v="13"/>
    <n v="5"/>
    <n v="28"/>
    <n v="33"/>
    <n v="0"/>
    <n v="5"/>
    <n v="14"/>
    <n v="56"/>
    <n v="1"/>
    <n v="1"/>
    <n v="0"/>
    <n v="2"/>
    <n v="8"/>
    <x v="0"/>
  </r>
  <r>
    <n v="3132"/>
    <n v="13"/>
    <n v="8"/>
    <n v="23"/>
    <n v="23"/>
    <n v="60"/>
    <n v="8"/>
    <n v="98"/>
    <n v="23"/>
    <n v="2"/>
    <n v="1"/>
    <n v="0"/>
    <n v="3"/>
    <n v="7"/>
    <x v="0"/>
  </r>
  <r>
    <n v="1451"/>
    <n v="13"/>
    <n v="17"/>
    <n v="4"/>
    <n v="21"/>
    <n v="8"/>
    <n v="0"/>
    <n v="12"/>
    <n v="37"/>
    <n v="1"/>
    <n v="1"/>
    <n v="0"/>
    <n v="2"/>
    <n v="8"/>
    <x v="0"/>
  </r>
  <r>
    <n v="3111"/>
    <n v="13"/>
    <n v="21"/>
    <n v="126"/>
    <n v="58"/>
    <n v="84"/>
    <n v="5"/>
    <n v="131"/>
    <n v="163"/>
    <n v="1"/>
    <n v="2"/>
    <n v="0"/>
    <n v="4"/>
    <n v="6"/>
    <x v="0"/>
  </r>
  <r>
    <n v="1361"/>
    <n v="13"/>
    <n v="43"/>
    <n v="17"/>
    <n v="60"/>
    <n v="17"/>
    <n v="17"/>
    <n v="4"/>
    <n v="151"/>
    <n v="1"/>
    <n v="1"/>
    <n v="0"/>
    <n v="3"/>
    <n v="8"/>
    <x v="0"/>
  </r>
  <r>
    <n v="1427"/>
    <n v="13"/>
    <n v="43"/>
    <n v="17"/>
    <n v="60"/>
    <n v="17"/>
    <n v="17"/>
    <n v="4"/>
    <n v="151"/>
    <n v="1"/>
    <n v="1"/>
    <n v="0"/>
    <n v="3"/>
    <n v="8"/>
    <x v="0"/>
  </r>
  <r>
    <n v="2147"/>
    <n v="13"/>
    <n v="58"/>
    <n v="40"/>
    <n v="55"/>
    <n v="30"/>
    <n v="21"/>
    <n v="24"/>
    <n v="179"/>
    <n v="1"/>
    <n v="1"/>
    <n v="1"/>
    <n v="3"/>
    <n v="3"/>
    <x v="0"/>
  </r>
  <r>
    <n v="1134"/>
    <n v="13"/>
    <n v="108"/>
    <n v="115"/>
    <n v="139"/>
    <n v="247"/>
    <n v="54"/>
    <n v="393"/>
    <n v="271"/>
    <n v="3"/>
    <n v="4"/>
    <n v="2"/>
    <n v="3"/>
    <n v="7"/>
    <x v="0"/>
  </r>
  <r>
    <n v="1178"/>
    <n v="13"/>
    <n v="134"/>
    <n v="3"/>
    <n v="57"/>
    <n v="10"/>
    <n v="0"/>
    <n v="13"/>
    <n v="191"/>
    <n v="2"/>
    <n v="2"/>
    <n v="0"/>
    <n v="3"/>
    <n v="7"/>
    <x v="0"/>
  </r>
  <r>
    <n v="2875"/>
    <n v="13"/>
    <n v="134"/>
    <n v="3"/>
    <n v="57"/>
    <n v="10"/>
    <n v="0"/>
    <n v="13"/>
    <n v="191"/>
    <n v="2"/>
    <n v="2"/>
    <n v="0"/>
    <n v="3"/>
    <n v="7"/>
    <x v="0"/>
  </r>
  <r>
    <n v="1113"/>
    <n v="13"/>
    <n v="138"/>
    <n v="12"/>
    <n v="118"/>
    <n v="0"/>
    <n v="16"/>
    <n v="41"/>
    <n v="244"/>
    <n v="3"/>
    <n v="2"/>
    <n v="1"/>
    <n v="3"/>
    <n v="5"/>
    <x v="0"/>
  </r>
  <r>
    <n v="2087"/>
    <n v="13"/>
    <n v="157"/>
    <n v="0"/>
    <n v="24"/>
    <n v="0"/>
    <n v="0"/>
    <n v="6"/>
    <n v="175"/>
    <n v="1"/>
    <n v="2"/>
    <n v="0"/>
    <n v="3"/>
    <n v="5"/>
    <x v="0"/>
  </r>
  <r>
    <n v="1660"/>
    <n v="13"/>
    <n v="211"/>
    <n v="15"/>
    <n v="286"/>
    <n v="64"/>
    <n v="4"/>
    <n v="68"/>
    <n v="512"/>
    <n v="4"/>
    <n v="4"/>
    <n v="1"/>
    <n v="3"/>
    <n v="9"/>
    <x v="0"/>
  </r>
  <r>
    <n v="2317"/>
    <n v="13"/>
    <n v="250"/>
    <n v="8"/>
    <n v="151"/>
    <n v="15"/>
    <n v="11"/>
    <n v="53"/>
    <n v="383"/>
    <n v="1"/>
    <n v="3"/>
    <n v="1"/>
    <n v="3"/>
    <n v="6"/>
    <x v="0"/>
  </r>
  <r>
    <n v="1547"/>
    <n v="13"/>
    <n v="336"/>
    <n v="336"/>
    <n v="674"/>
    <n v="437"/>
    <n v="315"/>
    <n v="216"/>
    <n v="1880"/>
    <n v="5"/>
    <n v="6"/>
    <n v="3"/>
    <n v="12"/>
    <n v="4"/>
    <x v="0"/>
  </r>
  <r>
    <n v="1615"/>
    <n v="13"/>
    <n v="336"/>
    <n v="336"/>
    <n v="674"/>
    <n v="437"/>
    <n v="315"/>
    <n v="216"/>
    <n v="1880"/>
    <n v="5"/>
    <n v="6"/>
    <n v="3"/>
    <n v="12"/>
    <n v="4"/>
    <x v="0"/>
  </r>
  <r>
    <n v="2771"/>
    <n v="13"/>
    <n v="424"/>
    <n v="125"/>
    <n v="234"/>
    <n v="0"/>
    <n v="117"/>
    <n v="135"/>
    <n v="764"/>
    <n v="1"/>
    <n v="3"/>
    <n v="2"/>
    <n v="8"/>
    <n v="3"/>
    <x v="0"/>
  </r>
  <r>
    <n v="1255"/>
    <n v="13"/>
    <n v="432"/>
    <n v="175"/>
    <n v="707"/>
    <n v="384"/>
    <n v="353"/>
    <n v="275"/>
    <n v="1776"/>
    <n v="1"/>
    <n v="3"/>
    <n v="3"/>
    <n v="6"/>
    <n v="1"/>
    <x v="0"/>
  </r>
  <r>
    <n v="1300"/>
    <n v="13"/>
    <n v="526"/>
    <n v="0"/>
    <n v="80"/>
    <n v="9"/>
    <n v="6"/>
    <n v="48"/>
    <n v="572"/>
    <n v="6"/>
    <n v="3"/>
    <n v="1"/>
    <n v="6"/>
    <n v="4"/>
    <x v="0"/>
  </r>
  <r>
    <n v="2802"/>
    <n v="13"/>
    <n v="678"/>
    <n v="61"/>
    <n v="1586"/>
    <n v="492"/>
    <n v="55"/>
    <n v="378"/>
    <n v="2494"/>
    <n v="1"/>
    <n v="4"/>
    <n v="6"/>
    <n v="5"/>
    <n v="2"/>
    <x v="0"/>
  </r>
  <r>
    <n v="2929"/>
    <n v="13"/>
    <n v="885"/>
    <n v="10"/>
    <n v="233"/>
    <n v="29"/>
    <n v="21"/>
    <n v="34"/>
    <n v="1144"/>
    <n v="1"/>
    <n v="4"/>
    <n v="2"/>
    <n v="9"/>
    <n v="4"/>
    <x v="0"/>
  </r>
  <r>
    <n v="2840"/>
    <n v="13"/>
    <n v="1299"/>
    <n v="61"/>
    <n v="189"/>
    <n v="40"/>
    <n v="0"/>
    <n v="157"/>
    <n v="1432"/>
    <n v="11"/>
    <n v="8"/>
    <n v="3"/>
    <n v="7"/>
    <n v="7"/>
    <x v="0"/>
  </r>
  <r>
    <n v="1743"/>
    <n v="13"/>
    <n v="1473"/>
    <n v="244"/>
    <n v="890"/>
    <n v="399"/>
    <n v="153"/>
    <n v="91"/>
    <n v="3068"/>
    <n v="1"/>
    <n v="6"/>
    <n v="4"/>
    <n v="10"/>
    <n v="3"/>
    <x v="0"/>
  </r>
  <r>
    <n v="2300"/>
    <n v="13"/>
    <n v="1731"/>
    <n v="191"/>
    <n v="1193"/>
    <n v="76"/>
    <n v="153"/>
    <n v="307"/>
    <n v="3037"/>
    <n v="1"/>
    <n v="5"/>
    <n v="9"/>
    <n v="12"/>
    <n v="3"/>
    <x v="0"/>
  </r>
  <r>
    <n v="2261"/>
    <n v="13"/>
    <n v="1855"/>
    <n v="420"/>
    <n v="1560"/>
    <n v="329"/>
    <n v="125"/>
    <n v="547"/>
    <n v="3742"/>
    <n v="1"/>
    <n v="4"/>
    <n v="6"/>
    <n v="8"/>
    <n v="2"/>
    <x v="0"/>
  </r>
  <r>
    <n v="1967"/>
    <n v="13"/>
    <n v="2268"/>
    <n v="206"/>
    <n v="1443"/>
    <n v="109"/>
    <n v="122"/>
    <n v="82"/>
    <n v="4066"/>
    <n v="1"/>
    <n v="5"/>
    <n v="6"/>
    <n v="7"/>
    <n v="2"/>
    <x v="0"/>
  </r>
  <r>
    <n v="1073"/>
    <n v="12"/>
    <n v="5"/>
    <n v="0"/>
    <n v="24"/>
    <n v="0"/>
    <n v="14"/>
    <n v="43"/>
    <n v="0"/>
    <n v="1"/>
    <n v="0"/>
    <n v="0"/>
    <n v="3"/>
    <n v="3"/>
    <x v="0"/>
  </r>
  <r>
    <n v="2271"/>
    <n v="12"/>
    <n v="7"/>
    <n v="15"/>
    <n v="37"/>
    <n v="44"/>
    <n v="0"/>
    <n v="22"/>
    <n v="81"/>
    <n v="1"/>
    <n v="1"/>
    <n v="0"/>
    <n v="2"/>
    <n v="7"/>
    <x v="0"/>
  </r>
  <r>
    <n v="1143"/>
    <n v="12"/>
    <n v="20"/>
    <n v="27"/>
    <n v="94"/>
    <n v="75"/>
    <n v="55"/>
    <n v="79"/>
    <n v="192"/>
    <n v="4"/>
    <n v="3"/>
    <n v="0"/>
    <n v="4"/>
    <n v="6"/>
    <x v="0"/>
  </r>
  <r>
    <n v="1823"/>
    <n v="12"/>
    <n v="20"/>
    <n v="27"/>
    <n v="94"/>
    <n v="75"/>
    <n v="55"/>
    <n v="79"/>
    <n v="192"/>
    <n v="4"/>
    <n v="3"/>
    <n v="0"/>
    <n v="4"/>
    <n v="6"/>
    <x v="0"/>
  </r>
  <r>
    <n v="1579"/>
    <n v="12"/>
    <n v="40"/>
    <n v="27"/>
    <n v="108"/>
    <n v="20"/>
    <n v="67"/>
    <n v="202"/>
    <n v="61"/>
    <n v="3"/>
    <n v="3"/>
    <n v="1"/>
    <n v="2"/>
    <n v="7"/>
    <x v="0"/>
  </r>
  <r>
    <n v="1943"/>
    <n v="12"/>
    <n v="48"/>
    <n v="24"/>
    <n v="31"/>
    <n v="21"/>
    <n v="55"/>
    <n v="41"/>
    <n v="138"/>
    <n v="2"/>
    <n v="2"/>
    <n v="0"/>
    <n v="3"/>
    <n v="6"/>
    <x v="0"/>
  </r>
  <r>
    <n v="2539"/>
    <n v="12"/>
    <n v="160"/>
    <n v="223"/>
    <n v="626"/>
    <n v="417"/>
    <n v="273"/>
    <n v="86"/>
    <n v="1613"/>
    <n v="1"/>
    <n v="5"/>
    <n v="10"/>
    <n v="5"/>
    <n v="1"/>
    <x v="0"/>
  </r>
  <r>
    <n v="1744"/>
    <n v="12"/>
    <n v="162"/>
    <n v="4"/>
    <n v="37"/>
    <n v="8"/>
    <n v="4"/>
    <n v="142"/>
    <n v="75"/>
    <n v="1"/>
    <n v="2"/>
    <n v="1"/>
    <n v="2"/>
    <n v="7"/>
    <x v="0"/>
  </r>
  <r>
    <n v="3182"/>
    <n v="12"/>
    <n v="238"/>
    <n v="79"/>
    <n v="139"/>
    <n v="20"/>
    <n v="60"/>
    <n v="99"/>
    <n v="437"/>
    <n v="0"/>
    <n v="1"/>
    <n v="0"/>
    <n v="0"/>
    <n v="13"/>
    <x v="0"/>
  </r>
  <r>
    <n v="2811"/>
    <n v="12"/>
    <n v="469"/>
    <n v="43"/>
    <n v="1024"/>
    <n v="359"/>
    <n v="319"/>
    <n v="148"/>
    <n v="2065"/>
    <n v="1"/>
    <n v="2"/>
    <n v="9"/>
    <n v="13"/>
    <n v="1"/>
    <x v="0"/>
  </r>
  <r>
    <n v="1296"/>
    <n v="12"/>
    <n v="515"/>
    <n v="7"/>
    <n v="154"/>
    <n v="67"/>
    <n v="13"/>
    <n v="50"/>
    <n v="705"/>
    <n v="1"/>
    <n v="4"/>
    <n v="2"/>
    <n v="4"/>
    <n v="4"/>
    <x v="0"/>
  </r>
  <r>
    <n v="1859"/>
    <n v="12"/>
    <n v="835"/>
    <n v="147"/>
    <n v="1227"/>
    <n v="192"/>
    <n v="97"/>
    <n v="147"/>
    <n v="2351"/>
    <n v="1"/>
    <n v="6"/>
    <n v="9"/>
    <n v="12"/>
    <n v="1"/>
    <x v="0"/>
  </r>
  <r>
    <n v="1420"/>
    <n v="12"/>
    <n v="888"/>
    <n v="87"/>
    <n v="674"/>
    <n v="70"/>
    <n v="70"/>
    <n v="35"/>
    <n v="1753"/>
    <n v="3"/>
    <n v="6"/>
    <n v="2"/>
    <n v="12"/>
    <n v="5"/>
    <x v="0"/>
  </r>
  <r>
    <n v="1796"/>
    <n v="12"/>
    <n v="946"/>
    <n v="23"/>
    <n v="209"/>
    <n v="48"/>
    <n v="10"/>
    <n v="10"/>
    <n v="1225"/>
    <n v="2"/>
    <n v="5"/>
    <n v="4"/>
    <n v="7"/>
    <n v="3"/>
    <x v="0"/>
  </r>
  <r>
    <n v="2331"/>
    <n v="12"/>
    <n v="1016"/>
    <n v="0"/>
    <n v="1093"/>
    <n v="440"/>
    <n v="155"/>
    <n v="339"/>
    <n v="2365"/>
    <n v="1"/>
    <n v="6"/>
    <n v="6"/>
    <n v="4"/>
    <n v="2"/>
    <x v="0"/>
  </r>
  <r>
    <n v="1546"/>
    <n v="12"/>
    <n v="1115"/>
    <n v="60"/>
    <n v="317"/>
    <n v="326"/>
    <n v="0"/>
    <n v="89"/>
    <n v="1729"/>
    <n v="2"/>
    <n v="8"/>
    <n v="3"/>
    <n v="13"/>
    <n v="4"/>
    <x v="0"/>
  </r>
  <r>
    <n v="1617"/>
    <n v="12"/>
    <n v="1127"/>
    <n v="48"/>
    <n v="1604"/>
    <n v="92"/>
    <n v="434"/>
    <n v="173"/>
    <n v="3132"/>
    <n v="1"/>
    <n v="6"/>
    <n v="7"/>
    <n v="7"/>
    <n v="3"/>
    <x v="0"/>
  </r>
  <r>
    <n v="2063"/>
    <n v="12"/>
    <n v="1276"/>
    <n v="95"/>
    <n v="1238"/>
    <n v="145"/>
    <n v="187"/>
    <n v="224"/>
    <n v="2717"/>
    <n v="1"/>
    <n v="5"/>
    <n v="6"/>
    <n v="4"/>
    <n v="3"/>
    <x v="0"/>
  </r>
  <r>
    <n v="2193"/>
    <n v="12"/>
    <n v="1436"/>
    <n v="87"/>
    <n v="556"/>
    <n v="115"/>
    <n v="78"/>
    <n v="175"/>
    <n v="2098"/>
    <n v="2"/>
    <n v="7"/>
    <n v="11"/>
    <n v="11"/>
    <n v="4"/>
    <x v="0"/>
  </r>
  <r>
    <n v="2661"/>
    <n v="12"/>
    <n v="1514"/>
    <n v="113"/>
    <n v="1929"/>
    <n v="48"/>
    <n v="188"/>
    <n v="188"/>
    <n v="3604"/>
    <n v="1"/>
    <n v="4"/>
    <n v="6"/>
    <n v="5"/>
    <n v="2"/>
    <x v="0"/>
  </r>
  <r>
    <n v="1056"/>
    <n v="12"/>
    <n v="1652"/>
    <n v="60"/>
    <n v="1248"/>
    <n v="160"/>
    <n v="30"/>
    <n v="186"/>
    <n v="2965"/>
    <n v="1"/>
    <n v="3"/>
    <n v="6"/>
    <n v="11"/>
    <n v="1"/>
    <x v="0"/>
  </r>
  <r>
    <n v="3189"/>
    <n v="12"/>
    <n v="1652"/>
    <n v="60"/>
    <n v="1248"/>
    <n v="160"/>
    <n v="30"/>
    <n v="186"/>
    <n v="2965"/>
    <n v="1"/>
    <n v="3"/>
    <n v="6"/>
    <n v="11"/>
    <n v="1"/>
    <x v="0"/>
  </r>
  <r>
    <n v="2328"/>
    <n v="12"/>
    <n v="1674"/>
    <n v="18"/>
    <n v="219"/>
    <n v="0"/>
    <n v="78"/>
    <n v="99"/>
    <n v="1891"/>
    <n v="3"/>
    <n v="10"/>
    <n v="4"/>
    <n v="7"/>
    <n v="6"/>
    <x v="0"/>
  </r>
  <r>
    <n v="3113"/>
    <n v="12"/>
    <n v="2074"/>
    <n v="164"/>
    <n v="387"/>
    <n v="107"/>
    <n v="82"/>
    <n v="221"/>
    <n v="2592"/>
    <n v="1"/>
    <n v="11"/>
    <n v="3"/>
    <n v="4"/>
    <n v="4"/>
    <x v="0"/>
  </r>
  <r>
    <n v="1693"/>
    <n v="11"/>
    <n v="24"/>
    <n v="40"/>
    <n v="84"/>
    <n v="76"/>
    <n v="56"/>
    <n v="168"/>
    <n v="112"/>
    <n v="2"/>
    <n v="2"/>
    <n v="1"/>
    <n v="3"/>
    <n v="6"/>
    <x v="0"/>
  </r>
  <r>
    <n v="2325"/>
    <n v="11"/>
    <n v="24"/>
    <n v="40"/>
    <n v="84"/>
    <n v="76"/>
    <n v="56"/>
    <n v="168"/>
    <n v="112"/>
    <n v="2"/>
    <n v="2"/>
    <n v="1"/>
    <n v="3"/>
    <n v="6"/>
    <x v="0"/>
  </r>
  <r>
    <n v="2417"/>
    <n v="11"/>
    <n v="34"/>
    <n v="4"/>
    <n v="15"/>
    <n v="11"/>
    <n v="7"/>
    <n v="11"/>
    <n v="60"/>
    <n v="1"/>
    <n v="1"/>
    <n v="0"/>
    <n v="2"/>
    <n v="6"/>
    <x v="0"/>
  </r>
  <r>
    <n v="1256"/>
    <n v="11"/>
    <n v="55"/>
    <n v="39"/>
    <n v="105"/>
    <n v="44"/>
    <n v="11"/>
    <n v="116"/>
    <n v="138"/>
    <n v="2"/>
    <n v="2"/>
    <n v="2"/>
    <n v="2"/>
    <n v="6"/>
    <x v="0"/>
  </r>
  <r>
    <n v="1821"/>
    <n v="11"/>
    <n v="71"/>
    <n v="24"/>
    <n v="59"/>
    <n v="47"/>
    <n v="32"/>
    <n v="67"/>
    <n v="165"/>
    <n v="3"/>
    <n v="2"/>
    <n v="1"/>
    <n v="3"/>
    <n v="5"/>
    <x v="0"/>
  </r>
  <r>
    <n v="2765"/>
    <n v="11"/>
    <n v="71"/>
    <n v="24"/>
    <n v="59"/>
    <n v="47"/>
    <n v="32"/>
    <n v="67"/>
    <n v="165"/>
    <n v="3"/>
    <n v="2"/>
    <n v="1"/>
    <n v="3"/>
    <n v="5"/>
    <x v="0"/>
  </r>
  <r>
    <n v="1277"/>
    <n v="11"/>
    <n v="82"/>
    <n v="25"/>
    <n v="20"/>
    <n v="0"/>
    <n v="37"/>
    <n v="49"/>
    <n v="114"/>
    <n v="1"/>
    <n v="1"/>
    <n v="0"/>
    <n v="3"/>
    <n v="7"/>
    <x v="0"/>
  </r>
  <r>
    <n v="1325"/>
    <n v="11"/>
    <n v="126"/>
    <n v="109"/>
    <n v="130"/>
    <n v="38"/>
    <n v="10"/>
    <n v="61"/>
    <n v="352"/>
    <n v="1"/>
    <n v="2"/>
    <n v="1"/>
    <n v="4"/>
    <n v="6"/>
    <x v="0"/>
  </r>
  <r>
    <n v="1198"/>
    <n v="11"/>
    <n v="228"/>
    <n v="76"/>
    <n v="216"/>
    <n v="206"/>
    <n v="13"/>
    <n v="25"/>
    <n v="713"/>
    <n v="5"/>
    <n v="3"/>
    <n v="1"/>
    <n v="6"/>
    <n v="4"/>
    <x v="0"/>
  </r>
  <r>
    <n v="1894"/>
    <n v="11"/>
    <n v="240"/>
    <n v="11"/>
    <n v="255"/>
    <n v="30"/>
    <n v="34"/>
    <n v="107"/>
    <n v="464"/>
    <n v="2"/>
    <n v="3"/>
    <n v="1"/>
    <n v="4"/>
    <n v="7"/>
    <x v="0"/>
  </r>
  <r>
    <n v="2375"/>
    <n v="11"/>
    <n v="296"/>
    <n v="189"/>
    <n v="234"/>
    <n v="192"/>
    <n v="0"/>
    <n v="323"/>
    <n v="589"/>
    <n v="2"/>
    <n v="6"/>
    <n v="2"/>
    <n v="4"/>
    <n v="7"/>
    <x v="0"/>
  </r>
  <r>
    <n v="3107"/>
    <n v="11"/>
    <n v="308"/>
    <n v="13"/>
    <n v="163"/>
    <n v="18"/>
    <n v="9"/>
    <n v="281"/>
    <n v="229"/>
    <n v="4"/>
    <n v="3"/>
    <n v="2"/>
    <n v="2"/>
    <n v="9"/>
    <x v="0"/>
  </r>
  <r>
    <n v="2603"/>
    <n v="11"/>
    <n v="423"/>
    <n v="457"/>
    <n v="488"/>
    <n v="244"/>
    <n v="151"/>
    <n v="303"/>
    <n v="1462"/>
    <n v="1"/>
    <n v="6"/>
    <n v="2"/>
    <n v="8"/>
    <n v="6"/>
    <x v="0"/>
  </r>
  <r>
    <n v="3048"/>
    <n v="11"/>
    <n v="458"/>
    <n v="153"/>
    <n v="613"/>
    <n v="33"/>
    <n v="137"/>
    <n v="137"/>
    <n v="1257"/>
    <n v="2"/>
    <n v="5"/>
    <n v="5"/>
    <n v="7"/>
    <n v="4"/>
    <x v="0"/>
  </r>
  <r>
    <n v="2806"/>
    <n v="11"/>
    <n v="513"/>
    <n v="0"/>
    <n v="71"/>
    <n v="6"/>
    <n v="3"/>
    <n v="100"/>
    <n v="494"/>
    <n v="3"/>
    <n v="4"/>
    <n v="1"/>
    <n v="4"/>
    <n v="7"/>
    <x v="0"/>
  </r>
  <r>
    <n v="2006"/>
    <n v="11"/>
    <n v="558"/>
    <n v="147"/>
    <n v="477"/>
    <n v="322"/>
    <n v="214"/>
    <n v="230"/>
    <n v="1488"/>
    <n v="3"/>
    <n v="5"/>
    <n v="4"/>
    <n v="9"/>
    <n v="4"/>
    <x v="0"/>
  </r>
  <r>
    <n v="2564"/>
    <n v="11"/>
    <n v="610"/>
    <n v="23"/>
    <n v="174"/>
    <n v="31"/>
    <n v="8"/>
    <n v="8"/>
    <n v="838"/>
    <n v="7"/>
    <n v="3"/>
    <n v="2"/>
    <n v="5"/>
    <n v="7"/>
    <x v="0"/>
  </r>
  <r>
    <n v="2467"/>
    <n v="11"/>
    <n v="696"/>
    <n v="0"/>
    <n v="133"/>
    <n v="10"/>
    <n v="7"/>
    <n v="50"/>
    <n v="796"/>
    <n v="4"/>
    <n v="6"/>
    <n v="1"/>
    <n v="4"/>
    <n v="8"/>
    <x v="0"/>
  </r>
  <r>
    <n v="1370"/>
    <n v="11"/>
    <n v="1031"/>
    <n v="36"/>
    <n v="174"/>
    <n v="13"/>
    <n v="10"/>
    <n v="351"/>
    <n v="913"/>
    <n v="3"/>
    <n v="7"/>
    <n v="3"/>
    <n v="4"/>
    <n v="7"/>
    <x v="0"/>
  </r>
  <r>
    <n v="2137"/>
    <n v="11"/>
    <n v="1085"/>
    <n v="29"/>
    <n v="355"/>
    <n v="60"/>
    <n v="44"/>
    <n v="60"/>
    <n v="1513"/>
    <n v="10"/>
    <n v="5"/>
    <n v="2"/>
    <n v="9"/>
    <n v="7"/>
    <x v="0"/>
  </r>
  <r>
    <n v="1388"/>
    <n v="11"/>
    <n v="1165"/>
    <n v="0"/>
    <n v="73"/>
    <n v="0"/>
    <n v="0"/>
    <n v="11"/>
    <n v="1227"/>
    <n v="9"/>
    <n v="6"/>
    <n v="3"/>
    <n v="6"/>
    <n v="7"/>
    <x v="0"/>
  </r>
  <r>
    <n v="2611"/>
    <n v="11"/>
    <n v="1680"/>
    <n v="0"/>
    <n v="187"/>
    <n v="0"/>
    <n v="0"/>
    <n v="94"/>
    <n v="1774"/>
    <n v="6"/>
    <n v="11"/>
    <n v="2"/>
    <n v="7"/>
    <n v="8"/>
    <x v="0"/>
  </r>
  <r>
    <n v="1401"/>
    <n v="11"/>
    <n v="2171"/>
    <n v="58"/>
    <n v="634"/>
    <n v="117"/>
    <n v="58"/>
    <n v="58"/>
    <n v="2981"/>
    <n v="1"/>
    <n v="2"/>
    <n v="7"/>
    <n v="11"/>
    <n v="5"/>
    <x v="1"/>
  </r>
  <r>
    <n v="2178"/>
    <n v="11"/>
    <n v="2339"/>
    <n v="83"/>
    <n v="332"/>
    <n v="36"/>
    <n v="0"/>
    <n v="27"/>
    <n v="2764"/>
    <n v="2"/>
    <n v="5"/>
    <n v="2"/>
    <n v="10"/>
    <n v="8"/>
    <x v="0"/>
  </r>
  <r>
    <n v="1474"/>
    <n v="11"/>
    <n v="2652"/>
    <n v="43"/>
    <n v="1346"/>
    <n v="224"/>
    <n v="172"/>
    <n v="304"/>
    <n v="4134"/>
    <n v="2"/>
    <n v="2"/>
    <n v="5"/>
    <n v="12"/>
    <n v="6"/>
    <x v="0"/>
  </r>
  <r>
    <n v="1814"/>
    <n v="10"/>
    <n v="10"/>
    <n v="25"/>
    <n v="35"/>
    <n v="0"/>
    <n v="90"/>
    <n v="90"/>
    <n v="70"/>
    <n v="2"/>
    <n v="2"/>
    <n v="0"/>
    <n v="3"/>
    <n v="7"/>
    <x v="0"/>
  </r>
  <r>
    <n v="2794"/>
    <n v="10"/>
    <n v="20"/>
    <n v="0"/>
    <n v="12"/>
    <n v="0"/>
    <n v="0"/>
    <n v="4"/>
    <n v="28"/>
    <n v="1"/>
    <n v="1"/>
    <n v="0"/>
    <n v="2"/>
    <n v="7"/>
    <x v="0"/>
  </r>
  <r>
    <n v="2700"/>
    <n v="10"/>
    <n v="35"/>
    <n v="49"/>
    <n v="217"/>
    <n v="105"/>
    <n v="28"/>
    <n v="49"/>
    <n v="385"/>
    <n v="3"/>
    <n v="2"/>
    <n v="1"/>
    <n v="3"/>
    <n v="6"/>
    <x v="0"/>
  </r>
  <r>
    <n v="2341"/>
    <n v="10"/>
    <n v="41"/>
    <n v="27"/>
    <n v="95"/>
    <n v="54"/>
    <n v="54"/>
    <n v="149"/>
    <n v="122"/>
    <n v="2"/>
    <n v="2"/>
    <n v="1"/>
    <n v="2"/>
    <n v="8"/>
    <x v="0"/>
  </r>
  <r>
    <n v="2058"/>
    <n v="10"/>
    <n v="42"/>
    <n v="5"/>
    <n v="33"/>
    <n v="0"/>
    <n v="14"/>
    <n v="9"/>
    <n v="85"/>
    <n v="2"/>
    <n v="1"/>
    <n v="0"/>
    <n v="3"/>
    <n v="7"/>
    <x v="0"/>
  </r>
  <r>
    <n v="2363"/>
    <n v="10"/>
    <n v="42"/>
    <n v="5"/>
    <n v="33"/>
    <n v="0"/>
    <n v="14"/>
    <n v="9"/>
    <n v="85"/>
    <n v="2"/>
    <n v="1"/>
    <n v="0"/>
    <n v="3"/>
    <n v="7"/>
    <x v="0"/>
  </r>
  <r>
    <n v="2097"/>
    <n v="10"/>
    <n v="64"/>
    <n v="8"/>
    <n v="72"/>
    <n v="12"/>
    <n v="0"/>
    <n v="95"/>
    <n v="60"/>
    <n v="1"/>
    <n v="1"/>
    <n v="1"/>
    <n v="2"/>
    <n v="8"/>
    <x v="0"/>
  </r>
  <r>
    <n v="1318"/>
    <n v="10"/>
    <n v="88"/>
    <n v="4"/>
    <n v="50"/>
    <n v="8"/>
    <n v="8"/>
    <n v="69"/>
    <n v="88"/>
    <n v="1"/>
    <n v="1"/>
    <n v="1"/>
    <n v="2"/>
    <n v="7"/>
    <x v="0"/>
  </r>
  <r>
    <n v="1690"/>
    <n v="10"/>
    <n v="88"/>
    <n v="4"/>
    <n v="50"/>
    <n v="8"/>
    <n v="8"/>
    <n v="69"/>
    <n v="88"/>
    <n v="1"/>
    <n v="1"/>
    <n v="1"/>
    <n v="2"/>
    <n v="7"/>
    <x v="0"/>
  </r>
  <r>
    <n v="2273"/>
    <n v="10"/>
    <n v="100"/>
    <n v="17"/>
    <n v="80"/>
    <n v="20"/>
    <n v="10"/>
    <n v="27"/>
    <n v="199"/>
    <n v="2"/>
    <n v="2"/>
    <n v="0"/>
    <n v="4"/>
    <n v="5"/>
    <x v="0"/>
  </r>
  <r>
    <n v="2440"/>
    <n v="10"/>
    <n v="137"/>
    <n v="0"/>
    <n v="46"/>
    <n v="9"/>
    <n v="0"/>
    <n v="23"/>
    <n v="169"/>
    <n v="1"/>
    <n v="1"/>
    <n v="0"/>
    <n v="3"/>
    <n v="7"/>
    <x v="0"/>
  </r>
  <r>
    <n v="1569"/>
    <n v="10"/>
    <n v="146"/>
    <n v="5"/>
    <n v="61"/>
    <n v="33"/>
    <n v="9"/>
    <n v="43"/>
    <n v="213"/>
    <n v="4"/>
    <n v="2"/>
    <n v="1"/>
    <n v="4"/>
    <n v="4"/>
    <x v="0"/>
  </r>
  <r>
    <n v="1121"/>
    <n v="10"/>
    <n v="310"/>
    <n v="150"/>
    <n v="189"/>
    <n v="168"/>
    <n v="230"/>
    <n v="150"/>
    <n v="898"/>
    <n v="5"/>
    <n v="5"/>
    <n v="4"/>
    <n v="5"/>
    <n v="5"/>
    <x v="0"/>
  </r>
  <r>
    <n v="1560"/>
    <n v="10"/>
    <n v="345"/>
    <n v="0"/>
    <n v="65"/>
    <n v="38"/>
    <n v="0"/>
    <n v="88"/>
    <n v="360"/>
    <n v="3"/>
    <n v="4"/>
    <n v="1"/>
    <n v="3"/>
    <n v="7"/>
    <x v="0"/>
  </r>
  <r>
    <n v="1885"/>
    <n v="10"/>
    <n v="407"/>
    <n v="19"/>
    <n v="240"/>
    <n v="0"/>
    <n v="19"/>
    <n v="76"/>
    <n v="610"/>
    <n v="5"/>
    <n v="4"/>
    <n v="1"/>
    <n v="6"/>
    <n v="5"/>
    <x v="0"/>
  </r>
  <r>
    <n v="2249"/>
    <n v="10"/>
    <n v="463"/>
    <n v="3"/>
    <n v="105"/>
    <n v="6"/>
    <n v="3"/>
    <n v="3"/>
    <n v="578"/>
    <n v="1"/>
    <n v="4"/>
    <n v="1"/>
    <n v="4"/>
    <n v="6"/>
    <x v="0"/>
  </r>
  <r>
    <n v="1123"/>
    <n v="10"/>
    <n v="557"/>
    <n v="250"/>
    <n v="446"/>
    <n v="54"/>
    <n v="97"/>
    <n v="307"/>
    <n v="1098"/>
    <n v="1"/>
    <n v="7"/>
    <n v="2"/>
    <n v="9"/>
    <n v="4"/>
    <x v="0"/>
  </r>
  <r>
    <n v="3130"/>
    <n v="10"/>
    <n v="623"/>
    <n v="59"/>
    <n v="346"/>
    <n v="156"/>
    <n v="47"/>
    <n v="59"/>
    <n v="1171"/>
    <n v="6"/>
    <n v="5"/>
    <n v="1"/>
    <n v="8"/>
    <n v="6"/>
    <x v="0"/>
  </r>
  <r>
    <n v="3166"/>
    <n v="10"/>
    <n v="885"/>
    <n v="0"/>
    <n v="113"/>
    <n v="39"/>
    <n v="0"/>
    <n v="453"/>
    <n v="584"/>
    <n v="7"/>
    <n v="5"/>
    <n v="4"/>
    <n v="4"/>
    <n v="6"/>
    <x v="0"/>
  </r>
  <r>
    <n v="1887"/>
    <n v="10"/>
    <n v="1001"/>
    <n v="60"/>
    <n v="1883"/>
    <n v="63"/>
    <n v="39"/>
    <n v="80"/>
    <n v="2966"/>
    <n v="0"/>
    <n v="7"/>
    <n v="4"/>
    <n v="7"/>
    <n v="2"/>
    <x v="0"/>
  </r>
  <r>
    <n v="2535"/>
    <n v="10"/>
    <n v="1290"/>
    <n v="213"/>
    <n v="407"/>
    <n v="167"/>
    <n v="107"/>
    <n v="323"/>
    <n v="1862"/>
    <n v="3"/>
    <n v="7"/>
    <n v="3"/>
    <n v="13"/>
    <n v="5"/>
    <x v="0"/>
  </r>
  <r>
    <n v="3032"/>
    <n v="10"/>
    <n v="1290"/>
    <n v="213"/>
    <n v="407"/>
    <n v="167"/>
    <n v="107"/>
    <n v="323"/>
    <n v="1862"/>
    <n v="3"/>
    <n v="7"/>
    <n v="3"/>
    <n v="13"/>
    <n v="5"/>
    <x v="0"/>
  </r>
  <r>
    <n v="1321"/>
    <n v="10"/>
    <n v="1850"/>
    <n v="355"/>
    <n v="680"/>
    <n v="167"/>
    <n v="225"/>
    <n v="70"/>
    <n v="3208"/>
    <n v="1"/>
    <n v="11"/>
    <n v="4"/>
    <n v="6"/>
    <n v="4"/>
    <x v="0"/>
  </r>
  <r>
    <n v="2334"/>
    <n v="10"/>
    <n v="2014"/>
    <n v="61"/>
    <n v="1123"/>
    <n v="303"/>
    <n v="71"/>
    <n v="232"/>
    <n v="3340"/>
    <n v="1"/>
    <n v="6"/>
    <n v="6"/>
    <n v="7"/>
    <n v="4"/>
    <x v="0"/>
  </r>
  <r>
    <n v="2839"/>
    <n v="10"/>
    <n v="2014"/>
    <n v="61"/>
    <n v="1123"/>
    <n v="303"/>
    <n v="71"/>
    <n v="232"/>
    <n v="3340"/>
    <n v="1"/>
    <n v="6"/>
    <n v="6"/>
    <n v="7"/>
    <n v="4"/>
    <x v="0"/>
  </r>
  <r>
    <n v="1145"/>
    <n v="10"/>
    <n v="2434"/>
    <n v="63"/>
    <n v="657"/>
    <n v="83"/>
    <n v="32"/>
    <n v="103"/>
    <n v="3167"/>
    <n v="1"/>
    <n v="10"/>
    <n v="4"/>
    <n v="6"/>
    <n v="4"/>
    <x v="0"/>
  </r>
  <r>
    <n v="3211"/>
    <n v="9"/>
    <n v="8"/>
    <n v="-5"/>
    <n v="21"/>
    <n v="54"/>
    <n v="0"/>
    <n v="46"/>
    <n v="43"/>
    <n v="2"/>
    <n v="2"/>
    <n v="1"/>
    <n v="2"/>
    <n v="7"/>
    <x v="0"/>
  </r>
  <r>
    <n v="2873"/>
    <n v="9"/>
    <n v="11"/>
    <n v="4"/>
    <n v="6"/>
    <n v="2"/>
    <n v="492"/>
    <n v="6"/>
    <n v="509"/>
    <n v="0"/>
    <n v="27"/>
    <n v="0"/>
    <n v="0"/>
    <n v="1"/>
    <x v="0"/>
  </r>
  <r>
    <n v="3196"/>
    <n v="9"/>
    <n v="15"/>
    <n v="10"/>
    <n v="41"/>
    <n v="102"/>
    <n v="0"/>
    <n v="87"/>
    <n v="81"/>
    <n v="2"/>
    <n v="2"/>
    <n v="1"/>
    <n v="2"/>
    <n v="7"/>
    <x v="0"/>
  </r>
  <r>
    <n v="1700"/>
    <n v="9"/>
    <n v="26"/>
    <n v="6"/>
    <n v="16"/>
    <n v="10"/>
    <n v="0"/>
    <n v="10"/>
    <n v="48"/>
    <n v="1"/>
    <n v="1"/>
    <n v="0"/>
    <n v="2"/>
    <n v="7"/>
    <x v="0"/>
  </r>
  <r>
    <n v="3125"/>
    <n v="9"/>
    <n v="43"/>
    <n v="8"/>
    <n v="27"/>
    <n v="16"/>
    <n v="8"/>
    <n v="8"/>
    <n v="94"/>
    <n v="1"/>
    <n v="1"/>
    <n v="0"/>
    <n v="3"/>
    <n v="3"/>
    <x v="0"/>
  </r>
  <r>
    <n v="1577"/>
    <n v="9"/>
    <n v="48"/>
    <n v="24"/>
    <n v="8"/>
    <n v="44"/>
    <n v="8"/>
    <n v="64"/>
    <n v="68"/>
    <n v="1"/>
    <n v="1"/>
    <n v="0"/>
    <n v="3"/>
    <n v="4"/>
    <x v="0"/>
  </r>
  <r>
    <n v="2019"/>
    <n v="9"/>
    <n v="166"/>
    <n v="11"/>
    <n v="33"/>
    <n v="15"/>
    <n v="15"/>
    <n v="26"/>
    <n v="214"/>
    <n v="1"/>
    <n v="1"/>
    <n v="2"/>
    <n v="2"/>
    <n v="6"/>
    <x v="0"/>
  </r>
  <r>
    <n v="2717"/>
    <n v="9"/>
    <n v="179"/>
    <n v="61"/>
    <n v="93"/>
    <n v="6"/>
    <n v="45"/>
    <n v="80"/>
    <n v="303"/>
    <n v="1"/>
    <n v="3"/>
    <n v="1"/>
    <n v="3"/>
    <n v="8"/>
    <x v="0"/>
  </r>
  <r>
    <n v="1500"/>
    <n v="9"/>
    <n v="243"/>
    <n v="0"/>
    <n v="172"/>
    <n v="15"/>
    <n v="11"/>
    <n v="75"/>
    <n v="367"/>
    <n v="4"/>
    <n v="3"/>
    <n v="1"/>
    <n v="3"/>
    <n v="8"/>
    <x v="0"/>
  </r>
  <r>
    <n v="2732"/>
    <n v="9"/>
    <n v="281"/>
    <n v="4"/>
    <n v="211"/>
    <n v="14"/>
    <n v="21"/>
    <n v="56"/>
    <n v="475"/>
    <n v="2"/>
    <n v="5"/>
    <n v="1"/>
    <n v="2"/>
    <n v="9"/>
    <x v="0"/>
  </r>
  <r>
    <n v="1630"/>
    <n v="9"/>
    <n v="351"/>
    <n v="17"/>
    <n v="205"/>
    <n v="22"/>
    <n v="11"/>
    <n v="53"/>
    <n v="553"/>
    <n v="1"/>
    <n v="3"/>
    <n v="1"/>
    <n v="6"/>
    <n v="4"/>
    <x v="0"/>
  </r>
  <r>
    <n v="2593"/>
    <n v="9"/>
    <n v="435"/>
    <n v="30"/>
    <n v="272"/>
    <n v="41"/>
    <n v="30"/>
    <n v="47"/>
    <n v="762"/>
    <n v="2"/>
    <n v="3"/>
    <n v="2"/>
    <n v="7"/>
    <n v="3"/>
    <x v="0"/>
  </r>
  <r>
    <n v="1548"/>
    <n v="9"/>
    <n v="531"/>
    <n v="55"/>
    <n v="247"/>
    <n v="85"/>
    <n v="18"/>
    <n v="73"/>
    <n v="863"/>
    <n v="3"/>
    <n v="3"/>
    <n v="2"/>
    <n v="7"/>
    <n v="3"/>
    <x v="0"/>
  </r>
  <r>
    <n v="1251"/>
    <n v="9"/>
    <n v="581"/>
    <n v="7"/>
    <n v="233"/>
    <n v="10"/>
    <n v="7"/>
    <n v="66"/>
    <n v="772"/>
    <n v="6"/>
    <n v="5"/>
    <n v="2"/>
    <n v="4"/>
    <n v="8"/>
    <x v="0"/>
  </r>
  <r>
    <n v="1637"/>
    <n v="9"/>
    <n v="662"/>
    <n v="9"/>
    <n v="302"/>
    <n v="79"/>
    <n v="0"/>
    <n v="51"/>
    <n v="1001"/>
    <n v="2"/>
    <n v="7"/>
    <n v="1"/>
    <n v="5"/>
    <n v="8"/>
    <x v="0"/>
  </r>
  <r>
    <n v="2059"/>
    <n v="9"/>
    <n v="702"/>
    <n v="42"/>
    <n v="231"/>
    <n v="57"/>
    <n v="30"/>
    <n v="126"/>
    <n v="936"/>
    <n v="2"/>
    <n v="4"/>
    <n v="1"/>
    <n v="8"/>
    <n v="5"/>
    <x v="0"/>
  </r>
  <r>
    <n v="1483"/>
    <n v="9"/>
    <n v="982"/>
    <n v="35"/>
    <n v="552"/>
    <n v="230"/>
    <n v="35"/>
    <n v="53"/>
    <n v="1783"/>
    <n v="1"/>
    <n v="4"/>
    <n v="3"/>
    <n v="13"/>
    <n v="2"/>
    <x v="0"/>
  </r>
  <r>
    <n v="2450"/>
    <n v="9"/>
    <n v="1166"/>
    <n v="89"/>
    <n v="1070"/>
    <n v="84"/>
    <n v="30"/>
    <n v="388"/>
    <n v="2051"/>
    <n v="2"/>
    <n v="6"/>
    <n v="6"/>
    <n v="7"/>
    <n v="4"/>
    <x v="0"/>
  </r>
  <r>
    <n v="2436"/>
    <n v="9"/>
    <n v="1291"/>
    <n v="13"/>
    <n v="53"/>
    <n v="18"/>
    <n v="13"/>
    <n v="25"/>
    <n v="1362"/>
    <n v="4"/>
    <n v="7"/>
    <n v="3"/>
    <n v="7"/>
    <n v="5"/>
    <x v="0"/>
  </r>
  <r>
    <n v="1753"/>
    <n v="9"/>
    <n v="1310"/>
    <n v="17"/>
    <n v="304"/>
    <n v="94"/>
    <n v="87"/>
    <n v="374"/>
    <n v="1437"/>
    <n v="8"/>
    <n v="7"/>
    <n v="3"/>
    <n v="7"/>
    <n v="8"/>
    <x v="0"/>
  </r>
  <r>
    <n v="1074"/>
    <n v="9"/>
    <n v="1607"/>
    <n v="0"/>
    <n v="178"/>
    <n v="0"/>
    <n v="0"/>
    <n v="142"/>
    <n v="1643"/>
    <n v="2"/>
    <n v="10"/>
    <n v="1"/>
    <n v="8"/>
    <n v="8"/>
    <x v="0"/>
  </r>
  <r>
    <n v="2362"/>
    <n v="9"/>
    <n v="2066"/>
    <n v="50"/>
    <n v="1446"/>
    <n v="106"/>
    <n v="40"/>
    <n v="248"/>
    <n v="3460"/>
    <n v="0"/>
    <n v="5"/>
    <n v="10"/>
    <n v="5"/>
    <n v="1"/>
    <x v="0"/>
  </r>
  <r>
    <n v="1153"/>
    <n v="9"/>
    <n v="2351"/>
    <n v="28"/>
    <n v="564"/>
    <n v="38"/>
    <n v="28"/>
    <n v="28"/>
    <n v="2980"/>
    <n v="1"/>
    <n v="5"/>
    <n v="4"/>
    <n v="10"/>
    <n v="2"/>
    <x v="0"/>
  </r>
  <r>
    <n v="1527"/>
    <n v="9"/>
    <n v="3234"/>
    <n v="42"/>
    <n v="882"/>
    <n v="0"/>
    <n v="42"/>
    <n v="0"/>
    <n v="4199"/>
    <n v="1"/>
    <n v="7"/>
    <n v="6"/>
    <n v="6"/>
    <n v="3"/>
    <x v="0"/>
  </r>
  <r>
    <n v="1898"/>
    <n v="9"/>
    <n v="3234"/>
    <n v="42"/>
    <n v="882"/>
    <n v="0"/>
    <n v="42"/>
    <n v="0"/>
    <n v="4199"/>
    <n v="1"/>
    <n v="7"/>
    <n v="6"/>
    <n v="6"/>
    <n v="3"/>
    <x v="0"/>
  </r>
  <r>
    <n v="1764"/>
    <n v="8"/>
    <n v="4"/>
    <n v="13"/>
    <n v="34"/>
    <n v="9"/>
    <n v="21"/>
    <n v="21"/>
    <n v="60"/>
    <n v="1"/>
    <n v="1"/>
    <n v="0"/>
    <n v="2"/>
    <n v="7"/>
    <x v="0"/>
  </r>
  <r>
    <n v="1409"/>
    <n v="8"/>
    <n v="31"/>
    <n v="0"/>
    <n v="21"/>
    <n v="6"/>
    <n v="0"/>
    <n v="3"/>
    <n v="55"/>
    <n v="1"/>
    <n v="1"/>
    <n v="0"/>
    <n v="2"/>
    <n v="8"/>
    <x v="0"/>
  </r>
  <r>
    <n v="1741"/>
    <n v="8"/>
    <n v="42"/>
    <n v="19"/>
    <n v="84"/>
    <n v="46"/>
    <n v="19"/>
    <n v="42"/>
    <n v="168"/>
    <n v="2"/>
    <n v="3"/>
    <n v="0"/>
    <n v="3"/>
    <n v="7"/>
    <x v="0"/>
  </r>
  <r>
    <n v="2604"/>
    <n v="8"/>
    <n v="98"/>
    <n v="0"/>
    <n v="141"/>
    <n v="18"/>
    <n v="12"/>
    <n v="61"/>
    <n v="209"/>
    <n v="3"/>
    <n v="4"/>
    <n v="1"/>
    <n v="2"/>
    <n v="7"/>
    <x v="0"/>
  </r>
  <r>
    <n v="1953"/>
    <n v="8"/>
    <n v="118"/>
    <n v="37"/>
    <n v="221"/>
    <n v="59"/>
    <n v="52"/>
    <n v="191"/>
    <n v="295"/>
    <n v="3"/>
    <n v="3"/>
    <n v="0"/>
    <n v="4"/>
    <n v="8"/>
    <x v="0"/>
  </r>
  <r>
    <n v="2311"/>
    <n v="8"/>
    <n v="223"/>
    <n v="174"/>
    <n v="305"/>
    <n v="217"/>
    <n v="46"/>
    <n v="0"/>
    <n v="964"/>
    <n v="5"/>
    <n v="6"/>
    <n v="1"/>
    <n v="5"/>
    <n v="9"/>
    <x v="0"/>
  </r>
  <r>
    <n v="1032"/>
    <n v="8"/>
    <n v="302"/>
    <n v="38"/>
    <n v="302"/>
    <n v="104"/>
    <n v="69"/>
    <n v="135"/>
    <n v="679"/>
    <n v="6"/>
    <n v="4"/>
    <n v="1"/>
    <n v="6"/>
    <n v="6"/>
    <x v="0"/>
  </r>
  <r>
    <n v="2601"/>
    <n v="8"/>
    <n v="612"/>
    <n v="6"/>
    <n v="17"/>
    <n v="0"/>
    <n v="0"/>
    <n v="25"/>
    <n v="609"/>
    <n v="2"/>
    <n v="5"/>
    <n v="1"/>
    <n v="4"/>
    <n v="7"/>
    <x v="0"/>
  </r>
  <r>
    <n v="2197"/>
    <n v="8"/>
    <n v="732"/>
    <n v="218"/>
    <n v="231"/>
    <n v="84"/>
    <n v="37"/>
    <n v="89"/>
    <n v="1212"/>
    <n v="1"/>
    <n v="4"/>
    <n v="2"/>
    <n v="10"/>
    <n v="3"/>
    <x v="0"/>
  </r>
  <r>
    <n v="2759"/>
    <n v="8"/>
    <n v="774"/>
    <n v="128"/>
    <n v="233"/>
    <n v="31"/>
    <n v="12"/>
    <n v="58"/>
    <n v="1120"/>
    <n v="5"/>
    <n v="5"/>
    <n v="2"/>
    <n v="5"/>
    <n v="8"/>
    <x v="0"/>
  </r>
  <r>
    <n v="2947"/>
    <n v="8"/>
    <n v="774"/>
    <n v="128"/>
    <n v="233"/>
    <n v="31"/>
    <n v="12"/>
    <n v="58"/>
    <n v="1120"/>
    <n v="5"/>
    <n v="5"/>
    <n v="2"/>
    <n v="5"/>
    <n v="8"/>
    <x v="0"/>
  </r>
  <r>
    <n v="2158"/>
    <n v="8"/>
    <n v="786"/>
    <n v="60"/>
    <n v="182"/>
    <n v="176"/>
    <n v="60"/>
    <n v="71"/>
    <n v="1192"/>
    <n v="2"/>
    <n v="3"/>
    <n v="2"/>
    <n v="10"/>
    <n v="3"/>
    <x v="0"/>
  </r>
  <r>
    <n v="1877"/>
    <n v="8"/>
    <n v="809"/>
    <n v="148"/>
    <n v="412"/>
    <n v="195"/>
    <n v="131"/>
    <n v="346"/>
    <n v="1349"/>
    <n v="1"/>
    <n v="6"/>
    <n v="9"/>
    <n v="4"/>
    <n v="5"/>
    <x v="0"/>
  </r>
  <r>
    <n v="2541"/>
    <n v="8"/>
    <n v="827"/>
    <n v="34"/>
    <n v="271"/>
    <n v="46"/>
    <n v="9"/>
    <n v="68"/>
    <n v="1120"/>
    <n v="2"/>
    <n v="6"/>
    <n v="3"/>
    <n v="5"/>
    <n v="5"/>
    <x v="0"/>
  </r>
  <r>
    <n v="3204"/>
    <n v="8"/>
    <n v="1046"/>
    <n v="73"/>
    <n v="523"/>
    <n v="196"/>
    <n v="73"/>
    <n v="149"/>
    <n v="1762"/>
    <n v="2"/>
    <n v="6"/>
    <n v="5"/>
    <n v="10"/>
    <n v="3"/>
    <x v="0"/>
  </r>
  <r>
    <n v="3219"/>
    <n v="8"/>
    <n v="1054"/>
    <n v="74"/>
    <n v="527"/>
    <n v="197"/>
    <n v="74"/>
    <n v="150"/>
    <n v="1775"/>
    <n v="2"/>
    <n v="6"/>
    <n v="5"/>
    <n v="10"/>
    <n v="3"/>
    <x v="0"/>
  </r>
  <r>
    <n v="3153"/>
    <n v="8"/>
    <n v="1313"/>
    <n v="352"/>
    <n v="537"/>
    <n v="154"/>
    <n v="22"/>
    <n v="139"/>
    <n v="2239"/>
    <n v="4"/>
    <n v="7"/>
    <n v="4"/>
    <n v="13"/>
    <n v="5"/>
    <x v="0"/>
  </r>
  <r>
    <n v="1230"/>
    <n v="8"/>
    <n v="1318"/>
    <n v="361"/>
    <n v="1186"/>
    <n v="514"/>
    <n v="31"/>
    <n v="427"/>
    <n v="2982"/>
    <n v="1"/>
    <n v="3"/>
    <n v="9"/>
    <n v="9"/>
    <n v="2"/>
    <x v="0"/>
  </r>
  <r>
    <n v="1784"/>
    <n v="8"/>
    <n v="1339"/>
    <n v="327"/>
    <n v="504"/>
    <n v="33"/>
    <n v="327"/>
    <n v="49"/>
    <n v="2481"/>
    <n v="1"/>
    <n v="6"/>
    <n v="8"/>
    <n v="13"/>
    <n v="2"/>
    <x v="0"/>
  </r>
  <r>
    <n v="1059"/>
    <n v="8"/>
    <n v="1353"/>
    <n v="0"/>
    <n v="119"/>
    <n v="0"/>
    <n v="15"/>
    <n v="15"/>
    <n v="1472"/>
    <n v="1"/>
    <n v="7"/>
    <n v="3"/>
    <n v="8"/>
    <n v="5"/>
    <x v="0"/>
  </r>
  <r>
    <n v="1747"/>
    <n v="8"/>
    <n v="1370"/>
    <n v="119"/>
    <n v="2096"/>
    <n v="576"/>
    <n v="0"/>
    <n v="201"/>
    <n v="3960"/>
    <n v="1"/>
    <n v="3"/>
    <n v="6"/>
    <n v="7"/>
    <n v="2"/>
    <x v="0"/>
  </r>
  <r>
    <n v="1920"/>
    <n v="8"/>
    <n v="1559"/>
    <n v="19"/>
    <n v="202"/>
    <n v="292"/>
    <n v="40"/>
    <n v="40"/>
    <n v="2071"/>
    <n v="2"/>
    <n v="8"/>
    <n v="4"/>
    <n v="9"/>
    <n v="6"/>
    <x v="0"/>
  </r>
  <r>
    <n v="2853"/>
    <n v="8"/>
    <n v="1617"/>
    <n v="22"/>
    <n v="584"/>
    <n v="122"/>
    <n v="46"/>
    <n v="139"/>
    <n v="2252"/>
    <n v="2"/>
    <n v="7"/>
    <n v="7"/>
    <n v="10"/>
    <n v="4"/>
    <x v="0"/>
  </r>
  <r>
    <n v="1721"/>
    <n v="8"/>
    <n v="2427"/>
    <n v="26"/>
    <n v="220"/>
    <n v="33"/>
    <n v="54"/>
    <n v="54"/>
    <n v="2706"/>
    <n v="4"/>
    <n v="6"/>
    <n v="9"/>
    <n v="11"/>
    <n v="5"/>
    <x v="0"/>
  </r>
  <r>
    <n v="2965"/>
    <n v="8"/>
    <n v="2589"/>
    <n v="88"/>
    <n v="1403"/>
    <n v="344"/>
    <n v="88"/>
    <n v="130"/>
    <n v="4381"/>
    <n v="1"/>
    <n v="5"/>
    <n v="5"/>
    <n v="8"/>
    <n v="3"/>
    <x v="0"/>
  </r>
  <r>
    <n v="2936"/>
    <n v="8"/>
    <n v="3502"/>
    <n v="38"/>
    <n v="307"/>
    <n v="0"/>
    <n v="0"/>
    <n v="383"/>
    <n v="3464"/>
    <n v="1"/>
    <n v="5"/>
    <n v="3"/>
    <n v="6"/>
    <n v="6"/>
    <x v="1"/>
  </r>
  <r>
    <n v="3190"/>
    <n v="7"/>
    <n v="29"/>
    <n v="115"/>
    <n v="158"/>
    <n v="43"/>
    <n v="115"/>
    <n v="301"/>
    <n v="158"/>
    <n v="4"/>
    <n v="3"/>
    <n v="2"/>
    <n v="2"/>
    <n v="7"/>
    <x v="0"/>
  </r>
  <r>
    <n v="2679"/>
    <n v="7"/>
    <n v="68"/>
    <n v="192"/>
    <n v="181"/>
    <n v="68"/>
    <n v="181"/>
    <n v="474"/>
    <n v="214"/>
    <n v="4"/>
    <n v="3"/>
    <n v="1"/>
    <n v="3"/>
    <n v="8"/>
    <x v="0"/>
  </r>
  <r>
    <n v="1432"/>
    <n v="7"/>
    <n v="72"/>
    <n v="36"/>
    <n v="57"/>
    <n v="57"/>
    <n v="0"/>
    <n v="26"/>
    <n v="196"/>
    <n v="2"/>
    <n v="2"/>
    <n v="0"/>
    <n v="3"/>
    <n v="8"/>
    <x v="0"/>
  </r>
  <r>
    <n v="2895"/>
    <n v="7"/>
    <n v="95"/>
    <n v="17"/>
    <n v="21"/>
    <n v="41"/>
    <n v="21"/>
    <n v="95"/>
    <n v="99"/>
    <n v="1"/>
    <n v="1"/>
    <n v="0"/>
    <n v="4"/>
    <n v="3"/>
    <x v="0"/>
  </r>
  <r>
    <n v="2820"/>
    <n v="7"/>
    <n v="385"/>
    <n v="45"/>
    <n v="587"/>
    <n v="0"/>
    <n v="45"/>
    <n v="136"/>
    <n v="927"/>
    <n v="1"/>
    <n v="6"/>
    <n v="10"/>
    <n v="6"/>
    <n v="5"/>
    <x v="0"/>
  </r>
  <r>
    <n v="2366"/>
    <n v="7"/>
    <n v="452"/>
    <n v="0"/>
    <n v="217"/>
    <n v="37"/>
    <n v="20"/>
    <n v="203"/>
    <n v="523"/>
    <n v="6"/>
    <n v="4"/>
    <n v="4"/>
    <n v="3"/>
    <n v="5"/>
    <x v="0"/>
  </r>
  <r>
    <n v="2701"/>
    <n v="7"/>
    <n v="650"/>
    <n v="7"/>
    <n v="187"/>
    <n v="0"/>
    <n v="0"/>
    <n v="0"/>
    <n v="844"/>
    <n v="5"/>
    <n v="4"/>
    <n v="1"/>
    <n v="6"/>
    <n v="8"/>
    <x v="0"/>
  </r>
  <r>
    <n v="2750"/>
    <n v="7"/>
    <n v="650"/>
    <n v="7"/>
    <n v="187"/>
    <n v="0"/>
    <n v="0"/>
    <n v="0"/>
    <n v="844"/>
    <n v="5"/>
    <n v="4"/>
    <n v="1"/>
    <n v="6"/>
    <n v="8"/>
    <x v="0"/>
  </r>
  <r>
    <n v="1979"/>
    <n v="7"/>
    <n v="1111"/>
    <n v="72"/>
    <n v="845"/>
    <n v="376"/>
    <n v="119"/>
    <n v="185"/>
    <n v="2337"/>
    <n v="3"/>
    <n v="8"/>
    <n v="8"/>
    <n v="6"/>
    <n v="6"/>
    <x v="0"/>
  </r>
  <r>
    <n v="2047"/>
    <n v="7"/>
    <n v="1165"/>
    <n v="257"/>
    <n v="1490"/>
    <n v="294"/>
    <n v="97"/>
    <n v="323"/>
    <n v="2979"/>
    <n v="1"/>
    <n v="4"/>
    <n v="10"/>
    <n v="8"/>
    <n v="1"/>
    <x v="0"/>
  </r>
  <r>
    <n v="1374"/>
    <n v="7"/>
    <n v="1252"/>
    <n v="282"/>
    <n v="1656"/>
    <n v="70"/>
    <n v="282"/>
    <n v="120"/>
    <n v="3422"/>
    <n v="0"/>
    <n v="5"/>
    <n v="6"/>
    <n v="8"/>
    <n v="1"/>
    <x v="0"/>
  </r>
  <r>
    <n v="1870"/>
    <n v="7"/>
    <n v="2103"/>
    <n v="148"/>
    <n v="511"/>
    <n v="193"/>
    <n v="89"/>
    <n v="118"/>
    <n v="2925"/>
    <n v="2"/>
    <n v="2"/>
    <n v="6"/>
    <n v="10"/>
    <n v="5"/>
    <x v="0"/>
  </r>
  <r>
    <n v="2615"/>
    <n v="6"/>
    <n v="38"/>
    <n v="4"/>
    <n v="21"/>
    <n v="17"/>
    <n v="21"/>
    <n v="30"/>
    <n v="73"/>
    <n v="1"/>
    <n v="1"/>
    <n v="0"/>
    <n v="3"/>
    <n v="7"/>
    <x v="0"/>
  </r>
  <r>
    <n v="3122"/>
    <n v="6"/>
    <n v="38"/>
    <n v="4"/>
    <n v="21"/>
    <n v="17"/>
    <n v="21"/>
    <n v="30"/>
    <n v="73"/>
    <n v="1"/>
    <n v="1"/>
    <n v="0"/>
    <n v="3"/>
    <n v="7"/>
    <x v="0"/>
  </r>
  <r>
    <n v="1281"/>
    <n v="6"/>
    <n v="39"/>
    <n v="4"/>
    <n v="13"/>
    <n v="0"/>
    <n v="17"/>
    <n v="35"/>
    <n v="39"/>
    <n v="1"/>
    <n v="0"/>
    <n v="0"/>
    <n v="3"/>
    <n v="6"/>
    <x v="0"/>
  </r>
  <r>
    <n v="3001"/>
    <n v="6"/>
    <n v="39"/>
    <n v="4"/>
    <n v="13"/>
    <n v="0"/>
    <n v="17"/>
    <n v="35"/>
    <n v="39"/>
    <n v="1"/>
    <n v="0"/>
    <n v="0"/>
    <n v="3"/>
    <n v="6"/>
    <x v="0"/>
  </r>
  <r>
    <n v="1307"/>
    <n v="6"/>
    <n v="50"/>
    <n v="0"/>
    <n v="9"/>
    <n v="0"/>
    <n v="0"/>
    <n v="3"/>
    <n v="56"/>
    <n v="1"/>
    <n v="1"/>
    <n v="0"/>
    <n v="2"/>
    <n v="7"/>
    <x v="0"/>
  </r>
  <r>
    <n v="1486"/>
    <n v="6"/>
    <n v="82"/>
    <n v="184"/>
    <n v="107"/>
    <n v="102"/>
    <n v="317"/>
    <n v="553"/>
    <n v="241"/>
    <n v="1"/>
    <n v="4"/>
    <n v="1"/>
    <n v="3"/>
    <n v="8"/>
    <x v="0"/>
  </r>
  <r>
    <n v="2018"/>
    <n v="6"/>
    <n v="214"/>
    <n v="0"/>
    <n v="50"/>
    <n v="0"/>
    <n v="0"/>
    <n v="25"/>
    <n v="240"/>
    <n v="3"/>
    <n v="2"/>
    <n v="0"/>
    <n v="4"/>
    <n v="7"/>
    <x v="0"/>
  </r>
  <r>
    <n v="2979"/>
    <n v="6"/>
    <n v="214"/>
    <n v="0"/>
    <n v="50"/>
    <n v="0"/>
    <n v="0"/>
    <n v="25"/>
    <n v="240"/>
    <n v="3"/>
    <n v="2"/>
    <n v="0"/>
    <n v="4"/>
    <n v="7"/>
    <x v="0"/>
  </r>
  <r>
    <n v="2680"/>
    <n v="6"/>
    <n v="253"/>
    <n v="22"/>
    <n v="250"/>
    <n v="7"/>
    <n v="11"/>
    <n v="11"/>
    <n v="532"/>
    <n v="3"/>
    <n v="3"/>
    <n v="1"/>
    <n v="4"/>
    <n v="7"/>
    <x v="0"/>
  </r>
  <r>
    <n v="1620"/>
    <n v="6"/>
    <n v="336"/>
    <n v="286"/>
    <n v="192"/>
    <n v="22"/>
    <n v="122"/>
    <n v="133"/>
    <n v="826"/>
    <n v="1"/>
    <n v="4"/>
    <n v="2"/>
    <n v="7"/>
    <n v="4"/>
    <x v="0"/>
  </r>
  <r>
    <n v="2718"/>
    <n v="6"/>
    <n v="734"/>
    <n v="56"/>
    <n v="1819"/>
    <n v="199"/>
    <n v="63"/>
    <n v="463"/>
    <n v="2408"/>
    <n v="1"/>
    <n v="6"/>
    <n v="5"/>
    <n v="13"/>
    <n v="4"/>
    <x v="0"/>
  </r>
  <r>
    <n v="1602"/>
    <n v="6"/>
    <n v="765"/>
    <n v="34"/>
    <n v="355"/>
    <n v="81"/>
    <n v="47"/>
    <n v="111"/>
    <n v="1172"/>
    <n v="5"/>
    <n v="1"/>
    <n v="2"/>
    <n v="9"/>
    <n v="2"/>
    <x v="0"/>
  </r>
  <r>
    <n v="1495"/>
    <n v="6"/>
    <n v="865"/>
    <n v="221"/>
    <n v="799"/>
    <n v="229"/>
    <n v="154"/>
    <n v="242"/>
    <n v="2026"/>
    <n v="1"/>
    <n v="6"/>
    <n v="4"/>
    <n v="12"/>
    <n v="3"/>
    <x v="0"/>
  </r>
  <r>
    <n v="2180"/>
    <n v="6"/>
    <n v="917"/>
    <n v="382"/>
    <n v="304"/>
    <n v="697"/>
    <n v="406"/>
    <n v="178"/>
    <n v="2528"/>
    <n v="3"/>
    <n v="6"/>
    <n v="6"/>
    <n v="12"/>
    <n v="5"/>
    <x v="0"/>
  </r>
  <r>
    <n v="2761"/>
    <n v="6"/>
    <n v="1142"/>
    <n v="0"/>
    <n v="115"/>
    <n v="33"/>
    <n v="24"/>
    <n v="210"/>
    <n v="1105"/>
    <n v="5"/>
    <n v="6"/>
    <n v="3"/>
    <n v="6"/>
    <n v="6"/>
    <x v="0"/>
  </r>
  <r>
    <n v="2694"/>
    <n v="6"/>
    <n v="1296"/>
    <n v="171"/>
    <n v="516"/>
    <n v="28"/>
    <n v="149"/>
    <n v="300"/>
    <n v="1859"/>
    <n v="4"/>
    <n v="7"/>
    <n v="5"/>
    <n v="9"/>
    <n v="6"/>
    <x v="0"/>
  </r>
  <r>
    <n v="1341"/>
    <n v="6"/>
    <n v="1380"/>
    <n v="157"/>
    <n v="1932"/>
    <n v="207"/>
    <n v="315"/>
    <n v="118"/>
    <n v="3873"/>
    <n v="1"/>
    <n v="3"/>
    <n v="3"/>
    <n v="8"/>
    <n v="1"/>
    <x v="0"/>
  </r>
  <r>
    <n v="1748"/>
    <n v="6"/>
    <n v="1477"/>
    <n v="241"/>
    <n v="723"/>
    <n v="315"/>
    <n v="330"/>
    <n v="300"/>
    <n v="2786"/>
    <n v="1"/>
    <n v="11"/>
    <n v="5"/>
    <n v="12"/>
    <n v="6"/>
    <x v="0"/>
  </r>
  <r>
    <n v="1910"/>
    <n v="6"/>
    <n v="1871"/>
    <n v="197"/>
    <n v="1147"/>
    <n v="42"/>
    <n v="32"/>
    <n v="197"/>
    <n v="3092"/>
    <n v="1"/>
    <n v="6"/>
    <n v="9"/>
    <n v="5"/>
    <n v="3"/>
    <x v="0"/>
  </r>
  <r>
    <n v="3056"/>
    <n v="6"/>
    <n v="1881"/>
    <n v="164"/>
    <n v="856"/>
    <n v="257"/>
    <n v="164"/>
    <n v="97"/>
    <n v="3226"/>
    <n v="1"/>
    <n v="6"/>
    <n v="9"/>
    <n v="7"/>
    <n v="2"/>
    <x v="0"/>
  </r>
  <r>
    <n v="1971"/>
    <n v="6"/>
    <n v="2809"/>
    <n v="37"/>
    <n v="674"/>
    <n v="98"/>
    <n v="150"/>
    <n v="111"/>
    <n v="3656"/>
    <n v="1"/>
    <n v="2"/>
    <n v="4"/>
    <n v="10"/>
    <n v="1"/>
    <x v="1"/>
  </r>
  <r>
    <n v="1076"/>
    <n v="5"/>
    <n v="19"/>
    <n v="5"/>
    <n v="24"/>
    <n v="10"/>
    <n v="0"/>
    <n v="19"/>
    <n v="38"/>
    <n v="1"/>
    <n v="1"/>
    <n v="0"/>
    <n v="2"/>
    <n v="7"/>
    <x v="0"/>
  </r>
  <r>
    <n v="1766"/>
    <n v="5"/>
    <n v="24"/>
    <n v="71"/>
    <n v="29"/>
    <n v="18"/>
    <n v="94"/>
    <n v="100"/>
    <n v="136"/>
    <n v="2"/>
    <n v="2"/>
    <n v="0"/>
    <n v="3"/>
    <n v="7"/>
    <x v="0"/>
  </r>
  <r>
    <n v="3074"/>
    <n v="5"/>
    <n v="24"/>
    <n v="71"/>
    <n v="29"/>
    <n v="18"/>
    <n v="94"/>
    <n v="100"/>
    <n v="136"/>
    <n v="2"/>
    <n v="2"/>
    <n v="0"/>
    <n v="3"/>
    <n v="7"/>
    <x v="0"/>
  </r>
  <r>
    <n v="2357"/>
    <n v="5"/>
    <n v="28"/>
    <n v="74"/>
    <n v="80"/>
    <n v="0"/>
    <n v="28"/>
    <n v="176"/>
    <n v="34"/>
    <n v="2"/>
    <n v="2"/>
    <n v="1"/>
    <n v="2"/>
    <n v="6"/>
    <x v="0"/>
  </r>
  <r>
    <n v="1193"/>
    <n v="5"/>
    <n v="38"/>
    <n v="25"/>
    <n v="6"/>
    <n v="44"/>
    <n v="13"/>
    <n v="94"/>
    <n v="31"/>
    <n v="1"/>
    <n v="0"/>
    <n v="1"/>
    <n v="2"/>
    <n v="6"/>
    <x v="0"/>
  </r>
  <r>
    <n v="2522"/>
    <n v="5"/>
    <n v="43"/>
    <n v="51"/>
    <n v="51"/>
    <n v="107"/>
    <n v="4"/>
    <n v="86"/>
    <n v="172"/>
    <n v="1"/>
    <n v="2"/>
    <n v="0"/>
    <n v="3"/>
    <n v="6"/>
    <x v="0"/>
  </r>
  <r>
    <n v="2280"/>
    <n v="5"/>
    <n v="86"/>
    <n v="72"/>
    <n v="57"/>
    <n v="186"/>
    <n v="57"/>
    <n v="358"/>
    <n v="100"/>
    <n v="4"/>
    <n v="2"/>
    <n v="1"/>
    <n v="3"/>
    <n v="6"/>
    <x v="0"/>
  </r>
  <r>
    <n v="2673"/>
    <n v="5"/>
    <n v="99"/>
    <n v="0"/>
    <n v="7"/>
    <n v="0"/>
    <n v="0"/>
    <n v="3"/>
    <n v="102"/>
    <n v="1"/>
    <n v="1"/>
    <n v="0"/>
    <n v="3"/>
    <n v="7"/>
    <x v="0"/>
  </r>
  <r>
    <n v="2516"/>
    <n v="5"/>
    <n v="136"/>
    <n v="17"/>
    <n v="99"/>
    <n v="17"/>
    <n v="8"/>
    <n v="21"/>
    <n v="256"/>
    <n v="2"/>
    <n v="3"/>
    <n v="0"/>
    <n v="4"/>
    <n v="7"/>
    <x v="0"/>
  </r>
  <r>
    <n v="1239"/>
    <n v="5"/>
    <n v="332"/>
    <n v="292"/>
    <n v="876"/>
    <n v="63"/>
    <n v="339"/>
    <n v="292"/>
    <n v="1611"/>
    <n v="1"/>
    <n v="6"/>
    <n v="9"/>
    <n v="13"/>
    <n v="2"/>
    <x v="1"/>
  </r>
  <r>
    <n v="1840"/>
    <n v="5"/>
    <n v="1300"/>
    <n v="43"/>
    <n v="758"/>
    <n v="63"/>
    <n v="65"/>
    <n v="72"/>
    <n v="2158"/>
    <n v="1"/>
    <n v="6"/>
    <n v="9"/>
    <n v="10"/>
    <n v="2"/>
    <x v="0"/>
  </r>
  <r>
    <n v="2663"/>
    <n v="5"/>
    <n v="1338"/>
    <n v="71"/>
    <n v="559"/>
    <n v="315"/>
    <n v="217"/>
    <n v="217"/>
    <n v="2282"/>
    <n v="4"/>
    <n v="8"/>
    <n v="3"/>
    <n v="12"/>
    <n v="6"/>
    <x v="0"/>
  </r>
  <r>
    <n v="3003"/>
    <n v="5"/>
    <n v="1562"/>
    <n v="24"/>
    <n v="670"/>
    <n v="96"/>
    <n v="147"/>
    <n v="126"/>
    <n v="2373"/>
    <n v="4"/>
    <n v="10"/>
    <n v="5"/>
    <n v="7"/>
    <n v="8"/>
    <x v="0"/>
  </r>
  <r>
    <n v="3063"/>
    <n v="5"/>
    <n v="1562"/>
    <n v="24"/>
    <n v="670"/>
    <n v="96"/>
    <n v="147"/>
    <n v="126"/>
    <n v="2373"/>
    <n v="4"/>
    <n v="10"/>
    <n v="5"/>
    <n v="7"/>
    <n v="8"/>
    <x v="0"/>
  </r>
  <r>
    <n v="2504"/>
    <n v="5"/>
    <n v="1843"/>
    <n v="113"/>
    <n v="1317"/>
    <n v="99"/>
    <n v="414"/>
    <n v="113"/>
    <n v="3673"/>
    <n v="1"/>
    <n v="4"/>
    <n v="6"/>
    <n v="4"/>
    <n v="3"/>
    <x v="0"/>
  </r>
  <r>
    <n v="2257"/>
    <n v="4"/>
    <n v="11"/>
    <n v="7"/>
    <n v="40"/>
    <n v="7"/>
    <n v="7"/>
    <n v="37"/>
    <n v="37"/>
    <n v="1"/>
    <n v="1"/>
    <n v="0"/>
    <n v="2"/>
    <n v="6"/>
    <x v="0"/>
  </r>
  <r>
    <n v="1041"/>
    <n v="4"/>
    <n v="50"/>
    <n v="0"/>
    <n v="33"/>
    <n v="17"/>
    <n v="6"/>
    <n v="17"/>
    <n v="89"/>
    <n v="1"/>
    <n v="0"/>
    <n v="0"/>
    <n v="3"/>
    <n v="5"/>
    <x v="0"/>
  </r>
  <r>
    <n v="2960"/>
    <n v="4"/>
    <n v="50"/>
    <n v="0"/>
    <n v="33"/>
    <n v="17"/>
    <n v="6"/>
    <n v="17"/>
    <n v="89"/>
    <n v="1"/>
    <n v="0"/>
    <n v="0"/>
    <n v="3"/>
    <n v="5"/>
    <x v="0"/>
  </r>
  <r>
    <n v="2552"/>
    <n v="4"/>
    <n v="112"/>
    <n v="10"/>
    <n v="215"/>
    <n v="32"/>
    <n v="26"/>
    <n v="77"/>
    <n v="318"/>
    <n v="1"/>
    <n v="3"/>
    <n v="1"/>
    <n v="3"/>
    <n v="6"/>
    <x v="0"/>
  </r>
  <r>
    <n v="1544"/>
    <n v="4"/>
    <n v="121"/>
    <n v="32"/>
    <n v="48"/>
    <n v="32"/>
    <n v="32"/>
    <n v="48"/>
    <n v="217"/>
    <n v="1"/>
    <n v="2"/>
    <n v="0"/>
    <n v="4"/>
    <n v="5"/>
    <x v="0"/>
  </r>
  <r>
    <n v="2493"/>
    <n v="4"/>
    <n v="121"/>
    <n v="32"/>
    <n v="48"/>
    <n v="32"/>
    <n v="32"/>
    <n v="48"/>
    <n v="217"/>
    <n v="1"/>
    <n v="2"/>
    <n v="0"/>
    <n v="4"/>
    <n v="5"/>
    <x v="0"/>
  </r>
  <r>
    <n v="1161"/>
    <n v="4"/>
    <n v="253"/>
    <n v="21"/>
    <n v="72"/>
    <n v="6"/>
    <n v="9"/>
    <n v="81"/>
    <n v="280"/>
    <n v="1"/>
    <n v="3"/>
    <n v="1"/>
    <n v="3"/>
    <n v="6"/>
    <x v="0"/>
  </r>
  <r>
    <n v="2378"/>
    <n v="4"/>
    <n v="354"/>
    <n v="4"/>
    <n v="150"/>
    <n v="22"/>
    <n v="7"/>
    <n v="150"/>
    <n v="387"/>
    <n v="2"/>
    <n v="4"/>
    <n v="1"/>
    <n v="3"/>
    <n v="7"/>
    <x v="0"/>
  </r>
  <r>
    <n v="1538"/>
    <n v="4"/>
    <n v="398"/>
    <n v="62"/>
    <n v="1156"/>
    <n v="247"/>
    <n v="274"/>
    <n v="105"/>
    <n v="2033"/>
    <n v="1"/>
    <n v="3"/>
    <n v="8"/>
    <n v="13"/>
    <n v="1"/>
    <x v="0"/>
  </r>
  <r>
    <n v="1026"/>
    <n v="4"/>
    <n v="497"/>
    <n v="11"/>
    <n v="86"/>
    <n v="9"/>
    <n v="17"/>
    <n v="118"/>
    <n v="503"/>
    <n v="4"/>
    <n v="5"/>
    <n v="1"/>
    <n v="4"/>
    <n v="7"/>
    <x v="0"/>
  </r>
  <r>
    <n v="1064"/>
    <n v="4"/>
    <n v="604"/>
    <n v="120"/>
    <n v="389"/>
    <n v="17"/>
    <n v="201"/>
    <n v="267"/>
    <n v="1065"/>
    <n v="1"/>
    <n v="5"/>
    <n v="2"/>
    <n v="10"/>
    <n v="4"/>
    <x v="0"/>
  </r>
  <r>
    <n v="1146"/>
    <n v="4"/>
    <n v="636"/>
    <n v="18"/>
    <n v="207"/>
    <n v="12"/>
    <n v="36"/>
    <n v="9"/>
    <n v="900"/>
    <n v="3"/>
    <n v="6"/>
    <n v="1"/>
    <n v="5"/>
    <n v="7"/>
    <x v="0"/>
  </r>
  <r>
    <n v="3006"/>
    <n v="4"/>
    <n v="784"/>
    <n v="87"/>
    <n v="801"/>
    <n v="114"/>
    <n v="17"/>
    <n v="356"/>
    <n v="1448"/>
    <n v="3"/>
    <n v="7"/>
    <n v="2"/>
    <n v="11"/>
    <n v="5"/>
    <x v="0"/>
  </r>
  <r>
    <n v="2055"/>
    <n v="4"/>
    <n v="906"/>
    <n v="31"/>
    <n v="94"/>
    <n v="13"/>
    <n v="31"/>
    <n v="393"/>
    <n v="683"/>
    <n v="1"/>
    <n v="6"/>
    <n v="1"/>
    <n v="6"/>
    <n v="6"/>
    <x v="0"/>
  </r>
  <r>
    <n v="2970"/>
    <n v="4"/>
    <n v="912"/>
    <n v="43"/>
    <n v="254"/>
    <n v="106"/>
    <n v="206"/>
    <n v="126"/>
    <n v="1394"/>
    <n v="0"/>
    <n v="7"/>
    <n v="6"/>
    <n v="8"/>
    <n v="2"/>
    <x v="0"/>
  </r>
  <r>
    <n v="2101"/>
    <n v="4"/>
    <n v="921"/>
    <n v="68"/>
    <n v="520"/>
    <n v="203"/>
    <n v="68"/>
    <n v="51"/>
    <n v="1728"/>
    <n v="2"/>
    <n v="6"/>
    <n v="5"/>
    <n v="9"/>
    <n v="3"/>
    <x v="0"/>
  </r>
  <r>
    <n v="1572"/>
    <n v="4"/>
    <n v="1140"/>
    <n v="11"/>
    <n v="86"/>
    <n v="17"/>
    <n v="11"/>
    <n v="86"/>
    <n v="1180"/>
    <n v="3"/>
    <n v="7"/>
    <n v="1"/>
    <n v="7"/>
    <n v="7"/>
    <x v="0"/>
  </r>
  <r>
    <n v="1033"/>
    <n v="4"/>
    <n v="1184"/>
    <n v="84"/>
    <n v="1157"/>
    <n v="292"/>
    <n v="167"/>
    <n v="54"/>
    <n v="2830"/>
    <n v="1"/>
    <n v="3"/>
    <n v="5"/>
    <n v="9"/>
    <n v="7"/>
    <x v="0"/>
  </r>
  <r>
    <n v="2515"/>
    <n v="4"/>
    <n v="1204"/>
    <n v="108"/>
    <n v="1261"/>
    <n v="215"/>
    <n v="0"/>
    <n v="245"/>
    <n v="2543"/>
    <n v="3"/>
    <n v="11"/>
    <n v="2"/>
    <n v="12"/>
    <n v="7"/>
    <x v="0"/>
  </r>
  <r>
    <n v="3119"/>
    <n v="4"/>
    <n v="1213"/>
    <n v="78"/>
    <n v="2076"/>
    <n v="560"/>
    <n v="117"/>
    <n v="313"/>
    <n v="3731"/>
    <n v="2"/>
    <n v="5"/>
    <n v="3"/>
    <n v="6"/>
    <n v="4"/>
    <x v="0"/>
  </r>
  <r>
    <n v="2789"/>
    <n v="4"/>
    <n v="1268"/>
    <n v="165"/>
    <n v="716"/>
    <n v="358"/>
    <n v="329"/>
    <n v="358"/>
    <n v="2478"/>
    <n v="3"/>
    <n v="5"/>
    <n v="4"/>
    <n v="8"/>
    <n v="2"/>
    <x v="0"/>
  </r>
  <r>
    <n v="3134"/>
    <n v="4"/>
    <n v="1268"/>
    <n v="165"/>
    <n v="716"/>
    <n v="358"/>
    <n v="329"/>
    <n v="358"/>
    <n v="2478"/>
    <n v="3"/>
    <n v="5"/>
    <n v="4"/>
    <n v="8"/>
    <n v="2"/>
    <x v="0"/>
  </r>
  <r>
    <n v="2312"/>
    <n v="4"/>
    <n v="1706"/>
    <n v="86"/>
    <n v="521"/>
    <n v="413"/>
    <n v="230"/>
    <n v="403"/>
    <n v="2553"/>
    <n v="3"/>
    <n v="7"/>
    <n v="4"/>
    <n v="7"/>
    <n v="4"/>
    <x v="0"/>
  </r>
  <r>
    <n v="1403"/>
    <n v="4"/>
    <n v="1824"/>
    <n v="0"/>
    <n v="302"/>
    <n v="57"/>
    <n v="0"/>
    <n v="85"/>
    <n v="2099"/>
    <n v="9"/>
    <n v="10"/>
    <n v="2"/>
    <n v="8"/>
    <n v="8"/>
    <x v="0"/>
  </r>
  <r>
    <n v="1131"/>
    <n v="4"/>
    <n v="1872"/>
    <n v="0"/>
    <n v="588"/>
    <n v="33"/>
    <n v="51"/>
    <n v="127"/>
    <n v="2417"/>
    <n v="2"/>
    <n v="3"/>
    <n v="5"/>
    <n v="7"/>
    <n v="7"/>
    <x v="0"/>
  </r>
  <r>
    <n v="1470"/>
    <n v="4"/>
    <n v="1872"/>
    <n v="0"/>
    <n v="588"/>
    <n v="33"/>
    <n v="51"/>
    <n v="127"/>
    <n v="2417"/>
    <n v="2"/>
    <n v="3"/>
    <n v="5"/>
    <n v="7"/>
    <n v="7"/>
    <x v="0"/>
  </r>
  <r>
    <n v="2850"/>
    <n v="3"/>
    <n v="5"/>
    <n v="42"/>
    <n v="31"/>
    <n v="21"/>
    <n v="42"/>
    <n v="83"/>
    <n v="57"/>
    <n v="1"/>
    <n v="1"/>
    <n v="0"/>
    <n v="3"/>
    <n v="7"/>
    <x v="0"/>
  </r>
  <r>
    <n v="2727"/>
    <n v="3"/>
    <n v="12"/>
    <n v="17"/>
    <n v="29"/>
    <n v="62"/>
    <n v="33"/>
    <n v="46"/>
    <n v="108"/>
    <n v="1"/>
    <n v="1"/>
    <n v="0"/>
    <n v="3"/>
    <n v="7"/>
    <x v="0"/>
  </r>
  <r>
    <n v="2067"/>
    <n v="3"/>
    <n v="21"/>
    <n v="5"/>
    <n v="36"/>
    <n v="10"/>
    <n v="5"/>
    <n v="10"/>
    <n v="67"/>
    <n v="2"/>
    <n v="1"/>
    <n v="0"/>
    <n v="3"/>
    <n v="4"/>
    <x v="0"/>
  </r>
  <r>
    <n v="1618"/>
    <n v="3"/>
    <n v="44"/>
    <n v="0"/>
    <n v="3"/>
    <n v="0"/>
    <n v="0"/>
    <n v="3"/>
    <n v="44"/>
    <n v="1"/>
    <n v="1"/>
    <n v="0"/>
    <n v="2"/>
    <n v="7"/>
    <x v="0"/>
  </r>
  <r>
    <n v="2395"/>
    <n v="3"/>
    <n v="101"/>
    <n v="15"/>
    <n v="81"/>
    <n v="0"/>
    <n v="20"/>
    <n v="5"/>
    <n v="212"/>
    <n v="3"/>
    <n v="2"/>
    <n v="0"/>
    <n v="4"/>
    <n v="6"/>
    <x v="0"/>
  </r>
  <r>
    <n v="1312"/>
    <n v="3"/>
    <n v="103"/>
    <n v="5"/>
    <n v="51"/>
    <n v="0"/>
    <n v="5"/>
    <n v="9"/>
    <n v="154"/>
    <n v="1"/>
    <n v="1"/>
    <n v="0"/>
    <n v="3"/>
    <n v="7"/>
    <x v="0"/>
  </r>
  <r>
    <n v="1148"/>
    <n v="3"/>
    <n v="118"/>
    <n v="31"/>
    <n v="160"/>
    <n v="28"/>
    <n v="79"/>
    <n v="39"/>
    <n v="376"/>
    <n v="1"/>
    <n v="1"/>
    <n v="1"/>
    <n v="6"/>
    <n v="2"/>
    <x v="0"/>
  </r>
  <r>
    <n v="2958"/>
    <n v="3"/>
    <n v="168"/>
    <n v="3"/>
    <n v="119"/>
    <n v="16"/>
    <n v="14"/>
    <n v="60"/>
    <n v="260"/>
    <n v="1"/>
    <n v="2"/>
    <n v="1"/>
    <n v="4"/>
    <n v="4"/>
    <x v="0"/>
  </r>
  <r>
    <n v="3075"/>
    <n v="3"/>
    <n v="168"/>
    <n v="3"/>
    <n v="119"/>
    <n v="16"/>
    <n v="14"/>
    <n v="60"/>
    <n v="260"/>
    <n v="1"/>
    <n v="2"/>
    <n v="1"/>
    <n v="4"/>
    <n v="4"/>
    <x v="0"/>
  </r>
  <r>
    <n v="1675"/>
    <n v="3"/>
    <n v="208"/>
    <n v="3"/>
    <n v="62"/>
    <n v="0"/>
    <n v="6"/>
    <n v="96"/>
    <n v="183"/>
    <n v="3"/>
    <n v="2"/>
    <n v="2"/>
    <n v="2"/>
    <n v="7"/>
    <x v="0"/>
  </r>
  <r>
    <n v="2921"/>
    <n v="3"/>
    <n v="374"/>
    <n v="498"/>
    <n v="1185"/>
    <n v="529"/>
    <n v="67"/>
    <n v="374"/>
    <n v="2280"/>
    <n v="2"/>
    <n v="3"/>
    <n v="8"/>
    <n v="7"/>
    <n v="2"/>
    <x v="0"/>
  </r>
  <r>
    <n v="1751"/>
    <n v="3"/>
    <n v="430"/>
    <n v="76"/>
    <n v="831"/>
    <n v="181"/>
    <n v="76"/>
    <n v="215"/>
    <n v="1380"/>
    <n v="2"/>
    <n v="5"/>
    <n v="2"/>
    <n v="12"/>
    <n v="2"/>
    <x v="0"/>
  </r>
  <r>
    <n v="2911"/>
    <n v="3"/>
    <n v="434"/>
    <n v="62"/>
    <n v="569"/>
    <n v="110"/>
    <n v="85"/>
    <n v="23"/>
    <n v="1237"/>
    <n v="5"/>
    <n v="4"/>
    <n v="2"/>
    <n v="9"/>
    <n v="4"/>
    <x v="0"/>
  </r>
  <r>
    <n v="1670"/>
    <n v="3"/>
    <n v="634"/>
    <n v="210"/>
    <n v="1364"/>
    <n v="154"/>
    <n v="22"/>
    <n v="163"/>
    <n v="2220"/>
    <n v="1"/>
    <n v="4"/>
    <n v="6"/>
    <n v="4"/>
    <n v="2"/>
    <x v="0"/>
  </r>
  <r>
    <n v="2309"/>
    <n v="3"/>
    <n v="827"/>
    <n v="127"/>
    <n v="1265"/>
    <n v="235"/>
    <n v="180"/>
    <n v="232"/>
    <n v="2401"/>
    <n v="1"/>
    <n v="8"/>
    <n v="3"/>
    <n v="5"/>
    <n v="4"/>
    <x v="0"/>
  </r>
  <r>
    <n v="1082"/>
    <n v="3"/>
    <n v="872"/>
    <n v="18"/>
    <n v="110"/>
    <n v="0"/>
    <n v="9"/>
    <n v="101"/>
    <n v="907"/>
    <n v="4"/>
    <n v="6"/>
    <n v="1"/>
    <n v="6"/>
    <n v="7"/>
    <x v="0"/>
  </r>
  <r>
    <n v="1039"/>
    <n v="3"/>
    <n v="947"/>
    <n v="171"/>
    <n v="1206"/>
    <n v="184"/>
    <n v="400"/>
    <n v="229"/>
    <n v="2680"/>
    <n v="2"/>
    <n v="8"/>
    <n v="6"/>
    <n v="5"/>
    <n v="4"/>
    <x v="0"/>
  </r>
  <r>
    <n v="2571"/>
    <n v="3"/>
    <n v="987"/>
    <n v="9"/>
    <n v="153"/>
    <n v="12"/>
    <n v="9"/>
    <n v="129"/>
    <n v="1042"/>
    <n v="5"/>
    <n v="7"/>
    <n v="1"/>
    <n v="6"/>
    <n v="8"/>
    <x v="0"/>
  </r>
  <r>
    <n v="3145"/>
    <n v="3"/>
    <n v="987"/>
    <n v="9"/>
    <n v="153"/>
    <n v="12"/>
    <n v="9"/>
    <n v="129"/>
    <n v="1042"/>
    <n v="5"/>
    <n v="7"/>
    <n v="1"/>
    <n v="6"/>
    <n v="8"/>
    <x v="0"/>
  </r>
  <r>
    <n v="3170"/>
    <n v="3"/>
    <n v="987"/>
    <n v="9"/>
    <n v="153"/>
    <n v="12"/>
    <n v="9"/>
    <n v="129"/>
    <n v="1042"/>
    <n v="5"/>
    <n v="7"/>
    <n v="1"/>
    <n v="6"/>
    <n v="8"/>
    <x v="0"/>
  </r>
  <r>
    <n v="2028"/>
    <n v="3"/>
    <n v="1064"/>
    <n v="221"/>
    <n v="765"/>
    <n v="386"/>
    <n v="122"/>
    <n v="23"/>
    <n v="2535"/>
    <n v="1"/>
    <n v="7"/>
    <n v="7"/>
    <n v="12"/>
    <n v="3"/>
    <x v="0"/>
  </r>
  <r>
    <n v="2013"/>
    <n v="3"/>
    <n v="1125"/>
    <n v="199"/>
    <n v="874"/>
    <n v="260"/>
    <n v="123"/>
    <n v="98"/>
    <n v="2483"/>
    <n v="1"/>
    <n v="4"/>
    <n v="4"/>
    <n v="7"/>
    <n v="2"/>
    <x v="0"/>
  </r>
  <r>
    <n v="2431"/>
    <n v="3"/>
    <n v="1125"/>
    <n v="199"/>
    <n v="874"/>
    <n v="260"/>
    <n v="123"/>
    <n v="98"/>
    <n v="2483"/>
    <n v="1"/>
    <n v="4"/>
    <n v="4"/>
    <n v="7"/>
    <n v="2"/>
    <x v="0"/>
  </r>
  <r>
    <n v="1210"/>
    <n v="3"/>
    <n v="1190"/>
    <n v="16"/>
    <n v="352"/>
    <n v="43"/>
    <n v="0"/>
    <n v="32"/>
    <n v="1570"/>
    <n v="2"/>
    <n v="6"/>
    <n v="3"/>
    <n v="11"/>
    <n v="3"/>
    <x v="0"/>
  </r>
  <r>
    <n v="2848"/>
    <n v="3"/>
    <n v="1336"/>
    <n v="51"/>
    <n v="351"/>
    <n v="0"/>
    <n v="16"/>
    <n v="69"/>
    <n v="1684"/>
    <n v="6"/>
    <n v="6"/>
    <n v="2"/>
    <n v="11"/>
    <n v="6"/>
    <x v="0"/>
  </r>
  <r>
    <n v="2153"/>
    <n v="3"/>
    <n v="2026"/>
    <n v="195"/>
    <n v="1284"/>
    <n v="202"/>
    <n v="232"/>
    <n v="77"/>
    <n v="3862"/>
    <n v="1"/>
    <n v="8"/>
    <n v="2"/>
    <n v="5"/>
    <n v="5"/>
    <x v="0"/>
  </r>
  <r>
    <n v="3097"/>
    <n v="3"/>
    <n v="2255"/>
    <n v="160"/>
    <n v="740"/>
    <n v="0"/>
    <n v="63"/>
    <n v="30"/>
    <n v="3187"/>
    <n v="4"/>
    <n v="8"/>
    <n v="4"/>
    <n v="7"/>
    <n v="6"/>
    <x v="0"/>
  </r>
  <r>
    <n v="2041"/>
    <n v="3"/>
    <n v="2848"/>
    <n v="0"/>
    <n v="117"/>
    <n v="0"/>
    <n v="0"/>
    <n v="88"/>
    <n v="2876"/>
    <n v="11"/>
    <n v="3"/>
    <n v="4"/>
    <n v="10"/>
    <n v="8"/>
    <x v="0"/>
  </r>
  <r>
    <n v="2322"/>
    <n v="3"/>
    <n v="2848"/>
    <n v="0"/>
    <n v="117"/>
    <n v="0"/>
    <n v="0"/>
    <n v="88"/>
    <n v="2876"/>
    <n v="11"/>
    <n v="3"/>
    <n v="4"/>
    <n v="10"/>
    <n v="8"/>
    <x v="0"/>
  </r>
  <r>
    <n v="2900"/>
    <n v="2"/>
    <n v="11"/>
    <n v="22"/>
    <n v="49"/>
    <n v="0"/>
    <n v="22"/>
    <n v="27"/>
    <n v="76"/>
    <n v="1"/>
    <n v="1"/>
    <n v="0"/>
    <n v="3"/>
    <n v="5"/>
    <x v="0"/>
  </r>
  <r>
    <n v="2495"/>
    <n v="2"/>
    <n v="14"/>
    <n v="79"/>
    <n v="121"/>
    <n v="93"/>
    <n v="5"/>
    <n v="182"/>
    <n v="131"/>
    <n v="2"/>
    <n v="2"/>
    <n v="0"/>
    <n v="3"/>
    <n v="9"/>
    <x v="0"/>
  </r>
  <r>
    <n v="1204"/>
    <n v="2"/>
    <n v="35"/>
    <n v="0"/>
    <n v="12"/>
    <n v="0"/>
    <n v="0"/>
    <n v="3"/>
    <n v="44"/>
    <n v="1"/>
    <n v="1"/>
    <n v="0"/>
    <n v="2"/>
    <n v="8"/>
    <x v="0"/>
  </r>
  <r>
    <n v="3160"/>
    <n v="2"/>
    <n v="42"/>
    <n v="5"/>
    <n v="9"/>
    <n v="14"/>
    <n v="9"/>
    <n v="0"/>
    <n v="79"/>
    <n v="1"/>
    <n v="0"/>
    <n v="0"/>
    <n v="3"/>
    <n v="6"/>
    <x v="0"/>
  </r>
  <r>
    <n v="2304"/>
    <n v="2"/>
    <n v="45"/>
    <n v="64"/>
    <n v="84"/>
    <n v="103"/>
    <n v="0"/>
    <n v="26"/>
    <n v="270"/>
    <n v="2"/>
    <n v="3"/>
    <n v="0"/>
    <n v="3"/>
    <n v="8"/>
    <x v="0"/>
  </r>
  <r>
    <n v="2025"/>
    <n v="2"/>
    <n v="54"/>
    <n v="0"/>
    <n v="62"/>
    <n v="0"/>
    <n v="0"/>
    <n v="23"/>
    <n v="93"/>
    <n v="1"/>
    <n v="1"/>
    <n v="1"/>
    <n v="2"/>
    <n v="6"/>
    <x v="0"/>
  </r>
  <r>
    <n v="1485"/>
    <n v="2"/>
    <n v="86"/>
    <n v="0"/>
    <n v="12"/>
    <n v="0"/>
    <n v="0"/>
    <n v="0"/>
    <n v="98"/>
    <n v="1"/>
    <n v="1"/>
    <n v="0"/>
    <n v="3"/>
    <n v="5"/>
    <x v="0"/>
  </r>
  <r>
    <n v="1837"/>
    <n v="2"/>
    <n v="122"/>
    <n v="0"/>
    <n v="25"/>
    <n v="0"/>
    <n v="0"/>
    <n v="0"/>
    <n v="147"/>
    <n v="1"/>
    <n v="1"/>
    <n v="0"/>
    <n v="3"/>
    <n v="7"/>
    <x v="0"/>
  </r>
  <r>
    <n v="1358"/>
    <n v="2"/>
    <n v="137"/>
    <n v="14"/>
    <n v="79"/>
    <n v="11"/>
    <n v="11"/>
    <n v="11"/>
    <n v="241"/>
    <n v="3"/>
    <n v="3"/>
    <n v="0"/>
    <n v="3"/>
    <n v="8"/>
    <x v="0"/>
  </r>
  <r>
    <n v="2074"/>
    <n v="2"/>
    <n v="137"/>
    <n v="14"/>
    <n v="79"/>
    <n v="11"/>
    <n v="11"/>
    <n v="11"/>
    <n v="241"/>
    <n v="3"/>
    <n v="3"/>
    <n v="0"/>
    <n v="3"/>
    <n v="8"/>
    <x v="0"/>
  </r>
  <r>
    <n v="2245"/>
    <n v="2"/>
    <n v="144"/>
    <n v="0"/>
    <n v="37"/>
    <n v="0"/>
    <n v="6"/>
    <n v="72"/>
    <n v="115"/>
    <n v="2"/>
    <n v="2"/>
    <n v="1"/>
    <n v="2"/>
    <n v="7"/>
    <x v="0"/>
  </r>
  <r>
    <n v="2628"/>
    <n v="2"/>
    <n v="196"/>
    <n v="16"/>
    <n v="110"/>
    <n v="24"/>
    <n v="12"/>
    <n v="102"/>
    <n v="255"/>
    <n v="3"/>
    <n v="3"/>
    <n v="1"/>
    <n v="2"/>
    <n v="9"/>
    <x v="0"/>
  </r>
  <r>
    <n v="2952"/>
    <n v="2"/>
    <n v="210"/>
    <n v="0"/>
    <n v="65"/>
    <n v="7"/>
    <n v="0"/>
    <n v="36"/>
    <n v="246"/>
    <n v="4"/>
    <n v="3"/>
    <n v="0"/>
    <n v="4"/>
    <n v="7"/>
    <x v="0"/>
  </r>
  <r>
    <n v="1259"/>
    <n v="2"/>
    <n v="437"/>
    <n v="0"/>
    <n v="112"/>
    <n v="16"/>
    <n v="5"/>
    <n v="34"/>
    <n v="536"/>
    <n v="2"/>
    <n v="4"/>
    <n v="2"/>
    <n v="4"/>
    <n v="5"/>
    <x v="0"/>
  </r>
  <r>
    <n v="2783"/>
    <n v="2"/>
    <n v="615"/>
    <n v="107"/>
    <n v="2067"/>
    <n v="472"/>
    <n v="48"/>
    <n v="36"/>
    <n v="3274"/>
    <n v="1"/>
    <n v="4"/>
    <n v="6"/>
    <n v="6"/>
    <n v="1"/>
    <x v="0"/>
  </r>
  <r>
    <n v="3059"/>
    <n v="2"/>
    <n v="658"/>
    <n v="20"/>
    <n v="402"/>
    <n v="29"/>
    <n v="9"/>
    <n v="32"/>
    <n v="1086"/>
    <n v="7"/>
    <n v="5"/>
    <n v="1"/>
    <n v="8"/>
    <n v="7"/>
    <x v="0"/>
  </r>
  <r>
    <n v="1956"/>
    <n v="2"/>
    <n v="698"/>
    <n v="18"/>
    <n v="893"/>
    <n v="329"/>
    <n v="77"/>
    <n v="18"/>
    <n v="1997"/>
    <n v="1"/>
    <n v="2"/>
    <n v="8"/>
    <n v="13"/>
    <n v="0"/>
    <x v="0"/>
  </r>
  <r>
    <n v="1825"/>
    <n v="2"/>
    <n v="801"/>
    <n v="111"/>
    <n v="953"/>
    <n v="296"/>
    <n v="77"/>
    <n v="119"/>
    <n v="2119"/>
    <n v="1"/>
    <n v="3"/>
    <n v="6"/>
    <n v="7"/>
    <n v="1"/>
    <x v="0"/>
  </r>
  <r>
    <n v="2321"/>
    <n v="2"/>
    <n v="868"/>
    <n v="20"/>
    <n v="202"/>
    <n v="0"/>
    <n v="33"/>
    <n v="338"/>
    <n v="785"/>
    <n v="3"/>
    <n v="5"/>
    <n v="2"/>
    <n v="6"/>
    <n v="5"/>
    <x v="0"/>
  </r>
  <r>
    <n v="2308"/>
    <n v="2"/>
    <n v="1088"/>
    <n v="179"/>
    <n v="422"/>
    <n v="65"/>
    <n v="49"/>
    <n v="4256"/>
    <n v="-2453"/>
    <n v="0"/>
    <n v="1"/>
    <n v="0"/>
    <n v="1"/>
    <n v="17"/>
    <x v="0"/>
  </r>
  <r>
    <n v="1444"/>
    <n v="2"/>
    <n v="1383"/>
    <n v="0"/>
    <n v="681"/>
    <n v="85"/>
    <n v="42"/>
    <n v="175"/>
    <n v="2017"/>
    <n v="4"/>
    <n v="2"/>
    <n v="2"/>
    <n v="8"/>
    <n v="7"/>
    <x v="0"/>
  </r>
  <r>
    <n v="1385"/>
    <n v="2"/>
    <n v="1420"/>
    <n v="244"/>
    <n v="291"/>
    <n v="319"/>
    <n v="98"/>
    <n v="49"/>
    <n v="2324"/>
    <n v="1"/>
    <n v="9"/>
    <n v="4"/>
    <n v="9"/>
    <n v="5"/>
    <x v="0"/>
  </r>
  <r>
    <n v="1048"/>
    <n v="2"/>
    <n v="1471"/>
    <n v="84"/>
    <n v="1766"/>
    <n v="61"/>
    <n v="378"/>
    <n v="72"/>
    <n v="3687"/>
    <n v="1"/>
    <n v="6"/>
    <n v="9"/>
    <n v="13"/>
    <n v="3"/>
    <x v="0"/>
  </r>
  <r>
    <n v="2371"/>
    <n v="2"/>
    <n v="1595"/>
    <n v="18"/>
    <n v="295"/>
    <n v="77"/>
    <n v="0"/>
    <n v="38"/>
    <n v="1947"/>
    <n v="2"/>
    <n v="6"/>
    <n v="3"/>
    <n v="12"/>
    <n v="5"/>
    <x v="0"/>
  </r>
  <r>
    <n v="2574"/>
    <n v="2"/>
    <n v="1706"/>
    <n v="247"/>
    <n v="713"/>
    <n v="323"/>
    <n v="185"/>
    <n v="81"/>
    <n v="3093"/>
    <n v="1"/>
    <n v="2"/>
    <n v="5"/>
    <n v="13"/>
    <n v="6"/>
    <x v="0"/>
  </r>
  <r>
    <n v="1219"/>
    <n v="2"/>
    <n v="2182"/>
    <n v="169"/>
    <n v="408"/>
    <n v="400"/>
    <n v="306"/>
    <n v="60"/>
    <n v="3405"/>
    <n v="1"/>
    <n v="6"/>
    <n v="3"/>
    <n v="4"/>
    <n v="7"/>
    <x v="0"/>
  </r>
  <r>
    <n v="3143"/>
    <n v="2"/>
    <n v="2431"/>
    <n v="84"/>
    <n v="1172"/>
    <n v="437"/>
    <n v="208"/>
    <n v="292"/>
    <n v="4040"/>
    <n v="1"/>
    <n v="5"/>
    <n v="6"/>
    <n v="7"/>
    <n v="2"/>
    <x v="0"/>
  </r>
  <r>
    <n v="2928"/>
    <n v="2"/>
    <n v="3061"/>
    <n v="250"/>
    <n v="1556"/>
    <n v="67"/>
    <n v="50"/>
    <n v="0"/>
    <n v="4984"/>
    <n v="1"/>
    <n v="10"/>
    <n v="4"/>
    <n v="8"/>
    <n v="8"/>
    <x v="0"/>
  </r>
  <r>
    <n v="2188"/>
    <n v="1"/>
    <n v="6"/>
    <n v="77"/>
    <n v="58"/>
    <n v="0"/>
    <n v="90"/>
    <n v="45"/>
    <n v="187"/>
    <n v="1"/>
    <n v="2"/>
    <n v="0"/>
    <n v="3"/>
    <n v="7"/>
    <x v="0"/>
  </r>
  <r>
    <n v="2034"/>
    <n v="1"/>
    <n v="19"/>
    <n v="10"/>
    <n v="58"/>
    <n v="34"/>
    <n v="24"/>
    <n v="126"/>
    <n v="19"/>
    <n v="2"/>
    <n v="1"/>
    <n v="2"/>
    <n v="2"/>
    <n v="6"/>
    <x v="0"/>
  </r>
  <r>
    <n v="2621"/>
    <n v="1"/>
    <n v="25"/>
    <n v="4"/>
    <n v="21"/>
    <n v="0"/>
    <n v="11"/>
    <n v="11"/>
    <n v="50"/>
    <n v="1"/>
    <n v="0"/>
    <n v="0"/>
    <n v="3"/>
    <n v="4"/>
    <x v="0"/>
  </r>
  <r>
    <n v="2396"/>
    <n v="1"/>
    <n v="27"/>
    <n v="0"/>
    <n v="4"/>
    <n v="0"/>
    <n v="0"/>
    <n v="0"/>
    <n v="31"/>
    <n v="1"/>
    <n v="1"/>
    <n v="0"/>
    <n v="2"/>
    <n v="6"/>
    <x v="0"/>
  </r>
  <r>
    <n v="1999"/>
    <n v="1"/>
    <n v="53"/>
    <n v="12"/>
    <n v="25"/>
    <n v="25"/>
    <n v="20"/>
    <n v="25"/>
    <n v="111"/>
    <n v="1"/>
    <n v="1"/>
    <n v="0"/>
    <n v="3"/>
    <n v="8"/>
    <x v="0"/>
  </r>
  <r>
    <n v="1792"/>
    <n v="1"/>
    <n v="68"/>
    <n v="11"/>
    <n v="97"/>
    <n v="34"/>
    <n v="6"/>
    <n v="57"/>
    <n v="159"/>
    <n v="2"/>
    <n v="2"/>
    <n v="0"/>
    <n v="3"/>
    <n v="8"/>
    <x v="0"/>
  </r>
  <r>
    <n v="3071"/>
    <n v="1"/>
    <n v="101"/>
    <n v="23"/>
    <n v="62"/>
    <n v="54"/>
    <n v="31"/>
    <n v="124"/>
    <n v="147"/>
    <n v="2"/>
    <n v="1"/>
    <n v="0"/>
    <n v="3"/>
    <n v="9"/>
    <x v="0"/>
  </r>
  <r>
    <n v="1970"/>
    <n v="1"/>
    <n v="103"/>
    <n v="0"/>
    <n v="46"/>
    <n v="0"/>
    <n v="4"/>
    <n v="19"/>
    <n v="134"/>
    <n v="2"/>
    <n v="2"/>
    <n v="0"/>
    <n v="3"/>
    <n v="5"/>
    <x v="0"/>
  </r>
  <r>
    <n v="2754"/>
    <n v="1"/>
    <n v="180"/>
    <n v="56"/>
    <n v="283"/>
    <n v="349"/>
    <n v="225"/>
    <n v="73"/>
    <n v="1019"/>
    <n v="1"/>
    <n v="2"/>
    <n v="3"/>
    <n v="13"/>
    <n v="1"/>
    <x v="0"/>
  </r>
  <r>
    <n v="2986"/>
    <n v="1"/>
    <n v="334"/>
    <n v="4"/>
    <n v="117"/>
    <n v="46"/>
    <n v="43"/>
    <n v="43"/>
    <n v="501"/>
    <n v="3"/>
    <n v="4"/>
    <n v="0"/>
    <n v="4"/>
    <n v="8"/>
    <x v="0"/>
  </r>
  <r>
    <n v="3076"/>
    <n v="1"/>
    <n v="375"/>
    <n v="83"/>
    <n v="424"/>
    <n v="0"/>
    <n v="0"/>
    <n v="296"/>
    <n v="586"/>
    <n v="2"/>
    <n v="7"/>
    <n v="2"/>
    <n v="8"/>
    <n v="5"/>
    <x v="0"/>
  </r>
  <r>
    <n v="1391"/>
    <n v="1"/>
    <n v="391"/>
    <n v="18"/>
    <n v="202"/>
    <n v="33"/>
    <n v="18"/>
    <n v="25"/>
    <n v="635"/>
    <n v="3"/>
    <n v="5"/>
    <n v="1"/>
    <n v="5"/>
    <n v="6"/>
    <x v="0"/>
  </r>
  <r>
    <n v="1793"/>
    <n v="1"/>
    <n v="435"/>
    <n v="412"/>
    <n v="606"/>
    <n v="118"/>
    <n v="71"/>
    <n v="76"/>
    <n v="1567"/>
    <n v="1"/>
    <n v="5"/>
    <n v="4"/>
    <n v="6"/>
    <n v="2"/>
    <x v="0"/>
  </r>
  <r>
    <n v="2355"/>
    <n v="1"/>
    <n v="862"/>
    <n v="30"/>
    <n v="116"/>
    <n v="0"/>
    <n v="40"/>
    <n v="82"/>
    <n v="965"/>
    <n v="4"/>
    <n v="7"/>
    <n v="2"/>
    <n v="4"/>
    <n v="8"/>
    <x v="0"/>
  </r>
  <r>
    <n v="2489"/>
    <n v="1"/>
    <n v="955"/>
    <n v="95"/>
    <n v="1594"/>
    <n v="165"/>
    <n v="445"/>
    <n v="445"/>
    <n v="2808"/>
    <n v="1"/>
    <n v="4"/>
    <n v="8"/>
    <n v="9"/>
    <n v="2"/>
    <x v="0"/>
  </r>
  <r>
    <n v="1413"/>
    <n v="1"/>
    <n v="994"/>
    <n v="0"/>
    <n v="497"/>
    <n v="255"/>
    <n v="453"/>
    <n v="453"/>
    <n v="1747"/>
    <n v="2"/>
    <n v="5"/>
    <n v="5"/>
    <n v="12"/>
    <n v="3"/>
    <x v="0"/>
  </r>
  <r>
    <n v="1066"/>
    <n v="1"/>
    <n v="1236"/>
    <n v="90"/>
    <n v="1147"/>
    <n v="471"/>
    <n v="150"/>
    <n v="30"/>
    <n v="3064"/>
    <n v="3"/>
    <n v="4"/>
    <n v="8"/>
    <n v="6"/>
    <n v="3"/>
    <x v="0"/>
  </r>
  <r>
    <n v="1835"/>
    <n v="1"/>
    <n v="1288"/>
    <n v="0"/>
    <n v="66"/>
    <n v="0"/>
    <n v="0"/>
    <n v="54"/>
    <n v="1300"/>
    <n v="3"/>
    <n v="7"/>
    <n v="1"/>
    <n v="7"/>
    <n v="8"/>
    <x v="0"/>
  </r>
  <r>
    <n v="2828"/>
    <n v="1"/>
    <n v="1378"/>
    <n v="432"/>
    <n v="2086"/>
    <n v="51"/>
    <n v="0"/>
    <n v="77"/>
    <n v="3870"/>
    <n v="1"/>
    <n v="4"/>
    <n v="5"/>
    <n v="4"/>
    <n v="3"/>
    <x v="0"/>
  </r>
  <r>
    <n v="1701"/>
    <n v="1"/>
    <n v="1566"/>
    <n v="21"/>
    <n v="582"/>
    <n v="0"/>
    <n v="65"/>
    <n v="21"/>
    <n v="2213"/>
    <n v="2"/>
    <n v="5"/>
    <n v="4"/>
    <n v="5"/>
    <n v="4"/>
    <x v="0"/>
  </r>
  <r>
    <n v="2092"/>
    <n v="1"/>
    <n v="1577"/>
    <n v="100"/>
    <n v="256"/>
    <n v="67"/>
    <n v="356"/>
    <n v="100"/>
    <n v="2255"/>
    <n v="1"/>
    <n v="8"/>
    <n v="2"/>
    <n v="5"/>
    <n v="5"/>
    <x v="0"/>
  </r>
  <r>
    <n v="1982"/>
    <n v="1"/>
    <n v="2635"/>
    <n v="43"/>
    <n v="921"/>
    <n v="217"/>
    <n v="41"/>
    <n v="41"/>
    <n v="3816"/>
    <n v="1"/>
    <n v="4"/>
    <n v="3"/>
    <n v="4"/>
    <n v="1"/>
    <x v="0"/>
  </r>
  <r>
    <n v="1414"/>
    <n v="1"/>
    <n v="2719"/>
    <n v="35"/>
    <n v="760"/>
    <n v="94"/>
    <n v="35"/>
    <n v="35"/>
    <n v="3607"/>
    <n v="1"/>
    <n v="2"/>
    <n v="4"/>
    <n v="9"/>
    <n v="4"/>
    <x v="1"/>
  </r>
  <r>
    <n v="1396"/>
    <n v="1"/>
    <n v="3005"/>
    <n v="0"/>
    <n v="511"/>
    <n v="95"/>
    <n v="73"/>
    <n v="35"/>
    <n v="3649"/>
    <n v="3"/>
    <n v="11"/>
    <n v="9"/>
    <n v="12"/>
    <n v="6"/>
    <x v="0"/>
  </r>
  <r>
    <n v="1791"/>
    <n v="0"/>
    <n v="14"/>
    <n v="47"/>
    <n v="38"/>
    <n v="14"/>
    <n v="76"/>
    <n v="151"/>
    <n v="38"/>
    <n v="1"/>
    <n v="1"/>
    <n v="1"/>
    <n v="2"/>
    <n v="6"/>
    <x v="0"/>
  </r>
  <r>
    <n v="1150"/>
    <n v="0"/>
    <n v="21"/>
    <n v="0"/>
    <n v="13"/>
    <n v="0"/>
    <n v="0"/>
    <n v="21"/>
    <n v="13"/>
    <n v="1"/>
    <n v="1"/>
    <n v="0"/>
    <n v="2"/>
    <n v="7"/>
    <x v="0"/>
  </r>
  <r>
    <n v="1535"/>
    <n v="0"/>
    <n v="34"/>
    <n v="91"/>
    <n v="136"/>
    <n v="62"/>
    <n v="0"/>
    <n v="192"/>
    <n v="130"/>
    <n v="2"/>
    <n v="3"/>
    <n v="1"/>
    <n v="2"/>
    <n v="7"/>
    <x v="0"/>
  </r>
  <r>
    <n v="1062"/>
    <n v="0"/>
    <n v="41"/>
    <n v="0"/>
    <n v="4"/>
    <n v="0"/>
    <n v="0"/>
    <n v="0"/>
    <n v="45"/>
    <n v="1"/>
    <n v="1"/>
    <n v="0"/>
    <n v="2"/>
    <n v="7"/>
    <x v="0"/>
  </r>
  <r>
    <n v="2009"/>
    <n v="0"/>
    <n v="74"/>
    <n v="0"/>
    <n v="8"/>
    <n v="0"/>
    <n v="0"/>
    <n v="8"/>
    <n v="74"/>
    <n v="1"/>
    <n v="1"/>
    <n v="0"/>
    <n v="3"/>
    <n v="4"/>
    <x v="0"/>
  </r>
  <r>
    <n v="1739"/>
    <n v="0"/>
    <n v="138"/>
    <n v="7"/>
    <n v="80"/>
    <n v="0"/>
    <n v="14"/>
    <n v="80"/>
    <n v="159"/>
    <n v="2"/>
    <n v="2"/>
    <n v="1"/>
    <n v="3"/>
    <n v="4"/>
    <x v="0"/>
  </r>
  <r>
    <n v="1092"/>
    <n v="0"/>
    <n v="164"/>
    <n v="3"/>
    <n v="15"/>
    <n v="6"/>
    <n v="3"/>
    <n v="31"/>
    <n v="161"/>
    <n v="2"/>
    <n v="2"/>
    <n v="0"/>
    <n v="3"/>
    <n v="8"/>
    <x v="0"/>
  </r>
  <r>
    <n v="2181"/>
    <n v="0"/>
    <n v="178"/>
    <n v="17"/>
    <n v="161"/>
    <n v="37"/>
    <n v="37"/>
    <n v="62"/>
    <n v="367"/>
    <n v="4"/>
    <n v="2"/>
    <n v="1"/>
    <n v="5"/>
    <n v="4"/>
    <x v="0"/>
  </r>
  <r>
    <n v="2809"/>
    <n v="0"/>
    <n v="178"/>
    <n v="17"/>
    <n v="161"/>
    <n v="37"/>
    <n v="37"/>
    <n v="62"/>
    <n v="367"/>
    <n v="4"/>
    <n v="2"/>
    <n v="1"/>
    <n v="5"/>
    <n v="4"/>
    <x v="0"/>
  </r>
  <r>
    <n v="1520"/>
    <n v="0"/>
    <n v="252"/>
    <n v="0"/>
    <n v="35"/>
    <n v="0"/>
    <n v="0"/>
    <n v="23"/>
    <n v="265"/>
    <n v="1"/>
    <n v="2"/>
    <n v="1"/>
    <n v="3"/>
    <n v="5"/>
    <x v="0"/>
  </r>
  <r>
    <n v="2026"/>
    <n v="0"/>
    <n v="321"/>
    <n v="4"/>
    <n v="149"/>
    <n v="0"/>
    <n v="4"/>
    <n v="12"/>
    <n v="466"/>
    <n v="3"/>
    <n v="2"/>
    <n v="1"/>
    <n v="4"/>
    <n v="7"/>
    <x v="0"/>
  </r>
  <r>
    <n v="2349"/>
    <n v="0"/>
    <n v="333"/>
    <n v="27"/>
    <n v="147"/>
    <n v="37"/>
    <n v="5"/>
    <n v="75"/>
    <n v="475"/>
    <n v="1"/>
    <n v="3"/>
    <n v="2"/>
    <n v="5"/>
    <n v="2"/>
    <x v="0"/>
  </r>
  <r>
    <n v="1375"/>
    <n v="0"/>
    <n v="364"/>
    <n v="10"/>
    <n v="159"/>
    <n v="0"/>
    <n v="34"/>
    <n v="10"/>
    <n v="556"/>
    <n v="2"/>
    <n v="3"/>
    <n v="1"/>
    <n v="6"/>
    <n v="4"/>
    <x v="0"/>
  </r>
  <r>
    <n v="2950"/>
    <n v="0"/>
    <n v="377"/>
    <n v="94"/>
    <n v="283"/>
    <n v="47"/>
    <n v="94"/>
    <n v="7570"/>
    <n v="-6674"/>
    <n v="0"/>
    <n v="25"/>
    <n v="0"/>
    <n v="0"/>
    <n v="1"/>
    <x v="0"/>
  </r>
  <r>
    <n v="1331"/>
    <n v="0"/>
    <n v="412"/>
    <n v="227"/>
    <n v="826"/>
    <n v="242"/>
    <n v="412"/>
    <n v="475"/>
    <n v="1643"/>
    <n v="1"/>
    <n v="4"/>
    <n v="4"/>
    <n v="6"/>
    <n v="1"/>
    <x v="0"/>
  </r>
  <r>
    <n v="3169"/>
    <n v="0"/>
    <n v="727"/>
    <n v="57"/>
    <n v="820"/>
    <n v="178"/>
    <n v="22"/>
    <n v="120"/>
    <n v="1683"/>
    <n v="4"/>
    <n v="8"/>
    <n v="8"/>
    <n v="6"/>
    <n v="6"/>
    <x v="0"/>
  </r>
  <r>
    <n v="2631"/>
    <n v="0"/>
    <n v="794"/>
    <n v="34"/>
    <n v="283"/>
    <n v="15"/>
    <n v="11"/>
    <n v="112"/>
    <n v="1026"/>
    <n v="3"/>
    <n v="5"/>
    <n v="2"/>
    <n v="5"/>
    <n v="7"/>
    <x v="0"/>
  </r>
  <r>
    <n v="2070"/>
    <n v="0"/>
    <n v="805"/>
    <n v="311"/>
    <n v="984"/>
    <n v="575"/>
    <n v="77"/>
    <n v="103"/>
    <n v="2649"/>
    <n v="1"/>
    <n v="4"/>
    <n v="7"/>
    <n v="5"/>
    <n v="2"/>
    <x v="0"/>
  </r>
  <r>
    <n v="1847"/>
    <n v="0"/>
    <n v="908"/>
    <n v="36"/>
    <n v="224"/>
    <n v="83"/>
    <n v="23"/>
    <n v="23"/>
    <n v="1251"/>
    <n v="3"/>
    <n v="5"/>
    <n v="1"/>
    <n v="8"/>
    <n v="5"/>
    <x v="0"/>
  </r>
  <r>
    <n v="2653"/>
    <n v="0"/>
    <n v="930"/>
    <n v="0"/>
    <n v="220"/>
    <n v="0"/>
    <n v="0"/>
    <n v="69"/>
    <n v="1081"/>
    <n v="2"/>
    <n v="5"/>
    <n v="1"/>
    <n v="8"/>
    <n v="7"/>
    <x v="0"/>
  </r>
  <r>
    <n v="1023"/>
    <n v="0"/>
    <n v="972"/>
    <n v="0"/>
    <n v="258"/>
    <n v="53"/>
    <n v="81"/>
    <n v="13"/>
    <n v="1351"/>
    <n v="3"/>
    <n v="6"/>
    <n v="2"/>
    <n v="9"/>
    <n v="4"/>
    <x v="0"/>
  </r>
  <r>
    <n v="1832"/>
    <n v="0"/>
    <n v="972"/>
    <n v="0"/>
    <n v="258"/>
    <n v="53"/>
    <n v="81"/>
    <n v="13"/>
    <n v="1351"/>
    <n v="3"/>
    <n v="6"/>
    <n v="2"/>
    <n v="9"/>
    <n v="4"/>
    <x v="0"/>
  </r>
  <r>
    <n v="3024"/>
    <n v="0"/>
    <n v="1005"/>
    <n v="58"/>
    <n v="1195"/>
    <n v="163"/>
    <n v="219"/>
    <n v="58"/>
    <n v="2582"/>
    <n v="1"/>
    <n v="5"/>
    <n v="6"/>
    <n v="10"/>
    <n v="1"/>
    <x v="0"/>
  </r>
  <r>
    <n v="2513"/>
    <n v="0"/>
    <n v="1067"/>
    <n v="203"/>
    <n v="1092"/>
    <n v="198"/>
    <n v="50"/>
    <n v="252"/>
    <n v="2356"/>
    <n v="1"/>
    <n v="3"/>
    <n v="6"/>
    <n v="6"/>
    <n v="1"/>
    <x v="0"/>
  </r>
  <r>
    <n v="1803"/>
    <n v="0"/>
    <n v="1277"/>
    <n v="14"/>
    <n v="176"/>
    <n v="19"/>
    <n v="0"/>
    <n v="102"/>
    <n v="1384"/>
    <n v="1"/>
    <n v="7"/>
    <n v="3"/>
    <n v="7"/>
    <n v="5"/>
    <x v="1"/>
  </r>
  <r>
    <n v="2128"/>
    <n v="0"/>
    <n v="1288"/>
    <n v="0"/>
    <n v="485"/>
    <n v="23"/>
    <n v="54"/>
    <n v="91"/>
    <n v="1759"/>
    <n v="12"/>
    <n v="9"/>
    <n v="2"/>
    <n v="8"/>
    <n v="8"/>
    <x v="0"/>
  </r>
  <r>
    <n v="2142"/>
    <n v="0"/>
    <n v="1288"/>
    <n v="0"/>
    <n v="485"/>
    <n v="23"/>
    <n v="54"/>
    <n v="91"/>
    <n v="1759"/>
    <n v="12"/>
    <n v="9"/>
    <n v="2"/>
    <n v="8"/>
    <n v="8"/>
    <x v="0"/>
  </r>
  <r>
    <n v="1730"/>
    <n v="0"/>
    <n v="1979"/>
    <n v="206"/>
    <n v="648"/>
    <n v="39"/>
    <n v="87"/>
    <n v="167"/>
    <n v="2792"/>
    <n v="1"/>
    <n v="10"/>
    <n v="10"/>
    <n v="7"/>
    <n v="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873"/>
    <n v="0"/>
    <x v="0"/>
    <n v="0"/>
    <n v="0"/>
    <n v="0"/>
    <x v="0"/>
    <x v="0"/>
    <x v="0"/>
  </r>
  <r>
    <n v="1629"/>
    <n v="0"/>
    <x v="0"/>
    <n v="1"/>
    <n v="1"/>
    <n v="0"/>
    <x v="1"/>
    <x v="1"/>
    <x v="0"/>
  </r>
  <r>
    <n v="1239"/>
    <n v="0"/>
    <x v="1"/>
    <n v="1"/>
    <n v="1"/>
    <n v="1"/>
    <x v="2"/>
    <x v="1"/>
    <x v="0"/>
  </r>
  <r>
    <n v="1191"/>
    <n v="0"/>
    <x v="1"/>
    <n v="1"/>
    <n v="1"/>
    <n v="0"/>
    <x v="1"/>
    <x v="0"/>
    <x v="0"/>
  </r>
  <r>
    <n v="1116"/>
    <n v="0"/>
    <x v="1"/>
    <n v="1"/>
    <n v="1"/>
    <n v="0"/>
    <x v="0"/>
    <x v="1"/>
    <x v="0"/>
  </r>
  <r>
    <n v="1633"/>
    <n v="0"/>
    <x v="1"/>
    <n v="0"/>
    <n v="0"/>
    <n v="0"/>
    <x v="0"/>
    <x v="2"/>
    <x v="0"/>
  </r>
  <r>
    <n v="2094"/>
    <n v="0"/>
    <x v="1"/>
    <n v="0"/>
    <n v="0"/>
    <n v="0"/>
    <x v="0"/>
    <x v="2"/>
    <x v="0"/>
  </r>
  <r>
    <n v="2987"/>
    <n v="0"/>
    <x v="1"/>
    <n v="1"/>
    <n v="1"/>
    <n v="0"/>
    <x v="1"/>
    <x v="1"/>
    <x v="0"/>
  </r>
  <r>
    <n v="2933"/>
    <n v="0"/>
    <x v="0"/>
    <n v="1"/>
    <n v="0"/>
    <n v="0"/>
    <x v="0"/>
    <x v="1"/>
    <x v="0"/>
  </r>
  <r>
    <n v="2970"/>
    <n v="1"/>
    <x v="0"/>
    <n v="1"/>
    <n v="1"/>
    <n v="0"/>
    <x v="3"/>
    <x v="3"/>
    <x v="0"/>
  </r>
  <r>
    <n v="1895"/>
    <n v="0"/>
    <x v="0"/>
    <n v="1"/>
    <n v="0"/>
    <n v="0"/>
    <x v="0"/>
    <x v="1"/>
    <x v="0"/>
  </r>
  <r>
    <n v="1982"/>
    <n v="0"/>
    <x v="0"/>
    <n v="1"/>
    <n v="1"/>
    <n v="0"/>
    <x v="0"/>
    <x v="0"/>
    <x v="0"/>
  </r>
  <r>
    <n v="2449"/>
    <n v="0"/>
    <x v="1"/>
    <n v="1"/>
    <n v="0"/>
    <n v="0"/>
    <x v="3"/>
    <x v="0"/>
    <x v="0"/>
  </r>
  <r>
    <n v="2957"/>
    <n v="0"/>
    <x v="0"/>
    <n v="1"/>
    <n v="1"/>
    <n v="0"/>
    <x v="3"/>
    <x v="1"/>
    <x v="0"/>
  </r>
  <r>
    <n v="2968"/>
    <n v="0"/>
    <x v="1"/>
    <n v="1"/>
    <n v="0"/>
    <n v="0"/>
    <x v="0"/>
    <x v="1"/>
    <x v="0"/>
  </r>
  <r>
    <n v="1924"/>
    <n v="0"/>
    <x v="1"/>
    <n v="1"/>
    <n v="1"/>
    <n v="0"/>
    <x v="1"/>
    <x v="1"/>
    <x v="0"/>
  </r>
  <r>
    <n v="2281"/>
    <n v="0"/>
    <x v="1"/>
    <n v="1"/>
    <n v="1"/>
    <n v="0"/>
    <x v="1"/>
    <x v="1"/>
    <x v="0"/>
  </r>
  <r>
    <n v="2434"/>
    <n v="0"/>
    <x v="1"/>
    <n v="1"/>
    <n v="1"/>
    <n v="0"/>
    <x v="0"/>
    <x v="1"/>
    <x v="0"/>
  </r>
  <r>
    <n v="1807"/>
    <n v="0"/>
    <x v="1"/>
    <n v="1"/>
    <n v="0"/>
    <n v="0"/>
    <x v="3"/>
    <x v="1"/>
    <x v="0"/>
  </r>
  <r>
    <n v="1408"/>
    <n v="0"/>
    <x v="0"/>
    <n v="1"/>
    <n v="0"/>
    <n v="0"/>
    <x v="3"/>
    <x v="0"/>
    <x v="0"/>
  </r>
  <r>
    <n v="1947"/>
    <n v="0"/>
    <x v="0"/>
    <n v="1"/>
    <n v="1"/>
    <n v="0"/>
    <x v="3"/>
    <x v="1"/>
    <x v="0"/>
  </r>
  <r>
    <n v="1410"/>
    <n v="0"/>
    <x v="1"/>
    <n v="1"/>
    <n v="1"/>
    <n v="0"/>
    <x v="3"/>
    <x v="1"/>
    <x v="0"/>
  </r>
  <r>
    <n v="1130"/>
    <n v="0"/>
    <x v="0"/>
    <n v="0"/>
    <n v="0"/>
    <n v="0"/>
    <x v="0"/>
    <x v="2"/>
    <x v="0"/>
  </r>
  <r>
    <n v="2885"/>
    <n v="0"/>
    <x v="0"/>
    <n v="0"/>
    <n v="0"/>
    <n v="0"/>
    <x v="1"/>
    <x v="3"/>
    <x v="0"/>
  </r>
  <r>
    <n v="2408"/>
    <n v="0"/>
    <x v="0"/>
    <n v="1"/>
    <n v="1"/>
    <n v="0"/>
    <x v="3"/>
    <x v="1"/>
    <x v="0"/>
  </r>
  <r>
    <n v="2696"/>
    <n v="0"/>
    <x v="1"/>
    <n v="1"/>
    <n v="1"/>
    <n v="0"/>
    <x v="3"/>
    <x v="0"/>
    <x v="0"/>
  </r>
  <r>
    <n v="2362"/>
    <n v="1"/>
    <x v="0"/>
    <n v="1"/>
    <n v="0"/>
    <n v="0"/>
    <x v="3"/>
    <x v="1"/>
    <x v="0"/>
  </r>
  <r>
    <n v="1575"/>
    <n v="0"/>
    <x v="0"/>
    <n v="1"/>
    <n v="1"/>
    <n v="0"/>
    <x v="3"/>
    <x v="2"/>
    <x v="0"/>
  </r>
  <r>
    <n v="1795"/>
    <n v="0"/>
    <x v="0"/>
    <n v="0"/>
    <n v="0"/>
    <n v="0"/>
    <x v="1"/>
    <x v="0"/>
    <x v="0"/>
  </r>
  <r>
    <n v="2967"/>
    <n v="0"/>
    <x v="0"/>
    <n v="1"/>
    <n v="0"/>
    <n v="0"/>
    <x v="0"/>
    <x v="2"/>
    <x v="0"/>
  </r>
  <r>
    <n v="2012"/>
    <n v="0"/>
    <x v="0"/>
    <n v="0"/>
    <n v="0"/>
    <n v="0"/>
    <x v="0"/>
    <x v="1"/>
    <x v="0"/>
  </r>
  <r>
    <n v="2897"/>
    <n v="0"/>
    <x v="1"/>
    <n v="1"/>
    <n v="1"/>
    <n v="1"/>
    <x v="0"/>
    <x v="1"/>
    <x v="0"/>
  </r>
  <r>
    <n v="3135"/>
    <n v="1"/>
    <x v="0"/>
    <n v="1"/>
    <n v="1"/>
    <n v="1"/>
    <x v="0"/>
    <x v="2"/>
    <x v="0"/>
  </r>
  <r>
    <n v="1402"/>
    <n v="0"/>
    <x v="0"/>
    <n v="1"/>
    <n v="1"/>
    <n v="0"/>
    <x v="0"/>
    <x v="1"/>
    <x v="0"/>
  </r>
  <r>
    <n v="2872"/>
    <n v="0"/>
    <x v="0"/>
    <n v="1"/>
    <n v="0"/>
    <n v="0"/>
    <x v="0"/>
    <x v="0"/>
    <x v="0"/>
  </r>
  <r>
    <n v="2313"/>
    <n v="0"/>
    <x v="0"/>
    <n v="0"/>
    <n v="0"/>
    <n v="0"/>
    <x v="0"/>
    <x v="1"/>
    <x v="0"/>
  </r>
  <r>
    <n v="1108"/>
    <n v="0"/>
    <x v="0"/>
    <n v="1"/>
    <n v="1"/>
    <n v="0"/>
    <x v="3"/>
    <x v="1"/>
    <x v="0"/>
  </r>
  <r>
    <n v="2242"/>
    <n v="0"/>
    <x v="0"/>
    <n v="1"/>
    <n v="0"/>
    <n v="0"/>
    <x v="2"/>
    <x v="0"/>
    <x v="0"/>
  </r>
  <r>
    <n v="2160"/>
    <n v="0"/>
    <x v="0"/>
    <n v="1"/>
    <n v="0"/>
    <n v="0"/>
    <x v="0"/>
    <x v="2"/>
    <x v="0"/>
  </r>
  <r>
    <n v="2548"/>
    <n v="0"/>
    <x v="0"/>
    <n v="1"/>
    <n v="0"/>
    <n v="0"/>
    <x v="0"/>
    <x v="2"/>
    <x v="0"/>
  </r>
  <r>
    <n v="2783"/>
    <n v="0"/>
    <x v="0"/>
    <n v="0"/>
    <n v="0"/>
    <n v="0"/>
    <x v="3"/>
    <x v="1"/>
    <x v="0"/>
  </r>
  <r>
    <n v="1374"/>
    <n v="0"/>
    <x v="0"/>
    <n v="1"/>
    <n v="0"/>
    <n v="0"/>
    <x v="1"/>
    <x v="1"/>
    <x v="0"/>
  </r>
  <r>
    <n v="2697"/>
    <n v="0"/>
    <x v="1"/>
    <n v="1"/>
    <n v="1"/>
    <n v="0"/>
    <x v="0"/>
    <x v="1"/>
    <x v="0"/>
  </r>
  <r>
    <n v="1684"/>
    <n v="0"/>
    <x v="1"/>
    <n v="1"/>
    <n v="1"/>
    <n v="0"/>
    <x v="0"/>
    <x v="2"/>
    <x v="0"/>
  </r>
  <r>
    <n v="2577"/>
    <n v="0"/>
    <x v="0"/>
    <n v="0"/>
    <n v="1"/>
    <n v="0"/>
    <x v="3"/>
    <x v="2"/>
    <x v="0"/>
  </r>
  <r>
    <n v="3136"/>
    <n v="1"/>
    <x v="0"/>
    <n v="1"/>
    <n v="1"/>
    <n v="0"/>
    <x v="3"/>
    <x v="1"/>
    <x v="0"/>
  </r>
  <r>
    <n v="1710"/>
    <n v="0"/>
    <x v="0"/>
    <n v="1"/>
    <n v="0"/>
    <n v="0"/>
    <x v="1"/>
    <x v="1"/>
    <x v="0"/>
  </r>
  <r>
    <n v="1715"/>
    <n v="0"/>
    <x v="1"/>
    <n v="1"/>
    <n v="1"/>
    <n v="0"/>
    <x v="2"/>
    <x v="1"/>
    <x v="0"/>
  </r>
  <r>
    <n v="3158"/>
    <n v="0"/>
    <x v="0"/>
    <n v="0"/>
    <n v="0"/>
    <n v="0"/>
    <x v="0"/>
    <x v="2"/>
    <x v="0"/>
  </r>
  <r>
    <n v="1440"/>
    <n v="0"/>
    <x v="1"/>
    <n v="0"/>
    <n v="1"/>
    <n v="0"/>
    <x v="0"/>
    <x v="3"/>
    <x v="0"/>
  </r>
  <r>
    <n v="1497"/>
    <n v="0"/>
    <x v="0"/>
    <n v="1"/>
    <n v="0"/>
    <n v="0"/>
    <x v="1"/>
    <x v="2"/>
    <x v="0"/>
  </r>
  <r>
    <n v="1101"/>
    <n v="0"/>
    <x v="0"/>
    <n v="0"/>
    <n v="0"/>
    <n v="0"/>
    <x v="3"/>
    <x v="2"/>
    <x v="0"/>
  </r>
  <r>
    <n v="2866"/>
    <n v="1"/>
    <x v="0"/>
    <n v="1"/>
    <n v="1"/>
    <n v="0"/>
    <x v="1"/>
    <x v="2"/>
    <x v="0"/>
  </r>
  <r>
    <n v="2056"/>
    <n v="0"/>
    <x v="0"/>
    <n v="0"/>
    <n v="1"/>
    <n v="0"/>
    <x v="1"/>
    <x v="1"/>
    <x v="0"/>
  </r>
  <r>
    <n v="3179"/>
    <n v="0"/>
    <x v="0"/>
    <n v="0"/>
    <n v="0"/>
    <n v="0"/>
    <x v="1"/>
    <x v="1"/>
    <x v="0"/>
  </r>
  <r>
    <n v="1063"/>
    <n v="1"/>
    <x v="0"/>
    <n v="0"/>
    <n v="1"/>
    <n v="0"/>
    <x v="0"/>
    <x v="3"/>
    <x v="0"/>
  </r>
  <r>
    <n v="2314"/>
    <n v="0"/>
    <x v="1"/>
    <n v="1"/>
    <n v="1"/>
    <n v="0"/>
    <x v="3"/>
    <x v="2"/>
    <x v="0"/>
  </r>
  <r>
    <n v="1543"/>
    <n v="0"/>
    <x v="1"/>
    <n v="1"/>
    <n v="1"/>
    <n v="1"/>
    <x v="1"/>
    <x v="1"/>
    <x v="0"/>
  </r>
  <r>
    <n v="1805"/>
    <n v="0"/>
    <x v="1"/>
    <n v="1"/>
    <n v="1"/>
    <n v="1"/>
    <x v="1"/>
    <x v="1"/>
    <x v="0"/>
  </r>
  <r>
    <n v="2468"/>
    <n v="1"/>
    <x v="0"/>
    <n v="1"/>
    <n v="1"/>
    <n v="0"/>
    <x v="1"/>
    <x v="1"/>
    <x v="0"/>
  </r>
  <r>
    <n v="1697"/>
    <n v="0"/>
    <x v="0"/>
    <n v="1"/>
    <n v="0"/>
    <n v="0"/>
    <x v="2"/>
    <x v="3"/>
    <x v="0"/>
  </r>
  <r>
    <n v="1096"/>
    <n v="0"/>
    <x v="0"/>
    <n v="0"/>
    <n v="0"/>
    <n v="0"/>
    <x v="3"/>
    <x v="1"/>
    <x v="0"/>
  </r>
  <r>
    <n v="2496"/>
    <n v="0"/>
    <x v="0"/>
    <n v="0"/>
    <n v="0"/>
    <n v="0"/>
    <x v="0"/>
    <x v="0"/>
    <x v="0"/>
  </r>
  <r>
    <n v="2057"/>
    <n v="1"/>
    <x v="0"/>
    <n v="1"/>
    <n v="0"/>
    <n v="0"/>
    <x v="3"/>
    <x v="0"/>
    <x v="0"/>
  </r>
  <r>
    <n v="3055"/>
    <n v="0"/>
    <x v="0"/>
    <n v="0"/>
    <n v="0"/>
    <n v="0"/>
    <x v="3"/>
    <x v="3"/>
    <x v="0"/>
  </r>
  <r>
    <n v="2862"/>
    <n v="1"/>
    <x v="0"/>
    <n v="0"/>
    <n v="0"/>
    <n v="0"/>
    <x v="2"/>
    <x v="0"/>
    <x v="0"/>
  </r>
  <r>
    <n v="1668"/>
    <n v="0"/>
    <x v="0"/>
    <n v="0"/>
    <n v="0"/>
    <n v="0"/>
    <x v="0"/>
    <x v="0"/>
    <x v="0"/>
  </r>
  <r>
    <n v="1865"/>
    <n v="0"/>
    <x v="0"/>
    <n v="0"/>
    <n v="0"/>
    <n v="0"/>
    <x v="0"/>
    <x v="0"/>
    <x v="0"/>
  </r>
  <r>
    <n v="2820"/>
    <n v="1"/>
    <x v="0"/>
    <n v="1"/>
    <n v="1"/>
    <n v="0"/>
    <x v="3"/>
    <x v="0"/>
    <x v="0"/>
  </r>
  <r>
    <n v="1186"/>
    <n v="0"/>
    <x v="0"/>
    <n v="0"/>
    <n v="0"/>
    <n v="0"/>
    <x v="3"/>
    <x v="1"/>
    <x v="0"/>
  </r>
  <r>
    <n v="2646"/>
    <n v="0"/>
    <x v="0"/>
    <n v="0"/>
    <n v="0"/>
    <n v="0"/>
    <x v="1"/>
    <x v="1"/>
    <x v="0"/>
  </r>
  <r>
    <n v="2672"/>
    <n v="0"/>
    <x v="0"/>
    <n v="1"/>
    <n v="0"/>
    <n v="0"/>
    <x v="3"/>
    <x v="0"/>
    <x v="0"/>
  </r>
  <r>
    <n v="1887"/>
    <n v="0"/>
    <x v="0"/>
    <n v="0"/>
    <n v="1"/>
    <n v="0"/>
    <x v="0"/>
    <x v="1"/>
    <x v="0"/>
  </r>
  <r>
    <n v="1859"/>
    <n v="0"/>
    <x v="0"/>
    <n v="0"/>
    <n v="0"/>
    <n v="0"/>
    <x v="0"/>
    <x v="2"/>
    <x v="0"/>
  </r>
  <r>
    <n v="2107"/>
    <n v="0"/>
    <x v="0"/>
    <n v="0"/>
    <n v="0"/>
    <n v="0"/>
    <x v="0"/>
    <x v="1"/>
    <x v="0"/>
  </r>
  <r>
    <n v="1132"/>
    <n v="0"/>
    <x v="0"/>
    <n v="0"/>
    <n v="0"/>
    <n v="0"/>
    <x v="3"/>
    <x v="1"/>
    <x v="0"/>
  </r>
  <r>
    <n v="1105"/>
    <n v="0"/>
    <x v="1"/>
    <n v="1"/>
    <n v="0"/>
    <n v="0"/>
    <x v="0"/>
    <x v="1"/>
    <x v="0"/>
  </r>
  <r>
    <n v="2071"/>
    <n v="0"/>
    <x v="0"/>
    <n v="1"/>
    <n v="0"/>
    <n v="0"/>
    <x v="3"/>
    <x v="0"/>
    <x v="0"/>
  </r>
  <r>
    <n v="2944"/>
    <n v="0"/>
    <x v="1"/>
    <n v="1"/>
    <n v="0"/>
    <n v="0"/>
    <x v="1"/>
    <x v="2"/>
    <x v="0"/>
  </r>
  <r>
    <n v="1840"/>
    <n v="0"/>
    <x v="0"/>
    <n v="1"/>
    <n v="0"/>
    <n v="0"/>
    <x v="3"/>
    <x v="3"/>
    <x v="0"/>
  </r>
  <r>
    <n v="2118"/>
    <n v="0"/>
    <x v="0"/>
    <n v="0"/>
    <n v="0"/>
    <n v="0"/>
    <x v="2"/>
    <x v="0"/>
    <x v="0"/>
  </r>
  <r>
    <n v="2329"/>
    <n v="0"/>
    <x v="0"/>
    <n v="0"/>
    <n v="0"/>
    <n v="0"/>
    <x v="2"/>
    <x v="0"/>
    <x v="0"/>
  </r>
  <r>
    <n v="1094"/>
    <n v="0"/>
    <x v="0"/>
    <n v="0"/>
    <n v="0"/>
    <n v="0"/>
    <x v="1"/>
    <x v="1"/>
    <x v="0"/>
  </r>
  <r>
    <n v="1971"/>
    <n v="0"/>
    <x v="1"/>
    <n v="1"/>
    <n v="1"/>
    <n v="1"/>
    <x v="2"/>
    <x v="1"/>
    <x v="0"/>
  </r>
  <r>
    <n v="1530"/>
    <n v="0"/>
    <x v="0"/>
    <n v="0"/>
    <n v="0"/>
    <n v="0"/>
    <x v="4"/>
    <x v="1"/>
    <x v="0"/>
  </r>
  <r>
    <n v="2114"/>
    <n v="0"/>
    <x v="0"/>
    <n v="0"/>
    <n v="1"/>
    <n v="0"/>
    <x v="1"/>
    <x v="1"/>
    <x v="0"/>
  </r>
  <r>
    <n v="2250"/>
    <n v="0"/>
    <x v="0"/>
    <n v="0"/>
    <n v="0"/>
    <n v="0"/>
    <x v="0"/>
    <x v="3"/>
    <x v="0"/>
  </r>
  <r>
    <n v="2748"/>
    <n v="0"/>
    <x v="0"/>
    <n v="0"/>
    <n v="0"/>
    <n v="0"/>
    <x v="1"/>
    <x v="0"/>
    <x v="0"/>
  </r>
  <r>
    <n v="1886"/>
    <n v="0"/>
    <x v="0"/>
    <n v="0"/>
    <n v="0"/>
    <n v="0"/>
    <x v="0"/>
    <x v="1"/>
    <x v="0"/>
  </r>
  <r>
    <n v="2816"/>
    <n v="0"/>
    <x v="1"/>
    <n v="1"/>
    <n v="1"/>
    <n v="0"/>
    <x v="4"/>
    <x v="2"/>
    <x v="0"/>
  </r>
  <r>
    <n v="2218"/>
    <n v="0"/>
    <x v="1"/>
    <n v="1"/>
    <n v="0"/>
    <n v="1"/>
    <x v="1"/>
    <x v="1"/>
    <x v="0"/>
  </r>
  <r>
    <n v="3094"/>
    <n v="0"/>
    <x v="1"/>
    <n v="1"/>
    <n v="0"/>
    <n v="1"/>
    <x v="1"/>
    <x v="1"/>
    <x v="0"/>
  </r>
  <r>
    <n v="1414"/>
    <n v="0"/>
    <x v="1"/>
    <n v="1"/>
    <n v="1"/>
    <n v="1"/>
    <x v="0"/>
    <x v="0"/>
    <x v="0"/>
  </r>
  <r>
    <n v="1331"/>
    <n v="0"/>
    <x v="0"/>
    <n v="0"/>
    <n v="0"/>
    <n v="0"/>
    <x v="2"/>
    <x v="1"/>
    <x v="0"/>
  </r>
  <r>
    <n v="1028"/>
    <n v="0"/>
    <x v="0"/>
    <n v="1"/>
    <n v="0"/>
    <n v="0"/>
    <x v="3"/>
    <x v="0"/>
    <x v="0"/>
  </r>
  <r>
    <n v="2187"/>
    <n v="0"/>
    <x v="0"/>
    <n v="1"/>
    <n v="0"/>
    <n v="0"/>
    <x v="3"/>
    <x v="0"/>
    <x v="0"/>
  </r>
  <r>
    <n v="1619"/>
    <n v="0"/>
    <x v="0"/>
    <n v="0"/>
    <n v="0"/>
    <n v="0"/>
    <x v="0"/>
    <x v="1"/>
    <x v="0"/>
  </r>
  <r>
    <n v="2068"/>
    <n v="0"/>
    <x v="1"/>
    <n v="1"/>
    <n v="1"/>
    <n v="1"/>
    <x v="1"/>
    <x v="0"/>
    <x v="0"/>
  </r>
  <r>
    <n v="1951"/>
    <n v="0"/>
    <x v="0"/>
    <n v="0"/>
    <n v="0"/>
    <n v="0"/>
    <x v="3"/>
    <x v="1"/>
    <x v="0"/>
  </r>
  <r>
    <n v="2486"/>
    <n v="0"/>
    <x v="0"/>
    <n v="0"/>
    <n v="0"/>
    <n v="0"/>
    <x v="3"/>
    <x v="1"/>
    <x v="0"/>
  </r>
  <r>
    <n v="1609"/>
    <n v="0"/>
    <x v="0"/>
    <n v="0"/>
    <n v="0"/>
    <n v="0"/>
    <x v="0"/>
    <x v="1"/>
    <x v="0"/>
  </r>
  <r>
    <n v="1527"/>
    <n v="0"/>
    <x v="1"/>
    <n v="1"/>
    <n v="0"/>
    <n v="0"/>
    <x v="3"/>
    <x v="0"/>
    <x v="0"/>
  </r>
  <r>
    <n v="1898"/>
    <n v="0"/>
    <x v="1"/>
    <n v="1"/>
    <n v="0"/>
    <n v="0"/>
    <x v="3"/>
    <x v="0"/>
    <x v="0"/>
  </r>
  <r>
    <n v="3155"/>
    <n v="0"/>
    <x v="0"/>
    <n v="1"/>
    <n v="0"/>
    <n v="0"/>
    <x v="3"/>
    <x v="0"/>
    <x v="0"/>
  </r>
  <r>
    <n v="1617"/>
    <n v="0"/>
    <x v="0"/>
    <n v="0"/>
    <n v="0"/>
    <n v="0"/>
    <x v="0"/>
    <x v="1"/>
    <x v="0"/>
  </r>
  <r>
    <n v="2922"/>
    <n v="0"/>
    <x v="0"/>
    <n v="0"/>
    <n v="0"/>
    <n v="0"/>
    <x v="3"/>
    <x v="2"/>
    <x v="0"/>
  </r>
  <r>
    <n v="1726"/>
    <n v="0"/>
    <x v="0"/>
    <n v="1"/>
    <n v="0"/>
    <n v="0"/>
    <x v="1"/>
    <x v="1"/>
    <x v="0"/>
  </r>
  <r>
    <n v="1988"/>
    <n v="0"/>
    <x v="0"/>
    <n v="1"/>
    <n v="0"/>
    <n v="0"/>
    <x v="1"/>
    <x v="1"/>
    <x v="0"/>
  </r>
  <r>
    <n v="2443"/>
    <n v="0"/>
    <x v="0"/>
    <n v="1"/>
    <n v="0"/>
    <n v="0"/>
    <x v="1"/>
    <x v="1"/>
    <x v="0"/>
  </r>
  <r>
    <n v="1165"/>
    <n v="0"/>
    <x v="1"/>
    <n v="0"/>
    <n v="1"/>
    <n v="0"/>
    <x v="3"/>
    <x v="0"/>
    <x v="0"/>
  </r>
  <r>
    <n v="2081"/>
    <n v="1"/>
    <x v="0"/>
    <n v="1"/>
    <n v="1"/>
    <n v="0"/>
    <x v="2"/>
    <x v="1"/>
    <x v="0"/>
  </r>
  <r>
    <n v="2246"/>
    <n v="1"/>
    <x v="0"/>
    <n v="1"/>
    <n v="1"/>
    <n v="0"/>
    <x v="2"/>
    <x v="1"/>
    <x v="0"/>
  </r>
  <r>
    <n v="1205"/>
    <n v="0"/>
    <x v="1"/>
    <n v="1"/>
    <n v="0"/>
    <n v="0"/>
    <x v="3"/>
    <x v="2"/>
    <x v="0"/>
  </r>
  <r>
    <n v="1956"/>
    <n v="0"/>
    <x v="0"/>
    <n v="0"/>
    <n v="0"/>
    <n v="0"/>
    <x v="3"/>
    <x v="1"/>
    <x v="0"/>
  </r>
  <r>
    <n v="1373"/>
    <n v="0"/>
    <x v="0"/>
    <n v="0"/>
    <n v="0"/>
    <n v="0"/>
    <x v="2"/>
    <x v="0"/>
    <x v="0"/>
  </r>
  <r>
    <n v="2047"/>
    <n v="1"/>
    <x v="0"/>
    <n v="0"/>
    <n v="1"/>
    <n v="0"/>
    <x v="0"/>
    <x v="1"/>
    <x v="0"/>
  </r>
  <r>
    <n v="2685"/>
    <n v="1"/>
    <x v="0"/>
    <n v="1"/>
    <n v="1"/>
    <n v="1"/>
    <x v="3"/>
    <x v="1"/>
    <x v="0"/>
  </r>
  <r>
    <n v="1731"/>
    <n v="0"/>
    <x v="0"/>
    <n v="0"/>
    <n v="0"/>
    <n v="0"/>
    <x v="1"/>
    <x v="0"/>
    <x v="0"/>
  </r>
  <r>
    <n v="3016"/>
    <n v="0"/>
    <x v="0"/>
    <n v="0"/>
    <n v="0"/>
    <n v="0"/>
    <x v="0"/>
    <x v="1"/>
    <x v="0"/>
  </r>
  <r>
    <n v="2825"/>
    <n v="1"/>
    <x v="0"/>
    <n v="1"/>
    <n v="0"/>
    <n v="0"/>
    <x v="0"/>
    <x v="3"/>
    <x v="1"/>
  </r>
  <r>
    <n v="1468"/>
    <n v="0"/>
    <x v="0"/>
    <n v="0"/>
    <n v="0"/>
    <n v="0"/>
    <x v="1"/>
    <x v="2"/>
    <x v="0"/>
  </r>
  <r>
    <n v="2269"/>
    <n v="1"/>
    <x v="0"/>
    <n v="1"/>
    <n v="1"/>
    <n v="0"/>
    <x v="3"/>
    <x v="2"/>
    <x v="0"/>
  </r>
  <r>
    <n v="2134"/>
    <n v="0"/>
    <x v="0"/>
    <n v="1"/>
    <n v="0"/>
    <n v="0"/>
    <x v="1"/>
    <x v="1"/>
    <x v="0"/>
  </r>
  <r>
    <n v="1905"/>
    <n v="0"/>
    <x v="0"/>
    <n v="0"/>
    <n v="1"/>
    <n v="0"/>
    <x v="1"/>
    <x v="1"/>
    <x v="0"/>
  </r>
  <r>
    <n v="1323"/>
    <n v="0"/>
    <x v="0"/>
    <n v="1"/>
    <n v="0"/>
    <n v="0"/>
    <x v="1"/>
    <x v="1"/>
    <x v="0"/>
  </r>
  <r>
    <n v="1015"/>
    <n v="0"/>
    <x v="0"/>
    <n v="1"/>
    <n v="1"/>
    <n v="0"/>
    <x v="0"/>
    <x v="0"/>
    <x v="0"/>
  </r>
  <r>
    <n v="2546"/>
    <n v="0"/>
    <x v="0"/>
    <n v="1"/>
    <n v="1"/>
    <n v="0"/>
    <x v="0"/>
    <x v="0"/>
    <x v="0"/>
  </r>
  <r>
    <n v="2829"/>
    <n v="0"/>
    <x v="0"/>
    <n v="0"/>
    <n v="0"/>
    <n v="0"/>
    <x v="0"/>
    <x v="0"/>
    <x v="0"/>
  </r>
  <r>
    <n v="1784"/>
    <n v="0"/>
    <x v="0"/>
    <n v="0"/>
    <n v="0"/>
    <n v="0"/>
    <x v="0"/>
    <x v="0"/>
    <x v="0"/>
  </r>
  <r>
    <n v="2420"/>
    <n v="0"/>
    <x v="1"/>
    <n v="0"/>
    <n v="1"/>
    <n v="0"/>
    <x v="1"/>
    <x v="1"/>
    <x v="0"/>
  </r>
  <r>
    <n v="1329"/>
    <n v="0"/>
    <x v="0"/>
    <n v="0"/>
    <n v="0"/>
    <n v="0"/>
    <x v="2"/>
    <x v="1"/>
    <x v="0"/>
  </r>
  <r>
    <n v="1407"/>
    <n v="0"/>
    <x v="1"/>
    <n v="1"/>
    <n v="0"/>
    <n v="0"/>
    <x v="3"/>
    <x v="2"/>
    <x v="0"/>
  </r>
  <r>
    <n v="1050"/>
    <n v="1"/>
    <x v="0"/>
    <n v="0"/>
    <n v="1"/>
    <n v="0"/>
    <x v="2"/>
    <x v="1"/>
    <x v="0"/>
  </r>
  <r>
    <n v="1957"/>
    <n v="0"/>
    <x v="0"/>
    <n v="1"/>
    <n v="0"/>
    <n v="0"/>
    <x v="1"/>
    <x v="2"/>
    <x v="0"/>
  </r>
  <r>
    <n v="2698"/>
    <n v="0"/>
    <x v="0"/>
    <n v="1"/>
    <n v="0"/>
    <n v="0"/>
    <x v="4"/>
    <x v="0"/>
    <x v="0"/>
  </r>
  <r>
    <n v="1825"/>
    <n v="0"/>
    <x v="0"/>
    <n v="0"/>
    <n v="0"/>
    <n v="0"/>
    <x v="3"/>
    <x v="3"/>
    <x v="0"/>
  </r>
  <r>
    <n v="1279"/>
    <n v="0"/>
    <x v="0"/>
    <n v="1"/>
    <n v="0"/>
    <n v="0"/>
    <x v="3"/>
    <x v="1"/>
    <x v="0"/>
  </r>
  <r>
    <n v="2558"/>
    <n v="0"/>
    <x v="0"/>
    <n v="0"/>
    <n v="0"/>
    <n v="0"/>
    <x v="2"/>
    <x v="1"/>
    <x v="0"/>
  </r>
  <r>
    <n v="2708"/>
    <n v="0"/>
    <x v="0"/>
    <n v="1"/>
    <n v="0"/>
    <n v="0"/>
    <x v="1"/>
    <x v="1"/>
    <x v="0"/>
  </r>
  <r>
    <n v="1052"/>
    <n v="0"/>
    <x v="0"/>
    <n v="1"/>
    <n v="0"/>
    <n v="0"/>
    <x v="1"/>
    <x v="2"/>
    <x v="0"/>
  </r>
  <r>
    <n v="1833"/>
    <n v="1"/>
    <x v="0"/>
    <n v="0"/>
    <n v="1"/>
    <n v="0"/>
    <x v="3"/>
    <x v="3"/>
    <x v="0"/>
  </r>
  <r>
    <n v="3161"/>
    <n v="1"/>
    <x v="0"/>
    <n v="0"/>
    <n v="1"/>
    <n v="0"/>
    <x v="3"/>
    <x v="3"/>
    <x v="0"/>
  </r>
  <r>
    <n v="3096"/>
    <n v="0"/>
    <x v="0"/>
    <n v="1"/>
    <n v="0"/>
    <n v="0"/>
    <x v="3"/>
    <x v="0"/>
    <x v="0"/>
  </r>
  <r>
    <n v="3078"/>
    <n v="0"/>
    <x v="0"/>
    <n v="1"/>
    <n v="0"/>
    <n v="0"/>
    <x v="0"/>
    <x v="1"/>
    <x v="0"/>
  </r>
  <r>
    <n v="2844"/>
    <n v="0"/>
    <x v="1"/>
    <n v="1"/>
    <n v="1"/>
    <n v="0"/>
    <x v="1"/>
    <x v="3"/>
    <x v="0"/>
  </r>
  <r>
    <n v="1725"/>
    <n v="0"/>
    <x v="0"/>
    <n v="0"/>
    <n v="1"/>
    <n v="0"/>
    <x v="3"/>
    <x v="1"/>
    <x v="0"/>
  </r>
  <r>
    <n v="1967"/>
    <n v="0"/>
    <x v="0"/>
    <n v="0"/>
    <n v="0"/>
    <n v="0"/>
    <x v="3"/>
    <x v="0"/>
    <x v="0"/>
  </r>
  <r>
    <n v="2767"/>
    <n v="0"/>
    <x v="0"/>
    <n v="1"/>
    <n v="0"/>
    <n v="0"/>
    <x v="1"/>
    <x v="3"/>
    <x v="0"/>
  </r>
  <r>
    <n v="1866"/>
    <n v="0"/>
    <x v="0"/>
    <n v="0"/>
    <n v="0"/>
    <n v="0"/>
    <x v="1"/>
    <x v="0"/>
    <x v="0"/>
  </r>
  <r>
    <n v="2502"/>
    <n v="0"/>
    <x v="0"/>
    <n v="0"/>
    <n v="0"/>
    <n v="0"/>
    <x v="4"/>
    <x v="0"/>
    <x v="0"/>
  </r>
  <r>
    <n v="3185"/>
    <n v="0"/>
    <x v="0"/>
    <n v="0"/>
    <n v="0"/>
    <n v="0"/>
    <x v="4"/>
    <x v="0"/>
    <x v="0"/>
  </r>
  <r>
    <n v="1923"/>
    <n v="0"/>
    <x v="0"/>
    <n v="1"/>
    <n v="0"/>
    <n v="0"/>
    <x v="2"/>
    <x v="1"/>
    <x v="0"/>
  </r>
  <r>
    <n v="1772"/>
    <n v="0"/>
    <x v="1"/>
    <n v="1"/>
    <n v="1"/>
    <n v="0"/>
    <x v="3"/>
    <x v="0"/>
    <x v="0"/>
  </r>
  <r>
    <n v="2627"/>
    <n v="0"/>
    <x v="0"/>
    <n v="0"/>
    <n v="0"/>
    <n v="0"/>
    <x v="0"/>
    <x v="1"/>
    <x v="0"/>
  </r>
  <r>
    <n v="1219"/>
    <n v="0"/>
    <x v="0"/>
    <n v="1"/>
    <n v="0"/>
    <n v="0"/>
    <x v="2"/>
    <x v="3"/>
    <x v="0"/>
  </r>
  <r>
    <n v="3067"/>
    <n v="1"/>
    <x v="0"/>
    <n v="1"/>
    <n v="0"/>
    <n v="0"/>
    <x v="3"/>
    <x v="2"/>
    <x v="0"/>
  </r>
  <r>
    <n v="2300"/>
    <n v="0"/>
    <x v="0"/>
    <n v="0"/>
    <n v="0"/>
    <n v="0"/>
    <x v="3"/>
    <x v="2"/>
    <x v="0"/>
  </r>
  <r>
    <n v="2720"/>
    <n v="0"/>
    <x v="0"/>
    <n v="0"/>
    <n v="0"/>
    <n v="0"/>
    <x v="3"/>
    <x v="1"/>
    <x v="0"/>
  </r>
  <r>
    <n v="1545"/>
    <n v="0"/>
    <x v="0"/>
    <n v="0"/>
    <n v="0"/>
    <n v="0"/>
    <x v="0"/>
    <x v="1"/>
    <x v="0"/>
  </r>
  <r>
    <n v="1818"/>
    <n v="0"/>
    <x v="0"/>
    <n v="0"/>
    <n v="0"/>
    <n v="0"/>
    <x v="2"/>
    <x v="1"/>
    <x v="0"/>
  </r>
  <r>
    <n v="1538"/>
    <n v="0"/>
    <x v="0"/>
    <n v="0"/>
    <n v="0"/>
    <n v="0"/>
    <x v="3"/>
    <x v="2"/>
    <x v="0"/>
  </r>
  <r>
    <n v="2092"/>
    <n v="0"/>
    <x v="0"/>
    <n v="0"/>
    <n v="1"/>
    <n v="0"/>
    <x v="0"/>
    <x v="3"/>
    <x v="0"/>
  </r>
  <r>
    <n v="2150"/>
    <n v="0"/>
    <x v="0"/>
    <n v="0"/>
    <n v="0"/>
    <n v="0"/>
    <x v="0"/>
    <x v="1"/>
    <x v="0"/>
  </r>
  <r>
    <n v="2553"/>
    <n v="0"/>
    <x v="1"/>
    <n v="1"/>
    <n v="0"/>
    <n v="0"/>
    <x v="1"/>
    <x v="0"/>
    <x v="0"/>
  </r>
  <r>
    <n v="3144"/>
    <n v="0"/>
    <x v="0"/>
    <n v="0"/>
    <n v="0"/>
    <n v="0"/>
    <x v="2"/>
    <x v="2"/>
    <x v="0"/>
  </r>
  <r>
    <n v="1079"/>
    <n v="0"/>
    <x v="0"/>
    <n v="0"/>
    <n v="0"/>
    <n v="0"/>
    <x v="2"/>
    <x v="1"/>
    <x v="0"/>
  </r>
  <r>
    <n v="2560"/>
    <n v="0"/>
    <x v="0"/>
    <n v="0"/>
    <n v="0"/>
    <n v="0"/>
    <x v="2"/>
    <x v="1"/>
    <x v="0"/>
  </r>
  <r>
    <n v="1881"/>
    <n v="0"/>
    <x v="0"/>
    <n v="0"/>
    <n v="0"/>
    <n v="0"/>
    <x v="3"/>
    <x v="1"/>
    <x v="0"/>
  </r>
  <r>
    <n v="1658"/>
    <n v="0"/>
    <x v="0"/>
    <n v="0"/>
    <n v="1"/>
    <n v="0"/>
    <x v="3"/>
    <x v="0"/>
    <x v="0"/>
  </r>
  <r>
    <n v="1431"/>
    <n v="1"/>
    <x v="0"/>
    <n v="0"/>
    <n v="1"/>
    <n v="0"/>
    <x v="0"/>
    <x v="1"/>
    <x v="0"/>
  </r>
  <r>
    <n v="1491"/>
    <n v="0"/>
    <x v="0"/>
    <n v="0"/>
    <n v="0"/>
    <n v="0"/>
    <x v="0"/>
    <x v="1"/>
    <x v="0"/>
  </r>
  <r>
    <n v="2664"/>
    <n v="0"/>
    <x v="0"/>
    <n v="0"/>
    <n v="0"/>
    <n v="0"/>
    <x v="0"/>
    <x v="1"/>
    <x v="0"/>
  </r>
  <r>
    <n v="1826"/>
    <n v="1"/>
    <x v="0"/>
    <n v="1"/>
    <n v="0"/>
    <n v="1"/>
    <x v="1"/>
    <x v="1"/>
    <x v="0"/>
  </r>
  <r>
    <n v="1499"/>
    <n v="0"/>
    <x v="0"/>
    <n v="0"/>
    <n v="0"/>
    <n v="0"/>
    <x v="0"/>
    <x v="2"/>
    <x v="0"/>
  </r>
  <r>
    <n v="1593"/>
    <n v="0"/>
    <x v="0"/>
    <n v="0"/>
    <n v="1"/>
    <n v="0"/>
    <x v="3"/>
    <x v="1"/>
    <x v="0"/>
  </r>
  <r>
    <n v="2287"/>
    <n v="0"/>
    <x v="1"/>
    <n v="1"/>
    <n v="0"/>
    <n v="0"/>
    <x v="3"/>
    <x v="0"/>
    <x v="0"/>
  </r>
  <r>
    <n v="3024"/>
    <n v="0"/>
    <x v="0"/>
    <n v="0"/>
    <n v="0"/>
    <n v="0"/>
    <x v="3"/>
    <x v="3"/>
    <x v="0"/>
  </r>
  <r>
    <n v="1809"/>
    <n v="0"/>
    <x v="0"/>
    <n v="0"/>
    <n v="0"/>
    <n v="0"/>
    <x v="4"/>
    <x v="0"/>
    <x v="0"/>
  </r>
  <r>
    <n v="2899"/>
    <n v="0"/>
    <x v="0"/>
    <n v="0"/>
    <n v="0"/>
    <n v="0"/>
    <x v="0"/>
    <x v="1"/>
    <x v="1"/>
  </r>
  <r>
    <n v="1734"/>
    <n v="0"/>
    <x v="1"/>
    <n v="1"/>
    <n v="1"/>
    <n v="0"/>
    <x v="3"/>
    <x v="1"/>
    <x v="0"/>
  </r>
  <r>
    <n v="1292"/>
    <n v="0"/>
    <x v="0"/>
    <n v="0"/>
    <n v="1"/>
    <n v="0"/>
    <x v="3"/>
    <x v="2"/>
    <x v="0"/>
  </r>
  <r>
    <n v="2078"/>
    <n v="0"/>
    <x v="0"/>
    <n v="0"/>
    <n v="0"/>
    <n v="0"/>
    <x v="0"/>
    <x v="3"/>
    <x v="0"/>
  </r>
  <r>
    <n v="2927"/>
    <n v="0"/>
    <x v="0"/>
    <n v="0"/>
    <n v="0"/>
    <n v="0"/>
    <x v="0"/>
    <x v="1"/>
    <x v="0"/>
  </r>
  <r>
    <n v="1856"/>
    <n v="1"/>
    <x v="0"/>
    <n v="1"/>
    <n v="1"/>
    <n v="0"/>
    <x v="1"/>
    <x v="1"/>
    <x v="0"/>
  </r>
  <r>
    <n v="1965"/>
    <n v="0"/>
    <x v="0"/>
    <n v="1"/>
    <n v="1"/>
    <n v="0"/>
    <x v="3"/>
    <x v="1"/>
    <x v="0"/>
  </r>
  <r>
    <n v="2803"/>
    <n v="0"/>
    <x v="0"/>
    <n v="0"/>
    <n v="0"/>
    <n v="0"/>
    <x v="3"/>
    <x v="2"/>
    <x v="0"/>
  </r>
  <r>
    <n v="2338"/>
    <n v="0"/>
    <x v="0"/>
    <n v="0"/>
    <n v="0"/>
    <n v="0"/>
    <x v="0"/>
    <x v="1"/>
    <x v="0"/>
  </r>
  <r>
    <n v="2144"/>
    <n v="0"/>
    <x v="0"/>
    <n v="0"/>
    <n v="0"/>
    <n v="0"/>
    <x v="1"/>
    <x v="1"/>
    <x v="0"/>
  </r>
  <r>
    <n v="3181"/>
    <n v="0"/>
    <x v="0"/>
    <n v="0"/>
    <n v="0"/>
    <n v="0"/>
    <x v="0"/>
    <x v="3"/>
    <x v="0"/>
  </r>
  <r>
    <n v="2389"/>
    <n v="0"/>
    <x v="0"/>
    <n v="0"/>
    <n v="1"/>
    <n v="0"/>
    <x v="3"/>
    <x v="1"/>
    <x v="0"/>
  </r>
  <r>
    <n v="1955"/>
    <n v="0"/>
    <x v="0"/>
    <n v="0"/>
    <n v="0"/>
    <n v="0"/>
    <x v="1"/>
    <x v="2"/>
    <x v="0"/>
  </r>
  <r>
    <n v="2887"/>
    <n v="0"/>
    <x v="0"/>
    <n v="0"/>
    <n v="0"/>
    <n v="0"/>
    <x v="1"/>
    <x v="2"/>
    <x v="0"/>
  </r>
  <r>
    <n v="1164"/>
    <n v="0"/>
    <x v="0"/>
    <n v="0"/>
    <n v="0"/>
    <n v="0"/>
    <x v="3"/>
    <x v="0"/>
    <x v="0"/>
  </r>
  <r>
    <n v="2688"/>
    <n v="0"/>
    <x v="0"/>
    <n v="1"/>
    <n v="0"/>
    <n v="0"/>
    <x v="3"/>
    <x v="1"/>
    <x v="0"/>
  </r>
  <r>
    <n v="1707"/>
    <n v="0"/>
    <x v="0"/>
    <n v="0"/>
    <n v="1"/>
    <n v="0"/>
    <x v="3"/>
    <x v="1"/>
    <x v="0"/>
  </r>
  <r>
    <n v="2724"/>
    <n v="0"/>
    <x v="1"/>
    <n v="1"/>
    <n v="1"/>
    <n v="0"/>
    <x v="3"/>
    <x v="0"/>
    <x v="0"/>
  </r>
  <r>
    <n v="2811"/>
    <n v="0"/>
    <x v="0"/>
    <n v="0"/>
    <n v="0"/>
    <n v="0"/>
    <x v="3"/>
    <x v="0"/>
    <x v="0"/>
  </r>
  <r>
    <n v="1149"/>
    <n v="0"/>
    <x v="0"/>
    <n v="0"/>
    <n v="0"/>
    <n v="0"/>
    <x v="0"/>
    <x v="1"/>
    <x v="0"/>
  </r>
  <r>
    <n v="1503"/>
    <n v="0"/>
    <x v="0"/>
    <n v="1"/>
    <n v="1"/>
    <n v="0"/>
    <x v="3"/>
    <x v="2"/>
    <x v="0"/>
  </r>
  <r>
    <n v="3065"/>
    <n v="0"/>
    <x v="0"/>
    <n v="0"/>
    <n v="0"/>
    <n v="0"/>
    <x v="1"/>
    <x v="1"/>
    <x v="0"/>
  </r>
  <r>
    <n v="2647"/>
    <n v="0"/>
    <x v="0"/>
    <n v="1"/>
    <n v="0"/>
    <n v="0"/>
    <x v="3"/>
    <x v="2"/>
    <x v="0"/>
  </r>
  <r>
    <n v="1233"/>
    <n v="0"/>
    <x v="1"/>
    <n v="1"/>
    <n v="1"/>
    <n v="0"/>
    <x v="3"/>
    <x v="1"/>
    <x v="0"/>
  </r>
  <r>
    <n v="2387"/>
    <n v="0"/>
    <x v="1"/>
    <n v="1"/>
    <n v="1"/>
    <n v="0"/>
    <x v="3"/>
    <x v="1"/>
    <x v="0"/>
  </r>
  <r>
    <n v="1401"/>
    <n v="0"/>
    <x v="1"/>
    <n v="1"/>
    <n v="1"/>
    <n v="1"/>
    <x v="1"/>
    <x v="1"/>
    <x v="0"/>
  </r>
  <r>
    <n v="1253"/>
    <n v="1"/>
    <x v="0"/>
    <n v="0"/>
    <n v="0"/>
    <n v="0"/>
    <x v="3"/>
    <x v="1"/>
    <x v="0"/>
  </r>
  <r>
    <n v="1447"/>
    <n v="1"/>
    <x v="0"/>
    <n v="0"/>
    <n v="0"/>
    <n v="0"/>
    <x v="3"/>
    <x v="1"/>
    <x v="0"/>
  </r>
  <r>
    <n v="1185"/>
    <n v="0"/>
    <x v="0"/>
    <n v="1"/>
    <n v="0"/>
    <n v="0"/>
    <x v="3"/>
    <x v="1"/>
    <x v="0"/>
  </r>
  <r>
    <n v="1039"/>
    <n v="0"/>
    <x v="0"/>
    <n v="0"/>
    <n v="0"/>
    <n v="0"/>
    <x v="3"/>
    <x v="1"/>
    <x v="0"/>
  </r>
  <r>
    <n v="1275"/>
    <n v="0"/>
    <x v="0"/>
    <n v="0"/>
    <n v="0"/>
    <n v="0"/>
    <x v="4"/>
    <x v="1"/>
    <x v="0"/>
  </r>
  <r>
    <n v="1043"/>
    <n v="0"/>
    <x v="0"/>
    <n v="0"/>
    <n v="0"/>
    <n v="0"/>
    <x v="0"/>
    <x v="1"/>
    <x v="0"/>
  </r>
  <r>
    <n v="1216"/>
    <n v="0"/>
    <x v="0"/>
    <n v="0"/>
    <n v="0"/>
    <n v="0"/>
    <x v="3"/>
    <x v="0"/>
    <x v="0"/>
  </r>
  <r>
    <n v="1541"/>
    <n v="0"/>
    <x v="0"/>
    <n v="1"/>
    <n v="0"/>
    <n v="0"/>
    <x v="3"/>
    <x v="1"/>
    <x v="0"/>
  </r>
  <r>
    <n v="2539"/>
    <n v="0"/>
    <x v="0"/>
    <n v="0"/>
    <n v="0"/>
    <n v="0"/>
    <x v="2"/>
    <x v="1"/>
    <x v="0"/>
  </r>
  <r>
    <n v="3056"/>
    <n v="0"/>
    <x v="1"/>
    <n v="0"/>
    <n v="0"/>
    <n v="0"/>
    <x v="3"/>
    <x v="1"/>
    <x v="0"/>
  </r>
  <r>
    <n v="2077"/>
    <n v="0"/>
    <x v="0"/>
    <n v="0"/>
    <n v="0"/>
    <n v="0"/>
    <x v="2"/>
    <x v="1"/>
    <x v="0"/>
  </r>
  <r>
    <n v="1570"/>
    <n v="1"/>
    <x v="0"/>
    <n v="1"/>
    <n v="1"/>
    <n v="0"/>
    <x v="4"/>
    <x v="1"/>
    <x v="0"/>
  </r>
  <r>
    <n v="1225"/>
    <n v="0"/>
    <x v="0"/>
    <n v="0"/>
    <n v="0"/>
    <n v="0"/>
    <x v="0"/>
    <x v="0"/>
    <x v="0"/>
  </r>
  <r>
    <n v="2787"/>
    <n v="0"/>
    <x v="0"/>
    <n v="0"/>
    <n v="1"/>
    <n v="0"/>
    <x v="3"/>
    <x v="2"/>
    <x v="0"/>
  </r>
  <r>
    <n v="1969"/>
    <n v="0"/>
    <x v="0"/>
    <n v="0"/>
    <n v="0"/>
    <n v="0"/>
    <x v="0"/>
    <x v="3"/>
    <x v="0"/>
  </r>
  <r>
    <n v="1911"/>
    <n v="0"/>
    <x v="0"/>
    <n v="0"/>
    <n v="0"/>
    <n v="0"/>
    <x v="1"/>
    <x v="0"/>
    <x v="0"/>
  </r>
  <r>
    <n v="1118"/>
    <n v="0"/>
    <x v="0"/>
    <n v="0"/>
    <n v="0"/>
    <n v="0"/>
    <x v="0"/>
    <x v="1"/>
    <x v="0"/>
  </r>
  <r>
    <n v="1083"/>
    <n v="0"/>
    <x v="0"/>
    <n v="1"/>
    <n v="0"/>
    <n v="0"/>
    <x v="3"/>
    <x v="1"/>
    <x v="0"/>
  </r>
  <r>
    <n v="2015"/>
    <n v="0"/>
    <x v="0"/>
    <n v="1"/>
    <n v="0"/>
    <n v="0"/>
    <x v="3"/>
    <x v="1"/>
    <x v="0"/>
  </r>
  <r>
    <n v="1350"/>
    <n v="0"/>
    <x v="0"/>
    <n v="0"/>
    <n v="0"/>
    <n v="0"/>
    <x v="3"/>
    <x v="1"/>
    <x v="0"/>
  </r>
  <r>
    <n v="2489"/>
    <n v="0"/>
    <x v="0"/>
    <n v="0"/>
    <n v="0"/>
    <n v="0"/>
    <x v="3"/>
    <x v="1"/>
    <x v="0"/>
  </r>
  <r>
    <n v="2063"/>
    <n v="0"/>
    <x v="0"/>
    <n v="0"/>
    <n v="0"/>
    <n v="0"/>
    <x v="3"/>
    <x v="1"/>
    <x v="0"/>
  </r>
  <r>
    <n v="2462"/>
    <n v="0"/>
    <x v="0"/>
    <n v="0"/>
    <n v="0"/>
    <n v="0"/>
    <x v="1"/>
    <x v="2"/>
    <x v="0"/>
  </r>
  <r>
    <n v="2139"/>
    <n v="0"/>
    <x v="0"/>
    <n v="0"/>
    <n v="0"/>
    <n v="0"/>
    <x v="3"/>
    <x v="1"/>
    <x v="0"/>
  </r>
  <r>
    <n v="3062"/>
    <n v="0"/>
    <x v="0"/>
    <n v="1"/>
    <n v="1"/>
    <n v="0"/>
    <x v="0"/>
    <x v="1"/>
    <x v="0"/>
  </r>
  <r>
    <n v="2971"/>
    <n v="0"/>
    <x v="0"/>
    <n v="0"/>
    <n v="1"/>
    <n v="0"/>
    <x v="3"/>
    <x v="1"/>
    <x v="0"/>
  </r>
  <r>
    <n v="3143"/>
    <n v="0"/>
    <x v="0"/>
    <n v="1"/>
    <n v="1"/>
    <n v="0"/>
    <x v="3"/>
    <x v="0"/>
    <x v="0"/>
  </r>
  <r>
    <n v="1742"/>
    <n v="0"/>
    <x v="0"/>
    <n v="0"/>
    <n v="0"/>
    <n v="0"/>
    <x v="0"/>
    <x v="1"/>
    <x v="0"/>
  </r>
  <r>
    <n v="2711"/>
    <n v="0"/>
    <x v="0"/>
    <n v="0"/>
    <n v="0"/>
    <n v="0"/>
    <x v="0"/>
    <x v="1"/>
    <x v="0"/>
  </r>
  <r>
    <n v="1048"/>
    <n v="0"/>
    <x v="0"/>
    <n v="0"/>
    <n v="0"/>
    <n v="0"/>
    <x v="3"/>
    <x v="2"/>
    <x v="0"/>
  </r>
  <r>
    <n v="1474"/>
    <n v="0"/>
    <x v="0"/>
    <n v="0"/>
    <n v="0"/>
    <n v="0"/>
    <x v="1"/>
    <x v="0"/>
    <x v="0"/>
  </r>
  <r>
    <n v="1752"/>
    <n v="0"/>
    <x v="0"/>
    <n v="0"/>
    <n v="0"/>
    <n v="0"/>
    <x v="3"/>
    <x v="0"/>
    <x v="0"/>
  </r>
  <r>
    <n v="2484"/>
    <n v="0"/>
    <x v="0"/>
    <n v="0"/>
    <n v="0"/>
    <n v="0"/>
    <x v="3"/>
    <x v="0"/>
    <x v="0"/>
  </r>
  <r>
    <n v="1681"/>
    <n v="0"/>
    <x v="0"/>
    <n v="0"/>
    <n v="0"/>
    <n v="0"/>
    <x v="2"/>
    <x v="1"/>
    <x v="0"/>
  </r>
  <r>
    <n v="1469"/>
    <n v="0"/>
    <x v="0"/>
    <n v="0"/>
    <n v="0"/>
    <n v="0"/>
    <x v="2"/>
    <x v="0"/>
    <x v="0"/>
  </r>
  <r>
    <n v="2661"/>
    <n v="0"/>
    <x v="0"/>
    <n v="0"/>
    <n v="0"/>
    <n v="0"/>
    <x v="2"/>
    <x v="2"/>
    <x v="0"/>
  </r>
  <r>
    <n v="1631"/>
    <n v="0"/>
    <x v="0"/>
    <n v="0"/>
    <n v="0"/>
    <n v="0"/>
    <x v="3"/>
    <x v="2"/>
    <x v="0"/>
  </r>
  <r>
    <n v="2261"/>
    <n v="0"/>
    <x v="0"/>
    <n v="1"/>
    <n v="0"/>
    <n v="0"/>
    <x v="1"/>
    <x v="1"/>
    <x v="0"/>
  </r>
  <r>
    <n v="1481"/>
    <n v="0"/>
    <x v="0"/>
    <n v="0"/>
    <n v="0"/>
    <n v="0"/>
    <x v="1"/>
    <x v="0"/>
    <x v="0"/>
  </r>
  <r>
    <n v="1344"/>
    <n v="0"/>
    <x v="1"/>
    <n v="0"/>
    <n v="0"/>
    <n v="0"/>
    <x v="3"/>
    <x v="1"/>
    <x v="0"/>
  </r>
  <r>
    <n v="2171"/>
    <n v="0"/>
    <x v="0"/>
    <n v="0"/>
    <n v="0"/>
    <n v="0"/>
    <x v="2"/>
    <x v="2"/>
    <x v="0"/>
  </r>
  <r>
    <n v="2279"/>
    <n v="0"/>
    <x v="0"/>
    <n v="1"/>
    <n v="0"/>
    <n v="0"/>
    <x v="3"/>
    <x v="1"/>
    <x v="0"/>
  </r>
  <r>
    <n v="3113"/>
    <n v="0"/>
    <x v="0"/>
    <n v="1"/>
    <n v="0"/>
    <n v="0"/>
    <x v="0"/>
    <x v="1"/>
    <x v="0"/>
  </r>
  <r>
    <n v="1090"/>
    <n v="0"/>
    <x v="0"/>
    <n v="0"/>
    <n v="1"/>
    <n v="0"/>
    <x v="3"/>
    <x v="3"/>
    <x v="0"/>
  </r>
  <r>
    <n v="1168"/>
    <n v="0"/>
    <x v="0"/>
    <n v="0"/>
    <n v="1"/>
    <n v="0"/>
    <x v="3"/>
    <x v="3"/>
    <x v="0"/>
  </r>
  <r>
    <n v="1680"/>
    <n v="0"/>
    <x v="0"/>
    <n v="0"/>
    <n v="1"/>
    <n v="0"/>
    <x v="1"/>
    <x v="1"/>
    <x v="0"/>
  </r>
  <r>
    <n v="2419"/>
    <n v="0"/>
    <x v="0"/>
    <n v="0"/>
    <n v="1"/>
    <n v="0"/>
    <x v="4"/>
    <x v="2"/>
    <x v="0"/>
  </r>
  <r>
    <n v="1891"/>
    <n v="0"/>
    <x v="0"/>
    <n v="0"/>
    <n v="0"/>
    <n v="0"/>
    <x v="0"/>
    <x v="0"/>
    <x v="0"/>
  </r>
  <r>
    <n v="2775"/>
    <n v="0"/>
    <x v="0"/>
    <n v="0"/>
    <n v="0"/>
    <n v="0"/>
    <x v="1"/>
    <x v="1"/>
    <x v="0"/>
  </r>
  <r>
    <n v="2802"/>
    <n v="0"/>
    <x v="0"/>
    <n v="0"/>
    <n v="0"/>
    <n v="0"/>
    <x v="1"/>
    <x v="1"/>
    <x v="0"/>
  </r>
  <r>
    <n v="1806"/>
    <n v="0"/>
    <x v="0"/>
    <n v="0"/>
    <n v="0"/>
    <n v="0"/>
    <x v="2"/>
    <x v="3"/>
    <x v="0"/>
  </r>
  <r>
    <n v="1878"/>
    <n v="0"/>
    <x v="0"/>
    <n v="0"/>
    <n v="0"/>
    <n v="0"/>
    <x v="2"/>
    <x v="1"/>
    <x v="0"/>
  </r>
  <r>
    <n v="1743"/>
    <n v="0"/>
    <x v="0"/>
    <n v="0"/>
    <n v="0"/>
    <n v="0"/>
    <x v="3"/>
    <x v="2"/>
    <x v="0"/>
  </r>
  <r>
    <n v="3072"/>
    <n v="0"/>
    <x v="1"/>
    <n v="1"/>
    <n v="0"/>
    <n v="0"/>
    <x v="3"/>
    <x v="0"/>
    <x v="0"/>
  </r>
  <r>
    <n v="2557"/>
    <n v="0"/>
    <x v="0"/>
    <n v="0"/>
    <n v="0"/>
    <n v="0"/>
    <x v="1"/>
    <x v="2"/>
    <x v="0"/>
  </r>
  <r>
    <n v="2179"/>
    <n v="0"/>
    <x v="0"/>
    <n v="0"/>
    <n v="0"/>
    <n v="0"/>
    <x v="3"/>
    <x v="0"/>
    <x v="0"/>
  </r>
  <r>
    <n v="2422"/>
    <n v="0"/>
    <x v="0"/>
    <n v="0"/>
    <n v="0"/>
    <n v="0"/>
    <x v="3"/>
    <x v="3"/>
    <x v="0"/>
  </r>
  <r>
    <n v="1981"/>
    <n v="0"/>
    <x v="1"/>
    <n v="1"/>
    <n v="0"/>
    <n v="0"/>
    <x v="4"/>
    <x v="0"/>
    <x v="0"/>
  </r>
  <r>
    <n v="2734"/>
    <n v="0"/>
    <x v="0"/>
    <n v="0"/>
    <n v="0"/>
    <n v="0"/>
    <x v="3"/>
    <x v="1"/>
    <x v="0"/>
  </r>
  <r>
    <n v="1199"/>
    <n v="0"/>
    <x v="0"/>
    <n v="0"/>
    <n v="0"/>
    <n v="0"/>
    <x v="1"/>
    <x v="1"/>
    <x v="0"/>
  </r>
  <r>
    <n v="1264"/>
    <n v="0"/>
    <x v="0"/>
    <n v="0"/>
    <n v="0"/>
    <n v="0"/>
    <x v="1"/>
    <x v="2"/>
    <x v="0"/>
  </r>
  <r>
    <n v="2888"/>
    <n v="0"/>
    <x v="1"/>
    <n v="0"/>
    <n v="1"/>
    <n v="0"/>
    <x v="3"/>
    <x v="1"/>
    <x v="0"/>
  </r>
  <r>
    <n v="1510"/>
    <n v="0"/>
    <x v="0"/>
    <n v="0"/>
    <n v="0"/>
    <n v="0"/>
    <x v="1"/>
    <x v="0"/>
    <x v="0"/>
  </r>
  <r>
    <n v="1669"/>
    <n v="0"/>
    <x v="0"/>
    <n v="1"/>
    <n v="1"/>
    <n v="0"/>
    <x v="1"/>
    <x v="0"/>
    <x v="0"/>
  </r>
  <r>
    <n v="2233"/>
    <n v="1"/>
    <x v="0"/>
    <n v="0"/>
    <n v="0"/>
    <n v="0"/>
    <x v="3"/>
    <x v="0"/>
    <x v="0"/>
  </r>
  <r>
    <n v="2644"/>
    <n v="1"/>
    <x v="0"/>
    <n v="0"/>
    <n v="0"/>
    <n v="0"/>
    <x v="3"/>
    <x v="0"/>
    <x v="0"/>
  </r>
  <r>
    <n v="1627"/>
    <n v="0"/>
    <x v="1"/>
    <n v="1"/>
    <n v="0"/>
    <n v="0"/>
    <x v="1"/>
    <x v="2"/>
    <x v="0"/>
  </r>
  <r>
    <n v="1210"/>
    <n v="0"/>
    <x v="0"/>
    <n v="0"/>
    <n v="0"/>
    <n v="0"/>
    <x v="1"/>
    <x v="0"/>
    <x v="0"/>
  </r>
  <r>
    <n v="3040"/>
    <n v="0"/>
    <x v="0"/>
    <n v="0"/>
    <n v="0"/>
    <n v="0"/>
    <x v="3"/>
    <x v="0"/>
    <x v="0"/>
  </r>
  <r>
    <n v="2898"/>
    <n v="0"/>
    <x v="0"/>
    <n v="1"/>
    <n v="0"/>
    <n v="0"/>
    <x v="0"/>
    <x v="2"/>
    <x v="0"/>
  </r>
  <r>
    <n v="1907"/>
    <n v="0"/>
    <x v="0"/>
    <n v="0"/>
    <n v="1"/>
    <n v="0"/>
    <x v="3"/>
    <x v="1"/>
    <x v="0"/>
  </r>
  <r>
    <n v="1991"/>
    <n v="0"/>
    <x v="1"/>
    <n v="1"/>
    <n v="1"/>
    <n v="0"/>
    <x v="1"/>
    <x v="1"/>
    <x v="0"/>
  </r>
  <r>
    <n v="2686"/>
    <n v="1"/>
    <x v="0"/>
    <n v="1"/>
    <n v="1"/>
    <n v="0"/>
    <x v="3"/>
    <x v="2"/>
    <x v="0"/>
  </r>
  <r>
    <n v="1294"/>
    <n v="0"/>
    <x v="0"/>
    <n v="1"/>
    <n v="0"/>
    <n v="0"/>
    <x v="0"/>
    <x v="1"/>
    <x v="0"/>
  </r>
  <r>
    <n v="2712"/>
    <n v="0"/>
    <x v="0"/>
    <n v="1"/>
    <n v="0"/>
    <n v="0"/>
    <x v="3"/>
    <x v="1"/>
    <x v="0"/>
  </r>
  <r>
    <n v="2302"/>
    <n v="0"/>
    <x v="0"/>
    <n v="1"/>
    <n v="0"/>
    <n v="0"/>
    <x v="1"/>
    <x v="1"/>
    <x v="0"/>
  </r>
  <r>
    <n v="1120"/>
    <n v="0"/>
    <x v="0"/>
    <n v="0"/>
    <n v="0"/>
    <n v="0"/>
    <x v="1"/>
    <x v="0"/>
    <x v="0"/>
  </r>
  <r>
    <n v="1655"/>
    <n v="0"/>
    <x v="0"/>
    <n v="0"/>
    <n v="0"/>
    <n v="0"/>
    <x v="3"/>
    <x v="1"/>
    <x v="0"/>
  </r>
  <r>
    <n v="2427"/>
    <n v="0"/>
    <x v="0"/>
    <n v="0"/>
    <n v="0"/>
    <n v="0"/>
    <x v="3"/>
    <x v="1"/>
    <x v="0"/>
  </r>
  <r>
    <n v="1102"/>
    <n v="0"/>
    <x v="0"/>
    <n v="0"/>
    <n v="0"/>
    <n v="0"/>
    <x v="1"/>
    <x v="1"/>
    <x v="0"/>
  </r>
  <r>
    <n v="2764"/>
    <n v="0"/>
    <x v="0"/>
    <n v="0"/>
    <n v="0"/>
    <n v="0"/>
    <x v="1"/>
    <x v="1"/>
    <x v="0"/>
  </r>
  <r>
    <n v="2203"/>
    <n v="0"/>
    <x v="0"/>
    <n v="0"/>
    <n v="1"/>
    <n v="0"/>
    <x v="2"/>
    <x v="3"/>
    <x v="0"/>
  </r>
  <r>
    <n v="2942"/>
    <n v="0"/>
    <x v="0"/>
    <n v="0"/>
    <n v="0"/>
    <n v="0"/>
    <x v="1"/>
    <x v="1"/>
    <x v="0"/>
  </r>
  <r>
    <n v="2149"/>
    <n v="0"/>
    <x v="0"/>
    <n v="0"/>
    <n v="0"/>
    <n v="0"/>
    <x v="3"/>
    <x v="1"/>
    <x v="0"/>
  </r>
  <r>
    <n v="2193"/>
    <n v="1"/>
    <x v="0"/>
    <n v="0"/>
    <n v="0"/>
    <n v="0"/>
    <x v="1"/>
    <x v="1"/>
    <x v="0"/>
  </r>
  <r>
    <n v="2028"/>
    <n v="0"/>
    <x v="0"/>
    <n v="0"/>
    <n v="0"/>
    <n v="0"/>
    <x v="3"/>
    <x v="0"/>
    <x v="0"/>
  </r>
  <r>
    <n v="2998"/>
    <n v="0"/>
    <x v="0"/>
    <n v="0"/>
    <n v="0"/>
    <n v="0"/>
    <x v="3"/>
    <x v="2"/>
    <x v="0"/>
  </r>
  <r>
    <n v="2464"/>
    <n v="0"/>
    <x v="0"/>
    <n v="1"/>
    <n v="0"/>
    <n v="0"/>
    <x v="3"/>
    <x v="1"/>
    <x v="0"/>
  </r>
  <r>
    <n v="1018"/>
    <n v="0"/>
    <x v="0"/>
    <n v="0"/>
    <n v="1"/>
    <n v="0"/>
    <x v="3"/>
    <x v="2"/>
    <x v="0"/>
  </r>
  <r>
    <n v="1521"/>
    <n v="0"/>
    <x v="0"/>
    <n v="1"/>
    <n v="0"/>
    <n v="0"/>
    <x v="2"/>
    <x v="1"/>
    <x v="0"/>
  </r>
  <r>
    <n v="2930"/>
    <n v="0"/>
    <x v="0"/>
    <n v="0"/>
    <n v="0"/>
    <n v="0"/>
    <x v="4"/>
    <x v="0"/>
    <x v="0"/>
  </r>
  <r>
    <n v="2527"/>
    <n v="0"/>
    <x v="0"/>
    <n v="0"/>
    <n v="0"/>
    <n v="0"/>
    <x v="3"/>
    <x v="3"/>
    <x v="0"/>
  </r>
  <r>
    <n v="2091"/>
    <n v="0"/>
    <x v="0"/>
    <n v="0"/>
    <n v="0"/>
    <n v="0"/>
    <x v="2"/>
    <x v="1"/>
    <x v="0"/>
  </r>
  <r>
    <n v="2240"/>
    <n v="0"/>
    <x v="0"/>
    <n v="1"/>
    <n v="1"/>
    <n v="0"/>
    <x v="1"/>
    <x v="1"/>
    <x v="0"/>
  </r>
  <r>
    <n v="1873"/>
    <n v="0"/>
    <x v="0"/>
    <n v="0"/>
    <n v="0"/>
    <n v="0"/>
    <x v="3"/>
    <x v="1"/>
    <x v="0"/>
  </r>
  <r>
    <n v="2223"/>
    <n v="1"/>
    <x v="0"/>
    <n v="0"/>
    <n v="0"/>
    <n v="0"/>
    <x v="0"/>
    <x v="1"/>
    <x v="0"/>
  </r>
  <r>
    <n v="1696"/>
    <n v="0"/>
    <x v="0"/>
    <n v="0"/>
    <n v="0"/>
    <n v="0"/>
    <x v="3"/>
    <x v="0"/>
    <x v="0"/>
  </r>
  <r>
    <n v="2330"/>
    <n v="0"/>
    <x v="0"/>
    <n v="0"/>
    <n v="0"/>
    <n v="0"/>
    <x v="1"/>
    <x v="0"/>
    <x v="0"/>
  </r>
  <r>
    <n v="2863"/>
    <n v="0"/>
    <x v="0"/>
    <n v="0"/>
    <n v="0"/>
    <n v="0"/>
    <x v="1"/>
    <x v="1"/>
    <x v="0"/>
  </r>
  <r>
    <n v="3023"/>
    <n v="0"/>
    <x v="0"/>
    <n v="0"/>
    <n v="0"/>
    <n v="0"/>
    <x v="0"/>
    <x v="1"/>
    <x v="0"/>
  </r>
  <r>
    <n v="2574"/>
    <n v="0"/>
    <x v="0"/>
    <n v="0"/>
    <n v="0"/>
    <n v="0"/>
    <x v="3"/>
    <x v="1"/>
    <x v="0"/>
  </r>
  <r>
    <n v="1801"/>
    <n v="0"/>
    <x v="0"/>
    <n v="1"/>
    <n v="1"/>
    <n v="0"/>
    <x v="0"/>
    <x v="0"/>
    <x v="0"/>
  </r>
  <r>
    <n v="3027"/>
    <n v="0"/>
    <x v="0"/>
    <n v="0"/>
    <n v="0"/>
    <n v="0"/>
    <x v="4"/>
    <x v="1"/>
    <x v="0"/>
  </r>
  <r>
    <n v="3154"/>
    <n v="0"/>
    <x v="1"/>
    <n v="0"/>
    <n v="0"/>
    <n v="0"/>
    <x v="3"/>
    <x v="2"/>
    <x v="0"/>
  </r>
  <r>
    <n v="1624"/>
    <n v="0"/>
    <x v="0"/>
    <n v="0"/>
    <n v="0"/>
    <n v="0"/>
    <x v="1"/>
    <x v="0"/>
    <x v="0"/>
  </r>
  <r>
    <n v="2024"/>
    <n v="0"/>
    <x v="0"/>
    <n v="0"/>
    <n v="1"/>
    <n v="0"/>
    <x v="1"/>
    <x v="1"/>
    <x v="0"/>
  </r>
  <r>
    <n v="2529"/>
    <n v="0"/>
    <x v="0"/>
    <n v="0"/>
    <n v="1"/>
    <n v="0"/>
    <x v="1"/>
    <x v="1"/>
    <x v="0"/>
  </r>
  <r>
    <n v="3068"/>
    <n v="0"/>
    <x v="1"/>
    <n v="0"/>
    <n v="0"/>
    <n v="1"/>
    <x v="3"/>
    <x v="1"/>
    <x v="0"/>
  </r>
  <r>
    <n v="2086"/>
    <n v="0"/>
    <x v="0"/>
    <n v="0"/>
    <n v="1"/>
    <n v="0"/>
    <x v="0"/>
    <x v="0"/>
    <x v="0"/>
  </r>
  <r>
    <n v="1476"/>
    <n v="0"/>
    <x v="0"/>
    <n v="0"/>
    <n v="1"/>
    <n v="0"/>
    <x v="1"/>
    <x v="1"/>
    <x v="0"/>
  </r>
  <r>
    <n v="1189"/>
    <n v="0"/>
    <x v="0"/>
    <n v="0"/>
    <n v="0"/>
    <n v="0"/>
    <x v="0"/>
    <x v="1"/>
    <x v="0"/>
  </r>
  <r>
    <n v="2909"/>
    <n v="0"/>
    <x v="0"/>
    <n v="0"/>
    <n v="0"/>
    <n v="0"/>
    <x v="3"/>
    <x v="1"/>
    <x v="0"/>
  </r>
  <r>
    <n v="1399"/>
    <n v="0"/>
    <x v="0"/>
    <n v="0"/>
    <n v="0"/>
    <n v="0"/>
    <x v="3"/>
    <x v="0"/>
    <x v="0"/>
  </r>
  <r>
    <n v="1072"/>
    <n v="1"/>
    <x v="0"/>
    <n v="0"/>
    <n v="0"/>
    <n v="0"/>
    <x v="0"/>
    <x v="1"/>
    <x v="0"/>
  </r>
  <r>
    <n v="2565"/>
    <n v="0"/>
    <x v="0"/>
    <n v="0"/>
    <n v="1"/>
    <n v="0"/>
    <x v="3"/>
    <x v="1"/>
    <x v="0"/>
  </r>
  <r>
    <n v="1056"/>
    <n v="0"/>
    <x v="1"/>
    <n v="1"/>
    <n v="0"/>
    <n v="0"/>
    <x v="0"/>
    <x v="2"/>
    <x v="0"/>
  </r>
  <r>
    <n v="3189"/>
    <n v="0"/>
    <x v="1"/>
    <n v="1"/>
    <n v="0"/>
    <n v="0"/>
    <x v="0"/>
    <x v="2"/>
    <x v="0"/>
  </r>
  <r>
    <n v="2620"/>
    <n v="0"/>
    <x v="0"/>
    <n v="0"/>
    <n v="0"/>
    <n v="0"/>
    <x v="1"/>
    <x v="3"/>
    <x v="0"/>
  </r>
  <r>
    <n v="2774"/>
    <n v="0"/>
    <x v="0"/>
    <n v="0"/>
    <n v="0"/>
    <n v="0"/>
    <x v="1"/>
    <x v="3"/>
    <x v="0"/>
  </r>
  <r>
    <n v="1968"/>
    <n v="1"/>
    <x v="0"/>
    <n v="1"/>
    <n v="1"/>
    <n v="0"/>
    <x v="3"/>
    <x v="1"/>
    <x v="0"/>
  </r>
  <r>
    <n v="1241"/>
    <n v="0"/>
    <x v="0"/>
    <n v="0"/>
    <n v="0"/>
    <n v="0"/>
    <x v="1"/>
    <x v="1"/>
    <x v="0"/>
  </r>
  <r>
    <n v="2776"/>
    <n v="0"/>
    <x v="0"/>
    <n v="1"/>
    <n v="0"/>
    <n v="0"/>
    <x v="1"/>
    <x v="1"/>
    <x v="0"/>
  </r>
  <r>
    <n v="1321"/>
    <n v="0"/>
    <x v="1"/>
    <n v="1"/>
    <n v="1"/>
    <n v="0"/>
    <x v="2"/>
    <x v="1"/>
    <x v="0"/>
  </r>
  <r>
    <n v="1735"/>
    <n v="0"/>
    <x v="0"/>
    <n v="0"/>
    <n v="0"/>
    <n v="0"/>
    <x v="1"/>
    <x v="1"/>
    <x v="0"/>
  </r>
  <r>
    <n v="2365"/>
    <n v="0"/>
    <x v="0"/>
    <n v="0"/>
    <n v="0"/>
    <n v="0"/>
    <x v="1"/>
    <x v="1"/>
    <x v="0"/>
  </r>
  <r>
    <n v="2460"/>
    <n v="0"/>
    <x v="0"/>
    <n v="0"/>
    <n v="0"/>
    <n v="0"/>
    <x v="1"/>
    <x v="3"/>
    <x v="0"/>
  </r>
  <r>
    <n v="1977"/>
    <n v="0"/>
    <x v="0"/>
    <n v="0"/>
    <n v="1"/>
    <n v="0"/>
    <x v="1"/>
    <x v="1"/>
    <x v="0"/>
  </r>
  <r>
    <n v="1411"/>
    <n v="0"/>
    <x v="1"/>
    <n v="0"/>
    <n v="1"/>
    <n v="0"/>
    <x v="3"/>
    <x v="1"/>
    <x v="0"/>
  </r>
  <r>
    <n v="2065"/>
    <n v="0"/>
    <x v="0"/>
    <n v="0"/>
    <n v="1"/>
    <n v="0"/>
    <x v="0"/>
    <x v="2"/>
    <x v="0"/>
  </r>
  <r>
    <n v="2709"/>
    <n v="0"/>
    <x v="0"/>
    <n v="0"/>
    <n v="0"/>
    <n v="0"/>
    <x v="0"/>
    <x v="3"/>
    <x v="0"/>
  </r>
  <r>
    <n v="3011"/>
    <n v="0"/>
    <x v="0"/>
    <n v="0"/>
    <n v="0"/>
    <n v="0"/>
    <x v="3"/>
    <x v="1"/>
    <x v="0"/>
  </r>
  <r>
    <n v="2543"/>
    <n v="0"/>
    <x v="0"/>
    <n v="0"/>
    <n v="0"/>
    <n v="0"/>
    <x v="1"/>
    <x v="1"/>
    <x v="0"/>
  </r>
  <r>
    <n v="2545"/>
    <n v="0"/>
    <x v="0"/>
    <n v="0"/>
    <n v="0"/>
    <n v="0"/>
    <x v="3"/>
    <x v="0"/>
    <x v="0"/>
  </r>
  <r>
    <n v="1273"/>
    <n v="0"/>
    <x v="0"/>
    <n v="0"/>
    <n v="0"/>
    <n v="0"/>
    <x v="1"/>
    <x v="1"/>
    <x v="0"/>
  </r>
  <r>
    <n v="1385"/>
    <n v="0"/>
    <x v="0"/>
    <n v="0"/>
    <n v="0"/>
    <n v="0"/>
    <x v="1"/>
    <x v="1"/>
    <x v="0"/>
  </r>
  <r>
    <n v="1450"/>
    <n v="0"/>
    <x v="1"/>
    <n v="1"/>
    <n v="0"/>
    <n v="0"/>
    <x v="1"/>
    <x v="0"/>
    <x v="0"/>
  </r>
  <r>
    <n v="1071"/>
    <n v="0"/>
    <x v="0"/>
    <n v="0"/>
    <n v="0"/>
    <n v="0"/>
    <x v="3"/>
    <x v="2"/>
    <x v="0"/>
  </r>
  <r>
    <n v="1417"/>
    <n v="0"/>
    <x v="0"/>
    <n v="0"/>
    <n v="0"/>
    <n v="0"/>
    <x v="3"/>
    <x v="1"/>
    <x v="0"/>
  </r>
  <r>
    <n v="2345"/>
    <n v="0"/>
    <x v="0"/>
    <n v="0"/>
    <n v="0"/>
    <n v="0"/>
    <x v="0"/>
    <x v="2"/>
    <x v="0"/>
  </r>
  <r>
    <n v="1745"/>
    <n v="0"/>
    <x v="0"/>
    <n v="0"/>
    <n v="0"/>
    <n v="0"/>
    <x v="0"/>
    <x v="1"/>
    <x v="0"/>
  </r>
  <r>
    <n v="1915"/>
    <n v="0"/>
    <x v="0"/>
    <n v="0"/>
    <n v="0"/>
    <n v="0"/>
    <x v="0"/>
    <x v="1"/>
    <x v="0"/>
  </r>
  <r>
    <n v="1892"/>
    <n v="0"/>
    <x v="0"/>
    <n v="0"/>
    <n v="0"/>
    <n v="0"/>
    <x v="1"/>
    <x v="1"/>
    <x v="0"/>
  </r>
  <r>
    <n v="1398"/>
    <n v="0"/>
    <x v="0"/>
    <n v="0"/>
    <n v="0"/>
    <n v="0"/>
    <x v="1"/>
    <x v="1"/>
    <x v="0"/>
  </r>
  <r>
    <n v="2206"/>
    <n v="0"/>
    <x v="0"/>
    <n v="0"/>
    <n v="0"/>
    <n v="0"/>
    <x v="3"/>
    <x v="0"/>
    <x v="0"/>
  </r>
  <r>
    <n v="1234"/>
    <n v="0"/>
    <x v="0"/>
    <n v="0"/>
    <n v="0"/>
    <n v="0"/>
    <x v="3"/>
    <x v="1"/>
    <x v="0"/>
  </r>
  <r>
    <n v="1708"/>
    <n v="0"/>
    <x v="0"/>
    <n v="0"/>
    <n v="0"/>
    <n v="0"/>
    <x v="2"/>
    <x v="2"/>
    <x v="0"/>
  </r>
  <r>
    <n v="1747"/>
    <n v="0"/>
    <x v="0"/>
    <n v="0"/>
    <n v="0"/>
    <n v="0"/>
    <x v="3"/>
    <x v="1"/>
    <x v="0"/>
  </r>
  <r>
    <n v="2194"/>
    <n v="0"/>
    <x v="0"/>
    <n v="1"/>
    <n v="0"/>
    <n v="0"/>
    <x v="1"/>
    <x v="1"/>
    <x v="0"/>
  </r>
  <r>
    <n v="2517"/>
    <n v="0"/>
    <x v="0"/>
    <n v="0"/>
    <n v="0"/>
    <n v="0"/>
    <x v="1"/>
    <x v="2"/>
    <x v="0"/>
  </r>
  <r>
    <n v="2703"/>
    <n v="0"/>
    <x v="0"/>
    <n v="0"/>
    <n v="0"/>
    <n v="0"/>
    <x v="1"/>
    <x v="2"/>
    <x v="0"/>
  </r>
  <r>
    <n v="3131"/>
    <n v="0"/>
    <x v="0"/>
    <n v="0"/>
    <n v="1"/>
    <n v="0"/>
    <x v="4"/>
    <x v="3"/>
    <x v="0"/>
  </r>
  <r>
    <n v="1065"/>
    <n v="0"/>
    <x v="0"/>
    <n v="0"/>
    <n v="0"/>
    <n v="0"/>
    <x v="1"/>
    <x v="1"/>
    <x v="0"/>
  </r>
  <r>
    <n v="1701"/>
    <n v="0"/>
    <x v="0"/>
    <n v="0"/>
    <n v="0"/>
    <n v="0"/>
    <x v="3"/>
    <x v="2"/>
    <x v="0"/>
  </r>
  <r>
    <n v="2293"/>
    <n v="0"/>
    <x v="0"/>
    <n v="0"/>
    <n v="0"/>
    <n v="0"/>
    <x v="1"/>
    <x v="3"/>
    <x v="0"/>
  </r>
  <r>
    <n v="2234"/>
    <n v="0"/>
    <x v="0"/>
    <n v="0"/>
    <n v="0"/>
    <n v="0"/>
    <x v="3"/>
    <x v="1"/>
    <x v="0"/>
  </r>
  <r>
    <n v="1900"/>
    <n v="0"/>
    <x v="0"/>
    <n v="0"/>
    <n v="1"/>
    <n v="0"/>
    <x v="0"/>
    <x v="0"/>
    <x v="0"/>
  </r>
  <r>
    <n v="2011"/>
    <n v="0"/>
    <x v="0"/>
    <n v="1"/>
    <n v="0"/>
    <n v="0"/>
    <x v="1"/>
    <x v="1"/>
    <x v="0"/>
  </r>
  <r>
    <n v="2940"/>
    <n v="0"/>
    <x v="0"/>
    <n v="0"/>
    <n v="0"/>
    <n v="0"/>
    <x v="1"/>
    <x v="1"/>
    <x v="0"/>
  </r>
  <r>
    <n v="1376"/>
    <n v="0"/>
    <x v="0"/>
    <n v="0"/>
    <n v="0"/>
    <n v="0"/>
    <x v="0"/>
    <x v="1"/>
    <x v="0"/>
  </r>
  <r>
    <n v="1909"/>
    <n v="0"/>
    <x v="0"/>
    <n v="0"/>
    <n v="0"/>
    <n v="0"/>
    <x v="0"/>
    <x v="1"/>
    <x v="0"/>
  </r>
  <r>
    <n v="2830"/>
    <n v="0"/>
    <x v="1"/>
    <n v="0"/>
    <n v="1"/>
    <n v="0"/>
    <x v="2"/>
    <x v="2"/>
    <x v="0"/>
  </r>
  <r>
    <n v="2567"/>
    <n v="0"/>
    <x v="0"/>
    <n v="0"/>
    <n v="0"/>
    <n v="0"/>
    <x v="3"/>
    <x v="1"/>
    <x v="0"/>
  </r>
  <r>
    <n v="1758"/>
    <n v="0"/>
    <x v="0"/>
    <n v="0"/>
    <n v="0"/>
    <n v="0"/>
    <x v="1"/>
    <x v="0"/>
    <x v="0"/>
  </r>
  <r>
    <n v="2153"/>
    <n v="0"/>
    <x v="0"/>
    <n v="0"/>
    <n v="0"/>
    <n v="0"/>
    <x v="3"/>
    <x v="0"/>
    <x v="0"/>
  </r>
  <r>
    <n v="2238"/>
    <n v="0"/>
    <x v="0"/>
    <n v="0"/>
    <n v="0"/>
    <n v="0"/>
    <x v="3"/>
    <x v="1"/>
    <x v="0"/>
  </r>
  <r>
    <n v="1153"/>
    <n v="0"/>
    <x v="0"/>
    <n v="0"/>
    <n v="0"/>
    <n v="0"/>
    <x v="2"/>
    <x v="0"/>
    <x v="0"/>
  </r>
  <r>
    <n v="1908"/>
    <n v="0"/>
    <x v="1"/>
    <n v="0"/>
    <n v="0"/>
    <n v="0"/>
    <x v="0"/>
    <x v="3"/>
    <x v="0"/>
  </r>
  <r>
    <n v="1177"/>
    <n v="0"/>
    <x v="0"/>
    <n v="0"/>
    <n v="0"/>
    <n v="0"/>
    <x v="3"/>
    <x v="1"/>
    <x v="0"/>
  </r>
  <r>
    <n v="2504"/>
    <n v="0"/>
    <x v="0"/>
    <n v="1"/>
    <n v="1"/>
    <n v="0"/>
    <x v="0"/>
    <x v="0"/>
    <x v="0"/>
  </r>
  <r>
    <n v="1779"/>
    <n v="0"/>
    <x v="0"/>
    <n v="0"/>
    <n v="0"/>
    <n v="0"/>
    <x v="1"/>
    <x v="1"/>
    <x v="0"/>
  </r>
  <r>
    <n v="2428"/>
    <n v="0"/>
    <x v="0"/>
    <n v="0"/>
    <n v="0"/>
    <n v="0"/>
    <x v="0"/>
    <x v="1"/>
    <x v="0"/>
  </r>
  <r>
    <n v="3171"/>
    <n v="0"/>
    <x v="0"/>
    <n v="0"/>
    <n v="0"/>
    <n v="0"/>
    <x v="3"/>
    <x v="1"/>
    <x v="0"/>
  </r>
  <r>
    <n v="3162"/>
    <n v="1"/>
    <x v="0"/>
    <n v="0"/>
    <n v="0"/>
    <n v="0"/>
    <x v="3"/>
    <x v="1"/>
    <x v="0"/>
  </r>
  <r>
    <n v="2674"/>
    <n v="0"/>
    <x v="0"/>
    <n v="0"/>
    <n v="0"/>
    <n v="0"/>
    <x v="4"/>
    <x v="2"/>
    <x v="0"/>
  </r>
  <r>
    <n v="1622"/>
    <n v="1"/>
    <x v="0"/>
    <n v="0"/>
    <n v="0"/>
    <n v="0"/>
    <x v="3"/>
    <x v="1"/>
    <x v="0"/>
  </r>
  <r>
    <n v="1230"/>
    <n v="0"/>
    <x v="0"/>
    <n v="0"/>
    <n v="1"/>
    <n v="0"/>
    <x v="3"/>
    <x v="1"/>
    <x v="0"/>
  </r>
  <r>
    <n v="2488"/>
    <n v="0"/>
    <x v="0"/>
    <n v="0"/>
    <n v="0"/>
    <n v="0"/>
    <x v="3"/>
    <x v="1"/>
    <x v="0"/>
  </r>
  <r>
    <n v="1227"/>
    <n v="0"/>
    <x v="1"/>
    <n v="0"/>
    <n v="0"/>
    <n v="0"/>
    <x v="4"/>
    <x v="1"/>
    <x v="0"/>
  </r>
  <r>
    <n v="1505"/>
    <n v="1"/>
    <x v="0"/>
    <n v="0"/>
    <n v="0"/>
    <n v="0"/>
    <x v="0"/>
    <x v="2"/>
    <x v="0"/>
  </r>
  <r>
    <n v="2243"/>
    <n v="1"/>
    <x v="0"/>
    <n v="0"/>
    <n v="1"/>
    <n v="0"/>
    <x v="1"/>
    <x v="2"/>
    <x v="0"/>
  </r>
  <r>
    <n v="1123"/>
    <n v="0"/>
    <x v="0"/>
    <n v="0"/>
    <n v="0"/>
    <n v="0"/>
    <x v="3"/>
    <x v="1"/>
    <x v="0"/>
  </r>
  <r>
    <n v="2877"/>
    <n v="0"/>
    <x v="0"/>
    <n v="0"/>
    <n v="0"/>
    <n v="0"/>
    <x v="3"/>
    <x v="2"/>
    <x v="0"/>
  </r>
  <r>
    <n v="2915"/>
    <n v="1"/>
    <x v="0"/>
    <n v="1"/>
    <n v="1"/>
    <n v="0"/>
    <x v="3"/>
    <x v="0"/>
    <x v="0"/>
  </r>
  <r>
    <n v="1793"/>
    <n v="0"/>
    <x v="0"/>
    <n v="0"/>
    <n v="0"/>
    <n v="0"/>
    <x v="0"/>
    <x v="1"/>
    <x v="0"/>
  </r>
  <r>
    <n v="1897"/>
    <n v="0"/>
    <x v="0"/>
    <n v="0"/>
    <n v="0"/>
    <n v="0"/>
    <x v="1"/>
    <x v="2"/>
    <x v="0"/>
  </r>
  <r>
    <n v="1640"/>
    <n v="0"/>
    <x v="0"/>
    <n v="0"/>
    <n v="0"/>
    <n v="0"/>
    <x v="1"/>
    <x v="0"/>
    <x v="0"/>
  </r>
  <r>
    <n v="2606"/>
    <n v="0"/>
    <x v="0"/>
    <n v="0"/>
    <n v="0"/>
    <n v="0"/>
    <x v="1"/>
    <x v="0"/>
    <x v="0"/>
  </r>
  <r>
    <n v="2965"/>
    <n v="0"/>
    <x v="0"/>
    <n v="0"/>
    <n v="1"/>
    <n v="0"/>
    <x v="2"/>
    <x v="0"/>
    <x v="0"/>
  </r>
  <r>
    <n v="3076"/>
    <n v="1"/>
    <x v="0"/>
    <n v="0"/>
    <n v="0"/>
    <n v="0"/>
    <x v="2"/>
    <x v="1"/>
    <x v="0"/>
  </r>
  <r>
    <n v="1255"/>
    <n v="0"/>
    <x v="0"/>
    <n v="0"/>
    <n v="0"/>
    <n v="0"/>
    <x v="3"/>
    <x v="1"/>
    <x v="0"/>
  </r>
  <r>
    <n v="1586"/>
    <n v="0"/>
    <x v="0"/>
    <n v="0"/>
    <n v="0"/>
    <n v="0"/>
    <x v="0"/>
    <x v="1"/>
    <x v="0"/>
  </r>
  <r>
    <n v="2852"/>
    <n v="0"/>
    <x v="0"/>
    <n v="0"/>
    <n v="1"/>
    <n v="0"/>
    <x v="3"/>
    <x v="1"/>
    <x v="0"/>
  </r>
  <r>
    <n v="2115"/>
    <n v="0"/>
    <x v="1"/>
    <n v="1"/>
    <n v="1"/>
    <n v="0"/>
    <x v="0"/>
    <x v="1"/>
    <x v="0"/>
  </r>
  <r>
    <n v="2305"/>
    <n v="0"/>
    <x v="0"/>
    <n v="0"/>
    <n v="0"/>
    <n v="0"/>
    <x v="3"/>
    <x v="2"/>
    <x v="0"/>
  </r>
  <r>
    <n v="1515"/>
    <n v="0"/>
    <x v="0"/>
    <n v="0"/>
    <n v="0"/>
    <n v="0"/>
    <x v="0"/>
    <x v="1"/>
    <x v="0"/>
  </r>
  <r>
    <n v="2943"/>
    <n v="0"/>
    <x v="0"/>
    <n v="0"/>
    <n v="1"/>
    <n v="0"/>
    <x v="4"/>
    <x v="1"/>
    <x v="0"/>
  </r>
  <r>
    <n v="1607"/>
    <n v="0"/>
    <x v="0"/>
    <n v="0"/>
    <n v="1"/>
    <n v="0"/>
    <x v="3"/>
    <x v="3"/>
    <x v="0"/>
  </r>
  <r>
    <n v="2648"/>
    <n v="0"/>
    <x v="0"/>
    <n v="0"/>
    <n v="1"/>
    <n v="0"/>
    <x v="3"/>
    <x v="3"/>
    <x v="0"/>
  </r>
  <r>
    <n v="2918"/>
    <n v="0"/>
    <x v="0"/>
    <n v="0"/>
    <n v="0"/>
    <n v="0"/>
    <x v="3"/>
    <x v="1"/>
    <x v="0"/>
  </r>
  <r>
    <n v="1046"/>
    <n v="0"/>
    <x v="0"/>
    <n v="0"/>
    <n v="0"/>
    <n v="0"/>
    <x v="3"/>
    <x v="0"/>
    <x v="0"/>
  </r>
  <r>
    <n v="1790"/>
    <n v="0"/>
    <x v="0"/>
    <n v="0"/>
    <n v="0"/>
    <n v="0"/>
    <x v="0"/>
    <x v="1"/>
    <x v="0"/>
  </r>
  <r>
    <n v="1209"/>
    <n v="0"/>
    <x v="0"/>
    <n v="0"/>
    <n v="0"/>
    <n v="0"/>
    <x v="3"/>
    <x v="1"/>
    <x v="0"/>
  </r>
  <r>
    <n v="1902"/>
    <n v="0"/>
    <x v="0"/>
    <n v="0"/>
    <n v="0"/>
    <n v="0"/>
    <x v="0"/>
    <x v="1"/>
    <x v="0"/>
  </r>
  <r>
    <n v="2928"/>
    <n v="0"/>
    <x v="0"/>
    <n v="0"/>
    <n v="0"/>
    <n v="0"/>
    <x v="1"/>
    <x v="0"/>
    <x v="0"/>
  </r>
  <r>
    <n v="3100"/>
    <n v="0"/>
    <x v="0"/>
    <n v="0"/>
    <n v="1"/>
    <n v="0"/>
    <x v="0"/>
    <x v="2"/>
    <x v="0"/>
  </r>
  <r>
    <n v="1605"/>
    <n v="0"/>
    <x v="1"/>
    <n v="1"/>
    <n v="0"/>
    <n v="0"/>
    <x v="4"/>
    <x v="1"/>
    <x v="0"/>
  </r>
  <r>
    <n v="2792"/>
    <n v="0"/>
    <x v="0"/>
    <n v="0"/>
    <n v="0"/>
    <n v="0"/>
    <x v="0"/>
    <x v="1"/>
    <x v="0"/>
  </r>
  <r>
    <n v="1760"/>
    <n v="0"/>
    <x v="0"/>
    <n v="0"/>
    <n v="0"/>
    <n v="0"/>
    <x v="0"/>
    <x v="1"/>
    <x v="0"/>
  </r>
  <r>
    <n v="2039"/>
    <n v="0"/>
    <x v="0"/>
    <n v="0"/>
    <n v="0"/>
    <n v="0"/>
    <x v="0"/>
    <x v="1"/>
    <x v="0"/>
  </r>
  <r>
    <n v="3087"/>
    <n v="0"/>
    <x v="0"/>
    <n v="0"/>
    <n v="0"/>
    <n v="0"/>
    <x v="0"/>
    <x v="2"/>
    <x v="0"/>
  </r>
  <r>
    <n v="1704"/>
    <n v="0"/>
    <x v="0"/>
    <n v="0"/>
    <n v="0"/>
    <n v="0"/>
    <x v="3"/>
    <x v="1"/>
    <x v="0"/>
  </r>
  <r>
    <n v="2827"/>
    <n v="0"/>
    <x v="0"/>
    <n v="0"/>
    <n v="0"/>
    <n v="0"/>
    <x v="3"/>
    <x v="0"/>
    <x v="0"/>
  </r>
  <r>
    <n v="2738"/>
    <n v="0"/>
    <x v="0"/>
    <n v="0"/>
    <n v="0"/>
    <n v="0"/>
    <x v="3"/>
    <x v="1"/>
    <x v="0"/>
  </r>
  <r>
    <n v="1337"/>
    <n v="0"/>
    <x v="0"/>
    <n v="0"/>
    <n v="0"/>
    <n v="0"/>
    <x v="3"/>
    <x v="1"/>
    <x v="0"/>
  </r>
  <r>
    <n v="2789"/>
    <n v="0"/>
    <x v="0"/>
    <n v="0"/>
    <n v="0"/>
    <n v="0"/>
    <x v="2"/>
    <x v="1"/>
    <x v="0"/>
  </r>
  <r>
    <n v="3134"/>
    <n v="0"/>
    <x v="0"/>
    <n v="0"/>
    <n v="0"/>
    <n v="0"/>
    <x v="2"/>
    <x v="1"/>
    <x v="0"/>
  </r>
  <r>
    <n v="2634"/>
    <n v="0"/>
    <x v="0"/>
    <n v="1"/>
    <n v="1"/>
    <n v="0"/>
    <x v="0"/>
    <x v="1"/>
    <x v="0"/>
  </r>
  <r>
    <n v="1751"/>
    <n v="0"/>
    <x v="0"/>
    <n v="0"/>
    <n v="0"/>
    <n v="0"/>
    <x v="3"/>
    <x v="1"/>
    <x v="0"/>
  </r>
  <r>
    <n v="1716"/>
    <n v="0"/>
    <x v="1"/>
    <n v="1"/>
    <n v="1"/>
    <n v="0"/>
    <x v="3"/>
    <x v="1"/>
    <x v="0"/>
  </r>
  <r>
    <n v="1352"/>
    <n v="0"/>
    <x v="0"/>
    <n v="0"/>
    <n v="0"/>
    <n v="0"/>
    <x v="1"/>
    <x v="1"/>
    <x v="0"/>
  </r>
  <r>
    <n v="2514"/>
    <n v="0"/>
    <x v="1"/>
    <n v="0"/>
    <n v="0"/>
    <n v="0"/>
    <x v="3"/>
    <x v="0"/>
    <x v="0"/>
  </r>
  <r>
    <n v="3141"/>
    <n v="0"/>
    <x v="0"/>
    <n v="0"/>
    <n v="0"/>
    <n v="0"/>
    <x v="3"/>
    <x v="1"/>
    <x v="0"/>
  </r>
  <r>
    <n v="2985"/>
    <n v="0"/>
    <x v="0"/>
    <n v="0"/>
    <n v="0"/>
    <n v="0"/>
    <x v="2"/>
    <x v="1"/>
    <x v="0"/>
  </r>
  <r>
    <n v="1335"/>
    <n v="1"/>
    <x v="0"/>
    <n v="1"/>
    <n v="0"/>
    <n v="0"/>
    <x v="3"/>
    <x v="1"/>
    <x v="0"/>
  </r>
  <r>
    <n v="1686"/>
    <n v="1"/>
    <x v="0"/>
    <n v="1"/>
    <n v="0"/>
    <n v="0"/>
    <x v="3"/>
    <x v="1"/>
    <x v="0"/>
  </r>
  <r>
    <n v="3044"/>
    <n v="0"/>
    <x v="0"/>
    <n v="0"/>
    <n v="0"/>
    <n v="0"/>
    <x v="3"/>
    <x v="1"/>
    <x v="0"/>
  </r>
  <r>
    <n v="2582"/>
    <n v="0"/>
    <x v="0"/>
    <n v="0"/>
    <n v="0"/>
    <n v="0"/>
    <x v="3"/>
    <x v="1"/>
    <x v="0"/>
  </r>
  <r>
    <n v="2316"/>
    <n v="0"/>
    <x v="0"/>
    <n v="0"/>
    <n v="0"/>
    <n v="0"/>
    <x v="1"/>
    <x v="1"/>
    <x v="0"/>
  </r>
  <r>
    <n v="2742"/>
    <n v="0"/>
    <x v="0"/>
    <n v="0"/>
    <n v="0"/>
    <n v="0"/>
    <x v="1"/>
    <x v="1"/>
    <x v="0"/>
  </r>
  <r>
    <n v="2259"/>
    <n v="0"/>
    <x v="0"/>
    <n v="0"/>
    <n v="1"/>
    <n v="0"/>
    <x v="2"/>
    <x v="1"/>
    <x v="0"/>
  </r>
  <r>
    <n v="2096"/>
    <n v="0"/>
    <x v="1"/>
    <n v="1"/>
    <n v="0"/>
    <n v="0"/>
    <x v="1"/>
    <x v="1"/>
    <x v="0"/>
  </r>
  <r>
    <n v="1917"/>
    <n v="0"/>
    <x v="0"/>
    <n v="0"/>
    <n v="0"/>
    <n v="0"/>
    <x v="1"/>
    <x v="1"/>
    <x v="0"/>
  </r>
  <r>
    <n v="2474"/>
    <n v="0"/>
    <x v="0"/>
    <n v="0"/>
    <n v="0"/>
    <n v="0"/>
    <x v="1"/>
    <x v="1"/>
    <x v="0"/>
  </r>
  <r>
    <n v="2070"/>
    <n v="0"/>
    <x v="0"/>
    <n v="0"/>
    <n v="0"/>
    <n v="0"/>
    <x v="0"/>
    <x v="0"/>
    <x v="0"/>
  </r>
  <r>
    <n v="2936"/>
    <n v="0"/>
    <x v="1"/>
    <n v="1"/>
    <n v="0"/>
    <n v="1"/>
    <x v="4"/>
    <x v="0"/>
    <x v="0"/>
  </r>
  <r>
    <n v="2284"/>
    <n v="0"/>
    <x v="1"/>
    <n v="0"/>
    <n v="0"/>
    <n v="0"/>
    <x v="3"/>
    <x v="1"/>
    <x v="0"/>
  </r>
  <r>
    <n v="1003"/>
    <n v="0"/>
    <x v="0"/>
    <n v="0"/>
    <n v="0"/>
    <n v="0"/>
    <x v="1"/>
    <x v="1"/>
    <x v="0"/>
  </r>
  <r>
    <n v="2309"/>
    <n v="1"/>
    <x v="0"/>
    <n v="0"/>
    <n v="0"/>
    <n v="0"/>
    <x v="1"/>
    <x v="0"/>
    <x v="0"/>
  </r>
  <r>
    <n v="1546"/>
    <n v="0"/>
    <x v="0"/>
    <n v="0"/>
    <n v="0"/>
    <n v="0"/>
    <x v="1"/>
    <x v="2"/>
    <x v="0"/>
  </r>
  <r>
    <n v="1117"/>
    <n v="0"/>
    <x v="0"/>
    <n v="0"/>
    <n v="0"/>
    <n v="0"/>
    <x v="1"/>
    <x v="3"/>
    <x v="0"/>
  </r>
  <r>
    <n v="1761"/>
    <n v="0"/>
    <x v="0"/>
    <n v="0"/>
    <n v="0"/>
    <n v="0"/>
    <x v="0"/>
    <x v="0"/>
    <x v="0"/>
  </r>
  <r>
    <n v="2312"/>
    <n v="0"/>
    <x v="1"/>
    <n v="0"/>
    <n v="1"/>
    <n v="0"/>
    <x v="3"/>
    <x v="1"/>
    <x v="0"/>
  </r>
  <r>
    <n v="1682"/>
    <n v="0"/>
    <x v="0"/>
    <n v="0"/>
    <n v="0"/>
    <n v="0"/>
    <x v="3"/>
    <x v="1"/>
    <x v="0"/>
  </r>
  <r>
    <n v="1816"/>
    <n v="0"/>
    <x v="0"/>
    <n v="0"/>
    <n v="0"/>
    <n v="0"/>
    <x v="3"/>
    <x v="1"/>
    <x v="0"/>
  </r>
  <r>
    <n v="1502"/>
    <n v="0"/>
    <x v="0"/>
    <n v="0"/>
    <n v="0"/>
    <n v="0"/>
    <x v="1"/>
    <x v="1"/>
    <x v="0"/>
  </r>
  <r>
    <n v="2073"/>
    <n v="0"/>
    <x v="0"/>
    <n v="0"/>
    <n v="0"/>
    <n v="0"/>
    <x v="1"/>
    <x v="1"/>
    <x v="0"/>
  </r>
  <r>
    <n v="2999"/>
    <n v="0"/>
    <x v="0"/>
    <n v="0"/>
    <n v="0"/>
    <n v="0"/>
    <x v="3"/>
    <x v="0"/>
    <x v="0"/>
  </r>
  <r>
    <n v="3061"/>
    <n v="0"/>
    <x v="0"/>
    <n v="0"/>
    <n v="0"/>
    <n v="0"/>
    <x v="1"/>
    <x v="1"/>
    <x v="0"/>
  </r>
  <r>
    <n v="2758"/>
    <n v="0"/>
    <x v="0"/>
    <n v="0"/>
    <n v="0"/>
    <n v="0"/>
    <x v="1"/>
    <x v="1"/>
    <x v="0"/>
  </r>
  <r>
    <n v="1728"/>
    <n v="0"/>
    <x v="0"/>
    <n v="0"/>
    <n v="0"/>
    <n v="0"/>
    <x v="0"/>
    <x v="1"/>
    <x v="0"/>
  </r>
  <r>
    <n v="3031"/>
    <n v="0"/>
    <x v="0"/>
    <n v="0"/>
    <n v="0"/>
    <n v="0"/>
    <x v="2"/>
    <x v="1"/>
    <x v="0"/>
  </r>
  <r>
    <n v="1334"/>
    <n v="0"/>
    <x v="0"/>
    <n v="0"/>
    <n v="0"/>
    <n v="0"/>
    <x v="3"/>
    <x v="1"/>
    <x v="0"/>
  </r>
  <r>
    <n v="2704"/>
    <n v="0"/>
    <x v="0"/>
    <n v="0"/>
    <n v="0"/>
    <n v="0"/>
    <x v="3"/>
    <x v="1"/>
    <x v="0"/>
  </r>
  <r>
    <n v="1683"/>
    <n v="1"/>
    <x v="0"/>
    <n v="0"/>
    <n v="0"/>
    <n v="0"/>
    <x v="2"/>
    <x v="1"/>
    <x v="0"/>
  </r>
  <r>
    <n v="1610"/>
    <n v="0"/>
    <x v="0"/>
    <n v="0"/>
    <n v="0"/>
    <n v="0"/>
    <x v="1"/>
    <x v="1"/>
    <x v="0"/>
  </r>
  <r>
    <n v="1202"/>
    <n v="0"/>
    <x v="0"/>
    <n v="0"/>
    <n v="0"/>
    <n v="0"/>
    <x v="3"/>
    <x v="1"/>
    <x v="0"/>
  </r>
  <r>
    <n v="2896"/>
    <n v="0"/>
    <x v="0"/>
    <n v="0"/>
    <n v="0"/>
    <n v="0"/>
    <x v="3"/>
    <x v="3"/>
    <x v="0"/>
  </r>
  <r>
    <n v="1997"/>
    <n v="0"/>
    <x v="0"/>
    <n v="1"/>
    <n v="0"/>
    <n v="0"/>
    <x v="3"/>
    <x v="3"/>
    <x v="0"/>
  </r>
  <r>
    <n v="2031"/>
    <n v="0"/>
    <x v="0"/>
    <n v="1"/>
    <n v="0"/>
    <n v="0"/>
    <x v="3"/>
    <x v="3"/>
    <x v="0"/>
  </r>
  <r>
    <n v="1299"/>
    <n v="0"/>
    <x v="0"/>
    <n v="0"/>
    <n v="0"/>
    <n v="0"/>
    <x v="0"/>
    <x v="2"/>
    <x v="0"/>
  </r>
  <r>
    <n v="2838"/>
    <n v="0"/>
    <x v="0"/>
    <n v="0"/>
    <n v="0"/>
    <n v="0"/>
    <x v="3"/>
    <x v="1"/>
    <x v="0"/>
  </r>
  <r>
    <n v="2410"/>
    <n v="0"/>
    <x v="0"/>
    <n v="0"/>
    <n v="0"/>
    <n v="0"/>
    <x v="2"/>
    <x v="1"/>
    <x v="0"/>
  </r>
  <r>
    <n v="1437"/>
    <n v="0"/>
    <x v="0"/>
    <n v="0"/>
    <n v="0"/>
    <n v="0"/>
    <x v="3"/>
    <x v="3"/>
    <x v="0"/>
  </r>
  <r>
    <n v="2920"/>
    <n v="0"/>
    <x v="0"/>
    <n v="0"/>
    <n v="0"/>
    <n v="0"/>
    <x v="4"/>
    <x v="1"/>
    <x v="0"/>
  </r>
  <r>
    <n v="1378"/>
    <n v="0"/>
    <x v="0"/>
    <n v="0"/>
    <n v="0"/>
    <n v="0"/>
    <x v="3"/>
    <x v="2"/>
    <x v="0"/>
  </r>
  <r>
    <n v="2052"/>
    <n v="0"/>
    <x v="0"/>
    <n v="0"/>
    <n v="0"/>
    <n v="0"/>
    <x v="1"/>
    <x v="1"/>
    <x v="0"/>
  </r>
  <r>
    <n v="1060"/>
    <n v="0"/>
    <x v="0"/>
    <n v="0"/>
    <n v="0"/>
    <n v="0"/>
    <x v="1"/>
    <x v="1"/>
    <x v="0"/>
  </r>
  <r>
    <n v="1941"/>
    <n v="0"/>
    <x v="0"/>
    <n v="0"/>
    <n v="0"/>
    <n v="0"/>
    <x v="2"/>
    <x v="1"/>
    <x v="0"/>
  </r>
  <r>
    <n v="2855"/>
    <n v="0"/>
    <x v="0"/>
    <n v="0"/>
    <n v="0"/>
    <n v="0"/>
    <x v="3"/>
    <x v="0"/>
    <x v="0"/>
  </r>
  <r>
    <n v="2578"/>
    <n v="0"/>
    <x v="1"/>
    <n v="0"/>
    <n v="0"/>
    <n v="0"/>
    <x v="2"/>
    <x v="2"/>
    <x v="0"/>
  </r>
  <r>
    <n v="2902"/>
    <n v="0"/>
    <x v="0"/>
    <n v="0"/>
    <n v="0"/>
    <n v="0"/>
    <x v="3"/>
    <x v="1"/>
    <x v="0"/>
  </r>
  <r>
    <n v="2036"/>
    <n v="0"/>
    <x v="0"/>
    <n v="0"/>
    <n v="0"/>
    <n v="0"/>
    <x v="0"/>
    <x v="1"/>
    <x v="0"/>
  </r>
  <r>
    <n v="2747"/>
    <n v="0"/>
    <x v="0"/>
    <n v="0"/>
    <n v="0"/>
    <n v="0"/>
    <x v="0"/>
    <x v="1"/>
    <x v="0"/>
  </r>
  <r>
    <n v="2101"/>
    <n v="0"/>
    <x v="0"/>
    <n v="0"/>
    <n v="0"/>
    <n v="0"/>
    <x v="0"/>
    <x v="1"/>
    <x v="0"/>
  </r>
  <r>
    <n v="1718"/>
    <n v="0"/>
    <x v="0"/>
    <n v="0"/>
    <n v="0"/>
    <n v="0"/>
    <x v="1"/>
    <x v="2"/>
    <x v="0"/>
  </r>
  <r>
    <n v="2331"/>
    <n v="0"/>
    <x v="0"/>
    <n v="0"/>
    <n v="0"/>
    <n v="0"/>
    <x v="0"/>
    <x v="1"/>
    <x v="0"/>
  </r>
  <r>
    <n v="1507"/>
    <n v="0"/>
    <x v="1"/>
    <n v="1"/>
    <n v="0"/>
    <n v="0"/>
    <x v="3"/>
    <x v="1"/>
    <x v="0"/>
  </r>
  <r>
    <n v="2655"/>
    <n v="0"/>
    <x v="0"/>
    <n v="0"/>
    <n v="1"/>
    <n v="0"/>
    <x v="1"/>
    <x v="1"/>
    <x v="0"/>
  </r>
  <r>
    <n v="1777"/>
    <n v="0"/>
    <x v="0"/>
    <n v="0"/>
    <n v="0"/>
    <n v="0"/>
    <x v="3"/>
    <x v="0"/>
    <x v="0"/>
  </r>
  <r>
    <n v="2461"/>
    <n v="0"/>
    <x v="0"/>
    <n v="0"/>
    <n v="0"/>
    <n v="0"/>
    <x v="0"/>
    <x v="2"/>
    <x v="0"/>
  </r>
  <r>
    <n v="1151"/>
    <n v="0"/>
    <x v="0"/>
    <n v="0"/>
    <n v="0"/>
    <n v="0"/>
    <x v="3"/>
    <x v="0"/>
    <x v="0"/>
  </r>
  <r>
    <n v="1659"/>
    <n v="0"/>
    <x v="0"/>
    <n v="0"/>
    <n v="0"/>
    <n v="0"/>
    <x v="0"/>
    <x v="1"/>
    <x v="0"/>
  </r>
  <r>
    <n v="2718"/>
    <n v="0"/>
    <x v="0"/>
    <n v="0"/>
    <n v="0"/>
    <n v="0"/>
    <x v="1"/>
    <x v="1"/>
    <x v="0"/>
  </r>
  <r>
    <n v="2854"/>
    <n v="0"/>
    <x v="0"/>
    <n v="0"/>
    <n v="0"/>
    <n v="0"/>
    <x v="2"/>
    <x v="1"/>
    <x v="0"/>
  </r>
  <r>
    <n v="1053"/>
    <n v="0"/>
    <x v="0"/>
    <n v="0"/>
    <n v="0"/>
    <n v="0"/>
    <x v="2"/>
    <x v="1"/>
    <x v="0"/>
  </r>
  <r>
    <n v="2535"/>
    <n v="0"/>
    <x v="0"/>
    <n v="0"/>
    <n v="0"/>
    <n v="0"/>
    <x v="2"/>
    <x v="0"/>
    <x v="0"/>
  </r>
  <r>
    <n v="3032"/>
    <n v="0"/>
    <x v="0"/>
    <n v="0"/>
    <n v="0"/>
    <n v="0"/>
    <x v="2"/>
    <x v="0"/>
    <x v="0"/>
  </r>
  <r>
    <n v="1445"/>
    <n v="0"/>
    <x v="0"/>
    <n v="0"/>
    <n v="0"/>
    <n v="0"/>
    <x v="4"/>
    <x v="1"/>
    <x v="0"/>
  </r>
  <r>
    <n v="1851"/>
    <n v="0"/>
    <x v="1"/>
    <n v="0"/>
    <n v="0"/>
    <n v="1"/>
    <x v="1"/>
    <x v="0"/>
    <x v="0"/>
  </r>
  <r>
    <n v="2833"/>
    <n v="0"/>
    <x v="0"/>
    <n v="0"/>
    <n v="0"/>
    <n v="0"/>
    <x v="3"/>
    <x v="0"/>
    <x v="0"/>
  </r>
  <r>
    <n v="2178"/>
    <n v="0"/>
    <x v="1"/>
    <n v="0"/>
    <n v="0"/>
    <n v="0"/>
    <x v="3"/>
    <x v="2"/>
    <x v="0"/>
  </r>
  <r>
    <n v="2935"/>
    <n v="0"/>
    <x v="0"/>
    <n v="0"/>
    <n v="0"/>
    <n v="0"/>
    <x v="3"/>
    <x v="2"/>
    <x v="0"/>
  </r>
  <r>
    <n v="2710"/>
    <n v="0"/>
    <x v="0"/>
    <n v="0"/>
    <n v="0"/>
    <n v="0"/>
    <x v="2"/>
    <x v="1"/>
    <x v="0"/>
  </r>
  <r>
    <n v="2424"/>
    <n v="0"/>
    <x v="0"/>
    <n v="0"/>
    <n v="0"/>
    <n v="0"/>
    <x v="1"/>
    <x v="0"/>
    <x v="0"/>
  </r>
  <r>
    <n v="3035"/>
    <n v="0"/>
    <x v="0"/>
    <n v="0"/>
    <n v="0"/>
    <n v="0"/>
    <x v="1"/>
    <x v="0"/>
    <x v="0"/>
  </r>
  <r>
    <n v="2231"/>
    <n v="0"/>
    <x v="0"/>
    <n v="1"/>
    <n v="1"/>
    <n v="0"/>
    <x v="3"/>
    <x v="0"/>
    <x v="0"/>
  </r>
  <r>
    <n v="2846"/>
    <n v="0"/>
    <x v="0"/>
    <n v="0"/>
    <n v="0"/>
    <n v="0"/>
    <x v="2"/>
    <x v="1"/>
    <x v="0"/>
  </r>
  <r>
    <n v="2497"/>
    <n v="0"/>
    <x v="0"/>
    <n v="0"/>
    <n v="0"/>
    <n v="0"/>
    <x v="1"/>
    <x v="1"/>
    <x v="0"/>
  </r>
  <r>
    <n v="2723"/>
    <n v="0"/>
    <x v="0"/>
    <n v="0"/>
    <n v="0"/>
    <n v="0"/>
    <x v="2"/>
    <x v="1"/>
    <x v="0"/>
  </r>
  <r>
    <n v="1576"/>
    <n v="0"/>
    <x v="0"/>
    <n v="0"/>
    <n v="0"/>
    <n v="0"/>
    <x v="0"/>
    <x v="2"/>
    <x v="0"/>
  </r>
  <r>
    <n v="1265"/>
    <n v="0"/>
    <x v="0"/>
    <n v="0"/>
    <n v="1"/>
    <n v="0"/>
    <x v="0"/>
    <x v="0"/>
    <x v="0"/>
  </r>
  <r>
    <n v="3086"/>
    <n v="0"/>
    <x v="0"/>
    <n v="0"/>
    <n v="0"/>
    <n v="0"/>
    <x v="1"/>
    <x v="0"/>
    <x v="0"/>
  </r>
  <r>
    <n v="1336"/>
    <n v="0"/>
    <x v="0"/>
    <n v="0"/>
    <n v="0"/>
    <n v="0"/>
    <x v="0"/>
    <x v="0"/>
    <x v="0"/>
  </r>
  <r>
    <n v="2613"/>
    <n v="0"/>
    <x v="0"/>
    <n v="0"/>
    <n v="0"/>
    <n v="0"/>
    <x v="3"/>
    <x v="1"/>
    <x v="0"/>
  </r>
  <r>
    <n v="2869"/>
    <n v="0"/>
    <x v="0"/>
    <n v="0"/>
    <n v="0"/>
    <n v="0"/>
    <x v="0"/>
    <x v="1"/>
    <x v="0"/>
  </r>
  <r>
    <n v="2853"/>
    <n v="0"/>
    <x v="0"/>
    <n v="0"/>
    <n v="0"/>
    <n v="0"/>
    <x v="1"/>
    <x v="0"/>
    <x v="0"/>
  </r>
  <r>
    <n v="1248"/>
    <n v="0"/>
    <x v="0"/>
    <n v="0"/>
    <n v="0"/>
    <n v="0"/>
    <x v="2"/>
    <x v="0"/>
    <x v="0"/>
  </r>
  <r>
    <n v="1184"/>
    <n v="0"/>
    <x v="0"/>
    <n v="0"/>
    <n v="0"/>
    <n v="0"/>
    <x v="3"/>
    <x v="2"/>
    <x v="0"/>
  </r>
  <r>
    <n v="2335"/>
    <n v="0"/>
    <x v="0"/>
    <n v="0"/>
    <n v="0"/>
    <n v="0"/>
    <x v="0"/>
    <x v="1"/>
    <x v="0"/>
  </r>
  <r>
    <n v="3220"/>
    <n v="0"/>
    <x v="0"/>
    <n v="0"/>
    <n v="0"/>
    <n v="0"/>
    <x v="3"/>
    <x v="0"/>
    <x v="0"/>
  </r>
  <r>
    <n v="3047"/>
    <n v="0"/>
    <x v="0"/>
    <n v="0"/>
    <n v="0"/>
    <n v="0"/>
    <x v="3"/>
    <x v="1"/>
    <x v="0"/>
  </r>
  <r>
    <n v="1207"/>
    <n v="0"/>
    <x v="0"/>
    <n v="0"/>
    <n v="0"/>
    <n v="0"/>
    <x v="1"/>
    <x v="1"/>
    <x v="0"/>
  </r>
  <r>
    <n v="1670"/>
    <n v="0"/>
    <x v="0"/>
    <n v="0"/>
    <n v="0"/>
    <n v="0"/>
    <x v="1"/>
    <x v="0"/>
    <x v="0"/>
  </r>
  <r>
    <n v="2425"/>
    <n v="0"/>
    <x v="0"/>
    <n v="0"/>
    <n v="0"/>
    <n v="0"/>
    <x v="1"/>
    <x v="3"/>
    <x v="0"/>
  </r>
  <r>
    <n v="2386"/>
    <n v="0"/>
    <x v="0"/>
    <n v="0"/>
    <n v="0"/>
    <n v="0"/>
    <x v="3"/>
    <x v="0"/>
    <x v="0"/>
  </r>
  <r>
    <n v="1145"/>
    <n v="0"/>
    <x v="1"/>
    <n v="1"/>
    <n v="0"/>
    <n v="0"/>
    <x v="1"/>
    <x v="1"/>
    <x v="0"/>
  </r>
  <r>
    <n v="2508"/>
    <n v="0"/>
    <x v="0"/>
    <n v="0"/>
    <n v="0"/>
    <n v="0"/>
    <x v="3"/>
    <x v="0"/>
    <x v="0"/>
  </r>
  <r>
    <n v="1257"/>
    <n v="0"/>
    <x v="0"/>
    <n v="0"/>
    <n v="0"/>
    <n v="0"/>
    <x v="0"/>
    <x v="1"/>
    <x v="0"/>
  </r>
  <r>
    <n v="3138"/>
    <n v="0"/>
    <x v="1"/>
    <n v="0"/>
    <n v="0"/>
    <n v="0"/>
    <x v="0"/>
    <x v="1"/>
    <x v="0"/>
  </r>
  <r>
    <n v="3204"/>
    <n v="0"/>
    <x v="0"/>
    <n v="0"/>
    <n v="0"/>
    <n v="0"/>
    <x v="1"/>
    <x v="2"/>
    <x v="0"/>
  </r>
  <r>
    <n v="3119"/>
    <n v="0"/>
    <x v="0"/>
    <n v="0"/>
    <n v="1"/>
    <n v="0"/>
    <x v="3"/>
    <x v="1"/>
    <x v="0"/>
  </r>
  <r>
    <n v="1188"/>
    <n v="0"/>
    <x v="1"/>
    <n v="0"/>
    <n v="0"/>
    <n v="0"/>
    <x v="2"/>
    <x v="1"/>
    <x v="0"/>
  </r>
  <r>
    <n v="2333"/>
    <n v="0"/>
    <x v="0"/>
    <n v="0"/>
    <n v="0"/>
    <n v="0"/>
    <x v="3"/>
    <x v="1"/>
    <x v="0"/>
  </r>
  <r>
    <n v="2594"/>
    <n v="0"/>
    <x v="0"/>
    <n v="0"/>
    <n v="0"/>
    <n v="0"/>
    <x v="3"/>
    <x v="1"/>
    <x v="0"/>
  </r>
  <r>
    <n v="2334"/>
    <n v="0"/>
    <x v="0"/>
    <n v="1"/>
    <n v="0"/>
    <n v="0"/>
    <x v="3"/>
    <x v="1"/>
    <x v="0"/>
  </r>
  <r>
    <n v="2839"/>
    <n v="0"/>
    <x v="0"/>
    <n v="1"/>
    <n v="0"/>
    <n v="0"/>
    <x v="3"/>
    <x v="1"/>
    <x v="0"/>
  </r>
  <r>
    <n v="2033"/>
    <n v="0"/>
    <x v="0"/>
    <n v="0"/>
    <n v="0"/>
    <n v="0"/>
    <x v="3"/>
    <x v="0"/>
    <x v="0"/>
  </r>
  <r>
    <n v="1064"/>
    <n v="0"/>
    <x v="0"/>
    <n v="0"/>
    <n v="0"/>
    <n v="0"/>
    <x v="1"/>
    <x v="1"/>
    <x v="0"/>
  </r>
  <r>
    <n v="1613"/>
    <n v="0"/>
    <x v="0"/>
    <n v="0"/>
    <n v="0"/>
    <n v="0"/>
    <x v="3"/>
    <x v="0"/>
    <x v="0"/>
  </r>
  <r>
    <n v="2643"/>
    <n v="0"/>
    <x v="0"/>
    <n v="0"/>
    <n v="0"/>
    <n v="0"/>
    <x v="3"/>
    <x v="0"/>
    <x v="0"/>
  </r>
  <r>
    <n v="2835"/>
    <n v="0"/>
    <x v="0"/>
    <n v="0"/>
    <n v="0"/>
    <n v="0"/>
    <x v="3"/>
    <x v="0"/>
    <x v="0"/>
  </r>
  <r>
    <n v="2649"/>
    <n v="0"/>
    <x v="0"/>
    <n v="0"/>
    <n v="0"/>
    <n v="0"/>
    <x v="3"/>
    <x v="1"/>
    <x v="0"/>
  </r>
  <r>
    <n v="2983"/>
    <n v="0"/>
    <x v="0"/>
    <n v="0"/>
    <n v="0"/>
    <n v="0"/>
    <x v="2"/>
    <x v="0"/>
    <x v="0"/>
  </r>
  <r>
    <n v="1663"/>
    <n v="0"/>
    <x v="0"/>
    <n v="0"/>
    <n v="0"/>
    <n v="0"/>
    <x v="2"/>
    <x v="1"/>
    <x v="0"/>
  </r>
  <r>
    <n v="2013"/>
    <n v="0"/>
    <x v="0"/>
    <n v="0"/>
    <n v="0"/>
    <n v="0"/>
    <x v="1"/>
    <x v="1"/>
    <x v="0"/>
  </r>
  <r>
    <n v="2431"/>
    <n v="0"/>
    <x v="0"/>
    <n v="0"/>
    <n v="0"/>
    <n v="0"/>
    <x v="1"/>
    <x v="1"/>
    <x v="0"/>
  </r>
  <r>
    <n v="1379"/>
    <n v="0"/>
    <x v="0"/>
    <n v="0"/>
    <n v="0"/>
    <n v="0"/>
    <x v="1"/>
    <x v="0"/>
    <x v="0"/>
  </r>
  <r>
    <n v="2199"/>
    <n v="0"/>
    <x v="0"/>
    <n v="0"/>
    <n v="0"/>
    <n v="0"/>
    <x v="1"/>
    <x v="0"/>
    <x v="0"/>
  </r>
  <r>
    <n v="1033"/>
    <n v="0"/>
    <x v="0"/>
    <n v="0"/>
    <n v="0"/>
    <n v="0"/>
    <x v="3"/>
    <x v="2"/>
    <x v="0"/>
  </r>
  <r>
    <n v="1324"/>
    <n v="0"/>
    <x v="0"/>
    <n v="0"/>
    <n v="0"/>
    <n v="0"/>
    <x v="0"/>
    <x v="1"/>
    <x v="0"/>
  </r>
  <r>
    <n v="2586"/>
    <n v="0"/>
    <x v="0"/>
    <n v="0"/>
    <n v="0"/>
    <n v="0"/>
    <x v="0"/>
    <x v="1"/>
    <x v="0"/>
  </r>
  <r>
    <n v="1285"/>
    <n v="0"/>
    <x v="0"/>
    <n v="0"/>
    <n v="0"/>
    <n v="0"/>
    <x v="0"/>
    <x v="1"/>
    <x v="0"/>
  </r>
  <r>
    <n v="2475"/>
    <n v="0"/>
    <x v="0"/>
    <n v="0"/>
    <n v="0"/>
    <n v="0"/>
    <x v="3"/>
    <x v="1"/>
    <x v="0"/>
  </r>
  <r>
    <n v="3053"/>
    <n v="0"/>
    <x v="0"/>
    <n v="0"/>
    <n v="0"/>
    <n v="0"/>
    <x v="3"/>
    <x v="1"/>
    <x v="0"/>
  </r>
  <r>
    <n v="1341"/>
    <n v="0"/>
    <x v="0"/>
    <n v="0"/>
    <n v="0"/>
    <n v="0"/>
    <x v="3"/>
    <x v="0"/>
    <x v="0"/>
  </r>
  <r>
    <n v="3219"/>
    <n v="0"/>
    <x v="0"/>
    <n v="0"/>
    <n v="0"/>
    <n v="0"/>
    <x v="1"/>
    <x v="2"/>
    <x v="0"/>
  </r>
  <r>
    <n v="1910"/>
    <n v="0"/>
    <x v="0"/>
    <n v="0"/>
    <n v="0"/>
    <n v="0"/>
    <x v="3"/>
    <x v="0"/>
    <x v="0"/>
  </r>
  <r>
    <n v="1133"/>
    <n v="0"/>
    <x v="0"/>
    <n v="0"/>
    <n v="0"/>
    <n v="0"/>
    <x v="0"/>
    <x v="0"/>
    <x v="0"/>
  </r>
  <r>
    <n v="2010"/>
    <n v="0"/>
    <x v="0"/>
    <n v="0"/>
    <n v="0"/>
    <n v="0"/>
    <x v="1"/>
    <x v="3"/>
    <x v="0"/>
  </r>
  <r>
    <n v="2989"/>
    <n v="0"/>
    <x v="0"/>
    <n v="0"/>
    <n v="0"/>
    <n v="0"/>
    <x v="0"/>
    <x v="1"/>
    <x v="0"/>
  </r>
  <r>
    <n v="1928"/>
    <n v="0"/>
    <x v="0"/>
    <n v="0"/>
    <n v="0"/>
    <n v="0"/>
    <x v="2"/>
    <x v="1"/>
    <x v="0"/>
  </r>
  <r>
    <n v="2818"/>
    <n v="0"/>
    <x v="0"/>
    <n v="0"/>
    <n v="0"/>
    <n v="0"/>
    <x v="1"/>
    <x v="2"/>
    <x v="0"/>
  </r>
  <r>
    <n v="2132"/>
    <n v="0"/>
    <x v="0"/>
    <n v="0"/>
    <n v="0"/>
    <n v="0"/>
    <x v="1"/>
    <x v="1"/>
    <x v="0"/>
  </r>
  <r>
    <n v="1103"/>
    <n v="0"/>
    <x v="1"/>
    <n v="0"/>
    <n v="0"/>
    <n v="0"/>
    <x v="0"/>
    <x v="0"/>
    <x v="0"/>
  </r>
  <r>
    <n v="1662"/>
    <n v="0"/>
    <x v="0"/>
    <n v="0"/>
    <n v="0"/>
    <n v="0"/>
    <x v="2"/>
    <x v="1"/>
    <x v="0"/>
  </r>
  <r>
    <n v="2235"/>
    <n v="0"/>
    <x v="0"/>
    <n v="0"/>
    <n v="0"/>
    <n v="0"/>
    <x v="2"/>
    <x v="1"/>
    <x v="0"/>
  </r>
  <r>
    <n v="3005"/>
    <n v="1"/>
    <x v="0"/>
    <n v="0"/>
    <n v="0"/>
    <n v="0"/>
    <x v="4"/>
    <x v="0"/>
    <x v="0"/>
  </r>
  <r>
    <n v="1870"/>
    <n v="0"/>
    <x v="0"/>
    <n v="0"/>
    <n v="0"/>
    <n v="0"/>
    <x v="0"/>
    <x v="2"/>
    <x v="0"/>
  </r>
  <r>
    <n v="1482"/>
    <n v="0"/>
    <x v="0"/>
    <n v="0"/>
    <n v="0"/>
    <n v="0"/>
    <x v="1"/>
    <x v="0"/>
    <x v="0"/>
  </r>
  <r>
    <n v="3070"/>
    <n v="0"/>
    <x v="0"/>
    <n v="0"/>
    <n v="0"/>
    <n v="0"/>
    <x v="1"/>
    <x v="0"/>
    <x v="0"/>
  </r>
  <r>
    <n v="1930"/>
    <n v="0"/>
    <x v="0"/>
    <n v="0"/>
    <n v="0"/>
    <n v="0"/>
    <x v="2"/>
    <x v="3"/>
    <x v="0"/>
  </r>
  <r>
    <n v="2513"/>
    <n v="0"/>
    <x v="0"/>
    <n v="0"/>
    <n v="0"/>
    <n v="0"/>
    <x v="4"/>
    <x v="0"/>
    <x v="0"/>
  </r>
  <r>
    <n v="3153"/>
    <n v="0"/>
    <x v="1"/>
    <n v="0"/>
    <n v="0"/>
    <n v="0"/>
    <x v="3"/>
    <x v="1"/>
    <x v="0"/>
  </r>
  <r>
    <n v="1059"/>
    <n v="0"/>
    <x v="0"/>
    <n v="0"/>
    <n v="0"/>
    <n v="0"/>
    <x v="4"/>
    <x v="0"/>
    <x v="0"/>
  </r>
  <r>
    <n v="2040"/>
    <n v="0"/>
    <x v="0"/>
    <n v="0"/>
    <n v="0"/>
    <n v="0"/>
    <x v="1"/>
    <x v="1"/>
    <x v="0"/>
  </r>
  <r>
    <n v="1235"/>
    <n v="0"/>
    <x v="0"/>
    <n v="0"/>
    <n v="0"/>
    <n v="0"/>
    <x v="3"/>
    <x v="0"/>
    <x v="0"/>
  </r>
  <r>
    <n v="2865"/>
    <n v="0"/>
    <x v="0"/>
    <n v="0"/>
    <n v="0"/>
    <n v="0"/>
    <x v="3"/>
    <x v="0"/>
    <x v="0"/>
  </r>
  <r>
    <n v="1918"/>
    <n v="0"/>
    <x v="0"/>
    <n v="0"/>
    <n v="1"/>
    <n v="0"/>
    <x v="3"/>
    <x v="0"/>
    <x v="0"/>
  </r>
  <r>
    <n v="2974"/>
    <n v="0"/>
    <x v="0"/>
    <n v="0"/>
    <n v="0"/>
    <n v="0"/>
    <x v="0"/>
    <x v="3"/>
    <x v="0"/>
  </r>
  <r>
    <n v="2906"/>
    <n v="0"/>
    <x v="0"/>
    <n v="0"/>
    <n v="0"/>
    <n v="0"/>
    <x v="3"/>
    <x v="0"/>
    <x v="0"/>
  </r>
  <r>
    <n v="1635"/>
    <n v="0"/>
    <x v="0"/>
    <n v="0"/>
    <n v="0"/>
    <n v="0"/>
    <x v="3"/>
    <x v="1"/>
    <x v="0"/>
  </r>
  <r>
    <n v="2530"/>
    <n v="0"/>
    <x v="0"/>
    <n v="0"/>
    <n v="0"/>
    <n v="0"/>
    <x v="3"/>
    <x v="1"/>
    <x v="0"/>
  </r>
  <r>
    <n v="3037"/>
    <n v="0"/>
    <x v="0"/>
    <n v="0"/>
    <n v="0"/>
    <n v="0"/>
    <x v="3"/>
    <x v="1"/>
    <x v="0"/>
  </r>
  <r>
    <n v="2232"/>
    <n v="0"/>
    <x v="1"/>
    <n v="0"/>
    <n v="0"/>
    <n v="0"/>
    <x v="3"/>
    <x v="1"/>
    <x v="0"/>
  </r>
  <r>
    <n v="1717"/>
    <n v="0"/>
    <x v="0"/>
    <n v="0"/>
    <n v="0"/>
    <n v="0"/>
    <x v="3"/>
    <x v="1"/>
    <x v="0"/>
  </r>
  <r>
    <n v="1748"/>
    <n v="0"/>
    <x v="0"/>
    <n v="0"/>
    <n v="0"/>
    <n v="0"/>
    <x v="1"/>
    <x v="1"/>
    <x v="0"/>
  </r>
  <r>
    <n v="2445"/>
    <n v="0"/>
    <x v="0"/>
    <n v="0"/>
    <n v="0"/>
    <n v="0"/>
    <x v="1"/>
    <x v="1"/>
    <x v="0"/>
  </r>
  <r>
    <n v="2886"/>
    <n v="0"/>
    <x v="1"/>
    <n v="0"/>
    <n v="0"/>
    <n v="0"/>
    <x v="0"/>
    <x v="1"/>
    <x v="0"/>
  </r>
  <r>
    <n v="2111"/>
    <n v="0"/>
    <x v="1"/>
    <n v="0"/>
    <n v="0"/>
    <n v="0"/>
    <x v="3"/>
    <x v="2"/>
    <x v="0"/>
  </r>
  <r>
    <n v="2172"/>
    <n v="0"/>
    <x v="1"/>
    <n v="1"/>
    <n v="0"/>
    <n v="0"/>
    <x v="4"/>
    <x v="2"/>
    <x v="0"/>
  </r>
  <r>
    <n v="1035"/>
    <n v="0"/>
    <x v="0"/>
    <n v="0"/>
    <n v="0"/>
    <n v="0"/>
    <x v="3"/>
    <x v="0"/>
    <x v="0"/>
  </r>
  <r>
    <n v="3218"/>
    <n v="0"/>
    <x v="1"/>
    <n v="0"/>
    <n v="0"/>
    <n v="0"/>
    <x v="2"/>
    <x v="1"/>
    <x v="0"/>
  </r>
  <r>
    <n v="1416"/>
    <n v="0"/>
    <x v="0"/>
    <n v="0"/>
    <n v="0"/>
    <n v="0"/>
    <x v="1"/>
    <x v="3"/>
    <x v="0"/>
  </r>
  <r>
    <n v="1420"/>
    <n v="0"/>
    <x v="0"/>
    <n v="0"/>
    <n v="0"/>
    <n v="0"/>
    <x v="2"/>
    <x v="1"/>
    <x v="0"/>
  </r>
  <r>
    <n v="2349"/>
    <n v="0"/>
    <x v="0"/>
    <n v="0"/>
    <n v="0"/>
    <n v="0"/>
    <x v="3"/>
    <x v="1"/>
    <x v="0"/>
  </r>
  <r>
    <n v="3006"/>
    <n v="0"/>
    <x v="0"/>
    <n v="0"/>
    <n v="0"/>
    <n v="0"/>
    <x v="3"/>
    <x v="1"/>
    <x v="0"/>
  </r>
  <r>
    <n v="2740"/>
    <n v="0"/>
    <x v="0"/>
    <n v="0"/>
    <n v="0"/>
    <n v="0"/>
    <x v="3"/>
    <x v="1"/>
    <x v="0"/>
  </r>
  <r>
    <n v="2383"/>
    <n v="0"/>
    <x v="0"/>
    <n v="0"/>
    <n v="0"/>
    <n v="0"/>
    <x v="3"/>
    <x v="2"/>
    <x v="0"/>
  </r>
  <r>
    <n v="3038"/>
    <n v="0"/>
    <x v="0"/>
    <n v="0"/>
    <n v="0"/>
    <n v="0"/>
    <x v="4"/>
    <x v="1"/>
    <x v="0"/>
  </r>
  <r>
    <n v="2050"/>
    <n v="0"/>
    <x v="0"/>
    <n v="0"/>
    <n v="0"/>
    <n v="0"/>
    <x v="3"/>
    <x v="1"/>
    <x v="1"/>
  </r>
  <r>
    <n v="1066"/>
    <n v="0"/>
    <x v="0"/>
    <n v="0"/>
    <n v="0"/>
    <n v="0"/>
    <x v="3"/>
    <x v="2"/>
    <x v="0"/>
  </r>
  <r>
    <n v="1180"/>
    <n v="0"/>
    <x v="0"/>
    <n v="0"/>
    <n v="0"/>
    <n v="0"/>
    <x v="1"/>
    <x v="0"/>
    <x v="0"/>
  </r>
  <r>
    <n v="1157"/>
    <n v="0"/>
    <x v="0"/>
    <n v="0"/>
    <n v="0"/>
    <n v="0"/>
    <x v="0"/>
    <x v="1"/>
    <x v="0"/>
  </r>
  <r>
    <n v="1632"/>
    <n v="0"/>
    <x v="0"/>
    <n v="0"/>
    <n v="0"/>
    <n v="0"/>
    <x v="1"/>
    <x v="1"/>
    <x v="0"/>
  </r>
  <r>
    <n v="1171"/>
    <n v="0"/>
    <x v="0"/>
    <n v="0"/>
    <n v="0"/>
    <n v="0"/>
    <x v="3"/>
    <x v="2"/>
    <x v="0"/>
  </r>
  <r>
    <n v="2722"/>
    <n v="0"/>
    <x v="0"/>
    <n v="0"/>
    <n v="0"/>
    <n v="0"/>
    <x v="3"/>
    <x v="2"/>
    <x v="0"/>
  </r>
  <r>
    <n v="1883"/>
    <n v="0"/>
    <x v="0"/>
    <n v="0"/>
    <n v="0"/>
    <n v="0"/>
    <x v="1"/>
    <x v="1"/>
    <x v="0"/>
  </r>
  <r>
    <n v="1654"/>
    <n v="0"/>
    <x v="0"/>
    <n v="0"/>
    <n v="0"/>
    <n v="0"/>
    <x v="4"/>
    <x v="1"/>
    <x v="0"/>
  </r>
  <r>
    <n v="2154"/>
    <n v="0"/>
    <x v="1"/>
    <n v="0"/>
    <n v="0"/>
    <n v="0"/>
    <x v="3"/>
    <x v="2"/>
    <x v="0"/>
  </r>
  <r>
    <n v="1443"/>
    <n v="0"/>
    <x v="0"/>
    <n v="0"/>
    <n v="0"/>
    <n v="0"/>
    <x v="1"/>
    <x v="3"/>
    <x v="0"/>
  </r>
  <r>
    <n v="2598"/>
    <n v="0"/>
    <x v="0"/>
    <n v="0"/>
    <n v="0"/>
    <n v="0"/>
    <x v="1"/>
    <x v="3"/>
    <x v="0"/>
  </r>
  <r>
    <n v="1057"/>
    <n v="0"/>
    <x v="0"/>
    <n v="0"/>
    <n v="0"/>
    <n v="0"/>
    <x v="1"/>
    <x v="1"/>
    <x v="0"/>
  </r>
  <r>
    <n v="2185"/>
    <n v="0"/>
    <x v="0"/>
    <n v="0"/>
    <n v="0"/>
    <n v="0"/>
    <x v="1"/>
    <x v="2"/>
    <x v="0"/>
  </r>
  <r>
    <n v="1449"/>
    <n v="0"/>
    <x v="0"/>
    <n v="0"/>
    <n v="0"/>
    <n v="0"/>
    <x v="0"/>
    <x v="0"/>
    <x v="0"/>
  </r>
  <r>
    <n v="1550"/>
    <n v="0"/>
    <x v="0"/>
    <n v="0"/>
    <n v="0"/>
    <n v="0"/>
    <x v="0"/>
    <x v="1"/>
    <x v="0"/>
  </r>
  <r>
    <n v="1303"/>
    <n v="0"/>
    <x v="0"/>
    <n v="0"/>
    <n v="0"/>
    <n v="0"/>
    <x v="0"/>
    <x v="1"/>
    <x v="0"/>
  </r>
  <r>
    <n v="2090"/>
    <n v="0"/>
    <x v="0"/>
    <n v="0"/>
    <n v="0"/>
    <n v="0"/>
    <x v="3"/>
    <x v="1"/>
    <x v="0"/>
  </r>
  <r>
    <n v="3084"/>
    <n v="0"/>
    <x v="0"/>
    <n v="0"/>
    <n v="0"/>
    <n v="0"/>
    <x v="1"/>
    <x v="2"/>
    <x v="0"/>
  </r>
  <r>
    <n v="1667"/>
    <n v="0"/>
    <x v="0"/>
    <n v="0"/>
    <n v="0"/>
    <n v="0"/>
    <x v="2"/>
    <x v="0"/>
    <x v="0"/>
  </r>
  <r>
    <n v="1396"/>
    <n v="0"/>
    <x v="0"/>
    <n v="0"/>
    <n v="1"/>
    <n v="0"/>
    <x v="3"/>
    <x v="0"/>
    <x v="0"/>
  </r>
  <r>
    <n v="1362"/>
    <n v="0"/>
    <x v="0"/>
    <n v="0"/>
    <n v="0"/>
    <n v="0"/>
    <x v="1"/>
    <x v="0"/>
    <x v="0"/>
  </r>
  <r>
    <n v="1689"/>
    <n v="1"/>
    <x v="0"/>
    <n v="0"/>
    <n v="0"/>
    <n v="0"/>
    <x v="1"/>
    <x v="0"/>
    <x v="0"/>
  </r>
  <r>
    <n v="1051"/>
    <n v="0"/>
    <x v="0"/>
    <n v="0"/>
    <n v="0"/>
    <n v="0"/>
    <x v="3"/>
    <x v="1"/>
    <x v="0"/>
  </r>
  <r>
    <n v="1713"/>
    <n v="0"/>
    <x v="0"/>
    <n v="0"/>
    <n v="0"/>
    <n v="0"/>
    <x v="3"/>
    <x v="1"/>
    <x v="0"/>
  </r>
  <r>
    <n v="1317"/>
    <n v="0"/>
    <x v="0"/>
    <n v="0"/>
    <n v="0"/>
    <n v="0"/>
    <x v="3"/>
    <x v="0"/>
    <x v="0"/>
  </r>
  <r>
    <n v="1262"/>
    <n v="0"/>
    <x v="0"/>
    <n v="0"/>
    <n v="0"/>
    <n v="0"/>
    <x v="1"/>
    <x v="0"/>
    <x v="0"/>
  </r>
  <r>
    <n v="2256"/>
    <n v="0"/>
    <x v="1"/>
    <n v="0"/>
    <n v="0"/>
    <n v="0"/>
    <x v="3"/>
    <x v="1"/>
    <x v="0"/>
  </r>
  <r>
    <n v="2061"/>
    <n v="0"/>
    <x v="0"/>
    <n v="0"/>
    <n v="0"/>
    <n v="0"/>
    <x v="0"/>
    <x v="1"/>
    <x v="0"/>
  </r>
  <r>
    <n v="3217"/>
    <n v="0"/>
    <x v="0"/>
    <n v="0"/>
    <n v="1"/>
    <n v="0"/>
    <x v="1"/>
    <x v="0"/>
    <x v="0"/>
  </r>
  <r>
    <n v="2524"/>
    <n v="0"/>
    <x v="0"/>
    <n v="0"/>
    <n v="0"/>
    <n v="0"/>
    <x v="4"/>
    <x v="1"/>
    <x v="0"/>
  </r>
  <r>
    <n v="2224"/>
    <n v="0"/>
    <x v="0"/>
    <n v="0"/>
    <n v="0"/>
    <n v="0"/>
    <x v="1"/>
    <x v="2"/>
    <x v="0"/>
  </r>
  <r>
    <n v="1438"/>
    <n v="0"/>
    <x v="0"/>
    <n v="0"/>
    <n v="0"/>
    <n v="0"/>
    <x v="3"/>
    <x v="1"/>
    <x v="0"/>
  </r>
  <r>
    <n v="1796"/>
    <n v="0"/>
    <x v="0"/>
    <n v="0"/>
    <n v="0"/>
    <n v="0"/>
    <x v="1"/>
    <x v="0"/>
    <x v="0"/>
  </r>
  <r>
    <n v="1095"/>
    <n v="0"/>
    <x v="0"/>
    <n v="0"/>
    <n v="0"/>
    <n v="0"/>
    <x v="3"/>
    <x v="0"/>
    <x v="0"/>
  </r>
  <r>
    <n v="2518"/>
    <n v="0"/>
    <x v="0"/>
    <n v="0"/>
    <n v="0"/>
    <n v="0"/>
    <x v="3"/>
    <x v="1"/>
    <x v="0"/>
  </r>
  <r>
    <n v="2984"/>
    <n v="0"/>
    <x v="0"/>
    <n v="0"/>
    <n v="0"/>
    <n v="0"/>
    <x v="1"/>
    <x v="0"/>
    <x v="0"/>
  </r>
  <r>
    <n v="1391"/>
    <n v="0"/>
    <x v="0"/>
    <n v="0"/>
    <n v="0"/>
    <n v="0"/>
    <x v="2"/>
    <x v="0"/>
    <x v="0"/>
  </r>
  <r>
    <n v="1666"/>
    <n v="0"/>
    <x v="0"/>
    <n v="0"/>
    <n v="0"/>
    <n v="0"/>
    <x v="1"/>
    <x v="1"/>
    <x v="0"/>
  </r>
  <r>
    <n v="2192"/>
    <n v="0"/>
    <x v="0"/>
    <n v="0"/>
    <n v="0"/>
    <n v="0"/>
    <x v="1"/>
    <x v="1"/>
    <x v="1"/>
  </r>
  <r>
    <n v="1141"/>
    <n v="0"/>
    <x v="1"/>
    <n v="0"/>
    <n v="0"/>
    <n v="0"/>
    <x v="3"/>
    <x v="1"/>
    <x v="0"/>
  </r>
  <r>
    <n v="2819"/>
    <n v="0"/>
    <x v="0"/>
    <n v="0"/>
    <n v="0"/>
    <n v="0"/>
    <x v="1"/>
    <x v="2"/>
    <x v="0"/>
  </r>
  <r>
    <n v="3139"/>
    <n v="0"/>
    <x v="1"/>
    <n v="1"/>
    <n v="0"/>
    <n v="1"/>
    <x v="2"/>
    <x v="3"/>
    <x v="0"/>
  </r>
  <r>
    <n v="2397"/>
    <n v="0"/>
    <x v="0"/>
    <n v="0"/>
    <n v="0"/>
    <n v="0"/>
    <x v="0"/>
    <x v="3"/>
    <x v="0"/>
  </r>
  <r>
    <n v="2290"/>
    <n v="0"/>
    <x v="0"/>
    <n v="0"/>
    <n v="0"/>
    <n v="0"/>
    <x v="3"/>
    <x v="0"/>
    <x v="0"/>
  </r>
  <r>
    <n v="1799"/>
    <n v="0"/>
    <x v="0"/>
    <n v="0"/>
    <n v="0"/>
    <n v="0"/>
    <x v="3"/>
    <x v="1"/>
    <x v="0"/>
  </r>
  <r>
    <n v="2377"/>
    <n v="0"/>
    <x v="0"/>
    <n v="0"/>
    <n v="0"/>
    <n v="0"/>
    <x v="3"/>
    <x v="1"/>
    <x v="0"/>
  </r>
  <r>
    <n v="1490"/>
    <n v="0"/>
    <x v="0"/>
    <n v="0"/>
    <n v="0"/>
    <n v="0"/>
    <x v="3"/>
    <x v="1"/>
    <x v="0"/>
  </r>
  <r>
    <n v="1270"/>
    <n v="0"/>
    <x v="0"/>
    <n v="0"/>
    <n v="0"/>
    <n v="0"/>
    <x v="1"/>
    <x v="0"/>
    <x v="0"/>
  </r>
  <r>
    <n v="1987"/>
    <n v="0"/>
    <x v="0"/>
    <n v="0"/>
    <n v="0"/>
    <n v="0"/>
    <x v="3"/>
    <x v="2"/>
    <x v="0"/>
  </r>
  <r>
    <n v="2045"/>
    <n v="0"/>
    <x v="0"/>
    <n v="0"/>
    <n v="0"/>
    <n v="0"/>
    <x v="3"/>
    <x v="0"/>
    <x v="0"/>
  </r>
  <r>
    <n v="2585"/>
    <n v="0"/>
    <x v="0"/>
    <n v="0"/>
    <n v="0"/>
    <n v="0"/>
    <x v="3"/>
    <x v="0"/>
    <x v="0"/>
  </r>
  <r>
    <n v="2471"/>
    <n v="0"/>
    <x v="0"/>
    <n v="0"/>
    <n v="0"/>
    <n v="0"/>
    <x v="3"/>
    <x v="1"/>
    <x v="0"/>
  </r>
  <r>
    <n v="1614"/>
    <n v="0"/>
    <x v="0"/>
    <n v="0"/>
    <n v="0"/>
    <n v="0"/>
    <x v="1"/>
    <x v="0"/>
    <x v="0"/>
  </r>
  <r>
    <n v="3102"/>
    <n v="0"/>
    <x v="0"/>
    <n v="0"/>
    <n v="0"/>
    <n v="0"/>
    <x v="0"/>
    <x v="2"/>
    <x v="0"/>
  </r>
  <r>
    <n v="3156"/>
    <n v="0"/>
    <x v="0"/>
    <n v="0"/>
    <n v="0"/>
    <n v="0"/>
    <x v="1"/>
    <x v="2"/>
    <x v="0"/>
  </r>
  <r>
    <n v="1047"/>
    <n v="0"/>
    <x v="0"/>
    <n v="0"/>
    <n v="0"/>
    <n v="0"/>
    <x v="4"/>
    <x v="1"/>
    <x v="0"/>
  </r>
  <r>
    <n v="2089"/>
    <n v="0"/>
    <x v="1"/>
    <n v="0"/>
    <n v="0"/>
    <n v="0"/>
    <x v="3"/>
    <x v="3"/>
    <x v="0"/>
  </r>
  <r>
    <n v="2754"/>
    <n v="0"/>
    <x v="0"/>
    <n v="0"/>
    <n v="0"/>
    <n v="0"/>
    <x v="3"/>
    <x v="3"/>
    <x v="0"/>
  </r>
  <r>
    <n v="1966"/>
    <n v="0"/>
    <x v="0"/>
    <n v="0"/>
    <n v="0"/>
    <n v="0"/>
    <x v="3"/>
    <x v="0"/>
    <x v="0"/>
  </r>
  <r>
    <n v="3112"/>
    <n v="0"/>
    <x v="1"/>
    <n v="1"/>
    <n v="0"/>
    <n v="0"/>
    <x v="0"/>
    <x v="1"/>
    <x v="0"/>
  </r>
  <r>
    <n v="1023"/>
    <n v="0"/>
    <x v="0"/>
    <n v="0"/>
    <n v="0"/>
    <n v="0"/>
    <x v="3"/>
    <x v="0"/>
    <x v="0"/>
  </r>
  <r>
    <n v="1832"/>
    <n v="0"/>
    <x v="0"/>
    <n v="0"/>
    <n v="0"/>
    <n v="0"/>
    <x v="3"/>
    <x v="0"/>
    <x v="0"/>
  </r>
  <r>
    <n v="1517"/>
    <n v="0"/>
    <x v="0"/>
    <n v="0"/>
    <n v="0"/>
    <n v="0"/>
    <x v="3"/>
    <x v="1"/>
    <x v="0"/>
  </r>
  <r>
    <n v="3022"/>
    <n v="0"/>
    <x v="0"/>
    <n v="1"/>
    <n v="1"/>
    <n v="0"/>
    <x v="3"/>
    <x v="1"/>
    <x v="0"/>
  </r>
  <r>
    <n v="1661"/>
    <n v="0"/>
    <x v="0"/>
    <n v="0"/>
    <n v="0"/>
    <n v="0"/>
    <x v="0"/>
    <x v="0"/>
    <x v="0"/>
  </r>
  <r>
    <n v="1483"/>
    <n v="0"/>
    <x v="0"/>
    <n v="0"/>
    <n v="0"/>
    <n v="0"/>
    <x v="3"/>
    <x v="1"/>
    <x v="0"/>
  </r>
  <r>
    <n v="3097"/>
    <n v="0"/>
    <x v="0"/>
    <n v="0"/>
    <n v="0"/>
    <n v="0"/>
    <x v="1"/>
    <x v="0"/>
    <x v="0"/>
  </r>
  <r>
    <n v="3142"/>
    <n v="0"/>
    <x v="1"/>
    <n v="0"/>
    <n v="1"/>
    <n v="0"/>
    <x v="3"/>
    <x v="1"/>
    <x v="0"/>
  </r>
  <r>
    <n v="2042"/>
    <n v="1"/>
    <x v="0"/>
    <n v="0"/>
    <n v="0"/>
    <n v="0"/>
    <x v="1"/>
    <x v="1"/>
    <x v="0"/>
  </r>
  <r>
    <n v="1236"/>
    <n v="0"/>
    <x v="0"/>
    <n v="0"/>
    <n v="0"/>
    <n v="0"/>
    <x v="1"/>
    <x v="2"/>
    <x v="0"/>
  </r>
  <r>
    <n v="2288"/>
    <n v="1"/>
    <x v="0"/>
    <n v="1"/>
    <n v="1"/>
    <n v="1"/>
    <x v="3"/>
    <x v="1"/>
    <x v="0"/>
  </r>
  <r>
    <n v="2450"/>
    <n v="0"/>
    <x v="0"/>
    <n v="0"/>
    <n v="0"/>
    <n v="0"/>
    <x v="3"/>
    <x v="1"/>
    <x v="0"/>
  </r>
  <r>
    <n v="2230"/>
    <n v="0"/>
    <x v="1"/>
    <n v="0"/>
    <n v="0"/>
    <n v="0"/>
    <x v="3"/>
    <x v="1"/>
    <x v="0"/>
  </r>
  <r>
    <n v="1131"/>
    <n v="0"/>
    <x v="0"/>
    <n v="0"/>
    <n v="0"/>
    <n v="0"/>
    <x v="1"/>
    <x v="2"/>
    <x v="0"/>
  </r>
  <r>
    <n v="1470"/>
    <n v="0"/>
    <x v="0"/>
    <n v="0"/>
    <n v="0"/>
    <n v="0"/>
    <x v="1"/>
    <x v="2"/>
    <x v="0"/>
  </r>
  <r>
    <n v="3216"/>
    <n v="0"/>
    <x v="0"/>
    <n v="0"/>
    <n v="0"/>
    <n v="0"/>
    <x v="3"/>
    <x v="1"/>
    <x v="0"/>
  </r>
  <r>
    <n v="1342"/>
    <n v="0"/>
    <x v="0"/>
    <n v="0"/>
    <n v="0"/>
    <n v="0"/>
    <x v="3"/>
    <x v="2"/>
    <x v="1"/>
  </r>
  <r>
    <n v="1067"/>
    <n v="0"/>
    <x v="0"/>
    <n v="0"/>
    <n v="0"/>
    <n v="0"/>
    <x v="3"/>
    <x v="1"/>
    <x v="0"/>
  </r>
  <r>
    <n v="1228"/>
    <n v="0"/>
    <x v="0"/>
    <n v="0"/>
    <n v="0"/>
    <n v="0"/>
    <x v="1"/>
    <x v="1"/>
    <x v="0"/>
  </r>
  <r>
    <n v="1913"/>
    <n v="0"/>
    <x v="1"/>
    <n v="0"/>
    <n v="0"/>
    <n v="0"/>
    <x v="0"/>
    <x v="0"/>
    <x v="0"/>
  </r>
  <r>
    <n v="2637"/>
    <n v="0"/>
    <x v="0"/>
    <n v="0"/>
    <n v="0"/>
    <n v="0"/>
    <x v="2"/>
    <x v="1"/>
    <x v="0"/>
  </r>
  <r>
    <n v="2436"/>
    <n v="0"/>
    <x v="1"/>
    <n v="0"/>
    <n v="0"/>
    <n v="0"/>
    <x v="4"/>
    <x v="2"/>
    <x v="0"/>
  </r>
  <r>
    <n v="2291"/>
    <n v="0"/>
    <x v="0"/>
    <n v="0"/>
    <n v="0"/>
    <n v="0"/>
    <x v="0"/>
    <x v="2"/>
    <x v="0"/>
  </r>
  <r>
    <n v="2452"/>
    <n v="0"/>
    <x v="0"/>
    <n v="0"/>
    <n v="0"/>
    <n v="0"/>
    <x v="0"/>
    <x v="2"/>
    <x v="0"/>
  </r>
  <r>
    <n v="2903"/>
    <n v="0"/>
    <x v="0"/>
    <n v="0"/>
    <n v="0"/>
    <n v="0"/>
    <x v="0"/>
    <x v="1"/>
    <x v="0"/>
  </r>
  <r>
    <n v="1921"/>
    <n v="0"/>
    <x v="0"/>
    <n v="0"/>
    <n v="0"/>
    <n v="0"/>
    <x v="0"/>
    <x v="3"/>
    <x v="0"/>
  </r>
  <r>
    <n v="2683"/>
    <n v="0"/>
    <x v="0"/>
    <n v="0"/>
    <n v="0"/>
    <n v="0"/>
    <x v="3"/>
    <x v="1"/>
    <x v="0"/>
  </r>
  <r>
    <n v="1305"/>
    <n v="0"/>
    <x v="0"/>
    <n v="0"/>
    <n v="0"/>
    <n v="0"/>
    <x v="3"/>
    <x v="1"/>
    <x v="0"/>
  </r>
  <r>
    <n v="2216"/>
    <n v="0"/>
    <x v="0"/>
    <n v="0"/>
    <n v="0"/>
    <n v="0"/>
    <x v="3"/>
    <x v="1"/>
    <x v="0"/>
  </r>
  <r>
    <n v="3048"/>
    <n v="0"/>
    <x v="0"/>
    <n v="0"/>
    <n v="0"/>
    <n v="0"/>
    <x v="2"/>
    <x v="1"/>
    <x v="0"/>
  </r>
  <r>
    <n v="2757"/>
    <n v="0"/>
    <x v="0"/>
    <n v="0"/>
    <n v="0"/>
    <n v="0"/>
    <x v="3"/>
    <x v="1"/>
    <x v="0"/>
  </r>
  <r>
    <n v="1975"/>
    <n v="0"/>
    <x v="0"/>
    <n v="0"/>
    <n v="0"/>
    <n v="0"/>
    <x v="2"/>
    <x v="1"/>
    <x v="0"/>
  </r>
  <r>
    <n v="2588"/>
    <n v="1"/>
    <x v="0"/>
    <n v="0"/>
    <n v="0"/>
    <n v="0"/>
    <x v="0"/>
    <x v="1"/>
    <x v="0"/>
  </r>
  <r>
    <n v="2003"/>
    <n v="0"/>
    <x v="0"/>
    <n v="0"/>
    <n v="0"/>
    <n v="0"/>
    <x v="1"/>
    <x v="0"/>
    <x v="0"/>
  </r>
  <r>
    <n v="1197"/>
    <n v="1"/>
    <x v="0"/>
    <n v="0"/>
    <n v="0"/>
    <n v="0"/>
    <x v="2"/>
    <x v="1"/>
    <x v="0"/>
  </r>
  <r>
    <n v="2941"/>
    <n v="0"/>
    <x v="0"/>
    <n v="0"/>
    <n v="0"/>
    <n v="0"/>
    <x v="1"/>
    <x v="1"/>
    <x v="0"/>
  </r>
  <r>
    <n v="1974"/>
    <n v="0"/>
    <x v="0"/>
    <n v="0"/>
    <n v="0"/>
    <n v="0"/>
    <x v="0"/>
    <x v="1"/>
    <x v="0"/>
  </r>
  <r>
    <n v="1557"/>
    <n v="0"/>
    <x v="0"/>
    <n v="0"/>
    <n v="0"/>
    <n v="0"/>
    <x v="1"/>
    <x v="0"/>
    <x v="0"/>
  </r>
  <r>
    <n v="1487"/>
    <n v="0"/>
    <x v="0"/>
    <n v="0"/>
    <n v="0"/>
    <n v="0"/>
    <x v="3"/>
    <x v="0"/>
    <x v="0"/>
  </r>
  <r>
    <n v="1308"/>
    <n v="0"/>
    <x v="0"/>
    <n v="0"/>
    <n v="0"/>
    <n v="0"/>
    <x v="2"/>
    <x v="0"/>
    <x v="0"/>
  </r>
  <r>
    <n v="2828"/>
    <n v="0"/>
    <x v="0"/>
    <n v="0"/>
    <n v="0"/>
    <n v="0"/>
    <x v="1"/>
    <x v="1"/>
    <x v="0"/>
  </r>
  <r>
    <n v="2252"/>
    <n v="0"/>
    <x v="0"/>
    <n v="0"/>
    <n v="0"/>
    <n v="0"/>
    <x v="0"/>
    <x v="2"/>
    <x v="0"/>
  </r>
  <r>
    <n v="2048"/>
    <n v="0"/>
    <x v="0"/>
    <n v="0"/>
    <n v="0"/>
    <n v="0"/>
    <x v="2"/>
    <x v="3"/>
    <x v="0"/>
  </r>
  <r>
    <n v="2617"/>
    <n v="1"/>
    <x v="0"/>
    <n v="1"/>
    <n v="0"/>
    <n v="1"/>
    <x v="2"/>
    <x v="0"/>
    <x v="0"/>
  </r>
  <r>
    <n v="1721"/>
    <n v="0"/>
    <x v="0"/>
    <n v="0"/>
    <n v="0"/>
    <n v="0"/>
    <x v="0"/>
    <x v="0"/>
    <x v="0"/>
  </r>
  <r>
    <n v="1295"/>
    <n v="0"/>
    <x v="1"/>
    <n v="0"/>
    <n v="0"/>
    <n v="0"/>
    <x v="3"/>
    <x v="2"/>
    <x v="0"/>
  </r>
  <r>
    <n v="1877"/>
    <n v="0"/>
    <x v="0"/>
    <n v="0"/>
    <n v="0"/>
    <n v="0"/>
    <x v="1"/>
    <x v="1"/>
    <x v="0"/>
  </r>
  <r>
    <n v="2463"/>
    <n v="0"/>
    <x v="0"/>
    <n v="0"/>
    <n v="1"/>
    <n v="0"/>
    <x v="1"/>
    <x v="0"/>
    <x v="0"/>
  </r>
  <r>
    <n v="3202"/>
    <n v="0"/>
    <x v="0"/>
    <n v="0"/>
    <n v="1"/>
    <n v="0"/>
    <x v="1"/>
    <x v="0"/>
    <x v="0"/>
  </r>
  <r>
    <n v="2110"/>
    <n v="0"/>
    <x v="0"/>
    <n v="0"/>
    <n v="0"/>
    <n v="0"/>
    <x v="2"/>
    <x v="3"/>
    <x v="0"/>
  </r>
  <r>
    <n v="3215"/>
    <n v="0"/>
    <x v="0"/>
    <n v="0"/>
    <n v="0"/>
    <n v="0"/>
    <x v="3"/>
    <x v="1"/>
    <x v="0"/>
  </r>
  <r>
    <n v="2542"/>
    <n v="0"/>
    <x v="1"/>
    <n v="0"/>
    <n v="0"/>
    <n v="0"/>
    <x v="0"/>
    <x v="2"/>
    <x v="0"/>
  </r>
  <r>
    <n v="2798"/>
    <n v="0"/>
    <x v="0"/>
    <n v="0"/>
    <n v="0"/>
    <n v="0"/>
    <x v="3"/>
    <x v="1"/>
    <x v="0"/>
  </r>
  <r>
    <n v="2528"/>
    <n v="0"/>
    <x v="0"/>
    <n v="0"/>
    <n v="0"/>
    <n v="0"/>
    <x v="3"/>
    <x v="1"/>
    <x v="0"/>
  </r>
  <r>
    <n v="2371"/>
    <n v="0"/>
    <x v="0"/>
    <n v="0"/>
    <n v="0"/>
    <n v="0"/>
    <x v="3"/>
    <x v="2"/>
    <x v="0"/>
  </r>
  <r>
    <n v="1212"/>
    <n v="0"/>
    <x v="0"/>
    <n v="0"/>
    <n v="0"/>
    <n v="0"/>
    <x v="2"/>
    <x v="1"/>
    <x v="0"/>
  </r>
  <r>
    <n v="1736"/>
    <n v="0"/>
    <x v="0"/>
    <n v="0"/>
    <n v="0"/>
    <n v="0"/>
    <x v="1"/>
    <x v="3"/>
    <x v="0"/>
  </r>
  <r>
    <n v="1266"/>
    <n v="0"/>
    <x v="0"/>
    <n v="0"/>
    <n v="0"/>
    <n v="0"/>
    <x v="2"/>
    <x v="2"/>
    <x v="0"/>
  </r>
  <r>
    <n v="2176"/>
    <n v="0"/>
    <x v="0"/>
    <n v="0"/>
    <n v="0"/>
    <n v="0"/>
    <x v="2"/>
    <x v="2"/>
    <x v="0"/>
  </r>
  <r>
    <n v="2374"/>
    <n v="0"/>
    <x v="0"/>
    <n v="0"/>
    <n v="0"/>
    <n v="0"/>
    <x v="2"/>
    <x v="2"/>
    <x v="0"/>
  </r>
  <r>
    <n v="1357"/>
    <n v="0"/>
    <x v="1"/>
    <n v="0"/>
    <n v="0"/>
    <n v="0"/>
    <x v="0"/>
    <x v="1"/>
    <x v="0"/>
  </r>
  <r>
    <n v="2398"/>
    <n v="0"/>
    <x v="1"/>
    <n v="0"/>
    <n v="0"/>
    <n v="0"/>
    <x v="0"/>
    <x v="1"/>
    <x v="0"/>
  </r>
  <r>
    <n v="3194"/>
    <n v="0"/>
    <x v="0"/>
    <n v="0"/>
    <n v="0"/>
    <n v="0"/>
    <x v="3"/>
    <x v="1"/>
    <x v="0"/>
  </r>
  <r>
    <n v="1190"/>
    <n v="0"/>
    <x v="0"/>
    <n v="0"/>
    <n v="0"/>
    <n v="0"/>
    <x v="2"/>
    <x v="1"/>
    <x v="0"/>
  </r>
  <r>
    <n v="1964"/>
    <n v="0"/>
    <x v="0"/>
    <n v="0"/>
    <n v="0"/>
    <n v="0"/>
    <x v="2"/>
    <x v="1"/>
    <x v="0"/>
  </r>
  <r>
    <n v="2981"/>
    <n v="0"/>
    <x v="0"/>
    <n v="0"/>
    <n v="0"/>
    <n v="0"/>
    <x v="3"/>
    <x v="1"/>
    <x v="0"/>
  </r>
  <r>
    <n v="1730"/>
    <n v="1"/>
    <x v="0"/>
    <n v="0"/>
    <n v="0"/>
    <n v="0"/>
    <x v="3"/>
    <x v="3"/>
    <x v="0"/>
  </r>
  <r>
    <n v="3116"/>
    <n v="0"/>
    <x v="0"/>
    <n v="0"/>
    <n v="0"/>
    <n v="0"/>
    <x v="1"/>
    <x v="0"/>
    <x v="0"/>
  </r>
  <r>
    <n v="2773"/>
    <n v="0"/>
    <x v="0"/>
    <n v="0"/>
    <n v="1"/>
    <n v="0"/>
    <x v="1"/>
    <x v="1"/>
    <x v="0"/>
  </r>
  <r>
    <n v="1371"/>
    <n v="0"/>
    <x v="0"/>
    <n v="0"/>
    <n v="0"/>
    <n v="0"/>
    <x v="1"/>
    <x v="1"/>
    <x v="0"/>
  </r>
  <r>
    <n v="1623"/>
    <n v="0"/>
    <x v="0"/>
    <n v="0"/>
    <n v="0"/>
    <n v="0"/>
    <x v="1"/>
    <x v="1"/>
    <x v="0"/>
  </r>
  <r>
    <n v="1243"/>
    <n v="0"/>
    <x v="1"/>
    <n v="0"/>
    <n v="0"/>
    <n v="0"/>
    <x v="1"/>
    <x v="0"/>
    <x v="0"/>
  </r>
  <r>
    <n v="2725"/>
    <n v="0"/>
    <x v="1"/>
    <n v="0"/>
    <n v="0"/>
    <n v="0"/>
    <x v="1"/>
    <x v="0"/>
    <x v="0"/>
  </r>
  <r>
    <n v="2125"/>
    <n v="0"/>
    <x v="0"/>
    <n v="0"/>
    <n v="0"/>
    <n v="0"/>
    <x v="4"/>
    <x v="1"/>
    <x v="0"/>
  </r>
  <r>
    <n v="2641"/>
    <n v="0"/>
    <x v="0"/>
    <n v="0"/>
    <n v="0"/>
    <n v="0"/>
    <x v="3"/>
    <x v="0"/>
    <x v="0"/>
  </r>
  <r>
    <n v="2921"/>
    <n v="0"/>
    <x v="0"/>
    <n v="0"/>
    <n v="0"/>
    <n v="0"/>
    <x v="3"/>
    <x v="1"/>
    <x v="0"/>
  </r>
  <r>
    <n v="2788"/>
    <n v="0"/>
    <x v="0"/>
    <n v="0"/>
    <n v="1"/>
    <n v="0"/>
    <x v="1"/>
    <x v="1"/>
    <x v="0"/>
  </r>
  <r>
    <n v="2481"/>
    <n v="0"/>
    <x v="0"/>
    <n v="1"/>
    <n v="0"/>
    <n v="0"/>
    <x v="3"/>
    <x v="2"/>
    <x v="0"/>
  </r>
  <r>
    <n v="2784"/>
    <n v="1"/>
    <x v="0"/>
    <n v="0"/>
    <n v="0"/>
    <n v="0"/>
    <x v="0"/>
    <x v="0"/>
    <x v="0"/>
  </r>
  <r>
    <n v="1621"/>
    <n v="0"/>
    <x v="0"/>
    <n v="0"/>
    <n v="0"/>
    <n v="0"/>
    <x v="2"/>
    <x v="2"/>
    <x v="0"/>
  </r>
  <r>
    <n v="1012"/>
    <n v="0"/>
    <x v="0"/>
    <n v="0"/>
    <n v="0"/>
    <n v="0"/>
    <x v="2"/>
    <x v="1"/>
    <x v="0"/>
  </r>
  <r>
    <n v="1121"/>
    <n v="0"/>
    <x v="0"/>
    <n v="0"/>
    <n v="0"/>
    <n v="0"/>
    <x v="3"/>
    <x v="1"/>
    <x v="0"/>
  </r>
  <r>
    <n v="3129"/>
    <n v="0"/>
    <x v="0"/>
    <n v="0"/>
    <n v="0"/>
    <n v="0"/>
    <x v="1"/>
    <x v="1"/>
    <x v="0"/>
  </r>
  <r>
    <n v="1125"/>
    <n v="0"/>
    <x v="1"/>
    <n v="0"/>
    <n v="0"/>
    <n v="0"/>
    <x v="1"/>
    <x v="0"/>
    <x v="0"/>
  </r>
  <r>
    <n v="2237"/>
    <n v="0"/>
    <x v="0"/>
    <n v="0"/>
    <n v="0"/>
    <n v="0"/>
    <x v="3"/>
    <x v="3"/>
    <x v="0"/>
  </r>
  <r>
    <n v="2813"/>
    <n v="0"/>
    <x v="0"/>
    <n v="0"/>
    <n v="0"/>
    <n v="0"/>
    <x v="3"/>
    <x v="3"/>
    <x v="0"/>
  </r>
  <r>
    <n v="2735"/>
    <n v="0"/>
    <x v="0"/>
    <n v="0"/>
    <n v="0"/>
    <n v="0"/>
    <x v="3"/>
    <x v="3"/>
    <x v="0"/>
  </r>
  <r>
    <n v="1720"/>
    <n v="0"/>
    <x v="0"/>
    <n v="0"/>
    <n v="0"/>
    <n v="0"/>
    <x v="1"/>
    <x v="1"/>
    <x v="0"/>
  </r>
  <r>
    <n v="3214"/>
    <n v="0"/>
    <x v="0"/>
    <n v="0"/>
    <n v="0"/>
    <n v="0"/>
    <x v="0"/>
    <x v="1"/>
    <x v="0"/>
  </r>
  <r>
    <n v="1625"/>
    <n v="0"/>
    <x v="0"/>
    <n v="0"/>
    <n v="0"/>
    <n v="0"/>
    <x v="2"/>
    <x v="0"/>
    <x v="0"/>
  </r>
  <r>
    <n v="1771"/>
    <n v="0"/>
    <x v="0"/>
    <n v="0"/>
    <n v="0"/>
    <n v="0"/>
    <x v="1"/>
    <x v="2"/>
    <x v="0"/>
  </r>
  <r>
    <n v="2041"/>
    <n v="0"/>
    <x v="1"/>
    <n v="0"/>
    <n v="0"/>
    <n v="0"/>
    <x v="3"/>
    <x v="2"/>
    <x v="0"/>
  </r>
  <r>
    <n v="2322"/>
    <n v="0"/>
    <x v="1"/>
    <n v="0"/>
    <n v="0"/>
    <n v="0"/>
    <x v="3"/>
    <x v="2"/>
    <x v="0"/>
  </r>
  <r>
    <n v="1896"/>
    <n v="0"/>
    <x v="0"/>
    <n v="0"/>
    <n v="0"/>
    <n v="0"/>
    <x v="3"/>
    <x v="1"/>
    <x v="0"/>
  </r>
  <r>
    <n v="2880"/>
    <n v="0"/>
    <x v="0"/>
    <n v="0"/>
    <n v="0"/>
    <n v="0"/>
    <x v="3"/>
    <x v="1"/>
    <x v="0"/>
  </r>
  <r>
    <n v="1585"/>
    <n v="0"/>
    <x v="0"/>
    <n v="0"/>
    <n v="0"/>
    <n v="0"/>
    <x v="1"/>
    <x v="1"/>
    <x v="0"/>
  </r>
  <r>
    <n v="2457"/>
    <n v="0"/>
    <x v="0"/>
    <n v="0"/>
    <n v="0"/>
    <n v="0"/>
    <x v="1"/>
    <x v="1"/>
    <x v="0"/>
  </r>
  <r>
    <n v="2858"/>
    <n v="0"/>
    <x v="1"/>
    <n v="0"/>
    <n v="0"/>
    <n v="0"/>
    <x v="0"/>
    <x v="2"/>
    <x v="0"/>
  </r>
  <r>
    <n v="1222"/>
    <n v="0"/>
    <x v="0"/>
    <n v="0"/>
    <n v="0"/>
    <n v="0"/>
    <x v="3"/>
    <x v="0"/>
    <x v="0"/>
  </r>
  <r>
    <n v="2146"/>
    <n v="0"/>
    <x v="0"/>
    <n v="0"/>
    <n v="0"/>
    <n v="0"/>
    <x v="3"/>
    <x v="1"/>
    <x v="0"/>
  </r>
  <r>
    <n v="2904"/>
    <n v="0"/>
    <x v="0"/>
    <n v="0"/>
    <n v="0"/>
    <n v="0"/>
    <x v="3"/>
    <x v="2"/>
    <x v="0"/>
  </r>
  <r>
    <n v="2632"/>
    <n v="0"/>
    <x v="0"/>
    <n v="0"/>
    <n v="0"/>
    <n v="0"/>
    <x v="3"/>
    <x v="0"/>
    <x v="0"/>
  </r>
  <r>
    <n v="3106"/>
    <n v="0"/>
    <x v="0"/>
    <n v="0"/>
    <n v="0"/>
    <n v="0"/>
    <x v="2"/>
    <x v="2"/>
    <x v="0"/>
  </r>
  <r>
    <n v="2795"/>
    <n v="0"/>
    <x v="0"/>
    <n v="0"/>
    <n v="1"/>
    <n v="0"/>
    <x v="1"/>
    <x v="1"/>
    <x v="0"/>
  </r>
  <r>
    <n v="1155"/>
    <n v="1"/>
    <x v="0"/>
    <n v="0"/>
    <n v="0"/>
    <n v="0"/>
    <x v="2"/>
    <x v="1"/>
    <x v="0"/>
  </r>
  <r>
    <n v="2771"/>
    <n v="0"/>
    <x v="0"/>
    <n v="0"/>
    <n v="0"/>
    <n v="0"/>
    <x v="0"/>
    <x v="1"/>
    <x v="0"/>
  </r>
  <r>
    <n v="1006"/>
    <n v="0"/>
    <x v="0"/>
    <n v="0"/>
    <n v="0"/>
    <n v="0"/>
    <x v="1"/>
    <x v="2"/>
    <x v="0"/>
  </r>
  <r>
    <n v="1459"/>
    <n v="0"/>
    <x v="0"/>
    <n v="0"/>
    <n v="0"/>
    <n v="0"/>
    <x v="3"/>
    <x v="1"/>
    <x v="0"/>
  </r>
  <r>
    <n v="1375"/>
    <n v="0"/>
    <x v="0"/>
    <n v="0"/>
    <n v="0"/>
    <n v="0"/>
    <x v="1"/>
    <x v="2"/>
    <x v="0"/>
  </r>
  <r>
    <n v="1547"/>
    <n v="0"/>
    <x v="0"/>
    <n v="0"/>
    <n v="0"/>
    <n v="0"/>
    <x v="3"/>
    <x v="3"/>
    <x v="0"/>
  </r>
  <r>
    <n v="1615"/>
    <n v="0"/>
    <x v="0"/>
    <n v="0"/>
    <n v="0"/>
    <n v="0"/>
    <x v="3"/>
    <x v="3"/>
    <x v="0"/>
  </r>
  <r>
    <n v="1852"/>
    <n v="0"/>
    <x v="1"/>
    <n v="0"/>
    <n v="0"/>
    <n v="0"/>
    <x v="0"/>
    <x v="1"/>
    <x v="0"/>
  </r>
  <r>
    <n v="2670"/>
    <n v="0"/>
    <x v="0"/>
    <n v="0"/>
    <n v="0"/>
    <n v="0"/>
    <x v="2"/>
    <x v="1"/>
    <x v="0"/>
  </r>
  <r>
    <n v="2174"/>
    <n v="0"/>
    <x v="0"/>
    <n v="0"/>
    <n v="0"/>
    <n v="0"/>
    <x v="0"/>
    <x v="1"/>
    <x v="0"/>
  </r>
  <r>
    <n v="1737"/>
    <n v="0"/>
    <x v="0"/>
    <n v="0"/>
    <n v="0"/>
    <n v="0"/>
    <x v="1"/>
    <x v="0"/>
    <x v="0"/>
  </r>
  <r>
    <n v="1320"/>
    <n v="0"/>
    <x v="0"/>
    <n v="0"/>
    <n v="0"/>
    <n v="0"/>
    <x v="2"/>
    <x v="1"/>
    <x v="0"/>
  </r>
  <r>
    <n v="1310"/>
    <n v="0"/>
    <x v="0"/>
    <n v="0"/>
    <n v="0"/>
    <n v="0"/>
    <x v="3"/>
    <x v="1"/>
    <x v="0"/>
  </r>
  <r>
    <n v="1345"/>
    <n v="0"/>
    <x v="0"/>
    <n v="0"/>
    <n v="0"/>
    <n v="0"/>
    <x v="4"/>
    <x v="0"/>
    <x v="0"/>
  </r>
  <r>
    <n v="2337"/>
    <n v="0"/>
    <x v="0"/>
    <n v="0"/>
    <n v="0"/>
    <n v="0"/>
    <x v="0"/>
    <x v="0"/>
    <x v="0"/>
  </r>
  <r>
    <n v="2328"/>
    <n v="0"/>
    <x v="1"/>
    <n v="0"/>
    <n v="0"/>
    <n v="0"/>
    <x v="1"/>
    <x v="1"/>
    <x v="0"/>
  </r>
  <r>
    <n v="1750"/>
    <n v="0"/>
    <x v="0"/>
    <n v="0"/>
    <n v="0"/>
    <n v="0"/>
    <x v="3"/>
    <x v="2"/>
    <x v="0"/>
  </r>
  <r>
    <n v="1462"/>
    <n v="0"/>
    <x v="0"/>
    <n v="0"/>
    <n v="0"/>
    <n v="0"/>
    <x v="3"/>
    <x v="0"/>
    <x v="0"/>
  </r>
  <r>
    <n v="2168"/>
    <n v="0"/>
    <x v="0"/>
    <n v="0"/>
    <n v="1"/>
    <n v="0"/>
    <x v="0"/>
    <x v="0"/>
    <x v="0"/>
  </r>
  <r>
    <n v="1559"/>
    <n v="0"/>
    <x v="1"/>
    <n v="0"/>
    <n v="1"/>
    <n v="1"/>
    <x v="3"/>
    <x v="0"/>
    <x v="0"/>
  </r>
  <r>
    <n v="1676"/>
    <n v="0"/>
    <x v="0"/>
    <n v="0"/>
    <n v="0"/>
    <n v="0"/>
    <x v="3"/>
    <x v="2"/>
    <x v="0"/>
  </r>
  <r>
    <n v="2905"/>
    <n v="0"/>
    <x v="0"/>
    <n v="0"/>
    <n v="0"/>
    <n v="0"/>
    <x v="3"/>
    <x v="0"/>
    <x v="0"/>
  </r>
  <r>
    <n v="1259"/>
    <n v="0"/>
    <x v="0"/>
    <n v="0"/>
    <n v="0"/>
    <n v="0"/>
    <x v="1"/>
    <x v="0"/>
    <x v="0"/>
  </r>
  <r>
    <n v="1781"/>
    <n v="0"/>
    <x v="0"/>
    <n v="0"/>
    <n v="0"/>
    <n v="0"/>
    <x v="3"/>
    <x v="2"/>
    <x v="0"/>
  </r>
  <r>
    <n v="1512"/>
    <n v="0"/>
    <x v="0"/>
    <n v="0"/>
    <n v="0"/>
    <n v="0"/>
    <x v="0"/>
    <x v="1"/>
    <x v="0"/>
  </r>
  <r>
    <n v="2076"/>
    <n v="0"/>
    <x v="0"/>
    <n v="0"/>
    <n v="0"/>
    <n v="0"/>
    <x v="0"/>
    <x v="1"/>
    <x v="0"/>
  </r>
  <r>
    <n v="2837"/>
    <n v="0"/>
    <x v="0"/>
    <n v="0"/>
    <n v="0"/>
    <n v="0"/>
    <x v="0"/>
    <x v="1"/>
    <x v="0"/>
  </r>
  <r>
    <n v="1058"/>
    <n v="0"/>
    <x v="0"/>
    <n v="0"/>
    <n v="0"/>
    <n v="0"/>
    <x v="0"/>
    <x v="1"/>
    <x v="0"/>
  </r>
  <r>
    <n v="2929"/>
    <n v="0"/>
    <x v="0"/>
    <n v="0"/>
    <n v="0"/>
    <n v="0"/>
    <x v="0"/>
    <x v="0"/>
    <x v="0"/>
  </r>
  <r>
    <n v="1571"/>
    <n v="0"/>
    <x v="0"/>
    <n v="0"/>
    <n v="0"/>
    <n v="0"/>
    <x v="3"/>
    <x v="2"/>
    <x v="0"/>
  </r>
  <r>
    <n v="2666"/>
    <n v="0"/>
    <x v="0"/>
    <n v="0"/>
    <n v="0"/>
    <n v="0"/>
    <x v="2"/>
    <x v="2"/>
    <x v="0"/>
  </r>
  <r>
    <n v="3213"/>
    <n v="0"/>
    <x v="0"/>
    <n v="0"/>
    <n v="0"/>
    <n v="0"/>
    <x v="0"/>
    <x v="2"/>
    <x v="0"/>
  </r>
  <r>
    <n v="2868"/>
    <n v="0"/>
    <x v="1"/>
    <n v="0"/>
    <n v="1"/>
    <n v="0"/>
    <x v="2"/>
    <x v="1"/>
    <x v="0"/>
  </r>
  <r>
    <n v="1827"/>
    <n v="0"/>
    <x v="0"/>
    <n v="0"/>
    <n v="0"/>
    <n v="0"/>
    <x v="0"/>
    <x v="3"/>
    <x v="0"/>
  </r>
  <r>
    <n v="2197"/>
    <n v="0"/>
    <x v="0"/>
    <n v="0"/>
    <n v="0"/>
    <n v="0"/>
    <x v="0"/>
    <x v="1"/>
    <x v="0"/>
  </r>
  <r>
    <n v="2563"/>
    <n v="0"/>
    <x v="0"/>
    <n v="0"/>
    <n v="0"/>
    <n v="0"/>
    <x v="3"/>
    <x v="1"/>
    <x v="0"/>
  </r>
  <r>
    <n v="1587"/>
    <n v="0"/>
    <x v="0"/>
    <n v="0"/>
    <n v="0"/>
    <n v="0"/>
    <x v="3"/>
    <x v="0"/>
    <x v="0"/>
  </r>
  <r>
    <n v="1454"/>
    <n v="0"/>
    <x v="0"/>
    <n v="0"/>
    <n v="0"/>
    <n v="0"/>
    <x v="3"/>
    <x v="1"/>
    <x v="0"/>
  </r>
  <r>
    <n v="3014"/>
    <n v="1"/>
    <x v="0"/>
    <n v="0"/>
    <n v="0"/>
    <n v="0"/>
    <x v="1"/>
    <x v="1"/>
    <x v="0"/>
  </r>
  <r>
    <n v="1855"/>
    <n v="0"/>
    <x v="0"/>
    <n v="0"/>
    <n v="0"/>
    <n v="0"/>
    <x v="1"/>
    <x v="2"/>
    <x v="0"/>
  </r>
  <r>
    <n v="1122"/>
    <n v="0"/>
    <x v="0"/>
    <n v="0"/>
    <n v="0"/>
    <n v="0"/>
    <x v="0"/>
    <x v="2"/>
    <x v="0"/>
  </r>
  <r>
    <n v="1413"/>
    <n v="0"/>
    <x v="0"/>
    <n v="0"/>
    <n v="0"/>
    <n v="0"/>
    <x v="3"/>
    <x v="1"/>
    <x v="0"/>
  </r>
  <r>
    <n v="1176"/>
    <n v="0"/>
    <x v="0"/>
    <n v="0"/>
    <n v="0"/>
    <n v="0"/>
    <x v="3"/>
    <x v="1"/>
    <x v="0"/>
  </r>
  <r>
    <n v="3095"/>
    <n v="0"/>
    <x v="0"/>
    <n v="0"/>
    <n v="0"/>
    <n v="0"/>
    <x v="3"/>
    <x v="1"/>
    <x v="0"/>
  </r>
  <r>
    <n v="2207"/>
    <n v="0"/>
    <x v="1"/>
    <n v="0"/>
    <n v="0"/>
    <n v="0"/>
    <x v="0"/>
    <x v="0"/>
    <x v="0"/>
  </r>
  <r>
    <n v="1638"/>
    <n v="0"/>
    <x v="0"/>
    <n v="0"/>
    <n v="0"/>
    <n v="0"/>
    <x v="1"/>
    <x v="1"/>
    <x v="0"/>
  </r>
  <r>
    <n v="1493"/>
    <n v="0"/>
    <x v="0"/>
    <n v="0"/>
    <n v="0"/>
    <n v="0"/>
    <x v="2"/>
    <x v="1"/>
    <x v="0"/>
  </r>
  <r>
    <n v="3201"/>
    <n v="0"/>
    <x v="0"/>
    <n v="0"/>
    <n v="0"/>
    <n v="0"/>
    <x v="3"/>
    <x v="1"/>
    <x v="0"/>
  </r>
  <r>
    <n v="1672"/>
    <n v="0"/>
    <x v="0"/>
    <n v="0"/>
    <n v="0"/>
    <n v="0"/>
    <x v="0"/>
    <x v="1"/>
    <x v="0"/>
  </r>
  <r>
    <n v="2021"/>
    <n v="1"/>
    <x v="0"/>
    <n v="0"/>
    <n v="0"/>
    <n v="0"/>
    <x v="3"/>
    <x v="1"/>
    <x v="0"/>
  </r>
  <r>
    <n v="1231"/>
    <n v="0"/>
    <x v="0"/>
    <n v="0"/>
    <n v="0"/>
    <n v="0"/>
    <x v="3"/>
    <x v="1"/>
    <x v="0"/>
  </r>
  <r>
    <n v="2675"/>
    <n v="0"/>
    <x v="0"/>
    <n v="0"/>
    <n v="0"/>
    <n v="0"/>
    <x v="3"/>
    <x v="1"/>
    <x v="0"/>
  </r>
  <r>
    <n v="3174"/>
    <n v="0"/>
    <x v="0"/>
    <n v="0"/>
    <n v="0"/>
    <n v="0"/>
    <x v="3"/>
    <x v="1"/>
    <x v="0"/>
  </r>
  <r>
    <n v="1144"/>
    <n v="0"/>
    <x v="0"/>
    <n v="0"/>
    <n v="0"/>
    <n v="0"/>
    <x v="1"/>
    <x v="0"/>
    <x v="0"/>
  </r>
  <r>
    <n v="3140"/>
    <n v="0"/>
    <x v="0"/>
    <n v="0"/>
    <n v="0"/>
    <n v="0"/>
    <x v="1"/>
    <x v="1"/>
    <x v="0"/>
  </r>
  <r>
    <n v="3010"/>
    <n v="0"/>
    <x v="0"/>
    <n v="0"/>
    <n v="0"/>
    <n v="0"/>
    <x v="1"/>
    <x v="1"/>
    <x v="0"/>
  </r>
  <r>
    <n v="3128"/>
    <n v="0"/>
    <x v="0"/>
    <n v="0"/>
    <n v="0"/>
    <n v="0"/>
    <x v="3"/>
    <x v="0"/>
    <x v="0"/>
  </r>
  <r>
    <n v="2285"/>
    <n v="0"/>
    <x v="0"/>
    <n v="0"/>
    <n v="0"/>
    <n v="0"/>
    <x v="1"/>
    <x v="1"/>
    <x v="0"/>
  </r>
  <r>
    <n v="2763"/>
    <n v="0"/>
    <x v="0"/>
    <n v="0"/>
    <n v="0"/>
    <n v="0"/>
    <x v="1"/>
    <x v="3"/>
    <x v="0"/>
  </r>
  <r>
    <n v="1263"/>
    <n v="0"/>
    <x v="0"/>
    <n v="0"/>
    <n v="0"/>
    <n v="0"/>
    <x v="0"/>
    <x v="1"/>
    <x v="0"/>
  </r>
  <r>
    <n v="3012"/>
    <n v="0"/>
    <x v="0"/>
    <n v="0"/>
    <n v="0"/>
    <n v="0"/>
    <x v="0"/>
    <x v="1"/>
    <x v="0"/>
  </r>
  <r>
    <n v="3212"/>
    <n v="1"/>
    <x v="0"/>
    <n v="0"/>
    <n v="0"/>
    <n v="0"/>
    <x v="0"/>
    <x v="1"/>
    <x v="0"/>
  </r>
  <r>
    <n v="1068"/>
    <n v="0"/>
    <x v="1"/>
    <n v="0"/>
    <n v="0"/>
    <n v="0"/>
    <x v="3"/>
    <x v="0"/>
    <x v="0"/>
  </r>
  <r>
    <n v="1444"/>
    <n v="0"/>
    <x v="0"/>
    <n v="0"/>
    <n v="1"/>
    <n v="0"/>
    <x v="3"/>
    <x v="1"/>
    <x v="0"/>
  </r>
  <r>
    <n v="2466"/>
    <n v="0"/>
    <x v="0"/>
    <n v="0"/>
    <n v="0"/>
    <n v="0"/>
    <x v="3"/>
    <x v="0"/>
    <x v="0"/>
  </r>
  <r>
    <n v="1920"/>
    <n v="0"/>
    <x v="0"/>
    <n v="0"/>
    <n v="0"/>
    <n v="0"/>
    <x v="2"/>
    <x v="0"/>
    <x v="0"/>
  </r>
  <r>
    <n v="2376"/>
    <n v="0"/>
    <x v="0"/>
    <n v="0"/>
    <n v="0"/>
    <n v="0"/>
    <x v="3"/>
    <x v="1"/>
    <x v="0"/>
  </r>
  <r>
    <n v="2412"/>
    <n v="0"/>
    <x v="0"/>
    <n v="0"/>
    <n v="0"/>
    <n v="0"/>
    <x v="3"/>
    <x v="1"/>
    <x v="0"/>
  </r>
  <r>
    <n v="1536"/>
    <n v="0"/>
    <x v="0"/>
    <n v="0"/>
    <n v="0"/>
    <n v="0"/>
    <x v="0"/>
    <x v="0"/>
    <x v="0"/>
  </r>
  <r>
    <n v="2881"/>
    <n v="0"/>
    <x v="0"/>
    <n v="0"/>
    <n v="0"/>
    <n v="0"/>
    <x v="3"/>
    <x v="0"/>
    <x v="0"/>
  </r>
  <r>
    <n v="2555"/>
    <n v="0"/>
    <x v="0"/>
    <n v="0"/>
    <n v="0"/>
    <n v="0"/>
    <x v="0"/>
    <x v="2"/>
    <x v="0"/>
  </r>
  <r>
    <n v="1836"/>
    <n v="0"/>
    <x v="0"/>
    <n v="0"/>
    <n v="0"/>
    <n v="0"/>
    <x v="0"/>
    <x v="1"/>
    <x v="0"/>
  </r>
  <r>
    <n v="2456"/>
    <n v="0"/>
    <x v="0"/>
    <n v="0"/>
    <n v="0"/>
    <n v="0"/>
    <x v="0"/>
    <x v="1"/>
    <x v="0"/>
  </r>
  <r>
    <n v="2584"/>
    <n v="0"/>
    <x v="0"/>
    <n v="0"/>
    <n v="0"/>
    <n v="0"/>
    <x v="3"/>
    <x v="2"/>
    <x v="0"/>
  </r>
  <r>
    <n v="2691"/>
    <n v="0"/>
    <x v="0"/>
    <n v="0"/>
    <n v="0"/>
    <n v="0"/>
    <x v="0"/>
    <x v="1"/>
    <x v="0"/>
  </r>
  <r>
    <n v="2840"/>
    <n v="0"/>
    <x v="1"/>
    <n v="0"/>
    <n v="0"/>
    <n v="0"/>
    <x v="4"/>
    <x v="1"/>
    <x v="0"/>
  </r>
  <r>
    <n v="2848"/>
    <n v="0"/>
    <x v="0"/>
    <n v="0"/>
    <n v="0"/>
    <n v="0"/>
    <x v="0"/>
    <x v="0"/>
    <x v="0"/>
  </r>
  <r>
    <n v="1147"/>
    <n v="0"/>
    <x v="0"/>
    <n v="0"/>
    <n v="0"/>
    <n v="0"/>
    <x v="0"/>
    <x v="1"/>
    <x v="0"/>
  </r>
  <r>
    <n v="1778"/>
    <n v="0"/>
    <x v="0"/>
    <n v="0"/>
    <n v="0"/>
    <n v="0"/>
    <x v="2"/>
    <x v="3"/>
    <x v="0"/>
  </r>
  <r>
    <n v="1495"/>
    <n v="0"/>
    <x v="0"/>
    <n v="0"/>
    <n v="0"/>
    <n v="0"/>
    <x v="0"/>
    <x v="1"/>
    <x v="0"/>
  </r>
  <r>
    <n v="1471"/>
    <n v="0"/>
    <x v="0"/>
    <n v="0"/>
    <n v="0"/>
    <n v="0"/>
    <x v="3"/>
    <x v="1"/>
    <x v="0"/>
  </r>
  <r>
    <n v="2276"/>
    <n v="0"/>
    <x v="0"/>
    <n v="0"/>
    <n v="0"/>
    <n v="0"/>
    <x v="1"/>
    <x v="2"/>
    <x v="0"/>
  </r>
  <r>
    <n v="1338"/>
    <n v="0"/>
    <x v="0"/>
    <n v="0"/>
    <n v="0"/>
    <n v="0"/>
    <x v="0"/>
    <x v="0"/>
    <x v="0"/>
  </r>
  <r>
    <n v="1578"/>
    <n v="0"/>
    <x v="0"/>
    <n v="0"/>
    <n v="0"/>
    <n v="0"/>
    <x v="3"/>
    <x v="0"/>
    <x v="0"/>
  </r>
  <r>
    <n v="2053"/>
    <n v="0"/>
    <x v="0"/>
    <n v="0"/>
    <n v="0"/>
    <n v="0"/>
    <x v="1"/>
    <x v="1"/>
    <x v="0"/>
  </r>
  <r>
    <n v="2453"/>
    <n v="0"/>
    <x v="0"/>
    <n v="0"/>
    <n v="0"/>
    <n v="0"/>
    <x v="3"/>
    <x v="0"/>
    <x v="0"/>
  </r>
  <r>
    <n v="2289"/>
    <n v="0"/>
    <x v="0"/>
    <n v="0"/>
    <n v="0"/>
    <n v="0"/>
    <x v="1"/>
    <x v="1"/>
    <x v="0"/>
  </r>
  <r>
    <n v="2611"/>
    <n v="0"/>
    <x v="0"/>
    <n v="0"/>
    <n v="0"/>
    <n v="0"/>
    <x v="3"/>
    <x v="0"/>
    <x v="0"/>
  </r>
  <r>
    <n v="1135"/>
    <n v="0"/>
    <x v="0"/>
    <n v="0"/>
    <n v="0"/>
    <n v="0"/>
    <x v="3"/>
    <x v="1"/>
    <x v="0"/>
  </r>
  <r>
    <n v="1937"/>
    <n v="0"/>
    <x v="0"/>
    <n v="0"/>
    <n v="0"/>
    <n v="0"/>
    <x v="3"/>
    <x v="1"/>
    <x v="0"/>
  </r>
  <r>
    <n v="3127"/>
    <n v="0"/>
    <x v="0"/>
    <n v="0"/>
    <n v="0"/>
    <n v="0"/>
    <x v="0"/>
    <x v="1"/>
    <x v="0"/>
  </r>
  <r>
    <n v="1789"/>
    <n v="0"/>
    <x v="1"/>
    <n v="0"/>
    <n v="0"/>
    <n v="0"/>
    <x v="3"/>
    <x v="1"/>
    <x v="0"/>
  </r>
  <r>
    <n v="2344"/>
    <n v="0"/>
    <x v="1"/>
    <n v="0"/>
    <n v="0"/>
    <n v="0"/>
    <x v="2"/>
    <x v="3"/>
    <x v="0"/>
  </r>
  <r>
    <n v="2143"/>
    <n v="0"/>
    <x v="1"/>
    <n v="0"/>
    <n v="0"/>
    <n v="0"/>
    <x v="3"/>
    <x v="1"/>
    <x v="0"/>
  </r>
  <r>
    <n v="3211"/>
    <n v="0"/>
    <x v="0"/>
    <n v="0"/>
    <n v="0"/>
    <n v="0"/>
    <x v="3"/>
    <x v="1"/>
    <x v="0"/>
  </r>
  <r>
    <n v="2737"/>
    <n v="0"/>
    <x v="0"/>
    <n v="0"/>
    <n v="0"/>
    <n v="0"/>
    <x v="1"/>
    <x v="1"/>
    <x v="0"/>
  </r>
  <r>
    <n v="3033"/>
    <n v="0"/>
    <x v="0"/>
    <n v="0"/>
    <n v="0"/>
    <n v="0"/>
    <x v="3"/>
    <x v="1"/>
    <x v="0"/>
  </r>
  <r>
    <n v="1479"/>
    <n v="0"/>
    <x v="0"/>
    <n v="0"/>
    <n v="0"/>
    <n v="0"/>
    <x v="2"/>
    <x v="2"/>
    <x v="0"/>
  </r>
  <r>
    <n v="1996"/>
    <n v="0"/>
    <x v="0"/>
    <n v="0"/>
    <n v="0"/>
    <n v="0"/>
    <x v="3"/>
    <x v="2"/>
    <x v="0"/>
  </r>
  <r>
    <n v="2777"/>
    <n v="0"/>
    <x v="0"/>
    <n v="0"/>
    <n v="0"/>
    <n v="0"/>
    <x v="1"/>
    <x v="2"/>
    <x v="0"/>
  </r>
  <r>
    <n v="1013"/>
    <n v="0"/>
    <x v="0"/>
    <n v="0"/>
    <n v="0"/>
    <n v="0"/>
    <x v="2"/>
    <x v="2"/>
    <x v="0"/>
  </r>
  <r>
    <n v="1140"/>
    <n v="0"/>
    <x v="0"/>
    <n v="0"/>
    <n v="0"/>
    <n v="0"/>
    <x v="3"/>
    <x v="2"/>
    <x v="0"/>
  </r>
  <r>
    <n v="1652"/>
    <n v="0"/>
    <x v="0"/>
    <n v="0"/>
    <n v="0"/>
    <n v="0"/>
    <x v="3"/>
    <x v="0"/>
    <x v="0"/>
  </r>
  <r>
    <n v="1327"/>
    <n v="0"/>
    <x v="0"/>
    <n v="0"/>
    <n v="0"/>
    <n v="0"/>
    <x v="1"/>
    <x v="0"/>
    <x v="0"/>
  </r>
  <r>
    <n v="2874"/>
    <n v="0"/>
    <x v="0"/>
    <n v="0"/>
    <n v="0"/>
    <n v="0"/>
    <x v="1"/>
    <x v="0"/>
    <x v="0"/>
  </r>
  <r>
    <n v="1653"/>
    <n v="0"/>
    <x v="0"/>
    <n v="0"/>
    <n v="0"/>
    <n v="0"/>
    <x v="0"/>
    <x v="2"/>
    <x v="0"/>
  </r>
  <r>
    <n v="2515"/>
    <n v="0"/>
    <x v="0"/>
    <n v="0"/>
    <n v="0"/>
    <n v="0"/>
    <x v="0"/>
    <x v="2"/>
    <x v="0"/>
  </r>
  <r>
    <n v="2180"/>
    <n v="0"/>
    <x v="0"/>
    <n v="0"/>
    <n v="0"/>
    <n v="0"/>
    <x v="4"/>
    <x v="3"/>
    <x v="0"/>
  </r>
  <r>
    <n v="1702"/>
    <n v="0"/>
    <x v="0"/>
    <n v="0"/>
    <n v="0"/>
    <n v="0"/>
    <x v="3"/>
    <x v="1"/>
    <x v="0"/>
  </r>
  <r>
    <n v="2222"/>
    <n v="0"/>
    <x v="0"/>
    <n v="0"/>
    <n v="0"/>
    <n v="0"/>
    <x v="3"/>
    <x v="0"/>
    <x v="0"/>
  </r>
  <r>
    <n v="2294"/>
    <n v="0"/>
    <x v="0"/>
    <n v="0"/>
    <n v="0"/>
    <n v="0"/>
    <x v="3"/>
    <x v="3"/>
    <x v="0"/>
  </r>
  <r>
    <n v="1954"/>
    <n v="0"/>
    <x v="0"/>
    <n v="0"/>
    <n v="0"/>
    <n v="0"/>
    <x v="2"/>
    <x v="3"/>
    <x v="0"/>
  </r>
  <r>
    <n v="1939"/>
    <n v="0"/>
    <x v="0"/>
    <n v="0"/>
    <n v="0"/>
    <n v="0"/>
    <x v="3"/>
    <x v="1"/>
    <x v="0"/>
  </r>
  <r>
    <n v="1885"/>
    <n v="0"/>
    <x v="0"/>
    <n v="0"/>
    <n v="0"/>
    <n v="0"/>
    <x v="1"/>
    <x v="1"/>
    <x v="0"/>
  </r>
  <r>
    <n v="1288"/>
    <n v="0"/>
    <x v="0"/>
    <n v="0"/>
    <n v="0"/>
    <n v="0"/>
    <x v="1"/>
    <x v="3"/>
    <x v="0"/>
  </r>
  <r>
    <n v="1699"/>
    <n v="0"/>
    <x v="0"/>
    <n v="0"/>
    <n v="0"/>
    <n v="0"/>
    <x v="2"/>
    <x v="1"/>
    <x v="0"/>
  </r>
  <r>
    <n v="3103"/>
    <n v="0"/>
    <x v="0"/>
    <n v="0"/>
    <n v="0"/>
    <n v="0"/>
    <x v="3"/>
    <x v="1"/>
    <x v="0"/>
  </r>
  <r>
    <n v="2623"/>
    <n v="0"/>
    <x v="1"/>
    <n v="0"/>
    <n v="0"/>
    <n v="0"/>
    <x v="0"/>
    <x v="1"/>
    <x v="0"/>
  </r>
  <r>
    <n v="2681"/>
    <n v="0"/>
    <x v="0"/>
    <n v="1"/>
    <n v="0"/>
    <n v="0"/>
    <x v="1"/>
    <x v="2"/>
    <x v="0"/>
  </r>
  <r>
    <n v="2958"/>
    <n v="0"/>
    <x v="0"/>
    <n v="0"/>
    <n v="0"/>
    <n v="0"/>
    <x v="3"/>
    <x v="2"/>
    <x v="0"/>
  </r>
  <r>
    <n v="3075"/>
    <n v="0"/>
    <x v="0"/>
    <n v="0"/>
    <n v="0"/>
    <n v="0"/>
    <x v="3"/>
    <x v="2"/>
    <x v="0"/>
  </r>
  <r>
    <n v="1022"/>
    <n v="0"/>
    <x v="1"/>
    <n v="0"/>
    <n v="0"/>
    <n v="0"/>
    <x v="3"/>
    <x v="0"/>
    <x v="0"/>
  </r>
  <r>
    <n v="2501"/>
    <n v="0"/>
    <x v="0"/>
    <n v="0"/>
    <n v="0"/>
    <n v="0"/>
    <x v="3"/>
    <x v="1"/>
    <x v="0"/>
  </r>
  <r>
    <n v="2791"/>
    <n v="0"/>
    <x v="1"/>
    <n v="0"/>
    <n v="0"/>
    <n v="0"/>
    <x v="1"/>
    <x v="3"/>
    <x v="0"/>
  </r>
  <r>
    <n v="2340"/>
    <n v="0"/>
    <x v="0"/>
    <n v="0"/>
    <n v="0"/>
    <n v="0"/>
    <x v="1"/>
    <x v="1"/>
    <x v="0"/>
  </r>
  <r>
    <n v="3193"/>
    <n v="0"/>
    <x v="0"/>
    <n v="0"/>
    <n v="0"/>
    <n v="0"/>
    <x v="1"/>
    <x v="1"/>
    <x v="0"/>
  </r>
  <r>
    <n v="1738"/>
    <n v="0"/>
    <x v="0"/>
    <n v="0"/>
    <n v="0"/>
    <n v="0"/>
    <x v="3"/>
    <x v="1"/>
    <x v="0"/>
  </r>
  <r>
    <n v="2622"/>
    <n v="0"/>
    <x v="0"/>
    <n v="0"/>
    <n v="0"/>
    <n v="0"/>
    <x v="3"/>
    <x v="2"/>
    <x v="0"/>
  </r>
  <r>
    <n v="3126"/>
    <n v="0"/>
    <x v="1"/>
    <n v="0"/>
    <n v="0"/>
    <n v="0"/>
    <x v="3"/>
    <x v="0"/>
    <x v="0"/>
  </r>
  <r>
    <n v="3210"/>
    <n v="0"/>
    <x v="0"/>
    <n v="0"/>
    <n v="0"/>
    <n v="0"/>
    <x v="0"/>
    <x v="1"/>
    <x v="0"/>
  </r>
  <r>
    <n v="2173"/>
    <n v="0"/>
    <x v="0"/>
    <n v="0"/>
    <n v="0"/>
    <n v="0"/>
    <x v="2"/>
    <x v="1"/>
    <x v="0"/>
  </r>
  <r>
    <n v="1694"/>
    <n v="0"/>
    <x v="0"/>
    <n v="0"/>
    <n v="0"/>
    <n v="0"/>
    <x v="1"/>
    <x v="1"/>
    <x v="0"/>
  </r>
  <r>
    <n v="2663"/>
    <n v="0"/>
    <x v="0"/>
    <n v="0"/>
    <n v="0"/>
    <n v="0"/>
    <x v="0"/>
    <x v="1"/>
    <x v="0"/>
  </r>
  <r>
    <n v="1644"/>
    <n v="0"/>
    <x v="0"/>
    <n v="0"/>
    <n v="0"/>
    <n v="0"/>
    <x v="4"/>
    <x v="1"/>
    <x v="0"/>
  </r>
  <r>
    <n v="1733"/>
    <n v="0"/>
    <x v="0"/>
    <n v="0"/>
    <n v="0"/>
    <n v="0"/>
    <x v="4"/>
    <x v="1"/>
    <x v="0"/>
  </r>
  <r>
    <n v="1477"/>
    <n v="0"/>
    <x v="0"/>
    <n v="0"/>
    <n v="0"/>
    <n v="0"/>
    <x v="0"/>
    <x v="2"/>
    <x v="0"/>
  </r>
  <r>
    <n v="1005"/>
    <n v="0"/>
    <x v="0"/>
    <n v="0"/>
    <n v="0"/>
    <n v="0"/>
    <x v="3"/>
    <x v="0"/>
    <x v="0"/>
  </r>
  <r>
    <n v="3079"/>
    <n v="0"/>
    <x v="0"/>
    <n v="0"/>
    <n v="0"/>
    <n v="0"/>
    <x v="4"/>
    <x v="1"/>
    <x v="0"/>
  </r>
  <r>
    <n v="2831"/>
    <n v="0"/>
    <x v="0"/>
    <n v="0"/>
    <n v="0"/>
    <n v="0"/>
    <x v="0"/>
    <x v="2"/>
    <x v="0"/>
  </r>
  <r>
    <n v="1001"/>
    <n v="0"/>
    <x v="0"/>
    <n v="0"/>
    <n v="0"/>
    <n v="0"/>
    <x v="0"/>
    <x v="1"/>
    <x v="0"/>
  </r>
  <r>
    <n v="2964"/>
    <n v="0"/>
    <x v="0"/>
    <n v="0"/>
    <n v="0"/>
    <n v="0"/>
    <x v="3"/>
    <x v="1"/>
    <x v="0"/>
  </r>
  <r>
    <n v="2182"/>
    <n v="0"/>
    <x v="0"/>
    <n v="0"/>
    <n v="0"/>
    <n v="0"/>
    <x v="3"/>
    <x v="1"/>
    <x v="1"/>
  </r>
  <r>
    <n v="2719"/>
    <n v="0"/>
    <x v="0"/>
    <n v="0"/>
    <n v="0"/>
    <n v="0"/>
    <x v="2"/>
    <x v="0"/>
    <x v="0"/>
  </r>
  <r>
    <n v="3188"/>
    <n v="0"/>
    <x v="0"/>
    <n v="0"/>
    <n v="0"/>
    <n v="0"/>
    <x v="3"/>
    <x v="1"/>
    <x v="0"/>
  </r>
  <r>
    <n v="3195"/>
    <n v="0"/>
    <x v="0"/>
    <n v="0"/>
    <n v="0"/>
    <n v="0"/>
    <x v="0"/>
    <x v="1"/>
    <x v="0"/>
  </r>
  <r>
    <n v="1434"/>
    <n v="0"/>
    <x v="0"/>
    <n v="0"/>
    <n v="0"/>
    <n v="0"/>
    <x v="0"/>
    <x v="1"/>
    <x v="0"/>
  </r>
  <r>
    <n v="2437"/>
    <n v="0"/>
    <x v="0"/>
    <n v="0"/>
    <n v="0"/>
    <n v="0"/>
    <x v="1"/>
    <x v="1"/>
    <x v="1"/>
  </r>
  <r>
    <n v="1516"/>
    <n v="0"/>
    <x v="1"/>
    <n v="0"/>
    <n v="0"/>
    <n v="0"/>
    <x v="1"/>
    <x v="2"/>
    <x v="0"/>
  </r>
  <r>
    <n v="1927"/>
    <n v="0"/>
    <x v="0"/>
    <n v="0"/>
    <n v="0"/>
    <n v="0"/>
    <x v="3"/>
    <x v="3"/>
    <x v="0"/>
  </r>
  <r>
    <n v="1286"/>
    <n v="0"/>
    <x v="1"/>
    <n v="0"/>
    <n v="0"/>
    <n v="0"/>
    <x v="2"/>
    <x v="0"/>
    <x v="0"/>
  </r>
  <r>
    <n v="1846"/>
    <n v="0"/>
    <x v="0"/>
    <n v="0"/>
    <n v="0"/>
    <n v="0"/>
    <x v="1"/>
    <x v="0"/>
    <x v="0"/>
  </r>
  <r>
    <n v="2469"/>
    <n v="0"/>
    <x v="0"/>
    <n v="0"/>
    <n v="0"/>
    <n v="0"/>
    <x v="1"/>
    <x v="1"/>
    <x v="0"/>
  </r>
  <r>
    <n v="2278"/>
    <n v="0"/>
    <x v="1"/>
    <n v="0"/>
    <n v="0"/>
    <n v="0"/>
    <x v="1"/>
    <x v="1"/>
    <x v="0"/>
  </r>
  <r>
    <n v="2129"/>
    <n v="0"/>
    <x v="0"/>
    <n v="0"/>
    <n v="0"/>
    <n v="0"/>
    <x v="3"/>
    <x v="0"/>
    <x v="0"/>
  </r>
  <r>
    <n v="3169"/>
    <n v="0"/>
    <x v="0"/>
    <n v="0"/>
    <n v="0"/>
    <n v="0"/>
    <x v="0"/>
    <x v="1"/>
    <x v="0"/>
  </r>
  <r>
    <n v="2823"/>
    <n v="0"/>
    <x v="0"/>
    <n v="0"/>
    <n v="0"/>
    <n v="0"/>
    <x v="3"/>
    <x v="0"/>
    <x v="0"/>
  </r>
  <r>
    <n v="3192"/>
    <n v="1"/>
    <x v="0"/>
    <n v="0"/>
    <n v="0"/>
    <n v="0"/>
    <x v="0"/>
    <x v="0"/>
    <x v="0"/>
  </r>
  <r>
    <n v="2391"/>
    <n v="0"/>
    <x v="0"/>
    <n v="0"/>
    <n v="0"/>
    <n v="0"/>
    <x v="0"/>
    <x v="1"/>
    <x v="0"/>
  </r>
  <r>
    <n v="2526"/>
    <n v="0"/>
    <x v="0"/>
    <n v="0"/>
    <n v="0"/>
    <n v="0"/>
    <x v="2"/>
    <x v="2"/>
    <x v="0"/>
  </r>
  <r>
    <n v="2131"/>
    <n v="0"/>
    <x v="0"/>
    <n v="0"/>
    <n v="0"/>
    <n v="0"/>
    <x v="4"/>
    <x v="0"/>
    <x v="0"/>
  </r>
  <r>
    <n v="2358"/>
    <n v="0"/>
    <x v="1"/>
    <n v="0"/>
    <n v="0"/>
    <n v="0"/>
    <x v="1"/>
    <x v="2"/>
    <x v="0"/>
  </r>
  <r>
    <n v="2350"/>
    <n v="0"/>
    <x v="0"/>
    <n v="0"/>
    <n v="0"/>
    <n v="0"/>
    <x v="0"/>
    <x v="1"/>
    <x v="0"/>
  </r>
  <r>
    <n v="2814"/>
    <n v="0"/>
    <x v="0"/>
    <n v="0"/>
    <n v="0"/>
    <n v="0"/>
    <x v="2"/>
    <x v="0"/>
    <x v="0"/>
  </r>
  <r>
    <n v="3209"/>
    <n v="0"/>
    <x v="0"/>
    <n v="0"/>
    <n v="0"/>
    <n v="0"/>
    <x v="3"/>
    <x v="1"/>
    <x v="0"/>
  </r>
  <r>
    <n v="2140"/>
    <n v="0"/>
    <x v="0"/>
    <n v="0"/>
    <n v="0"/>
    <n v="0"/>
    <x v="3"/>
    <x v="1"/>
    <x v="0"/>
  </r>
  <r>
    <n v="1104"/>
    <n v="0"/>
    <x v="1"/>
    <n v="0"/>
    <n v="0"/>
    <n v="0"/>
    <x v="1"/>
    <x v="2"/>
    <x v="0"/>
  </r>
  <r>
    <n v="1522"/>
    <n v="0"/>
    <x v="0"/>
    <n v="0"/>
    <n v="0"/>
    <n v="0"/>
    <x v="1"/>
    <x v="3"/>
    <x v="0"/>
  </r>
  <r>
    <n v="2075"/>
    <n v="0"/>
    <x v="0"/>
    <n v="0"/>
    <n v="0"/>
    <n v="0"/>
    <x v="3"/>
    <x v="0"/>
    <x v="0"/>
  </r>
  <r>
    <n v="2254"/>
    <n v="0"/>
    <x v="0"/>
    <n v="0"/>
    <n v="0"/>
    <n v="0"/>
    <x v="3"/>
    <x v="2"/>
    <x v="0"/>
  </r>
  <r>
    <n v="2624"/>
    <n v="0"/>
    <x v="0"/>
    <n v="0"/>
    <n v="0"/>
    <n v="0"/>
    <x v="2"/>
    <x v="1"/>
    <x v="0"/>
  </r>
  <r>
    <n v="2482"/>
    <n v="0"/>
    <x v="0"/>
    <n v="0"/>
    <n v="0"/>
    <n v="0"/>
    <x v="3"/>
    <x v="2"/>
    <x v="0"/>
  </r>
  <r>
    <n v="2961"/>
    <n v="0"/>
    <x v="0"/>
    <n v="0"/>
    <n v="0"/>
    <n v="0"/>
    <x v="3"/>
    <x v="1"/>
    <x v="0"/>
  </r>
  <r>
    <n v="2890"/>
    <n v="0"/>
    <x v="1"/>
    <n v="0"/>
    <n v="0"/>
    <n v="1"/>
    <x v="0"/>
    <x v="1"/>
    <x v="0"/>
  </r>
  <r>
    <n v="1884"/>
    <n v="0"/>
    <x v="0"/>
    <n v="0"/>
    <n v="0"/>
    <n v="0"/>
    <x v="1"/>
    <x v="1"/>
    <x v="0"/>
  </r>
  <r>
    <n v="2593"/>
    <n v="0"/>
    <x v="0"/>
    <n v="0"/>
    <n v="0"/>
    <n v="0"/>
    <x v="0"/>
    <x v="1"/>
    <x v="0"/>
  </r>
  <r>
    <n v="1803"/>
    <n v="0"/>
    <x v="0"/>
    <n v="0"/>
    <n v="0"/>
    <n v="1"/>
    <x v="0"/>
    <x v="1"/>
    <x v="0"/>
  </r>
  <r>
    <n v="2267"/>
    <n v="0"/>
    <x v="1"/>
    <n v="0"/>
    <n v="0"/>
    <n v="0"/>
    <x v="3"/>
    <x v="0"/>
    <x v="0"/>
  </r>
  <r>
    <n v="2455"/>
    <n v="1"/>
    <x v="0"/>
    <n v="0"/>
    <n v="0"/>
    <n v="0"/>
    <x v="3"/>
    <x v="0"/>
    <x v="0"/>
  </r>
  <r>
    <n v="2384"/>
    <n v="0"/>
    <x v="0"/>
    <n v="0"/>
    <n v="0"/>
    <n v="0"/>
    <x v="3"/>
    <x v="1"/>
    <x v="0"/>
  </r>
  <r>
    <n v="2506"/>
    <n v="1"/>
    <x v="0"/>
    <n v="0"/>
    <n v="0"/>
    <n v="0"/>
    <x v="3"/>
    <x v="3"/>
    <x v="0"/>
  </r>
  <r>
    <n v="3203"/>
    <n v="0"/>
    <x v="1"/>
    <n v="0"/>
    <n v="0"/>
    <n v="0"/>
    <x v="2"/>
    <x v="1"/>
    <x v="0"/>
  </r>
  <r>
    <n v="1709"/>
    <n v="0"/>
    <x v="0"/>
    <n v="0"/>
    <n v="0"/>
    <n v="0"/>
    <x v="3"/>
    <x v="2"/>
    <x v="0"/>
  </r>
  <r>
    <n v="1958"/>
    <n v="0"/>
    <x v="0"/>
    <n v="0"/>
    <n v="0"/>
    <n v="0"/>
    <x v="3"/>
    <x v="2"/>
    <x v="0"/>
  </r>
  <r>
    <n v="2926"/>
    <n v="0"/>
    <x v="0"/>
    <n v="0"/>
    <n v="0"/>
    <n v="0"/>
    <x v="3"/>
    <x v="1"/>
    <x v="0"/>
  </r>
  <r>
    <n v="1456"/>
    <n v="0"/>
    <x v="1"/>
    <n v="0"/>
    <n v="0"/>
    <n v="0"/>
    <x v="1"/>
    <x v="0"/>
    <x v="0"/>
  </r>
  <r>
    <n v="1787"/>
    <n v="0"/>
    <x v="0"/>
    <n v="0"/>
    <n v="0"/>
    <n v="0"/>
    <x v="3"/>
    <x v="2"/>
    <x v="0"/>
  </r>
  <r>
    <n v="1435"/>
    <n v="0"/>
    <x v="0"/>
    <n v="0"/>
    <n v="0"/>
    <n v="0"/>
    <x v="3"/>
    <x v="1"/>
    <x v="0"/>
  </r>
  <r>
    <n v="3054"/>
    <n v="0"/>
    <x v="0"/>
    <n v="0"/>
    <n v="0"/>
    <n v="0"/>
    <x v="3"/>
    <x v="1"/>
    <x v="0"/>
  </r>
  <r>
    <n v="2080"/>
    <n v="0"/>
    <x v="0"/>
    <n v="0"/>
    <n v="0"/>
    <n v="0"/>
    <x v="3"/>
    <x v="1"/>
    <x v="0"/>
  </r>
  <r>
    <n v="2195"/>
    <n v="0"/>
    <x v="0"/>
    <n v="0"/>
    <n v="0"/>
    <n v="0"/>
    <x v="3"/>
    <x v="1"/>
    <x v="0"/>
  </r>
  <r>
    <n v="2138"/>
    <n v="0"/>
    <x v="0"/>
    <n v="0"/>
    <n v="0"/>
    <n v="0"/>
    <x v="1"/>
    <x v="1"/>
    <x v="0"/>
  </r>
  <r>
    <n v="1820"/>
    <n v="1"/>
    <x v="0"/>
    <n v="0"/>
    <n v="0"/>
    <n v="0"/>
    <x v="0"/>
    <x v="1"/>
    <x v="0"/>
  </r>
  <r>
    <n v="1813"/>
    <n v="0"/>
    <x v="0"/>
    <n v="0"/>
    <n v="0"/>
    <n v="0"/>
    <x v="1"/>
    <x v="0"/>
    <x v="0"/>
  </r>
  <r>
    <n v="2972"/>
    <n v="0"/>
    <x v="0"/>
    <n v="0"/>
    <n v="0"/>
    <n v="0"/>
    <x v="1"/>
    <x v="0"/>
    <x v="0"/>
  </r>
  <r>
    <n v="2625"/>
    <n v="0"/>
    <x v="0"/>
    <n v="0"/>
    <n v="0"/>
    <n v="0"/>
    <x v="4"/>
    <x v="0"/>
    <x v="0"/>
  </r>
  <r>
    <n v="2934"/>
    <n v="0"/>
    <x v="0"/>
    <n v="0"/>
    <n v="0"/>
    <n v="0"/>
    <x v="4"/>
    <x v="0"/>
    <x v="0"/>
  </r>
  <r>
    <n v="2662"/>
    <n v="0"/>
    <x v="1"/>
    <n v="0"/>
    <n v="0"/>
    <n v="1"/>
    <x v="1"/>
    <x v="1"/>
    <x v="0"/>
  </r>
  <r>
    <n v="2618"/>
    <n v="0"/>
    <x v="0"/>
    <n v="0"/>
    <n v="0"/>
    <n v="0"/>
    <x v="1"/>
    <x v="1"/>
    <x v="0"/>
  </r>
  <r>
    <n v="1983"/>
    <n v="1"/>
    <x v="0"/>
    <n v="0"/>
    <n v="1"/>
    <n v="0"/>
    <x v="3"/>
    <x v="3"/>
    <x v="0"/>
  </r>
  <r>
    <n v="2006"/>
    <n v="0"/>
    <x v="0"/>
    <n v="0"/>
    <n v="0"/>
    <n v="0"/>
    <x v="3"/>
    <x v="0"/>
    <x v="0"/>
  </r>
  <r>
    <n v="1642"/>
    <n v="0"/>
    <x v="0"/>
    <n v="0"/>
    <n v="0"/>
    <n v="0"/>
    <x v="1"/>
    <x v="1"/>
    <x v="0"/>
  </r>
  <r>
    <n v="2356"/>
    <n v="0"/>
    <x v="0"/>
    <n v="0"/>
    <n v="0"/>
    <n v="0"/>
    <x v="0"/>
    <x v="1"/>
    <x v="0"/>
  </r>
  <r>
    <n v="2354"/>
    <n v="0"/>
    <x v="0"/>
    <n v="0"/>
    <n v="0"/>
    <n v="0"/>
    <x v="3"/>
    <x v="0"/>
    <x v="0"/>
  </r>
  <r>
    <n v="1425"/>
    <n v="0"/>
    <x v="0"/>
    <n v="0"/>
    <n v="0"/>
    <n v="0"/>
    <x v="3"/>
    <x v="0"/>
    <x v="0"/>
  </r>
  <r>
    <n v="3208"/>
    <n v="0"/>
    <x v="0"/>
    <n v="0"/>
    <n v="0"/>
    <n v="0"/>
    <x v="1"/>
    <x v="1"/>
    <x v="0"/>
  </r>
  <r>
    <n v="1620"/>
    <n v="0"/>
    <x v="0"/>
    <n v="0"/>
    <n v="0"/>
    <n v="0"/>
    <x v="3"/>
    <x v="1"/>
    <x v="0"/>
  </r>
  <r>
    <n v="1112"/>
    <n v="0"/>
    <x v="0"/>
    <n v="0"/>
    <n v="0"/>
    <n v="0"/>
    <x v="1"/>
    <x v="2"/>
    <x v="0"/>
  </r>
  <r>
    <n v="2121"/>
    <n v="0"/>
    <x v="0"/>
    <n v="0"/>
    <n v="0"/>
    <n v="0"/>
    <x v="1"/>
    <x v="2"/>
    <x v="0"/>
  </r>
  <r>
    <n v="1922"/>
    <n v="0"/>
    <x v="0"/>
    <n v="0"/>
    <n v="0"/>
    <n v="0"/>
    <x v="1"/>
    <x v="0"/>
    <x v="0"/>
  </r>
  <r>
    <n v="1074"/>
    <n v="1"/>
    <x v="0"/>
    <n v="0"/>
    <n v="0"/>
    <n v="0"/>
    <x v="1"/>
    <x v="1"/>
    <x v="0"/>
  </r>
  <r>
    <n v="2251"/>
    <n v="0"/>
    <x v="1"/>
    <n v="0"/>
    <n v="0"/>
    <n v="0"/>
    <x v="3"/>
    <x v="1"/>
    <x v="0"/>
  </r>
  <r>
    <n v="1055"/>
    <n v="0"/>
    <x v="0"/>
    <n v="0"/>
    <n v="0"/>
    <n v="0"/>
    <x v="3"/>
    <x v="0"/>
    <x v="0"/>
  </r>
  <r>
    <n v="1282"/>
    <n v="0"/>
    <x v="1"/>
    <n v="0"/>
    <n v="0"/>
    <n v="1"/>
    <x v="1"/>
    <x v="2"/>
    <x v="0"/>
  </r>
  <r>
    <n v="3008"/>
    <n v="0"/>
    <x v="0"/>
    <n v="0"/>
    <n v="0"/>
    <n v="0"/>
    <x v="1"/>
    <x v="1"/>
    <x v="0"/>
  </r>
  <r>
    <n v="1461"/>
    <n v="0"/>
    <x v="0"/>
    <n v="0"/>
    <n v="0"/>
    <n v="0"/>
    <x v="3"/>
    <x v="2"/>
    <x v="0"/>
  </r>
  <r>
    <n v="3026"/>
    <n v="0"/>
    <x v="0"/>
    <n v="0"/>
    <n v="1"/>
    <n v="0"/>
    <x v="0"/>
    <x v="1"/>
    <x v="0"/>
  </r>
  <r>
    <n v="2715"/>
    <n v="0"/>
    <x v="1"/>
    <n v="0"/>
    <n v="0"/>
    <n v="0"/>
    <x v="1"/>
    <x v="1"/>
    <x v="0"/>
  </r>
  <r>
    <n v="2492"/>
    <n v="0"/>
    <x v="0"/>
    <n v="0"/>
    <n v="0"/>
    <n v="0"/>
    <x v="3"/>
    <x v="1"/>
    <x v="0"/>
  </r>
  <r>
    <n v="1433"/>
    <n v="0"/>
    <x v="0"/>
    <n v="0"/>
    <n v="0"/>
    <n v="0"/>
    <x v="3"/>
    <x v="0"/>
    <x v="0"/>
  </r>
  <r>
    <n v="2945"/>
    <n v="1"/>
    <x v="0"/>
    <n v="0"/>
    <n v="0"/>
    <n v="0"/>
    <x v="2"/>
    <x v="1"/>
    <x v="0"/>
  </r>
  <r>
    <n v="1007"/>
    <n v="0"/>
    <x v="0"/>
    <n v="0"/>
    <n v="0"/>
    <n v="0"/>
    <x v="2"/>
    <x v="1"/>
    <x v="0"/>
  </r>
  <r>
    <n v="1478"/>
    <n v="0"/>
    <x v="1"/>
    <n v="0"/>
    <n v="0"/>
    <n v="0"/>
    <x v="2"/>
    <x v="0"/>
    <x v="0"/>
  </r>
  <r>
    <n v="3165"/>
    <n v="1"/>
    <x v="0"/>
    <n v="0"/>
    <n v="0"/>
    <n v="0"/>
    <x v="1"/>
    <x v="1"/>
    <x v="0"/>
  </r>
  <r>
    <n v="1480"/>
    <n v="0"/>
    <x v="0"/>
    <n v="0"/>
    <n v="0"/>
    <n v="0"/>
    <x v="2"/>
    <x v="1"/>
    <x v="0"/>
  </r>
  <r>
    <n v="1388"/>
    <n v="0"/>
    <x v="1"/>
    <n v="0"/>
    <n v="0"/>
    <n v="0"/>
    <x v="0"/>
    <x v="0"/>
    <x v="0"/>
  </r>
  <r>
    <n v="2544"/>
    <n v="0"/>
    <x v="0"/>
    <n v="0"/>
    <n v="0"/>
    <n v="0"/>
    <x v="3"/>
    <x v="0"/>
    <x v="0"/>
  </r>
  <r>
    <n v="2591"/>
    <n v="0"/>
    <x v="0"/>
    <n v="0"/>
    <n v="0"/>
    <n v="0"/>
    <x v="3"/>
    <x v="1"/>
    <x v="0"/>
  </r>
  <r>
    <n v="2694"/>
    <n v="1"/>
    <x v="0"/>
    <n v="0"/>
    <n v="0"/>
    <n v="0"/>
    <x v="3"/>
    <x v="0"/>
    <x v="0"/>
  </r>
  <r>
    <n v="1811"/>
    <n v="0"/>
    <x v="0"/>
    <n v="0"/>
    <n v="0"/>
    <n v="0"/>
    <x v="2"/>
    <x v="0"/>
    <x v="0"/>
  </r>
  <r>
    <n v="1148"/>
    <n v="0"/>
    <x v="0"/>
    <n v="0"/>
    <n v="0"/>
    <n v="0"/>
    <x v="1"/>
    <x v="1"/>
    <x v="0"/>
  </r>
  <r>
    <n v="1838"/>
    <n v="0"/>
    <x v="0"/>
    <n v="0"/>
    <n v="0"/>
    <n v="0"/>
    <x v="3"/>
    <x v="1"/>
    <x v="0"/>
  </r>
  <r>
    <n v="1828"/>
    <n v="0"/>
    <x v="0"/>
    <n v="0"/>
    <n v="0"/>
    <n v="0"/>
    <x v="0"/>
    <x v="2"/>
    <x v="0"/>
  </r>
  <r>
    <n v="1630"/>
    <n v="0"/>
    <x v="0"/>
    <n v="0"/>
    <n v="0"/>
    <n v="0"/>
    <x v="2"/>
    <x v="2"/>
    <x v="0"/>
  </r>
  <r>
    <n v="1788"/>
    <n v="0"/>
    <x v="0"/>
    <n v="0"/>
    <n v="0"/>
    <n v="0"/>
    <x v="3"/>
    <x v="1"/>
    <x v="0"/>
  </r>
  <r>
    <n v="1876"/>
    <n v="0"/>
    <x v="0"/>
    <n v="0"/>
    <n v="0"/>
    <n v="0"/>
    <x v="0"/>
    <x v="0"/>
    <x v="0"/>
  </r>
  <r>
    <n v="1692"/>
    <n v="0"/>
    <x v="0"/>
    <n v="0"/>
    <n v="0"/>
    <n v="0"/>
    <x v="0"/>
    <x v="2"/>
    <x v="0"/>
  </r>
  <r>
    <n v="2217"/>
    <n v="0"/>
    <x v="0"/>
    <n v="0"/>
    <n v="0"/>
    <n v="0"/>
    <x v="1"/>
    <x v="2"/>
    <x v="0"/>
  </r>
  <r>
    <n v="1919"/>
    <n v="0"/>
    <x v="0"/>
    <n v="0"/>
    <n v="0"/>
    <n v="0"/>
    <x v="0"/>
    <x v="1"/>
    <x v="0"/>
  </r>
  <r>
    <n v="1326"/>
    <n v="0"/>
    <x v="1"/>
    <n v="0"/>
    <n v="0"/>
    <n v="1"/>
    <x v="3"/>
    <x v="0"/>
    <x v="0"/>
  </r>
  <r>
    <n v="2901"/>
    <n v="0"/>
    <x v="1"/>
    <n v="0"/>
    <n v="0"/>
    <n v="1"/>
    <x v="3"/>
    <x v="0"/>
    <x v="0"/>
  </r>
  <r>
    <n v="2236"/>
    <n v="0"/>
    <x v="0"/>
    <n v="0"/>
    <n v="0"/>
    <n v="0"/>
    <x v="3"/>
    <x v="0"/>
    <x v="0"/>
  </r>
  <r>
    <n v="2678"/>
    <n v="0"/>
    <x v="0"/>
    <n v="0"/>
    <n v="0"/>
    <n v="0"/>
    <x v="1"/>
    <x v="0"/>
    <x v="0"/>
  </r>
  <r>
    <n v="2911"/>
    <n v="0"/>
    <x v="0"/>
    <n v="0"/>
    <n v="0"/>
    <n v="0"/>
    <x v="0"/>
    <x v="0"/>
    <x v="0"/>
  </r>
  <r>
    <n v="2713"/>
    <n v="0"/>
    <x v="0"/>
    <n v="0"/>
    <n v="1"/>
    <n v="0"/>
    <x v="3"/>
    <x v="1"/>
    <x v="0"/>
  </r>
  <r>
    <n v="2163"/>
    <n v="0"/>
    <x v="1"/>
    <n v="0"/>
    <n v="0"/>
    <n v="0"/>
    <x v="2"/>
    <x v="0"/>
    <x v="0"/>
  </r>
  <r>
    <n v="1540"/>
    <n v="0"/>
    <x v="0"/>
    <n v="0"/>
    <n v="0"/>
    <n v="0"/>
    <x v="0"/>
    <x v="0"/>
    <x v="0"/>
  </r>
  <r>
    <n v="2181"/>
    <n v="0"/>
    <x v="0"/>
    <n v="0"/>
    <n v="0"/>
    <n v="0"/>
    <x v="3"/>
    <x v="1"/>
    <x v="0"/>
  </r>
  <r>
    <n v="2809"/>
    <n v="0"/>
    <x v="0"/>
    <n v="0"/>
    <n v="0"/>
    <n v="0"/>
    <x v="3"/>
    <x v="1"/>
    <x v="0"/>
  </r>
  <r>
    <n v="1349"/>
    <n v="0"/>
    <x v="0"/>
    <n v="0"/>
    <n v="0"/>
    <n v="0"/>
    <x v="0"/>
    <x v="1"/>
    <x v="0"/>
  </r>
  <r>
    <n v="1946"/>
    <n v="0"/>
    <x v="0"/>
    <n v="0"/>
    <n v="0"/>
    <n v="0"/>
    <x v="1"/>
    <x v="1"/>
    <x v="0"/>
  </r>
  <r>
    <n v="2209"/>
    <n v="0"/>
    <x v="0"/>
    <n v="0"/>
    <n v="0"/>
    <n v="0"/>
    <x v="3"/>
    <x v="2"/>
    <x v="0"/>
  </r>
  <r>
    <n v="2807"/>
    <n v="0"/>
    <x v="0"/>
    <n v="0"/>
    <n v="0"/>
    <n v="0"/>
    <x v="3"/>
    <x v="0"/>
    <x v="0"/>
  </r>
  <r>
    <n v="1651"/>
    <n v="0"/>
    <x v="0"/>
    <n v="0"/>
    <n v="0"/>
    <n v="0"/>
    <x v="3"/>
    <x v="3"/>
    <x v="0"/>
  </r>
  <r>
    <n v="2949"/>
    <n v="0"/>
    <x v="0"/>
    <n v="0"/>
    <n v="0"/>
    <n v="0"/>
    <x v="3"/>
    <x v="3"/>
    <x v="0"/>
  </r>
  <r>
    <n v="1563"/>
    <n v="0"/>
    <x v="0"/>
    <n v="0"/>
    <n v="0"/>
    <n v="0"/>
    <x v="1"/>
    <x v="2"/>
    <x v="0"/>
  </r>
  <r>
    <n v="3043"/>
    <n v="0"/>
    <x v="0"/>
    <n v="0"/>
    <n v="0"/>
    <n v="0"/>
    <x v="1"/>
    <x v="1"/>
    <x v="0"/>
  </r>
  <r>
    <n v="2601"/>
    <n v="0"/>
    <x v="0"/>
    <n v="0"/>
    <n v="0"/>
    <n v="0"/>
    <x v="3"/>
    <x v="0"/>
    <x v="0"/>
  </r>
  <r>
    <n v="2093"/>
    <n v="0"/>
    <x v="0"/>
    <n v="0"/>
    <n v="0"/>
    <n v="0"/>
    <x v="0"/>
    <x v="0"/>
    <x v="0"/>
  </r>
  <r>
    <n v="1603"/>
    <n v="0"/>
    <x v="0"/>
    <n v="0"/>
    <n v="0"/>
    <n v="0"/>
    <x v="3"/>
    <x v="0"/>
    <x v="0"/>
  </r>
  <r>
    <n v="2128"/>
    <n v="0"/>
    <x v="0"/>
    <n v="0"/>
    <n v="0"/>
    <n v="0"/>
    <x v="1"/>
    <x v="1"/>
    <x v="0"/>
  </r>
  <r>
    <n v="2142"/>
    <n v="0"/>
    <x v="0"/>
    <n v="0"/>
    <n v="0"/>
    <n v="0"/>
    <x v="1"/>
    <x v="1"/>
    <x v="0"/>
  </r>
  <r>
    <n v="1313"/>
    <n v="0"/>
    <x v="0"/>
    <n v="0"/>
    <n v="0"/>
    <n v="0"/>
    <x v="3"/>
    <x v="0"/>
    <x v="0"/>
  </r>
  <r>
    <n v="2600"/>
    <n v="0"/>
    <x v="0"/>
    <n v="0"/>
    <n v="0"/>
    <n v="0"/>
    <x v="1"/>
    <x v="1"/>
    <x v="0"/>
  </r>
  <r>
    <n v="2158"/>
    <n v="0"/>
    <x v="0"/>
    <n v="0"/>
    <n v="0"/>
    <n v="0"/>
    <x v="3"/>
    <x v="1"/>
    <x v="0"/>
  </r>
  <r>
    <n v="2912"/>
    <n v="0"/>
    <x v="0"/>
    <n v="0"/>
    <n v="0"/>
    <n v="0"/>
    <x v="4"/>
    <x v="0"/>
    <x v="0"/>
  </r>
  <r>
    <n v="1119"/>
    <n v="0"/>
    <x v="0"/>
    <n v="0"/>
    <n v="0"/>
    <n v="0"/>
    <x v="3"/>
    <x v="2"/>
    <x v="0"/>
  </r>
  <r>
    <n v="2360"/>
    <n v="0"/>
    <x v="0"/>
    <n v="0"/>
    <n v="0"/>
    <n v="0"/>
    <x v="1"/>
    <x v="3"/>
    <x v="0"/>
  </r>
  <r>
    <n v="3066"/>
    <n v="0"/>
    <x v="0"/>
    <n v="0"/>
    <n v="0"/>
    <n v="0"/>
    <x v="0"/>
    <x v="1"/>
    <x v="0"/>
  </r>
  <r>
    <n v="1940"/>
    <n v="0"/>
    <x v="0"/>
    <n v="0"/>
    <n v="0"/>
    <n v="0"/>
    <x v="2"/>
    <x v="0"/>
    <x v="0"/>
  </r>
  <r>
    <n v="2066"/>
    <n v="0"/>
    <x v="0"/>
    <n v="0"/>
    <n v="0"/>
    <n v="0"/>
    <x v="3"/>
    <x v="1"/>
    <x v="0"/>
  </r>
  <r>
    <n v="2684"/>
    <n v="0"/>
    <x v="0"/>
    <n v="0"/>
    <n v="0"/>
    <n v="0"/>
    <x v="3"/>
    <x v="0"/>
    <x v="0"/>
  </r>
  <r>
    <n v="2082"/>
    <n v="0"/>
    <x v="0"/>
    <n v="0"/>
    <n v="0"/>
    <n v="0"/>
    <x v="3"/>
    <x v="3"/>
    <x v="0"/>
  </r>
  <r>
    <n v="1300"/>
    <n v="0"/>
    <x v="0"/>
    <n v="0"/>
    <n v="0"/>
    <n v="0"/>
    <x v="3"/>
    <x v="1"/>
    <x v="0"/>
  </r>
  <r>
    <n v="2135"/>
    <n v="0"/>
    <x v="0"/>
    <n v="0"/>
    <n v="0"/>
    <n v="0"/>
    <x v="3"/>
    <x v="2"/>
    <x v="0"/>
  </r>
  <r>
    <n v="1084"/>
    <n v="0"/>
    <x v="0"/>
    <n v="0"/>
    <n v="0"/>
    <n v="0"/>
    <x v="1"/>
    <x v="1"/>
    <x v="0"/>
  </r>
  <r>
    <n v="1998"/>
    <n v="0"/>
    <x v="0"/>
    <n v="0"/>
    <n v="0"/>
    <n v="0"/>
    <x v="1"/>
    <x v="1"/>
    <x v="0"/>
  </r>
  <r>
    <n v="1601"/>
    <n v="0"/>
    <x v="0"/>
    <n v="0"/>
    <n v="0"/>
    <n v="0"/>
    <x v="4"/>
    <x v="1"/>
    <x v="0"/>
  </r>
  <r>
    <n v="1882"/>
    <n v="0"/>
    <x v="0"/>
    <n v="0"/>
    <n v="0"/>
    <n v="0"/>
    <x v="2"/>
    <x v="1"/>
    <x v="0"/>
  </r>
  <r>
    <n v="2399"/>
    <n v="0"/>
    <x v="0"/>
    <n v="0"/>
    <n v="0"/>
    <n v="0"/>
    <x v="1"/>
    <x v="0"/>
    <x v="0"/>
  </r>
  <r>
    <n v="2801"/>
    <n v="0"/>
    <x v="0"/>
    <n v="0"/>
    <n v="0"/>
    <n v="0"/>
    <x v="4"/>
    <x v="0"/>
    <x v="0"/>
  </r>
  <r>
    <n v="2479"/>
    <n v="0"/>
    <x v="0"/>
    <n v="0"/>
    <n v="0"/>
    <n v="0"/>
    <x v="3"/>
    <x v="2"/>
    <x v="0"/>
  </r>
  <r>
    <n v="2581"/>
    <n v="0"/>
    <x v="0"/>
    <n v="0"/>
    <n v="0"/>
    <n v="0"/>
    <x v="3"/>
    <x v="0"/>
    <x v="0"/>
  </r>
  <r>
    <n v="1528"/>
    <n v="0"/>
    <x v="0"/>
    <n v="0"/>
    <n v="0"/>
    <n v="0"/>
    <x v="1"/>
    <x v="1"/>
    <x v="0"/>
  </r>
  <r>
    <n v="2834"/>
    <n v="0"/>
    <x v="0"/>
    <n v="0"/>
    <n v="0"/>
    <n v="0"/>
    <x v="1"/>
    <x v="1"/>
    <x v="0"/>
  </r>
  <r>
    <n v="2485"/>
    <n v="0"/>
    <x v="0"/>
    <n v="0"/>
    <n v="0"/>
    <n v="0"/>
    <x v="1"/>
    <x v="1"/>
    <x v="0"/>
  </r>
  <r>
    <n v="2780"/>
    <n v="0"/>
    <x v="0"/>
    <n v="0"/>
    <n v="0"/>
    <n v="0"/>
    <x v="1"/>
    <x v="1"/>
    <x v="0"/>
  </r>
  <r>
    <n v="1572"/>
    <n v="0"/>
    <x v="1"/>
    <n v="0"/>
    <n v="0"/>
    <n v="0"/>
    <x v="1"/>
    <x v="1"/>
    <x v="0"/>
  </r>
  <r>
    <n v="1395"/>
    <n v="0"/>
    <x v="0"/>
    <n v="0"/>
    <n v="0"/>
    <n v="0"/>
    <x v="3"/>
    <x v="1"/>
    <x v="0"/>
  </r>
  <r>
    <n v="2576"/>
    <n v="0"/>
    <x v="0"/>
    <n v="0"/>
    <n v="0"/>
    <n v="0"/>
    <x v="3"/>
    <x v="2"/>
    <x v="0"/>
  </r>
  <r>
    <n v="1452"/>
    <n v="0"/>
    <x v="0"/>
    <n v="0"/>
    <n v="0"/>
    <n v="0"/>
    <x v="3"/>
    <x v="1"/>
    <x v="0"/>
  </r>
  <r>
    <n v="2366"/>
    <n v="0"/>
    <x v="0"/>
    <n v="0"/>
    <n v="0"/>
    <n v="0"/>
    <x v="3"/>
    <x v="2"/>
    <x v="0"/>
  </r>
  <r>
    <n v="1938"/>
    <n v="0"/>
    <x v="0"/>
    <n v="0"/>
    <n v="0"/>
    <n v="0"/>
    <x v="0"/>
    <x v="1"/>
    <x v="0"/>
  </r>
  <r>
    <n v="1489"/>
    <n v="0"/>
    <x v="0"/>
    <n v="0"/>
    <n v="0"/>
    <n v="0"/>
    <x v="4"/>
    <x v="1"/>
    <x v="0"/>
  </r>
  <r>
    <n v="1712"/>
    <n v="0"/>
    <x v="0"/>
    <n v="0"/>
    <n v="0"/>
    <n v="0"/>
    <x v="1"/>
    <x v="0"/>
    <x v="0"/>
  </r>
  <r>
    <n v="1162"/>
    <n v="0"/>
    <x v="0"/>
    <n v="0"/>
    <n v="0"/>
    <n v="0"/>
    <x v="1"/>
    <x v="0"/>
    <x v="0"/>
  </r>
  <r>
    <n v="2247"/>
    <n v="0"/>
    <x v="0"/>
    <n v="0"/>
    <n v="0"/>
    <n v="0"/>
    <x v="3"/>
    <x v="0"/>
    <x v="0"/>
  </r>
  <r>
    <n v="2473"/>
    <n v="1"/>
    <x v="0"/>
    <n v="0"/>
    <n v="0"/>
    <n v="0"/>
    <x v="1"/>
    <x v="0"/>
    <x v="0"/>
  </r>
  <r>
    <n v="3059"/>
    <n v="0"/>
    <x v="0"/>
    <n v="0"/>
    <n v="0"/>
    <n v="0"/>
    <x v="2"/>
    <x v="2"/>
    <x v="0"/>
  </r>
  <r>
    <n v="1026"/>
    <n v="0"/>
    <x v="0"/>
    <n v="0"/>
    <n v="0"/>
    <n v="0"/>
    <x v="3"/>
    <x v="1"/>
    <x v="0"/>
  </r>
  <r>
    <n v="2038"/>
    <n v="0"/>
    <x v="0"/>
    <n v="0"/>
    <n v="0"/>
    <n v="0"/>
    <x v="3"/>
    <x v="0"/>
    <x v="0"/>
  </r>
  <r>
    <n v="2476"/>
    <n v="0"/>
    <x v="0"/>
    <n v="0"/>
    <n v="0"/>
    <n v="0"/>
    <x v="1"/>
    <x v="2"/>
    <x v="0"/>
  </r>
  <r>
    <n v="3152"/>
    <n v="0"/>
    <x v="0"/>
    <n v="0"/>
    <n v="0"/>
    <n v="0"/>
    <x v="3"/>
    <x v="3"/>
    <x v="0"/>
  </r>
  <r>
    <n v="3092"/>
    <n v="0"/>
    <x v="0"/>
    <n v="0"/>
    <n v="0"/>
    <n v="0"/>
    <x v="3"/>
    <x v="3"/>
    <x v="0"/>
  </r>
  <r>
    <n v="3069"/>
    <n v="0"/>
    <x v="0"/>
    <n v="0"/>
    <n v="0"/>
    <n v="0"/>
    <x v="3"/>
    <x v="2"/>
    <x v="0"/>
  </r>
  <r>
    <n v="2959"/>
    <n v="0"/>
    <x v="0"/>
    <n v="0"/>
    <n v="0"/>
    <n v="0"/>
    <x v="0"/>
    <x v="1"/>
    <x v="0"/>
  </r>
  <r>
    <n v="2084"/>
    <n v="0"/>
    <x v="0"/>
    <n v="0"/>
    <n v="0"/>
    <n v="0"/>
    <x v="1"/>
    <x v="1"/>
    <x v="0"/>
  </r>
  <r>
    <n v="1849"/>
    <n v="0"/>
    <x v="0"/>
    <n v="0"/>
    <n v="0"/>
    <n v="0"/>
    <x v="1"/>
    <x v="1"/>
    <x v="0"/>
  </r>
  <r>
    <n v="3021"/>
    <n v="0"/>
    <x v="0"/>
    <n v="0"/>
    <n v="0"/>
    <n v="0"/>
    <x v="3"/>
    <x v="1"/>
    <x v="0"/>
  </r>
  <r>
    <n v="1960"/>
    <n v="1"/>
    <x v="0"/>
    <n v="0"/>
    <n v="0"/>
    <n v="0"/>
    <x v="1"/>
    <x v="1"/>
    <x v="0"/>
  </r>
  <r>
    <n v="2507"/>
    <n v="0"/>
    <x v="1"/>
    <n v="0"/>
    <n v="0"/>
    <n v="0"/>
    <x v="1"/>
    <x v="3"/>
    <x v="0"/>
  </r>
  <r>
    <n v="2342"/>
    <n v="0"/>
    <x v="0"/>
    <n v="0"/>
    <n v="0"/>
    <n v="0"/>
    <x v="2"/>
    <x v="1"/>
    <x v="0"/>
  </r>
  <r>
    <n v="2595"/>
    <n v="0"/>
    <x v="0"/>
    <n v="0"/>
    <n v="0"/>
    <n v="0"/>
    <x v="3"/>
    <x v="2"/>
    <x v="0"/>
  </r>
  <r>
    <n v="3146"/>
    <n v="1"/>
    <x v="0"/>
    <n v="0"/>
    <n v="0"/>
    <n v="0"/>
    <x v="3"/>
    <x v="1"/>
    <x v="0"/>
  </r>
  <r>
    <n v="3205"/>
    <n v="0"/>
    <x v="0"/>
    <n v="0"/>
    <n v="0"/>
    <n v="0"/>
    <x v="3"/>
    <x v="0"/>
    <x v="0"/>
  </r>
  <r>
    <n v="2608"/>
    <n v="0"/>
    <x v="0"/>
    <n v="0"/>
    <n v="0"/>
    <n v="0"/>
    <x v="3"/>
    <x v="0"/>
    <x v="0"/>
  </r>
  <r>
    <n v="2423"/>
    <n v="1"/>
    <x v="0"/>
    <n v="0"/>
    <n v="0"/>
    <n v="0"/>
    <x v="3"/>
    <x v="1"/>
    <x v="0"/>
  </r>
  <r>
    <n v="1979"/>
    <n v="1"/>
    <x v="0"/>
    <n v="0"/>
    <n v="0"/>
    <n v="0"/>
    <x v="3"/>
    <x v="1"/>
    <x v="0"/>
  </r>
  <r>
    <n v="1794"/>
    <n v="0"/>
    <x v="0"/>
    <n v="0"/>
    <n v="0"/>
    <n v="0"/>
    <x v="3"/>
    <x v="2"/>
    <x v="0"/>
  </r>
  <r>
    <n v="1353"/>
    <n v="0"/>
    <x v="0"/>
    <n v="0"/>
    <n v="0"/>
    <n v="0"/>
    <x v="0"/>
    <x v="0"/>
    <x v="0"/>
  </r>
  <r>
    <n v="1656"/>
    <n v="0"/>
    <x v="0"/>
    <n v="0"/>
    <n v="0"/>
    <n v="0"/>
    <x v="0"/>
    <x v="0"/>
    <x v="0"/>
  </r>
  <r>
    <n v="1942"/>
    <n v="0"/>
    <x v="0"/>
    <n v="0"/>
    <n v="0"/>
    <n v="0"/>
    <x v="0"/>
    <x v="0"/>
    <x v="0"/>
  </r>
  <r>
    <n v="2570"/>
    <n v="0"/>
    <x v="0"/>
    <n v="0"/>
    <n v="0"/>
    <n v="0"/>
    <x v="0"/>
    <x v="0"/>
    <x v="0"/>
  </r>
  <r>
    <n v="2270"/>
    <n v="0"/>
    <x v="0"/>
    <n v="0"/>
    <n v="0"/>
    <n v="0"/>
    <x v="3"/>
    <x v="1"/>
    <x v="0"/>
  </r>
  <r>
    <n v="2799"/>
    <n v="0"/>
    <x v="0"/>
    <n v="0"/>
    <n v="0"/>
    <n v="0"/>
    <x v="1"/>
    <x v="3"/>
    <x v="0"/>
  </r>
  <r>
    <n v="1099"/>
    <n v="0"/>
    <x v="0"/>
    <n v="0"/>
    <n v="0"/>
    <n v="0"/>
    <x v="3"/>
    <x v="1"/>
    <x v="0"/>
  </r>
  <r>
    <n v="2860"/>
    <n v="0"/>
    <x v="0"/>
    <n v="0"/>
    <n v="0"/>
    <n v="0"/>
    <x v="0"/>
    <x v="1"/>
    <x v="0"/>
  </r>
  <r>
    <n v="1156"/>
    <n v="0"/>
    <x v="1"/>
    <n v="0"/>
    <n v="0"/>
    <n v="0"/>
    <x v="2"/>
    <x v="1"/>
    <x v="0"/>
  </r>
  <r>
    <n v="1893"/>
    <n v="0"/>
    <x v="0"/>
    <n v="0"/>
    <n v="0"/>
    <n v="0"/>
    <x v="4"/>
    <x v="0"/>
    <x v="0"/>
  </r>
  <r>
    <n v="2889"/>
    <n v="0"/>
    <x v="0"/>
    <n v="0"/>
    <n v="0"/>
    <n v="0"/>
    <x v="4"/>
    <x v="0"/>
    <x v="0"/>
  </r>
  <r>
    <n v="2343"/>
    <n v="0"/>
    <x v="0"/>
    <n v="0"/>
    <n v="0"/>
    <n v="0"/>
    <x v="1"/>
    <x v="3"/>
    <x v="0"/>
  </r>
  <r>
    <n v="1204"/>
    <n v="0"/>
    <x v="0"/>
    <n v="0"/>
    <n v="0"/>
    <n v="0"/>
    <x v="0"/>
    <x v="3"/>
    <x v="0"/>
  </r>
  <r>
    <n v="1932"/>
    <n v="1"/>
    <x v="0"/>
    <n v="0"/>
    <n v="0"/>
    <n v="0"/>
    <x v="1"/>
    <x v="0"/>
    <x v="0"/>
  </r>
  <r>
    <n v="1549"/>
    <n v="0"/>
    <x v="0"/>
    <n v="0"/>
    <n v="0"/>
    <n v="0"/>
    <x v="1"/>
    <x v="0"/>
    <x v="0"/>
  </r>
  <r>
    <n v="2682"/>
    <n v="0"/>
    <x v="0"/>
    <n v="0"/>
    <n v="0"/>
    <n v="0"/>
    <x v="1"/>
    <x v="1"/>
    <x v="0"/>
  </r>
  <r>
    <n v="1163"/>
    <n v="1"/>
    <x v="0"/>
    <n v="0"/>
    <n v="0"/>
    <n v="0"/>
    <x v="0"/>
    <x v="1"/>
    <x v="0"/>
  </r>
  <r>
    <n v="2103"/>
    <n v="0"/>
    <x v="0"/>
    <n v="0"/>
    <n v="0"/>
    <n v="0"/>
    <x v="2"/>
    <x v="2"/>
    <x v="0"/>
  </r>
  <r>
    <n v="2520"/>
    <n v="0"/>
    <x v="0"/>
    <n v="0"/>
    <n v="0"/>
    <n v="0"/>
    <x v="2"/>
    <x v="1"/>
    <x v="0"/>
  </r>
  <r>
    <n v="2315"/>
    <n v="0"/>
    <x v="0"/>
    <n v="0"/>
    <n v="0"/>
    <n v="0"/>
    <x v="3"/>
    <x v="1"/>
    <x v="0"/>
  </r>
  <r>
    <n v="2421"/>
    <n v="0"/>
    <x v="0"/>
    <n v="0"/>
    <n v="0"/>
    <n v="0"/>
    <x v="3"/>
    <x v="1"/>
    <x v="0"/>
  </r>
  <r>
    <n v="1089"/>
    <n v="0"/>
    <x v="0"/>
    <n v="0"/>
    <n v="0"/>
    <n v="0"/>
    <x v="2"/>
    <x v="1"/>
    <x v="0"/>
  </r>
  <r>
    <n v="2491"/>
    <n v="0"/>
    <x v="0"/>
    <n v="0"/>
    <n v="0"/>
    <n v="0"/>
    <x v="0"/>
    <x v="1"/>
    <x v="0"/>
  </r>
  <r>
    <n v="2596"/>
    <n v="0"/>
    <x v="1"/>
    <n v="0"/>
    <n v="0"/>
    <n v="0"/>
    <x v="1"/>
    <x v="0"/>
    <x v="0"/>
  </r>
  <r>
    <n v="3052"/>
    <n v="0"/>
    <x v="0"/>
    <n v="0"/>
    <n v="0"/>
    <n v="0"/>
    <x v="3"/>
    <x v="1"/>
    <x v="0"/>
  </r>
  <r>
    <n v="1169"/>
    <n v="0"/>
    <x v="0"/>
    <n v="0"/>
    <n v="0"/>
    <n v="0"/>
    <x v="3"/>
    <x v="0"/>
    <x v="0"/>
  </r>
  <r>
    <n v="2728"/>
    <n v="0"/>
    <x v="1"/>
    <n v="0"/>
    <n v="0"/>
    <n v="0"/>
    <x v="4"/>
    <x v="0"/>
    <x v="0"/>
  </r>
  <r>
    <n v="1926"/>
    <n v="0"/>
    <x v="1"/>
    <n v="1"/>
    <n v="0"/>
    <n v="0"/>
    <x v="3"/>
    <x v="0"/>
    <x v="0"/>
  </r>
  <r>
    <n v="1215"/>
    <n v="0"/>
    <x v="0"/>
    <n v="0"/>
    <n v="0"/>
    <n v="0"/>
    <x v="2"/>
    <x v="1"/>
    <x v="0"/>
  </r>
  <r>
    <n v="1421"/>
    <n v="0"/>
    <x v="0"/>
    <n v="0"/>
    <n v="0"/>
    <n v="0"/>
    <x v="4"/>
    <x v="2"/>
    <x v="0"/>
  </r>
  <r>
    <n v="1732"/>
    <n v="0"/>
    <x v="0"/>
    <n v="0"/>
    <n v="0"/>
    <n v="0"/>
    <x v="1"/>
    <x v="0"/>
    <x v="0"/>
  </r>
  <r>
    <n v="1348"/>
    <n v="0"/>
    <x v="0"/>
    <n v="0"/>
    <n v="0"/>
    <n v="0"/>
    <x v="3"/>
    <x v="1"/>
    <x v="0"/>
  </r>
  <r>
    <n v="2183"/>
    <n v="0"/>
    <x v="0"/>
    <n v="0"/>
    <n v="0"/>
    <n v="0"/>
    <x v="3"/>
    <x v="2"/>
    <x v="0"/>
  </r>
  <r>
    <n v="2519"/>
    <n v="0"/>
    <x v="0"/>
    <n v="0"/>
    <n v="0"/>
    <n v="0"/>
    <x v="0"/>
    <x v="0"/>
    <x v="0"/>
  </r>
  <r>
    <n v="1872"/>
    <n v="0"/>
    <x v="0"/>
    <n v="0"/>
    <n v="0"/>
    <n v="0"/>
    <x v="4"/>
    <x v="2"/>
    <x v="0"/>
  </r>
  <r>
    <n v="2962"/>
    <n v="0"/>
    <x v="0"/>
    <n v="0"/>
    <n v="0"/>
    <n v="0"/>
    <x v="3"/>
    <x v="1"/>
    <x v="0"/>
  </r>
  <r>
    <n v="1214"/>
    <n v="0"/>
    <x v="0"/>
    <n v="0"/>
    <n v="0"/>
    <n v="0"/>
    <x v="1"/>
    <x v="1"/>
    <x v="0"/>
  </r>
  <r>
    <n v="1268"/>
    <n v="0"/>
    <x v="0"/>
    <n v="0"/>
    <n v="0"/>
    <n v="0"/>
    <x v="1"/>
    <x v="1"/>
    <x v="0"/>
  </r>
  <r>
    <n v="2393"/>
    <n v="0"/>
    <x v="0"/>
    <n v="0"/>
    <n v="0"/>
    <n v="0"/>
    <x v="1"/>
    <x v="1"/>
    <x v="0"/>
  </r>
  <r>
    <n v="1560"/>
    <n v="0"/>
    <x v="0"/>
    <n v="0"/>
    <n v="0"/>
    <n v="0"/>
    <x v="3"/>
    <x v="1"/>
    <x v="0"/>
  </r>
  <r>
    <n v="1774"/>
    <n v="0"/>
    <x v="0"/>
    <n v="0"/>
    <n v="0"/>
    <n v="0"/>
    <x v="3"/>
    <x v="1"/>
    <x v="0"/>
  </r>
  <r>
    <n v="2583"/>
    <n v="1"/>
    <x v="0"/>
    <n v="0"/>
    <n v="0"/>
    <n v="0"/>
    <x v="0"/>
    <x v="3"/>
    <x v="0"/>
  </r>
  <r>
    <n v="1869"/>
    <n v="0"/>
    <x v="0"/>
    <n v="0"/>
    <n v="0"/>
    <n v="0"/>
    <x v="1"/>
    <x v="1"/>
    <x v="0"/>
  </r>
  <r>
    <n v="1182"/>
    <n v="0"/>
    <x v="0"/>
    <n v="0"/>
    <n v="0"/>
    <n v="0"/>
    <x v="3"/>
    <x v="1"/>
    <x v="0"/>
  </r>
  <r>
    <n v="2925"/>
    <n v="0"/>
    <x v="0"/>
    <n v="0"/>
    <n v="0"/>
    <n v="0"/>
    <x v="0"/>
    <x v="0"/>
    <x v="0"/>
  </r>
  <r>
    <n v="1759"/>
    <n v="0"/>
    <x v="0"/>
    <n v="0"/>
    <n v="0"/>
    <n v="0"/>
    <x v="0"/>
    <x v="2"/>
    <x v="0"/>
  </r>
  <r>
    <n v="1864"/>
    <n v="0"/>
    <x v="0"/>
    <n v="0"/>
    <n v="0"/>
    <n v="0"/>
    <x v="3"/>
    <x v="3"/>
    <x v="0"/>
  </r>
  <r>
    <n v="2375"/>
    <n v="0"/>
    <x v="0"/>
    <n v="0"/>
    <n v="0"/>
    <n v="0"/>
    <x v="3"/>
    <x v="0"/>
    <x v="0"/>
  </r>
  <r>
    <n v="1377"/>
    <n v="0"/>
    <x v="0"/>
    <n v="0"/>
    <n v="0"/>
    <n v="0"/>
    <x v="3"/>
    <x v="0"/>
    <x v="0"/>
  </r>
  <r>
    <n v="2746"/>
    <n v="0"/>
    <x v="0"/>
    <n v="0"/>
    <n v="0"/>
    <n v="0"/>
    <x v="3"/>
    <x v="0"/>
    <x v="0"/>
  </r>
  <r>
    <n v="2186"/>
    <n v="1"/>
    <x v="0"/>
    <n v="0"/>
    <n v="0"/>
    <n v="0"/>
    <x v="3"/>
    <x v="2"/>
    <x v="0"/>
  </r>
  <r>
    <n v="1419"/>
    <n v="0"/>
    <x v="0"/>
    <n v="0"/>
    <n v="0"/>
    <n v="0"/>
    <x v="1"/>
    <x v="2"/>
    <x v="0"/>
  </r>
  <r>
    <n v="1488"/>
    <n v="0"/>
    <x v="0"/>
    <n v="0"/>
    <n v="0"/>
    <n v="0"/>
    <x v="1"/>
    <x v="2"/>
    <x v="0"/>
  </r>
  <r>
    <n v="1274"/>
    <n v="0"/>
    <x v="0"/>
    <n v="0"/>
    <n v="0"/>
    <n v="0"/>
    <x v="1"/>
    <x v="2"/>
    <x v="0"/>
  </r>
  <r>
    <n v="2087"/>
    <n v="0"/>
    <x v="0"/>
    <n v="0"/>
    <n v="0"/>
    <n v="0"/>
    <x v="3"/>
    <x v="0"/>
    <x v="0"/>
  </r>
  <r>
    <n v="1107"/>
    <n v="0"/>
    <x v="0"/>
    <n v="0"/>
    <n v="0"/>
    <n v="0"/>
    <x v="0"/>
    <x v="1"/>
    <x v="0"/>
  </r>
  <r>
    <n v="1340"/>
    <n v="0"/>
    <x v="1"/>
    <n v="0"/>
    <n v="0"/>
    <n v="0"/>
    <x v="3"/>
    <x v="1"/>
    <x v="0"/>
  </r>
  <r>
    <n v="2635"/>
    <n v="0"/>
    <x v="0"/>
    <n v="0"/>
    <n v="0"/>
    <n v="0"/>
    <x v="0"/>
    <x v="0"/>
    <x v="0"/>
  </r>
  <r>
    <n v="2442"/>
    <n v="0"/>
    <x v="0"/>
    <n v="0"/>
    <n v="0"/>
    <n v="0"/>
    <x v="3"/>
    <x v="1"/>
    <x v="0"/>
  </r>
  <r>
    <n v="2599"/>
    <n v="0"/>
    <x v="0"/>
    <n v="0"/>
    <n v="0"/>
    <n v="0"/>
    <x v="0"/>
    <x v="1"/>
    <x v="0"/>
  </r>
  <r>
    <n v="1636"/>
    <n v="0"/>
    <x v="0"/>
    <n v="0"/>
    <n v="0"/>
    <n v="0"/>
    <x v="1"/>
    <x v="0"/>
    <x v="0"/>
  </r>
  <r>
    <n v="2857"/>
    <n v="0"/>
    <x v="0"/>
    <n v="0"/>
    <n v="0"/>
    <n v="0"/>
    <x v="2"/>
    <x v="0"/>
    <x v="0"/>
  </r>
  <r>
    <n v="1671"/>
    <n v="0"/>
    <x v="1"/>
    <n v="0"/>
    <n v="0"/>
    <n v="0"/>
    <x v="2"/>
    <x v="0"/>
    <x v="0"/>
  </r>
  <r>
    <n v="2353"/>
    <n v="0"/>
    <x v="1"/>
    <n v="0"/>
    <n v="0"/>
    <n v="0"/>
    <x v="2"/>
    <x v="0"/>
    <x v="0"/>
  </r>
  <r>
    <n v="2351"/>
    <n v="0"/>
    <x v="0"/>
    <n v="0"/>
    <n v="0"/>
    <n v="0"/>
    <x v="1"/>
    <x v="3"/>
    <x v="0"/>
  </r>
  <r>
    <n v="1446"/>
    <n v="0"/>
    <x v="0"/>
    <n v="0"/>
    <n v="0"/>
    <n v="0"/>
    <x v="4"/>
    <x v="0"/>
    <x v="0"/>
  </r>
  <r>
    <n v="3166"/>
    <n v="1"/>
    <x v="0"/>
    <n v="0"/>
    <n v="0"/>
    <n v="0"/>
    <x v="3"/>
    <x v="1"/>
    <x v="0"/>
  </r>
  <r>
    <n v="1161"/>
    <n v="0"/>
    <x v="0"/>
    <n v="0"/>
    <n v="0"/>
    <n v="0"/>
    <x v="3"/>
    <x v="1"/>
    <x v="0"/>
  </r>
  <r>
    <n v="1393"/>
    <n v="0"/>
    <x v="0"/>
    <n v="0"/>
    <n v="0"/>
    <n v="0"/>
    <x v="3"/>
    <x v="1"/>
    <x v="0"/>
  </r>
  <r>
    <n v="1082"/>
    <n v="0"/>
    <x v="1"/>
    <n v="0"/>
    <n v="1"/>
    <n v="0"/>
    <x v="0"/>
    <x v="1"/>
    <x v="0"/>
  </r>
  <r>
    <n v="2793"/>
    <n v="0"/>
    <x v="0"/>
    <n v="0"/>
    <n v="0"/>
    <n v="0"/>
    <x v="3"/>
    <x v="1"/>
    <x v="0"/>
  </r>
  <r>
    <n v="1511"/>
    <n v="0"/>
    <x v="0"/>
    <n v="0"/>
    <n v="0"/>
    <n v="0"/>
    <x v="3"/>
    <x v="2"/>
    <x v="0"/>
  </r>
  <r>
    <n v="2633"/>
    <n v="0"/>
    <x v="0"/>
    <n v="0"/>
    <n v="0"/>
    <n v="0"/>
    <x v="1"/>
    <x v="3"/>
    <x v="0"/>
  </r>
  <r>
    <n v="1442"/>
    <n v="0"/>
    <x v="0"/>
    <n v="0"/>
    <n v="0"/>
    <n v="0"/>
    <x v="3"/>
    <x v="1"/>
    <x v="0"/>
  </r>
  <r>
    <n v="1695"/>
    <n v="0"/>
    <x v="0"/>
    <n v="0"/>
    <n v="0"/>
    <n v="0"/>
    <x v="1"/>
    <x v="1"/>
    <x v="0"/>
  </r>
  <r>
    <n v="2286"/>
    <n v="0"/>
    <x v="0"/>
    <n v="0"/>
    <n v="0"/>
    <n v="0"/>
    <x v="1"/>
    <x v="1"/>
    <x v="0"/>
  </r>
  <r>
    <n v="1945"/>
    <n v="0"/>
    <x v="0"/>
    <n v="0"/>
    <n v="0"/>
    <n v="0"/>
    <x v="3"/>
    <x v="1"/>
    <x v="0"/>
  </r>
  <r>
    <n v="1091"/>
    <n v="0"/>
    <x v="0"/>
    <n v="0"/>
    <n v="0"/>
    <n v="0"/>
    <x v="3"/>
    <x v="0"/>
    <x v="0"/>
  </r>
  <r>
    <n v="2327"/>
    <n v="0"/>
    <x v="0"/>
    <n v="0"/>
    <n v="0"/>
    <n v="0"/>
    <x v="3"/>
    <x v="0"/>
    <x v="0"/>
  </r>
  <r>
    <n v="2320"/>
    <n v="0"/>
    <x v="1"/>
    <n v="0"/>
    <n v="0"/>
    <n v="0"/>
    <x v="1"/>
    <x v="1"/>
    <x v="0"/>
  </r>
  <r>
    <n v="3093"/>
    <n v="0"/>
    <x v="1"/>
    <n v="0"/>
    <n v="0"/>
    <n v="0"/>
    <x v="1"/>
    <x v="1"/>
    <x v="0"/>
  </r>
  <r>
    <n v="2059"/>
    <n v="0"/>
    <x v="0"/>
    <n v="0"/>
    <n v="0"/>
    <n v="0"/>
    <x v="0"/>
    <x v="2"/>
    <x v="0"/>
  </r>
  <r>
    <n v="2612"/>
    <n v="0"/>
    <x v="0"/>
    <n v="0"/>
    <n v="0"/>
    <n v="0"/>
    <x v="2"/>
    <x v="1"/>
    <x v="0"/>
  </r>
  <r>
    <n v="1829"/>
    <n v="0"/>
    <x v="0"/>
    <n v="0"/>
    <n v="0"/>
    <n v="0"/>
    <x v="0"/>
    <x v="1"/>
    <x v="0"/>
  </r>
  <r>
    <n v="1146"/>
    <n v="0"/>
    <x v="0"/>
    <n v="0"/>
    <n v="0"/>
    <n v="0"/>
    <x v="0"/>
    <x v="1"/>
    <x v="0"/>
  </r>
  <r>
    <n v="3003"/>
    <n v="1"/>
    <x v="0"/>
    <n v="0"/>
    <n v="0"/>
    <n v="0"/>
    <x v="1"/>
    <x v="2"/>
    <x v="0"/>
  </r>
  <r>
    <n v="3063"/>
    <n v="1"/>
    <x v="0"/>
    <n v="0"/>
    <n v="0"/>
    <n v="0"/>
    <x v="1"/>
    <x v="2"/>
    <x v="0"/>
  </r>
  <r>
    <n v="2465"/>
    <n v="0"/>
    <x v="0"/>
    <n v="0"/>
    <n v="0"/>
    <n v="0"/>
    <x v="1"/>
    <x v="2"/>
    <x v="0"/>
  </r>
  <r>
    <n v="3015"/>
    <n v="0"/>
    <x v="0"/>
    <n v="0"/>
    <n v="0"/>
    <n v="0"/>
    <x v="0"/>
    <x v="1"/>
    <x v="0"/>
  </r>
  <r>
    <n v="1786"/>
    <n v="0"/>
    <x v="0"/>
    <n v="0"/>
    <n v="0"/>
    <n v="0"/>
    <x v="3"/>
    <x v="2"/>
    <x v="0"/>
  </r>
  <r>
    <n v="2537"/>
    <n v="0"/>
    <x v="0"/>
    <n v="0"/>
    <n v="0"/>
    <n v="0"/>
    <x v="3"/>
    <x v="2"/>
    <x v="0"/>
  </r>
  <r>
    <n v="2120"/>
    <n v="0"/>
    <x v="0"/>
    <n v="0"/>
    <n v="0"/>
    <n v="0"/>
    <x v="3"/>
    <x v="1"/>
    <x v="0"/>
  </r>
  <r>
    <n v="2116"/>
    <n v="0"/>
    <x v="0"/>
    <n v="0"/>
    <n v="0"/>
    <n v="0"/>
    <x v="1"/>
    <x v="3"/>
    <x v="0"/>
  </r>
  <r>
    <n v="2480"/>
    <n v="1"/>
    <x v="0"/>
    <n v="0"/>
    <n v="0"/>
    <n v="0"/>
    <x v="0"/>
    <x v="0"/>
    <x v="0"/>
  </r>
  <r>
    <n v="2849"/>
    <n v="0"/>
    <x v="0"/>
    <n v="0"/>
    <n v="0"/>
    <n v="0"/>
    <x v="2"/>
    <x v="1"/>
    <x v="0"/>
  </r>
  <r>
    <n v="1588"/>
    <n v="0"/>
    <x v="0"/>
    <n v="0"/>
    <n v="0"/>
    <n v="0"/>
    <x v="1"/>
    <x v="2"/>
    <x v="0"/>
  </r>
  <r>
    <n v="1139"/>
    <n v="0"/>
    <x v="0"/>
    <n v="0"/>
    <n v="0"/>
    <n v="0"/>
    <x v="3"/>
    <x v="2"/>
    <x v="0"/>
  </r>
  <r>
    <n v="3118"/>
    <n v="0"/>
    <x v="0"/>
    <n v="0"/>
    <n v="0"/>
    <n v="0"/>
    <x v="3"/>
    <x v="2"/>
    <x v="0"/>
  </r>
  <r>
    <n v="2653"/>
    <n v="0"/>
    <x v="0"/>
    <n v="0"/>
    <n v="0"/>
    <n v="0"/>
    <x v="3"/>
    <x v="0"/>
    <x v="0"/>
  </r>
  <r>
    <n v="1845"/>
    <n v="0"/>
    <x v="0"/>
    <n v="0"/>
    <n v="0"/>
    <n v="0"/>
    <x v="0"/>
    <x v="3"/>
    <x v="0"/>
  </r>
  <r>
    <n v="1403"/>
    <n v="0"/>
    <x v="0"/>
    <n v="0"/>
    <n v="0"/>
    <n v="0"/>
    <x v="3"/>
    <x v="2"/>
    <x v="0"/>
  </r>
  <r>
    <n v="1817"/>
    <n v="0"/>
    <x v="0"/>
    <n v="0"/>
    <n v="0"/>
    <n v="0"/>
    <x v="0"/>
    <x v="2"/>
    <x v="0"/>
  </r>
  <r>
    <n v="2441"/>
    <n v="0"/>
    <x v="0"/>
    <n v="0"/>
    <n v="0"/>
    <n v="0"/>
    <x v="2"/>
    <x v="2"/>
    <x v="0"/>
  </r>
  <r>
    <n v="1637"/>
    <n v="0"/>
    <x v="0"/>
    <n v="0"/>
    <n v="0"/>
    <n v="0"/>
    <x v="2"/>
    <x v="1"/>
    <x v="0"/>
  </r>
  <r>
    <n v="2659"/>
    <n v="0"/>
    <x v="0"/>
    <n v="0"/>
    <n v="0"/>
    <n v="0"/>
    <x v="3"/>
    <x v="1"/>
    <x v="0"/>
  </r>
  <r>
    <n v="1034"/>
    <n v="0"/>
    <x v="0"/>
    <n v="0"/>
    <n v="0"/>
    <n v="0"/>
    <x v="0"/>
    <x v="2"/>
    <x v="0"/>
  </r>
  <r>
    <n v="1453"/>
    <n v="0"/>
    <x v="0"/>
    <n v="0"/>
    <n v="0"/>
    <n v="0"/>
    <x v="1"/>
    <x v="0"/>
    <x v="0"/>
  </r>
  <r>
    <n v="1992"/>
    <n v="0"/>
    <x v="0"/>
    <n v="0"/>
    <n v="0"/>
    <n v="0"/>
    <x v="1"/>
    <x v="0"/>
    <x v="0"/>
  </r>
  <r>
    <n v="1831"/>
    <n v="0"/>
    <x v="0"/>
    <n v="0"/>
    <n v="0"/>
    <n v="0"/>
    <x v="0"/>
    <x v="1"/>
    <x v="0"/>
  </r>
  <r>
    <n v="2870"/>
    <n v="0"/>
    <x v="0"/>
    <n v="0"/>
    <n v="0"/>
    <n v="0"/>
    <x v="2"/>
    <x v="1"/>
    <x v="0"/>
  </r>
  <r>
    <n v="1513"/>
    <n v="0"/>
    <x v="0"/>
    <n v="0"/>
    <n v="0"/>
    <n v="0"/>
    <x v="3"/>
    <x v="0"/>
    <x v="0"/>
  </r>
  <r>
    <n v="2262"/>
    <n v="0"/>
    <x v="1"/>
    <n v="0"/>
    <n v="0"/>
    <n v="1"/>
    <x v="2"/>
    <x v="3"/>
    <x v="0"/>
  </r>
  <r>
    <n v="1098"/>
    <n v="0"/>
    <x v="0"/>
    <n v="0"/>
    <n v="0"/>
    <n v="0"/>
    <x v="3"/>
    <x v="1"/>
    <x v="0"/>
  </r>
  <r>
    <n v="2761"/>
    <n v="0"/>
    <x v="0"/>
    <n v="0"/>
    <n v="0"/>
    <n v="0"/>
    <x v="3"/>
    <x v="1"/>
    <x v="0"/>
  </r>
  <r>
    <n v="2665"/>
    <n v="0"/>
    <x v="0"/>
    <n v="0"/>
    <n v="0"/>
    <n v="0"/>
    <x v="0"/>
    <x v="1"/>
    <x v="0"/>
  </r>
  <r>
    <n v="2147"/>
    <n v="0"/>
    <x v="0"/>
    <n v="0"/>
    <n v="0"/>
    <n v="0"/>
    <x v="3"/>
    <x v="3"/>
    <x v="0"/>
  </r>
  <r>
    <n v="1038"/>
    <n v="1"/>
    <x v="0"/>
    <n v="0"/>
    <n v="0"/>
    <n v="0"/>
    <x v="2"/>
    <x v="0"/>
    <x v="0"/>
  </r>
  <r>
    <n v="1875"/>
    <n v="1"/>
    <x v="0"/>
    <n v="0"/>
    <n v="0"/>
    <n v="0"/>
    <x v="2"/>
    <x v="0"/>
    <x v="0"/>
  </r>
  <r>
    <n v="1496"/>
    <n v="0"/>
    <x v="1"/>
    <n v="0"/>
    <n v="0"/>
    <n v="0"/>
    <x v="3"/>
    <x v="1"/>
    <x v="0"/>
  </r>
  <r>
    <n v="2275"/>
    <n v="0"/>
    <x v="0"/>
    <n v="0"/>
    <n v="0"/>
    <n v="0"/>
    <x v="0"/>
    <x v="0"/>
    <x v="0"/>
  </r>
  <r>
    <n v="2766"/>
    <n v="0"/>
    <x v="0"/>
    <n v="0"/>
    <n v="0"/>
    <n v="0"/>
    <x v="0"/>
    <x v="0"/>
    <x v="0"/>
  </r>
  <r>
    <n v="2355"/>
    <n v="0"/>
    <x v="0"/>
    <n v="0"/>
    <n v="0"/>
    <n v="0"/>
    <x v="0"/>
    <x v="1"/>
    <x v="0"/>
  </r>
  <r>
    <n v="2939"/>
    <n v="0"/>
    <x v="0"/>
    <n v="0"/>
    <n v="0"/>
    <n v="0"/>
    <x v="2"/>
    <x v="1"/>
    <x v="0"/>
  </r>
  <r>
    <n v="1548"/>
    <n v="0"/>
    <x v="0"/>
    <n v="0"/>
    <n v="0"/>
    <n v="0"/>
    <x v="2"/>
    <x v="0"/>
    <x v="0"/>
  </r>
  <r>
    <n v="3029"/>
    <n v="0"/>
    <x v="0"/>
    <n v="0"/>
    <n v="0"/>
    <n v="0"/>
    <x v="1"/>
    <x v="1"/>
    <x v="0"/>
  </r>
  <r>
    <n v="1812"/>
    <n v="0"/>
    <x v="0"/>
    <n v="0"/>
    <n v="0"/>
    <n v="0"/>
    <x v="0"/>
    <x v="1"/>
    <x v="0"/>
  </r>
  <r>
    <n v="1723"/>
    <n v="0"/>
    <x v="0"/>
    <n v="0"/>
    <n v="0"/>
    <n v="0"/>
    <x v="0"/>
    <x v="0"/>
    <x v="0"/>
  </r>
  <r>
    <n v="2311"/>
    <n v="0"/>
    <x v="0"/>
    <n v="0"/>
    <n v="0"/>
    <n v="0"/>
    <x v="3"/>
    <x v="1"/>
    <x v="0"/>
  </r>
  <r>
    <n v="1746"/>
    <n v="0"/>
    <x v="0"/>
    <n v="0"/>
    <n v="0"/>
    <n v="0"/>
    <x v="3"/>
    <x v="1"/>
    <x v="0"/>
  </r>
  <r>
    <n v="1195"/>
    <n v="0"/>
    <x v="0"/>
    <n v="0"/>
    <n v="0"/>
    <n v="0"/>
    <x v="2"/>
    <x v="2"/>
    <x v="0"/>
  </r>
  <r>
    <n v="3064"/>
    <n v="0"/>
    <x v="0"/>
    <n v="0"/>
    <n v="0"/>
    <n v="0"/>
    <x v="3"/>
    <x v="0"/>
    <x v="0"/>
  </r>
  <r>
    <n v="1409"/>
    <n v="0"/>
    <x v="0"/>
    <n v="0"/>
    <n v="0"/>
    <n v="0"/>
    <x v="3"/>
    <x v="1"/>
    <x v="0"/>
  </r>
  <r>
    <n v="2104"/>
    <n v="0"/>
    <x v="0"/>
    <n v="0"/>
    <n v="0"/>
    <n v="0"/>
    <x v="0"/>
    <x v="1"/>
    <x v="0"/>
  </r>
  <r>
    <n v="2571"/>
    <n v="0"/>
    <x v="0"/>
    <n v="0"/>
    <n v="0"/>
    <n v="0"/>
    <x v="0"/>
    <x v="0"/>
    <x v="0"/>
  </r>
  <r>
    <n v="3145"/>
    <n v="0"/>
    <x v="0"/>
    <n v="0"/>
    <n v="0"/>
    <n v="0"/>
    <x v="0"/>
    <x v="0"/>
    <x v="0"/>
  </r>
  <r>
    <n v="3170"/>
    <n v="0"/>
    <x v="0"/>
    <n v="0"/>
    <n v="0"/>
    <n v="0"/>
    <x v="0"/>
    <x v="0"/>
    <x v="0"/>
  </r>
  <r>
    <n v="1485"/>
    <n v="0"/>
    <x v="0"/>
    <n v="0"/>
    <n v="0"/>
    <n v="0"/>
    <x v="1"/>
    <x v="2"/>
    <x v="0"/>
  </r>
  <r>
    <n v="1598"/>
    <n v="0"/>
    <x v="0"/>
    <n v="0"/>
    <n v="0"/>
    <n v="0"/>
    <x v="0"/>
    <x v="0"/>
    <x v="0"/>
  </r>
  <r>
    <n v="2997"/>
    <n v="0"/>
    <x v="0"/>
    <n v="0"/>
    <n v="0"/>
    <n v="0"/>
    <x v="3"/>
    <x v="1"/>
    <x v="0"/>
  </r>
  <r>
    <n v="1785"/>
    <n v="0"/>
    <x v="1"/>
    <n v="0"/>
    <n v="1"/>
    <n v="1"/>
    <x v="3"/>
    <x v="1"/>
    <x v="0"/>
  </r>
  <r>
    <n v="2808"/>
    <n v="0"/>
    <x v="0"/>
    <n v="0"/>
    <n v="0"/>
    <n v="0"/>
    <x v="1"/>
    <x v="1"/>
    <x v="0"/>
  </r>
  <r>
    <n v="1355"/>
    <n v="0"/>
    <x v="0"/>
    <n v="0"/>
    <n v="0"/>
    <n v="0"/>
    <x v="3"/>
    <x v="1"/>
    <x v="0"/>
  </r>
  <r>
    <n v="3077"/>
    <n v="0"/>
    <x v="0"/>
    <n v="0"/>
    <n v="0"/>
    <n v="0"/>
    <x v="3"/>
    <x v="2"/>
    <x v="0"/>
  </r>
  <r>
    <n v="2161"/>
    <n v="0"/>
    <x v="0"/>
    <n v="0"/>
    <n v="0"/>
    <n v="0"/>
    <x v="1"/>
    <x v="1"/>
    <x v="1"/>
  </r>
  <r>
    <n v="1389"/>
    <n v="0"/>
    <x v="0"/>
    <n v="0"/>
    <n v="0"/>
    <n v="0"/>
    <x v="3"/>
    <x v="1"/>
    <x v="0"/>
  </r>
  <r>
    <n v="2541"/>
    <n v="0"/>
    <x v="0"/>
    <n v="0"/>
    <n v="0"/>
    <n v="0"/>
    <x v="0"/>
    <x v="1"/>
    <x v="0"/>
  </r>
  <r>
    <n v="1088"/>
    <n v="0"/>
    <x v="1"/>
    <n v="0"/>
    <n v="0"/>
    <n v="0"/>
    <x v="4"/>
    <x v="1"/>
    <x v="0"/>
  </r>
  <r>
    <n v="1889"/>
    <n v="0"/>
    <x v="0"/>
    <n v="0"/>
    <n v="0"/>
    <n v="0"/>
    <x v="1"/>
    <x v="1"/>
    <x v="0"/>
  </r>
  <r>
    <n v="1531"/>
    <n v="0"/>
    <x v="0"/>
    <n v="0"/>
    <n v="0"/>
    <n v="0"/>
    <x v="3"/>
    <x v="1"/>
    <x v="0"/>
  </r>
  <r>
    <n v="1092"/>
    <n v="0"/>
    <x v="0"/>
    <n v="0"/>
    <n v="0"/>
    <n v="0"/>
    <x v="0"/>
    <x v="3"/>
    <x v="0"/>
  </r>
  <r>
    <n v="1566"/>
    <n v="0"/>
    <x v="0"/>
    <n v="0"/>
    <n v="0"/>
    <n v="0"/>
    <x v="1"/>
    <x v="3"/>
    <x v="0"/>
  </r>
  <r>
    <n v="2744"/>
    <n v="1"/>
    <x v="0"/>
    <n v="0"/>
    <n v="0"/>
    <n v="0"/>
    <x v="3"/>
    <x v="2"/>
    <x v="0"/>
  </r>
  <r>
    <n v="2812"/>
    <n v="0"/>
    <x v="1"/>
    <n v="0"/>
    <n v="0"/>
    <n v="0"/>
    <x v="3"/>
    <x v="1"/>
    <x v="0"/>
  </r>
  <r>
    <n v="2020"/>
    <n v="0"/>
    <x v="0"/>
    <n v="0"/>
    <n v="0"/>
    <n v="0"/>
    <x v="3"/>
    <x v="1"/>
    <x v="0"/>
  </r>
  <r>
    <n v="1552"/>
    <n v="0"/>
    <x v="0"/>
    <n v="0"/>
    <n v="0"/>
    <n v="0"/>
    <x v="0"/>
    <x v="1"/>
    <x v="0"/>
  </r>
  <r>
    <n v="1514"/>
    <n v="0"/>
    <x v="0"/>
    <n v="0"/>
    <n v="0"/>
    <n v="0"/>
    <x v="4"/>
    <x v="3"/>
    <x v="0"/>
  </r>
  <r>
    <n v="1675"/>
    <n v="0"/>
    <x v="0"/>
    <n v="0"/>
    <n v="0"/>
    <n v="0"/>
    <x v="4"/>
    <x v="2"/>
    <x v="0"/>
  </r>
  <r>
    <n v="1562"/>
    <n v="0"/>
    <x v="0"/>
    <n v="0"/>
    <n v="0"/>
    <n v="0"/>
    <x v="1"/>
    <x v="0"/>
    <x v="0"/>
  </r>
  <r>
    <n v="2156"/>
    <n v="0"/>
    <x v="0"/>
    <n v="0"/>
    <n v="0"/>
    <n v="0"/>
    <x v="3"/>
    <x v="2"/>
    <x v="0"/>
  </r>
  <r>
    <n v="1519"/>
    <n v="0"/>
    <x v="0"/>
    <n v="0"/>
    <n v="0"/>
    <n v="0"/>
    <x v="1"/>
    <x v="2"/>
    <x v="0"/>
  </r>
  <r>
    <n v="2382"/>
    <n v="0"/>
    <x v="0"/>
    <n v="0"/>
    <n v="0"/>
    <n v="0"/>
    <x v="1"/>
    <x v="2"/>
    <x v="0"/>
  </r>
  <r>
    <n v="3130"/>
    <n v="0"/>
    <x v="0"/>
    <n v="0"/>
    <n v="0"/>
    <n v="0"/>
    <x v="1"/>
    <x v="1"/>
    <x v="0"/>
  </r>
  <r>
    <n v="2532"/>
    <n v="1"/>
    <x v="0"/>
    <n v="0"/>
    <n v="0"/>
    <n v="0"/>
    <x v="1"/>
    <x v="2"/>
    <x v="0"/>
  </r>
  <r>
    <n v="2245"/>
    <n v="0"/>
    <x v="0"/>
    <n v="0"/>
    <n v="0"/>
    <n v="0"/>
    <x v="0"/>
    <x v="1"/>
    <x v="0"/>
  </r>
  <r>
    <n v="2602"/>
    <n v="0"/>
    <x v="0"/>
    <n v="0"/>
    <n v="0"/>
    <n v="0"/>
    <x v="4"/>
    <x v="0"/>
    <x v="0"/>
  </r>
  <r>
    <n v="1307"/>
    <n v="0"/>
    <x v="0"/>
    <n v="0"/>
    <n v="0"/>
    <n v="0"/>
    <x v="2"/>
    <x v="0"/>
    <x v="0"/>
  </r>
  <r>
    <n v="2346"/>
    <n v="0"/>
    <x v="0"/>
    <n v="0"/>
    <n v="0"/>
    <n v="0"/>
    <x v="0"/>
    <x v="1"/>
    <x v="0"/>
  </r>
  <r>
    <n v="2100"/>
    <n v="0"/>
    <x v="0"/>
    <n v="0"/>
    <n v="0"/>
    <n v="0"/>
    <x v="3"/>
    <x v="3"/>
    <x v="0"/>
  </r>
  <r>
    <n v="2296"/>
    <n v="0"/>
    <x v="0"/>
    <n v="0"/>
    <n v="0"/>
    <n v="0"/>
    <x v="1"/>
    <x v="1"/>
    <x v="0"/>
  </r>
  <r>
    <n v="2932"/>
    <n v="1"/>
    <x v="0"/>
    <n v="0"/>
    <n v="0"/>
    <n v="0"/>
    <x v="0"/>
    <x v="1"/>
    <x v="0"/>
  </r>
  <r>
    <n v="1782"/>
    <n v="0"/>
    <x v="0"/>
    <n v="0"/>
    <n v="0"/>
    <n v="0"/>
    <x v="4"/>
    <x v="1"/>
    <x v="0"/>
  </r>
  <r>
    <n v="2108"/>
    <n v="0"/>
    <x v="0"/>
    <n v="0"/>
    <n v="0"/>
    <n v="0"/>
    <x v="1"/>
    <x v="1"/>
    <x v="0"/>
  </r>
  <r>
    <n v="1397"/>
    <n v="0"/>
    <x v="0"/>
    <n v="0"/>
    <n v="0"/>
    <n v="0"/>
    <x v="0"/>
    <x v="1"/>
    <x v="0"/>
  </r>
  <r>
    <n v="2705"/>
    <n v="0"/>
    <x v="0"/>
    <n v="0"/>
    <n v="0"/>
    <n v="0"/>
    <x v="1"/>
    <x v="0"/>
    <x v="0"/>
  </r>
  <r>
    <n v="2760"/>
    <n v="0"/>
    <x v="0"/>
    <n v="0"/>
    <n v="0"/>
    <n v="0"/>
    <x v="0"/>
    <x v="1"/>
    <x v="0"/>
  </r>
  <r>
    <n v="1749"/>
    <n v="0"/>
    <x v="0"/>
    <n v="0"/>
    <n v="0"/>
    <n v="0"/>
    <x v="3"/>
    <x v="3"/>
    <x v="0"/>
  </r>
  <r>
    <n v="2177"/>
    <n v="0"/>
    <x v="0"/>
    <n v="0"/>
    <n v="0"/>
    <n v="0"/>
    <x v="3"/>
    <x v="3"/>
    <x v="0"/>
  </r>
  <r>
    <n v="1187"/>
    <n v="1"/>
    <x v="0"/>
    <n v="0"/>
    <n v="0"/>
    <n v="0"/>
    <x v="0"/>
    <x v="0"/>
    <x v="0"/>
  </r>
  <r>
    <n v="2268"/>
    <n v="0"/>
    <x v="0"/>
    <n v="0"/>
    <n v="0"/>
    <n v="0"/>
    <x v="3"/>
    <x v="3"/>
    <x v="0"/>
  </r>
  <r>
    <n v="1961"/>
    <n v="0"/>
    <x v="0"/>
    <n v="0"/>
    <n v="0"/>
    <n v="0"/>
    <x v="4"/>
    <x v="3"/>
    <x v="0"/>
  </r>
  <r>
    <n v="2483"/>
    <n v="1"/>
    <x v="0"/>
    <n v="0"/>
    <n v="0"/>
    <n v="0"/>
    <x v="1"/>
    <x v="3"/>
    <x v="0"/>
  </r>
  <r>
    <n v="2786"/>
    <n v="0"/>
    <x v="0"/>
    <n v="0"/>
    <n v="0"/>
    <n v="0"/>
    <x v="0"/>
    <x v="0"/>
    <x v="0"/>
  </r>
  <r>
    <n v="2105"/>
    <n v="0"/>
    <x v="0"/>
    <n v="0"/>
    <n v="0"/>
    <n v="0"/>
    <x v="3"/>
    <x v="1"/>
    <x v="0"/>
  </r>
  <r>
    <n v="1641"/>
    <n v="1"/>
    <x v="0"/>
    <n v="0"/>
    <n v="0"/>
    <n v="0"/>
    <x v="0"/>
    <x v="0"/>
    <x v="0"/>
  </r>
  <r>
    <n v="2301"/>
    <n v="0"/>
    <x v="0"/>
    <n v="0"/>
    <n v="0"/>
    <n v="0"/>
    <x v="1"/>
    <x v="2"/>
    <x v="0"/>
  </r>
  <r>
    <n v="1343"/>
    <n v="0"/>
    <x v="0"/>
    <n v="0"/>
    <n v="0"/>
    <n v="0"/>
    <x v="1"/>
    <x v="0"/>
    <x v="0"/>
  </r>
  <r>
    <n v="2610"/>
    <n v="0"/>
    <x v="0"/>
    <n v="0"/>
    <n v="0"/>
    <n v="0"/>
    <x v="1"/>
    <x v="0"/>
    <x v="0"/>
  </r>
  <r>
    <n v="1032"/>
    <n v="0"/>
    <x v="0"/>
    <n v="0"/>
    <n v="0"/>
    <n v="0"/>
    <x v="2"/>
    <x v="0"/>
    <x v="0"/>
  </r>
  <r>
    <n v="2055"/>
    <n v="0"/>
    <x v="0"/>
    <n v="0"/>
    <n v="0"/>
    <n v="0"/>
    <x v="1"/>
    <x v="1"/>
    <x v="0"/>
  </r>
  <r>
    <n v="1775"/>
    <n v="0"/>
    <x v="0"/>
    <n v="0"/>
    <n v="0"/>
    <n v="0"/>
    <x v="0"/>
    <x v="1"/>
    <x v="0"/>
  </r>
  <r>
    <n v="1628"/>
    <n v="0"/>
    <x v="0"/>
    <n v="0"/>
    <n v="0"/>
    <n v="0"/>
    <x v="3"/>
    <x v="0"/>
    <x v="0"/>
  </r>
  <r>
    <n v="2018"/>
    <n v="0"/>
    <x v="0"/>
    <n v="0"/>
    <n v="0"/>
    <n v="0"/>
    <x v="0"/>
    <x v="2"/>
    <x v="0"/>
  </r>
  <r>
    <n v="2979"/>
    <n v="0"/>
    <x v="0"/>
    <n v="0"/>
    <n v="0"/>
    <n v="0"/>
    <x v="0"/>
    <x v="2"/>
    <x v="0"/>
  </r>
  <r>
    <n v="2359"/>
    <n v="0"/>
    <x v="0"/>
    <n v="0"/>
    <n v="0"/>
    <n v="0"/>
    <x v="2"/>
    <x v="2"/>
    <x v="0"/>
  </r>
  <r>
    <n v="1289"/>
    <n v="0"/>
    <x v="0"/>
    <n v="0"/>
    <n v="0"/>
    <n v="0"/>
    <x v="3"/>
    <x v="0"/>
    <x v="0"/>
  </r>
  <r>
    <n v="1835"/>
    <n v="0"/>
    <x v="1"/>
    <n v="0"/>
    <n v="1"/>
    <n v="0"/>
    <x v="3"/>
    <x v="0"/>
    <x v="0"/>
  </r>
  <r>
    <n v="1002"/>
    <n v="0"/>
    <x v="0"/>
    <n v="0"/>
    <n v="0"/>
    <n v="0"/>
    <x v="0"/>
    <x v="1"/>
    <x v="0"/>
  </r>
  <r>
    <n v="1142"/>
    <n v="0"/>
    <x v="0"/>
    <n v="0"/>
    <n v="0"/>
    <n v="0"/>
    <x v="1"/>
    <x v="3"/>
    <x v="0"/>
  </r>
  <r>
    <n v="1475"/>
    <n v="0"/>
    <x v="0"/>
    <n v="0"/>
    <n v="0"/>
    <n v="0"/>
    <x v="2"/>
    <x v="1"/>
    <x v="0"/>
  </r>
  <r>
    <n v="1867"/>
    <n v="0"/>
    <x v="0"/>
    <n v="0"/>
    <n v="0"/>
    <n v="0"/>
    <x v="0"/>
    <x v="0"/>
    <x v="0"/>
  </r>
  <r>
    <n v="2260"/>
    <n v="0"/>
    <x v="0"/>
    <n v="0"/>
    <n v="0"/>
    <n v="0"/>
    <x v="3"/>
    <x v="1"/>
    <x v="0"/>
  </r>
  <r>
    <n v="1912"/>
    <n v="0"/>
    <x v="0"/>
    <n v="0"/>
    <n v="0"/>
    <n v="0"/>
    <x v="0"/>
    <x v="1"/>
    <x v="0"/>
  </r>
  <r>
    <n v="1935"/>
    <n v="0"/>
    <x v="0"/>
    <n v="0"/>
    <n v="0"/>
    <n v="0"/>
    <x v="1"/>
    <x v="2"/>
    <x v="0"/>
  </r>
  <r>
    <n v="1618"/>
    <n v="0"/>
    <x v="0"/>
    <n v="0"/>
    <n v="0"/>
    <n v="0"/>
    <x v="2"/>
    <x v="1"/>
    <x v="0"/>
  </r>
  <r>
    <n v="1359"/>
    <n v="0"/>
    <x v="0"/>
    <n v="0"/>
    <n v="0"/>
    <n v="0"/>
    <x v="0"/>
    <x v="2"/>
    <x v="0"/>
  </r>
  <r>
    <n v="2487"/>
    <n v="0"/>
    <x v="0"/>
    <n v="0"/>
    <n v="0"/>
    <n v="0"/>
    <x v="0"/>
    <x v="2"/>
    <x v="0"/>
  </r>
  <r>
    <n v="2509"/>
    <n v="0"/>
    <x v="0"/>
    <n v="0"/>
    <n v="0"/>
    <n v="0"/>
    <x v="0"/>
    <x v="2"/>
    <x v="0"/>
  </r>
  <r>
    <n v="1198"/>
    <n v="0"/>
    <x v="0"/>
    <n v="0"/>
    <n v="0"/>
    <n v="0"/>
    <x v="1"/>
    <x v="1"/>
    <x v="0"/>
  </r>
  <r>
    <n v="2297"/>
    <n v="0"/>
    <x v="0"/>
    <n v="0"/>
    <n v="0"/>
    <n v="0"/>
    <x v="3"/>
    <x v="3"/>
    <x v="0"/>
  </r>
  <r>
    <n v="1980"/>
    <n v="0"/>
    <x v="0"/>
    <n v="0"/>
    <n v="0"/>
    <n v="0"/>
    <x v="2"/>
    <x v="1"/>
    <x v="0"/>
  </r>
  <r>
    <n v="2426"/>
    <n v="0"/>
    <x v="0"/>
    <n v="0"/>
    <n v="0"/>
    <n v="0"/>
    <x v="1"/>
    <x v="1"/>
    <x v="0"/>
  </r>
  <r>
    <n v="2137"/>
    <n v="0"/>
    <x v="0"/>
    <n v="0"/>
    <n v="0"/>
    <n v="0"/>
    <x v="3"/>
    <x v="1"/>
    <x v="0"/>
  </r>
  <r>
    <n v="1901"/>
    <n v="1"/>
    <x v="0"/>
    <n v="0"/>
    <n v="0"/>
    <n v="1"/>
    <x v="1"/>
    <x v="0"/>
    <x v="0"/>
  </r>
  <r>
    <n v="2438"/>
    <n v="1"/>
    <x v="0"/>
    <n v="0"/>
    <n v="0"/>
    <n v="1"/>
    <x v="1"/>
    <x v="0"/>
    <x v="0"/>
  </r>
  <r>
    <n v="1201"/>
    <n v="0"/>
    <x v="0"/>
    <n v="0"/>
    <n v="0"/>
    <n v="0"/>
    <x v="1"/>
    <x v="2"/>
    <x v="0"/>
  </r>
  <r>
    <n v="1244"/>
    <n v="0"/>
    <x v="0"/>
    <n v="0"/>
    <n v="0"/>
    <n v="0"/>
    <x v="0"/>
    <x v="1"/>
    <x v="0"/>
  </r>
  <r>
    <n v="1679"/>
    <n v="0"/>
    <x v="0"/>
    <n v="0"/>
    <n v="0"/>
    <n v="0"/>
    <x v="0"/>
    <x v="1"/>
    <x v="0"/>
  </r>
  <r>
    <n v="1890"/>
    <n v="0"/>
    <x v="0"/>
    <n v="0"/>
    <n v="0"/>
    <n v="0"/>
    <x v="3"/>
    <x v="0"/>
    <x v="0"/>
  </r>
  <r>
    <n v="1626"/>
    <n v="1"/>
    <x v="0"/>
    <n v="0"/>
    <n v="0"/>
    <n v="0"/>
    <x v="0"/>
    <x v="1"/>
    <x v="0"/>
  </r>
  <r>
    <n v="2559"/>
    <n v="0"/>
    <x v="0"/>
    <n v="0"/>
    <n v="0"/>
    <n v="0"/>
    <x v="1"/>
    <x v="2"/>
    <x v="0"/>
  </r>
  <r>
    <n v="2170"/>
    <n v="0"/>
    <x v="0"/>
    <n v="0"/>
    <n v="0"/>
    <n v="0"/>
    <x v="3"/>
    <x v="3"/>
    <x v="0"/>
  </r>
  <r>
    <n v="1819"/>
    <n v="0"/>
    <x v="0"/>
    <n v="0"/>
    <n v="0"/>
    <n v="0"/>
    <x v="0"/>
    <x v="3"/>
    <x v="0"/>
  </r>
  <r>
    <n v="1599"/>
    <n v="0"/>
    <x v="0"/>
    <n v="0"/>
    <n v="0"/>
    <n v="0"/>
    <x v="3"/>
    <x v="1"/>
    <x v="0"/>
  </r>
  <r>
    <n v="1178"/>
    <n v="0"/>
    <x v="0"/>
    <n v="0"/>
    <n v="0"/>
    <n v="0"/>
    <x v="3"/>
    <x v="0"/>
    <x v="0"/>
  </r>
  <r>
    <n v="2875"/>
    <n v="0"/>
    <x v="0"/>
    <n v="0"/>
    <n v="0"/>
    <n v="0"/>
    <x v="3"/>
    <x v="0"/>
    <x v="0"/>
  </r>
  <r>
    <n v="3083"/>
    <n v="0"/>
    <x v="0"/>
    <n v="0"/>
    <n v="0"/>
    <n v="0"/>
    <x v="3"/>
    <x v="2"/>
    <x v="0"/>
  </r>
  <r>
    <n v="2879"/>
    <n v="0"/>
    <x v="1"/>
    <n v="0"/>
    <n v="0"/>
    <n v="0"/>
    <x v="3"/>
    <x v="1"/>
    <x v="0"/>
  </r>
  <r>
    <n v="1888"/>
    <n v="0"/>
    <x v="0"/>
    <n v="0"/>
    <n v="0"/>
    <n v="0"/>
    <x v="4"/>
    <x v="1"/>
    <x v="0"/>
  </r>
  <r>
    <n v="2249"/>
    <n v="0"/>
    <x v="0"/>
    <n v="0"/>
    <n v="0"/>
    <n v="0"/>
    <x v="3"/>
    <x v="0"/>
    <x v="0"/>
  </r>
  <r>
    <n v="2717"/>
    <n v="0"/>
    <x v="0"/>
    <n v="0"/>
    <n v="0"/>
    <n v="0"/>
    <x v="0"/>
    <x v="0"/>
    <x v="0"/>
  </r>
  <r>
    <n v="2307"/>
    <n v="0"/>
    <x v="0"/>
    <n v="0"/>
    <n v="0"/>
    <n v="0"/>
    <x v="3"/>
    <x v="0"/>
    <x v="0"/>
  </r>
  <r>
    <n v="1564"/>
    <n v="0"/>
    <x v="1"/>
    <n v="0"/>
    <n v="0"/>
    <n v="0"/>
    <x v="3"/>
    <x v="0"/>
    <x v="0"/>
  </r>
  <r>
    <n v="1208"/>
    <n v="0"/>
    <x v="0"/>
    <n v="0"/>
    <n v="0"/>
    <n v="0"/>
    <x v="1"/>
    <x v="3"/>
    <x v="0"/>
  </r>
  <r>
    <n v="2552"/>
    <n v="0"/>
    <x v="0"/>
    <n v="0"/>
    <n v="0"/>
    <n v="0"/>
    <x v="1"/>
    <x v="1"/>
    <x v="0"/>
  </r>
  <r>
    <n v="1776"/>
    <n v="0"/>
    <x v="1"/>
    <n v="0"/>
    <n v="0"/>
    <n v="0"/>
    <x v="0"/>
    <x v="2"/>
    <x v="0"/>
  </r>
  <r>
    <n v="1700"/>
    <n v="0"/>
    <x v="0"/>
    <n v="0"/>
    <n v="0"/>
    <n v="0"/>
    <x v="0"/>
    <x v="1"/>
    <x v="0"/>
  </r>
  <r>
    <n v="3177"/>
    <n v="0"/>
    <x v="0"/>
    <n v="0"/>
    <n v="0"/>
    <n v="0"/>
    <x v="2"/>
    <x v="1"/>
    <x v="0"/>
  </r>
  <r>
    <n v="2292"/>
    <n v="0"/>
    <x v="0"/>
    <n v="0"/>
    <n v="0"/>
    <n v="0"/>
    <x v="1"/>
    <x v="2"/>
    <x v="0"/>
  </r>
  <r>
    <n v="2569"/>
    <n v="0"/>
    <x v="0"/>
    <n v="0"/>
    <n v="0"/>
    <n v="0"/>
    <x v="1"/>
    <x v="2"/>
    <x v="0"/>
  </r>
  <r>
    <n v="1714"/>
    <n v="0"/>
    <x v="0"/>
    <n v="0"/>
    <n v="0"/>
    <n v="0"/>
    <x v="2"/>
    <x v="0"/>
    <x v="0"/>
  </r>
  <r>
    <n v="1648"/>
    <n v="0"/>
    <x v="0"/>
    <n v="0"/>
    <n v="0"/>
    <n v="0"/>
    <x v="1"/>
    <x v="0"/>
    <x v="0"/>
  </r>
  <r>
    <n v="3018"/>
    <n v="0"/>
    <x v="0"/>
    <n v="0"/>
    <n v="0"/>
    <n v="0"/>
    <x v="3"/>
    <x v="2"/>
    <x v="0"/>
  </r>
  <r>
    <n v="1595"/>
    <n v="0"/>
    <x v="0"/>
    <n v="0"/>
    <n v="0"/>
    <n v="0"/>
    <x v="4"/>
    <x v="2"/>
    <x v="0"/>
  </r>
  <r>
    <n v="1554"/>
    <n v="0"/>
    <x v="0"/>
    <n v="0"/>
    <n v="0"/>
    <n v="0"/>
    <x v="3"/>
    <x v="1"/>
    <x v="0"/>
  </r>
  <r>
    <n v="2726"/>
    <n v="0"/>
    <x v="0"/>
    <n v="0"/>
    <n v="0"/>
    <n v="0"/>
    <x v="3"/>
    <x v="1"/>
    <x v="0"/>
  </r>
  <r>
    <n v="2364"/>
    <n v="0"/>
    <x v="0"/>
    <n v="0"/>
    <n v="0"/>
    <n v="0"/>
    <x v="1"/>
    <x v="1"/>
    <x v="0"/>
  </r>
  <r>
    <n v="3080"/>
    <n v="1"/>
    <x v="0"/>
    <n v="0"/>
    <n v="0"/>
    <n v="0"/>
    <x v="1"/>
    <x v="0"/>
    <x v="0"/>
  </r>
  <r>
    <n v="1520"/>
    <n v="0"/>
    <x v="0"/>
    <n v="0"/>
    <n v="0"/>
    <n v="0"/>
    <x v="1"/>
    <x v="1"/>
    <x v="0"/>
  </r>
  <r>
    <n v="2806"/>
    <n v="0"/>
    <x v="0"/>
    <n v="0"/>
    <n v="0"/>
    <n v="0"/>
    <x v="1"/>
    <x v="1"/>
    <x v="0"/>
  </r>
  <r>
    <n v="3198"/>
    <n v="0"/>
    <x v="0"/>
    <n v="0"/>
    <n v="0"/>
    <n v="0"/>
    <x v="0"/>
    <x v="2"/>
    <x v="0"/>
  </r>
  <r>
    <n v="1196"/>
    <n v="0"/>
    <x v="0"/>
    <n v="0"/>
    <n v="0"/>
    <n v="0"/>
    <x v="3"/>
    <x v="1"/>
    <x v="0"/>
  </r>
  <r>
    <n v="1706"/>
    <n v="0"/>
    <x v="0"/>
    <n v="0"/>
    <n v="0"/>
    <n v="0"/>
    <x v="3"/>
    <x v="1"/>
    <x v="0"/>
  </r>
  <r>
    <n v="2779"/>
    <n v="1"/>
    <x v="0"/>
    <n v="0"/>
    <n v="0"/>
    <n v="0"/>
    <x v="3"/>
    <x v="1"/>
    <x v="0"/>
  </r>
  <r>
    <n v="2796"/>
    <n v="0"/>
    <x v="0"/>
    <n v="0"/>
    <n v="0"/>
    <n v="0"/>
    <x v="2"/>
    <x v="2"/>
    <x v="0"/>
  </r>
  <r>
    <n v="1842"/>
    <n v="0"/>
    <x v="0"/>
    <n v="0"/>
    <n v="0"/>
    <n v="0"/>
    <x v="1"/>
    <x v="2"/>
    <x v="0"/>
  </r>
  <r>
    <n v="1206"/>
    <n v="0"/>
    <x v="0"/>
    <n v="0"/>
    <n v="0"/>
    <n v="0"/>
    <x v="4"/>
    <x v="2"/>
    <x v="0"/>
  </r>
  <r>
    <n v="2030"/>
    <n v="0"/>
    <x v="1"/>
    <n v="0"/>
    <n v="0"/>
    <n v="0"/>
    <x v="3"/>
    <x v="1"/>
    <x v="0"/>
  </r>
  <r>
    <n v="2579"/>
    <n v="0"/>
    <x v="0"/>
    <n v="0"/>
    <n v="0"/>
    <n v="0"/>
    <x v="1"/>
    <x v="1"/>
    <x v="0"/>
  </r>
  <r>
    <n v="2380"/>
    <n v="0"/>
    <x v="0"/>
    <n v="0"/>
    <n v="0"/>
    <n v="0"/>
    <x v="3"/>
    <x v="2"/>
    <x v="0"/>
  </r>
  <r>
    <n v="2847"/>
    <n v="0"/>
    <x v="0"/>
    <n v="0"/>
    <n v="0"/>
    <n v="0"/>
    <x v="0"/>
    <x v="1"/>
    <x v="0"/>
  </r>
  <r>
    <n v="2211"/>
    <n v="0"/>
    <x v="0"/>
    <n v="0"/>
    <n v="0"/>
    <n v="0"/>
    <x v="2"/>
    <x v="1"/>
    <x v="0"/>
  </r>
  <r>
    <n v="2167"/>
    <n v="0"/>
    <x v="0"/>
    <n v="0"/>
    <n v="0"/>
    <n v="0"/>
    <x v="3"/>
    <x v="1"/>
    <x v="0"/>
  </r>
  <r>
    <n v="2693"/>
    <n v="0"/>
    <x v="0"/>
    <n v="0"/>
    <n v="0"/>
    <n v="0"/>
    <x v="1"/>
    <x v="1"/>
    <x v="0"/>
  </r>
  <r>
    <n v="1200"/>
    <n v="0"/>
    <x v="0"/>
    <n v="0"/>
    <n v="0"/>
    <n v="0"/>
    <x v="3"/>
    <x v="0"/>
    <x v="0"/>
  </r>
  <r>
    <n v="2141"/>
    <n v="0"/>
    <x v="0"/>
    <n v="0"/>
    <n v="0"/>
    <n v="0"/>
    <x v="3"/>
    <x v="1"/>
    <x v="0"/>
  </r>
  <r>
    <n v="2937"/>
    <n v="0"/>
    <x v="0"/>
    <n v="0"/>
    <n v="0"/>
    <n v="0"/>
    <x v="3"/>
    <x v="1"/>
    <x v="0"/>
  </r>
  <r>
    <n v="3149"/>
    <n v="0"/>
    <x v="1"/>
    <n v="0"/>
    <n v="0"/>
    <n v="0"/>
    <x v="3"/>
    <x v="0"/>
    <x v="0"/>
  </r>
  <r>
    <n v="2540"/>
    <n v="0"/>
    <x v="0"/>
    <n v="0"/>
    <n v="0"/>
    <n v="0"/>
    <x v="3"/>
    <x v="1"/>
    <x v="0"/>
  </r>
  <r>
    <n v="1271"/>
    <n v="0"/>
    <x v="0"/>
    <n v="0"/>
    <n v="0"/>
    <n v="0"/>
    <x v="3"/>
    <x v="2"/>
    <x v="0"/>
  </r>
  <r>
    <n v="1330"/>
    <n v="0"/>
    <x v="0"/>
    <n v="0"/>
    <n v="0"/>
    <n v="0"/>
    <x v="3"/>
    <x v="1"/>
    <x v="0"/>
  </r>
  <r>
    <n v="2283"/>
    <n v="0"/>
    <x v="0"/>
    <n v="0"/>
    <n v="0"/>
    <n v="0"/>
    <x v="2"/>
    <x v="1"/>
    <x v="0"/>
  </r>
  <r>
    <n v="2220"/>
    <n v="0"/>
    <x v="0"/>
    <n v="0"/>
    <n v="0"/>
    <n v="0"/>
    <x v="0"/>
    <x v="1"/>
    <x v="0"/>
  </r>
  <r>
    <n v="1249"/>
    <n v="0"/>
    <x v="0"/>
    <n v="0"/>
    <n v="0"/>
    <n v="0"/>
    <x v="3"/>
    <x v="2"/>
    <x v="0"/>
  </r>
  <r>
    <n v="2861"/>
    <n v="0"/>
    <x v="0"/>
    <n v="0"/>
    <n v="0"/>
    <n v="0"/>
    <x v="3"/>
    <x v="0"/>
    <x v="0"/>
  </r>
  <r>
    <n v="1498"/>
    <n v="0"/>
    <x v="0"/>
    <n v="0"/>
    <n v="0"/>
    <n v="0"/>
    <x v="1"/>
    <x v="0"/>
    <x v="0"/>
  </r>
  <r>
    <n v="2614"/>
    <n v="0"/>
    <x v="0"/>
    <n v="0"/>
    <n v="0"/>
    <n v="0"/>
    <x v="3"/>
    <x v="1"/>
    <x v="0"/>
  </r>
  <r>
    <n v="1933"/>
    <n v="0"/>
    <x v="0"/>
    <n v="0"/>
    <n v="0"/>
    <n v="0"/>
    <x v="2"/>
    <x v="2"/>
    <x v="0"/>
  </r>
  <r>
    <n v="1950"/>
    <n v="0"/>
    <x v="0"/>
    <n v="0"/>
    <n v="0"/>
    <n v="0"/>
    <x v="1"/>
    <x v="1"/>
    <x v="0"/>
  </r>
  <r>
    <n v="1106"/>
    <n v="0"/>
    <x v="0"/>
    <n v="0"/>
    <n v="0"/>
    <n v="0"/>
    <x v="3"/>
    <x v="0"/>
    <x v="0"/>
  </r>
  <r>
    <n v="1380"/>
    <n v="0"/>
    <x v="0"/>
    <n v="0"/>
    <n v="0"/>
    <n v="0"/>
    <x v="3"/>
    <x v="1"/>
    <x v="0"/>
  </r>
  <r>
    <n v="2996"/>
    <n v="0"/>
    <x v="0"/>
    <n v="0"/>
    <n v="0"/>
    <n v="0"/>
    <x v="3"/>
    <x v="2"/>
    <x v="0"/>
  </r>
  <r>
    <n v="1370"/>
    <n v="0"/>
    <x v="1"/>
    <n v="0"/>
    <n v="0"/>
    <n v="0"/>
    <x v="1"/>
    <x v="2"/>
    <x v="0"/>
  </r>
  <r>
    <n v="1769"/>
    <n v="1"/>
    <x v="0"/>
    <n v="0"/>
    <n v="0"/>
    <n v="0"/>
    <x v="3"/>
    <x v="2"/>
    <x v="0"/>
  </r>
  <r>
    <n v="1251"/>
    <n v="0"/>
    <x v="0"/>
    <n v="0"/>
    <n v="0"/>
    <n v="0"/>
    <x v="1"/>
    <x v="2"/>
    <x v="0"/>
  </r>
  <r>
    <n v="2069"/>
    <n v="0"/>
    <x v="0"/>
    <n v="0"/>
    <n v="0"/>
    <n v="0"/>
    <x v="1"/>
    <x v="1"/>
    <x v="0"/>
  </r>
  <r>
    <n v="2175"/>
    <n v="0"/>
    <x v="0"/>
    <n v="0"/>
    <n v="0"/>
    <n v="0"/>
    <x v="3"/>
    <x v="2"/>
    <x v="0"/>
  </r>
  <r>
    <n v="1525"/>
    <n v="0"/>
    <x v="0"/>
    <n v="0"/>
    <n v="0"/>
    <n v="0"/>
    <x v="4"/>
    <x v="1"/>
    <x v="0"/>
  </r>
  <r>
    <n v="2638"/>
    <n v="0"/>
    <x v="0"/>
    <n v="0"/>
    <n v="0"/>
    <n v="0"/>
    <x v="0"/>
    <x v="1"/>
    <x v="0"/>
  </r>
  <r>
    <n v="3091"/>
    <n v="0"/>
    <x v="0"/>
    <n v="0"/>
    <n v="0"/>
    <n v="0"/>
    <x v="3"/>
    <x v="1"/>
    <x v="0"/>
  </r>
  <r>
    <n v="1154"/>
    <n v="0"/>
    <x v="0"/>
    <n v="0"/>
    <n v="0"/>
    <n v="0"/>
    <x v="1"/>
    <x v="1"/>
    <x v="0"/>
  </r>
  <r>
    <n v="1539"/>
    <n v="0"/>
    <x v="0"/>
    <n v="0"/>
    <n v="0"/>
    <n v="0"/>
    <x v="1"/>
    <x v="1"/>
    <x v="0"/>
  </r>
  <r>
    <n v="1847"/>
    <n v="0"/>
    <x v="0"/>
    <n v="0"/>
    <n v="0"/>
    <n v="0"/>
    <x v="0"/>
    <x v="2"/>
    <x v="0"/>
  </r>
  <r>
    <n v="3164"/>
    <n v="0"/>
    <x v="0"/>
    <n v="0"/>
    <n v="0"/>
    <n v="0"/>
    <x v="0"/>
    <x v="1"/>
    <x v="0"/>
  </r>
  <r>
    <n v="2432"/>
    <n v="0"/>
    <x v="0"/>
    <n v="0"/>
    <n v="0"/>
    <n v="0"/>
    <x v="2"/>
    <x v="1"/>
    <x v="0"/>
  </r>
  <r>
    <n v="2403"/>
    <n v="0"/>
    <x v="0"/>
    <n v="0"/>
    <n v="0"/>
    <n v="0"/>
    <x v="3"/>
    <x v="0"/>
    <x v="0"/>
  </r>
  <r>
    <n v="2321"/>
    <n v="0"/>
    <x v="0"/>
    <n v="0"/>
    <n v="0"/>
    <n v="0"/>
    <x v="3"/>
    <x v="2"/>
    <x v="0"/>
  </r>
  <r>
    <n v="1688"/>
    <n v="0"/>
    <x v="0"/>
    <n v="0"/>
    <n v="0"/>
    <n v="0"/>
    <x v="2"/>
    <x v="1"/>
    <x v="0"/>
  </r>
  <r>
    <n v="2388"/>
    <n v="0"/>
    <x v="0"/>
    <n v="0"/>
    <n v="0"/>
    <n v="0"/>
    <x v="3"/>
    <x v="2"/>
    <x v="0"/>
  </r>
  <r>
    <n v="2162"/>
    <n v="0"/>
    <x v="0"/>
    <n v="0"/>
    <n v="0"/>
    <n v="0"/>
    <x v="3"/>
    <x v="1"/>
    <x v="0"/>
  </r>
  <r>
    <n v="1467"/>
    <n v="0"/>
    <x v="0"/>
    <n v="0"/>
    <n v="0"/>
    <n v="0"/>
    <x v="3"/>
    <x v="1"/>
    <x v="0"/>
  </r>
  <r>
    <n v="2273"/>
    <n v="0"/>
    <x v="0"/>
    <n v="0"/>
    <n v="0"/>
    <n v="0"/>
    <x v="3"/>
    <x v="3"/>
    <x v="0"/>
  </r>
  <r>
    <n v="3020"/>
    <n v="0"/>
    <x v="0"/>
    <n v="0"/>
    <n v="0"/>
    <n v="0"/>
    <x v="0"/>
    <x v="1"/>
    <x v="0"/>
  </r>
  <r>
    <n v="3082"/>
    <n v="0"/>
    <x v="0"/>
    <n v="0"/>
    <n v="0"/>
    <n v="0"/>
    <x v="1"/>
    <x v="2"/>
    <x v="0"/>
  </r>
  <r>
    <n v="2274"/>
    <n v="0"/>
    <x v="0"/>
    <n v="0"/>
    <n v="0"/>
    <n v="0"/>
    <x v="0"/>
    <x v="0"/>
    <x v="0"/>
  </r>
  <r>
    <n v="2467"/>
    <n v="0"/>
    <x v="0"/>
    <n v="0"/>
    <n v="0"/>
    <n v="0"/>
    <x v="2"/>
    <x v="0"/>
    <x v="0"/>
  </r>
  <r>
    <n v="1857"/>
    <n v="0"/>
    <x v="0"/>
    <n v="0"/>
    <n v="0"/>
    <n v="0"/>
    <x v="2"/>
    <x v="2"/>
    <x v="0"/>
  </r>
  <r>
    <n v="3117"/>
    <n v="0"/>
    <x v="0"/>
    <n v="0"/>
    <n v="0"/>
    <n v="0"/>
    <x v="3"/>
    <x v="0"/>
    <x v="0"/>
  </r>
  <r>
    <n v="1934"/>
    <n v="0"/>
    <x v="0"/>
    <n v="0"/>
    <n v="0"/>
    <n v="0"/>
    <x v="0"/>
    <x v="0"/>
    <x v="0"/>
  </r>
  <r>
    <n v="2607"/>
    <n v="0"/>
    <x v="0"/>
    <n v="0"/>
    <n v="0"/>
    <n v="0"/>
    <x v="1"/>
    <x v="0"/>
    <x v="0"/>
  </r>
  <r>
    <n v="1753"/>
    <n v="0"/>
    <x v="0"/>
    <n v="0"/>
    <n v="0"/>
    <n v="0"/>
    <x v="0"/>
    <x v="1"/>
    <x v="0"/>
  </r>
  <r>
    <n v="1526"/>
    <n v="0"/>
    <x v="0"/>
    <n v="0"/>
    <n v="0"/>
    <n v="0"/>
    <x v="0"/>
    <x v="0"/>
    <x v="0"/>
  </r>
  <r>
    <n v="2113"/>
    <n v="0"/>
    <x v="0"/>
    <n v="0"/>
    <n v="0"/>
    <n v="0"/>
    <x v="3"/>
    <x v="1"/>
    <x v="0"/>
  </r>
  <r>
    <n v="1506"/>
    <n v="0"/>
    <x v="0"/>
    <n v="0"/>
    <n v="0"/>
    <n v="0"/>
    <x v="3"/>
    <x v="1"/>
    <x v="0"/>
  </r>
  <r>
    <n v="1296"/>
    <n v="0"/>
    <x v="0"/>
    <n v="0"/>
    <n v="0"/>
    <n v="0"/>
    <x v="1"/>
    <x v="2"/>
    <x v="0"/>
  </r>
  <r>
    <n v="2749"/>
    <n v="0"/>
    <x v="0"/>
    <n v="0"/>
    <n v="0"/>
    <n v="0"/>
    <x v="3"/>
    <x v="1"/>
    <x v="0"/>
  </r>
  <r>
    <n v="1430"/>
    <n v="0"/>
    <x v="0"/>
    <n v="0"/>
    <n v="0"/>
    <n v="0"/>
    <x v="2"/>
    <x v="2"/>
    <x v="0"/>
  </r>
  <r>
    <n v="1899"/>
    <n v="0"/>
    <x v="0"/>
    <n v="0"/>
    <n v="0"/>
    <n v="0"/>
    <x v="0"/>
    <x v="3"/>
    <x v="0"/>
  </r>
  <r>
    <n v="2701"/>
    <n v="0"/>
    <x v="0"/>
    <n v="0"/>
    <n v="0"/>
    <n v="0"/>
    <x v="1"/>
    <x v="1"/>
    <x v="0"/>
  </r>
  <r>
    <n v="2750"/>
    <n v="0"/>
    <x v="0"/>
    <n v="0"/>
    <n v="0"/>
    <n v="0"/>
    <x v="1"/>
    <x v="1"/>
    <x v="0"/>
  </r>
  <r>
    <n v="1768"/>
    <n v="1"/>
    <x v="0"/>
    <n v="0"/>
    <n v="0"/>
    <n v="0"/>
    <x v="2"/>
    <x v="0"/>
    <x v="0"/>
  </r>
  <r>
    <n v="2037"/>
    <n v="0"/>
    <x v="0"/>
    <n v="0"/>
    <n v="0"/>
    <n v="0"/>
    <x v="3"/>
    <x v="1"/>
    <x v="0"/>
  </r>
  <r>
    <n v="3036"/>
    <n v="0"/>
    <x v="0"/>
    <n v="0"/>
    <n v="0"/>
    <n v="0"/>
    <x v="1"/>
    <x v="1"/>
    <x v="0"/>
  </r>
  <r>
    <n v="2414"/>
    <n v="0"/>
    <x v="0"/>
    <n v="0"/>
    <n v="0"/>
    <n v="0"/>
    <x v="3"/>
    <x v="1"/>
    <x v="0"/>
  </r>
  <r>
    <n v="3150"/>
    <n v="0"/>
    <x v="0"/>
    <n v="0"/>
    <n v="0"/>
    <n v="0"/>
    <x v="3"/>
    <x v="1"/>
    <x v="0"/>
  </r>
  <r>
    <n v="2756"/>
    <n v="0"/>
    <x v="0"/>
    <n v="0"/>
    <n v="0"/>
    <n v="0"/>
    <x v="0"/>
    <x v="0"/>
    <x v="0"/>
  </r>
  <r>
    <n v="1037"/>
    <n v="0"/>
    <x v="0"/>
    <n v="0"/>
    <n v="0"/>
    <n v="0"/>
    <x v="4"/>
    <x v="1"/>
    <x v="0"/>
  </r>
  <r>
    <n v="1590"/>
    <n v="0"/>
    <x v="0"/>
    <n v="0"/>
    <n v="0"/>
    <n v="0"/>
    <x v="4"/>
    <x v="1"/>
    <x v="0"/>
  </r>
  <r>
    <n v="2714"/>
    <n v="0"/>
    <x v="0"/>
    <n v="0"/>
    <n v="0"/>
    <n v="0"/>
    <x v="3"/>
    <x v="0"/>
    <x v="0"/>
  </r>
  <r>
    <n v="1854"/>
    <n v="0"/>
    <x v="0"/>
    <n v="0"/>
    <n v="0"/>
    <n v="0"/>
    <x v="0"/>
    <x v="3"/>
    <x v="0"/>
  </r>
  <r>
    <n v="1085"/>
    <n v="0"/>
    <x v="0"/>
    <n v="0"/>
    <n v="0"/>
    <n v="0"/>
    <x v="0"/>
    <x v="2"/>
    <x v="0"/>
  </r>
  <r>
    <n v="1415"/>
    <n v="0"/>
    <x v="0"/>
    <n v="0"/>
    <n v="0"/>
    <n v="0"/>
    <x v="3"/>
    <x v="1"/>
    <x v="0"/>
  </r>
  <r>
    <n v="1284"/>
    <n v="0"/>
    <x v="0"/>
    <n v="0"/>
    <n v="0"/>
    <n v="0"/>
    <x v="1"/>
    <x v="2"/>
    <x v="0"/>
  </r>
  <r>
    <n v="2521"/>
    <n v="0"/>
    <x v="0"/>
    <n v="0"/>
    <n v="0"/>
    <n v="0"/>
    <x v="1"/>
    <x v="2"/>
    <x v="0"/>
  </r>
  <r>
    <n v="1386"/>
    <n v="0"/>
    <x v="0"/>
    <n v="0"/>
    <n v="0"/>
    <n v="0"/>
    <x v="0"/>
    <x v="1"/>
    <x v="0"/>
  </r>
  <r>
    <n v="1673"/>
    <n v="0"/>
    <x v="0"/>
    <n v="0"/>
    <n v="0"/>
    <n v="0"/>
    <x v="1"/>
    <x v="2"/>
    <x v="0"/>
  </r>
  <r>
    <n v="1868"/>
    <n v="0"/>
    <x v="0"/>
    <n v="0"/>
    <n v="0"/>
    <n v="0"/>
    <x v="3"/>
    <x v="1"/>
    <x v="0"/>
  </r>
  <r>
    <n v="2660"/>
    <n v="0"/>
    <x v="0"/>
    <n v="0"/>
    <n v="0"/>
    <n v="0"/>
    <x v="3"/>
    <x v="1"/>
    <x v="0"/>
  </r>
  <r>
    <n v="2191"/>
    <n v="0"/>
    <x v="1"/>
    <n v="0"/>
    <n v="0"/>
    <n v="0"/>
    <x v="1"/>
    <x v="1"/>
    <x v="0"/>
  </r>
  <r>
    <n v="1441"/>
    <n v="1"/>
    <x v="0"/>
    <n v="0"/>
    <n v="0"/>
    <n v="0"/>
    <x v="3"/>
    <x v="2"/>
    <x v="0"/>
  </r>
  <r>
    <n v="3039"/>
    <n v="0"/>
    <x v="0"/>
    <n v="0"/>
    <n v="0"/>
    <n v="0"/>
    <x v="3"/>
    <x v="1"/>
    <x v="0"/>
  </r>
  <r>
    <n v="1581"/>
    <n v="0"/>
    <x v="0"/>
    <n v="0"/>
    <n v="0"/>
    <n v="0"/>
    <x v="3"/>
    <x v="2"/>
    <x v="0"/>
  </r>
  <r>
    <n v="2127"/>
    <n v="1"/>
    <x v="0"/>
    <n v="0"/>
    <n v="0"/>
    <n v="0"/>
    <x v="1"/>
    <x v="1"/>
    <x v="0"/>
  </r>
  <r>
    <n v="2196"/>
    <n v="0"/>
    <x v="0"/>
    <n v="0"/>
    <n v="0"/>
    <n v="0"/>
    <x v="0"/>
    <x v="1"/>
    <x v="0"/>
  </r>
  <r>
    <n v="2864"/>
    <n v="1"/>
    <x v="0"/>
    <n v="0"/>
    <n v="0"/>
    <n v="0"/>
    <x v="3"/>
    <x v="1"/>
    <x v="0"/>
  </r>
  <r>
    <n v="2671"/>
    <n v="0"/>
    <x v="0"/>
    <n v="0"/>
    <n v="0"/>
    <n v="0"/>
    <x v="1"/>
    <x v="3"/>
    <x v="0"/>
  </r>
  <r>
    <n v="1973"/>
    <n v="1"/>
    <x v="0"/>
    <n v="0"/>
    <n v="0"/>
    <n v="0"/>
    <x v="1"/>
    <x v="2"/>
    <x v="0"/>
  </r>
  <r>
    <n v="2478"/>
    <n v="0"/>
    <x v="0"/>
    <n v="0"/>
    <n v="0"/>
    <n v="0"/>
    <x v="3"/>
    <x v="1"/>
    <x v="0"/>
  </r>
  <r>
    <n v="2550"/>
    <n v="0"/>
    <x v="0"/>
    <n v="0"/>
    <n v="0"/>
    <n v="0"/>
    <x v="3"/>
    <x v="1"/>
    <x v="0"/>
  </r>
  <r>
    <n v="1213"/>
    <n v="0"/>
    <x v="0"/>
    <n v="0"/>
    <n v="0"/>
    <n v="0"/>
    <x v="1"/>
    <x v="1"/>
    <x v="0"/>
  </r>
  <r>
    <n v="2043"/>
    <n v="0"/>
    <x v="0"/>
    <n v="0"/>
    <n v="0"/>
    <n v="0"/>
    <x v="0"/>
    <x v="0"/>
    <x v="0"/>
  </r>
  <r>
    <n v="3046"/>
    <n v="0"/>
    <x v="0"/>
    <n v="0"/>
    <n v="0"/>
    <n v="0"/>
    <x v="0"/>
    <x v="0"/>
    <x v="0"/>
  </r>
  <r>
    <n v="2213"/>
    <n v="0"/>
    <x v="0"/>
    <n v="0"/>
    <n v="0"/>
    <n v="0"/>
    <x v="2"/>
    <x v="1"/>
    <x v="0"/>
  </r>
  <r>
    <n v="3137"/>
    <n v="0"/>
    <x v="0"/>
    <n v="0"/>
    <n v="0"/>
    <n v="0"/>
    <x v="0"/>
    <x v="1"/>
    <x v="0"/>
  </r>
  <r>
    <n v="1134"/>
    <n v="0"/>
    <x v="0"/>
    <n v="0"/>
    <n v="0"/>
    <n v="0"/>
    <x v="1"/>
    <x v="1"/>
    <x v="0"/>
  </r>
  <r>
    <n v="1016"/>
    <n v="0"/>
    <x v="0"/>
    <n v="0"/>
    <n v="0"/>
    <n v="0"/>
    <x v="3"/>
    <x v="1"/>
    <x v="0"/>
  </r>
  <r>
    <n v="3178"/>
    <n v="0"/>
    <x v="0"/>
    <n v="0"/>
    <n v="0"/>
    <n v="0"/>
    <x v="2"/>
    <x v="3"/>
    <x v="0"/>
  </r>
  <r>
    <n v="1045"/>
    <n v="0"/>
    <x v="0"/>
    <n v="0"/>
    <n v="0"/>
    <n v="0"/>
    <x v="1"/>
    <x v="1"/>
    <x v="0"/>
  </r>
  <r>
    <n v="3124"/>
    <n v="0"/>
    <x v="0"/>
    <n v="0"/>
    <n v="0"/>
    <n v="0"/>
    <x v="2"/>
    <x v="3"/>
    <x v="0"/>
  </r>
  <r>
    <n v="2369"/>
    <n v="0"/>
    <x v="0"/>
    <n v="0"/>
    <n v="0"/>
    <n v="0"/>
    <x v="0"/>
    <x v="3"/>
    <x v="0"/>
  </r>
  <r>
    <n v="1460"/>
    <n v="0"/>
    <x v="0"/>
    <n v="0"/>
    <n v="0"/>
    <n v="0"/>
    <x v="0"/>
    <x v="0"/>
    <x v="0"/>
  </r>
  <r>
    <n v="2982"/>
    <n v="1"/>
    <x v="0"/>
    <n v="0"/>
    <n v="0"/>
    <n v="0"/>
    <x v="2"/>
    <x v="1"/>
    <x v="0"/>
  </r>
  <r>
    <n v="2810"/>
    <n v="0"/>
    <x v="0"/>
    <n v="0"/>
    <n v="0"/>
    <n v="0"/>
    <x v="1"/>
    <x v="1"/>
    <x v="0"/>
  </r>
  <r>
    <n v="1124"/>
    <n v="0"/>
    <x v="0"/>
    <n v="0"/>
    <n v="0"/>
    <n v="0"/>
    <x v="3"/>
    <x v="0"/>
    <x v="0"/>
  </r>
  <r>
    <n v="2640"/>
    <n v="0"/>
    <x v="0"/>
    <n v="0"/>
    <n v="0"/>
    <n v="0"/>
    <x v="0"/>
    <x v="3"/>
    <x v="0"/>
  </r>
  <r>
    <n v="1756"/>
    <n v="0"/>
    <x v="0"/>
    <n v="0"/>
    <n v="0"/>
    <n v="0"/>
    <x v="1"/>
    <x v="1"/>
    <x v="0"/>
  </r>
  <r>
    <n v="1203"/>
    <n v="0"/>
    <x v="0"/>
    <n v="0"/>
    <n v="0"/>
    <n v="0"/>
    <x v="3"/>
    <x v="1"/>
    <x v="0"/>
  </r>
  <r>
    <n v="2673"/>
    <n v="0"/>
    <x v="0"/>
    <n v="0"/>
    <n v="0"/>
    <n v="0"/>
    <x v="2"/>
    <x v="0"/>
    <x v="0"/>
  </r>
  <r>
    <n v="1325"/>
    <n v="0"/>
    <x v="0"/>
    <n v="0"/>
    <n v="0"/>
    <n v="0"/>
    <x v="2"/>
    <x v="1"/>
    <x v="0"/>
  </r>
  <r>
    <n v="1685"/>
    <n v="0"/>
    <x v="0"/>
    <n v="0"/>
    <n v="0"/>
    <n v="0"/>
    <x v="2"/>
    <x v="2"/>
    <x v="0"/>
  </r>
  <r>
    <n v="2348"/>
    <n v="0"/>
    <x v="0"/>
    <n v="0"/>
    <n v="0"/>
    <n v="0"/>
    <x v="2"/>
    <x v="2"/>
    <x v="0"/>
  </r>
  <r>
    <n v="3115"/>
    <n v="0"/>
    <x v="0"/>
    <n v="0"/>
    <n v="0"/>
    <n v="0"/>
    <x v="1"/>
    <x v="2"/>
    <x v="0"/>
  </r>
  <r>
    <n v="2687"/>
    <n v="0"/>
    <x v="0"/>
    <n v="0"/>
    <n v="0"/>
    <n v="0"/>
    <x v="1"/>
    <x v="1"/>
    <x v="0"/>
  </r>
  <r>
    <n v="2444"/>
    <n v="0"/>
    <x v="0"/>
    <n v="0"/>
    <n v="0"/>
    <n v="0"/>
    <x v="3"/>
    <x v="0"/>
    <x v="0"/>
  </r>
  <r>
    <n v="1463"/>
    <n v="0"/>
    <x v="0"/>
    <n v="0"/>
    <n v="0"/>
    <n v="0"/>
    <x v="3"/>
    <x v="1"/>
    <x v="0"/>
  </r>
  <r>
    <n v="2731"/>
    <n v="0"/>
    <x v="0"/>
    <n v="0"/>
    <n v="0"/>
    <n v="0"/>
    <x v="3"/>
    <x v="1"/>
    <x v="0"/>
  </r>
  <r>
    <n v="1664"/>
    <n v="0"/>
    <x v="0"/>
    <n v="0"/>
    <n v="0"/>
    <n v="0"/>
    <x v="1"/>
    <x v="3"/>
    <x v="0"/>
  </r>
  <r>
    <n v="1943"/>
    <n v="0"/>
    <x v="0"/>
    <n v="0"/>
    <n v="0"/>
    <n v="0"/>
    <x v="1"/>
    <x v="2"/>
    <x v="0"/>
  </r>
  <r>
    <n v="2454"/>
    <n v="0"/>
    <x v="0"/>
    <n v="0"/>
    <n v="0"/>
    <n v="0"/>
    <x v="0"/>
    <x v="2"/>
    <x v="0"/>
  </r>
  <r>
    <n v="2060"/>
    <n v="0"/>
    <x v="0"/>
    <n v="0"/>
    <n v="0"/>
    <n v="0"/>
    <x v="3"/>
    <x v="0"/>
    <x v="0"/>
  </r>
  <r>
    <n v="2603"/>
    <n v="0"/>
    <x v="0"/>
    <n v="0"/>
    <n v="0"/>
    <n v="0"/>
    <x v="2"/>
    <x v="0"/>
    <x v="0"/>
  </r>
  <r>
    <n v="2938"/>
    <n v="0"/>
    <x v="0"/>
    <n v="0"/>
    <n v="0"/>
    <n v="0"/>
    <x v="0"/>
    <x v="1"/>
    <x v="0"/>
  </r>
  <r>
    <n v="3159"/>
    <n v="0"/>
    <x v="0"/>
    <n v="0"/>
    <n v="0"/>
    <n v="0"/>
    <x v="2"/>
    <x v="1"/>
    <x v="0"/>
  </r>
  <r>
    <n v="2258"/>
    <n v="0"/>
    <x v="0"/>
    <n v="0"/>
    <n v="0"/>
    <n v="0"/>
    <x v="3"/>
    <x v="1"/>
    <x v="1"/>
  </r>
  <r>
    <n v="2948"/>
    <n v="0"/>
    <x v="0"/>
    <n v="0"/>
    <n v="0"/>
    <n v="0"/>
    <x v="3"/>
    <x v="1"/>
    <x v="0"/>
  </r>
  <r>
    <n v="1770"/>
    <n v="0"/>
    <x v="0"/>
    <n v="0"/>
    <n v="0"/>
    <n v="0"/>
    <x v="2"/>
    <x v="1"/>
    <x v="0"/>
  </r>
  <r>
    <n v="1757"/>
    <n v="0"/>
    <x v="0"/>
    <n v="0"/>
    <n v="0"/>
    <n v="0"/>
    <x v="0"/>
    <x v="0"/>
    <x v="0"/>
  </r>
  <r>
    <n v="1246"/>
    <n v="0"/>
    <x v="0"/>
    <n v="0"/>
    <n v="0"/>
    <n v="0"/>
    <x v="0"/>
    <x v="0"/>
    <x v="0"/>
  </r>
  <r>
    <n v="1952"/>
    <n v="0"/>
    <x v="0"/>
    <n v="0"/>
    <n v="0"/>
    <n v="0"/>
    <x v="1"/>
    <x v="0"/>
    <x v="0"/>
  </r>
  <r>
    <n v="1024"/>
    <n v="0"/>
    <x v="0"/>
    <n v="0"/>
    <n v="0"/>
    <n v="0"/>
    <x v="1"/>
    <x v="1"/>
    <x v="0"/>
  </r>
  <r>
    <n v="1565"/>
    <n v="0"/>
    <x v="0"/>
    <n v="0"/>
    <n v="0"/>
    <n v="0"/>
    <x v="1"/>
    <x v="1"/>
    <x v="0"/>
  </r>
  <r>
    <n v="1739"/>
    <n v="0"/>
    <x v="0"/>
    <n v="0"/>
    <n v="0"/>
    <n v="0"/>
    <x v="3"/>
    <x v="2"/>
    <x v="0"/>
  </r>
  <r>
    <n v="1192"/>
    <n v="0"/>
    <x v="0"/>
    <n v="0"/>
    <n v="0"/>
    <n v="0"/>
    <x v="0"/>
    <x v="0"/>
    <x v="0"/>
  </r>
  <r>
    <n v="3104"/>
    <n v="1"/>
    <x v="0"/>
    <n v="0"/>
    <n v="0"/>
    <n v="0"/>
    <x v="4"/>
    <x v="1"/>
    <x v="0"/>
  </r>
  <r>
    <n v="3121"/>
    <n v="1"/>
    <x v="0"/>
    <n v="0"/>
    <n v="0"/>
    <n v="0"/>
    <x v="4"/>
    <x v="1"/>
    <x v="0"/>
  </r>
  <r>
    <n v="1031"/>
    <n v="0"/>
    <x v="1"/>
    <n v="0"/>
    <n v="0"/>
    <n v="0"/>
    <x v="1"/>
    <x v="1"/>
    <x v="0"/>
  </r>
  <r>
    <n v="2228"/>
    <n v="0"/>
    <x v="0"/>
    <n v="0"/>
    <n v="0"/>
    <n v="0"/>
    <x v="1"/>
    <x v="1"/>
    <x v="0"/>
  </r>
  <r>
    <n v="2064"/>
    <n v="0"/>
    <x v="0"/>
    <n v="0"/>
    <n v="0"/>
    <n v="0"/>
    <x v="1"/>
    <x v="1"/>
    <x v="0"/>
  </r>
  <r>
    <n v="1309"/>
    <n v="0"/>
    <x v="0"/>
    <n v="0"/>
    <n v="0"/>
    <n v="0"/>
    <x v="0"/>
    <x v="1"/>
    <x v="0"/>
  </r>
  <r>
    <n v="2189"/>
    <n v="1"/>
    <x v="0"/>
    <n v="0"/>
    <n v="0"/>
    <n v="0"/>
    <x v="1"/>
    <x v="0"/>
    <x v="0"/>
  </r>
  <r>
    <n v="2562"/>
    <n v="0"/>
    <x v="0"/>
    <n v="0"/>
    <n v="0"/>
    <n v="0"/>
    <x v="1"/>
    <x v="2"/>
    <x v="0"/>
  </r>
  <r>
    <n v="2145"/>
    <n v="0"/>
    <x v="0"/>
    <n v="0"/>
    <n v="0"/>
    <n v="0"/>
    <x v="3"/>
    <x v="0"/>
    <x v="0"/>
  </r>
  <r>
    <n v="1302"/>
    <n v="0"/>
    <x v="0"/>
    <n v="0"/>
    <n v="0"/>
    <n v="0"/>
    <x v="3"/>
    <x v="1"/>
    <x v="0"/>
  </r>
  <r>
    <n v="2298"/>
    <n v="0"/>
    <x v="0"/>
    <n v="0"/>
    <n v="0"/>
    <n v="0"/>
    <x v="3"/>
    <x v="1"/>
    <x v="0"/>
  </r>
  <r>
    <n v="2429"/>
    <n v="0"/>
    <x v="0"/>
    <n v="0"/>
    <n v="0"/>
    <n v="0"/>
    <x v="0"/>
    <x v="0"/>
    <x v="0"/>
  </r>
  <r>
    <n v="1070"/>
    <n v="0"/>
    <x v="0"/>
    <n v="0"/>
    <n v="0"/>
    <n v="0"/>
    <x v="2"/>
    <x v="1"/>
    <x v="0"/>
  </r>
  <r>
    <n v="1944"/>
    <n v="0"/>
    <x v="0"/>
    <n v="0"/>
    <n v="0"/>
    <n v="0"/>
    <x v="3"/>
    <x v="0"/>
    <x v="0"/>
  </r>
  <r>
    <n v="2204"/>
    <n v="1"/>
    <x v="0"/>
    <n v="0"/>
    <n v="0"/>
    <n v="0"/>
    <x v="3"/>
    <x v="1"/>
    <x v="0"/>
  </r>
  <r>
    <n v="3187"/>
    <n v="0"/>
    <x v="0"/>
    <n v="0"/>
    <n v="0"/>
    <n v="0"/>
    <x v="1"/>
    <x v="2"/>
    <x v="0"/>
  </r>
  <r>
    <n v="3009"/>
    <n v="1"/>
    <x v="0"/>
    <n v="0"/>
    <n v="0"/>
    <n v="0"/>
    <x v="3"/>
    <x v="1"/>
    <x v="0"/>
  </r>
  <r>
    <n v="2318"/>
    <n v="0"/>
    <x v="0"/>
    <n v="0"/>
    <n v="0"/>
    <n v="0"/>
    <x v="4"/>
    <x v="1"/>
    <x v="0"/>
  </r>
  <r>
    <n v="1822"/>
    <n v="0"/>
    <x v="0"/>
    <n v="0"/>
    <n v="0"/>
    <n v="0"/>
    <x v="3"/>
    <x v="1"/>
    <x v="0"/>
  </r>
  <r>
    <n v="2372"/>
    <n v="0"/>
    <x v="0"/>
    <n v="0"/>
    <n v="0"/>
    <n v="0"/>
    <x v="2"/>
    <x v="1"/>
    <x v="0"/>
  </r>
  <r>
    <n v="1858"/>
    <n v="0"/>
    <x v="0"/>
    <n v="0"/>
    <n v="0"/>
    <n v="0"/>
    <x v="3"/>
    <x v="1"/>
    <x v="0"/>
  </r>
  <r>
    <n v="2415"/>
    <n v="0"/>
    <x v="0"/>
    <n v="0"/>
    <n v="0"/>
    <n v="0"/>
    <x v="3"/>
    <x v="1"/>
    <x v="0"/>
  </r>
  <r>
    <n v="2536"/>
    <n v="0"/>
    <x v="0"/>
    <n v="0"/>
    <n v="0"/>
    <n v="0"/>
    <x v="3"/>
    <x v="1"/>
    <x v="0"/>
  </r>
  <r>
    <n v="2451"/>
    <n v="0"/>
    <x v="0"/>
    <n v="0"/>
    <n v="0"/>
    <n v="0"/>
    <x v="1"/>
    <x v="1"/>
    <x v="0"/>
  </r>
  <r>
    <n v="2924"/>
    <n v="0"/>
    <x v="0"/>
    <n v="0"/>
    <n v="0"/>
    <n v="0"/>
    <x v="1"/>
    <x v="1"/>
    <x v="0"/>
  </r>
  <r>
    <n v="1903"/>
    <n v="0"/>
    <x v="0"/>
    <n v="0"/>
    <n v="0"/>
    <n v="0"/>
    <x v="0"/>
    <x v="2"/>
    <x v="0"/>
  </r>
  <r>
    <n v="2966"/>
    <n v="0"/>
    <x v="0"/>
    <n v="0"/>
    <n v="0"/>
    <n v="0"/>
    <x v="3"/>
    <x v="2"/>
    <x v="0"/>
  </r>
  <r>
    <n v="1929"/>
    <n v="0"/>
    <x v="0"/>
    <n v="0"/>
    <n v="0"/>
    <n v="0"/>
    <x v="1"/>
    <x v="1"/>
    <x v="0"/>
  </r>
  <r>
    <n v="2264"/>
    <n v="0"/>
    <x v="0"/>
    <n v="0"/>
    <n v="0"/>
    <n v="0"/>
    <x v="1"/>
    <x v="2"/>
    <x v="0"/>
  </r>
  <r>
    <n v="2732"/>
    <n v="0"/>
    <x v="0"/>
    <n v="0"/>
    <n v="0"/>
    <n v="0"/>
    <x v="0"/>
    <x v="2"/>
    <x v="0"/>
  </r>
  <r>
    <n v="1290"/>
    <n v="0"/>
    <x v="0"/>
    <n v="0"/>
    <n v="0"/>
    <n v="0"/>
    <x v="0"/>
    <x v="1"/>
    <x v="0"/>
  </r>
  <r>
    <n v="2054"/>
    <n v="0"/>
    <x v="0"/>
    <n v="0"/>
    <n v="0"/>
    <n v="0"/>
    <x v="3"/>
    <x v="1"/>
    <x v="0"/>
  </r>
  <r>
    <n v="1574"/>
    <n v="0"/>
    <x v="0"/>
    <n v="0"/>
    <n v="0"/>
    <n v="0"/>
    <x v="0"/>
    <x v="0"/>
    <x v="1"/>
  </r>
  <r>
    <n v="1494"/>
    <n v="1"/>
    <x v="0"/>
    <n v="0"/>
    <n v="0"/>
    <n v="0"/>
    <x v="1"/>
    <x v="0"/>
    <x v="0"/>
  </r>
  <r>
    <n v="2319"/>
    <n v="0"/>
    <x v="0"/>
    <n v="0"/>
    <n v="0"/>
    <n v="0"/>
    <x v="0"/>
    <x v="1"/>
    <x v="0"/>
  </r>
  <r>
    <n v="2106"/>
    <n v="0"/>
    <x v="0"/>
    <n v="0"/>
    <n v="0"/>
    <n v="0"/>
    <x v="2"/>
    <x v="1"/>
    <x v="0"/>
  </r>
  <r>
    <n v="1534"/>
    <n v="0"/>
    <x v="0"/>
    <n v="0"/>
    <n v="0"/>
    <n v="0"/>
    <x v="0"/>
    <x v="3"/>
    <x v="0"/>
  </r>
  <r>
    <n v="1568"/>
    <n v="0"/>
    <x v="0"/>
    <n v="0"/>
    <n v="0"/>
    <n v="0"/>
    <x v="1"/>
    <x v="1"/>
    <x v="0"/>
  </r>
  <r>
    <n v="2753"/>
    <n v="0"/>
    <x v="0"/>
    <n v="0"/>
    <n v="0"/>
    <n v="0"/>
    <x v="1"/>
    <x v="0"/>
    <x v="0"/>
  </r>
  <r>
    <n v="2239"/>
    <n v="1"/>
    <x v="0"/>
    <n v="0"/>
    <n v="0"/>
    <n v="0"/>
    <x v="3"/>
    <x v="1"/>
    <x v="0"/>
  </r>
  <r>
    <n v="2621"/>
    <n v="0"/>
    <x v="0"/>
    <n v="0"/>
    <n v="0"/>
    <n v="0"/>
    <x v="2"/>
    <x v="2"/>
    <x v="0"/>
  </r>
  <r>
    <n v="2072"/>
    <n v="0"/>
    <x v="0"/>
    <n v="0"/>
    <n v="0"/>
    <n v="0"/>
    <x v="0"/>
    <x v="0"/>
    <x v="0"/>
  </r>
  <r>
    <n v="2986"/>
    <n v="0"/>
    <x v="0"/>
    <n v="0"/>
    <n v="0"/>
    <n v="0"/>
    <x v="0"/>
    <x v="1"/>
    <x v="0"/>
  </r>
  <r>
    <n v="2946"/>
    <n v="1"/>
    <x v="0"/>
    <n v="0"/>
    <n v="0"/>
    <n v="0"/>
    <x v="0"/>
    <x v="1"/>
    <x v="0"/>
  </r>
  <r>
    <n v="2022"/>
    <n v="0"/>
    <x v="0"/>
    <n v="0"/>
    <n v="0"/>
    <n v="0"/>
    <x v="3"/>
    <x v="1"/>
    <x v="1"/>
  </r>
  <r>
    <n v="2547"/>
    <n v="0"/>
    <x v="0"/>
    <n v="0"/>
    <n v="0"/>
    <n v="0"/>
    <x v="3"/>
    <x v="1"/>
    <x v="1"/>
  </r>
  <r>
    <n v="1439"/>
    <n v="0"/>
    <x v="0"/>
    <n v="0"/>
    <n v="0"/>
    <n v="0"/>
    <x v="3"/>
    <x v="1"/>
    <x v="0"/>
  </r>
  <r>
    <n v="1464"/>
    <n v="0"/>
    <x v="0"/>
    <n v="0"/>
    <n v="0"/>
    <n v="0"/>
    <x v="3"/>
    <x v="2"/>
    <x v="0"/>
  </r>
  <r>
    <n v="1665"/>
    <n v="0"/>
    <x v="0"/>
    <n v="0"/>
    <n v="0"/>
    <n v="0"/>
    <x v="1"/>
    <x v="1"/>
    <x v="0"/>
  </r>
  <r>
    <n v="3147"/>
    <n v="0"/>
    <x v="0"/>
    <n v="0"/>
    <n v="0"/>
    <n v="0"/>
    <x v="1"/>
    <x v="1"/>
    <x v="0"/>
  </r>
  <r>
    <n v="2368"/>
    <n v="0"/>
    <x v="0"/>
    <n v="0"/>
    <n v="0"/>
    <n v="0"/>
    <x v="1"/>
    <x v="0"/>
    <x v="0"/>
  </r>
  <r>
    <n v="1181"/>
    <n v="0"/>
    <x v="0"/>
    <n v="0"/>
    <n v="0"/>
    <n v="0"/>
    <x v="3"/>
    <x v="1"/>
    <x v="0"/>
  </r>
  <r>
    <n v="1166"/>
    <n v="0"/>
    <x v="0"/>
    <n v="0"/>
    <n v="0"/>
    <n v="0"/>
    <x v="3"/>
    <x v="0"/>
    <x v="0"/>
  </r>
  <r>
    <n v="1740"/>
    <n v="0"/>
    <x v="0"/>
    <n v="0"/>
    <n v="0"/>
    <n v="0"/>
    <x v="3"/>
    <x v="0"/>
    <x v="0"/>
  </r>
  <r>
    <n v="1372"/>
    <n v="0"/>
    <x v="0"/>
    <n v="0"/>
    <n v="0"/>
    <n v="0"/>
    <x v="1"/>
    <x v="1"/>
    <x v="0"/>
  </r>
  <r>
    <n v="2253"/>
    <n v="1"/>
    <x v="0"/>
    <n v="0"/>
    <n v="0"/>
    <n v="0"/>
    <x v="0"/>
    <x v="1"/>
    <x v="0"/>
  </r>
  <r>
    <n v="2404"/>
    <n v="0"/>
    <x v="0"/>
    <n v="0"/>
    <n v="0"/>
    <n v="0"/>
    <x v="0"/>
    <x v="3"/>
    <x v="0"/>
  </r>
  <r>
    <n v="2733"/>
    <n v="0"/>
    <x v="0"/>
    <n v="0"/>
    <n v="0"/>
    <n v="0"/>
    <x v="3"/>
    <x v="0"/>
    <x v="0"/>
  </r>
  <r>
    <n v="1724"/>
    <n v="0"/>
    <x v="0"/>
    <n v="0"/>
    <n v="0"/>
    <n v="0"/>
    <x v="1"/>
    <x v="3"/>
    <x v="0"/>
  </r>
  <r>
    <n v="1844"/>
    <n v="0"/>
    <x v="0"/>
    <n v="0"/>
    <n v="0"/>
    <n v="0"/>
    <x v="1"/>
    <x v="3"/>
    <x v="0"/>
  </r>
  <r>
    <n v="3013"/>
    <n v="0"/>
    <x v="0"/>
    <n v="0"/>
    <n v="0"/>
    <n v="0"/>
    <x v="3"/>
    <x v="1"/>
    <x v="0"/>
  </r>
  <r>
    <n v="1339"/>
    <n v="0"/>
    <x v="0"/>
    <n v="0"/>
    <n v="0"/>
    <n v="0"/>
    <x v="0"/>
    <x v="1"/>
    <x v="1"/>
  </r>
  <r>
    <n v="1030"/>
    <n v="0"/>
    <x v="0"/>
    <n v="0"/>
    <n v="0"/>
    <n v="0"/>
    <x v="1"/>
    <x v="2"/>
    <x v="0"/>
  </r>
  <r>
    <n v="1078"/>
    <n v="0"/>
    <x v="0"/>
    <n v="0"/>
    <n v="0"/>
    <n v="0"/>
    <x v="1"/>
    <x v="2"/>
    <x v="0"/>
  </r>
  <r>
    <n v="1556"/>
    <n v="0"/>
    <x v="0"/>
    <n v="0"/>
    <n v="0"/>
    <n v="0"/>
    <x v="0"/>
    <x v="3"/>
    <x v="0"/>
  </r>
  <r>
    <n v="1220"/>
    <n v="0"/>
    <x v="0"/>
    <n v="0"/>
    <n v="0"/>
    <n v="0"/>
    <x v="1"/>
    <x v="1"/>
    <x v="0"/>
  </r>
  <r>
    <n v="1358"/>
    <n v="0"/>
    <x v="0"/>
    <n v="0"/>
    <n v="0"/>
    <n v="0"/>
    <x v="0"/>
    <x v="0"/>
    <x v="0"/>
  </r>
  <r>
    <n v="2074"/>
    <n v="0"/>
    <x v="0"/>
    <n v="0"/>
    <n v="0"/>
    <n v="0"/>
    <x v="0"/>
    <x v="0"/>
    <x v="0"/>
  </r>
  <r>
    <n v="1837"/>
    <n v="0"/>
    <x v="0"/>
    <n v="0"/>
    <n v="0"/>
    <n v="0"/>
    <x v="3"/>
    <x v="2"/>
    <x v="0"/>
  </r>
  <r>
    <n v="1100"/>
    <n v="0"/>
    <x v="0"/>
    <n v="0"/>
    <n v="0"/>
    <n v="0"/>
    <x v="0"/>
    <x v="1"/>
    <x v="0"/>
  </r>
  <r>
    <n v="1137"/>
    <n v="0"/>
    <x v="0"/>
    <n v="0"/>
    <n v="0"/>
    <n v="0"/>
    <x v="1"/>
    <x v="1"/>
    <x v="1"/>
  </r>
  <r>
    <n v="2699"/>
    <n v="0"/>
    <x v="0"/>
    <n v="0"/>
    <n v="0"/>
    <n v="0"/>
    <x v="0"/>
    <x v="0"/>
    <x v="0"/>
  </r>
  <r>
    <n v="2083"/>
    <n v="0"/>
    <x v="0"/>
    <n v="0"/>
    <n v="0"/>
    <n v="0"/>
    <x v="3"/>
    <x v="1"/>
    <x v="0"/>
  </r>
  <r>
    <n v="2210"/>
    <n v="0"/>
    <x v="0"/>
    <n v="0"/>
    <n v="0"/>
    <n v="0"/>
    <x v="3"/>
    <x v="2"/>
    <x v="0"/>
  </r>
  <r>
    <n v="2676"/>
    <n v="0"/>
    <x v="0"/>
    <n v="0"/>
    <n v="0"/>
    <n v="0"/>
    <x v="3"/>
    <x v="2"/>
    <x v="0"/>
  </r>
  <r>
    <n v="1555"/>
    <n v="0"/>
    <x v="0"/>
    <n v="0"/>
    <n v="0"/>
    <n v="0"/>
    <x v="3"/>
    <x v="0"/>
    <x v="0"/>
  </r>
  <r>
    <n v="1457"/>
    <n v="0"/>
    <x v="0"/>
    <n v="0"/>
    <n v="0"/>
    <n v="0"/>
    <x v="3"/>
    <x v="1"/>
    <x v="0"/>
  </r>
  <r>
    <n v="2435"/>
    <n v="0"/>
    <x v="0"/>
    <n v="0"/>
    <n v="0"/>
    <n v="0"/>
    <x v="3"/>
    <x v="0"/>
    <x v="0"/>
  </r>
  <r>
    <n v="1278"/>
    <n v="0"/>
    <x v="0"/>
    <n v="0"/>
    <n v="0"/>
    <n v="0"/>
    <x v="1"/>
    <x v="1"/>
    <x v="0"/>
  </r>
  <r>
    <n v="3034"/>
    <n v="0"/>
    <x v="0"/>
    <n v="0"/>
    <n v="0"/>
    <n v="0"/>
    <x v="1"/>
    <x v="1"/>
    <x v="0"/>
  </r>
  <r>
    <n v="1027"/>
    <n v="0"/>
    <x v="0"/>
    <n v="0"/>
    <n v="0"/>
    <n v="0"/>
    <x v="3"/>
    <x v="1"/>
    <x v="0"/>
  </r>
  <r>
    <n v="1167"/>
    <n v="0"/>
    <x v="0"/>
    <n v="0"/>
    <n v="0"/>
    <n v="0"/>
    <x v="1"/>
    <x v="1"/>
    <x v="0"/>
  </r>
  <r>
    <n v="2952"/>
    <n v="0"/>
    <x v="0"/>
    <n v="0"/>
    <n v="0"/>
    <n v="0"/>
    <x v="0"/>
    <x v="0"/>
    <x v="0"/>
  </r>
  <r>
    <n v="2656"/>
    <n v="0"/>
    <x v="0"/>
    <n v="0"/>
    <n v="0"/>
    <n v="0"/>
    <x v="1"/>
    <x v="1"/>
    <x v="0"/>
  </r>
  <r>
    <n v="2551"/>
    <n v="0"/>
    <x v="0"/>
    <n v="0"/>
    <n v="0"/>
    <n v="0"/>
    <x v="1"/>
    <x v="0"/>
    <x v="0"/>
  </r>
  <r>
    <n v="1553"/>
    <n v="0"/>
    <x v="0"/>
    <n v="0"/>
    <n v="0"/>
    <n v="0"/>
    <x v="1"/>
    <x v="1"/>
    <x v="0"/>
  </r>
  <r>
    <n v="2212"/>
    <n v="0"/>
    <x v="0"/>
    <n v="0"/>
    <n v="0"/>
    <n v="0"/>
    <x v="1"/>
    <x v="0"/>
    <x v="0"/>
  </r>
  <r>
    <n v="1995"/>
    <n v="0"/>
    <x v="0"/>
    <n v="0"/>
    <n v="0"/>
    <n v="0"/>
    <x v="3"/>
    <x v="2"/>
    <x v="0"/>
  </r>
  <r>
    <n v="1252"/>
    <n v="0"/>
    <x v="0"/>
    <n v="0"/>
    <n v="0"/>
    <n v="0"/>
    <x v="3"/>
    <x v="2"/>
    <x v="0"/>
  </r>
  <r>
    <n v="2680"/>
    <n v="0"/>
    <x v="0"/>
    <n v="0"/>
    <n v="0"/>
    <n v="0"/>
    <x v="3"/>
    <x v="0"/>
    <x v="0"/>
  </r>
  <r>
    <n v="2336"/>
    <n v="1"/>
    <x v="0"/>
    <n v="0"/>
    <n v="0"/>
    <n v="0"/>
    <x v="3"/>
    <x v="1"/>
    <x v="0"/>
  </r>
  <r>
    <n v="1254"/>
    <n v="1"/>
    <x v="0"/>
    <n v="0"/>
    <n v="0"/>
    <n v="0"/>
    <x v="3"/>
    <x v="0"/>
    <x v="0"/>
  </r>
  <r>
    <n v="3180"/>
    <n v="0"/>
    <x v="0"/>
    <n v="0"/>
    <n v="0"/>
    <n v="0"/>
    <x v="2"/>
    <x v="2"/>
    <x v="0"/>
  </r>
  <r>
    <n v="2347"/>
    <n v="0"/>
    <x v="0"/>
    <n v="0"/>
    <n v="0"/>
    <n v="0"/>
    <x v="3"/>
    <x v="1"/>
    <x v="0"/>
  </r>
  <r>
    <n v="2645"/>
    <n v="0"/>
    <x v="1"/>
    <n v="0"/>
    <n v="1"/>
    <n v="0"/>
    <x v="0"/>
    <x v="0"/>
    <x v="0"/>
  </r>
  <r>
    <n v="1808"/>
    <n v="0"/>
    <x v="0"/>
    <n v="0"/>
    <n v="0"/>
    <n v="0"/>
    <x v="2"/>
    <x v="1"/>
    <x v="0"/>
  </r>
  <r>
    <n v="2494"/>
    <n v="0"/>
    <x v="0"/>
    <n v="0"/>
    <n v="0"/>
    <n v="0"/>
    <x v="3"/>
    <x v="2"/>
    <x v="0"/>
  </r>
  <r>
    <n v="2303"/>
    <n v="1"/>
    <x v="0"/>
    <n v="0"/>
    <n v="0"/>
    <n v="0"/>
    <x v="0"/>
    <x v="1"/>
    <x v="1"/>
  </r>
  <r>
    <n v="1017"/>
    <n v="0"/>
    <x v="0"/>
    <n v="0"/>
    <n v="0"/>
    <n v="0"/>
    <x v="1"/>
    <x v="1"/>
    <x v="0"/>
  </r>
  <r>
    <n v="1269"/>
    <n v="0"/>
    <x v="0"/>
    <n v="0"/>
    <n v="0"/>
    <n v="0"/>
    <x v="1"/>
    <x v="1"/>
    <x v="0"/>
  </r>
  <r>
    <n v="1465"/>
    <n v="0"/>
    <x v="0"/>
    <n v="0"/>
    <n v="0"/>
    <n v="0"/>
    <x v="2"/>
    <x v="2"/>
    <x v="0"/>
  </r>
  <r>
    <n v="1839"/>
    <n v="0"/>
    <x v="0"/>
    <n v="0"/>
    <n v="0"/>
    <n v="0"/>
    <x v="1"/>
    <x v="1"/>
    <x v="0"/>
  </r>
  <r>
    <n v="2785"/>
    <n v="0"/>
    <x v="0"/>
    <n v="0"/>
    <n v="0"/>
    <n v="0"/>
    <x v="1"/>
    <x v="1"/>
    <x v="0"/>
  </r>
  <r>
    <n v="1250"/>
    <n v="0"/>
    <x v="0"/>
    <n v="0"/>
    <n v="0"/>
    <n v="0"/>
    <x v="3"/>
    <x v="0"/>
    <x v="0"/>
  </r>
  <r>
    <n v="1347"/>
    <n v="0"/>
    <x v="0"/>
    <n v="0"/>
    <n v="0"/>
    <n v="0"/>
    <x v="3"/>
    <x v="0"/>
    <x v="0"/>
  </r>
  <r>
    <n v="2378"/>
    <n v="0"/>
    <x v="0"/>
    <n v="0"/>
    <n v="0"/>
    <n v="0"/>
    <x v="3"/>
    <x v="1"/>
    <x v="0"/>
  </r>
  <r>
    <n v="2498"/>
    <n v="0"/>
    <x v="0"/>
    <n v="0"/>
    <n v="0"/>
    <n v="0"/>
    <x v="0"/>
    <x v="1"/>
    <x v="0"/>
  </r>
  <r>
    <n v="2768"/>
    <n v="0"/>
    <x v="0"/>
    <n v="0"/>
    <n v="0"/>
    <n v="0"/>
    <x v="0"/>
    <x v="1"/>
    <x v="0"/>
  </r>
  <r>
    <n v="2263"/>
    <n v="0"/>
    <x v="0"/>
    <n v="0"/>
    <n v="0"/>
    <n v="0"/>
    <x v="3"/>
    <x v="0"/>
    <x v="0"/>
  </r>
  <r>
    <n v="3089"/>
    <n v="0"/>
    <x v="0"/>
    <n v="0"/>
    <n v="0"/>
    <n v="0"/>
    <x v="1"/>
    <x v="2"/>
    <x v="0"/>
  </r>
  <r>
    <n v="1455"/>
    <n v="0"/>
    <x v="0"/>
    <n v="0"/>
    <n v="0"/>
    <n v="0"/>
    <x v="3"/>
    <x v="1"/>
    <x v="0"/>
  </r>
  <r>
    <n v="1404"/>
    <n v="0"/>
    <x v="0"/>
    <n v="0"/>
    <n v="0"/>
    <n v="0"/>
    <x v="3"/>
    <x v="0"/>
    <x v="0"/>
  </r>
  <r>
    <n v="2499"/>
    <n v="0"/>
    <x v="0"/>
    <n v="0"/>
    <n v="0"/>
    <n v="0"/>
    <x v="3"/>
    <x v="0"/>
    <x v="0"/>
  </r>
  <r>
    <n v="2215"/>
    <n v="0"/>
    <x v="0"/>
    <n v="0"/>
    <n v="0"/>
    <n v="0"/>
    <x v="1"/>
    <x v="0"/>
    <x v="0"/>
  </r>
  <r>
    <n v="2257"/>
    <n v="1"/>
    <x v="0"/>
    <n v="0"/>
    <n v="0"/>
    <n v="0"/>
    <x v="3"/>
    <x v="2"/>
    <x v="0"/>
  </r>
  <r>
    <n v="2017"/>
    <n v="0"/>
    <x v="0"/>
    <n v="0"/>
    <n v="0"/>
    <n v="0"/>
    <x v="1"/>
    <x v="0"/>
    <x v="0"/>
  </r>
  <r>
    <n v="2716"/>
    <n v="0"/>
    <x v="0"/>
    <n v="0"/>
    <n v="0"/>
    <n v="0"/>
    <x v="1"/>
    <x v="1"/>
    <x v="0"/>
  </r>
  <r>
    <n v="2525"/>
    <n v="0"/>
    <x v="0"/>
    <n v="0"/>
    <n v="0"/>
    <n v="0"/>
    <x v="3"/>
    <x v="3"/>
    <x v="0"/>
  </r>
  <r>
    <n v="2990"/>
    <n v="0"/>
    <x v="0"/>
    <n v="0"/>
    <n v="0"/>
    <n v="0"/>
    <x v="3"/>
    <x v="3"/>
    <x v="0"/>
  </r>
  <r>
    <n v="2707"/>
    <n v="1"/>
    <x v="0"/>
    <n v="0"/>
    <n v="0"/>
    <n v="0"/>
    <x v="2"/>
    <x v="1"/>
    <x v="0"/>
  </r>
  <r>
    <n v="2299"/>
    <n v="0"/>
    <x v="0"/>
    <n v="0"/>
    <n v="0"/>
    <n v="0"/>
    <x v="1"/>
    <x v="1"/>
    <x v="0"/>
  </r>
  <r>
    <n v="2122"/>
    <n v="0"/>
    <x v="0"/>
    <n v="0"/>
    <n v="0"/>
    <n v="0"/>
    <x v="3"/>
    <x v="1"/>
    <x v="0"/>
  </r>
  <r>
    <n v="3019"/>
    <n v="0"/>
    <x v="0"/>
    <n v="0"/>
    <n v="0"/>
    <n v="0"/>
    <x v="3"/>
    <x v="1"/>
    <x v="0"/>
  </r>
  <r>
    <n v="2019"/>
    <n v="1"/>
    <x v="0"/>
    <n v="0"/>
    <n v="0"/>
    <n v="0"/>
    <x v="3"/>
    <x v="0"/>
    <x v="0"/>
  </r>
  <r>
    <n v="1879"/>
    <n v="0"/>
    <x v="0"/>
    <n v="0"/>
    <n v="0"/>
    <n v="0"/>
    <x v="3"/>
    <x v="0"/>
    <x v="0"/>
  </r>
  <r>
    <n v="3167"/>
    <n v="0"/>
    <x v="0"/>
    <n v="0"/>
    <n v="0"/>
    <n v="0"/>
    <x v="3"/>
    <x v="1"/>
    <x v="0"/>
  </r>
  <r>
    <n v="1218"/>
    <n v="0"/>
    <x v="0"/>
    <n v="0"/>
    <n v="0"/>
    <n v="0"/>
    <x v="0"/>
    <x v="1"/>
    <x v="0"/>
  </r>
  <r>
    <n v="2778"/>
    <n v="0"/>
    <x v="0"/>
    <n v="0"/>
    <n v="0"/>
    <n v="0"/>
    <x v="0"/>
    <x v="1"/>
    <x v="0"/>
  </r>
  <r>
    <n v="2531"/>
    <n v="0"/>
    <x v="0"/>
    <n v="0"/>
    <n v="0"/>
    <n v="0"/>
    <x v="3"/>
    <x v="2"/>
    <x v="0"/>
  </r>
  <r>
    <n v="1020"/>
    <n v="0"/>
    <x v="0"/>
    <n v="0"/>
    <n v="0"/>
    <n v="0"/>
    <x v="3"/>
    <x v="1"/>
    <x v="0"/>
  </r>
  <r>
    <n v="3110"/>
    <n v="0"/>
    <x v="0"/>
    <n v="0"/>
    <n v="0"/>
    <n v="0"/>
    <x v="2"/>
    <x v="1"/>
    <x v="0"/>
  </r>
  <r>
    <n v="1606"/>
    <n v="0"/>
    <x v="0"/>
    <n v="0"/>
    <n v="0"/>
    <n v="0"/>
    <x v="0"/>
    <x v="3"/>
    <x v="0"/>
  </r>
  <r>
    <n v="1558"/>
    <n v="0"/>
    <x v="0"/>
    <n v="0"/>
    <n v="0"/>
    <n v="0"/>
    <x v="3"/>
    <x v="2"/>
    <x v="0"/>
  </r>
  <r>
    <n v="2385"/>
    <n v="0"/>
    <x v="0"/>
    <n v="0"/>
    <n v="0"/>
    <n v="0"/>
    <x v="2"/>
    <x v="0"/>
    <x v="0"/>
  </r>
  <r>
    <n v="2381"/>
    <n v="0"/>
    <x v="0"/>
    <n v="0"/>
    <n v="0"/>
    <n v="0"/>
    <x v="3"/>
    <x v="0"/>
    <x v="0"/>
  </r>
  <r>
    <n v="1985"/>
    <n v="0"/>
    <x v="0"/>
    <n v="0"/>
    <n v="0"/>
    <n v="0"/>
    <x v="3"/>
    <x v="0"/>
    <x v="0"/>
  </r>
  <r>
    <n v="3028"/>
    <n v="0"/>
    <x v="0"/>
    <n v="0"/>
    <n v="0"/>
    <n v="0"/>
    <x v="0"/>
    <x v="2"/>
    <x v="0"/>
  </r>
  <r>
    <n v="1129"/>
    <n v="0"/>
    <x v="0"/>
    <n v="0"/>
    <n v="0"/>
    <n v="0"/>
    <x v="2"/>
    <x v="0"/>
    <x v="0"/>
  </r>
  <r>
    <n v="2379"/>
    <n v="0"/>
    <x v="0"/>
    <n v="0"/>
    <n v="0"/>
    <n v="0"/>
    <x v="0"/>
    <x v="1"/>
    <x v="0"/>
  </r>
  <r>
    <n v="3183"/>
    <n v="0"/>
    <x v="0"/>
    <n v="0"/>
    <n v="0"/>
    <n v="0"/>
    <x v="1"/>
    <x v="1"/>
    <x v="0"/>
  </r>
  <r>
    <n v="2741"/>
    <n v="0"/>
    <x v="0"/>
    <n v="0"/>
    <n v="0"/>
    <n v="0"/>
    <x v="0"/>
    <x v="0"/>
    <x v="0"/>
  </r>
  <r>
    <n v="2991"/>
    <n v="0"/>
    <x v="0"/>
    <n v="0"/>
    <n v="0"/>
    <n v="0"/>
    <x v="3"/>
    <x v="1"/>
    <x v="0"/>
  </r>
  <r>
    <n v="2953"/>
    <n v="0"/>
    <x v="0"/>
    <n v="0"/>
    <n v="0"/>
    <n v="0"/>
    <x v="3"/>
    <x v="1"/>
    <x v="0"/>
  </r>
  <r>
    <n v="2117"/>
    <n v="0"/>
    <x v="0"/>
    <n v="0"/>
    <n v="0"/>
    <n v="0"/>
    <x v="3"/>
    <x v="0"/>
    <x v="0"/>
  </r>
  <r>
    <n v="1990"/>
    <n v="0"/>
    <x v="0"/>
    <n v="0"/>
    <n v="0"/>
    <n v="0"/>
    <x v="0"/>
    <x v="0"/>
    <x v="0"/>
  </r>
  <r>
    <n v="2642"/>
    <n v="0"/>
    <x v="0"/>
    <n v="0"/>
    <n v="0"/>
    <n v="0"/>
    <x v="3"/>
    <x v="0"/>
    <x v="0"/>
  </r>
  <r>
    <n v="2062"/>
    <n v="0"/>
    <x v="0"/>
    <n v="0"/>
    <n v="0"/>
    <n v="0"/>
    <x v="3"/>
    <x v="1"/>
    <x v="0"/>
  </r>
  <r>
    <n v="2575"/>
    <n v="0"/>
    <x v="0"/>
    <n v="0"/>
    <n v="0"/>
    <n v="0"/>
    <x v="3"/>
    <x v="0"/>
    <x v="0"/>
  </r>
  <r>
    <n v="2631"/>
    <n v="0"/>
    <x v="0"/>
    <n v="0"/>
    <n v="0"/>
    <n v="0"/>
    <x v="1"/>
    <x v="2"/>
    <x v="0"/>
  </r>
  <r>
    <n v="1863"/>
    <n v="0"/>
    <x v="0"/>
    <n v="0"/>
    <n v="0"/>
    <n v="0"/>
    <x v="2"/>
    <x v="1"/>
    <x v="0"/>
  </r>
  <r>
    <n v="1109"/>
    <n v="0"/>
    <x v="0"/>
    <n v="0"/>
    <n v="0"/>
    <n v="0"/>
    <x v="3"/>
    <x v="3"/>
    <x v="0"/>
  </r>
  <r>
    <n v="1500"/>
    <n v="0"/>
    <x v="0"/>
    <n v="0"/>
    <n v="0"/>
    <n v="0"/>
    <x v="3"/>
    <x v="1"/>
    <x v="0"/>
  </r>
  <r>
    <n v="2417"/>
    <n v="0"/>
    <x v="0"/>
    <n v="0"/>
    <n v="0"/>
    <n v="0"/>
    <x v="3"/>
    <x v="2"/>
    <x v="0"/>
  </r>
  <r>
    <n v="2190"/>
    <n v="0"/>
    <x v="0"/>
    <n v="0"/>
    <n v="0"/>
    <n v="0"/>
    <x v="1"/>
    <x v="1"/>
    <x v="0"/>
  </r>
  <r>
    <n v="2605"/>
    <n v="0"/>
    <x v="0"/>
    <n v="0"/>
    <n v="0"/>
    <n v="0"/>
    <x v="1"/>
    <x v="3"/>
    <x v="0"/>
  </r>
  <r>
    <n v="1762"/>
    <n v="0"/>
    <x v="0"/>
    <n v="0"/>
    <n v="0"/>
    <n v="0"/>
    <x v="1"/>
    <x v="1"/>
    <x v="0"/>
  </r>
  <r>
    <n v="2772"/>
    <n v="0"/>
    <x v="0"/>
    <n v="0"/>
    <n v="0"/>
    <n v="0"/>
    <x v="0"/>
    <x v="2"/>
    <x v="0"/>
  </r>
  <r>
    <n v="2098"/>
    <n v="1"/>
    <x v="0"/>
    <n v="0"/>
    <n v="0"/>
    <n v="0"/>
    <x v="3"/>
    <x v="2"/>
    <x v="0"/>
  </r>
  <r>
    <n v="1436"/>
    <n v="0"/>
    <x v="0"/>
    <n v="0"/>
    <n v="0"/>
    <n v="0"/>
    <x v="0"/>
    <x v="2"/>
    <x v="0"/>
  </r>
  <r>
    <n v="1660"/>
    <n v="1"/>
    <x v="0"/>
    <n v="0"/>
    <n v="0"/>
    <n v="0"/>
    <x v="3"/>
    <x v="3"/>
    <x v="0"/>
  </r>
  <r>
    <n v="1368"/>
    <n v="0"/>
    <x v="0"/>
    <n v="0"/>
    <n v="0"/>
    <n v="0"/>
    <x v="0"/>
    <x v="2"/>
    <x v="0"/>
  </r>
  <r>
    <n v="1081"/>
    <n v="0"/>
    <x v="1"/>
    <n v="0"/>
    <n v="0"/>
    <n v="0"/>
    <x v="3"/>
    <x v="2"/>
    <x v="0"/>
  </r>
  <r>
    <n v="1986"/>
    <n v="1"/>
    <x v="0"/>
    <n v="0"/>
    <n v="0"/>
    <n v="0"/>
    <x v="0"/>
    <x v="1"/>
    <x v="0"/>
  </r>
  <r>
    <n v="2573"/>
    <n v="1"/>
    <x v="0"/>
    <n v="0"/>
    <n v="0"/>
    <n v="0"/>
    <x v="0"/>
    <x v="1"/>
    <x v="0"/>
  </r>
  <r>
    <n v="2762"/>
    <n v="0"/>
    <x v="0"/>
    <n v="0"/>
    <n v="0"/>
    <n v="0"/>
    <x v="1"/>
    <x v="1"/>
    <x v="0"/>
  </r>
  <r>
    <n v="2923"/>
    <n v="0"/>
    <x v="0"/>
    <n v="0"/>
    <n v="0"/>
    <n v="0"/>
    <x v="0"/>
    <x v="1"/>
    <x v="0"/>
  </r>
  <r>
    <n v="2892"/>
    <n v="0"/>
    <x v="0"/>
    <n v="0"/>
    <n v="0"/>
    <n v="0"/>
    <x v="0"/>
    <x v="0"/>
    <x v="0"/>
  </r>
  <r>
    <n v="2394"/>
    <n v="0"/>
    <x v="0"/>
    <n v="0"/>
    <n v="0"/>
    <n v="0"/>
    <x v="3"/>
    <x v="1"/>
    <x v="0"/>
  </r>
  <r>
    <n v="1711"/>
    <n v="0"/>
    <x v="0"/>
    <n v="0"/>
    <n v="0"/>
    <n v="0"/>
    <x v="2"/>
    <x v="0"/>
    <x v="0"/>
  </r>
  <r>
    <n v="2616"/>
    <n v="0"/>
    <x v="0"/>
    <n v="0"/>
    <n v="0"/>
    <n v="0"/>
    <x v="1"/>
    <x v="2"/>
    <x v="0"/>
  </r>
  <r>
    <n v="3173"/>
    <n v="0"/>
    <x v="0"/>
    <n v="0"/>
    <n v="0"/>
    <n v="0"/>
    <x v="0"/>
    <x v="1"/>
    <x v="0"/>
  </r>
  <r>
    <n v="2317"/>
    <n v="0"/>
    <x v="0"/>
    <n v="0"/>
    <n v="0"/>
    <n v="0"/>
    <x v="3"/>
    <x v="2"/>
    <x v="0"/>
  </r>
  <r>
    <n v="1128"/>
    <n v="1"/>
    <x v="0"/>
    <n v="0"/>
    <n v="0"/>
    <n v="0"/>
    <x v="0"/>
    <x v="0"/>
    <x v="0"/>
  </r>
  <r>
    <n v="2044"/>
    <n v="1"/>
    <x v="0"/>
    <n v="0"/>
    <n v="0"/>
    <n v="0"/>
    <x v="2"/>
    <x v="0"/>
    <x v="0"/>
  </r>
  <r>
    <n v="2241"/>
    <n v="1"/>
    <x v="0"/>
    <n v="0"/>
    <n v="0"/>
    <n v="0"/>
    <x v="2"/>
    <x v="0"/>
    <x v="0"/>
  </r>
  <r>
    <n v="2561"/>
    <n v="1"/>
    <x v="0"/>
    <n v="0"/>
    <n v="0"/>
    <n v="0"/>
    <x v="2"/>
    <x v="0"/>
    <x v="0"/>
  </r>
  <r>
    <n v="1862"/>
    <n v="0"/>
    <x v="0"/>
    <n v="0"/>
    <n v="0"/>
    <n v="0"/>
    <x v="3"/>
    <x v="1"/>
    <x v="0"/>
  </r>
  <r>
    <n v="1600"/>
    <n v="0"/>
    <x v="0"/>
    <n v="0"/>
    <n v="0"/>
    <n v="0"/>
    <x v="0"/>
    <x v="2"/>
    <x v="0"/>
  </r>
  <r>
    <n v="2352"/>
    <n v="0"/>
    <x v="0"/>
    <n v="0"/>
    <n v="0"/>
    <n v="0"/>
    <x v="0"/>
    <x v="2"/>
    <x v="0"/>
  </r>
  <r>
    <n v="1049"/>
    <n v="0"/>
    <x v="0"/>
    <n v="0"/>
    <n v="0"/>
    <n v="0"/>
    <x v="0"/>
    <x v="1"/>
    <x v="0"/>
  </r>
  <r>
    <n v="3109"/>
    <n v="0"/>
    <x v="0"/>
    <n v="0"/>
    <n v="0"/>
    <n v="0"/>
    <x v="3"/>
    <x v="1"/>
    <x v="0"/>
  </r>
  <r>
    <n v="2470"/>
    <n v="0"/>
    <x v="0"/>
    <n v="0"/>
    <n v="0"/>
    <n v="0"/>
    <x v="3"/>
    <x v="1"/>
    <x v="0"/>
  </r>
  <r>
    <n v="1959"/>
    <n v="0"/>
    <x v="0"/>
    <n v="0"/>
    <n v="0"/>
    <n v="0"/>
    <x v="3"/>
    <x v="1"/>
    <x v="0"/>
  </r>
  <r>
    <n v="2883"/>
    <n v="0"/>
    <x v="0"/>
    <n v="0"/>
    <n v="0"/>
    <n v="0"/>
    <x v="3"/>
    <x v="1"/>
    <x v="0"/>
  </r>
  <r>
    <n v="1138"/>
    <n v="0"/>
    <x v="0"/>
    <n v="0"/>
    <n v="0"/>
    <n v="0"/>
    <x v="3"/>
    <x v="3"/>
    <x v="0"/>
  </r>
  <r>
    <n v="1367"/>
    <n v="0"/>
    <x v="0"/>
    <n v="0"/>
    <n v="0"/>
    <n v="0"/>
    <x v="3"/>
    <x v="3"/>
    <x v="0"/>
  </r>
  <r>
    <n v="1354"/>
    <n v="0"/>
    <x v="0"/>
    <n v="0"/>
    <n v="0"/>
    <n v="0"/>
    <x v="3"/>
    <x v="3"/>
    <x v="0"/>
  </r>
  <r>
    <n v="1687"/>
    <n v="0"/>
    <x v="0"/>
    <n v="0"/>
    <n v="0"/>
    <n v="0"/>
    <x v="2"/>
    <x v="0"/>
    <x v="0"/>
  </r>
  <r>
    <n v="1894"/>
    <n v="0"/>
    <x v="0"/>
    <n v="0"/>
    <n v="0"/>
    <n v="0"/>
    <x v="3"/>
    <x v="2"/>
    <x v="0"/>
  </r>
  <r>
    <n v="2630"/>
    <n v="0"/>
    <x v="0"/>
    <n v="0"/>
    <n v="0"/>
    <n v="0"/>
    <x v="0"/>
    <x v="2"/>
    <x v="0"/>
  </r>
  <r>
    <n v="1741"/>
    <n v="0"/>
    <x v="0"/>
    <n v="0"/>
    <n v="0"/>
    <n v="0"/>
    <x v="3"/>
    <x v="3"/>
    <x v="0"/>
  </r>
  <r>
    <n v="1815"/>
    <n v="0"/>
    <x v="0"/>
    <n v="0"/>
    <n v="0"/>
    <n v="0"/>
    <x v="3"/>
    <x v="1"/>
    <x v="0"/>
  </r>
  <r>
    <n v="1276"/>
    <n v="0"/>
    <x v="0"/>
    <n v="0"/>
    <n v="0"/>
    <n v="0"/>
    <x v="2"/>
    <x v="2"/>
    <x v="0"/>
  </r>
  <r>
    <n v="1283"/>
    <n v="0"/>
    <x v="0"/>
    <n v="0"/>
    <n v="0"/>
    <n v="0"/>
    <x v="2"/>
    <x v="3"/>
    <x v="0"/>
  </r>
  <r>
    <n v="1970"/>
    <n v="0"/>
    <x v="0"/>
    <n v="0"/>
    <n v="0"/>
    <n v="0"/>
    <x v="4"/>
    <x v="0"/>
    <x v="0"/>
  </r>
  <r>
    <n v="2148"/>
    <n v="0"/>
    <x v="0"/>
    <n v="0"/>
    <n v="0"/>
    <n v="0"/>
    <x v="1"/>
    <x v="1"/>
    <x v="0"/>
  </r>
  <r>
    <n v="1287"/>
    <n v="0"/>
    <x v="0"/>
    <n v="0"/>
    <n v="0"/>
    <n v="0"/>
    <x v="2"/>
    <x v="1"/>
    <x v="0"/>
  </r>
  <r>
    <n v="2029"/>
    <n v="0"/>
    <x v="0"/>
    <n v="0"/>
    <n v="0"/>
    <n v="0"/>
    <x v="1"/>
    <x v="1"/>
    <x v="0"/>
  </r>
  <r>
    <n v="2690"/>
    <n v="0"/>
    <x v="0"/>
    <n v="0"/>
    <n v="0"/>
    <n v="0"/>
    <x v="1"/>
    <x v="1"/>
    <x v="0"/>
  </r>
  <r>
    <n v="1318"/>
    <n v="1"/>
    <x v="0"/>
    <n v="0"/>
    <n v="0"/>
    <n v="0"/>
    <x v="3"/>
    <x v="2"/>
    <x v="0"/>
  </r>
  <r>
    <n v="1690"/>
    <n v="1"/>
    <x v="0"/>
    <n v="0"/>
    <n v="0"/>
    <n v="0"/>
    <x v="3"/>
    <x v="2"/>
    <x v="0"/>
  </r>
  <r>
    <n v="2910"/>
    <n v="0"/>
    <x v="0"/>
    <n v="0"/>
    <n v="0"/>
    <n v="0"/>
    <x v="1"/>
    <x v="3"/>
    <x v="0"/>
  </r>
  <r>
    <n v="2564"/>
    <n v="0"/>
    <x v="0"/>
    <n v="0"/>
    <n v="0"/>
    <n v="0"/>
    <x v="3"/>
    <x v="1"/>
    <x v="0"/>
  </r>
  <r>
    <n v="2001"/>
    <n v="0"/>
    <x v="0"/>
    <n v="0"/>
    <n v="0"/>
    <n v="0"/>
    <x v="3"/>
    <x v="1"/>
    <x v="0"/>
  </r>
  <r>
    <n v="1722"/>
    <n v="0"/>
    <x v="0"/>
    <n v="0"/>
    <n v="0"/>
    <n v="0"/>
    <x v="1"/>
    <x v="2"/>
    <x v="0"/>
  </r>
  <r>
    <n v="1492"/>
    <n v="0"/>
    <x v="0"/>
    <n v="0"/>
    <n v="0"/>
    <n v="0"/>
    <x v="3"/>
    <x v="1"/>
    <x v="0"/>
  </r>
  <r>
    <n v="2554"/>
    <n v="0"/>
    <x v="0"/>
    <n v="0"/>
    <n v="0"/>
    <n v="0"/>
    <x v="3"/>
    <x v="1"/>
    <x v="0"/>
  </r>
  <r>
    <n v="2636"/>
    <n v="0"/>
    <x v="0"/>
    <n v="0"/>
    <n v="0"/>
    <n v="0"/>
    <x v="1"/>
    <x v="1"/>
    <x v="0"/>
  </r>
  <r>
    <n v="2409"/>
    <n v="0"/>
    <x v="0"/>
    <n v="0"/>
    <n v="0"/>
    <n v="0"/>
    <x v="0"/>
    <x v="1"/>
    <x v="0"/>
  </r>
  <r>
    <n v="1783"/>
    <n v="0"/>
    <x v="0"/>
    <n v="0"/>
    <n v="0"/>
    <n v="0"/>
    <x v="3"/>
    <x v="1"/>
    <x v="0"/>
  </r>
  <r>
    <n v="1677"/>
    <n v="0"/>
    <x v="0"/>
    <n v="0"/>
    <n v="0"/>
    <n v="0"/>
    <x v="0"/>
    <x v="1"/>
    <x v="0"/>
  </r>
  <r>
    <n v="1976"/>
    <n v="0"/>
    <x v="0"/>
    <n v="0"/>
    <n v="0"/>
    <n v="0"/>
    <x v="0"/>
    <x v="1"/>
    <x v="0"/>
  </r>
  <r>
    <n v="2842"/>
    <n v="0"/>
    <x v="0"/>
    <n v="0"/>
    <n v="0"/>
    <n v="0"/>
    <x v="0"/>
    <x v="1"/>
    <x v="0"/>
  </r>
  <r>
    <n v="2025"/>
    <n v="0"/>
    <x v="0"/>
    <n v="0"/>
    <n v="0"/>
    <n v="0"/>
    <x v="1"/>
    <x v="1"/>
    <x v="0"/>
  </r>
  <r>
    <n v="2448"/>
    <n v="0"/>
    <x v="0"/>
    <n v="0"/>
    <n v="0"/>
    <n v="0"/>
    <x v="0"/>
    <x v="1"/>
    <x v="0"/>
  </r>
  <r>
    <n v="2556"/>
    <n v="0"/>
    <x v="0"/>
    <n v="0"/>
    <n v="0"/>
    <n v="0"/>
    <x v="1"/>
    <x v="1"/>
    <x v="0"/>
  </r>
  <r>
    <n v="2759"/>
    <n v="0"/>
    <x v="0"/>
    <n v="0"/>
    <n v="0"/>
    <n v="0"/>
    <x v="1"/>
    <x v="1"/>
    <x v="0"/>
  </r>
  <r>
    <n v="2947"/>
    <n v="0"/>
    <x v="0"/>
    <n v="0"/>
    <n v="0"/>
    <n v="0"/>
    <x v="1"/>
    <x v="1"/>
    <x v="0"/>
  </r>
  <r>
    <n v="1949"/>
    <n v="0"/>
    <x v="0"/>
    <n v="0"/>
    <n v="0"/>
    <n v="0"/>
    <x v="3"/>
    <x v="0"/>
    <x v="0"/>
  </r>
  <r>
    <n v="2402"/>
    <n v="0"/>
    <x v="0"/>
    <n v="0"/>
    <n v="0"/>
    <n v="0"/>
    <x v="3"/>
    <x v="0"/>
    <x v="0"/>
  </r>
  <r>
    <n v="3081"/>
    <n v="0"/>
    <x v="0"/>
    <n v="0"/>
    <n v="0"/>
    <n v="0"/>
    <x v="1"/>
    <x v="1"/>
    <x v="0"/>
  </r>
  <r>
    <n v="2396"/>
    <n v="0"/>
    <x v="0"/>
    <n v="0"/>
    <n v="0"/>
    <n v="0"/>
    <x v="1"/>
    <x v="0"/>
    <x v="0"/>
  </r>
  <r>
    <n v="1093"/>
    <n v="0"/>
    <x v="0"/>
    <n v="0"/>
    <n v="0"/>
    <n v="0"/>
    <x v="0"/>
    <x v="0"/>
    <x v="0"/>
  </r>
  <r>
    <n v="2919"/>
    <n v="0"/>
    <x v="0"/>
    <n v="0"/>
    <n v="0"/>
    <n v="0"/>
    <x v="3"/>
    <x v="2"/>
    <x v="0"/>
  </r>
  <r>
    <n v="1611"/>
    <n v="0"/>
    <x v="0"/>
    <n v="0"/>
    <n v="0"/>
    <n v="0"/>
    <x v="2"/>
    <x v="0"/>
    <x v="0"/>
  </r>
  <r>
    <n v="1904"/>
    <n v="0"/>
    <x v="0"/>
    <n v="0"/>
    <n v="0"/>
    <n v="0"/>
    <x v="3"/>
    <x v="0"/>
    <x v="0"/>
  </r>
  <r>
    <n v="2988"/>
    <n v="0"/>
    <x v="0"/>
    <n v="0"/>
    <n v="0"/>
    <n v="0"/>
    <x v="3"/>
    <x v="4"/>
    <x v="0"/>
  </r>
  <r>
    <n v="1306"/>
    <n v="0"/>
    <x v="0"/>
    <n v="0"/>
    <n v="0"/>
    <n v="0"/>
    <x v="3"/>
    <x v="1"/>
    <x v="0"/>
  </r>
  <r>
    <n v="3200"/>
    <n v="0"/>
    <x v="0"/>
    <n v="0"/>
    <n v="0"/>
    <n v="0"/>
    <x v="3"/>
    <x v="1"/>
    <x v="0"/>
  </r>
  <r>
    <n v="2390"/>
    <n v="0"/>
    <x v="0"/>
    <n v="0"/>
    <n v="0"/>
    <n v="0"/>
    <x v="0"/>
    <x v="1"/>
    <x v="0"/>
  </r>
  <r>
    <n v="2447"/>
    <n v="0"/>
    <x v="0"/>
    <n v="0"/>
    <n v="0"/>
    <n v="0"/>
    <x v="3"/>
    <x v="1"/>
    <x v="0"/>
  </r>
  <r>
    <n v="2200"/>
    <n v="0"/>
    <x v="0"/>
    <n v="0"/>
    <n v="0"/>
    <n v="0"/>
    <x v="0"/>
    <x v="1"/>
    <x v="0"/>
  </r>
  <r>
    <n v="3042"/>
    <n v="0"/>
    <x v="0"/>
    <n v="0"/>
    <n v="0"/>
    <n v="0"/>
    <x v="1"/>
    <x v="1"/>
    <x v="0"/>
  </r>
  <r>
    <n v="1217"/>
    <n v="0"/>
    <x v="0"/>
    <n v="0"/>
    <n v="0"/>
    <n v="0"/>
    <x v="1"/>
    <x v="0"/>
    <x v="0"/>
  </r>
  <r>
    <n v="2913"/>
    <n v="0"/>
    <x v="0"/>
    <n v="0"/>
    <n v="0"/>
    <n v="0"/>
    <x v="3"/>
    <x v="2"/>
    <x v="0"/>
  </r>
  <r>
    <n v="2894"/>
    <n v="0"/>
    <x v="0"/>
    <n v="0"/>
    <n v="0"/>
    <n v="0"/>
    <x v="1"/>
    <x v="0"/>
    <x v="0"/>
  </r>
  <r>
    <n v="2628"/>
    <n v="0"/>
    <x v="0"/>
    <n v="0"/>
    <n v="0"/>
    <n v="0"/>
    <x v="4"/>
    <x v="1"/>
    <x v="0"/>
  </r>
  <r>
    <n v="3125"/>
    <n v="0"/>
    <x v="0"/>
    <n v="0"/>
    <n v="0"/>
    <n v="0"/>
    <x v="1"/>
    <x v="2"/>
    <x v="0"/>
  </r>
  <r>
    <n v="1143"/>
    <n v="0"/>
    <x v="0"/>
    <n v="0"/>
    <n v="0"/>
    <n v="0"/>
    <x v="0"/>
    <x v="1"/>
    <x v="0"/>
  </r>
  <r>
    <n v="1823"/>
    <n v="0"/>
    <x v="0"/>
    <n v="0"/>
    <n v="0"/>
    <n v="0"/>
    <x v="0"/>
    <x v="1"/>
    <x v="0"/>
  </r>
  <r>
    <n v="3058"/>
    <n v="0"/>
    <x v="0"/>
    <n v="0"/>
    <n v="0"/>
    <n v="0"/>
    <x v="3"/>
    <x v="2"/>
    <x v="0"/>
  </r>
  <r>
    <n v="2769"/>
    <n v="1"/>
    <x v="0"/>
    <n v="0"/>
    <n v="0"/>
    <n v="0"/>
    <x v="1"/>
    <x v="1"/>
    <x v="0"/>
  </r>
  <r>
    <n v="1994"/>
    <n v="0"/>
    <x v="0"/>
    <n v="0"/>
    <n v="0"/>
    <n v="0"/>
    <x v="1"/>
    <x v="2"/>
    <x v="0"/>
  </r>
  <r>
    <n v="2277"/>
    <n v="0"/>
    <x v="0"/>
    <n v="0"/>
    <n v="0"/>
    <n v="0"/>
    <x v="1"/>
    <x v="0"/>
    <x v="0"/>
  </r>
  <r>
    <n v="1821"/>
    <n v="0"/>
    <x v="0"/>
    <n v="0"/>
    <n v="0"/>
    <n v="0"/>
    <x v="1"/>
    <x v="1"/>
    <x v="0"/>
  </r>
  <r>
    <n v="2765"/>
    <n v="0"/>
    <x v="0"/>
    <n v="0"/>
    <n v="0"/>
    <n v="0"/>
    <x v="1"/>
    <x v="1"/>
    <x v="0"/>
  </r>
  <r>
    <n v="1316"/>
    <n v="0"/>
    <x v="0"/>
    <n v="0"/>
    <n v="0"/>
    <n v="0"/>
    <x v="0"/>
    <x v="0"/>
    <x v="0"/>
  </r>
  <r>
    <n v="2639"/>
    <n v="0"/>
    <x v="0"/>
    <n v="0"/>
    <n v="0"/>
    <n v="0"/>
    <x v="0"/>
    <x v="0"/>
    <x v="0"/>
  </r>
  <r>
    <n v="2266"/>
    <n v="0"/>
    <x v="0"/>
    <n v="0"/>
    <n v="0"/>
    <n v="0"/>
    <x v="2"/>
    <x v="1"/>
    <x v="0"/>
  </r>
  <r>
    <n v="2589"/>
    <n v="0"/>
    <x v="0"/>
    <n v="0"/>
    <n v="0"/>
    <n v="0"/>
    <x v="0"/>
    <x v="1"/>
    <x v="0"/>
  </r>
  <r>
    <n v="1019"/>
    <n v="0"/>
    <x v="0"/>
    <n v="0"/>
    <n v="0"/>
    <n v="0"/>
    <x v="0"/>
    <x v="3"/>
    <x v="0"/>
  </r>
  <r>
    <n v="1127"/>
    <n v="0"/>
    <x v="0"/>
    <n v="0"/>
    <n v="0"/>
    <n v="0"/>
    <x v="3"/>
    <x v="0"/>
    <x v="0"/>
  </r>
  <r>
    <n v="1729"/>
    <n v="1"/>
    <x v="0"/>
    <n v="0"/>
    <n v="0"/>
    <n v="0"/>
    <x v="0"/>
    <x v="1"/>
    <x v="0"/>
  </r>
  <r>
    <n v="2198"/>
    <n v="0"/>
    <x v="0"/>
    <n v="0"/>
    <n v="0"/>
    <n v="0"/>
    <x v="1"/>
    <x v="0"/>
    <x v="0"/>
  </r>
  <r>
    <n v="1754"/>
    <n v="0"/>
    <x v="0"/>
    <n v="0"/>
    <n v="0"/>
    <n v="0"/>
    <x v="3"/>
    <x v="1"/>
    <x v="0"/>
  </r>
  <r>
    <n v="3098"/>
    <n v="0"/>
    <x v="0"/>
    <n v="0"/>
    <n v="0"/>
    <n v="0"/>
    <x v="1"/>
    <x v="1"/>
    <x v="0"/>
  </r>
  <r>
    <n v="2027"/>
    <n v="0"/>
    <x v="0"/>
    <n v="0"/>
    <n v="0"/>
    <n v="0"/>
    <x v="3"/>
    <x v="2"/>
    <x v="0"/>
  </r>
  <r>
    <n v="1364"/>
    <n v="0"/>
    <x v="0"/>
    <n v="0"/>
    <n v="0"/>
    <n v="0"/>
    <x v="3"/>
    <x v="0"/>
    <x v="0"/>
  </r>
  <r>
    <n v="2097"/>
    <n v="1"/>
    <x v="0"/>
    <n v="0"/>
    <n v="0"/>
    <n v="0"/>
    <x v="3"/>
    <x v="0"/>
    <x v="0"/>
  </r>
  <r>
    <n v="2004"/>
    <n v="0"/>
    <x v="0"/>
    <n v="0"/>
    <n v="0"/>
    <n v="0"/>
    <x v="1"/>
    <x v="2"/>
    <x v="0"/>
  </r>
  <r>
    <n v="3191"/>
    <n v="0"/>
    <x v="0"/>
    <n v="0"/>
    <n v="0"/>
    <n v="0"/>
    <x v="3"/>
    <x v="2"/>
    <x v="0"/>
  </r>
  <r>
    <n v="1948"/>
    <n v="0"/>
    <x v="0"/>
    <n v="0"/>
    <n v="0"/>
    <n v="0"/>
    <x v="3"/>
    <x v="1"/>
    <x v="0"/>
  </r>
  <r>
    <n v="1963"/>
    <n v="0"/>
    <x v="0"/>
    <n v="0"/>
    <n v="0"/>
    <n v="0"/>
    <x v="2"/>
    <x v="2"/>
    <x v="0"/>
  </r>
  <r>
    <n v="1159"/>
    <n v="0"/>
    <x v="0"/>
    <n v="0"/>
    <n v="0"/>
    <n v="0"/>
    <x v="1"/>
    <x v="1"/>
    <x v="0"/>
  </r>
  <r>
    <n v="1008"/>
    <n v="0"/>
    <x v="0"/>
    <n v="0"/>
    <n v="0"/>
    <n v="0"/>
    <x v="3"/>
    <x v="0"/>
    <x v="0"/>
  </r>
  <r>
    <n v="2157"/>
    <n v="0"/>
    <x v="0"/>
    <n v="0"/>
    <n v="0"/>
    <n v="0"/>
    <x v="3"/>
    <x v="2"/>
    <x v="0"/>
  </r>
  <r>
    <n v="2205"/>
    <n v="0"/>
    <x v="0"/>
    <n v="0"/>
    <n v="0"/>
    <n v="0"/>
    <x v="4"/>
    <x v="0"/>
    <x v="0"/>
  </r>
  <r>
    <n v="2124"/>
    <n v="0"/>
    <x v="0"/>
    <n v="0"/>
    <n v="0"/>
    <n v="0"/>
    <x v="0"/>
    <x v="0"/>
    <x v="0"/>
  </r>
  <r>
    <n v="2416"/>
    <n v="0"/>
    <x v="0"/>
    <n v="0"/>
    <n v="0"/>
    <n v="0"/>
    <x v="1"/>
    <x v="1"/>
    <x v="0"/>
  </r>
  <r>
    <n v="1261"/>
    <n v="0"/>
    <x v="0"/>
    <n v="0"/>
    <n v="0"/>
    <n v="0"/>
    <x v="2"/>
    <x v="1"/>
    <x v="0"/>
  </r>
  <r>
    <n v="2339"/>
    <n v="0"/>
    <x v="0"/>
    <n v="0"/>
    <n v="0"/>
    <n v="0"/>
    <x v="0"/>
    <x v="2"/>
    <x v="0"/>
  </r>
  <r>
    <n v="2797"/>
    <n v="0"/>
    <x v="0"/>
    <n v="0"/>
    <n v="0"/>
    <n v="0"/>
    <x v="0"/>
    <x v="2"/>
    <x v="0"/>
  </r>
  <r>
    <n v="2978"/>
    <n v="0"/>
    <x v="0"/>
    <n v="0"/>
    <n v="0"/>
    <n v="0"/>
    <x v="0"/>
    <x v="1"/>
    <x v="0"/>
  </r>
  <r>
    <n v="1693"/>
    <n v="0"/>
    <x v="0"/>
    <n v="0"/>
    <n v="0"/>
    <n v="0"/>
    <x v="0"/>
    <x v="1"/>
    <x v="0"/>
  </r>
  <r>
    <n v="2325"/>
    <n v="0"/>
    <x v="0"/>
    <n v="0"/>
    <n v="0"/>
    <n v="0"/>
    <x v="0"/>
    <x v="1"/>
    <x v="0"/>
  </r>
  <r>
    <n v="2882"/>
    <n v="0"/>
    <x v="0"/>
    <n v="0"/>
    <n v="0"/>
    <n v="0"/>
    <x v="1"/>
    <x v="1"/>
    <x v="0"/>
  </r>
  <r>
    <n v="2654"/>
    <n v="0"/>
    <x v="0"/>
    <n v="0"/>
    <n v="0"/>
    <n v="0"/>
    <x v="3"/>
    <x v="1"/>
    <x v="0"/>
  </r>
  <r>
    <n v="1448"/>
    <n v="0"/>
    <x v="0"/>
    <n v="0"/>
    <n v="0"/>
    <n v="0"/>
    <x v="3"/>
    <x v="1"/>
    <x v="0"/>
  </r>
  <r>
    <n v="1333"/>
    <n v="1"/>
    <x v="0"/>
    <n v="0"/>
    <n v="0"/>
    <n v="0"/>
    <x v="3"/>
    <x v="2"/>
    <x v="0"/>
  </r>
  <r>
    <n v="1577"/>
    <n v="0"/>
    <x v="0"/>
    <n v="0"/>
    <n v="0"/>
    <n v="0"/>
    <x v="1"/>
    <x v="1"/>
    <x v="0"/>
  </r>
  <r>
    <n v="2026"/>
    <n v="0"/>
    <x v="0"/>
    <n v="0"/>
    <n v="0"/>
    <n v="0"/>
    <x v="0"/>
    <x v="2"/>
    <x v="0"/>
  </r>
  <r>
    <n v="2851"/>
    <n v="0"/>
    <x v="0"/>
    <n v="0"/>
    <n v="0"/>
    <n v="0"/>
    <x v="4"/>
    <x v="2"/>
    <x v="0"/>
  </r>
  <r>
    <n v="1544"/>
    <n v="0"/>
    <x v="0"/>
    <n v="0"/>
    <n v="0"/>
    <n v="0"/>
    <x v="3"/>
    <x v="1"/>
    <x v="0"/>
  </r>
  <r>
    <n v="2493"/>
    <n v="0"/>
    <x v="0"/>
    <n v="0"/>
    <n v="0"/>
    <n v="0"/>
    <x v="3"/>
    <x v="1"/>
    <x v="0"/>
  </r>
  <r>
    <n v="2472"/>
    <n v="0"/>
    <x v="0"/>
    <n v="0"/>
    <n v="0"/>
    <n v="0"/>
    <x v="2"/>
    <x v="1"/>
    <x v="0"/>
  </r>
  <r>
    <n v="1916"/>
    <n v="0"/>
    <x v="0"/>
    <n v="0"/>
    <n v="0"/>
    <n v="0"/>
    <x v="1"/>
    <x v="0"/>
    <x v="0"/>
  </r>
  <r>
    <n v="2051"/>
    <n v="0"/>
    <x v="0"/>
    <n v="0"/>
    <n v="0"/>
    <n v="0"/>
    <x v="1"/>
    <x v="0"/>
    <x v="0"/>
  </r>
  <r>
    <n v="2841"/>
    <n v="0"/>
    <x v="0"/>
    <n v="0"/>
    <n v="0"/>
    <n v="0"/>
    <x v="1"/>
    <x v="2"/>
    <x v="0"/>
  </r>
  <r>
    <n v="1509"/>
    <n v="0"/>
    <x v="0"/>
    <n v="0"/>
    <n v="0"/>
    <n v="0"/>
    <x v="3"/>
    <x v="1"/>
    <x v="0"/>
  </r>
  <r>
    <n v="3025"/>
    <n v="0"/>
    <x v="0"/>
    <n v="0"/>
    <n v="0"/>
    <n v="0"/>
    <x v="3"/>
    <x v="1"/>
    <x v="0"/>
  </r>
  <r>
    <n v="3000"/>
    <n v="0"/>
    <x v="0"/>
    <n v="0"/>
    <n v="0"/>
    <n v="0"/>
    <x v="3"/>
    <x v="2"/>
    <x v="0"/>
  </r>
  <r>
    <n v="2430"/>
    <n v="0"/>
    <x v="0"/>
    <n v="0"/>
    <n v="0"/>
    <n v="0"/>
    <x v="1"/>
    <x v="0"/>
    <x v="0"/>
  </r>
  <r>
    <n v="2973"/>
    <n v="1"/>
    <x v="0"/>
    <n v="0"/>
    <n v="0"/>
    <n v="0"/>
    <x v="3"/>
    <x v="0"/>
    <x v="0"/>
  </r>
  <r>
    <n v="2951"/>
    <n v="0"/>
    <x v="0"/>
    <n v="0"/>
    <n v="0"/>
    <n v="0"/>
    <x v="3"/>
    <x v="3"/>
    <x v="0"/>
  </r>
  <r>
    <n v="2794"/>
    <n v="0"/>
    <x v="0"/>
    <n v="0"/>
    <n v="0"/>
    <n v="0"/>
    <x v="1"/>
    <x v="0"/>
    <x v="0"/>
  </r>
  <r>
    <n v="1113"/>
    <n v="0"/>
    <x v="0"/>
    <n v="0"/>
    <n v="0"/>
    <n v="0"/>
    <x v="0"/>
    <x v="2"/>
    <x v="0"/>
  </r>
  <r>
    <n v="1062"/>
    <n v="0"/>
    <x v="0"/>
    <n v="0"/>
    <n v="0"/>
    <n v="0"/>
    <x v="1"/>
    <x v="1"/>
    <x v="0"/>
  </r>
  <r>
    <n v="1277"/>
    <n v="1"/>
    <x v="0"/>
    <n v="0"/>
    <n v="0"/>
    <n v="0"/>
    <x v="1"/>
    <x v="3"/>
    <x v="0"/>
  </r>
  <r>
    <n v="2815"/>
    <n v="0"/>
    <x v="0"/>
    <n v="0"/>
    <n v="0"/>
    <n v="0"/>
    <x v="1"/>
    <x v="0"/>
    <x v="0"/>
  </r>
  <r>
    <n v="1175"/>
    <n v="0"/>
    <x v="0"/>
    <n v="0"/>
    <n v="0"/>
    <n v="0"/>
    <x v="0"/>
    <x v="0"/>
    <x v="0"/>
  </r>
  <r>
    <n v="1999"/>
    <n v="0"/>
    <x v="0"/>
    <n v="0"/>
    <n v="0"/>
    <n v="0"/>
    <x v="3"/>
    <x v="1"/>
    <x v="0"/>
  </r>
  <r>
    <n v="1466"/>
    <n v="1"/>
    <x v="0"/>
    <n v="0"/>
    <n v="0"/>
    <n v="0"/>
    <x v="0"/>
    <x v="1"/>
    <x v="0"/>
  </r>
  <r>
    <n v="1616"/>
    <n v="1"/>
    <x v="0"/>
    <n v="0"/>
    <n v="0"/>
    <n v="0"/>
    <x v="0"/>
    <x v="3"/>
    <x v="0"/>
  </r>
  <r>
    <n v="2009"/>
    <n v="0"/>
    <x v="0"/>
    <n v="0"/>
    <n v="0"/>
    <n v="0"/>
    <x v="2"/>
    <x v="0"/>
    <x v="0"/>
  </r>
  <r>
    <n v="3123"/>
    <n v="0"/>
    <x v="0"/>
    <n v="0"/>
    <n v="0"/>
    <n v="0"/>
    <x v="3"/>
    <x v="3"/>
    <x v="0"/>
  </r>
  <r>
    <n v="3175"/>
    <n v="0"/>
    <x v="1"/>
    <n v="0"/>
    <n v="0"/>
    <n v="0"/>
    <x v="1"/>
    <x v="1"/>
    <x v="0"/>
  </r>
  <r>
    <n v="1422"/>
    <n v="0"/>
    <x v="0"/>
    <n v="0"/>
    <n v="0"/>
    <n v="0"/>
    <x v="3"/>
    <x v="0"/>
    <x v="0"/>
  </r>
  <r>
    <n v="2516"/>
    <n v="0"/>
    <x v="0"/>
    <n v="0"/>
    <n v="0"/>
    <n v="0"/>
    <x v="1"/>
    <x v="1"/>
    <x v="0"/>
  </r>
  <r>
    <n v="2405"/>
    <n v="0"/>
    <x v="0"/>
    <n v="0"/>
    <n v="0"/>
    <n v="0"/>
    <x v="0"/>
    <x v="1"/>
    <x v="0"/>
  </r>
  <r>
    <n v="1451"/>
    <n v="0"/>
    <x v="0"/>
    <n v="0"/>
    <n v="0"/>
    <n v="0"/>
    <x v="4"/>
    <x v="1"/>
    <x v="0"/>
  </r>
  <r>
    <n v="2895"/>
    <n v="0"/>
    <x v="0"/>
    <n v="0"/>
    <n v="0"/>
    <n v="0"/>
    <x v="0"/>
    <x v="3"/>
    <x v="0"/>
  </r>
  <r>
    <n v="2533"/>
    <n v="0"/>
    <x v="0"/>
    <n v="0"/>
    <n v="0"/>
    <n v="0"/>
    <x v="2"/>
    <x v="1"/>
    <x v="0"/>
  </r>
  <r>
    <n v="2727"/>
    <n v="0"/>
    <x v="0"/>
    <n v="0"/>
    <n v="0"/>
    <n v="0"/>
    <x v="0"/>
    <x v="3"/>
    <x v="0"/>
  </r>
  <r>
    <n v="1871"/>
    <n v="1"/>
    <x v="0"/>
    <n v="0"/>
    <n v="0"/>
    <n v="0"/>
    <x v="3"/>
    <x v="1"/>
    <x v="0"/>
  </r>
  <r>
    <n v="1258"/>
    <n v="0"/>
    <x v="0"/>
    <n v="0"/>
    <n v="0"/>
    <n v="0"/>
    <x v="0"/>
    <x v="2"/>
    <x v="1"/>
  </r>
  <r>
    <n v="3041"/>
    <n v="0"/>
    <x v="0"/>
    <n v="0"/>
    <n v="0"/>
    <n v="0"/>
    <x v="3"/>
    <x v="1"/>
    <x v="0"/>
  </r>
  <r>
    <n v="1232"/>
    <n v="0"/>
    <x v="0"/>
    <n v="0"/>
    <n v="0"/>
    <n v="0"/>
    <x v="3"/>
    <x v="0"/>
    <x v="0"/>
  </r>
  <r>
    <n v="1604"/>
    <n v="0"/>
    <x v="0"/>
    <n v="0"/>
    <n v="0"/>
    <n v="0"/>
    <x v="0"/>
    <x v="1"/>
    <x v="0"/>
  </r>
  <r>
    <n v="1744"/>
    <n v="1"/>
    <x v="0"/>
    <n v="0"/>
    <n v="0"/>
    <n v="0"/>
    <x v="0"/>
    <x v="0"/>
    <x v="0"/>
  </r>
  <r>
    <n v="1351"/>
    <n v="0"/>
    <x v="0"/>
    <n v="0"/>
    <n v="0"/>
    <n v="0"/>
    <x v="2"/>
    <x v="1"/>
    <x v="0"/>
  </r>
  <r>
    <n v="2102"/>
    <n v="0"/>
    <x v="0"/>
    <n v="0"/>
    <n v="0"/>
    <n v="0"/>
    <x v="3"/>
    <x v="0"/>
    <x v="0"/>
  </r>
  <r>
    <n v="1765"/>
    <n v="0"/>
    <x v="0"/>
    <n v="0"/>
    <n v="0"/>
    <n v="0"/>
    <x v="1"/>
    <x v="1"/>
    <x v="0"/>
  </r>
  <r>
    <n v="3133"/>
    <n v="0"/>
    <x v="0"/>
    <n v="0"/>
    <n v="0"/>
    <n v="0"/>
    <x v="0"/>
    <x v="0"/>
    <x v="0"/>
  </r>
  <r>
    <n v="2884"/>
    <n v="1"/>
    <x v="0"/>
    <n v="0"/>
    <n v="0"/>
    <n v="0"/>
    <x v="3"/>
    <x v="2"/>
    <x v="0"/>
  </r>
  <r>
    <n v="2169"/>
    <n v="0"/>
    <x v="0"/>
    <n v="0"/>
    <n v="0"/>
    <n v="0"/>
    <x v="1"/>
    <x v="0"/>
    <x v="0"/>
  </r>
  <r>
    <n v="2566"/>
    <n v="0"/>
    <x v="0"/>
    <n v="0"/>
    <n v="0"/>
    <n v="0"/>
    <x v="1"/>
    <x v="0"/>
    <x v="0"/>
  </r>
  <r>
    <n v="2244"/>
    <n v="0"/>
    <x v="0"/>
    <n v="0"/>
    <n v="0"/>
    <n v="0"/>
    <x v="3"/>
    <x v="1"/>
    <x v="0"/>
  </r>
  <r>
    <n v="1384"/>
    <n v="0"/>
    <x v="0"/>
    <n v="0"/>
    <n v="0"/>
    <n v="0"/>
    <x v="2"/>
    <x v="3"/>
    <x v="0"/>
  </r>
  <r>
    <n v="2954"/>
    <n v="1"/>
    <x v="0"/>
    <n v="0"/>
    <n v="0"/>
    <n v="0"/>
    <x v="0"/>
    <x v="2"/>
    <x v="0"/>
  </r>
  <r>
    <n v="1183"/>
    <n v="0"/>
    <x v="0"/>
    <n v="0"/>
    <n v="0"/>
    <n v="0"/>
    <x v="3"/>
    <x v="1"/>
    <x v="0"/>
  </r>
  <r>
    <n v="2590"/>
    <n v="0"/>
    <x v="0"/>
    <n v="0"/>
    <n v="0"/>
    <n v="0"/>
    <x v="3"/>
    <x v="1"/>
    <x v="0"/>
  </r>
  <r>
    <n v="2407"/>
    <n v="0"/>
    <x v="0"/>
    <n v="0"/>
    <n v="0"/>
    <n v="0"/>
    <x v="2"/>
    <x v="3"/>
    <x v="0"/>
  </r>
  <r>
    <n v="2477"/>
    <n v="0"/>
    <x v="0"/>
    <n v="0"/>
    <n v="0"/>
    <n v="0"/>
    <x v="2"/>
    <x v="3"/>
    <x v="0"/>
  </r>
  <r>
    <n v="1237"/>
    <n v="0"/>
    <x v="0"/>
    <n v="0"/>
    <n v="0"/>
    <n v="0"/>
    <x v="0"/>
    <x v="2"/>
    <x v="0"/>
  </r>
  <r>
    <n v="2867"/>
    <n v="0"/>
    <x v="0"/>
    <n v="0"/>
    <n v="0"/>
    <n v="0"/>
    <x v="3"/>
    <x v="1"/>
    <x v="0"/>
  </r>
  <r>
    <n v="1583"/>
    <n v="0"/>
    <x v="0"/>
    <n v="0"/>
    <n v="0"/>
    <n v="0"/>
    <x v="1"/>
    <x v="1"/>
    <x v="0"/>
  </r>
  <r>
    <n v="2411"/>
    <n v="1"/>
    <x v="0"/>
    <n v="0"/>
    <n v="0"/>
    <n v="0"/>
    <x v="3"/>
    <x v="3"/>
    <x v="0"/>
  </r>
  <r>
    <n v="2014"/>
    <n v="0"/>
    <x v="0"/>
    <n v="0"/>
    <n v="0"/>
    <n v="0"/>
    <x v="3"/>
    <x v="3"/>
    <x v="0"/>
  </r>
  <r>
    <n v="1115"/>
    <n v="0"/>
    <x v="0"/>
    <n v="0"/>
    <n v="0"/>
    <n v="0"/>
    <x v="2"/>
    <x v="1"/>
    <x v="0"/>
  </r>
  <r>
    <n v="3099"/>
    <n v="0"/>
    <x v="0"/>
    <n v="0"/>
    <n v="0"/>
    <n v="0"/>
    <x v="2"/>
    <x v="1"/>
    <x v="0"/>
  </r>
  <r>
    <n v="2523"/>
    <n v="0"/>
    <x v="0"/>
    <n v="0"/>
    <n v="0"/>
    <n v="0"/>
    <x v="0"/>
    <x v="1"/>
    <x v="0"/>
  </r>
  <r>
    <n v="1242"/>
    <n v="0"/>
    <x v="0"/>
    <n v="0"/>
    <n v="0"/>
    <n v="0"/>
    <x v="0"/>
    <x v="0"/>
    <x v="0"/>
  </r>
  <r>
    <n v="1834"/>
    <n v="1"/>
    <x v="0"/>
    <n v="0"/>
    <n v="0"/>
    <n v="0"/>
    <x v="1"/>
    <x v="0"/>
    <x v="0"/>
  </r>
  <r>
    <n v="1304"/>
    <n v="0"/>
    <x v="0"/>
    <n v="0"/>
    <n v="0"/>
    <n v="0"/>
    <x v="3"/>
    <x v="1"/>
    <x v="0"/>
  </r>
  <r>
    <n v="3057"/>
    <n v="0"/>
    <x v="0"/>
    <n v="0"/>
    <n v="0"/>
    <n v="0"/>
    <x v="0"/>
    <x v="1"/>
    <x v="0"/>
  </r>
  <r>
    <n v="1363"/>
    <n v="0"/>
    <x v="0"/>
    <n v="0"/>
    <n v="0"/>
    <n v="0"/>
    <x v="0"/>
    <x v="1"/>
    <x v="0"/>
  </r>
  <r>
    <n v="1592"/>
    <n v="0"/>
    <x v="0"/>
    <n v="0"/>
    <n v="0"/>
    <n v="0"/>
    <x v="3"/>
    <x v="4"/>
    <x v="0"/>
  </r>
  <r>
    <n v="1797"/>
    <n v="0"/>
    <x v="0"/>
    <n v="0"/>
    <n v="0"/>
    <n v="0"/>
    <x v="3"/>
    <x v="1"/>
    <x v="0"/>
  </r>
  <r>
    <n v="1110"/>
    <n v="0"/>
    <x v="0"/>
    <n v="0"/>
    <n v="0"/>
    <n v="0"/>
    <x v="1"/>
    <x v="3"/>
    <x v="0"/>
  </r>
  <r>
    <n v="1211"/>
    <n v="0"/>
    <x v="0"/>
    <n v="0"/>
    <n v="0"/>
    <n v="0"/>
    <x v="3"/>
    <x v="0"/>
    <x v="0"/>
  </r>
  <r>
    <n v="1322"/>
    <n v="0"/>
    <x v="0"/>
    <n v="0"/>
    <n v="0"/>
    <n v="0"/>
    <x v="3"/>
    <x v="1"/>
    <x v="0"/>
  </r>
  <r>
    <n v="1272"/>
    <n v="0"/>
    <x v="0"/>
    <n v="0"/>
    <n v="0"/>
    <n v="0"/>
    <x v="3"/>
    <x v="1"/>
    <x v="0"/>
  </r>
  <r>
    <n v="1504"/>
    <n v="0"/>
    <x v="0"/>
    <n v="0"/>
    <n v="0"/>
    <n v="0"/>
    <x v="2"/>
    <x v="1"/>
    <x v="0"/>
  </r>
  <r>
    <n v="2615"/>
    <n v="0"/>
    <x v="0"/>
    <n v="0"/>
    <n v="0"/>
    <n v="0"/>
    <x v="1"/>
    <x v="2"/>
    <x v="0"/>
  </r>
  <r>
    <n v="3122"/>
    <n v="0"/>
    <x v="0"/>
    <n v="0"/>
    <n v="0"/>
    <n v="0"/>
    <x v="1"/>
    <x v="2"/>
    <x v="0"/>
  </r>
  <r>
    <n v="1850"/>
    <n v="0"/>
    <x v="0"/>
    <n v="0"/>
    <n v="0"/>
    <n v="0"/>
    <x v="1"/>
    <x v="1"/>
    <x v="0"/>
  </r>
  <r>
    <n v="2843"/>
    <n v="0"/>
    <x v="0"/>
    <n v="0"/>
    <n v="0"/>
    <n v="0"/>
    <x v="1"/>
    <x v="2"/>
    <x v="0"/>
  </r>
  <r>
    <n v="1150"/>
    <n v="0"/>
    <x v="0"/>
    <n v="0"/>
    <n v="0"/>
    <n v="0"/>
    <x v="0"/>
    <x v="2"/>
    <x v="0"/>
  </r>
  <r>
    <n v="1602"/>
    <n v="0"/>
    <x v="0"/>
    <n v="0"/>
    <n v="0"/>
    <n v="0"/>
    <x v="3"/>
    <x v="2"/>
    <x v="0"/>
  </r>
  <r>
    <n v="1387"/>
    <n v="0"/>
    <x v="0"/>
    <n v="0"/>
    <n v="0"/>
    <n v="0"/>
    <x v="1"/>
    <x v="1"/>
    <x v="0"/>
  </r>
  <r>
    <n v="1172"/>
    <n v="0"/>
    <x v="0"/>
    <n v="0"/>
    <n v="0"/>
    <n v="0"/>
    <x v="3"/>
    <x v="2"/>
    <x v="0"/>
  </r>
  <r>
    <n v="1764"/>
    <n v="0"/>
    <x v="0"/>
    <n v="0"/>
    <n v="0"/>
    <n v="0"/>
    <x v="3"/>
    <x v="1"/>
    <x v="0"/>
  </r>
  <r>
    <n v="2856"/>
    <n v="1"/>
    <x v="0"/>
    <n v="0"/>
    <n v="0"/>
    <n v="0"/>
    <x v="3"/>
    <x v="0"/>
    <x v="0"/>
  </r>
  <r>
    <n v="2522"/>
    <n v="0"/>
    <x v="0"/>
    <n v="0"/>
    <n v="0"/>
    <n v="0"/>
    <x v="3"/>
    <x v="3"/>
    <x v="0"/>
  </r>
  <r>
    <n v="1332"/>
    <n v="0"/>
    <x v="0"/>
    <n v="0"/>
    <n v="0"/>
    <n v="0"/>
    <x v="4"/>
    <x v="1"/>
    <x v="0"/>
  </r>
  <r>
    <n v="2729"/>
    <n v="0"/>
    <x v="0"/>
    <n v="0"/>
    <n v="0"/>
    <n v="0"/>
    <x v="4"/>
    <x v="1"/>
    <x v="0"/>
  </r>
  <r>
    <n v="2980"/>
    <n v="0"/>
    <x v="0"/>
    <n v="0"/>
    <n v="0"/>
    <n v="0"/>
    <x v="3"/>
    <x v="1"/>
    <x v="0"/>
  </r>
  <r>
    <n v="1009"/>
    <n v="0"/>
    <x v="0"/>
    <n v="0"/>
    <n v="0"/>
    <n v="0"/>
    <x v="1"/>
    <x v="0"/>
    <x v="0"/>
  </r>
  <r>
    <n v="1392"/>
    <n v="0"/>
    <x v="0"/>
    <n v="0"/>
    <n v="0"/>
    <n v="0"/>
    <x v="1"/>
    <x v="0"/>
    <x v="0"/>
  </r>
  <r>
    <n v="2859"/>
    <n v="0"/>
    <x v="0"/>
    <n v="0"/>
    <n v="0"/>
    <n v="0"/>
    <x v="0"/>
    <x v="0"/>
    <x v="0"/>
  </r>
  <r>
    <n v="1361"/>
    <n v="0"/>
    <x v="0"/>
    <n v="0"/>
    <n v="0"/>
    <n v="0"/>
    <x v="0"/>
    <x v="1"/>
    <x v="0"/>
  </r>
  <r>
    <n v="1427"/>
    <n v="0"/>
    <x v="0"/>
    <n v="0"/>
    <n v="0"/>
    <n v="0"/>
    <x v="0"/>
    <x v="1"/>
    <x v="0"/>
  </r>
  <r>
    <n v="2994"/>
    <n v="0"/>
    <x v="0"/>
    <n v="0"/>
    <n v="0"/>
    <n v="0"/>
    <x v="1"/>
    <x v="1"/>
    <x v="0"/>
  </r>
  <r>
    <n v="1993"/>
    <n v="0"/>
    <x v="0"/>
    <n v="0"/>
    <n v="0"/>
    <n v="0"/>
    <x v="0"/>
    <x v="1"/>
    <x v="0"/>
  </r>
  <r>
    <n v="1087"/>
    <n v="0"/>
    <x v="0"/>
    <n v="0"/>
    <n v="0"/>
    <n v="0"/>
    <x v="3"/>
    <x v="1"/>
    <x v="0"/>
  </r>
  <r>
    <n v="1405"/>
    <n v="0"/>
    <x v="0"/>
    <n v="0"/>
    <n v="0"/>
    <n v="0"/>
    <x v="3"/>
    <x v="1"/>
    <x v="0"/>
  </r>
  <r>
    <n v="2822"/>
    <n v="0"/>
    <x v="0"/>
    <n v="0"/>
    <n v="0"/>
    <n v="0"/>
    <x v="3"/>
    <x v="1"/>
    <x v="0"/>
  </r>
  <r>
    <n v="1584"/>
    <n v="0"/>
    <x v="0"/>
    <n v="0"/>
    <n v="0"/>
    <n v="0"/>
    <x v="0"/>
    <x v="1"/>
    <x v="0"/>
  </r>
  <r>
    <n v="2085"/>
    <n v="0"/>
    <x v="0"/>
    <n v="0"/>
    <n v="0"/>
    <n v="0"/>
    <x v="3"/>
    <x v="1"/>
    <x v="0"/>
  </r>
  <r>
    <n v="1418"/>
    <n v="0"/>
    <x v="0"/>
    <n v="0"/>
    <n v="0"/>
    <n v="0"/>
    <x v="0"/>
    <x v="1"/>
    <x v="0"/>
  </r>
  <r>
    <n v="1314"/>
    <n v="0"/>
    <x v="0"/>
    <n v="0"/>
    <n v="0"/>
    <n v="0"/>
    <x v="0"/>
    <x v="0"/>
    <x v="0"/>
  </r>
  <r>
    <n v="1238"/>
    <n v="0"/>
    <x v="0"/>
    <n v="0"/>
    <n v="0"/>
    <n v="0"/>
    <x v="0"/>
    <x v="1"/>
    <x v="0"/>
  </r>
  <r>
    <n v="2878"/>
    <n v="0"/>
    <x v="0"/>
    <n v="0"/>
    <n v="0"/>
    <n v="0"/>
    <x v="2"/>
    <x v="1"/>
    <x v="0"/>
  </r>
  <r>
    <n v="2370"/>
    <n v="0"/>
    <x v="0"/>
    <n v="0"/>
    <n v="0"/>
    <n v="0"/>
    <x v="3"/>
    <x v="0"/>
    <x v="0"/>
  </r>
  <r>
    <n v="1075"/>
    <n v="0"/>
    <x v="0"/>
    <n v="0"/>
    <n v="0"/>
    <n v="0"/>
    <x v="0"/>
    <x v="1"/>
    <x v="0"/>
  </r>
  <r>
    <n v="2751"/>
    <n v="0"/>
    <x v="0"/>
    <n v="0"/>
    <n v="0"/>
    <n v="0"/>
    <x v="0"/>
    <x v="1"/>
    <x v="0"/>
  </r>
  <r>
    <n v="3114"/>
    <n v="0"/>
    <x v="0"/>
    <n v="0"/>
    <n v="0"/>
    <n v="0"/>
    <x v="1"/>
    <x v="0"/>
    <x v="0"/>
  </r>
  <r>
    <n v="1281"/>
    <n v="0"/>
    <x v="0"/>
    <n v="0"/>
    <n v="0"/>
    <n v="0"/>
    <x v="1"/>
    <x v="1"/>
    <x v="0"/>
  </r>
  <r>
    <n v="3001"/>
    <n v="0"/>
    <x v="0"/>
    <n v="0"/>
    <n v="0"/>
    <n v="0"/>
    <x v="1"/>
    <x v="1"/>
    <x v="0"/>
  </r>
  <r>
    <n v="1194"/>
    <n v="1"/>
    <x v="0"/>
    <n v="0"/>
    <n v="0"/>
    <n v="0"/>
    <x v="1"/>
    <x v="1"/>
    <x v="0"/>
  </r>
  <r>
    <n v="1356"/>
    <n v="1"/>
    <x v="0"/>
    <n v="0"/>
    <n v="0"/>
    <n v="0"/>
    <x v="0"/>
    <x v="2"/>
    <x v="0"/>
  </r>
  <r>
    <n v="2908"/>
    <n v="0"/>
    <x v="0"/>
    <n v="0"/>
    <n v="0"/>
    <n v="0"/>
    <x v="3"/>
    <x v="2"/>
    <x v="0"/>
  </r>
  <r>
    <n v="2931"/>
    <n v="0"/>
    <x v="0"/>
    <n v="0"/>
    <n v="0"/>
    <n v="0"/>
    <x v="1"/>
    <x v="1"/>
    <x v="0"/>
  </r>
  <r>
    <n v="1080"/>
    <n v="0"/>
    <x v="0"/>
    <n v="0"/>
    <n v="0"/>
    <n v="0"/>
    <x v="3"/>
    <x v="1"/>
    <x v="0"/>
  </r>
  <r>
    <n v="3107"/>
    <n v="0"/>
    <x v="0"/>
    <n v="0"/>
    <n v="0"/>
    <n v="0"/>
    <x v="2"/>
    <x v="2"/>
    <x v="0"/>
  </r>
  <r>
    <n v="1260"/>
    <n v="0"/>
    <x v="0"/>
    <n v="0"/>
    <n v="0"/>
    <n v="0"/>
    <x v="3"/>
    <x v="1"/>
    <x v="0"/>
  </r>
  <r>
    <n v="1551"/>
    <n v="0"/>
    <x v="0"/>
    <n v="0"/>
    <n v="0"/>
    <n v="0"/>
    <x v="1"/>
    <x v="2"/>
    <x v="0"/>
  </r>
  <r>
    <n v="2805"/>
    <n v="0"/>
    <x v="0"/>
    <n v="0"/>
    <n v="0"/>
    <n v="0"/>
    <x v="0"/>
    <x v="1"/>
    <x v="0"/>
  </r>
  <r>
    <n v="1650"/>
    <n v="0"/>
    <x v="0"/>
    <n v="0"/>
    <n v="0"/>
    <n v="0"/>
    <x v="3"/>
    <x v="0"/>
    <x v="0"/>
  </r>
  <r>
    <n v="1634"/>
    <n v="0"/>
    <x v="0"/>
    <n v="0"/>
    <n v="0"/>
    <n v="0"/>
    <x v="1"/>
    <x v="1"/>
    <x v="0"/>
  </r>
  <r>
    <n v="3017"/>
    <n v="0"/>
    <x v="0"/>
    <n v="0"/>
    <n v="0"/>
    <n v="0"/>
    <x v="3"/>
    <x v="1"/>
    <x v="0"/>
  </r>
  <r>
    <n v="2752"/>
    <n v="0"/>
    <x v="0"/>
    <n v="0"/>
    <n v="0"/>
    <n v="0"/>
    <x v="3"/>
    <x v="0"/>
    <x v="0"/>
  </r>
  <r>
    <n v="1301"/>
    <n v="0"/>
    <x v="0"/>
    <n v="0"/>
    <n v="0"/>
    <n v="0"/>
    <x v="1"/>
    <x v="2"/>
    <x v="0"/>
  </r>
  <r>
    <n v="1612"/>
    <n v="0"/>
    <x v="0"/>
    <n v="0"/>
    <n v="0"/>
    <n v="0"/>
    <x v="0"/>
    <x v="1"/>
    <x v="0"/>
  </r>
  <r>
    <n v="2032"/>
    <n v="1"/>
    <x v="0"/>
    <n v="0"/>
    <n v="0"/>
    <n v="0"/>
    <x v="1"/>
    <x v="0"/>
    <x v="0"/>
  </r>
  <r>
    <n v="1160"/>
    <n v="0"/>
    <x v="0"/>
    <n v="0"/>
    <n v="0"/>
    <n v="0"/>
    <x v="3"/>
    <x v="1"/>
    <x v="0"/>
  </r>
  <r>
    <n v="1424"/>
    <n v="0"/>
    <x v="0"/>
    <n v="0"/>
    <n v="0"/>
    <n v="0"/>
    <x v="3"/>
    <x v="1"/>
    <x v="0"/>
  </r>
  <r>
    <n v="2219"/>
    <n v="0"/>
    <x v="0"/>
    <n v="0"/>
    <n v="0"/>
    <n v="0"/>
    <x v="3"/>
    <x v="1"/>
    <x v="0"/>
  </r>
  <r>
    <n v="2007"/>
    <n v="1"/>
    <x v="0"/>
    <n v="0"/>
    <n v="0"/>
    <n v="0"/>
    <x v="0"/>
    <x v="1"/>
    <x v="0"/>
  </r>
  <r>
    <n v="2995"/>
    <n v="0"/>
    <x v="0"/>
    <n v="0"/>
    <n v="0"/>
    <n v="0"/>
    <x v="1"/>
    <x v="1"/>
    <x v="0"/>
  </r>
  <r>
    <n v="1518"/>
    <n v="0"/>
    <x v="0"/>
    <n v="0"/>
    <n v="0"/>
    <n v="0"/>
    <x v="0"/>
    <x v="1"/>
    <x v="0"/>
  </r>
  <r>
    <n v="2770"/>
    <n v="0"/>
    <x v="0"/>
    <n v="0"/>
    <n v="0"/>
    <n v="0"/>
    <x v="3"/>
    <x v="2"/>
    <x v="0"/>
  </r>
  <r>
    <n v="2159"/>
    <n v="0"/>
    <x v="0"/>
    <n v="0"/>
    <n v="0"/>
    <n v="0"/>
    <x v="2"/>
    <x v="1"/>
    <x v="0"/>
  </r>
  <r>
    <n v="1473"/>
    <n v="0"/>
    <x v="0"/>
    <n v="0"/>
    <n v="0"/>
    <n v="0"/>
    <x v="4"/>
    <x v="3"/>
    <x v="0"/>
  </r>
  <r>
    <n v="1346"/>
    <n v="0"/>
    <x v="0"/>
    <n v="0"/>
    <n v="0"/>
    <n v="0"/>
    <x v="3"/>
    <x v="1"/>
    <x v="0"/>
  </r>
  <r>
    <n v="2002"/>
    <n v="0"/>
    <x v="0"/>
    <n v="0"/>
    <n v="0"/>
    <n v="0"/>
    <x v="1"/>
    <x v="0"/>
    <x v="0"/>
  </r>
  <r>
    <n v="2214"/>
    <n v="0"/>
    <x v="0"/>
    <n v="0"/>
    <n v="0"/>
    <n v="0"/>
    <x v="1"/>
    <x v="1"/>
    <x v="0"/>
  </r>
  <r>
    <n v="3184"/>
    <n v="0"/>
    <x v="0"/>
    <n v="0"/>
    <n v="0"/>
    <n v="0"/>
    <x v="1"/>
    <x v="1"/>
    <x v="0"/>
  </r>
  <r>
    <n v="2976"/>
    <n v="0"/>
    <x v="0"/>
    <n v="0"/>
    <n v="0"/>
    <n v="0"/>
    <x v="2"/>
    <x v="0"/>
    <x v="0"/>
  </r>
  <r>
    <n v="2721"/>
    <n v="0"/>
    <x v="0"/>
    <n v="0"/>
    <n v="0"/>
    <n v="0"/>
    <x v="1"/>
    <x v="4"/>
    <x v="0"/>
  </r>
  <r>
    <n v="2592"/>
    <n v="0"/>
    <x v="0"/>
    <n v="0"/>
    <n v="0"/>
    <n v="0"/>
    <x v="1"/>
    <x v="1"/>
    <x v="0"/>
  </r>
  <r>
    <n v="1069"/>
    <n v="0"/>
    <x v="0"/>
    <n v="0"/>
    <n v="0"/>
    <n v="0"/>
    <x v="3"/>
    <x v="1"/>
    <x v="0"/>
  </r>
  <r>
    <n v="2916"/>
    <n v="0"/>
    <x v="0"/>
    <n v="0"/>
    <n v="0"/>
    <n v="0"/>
    <x v="1"/>
    <x v="1"/>
    <x v="0"/>
  </r>
  <r>
    <n v="1173"/>
    <n v="0"/>
    <x v="0"/>
    <n v="0"/>
    <n v="0"/>
    <n v="0"/>
    <x v="3"/>
    <x v="4"/>
    <x v="0"/>
  </r>
  <r>
    <n v="2743"/>
    <n v="0"/>
    <x v="0"/>
    <n v="0"/>
    <n v="0"/>
    <n v="0"/>
    <x v="3"/>
    <x v="4"/>
    <x v="0"/>
  </r>
  <r>
    <n v="2401"/>
    <n v="0"/>
    <x v="0"/>
    <n v="0"/>
    <n v="0"/>
    <n v="0"/>
    <x v="3"/>
    <x v="1"/>
    <x v="0"/>
  </r>
  <r>
    <n v="2503"/>
    <n v="0"/>
    <x v="0"/>
    <n v="0"/>
    <n v="0"/>
    <n v="0"/>
    <x v="1"/>
    <x v="1"/>
    <x v="0"/>
  </r>
  <r>
    <n v="2440"/>
    <n v="0"/>
    <x v="0"/>
    <n v="0"/>
    <n v="0"/>
    <n v="0"/>
    <x v="3"/>
    <x v="2"/>
    <x v="0"/>
  </r>
  <r>
    <n v="2016"/>
    <n v="0"/>
    <x v="0"/>
    <n v="0"/>
    <n v="0"/>
    <n v="0"/>
    <x v="0"/>
    <x v="1"/>
    <x v="0"/>
  </r>
  <r>
    <n v="2992"/>
    <n v="0"/>
    <x v="0"/>
    <n v="0"/>
    <n v="0"/>
    <n v="0"/>
    <x v="1"/>
    <x v="1"/>
    <x v="0"/>
  </r>
  <r>
    <n v="1054"/>
    <n v="0"/>
    <x v="0"/>
    <n v="0"/>
    <n v="0"/>
    <n v="0"/>
    <x v="0"/>
    <x v="1"/>
    <x v="0"/>
  </r>
  <r>
    <n v="1931"/>
    <n v="0"/>
    <x v="0"/>
    <n v="0"/>
    <n v="0"/>
    <n v="0"/>
    <x v="1"/>
    <x v="0"/>
    <x v="0"/>
  </r>
  <r>
    <n v="3049"/>
    <n v="0"/>
    <x v="0"/>
    <n v="0"/>
    <n v="0"/>
    <n v="0"/>
    <x v="3"/>
    <x v="2"/>
    <x v="0"/>
  </r>
  <r>
    <n v="3051"/>
    <n v="0"/>
    <x v="0"/>
    <n v="0"/>
    <n v="0"/>
    <n v="0"/>
    <x v="3"/>
    <x v="1"/>
    <x v="0"/>
  </r>
  <r>
    <n v="3085"/>
    <n v="0"/>
    <x v="0"/>
    <n v="0"/>
    <n v="0"/>
    <n v="0"/>
    <x v="3"/>
    <x v="3"/>
    <x v="0"/>
  </r>
  <r>
    <n v="2225"/>
    <n v="0"/>
    <x v="0"/>
    <n v="0"/>
    <n v="0"/>
    <n v="0"/>
    <x v="1"/>
    <x v="0"/>
    <x v="0"/>
  </r>
  <r>
    <n v="2079"/>
    <n v="0"/>
    <x v="0"/>
    <n v="0"/>
    <n v="0"/>
    <n v="0"/>
    <x v="1"/>
    <x v="2"/>
    <x v="0"/>
  </r>
  <r>
    <n v="2651"/>
    <n v="0"/>
    <x v="0"/>
    <n v="0"/>
    <n v="0"/>
    <n v="0"/>
    <x v="3"/>
    <x v="1"/>
    <x v="0"/>
  </r>
  <r>
    <n v="3160"/>
    <n v="0"/>
    <x v="0"/>
    <n v="0"/>
    <n v="0"/>
    <n v="0"/>
    <x v="3"/>
    <x v="1"/>
    <x v="0"/>
  </r>
  <r>
    <n v="1567"/>
    <n v="0"/>
    <x v="0"/>
    <n v="0"/>
    <n v="0"/>
    <n v="0"/>
    <x v="3"/>
    <x v="2"/>
    <x v="0"/>
  </r>
  <r>
    <n v="1366"/>
    <n v="0"/>
    <x v="0"/>
    <n v="0"/>
    <n v="0"/>
    <n v="0"/>
    <x v="4"/>
    <x v="1"/>
    <x v="0"/>
  </r>
  <r>
    <n v="1312"/>
    <n v="0"/>
    <x v="0"/>
    <n v="0"/>
    <n v="0"/>
    <n v="0"/>
    <x v="3"/>
    <x v="1"/>
    <x v="0"/>
  </r>
  <r>
    <n v="2310"/>
    <n v="0"/>
    <x v="0"/>
    <n v="0"/>
    <n v="0"/>
    <n v="0"/>
    <x v="3"/>
    <x v="1"/>
    <x v="0"/>
  </r>
  <r>
    <n v="2495"/>
    <n v="0"/>
    <x v="0"/>
    <n v="0"/>
    <n v="0"/>
    <n v="0"/>
    <x v="0"/>
    <x v="1"/>
    <x v="0"/>
  </r>
  <r>
    <n v="2295"/>
    <n v="0"/>
    <x v="0"/>
    <n v="0"/>
    <n v="0"/>
    <n v="0"/>
    <x v="0"/>
    <x v="0"/>
    <x v="0"/>
  </r>
  <r>
    <n v="2534"/>
    <n v="0"/>
    <x v="0"/>
    <n v="0"/>
    <n v="0"/>
    <n v="0"/>
    <x v="2"/>
    <x v="1"/>
    <x v="0"/>
  </r>
  <r>
    <n v="1390"/>
    <n v="0"/>
    <x v="0"/>
    <n v="0"/>
    <n v="0"/>
    <n v="0"/>
    <x v="0"/>
    <x v="0"/>
    <x v="0"/>
  </r>
  <r>
    <n v="1484"/>
    <n v="0"/>
    <x v="0"/>
    <n v="0"/>
    <n v="0"/>
    <n v="0"/>
    <x v="1"/>
    <x v="1"/>
    <x v="0"/>
  </r>
  <r>
    <n v="1328"/>
    <n v="1"/>
    <x v="0"/>
    <n v="0"/>
    <n v="0"/>
    <n v="0"/>
    <x v="1"/>
    <x v="4"/>
    <x v="0"/>
  </r>
  <r>
    <n v="2549"/>
    <n v="0"/>
    <x v="0"/>
    <n v="0"/>
    <n v="0"/>
    <n v="0"/>
    <x v="3"/>
    <x v="2"/>
    <x v="0"/>
  </r>
  <r>
    <n v="1533"/>
    <n v="0"/>
    <x v="0"/>
    <n v="0"/>
    <n v="0"/>
    <n v="0"/>
    <x v="3"/>
    <x v="2"/>
    <x v="0"/>
  </r>
  <r>
    <n v="2580"/>
    <n v="0"/>
    <x v="0"/>
    <n v="0"/>
    <n v="0"/>
    <n v="0"/>
    <x v="3"/>
    <x v="1"/>
    <x v="0"/>
  </r>
  <r>
    <n v="2035"/>
    <n v="0"/>
    <x v="0"/>
    <n v="0"/>
    <n v="0"/>
    <n v="0"/>
    <x v="3"/>
    <x v="2"/>
    <x v="0"/>
  </r>
  <r>
    <n v="2406"/>
    <n v="0"/>
    <x v="0"/>
    <n v="0"/>
    <n v="0"/>
    <n v="0"/>
    <x v="3"/>
    <x v="2"/>
    <x v="0"/>
  </r>
  <r>
    <n v="2817"/>
    <n v="0"/>
    <x v="0"/>
    <n v="0"/>
    <n v="0"/>
    <n v="0"/>
    <x v="2"/>
    <x v="2"/>
    <x v="0"/>
  </r>
  <r>
    <n v="1293"/>
    <n v="0"/>
    <x v="0"/>
    <n v="0"/>
    <n v="0"/>
    <n v="0"/>
    <x v="4"/>
    <x v="1"/>
    <x v="0"/>
  </r>
  <r>
    <n v="2265"/>
    <n v="0"/>
    <x v="0"/>
    <n v="0"/>
    <n v="0"/>
    <n v="0"/>
    <x v="3"/>
    <x v="4"/>
    <x v="0"/>
  </r>
  <r>
    <n v="2165"/>
    <n v="0"/>
    <x v="0"/>
    <n v="0"/>
    <n v="0"/>
    <n v="0"/>
    <x v="0"/>
    <x v="1"/>
    <x v="0"/>
  </r>
  <r>
    <n v="2058"/>
    <n v="0"/>
    <x v="0"/>
    <n v="0"/>
    <n v="0"/>
    <n v="0"/>
    <x v="1"/>
    <x v="3"/>
    <x v="0"/>
  </r>
  <r>
    <n v="2363"/>
    <n v="0"/>
    <x v="0"/>
    <n v="0"/>
    <n v="0"/>
    <n v="0"/>
    <x v="1"/>
    <x v="3"/>
    <x v="0"/>
  </r>
  <r>
    <n v="2326"/>
    <n v="0"/>
    <x v="0"/>
    <n v="0"/>
    <n v="0"/>
    <n v="0"/>
    <x v="3"/>
    <x v="3"/>
    <x v="0"/>
  </r>
  <r>
    <n v="1594"/>
    <n v="0"/>
    <x v="0"/>
    <n v="0"/>
    <n v="0"/>
    <n v="0"/>
    <x v="0"/>
    <x v="2"/>
    <x v="0"/>
  </r>
  <r>
    <n v="1791"/>
    <n v="0"/>
    <x v="0"/>
    <n v="0"/>
    <n v="0"/>
    <n v="0"/>
    <x v="3"/>
    <x v="1"/>
    <x v="0"/>
  </r>
  <r>
    <n v="1874"/>
    <n v="0"/>
    <x v="0"/>
    <n v="0"/>
    <n v="0"/>
    <n v="0"/>
    <x v="0"/>
    <x v="4"/>
    <x v="0"/>
  </r>
  <r>
    <n v="1569"/>
    <n v="0"/>
    <x v="0"/>
    <n v="0"/>
    <n v="0"/>
    <n v="0"/>
    <x v="1"/>
    <x v="3"/>
    <x v="0"/>
  </r>
  <r>
    <n v="3199"/>
    <n v="0"/>
    <x v="0"/>
    <n v="0"/>
    <n v="0"/>
    <n v="0"/>
    <x v="0"/>
    <x v="1"/>
    <x v="0"/>
  </r>
  <r>
    <n v="2373"/>
    <n v="0"/>
    <x v="0"/>
    <n v="0"/>
    <n v="0"/>
    <n v="0"/>
    <x v="2"/>
    <x v="1"/>
    <x v="0"/>
  </r>
  <r>
    <n v="1657"/>
    <n v="0"/>
    <x v="0"/>
    <n v="0"/>
    <n v="0"/>
    <n v="0"/>
    <x v="3"/>
    <x v="1"/>
    <x v="0"/>
  </r>
  <r>
    <n v="1004"/>
    <n v="0"/>
    <x v="0"/>
    <n v="0"/>
    <n v="0"/>
    <n v="0"/>
    <x v="1"/>
    <x v="1"/>
    <x v="0"/>
  </r>
  <r>
    <n v="2845"/>
    <n v="0"/>
    <x v="0"/>
    <n v="0"/>
    <n v="0"/>
    <n v="0"/>
    <x v="2"/>
    <x v="0"/>
    <x v="0"/>
  </r>
  <r>
    <n v="2130"/>
    <n v="1"/>
    <x v="0"/>
    <n v="0"/>
    <n v="0"/>
    <n v="0"/>
    <x v="0"/>
    <x v="1"/>
    <x v="0"/>
  </r>
  <r>
    <n v="1678"/>
    <n v="0"/>
    <x v="0"/>
    <n v="0"/>
    <n v="0"/>
    <n v="0"/>
    <x v="0"/>
    <x v="0"/>
    <x v="0"/>
  </r>
  <r>
    <n v="1240"/>
    <n v="0"/>
    <x v="0"/>
    <n v="0"/>
    <n v="0"/>
    <n v="0"/>
    <x v="1"/>
    <x v="3"/>
    <x v="0"/>
  </r>
  <r>
    <n v="1639"/>
    <n v="0"/>
    <x v="0"/>
    <n v="0"/>
    <n v="0"/>
    <n v="0"/>
    <x v="1"/>
    <x v="3"/>
    <x v="0"/>
  </r>
  <r>
    <n v="3151"/>
    <n v="0"/>
    <x v="0"/>
    <n v="0"/>
    <n v="0"/>
    <n v="0"/>
    <x v="0"/>
    <x v="4"/>
    <x v="0"/>
  </r>
  <r>
    <n v="1073"/>
    <n v="0"/>
    <x v="0"/>
    <n v="0"/>
    <n v="0"/>
    <n v="0"/>
    <x v="1"/>
    <x v="3"/>
    <x v="1"/>
  </r>
  <r>
    <n v="1076"/>
    <n v="0"/>
    <x v="0"/>
    <n v="0"/>
    <n v="0"/>
    <n v="0"/>
    <x v="3"/>
    <x v="1"/>
    <x v="0"/>
  </r>
  <r>
    <n v="2433"/>
    <n v="0"/>
    <x v="0"/>
    <n v="0"/>
    <n v="0"/>
    <n v="0"/>
    <x v="1"/>
    <x v="1"/>
    <x v="0"/>
  </r>
  <r>
    <n v="2202"/>
    <n v="0"/>
    <x v="0"/>
    <n v="0"/>
    <n v="0"/>
    <n v="0"/>
    <x v="3"/>
    <x v="1"/>
    <x v="0"/>
  </r>
  <r>
    <n v="1582"/>
    <n v="0"/>
    <x v="0"/>
    <n v="0"/>
    <n v="0"/>
    <n v="0"/>
    <x v="3"/>
    <x v="3"/>
    <x v="0"/>
  </r>
  <r>
    <n v="1591"/>
    <n v="0"/>
    <x v="0"/>
    <n v="0"/>
    <n v="0"/>
    <n v="0"/>
    <x v="2"/>
    <x v="1"/>
    <x v="0"/>
  </r>
  <r>
    <n v="1501"/>
    <n v="0"/>
    <x v="0"/>
    <n v="0"/>
    <n v="0"/>
    <n v="0"/>
    <x v="0"/>
    <x v="1"/>
    <x v="0"/>
  </r>
  <r>
    <n v="1158"/>
    <n v="0"/>
    <x v="0"/>
    <n v="0"/>
    <n v="0"/>
    <n v="0"/>
    <x v="1"/>
    <x v="1"/>
    <x v="0"/>
  </r>
  <r>
    <n v="1978"/>
    <n v="0"/>
    <x v="0"/>
    <n v="0"/>
    <n v="0"/>
    <n v="0"/>
    <x v="1"/>
    <x v="1"/>
    <x v="0"/>
  </r>
  <r>
    <n v="3148"/>
    <n v="0"/>
    <x v="0"/>
    <n v="0"/>
    <n v="0"/>
    <n v="0"/>
    <x v="3"/>
    <x v="1"/>
    <x v="0"/>
  </r>
  <r>
    <n v="1645"/>
    <n v="0"/>
    <x v="0"/>
    <n v="0"/>
    <n v="0"/>
    <n v="0"/>
    <x v="3"/>
    <x v="4"/>
    <x v="0"/>
  </r>
  <r>
    <n v="2034"/>
    <n v="0"/>
    <x v="0"/>
    <n v="0"/>
    <n v="0"/>
    <n v="0"/>
    <x v="2"/>
    <x v="3"/>
    <x v="0"/>
  </r>
  <r>
    <n v="2112"/>
    <n v="0"/>
    <x v="0"/>
    <n v="0"/>
    <n v="0"/>
    <n v="0"/>
    <x v="0"/>
    <x v="1"/>
    <x v="0"/>
  </r>
  <r>
    <n v="1698"/>
    <n v="0"/>
    <x v="0"/>
    <n v="0"/>
    <n v="0"/>
    <n v="0"/>
    <x v="1"/>
    <x v="1"/>
    <x v="0"/>
  </r>
  <r>
    <n v="3088"/>
    <n v="0"/>
    <x v="0"/>
    <n v="0"/>
    <n v="0"/>
    <n v="0"/>
    <x v="2"/>
    <x v="1"/>
    <x v="0"/>
  </r>
  <r>
    <n v="1800"/>
    <n v="0"/>
    <x v="0"/>
    <n v="0"/>
    <n v="0"/>
    <n v="0"/>
    <x v="3"/>
    <x v="3"/>
    <x v="0"/>
  </r>
  <r>
    <n v="1061"/>
    <n v="0"/>
    <x v="0"/>
    <n v="0"/>
    <n v="0"/>
    <n v="0"/>
    <x v="3"/>
    <x v="1"/>
    <x v="0"/>
  </r>
  <r>
    <n v="2221"/>
    <n v="0"/>
    <x v="0"/>
    <n v="0"/>
    <n v="0"/>
    <n v="0"/>
    <x v="0"/>
    <x v="4"/>
    <x v="0"/>
  </r>
  <r>
    <n v="1508"/>
    <n v="0"/>
    <x v="0"/>
    <n v="0"/>
    <n v="0"/>
    <n v="0"/>
    <x v="3"/>
    <x v="1"/>
    <x v="0"/>
  </r>
  <r>
    <n v="2745"/>
    <n v="0"/>
    <x v="0"/>
    <n v="0"/>
    <n v="0"/>
    <n v="0"/>
    <x v="2"/>
    <x v="0"/>
    <x v="0"/>
  </r>
  <r>
    <n v="2956"/>
    <n v="0"/>
    <x v="0"/>
    <n v="0"/>
    <n v="0"/>
    <n v="0"/>
    <x v="2"/>
    <x v="0"/>
    <x v="0"/>
  </r>
  <r>
    <n v="1914"/>
    <n v="0"/>
    <x v="0"/>
    <n v="0"/>
    <n v="0"/>
    <n v="0"/>
    <x v="3"/>
    <x v="4"/>
    <x v="0"/>
  </r>
  <r>
    <n v="2914"/>
    <n v="0"/>
    <x v="0"/>
    <n v="0"/>
    <n v="0"/>
    <n v="0"/>
    <x v="3"/>
    <x v="1"/>
    <x v="0"/>
  </r>
  <r>
    <n v="2629"/>
    <n v="0"/>
    <x v="0"/>
    <n v="0"/>
    <n v="0"/>
    <n v="0"/>
    <x v="4"/>
    <x v="0"/>
    <x v="0"/>
  </r>
  <r>
    <n v="1524"/>
    <n v="0"/>
    <x v="0"/>
    <n v="0"/>
    <n v="0"/>
    <n v="0"/>
    <x v="1"/>
    <x v="3"/>
    <x v="0"/>
  </r>
  <r>
    <n v="2800"/>
    <n v="0"/>
    <x v="0"/>
    <n v="0"/>
    <n v="0"/>
    <n v="0"/>
    <x v="3"/>
    <x v="1"/>
    <x v="0"/>
  </r>
  <r>
    <n v="3045"/>
    <n v="0"/>
    <x v="0"/>
    <n v="0"/>
    <n v="0"/>
    <n v="0"/>
    <x v="3"/>
    <x v="1"/>
    <x v="0"/>
  </r>
  <r>
    <n v="1174"/>
    <n v="0"/>
    <x v="0"/>
    <n v="0"/>
    <n v="0"/>
    <n v="0"/>
    <x v="3"/>
    <x v="1"/>
    <x v="0"/>
  </r>
  <r>
    <n v="1691"/>
    <n v="0"/>
    <x v="0"/>
    <n v="0"/>
    <n v="0"/>
    <n v="0"/>
    <x v="3"/>
    <x v="1"/>
    <x v="0"/>
  </r>
  <r>
    <n v="3157"/>
    <n v="0"/>
    <x v="0"/>
    <n v="0"/>
    <n v="0"/>
    <n v="0"/>
    <x v="3"/>
    <x v="4"/>
    <x v="0"/>
  </r>
  <r>
    <n v="3090"/>
    <n v="0"/>
    <x v="0"/>
    <n v="0"/>
    <n v="0"/>
    <n v="0"/>
    <x v="1"/>
    <x v="3"/>
    <x v="0"/>
  </r>
  <r>
    <n v="1814"/>
    <n v="0"/>
    <x v="0"/>
    <n v="0"/>
    <n v="0"/>
    <n v="0"/>
    <x v="1"/>
    <x v="3"/>
    <x v="0"/>
  </r>
  <r>
    <n v="2824"/>
    <n v="0"/>
    <x v="0"/>
    <n v="0"/>
    <n v="0"/>
    <n v="0"/>
    <x v="0"/>
    <x v="1"/>
    <x v="0"/>
  </r>
  <r>
    <n v="1972"/>
    <n v="0"/>
    <x v="0"/>
    <n v="0"/>
    <n v="0"/>
    <n v="0"/>
    <x v="3"/>
    <x v="3"/>
    <x v="0"/>
  </r>
  <r>
    <n v="1179"/>
    <n v="1"/>
    <x v="0"/>
    <n v="0"/>
    <n v="0"/>
    <n v="0"/>
    <x v="1"/>
    <x v="4"/>
    <x v="0"/>
  </r>
  <r>
    <n v="2871"/>
    <n v="1"/>
    <x v="0"/>
    <n v="0"/>
    <n v="0"/>
    <n v="0"/>
    <x v="1"/>
    <x v="4"/>
    <x v="0"/>
  </r>
  <r>
    <n v="1861"/>
    <n v="1"/>
    <x v="0"/>
    <n v="0"/>
    <n v="0"/>
    <n v="0"/>
    <x v="0"/>
    <x v="1"/>
    <x v="0"/>
  </r>
  <r>
    <n v="2306"/>
    <n v="0"/>
    <x v="0"/>
    <n v="0"/>
    <n v="0"/>
    <n v="0"/>
    <x v="3"/>
    <x v="1"/>
    <x v="0"/>
  </r>
  <r>
    <n v="1529"/>
    <n v="0"/>
    <x v="0"/>
    <n v="0"/>
    <n v="0"/>
    <n v="0"/>
    <x v="3"/>
    <x v="3"/>
    <x v="0"/>
  </r>
  <r>
    <n v="2538"/>
    <n v="0"/>
    <x v="0"/>
    <n v="0"/>
    <n v="0"/>
    <n v="0"/>
    <x v="3"/>
    <x v="1"/>
    <x v="0"/>
  </r>
  <r>
    <n v="2395"/>
    <n v="0"/>
    <x v="0"/>
    <n v="0"/>
    <n v="0"/>
    <n v="0"/>
    <x v="3"/>
    <x v="1"/>
    <x v="0"/>
  </r>
  <r>
    <n v="1097"/>
    <n v="0"/>
    <x v="0"/>
    <n v="0"/>
    <n v="0"/>
    <n v="0"/>
    <x v="1"/>
    <x v="4"/>
    <x v="0"/>
  </r>
  <r>
    <n v="2619"/>
    <n v="0"/>
    <x v="0"/>
    <n v="0"/>
    <n v="0"/>
    <n v="0"/>
    <x v="1"/>
    <x v="4"/>
    <x v="0"/>
  </r>
  <r>
    <n v="2955"/>
    <n v="0"/>
    <x v="0"/>
    <n v="0"/>
    <n v="0"/>
    <n v="0"/>
    <x v="3"/>
    <x v="1"/>
    <x v="0"/>
  </r>
  <r>
    <n v="1267"/>
    <n v="0"/>
    <x v="0"/>
    <n v="0"/>
    <n v="0"/>
    <n v="0"/>
    <x v="3"/>
    <x v="4"/>
    <x v="0"/>
  </r>
  <r>
    <n v="3196"/>
    <n v="0"/>
    <x v="0"/>
    <n v="0"/>
    <n v="0"/>
    <n v="0"/>
    <x v="3"/>
    <x v="1"/>
    <x v="0"/>
  </r>
  <r>
    <n v="1906"/>
    <n v="0"/>
    <x v="0"/>
    <n v="0"/>
    <n v="0"/>
    <n v="0"/>
    <x v="1"/>
    <x v="2"/>
    <x v="0"/>
  </r>
  <r>
    <n v="2324"/>
    <n v="0"/>
    <x v="0"/>
    <n v="0"/>
    <n v="0"/>
    <n v="0"/>
    <x v="0"/>
    <x v="4"/>
    <x v="0"/>
  </r>
  <r>
    <n v="2668"/>
    <n v="0"/>
    <x v="0"/>
    <n v="0"/>
    <n v="0"/>
    <n v="0"/>
    <x v="0"/>
    <x v="3"/>
    <x v="0"/>
  </r>
  <r>
    <n v="1486"/>
    <n v="0"/>
    <x v="0"/>
    <n v="0"/>
    <n v="0"/>
    <n v="0"/>
    <x v="3"/>
    <x v="4"/>
    <x v="0"/>
  </r>
  <r>
    <n v="1573"/>
    <n v="0"/>
    <x v="0"/>
    <n v="0"/>
    <n v="0"/>
    <n v="0"/>
    <x v="1"/>
    <x v="1"/>
    <x v="0"/>
  </r>
  <r>
    <n v="2975"/>
    <n v="0"/>
    <x v="0"/>
    <n v="0"/>
    <n v="0"/>
    <n v="0"/>
    <x v="0"/>
    <x v="1"/>
    <x v="0"/>
  </r>
  <r>
    <n v="2067"/>
    <n v="0"/>
    <x v="0"/>
    <n v="0"/>
    <n v="0"/>
    <n v="0"/>
    <x v="0"/>
    <x v="1"/>
    <x v="0"/>
  </r>
  <r>
    <n v="1315"/>
    <n v="0"/>
    <x v="0"/>
    <n v="0"/>
    <n v="0"/>
    <n v="0"/>
    <x v="0"/>
    <x v="1"/>
    <x v="0"/>
  </r>
  <r>
    <n v="1432"/>
    <n v="0"/>
    <x v="0"/>
    <n v="0"/>
    <n v="0"/>
    <n v="0"/>
    <x v="3"/>
    <x v="1"/>
    <x v="0"/>
  </r>
  <r>
    <n v="1291"/>
    <n v="0"/>
    <x v="0"/>
    <n v="0"/>
    <n v="0"/>
    <n v="0"/>
    <x v="1"/>
    <x v="1"/>
    <x v="0"/>
  </r>
  <r>
    <n v="1136"/>
    <n v="0"/>
    <x v="0"/>
    <n v="0"/>
    <n v="0"/>
    <n v="0"/>
    <x v="3"/>
    <x v="1"/>
    <x v="0"/>
  </r>
  <r>
    <n v="1580"/>
    <n v="0"/>
    <x v="0"/>
    <n v="0"/>
    <n v="0"/>
    <n v="0"/>
    <x v="2"/>
    <x v="1"/>
    <x v="0"/>
  </r>
  <r>
    <n v="2850"/>
    <n v="0"/>
    <x v="0"/>
    <n v="0"/>
    <n v="0"/>
    <n v="0"/>
    <x v="0"/>
    <x v="3"/>
    <x v="0"/>
  </r>
  <r>
    <n v="2917"/>
    <n v="0"/>
    <x v="0"/>
    <n v="0"/>
    <n v="0"/>
    <n v="0"/>
    <x v="0"/>
    <x v="1"/>
    <x v="0"/>
  </r>
  <r>
    <n v="2255"/>
    <n v="0"/>
    <x v="0"/>
    <n v="0"/>
    <n v="0"/>
    <n v="0"/>
    <x v="2"/>
    <x v="2"/>
    <x v="0"/>
  </r>
  <r>
    <n v="2155"/>
    <n v="0"/>
    <x v="0"/>
    <n v="0"/>
    <n v="0"/>
    <n v="0"/>
    <x v="1"/>
    <x v="4"/>
    <x v="0"/>
  </r>
  <r>
    <n v="1036"/>
    <n v="0"/>
    <x v="0"/>
    <n v="0"/>
    <n v="0"/>
    <n v="0"/>
    <x v="3"/>
    <x v="3"/>
    <x v="0"/>
  </r>
  <r>
    <n v="1224"/>
    <n v="0"/>
    <x v="0"/>
    <n v="0"/>
    <n v="0"/>
    <n v="0"/>
    <x v="1"/>
    <x v="2"/>
    <x v="0"/>
  </r>
  <r>
    <n v="1086"/>
    <n v="0"/>
    <x v="0"/>
    <n v="0"/>
    <n v="0"/>
    <n v="0"/>
    <x v="3"/>
    <x v="0"/>
    <x v="0"/>
  </r>
  <r>
    <n v="1394"/>
    <n v="0"/>
    <x v="0"/>
    <n v="0"/>
    <n v="0"/>
    <n v="0"/>
    <x v="0"/>
    <x v="3"/>
    <x v="0"/>
  </r>
  <r>
    <n v="1077"/>
    <n v="0"/>
    <x v="0"/>
    <n v="0"/>
    <n v="0"/>
    <n v="0"/>
    <x v="3"/>
    <x v="3"/>
    <x v="0"/>
  </r>
  <r>
    <n v="3111"/>
    <n v="0"/>
    <x v="0"/>
    <n v="0"/>
    <n v="0"/>
    <n v="0"/>
    <x v="3"/>
    <x v="1"/>
    <x v="0"/>
  </r>
  <r>
    <n v="2658"/>
    <n v="0"/>
    <x v="0"/>
    <n v="0"/>
    <n v="0"/>
    <n v="0"/>
    <x v="3"/>
    <x v="0"/>
    <x v="0"/>
  </r>
  <r>
    <n v="2702"/>
    <n v="0"/>
    <x v="0"/>
    <n v="0"/>
    <n v="0"/>
    <n v="0"/>
    <x v="0"/>
    <x v="4"/>
    <x v="0"/>
  </r>
  <r>
    <n v="3030"/>
    <n v="0"/>
    <x v="0"/>
    <n v="0"/>
    <n v="0"/>
    <n v="0"/>
    <x v="0"/>
    <x v="1"/>
    <x v="0"/>
  </r>
  <r>
    <n v="2963"/>
    <n v="0"/>
    <x v="0"/>
    <n v="0"/>
    <n v="0"/>
    <n v="0"/>
    <x v="3"/>
    <x v="1"/>
    <x v="0"/>
  </r>
  <r>
    <n v="1382"/>
    <n v="0"/>
    <x v="0"/>
    <n v="0"/>
    <n v="0"/>
    <n v="0"/>
    <x v="0"/>
    <x v="1"/>
    <x v="0"/>
  </r>
  <r>
    <n v="2510"/>
    <n v="0"/>
    <x v="0"/>
    <n v="0"/>
    <n v="0"/>
    <n v="0"/>
    <x v="3"/>
    <x v="3"/>
    <x v="0"/>
  </r>
  <r>
    <n v="2511"/>
    <n v="0"/>
    <x v="0"/>
    <n v="0"/>
    <n v="0"/>
    <n v="0"/>
    <x v="0"/>
    <x v="3"/>
    <x v="0"/>
  </r>
  <r>
    <n v="1429"/>
    <n v="0"/>
    <x v="0"/>
    <n v="0"/>
    <n v="0"/>
    <n v="0"/>
    <x v="2"/>
    <x v="1"/>
    <x v="0"/>
  </r>
  <r>
    <n v="3002"/>
    <n v="0"/>
    <x v="0"/>
    <n v="0"/>
    <n v="0"/>
    <n v="0"/>
    <x v="2"/>
    <x v="1"/>
    <x v="0"/>
  </r>
  <r>
    <n v="1841"/>
    <n v="0"/>
    <x v="0"/>
    <n v="0"/>
    <n v="0"/>
    <n v="0"/>
    <x v="1"/>
    <x v="1"/>
    <x v="0"/>
  </r>
  <r>
    <n v="1152"/>
    <n v="0"/>
    <x v="0"/>
    <n v="0"/>
    <n v="0"/>
    <n v="0"/>
    <x v="3"/>
    <x v="1"/>
    <x v="0"/>
  </r>
  <r>
    <n v="2446"/>
    <n v="0"/>
    <x v="0"/>
    <n v="0"/>
    <n v="0"/>
    <n v="0"/>
    <x v="3"/>
    <x v="3"/>
    <x v="0"/>
  </r>
  <r>
    <n v="2282"/>
    <n v="0"/>
    <x v="0"/>
    <n v="0"/>
    <n v="0"/>
    <n v="0"/>
    <x v="3"/>
    <x v="3"/>
    <x v="0"/>
  </r>
  <r>
    <n v="2136"/>
    <n v="0"/>
    <x v="0"/>
    <n v="0"/>
    <n v="0"/>
    <n v="0"/>
    <x v="0"/>
    <x v="0"/>
    <x v="0"/>
  </r>
  <r>
    <n v="2977"/>
    <n v="0"/>
    <x v="0"/>
    <n v="0"/>
    <n v="0"/>
    <n v="0"/>
    <x v="3"/>
    <x v="1"/>
    <x v="0"/>
  </r>
  <r>
    <n v="1523"/>
    <n v="0"/>
    <x v="0"/>
    <n v="0"/>
    <n v="0"/>
    <n v="0"/>
    <x v="0"/>
    <x v="2"/>
    <x v="0"/>
  </r>
  <r>
    <n v="1229"/>
    <n v="0"/>
    <x v="0"/>
    <n v="0"/>
    <n v="0"/>
    <n v="0"/>
    <x v="0"/>
    <x v="1"/>
    <x v="0"/>
  </r>
  <r>
    <n v="2272"/>
    <n v="0"/>
    <x v="0"/>
    <n v="0"/>
    <n v="0"/>
    <n v="0"/>
    <x v="0"/>
    <x v="1"/>
    <x v="0"/>
  </r>
  <r>
    <n v="2609"/>
    <n v="0"/>
    <x v="0"/>
    <n v="0"/>
    <n v="0"/>
    <n v="0"/>
    <x v="1"/>
    <x v="1"/>
    <x v="0"/>
  </r>
  <r>
    <n v="3186"/>
    <n v="0"/>
    <x v="0"/>
    <n v="0"/>
    <n v="0"/>
    <n v="0"/>
    <x v="1"/>
    <x v="1"/>
    <x v="0"/>
  </r>
  <r>
    <n v="2900"/>
    <n v="0"/>
    <x v="0"/>
    <n v="0"/>
    <n v="0"/>
    <n v="0"/>
    <x v="3"/>
    <x v="2"/>
    <x v="0"/>
  </r>
  <r>
    <n v="2367"/>
    <n v="0"/>
    <x v="0"/>
    <n v="0"/>
    <n v="0"/>
    <n v="0"/>
    <x v="1"/>
    <x v="1"/>
    <x v="0"/>
  </r>
  <r>
    <n v="2804"/>
    <n v="0"/>
    <x v="0"/>
    <n v="0"/>
    <n v="0"/>
    <n v="0"/>
    <x v="1"/>
    <x v="2"/>
    <x v="0"/>
  </r>
  <r>
    <n v="2099"/>
    <n v="0"/>
    <x v="0"/>
    <n v="0"/>
    <n v="0"/>
    <n v="0"/>
    <x v="1"/>
    <x v="4"/>
    <x v="0"/>
  </r>
  <r>
    <n v="2392"/>
    <n v="0"/>
    <x v="0"/>
    <n v="0"/>
    <n v="0"/>
    <n v="0"/>
    <x v="1"/>
    <x v="4"/>
    <x v="0"/>
  </r>
  <r>
    <n v="1360"/>
    <n v="1"/>
    <x v="0"/>
    <n v="0"/>
    <n v="0"/>
    <n v="0"/>
    <x v="0"/>
    <x v="1"/>
    <x v="0"/>
  </r>
  <r>
    <n v="1298"/>
    <n v="0"/>
    <x v="0"/>
    <n v="0"/>
    <n v="0"/>
    <n v="0"/>
    <x v="3"/>
    <x v="1"/>
    <x v="0"/>
  </r>
  <r>
    <n v="1597"/>
    <n v="0"/>
    <x v="0"/>
    <n v="0"/>
    <n v="0"/>
    <n v="0"/>
    <x v="3"/>
    <x v="1"/>
    <x v="0"/>
  </r>
  <r>
    <n v="2657"/>
    <n v="0"/>
    <x v="0"/>
    <n v="0"/>
    <n v="0"/>
    <n v="0"/>
    <x v="3"/>
    <x v="0"/>
    <x v="0"/>
  </r>
  <r>
    <n v="2208"/>
    <n v="1"/>
    <x v="0"/>
    <n v="0"/>
    <n v="0"/>
    <n v="0"/>
    <x v="3"/>
    <x v="1"/>
    <x v="0"/>
  </r>
  <r>
    <n v="1798"/>
    <n v="0"/>
    <x v="0"/>
    <n v="0"/>
    <n v="0"/>
    <n v="0"/>
    <x v="0"/>
    <x v="1"/>
    <x v="0"/>
  </r>
  <r>
    <n v="2626"/>
    <n v="0"/>
    <x v="0"/>
    <n v="0"/>
    <n v="0"/>
    <n v="0"/>
    <x v="3"/>
    <x v="1"/>
    <x v="0"/>
  </r>
  <r>
    <n v="1984"/>
    <n v="0"/>
    <x v="0"/>
    <n v="0"/>
    <n v="0"/>
    <n v="0"/>
    <x v="1"/>
    <x v="1"/>
    <x v="0"/>
  </r>
  <r>
    <n v="1537"/>
    <n v="0"/>
    <x v="0"/>
    <n v="0"/>
    <n v="0"/>
    <n v="0"/>
    <x v="3"/>
    <x v="1"/>
    <x v="0"/>
  </r>
  <r>
    <n v="1804"/>
    <n v="0"/>
    <x v="0"/>
    <n v="0"/>
    <n v="0"/>
    <n v="0"/>
    <x v="3"/>
    <x v="1"/>
    <x v="0"/>
  </r>
  <r>
    <n v="3060"/>
    <n v="0"/>
    <x v="0"/>
    <n v="0"/>
    <n v="0"/>
    <n v="0"/>
    <x v="1"/>
    <x v="4"/>
    <x v="0"/>
  </r>
  <r>
    <n v="2166"/>
    <n v="0"/>
    <x v="0"/>
    <n v="0"/>
    <n v="0"/>
    <n v="0"/>
    <x v="0"/>
    <x v="1"/>
    <x v="0"/>
  </r>
  <r>
    <n v="2049"/>
    <n v="0"/>
    <x v="0"/>
    <n v="0"/>
    <n v="0"/>
    <n v="0"/>
    <x v="2"/>
    <x v="1"/>
    <x v="0"/>
  </r>
  <r>
    <n v="2826"/>
    <n v="0"/>
    <x v="0"/>
    <n v="0"/>
    <n v="0"/>
    <n v="0"/>
    <x v="1"/>
    <x v="1"/>
    <x v="0"/>
  </r>
  <r>
    <n v="2993"/>
    <n v="0"/>
    <x v="0"/>
    <n v="0"/>
    <n v="0"/>
    <n v="0"/>
    <x v="2"/>
    <x v="1"/>
    <x v="1"/>
  </r>
  <r>
    <n v="1223"/>
    <n v="0"/>
    <x v="0"/>
    <n v="0"/>
    <n v="0"/>
    <n v="0"/>
    <x v="3"/>
    <x v="3"/>
    <x v="0"/>
  </r>
  <r>
    <n v="2876"/>
    <n v="0"/>
    <x v="0"/>
    <n v="0"/>
    <n v="0"/>
    <n v="0"/>
    <x v="0"/>
    <x v="1"/>
    <x v="0"/>
  </r>
  <r>
    <n v="3050"/>
    <n v="0"/>
    <x v="0"/>
    <n v="0"/>
    <n v="0"/>
    <n v="0"/>
    <x v="4"/>
    <x v="4"/>
    <x v="0"/>
  </r>
  <r>
    <n v="2692"/>
    <n v="0"/>
    <x v="0"/>
    <n v="0"/>
    <n v="0"/>
    <n v="0"/>
    <x v="3"/>
    <x v="1"/>
    <x v="0"/>
  </r>
  <r>
    <n v="1256"/>
    <n v="0"/>
    <x v="0"/>
    <n v="0"/>
    <n v="0"/>
    <n v="0"/>
    <x v="1"/>
    <x v="1"/>
    <x v="0"/>
  </r>
  <r>
    <n v="1802"/>
    <n v="0"/>
    <x v="0"/>
    <n v="0"/>
    <n v="0"/>
    <n v="0"/>
    <x v="3"/>
    <x v="1"/>
    <x v="0"/>
  </r>
  <r>
    <n v="1319"/>
    <n v="0"/>
    <x v="0"/>
    <n v="0"/>
    <n v="0"/>
    <n v="0"/>
    <x v="1"/>
    <x v="1"/>
    <x v="0"/>
  </r>
  <r>
    <n v="1041"/>
    <n v="0"/>
    <x v="0"/>
    <n v="0"/>
    <n v="0"/>
    <n v="0"/>
    <x v="1"/>
    <x v="1"/>
    <x v="0"/>
  </r>
  <r>
    <n v="2960"/>
    <n v="0"/>
    <x v="0"/>
    <n v="0"/>
    <n v="0"/>
    <n v="0"/>
    <x v="1"/>
    <x v="1"/>
    <x v="0"/>
  </r>
  <r>
    <n v="2739"/>
    <n v="0"/>
    <x v="0"/>
    <n v="0"/>
    <n v="0"/>
    <n v="0"/>
    <x v="3"/>
    <x v="3"/>
    <x v="0"/>
  </r>
  <r>
    <n v="1111"/>
    <n v="0"/>
    <x v="0"/>
    <n v="0"/>
    <n v="0"/>
    <n v="0"/>
    <x v="1"/>
    <x v="1"/>
    <x v="0"/>
  </r>
  <r>
    <n v="1589"/>
    <n v="0"/>
    <x v="0"/>
    <n v="0"/>
    <n v="0"/>
    <n v="0"/>
    <x v="0"/>
    <x v="2"/>
    <x v="0"/>
  </r>
  <r>
    <n v="1880"/>
    <n v="0"/>
    <x v="0"/>
    <n v="0"/>
    <n v="0"/>
    <n v="0"/>
    <x v="2"/>
    <x v="1"/>
    <x v="0"/>
  </r>
  <r>
    <n v="2790"/>
    <n v="0"/>
    <x v="0"/>
    <n v="0"/>
    <n v="0"/>
    <n v="0"/>
    <x v="1"/>
    <x v="0"/>
    <x v="0"/>
  </r>
  <r>
    <n v="1853"/>
    <n v="0"/>
    <x v="0"/>
    <n v="0"/>
    <n v="0"/>
    <n v="0"/>
    <x v="1"/>
    <x v="1"/>
    <x v="0"/>
  </r>
  <r>
    <n v="2418"/>
    <n v="0"/>
    <x v="0"/>
    <n v="0"/>
    <n v="0"/>
    <n v="0"/>
    <x v="1"/>
    <x v="1"/>
    <x v="0"/>
  </r>
  <r>
    <n v="1535"/>
    <n v="1"/>
    <x v="0"/>
    <n v="0"/>
    <n v="0"/>
    <n v="0"/>
    <x v="0"/>
    <x v="1"/>
    <x v="0"/>
  </r>
  <r>
    <n v="1792"/>
    <n v="0"/>
    <x v="0"/>
    <n v="0"/>
    <n v="0"/>
    <n v="0"/>
    <x v="0"/>
    <x v="1"/>
    <x v="0"/>
  </r>
  <r>
    <n v="2357"/>
    <n v="1"/>
    <x v="0"/>
    <n v="0"/>
    <n v="0"/>
    <n v="0"/>
    <x v="3"/>
    <x v="1"/>
    <x v="0"/>
  </r>
  <r>
    <n v="2123"/>
    <n v="0"/>
    <x v="0"/>
    <n v="0"/>
    <n v="0"/>
    <n v="0"/>
    <x v="2"/>
    <x v="3"/>
    <x v="0"/>
  </r>
  <r>
    <n v="2126"/>
    <n v="0"/>
    <x v="0"/>
    <n v="0"/>
    <n v="0"/>
    <n v="0"/>
    <x v="1"/>
    <x v="2"/>
    <x v="0"/>
  </r>
  <r>
    <n v="1649"/>
    <n v="0"/>
    <x v="0"/>
    <n v="0"/>
    <n v="0"/>
    <n v="0"/>
    <x v="0"/>
    <x v="4"/>
    <x v="0"/>
  </r>
  <r>
    <n v="2907"/>
    <n v="0"/>
    <x v="0"/>
    <n v="0"/>
    <n v="0"/>
    <n v="0"/>
    <x v="3"/>
    <x v="2"/>
    <x v="0"/>
  </r>
  <r>
    <n v="2832"/>
    <n v="0"/>
    <x v="0"/>
    <n v="0"/>
    <n v="0"/>
    <n v="0"/>
    <x v="1"/>
    <x v="2"/>
    <x v="0"/>
  </r>
  <r>
    <n v="2490"/>
    <n v="0"/>
    <x v="0"/>
    <n v="0"/>
    <n v="0"/>
    <n v="0"/>
    <x v="1"/>
    <x v="3"/>
    <x v="0"/>
  </r>
  <r>
    <n v="2361"/>
    <n v="0"/>
    <x v="0"/>
    <n v="0"/>
    <n v="0"/>
    <n v="0"/>
    <x v="3"/>
    <x v="1"/>
    <x v="0"/>
  </r>
  <r>
    <n v="1763"/>
    <n v="0"/>
    <x v="0"/>
    <n v="0"/>
    <n v="0"/>
    <n v="0"/>
    <x v="0"/>
    <x v="1"/>
    <x v="0"/>
  </r>
  <r>
    <n v="3105"/>
    <n v="0"/>
    <x v="0"/>
    <n v="0"/>
    <n v="0"/>
    <n v="0"/>
    <x v="0"/>
    <x v="1"/>
    <x v="0"/>
  </r>
  <r>
    <n v="1040"/>
    <n v="0"/>
    <x v="0"/>
    <n v="0"/>
    <n v="0"/>
    <n v="0"/>
    <x v="3"/>
    <x v="2"/>
    <x v="0"/>
  </r>
  <r>
    <n v="1458"/>
    <n v="0"/>
    <x v="0"/>
    <n v="0"/>
    <n v="0"/>
    <n v="0"/>
    <x v="0"/>
    <x v="1"/>
    <x v="0"/>
  </r>
  <r>
    <n v="2413"/>
    <n v="0"/>
    <x v="0"/>
    <n v="0"/>
    <n v="0"/>
    <n v="0"/>
    <x v="1"/>
    <x v="3"/>
    <x v="0"/>
  </r>
  <r>
    <n v="2229"/>
    <n v="0"/>
    <x v="0"/>
    <n v="0"/>
    <n v="0"/>
    <n v="0"/>
    <x v="1"/>
    <x v="0"/>
    <x v="0"/>
  </r>
  <r>
    <n v="1766"/>
    <n v="0"/>
    <x v="0"/>
    <n v="0"/>
    <n v="0"/>
    <n v="0"/>
    <x v="3"/>
    <x v="4"/>
    <x v="0"/>
  </r>
  <r>
    <n v="3074"/>
    <n v="0"/>
    <x v="0"/>
    <n v="0"/>
    <n v="0"/>
    <n v="0"/>
    <x v="3"/>
    <x v="4"/>
    <x v="0"/>
  </r>
  <r>
    <n v="2755"/>
    <n v="0"/>
    <x v="0"/>
    <n v="0"/>
    <n v="0"/>
    <n v="0"/>
    <x v="0"/>
    <x v="4"/>
    <x v="0"/>
  </r>
  <r>
    <n v="2650"/>
    <n v="0"/>
    <x v="0"/>
    <n v="0"/>
    <n v="0"/>
    <n v="0"/>
    <x v="1"/>
    <x v="3"/>
    <x v="0"/>
  </r>
  <r>
    <n v="2000"/>
    <n v="0"/>
    <x v="0"/>
    <n v="0"/>
    <n v="0"/>
    <n v="0"/>
    <x v="0"/>
    <x v="1"/>
    <x v="0"/>
  </r>
  <r>
    <n v="2893"/>
    <n v="0"/>
    <x v="0"/>
    <n v="0"/>
    <n v="0"/>
    <n v="0"/>
    <x v="0"/>
    <x v="1"/>
    <x v="0"/>
  </r>
  <r>
    <n v="1428"/>
    <n v="0"/>
    <x v="0"/>
    <n v="0"/>
    <n v="0"/>
    <n v="0"/>
    <x v="3"/>
    <x v="3"/>
    <x v="0"/>
  </r>
  <r>
    <n v="2152"/>
    <n v="0"/>
    <x v="0"/>
    <n v="0"/>
    <n v="0"/>
    <n v="0"/>
    <x v="3"/>
    <x v="3"/>
    <x v="0"/>
  </r>
  <r>
    <n v="1365"/>
    <n v="0"/>
    <x v="0"/>
    <n v="0"/>
    <n v="0"/>
    <n v="0"/>
    <x v="3"/>
    <x v="1"/>
    <x v="0"/>
  </r>
  <r>
    <n v="1643"/>
    <n v="0"/>
    <x v="0"/>
    <n v="0"/>
    <n v="0"/>
    <n v="0"/>
    <x v="3"/>
    <x v="1"/>
    <x v="0"/>
  </r>
  <r>
    <n v="1400"/>
    <n v="1"/>
    <x v="0"/>
    <n v="0"/>
    <n v="0"/>
    <n v="0"/>
    <x v="1"/>
    <x v="3"/>
    <x v="0"/>
  </r>
  <r>
    <n v="2505"/>
    <n v="0"/>
    <x v="0"/>
    <n v="0"/>
    <n v="0"/>
    <n v="0"/>
    <x v="1"/>
    <x v="1"/>
    <x v="0"/>
  </r>
  <r>
    <n v="2248"/>
    <n v="0"/>
    <x v="0"/>
    <n v="0"/>
    <n v="0"/>
    <n v="0"/>
    <x v="1"/>
    <x v="1"/>
    <x v="0"/>
  </r>
  <r>
    <n v="1532"/>
    <n v="1"/>
    <x v="0"/>
    <n v="0"/>
    <n v="0"/>
    <n v="0"/>
    <x v="3"/>
    <x v="1"/>
    <x v="0"/>
  </r>
  <r>
    <n v="1989"/>
    <n v="1"/>
    <x v="0"/>
    <n v="0"/>
    <n v="0"/>
    <n v="0"/>
    <x v="3"/>
    <x v="1"/>
    <x v="0"/>
  </r>
  <r>
    <n v="1114"/>
    <n v="0"/>
    <x v="0"/>
    <n v="0"/>
    <n v="0"/>
    <n v="0"/>
    <x v="3"/>
    <x v="2"/>
    <x v="0"/>
  </r>
  <r>
    <n v="1848"/>
    <n v="0"/>
    <x v="0"/>
    <n v="0"/>
    <n v="0"/>
    <n v="0"/>
    <x v="0"/>
    <x v="2"/>
    <x v="0"/>
  </r>
  <r>
    <n v="2604"/>
    <n v="0"/>
    <x v="0"/>
    <n v="0"/>
    <n v="0"/>
    <n v="0"/>
    <x v="1"/>
    <x v="1"/>
    <x v="0"/>
  </r>
  <r>
    <n v="1824"/>
    <n v="0"/>
    <x v="0"/>
    <n v="0"/>
    <n v="0"/>
    <n v="0"/>
    <x v="3"/>
    <x v="1"/>
    <x v="0"/>
  </r>
  <r>
    <n v="2458"/>
    <n v="0"/>
    <x v="0"/>
    <n v="0"/>
    <n v="0"/>
    <n v="0"/>
    <x v="1"/>
    <x v="3"/>
    <x v="0"/>
  </r>
  <r>
    <n v="3108"/>
    <n v="0"/>
    <x v="0"/>
    <n v="0"/>
    <n v="0"/>
    <n v="0"/>
    <x v="2"/>
    <x v="1"/>
    <x v="0"/>
  </r>
  <r>
    <n v="1780"/>
    <n v="0"/>
    <x v="0"/>
    <n v="0"/>
    <n v="0"/>
    <n v="0"/>
    <x v="3"/>
    <x v="1"/>
    <x v="0"/>
  </r>
  <r>
    <n v="2459"/>
    <n v="0"/>
    <x v="0"/>
    <n v="0"/>
    <n v="0"/>
    <n v="0"/>
    <x v="3"/>
    <x v="1"/>
    <x v="0"/>
  </r>
  <r>
    <n v="1703"/>
    <n v="0"/>
    <x v="0"/>
    <n v="0"/>
    <n v="0"/>
    <n v="0"/>
    <x v="3"/>
    <x v="0"/>
    <x v="0"/>
  </r>
  <r>
    <n v="1596"/>
    <n v="0"/>
    <x v="0"/>
    <n v="0"/>
    <n v="0"/>
    <n v="0"/>
    <x v="3"/>
    <x v="4"/>
    <x v="0"/>
  </r>
  <r>
    <n v="2323"/>
    <n v="0"/>
    <x v="0"/>
    <n v="0"/>
    <n v="0"/>
    <n v="0"/>
    <x v="3"/>
    <x v="1"/>
    <x v="0"/>
  </r>
  <r>
    <n v="2891"/>
    <n v="0"/>
    <x v="0"/>
    <n v="0"/>
    <n v="0"/>
    <n v="0"/>
    <x v="3"/>
    <x v="1"/>
    <x v="0"/>
  </r>
  <r>
    <n v="3172"/>
    <n v="0"/>
    <x v="0"/>
    <n v="0"/>
    <n v="0"/>
    <n v="0"/>
    <x v="3"/>
    <x v="1"/>
    <x v="0"/>
  </r>
  <r>
    <n v="1193"/>
    <n v="1"/>
    <x v="0"/>
    <n v="0"/>
    <n v="0"/>
    <n v="0"/>
    <x v="0"/>
    <x v="2"/>
    <x v="0"/>
  </r>
  <r>
    <n v="2597"/>
    <n v="0"/>
    <x v="0"/>
    <n v="0"/>
    <n v="0"/>
    <n v="0"/>
    <x v="3"/>
    <x v="1"/>
    <x v="0"/>
  </r>
  <r>
    <n v="2689"/>
    <n v="0"/>
    <x v="0"/>
    <n v="0"/>
    <n v="0"/>
    <n v="0"/>
    <x v="0"/>
    <x v="4"/>
    <x v="0"/>
  </r>
  <r>
    <n v="1245"/>
    <n v="0"/>
    <x v="0"/>
    <n v="0"/>
    <n v="0"/>
    <n v="0"/>
    <x v="0"/>
    <x v="1"/>
    <x v="0"/>
  </r>
  <r>
    <n v="2782"/>
    <n v="0"/>
    <x v="0"/>
    <n v="0"/>
    <n v="0"/>
    <n v="0"/>
    <x v="0"/>
    <x v="1"/>
    <x v="0"/>
  </r>
  <r>
    <n v="1647"/>
    <n v="0"/>
    <x v="0"/>
    <n v="0"/>
    <n v="0"/>
    <n v="0"/>
    <x v="3"/>
    <x v="1"/>
    <x v="0"/>
  </r>
  <r>
    <n v="2400"/>
    <n v="0"/>
    <x v="0"/>
    <n v="0"/>
    <n v="0"/>
    <n v="0"/>
    <x v="3"/>
    <x v="1"/>
    <x v="0"/>
  </r>
  <r>
    <n v="2706"/>
    <n v="0"/>
    <x v="0"/>
    <n v="0"/>
    <n v="0"/>
    <n v="0"/>
    <x v="3"/>
    <x v="1"/>
    <x v="0"/>
  </r>
  <r>
    <n v="1025"/>
    <n v="0"/>
    <x v="0"/>
    <n v="0"/>
    <n v="0"/>
    <n v="0"/>
    <x v="0"/>
    <x v="1"/>
    <x v="0"/>
  </r>
  <r>
    <n v="1406"/>
    <n v="0"/>
    <x v="0"/>
    <n v="0"/>
    <n v="0"/>
    <n v="0"/>
    <x v="1"/>
    <x v="2"/>
    <x v="0"/>
  </r>
  <r>
    <n v="2304"/>
    <n v="0"/>
    <x v="0"/>
    <n v="0"/>
    <n v="0"/>
    <n v="0"/>
    <x v="3"/>
    <x v="4"/>
    <x v="0"/>
  </r>
  <r>
    <n v="2677"/>
    <n v="0"/>
    <x v="0"/>
    <n v="0"/>
    <n v="0"/>
    <n v="0"/>
    <x v="0"/>
    <x v="1"/>
    <x v="0"/>
  </r>
  <r>
    <n v="2188"/>
    <n v="0"/>
    <x v="0"/>
    <n v="0"/>
    <n v="0"/>
    <n v="0"/>
    <x v="3"/>
    <x v="1"/>
    <x v="0"/>
  </r>
  <r>
    <n v="2332"/>
    <n v="0"/>
    <x v="0"/>
    <n v="0"/>
    <n v="0"/>
    <n v="0"/>
    <x v="1"/>
    <x v="1"/>
    <x v="0"/>
  </r>
  <r>
    <n v="2669"/>
    <n v="0"/>
    <x v="0"/>
    <n v="0"/>
    <n v="0"/>
    <n v="0"/>
    <x v="3"/>
    <x v="1"/>
    <x v="0"/>
  </r>
  <r>
    <n v="2667"/>
    <n v="0"/>
    <x v="0"/>
    <n v="0"/>
    <n v="0"/>
    <n v="0"/>
    <x v="3"/>
    <x v="0"/>
    <x v="0"/>
  </r>
  <r>
    <n v="1426"/>
    <n v="0"/>
    <x v="0"/>
    <n v="0"/>
    <n v="0"/>
    <n v="0"/>
    <x v="3"/>
    <x v="1"/>
    <x v="0"/>
  </r>
  <r>
    <n v="2695"/>
    <n v="0"/>
    <x v="0"/>
    <n v="0"/>
    <n v="0"/>
    <n v="0"/>
    <x v="3"/>
    <x v="1"/>
    <x v="1"/>
  </r>
  <r>
    <n v="3007"/>
    <n v="0"/>
    <x v="0"/>
    <n v="0"/>
    <n v="0"/>
    <n v="0"/>
    <x v="3"/>
    <x v="1"/>
    <x v="0"/>
  </r>
  <r>
    <n v="1719"/>
    <n v="0"/>
    <x v="0"/>
    <n v="0"/>
    <n v="0"/>
    <n v="0"/>
    <x v="3"/>
    <x v="4"/>
    <x v="0"/>
  </r>
  <r>
    <n v="1579"/>
    <n v="0"/>
    <x v="0"/>
    <n v="0"/>
    <n v="0"/>
    <n v="0"/>
    <x v="1"/>
    <x v="2"/>
    <x v="0"/>
  </r>
  <r>
    <n v="2005"/>
    <n v="0"/>
    <x v="0"/>
    <n v="0"/>
    <n v="0"/>
    <n v="0"/>
    <x v="3"/>
    <x v="1"/>
    <x v="0"/>
  </r>
  <r>
    <n v="1014"/>
    <n v="0"/>
    <x v="0"/>
    <n v="0"/>
    <n v="0"/>
    <n v="0"/>
    <x v="3"/>
    <x v="1"/>
    <x v="0"/>
  </r>
  <r>
    <n v="2341"/>
    <n v="1"/>
    <x v="0"/>
    <n v="0"/>
    <n v="0"/>
    <n v="0"/>
    <x v="3"/>
    <x v="4"/>
    <x v="0"/>
  </r>
  <r>
    <n v="3120"/>
    <n v="0"/>
    <x v="0"/>
    <n v="0"/>
    <n v="0"/>
    <n v="0"/>
    <x v="3"/>
    <x v="1"/>
    <x v="0"/>
  </r>
  <r>
    <n v="1767"/>
    <n v="0"/>
    <x v="0"/>
    <n v="0"/>
    <n v="0"/>
    <n v="0"/>
    <x v="1"/>
    <x v="2"/>
    <x v="0"/>
  </r>
  <r>
    <n v="2572"/>
    <n v="0"/>
    <x v="0"/>
    <n v="0"/>
    <n v="0"/>
    <n v="0"/>
    <x v="1"/>
    <x v="2"/>
    <x v="0"/>
  </r>
  <r>
    <n v="1860"/>
    <n v="0"/>
    <x v="0"/>
    <n v="0"/>
    <n v="0"/>
    <n v="0"/>
    <x v="1"/>
    <x v="3"/>
    <x v="0"/>
  </r>
  <r>
    <n v="1727"/>
    <n v="0"/>
    <x v="0"/>
    <n v="0"/>
    <n v="0"/>
    <n v="0"/>
    <x v="3"/>
    <x v="3"/>
    <x v="0"/>
  </r>
  <r>
    <n v="1936"/>
    <n v="0"/>
    <x v="0"/>
    <n v="0"/>
    <n v="0"/>
    <n v="0"/>
    <x v="3"/>
    <x v="0"/>
    <x v="0"/>
  </r>
  <r>
    <n v="2046"/>
    <n v="0"/>
    <x v="0"/>
    <n v="0"/>
    <n v="0"/>
    <n v="0"/>
    <x v="3"/>
    <x v="1"/>
    <x v="0"/>
  </r>
  <r>
    <n v="1773"/>
    <n v="1"/>
    <x v="0"/>
    <n v="0"/>
    <n v="0"/>
    <n v="0"/>
    <x v="0"/>
    <x v="1"/>
    <x v="0"/>
  </r>
  <r>
    <n v="2700"/>
    <n v="0"/>
    <x v="0"/>
    <n v="0"/>
    <n v="0"/>
    <n v="0"/>
    <x v="0"/>
    <x v="2"/>
    <x v="0"/>
  </r>
  <r>
    <n v="1280"/>
    <n v="0"/>
    <x v="0"/>
    <n v="0"/>
    <n v="0"/>
    <n v="0"/>
    <x v="1"/>
    <x v="1"/>
    <x v="0"/>
  </r>
  <r>
    <n v="2109"/>
    <n v="0"/>
    <x v="0"/>
    <n v="0"/>
    <n v="0"/>
    <n v="0"/>
    <x v="0"/>
    <x v="4"/>
    <x v="0"/>
  </r>
  <r>
    <n v="2439"/>
    <n v="0"/>
    <x v="0"/>
    <n v="0"/>
    <n v="0"/>
    <n v="0"/>
    <x v="1"/>
    <x v="1"/>
    <x v="0"/>
  </r>
  <r>
    <n v="1810"/>
    <n v="0"/>
    <x v="0"/>
    <n v="0"/>
    <n v="0"/>
    <n v="0"/>
    <x v="1"/>
    <x v="1"/>
    <x v="0"/>
  </r>
  <r>
    <n v="2095"/>
    <n v="0"/>
    <x v="0"/>
    <n v="0"/>
    <n v="0"/>
    <n v="0"/>
    <x v="0"/>
    <x v="0"/>
    <x v="0"/>
  </r>
  <r>
    <n v="1170"/>
    <n v="0"/>
    <x v="0"/>
    <n v="0"/>
    <n v="0"/>
    <n v="0"/>
    <x v="3"/>
    <x v="3"/>
    <x v="0"/>
  </r>
  <r>
    <n v="3168"/>
    <n v="0"/>
    <x v="0"/>
    <n v="0"/>
    <n v="0"/>
    <n v="0"/>
    <x v="0"/>
    <x v="4"/>
    <x v="0"/>
  </r>
  <r>
    <n v="2730"/>
    <n v="0"/>
    <x v="0"/>
    <n v="0"/>
    <n v="0"/>
    <n v="0"/>
    <x v="0"/>
    <x v="4"/>
    <x v="0"/>
  </r>
  <r>
    <n v="3101"/>
    <n v="0"/>
    <x v="0"/>
    <n v="0"/>
    <n v="0"/>
    <n v="0"/>
    <x v="3"/>
    <x v="4"/>
    <x v="0"/>
  </r>
  <r>
    <n v="2652"/>
    <n v="0"/>
    <x v="0"/>
    <n v="0"/>
    <n v="0"/>
    <n v="0"/>
    <x v="0"/>
    <x v="4"/>
    <x v="0"/>
  </r>
  <r>
    <n v="2271"/>
    <n v="0"/>
    <x v="0"/>
    <n v="0"/>
    <n v="0"/>
    <n v="0"/>
    <x v="3"/>
    <x v="1"/>
    <x v="0"/>
  </r>
  <r>
    <n v="1953"/>
    <n v="0"/>
    <x v="0"/>
    <n v="0"/>
    <n v="0"/>
    <n v="0"/>
    <x v="3"/>
    <x v="3"/>
    <x v="1"/>
  </r>
  <r>
    <n v="1381"/>
    <n v="0"/>
    <x v="0"/>
    <n v="0"/>
    <n v="0"/>
    <n v="0"/>
    <x v="1"/>
    <x v="1"/>
    <x v="0"/>
  </r>
  <r>
    <n v="1542"/>
    <n v="0"/>
    <x v="0"/>
    <n v="0"/>
    <n v="0"/>
    <n v="0"/>
    <x v="3"/>
    <x v="3"/>
    <x v="0"/>
  </r>
  <r>
    <n v="2088"/>
    <n v="0"/>
    <x v="0"/>
    <n v="0"/>
    <n v="0"/>
    <n v="0"/>
    <x v="3"/>
    <x v="3"/>
    <x v="0"/>
  </r>
  <r>
    <n v="1247"/>
    <n v="1"/>
    <x v="0"/>
    <n v="0"/>
    <n v="0"/>
    <n v="0"/>
    <x v="2"/>
    <x v="1"/>
    <x v="0"/>
  </r>
  <r>
    <n v="2184"/>
    <n v="1"/>
    <x v="0"/>
    <n v="0"/>
    <n v="0"/>
    <n v="0"/>
    <x v="2"/>
    <x v="1"/>
    <x v="0"/>
  </r>
  <r>
    <n v="3132"/>
    <n v="0"/>
    <x v="0"/>
    <n v="0"/>
    <n v="0"/>
    <n v="0"/>
    <x v="0"/>
    <x v="4"/>
    <x v="0"/>
  </r>
  <r>
    <n v="1830"/>
    <n v="0"/>
    <x v="0"/>
    <n v="0"/>
    <n v="0"/>
    <n v="0"/>
    <x v="3"/>
    <x v="1"/>
    <x v="0"/>
  </r>
  <r>
    <n v="2164"/>
    <n v="0"/>
    <x v="0"/>
    <n v="0"/>
    <n v="0"/>
    <n v="0"/>
    <x v="0"/>
    <x v="4"/>
    <x v="0"/>
  </r>
  <r>
    <n v="2008"/>
    <n v="0"/>
    <x v="0"/>
    <n v="0"/>
    <n v="0"/>
    <n v="0"/>
    <x v="0"/>
    <x v="4"/>
    <x v="0"/>
  </r>
  <r>
    <n v="1221"/>
    <n v="0"/>
    <x v="0"/>
    <n v="0"/>
    <n v="0"/>
    <n v="0"/>
    <x v="0"/>
    <x v="1"/>
    <x v="0"/>
  </r>
  <r>
    <n v="3176"/>
    <n v="0"/>
    <x v="0"/>
    <n v="0"/>
    <n v="0"/>
    <n v="0"/>
    <x v="1"/>
    <x v="4"/>
    <x v="0"/>
  </r>
  <r>
    <n v="1925"/>
    <n v="0"/>
    <x v="0"/>
    <n v="0"/>
    <n v="0"/>
    <n v="0"/>
    <x v="0"/>
    <x v="4"/>
    <x v="0"/>
  </r>
  <r>
    <n v="1311"/>
    <n v="0"/>
    <x v="0"/>
    <n v="0"/>
    <n v="0"/>
    <n v="0"/>
    <x v="2"/>
    <x v="0"/>
    <x v="0"/>
  </r>
  <r>
    <n v="3071"/>
    <n v="0"/>
    <x v="0"/>
    <n v="0"/>
    <n v="0"/>
    <n v="0"/>
    <x v="3"/>
    <x v="3"/>
    <x v="0"/>
  </r>
  <r>
    <n v="1646"/>
    <n v="0"/>
    <x v="0"/>
    <n v="0"/>
    <n v="0"/>
    <n v="0"/>
    <x v="1"/>
    <x v="2"/>
    <x v="0"/>
  </r>
  <r>
    <n v="1383"/>
    <n v="0"/>
    <x v="0"/>
    <n v="0"/>
    <n v="0"/>
    <n v="0"/>
    <x v="1"/>
    <x v="3"/>
    <x v="0"/>
  </r>
  <r>
    <n v="2151"/>
    <n v="1"/>
    <x v="0"/>
    <n v="0"/>
    <n v="0"/>
    <n v="0"/>
    <x v="3"/>
    <x v="4"/>
    <x v="0"/>
  </r>
  <r>
    <n v="3073"/>
    <n v="0"/>
    <x v="0"/>
    <n v="0"/>
    <n v="0"/>
    <n v="0"/>
    <x v="3"/>
    <x v="4"/>
    <x v="0"/>
  </r>
  <r>
    <n v="1472"/>
    <n v="0"/>
    <x v="0"/>
    <n v="0"/>
    <n v="0"/>
    <n v="0"/>
    <x v="3"/>
    <x v="1"/>
    <x v="0"/>
  </r>
  <r>
    <n v="2568"/>
    <n v="1"/>
    <x v="0"/>
    <n v="0"/>
    <n v="0"/>
    <n v="0"/>
    <x v="1"/>
    <x v="4"/>
    <x v="0"/>
  </r>
  <r>
    <n v="2969"/>
    <n v="0"/>
    <x v="0"/>
    <n v="0"/>
    <n v="0"/>
    <n v="0"/>
    <x v="1"/>
    <x v="1"/>
    <x v="0"/>
  </r>
  <r>
    <n v="1608"/>
    <n v="0"/>
    <x v="0"/>
    <n v="0"/>
    <n v="0"/>
    <n v="0"/>
    <x v="3"/>
    <x v="1"/>
    <x v="0"/>
  </r>
  <r>
    <n v="2736"/>
    <n v="0"/>
    <x v="0"/>
    <n v="0"/>
    <n v="0"/>
    <n v="0"/>
    <x v="2"/>
    <x v="3"/>
    <x v="0"/>
  </r>
  <r>
    <n v="1561"/>
    <n v="0"/>
    <x v="0"/>
    <n v="0"/>
    <n v="0"/>
    <n v="0"/>
    <x v="3"/>
    <x v="1"/>
    <x v="0"/>
  </r>
  <r>
    <n v="1674"/>
    <n v="0"/>
    <x v="0"/>
    <n v="0"/>
    <n v="0"/>
    <n v="0"/>
    <x v="1"/>
    <x v="4"/>
    <x v="0"/>
  </r>
  <r>
    <n v="1297"/>
    <n v="0"/>
    <x v="0"/>
    <n v="0"/>
    <n v="0"/>
    <n v="0"/>
    <x v="2"/>
    <x v="1"/>
    <x v="0"/>
  </r>
  <r>
    <n v="2587"/>
    <n v="0"/>
    <x v="0"/>
    <n v="0"/>
    <n v="0"/>
    <n v="0"/>
    <x v="3"/>
    <x v="3"/>
    <x v="0"/>
  </r>
  <r>
    <n v="2836"/>
    <n v="0"/>
    <x v="0"/>
    <n v="0"/>
    <n v="0"/>
    <n v="0"/>
    <x v="2"/>
    <x v="3"/>
    <x v="0"/>
  </r>
  <r>
    <n v="3197"/>
    <n v="1"/>
    <x v="0"/>
    <n v="0"/>
    <n v="0"/>
    <n v="0"/>
    <x v="0"/>
    <x v="1"/>
    <x v="0"/>
  </r>
  <r>
    <n v="1029"/>
    <n v="0"/>
    <x v="0"/>
    <n v="0"/>
    <n v="0"/>
    <n v="0"/>
    <x v="2"/>
    <x v="2"/>
    <x v="0"/>
  </r>
  <r>
    <n v="2119"/>
    <n v="0"/>
    <x v="0"/>
    <n v="0"/>
    <n v="0"/>
    <n v="0"/>
    <x v="2"/>
    <x v="2"/>
    <x v="0"/>
  </r>
  <r>
    <n v="1412"/>
    <n v="0"/>
    <x v="0"/>
    <n v="0"/>
    <n v="0"/>
    <n v="0"/>
    <x v="1"/>
    <x v="3"/>
    <x v="0"/>
  </r>
  <r>
    <n v="1369"/>
    <n v="0"/>
    <x v="0"/>
    <n v="0"/>
    <n v="0"/>
    <n v="0"/>
    <x v="0"/>
    <x v="1"/>
    <x v="0"/>
  </r>
  <r>
    <n v="2679"/>
    <n v="0"/>
    <x v="0"/>
    <n v="0"/>
    <n v="0"/>
    <n v="0"/>
    <x v="1"/>
    <x v="4"/>
    <x v="0"/>
  </r>
  <r>
    <n v="1126"/>
    <n v="0"/>
    <x v="0"/>
    <n v="0"/>
    <n v="0"/>
    <n v="0"/>
    <x v="2"/>
    <x v="4"/>
    <x v="0"/>
  </r>
  <r>
    <n v="2512"/>
    <n v="0"/>
    <x v="0"/>
    <n v="0"/>
    <n v="0"/>
    <n v="0"/>
    <x v="0"/>
    <x v="1"/>
    <x v="0"/>
  </r>
  <r>
    <n v="2201"/>
    <n v="0"/>
    <x v="0"/>
    <n v="0"/>
    <n v="0"/>
    <n v="0"/>
    <x v="0"/>
    <x v="4"/>
    <x v="0"/>
  </r>
  <r>
    <n v="3163"/>
    <n v="0"/>
    <x v="0"/>
    <n v="0"/>
    <n v="0"/>
    <n v="0"/>
    <x v="0"/>
    <x v="2"/>
    <x v="0"/>
  </r>
  <r>
    <n v="2023"/>
    <n v="0"/>
    <x v="0"/>
    <n v="0"/>
    <n v="0"/>
    <n v="0"/>
    <x v="0"/>
    <x v="1"/>
    <x v="0"/>
  </r>
  <r>
    <n v="1226"/>
    <n v="0"/>
    <x v="0"/>
    <n v="0"/>
    <n v="0"/>
    <n v="0"/>
    <x v="0"/>
    <x v="1"/>
    <x v="0"/>
  </r>
  <r>
    <n v="1042"/>
    <n v="0"/>
    <x v="0"/>
    <n v="0"/>
    <n v="0"/>
    <n v="0"/>
    <x v="3"/>
    <x v="2"/>
    <x v="0"/>
  </r>
  <r>
    <n v="1011"/>
    <n v="0"/>
    <x v="0"/>
    <n v="0"/>
    <n v="0"/>
    <n v="0"/>
    <x v="3"/>
    <x v="4"/>
    <x v="0"/>
  </r>
  <r>
    <n v="1705"/>
    <n v="1"/>
    <x v="0"/>
    <n v="0"/>
    <n v="0"/>
    <n v="0"/>
    <x v="3"/>
    <x v="1"/>
    <x v="0"/>
  </r>
  <r>
    <n v="2280"/>
    <n v="0"/>
    <x v="0"/>
    <n v="0"/>
    <n v="0"/>
    <n v="0"/>
    <x v="0"/>
    <x v="1"/>
    <x v="0"/>
  </r>
  <r>
    <n v="2133"/>
    <n v="0"/>
    <x v="0"/>
    <n v="0"/>
    <n v="0"/>
    <n v="0"/>
    <x v="3"/>
    <x v="1"/>
    <x v="0"/>
  </r>
  <r>
    <n v="3190"/>
    <n v="0"/>
    <x v="0"/>
    <n v="0"/>
    <n v="0"/>
    <n v="0"/>
    <x v="1"/>
    <x v="3"/>
    <x v="0"/>
  </r>
  <r>
    <n v="3004"/>
    <n v="0"/>
    <x v="0"/>
    <n v="0"/>
    <n v="0"/>
    <n v="0"/>
    <x v="1"/>
    <x v="3"/>
    <x v="0"/>
  </r>
  <r>
    <n v="1423"/>
    <n v="0"/>
    <x v="0"/>
    <n v="0"/>
    <n v="0"/>
    <n v="0"/>
    <x v="3"/>
    <x v="3"/>
    <x v="0"/>
  </r>
  <r>
    <n v="1843"/>
    <n v="0"/>
    <x v="0"/>
    <n v="0"/>
    <n v="0"/>
    <n v="0"/>
    <x v="3"/>
    <x v="1"/>
    <x v="0"/>
  </r>
  <r>
    <n v="2227"/>
    <n v="0"/>
    <x v="0"/>
    <n v="0"/>
    <n v="0"/>
    <n v="0"/>
    <x v="0"/>
    <x v="4"/>
    <x v="0"/>
  </r>
  <r>
    <n v="1044"/>
    <n v="0"/>
    <x v="0"/>
    <n v="0"/>
    <n v="0"/>
    <n v="0"/>
    <x v="3"/>
    <x v="3"/>
    <x v="0"/>
  </r>
  <r>
    <n v="2781"/>
    <n v="0"/>
    <x v="0"/>
    <n v="0"/>
    <n v="0"/>
    <n v="0"/>
    <x v="0"/>
    <x v="0"/>
    <x v="0"/>
  </r>
  <r>
    <n v="1755"/>
    <n v="0"/>
    <x v="0"/>
    <n v="0"/>
    <n v="0"/>
    <n v="0"/>
    <x v="1"/>
    <x v="0"/>
    <x v="0"/>
  </r>
  <r>
    <n v="2308"/>
    <n v="0"/>
    <x v="0"/>
    <n v="0"/>
    <n v="0"/>
    <n v="0"/>
    <x v="0"/>
    <x v="2"/>
    <x v="0"/>
  </r>
  <r>
    <n v="1010"/>
    <n v="1"/>
    <x v="0"/>
    <n v="0"/>
    <n v="0"/>
    <n v="0"/>
    <x v="1"/>
    <x v="0"/>
    <x v="0"/>
  </r>
  <r>
    <n v="3182"/>
    <n v="0"/>
    <x v="0"/>
    <n v="0"/>
    <n v="0"/>
    <n v="0"/>
    <x v="3"/>
    <x v="1"/>
    <x v="0"/>
  </r>
  <r>
    <n v="1962"/>
    <n v="0"/>
    <x v="0"/>
    <n v="0"/>
    <n v="0"/>
    <n v="0"/>
    <x v="2"/>
    <x v="1"/>
    <x v="0"/>
  </r>
  <r>
    <n v="2950"/>
    <n v="0"/>
    <x v="0"/>
    <n v="0"/>
    <n v="0"/>
    <n v="0"/>
    <x v="3"/>
    <x v="1"/>
    <x v="0"/>
  </r>
  <r>
    <n v="2821"/>
    <n v="0"/>
    <x v="0"/>
    <n v="0"/>
    <n v="0"/>
    <n v="0"/>
    <x v="3"/>
    <x v="0"/>
    <x v="0"/>
  </r>
  <r>
    <n v="2500"/>
    <n v="0"/>
    <x v="0"/>
    <n v="0"/>
    <n v="0"/>
    <n v="0"/>
    <x v="0"/>
    <x v="1"/>
    <x v="0"/>
  </r>
  <r>
    <n v="1021"/>
    <n v="0"/>
    <x v="0"/>
    <n v="0"/>
    <n v="0"/>
    <n v="0"/>
    <x v="3"/>
    <x v="1"/>
    <x v="0"/>
  </r>
  <r>
    <n v="2226"/>
    <n v="0"/>
    <x v="0"/>
    <n v="0"/>
    <n v="0"/>
    <n v="0"/>
    <x v="2"/>
    <x v="1"/>
    <x v="0"/>
  </r>
  <r>
    <n v="3206"/>
    <n v="0"/>
    <x v="0"/>
    <n v="0"/>
    <n v="0"/>
    <n v="0"/>
    <x v="3"/>
    <x v="2"/>
    <x v="0"/>
  </r>
  <r>
    <n v="3207"/>
    <n v="1"/>
    <x v="0"/>
    <n v="0"/>
    <n v="0"/>
    <n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BB12-5EFD-4DC2-9170-4E8431773010}" name="PivotTable3" cacheId="52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79:I83" firstHeaderRow="1" firstDataRow="1" firstDataCol="1" rowPageCount="1" colPageCount="1"/>
  <pivotFields count="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1"/>
        <item x="2"/>
        <item x="0"/>
        <item h="1" x="3"/>
        <item t="default"/>
      </items>
    </pivotField>
    <pivotField axis="axisPage" compact="0" outline="0" showAll="0">
      <items count="3">
        <item h="1" x="0"/>
        <item x="1"/>
        <item t="default"/>
      </items>
    </pivotField>
  </pivotFields>
  <rowFields count="1">
    <field x="7"/>
  </rowFields>
  <rowItems count="4">
    <i>
      <x v="1"/>
    </i>
    <i>
      <x v="2"/>
    </i>
    <i>
      <x v="3"/>
    </i>
    <i t="grand">
      <x/>
    </i>
  </rowItems>
  <colItems count="1">
    <i/>
  </colItems>
  <pageFields count="1">
    <pageField fld="8" item="1" hier="-1"/>
  </pageFields>
  <dataFields count="1">
    <dataField name="Count of ID" fld="0" subtotal="count"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C610C7-6149-4D41-BD2E-E2D6F3EA7438}" name="PivotTable1" cacheId="52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69:I75" firstHeaderRow="1" firstDataRow="1" firstDataCol="1" rowPageCount="1" colPageCount="1"/>
  <pivotFields count="9">
    <pivotField dataField="1" compact="0" outline="0" showAll="0"/>
    <pivotField compact="0" outline="0" showAll="0"/>
    <pivotField axis="axisPage" compact="0" outline="0" showAll="0">
      <items count="3">
        <item h="1" x="0"/>
        <item x="1"/>
        <item t="default"/>
      </items>
    </pivotField>
    <pivotField compact="0" outline="0" showAll="0"/>
    <pivotField compact="0" outline="0" showAll="0"/>
    <pivotField compact="0" outline="0" showAll="0"/>
    <pivotField axis="axisRow" compact="0" outline="0" showAll="0">
      <items count="6">
        <item x="2"/>
        <item x="3"/>
        <item x="0"/>
        <item x="1"/>
        <item x="4"/>
        <item t="default"/>
      </items>
    </pivotField>
    <pivotField compact="0" outline="0" showAll="0"/>
    <pivotField compact="0" outline="0" showAll="0"/>
  </pivotFields>
  <rowFields count="1">
    <field x="6"/>
  </rowFields>
  <rowItems count="6">
    <i>
      <x/>
    </i>
    <i>
      <x v="1"/>
    </i>
    <i>
      <x v="2"/>
    </i>
    <i>
      <x v="3"/>
    </i>
    <i>
      <x v="4"/>
    </i>
    <i t="grand">
      <x/>
    </i>
  </rowItems>
  <colItems count="1">
    <i/>
  </colItems>
  <pageFields count="1">
    <pageField fld="2" item="1" hier="-1"/>
  </pageFields>
  <dataFields count="1">
    <dataField name="Count of ID" fld="0" subtotal="count"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0AD775-2429-49C4-B3D5-DA724FF752B0}" name="PivotTable2" cacheId="5295" dataOnRows="1"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location ref="B72:C77" firstHeaderRow="1" firstDataRow="1" firstDataCol="1" rowPageCount="1" colPageCount="1"/>
  <pivotFields count="15">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h="1" x="0"/>
        <item x="1"/>
        <item t="default"/>
      </items>
    </pivotField>
  </pivotFields>
  <rowFields count="1">
    <field x="-2"/>
  </rowFields>
  <rowItems count="5">
    <i>
      <x/>
    </i>
    <i i="1">
      <x v="1"/>
    </i>
    <i i="2">
      <x v="2"/>
    </i>
    <i i="3">
      <x v="3"/>
    </i>
    <i i="4">
      <x v="4"/>
    </i>
  </rowItems>
  <colItems count="1">
    <i/>
  </colItems>
  <pageFields count="1">
    <pageField fld="14" item="1" hier="-1"/>
  </pageFields>
  <dataFields count="5">
    <dataField name="Sum of Teas" fld="2" baseField="0" baseItem="0"/>
    <dataField name="Sum of Fruits" fld="3" baseField="0" baseItem="0"/>
    <dataField name="Sum of Meats" fld="4" baseField="0" baseItem="0"/>
    <dataField name="Sum of Seafood" fld="5" baseField="0" baseItem="0"/>
    <dataField name="Sum of Sweets" fld="6"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D73C40-506D-46CC-9B33-9981442A32F5}" name="Table2" displayName="Table2" ref="A15:H16" totalsRowShown="0" headerRowDxfId="24" dataDxfId="23">
  <autoFilter ref="A15:H16" xr:uid="{D4D73C40-506D-46CC-9B33-9981442A32F5}"/>
  <tableColumns count="8">
    <tableColumn id="1" xr3:uid="{FAA10927-B6D4-4CDF-B94A-3A45276B1D8D}" name="Q1" dataDxfId="22">
      <calculatedColumnFormula>AVERAGE(Customer!B:B)</calculatedColumnFormula>
    </tableColumn>
    <tableColumn id="2" xr3:uid="{8FEE249C-3B5E-4D52-B09A-EF25C6D51939}" name="Q2" dataDxfId="21">
      <calculatedColumnFormula>INDEX(H2:H7, MATCH(MAX(I2:I7), I2:I7, 0))</calculatedColumnFormula>
    </tableColumn>
    <tableColumn id="3" xr3:uid="{AD0C57FB-ABCE-46BC-BCBB-DC183E4019D9}" name="Q3A" dataDxfId="20">
      <calculatedColumnFormula>INDEX(H9:H13,MATCH(MAX(I9:I13),I9:I13,0))</calculatedColumnFormula>
    </tableColumn>
    <tableColumn id="8" xr3:uid="{A95BF668-C2A4-4E05-9BBE-3229BB6DF5A2}" name="Q3B" dataDxfId="19">
      <calculatedColumnFormula>INDEX(H9:H13,MATCH(MIN(I9:I13),I9:I13,0))</calculatedColumnFormula>
    </tableColumn>
    <tableColumn id="4" xr3:uid="{540C195B-CC68-4403-AE4A-AF3364F1C749}" name="Q4A" dataDxfId="18">
      <calculatedColumnFormula>MAX(Customer!E:E)</calculatedColumnFormula>
    </tableColumn>
    <tableColumn id="9" xr3:uid="{316E1294-C9DC-4F7E-860A-78507E4F0B15}" name="Q4B" dataDxfId="17">
      <calculatedColumnFormula>MIN(Customer!E:E)</calculatedColumnFormula>
    </tableColumn>
    <tableColumn id="5" xr3:uid="{36DAA065-F237-49CC-958C-4E8846797525}" name="Q5A" dataDxfId="16">
      <calculatedColumnFormula>AVERAGE(Customer!E:E)</calculatedColumnFormula>
    </tableColumn>
    <tableColumn id="6" xr3:uid="{D5A25C49-A00B-463D-AF39-8CC5BE17A340}" name="Q6" dataDxfId="15"/>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E5F18A-2777-4F37-B345-D52C758EF0A0}" name="Table4" displayName="Table4" ref="H2:I7" totalsRowShown="0" headerRowDxfId="14">
  <autoFilter ref="H2:I7" xr:uid="{EDE5F18A-2777-4F37-B345-D52C758EF0A0}"/>
  <tableColumns count="2">
    <tableColumn id="1" xr3:uid="{D57BBB92-1407-42B0-9010-CF3F7B1BBBA1}" name="marital status" dataDxfId="13"/>
    <tableColumn id="2" xr3:uid="{F00B6852-7E34-408F-AFF6-862C1047CADA}" name="Num of customers" dataDxfId="12"/>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39B705-DEFE-4A31-8033-898EABE8F552}" name="Table5" displayName="Table5" ref="H9:I13" totalsRowShown="0">
  <autoFilter ref="H9:I13" xr:uid="{0839B705-DEFE-4A31-8033-898EABE8F552}"/>
  <tableColumns count="2">
    <tableColumn id="1" xr3:uid="{B738E379-5D4C-4D06-B1AE-71D431331447}" name="educational level" dataDxfId="11"/>
    <tableColumn id="2" xr3:uid="{27692F19-1A97-4063-969E-0EDD69082229}" name="Num of customers" dataDxfId="10"/>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033148-9FB2-4CCD-9262-1B9A91870854}" name="Table3" displayName="Table3" ref="A42:C43" totalsRowShown="0">
  <autoFilter ref="A42:C43" xr:uid="{1C033148-9FB2-4CCD-9262-1B9A91870854}"/>
  <tableColumns count="3">
    <tableColumn id="1" xr3:uid="{D05E9AA9-1131-4502-8C31-0396C8DA23C0}" name="Q1">
      <calculatedColumnFormula>INDEX(Table47[Product], MATCH(MAX(Table47[Amount Of Sales]),Table47[Amount Of Sales], 0))</calculatedColumnFormula>
    </tableColumn>
    <tableColumn id="2" xr3:uid="{222463DD-1BA5-4F4B-81E6-64185D9E038C}" name="Q2">
      <calculatedColumnFormula>INDEX(H38:H40, MATCH(MAX(I38:I40),I38:I40, 0))</calculatedColumnFormula>
    </tableColumn>
    <tableColumn id="3" xr3:uid="{C37C3CC8-5310-4C0C-A077-2043B40F6A8D}" name="Q4">
      <calculatedColumnFormula>AVERAGEIF(Sales!B:B,"&gt;0",Sales!B:B)</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49C22FE-D334-4E48-9470-2ECDBF3BD0BA}" name="Table47" displayName="Table47" ref="H31:I36" totalsRowShown="0" headerRowDxfId="9">
  <autoFilter ref="H31:I36" xr:uid="{F49C22FE-D334-4E48-9470-2ECDBF3BD0BA}"/>
  <tableColumns count="2">
    <tableColumn id="3" xr3:uid="{2F0947E9-F397-4226-A030-7AD106258A18}" name="Product" dataDxfId="8"/>
    <tableColumn id="1" xr3:uid="{49096EA6-BF23-434F-9746-C998D704EBD0}" name="Amount Of Sales" dataDxfId="7">
      <calculatedColumnFormula>SUM(Sales!$D:$D)</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696816-22AF-4198-95DC-324F22120DA8}" name="Table8" displayName="Table8" ref="H57:I62" totalsRowShown="0" headerRowDxfId="6" headerRowBorderDxfId="4" tableBorderDxfId="5">
  <autoFilter ref="H57:I62" xr:uid="{4C696816-22AF-4198-95DC-324F22120DA8}"/>
  <tableColumns count="2">
    <tableColumn id="1" xr3:uid="{EC73753B-6877-47D2-863E-4AA7C9171EC2}" name="Campaign" dataDxfId="3"/>
    <tableColumn id="2" xr3:uid="{D0A3B1E7-07A1-459C-9541-B6E7458B97BC}" name="Num Of Customers" dataDxfId="2"/>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4C417-3914-4D50-ABC0-5D84001E61F7}" name="Table1" displayName="Table1" ref="G42:I46" totalsRowShown="0">
  <autoFilter ref="G42:I46" xr:uid="{C554C417-3914-4D50-ABC0-5D84001E61F7}"/>
  <tableColumns count="3">
    <tableColumn id="1" xr3:uid="{5B539170-2913-4F17-9561-B3795BFBA2A6}" name="Channel" dataDxfId="1"/>
    <tableColumn id="2" xr3:uid="{2F59019F-94A1-4365-B94C-70B26D0E2908}" name="Sum Of Sales"/>
    <tableColumn id="3" xr3:uid="{3AC731CB-7D5B-48B2-B3A4-8419D55EBB3A}" name="Percentag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11" Type="http://schemas.openxmlformats.org/officeDocument/2006/relationships/table" Target="../tables/table7.xml"/><Relationship Id="rId5" Type="http://schemas.openxmlformats.org/officeDocument/2006/relationships/table" Target="../tables/table1.xml"/><Relationship Id="rId10" Type="http://schemas.openxmlformats.org/officeDocument/2006/relationships/table" Target="../tables/table6.xml"/><Relationship Id="rId4" Type="http://schemas.openxmlformats.org/officeDocument/2006/relationships/drawing" Target="../drawings/drawing1.xml"/><Relationship Id="rId9"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AF2222"/>
  <sheetViews>
    <sheetView workbookViewId="0">
      <selection activeCell="S6" sqref="S6"/>
    </sheetView>
  </sheetViews>
  <sheetFormatPr defaultRowHeight="15"/>
  <cols>
    <col min="1" max="1" width="5.42578125" style="2" bestFit="1" customWidth="1"/>
    <col min="2" max="2" width="7.7109375" style="2" bestFit="1" customWidth="1"/>
    <col min="3" max="3" width="4.85546875" style="2" bestFit="1" customWidth="1"/>
    <col min="4" max="4" width="6.42578125" style="2" bestFit="1" customWidth="1"/>
    <col min="5" max="5" width="4.5703125" style="2" bestFit="1" customWidth="1"/>
    <col min="6" max="6" width="9.140625" style="2"/>
    <col min="7" max="7" width="8.28515625" style="2" bestFit="1" customWidth="1"/>
    <col min="8" max="8" width="6.42578125" style="2" bestFit="1" customWidth="1"/>
    <col min="9" max="9" width="9.140625" style="2"/>
    <col min="10" max="10" width="7.5703125" style="2" bestFit="1" customWidth="1"/>
    <col min="11" max="11" width="5.7109375" style="2" bestFit="1" customWidth="1"/>
    <col min="12" max="12" width="9.5703125" style="2" bestFit="1" customWidth="1"/>
    <col min="13" max="13" width="7.5703125" style="2" bestFit="1" customWidth="1"/>
    <col min="14" max="14" width="4.7109375" style="2" bestFit="1" customWidth="1"/>
    <col min="15" max="15" width="14.85546875" style="2" bestFit="1" customWidth="1"/>
    <col min="16" max="16" width="13.5703125" style="2" bestFit="1" customWidth="1"/>
    <col min="17" max="17" width="17.140625" style="2" bestFit="1" customWidth="1"/>
    <col min="18" max="18" width="12.7109375" style="2" bestFit="1" customWidth="1"/>
    <col min="19" max="19" width="20.28515625" style="2" bestFit="1" customWidth="1"/>
    <col min="20" max="21" width="11.140625" style="2" bestFit="1" customWidth="1"/>
    <col min="22" max="22" width="7.28515625" style="2" bestFit="1" customWidth="1"/>
    <col min="23" max="23" width="11.7109375" style="2" bestFit="1" customWidth="1"/>
    <col min="24" max="24" width="4.42578125" style="2" bestFit="1" customWidth="1"/>
    <col min="25" max="26" width="7.28515625" style="2" bestFit="1" customWidth="1"/>
    <col min="27" max="27" width="11.7109375" style="2" bestFit="1" customWidth="1"/>
    <col min="28" max="28" width="4.42578125" style="2" bestFit="1" customWidth="1"/>
    <col min="29" max="31" width="7.28515625" style="2" bestFit="1" customWidth="1"/>
    <col min="32" max="32" width="11.7109375" style="2" bestFit="1" customWidth="1"/>
    <col min="33" max="16384" width="9.140625" style="2"/>
  </cols>
  <sheetData>
    <row r="1" spans="1:32"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c r="S1"/>
      <c r="T1"/>
      <c r="U1"/>
      <c r="V1"/>
      <c r="W1"/>
      <c r="X1"/>
      <c r="Y1"/>
      <c r="Z1"/>
      <c r="AA1"/>
      <c r="AB1"/>
      <c r="AC1"/>
      <c r="AD1"/>
      <c r="AE1"/>
      <c r="AF1"/>
    </row>
    <row r="2" spans="1:32">
      <c r="A2" s="2">
        <v>2873</v>
      </c>
      <c r="B2" s="2">
        <v>213734</v>
      </c>
      <c r="C2" s="2">
        <v>0</v>
      </c>
      <c r="D2" s="2">
        <v>0</v>
      </c>
      <c r="E2" s="2">
        <v>75</v>
      </c>
      <c r="F2" s="2">
        <v>0</v>
      </c>
      <c r="G2" s="2">
        <v>0</v>
      </c>
      <c r="H2" s="2">
        <v>1</v>
      </c>
      <c r="I2" s="2">
        <v>0</v>
      </c>
      <c r="J2" s="2">
        <v>0</v>
      </c>
      <c r="K2" s="2">
        <v>0</v>
      </c>
      <c r="L2" s="2">
        <v>0</v>
      </c>
      <c r="M2" s="2">
        <v>0</v>
      </c>
      <c r="N2" s="2">
        <v>1</v>
      </c>
      <c r="O2" s="2" t="s">
        <v>17</v>
      </c>
      <c r="P2" s="2" t="str">
        <f>IF(F2=1, "Divorced", IF(G2=1, "Married", IF(H2=1, "Single", IF(I2=1, "Together",IF(J2=1, "Widow",NA())))))</f>
        <v>Single</v>
      </c>
      <c r="Q2" t="str">
        <f>IF(K2=1, "Basic", IF(L2=1, "Graduate", IF(M2=1, "Master",IF(N2=1, "PhD",NA()))))</f>
        <v>PhD</v>
      </c>
      <c r="R2"/>
      <c r="S2"/>
      <c r="T2"/>
      <c r="U2"/>
      <c r="V2"/>
      <c r="W2"/>
      <c r="X2"/>
      <c r="Y2"/>
      <c r="Z2"/>
      <c r="AA2"/>
      <c r="AB2"/>
      <c r="AC2"/>
      <c r="AD2"/>
      <c r="AE2"/>
      <c r="AF2"/>
    </row>
    <row r="3" spans="1:32">
      <c r="A3" s="2">
        <v>1629</v>
      </c>
      <c r="B3" s="2">
        <v>205471</v>
      </c>
      <c r="C3" s="2">
        <v>0</v>
      </c>
      <c r="D3" s="2">
        <v>0</v>
      </c>
      <c r="E3" s="2">
        <v>50</v>
      </c>
      <c r="F3" s="2">
        <v>0</v>
      </c>
      <c r="G3" s="2">
        <v>0</v>
      </c>
      <c r="H3" s="2">
        <v>0</v>
      </c>
      <c r="I3" s="2">
        <v>1</v>
      </c>
      <c r="J3" s="2">
        <v>0</v>
      </c>
      <c r="K3" s="2">
        <v>0</v>
      </c>
      <c r="L3" s="2">
        <v>1</v>
      </c>
      <c r="M3" s="2">
        <v>0</v>
      </c>
      <c r="N3" s="2">
        <v>0</v>
      </c>
      <c r="O3" s="2" t="s">
        <v>18</v>
      </c>
      <c r="P3" s="2" t="str">
        <f t="shared" ref="P3:P66" si="0">IF(F3=1, "Divorced", IF(G3=1, "Married", IF(H3=1, "Single", IF(I3=1, "Together",IF(J3=1, "Widow",NA())))))</f>
        <v>Together</v>
      </c>
      <c r="Q3" t="str">
        <f>IF(K3=1, "Basic", IF(L3=1, "Graduate", IF(M3=1, "Master",IF(N3=1, "PhD",NA()))))</f>
        <v>Graduate</v>
      </c>
      <c r="R3"/>
      <c r="S3"/>
      <c r="T3"/>
      <c r="U3"/>
      <c r="V3"/>
      <c r="W3"/>
      <c r="X3"/>
      <c r="Y3"/>
      <c r="Z3"/>
      <c r="AA3"/>
      <c r="AB3"/>
      <c r="AC3"/>
      <c r="AD3"/>
      <c r="AE3"/>
      <c r="AF3"/>
    </row>
    <row r="4" spans="1:32">
      <c r="A4" s="2">
        <v>1239</v>
      </c>
      <c r="B4" s="2">
        <v>202692</v>
      </c>
      <c r="C4" s="2">
        <v>0</v>
      </c>
      <c r="D4" s="2">
        <v>0</v>
      </c>
      <c r="E4" s="2">
        <v>46</v>
      </c>
      <c r="F4" s="2">
        <v>1</v>
      </c>
      <c r="G4" s="2">
        <v>0</v>
      </c>
      <c r="H4" s="2">
        <v>0</v>
      </c>
      <c r="I4" s="2">
        <v>0</v>
      </c>
      <c r="J4" s="2">
        <v>0</v>
      </c>
      <c r="K4" s="2">
        <v>0</v>
      </c>
      <c r="L4" s="2">
        <v>1</v>
      </c>
      <c r="M4" s="2">
        <v>0</v>
      </c>
      <c r="N4" s="2">
        <v>0</v>
      </c>
      <c r="O4" s="2" t="s">
        <v>18</v>
      </c>
      <c r="P4" s="2" t="str">
        <f t="shared" si="0"/>
        <v>Divorced</v>
      </c>
      <c r="Q4" t="str">
        <f t="shared" ref="Q3:Q66" si="1">IF(K4=1, "Basic", IF(L4=1, "Graduate", IF(M4=1, "Master",IF(N4=1, "PhD",NA()))))</f>
        <v>Graduate</v>
      </c>
      <c r="R4"/>
      <c r="S4"/>
      <c r="T4"/>
      <c r="U4"/>
      <c r="V4"/>
      <c r="W4"/>
      <c r="X4"/>
      <c r="Y4"/>
      <c r="Z4"/>
      <c r="AA4"/>
      <c r="AB4"/>
      <c r="AC4"/>
      <c r="AD4"/>
      <c r="AE4"/>
      <c r="AF4"/>
    </row>
    <row r="5" spans="1:32">
      <c r="A5" s="2">
        <v>1191</v>
      </c>
      <c r="B5" s="2">
        <v>202160</v>
      </c>
      <c r="C5" s="2">
        <v>0</v>
      </c>
      <c r="D5" s="2">
        <v>0</v>
      </c>
      <c r="E5" s="2">
        <v>43</v>
      </c>
      <c r="F5" s="2">
        <v>0</v>
      </c>
      <c r="G5" s="2">
        <v>0</v>
      </c>
      <c r="H5" s="2">
        <v>0</v>
      </c>
      <c r="I5" s="2">
        <v>1</v>
      </c>
      <c r="J5" s="2">
        <v>0</v>
      </c>
      <c r="K5" s="2">
        <v>0</v>
      </c>
      <c r="L5" s="2">
        <v>0</v>
      </c>
      <c r="M5" s="2">
        <v>0</v>
      </c>
      <c r="N5" s="2">
        <v>1</v>
      </c>
      <c r="O5" s="2" t="s">
        <v>18</v>
      </c>
      <c r="P5" s="2" t="str">
        <f t="shared" si="0"/>
        <v>Together</v>
      </c>
      <c r="Q5" t="str">
        <f t="shared" si="1"/>
        <v>PhD</v>
      </c>
      <c r="R5"/>
      <c r="S5"/>
      <c r="T5"/>
      <c r="U5"/>
      <c r="V5"/>
      <c r="W5"/>
      <c r="X5"/>
      <c r="Y5"/>
      <c r="Z5"/>
      <c r="AA5"/>
      <c r="AB5"/>
      <c r="AC5"/>
      <c r="AD5"/>
      <c r="AE5"/>
      <c r="AF5"/>
    </row>
    <row r="6" spans="1:32">
      <c r="A6" s="2">
        <v>1116</v>
      </c>
      <c r="B6" s="2">
        <v>201970</v>
      </c>
      <c r="C6" s="2">
        <v>0</v>
      </c>
      <c r="D6" s="2">
        <v>0</v>
      </c>
      <c r="E6" s="2">
        <v>37</v>
      </c>
      <c r="F6" s="2">
        <v>0</v>
      </c>
      <c r="G6" s="2">
        <v>0</v>
      </c>
      <c r="H6" s="2">
        <v>1</v>
      </c>
      <c r="I6" s="2">
        <v>0</v>
      </c>
      <c r="J6" s="2">
        <v>0</v>
      </c>
      <c r="K6" s="2">
        <v>0</v>
      </c>
      <c r="L6" s="2">
        <v>1</v>
      </c>
      <c r="M6" s="2">
        <v>0</v>
      </c>
      <c r="N6" s="2">
        <v>0</v>
      </c>
      <c r="O6" s="2" t="s">
        <v>19</v>
      </c>
      <c r="P6" s="2" t="str">
        <f t="shared" si="0"/>
        <v>Single</v>
      </c>
      <c r="Q6" t="str">
        <f t="shared" si="1"/>
        <v>Graduate</v>
      </c>
      <c r="R6"/>
      <c r="S6"/>
      <c r="T6"/>
      <c r="U6"/>
      <c r="V6"/>
      <c r="W6"/>
      <c r="X6"/>
      <c r="Y6"/>
      <c r="Z6"/>
      <c r="AA6"/>
      <c r="AB6"/>
      <c r="AC6"/>
      <c r="AD6"/>
      <c r="AE6"/>
      <c r="AF6"/>
    </row>
    <row r="7" spans="1:32">
      <c r="A7" s="2">
        <v>1633</v>
      </c>
      <c r="B7" s="2">
        <v>198777</v>
      </c>
      <c r="C7" s="2">
        <v>0</v>
      </c>
      <c r="D7" s="2">
        <v>0</v>
      </c>
      <c r="E7" s="2">
        <v>60</v>
      </c>
      <c r="F7" s="2">
        <v>0</v>
      </c>
      <c r="G7" s="2">
        <v>0</v>
      </c>
      <c r="H7" s="2">
        <v>1</v>
      </c>
      <c r="I7" s="2">
        <v>0</v>
      </c>
      <c r="J7" s="2">
        <v>0</v>
      </c>
      <c r="K7" s="2">
        <v>0</v>
      </c>
      <c r="L7" s="2">
        <v>0</v>
      </c>
      <c r="M7" s="2">
        <v>1</v>
      </c>
      <c r="N7" s="2">
        <v>0</v>
      </c>
      <c r="O7" s="2" t="s">
        <v>20</v>
      </c>
      <c r="P7" s="2" t="str">
        <f t="shared" si="0"/>
        <v>Single</v>
      </c>
      <c r="Q7" t="str">
        <f t="shared" si="1"/>
        <v>Master</v>
      </c>
      <c r="R7"/>
      <c r="S7"/>
      <c r="T7"/>
      <c r="U7"/>
      <c r="V7"/>
      <c r="W7"/>
      <c r="X7"/>
      <c r="Y7"/>
      <c r="Z7"/>
      <c r="AA7"/>
    </row>
    <row r="8" spans="1:32">
      <c r="A8" s="2">
        <v>2094</v>
      </c>
      <c r="B8" s="2">
        <v>198777</v>
      </c>
      <c r="C8" s="2">
        <v>0</v>
      </c>
      <c r="D8" s="2">
        <v>0</v>
      </c>
      <c r="E8" s="2">
        <v>60</v>
      </c>
      <c r="F8" s="2">
        <v>0</v>
      </c>
      <c r="G8" s="2">
        <v>0</v>
      </c>
      <c r="H8" s="2">
        <v>1</v>
      </c>
      <c r="I8" s="2">
        <v>0</v>
      </c>
      <c r="J8" s="2">
        <v>0</v>
      </c>
      <c r="K8" s="2">
        <v>0</v>
      </c>
      <c r="L8" s="2">
        <v>0</v>
      </c>
      <c r="M8" s="2">
        <v>1</v>
      </c>
      <c r="N8" s="2">
        <v>0</v>
      </c>
      <c r="O8" s="2" t="s">
        <v>19</v>
      </c>
      <c r="P8" s="2" t="str">
        <f t="shared" si="0"/>
        <v>Single</v>
      </c>
      <c r="Q8" t="str">
        <f t="shared" si="1"/>
        <v>Master</v>
      </c>
      <c r="R8"/>
      <c r="S8"/>
      <c r="T8"/>
      <c r="U8"/>
      <c r="V8"/>
      <c r="W8"/>
      <c r="X8"/>
    </row>
    <row r="9" spans="1:32">
      <c r="A9" s="2">
        <v>2987</v>
      </c>
      <c r="B9" s="2">
        <v>196876</v>
      </c>
      <c r="C9" s="2">
        <v>0</v>
      </c>
      <c r="D9" s="2">
        <v>0</v>
      </c>
      <c r="E9" s="2">
        <v>43</v>
      </c>
      <c r="F9" s="2">
        <v>0</v>
      </c>
      <c r="G9" s="2">
        <v>0</v>
      </c>
      <c r="H9" s="2">
        <v>0</v>
      </c>
      <c r="I9" s="2">
        <v>1</v>
      </c>
      <c r="J9" s="2">
        <v>0</v>
      </c>
      <c r="K9" s="2">
        <v>0</v>
      </c>
      <c r="L9" s="2">
        <v>1</v>
      </c>
      <c r="M9" s="2">
        <v>0</v>
      </c>
      <c r="N9" s="2">
        <v>0</v>
      </c>
      <c r="O9" s="2" t="s">
        <v>17</v>
      </c>
      <c r="P9" s="2" t="str">
        <f t="shared" si="0"/>
        <v>Together</v>
      </c>
      <c r="Q9" t="str">
        <f t="shared" si="1"/>
        <v>Graduate</v>
      </c>
      <c r="R9"/>
      <c r="S9"/>
      <c r="T9"/>
      <c r="U9"/>
      <c r="V9"/>
      <c r="W9"/>
      <c r="X9"/>
    </row>
    <row r="10" spans="1:32">
      <c r="A10" s="2">
        <v>2933</v>
      </c>
      <c r="B10" s="2">
        <v>196843</v>
      </c>
      <c r="C10" s="2">
        <v>0</v>
      </c>
      <c r="D10" s="2">
        <v>0</v>
      </c>
      <c r="E10" s="2">
        <v>30</v>
      </c>
      <c r="F10" s="2">
        <v>0</v>
      </c>
      <c r="G10" s="2">
        <v>0</v>
      </c>
      <c r="H10" s="2">
        <v>1</v>
      </c>
      <c r="I10" s="2">
        <v>0</v>
      </c>
      <c r="J10" s="2">
        <v>0</v>
      </c>
      <c r="K10" s="2">
        <v>0</v>
      </c>
      <c r="L10" s="2">
        <v>1</v>
      </c>
      <c r="M10" s="2">
        <v>0</v>
      </c>
      <c r="N10" s="2">
        <v>0</v>
      </c>
      <c r="O10" s="2" t="s">
        <v>17</v>
      </c>
      <c r="P10" s="2" t="str">
        <f t="shared" si="0"/>
        <v>Single</v>
      </c>
      <c r="Q10" t="str">
        <f t="shared" si="1"/>
        <v>Graduate</v>
      </c>
      <c r="R10"/>
      <c r="S10"/>
      <c r="T10"/>
      <c r="U10"/>
      <c r="V10"/>
    </row>
    <row r="11" spans="1:32">
      <c r="A11" s="2">
        <v>2970</v>
      </c>
      <c r="B11" s="2">
        <v>196547</v>
      </c>
      <c r="C11" s="2">
        <v>0</v>
      </c>
      <c r="D11" s="2">
        <v>0</v>
      </c>
      <c r="E11" s="2">
        <v>40</v>
      </c>
      <c r="F11" s="2">
        <v>0</v>
      </c>
      <c r="G11" s="2">
        <v>1</v>
      </c>
      <c r="H11" s="2">
        <v>0</v>
      </c>
      <c r="I11" s="2">
        <v>0</v>
      </c>
      <c r="J11" s="2">
        <v>0</v>
      </c>
      <c r="K11" s="2">
        <v>0</v>
      </c>
      <c r="L11" s="2">
        <v>0</v>
      </c>
      <c r="M11" s="2">
        <v>0</v>
      </c>
      <c r="N11" s="2">
        <v>0</v>
      </c>
      <c r="O11" s="2" t="s">
        <v>19</v>
      </c>
      <c r="P11" s="2" t="str">
        <f t="shared" si="0"/>
        <v>Married</v>
      </c>
      <c r="Q11" t="e">
        <f t="shared" si="1"/>
        <v>#N/A</v>
      </c>
      <c r="R11"/>
      <c r="S11"/>
      <c r="T11"/>
      <c r="U11"/>
      <c r="V11"/>
    </row>
    <row r="12" spans="1:32">
      <c r="A12" s="2">
        <v>1895</v>
      </c>
      <c r="B12" s="2">
        <v>195529</v>
      </c>
      <c r="C12" s="2">
        <v>0</v>
      </c>
      <c r="D12" s="2">
        <v>0</v>
      </c>
      <c r="E12" s="2">
        <v>26</v>
      </c>
      <c r="F12" s="2">
        <v>0</v>
      </c>
      <c r="G12" s="2">
        <v>0</v>
      </c>
      <c r="H12" s="2">
        <v>1</v>
      </c>
      <c r="I12" s="2">
        <v>0</v>
      </c>
      <c r="J12" s="2">
        <v>0</v>
      </c>
      <c r="K12" s="2">
        <v>0</v>
      </c>
      <c r="L12" s="2">
        <v>1</v>
      </c>
      <c r="M12" s="2">
        <v>0</v>
      </c>
      <c r="N12" s="2">
        <v>0</v>
      </c>
      <c r="O12" s="2" t="s">
        <v>17</v>
      </c>
      <c r="P12" s="2" t="str">
        <f t="shared" si="0"/>
        <v>Single</v>
      </c>
      <c r="Q12" t="str">
        <f t="shared" si="1"/>
        <v>Graduate</v>
      </c>
      <c r="R12"/>
      <c r="S12"/>
      <c r="T12"/>
      <c r="U12"/>
      <c r="V12"/>
    </row>
    <row r="13" spans="1:32">
      <c r="A13" s="2">
        <v>1982</v>
      </c>
      <c r="B13" s="2">
        <v>195169</v>
      </c>
      <c r="C13" s="2">
        <v>0</v>
      </c>
      <c r="D13" s="2">
        <v>0</v>
      </c>
      <c r="E13" s="2">
        <v>33</v>
      </c>
      <c r="F13" s="2">
        <v>0</v>
      </c>
      <c r="G13" s="2">
        <v>0</v>
      </c>
      <c r="H13" s="2">
        <v>1</v>
      </c>
      <c r="I13" s="2">
        <v>0</v>
      </c>
      <c r="J13" s="2">
        <v>0</v>
      </c>
      <c r="K13" s="2">
        <v>0</v>
      </c>
      <c r="L13" s="2">
        <v>0</v>
      </c>
      <c r="M13" s="2">
        <v>0</v>
      </c>
      <c r="N13" s="2">
        <v>1</v>
      </c>
      <c r="O13" s="2" t="s">
        <v>21</v>
      </c>
      <c r="P13" s="2" t="str">
        <f t="shared" si="0"/>
        <v>Single</v>
      </c>
      <c r="Q13" t="str">
        <f t="shared" si="1"/>
        <v>PhD</v>
      </c>
      <c r="R13"/>
      <c r="S13"/>
      <c r="T13"/>
      <c r="U13"/>
    </row>
    <row r="14" spans="1:32">
      <c r="A14" s="2">
        <v>2449</v>
      </c>
      <c r="B14" s="2">
        <v>194871</v>
      </c>
      <c r="C14" s="2">
        <v>0</v>
      </c>
      <c r="D14" s="2">
        <v>2</v>
      </c>
      <c r="E14" s="2">
        <v>51</v>
      </c>
      <c r="F14" s="2">
        <v>0</v>
      </c>
      <c r="G14" s="2">
        <v>1</v>
      </c>
      <c r="H14" s="2">
        <v>0</v>
      </c>
      <c r="I14" s="2">
        <v>0</v>
      </c>
      <c r="J14" s="2">
        <v>0</v>
      </c>
      <c r="K14" s="2">
        <v>0</v>
      </c>
      <c r="L14" s="2">
        <v>0</v>
      </c>
      <c r="M14" s="2">
        <v>0</v>
      </c>
      <c r="N14" s="2">
        <v>1</v>
      </c>
      <c r="O14" s="2" t="s">
        <v>20</v>
      </c>
      <c r="P14" s="2" t="str">
        <f t="shared" si="0"/>
        <v>Married</v>
      </c>
      <c r="Q14" t="str">
        <f t="shared" si="1"/>
        <v>PhD</v>
      </c>
      <c r="R14"/>
      <c r="S14"/>
      <c r="T14"/>
      <c r="U14"/>
    </row>
    <row r="15" spans="1:32">
      <c r="A15" s="2">
        <v>2957</v>
      </c>
      <c r="B15" s="2">
        <v>194642</v>
      </c>
      <c r="C15" s="2">
        <v>0</v>
      </c>
      <c r="D15" s="2">
        <v>0</v>
      </c>
      <c r="E15" s="2">
        <v>69</v>
      </c>
      <c r="F15" s="2">
        <v>0</v>
      </c>
      <c r="G15" s="2">
        <v>1</v>
      </c>
      <c r="H15" s="2">
        <v>0</v>
      </c>
      <c r="I15" s="2">
        <v>0</v>
      </c>
      <c r="J15" s="2">
        <v>0</v>
      </c>
      <c r="K15" s="2">
        <v>0</v>
      </c>
      <c r="L15" s="2">
        <v>1</v>
      </c>
      <c r="M15" s="2">
        <v>0</v>
      </c>
      <c r="N15" s="2">
        <v>0</v>
      </c>
      <c r="O15" s="2" t="s">
        <v>17</v>
      </c>
      <c r="P15" s="2" t="str">
        <f t="shared" si="0"/>
        <v>Married</v>
      </c>
      <c r="Q15" t="str">
        <f t="shared" si="1"/>
        <v>Graduate</v>
      </c>
      <c r="R15"/>
      <c r="S15"/>
      <c r="T15"/>
      <c r="U15"/>
    </row>
    <row r="16" spans="1:32">
      <c r="A16" s="2">
        <v>2968</v>
      </c>
      <c r="B16" s="2">
        <v>194472</v>
      </c>
      <c r="C16" s="2">
        <v>0</v>
      </c>
      <c r="D16" s="2">
        <v>1</v>
      </c>
      <c r="E16" s="2">
        <v>62</v>
      </c>
      <c r="F16" s="2">
        <v>0</v>
      </c>
      <c r="G16" s="2">
        <v>0</v>
      </c>
      <c r="H16" s="2">
        <v>1</v>
      </c>
      <c r="I16" s="2">
        <v>0</v>
      </c>
      <c r="J16" s="2">
        <v>0</v>
      </c>
      <c r="K16" s="2">
        <v>0</v>
      </c>
      <c r="L16" s="2">
        <v>1</v>
      </c>
      <c r="M16" s="2">
        <v>0</v>
      </c>
      <c r="N16" s="2">
        <v>0</v>
      </c>
      <c r="O16" s="2" t="s">
        <v>22</v>
      </c>
      <c r="P16" s="2" t="str">
        <f t="shared" si="0"/>
        <v>Single</v>
      </c>
      <c r="Q16" t="str">
        <f t="shared" si="1"/>
        <v>Graduate</v>
      </c>
      <c r="R16"/>
      <c r="S16"/>
      <c r="T16"/>
      <c r="U16"/>
    </row>
    <row r="17" spans="1:21">
      <c r="A17" s="2">
        <v>1924</v>
      </c>
      <c r="B17" s="2">
        <v>194384</v>
      </c>
      <c r="C17" s="2">
        <v>0</v>
      </c>
      <c r="D17" s="2">
        <v>0</v>
      </c>
      <c r="E17" s="2">
        <v>67</v>
      </c>
      <c r="F17" s="2">
        <v>0</v>
      </c>
      <c r="G17" s="2">
        <v>0</v>
      </c>
      <c r="H17" s="2">
        <v>0</v>
      </c>
      <c r="I17" s="2">
        <v>1</v>
      </c>
      <c r="J17" s="2">
        <v>0</v>
      </c>
      <c r="K17" s="2">
        <v>0</v>
      </c>
      <c r="L17" s="2">
        <v>1</v>
      </c>
      <c r="M17" s="2">
        <v>0</v>
      </c>
      <c r="N17" s="2">
        <v>0</v>
      </c>
      <c r="O17" s="2" t="s">
        <v>22</v>
      </c>
      <c r="P17" s="2" t="str">
        <f t="shared" si="0"/>
        <v>Together</v>
      </c>
      <c r="Q17" t="str">
        <f t="shared" si="1"/>
        <v>Graduate</v>
      </c>
      <c r="R17"/>
      <c r="S17"/>
      <c r="T17"/>
      <c r="U17"/>
    </row>
    <row r="18" spans="1:21">
      <c r="A18" s="2">
        <v>2281</v>
      </c>
      <c r="B18" s="2">
        <v>194384</v>
      </c>
      <c r="C18" s="2">
        <v>0</v>
      </c>
      <c r="D18" s="2">
        <v>0</v>
      </c>
      <c r="E18" s="2">
        <v>67</v>
      </c>
      <c r="F18" s="2">
        <v>0</v>
      </c>
      <c r="G18" s="2">
        <v>0</v>
      </c>
      <c r="H18" s="2">
        <v>0</v>
      </c>
      <c r="I18" s="2">
        <v>1</v>
      </c>
      <c r="J18" s="2">
        <v>0</v>
      </c>
      <c r="K18" s="2">
        <v>0</v>
      </c>
      <c r="L18" s="2">
        <v>1</v>
      </c>
      <c r="M18" s="2">
        <v>0</v>
      </c>
      <c r="N18" s="2">
        <v>0</v>
      </c>
      <c r="O18" s="2" t="s">
        <v>20</v>
      </c>
      <c r="P18" s="2" t="str">
        <f t="shared" si="0"/>
        <v>Together</v>
      </c>
      <c r="Q18" t="str">
        <f t="shared" si="1"/>
        <v>Graduate</v>
      </c>
      <c r="R18"/>
      <c r="S18"/>
      <c r="T18"/>
      <c r="U18"/>
    </row>
    <row r="19" spans="1:21">
      <c r="A19" s="2">
        <v>2434</v>
      </c>
      <c r="B19" s="2">
        <v>193790</v>
      </c>
      <c r="C19" s="2">
        <v>0</v>
      </c>
      <c r="D19" s="2">
        <v>0</v>
      </c>
      <c r="E19" s="2">
        <v>50</v>
      </c>
      <c r="F19" s="2">
        <v>0</v>
      </c>
      <c r="G19" s="2">
        <v>0</v>
      </c>
      <c r="H19" s="2">
        <v>1</v>
      </c>
      <c r="I19" s="2">
        <v>0</v>
      </c>
      <c r="J19" s="2">
        <v>0</v>
      </c>
      <c r="K19" s="2">
        <v>0</v>
      </c>
      <c r="L19" s="2">
        <v>1</v>
      </c>
      <c r="M19" s="2">
        <v>0</v>
      </c>
      <c r="N19" s="2">
        <v>0</v>
      </c>
      <c r="O19" s="2" t="s">
        <v>22</v>
      </c>
      <c r="P19" s="2" t="str">
        <f t="shared" si="0"/>
        <v>Single</v>
      </c>
      <c r="Q19" t="str">
        <f t="shared" si="1"/>
        <v>Graduate</v>
      </c>
    </row>
    <row r="20" spans="1:21">
      <c r="A20" s="2">
        <v>1807</v>
      </c>
      <c r="B20" s="2">
        <v>193404</v>
      </c>
      <c r="C20" s="2">
        <v>1</v>
      </c>
      <c r="D20" s="2">
        <v>2</v>
      </c>
      <c r="E20" s="2">
        <v>66</v>
      </c>
      <c r="F20" s="2">
        <v>0</v>
      </c>
      <c r="G20" s="2">
        <v>1</v>
      </c>
      <c r="H20" s="2">
        <v>0</v>
      </c>
      <c r="I20" s="2">
        <v>0</v>
      </c>
      <c r="J20" s="2">
        <v>0</v>
      </c>
      <c r="K20" s="2">
        <v>0</v>
      </c>
      <c r="L20" s="2">
        <v>1</v>
      </c>
      <c r="M20" s="2">
        <v>0</v>
      </c>
      <c r="N20" s="2">
        <v>0</v>
      </c>
      <c r="O20" s="2" t="s">
        <v>20</v>
      </c>
      <c r="P20" s="2" t="str">
        <f t="shared" si="0"/>
        <v>Married</v>
      </c>
      <c r="Q20" t="str">
        <f t="shared" si="1"/>
        <v>Graduate</v>
      </c>
    </row>
    <row r="21" spans="1:21">
      <c r="A21" s="2">
        <v>1408</v>
      </c>
      <c r="B21" s="2">
        <v>193027</v>
      </c>
      <c r="C21" s="2">
        <v>0</v>
      </c>
      <c r="D21" s="2">
        <v>0</v>
      </c>
      <c r="E21" s="2">
        <v>79</v>
      </c>
      <c r="F21" s="2">
        <v>0</v>
      </c>
      <c r="G21" s="2">
        <v>1</v>
      </c>
      <c r="H21" s="2">
        <v>0</v>
      </c>
      <c r="I21" s="2">
        <v>0</v>
      </c>
      <c r="J21" s="2">
        <v>0</v>
      </c>
      <c r="K21" s="2">
        <v>0</v>
      </c>
      <c r="L21" s="2">
        <v>0</v>
      </c>
      <c r="M21" s="2">
        <v>0</v>
      </c>
      <c r="N21" s="2">
        <v>1</v>
      </c>
      <c r="O21" s="2" t="s">
        <v>22</v>
      </c>
      <c r="P21" s="2" t="str">
        <f t="shared" si="0"/>
        <v>Married</v>
      </c>
      <c r="Q21" t="str">
        <f t="shared" si="1"/>
        <v>PhD</v>
      </c>
    </row>
    <row r="22" spans="1:21">
      <c r="A22" s="2">
        <v>1947</v>
      </c>
      <c r="B22" s="2">
        <v>192955</v>
      </c>
      <c r="C22" s="2">
        <v>0</v>
      </c>
      <c r="D22" s="2">
        <v>0</v>
      </c>
      <c r="E22" s="2">
        <v>47</v>
      </c>
      <c r="F22" s="2">
        <v>0</v>
      </c>
      <c r="G22" s="2">
        <v>1</v>
      </c>
      <c r="H22" s="2">
        <v>0</v>
      </c>
      <c r="I22" s="2">
        <v>0</v>
      </c>
      <c r="J22" s="2">
        <v>0</v>
      </c>
      <c r="K22" s="2">
        <v>0</v>
      </c>
      <c r="L22" s="2">
        <v>1</v>
      </c>
      <c r="M22" s="2">
        <v>0</v>
      </c>
      <c r="N22" s="2">
        <v>0</v>
      </c>
      <c r="O22" s="2" t="s">
        <v>18</v>
      </c>
      <c r="P22" s="2" t="str">
        <f t="shared" si="0"/>
        <v>Married</v>
      </c>
      <c r="Q22" t="str">
        <f t="shared" si="1"/>
        <v>Graduate</v>
      </c>
    </row>
    <row r="23" spans="1:21">
      <c r="A23" s="2">
        <v>1410</v>
      </c>
      <c r="B23" s="2">
        <v>192910</v>
      </c>
      <c r="C23" s="2">
        <v>0</v>
      </c>
      <c r="D23" s="2">
        <v>0</v>
      </c>
      <c r="E23" s="2">
        <v>34</v>
      </c>
      <c r="F23" s="2">
        <v>0</v>
      </c>
      <c r="G23" s="2">
        <v>1</v>
      </c>
      <c r="H23" s="2">
        <v>0</v>
      </c>
      <c r="I23" s="2">
        <v>0</v>
      </c>
      <c r="J23" s="2">
        <v>0</v>
      </c>
      <c r="K23" s="2">
        <v>0</v>
      </c>
      <c r="L23" s="2">
        <v>1</v>
      </c>
      <c r="M23" s="2">
        <v>0</v>
      </c>
      <c r="N23" s="2">
        <v>0</v>
      </c>
      <c r="O23" s="2" t="s">
        <v>19</v>
      </c>
      <c r="P23" s="2" t="str">
        <f t="shared" si="0"/>
        <v>Married</v>
      </c>
      <c r="Q23" t="str">
        <f t="shared" si="1"/>
        <v>Graduate</v>
      </c>
    </row>
    <row r="24" spans="1:21">
      <c r="A24" s="2">
        <v>1130</v>
      </c>
      <c r="B24" s="2">
        <v>192859</v>
      </c>
      <c r="C24" s="2">
        <v>0</v>
      </c>
      <c r="D24" s="2">
        <v>0</v>
      </c>
      <c r="E24" s="2">
        <v>28</v>
      </c>
      <c r="F24" s="2">
        <v>0</v>
      </c>
      <c r="G24" s="2">
        <v>0</v>
      </c>
      <c r="H24" s="2">
        <v>1</v>
      </c>
      <c r="I24" s="2">
        <v>0</v>
      </c>
      <c r="J24" s="2">
        <v>0</v>
      </c>
      <c r="K24" s="2">
        <v>0</v>
      </c>
      <c r="L24" s="2">
        <v>0</v>
      </c>
      <c r="M24" s="2">
        <v>1</v>
      </c>
      <c r="N24" s="2">
        <v>0</v>
      </c>
      <c r="O24" s="2" t="s">
        <v>21</v>
      </c>
      <c r="P24" s="2" t="str">
        <f t="shared" si="0"/>
        <v>Single</v>
      </c>
      <c r="Q24" t="str">
        <f t="shared" si="1"/>
        <v>Master</v>
      </c>
    </row>
    <row r="25" spans="1:21">
      <c r="A25" s="2">
        <v>2885</v>
      </c>
      <c r="B25" s="2">
        <v>192556</v>
      </c>
      <c r="C25" s="2">
        <v>0</v>
      </c>
      <c r="D25" s="2">
        <v>0</v>
      </c>
      <c r="E25" s="2">
        <v>60</v>
      </c>
      <c r="F25" s="2">
        <v>0</v>
      </c>
      <c r="G25" s="2">
        <v>0</v>
      </c>
      <c r="H25" s="2">
        <v>0</v>
      </c>
      <c r="I25" s="2">
        <v>1</v>
      </c>
      <c r="J25" s="2">
        <v>0</v>
      </c>
      <c r="K25" s="2">
        <v>0</v>
      </c>
      <c r="L25" s="2">
        <v>0</v>
      </c>
      <c r="M25" s="2">
        <v>0</v>
      </c>
      <c r="N25" s="2">
        <v>0</v>
      </c>
      <c r="O25" s="2" t="s">
        <v>17</v>
      </c>
      <c r="P25" s="2" t="str">
        <f t="shared" si="0"/>
        <v>Together</v>
      </c>
      <c r="Q25" t="e">
        <f t="shared" si="1"/>
        <v>#N/A</v>
      </c>
    </row>
    <row r="26" spans="1:21">
      <c r="A26" s="2">
        <v>2408</v>
      </c>
      <c r="B26" s="2">
        <v>192533</v>
      </c>
      <c r="C26" s="2">
        <v>0</v>
      </c>
      <c r="D26" s="2">
        <v>0</v>
      </c>
      <c r="E26" s="2">
        <v>35</v>
      </c>
      <c r="F26" s="2">
        <v>0</v>
      </c>
      <c r="G26" s="2">
        <v>1</v>
      </c>
      <c r="H26" s="2">
        <v>0</v>
      </c>
      <c r="I26" s="2">
        <v>0</v>
      </c>
      <c r="J26" s="2">
        <v>0</v>
      </c>
      <c r="K26" s="2">
        <v>0</v>
      </c>
      <c r="L26" s="2">
        <v>1</v>
      </c>
      <c r="M26" s="2">
        <v>0</v>
      </c>
      <c r="N26" s="2">
        <v>0</v>
      </c>
      <c r="O26" s="2" t="s">
        <v>21</v>
      </c>
      <c r="P26" s="2" t="str">
        <f t="shared" si="0"/>
        <v>Married</v>
      </c>
      <c r="Q26" t="str">
        <f t="shared" si="1"/>
        <v>Graduate</v>
      </c>
    </row>
    <row r="27" spans="1:21">
      <c r="A27" s="2">
        <v>2696</v>
      </c>
      <c r="B27" s="2">
        <v>192491</v>
      </c>
      <c r="C27" s="2">
        <v>0</v>
      </c>
      <c r="D27" s="2">
        <v>0</v>
      </c>
      <c r="E27" s="2">
        <v>37</v>
      </c>
      <c r="F27" s="2">
        <v>0</v>
      </c>
      <c r="G27" s="2">
        <v>1</v>
      </c>
      <c r="H27" s="2">
        <v>0</v>
      </c>
      <c r="I27" s="2">
        <v>0</v>
      </c>
      <c r="J27" s="2">
        <v>0</v>
      </c>
      <c r="K27" s="2">
        <v>0</v>
      </c>
      <c r="L27" s="2">
        <v>0</v>
      </c>
      <c r="M27" s="2">
        <v>0</v>
      </c>
      <c r="N27" s="2">
        <v>1</v>
      </c>
      <c r="O27" s="2" t="s">
        <v>21</v>
      </c>
      <c r="P27" s="2" t="str">
        <f t="shared" si="0"/>
        <v>Married</v>
      </c>
      <c r="Q27" t="str">
        <f t="shared" si="1"/>
        <v>PhD</v>
      </c>
    </row>
    <row r="28" spans="1:21">
      <c r="A28" s="2">
        <v>2362</v>
      </c>
      <c r="B28" s="2">
        <v>192344</v>
      </c>
      <c r="C28" s="2">
        <v>0</v>
      </c>
      <c r="D28" s="2">
        <v>0</v>
      </c>
      <c r="E28" s="2">
        <v>72</v>
      </c>
      <c r="F28" s="2">
        <v>0</v>
      </c>
      <c r="G28" s="2">
        <v>1</v>
      </c>
      <c r="H28" s="2">
        <v>0</v>
      </c>
      <c r="I28" s="2">
        <v>0</v>
      </c>
      <c r="J28" s="2">
        <v>0</v>
      </c>
      <c r="K28" s="2">
        <v>0</v>
      </c>
      <c r="L28" s="2">
        <v>1</v>
      </c>
      <c r="M28" s="2">
        <v>0</v>
      </c>
      <c r="N28" s="2">
        <v>0</v>
      </c>
      <c r="O28" s="2" t="s">
        <v>22</v>
      </c>
      <c r="P28" s="2" t="str">
        <f t="shared" si="0"/>
        <v>Married</v>
      </c>
      <c r="Q28" t="str">
        <f t="shared" si="1"/>
        <v>Graduate</v>
      </c>
    </row>
    <row r="29" spans="1:21">
      <c r="A29" s="2">
        <v>1575</v>
      </c>
      <c r="B29" s="2">
        <v>192163</v>
      </c>
      <c r="C29" s="2">
        <v>0</v>
      </c>
      <c r="D29" s="2">
        <v>0</v>
      </c>
      <c r="E29" s="2">
        <v>45</v>
      </c>
      <c r="F29" s="2">
        <v>0</v>
      </c>
      <c r="G29" s="2">
        <v>1</v>
      </c>
      <c r="H29" s="2">
        <v>0</v>
      </c>
      <c r="I29" s="2">
        <v>0</v>
      </c>
      <c r="J29" s="2">
        <v>0</v>
      </c>
      <c r="K29" s="2">
        <v>0</v>
      </c>
      <c r="L29" s="2">
        <v>0</v>
      </c>
      <c r="M29" s="2">
        <v>1</v>
      </c>
      <c r="N29" s="2">
        <v>0</v>
      </c>
      <c r="O29" s="2" t="s">
        <v>18</v>
      </c>
      <c r="P29" s="2" t="str">
        <f t="shared" si="0"/>
        <v>Married</v>
      </c>
      <c r="Q29" t="str">
        <f t="shared" si="1"/>
        <v>Master</v>
      </c>
    </row>
    <row r="30" spans="1:21">
      <c r="A30" s="2">
        <v>1795</v>
      </c>
      <c r="B30" s="2">
        <v>191820</v>
      </c>
      <c r="C30" s="2">
        <v>0</v>
      </c>
      <c r="D30" s="2">
        <v>0</v>
      </c>
      <c r="E30" s="2">
        <v>34</v>
      </c>
      <c r="F30" s="2">
        <v>0</v>
      </c>
      <c r="G30" s="2">
        <v>0</v>
      </c>
      <c r="H30" s="2">
        <v>0</v>
      </c>
      <c r="I30" s="2">
        <v>1</v>
      </c>
      <c r="J30" s="2">
        <v>0</v>
      </c>
      <c r="K30" s="2">
        <v>0</v>
      </c>
      <c r="L30" s="2">
        <v>0</v>
      </c>
      <c r="M30" s="2">
        <v>0</v>
      </c>
      <c r="N30" s="2">
        <v>1</v>
      </c>
      <c r="O30" s="2" t="s">
        <v>20</v>
      </c>
      <c r="P30" s="2" t="str">
        <f t="shared" si="0"/>
        <v>Together</v>
      </c>
      <c r="Q30" t="str">
        <f t="shared" si="1"/>
        <v>PhD</v>
      </c>
    </row>
    <row r="31" spans="1:21">
      <c r="A31" s="2">
        <v>2967</v>
      </c>
      <c r="B31" s="2">
        <v>191712</v>
      </c>
      <c r="C31" s="2">
        <v>0</v>
      </c>
      <c r="D31" s="2">
        <v>0</v>
      </c>
      <c r="E31" s="2">
        <v>73</v>
      </c>
      <c r="F31" s="2">
        <v>0</v>
      </c>
      <c r="G31" s="2">
        <v>0</v>
      </c>
      <c r="H31" s="2">
        <v>1</v>
      </c>
      <c r="I31" s="2">
        <v>0</v>
      </c>
      <c r="J31" s="2">
        <v>0</v>
      </c>
      <c r="K31" s="2">
        <v>0</v>
      </c>
      <c r="L31" s="2">
        <v>0</v>
      </c>
      <c r="M31" s="2">
        <v>1</v>
      </c>
      <c r="N31" s="2">
        <v>0</v>
      </c>
      <c r="O31" s="2" t="s">
        <v>18</v>
      </c>
      <c r="P31" s="2" t="str">
        <f t="shared" si="0"/>
        <v>Single</v>
      </c>
      <c r="Q31" t="str">
        <f t="shared" si="1"/>
        <v>Master</v>
      </c>
    </row>
    <row r="32" spans="1:21">
      <c r="A32" s="2">
        <v>2012</v>
      </c>
      <c r="B32" s="2">
        <v>191700</v>
      </c>
      <c r="C32" s="2">
        <v>0</v>
      </c>
      <c r="D32" s="2">
        <v>0</v>
      </c>
      <c r="E32" s="2">
        <v>49</v>
      </c>
      <c r="F32" s="2">
        <v>0</v>
      </c>
      <c r="G32" s="2">
        <v>0</v>
      </c>
      <c r="H32" s="2">
        <v>1</v>
      </c>
      <c r="I32" s="2">
        <v>0</v>
      </c>
      <c r="J32" s="2">
        <v>0</v>
      </c>
      <c r="K32" s="2">
        <v>0</v>
      </c>
      <c r="L32" s="2">
        <v>1</v>
      </c>
      <c r="M32" s="2">
        <v>0</v>
      </c>
      <c r="N32" s="2">
        <v>0</v>
      </c>
      <c r="O32" s="2" t="s">
        <v>21</v>
      </c>
      <c r="P32" s="2" t="str">
        <f t="shared" si="0"/>
        <v>Single</v>
      </c>
      <c r="Q32" t="str">
        <f t="shared" si="1"/>
        <v>Graduate</v>
      </c>
    </row>
    <row r="33" spans="1:17">
      <c r="A33" s="2">
        <v>2897</v>
      </c>
      <c r="B33" s="2">
        <v>191249</v>
      </c>
      <c r="C33" s="2">
        <v>0</v>
      </c>
      <c r="D33" s="2">
        <v>0</v>
      </c>
      <c r="E33" s="2">
        <v>64</v>
      </c>
      <c r="F33" s="2">
        <v>0</v>
      </c>
      <c r="G33" s="2">
        <v>0</v>
      </c>
      <c r="H33" s="2">
        <v>1</v>
      </c>
      <c r="I33" s="2">
        <v>0</v>
      </c>
      <c r="J33" s="2">
        <v>0</v>
      </c>
      <c r="K33" s="2">
        <v>0</v>
      </c>
      <c r="L33" s="2">
        <v>1</v>
      </c>
      <c r="M33" s="2">
        <v>0</v>
      </c>
      <c r="N33" s="2">
        <v>0</v>
      </c>
      <c r="O33" s="2" t="s">
        <v>17</v>
      </c>
      <c r="P33" s="2" t="str">
        <f t="shared" si="0"/>
        <v>Single</v>
      </c>
      <c r="Q33" t="str">
        <f t="shared" si="1"/>
        <v>Graduate</v>
      </c>
    </row>
    <row r="34" spans="1:17">
      <c r="A34" s="2">
        <v>3135</v>
      </c>
      <c r="B34" s="2">
        <v>191172</v>
      </c>
      <c r="C34" s="2">
        <v>0</v>
      </c>
      <c r="D34" s="2">
        <v>0</v>
      </c>
      <c r="E34" s="2">
        <v>30</v>
      </c>
      <c r="F34" s="2">
        <v>0</v>
      </c>
      <c r="G34" s="2">
        <v>0</v>
      </c>
      <c r="H34" s="2">
        <v>1</v>
      </c>
      <c r="I34" s="2">
        <v>0</v>
      </c>
      <c r="J34" s="2">
        <v>0</v>
      </c>
      <c r="K34" s="2">
        <v>0</v>
      </c>
      <c r="L34" s="2">
        <v>0</v>
      </c>
      <c r="M34" s="2">
        <v>1</v>
      </c>
      <c r="N34" s="2">
        <v>0</v>
      </c>
      <c r="O34" s="2" t="s">
        <v>18</v>
      </c>
      <c r="P34" s="2" t="str">
        <f t="shared" si="0"/>
        <v>Single</v>
      </c>
      <c r="Q34" t="str">
        <f t="shared" si="1"/>
        <v>Master</v>
      </c>
    </row>
    <row r="35" spans="1:17">
      <c r="A35" s="2">
        <v>1402</v>
      </c>
      <c r="B35" s="2">
        <v>191065</v>
      </c>
      <c r="C35" s="2">
        <v>0</v>
      </c>
      <c r="D35" s="2">
        <v>0</v>
      </c>
      <c r="E35" s="2">
        <v>39</v>
      </c>
      <c r="F35" s="2">
        <v>0</v>
      </c>
      <c r="G35" s="2">
        <v>0</v>
      </c>
      <c r="H35" s="2">
        <v>1</v>
      </c>
      <c r="I35" s="2">
        <v>0</v>
      </c>
      <c r="J35" s="2">
        <v>0</v>
      </c>
      <c r="K35" s="2">
        <v>0</v>
      </c>
      <c r="L35" s="2">
        <v>1</v>
      </c>
      <c r="M35" s="2">
        <v>0</v>
      </c>
      <c r="N35" s="2">
        <v>0</v>
      </c>
      <c r="O35" s="2" t="s">
        <v>22</v>
      </c>
      <c r="P35" s="2" t="str">
        <f t="shared" si="0"/>
        <v>Single</v>
      </c>
      <c r="Q35" t="str">
        <f t="shared" si="1"/>
        <v>Graduate</v>
      </c>
    </row>
    <row r="36" spans="1:17">
      <c r="A36" s="2">
        <v>2872</v>
      </c>
      <c r="B36" s="2">
        <v>190933</v>
      </c>
      <c r="C36" s="2">
        <v>0</v>
      </c>
      <c r="D36" s="2">
        <v>0</v>
      </c>
      <c r="E36" s="2">
        <v>66</v>
      </c>
      <c r="F36" s="2">
        <v>0</v>
      </c>
      <c r="G36" s="2">
        <v>0</v>
      </c>
      <c r="H36" s="2">
        <v>1</v>
      </c>
      <c r="I36" s="2">
        <v>0</v>
      </c>
      <c r="J36" s="2">
        <v>0</v>
      </c>
      <c r="K36" s="2">
        <v>0</v>
      </c>
      <c r="L36" s="2">
        <v>0</v>
      </c>
      <c r="M36" s="2">
        <v>0</v>
      </c>
      <c r="N36" s="2">
        <v>1</v>
      </c>
      <c r="O36" s="2" t="s">
        <v>22</v>
      </c>
      <c r="P36" s="2" t="str">
        <f t="shared" si="0"/>
        <v>Single</v>
      </c>
      <c r="Q36" t="str">
        <f t="shared" si="1"/>
        <v>PhD</v>
      </c>
    </row>
    <row r="37" spans="1:17">
      <c r="A37" s="2">
        <v>2313</v>
      </c>
      <c r="B37" s="2">
        <v>190842</v>
      </c>
      <c r="C37" s="2">
        <v>0</v>
      </c>
      <c r="D37" s="2">
        <v>0</v>
      </c>
      <c r="E37" s="2">
        <v>72</v>
      </c>
      <c r="F37" s="2">
        <v>0</v>
      </c>
      <c r="G37" s="2">
        <v>0</v>
      </c>
      <c r="H37" s="2">
        <v>1</v>
      </c>
      <c r="I37" s="2">
        <v>0</v>
      </c>
      <c r="J37" s="2">
        <v>0</v>
      </c>
      <c r="K37" s="2">
        <v>0</v>
      </c>
      <c r="L37" s="2">
        <v>1</v>
      </c>
      <c r="M37" s="2">
        <v>0</v>
      </c>
      <c r="N37" s="2">
        <v>0</v>
      </c>
      <c r="O37" s="2" t="s">
        <v>18</v>
      </c>
      <c r="P37" s="2" t="str">
        <f t="shared" si="0"/>
        <v>Single</v>
      </c>
      <c r="Q37" t="str">
        <f t="shared" si="1"/>
        <v>Graduate</v>
      </c>
    </row>
    <row r="38" spans="1:17">
      <c r="A38" s="2">
        <v>1108</v>
      </c>
      <c r="B38" s="2">
        <v>190765</v>
      </c>
      <c r="C38" s="2">
        <v>0</v>
      </c>
      <c r="D38" s="2">
        <v>0</v>
      </c>
      <c r="E38" s="2">
        <v>50</v>
      </c>
      <c r="F38" s="2">
        <v>0</v>
      </c>
      <c r="G38" s="2">
        <v>1</v>
      </c>
      <c r="H38" s="2">
        <v>0</v>
      </c>
      <c r="I38" s="2">
        <v>0</v>
      </c>
      <c r="J38" s="2">
        <v>0</v>
      </c>
      <c r="K38" s="2">
        <v>0</v>
      </c>
      <c r="L38" s="2">
        <v>1</v>
      </c>
      <c r="M38" s="2">
        <v>0</v>
      </c>
      <c r="N38" s="2">
        <v>0</v>
      </c>
      <c r="O38" s="2" t="s">
        <v>22</v>
      </c>
      <c r="P38" s="2" t="str">
        <f t="shared" si="0"/>
        <v>Married</v>
      </c>
      <c r="Q38" t="str">
        <f t="shared" si="1"/>
        <v>Graduate</v>
      </c>
    </row>
    <row r="39" spans="1:17">
      <c r="A39" s="2">
        <v>2242</v>
      </c>
      <c r="B39" s="2">
        <v>190687</v>
      </c>
      <c r="C39" s="2">
        <v>0</v>
      </c>
      <c r="D39" s="2">
        <v>0</v>
      </c>
      <c r="E39" s="2">
        <v>37</v>
      </c>
      <c r="F39" s="2">
        <v>1</v>
      </c>
      <c r="G39" s="2">
        <v>0</v>
      </c>
      <c r="H39" s="2">
        <v>0</v>
      </c>
      <c r="I39" s="2">
        <v>0</v>
      </c>
      <c r="J39" s="2">
        <v>0</v>
      </c>
      <c r="K39" s="2">
        <v>0</v>
      </c>
      <c r="L39" s="2">
        <v>0</v>
      </c>
      <c r="M39" s="2">
        <v>0</v>
      </c>
      <c r="N39" s="2">
        <v>1</v>
      </c>
      <c r="O39" s="2" t="s">
        <v>22</v>
      </c>
      <c r="P39" s="2" t="str">
        <f t="shared" si="0"/>
        <v>Divorced</v>
      </c>
      <c r="Q39" t="str">
        <f t="shared" si="1"/>
        <v>PhD</v>
      </c>
    </row>
    <row r="40" spans="1:17">
      <c r="A40" s="2">
        <v>2160</v>
      </c>
      <c r="B40" s="2">
        <v>190638</v>
      </c>
      <c r="C40" s="2">
        <v>0</v>
      </c>
      <c r="D40" s="2">
        <v>0</v>
      </c>
      <c r="E40" s="2">
        <v>29</v>
      </c>
      <c r="F40" s="2">
        <v>0</v>
      </c>
      <c r="G40" s="2">
        <v>0</v>
      </c>
      <c r="H40" s="2">
        <v>1</v>
      </c>
      <c r="I40" s="2">
        <v>0</v>
      </c>
      <c r="J40" s="2">
        <v>0</v>
      </c>
      <c r="K40" s="2">
        <v>0</v>
      </c>
      <c r="L40" s="2">
        <v>0</v>
      </c>
      <c r="M40" s="2">
        <v>1</v>
      </c>
      <c r="N40" s="2">
        <v>0</v>
      </c>
      <c r="O40" s="2" t="s">
        <v>19</v>
      </c>
      <c r="P40" s="2" t="str">
        <f t="shared" si="0"/>
        <v>Single</v>
      </c>
      <c r="Q40" t="str">
        <f t="shared" si="1"/>
        <v>Master</v>
      </c>
    </row>
    <row r="41" spans="1:17">
      <c r="A41" s="2">
        <v>2548</v>
      </c>
      <c r="B41" s="2">
        <v>190638</v>
      </c>
      <c r="C41" s="2">
        <v>0</v>
      </c>
      <c r="D41" s="2">
        <v>0</v>
      </c>
      <c r="E41" s="2">
        <v>29</v>
      </c>
      <c r="F41" s="2">
        <v>0</v>
      </c>
      <c r="G41" s="2">
        <v>0</v>
      </c>
      <c r="H41" s="2">
        <v>1</v>
      </c>
      <c r="I41" s="2">
        <v>0</v>
      </c>
      <c r="J41" s="2">
        <v>0</v>
      </c>
      <c r="K41" s="2">
        <v>0</v>
      </c>
      <c r="L41" s="2">
        <v>0</v>
      </c>
      <c r="M41" s="2">
        <v>1</v>
      </c>
      <c r="N41" s="2">
        <v>0</v>
      </c>
      <c r="O41" s="2" t="s">
        <v>22</v>
      </c>
      <c r="P41" s="2" t="str">
        <f t="shared" si="0"/>
        <v>Single</v>
      </c>
      <c r="Q41" t="str">
        <f t="shared" si="1"/>
        <v>Master</v>
      </c>
    </row>
    <row r="42" spans="1:17">
      <c r="A42" s="2">
        <v>2783</v>
      </c>
      <c r="B42" s="2">
        <v>190369</v>
      </c>
      <c r="C42" s="2">
        <v>0</v>
      </c>
      <c r="D42" s="2">
        <v>0</v>
      </c>
      <c r="E42" s="2">
        <v>64</v>
      </c>
      <c r="F42" s="2">
        <v>0</v>
      </c>
      <c r="G42" s="2">
        <v>1</v>
      </c>
      <c r="H42" s="2">
        <v>0</v>
      </c>
      <c r="I42" s="2">
        <v>0</v>
      </c>
      <c r="J42" s="2">
        <v>0</v>
      </c>
      <c r="K42" s="2">
        <v>0</v>
      </c>
      <c r="L42" s="2">
        <v>1</v>
      </c>
      <c r="M42" s="2">
        <v>0</v>
      </c>
      <c r="N42" s="2">
        <v>0</v>
      </c>
      <c r="O42" s="2" t="s">
        <v>17</v>
      </c>
      <c r="P42" s="2" t="str">
        <f t="shared" si="0"/>
        <v>Married</v>
      </c>
      <c r="Q42" t="str">
        <f t="shared" si="1"/>
        <v>Graduate</v>
      </c>
    </row>
    <row r="43" spans="1:17">
      <c r="A43" s="2">
        <v>1374</v>
      </c>
      <c r="B43" s="2">
        <v>190300</v>
      </c>
      <c r="C43" s="2">
        <v>0</v>
      </c>
      <c r="D43" s="2">
        <v>0</v>
      </c>
      <c r="E43" s="2">
        <v>41</v>
      </c>
      <c r="F43" s="2">
        <v>0</v>
      </c>
      <c r="G43" s="2">
        <v>0</v>
      </c>
      <c r="H43" s="2">
        <v>0</v>
      </c>
      <c r="I43" s="2">
        <v>1</v>
      </c>
      <c r="J43" s="2">
        <v>0</v>
      </c>
      <c r="K43" s="2">
        <v>0</v>
      </c>
      <c r="L43" s="2">
        <v>1</v>
      </c>
      <c r="M43" s="2">
        <v>0</v>
      </c>
      <c r="N43" s="2">
        <v>0</v>
      </c>
      <c r="O43" s="2" t="s">
        <v>19</v>
      </c>
      <c r="P43" s="2" t="str">
        <f t="shared" si="0"/>
        <v>Together</v>
      </c>
      <c r="Q43" t="str">
        <f t="shared" si="1"/>
        <v>Graduate</v>
      </c>
    </row>
    <row r="44" spans="1:17">
      <c r="A44" s="2">
        <v>2697</v>
      </c>
      <c r="B44" s="2">
        <v>190273</v>
      </c>
      <c r="C44" s="2">
        <v>0</v>
      </c>
      <c r="D44" s="2">
        <v>0</v>
      </c>
      <c r="E44" s="2">
        <v>29</v>
      </c>
      <c r="F44" s="2">
        <v>0</v>
      </c>
      <c r="G44" s="2">
        <v>0</v>
      </c>
      <c r="H44" s="2">
        <v>1</v>
      </c>
      <c r="I44" s="2">
        <v>0</v>
      </c>
      <c r="J44" s="2">
        <v>0</v>
      </c>
      <c r="K44" s="2">
        <v>0</v>
      </c>
      <c r="L44" s="2">
        <v>1</v>
      </c>
      <c r="M44" s="2">
        <v>0</v>
      </c>
      <c r="N44" s="2">
        <v>0</v>
      </c>
      <c r="O44" s="2" t="s">
        <v>18</v>
      </c>
      <c r="P44" s="2" t="str">
        <f t="shared" si="0"/>
        <v>Single</v>
      </c>
      <c r="Q44" t="str">
        <f t="shared" si="1"/>
        <v>Graduate</v>
      </c>
    </row>
    <row r="45" spans="1:17">
      <c r="A45" s="2">
        <v>1684</v>
      </c>
      <c r="B45" s="2">
        <v>190247</v>
      </c>
      <c r="C45" s="2">
        <v>0</v>
      </c>
      <c r="D45" s="2">
        <v>0</v>
      </c>
      <c r="E45" s="2">
        <v>32</v>
      </c>
      <c r="F45" s="2">
        <v>0</v>
      </c>
      <c r="G45" s="2">
        <v>0</v>
      </c>
      <c r="H45" s="2">
        <v>1</v>
      </c>
      <c r="I45" s="2">
        <v>0</v>
      </c>
      <c r="J45" s="2">
        <v>0</v>
      </c>
      <c r="K45" s="2">
        <v>0</v>
      </c>
      <c r="L45" s="2">
        <v>0</v>
      </c>
      <c r="M45" s="2">
        <v>1</v>
      </c>
      <c r="N45" s="2">
        <v>0</v>
      </c>
      <c r="O45" s="2" t="s">
        <v>22</v>
      </c>
      <c r="P45" s="2" t="str">
        <f t="shared" si="0"/>
        <v>Single</v>
      </c>
      <c r="Q45" t="str">
        <f t="shared" si="1"/>
        <v>Master</v>
      </c>
    </row>
    <row r="46" spans="1:17">
      <c r="A46" s="2">
        <v>2577</v>
      </c>
      <c r="B46" s="2">
        <v>190226</v>
      </c>
      <c r="C46" s="2">
        <v>0</v>
      </c>
      <c r="D46" s="2">
        <v>0</v>
      </c>
      <c r="E46" s="2">
        <v>64</v>
      </c>
      <c r="F46" s="2">
        <v>0</v>
      </c>
      <c r="G46" s="2">
        <v>1</v>
      </c>
      <c r="H46" s="2">
        <v>0</v>
      </c>
      <c r="I46" s="2">
        <v>0</v>
      </c>
      <c r="J46" s="2">
        <v>0</v>
      </c>
      <c r="K46" s="2">
        <v>0</v>
      </c>
      <c r="L46" s="2">
        <v>0</v>
      </c>
      <c r="M46" s="2">
        <v>1</v>
      </c>
      <c r="N46" s="2">
        <v>0</v>
      </c>
      <c r="O46" s="2" t="s">
        <v>18</v>
      </c>
      <c r="P46" s="2" t="str">
        <f t="shared" si="0"/>
        <v>Married</v>
      </c>
      <c r="Q46" t="str">
        <f t="shared" si="1"/>
        <v>Master</v>
      </c>
    </row>
    <row r="47" spans="1:17">
      <c r="A47" s="2">
        <v>3136</v>
      </c>
      <c r="B47" s="2">
        <v>190000</v>
      </c>
      <c r="C47" s="2">
        <v>0</v>
      </c>
      <c r="D47" s="2">
        <v>0</v>
      </c>
      <c r="E47" s="2">
        <v>36</v>
      </c>
      <c r="F47" s="2">
        <v>0</v>
      </c>
      <c r="G47" s="2">
        <v>1</v>
      </c>
      <c r="H47" s="2">
        <v>0</v>
      </c>
      <c r="I47" s="2">
        <v>0</v>
      </c>
      <c r="J47" s="2">
        <v>0</v>
      </c>
      <c r="K47" s="2">
        <v>0</v>
      </c>
      <c r="L47" s="2">
        <v>1</v>
      </c>
      <c r="M47" s="2">
        <v>0</v>
      </c>
      <c r="N47" s="2">
        <v>0</v>
      </c>
      <c r="O47" s="2" t="s">
        <v>22</v>
      </c>
      <c r="P47" s="2" t="str">
        <f t="shared" si="0"/>
        <v>Married</v>
      </c>
      <c r="Q47" t="str">
        <f t="shared" si="1"/>
        <v>Graduate</v>
      </c>
    </row>
    <row r="48" spans="1:17">
      <c r="A48" s="2">
        <v>1710</v>
      </c>
      <c r="B48" s="2">
        <v>189891</v>
      </c>
      <c r="C48" s="2">
        <v>0</v>
      </c>
      <c r="D48" s="2">
        <v>0</v>
      </c>
      <c r="E48" s="2">
        <v>29</v>
      </c>
      <c r="F48" s="2">
        <v>0</v>
      </c>
      <c r="G48" s="2">
        <v>0</v>
      </c>
      <c r="H48" s="2">
        <v>0</v>
      </c>
      <c r="I48" s="2">
        <v>1</v>
      </c>
      <c r="J48" s="2">
        <v>0</v>
      </c>
      <c r="K48" s="2">
        <v>0</v>
      </c>
      <c r="L48" s="2">
        <v>1</v>
      </c>
      <c r="M48" s="2">
        <v>0</v>
      </c>
      <c r="N48" s="2">
        <v>0</v>
      </c>
      <c r="O48" s="2" t="s">
        <v>19</v>
      </c>
      <c r="P48" s="2" t="str">
        <f t="shared" si="0"/>
        <v>Together</v>
      </c>
      <c r="Q48" t="str">
        <f t="shared" si="1"/>
        <v>Graduate</v>
      </c>
    </row>
    <row r="49" spans="1:17">
      <c r="A49" s="2">
        <v>1715</v>
      </c>
      <c r="B49" s="2">
        <v>189694</v>
      </c>
      <c r="C49" s="2">
        <v>1</v>
      </c>
      <c r="D49" s="2">
        <v>1</v>
      </c>
      <c r="E49" s="2">
        <v>47</v>
      </c>
      <c r="F49" s="2">
        <v>1</v>
      </c>
      <c r="G49" s="2">
        <v>0</v>
      </c>
      <c r="H49" s="2">
        <v>0</v>
      </c>
      <c r="I49" s="2">
        <v>0</v>
      </c>
      <c r="J49" s="2">
        <v>0</v>
      </c>
      <c r="K49" s="2">
        <v>0</v>
      </c>
      <c r="L49" s="2">
        <v>1</v>
      </c>
      <c r="M49" s="2">
        <v>0</v>
      </c>
      <c r="N49" s="2">
        <v>0</v>
      </c>
      <c r="O49" s="2" t="s">
        <v>17</v>
      </c>
      <c r="P49" s="2" t="str">
        <f t="shared" si="0"/>
        <v>Divorced</v>
      </c>
      <c r="Q49" t="str">
        <f t="shared" si="1"/>
        <v>Graduate</v>
      </c>
    </row>
    <row r="50" spans="1:17">
      <c r="A50" s="2">
        <v>3158</v>
      </c>
      <c r="B50" s="2">
        <v>189616</v>
      </c>
      <c r="C50" s="2">
        <v>0</v>
      </c>
      <c r="D50" s="2">
        <v>0</v>
      </c>
      <c r="E50" s="2">
        <v>37</v>
      </c>
      <c r="F50" s="2">
        <v>0</v>
      </c>
      <c r="G50" s="2">
        <v>0</v>
      </c>
      <c r="H50" s="2">
        <v>1</v>
      </c>
      <c r="I50" s="2">
        <v>0</v>
      </c>
      <c r="J50" s="2">
        <v>0</v>
      </c>
      <c r="K50" s="2">
        <v>0</v>
      </c>
      <c r="L50" s="2">
        <v>0</v>
      </c>
      <c r="M50" s="2">
        <v>1</v>
      </c>
      <c r="N50" s="2">
        <v>0</v>
      </c>
      <c r="O50" s="2" t="s">
        <v>21</v>
      </c>
      <c r="P50" s="2" t="str">
        <f t="shared" si="0"/>
        <v>Single</v>
      </c>
      <c r="Q50" t="str">
        <f t="shared" si="1"/>
        <v>Master</v>
      </c>
    </row>
    <row r="51" spans="1:17">
      <c r="A51" s="2">
        <v>1440</v>
      </c>
      <c r="B51" s="2">
        <v>189572</v>
      </c>
      <c r="C51" s="2">
        <v>0</v>
      </c>
      <c r="D51" s="2">
        <v>0</v>
      </c>
      <c r="E51" s="2">
        <v>54</v>
      </c>
      <c r="F51" s="2">
        <v>0</v>
      </c>
      <c r="G51" s="2">
        <v>0</v>
      </c>
      <c r="H51" s="2">
        <v>1</v>
      </c>
      <c r="I51" s="2">
        <v>0</v>
      </c>
      <c r="J51" s="2">
        <v>0</v>
      </c>
      <c r="K51" s="2">
        <v>0</v>
      </c>
      <c r="L51" s="2">
        <v>0</v>
      </c>
      <c r="M51" s="2">
        <v>0</v>
      </c>
      <c r="N51" s="2">
        <v>0</v>
      </c>
      <c r="O51" s="2" t="s">
        <v>19</v>
      </c>
      <c r="P51" s="2" t="str">
        <f t="shared" si="0"/>
        <v>Single</v>
      </c>
      <c r="Q51" t="e">
        <f t="shared" si="1"/>
        <v>#N/A</v>
      </c>
    </row>
    <row r="52" spans="1:17">
      <c r="A52" s="2">
        <v>1497</v>
      </c>
      <c r="B52" s="2">
        <v>189120</v>
      </c>
      <c r="C52" s="2">
        <v>0</v>
      </c>
      <c r="D52" s="2">
        <v>0</v>
      </c>
      <c r="E52" s="2">
        <v>61</v>
      </c>
      <c r="F52" s="2">
        <v>0</v>
      </c>
      <c r="G52" s="2">
        <v>0</v>
      </c>
      <c r="H52" s="2">
        <v>0</v>
      </c>
      <c r="I52" s="2">
        <v>1</v>
      </c>
      <c r="J52" s="2">
        <v>0</v>
      </c>
      <c r="K52" s="2">
        <v>0</v>
      </c>
      <c r="L52" s="2">
        <v>0</v>
      </c>
      <c r="M52" s="2">
        <v>1</v>
      </c>
      <c r="N52" s="2">
        <v>0</v>
      </c>
      <c r="O52" s="2" t="s">
        <v>18</v>
      </c>
      <c r="P52" s="2" t="str">
        <f t="shared" si="0"/>
        <v>Together</v>
      </c>
      <c r="Q52" t="str">
        <f t="shared" si="1"/>
        <v>Master</v>
      </c>
    </row>
    <row r="53" spans="1:17">
      <c r="A53" s="2">
        <v>1101</v>
      </c>
      <c r="B53" s="2">
        <v>189058</v>
      </c>
      <c r="C53" s="2">
        <v>0</v>
      </c>
      <c r="D53" s="2">
        <v>0</v>
      </c>
      <c r="E53" s="2">
        <v>60</v>
      </c>
      <c r="F53" s="2">
        <v>0</v>
      </c>
      <c r="G53" s="2">
        <v>1</v>
      </c>
      <c r="H53" s="2">
        <v>0</v>
      </c>
      <c r="I53" s="2">
        <v>0</v>
      </c>
      <c r="J53" s="2">
        <v>0</v>
      </c>
      <c r="K53" s="2">
        <v>0</v>
      </c>
      <c r="L53" s="2">
        <v>0</v>
      </c>
      <c r="M53" s="2">
        <v>1</v>
      </c>
      <c r="N53" s="2">
        <v>0</v>
      </c>
      <c r="O53" s="2" t="s">
        <v>18</v>
      </c>
      <c r="P53" s="2" t="str">
        <f t="shared" si="0"/>
        <v>Married</v>
      </c>
      <c r="Q53" t="str">
        <f t="shared" si="1"/>
        <v>Master</v>
      </c>
    </row>
    <row r="54" spans="1:17">
      <c r="A54" s="2">
        <v>2866</v>
      </c>
      <c r="B54" s="2">
        <v>188420</v>
      </c>
      <c r="C54" s="2">
        <v>0</v>
      </c>
      <c r="D54" s="2">
        <v>0</v>
      </c>
      <c r="E54" s="2">
        <v>31</v>
      </c>
      <c r="F54" s="2">
        <v>0</v>
      </c>
      <c r="G54" s="2">
        <v>0</v>
      </c>
      <c r="H54" s="2">
        <v>0</v>
      </c>
      <c r="I54" s="2">
        <v>1</v>
      </c>
      <c r="J54" s="2">
        <v>0</v>
      </c>
      <c r="K54" s="2">
        <v>0</v>
      </c>
      <c r="L54" s="2">
        <v>0</v>
      </c>
      <c r="M54" s="2">
        <v>1</v>
      </c>
      <c r="N54" s="2">
        <v>0</v>
      </c>
      <c r="O54" s="2" t="s">
        <v>22</v>
      </c>
      <c r="P54" s="2" t="str">
        <f t="shared" si="0"/>
        <v>Together</v>
      </c>
      <c r="Q54" t="str">
        <f t="shared" si="1"/>
        <v>Master</v>
      </c>
    </row>
    <row r="55" spans="1:17">
      <c r="A55" s="2">
        <v>2056</v>
      </c>
      <c r="B55" s="2">
        <v>188347</v>
      </c>
      <c r="C55" s="2">
        <v>0</v>
      </c>
      <c r="D55" s="2">
        <v>0</v>
      </c>
      <c r="E55" s="2">
        <v>59</v>
      </c>
      <c r="F55" s="2">
        <v>0</v>
      </c>
      <c r="G55" s="2">
        <v>0</v>
      </c>
      <c r="H55" s="2">
        <v>0</v>
      </c>
      <c r="I55" s="2">
        <v>1</v>
      </c>
      <c r="J55" s="2">
        <v>0</v>
      </c>
      <c r="K55" s="2">
        <v>0</v>
      </c>
      <c r="L55" s="2">
        <v>1</v>
      </c>
      <c r="M55" s="2">
        <v>0</v>
      </c>
      <c r="N55" s="2">
        <v>0</v>
      </c>
      <c r="O55" s="2" t="s">
        <v>22</v>
      </c>
      <c r="P55" s="2" t="str">
        <f t="shared" si="0"/>
        <v>Together</v>
      </c>
      <c r="Q55" t="str">
        <f t="shared" si="1"/>
        <v>Graduate</v>
      </c>
    </row>
    <row r="56" spans="1:17">
      <c r="A56" s="2">
        <v>3179</v>
      </c>
      <c r="B56" s="2">
        <v>188325</v>
      </c>
      <c r="C56" s="2">
        <v>0</v>
      </c>
      <c r="D56" s="2">
        <v>0</v>
      </c>
      <c r="E56" s="2">
        <v>39</v>
      </c>
      <c r="F56" s="2">
        <v>0</v>
      </c>
      <c r="G56" s="2">
        <v>0</v>
      </c>
      <c r="H56" s="2">
        <v>0</v>
      </c>
      <c r="I56" s="2">
        <v>1</v>
      </c>
      <c r="J56" s="2">
        <v>0</v>
      </c>
      <c r="K56" s="2">
        <v>0</v>
      </c>
      <c r="L56" s="2">
        <v>1</v>
      </c>
      <c r="M56" s="2">
        <v>0</v>
      </c>
      <c r="N56" s="2">
        <v>0</v>
      </c>
      <c r="O56" s="2" t="s">
        <v>17</v>
      </c>
      <c r="P56" s="2" t="str">
        <f t="shared" si="0"/>
        <v>Together</v>
      </c>
      <c r="Q56" t="str">
        <f t="shared" si="1"/>
        <v>Graduate</v>
      </c>
    </row>
    <row r="57" spans="1:17">
      <c r="A57" s="2">
        <v>1063</v>
      </c>
      <c r="B57" s="2">
        <v>188194</v>
      </c>
      <c r="C57" s="2">
        <v>0</v>
      </c>
      <c r="D57" s="2">
        <v>1</v>
      </c>
      <c r="E57" s="2">
        <v>41</v>
      </c>
      <c r="F57" s="2">
        <v>0</v>
      </c>
      <c r="G57" s="2">
        <v>0</v>
      </c>
      <c r="H57" s="2">
        <v>1</v>
      </c>
      <c r="I57" s="2">
        <v>0</v>
      </c>
      <c r="J57" s="2">
        <v>0</v>
      </c>
      <c r="K57" s="2">
        <v>0</v>
      </c>
      <c r="L57" s="2">
        <v>0</v>
      </c>
      <c r="M57" s="2">
        <v>0</v>
      </c>
      <c r="N57" s="2">
        <v>0</v>
      </c>
      <c r="O57" s="2" t="s">
        <v>20</v>
      </c>
      <c r="P57" s="2" t="str">
        <f t="shared" si="0"/>
        <v>Single</v>
      </c>
      <c r="Q57" t="e">
        <f t="shared" si="1"/>
        <v>#N/A</v>
      </c>
    </row>
    <row r="58" spans="1:17">
      <c r="A58" s="2">
        <v>2314</v>
      </c>
      <c r="B58" s="2">
        <v>188097</v>
      </c>
      <c r="C58" s="2">
        <v>1</v>
      </c>
      <c r="D58" s="2">
        <v>0</v>
      </c>
      <c r="E58" s="2">
        <v>42</v>
      </c>
      <c r="F58" s="2">
        <v>0</v>
      </c>
      <c r="G58" s="2">
        <v>1</v>
      </c>
      <c r="H58" s="2">
        <v>0</v>
      </c>
      <c r="I58" s="2">
        <v>0</v>
      </c>
      <c r="J58" s="2">
        <v>0</v>
      </c>
      <c r="K58" s="2">
        <v>0</v>
      </c>
      <c r="L58" s="2">
        <v>0</v>
      </c>
      <c r="M58" s="2">
        <v>1</v>
      </c>
      <c r="N58" s="2">
        <v>0</v>
      </c>
      <c r="O58" s="2" t="s">
        <v>22</v>
      </c>
      <c r="P58" s="2" t="str">
        <f t="shared" si="0"/>
        <v>Married</v>
      </c>
      <c r="Q58" t="str">
        <f t="shared" si="1"/>
        <v>Master</v>
      </c>
    </row>
    <row r="59" spans="1:17">
      <c r="A59" s="2">
        <v>1543</v>
      </c>
      <c r="B59" s="2">
        <v>187771</v>
      </c>
      <c r="C59" s="2">
        <v>0</v>
      </c>
      <c r="D59" s="2">
        <v>1</v>
      </c>
      <c r="E59" s="2">
        <v>61</v>
      </c>
      <c r="F59" s="2">
        <v>0</v>
      </c>
      <c r="G59" s="2">
        <v>0</v>
      </c>
      <c r="H59" s="2">
        <v>0</v>
      </c>
      <c r="I59" s="2">
        <v>1</v>
      </c>
      <c r="J59" s="2">
        <v>0</v>
      </c>
      <c r="K59" s="2">
        <v>0</v>
      </c>
      <c r="L59" s="2">
        <v>1</v>
      </c>
      <c r="M59" s="2">
        <v>0</v>
      </c>
      <c r="N59" s="2">
        <v>0</v>
      </c>
      <c r="O59" s="2" t="s">
        <v>20</v>
      </c>
      <c r="P59" s="2" t="str">
        <f t="shared" si="0"/>
        <v>Together</v>
      </c>
      <c r="Q59" t="str">
        <f t="shared" si="1"/>
        <v>Graduate</v>
      </c>
    </row>
    <row r="60" spans="1:17">
      <c r="A60" s="2">
        <v>1805</v>
      </c>
      <c r="B60" s="2">
        <v>187771</v>
      </c>
      <c r="C60" s="2">
        <v>0</v>
      </c>
      <c r="D60" s="2">
        <v>1</v>
      </c>
      <c r="E60" s="2">
        <v>61</v>
      </c>
      <c r="F60" s="2">
        <v>0</v>
      </c>
      <c r="G60" s="2">
        <v>0</v>
      </c>
      <c r="H60" s="2">
        <v>0</v>
      </c>
      <c r="I60" s="2">
        <v>1</v>
      </c>
      <c r="J60" s="2">
        <v>0</v>
      </c>
      <c r="K60" s="2">
        <v>0</v>
      </c>
      <c r="L60" s="2">
        <v>1</v>
      </c>
      <c r="M60" s="2">
        <v>0</v>
      </c>
      <c r="N60" s="2">
        <v>0</v>
      </c>
      <c r="O60" s="2" t="s">
        <v>17</v>
      </c>
      <c r="P60" s="2" t="str">
        <f t="shared" si="0"/>
        <v>Together</v>
      </c>
      <c r="Q60" t="str">
        <f t="shared" si="1"/>
        <v>Graduate</v>
      </c>
    </row>
    <row r="61" spans="1:17">
      <c r="A61" s="2">
        <v>2468</v>
      </c>
      <c r="B61" s="2">
        <v>187679</v>
      </c>
      <c r="C61" s="2">
        <v>0</v>
      </c>
      <c r="D61" s="2">
        <v>0</v>
      </c>
      <c r="E61" s="2">
        <v>32</v>
      </c>
      <c r="F61" s="2">
        <v>0</v>
      </c>
      <c r="G61" s="2">
        <v>0</v>
      </c>
      <c r="H61" s="2">
        <v>0</v>
      </c>
      <c r="I61" s="2">
        <v>1</v>
      </c>
      <c r="J61" s="2">
        <v>0</v>
      </c>
      <c r="K61" s="2">
        <v>0</v>
      </c>
      <c r="L61" s="2">
        <v>1</v>
      </c>
      <c r="M61" s="2">
        <v>0</v>
      </c>
      <c r="N61" s="2">
        <v>0</v>
      </c>
      <c r="O61" s="2" t="s">
        <v>21</v>
      </c>
      <c r="P61" s="2" t="str">
        <f t="shared" si="0"/>
        <v>Together</v>
      </c>
      <c r="Q61" t="str">
        <f t="shared" si="1"/>
        <v>Graduate</v>
      </c>
    </row>
    <row r="62" spans="1:17">
      <c r="A62" s="2">
        <v>1697</v>
      </c>
      <c r="B62" s="2">
        <v>187305</v>
      </c>
      <c r="C62" s="2">
        <v>0</v>
      </c>
      <c r="D62" s="2">
        <v>0</v>
      </c>
      <c r="E62" s="2">
        <v>60</v>
      </c>
      <c r="F62" s="2">
        <v>1</v>
      </c>
      <c r="G62" s="2">
        <v>0</v>
      </c>
      <c r="H62" s="2">
        <v>0</v>
      </c>
      <c r="I62" s="2">
        <v>0</v>
      </c>
      <c r="J62" s="2">
        <v>0</v>
      </c>
      <c r="K62" s="2">
        <v>0</v>
      </c>
      <c r="L62" s="2">
        <v>0</v>
      </c>
      <c r="M62" s="2">
        <v>0</v>
      </c>
      <c r="N62" s="2">
        <v>0</v>
      </c>
      <c r="O62" s="2" t="s">
        <v>17</v>
      </c>
      <c r="P62" s="2" t="str">
        <f t="shared" si="0"/>
        <v>Divorced</v>
      </c>
      <c r="Q62" t="e">
        <f t="shared" si="1"/>
        <v>#N/A</v>
      </c>
    </row>
    <row r="63" spans="1:17">
      <c r="A63" s="2">
        <v>1096</v>
      </c>
      <c r="B63" s="2">
        <v>187195</v>
      </c>
      <c r="C63" s="2">
        <v>0</v>
      </c>
      <c r="D63" s="2">
        <v>0</v>
      </c>
      <c r="E63" s="2">
        <v>61</v>
      </c>
      <c r="F63" s="2">
        <v>0</v>
      </c>
      <c r="G63" s="2">
        <v>1</v>
      </c>
      <c r="H63" s="2">
        <v>0</v>
      </c>
      <c r="I63" s="2">
        <v>0</v>
      </c>
      <c r="J63" s="2">
        <v>0</v>
      </c>
      <c r="K63" s="2">
        <v>0</v>
      </c>
      <c r="L63" s="2">
        <v>1</v>
      </c>
      <c r="M63" s="2">
        <v>0</v>
      </c>
      <c r="N63" s="2">
        <v>0</v>
      </c>
      <c r="O63" s="2" t="s">
        <v>22</v>
      </c>
      <c r="P63" s="2" t="str">
        <f t="shared" si="0"/>
        <v>Married</v>
      </c>
      <c r="Q63" t="str">
        <f t="shared" si="1"/>
        <v>Graduate</v>
      </c>
    </row>
    <row r="64" spans="1:17">
      <c r="A64" s="2">
        <v>2496</v>
      </c>
      <c r="B64" s="2">
        <v>187188</v>
      </c>
      <c r="C64" s="2">
        <v>0</v>
      </c>
      <c r="D64" s="2">
        <v>0</v>
      </c>
      <c r="E64" s="2">
        <v>37</v>
      </c>
      <c r="F64" s="2">
        <v>0</v>
      </c>
      <c r="G64" s="2">
        <v>0</v>
      </c>
      <c r="H64" s="2">
        <v>1</v>
      </c>
      <c r="I64" s="2">
        <v>0</v>
      </c>
      <c r="J64" s="2">
        <v>0</v>
      </c>
      <c r="K64" s="2">
        <v>0</v>
      </c>
      <c r="L64" s="2">
        <v>0</v>
      </c>
      <c r="M64" s="2">
        <v>0</v>
      </c>
      <c r="N64" s="2">
        <v>1</v>
      </c>
      <c r="O64" s="2" t="s">
        <v>19</v>
      </c>
      <c r="P64" s="2" t="str">
        <f t="shared" si="0"/>
        <v>Single</v>
      </c>
      <c r="Q64" t="str">
        <f t="shared" si="1"/>
        <v>PhD</v>
      </c>
    </row>
    <row r="65" spans="1:17">
      <c r="A65" s="2">
        <v>2057</v>
      </c>
      <c r="B65" s="2">
        <v>187171</v>
      </c>
      <c r="C65" s="2">
        <v>0</v>
      </c>
      <c r="D65" s="2">
        <v>0</v>
      </c>
      <c r="E65" s="2">
        <v>39</v>
      </c>
      <c r="F65" s="2">
        <v>0</v>
      </c>
      <c r="G65" s="2">
        <v>1</v>
      </c>
      <c r="H65" s="2">
        <v>0</v>
      </c>
      <c r="I65" s="2">
        <v>0</v>
      </c>
      <c r="J65" s="2">
        <v>0</v>
      </c>
      <c r="K65" s="2">
        <v>0</v>
      </c>
      <c r="L65" s="2">
        <v>0</v>
      </c>
      <c r="M65" s="2">
        <v>0</v>
      </c>
      <c r="N65" s="2">
        <v>1</v>
      </c>
      <c r="O65" s="2" t="s">
        <v>17</v>
      </c>
      <c r="P65" s="2" t="str">
        <f t="shared" si="0"/>
        <v>Married</v>
      </c>
      <c r="Q65" t="str">
        <f t="shared" si="1"/>
        <v>PhD</v>
      </c>
    </row>
    <row r="66" spans="1:17">
      <c r="A66" s="2">
        <v>3055</v>
      </c>
      <c r="B66" s="2">
        <v>187000</v>
      </c>
      <c r="C66" s="2">
        <v>0</v>
      </c>
      <c r="D66" s="2">
        <v>0</v>
      </c>
      <c r="E66" s="2">
        <v>28</v>
      </c>
      <c r="F66" s="2">
        <v>0</v>
      </c>
      <c r="G66" s="2">
        <v>1</v>
      </c>
      <c r="H66" s="2">
        <v>0</v>
      </c>
      <c r="I66" s="2">
        <v>0</v>
      </c>
      <c r="J66" s="2">
        <v>0</v>
      </c>
      <c r="K66" s="2">
        <v>0</v>
      </c>
      <c r="L66" s="2">
        <v>0</v>
      </c>
      <c r="M66" s="2">
        <v>0</v>
      </c>
      <c r="N66" s="2">
        <v>0</v>
      </c>
      <c r="O66" s="2" t="s">
        <v>20</v>
      </c>
      <c r="P66" s="2" t="str">
        <f t="shared" si="0"/>
        <v>Married</v>
      </c>
      <c r="Q66" t="e">
        <f t="shared" si="1"/>
        <v>#N/A</v>
      </c>
    </row>
    <row r="67" spans="1:17">
      <c r="A67" s="2">
        <v>2862</v>
      </c>
      <c r="B67" s="2">
        <v>186979</v>
      </c>
      <c r="C67" s="2">
        <v>0</v>
      </c>
      <c r="D67" s="2">
        <v>0</v>
      </c>
      <c r="E67" s="2">
        <v>49</v>
      </c>
      <c r="F67" s="2">
        <v>1</v>
      </c>
      <c r="G67" s="2">
        <v>0</v>
      </c>
      <c r="H67" s="2">
        <v>0</v>
      </c>
      <c r="I67" s="2">
        <v>0</v>
      </c>
      <c r="J67" s="2">
        <v>0</v>
      </c>
      <c r="K67" s="2">
        <v>0</v>
      </c>
      <c r="L67" s="2">
        <v>0</v>
      </c>
      <c r="M67" s="2">
        <v>0</v>
      </c>
      <c r="N67" s="2">
        <v>1</v>
      </c>
      <c r="O67" s="2" t="s">
        <v>19</v>
      </c>
      <c r="P67" s="2" t="str">
        <f t="shared" ref="P67:P130" si="2">IF(F67=1, "Divorced", IF(G67=1, "Married", IF(H67=1, "Single", IF(I67=1, "Together",IF(J67=1, "Widow",NA())))))</f>
        <v>Divorced</v>
      </c>
      <c r="Q67" t="str">
        <f t="shared" ref="Q67:Q130" si="3">IF(K67=1, "Basic", IF(L67=1, "Graduate", IF(M67=1, "Master",IF(N67=1, "PhD",NA()))))</f>
        <v>PhD</v>
      </c>
    </row>
    <row r="68" spans="1:17">
      <c r="A68" s="2">
        <v>1668</v>
      </c>
      <c r="B68" s="2">
        <v>186857</v>
      </c>
      <c r="C68" s="2">
        <v>0</v>
      </c>
      <c r="D68" s="2">
        <v>0</v>
      </c>
      <c r="E68" s="2">
        <v>48</v>
      </c>
      <c r="F68" s="2">
        <v>0</v>
      </c>
      <c r="G68" s="2">
        <v>0</v>
      </c>
      <c r="H68" s="2">
        <v>1</v>
      </c>
      <c r="I68" s="2">
        <v>0</v>
      </c>
      <c r="J68" s="2">
        <v>0</v>
      </c>
      <c r="K68" s="2">
        <v>0</v>
      </c>
      <c r="L68" s="2">
        <v>0</v>
      </c>
      <c r="M68" s="2">
        <v>0</v>
      </c>
      <c r="N68" s="2">
        <v>1</v>
      </c>
      <c r="O68" s="2" t="s">
        <v>19</v>
      </c>
      <c r="P68" s="2" t="str">
        <f t="shared" si="2"/>
        <v>Single</v>
      </c>
      <c r="Q68" t="str">
        <f t="shared" si="3"/>
        <v>PhD</v>
      </c>
    </row>
    <row r="69" spans="1:17">
      <c r="A69" s="2">
        <v>1865</v>
      </c>
      <c r="B69" s="2">
        <v>186857</v>
      </c>
      <c r="C69" s="2">
        <v>0</v>
      </c>
      <c r="D69" s="2">
        <v>0</v>
      </c>
      <c r="E69" s="2">
        <v>48</v>
      </c>
      <c r="F69" s="2">
        <v>0</v>
      </c>
      <c r="G69" s="2">
        <v>0</v>
      </c>
      <c r="H69" s="2">
        <v>1</v>
      </c>
      <c r="I69" s="2">
        <v>0</v>
      </c>
      <c r="J69" s="2">
        <v>0</v>
      </c>
      <c r="K69" s="2">
        <v>0</v>
      </c>
      <c r="L69" s="2">
        <v>0</v>
      </c>
      <c r="M69" s="2">
        <v>0</v>
      </c>
      <c r="N69" s="2">
        <v>1</v>
      </c>
      <c r="O69" s="2" t="s">
        <v>17</v>
      </c>
      <c r="P69" s="2" t="str">
        <f t="shared" si="2"/>
        <v>Single</v>
      </c>
      <c r="Q69" t="str">
        <f t="shared" si="3"/>
        <v>PhD</v>
      </c>
    </row>
    <row r="70" spans="1:17">
      <c r="A70" s="2">
        <v>2820</v>
      </c>
      <c r="B70" s="2">
        <v>186836</v>
      </c>
      <c r="C70" s="2">
        <v>0</v>
      </c>
      <c r="D70" s="2">
        <v>0</v>
      </c>
      <c r="E70" s="2">
        <v>45</v>
      </c>
      <c r="F70" s="2">
        <v>0</v>
      </c>
      <c r="G70" s="2">
        <v>1</v>
      </c>
      <c r="H70" s="2">
        <v>0</v>
      </c>
      <c r="I70" s="2">
        <v>0</v>
      </c>
      <c r="J70" s="2">
        <v>0</v>
      </c>
      <c r="K70" s="2">
        <v>0</v>
      </c>
      <c r="L70" s="2">
        <v>0</v>
      </c>
      <c r="M70" s="2">
        <v>0</v>
      </c>
      <c r="N70" s="2">
        <v>1</v>
      </c>
      <c r="O70" s="2" t="s">
        <v>19</v>
      </c>
      <c r="P70" s="2" t="str">
        <f t="shared" si="2"/>
        <v>Married</v>
      </c>
      <c r="Q70" t="str">
        <f t="shared" si="3"/>
        <v>PhD</v>
      </c>
    </row>
    <row r="71" spans="1:17">
      <c r="A71" s="2">
        <v>1186</v>
      </c>
      <c r="B71" s="2">
        <v>186718</v>
      </c>
      <c r="C71" s="2">
        <v>0</v>
      </c>
      <c r="D71" s="2">
        <v>0</v>
      </c>
      <c r="E71" s="2">
        <v>66</v>
      </c>
      <c r="F71" s="2">
        <v>0</v>
      </c>
      <c r="G71" s="2">
        <v>1</v>
      </c>
      <c r="H71" s="2">
        <v>0</v>
      </c>
      <c r="I71" s="2">
        <v>0</v>
      </c>
      <c r="J71" s="2">
        <v>0</v>
      </c>
      <c r="K71" s="2">
        <v>0</v>
      </c>
      <c r="L71" s="2">
        <v>1</v>
      </c>
      <c r="M71" s="2">
        <v>0</v>
      </c>
      <c r="N71" s="2">
        <v>0</v>
      </c>
      <c r="O71" s="2" t="s">
        <v>22</v>
      </c>
      <c r="P71" s="2" t="str">
        <f t="shared" si="2"/>
        <v>Married</v>
      </c>
      <c r="Q71" t="str">
        <f t="shared" si="3"/>
        <v>Graduate</v>
      </c>
    </row>
    <row r="72" spans="1:17">
      <c r="A72" s="2">
        <v>2646</v>
      </c>
      <c r="B72" s="2">
        <v>186610</v>
      </c>
      <c r="C72" s="2">
        <v>0</v>
      </c>
      <c r="D72" s="2">
        <v>0</v>
      </c>
      <c r="E72" s="2">
        <v>69</v>
      </c>
      <c r="F72" s="2">
        <v>0</v>
      </c>
      <c r="G72" s="2">
        <v>0</v>
      </c>
      <c r="H72" s="2">
        <v>0</v>
      </c>
      <c r="I72" s="2">
        <v>1</v>
      </c>
      <c r="J72" s="2">
        <v>0</v>
      </c>
      <c r="K72" s="2">
        <v>0</v>
      </c>
      <c r="L72" s="2">
        <v>1</v>
      </c>
      <c r="M72" s="2">
        <v>0</v>
      </c>
      <c r="N72" s="2">
        <v>0</v>
      </c>
      <c r="O72" s="2" t="s">
        <v>19</v>
      </c>
      <c r="P72" s="2" t="str">
        <f t="shared" si="2"/>
        <v>Together</v>
      </c>
      <c r="Q72" t="str">
        <f t="shared" si="3"/>
        <v>Graduate</v>
      </c>
    </row>
    <row r="73" spans="1:17">
      <c r="A73" s="2">
        <v>2672</v>
      </c>
      <c r="B73" s="2">
        <v>186580</v>
      </c>
      <c r="C73" s="2">
        <v>0</v>
      </c>
      <c r="D73" s="2">
        <v>0</v>
      </c>
      <c r="E73" s="2">
        <v>37</v>
      </c>
      <c r="F73" s="2">
        <v>0</v>
      </c>
      <c r="G73" s="2">
        <v>1</v>
      </c>
      <c r="H73" s="2">
        <v>0</v>
      </c>
      <c r="I73" s="2">
        <v>0</v>
      </c>
      <c r="J73" s="2">
        <v>0</v>
      </c>
      <c r="K73" s="2">
        <v>0</v>
      </c>
      <c r="L73" s="2">
        <v>0</v>
      </c>
      <c r="M73" s="2">
        <v>0</v>
      </c>
      <c r="N73" s="2">
        <v>1</v>
      </c>
      <c r="O73" s="2" t="s">
        <v>21</v>
      </c>
      <c r="P73" s="2" t="str">
        <f t="shared" si="2"/>
        <v>Married</v>
      </c>
      <c r="Q73" t="str">
        <f t="shared" si="3"/>
        <v>PhD</v>
      </c>
    </row>
    <row r="74" spans="1:17">
      <c r="A74" s="2">
        <v>1887</v>
      </c>
      <c r="B74" s="2">
        <v>186429</v>
      </c>
      <c r="C74" s="2">
        <v>0</v>
      </c>
      <c r="D74" s="2">
        <v>0</v>
      </c>
      <c r="E74" s="2">
        <v>59</v>
      </c>
      <c r="F74" s="2">
        <v>0</v>
      </c>
      <c r="G74" s="2">
        <v>0</v>
      </c>
      <c r="H74" s="2">
        <v>1</v>
      </c>
      <c r="I74" s="2">
        <v>0</v>
      </c>
      <c r="J74" s="2">
        <v>0</v>
      </c>
      <c r="K74" s="2">
        <v>0</v>
      </c>
      <c r="L74" s="2">
        <v>1</v>
      </c>
      <c r="M74" s="2">
        <v>0</v>
      </c>
      <c r="N74" s="2">
        <v>0</v>
      </c>
      <c r="O74" s="2" t="s">
        <v>18</v>
      </c>
      <c r="P74" s="2" t="str">
        <f t="shared" si="2"/>
        <v>Single</v>
      </c>
      <c r="Q74" t="str">
        <f t="shared" si="3"/>
        <v>Graduate</v>
      </c>
    </row>
    <row r="75" spans="1:17">
      <c r="A75" s="2">
        <v>1859</v>
      </c>
      <c r="B75" s="2">
        <v>186424</v>
      </c>
      <c r="C75" s="2">
        <v>0</v>
      </c>
      <c r="D75" s="2">
        <v>0</v>
      </c>
      <c r="E75" s="2">
        <v>64</v>
      </c>
      <c r="F75" s="2">
        <v>0</v>
      </c>
      <c r="G75" s="2">
        <v>0</v>
      </c>
      <c r="H75" s="2">
        <v>1</v>
      </c>
      <c r="I75" s="2">
        <v>0</v>
      </c>
      <c r="J75" s="2">
        <v>0</v>
      </c>
      <c r="K75" s="2">
        <v>0</v>
      </c>
      <c r="L75" s="2">
        <v>0</v>
      </c>
      <c r="M75" s="2">
        <v>1</v>
      </c>
      <c r="N75" s="2">
        <v>0</v>
      </c>
      <c r="O75" s="2" t="s">
        <v>17</v>
      </c>
      <c r="P75" s="2" t="str">
        <f t="shared" si="2"/>
        <v>Single</v>
      </c>
      <c r="Q75" t="str">
        <f t="shared" si="3"/>
        <v>Master</v>
      </c>
    </row>
    <row r="76" spans="1:17">
      <c r="A76" s="2">
        <v>2107</v>
      </c>
      <c r="B76" s="2">
        <v>186358</v>
      </c>
      <c r="C76" s="2">
        <v>1</v>
      </c>
      <c r="D76" s="2">
        <v>1</v>
      </c>
      <c r="E76" s="2">
        <v>54</v>
      </c>
      <c r="F76" s="2">
        <v>0</v>
      </c>
      <c r="G76" s="2">
        <v>0</v>
      </c>
      <c r="H76" s="2">
        <v>1</v>
      </c>
      <c r="I76" s="2">
        <v>0</v>
      </c>
      <c r="J76" s="2">
        <v>0</v>
      </c>
      <c r="K76" s="2">
        <v>0</v>
      </c>
      <c r="L76" s="2">
        <v>1</v>
      </c>
      <c r="M76" s="2">
        <v>0</v>
      </c>
      <c r="N76" s="2">
        <v>0</v>
      </c>
      <c r="O76" s="2" t="s">
        <v>20</v>
      </c>
      <c r="P76" s="2" t="str">
        <f t="shared" si="2"/>
        <v>Single</v>
      </c>
      <c r="Q76" t="str">
        <f t="shared" si="3"/>
        <v>Graduate</v>
      </c>
    </row>
    <row r="77" spans="1:17">
      <c r="A77" s="2">
        <v>1132</v>
      </c>
      <c r="B77" s="2">
        <v>186111</v>
      </c>
      <c r="C77" s="2">
        <v>0</v>
      </c>
      <c r="D77" s="2">
        <v>0</v>
      </c>
      <c r="E77" s="2">
        <v>58</v>
      </c>
      <c r="F77" s="2">
        <v>0</v>
      </c>
      <c r="G77" s="2">
        <v>1</v>
      </c>
      <c r="H77" s="2">
        <v>0</v>
      </c>
      <c r="I77" s="2">
        <v>0</v>
      </c>
      <c r="J77" s="2">
        <v>0</v>
      </c>
      <c r="K77" s="2">
        <v>0</v>
      </c>
      <c r="L77" s="2">
        <v>1</v>
      </c>
      <c r="M77" s="2">
        <v>0</v>
      </c>
      <c r="N77" s="2">
        <v>0</v>
      </c>
      <c r="O77" s="2" t="s">
        <v>22</v>
      </c>
      <c r="P77" s="2" t="str">
        <f t="shared" si="2"/>
        <v>Married</v>
      </c>
      <c r="Q77" t="str">
        <f t="shared" si="3"/>
        <v>Graduate</v>
      </c>
    </row>
    <row r="78" spans="1:17">
      <c r="A78" s="2">
        <v>1105</v>
      </c>
      <c r="B78" s="2">
        <v>186037</v>
      </c>
      <c r="C78" s="2">
        <v>0</v>
      </c>
      <c r="D78" s="2">
        <v>0</v>
      </c>
      <c r="E78" s="2">
        <v>29</v>
      </c>
      <c r="F78" s="2">
        <v>0</v>
      </c>
      <c r="G78" s="2">
        <v>0</v>
      </c>
      <c r="H78" s="2">
        <v>1</v>
      </c>
      <c r="I78" s="2">
        <v>0</v>
      </c>
      <c r="J78" s="2">
        <v>0</v>
      </c>
      <c r="K78" s="2">
        <v>0</v>
      </c>
      <c r="L78" s="2">
        <v>1</v>
      </c>
      <c r="M78" s="2">
        <v>0</v>
      </c>
      <c r="N78" s="2">
        <v>0</v>
      </c>
      <c r="O78" s="2" t="s">
        <v>20</v>
      </c>
      <c r="P78" s="2" t="str">
        <f t="shared" si="2"/>
        <v>Single</v>
      </c>
      <c r="Q78" t="str">
        <f t="shared" si="3"/>
        <v>Graduate</v>
      </c>
    </row>
    <row r="79" spans="1:17">
      <c r="A79" s="2">
        <v>2071</v>
      </c>
      <c r="B79" s="2">
        <v>185844</v>
      </c>
      <c r="C79" s="2">
        <v>0</v>
      </c>
      <c r="D79" s="2">
        <v>0</v>
      </c>
      <c r="E79" s="2">
        <v>47</v>
      </c>
      <c r="F79" s="2">
        <v>0</v>
      </c>
      <c r="G79" s="2">
        <v>1</v>
      </c>
      <c r="H79" s="2">
        <v>0</v>
      </c>
      <c r="I79" s="2">
        <v>0</v>
      </c>
      <c r="J79" s="2">
        <v>0</v>
      </c>
      <c r="K79" s="2">
        <v>0</v>
      </c>
      <c r="L79" s="2">
        <v>0</v>
      </c>
      <c r="M79" s="2">
        <v>0</v>
      </c>
      <c r="N79" s="2">
        <v>1</v>
      </c>
      <c r="O79" s="2" t="s">
        <v>20</v>
      </c>
      <c r="P79" s="2" t="str">
        <f t="shared" si="2"/>
        <v>Married</v>
      </c>
      <c r="Q79" t="str">
        <f t="shared" si="3"/>
        <v>PhD</v>
      </c>
    </row>
    <row r="80" spans="1:17">
      <c r="A80" s="2">
        <v>2944</v>
      </c>
      <c r="B80" s="2">
        <v>185738</v>
      </c>
      <c r="C80" s="2">
        <v>0</v>
      </c>
      <c r="D80" s="2">
        <v>0</v>
      </c>
      <c r="E80" s="2">
        <v>42</v>
      </c>
      <c r="F80" s="2">
        <v>0</v>
      </c>
      <c r="G80" s="2">
        <v>0</v>
      </c>
      <c r="H80" s="2">
        <v>0</v>
      </c>
      <c r="I80" s="2">
        <v>1</v>
      </c>
      <c r="J80" s="2">
        <v>0</v>
      </c>
      <c r="K80" s="2">
        <v>0</v>
      </c>
      <c r="L80" s="2">
        <v>0</v>
      </c>
      <c r="M80" s="2">
        <v>1</v>
      </c>
      <c r="N80" s="2">
        <v>0</v>
      </c>
      <c r="O80" s="2" t="s">
        <v>22</v>
      </c>
      <c r="P80" s="2" t="str">
        <f t="shared" si="2"/>
        <v>Together</v>
      </c>
      <c r="Q80" t="str">
        <f t="shared" si="3"/>
        <v>Master</v>
      </c>
    </row>
    <row r="81" spans="1:17">
      <c r="A81" s="2">
        <v>1840</v>
      </c>
      <c r="B81" s="2">
        <v>185710</v>
      </c>
      <c r="C81" s="2">
        <v>0</v>
      </c>
      <c r="D81" s="2">
        <v>0</v>
      </c>
      <c r="E81" s="2">
        <v>31</v>
      </c>
      <c r="F81" s="2">
        <v>0</v>
      </c>
      <c r="G81" s="2">
        <v>1</v>
      </c>
      <c r="H81" s="2">
        <v>0</v>
      </c>
      <c r="I81" s="2">
        <v>0</v>
      </c>
      <c r="J81" s="2">
        <v>0</v>
      </c>
      <c r="K81" s="2">
        <v>0</v>
      </c>
      <c r="L81" s="2">
        <v>0</v>
      </c>
      <c r="M81" s="2">
        <v>0</v>
      </c>
      <c r="N81" s="2">
        <v>0</v>
      </c>
      <c r="O81" s="2" t="s">
        <v>22</v>
      </c>
      <c r="P81" s="2" t="str">
        <f t="shared" si="2"/>
        <v>Married</v>
      </c>
      <c r="Q81" t="e">
        <f t="shared" si="3"/>
        <v>#N/A</v>
      </c>
    </row>
    <row r="82" spans="1:17">
      <c r="A82" s="2">
        <v>2118</v>
      </c>
      <c r="B82" s="2">
        <v>185696</v>
      </c>
      <c r="C82" s="2">
        <v>0</v>
      </c>
      <c r="D82" s="2">
        <v>0</v>
      </c>
      <c r="E82" s="2">
        <v>58</v>
      </c>
      <c r="F82" s="2">
        <v>1</v>
      </c>
      <c r="G82" s="2">
        <v>0</v>
      </c>
      <c r="H82" s="2">
        <v>0</v>
      </c>
      <c r="I82" s="2">
        <v>0</v>
      </c>
      <c r="J82" s="2">
        <v>0</v>
      </c>
      <c r="K82" s="2">
        <v>0</v>
      </c>
      <c r="L82" s="2">
        <v>0</v>
      </c>
      <c r="M82" s="2">
        <v>0</v>
      </c>
      <c r="N82" s="2">
        <v>1</v>
      </c>
      <c r="O82" s="2" t="s">
        <v>19</v>
      </c>
      <c r="P82" s="2" t="str">
        <f t="shared" si="2"/>
        <v>Divorced</v>
      </c>
      <c r="Q82" t="str">
        <f t="shared" si="3"/>
        <v>PhD</v>
      </c>
    </row>
    <row r="83" spans="1:17">
      <c r="A83" s="2">
        <v>2329</v>
      </c>
      <c r="B83" s="2">
        <v>185696</v>
      </c>
      <c r="C83" s="2">
        <v>0</v>
      </c>
      <c r="D83" s="2">
        <v>0</v>
      </c>
      <c r="E83" s="2">
        <v>58</v>
      </c>
      <c r="F83" s="2">
        <v>1</v>
      </c>
      <c r="G83" s="2">
        <v>0</v>
      </c>
      <c r="H83" s="2">
        <v>0</v>
      </c>
      <c r="I83" s="2">
        <v>0</v>
      </c>
      <c r="J83" s="2">
        <v>0</v>
      </c>
      <c r="K83" s="2">
        <v>0</v>
      </c>
      <c r="L83" s="2">
        <v>0</v>
      </c>
      <c r="M83" s="2">
        <v>0</v>
      </c>
      <c r="N83" s="2">
        <v>1</v>
      </c>
      <c r="O83" s="2" t="s">
        <v>20</v>
      </c>
      <c r="P83" s="2" t="str">
        <f t="shared" si="2"/>
        <v>Divorced</v>
      </c>
      <c r="Q83" t="str">
        <f t="shared" si="3"/>
        <v>PhD</v>
      </c>
    </row>
    <row r="84" spans="1:17">
      <c r="A84" s="2">
        <v>1094</v>
      </c>
      <c r="B84" s="2">
        <v>185693</v>
      </c>
      <c r="C84" s="2">
        <v>0</v>
      </c>
      <c r="D84" s="2">
        <v>1</v>
      </c>
      <c r="E84" s="2">
        <v>41</v>
      </c>
      <c r="F84" s="2">
        <v>0</v>
      </c>
      <c r="G84" s="2">
        <v>0</v>
      </c>
      <c r="H84" s="2">
        <v>0</v>
      </c>
      <c r="I84" s="2">
        <v>1</v>
      </c>
      <c r="J84" s="2">
        <v>0</v>
      </c>
      <c r="K84" s="2">
        <v>0</v>
      </c>
      <c r="L84" s="2">
        <v>1</v>
      </c>
      <c r="M84" s="2">
        <v>0</v>
      </c>
      <c r="N84" s="2">
        <v>0</v>
      </c>
      <c r="O84" s="2" t="s">
        <v>21</v>
      </c>
      <c r="P84" s="2" t="str">
        <f t="shared" si="2"/>
        <v>Together</v>
      </c>
      <c r="Q84" t="str">
        <f t="shared" si="3"/>
        <v>Graduate</v>
      </c>
    </row>
    <row r="85" spans="1:17">
      <c r="A85" s="2">
        <v>1971</v>
      </c>
      <c r="B85" s="2">
        <v>185683</v>
      </c>
      <c r="C85" s="2">
        <v>0</v>
      </c>
      <c r="D85" s="2">
        <v>0</v>
      </c>
      <c r="E85" s="2">
        <v>66</v>
      </c>
      <c r="F85" s="2">
        <v>1</v>
      </c>
      <c r="G85" s="2">
        <v>0</v>
      </c>
      <c r="H85" s="2">
        <v>0</v>
      </c>
      <c r="I85" s="2">
        <v>0</v>
      </c>
      <c r="J85" s="2">
        <v>0</v>
      </c>
      <c r="K85" s="2">
        <v>0</v>
      </c>
      <c r="L85" s="2">
        <v>1</v>
      </c>
      <c r="M85" s="2">
        <v>0</v>
      </c>
      <c r="N85" s="2">
        <v>0</v>
      </c>
      <c r="O85" s="2" t="s">
        <v>18</v>
      </c>
      <c r="P85" s="2" t="str">
        <f t="shared" si="2"/>
        <v>Divorced</v>
      </c>
      <c r="Q85" t="str">
        <f t="shared" si="3"/>
        <v>Graduate</v>
      </c>
    </row>
    <row r="86" spans="1:17">
      <c r="A86" s="2">
        <v>1530</v>
      </c>
      <c r="B86" s="2">
        <v>185620</v>
      </c>
      <c r="C86" s="2">
        <v>0</v>
      </c>
      <c r="D86" s="2">
        <v>0</v>
      </c>
      <c r="E86" s="2">
        <v>56</v>
      </c>
      <c r="F86" s="2">
        <v>0</v>
      </c>
      <c r="G86" s="2">
        <v>0</v>
      </c>
      <c r="H86" s="2">
        <v>0</v>
      </c>
      <c r="I86" s="2">
        <v>0</v>
      </c>
      <c r="J86" s="2">
        <v>1</v>
      </c>
      <c r="K86" s="2">
        <v>0</v>
      </c>
      <c r="L86" s="2">
        <v>1</v>
      </c>
      <c r="M86" s="2">
        <v>0</v>
      </c>
      <c r="N86" s="2">
        <v>0</v>
      </c>
      <c r="O86" s="2" t="s">
        <v>19</v>
      </c>
      <c r="P86" s="2" t="str">
        <f t="shared" si="2"/>
        <v>Widow</v>
      </c>
      <c r="Q86" t="str">
        <f t="shared" si="3"/>
        <v>Graduate</v>
      </c>
    </row>
    <row r="87" spans="1:17">
      <c r="A87" s="2">
        <v>2114</v>
      </c>
      <c r="B87" s="2">
        <v>185606</v>
      </c>
      <c r="C87" s="2">
        <v>0</v>
      </c>
      <c r="D87" s="2">
        <v>1</v>
      </c>
      <c r="E87" s="2">
        <v>44</v>
      </c>
      <c r="F87" s="2">
        <v>0</v>
      </c>
      <c r="G87" s="2">
        <v>0</v>
      </c>
      <c r="H87" s="2">
        <v>0</v>
      </c>
      <c r="I87" s="2">
        <v>1</v>
      </c>
      <c r="J87" s="2">
        <v>0</v>
      </c>
      <c r="K87" s="2">
        <v>0</v>
      </c>
      <c r="L87" s="2">
        <v>1</v>
      </c>
      <c r="M87" s="2">
        <v>0</v>
      </c>
      <c r="N87" s="2">
        <v>0</v>
      </c>
      <c r="O87" s="2" t="s">
        <v>21</v>
      </c>
      <c r="P87" s="2" t="str">
        <f t="shared" si="2"/>
        <v>Together</v>
      </c>
      <c r="Q87" t="str">
        <f t="shared" si="3"/>
        <v>Graduate</v>
      </c>
    </row>
    <row r="88" spans="1:17">
      <c r="A88" s="2">
        <v>2250</v>
      </c>
      <c r="B88" s="2">
        <v>185485</v>
      </c>
      <c r="C88" s="2">
        <v>0</v>
      </c>
      <c r="D88" s="2">
        <v>0</v>
      </c>
      <c r="E88" s="2">
        <v>62</v>
      </c>
      <c r="F88" s="2">
        <v>0</v>
      </c>
      <c r="G88" s="2">
        <v>0</v>
      </c>
      <c r="H88" s="2">
        <v>1</v>
      </c>
      <c r="I88" s="2">
        <v>0</v>
      </c>
      <c r="J88" s="2">
        <v>0</v>
      </c>
      <c r="K88" s="2">
        <v>0</v>
      </c>
      <c r="L88" s="2">
        <v>0</v>
      </c>
      <c r="M88" s="2">
        <v>0</v>
      </c>
      <c r="N88" s="2">
        <v>0</v>
      </c>
      <c r="O88" s="2" t="s">
        <v>19</v>
      </c>
      <c r="P88" s="2" t="str">
        <f t="shared" si="2"/>
        <v>Single</v>
      </c>
      <c r="Q88" t="e">
        <f t="shared" si="3"/>
        <v>#N/A</v>
      </c>
    </row>
    <row r="89" spans="1:17">
      <c r="A89" s="2">
        <v>2748</v>
      </c>
      <c r="B89" s="2">
        <v>185431</v>
      </c>
      <c r="C89" s="2">
        <v>0</v>
      </c>
      <c r="D89" s="2">
        <v>0</v>
      </c>
      <c r="E89" s="2">
        <v>68</v>
      </c>
      <c r="F89" s="2">
        <v>0</v>
      </c>
      <c r="G89" s="2">
        <v>0</v>
      </c>
      <c r="H89" s="2">
        <v>0</v>
      </c>
      <c r="I89" s="2">
        <v>1</v>
      </c>
      <c r="J89" s="2">
        <v>0</v>
      </c>
      <c r="K89" s="2">
        <v>0</v>
      </c>
      <c r="L89" s="2">
        <v>0</v>
      </c>
      <c r="M89" s="2">
        <v>0</v>
      </c>
      <c r="N89" s="2">
        <v>1</v>
      </c>
      <c r="O89" s="2" t="s">
        <v>19</v>
      </c>
      <c r="P89" s="2" t="str">
        <f t="shared" si="2"/>
        <v>Together</v>
      </c>
      <c r="Q89" t="str">
        <f t="shared" si="3"/>
        <v>PhD</v>
      </c>
    </row>
    <row r="90" spans="1:17">
      <c r="A90" s="2">
        <v>1886</v>
      </c>
      <c r="B90" s="2">
        <v>185072</v>
      </c>
      <c r="C90" s="2">
        <v>0</v>
      </c>
      <c r="D90" s="2">
        <v>0</v>
      </c>
      <c r="E90" s="2">
        <v>43</v>
      </c>
      <c r="F90" s="2">
        <v>0</v>
      </c>
      <c r="G90" s="2">
        <v>0</v>
      </c>
      <c r="H90" s="2">
        <v>1</v>
      </c>
      <c r="I90" s="2">
        <v>0</v>
      </c>
      <c r="J90" s="2">
        <v>0</v>
      </c>
      <c r="K90" s="2">
        <v>0</v>
      </c>
      <c r="L90" s="2">
        <v>1</v>
      </c>
      <c r="M90" s="2">
        <v>0</v>
      </c>
      <c r="N90" s="2">
        <v>0</v>
      </c>
      <c r="O90" s="2" t="s">
        <v>21</v>
      </c>
      <c r="P90" s="2" t="str">
        <f t="shared" si="2"/>
        <v>Single</v>
      </c>
      <c r="Q90" t="str">
        <f t="shared" si="3"/>
        <v>Graduate</v>
      </c>
    </row>
    <row r="91" spans="1:17">
      <c r="A91" s="2">
        <v>2816</v>
      </c>
      <c r="B91" s="2">
        <v>184953</v>
      </c>
      <c r="C91" s="2">
        <v>0</v>
      </c>
      <c r="D91" s="2">
        <v>0</v>
      </c>
      <c r="E91" s="2">
        <v>67</v>
      </c>
      <c r="F91" s="2">
        <v>0</v>
      </c>
      <c r="G91" s="2">
        <v>0</v>
      </c>
      <c r="H91" s="2">
        <v>0</v>
      </c>
      <c r="I91" s="2">
        <v>0</v>
      </c>
      <c r="J91" s="2">
        <v>1</v>
      </c>
      <c r="K91" s="2">
        <v>0</v>
      </c>
      <c r="L91" s="2">
        <v>0</v>
      </c>
      <c r="M91" s="2">
        <v>1</v>
      </c>
      <c r="N91" s="2">
        <v>0</v>
      </c>
      <c r="O91" s="2" t="s">
        <v>21</v>
      </c>
      <c r="P91" s="2" t="str">
        <f t="shared" si="2"/>
        <v>Widow</v>
      </c>
      <c r="Q91" t="str">
        <f t="shared" si="3"/>
        <v>Master</v>
      </c>
    </row>
    <row r="92" spans="1:17">
      <c r="A92" s="2">
        <v>2218</v>
      </c>
      <c r="B92" s="2">
        <v>184906</v>
      </c>
      <c r="C92" s="2">
        <v>0</v>
      </c>
      <c r="D92" s="2">
        <v>0</v>
      </c>
      <c r="E92" s="2">
        <v>48</v>
      </c>
      <c r="F92" s="2">
        <v>0</v>
      </c>
      <c r="G92" s="2">
        <v>0</v>
      </c>
      <c r="H92" s="2">
        <v>0</v>
      </c>
      <c r="I92" s="2">
        <v>1</v>
      </c>
      <c r="J92" s="2">
        <v>0</v>
      </c>
      <c r="K92" s="2">
        <v>0</v>
      </c>
      <c r="L92" s="2">
        <v>1</v>
      </c>
      <c r="M92" s="2">
        <v>0</v>
      </c>
      <c r="N92" s="2">
        <v>0</v>
      </c>
      <c r="O92" s="2" t="s">
        <v>22</v>
      </c>
      <c r="P92" s="2" t="str">
        <f t="shared" si="2"/>
        <v>Together</v>
      </c>
      <c r="Q92" t="str">
        <f t="shared" si="3"/>
        <v>Graduate</v>
      </c>
    </row>
    <row r="93" spans="1:17">
      <c r="A93" s="2">
        <v>3094</v>
      </c>
      <c r="B93" s="2">
        <v>184906</v>
      </c>
      <c r="C93" s="2">
        <v>0</v>
      </c>
      <c r="D93" s="2">
        <v>0</v>
      </c>
      <c r="E93" s="2">
        <v>48</v>
      </c>
      <c r="F93" s="2">
        <v>0</v>
      </c>
      <c r="G93" s="2">
        <v>0</v>
      </c>
      <c r="H93" s="2">
        <v>0</v>
      </c>
      <c r="I93" s="2">
        <v>1</v>
      </c>
      <c r="J93" s="2">
        <v>0</v>
      </c>
      <c r="K93" s="2">
        <v>0</v>
      </c>
      <c r="L93" s="2">
        <v>1</v>
      </c>
      <c r="M93" s="2">
        <v>0</v>
      </c>
      <c r="N93" s="2">
        <v>0</v>
      </c>
      <c r="O93" s="2" t="s">
        <v>22</v>
      </c>
      <c r="P93" s="2" t="str">
        <f t="shared" si="2"/>
        <v>Together</v>
      </c>
      <c r="Q93" t="str">
        <f t="shared" si="3"/>
        <v>Graduate</v>
      </c>
    </row>
    <row r="94" spans="1:17">
      <c r="A94" s="2">
        <v>1414</v>
      </c>
      <c r="B94" s="2">
        <v>184865</v>
      </c>
      <c r="C94" s="2">
        <v>0</v>
      </c>
      <c r="D94" s="2">
        <v>0</v>
      </c>
      <c r="E94" s="2">
        <v>59</v>
      </c>
      <c r="F94" s="2">
        <v>0</v>
      </c>
      <c r="G94" s="2">
        <v>0</v>
      </c>
      <c r="H94" s="2">
        <v>1</v>
      </c>
      <c r="I94" s="2">
        <v>0</v>
      </c>
      <c r="J94" s="2">
        <v>0</v>
      </c>
      <c r="K94" s="2">
        <v>0</v>
      </c>
      <c r="L94" s="2">
        <v>0</v>
      </c>
      <c r="M94" s="2">
        <v>0</v>
      </c>
      <c r="N94" s="2">
        <v>1</v>
      </c>
      <c r="O94" s="2" t="s">
        <v>22</v>
      </c>
      <c r="P94" s="2" t="str">
        <f t="shared" si="2"/>
        <v>Single</v>
      </c>
      <c r="Q94" t="str">
        <f t="shared" si="3"/>
        <v>PhD</v>
      </c>
    </row>
    <row r="95" spans="1:17">
      <c r="A95" s="2">
        <v>1331</v>
      </c>
      <c r="B95" s="2">
        <v>184835</v>
      </c>
      <c r="C95" s="2">
        <v>0</v>
      </c>
      <c r="D95" s="2">
        <v>0</v>
      </c>
      <c r="E95" s="2">
        <v>50</v>
      </c>
      <c r="F95" s="2">
        <v>1</v>
      </c>
      <c r="G95" s="2">
        <v>0</v>
      </c>
      <c r="H95" s="2">
        <v>0</v>
      </c>
      <c r="I95" s="2">
        <v>0</v>
      </c>
      <c r="J95" s="2">
        <v>0</v>
      </c>
      <c r="K95" s="2">
        <v>0</v>
      </c>
      <c r="L95" s="2">
        <v>1</v>
      </c>
      <c r="M95" s="2">
        <v>0</v>
      </c>
      <c r="N95" s="2">
        <v>0</v>
      </c>
      <c r="O95" s="2" t="s">
        <v>17</v>
      </c>
      <c r="P95" s="2" t="str">
        <f t="shared" si="2"/>
        <v>Divorced</v>
      </c>
      <c r="Q95" t="str">
        <f t="shared" si="3"/>
        <v>Graduate</v>
      </c>
    </row>
    <row r="96" spans="1:17">
      <c r="A96" s="2">
        <v>1028</v>
      </c>
      <c r="B96" s="2">
        <v>184618</v>
      </c>
      <c r="C96" s="2">
        <v>0</v>
      </c>
      <c r="D96" s="2">
        <v>0</v>
      </c>
      <c r="E96" s="2">
        <v>55</v>
      </c>
      <c r="F96" s="2">
        <v>0</v>
      </c>
      <c r="G96" s="2">
        <v>1</v>
      </c>
      <c r="H96" s="2">
        <v>0</v>
      </c>
      <c r="I96" s="2">
        <v>0</v>
      </c>
      <c r="J96" s="2">
        <v>0</v>
      </c>
      <c r="K96" s="2">
        <v>0</v>
      </c>
      <c r="L96" s="2">
        <v>0</v>
      </c>
      <c r="M96" s="2">
        <v>0</v>
      </c>
      <c r="N96" s="2">
        <v>1</v>
      </c>
      <c r="O96" s="2" t="s">
        <v>21</v>
      </c>
      <c r="P96" s="2" t="str">
        <f t="shared" si="2"/>
        <v>Married</v>
      </c>
      <c r="Q96" t="str">
        <f t="shared" si="3"/>
        <v>PhD</v>
      </c>
    </row>
    <row r="97" spans="1:17">
      <c r="A97" s="2">
        <v>2187</v>
      </c>
      <c r="B97" s="2">
        <v>184618</v>
      </c>
      <c r="C97" s="2">
        <v>0</v>
      </c>
      <c r="D97" s="2">
        <v>0</v>
      </c>
      <c r="E97" s="2">
        <v>55</v>
      </c>
      <c r="F97" s="2">
        <v>0</v>
      </c>
      <c r="G97" s="2">
        <v>1</v>
      </c>
      <c r="H97" s="2">
        <v>0</v>
      </c>
      <c r="I97" s="2">
        <v>0</v>
      </c>
      <c r="J97" s="2">
        <v>0</v>
      </c>
      <c r="K97" s="2">
        <v>0</v>
      </c>
      <c r="L97" s="2">
        <v>0</v>
      </c>
      <c r="M97" s="2">
        <v>0</v>
      </c>
      <c r="N97" s="2">
        <v>1</v>
      </c>
      <c r="O97" s="2" t="s">
        <v>18</v>
      </c>
      <c r="P97" s="2" t="str">
        <f t="shared" si="2"/>
        <v>Married</v>
      </c>
      <c r="Q97" t="str">
        <f t="shared" si="3"/>
        <v>PhD</v>
      </c>
    </row>
    <row r="98" spans="1:17">
      <c r="A98" s="2">
        <v>1619</v>
      </c>
      <c r="B98" s="2">
        <v>184574</v>
      </c>
      <c r="C98" s="2">
        <v>0</v>
      </c>
      <c r="D98" s="2">
        <v>0</v>
      </c>
      <c r="E98" s="2">
        <v>68</v>
      </c>
      <c r="F98" s="2">
        <v>0</v>
      </c>
      <c r="G98" s="2">
        <v>0</v>
      </c>
      <c r="H98" s="2">
        <v>1</v>
      </c>
      <c r="I98" s="2">
        <v>0</v>
      </c>
      <c r="J98" s="2">
        <v>0</v>
      </c>
      <c r="K98" s="2">
        <v>0</v>
      </c>
      <c r="L98" s="2">
        <v>1</v>
      </c>
      <c r="M98" s="2">
        <v>0</v>
      </c>
      <c r="N98" s="2">
        <v>0</v>
      </c>
      <c r="O98" s="2" t="s">
        <v>17</v>
      </c>
      <c r="P98" s="2" t="str">
        <f t="shared" si="2"/>
        <v>Single</v>
      </c>
      <c r="Q98" t="str">
        <f t="shared" si="3"/>
        <v>Graduate</v>
      </c>
    </row>
    <row r="99" spans="1:17">
      <c r="A99" s="2">
        <v>2068</v>
      </c>
      <c r="B99" s="2">
        <v>184460</v>
      </c>
      <c r="C99" s="2">
        <v>0</v>
      </c>
      <c r="D99" s="2">
        <v>0</v>
      </c>
      <c r="E99" s="2">
        <v>62</v>
      </c>
      <c r="F99" s="2">
        <v>0</v>
      </c>
      <c r="G99" s="2">
        <v>0</v>
      </c>
      <c r="H99" s="2">
        <v>0</v>
      </c>
      <c r="I99" s="2">
        <v>1</v>
      </c>
      <c r="J99" s="2">
        <v>0</v>
      </c>
      <c r="K99" s="2">
        <v>0</v>
      </c>
      <c r="L99" s="2">
        <v>0</v>
      </c>
      <c r="M99" s="2">
        <v>0</v>
      </c>
      <c r="N99" s="2">
        <v>1</v>
      </c>
      <c r="O99" s="2" t="s">
        <v>22</v>
      </c>
      <c r="P99" s="2" t="str">
        <f t="shared" si="2"/>
        <v>Together</v>
      </c>
      <c r="Q99" t="str">
        <f t="shared" si="3"/>
        <v>PhD</v>
      </c>
    </row>
    <row r="100" spans="1:17">
      <c r="A100" s="2">
        <v>1951</v>
      </c>
      <c r="B100" s="2">
        <v>184219</v>
      </c>
      <c r="C100" s="2">
        <v>0</v>
      </c>
      <c r="D100" s="2">
        <v>0</v>
      </c>
      <c r="E100" s="2">
        <v>32</v>
      </c>
      <c r="F100" s="2">
        <v>0</v>
      </c>
      <c r="G100" s="2">
        <v>1</v>
      </c>
      <c r="H100" s="2">
        <v>0</v>
      </c>
      <c r="I100" s="2">
        <v>0</v>
      </c>
      <c r="J100" s="2">
        <v>0</v>
      </c>
      <c r="K100" s="2">
        <v>0</v>
      </c>
      <c r="L100" s="2">
        <v>1</v>
      </c>
      <c r="M100" s="2">
        <v>0</v>
      </c>
      <c r="N100" s="2">
        <v>0</v>
      </c>
      <c r="O100" s="2" t="s">
        <v>20</v>
      </c>
      <c r="P100" s="2" t="str">
        <f t="shared" si="2"/>
        <v>Married</v>
      </c>
      <c r="Q100" t="str">
        <f t="shared" si="3"/>
        <v>Graduate</v>
      </c>
    </row>
    <row r="101" spans="1:17">
      <c r="A101" s="2">
        <v>2486</v>
      </c>
      <c r="B101" s="2">
        <v>184219</v>
      </c>
      <c r="C101" s="2">
        <v>0</v>
      </c>
      <c r="D101" s="2">
        <v>0</v>
      </c>
      <c r="E101" s="2">
        <v>32</v>
      </c>
      <c r="F101" s="2">
        <v>0</v>
      </c>
      <c r="G101" s="2">
        <v>1</v>
      </c>
      <c r="H101" s="2">
        <v>0</v>
      </c>
      <c r="I101" s="2">
        <v>0</v>
      </c>
      <c r="J101" s="2">
        <v>0</v>
      </c>
      <c r="K101" s="2">
        <v>0</v>
      </c>
      <c r="L101" s="2">
        <v>1</v>
      </c>
      <c r="M101" s="2">
        <v>0</v>
      </c>
      <c r="N101" s="2">
        <v>0</v>
      </c>
      <c r="O101" s="2" t="s">
        <v>21</v>
      </c>
      <c r="P101" s="2" t="str">
        <f t="shared" si="2"/>
        <v>Married</v>
      </c>
      <c r="Q101" t="str">
        <f t="shared" si="3"/>
        <v>Graduate</v>
      </c>
    </row>
    <row r="102" spans="1:17">
      <c r="A102" s="2">
        <v>1609</v>
      </c>
      <c r="B102" s="2">
        <v>184196</v>
      </c>
      <c r="C102" s="2">
        <v>0</v>
      </c>
      <c r="D102" s="2">
        <v>1</v>
      </c>
      <c r="E102" s="2">
        <v>45</v>
      </c>
      <c r="F102" s="2">
        <v>0</v>
      </c>
      <c r="G102" s="2">
        <v>0</v>
      </c>
      <c r="H102" s="2">
        <v>1</v>
      </c>
      <c r="I102" s="2">
        <v>0</v>
      </c>
      <c r="J102" s="2">
        <v>0</v>
      </c>
      <c r="K102" s="2">
        <v>0</v>
      </c>
      <c r="L102" s="2">
        <v>1</v>
      </c>
      <c r="M102" s="2">
        <v>0</v>
      </c>
      <c r="N102" s="2">
        <v>0</v>
      </c>
      <c r="O102" s="2" t="s">
        <v>20</v>
      </c>
      <c r="P102" s="2" t="str">
        <f t="shared" si="2"/>
        <v>Single</v>
      </c>
      <c r="Q102" t="str">
        <f t="shared" si="3"/>
        <v>Graduate</v>
      </c>
    </row>
    <row r="103" spans="1:17">
      <c r="A103" s="2">
        <v>1527</v>
      </c>
      <c r="B103" s="2">
        <v>184169</v>
      </c>
      <c r="C103" s="2">
        <v>0</v>
      </c>
      <c r="D103" s="2">
        <v>0</v>
      </c>
      <c r="E103" s="2">
        <v>38</v>
      </c>
      <c r="F103" s="2">
        <v>0</v>
      </c>
      <c r="G103" s="2">
        <v>1</v>
      </c>
      <c r="H103" s="2">
        <v>0</v>
      </c>
      <c r="I103" s="2">
        <v>0</v>
      </c>
      <c r="J103" s="2">
        <v>0</v>
      </c>
      <c r="K103" s="2">
        <v>0</v>
      </c>
      <c r="L103" s="2">
        <v>0</v>
      </c>
      <c r="M103" s="2">
        <v>0</v>
      </c>
      <c r="N103" s="2">
        <v>1</v>
      </c>
      <c r="O103" s="2" t="s">
        <v>18</v>
      </c>
      <c r="P103" s="2" t="str">
        <f t="shared" si="2"/>
        <v>Married</v>
      </c>
      <c r="Q103" t="str">
        <f t="shared" si="3"/>
        <v>PhD</v>
      </c>
    </row>
    <row r="104" spans="1:17">
      <c r="A104" s="2">
        <v>1898</v>
      </c>
      <c r="B104" s="2">
        <v>184169</v>
      </c>
      <c r="C104" s="2">
        <v>0</v>
      </c>
      <c r="D104" s="2">
        <v>0</v>
      </c>
      <c r="E104" s="2">
        <v>38</v>
      </c>
      <c r="F104" s="2">
        <v>0</v>
      </c>
      <c r="G104" s="2">
        <v>1</v>
      </c>
      <c r="H104" s="2">
        <v>0</v>
      </c>
      <c r="I104" s="2">
        <v>0</v>
      </c>
      <c r="J104" s="2">
        <v>0</v>
      </c>
      <c r="K104" s="2">
        <v>0</v>
      </c>
      <c r="L104" s="2">
        <v>0</v>
      </c>
      <c r="M104" s="2">
        <v>0</v>
      </c>
      <c r="N104" s="2">
        <v>1</v>
      </c>
      <c r="O104" s="2" t="s">
        <v>21</v>
      </c>
      <c r="P104" s="2" t="str">
        <f t="shared" si="2"/>
        <v>Married</v>
      </c>
      <c r="Q104" t="str">
        <f t="shared" si="3"/>
        <v>PhD</v>
      </c>
    </row>
    <row r="105" spans="1:17">
      <c r="A105" s="2">
        <v>3155</v>
      </c>
      <c r="B105" s="2">
        <v>184117</v>
      </c>
      <c r="C105" s="2">
        <v>0</v>
      </c>
      <c r="D105" s="2">
        <v>0</v>
      </c>
      <c r="E105" s="2">
        <v>64</v>
      </c>
      <c r="F105" s="2">
        <v>0</v>
      </c>
      <c r="G105" s="2">
        <v>1</v>
      </c>
      <c r="H105" s="2">
        <v>0</v>
      </c>
      <c r="I105" s="2">
        <v>0</v>
      </c>
      <c r="J105" s="2">
        <v>0</v>
      </c>
      <c r="K105" s="2">
        <v>0</v>
      </c>
      <c r="L105" s="2">
        <v>0</v>
      </c>
      <c r="M105" s="2">
        <v>0</v>
      </c>
      <c r="N105" s="2">
        <v>1</v>
      </c>
      <c r="O105" s="2" t="s">
        <v>17</v>
      </c>
      <c r="P105" s="2" t="str">
        <f t="shared" si="2"/>
        <v>Married</v>
      </c>
      <c r="Q105" t="str">
        <f t="shared" si="3"/>
        <v>PhD</v>
      </c>
    </row>
    <row r="106" spans="1:17">
      <c r="A106" s="2">
        <v>1617</v>
      </c>
      <c r="B106" s="2">
        <v>183917</v>
      </c>
      <c r="C106" s="2">
        <v>0</v>
      </c>
      <c r="D106" s="2">
        <v>0</v>
      </c>
      <c r="E106" s="2">
        <v>47</v>
      </c>
      <c r="F106" s="2">
        <v>0</v>
      </c>
      <c r="G106" s="2">
        <v>0</v>
      </c>
      <c r="H106" s="2">
        <v>1</v>
      </c>
      <c r="I106" s="2">
        <v>0</v>
      </c>
      <c r="J106" s="2">
        <v>0</v>
      </c>
      <c r="K106" s="2">
        <v>0</v>
      </c>
      <c r="L106" s="2">
        <v>1</v>
      </c>
      <c r="M106" s="2">
        <v>0</v>
      </c>
      <c r="N106" s="2">
        <v>0</v>
      </c>
      <c r="O106" s="2" t="s">
        <v>18</v>
      </c>
      <c r="P106" s="2" t="str">
        <f t="shared" si="2"/>
        <v>Single</v>
      </c>
      <c r="Q106" t="str">
        <f t="shared" si="3"/>
        <v>Graduate</v>
      </c>
    </row>
    <row r="107" spans="1:17">
      <c r="A107" s="2">
        <v>2922</v>
      </c>
      <c r="B107" s="2">
        <v>183891</v>
      </c>
      <c r="C107" s="2">
        <v>0</v>
      </c>
      <c r="D107" s="2">
        <v>1</v>
      </c>
      <c r="E107" s="2">
        <v>46</v>
      </c>
      <c r="F107" s="2">
        <v>0</v>
      </c>
      <c r="G107" s="2">
        <v>1</v>
      </c>
      <c r="H107" s="2">
        <v>0</v>
      </c>
      <c r="I107" s="2">
        <v>0</v>
      </c>
      <c r="J107" s="2">
        <v>0</v>
      </c>
      <c r="K107" s="2">
        <v>0</v>
      </c>
      <c r="L107" s="2">
        <v>0</v>
      </c>
      <c r="M107" s="2">
        <v>1</v>
      </c>
      <c r="N107" s="2">
        <v>0</v>
      </c>
      <c r="O107" s="2" t="s">
        <v>19</v>
      </c>
      <c r="P107" s="2" t="str">
        <f t="shared" si="2"/>
        <v>Married</v>
      </c>
      <c r="Q107" t="str">
        <f t="shared" si="3"/>
        <v>Master</v>
      </c>
    </row>
    <row r="108" spans="1:17">
      <c r="A108" s="2">
        <v>1726</v>
      </c>
      <c r="B108" s="2">
        <v>183844</v>
      </c>
      <c r="C108" s="2">
        <v>0</v>
      </c>
      <c r="D108" s="2">
        <v>0</v>
      </c>
      <c r="E108" s="2">
        <v>68</v>
      </c>
      <c r="F108" s="2">
        <v>0</v>
      </c>
      <c r="G108" s="2">
        <v>0</v>
      </c>
      <c r="H108" s="2">
        <v>0</v>
      </c>
      <c r="I108" s="2">
        <v>1</v>
      </c>
      <c r="J108" s="2">
        <v>0</v>
      </c>
      <c r="K108" s="2">
        <v>0</v>
      </c>
      <c r="L108" s="2">
        <v>1</v>
      </c>
      <c r="M108" s="2">
        <v>0</v>
      </c>
      <c r="N108" s="2">
        <v>0</v>
      </c>
      <c r="O108" s="2" t="s">
        <v>22</v>
      </c>
      <c r="P108" s="2" t="str">
        <f t="shared" si="2"/>
        <v>Together</v>
      </c>
      <c r="Q108" t="str">
        <f t="shared" si="3"/>
        <v>Graduate</v>
      </c>
    </row>
    <row r="109" spans="1:17">
      <c r="A109" s="2">
        <v>1988</v>
      </c>
      <c r="B109" s="2">
        <v>183844</v>
      </c>
      <c r="C109" s="2">
        <v>0</v>
      </c>
      <c r="D109" s="2">
        <v>0</v>
      </c>
      <c r="E109" s="2">
        <v>68</v>
      </c>
      <c r="F109" s="2">
        <v>0</v>
      </c>
      <c r="G109" s="2">
        <v>0</v>
      </c>
      <c r="H109" s="2">
        <v>0</v>
      </c>
      <c r="I109" s="2">
        <v>1</v>
      </c>
      <c r="J109" s="2">
        <v>0</v>
      </c>
      <c r="K109" s="2">
        <v>0</v>
      </c>
      <c r="L109" s="2">
        <v>1</v>
      </c>
      <c r="M109" s="2">
        <v>0</v>
      </c>
      <c r="N109" s="2">
        <v>0</v>
      </c>
      <c r="O109" s="2" t="s">
        <v>21</v>
      </c>
      <c r="P109" s="2" t="str">
        <f t="shared" si="2"/>
        <v>Together</v>
      </c>
      <c r="Q109" t="str">
        <f t="shared" si="3"/>
        <v>Graduate</v>
      </c>
    </row>
    <row r="110" spans="1:17">
      <c r="A110" s="2">
        <v>2443</v>
      </c>
      <c r="B110" s="2">
        <v>183844</v>
      </c>
      <c r="C110" s="2">
        <v>0</v>
      </c>
      <c r="D110" s="2">
        <v>0</v>
      </c>
      <c r="E110" s="2">
        <v>68</v>
      </c>
      <c r="F110" s="2">
        <v>0</v>
      </c>
      <c r="G110" s="2">
        <v>0</v>
      </c>
      <c r="H110" s="2">
        <v>0</v>
      </c>
      <c r="I110" s="2">
        <v>1</v>
      </c>
      <c r="J110" s="2">
        <v>0</v>
      </c>
      <c r="K110" s="2">
        <v>0</v>
      </c>
      <c r="L110" s="2">
        <v>1</v>
      </c>
      <c r="M110" s="2">
        <v>0</v>
      </c>
      <c r="N110" s="2">
        <v>0</v>
      </c>
      <c r="O110" s="2" t="s">
        <v>20</v>
      </c>
      <c r="P110" s="2" t="str">
        <f t="shared" si="2"/>
        <v>Together</v>
      </c>
      <c r="Q110" t="str">
        <f t="shared" si="3"/>
        <v>Graduate</v>
      </c>
    </row>
    <row r="111" spans="1:17">
      <c r="A111" s="2">
        <v>1165</v>
      </c>
      <c r="B111" s="2">
        <v>183837</v>
      </c>
      <c r="C111" s="2">
        <v>0</v>
      </c>
      <c r="D111" s="2">
        <v>0</v>
      </c>
      <c r="E111" s="2">
        <v>72</v>
      </c>
      <c r="F111" s="2">
        <v>0</v>
      </c>
      <c r="G111" s="2">
        <v>1</v>
      </c>
      <c r="H111" s="2">
        <v>0</v>
      </c>
      <c r="I111" s="2">
        <v>0</v>
      </c>
      <c r="J111" s="2">
        <v>0</v>
      </c>
      <c r="K111" s="2">
        <v>0</v>
      </c>
      <c r="L111" s="2">
        <v>0</v>
      </c>
      <c r="M111" s="2">
        <v>0</v>
      </c>
      <c r="N111" s="2">
        <v>1</v>
      </c>
      <c r="O111" s="2" t="s">
        <v>20</v>
      </c>
      <c r="P111" s="2" t="str">
        <f t="shared" si="2"/>
        <v>Married</v>
      </c>
      <c r="Q111" t="str">
        <f t="shared" si="3"/>
        <v>PhD</v>
      </c>
    </row>
    <row r="112" spans="1:17">
      <c r="A112" s="2">
        <v>2081</v>
      </c>
      <c r="B112" s="2">
        <v>183829</v>
      </c>
      <c r="C112" s="2">
        <v>0</v>
      </c>
      <c r="D112" s="2">
        <v>0</v>
      </c>
      <c r="E112" s="2">
        <v>45</v>
      </c>
      <c r="F112" s="2">
        <v>1</v>
      </c>
      <c r="G112" s="2">
        <v>0</v>
      </c>
      <c r="H112" s="2">
        <v>0</v>
      </c>
      <c r="I112" s="2">
        <v>0</v>
      </c>
      <c r="J112" s="2">
        <v>0</v>
      </c>
      <c r="K112" s="2">
        <v>0</v>
      </c>
      <c r="L112" s="2">
        <v>1</v>
      </c>
      <c r="M112" s="2">
        <v>0</v>
      </c>
      <c r="N112" s="2">
        <v>0</v>
      </c>
      <c r="O112" s="2" t="s">
        <v>17</v>
      </c>
      <c r="P112" s="2" t="str">
        <f t="shared" si="2"/>
        <v>Divorced</v>
      </c>
      <c r="Q112" t="str">
        <f t="shared" si="3"/>
        <v>Graduate</v>
      </c>
    </row>
    <row r="113" spans="1:17">
      <c r="A113" s="2">
        <v>2246</v>
      </c>
      <c r="B113" s="2">
        <v>183829</v>
      </c>
      <c r="C113" s="2">
        <v>0</v>
      </c>
      <c r="D113" s="2">
        <v>0</v>
      </c>
      <c r="E113" s="2">
        <v>45</v>
      </c>
      <c r="F113" s="2">
        <v>1</v>
      </c>
      <c r="G113" s="2">
        <v>0</v>
      </c>
      <c r="H113" s="2">
        <v>0</v>
      </c>
      <c r="I113" s="2">
        <v>0</v>
      </c>
      <c r="J113" s="2">
        <v>0</v>
      </c>
      <c r="K113" s="2">
        <v>0</v>
      </c>
      <c r="L113" s="2">
        <v>1</v>
      </c>
      <c r="M113" s="2">
        <v>0</v>
      </c>
      <c r="N113" s="2">
        <v>0</v>
      </c>
      <c r="O113" s="2" t="s">
        <v>21</v>
      </c>
      <c r="P113" s="2" t="str">
        <f t="shared" si="2"/>
        <v>Divorced</v>
      </c>
      <c r="Q113" t="str">
        <f t="shared" si="3"/>
        <v>Graduate</v>
      </c>
    </row>
    <row r="114" spans="1:17">
      <c r="A114" s="2">
        <v>1205</v>
      </c>
      <c r="B114" s="2">
        <v>183790</v>
      </c>
      <c r="C114" s="2">
        <v>0</v>
      </c>
      <c r="D114" s="2">
        <v>0</v>
      </c>
      <c r="E114" s="2">
        <v>72</v>
      </c>
      <c r="F114" s="2">
        <v>0</v>
      </c>
      <c r="G114" s="2">
        <v>1</v>
      </c>
      <c r="H114" s="2">
        <v>0</v>
      </c>
      <c r="I114" s="2">
        <v>0</v>
      </c>
      <c r="J114" s="2">
        <v>0</v>
      </c>
      <c r="K114" s="2">
        <v>0</v>
      </c>
      <c r="L114" s="2">
        <v>0</v>
      </c>
      <c r="M114" s="2">
        <v>1</v>
      </c>
      <c r="N114" s="2">
        <v>0</v>
      </c>
      <c r="O114" s="2" t="s">
        <v>17</v>
      </c>
      <c r="P114" s="2" t="str">
        <f t="shared" si="2"/>
        <v>Married</v>
      </c>
      <c r="Q114" t="str">
        <f t="shared" si="3"/>
        <v>Master</v>
      </c>
    </row>
    <row r="115" spans="1:17">
      <c r="A115" s="2">
        <v>1956</v>
      </c>
      <c r="B115" s="2">
        <v>183715</v>
      </c>
      <c r="C115" s="2">
        <v>0</v>
      </c>
      <c r="D115" s="2">
        <v>0</v>
      </c>
      <c r="E115" s="2">
        <v>58</v>
      </c>
      <c r="F115" s="2">
        <v>0</v>
      </c>
      <c r="G115" s="2">
        <v>1</v>
      </c>
      <c r="H115" s="2">
        <v>0</v>
      </c>
      <c r="I115" s="2">
        <v>0</v>
      </c>
      <c r="J115" s="2">
        <v>0</v>
      </c>
      <c r="K115" s="2">
        <v>0</v>
      </c>
      <c r="L115" s="2">
        <v>1</v>
      </c>
      <c r="M115" s="2">
        <v>0</v>
      </c>
      <c r="N115" s="2">
        <v>0</v>
      </c>
      <c r="O115" s="2" t="s">
        <v>19</v>
      </c>
      <c r="P115" s="2" t="str">
        <f t="shared" si="2"/>
        <v>Married</v>
      </c>
      <c r="Q115" t="str">
        <f t="shared" si="3"/>
        <v>Graduate</v>
      </c>
    </row>
    <row r="116" spans="1:17">
      <c r="A116" s="2">
        <v>1373</v>
      </c>
      <c r="B116" s="2">
        <v>183664</v>
      </c>
      <c r="C116" s="2">
        <v>1</v>
      </c>
      <c r="D116" s="2">
        <v>1</v>
      </c>
      <c r="E116" s="2">
        <v>52</v>
      </c>
      <c r="F116" s="2">
        <v>1</v>
      </c>
      <c r="G116" s="2">
        <v>0</v>
      </c>
      <c r="H116" s="2">
        <v>0</v>
      </c>
      <c r="I116" s="2">
        <v>0</v>
      </c>
      <c r="J116" s="2">
        <v>0</v>
      </c>
      <c r="K116" s="2">
        <v>0</v>
      </c>
      <c r="L116" s="2">
        <v>0</v>
      </c>
      <c r="M116" s="2">
        <v>0</v>
      </c>
      <c r="N116" s="2">
        <v>1</v>
      </c>
      <c r="O116" s="2" t="s">
        <v>17</v>
      </c>
      <c r="P116" s="2" t="str">
        <f t="shared" si="2"/>
        <v>Divorced</v>
      </c>
      <c r="Q116" t="str">
        <f t="shared" si="3"/>
        <v>PhD</v>
      </c>
    </row>
    <row r="117" spans="1:17">
      <c r="A117" s="2">
        <v>2047</v>
      </c>
      <c r="B117" s="2">
        <v>183528</v>
      </c>
      <c r="C117" s="2">
        <v>0</v>
      </c>
      <c r="D117" s="2">
        <v>0</v>
      </c>
      <c r="E117" s="2">
        <v>28</v>
      </c>
      <c r="F117" s="2">
        <v>0</v>
      </c>
      <c r="G117" s="2">
        <v>0</v>
      </c>
      <c r="H117" s="2">
        <v>1</v>
      </c>
      <c r="I117" s="2">
        <v>0</v>
      </c>
      <c r="J117" s="2">
        <v>0</v>
      </c>
      <c r="K117" s="2">
        <v>0</v>
      </c>
      <c r="L117" s="2">
        <v>1</v>
      </c>
      <c r="M117" s="2">
        <v>0</v>
      </c>
      <c r="N117" s="2">
        <v>0</v>
      </c>
      <c r="O117" s="2" t="s">
        <v>20</v>
      </c>
      <c r="P117" s="2" t="str">
        <f t="shared" si="2"/>
        <v>Single</v>
      </c>
      <c r="Q117" t="str">
        <f t="shared" si="3"/>
        <v>Graduate</v>
      </c>
    </row>
    <row r="118" spans="1:17">
      <c r="A118" s="2">
        <v>2685</v>
      </c>
      <c r="B118" s="2">
        <v>183512</v>
      </c>
      <c r="C118" s="2">
        <v>0</v>
      </c>
      <c r="D118" s="2">
        <v>0</v>
      </c>
      <c r="E118" s="2">
        <v>34</v>
      </c>
      <c r="F118" s="2">
        <v>0</v>
      </c>
      <c r="G118" s="2">
        <v>1</v>
      </c>
      <c r="H118" s="2">
        <v>0</v>
      </c>
      <c r="I118" s="2">
        <v>0</v>
      </c>
      <c r="J118" s="2">
        <v>0</v>
      </c>
      <c r="K118" s="2">
        <v>0</v>
      </c>
      <c r="L118" s="2">
        <v>1</v>
      </c>
      <c r="M118" s="2">
        <v>0</v>
      </c>
      <c r="N118" s="2">
        <v>0</v>
      </c>
      <c r="O118" s="2" t="s">
        <v>18</v>
      </c>
      <c r="P118" s="2" t="str">
        <f t="shared" si="2"/>
        <v>Married</v>
      </c>
      <c r="Q118" t="str">
        <f t="shared" si="3"/>
        <v>Graduate</v>
      </c>
    </row>
    <row r="119" spans="1:17">
      <c r="A119" s="2">
        <v>1731</v>
      </c>
      <c r="B119" s="2">
        <v>183443</v>
      </c>
      <c r="C119" s="2">
        <v>0</v>
      </c>
      <c r="D119" s="2">
        <v>0</v>
      </c>
      <c r="E119" s="2">
        <v>48</v>
      </c>
      <c r="F119" s="2">
        <v>0</v>
      </c>
      <c r="G119" s="2">
        <v>0</v>
      </c>
      <c r="H119" s="2">
        <v>0</v>
      </c>
      <c r="I119" s="2">
        <v>1</v>
      </c>
      <c r="J119" s="2">
        <v>0</v>
      </c>
      <c r="K119" s="2">
        <v>0</v>
      </c>
      <c r="L119" s="2">
        <v>0</v>
      </c>
      <c r="M119" s="2">
        <v>0</v>
      </c>
      <c r="N119" s="2">
        <v>1</v>
      </c>
      <c r="O119" s="2" t="s">
        <v>18</v>
      </c>
      <c r="P119" s="2" t="str">
        <f t="shared" si="2"/>
        <v>Together</v>
      </c>
      <c r="Q119" t="str">
        <f t="shared" si="3"/>
        <v>PhD</v>
      </c>
    </row>
    <row r="120" spans="1:17">
      <c r="A120" s="2">
        <v>3016</v>
      </c>
      <c r="B120" s="2">
        <v>183273</v>
      </c>
      <c r="C120" s="2">
        <v>1</v>
      </c>
      <c r="D120" s="2">
        <v>2</v>
      </c>
      <c r="E120" s="2">
        <v>50</v>
      </c>
      <c r="F120" s="2">
        <v>0</v>
      </c>
      <c r="G120" s="2">
        <v>0</v>
      </c>
      <c r="H120" s="2">
        <v>1</v>
      </c>
      <c r="I120" s="2">
        <v>0</v>
      </c>
      <c r="J120" s="2">
        <v>0</v>
      </c>
      <c r="K120" s="2">
        <v>0</v>
      </c>
      <c r="L120" s="2">
        <v>1</v>
      </c>
      <c r="M120" s="2">
        <v>0</v>
      </c>
      <c r="N120" s="2">
        <v>0</v>
      </c>
      <c r="O120" s="2" t="s">
        <v>22</v>
      </c>
      <c r="P120" s="2" t="str">
        <f t="shared" si="2"/>
        <v>Single</v>
      </c>
      <c r="Q120" t="str">
        <f t="shared" si="3"/>
        <v>Graduate</v>
      </c>
    </row>
    <row r="121" spans="1:17">
      <c r="A121" s="2">
        <v>2825</v>
      </c>
      <c r="B121" s="2">
        <v>183257</v>
      </c>
      <c r="C121" s="2">
        <v>0</v>
      </c>
      <c r="D121" s="2">
        <v>0</v>
      </c>
      <c r="E121" s="2">
        <v>25</v>
      </c>
      <c r="F121" s="2">
        <v>0</v>
      </c>
      <c r="G121" s="2">
        <v>0</v>
      </c>
      <c r="H121" s="2">
        <v>1</v>
      </c>
      <c r="I121" s="2">
        <v>0</v>
      </c>
      <c r="J121" s="2">
        <v>0</v>
      </c>
      <c r="K121" s="2">
        <v>0</v>
      </c>
      <c r="L121" s="2">
        <v>0</v>
      </c>
      <c r="M121" s="2">
        <v>0</v>
      </c>
      <c r="N121" s="2">
        <v>0</v>
      </c>
      <c r="O121" s="2" t="s">
        <v>17</v>
      </c>
      <c r="P121" s="2" t="str">
        <f t="shared" si="2"/>
        <v>Single</v>
      </c>
      <c r="Q121" t="e">
        <f t="shared" si="3"/>
        <v>#N/A</v>
      </c>
    </row>
    <row r="122" spans="1:17">
      <c r="A122" s="2">
        <v>1468</v>
      </c>
      <c r="B122" s="2">
        <v>183151</v>
      </c>
      <c r="C122" s="2">
        <v>0</v>
      </c>
      <c r="D122" s="2">
        <v>0</v>
      </c>
      <c r="E122" s="2">
        <v>60</v>
      </c>
      <c r="F122" s="2">
        <v>0</v>
      </c>
      <c r="G122" s="2">
        <v>0</v>
      </c>
      <c r="H122" s="2">
        <v>0</v>
      </c>
      <c r="I122" s="2">
        <v>1</v>
      </c>
      <c r="J122" s="2">
        <v>0</v>
      </c>
      <c r="K122" s="2">
        <v>0</v>
      </c>
      <c r="L122" s="2">
        <v>0</v>
      </c>
      <c r="M122" s="2">
        <v>1</v>
      </c>
      <c r="N122" s="2">
        <v>0</v>
      </c>
      <c r="O122" s="2" t="s">
        <v>22</v>
      </c>
      <c r="P122" s="2" t="str">
        <f t="shared" si="2"/>
        <v>Together</v>
      </c>
      <c r="Q122" t="str">
        <f t="shared" si="3"/>
        <v>Master</v>
      </c>
    </row>
    <row r="123" spans="1:17">
      <c r="A123" s="2">
        <v>2269</v>
      </c>
      <c r="B123" s="2">
        <v>183151</v>
      </c>
      <c r="C123" s="2">
        <v>0</v>
      </c>
      <c r="D123" s="2">
        <v>0</v>
      </c>
      <c r="E123" s="2">
        <v>48</v>
      </c>
      <c r="F123" s="2">
        <v>0</v>
      </c>
      <c r="G123" s="2">
        <v>1</v>
      </c>
      <c r="H123" s="2">
        <v>0</v>
      </c>
      <c r="I123" s="2">
        <v>0</v>
      </c>
      <c r="J123" s="2">
        <v>0</v>
      </c>
      <c r="K123" s="2">
        <v>0</v>
      </c>
      <c r="L123" s="2">
        <v>0</v>
      </c>
      <c r="M123" s="2">
        <v>1</v>
      </c>
      <c r="N123" s="2">
        <v>0</v>
      </c>
      <c r="O123" s="2" t="s">
        <v>20</v>
      </c>
      <c r="P123" s="2" t="str">
        <f t="shared" si="2"/>
        <v>Married</v>
      </c>
      <c r="Q123" t="str">
        <f t="shared" si="3"/>
        <v>Master</v>
      </c>
    </row>
    <row r="124" spans="1:17">
      <c r="A124" s="2">
        <v>2134</v>
      </c>
      <c r="B124" s="2">
        <v>183145</v>
      </c>
      <c r="C124" s="2">
        <v>0</v>
      </c>
      <c r="D124" s="2">
        <v>0</v>
      </c>
      <c r="E124" s="2">
        <v>46</v>
      </c>
      <c r="F124" s="2">
        <v>0</v>
      </c>
      <c r="G124" s="2">
        <v>0</v>
      </c>
      <c r="H124" s="2">
        <v>0</v>
      </c>
      <c r="I124" s="2">
        <v>1</v>
      </c>
      <c r="J124" s="2">
        <v>0</v>
      </c>
      <c r="K124" s="2">
        <v>0</v>
      </c>
      <c r="L124" s="2">
        <v>1</v>
      </c>
      <c r="M124" s="2">
        <v>0</v>
      </c>
      <c r="N124" s="2">
        <v>0</v>
      </c>
      <c r="O124" s="2" t="s">
        <v>22</v>
      </c>
      <c r="P124" s="2" t="str">
        <f t="shared" si="2"/>
        <v>Together</v>
      </c>
      <c r="Q124" t="str">
        <f t="shared" si="3"/>
        <v>Graduate</v>
      </c>
    </row>
    <row r="125" spans="1:17">
      <c r="A125" s="2">
        <v>1905</v>
      </c>
      <c r="B125" s="2">
        <v>183033</v>
      </c>
      <c r="C125" s="2">
        <v>1</v>
      </c>
      <c r="D125" s="2">
        <v>0</v>
      </c>
      <c r="E125" s="2">
        <v>34</v>
      </c>
      <c r="F125" s="2">
        <v>0</v>
      </c>
      <c r="G125" s="2">
        <v>0</v>
      </c>
      <c r="H125" s="2">
        <v>0</v>
      </c>
      <c r="I125" s="2">
        <v>1</v>
      </c>
      <c r="J125" s="2">
        <v>0</v>
      </c>
      <c r="K125" s="2">
        <v>0</v>
      </c>
      <c r="L125" s="2">
        <v>1</v>
      </c>
      <c r="M125" s="2">
        <v>0</v>
      </c>
      <c r="N125" s="2">
        <v>0</v>
      </c>
      <c r="O125" s="2" t="s">
        <v>18</v>
      </c>
      <c r="P125" s="2" t="str">
        <f t="shared" si="2"/>
        <v>Together</v>
      </c>
      <c r="Q125" t="str">
        <f t="shared" si="3"/>
        <v>Graduate</v>
      </c>
    </row>
    <row r="126" spans="1:17">
      <c r="A126" s="2">
        <v>1323</v>
      </c>
      <c r="B126" s="2">
        <v>183003</v>
      </c>
      <c r="C126" s="2">
        <v>0</v>
      </c>
      <c r="D126" s="2">
        <v>0</v>
      </c>
      <c r="E126" s="2">
        <v>55</v>
      </c>
      <c r="F126" s="2">
        <v>0</v>
      </c>
      <c r="G126" s="2">
        <v>0</v>
      </c>
      <c r="H126" s="2">
        <v>0</v>
      </c>
      <c r="I126" s="2">
        <v>1</v>
      </c>
      <c r="J126" s="2">
        <v>0</v>
      </c>
      <c r="K126" s="2">
        <v>0</v>
      </c>
      <c r="L126" s="2">
        <v>1</v>
      </c>
      <c r="M126" s="2">
        <v>0</v>
      </c>
      <c r="N126" s="2">
        <v>0</v>
      </c>
      <c r="O126" s="2" t="s">
        <v>18</v>
      </c>
      <c r="P126" s="2" t="str">
        <f t="shared" si="2"/>
        <v>Together</v>
      </c>
      <c r="Q126" t="str">
        <f t="shared" si="3"/>
        <v>Graduate</v>
      </c>
    </row>
    <row r="127" spans="1:17">
      <c r="A127" s="2">
        <v>1015</v>
      </c>
      <c r="B127" s="2">
        <v>182800</v>
      </c>
      <c r="C127" s="2">
        <v>0</v>
      </c>
      <c r="D127" s="2">
        <v>0</v>
      </c>
      <c r="E127" s="2">
        <v>74</v>
      </c>
      <c r="F127" s="2">
        <v>0</v>
      </c>
      <c r="G127" s="2">
        <v>0</v>
      </c>
      <c r="H127" s="2">
        <v>1</v>
      </c>
      <c r="I127" s="2">
        <v>0</v>
      </c>
      <c r="J127" s="2">
        <v>0</v>
      </c>
      <c r="K127" s="2">
        <v>0</v>
      </c>
      <c r="L127" s="2">
        <v>0</v>
      </c>
      <c r="M127" s="2">
        <v>0</v>
      </c>
      <c r="N127" s="2">
        <v>1</v>
      </c>
      <c r="O127" s="2" t="s">
        <v>20</v>
      </c>
      <c r="P127" s="2" t="str">
        <f t="shared" si="2"/>
        <v>Single</v>
      </c>
      <c r="Q127" t="str">
        <f t="shared" si="3"/>
        <v>PhD</v>
      </c>
    </row>
    <row r="128" spans="1:17">
      <c r="A128" s="2">
        <v>2546</v>
      </c>
      <c r="B128" s="2">
        <v>182800</v>
      </c>
      <c r="C128" s="2">
        <v>0</v>
      </c>
      <c r="D128" s="2">
        <v>0</v>
      </c>
      <c r="E128" s="2">
        <v>74</v>
      </c>
      <c r="F128" s="2">
        <v>0</v>
      </c>
      <c r="G128" s="2">
        <v>0</v>
      </c>
      <c r="H128" s="2">
        <v>1</v>
      </c>
      <c r="I128" s="2">
        <v>0</v>
      </c>
      <c r="J128" s="2">
        <v>0</v>
      </c>
      <c r="K128" s="2">
        <v>0</v>
      </c>
      <c r="L128" s="2">
        <v>0</v>
      </c>
      <c r="M128" s="2">
        <v>0</v>
      </c>
      <c r="N128" s="2">
        <v>1</v>
      </c>
      <c r="O128" s="2" t="s">
        <v>21</v>
      </c>
      <c r="P128" s="2" t="str">
        <f t="shared" si="2"/>
        <v>Single</v>
      </c>
      <c r="Q128" t="str">
        <f t="shared" si="3"/>
        <v>PhD</v>
      </c>
    </row>
    <row r="129" spans="1:17">
      <c r="A129" s="2">
        <v>2829</v>
      </c>
      <c r="B129" s="2">
        <v>182733</v>
      </c>
      <c r="C129" s="2">
        <v>0</v>
      </c>
      <c r="D129" s="2">
        <v>0</v>
      </c>
      <c r="E129" s="2">
        <v>36</v>
      </c>
      <c r="F129" s="2">
        <v>0</v>
      </c>
      <c r="G129" s="2">
        <v>0</v>
      </c>
      <c r="H129" s="2">
        <v>1</v>
      </c>
      <c r="I129" s="2">
        <v>0</v>
      </c>
      <c r="J129" s="2">
        <v>0</v>
      </c>
      <c r="K129" s="2">
        <v>0</v>
      </c>
      <c r="L129" s="2">
        <v>0</v>
      </c>
      <c r="M129" s="2">
        <v>0</v>
      </c>
      <c r="N129" s="2">
        <v>1</v>
      </c>
      <c r="O129" s="2" t="s">
        <v>18</v>
      </c>
      <c r="P129" s="2" t="str">
        <f t="shared" si="2"/>
        <v>Single</v>
      </c>
      <c r="Q129" t="str">
        <f t="shared" si="3"/>
        <v>PhD</v>
      </c>
    </row>
    <row r="130" spans="1:17">
      <c r="A130" s="2">
        <v>1784</v>
      </c>
      <c r="B130" s="2">
        <v>182716</v>
      </c>
      <c r="C130" s="2">
        <v>0</v>
      </c>
      <c r="D130" s="2">
        <v>0</v>
      </c>
      <c r="E130" s="2">
        <v>76</v>
      </c>
      <c r="F130" s="2">
        <v>0</v>
      </c>
      <c r="G130" s="2">
        <v>0</v>
      </c>
      <c r="H130" s="2">
        <v>1</v>
      </c>
      <c r="I130" s="2">
        <v>0</v>
      </c>
      <c r="J130" s="2">
        <v>0</v>
      </c>
      <c r="K130" s="2">
        <v>0</v>
      </c>
      <c r="L130" s="2">
        <v>0</v>
      </c>
      <c r="M130" s="2">
        <v>0</v>
      </c>
      <c r="N130" s="2">
        <v>1</v>
      </c>
      <c r="O130" s="2" t="s">
        <v>21</v>
      </c>
      <c r="P130" s="2" t="str">
        <f t="shared" si="2"/>
        <v>Single</v>
      </c>
      <c r="Q130" t="str">
        <f t="shared" si="3"/>
        <v>PhD</v>
      </c>
    </row>
    <row r="131" spans="1:17">
      <c r="A131" s="2">
        <v>2420</v>
      </c>
      <c r="B131" s="2">
        <v>182657</v>
      </c>
      <c r="C131" s="2">
        <v>0</v>
      </c>
      <c r="D131" s="2">
        <v>0</v>
      </c>
      <c r="E131" s="2">
        <v>74</v>
      </c>
      <c r="F131" s="2">
        <v>0</v>
      </c>
      <c r="G131" s="2">
        <v>0</v>
      </c>
      <c r="H131" s="2">
        <v>0</v>
      </c>
      <c r="I131" s="2">
        <v>1</v>
      </c>
      <c r="J131" s="2">
        <v>0</v>
      </c>
      <c r="K131" s="2">
        <v>0</v>
      </c>
      <c r="L131" s="2">
        <v>1</v>
      </c>
      <c r="M131" s="2">
        <v>0</v>
      </c>
      <c r="N131" s="2">
        <v>0</v>
      </c>
      <c r="O131" s="2" t="s">
        <v>21</v>
      </c>
      <c r="P131" s="2" t="str">
        <f t="shared" ref="P131:P194" si="4">IF(F131=1, "Divorced", IF(G131=1, "Married", IF(H131=1, "Single", IF(I131=1, "Together",IF(J131=1, "Widow",NA())))))</f>
        <v>Together</v>
      </c>
      <c r="Q131" t="str">
        <f t="shared" ref="Q131:Q194" si="5">IF(K131=1, "Basic", IF(L131=1, "Graduate", IF(M131=1, "Master",IF(N131=1, "PhD",NA()))))</f>
        <v>Graduate</v>
      </c>
    </row>
    <row r="132" spans="1:17">
      <c r="A132" s="2">
        <v>1329</v>
      </c>
      <c r="B132" s="2">
        <v>182623</v>
      </c>
      <c r="C132" s="2">
        <v>0</v>
      </c>
      <c r="D132" s="2">
        <v>0</v>
      </c>
      <c r="E132" s="2">
        <v>68</v>
      </c>
      <c r="F132" s="2">
        <v>1</v>
      </c>
      <c r="G132" s="2">
        <v>0</v>
      </c>
      <c r="H132" s="2">
        <v>0</v>
      </c>
      <c r="I132" s="2">
        <v>0</v>
      </c>
      <c r="J132" s="2">
        <v>0</v>
      </c>
      <c r="K132" s="2">
        <v>0</v>
      </c>
      <c r="L132" s="2">
        <v>1</v>
      </c>
      <c r="M132" s="2">
        <v>0</v>
      </c>
      <c r="N132" s="2">
        <v>0</v>
      </c>
      <c r="O132" s="2" t="s">
        <v>18</v>
      </c>
      <c r="P132" s="2" t="str">
        <f t="shared" si="4"/>
        <v>Divorced</v>
      </c>
      <c r="Q132" t="str">
        <f t="shared" si="5"/>
        <v>Graduate</v>
      </c>
    </row>
    <row r="133" spans="1:17">
      <c r="A133" s="2">
        <v>1407</v>
      </c>
      <c r="B133" s="2">
        <v>182584</v>
      </c>
      <c r="C133" s="2">
        <v>0</v>
      </c>
      <c r="D133" s="2">
        <v>0</v>
      </c>
      <c r="E133" s="2">
        <v>46</v>
      </c>
      <c r="F133" s="2">
        <v>0</v>
      </c>
      <c r="G133" s="2">
        <v>1</v>
      </c>
      <c r="H133" s="2">
        <v>0</v>
      </c>
      <c r="I133" s="2">
        <v>0</v>
      </c>
      <c r="J133" s="2">
        <v>0</v>
      </c>
      <c r="K133" s="2">
        <v>0</v>
      </c>
      <c r="L133" s="2">
        <v>0</v>
      </c>
      <c r="M133" s="2">
        <v>1</v>
      </c>
      <c r="N133" s="2">
        <v>0</v>
      </c>
      <c r="O133" s="2" t="s">
        <v>18</v>
      </c>
      <c r="P133" s="2" t="str">
        <f t="shared" si="4"/>
        <v>Married</v>
      </c>
      <c r="Q133" t="str">
        <f t="shared" si="5"/>
        <v>Master</v>
      </c>
    </row>
    <row r="134" spans="1:17">
      <c r="A134" s="2">
        <v>1050</v>
      </c>
      <c r="B134" s="2">
        <v>182582</v>
      </c>
      <c r="C134" s="2">
        <v>0</v>
      </c>
      <c r="D134" s="2">
        <v>0</v>
      </c>
      <c r="E134" s="2">
        <v>43</v>
      </c>
      <c r="F134" s="2">
        <v>1</v>
      </c>
      <c r="G134" s="2">
        <v>0</v>
      </c>
      <c r="H134" s="2">
        <v>0</v>
      </c>
      <c r="I134" s="2">
        <v>0</v>
      </c>
      <c r="J134" s="2">
        <v>0</v>
      </c>
      <c r="K134" s="2">
        <v>0</v>
      </c>
      <c r="L134" s="2">
        <v>1</v>
      </c>
      <c r="M134" s="2">
        <v>0</v>
      </c>
      <c r="N134" s="2">
        <v>0</v>
      </c>
      <c r="O134" s="2" t="s">
        <v>19</v>
      </c>
      <c r="P134" s="2" t="str">
        <f t="shared" si="4"/>
        <v>Divorced</v>
      </c>
      <c r="Q134" t="str">
        <f t="shared" si="5"/>
        <v>Graduate</v>
      </c>
    </row>
    <row r="135" spans="1:17">
      <c r="A135" s="2">
        <v>1957</v>
      </c>
      <c r="B135" s="2">
        <v>182576</v>
      </c>
      <c r="C135" s="2">
        <v>0</v>
      </c>
      <c r="D135" s="2">
        <v>0</v>
      </c>
      <c r="E135" s="2">
        <v>61</v>
      </c>
      <c r="F135" s="2">
        <v>0</v>
      </c>
      <c r="G135" s="2">
        <v>0</v>
      </c>
      <c r="H135" s="2">
        <v>0</v>
      </c>
      <c r="I135" s="2">
        <v>1</v>
      </c>
      <c r="J135" s="2">
        <v>0</v>
      </c>
      <c r="K135" s="2">
        <v>0</v>
      </c>
      <c r="L135" s="2">
        <v>0</v>
      </c>
      <c r="M135" s="2">
        <v>1</v>
      </c>
      <c r="N135" s="2">
        <v>0</v>
      </c>
      <c r="O135" s="2" t="s">
        <v>20</v>
      </c>
      <c r="P135" s="2" t="str">
        <f t="shared" si="4"/>
        <v>Together</v>
      </c>
      <c r="Q135" t="str">
        <f t="shared" si="5"/>
        <v>Master</v>
      </c>
    </row>
    <row r="136" spans="1:17">
      <c r="A136" s="2">
        <v>2698</v>
      </c>
      <c r="B136" s="2">
        <v>182571</v>
      </c>
      <c r="C136" s="2">
        <v>0</v>
      </c>
      <c r="D136" s="2">
        <v>0</v>
      </c>
      <c r="E136" s="2">
        <v>58</v>
      </c>
      <c r="F136" s="2">
        <v>0</v>
      </c>
      <c r="G136" s="2">
        <v>0</v>
      </c>
      <c r="H136" s="2">
        <v>0</v>
      </c>
      <c r="I136" s="2">
        <v>0</v>
      </c>
      <c r="J136" s="2">
        <v>1</v>
      </c>
      <c r="K136" s="2">
        <v>0</v>
      </c>
      <c r="L136" s="2">
        <v>0</v>
      </c>
      <c r="M136" s="2">
        <v>0</v>
      </c>
      <c r="N136" s="2">
        <v>1</v>
      </c>
      <c r="O136" s="2" t="s">
        <v>22</v>
      </c>
      <c r="P136" s="2" t="str">
        <f t="shared" si="4"/>
        <v>Widow</v>
      </c>
      <c r="Q136" t="str">
        <f t="shared" si="5"/>
        <v>PhD</v>
      </c>
    </row>
    <row r="137" spans="1:17">
      <c r="A137" s="2">
        <v>1825</v>
      </c>
      <c r="B137" s="2">
        <v>182504</v>
      </c>
      <c r="C137" s="2">
        <v>0</v>
      </c>
      <c r="D137" s="2">
        <v>0</v>
      </c>
      <c r="E137" s="2">
        <v>60</v>
      </c>
      <c r="F137" s="2">
        <v>0</v>
      </c>
      <c r="G137" s="2">
        <v>1</v>
      </c>
      <c r="H137" s="2">
        <v>0</v>
      </c>
      <c r="I137" s="2">
        <v>0</v>
      </c>
      <c r="J137" s="2">
        <v>0</v>
      </c>
      <c r="K137" s="2">
        <v>0</v>
      </c>
      <c r="L137" s="2">
        <v>0</v>
      </c>
      <c r="M137" s="2">
        <v>0</v>
      </c>
      <c r="N137" s="2">
        <v>0</v>
      </c>
      <c r="O137" s="2" t="s">
        <v>20</v>
      </c>
      <c r="P137" s="2" t="str">
        <f t="shared" si="4"/>
        <v>Married</v>
      </c>
      <c r="Q137" t="e">
        <f t="shared" si="5"/>
        <v>#N/A</v>
      </c>
    </row>
    <row r="138" spans="1:17">
      <c r="A138" s="2">
        <v>1279</v>
      </c>
      <c r="B138" s="2">
        <v>182497</v>
      </c>
      <c r="C138" s="2">
        <v>0</v>
      </c>
      <c r="D138" s="2">
        <v>0</v>
      </c>
      <c r="E138" s="2">
        <v>40</v>
      </c>
      <c r="F138" s="2">
        <v>0</v>
      </c>
      <c r="G138" s="2">
        <v>1</v>
      </c>
      <c r="H138" s="2">
        <v>0</v>
      </c>
      <c r="I138" s="2">
        <v>0</v>
      </c>
      <c r="J138" s="2">
        <v>0</v>
      </c>
      <c r="K138" s="2">
        <v>0</v>
      </c>
      <c r="L138" s="2">
        <v>1</v>
      </c>
      <c r="M138" s="2">
        <v>0</v>
      </c>
      <c r="N138" s="2">
        <v>0</v>
      </c>
      <c r="O138" s="2" t="s">
        <v>20</v>
      </c>
      <c r="P138" s="2" t="str">
        <f t="shared" si="4"/>
        <v>Married</v>
      </c>
      <c r="Q138" t="str">
        <f t="shared" si="5"/>
        <v>Graduate</v>
      </c>
    </row>
    <row r="139" spans="1:17">
      <c r="A139" s="2">
        <v>2558</v>
      </c>
      <c r="B139" s="2">
        <v>182460</v>
      </c>
      <c r="C139" s="2">
        <v>0</v>
      </c>
      <c r="D139" s="2">
        <v>0</v>
      </c>
      <c r="E139" s="2">
        <v>70</v>
      </c>
      <c r="F139" s="2">
        <v>1</v>
      </c>
      <c r="G139" s="2">
        <v>0</v>
      </c>
      <c r="H139" s="2">
        <v>0</v>
      </c>
      <c r="I139" s="2">
        <v>0</v>
      </c>
      <c r="J139" s="2">
        <v>0</v>
      </c>
      <c r="K139" s="2">
        <v>0</v>
      </c>
      <c r="L139" s="2">
        <v>1</v>
      </c>
      <c r="M139" s="2">
        <v>0</v>
      </c>
      <c r="N139" s="2">
        <v>0</v>
      </c>
      <c r="O139" s="2" t="s">
        <v>21</v>
      </c>
      <c r="P139" s="2" t="str">
        <f t="shared" si="4"/>
        <v>Divorced</v>
      </c>
      <c r="Q139" t="str">
        <f t="shared" si="5"/>
        <v>Graduate</v>
      </c>
    </row>
    <row r="140" spans="1:17">
      <c r="A140" s="2">
        <v>2708</v>
      </c>
      <c r="B140" s="2">
        <v>182427</v>
      </c>
      <c r="C140" s="2">
        <v>0</v>
      </c>
      <c r="D140" s="2">
        <v>0</v>
      </c>
      <c r="E140" s="2">
        <v>54</v>
      </c>
      <c r="F140" s="2">
        <v>0</v>
      </c>
      <c r="G140" s="2">
        <v>0</v>
      </c>
      <c r="H140" s="2">
        <v>0</v>
      </c>
      <c r="I140" s="2">
        <v>1</v>
      </c>
      <c r="J140" s="2">
        <v>0</v>
      </c>
      <c r="K140" s="2">
        <v>0</v>
      </c>
      <c r="L140" s="2">
        <v>1</v>
      </c>
      <c r="M140" s="2">
        <v>0</v>
      </c>
      <c r="N140" s="2">
        <v>0</v>
      </c>
      <c r="O140" s="2" t="s">
        <v>21</v>
      </c>
      <c r="P140" s="2" t="str">
        <f t="shared" si="4"/>
        <v>Together</v>
      </c>
      <c r="Q140" t="str">
        <f t="shared" si="5"/>
        <v>Graduate</v>
      </c>
    </row>
    <row r="141" spans="1:17">
      <c r="A141" s="2">
        <v>1052</v>
      </c>
      <c r="B141" s="2">
        <v>182384</v>
      </c>
      <c r="C141" s="2">
        <v>0</v>
      </c>
      <c r="D141" s="2">
        <v>0</v>
      </c>
      <c r="E141" s="2">
        <v>65</v>
      </c>
      <c r="F141" s="2">
        <v>0</v>
      </c>
      <c r="G141" s="2">
        <v>0</v>
      </c>
      <c r="H141" s="2">
        <v>0</v>
      </c>
      <c r="I141" s="2">
        <v>1</v>
      </c>
      <c r="J141" s="2">
        <v>0</v>
      </c>
      <c r="K141" s="2">
        <v>0</v>
      </c>
      <c r="L141" s="2">
        <v>0</v>
      </c>
      <c r="M141" s="2">
        <v>1</v>
      </c>
      <c r="N141" s="2">
        <v>0</v>
      </c>
      <c r="O141" s="2" t="s">
        <v>21</v>
      </c>
      <c r="P141" s="2" t="str">
        <f t="shared" si="4"/>
        <v>Together</v>
      </c>
      <c r="Q141" t="str">
        <f t="shared" si="5"/>
        <v>Master</v>
      </c>
    </row>
    <row r="142" spans="1:17">
      <c r="A142" s="2">
        <v>1833</v>
      </c>
      <c r="B142" s="2">
        <v>182347</v>
      </c>
      <c r="C142" s="2">
        <v>0</v>
      </c>
      <c r="D142" s="2">
        <v>0</v>
      </c>
      <c r="E142" s="2">
        <v>63</v>
      </c>
      <c r="F142" s="2">
        <v>0</v>
      </c>
      <c r="G142" s="2">
        <v>1</v>
      </c>
      <c r="H142" s="2">
        <v>0</v>
      </c>
      <c r="I142" s="2">
        <v>0</v>
      </c>
      <c r="J142" s="2">
        <v>0</v>
      </c>
      <c r="K142" s="2">
        <v>0</v>
      </c>
      <c r="L142" s="2">
        <v>0</v>
      </c>
      <c r="M142" s="2">
        <v>0</v>
      </c>
      <c r="N142" s="2">
        <v>0</v>
      </c>
      <c r="O142" s="2" t="s">
        <v>18</v>
      </c>
      <c r="P142" s="2" t="str">
        <f t="shared" si="4"/>
        <v>Married</v>
      </c>
      <c r="Q142" t="e">
        <f t="shared" si="5"/>
        <v>#N/A</v>
      </c>
    </row>
    <row r="143" spans="1:17">
      <c r="A143" s="2">
        <v>3161</v>
      </c>
      <c r="B143" s="2">
        <v>182347</v>
      </c>
      <c r="C143" s="2">
        <v>0</v>
      </c>
      <c r="D143" s="2">
        <v>0</v>
      </c>
      <c r="E143" s="2">
        <v>63</v>
      </c>
      <c r="F143" s="2">
        <v>0</v>
      </c>
      <c r="G143" s="2">
        <v>1</v>
      </c>
      <c r="H143" s="2">
        <v>0</v>
      </c>
      <c r="I143" s="2">
        <v>0</v>
      </c>
      <c r="J143" s="2">
        <v>0</v>
      </c>
      <c r="K143" s="2">
        <v>0</v>
      </c>
      <c r="L143" s="2">
        <v>0</v>
      </c>
      <c r="M143" s="2">
        <v>0</v>
      </c>
      <c r="N143" s="2">
        <v>0</v>
      </c>
      <c r="O143" s="2" t="s">
        <v>17</v>
      </c>
      <c r="P143" s="2" t="str">
        <f t="shared" si="4"/>
        <v>Married</v>
      </c>
      <c r="Q143" t="e">
        <f t="shared" si="5"/>
        <v>#N/A</v>
      </c>
    </row>
    <row r="144" spans="1:17">
      <c r="A144" s="2">
        <v>3096</v>
      </c>
      <c r="B144" s="2">
        <v>182333</v>
      </c>
      <c r="C144" s="2">
        <v>0</v>
      </c>
      <c r="D144" s="2">
        <v>0</v>
      </c>
      <c r="E144" s="2">
        <v>34</v>
      </c>
      <c r="F144" s="2">
        <v>0</v>
      </c>
      <c r="G144" s="2">
        <v>1</v>
      </c>
      <c r="H144" s="2">
        <v>0</v>
      </c>
      <c r="I144" s="2">
        <v>0</v>
      </c>
      <c r="J144" s="2">
        <v>0</v>
      </c>
      <c r="K144" s="2">
        <v>0</v>
      </c>
      <c r="L144" s="2">
        <v>0</v>
      </c>
      <c r="M144" s="2">
        <v>0</v>
      </c>
      <c r="N144" s="2">
        <v>1</v>
      </c>
      <c r="O144" s="2" t="s">
        <v>19</v>
      </c>
      <c r="P144" s="2" t="str">
        <f t="shared" si="4"/>
        <v>Married</v>
      </c>
      <c r="Q144" t="str">
        <f t="shared" si="5"/>
        <v>PhD</v>
      </c>
    </row>
    <row r="145" spans="1:17">
      <c r="A145" s="2">
        <v>3078</v>
      </c>
      <c r="B145" s="2">
        <v>182332</v>
      </c>
      <c r="C145" s="2">
        <v>0</v>
      </c>
      <c r="D145" s="2">
        <v>0</v>
      </c>
      <c r="E145" s="2">
        <v>59</v>
      </c>
      <c r="F145" s="2">
        <v>0</v>
      </c>
      <c r="G145" s="2">
        <v>0</v>
      </c>
      <c r="H145" s="2">
        <v>1</v>
      </c>
      <c r="I145" s="2">
        <v>0</v>
      </c>
      <c r="J145" s="2">
        <v>0</v>
      </c>
      <c r="K145" s="2">
        <v>0</v>
      </c>
      <c r="L145" s="2">
        <v>1</v>
      </c>
      <c r="M145" s="2">
        <v>0</v>
      </c>
      <c r="N145" s="2">
        <v>0</v>
      </c>
      <c r="O145" s="2" t="s">
        <v>19</v>
      </c>
      <c r="P145" s="2" t="str">
        <f t="shared" si="4"/>
        <v>Single</v>
      </c>
      <c r="Q145" t="str">
        <f t="shared" si="5"/>
        <v>Graduate</v>
      </c>
    </row>
    <row r="146" spans="1:17">
      <c r="A146" s="2">
        <v>2844</v>
      </c>
      <c r="B146" s="2">
        <v>182326</v>
      </c>
      <c r="C146" s="2">
        <v>0</v>
      </c>
      <c r="D146" s="2">
        <v>0</v>
      </c>
      <c r="E146" s="2">
        <v>43</v>
      </c>
      <c r="F146" s="2">
        <v>0</v>
      </c>
      <c r="G146" s="2">
        <v>0</v>
      </c>
      <c r="H146" s="2">
        <v>0</v>
      </c>
      <c r="I146" s="2">
        <v>1</v>
      </c>
      <c r="J146" s="2">
        <v>0</v>
      </c>
      <c r="K146" s="2">
        <v>0</v>
      </c>
      <c r="L146" s="2">
        <v>0</v>
      </c>
      <c r="M146" s="2">
        <v>0</v>
      </c>
      <c r="N146" s="2">
        <v>0</v>
      </c>
      <c r="O146" s="2" t="s">
        <v>19</v>
      </c>
      <c r="P146" s="2" t="str">
        <f t="shared" si="4"/>
        <v>Together</v>
      </c>
      <c r="Q146" t="e">
        <f t="shared" si="5"/>
        <v>#N/A</v>
      </c>
    </row>
    <row r="147" spans="1:17">
      <c r="A147" s="2">
        <v>1725</v>
      </c>
      <c r="B147" s="2">
        <v>182224</v>
      </c>
      <c r="C147" s="2">
        <v>0</v>
      </c>
      <c r="D147" s="2">
        <v>0</v>
      </c>
      <c r="E147" s="2">
        <v>56</v>
      </c>
      <c r="F147" s="2">
        <v>0</v>
      </c>
      <c r="G147" s="2">
        <v>1</v>
      </c>
      <c r="H147" s="2">
        <v>0</v>
      </c>
      <c r="I147" s="2">
        <v>0</v>
      </c>
      <c r="J147" s="2">
        <v>0</v>
      </c>
      <c r="K147" s="2">
        <v>0</v>
      </c>
      <c r="L147" s="2">
        <v>1</v>
      </c>
      <c r="M147" s="2">
        <v>0</v>
      </c>
      <c r="N147" s="2">
        <v>0</v>
      </c>
      <c r="O147" s="2" t="s">
        <v>18</v>
      </c>
      <c r="P147" s="2" t="str">
        <f t="shared" si="4"/>
        <v>Married</v>
      </c>
      <c r="Q147" t="str">
        <f t="shared" si="5"/>
        <v>Graduate</v>
      </c>
    </row>
    <row r="148" spans="1:17">
      <c r="A148" s="2">
        <v>1967</v>
      </c>
      <c r="B148" s="2">
        <v>182170</v>
      </c>
      <c r="C148" s="2">
        <v>0</v>
      </c>
      <c r="D148" s="2">
        <v>0</v>
      </c>
      <c r="E148" s="2">
        <v>42</v>
      </c>
      <c r="F148" s="2">
        <v>0</v>
      </c>
      <c r="G148" s="2">
        <v>1</v>
      </c>
      <c r="H148" s="2">
        <v>0</v>
      </c>
      <c r="I148" s="2">
        <v>0</v>
      </c>
      <c r="J148" s="2">
        <v>0</v>
      </c>
      <c r="K148" s="2">
        <v>0</v>
      </c>
      <c r="L148" s="2">
        <v>0</v>
      </c>
      <c r="M148" s="2">
        <v>0</v>
      </c>
      <c r="N148" s="2">
        <v>1</v>
      </c>
      <c r="O148" s="2" t="s">
        <v>17</v>
      </c>
      <c r="P148" s="2" t="str">
        <f t="shared" si="4"/>
        <v>Married</v>
      </c>
      <c r="Q148" t="str">
        <f t="shared" si="5"/>
        <v>PhD</v>
      </c>
    </row>
    <row r="149" spans="1:17">
      <c r="A149" s="2">
        <v>2767</v>
      </c>
      <c r="B149" s="2">
        <v>182122</v>
      </c>
      <c r="C149" s="2">
        <v>0</v>
      </c>
      <c r="D149" s="2">
        <v>0</v>
      </c>
      <c r="E149" s="2">
        <v>58</v>
      </c>
      <c r="F149" s="2">
        <v>0</v>
      </c>
      <c r="G149" s="2">
        <v>0</v>
      </c>
      <c r="H149" s="2">
        <v>0</v>
      </c>
      <c r="I149" s="2">
        <v>1</v>
      </c>
      <c r="J149" s="2">
        <v>0</v>
      </c>
      <c r="K149" s="2">
        <v>0</v>
      </c>
      <c r="L149" s="2">
        <v>0</v>
      </c>
      <c r="M149" s="2">
        <v>0</v>
      </c>
      <c r="N149" s="2">
        <v>0</v>
      </c>
      <c r="O149" s="2" t="s">
        <v>20</v>
      </c>
      <c r="P149" s="2" t="str">
        <f t="shared" si="4"/>
        <v>Together</v>
      </c>
      <c r="Q149" t="e">
        <f t="shared" si="5"/>
        <v>#N/A</v>
      </c>
    </row>
    <row r="150" spans="1:17">
      <c r="A150" s="2">
        <v>1866</v>
      </c>
      <c r="B150" s="2">
        <v>182072</v>
      </c>
      <c r="C150" s="2">
        <v>0</v>
      </c>
      <c r="D150" s="2">
        <v>0</v>
      </c>
      <c r="E150" s="2">
        <v>50</v>
      </c>
      <c r="F150" s="2">
        <v>0</v>
      </c>
      <c r="G150" s="2">
        <v>0</v>
      </c>
      <c r="H150" s="2">
        <v>0</v>
      </c>
      <c r="I150" s="2">
        <v>1</v>
      </c>
      <c r="J150" s="2">
        <v>0</v>
      </c>
      <c r="K150" s="2">
        <v>0</v>
      </c>
      <c r="L150" s="2">
        <v>0</v>
      </c>
      <c r="M150" s="2">
        <v>0</v>
      </c>
      <c r="N150" s="2">
        <v>1</v>
      </c>
      <c r="O150" s="2" t="s">
        <v>19</v>
      </c>
      <c r="P150" s="2" t="str">
        <f t="shared" si="4"/>
        <v>Together</v>
      </c>
      <c r="Q150" t="str">
        <f t="shared" si="5"/>
        <v>PhD</v>
      </c>
    </row>
    <row r="151" spans="1:17">
      <c r="A151" s="2">
        <v>2502</v>
      </c>
      <c r="B151" s="2">
        <v>182032</v>
      </c>
      <c r="C151" s="2">
        <v>0</v>
      </c>
      <c r="D151" s="2">
        <v>0</v>
      </c>
      <c r="E151" s="2">
        <v>72</v>
      </c>
      <c r="F151" s="2">
        <v>0</v>
      </c>
      <c r="G151" s="2">
        <v>0</v>
      </c>
      <c r="H151" s="2">
        <v>0</v>
      </c>
      <c r="I151" s="2">
        <v>0</v>
      </c>
      <c r="J151" s="2">
        <v>1</v>
      </c>
      <c r="K151" s="2">
        <v>0</v>
      </c>
      <c r="L151" s="2">
        <v>0</v>
      </c>
      <c r="M151" s="2">
        <v>0</v>
      </c>
      <c r="N151" s="2">
        <v>1</v>
      </c>
      <c r="O151" s="2" t="s">
        <v>19</v>
      </c>
      <c r="P151" s="2" t="str">
        <f t="shared" si="4"/>
        <v>Widow</v>
      </c>
      <c r="Q151" t="str">
        <f t="shared" si="5"/>
        <v>PhD</v>
      </c>
    </row>
    <row r="152" spans="1:17">
      <c r="A152" s="2">
        <v>3185</v>
      </c>
      <c r="B152" s="2">
        <v>182032</v>
      </c>
      <c r="C152" s="2">
        <v>0</v>
      </c>
      <c r="D152" s="2">
        <v>0</v>
      </c>
      <c r="E152" s="2">
        <v>72</v>
      </c>
      <c r="F152" s="2">
        <v>0</v>
      </c>
      <c r="G152" s="2">
        <v>0</v>
      </c>
      <c r="H152" s="2">
        <v>0</v>
      </c>
      <c r="I152" s="2">
        <v>0</v>
      </c>
      <c r="J152" s="2">
        <v>1</v>
      </c>
      <c r="K152" s="2">
        <v>0</v>
      </c>
      <c r="L152" s="2">
        <v>0</v>
      </c>
      <c r="M152" s="2">
        <v>0</v>
      </c>
      <c r="N152" s="2">
        <v>1</v>
      </c>
      <c r="O152" s="2" t="s">
        <v>17</v>
      </c>
      <c r="P152" s="2" t="str">
        <f t="shared" si="4"/>
        <v>Widow</v>
      </c>
      <c r="Q152" t="str">
        <f t="shared" si="5"/>
        <v>PhD</v>
      </c>
    </row>
    <row r="153" spans="1:17">
      <c r="A153" s="2">
        <v>1923</v>
      </c>
      <c r="B153" s="2">
        <v>182025</v>
      </c>
      <c r="C153" s="2">
        <v>0</v>
      </c>
      <c r="D153" s="2">
        <v>0</v>
      </c>
      <c r="E153" s="2">
        <v>37</v>
      </c>
      <c r="F153" s="2">
        <v>1</v>
      </c>
      <c r="G153" s="2">
        <v>0</v>
      </c>
      <c r="H153" s="2">
        <v>0</v>
      </c>
      <c r="I153" s="2">
        <v>0</v>
      </c>
      <c r="J153" s="2">
        <v>0</v>
      </c>
      <c r="K153" s="2">
        <v>0</v>
      </c>
      <c r="L153" s="2">
        <v>1</v>
      </c>
      <c r="M153" s="2">
        <v>0</v>
      </c>
      <c r="N153" s="2">
        <v>0</v>
      </c>
      <c r="O153" s="2" t="s">
        <v>18</v>
      </c>
      <c r="P153" s="2" t="str">
        <f t="shared" si="4"/>
        <v>Divorced</v>
      </c>
      <c r="Q153" t="str">
        <f t="shared" si="5"/>
        <v>Graduate</v>
      </c>
    </row>
    <row r="154" spans="1:17">
      <c r="A154" s="2">
        <v>1772</v>
      </c>
      <c r="B154" s="2">
        <v>182017</v>
      </c>
      <c r="C154" s="2">
        <v>0</v>
      </c>
      <c r="D154" s="2">
        <v>0</v>
      </c>
      <c r="E154" s="2">
        <v>63</v>
      </c>
      <c r="F154" s="2">
        <v>0</v>
      </c>
      <c r="G154" s="2">
        <v>1</v>
      </c>
      <c r="H154" s="2">
        <v>0</v>
      </c>
      <c r="I154" s="2">
        <v>0</v>
      </c>
      <c r="J154" s="2">
        <v>0</v>
      </c>
      <c r="K154" s="2">
        <v>0</v>
      </c>
      <c r="L154" s="2">
        <v>0</v>
      </c>
      <c r="M154" s="2">
        <v>0</v>
      </c>
      <c r="N154" s="2">
        <v>1</v>
      </c>
      <c r="O154" s="2" t="s">
        <v>21</v>
      </c>
      <c r="P154" s="2" t="str">
        <f t="shared" si="4"/>
        <v>Married</v>
      </c>
      <c r="Q154" t="str">
        <f t="shared" si="5"/>
        <v>PhD</v>
      </c>
    </row>
    <row r="155" spans="1:17">
      <c r="A155" s="2">
        <v>2627</v>
      </c>
      <c r="B155" s="2">
        <v>182014</v>
      </c>
      <c r="C155" s="2">
        <v>0</v>
      </c>
      <c r="D155" s="2">
        <v>0</v>
      </c>
      <c r="E155" s="2">
        <v>59</v>
      </c>
      <c r="F155" s="2">
        <v>0</v>
      </c>
      <c r="G155" s="2">
        <v>0</v>
      </c>
      <c r="H155" s="2">
        <v>1</v>
      </c>
      <c r="I155" s="2">
        <v>0</v>
      </c>
      <c r="J155" s="2">
        <v>0</v>
      </c>
      <c r="K155" s="2">
        <v>0</v>
      </c>
      <c r="L155" s="2">
        <v>1</v>
      </c>
      <c r="M155" s="2">
        <v>0</v>
      </c>
      <c r="N155" s="2">
        <v>0</v>
      </c>
      <c r="O155" s="2" t="s">
        <v>17</v>
      </c>
      <c r="P155" s="2" t="str">
        <f t="shared" si="4"/>
        <v>Single</v>
      </c>
      <c r="Q155" t="str">
        <f t="shared" si="5"/>
        <v>Graduate</v>
      </c>
    </row>
    <row r="156" spans="1:17">
      <c r="A156" s="2">
        <v>1219</v>
      </c>
      <c r="B156" s="2">
        <v>181975</v>
      </c>
      <c r="C156" s="2">
        <v>0</v>
      </c>
      <c r="D156" s="2">
        <v>1</v>
      </c>
      <c r="E156" s="2">
        <v>58</v>
      </c>
      <c r="F156" s="2">
        <v>1</v>
      </c>
      <c r="G156" s="2">
        <v>0</v>
      </c>
      <c r="H156" s="2">
        <v>0</v>
      </c>
      <c r="I156" s="2">
        <v>0</v>
      </c>
      <c r="J156" s="2">
        <v>0</v>
      </c>
      <c r="K156" s="2">
        <v>0</v>
      </c>
      <c r="L156" s="2">
        <v>0</v>
      </c>
      <c r="M156" s="2">
        <v>0</v>
      </c>
      <c r="N156" s="2">
        <v>0</v>
      </c>
      <c r="O156" s="2" t="s">
        <v>20</v>
      </c>
      <c r="P156" s="2" t="str">
        <f t="shared" si="4"/>
        <v>Divorced</v>
      </c>
      <c r="Q156" t="e">
        <f t="shared" si="5"/>
        <v>#N/A</v>
      </c>
    </row>
    <row r="157" spans="1:17">
      <c r="A157" s="2">
        <v>3067</v>
      </c>
      <c r="B157" s="2">
        <v>181929</v>
      </c>
      <c r="C157" s="2">
        <v>1</v>
      </c>
      <c r="D157" s="2">
        <v>0</v>
      </c>
      <c r="E157" s="2">
        <v>44</v>
      </c>
      <c r="F157" s="2">
        <v>0</v>
      </c>
      <c r="G157" s="2">
        <v>1</v>
      </c>
      <c r="H157" s="2">
        <v>0</v>
      </c>
      <c r="I157" s="2">
        <v>0</v>
      </c>
      <c r="J157" s="2">
        <v>0</v>
      </c>
      <c r="K157" s="2">
        <v>0</v>
      </c>
      <c r="L157" s="2">
        <v>0</v>
      </c>
      <c r="M157" s="2">
        <v>1</v>
      </c>
      <c r="N157" s="2">
        <v>0</v>
      </c>
      <c r="O157" s="2" t="s">
        <v>20</v>
      </c>
      <c r="P157" s="2" t="str">
        <f t="shared" si="4"/>
        <v>Married</v>
      </c>
      <c r="Q157" t="str">
        <f t="shared" si="5"/>
        <v>Master</v>
      </c>
    </row>
    <row r="158" spans="1:17">
      <c r="A158" s="2">
        <v>2300</v>
      </c>
      <c r="B158" s="2">
        <v>181843</v>
      </c>
      <c r="C158" s="2">
        <v>0</v>
      </c>
      <c r="D158" s="2">
        <v>0</v>
      </c>
      <c r="E158" s="2">
        <v>60</v>
      </c>
      <c r="F158" s="2">
        <v>0</v>
      </c>
      <c r="G158" s="2">
        <v>1</v>
      </c>
      <c r="H158" s="2">
        <v>0</v>
      </c>
      <c r="I158" s="2">
        <v>0</v>
      </c>
      <c r="J158" s="2">
        <v>0</v>
      </c>
      <c r="K158" s="2">
        <v>0</v>
      </c>
      <c r="L158" s="2">
        <v>0</v>
      </c>
      <c r="M158" s="2">
        <v>1</v>
      </c>
      <c r="N158" s="2">
        <v>0</v>
      </c>
      <c r="O158" s="2" t="s">
        <v>21</v>
      </c>
      <c r="P158" s="2" t="str">
        <f t="shared" si="4"/>
        <v>Married</v>
      </c>
      <c r="Q158" t="str">
        <f t="shared" si="5"/>
        <v>Master</v>
      </c>
    </row>
    <row r="159" spans="1:17">
      <c r="A159" s="2">
        <v>2720</v>
      </c>
      <c r="B159" s="2">
        <v>181795</v>
      </c>
      <c r="C159" s="2">
        <v>0</v>
      </c>
      <c r="D159" s="2">
        <v>0</v>
      </c>
      <c r="E159" s="2">
        <v>68</v>
      </c>
      <c r="F159" s="2">
        <v>0</v>
      </c>
      <c r="G159" s="2">
        <v>1</v>
      </c>
      <c r="H159" s="2">
        <v>0</v>
      </c>
      <c r="I159" s="2">
        <v>0</v>
      </c>
      <c r="J159" s="2">
        <v>0</v>
      </c>
      <c r="K159" s="2">
        <v>0</v>
      </c>
      <c r="L159" s="2">
        <v>1</v>
      </c>
      <c r="M159" s="2">
        <v>0</v>
      </c>
      <c r="N159" s="2">
        <v>0</v>
      </c>
      <c r="O159" s="2" t="s">
        <v>21</v>
      </c>
      <c r="P159" s="2" t="str">
        <f t="shared" si="4"/>
        <v>Married</v>
      </c>
      <c r="Q159" t="str">
        <f t="shared" si="5"/>
        <v>Graduate</v>
      </c>
    </row>
    <row r="160" spans="1:17">
      <c r="A160" s="2">
        <v>1545</v>
      </c>
      <c r="B160" s="2">
        <v>181741</v>
      </c>
      <c r="C160" s="2">
        <v>0</v>
      </c>
      <c r="D160" s="2">
        <v>0</v>
      </c>
      <c r="E160" s="2">
        <v>40</v>
      </c>
      <c r="F160" s="2">
        <v>0</v>
      </c>
      <c r="G160" s="2">
        <v>0</v>
      </c>
      <c r="H160" s="2">
        <v>1</v>
      </c>
      <c r="I160" s="2">
        <v>0</v>
      </c>
      <c r="J160" s="2">
        <v>0</v>
      </c>
      <c r="K160" s="2">
        <v>0</v>
      </c>
      <c r="L160" s="2">
        <v>1</v>
      </c>
      <c r="M160" s="2">
        <v>0</v>
      </c>
      <c r="N160" s="2">
        <v>0</v>
      </c>
      <c r="O160" s="2" t="s">
        <v>18</v>
      </c>
      <c r="P160" s="2" t="str">
        <f t="shared" si="4"/>
        <v>Single</v>
      </c>
      <c r="Q160" t="str">
        <f t="shared" si="5"/>
        <v>Graduate</v>
      </c>
    </row>
    <row r="161" spans="1:17">
      <c r="A161" s="2">
        <v>1818</v>
      </c>
      <c r="B161" s="2">
        <v>181702</v>
      </c>
      <c r="C161" s="2">
        <v>0</v>
      </c>
      <c r="D161" s="2">
        <v>0</v>
      </c>
      <c r="E161" s="2">
        <v>40</v>
      </c>
      <c r="F161" s="2">
        <v>1</v>
      </c>
      <c r="G161" s="2">
        <v>0</v>
      </c>
      <c r="H161" s="2">
        <v>0</v>
      </c>
      <c r="I161" s="2">
        <v>0</v>
      </c>
      <c r="J161" s="2">
        <v>0</v>
      </c>
      <c r="K161" s="2">
        <v>0</v>
      </c>
      <c r="L161" s="2">
        <v>1</v>
      </c>
      <c r="M161" s="2">
        <v>0</v>
      </c>
      <c r="N161" s="2">
        <v>0</v>
      </c>
      <c r="O161" s="2" t="s">
        <v>19</v>
      </c>
      <c r="P161" s="2" t="str">
        <f t="shared" si="4"/>
        <v>Divorced</v>
      </c>
      <c r="Q161" t="str">
        <f t="shared" si="5"/>
        <v>Graduate</v>
      </c>
    </row>
    <row r="162" spans="1:17">
      <c r="A162" s="2">
        <v>1538</v>
      </c>
      <c r="B162" s="2">
        <v>181698</v>
      </c>
      <c r="C162" s="2">
        <v>0</v>
      </c>
      <c r="D162" s="2">
        <v>0</v>
      </c>
      <c r="E162" s="2">
        <v>71</v>
      </c>
      <c r="F162" s="2">
        <v>0</v>
      </c>
      <c r="G162" s="2">
        <v>1</v>
      </c>
      <c r="H162" s="2">
        <v>0</v>
      </c>
      <c r="I162" s="2">
        <v>0</v>
      </c>
      <c r="J162" s="2">
        <v>0</v>
      </c>
      <c r="K162" s="2">
        <v>0</v>
      </c>
      <c r="L162" s="2">
        <v>0</v>
      </c>
      <c r="M162" s="2">
        <v>1</v>
      </c>
      <c r="N162" s="2">
        <v>0</v>
      </c>
      <c r="O162" s="2" t="s">
        <v>21</v>
      </c>
      <c r="P162" s="2" t="str">
        <f t="shared" si="4"/>
        <v>Married</v>
      </c>
      <c r="Q162" t="str">
        <f t="shared" si="5"/>
        <v>Master</v>
      </c>
    </row>
    <row r="163" spans="1:17">
      <c r="A163" s="2">
        <v>2092</v>
      </c>
      <c r="B163" s="2">
        <v>181698</v>
      </c>
      <c r="C163" s="2">
        <v>0</v>
      </c>
      <c r="D163" s="2">
        <v>0</v>
      </c>
      <c r="E163" s="2">
        <v>37</v>
      </c>
      <c r="F163" s="2">
        <v>0</v>
      </c>
      <c r="G163" s="2">
        <v>0</v>
      </c>
      <c r="H163" s="2">
        <v>1</v>
      </c>
      <c r="I163" s="2">
        <v>0</v>
      </c>
      <c r="J163" s="2">
        <v>0</v>
      </c>
      <c r="K163" s="2">
        <v>0</v>
      </c>
      <c r="L163" s="2">
        <v>0</v>
      </c>
      <c r="M163" s="2">
        <v>0</v>
      </c>
      <c r="N163" s="2">
        <v>0</v>
      </c>
      <c r="O163" s="2" t="s">
        <v>22</v>
      </c>
      <c r="P163" s="2" t="str">
        <f t="shared" si="4"/>
        <v>Single</v>
      </c>
      <c r="Q163" t="e">
        <f t="shared" si="5"/>
        <v>#N/A</v>
      </c>
    </row>
    <row r="164" spans="1:17">
      <c r="A164" s="2">
        <v>2150</v>
      </c>
      <c r="B164" s="2">
        <v>181657</v>
      </c>
      <c r="C164" s="2">
        <v>0</v>
      </c>
      <c r="D164" s="2">
        <v>0</v>
      </c>
      <c r="E164" s="2">
        <v>51</v>
      </c>
      <c r="F164" s="2">
        <v>0</v>
      </c>
      <c r="G164" s="2">
        <v>0</v>
      </c>
      <c r="H164" s="2">
        <v>1</v>
      </c>
      <c r="I164" s="2">
        <v>0</v>
      </c>
      <c r="J164" s="2">
        <v>0</v>
      </c>
      <c r="K164" s="2">
        <v>0</v>
      </c>
      <c r="L164" s="2">
        <v>1</v>
      </c>
      <c r="M164" s="2">
        <v>0</v>
      </c>
      <c r="N164" s="2">
        <v>0</v>
      </c>
      <c r="O164" s="2" t="s">
        <v>21</v>
      </c>
      <c r="P164" s="2" t="str">
        <f t="shared" si="4"/>
        <v>Single</v>
      </c>
      <c r="Q164" t="str">
        <f t="shared" si="5"/>
        <v>Graduate</v>
      </c>
    </row>
    <row r="165" spans="1:17">
      <c r="A165" s="2">
        <v>2553</v>
      </c>
      <c r="B165" s="2">
        <v>181574</v>
      </c>
      <c r="C165" s="2">
        <v>0</v>
      </c>
      <c r="D165" s="2">
        <v>0</v>
      </c>
      <c r="E165" s="2">
        <v>73</v>
      </c>
      <c r="F165" s="2">
        <v>0</v>
      </c>
      <c r="G165" s="2">
        <v>0</v>
      </c>
      <c r="H165" s="2">
        <v>0</v>
      </c>
      <c r="I165" s="2">
        <v>1</v>
      </c>
      <c r="J165" s="2">
        <v>0</v>
      </c>
      <c r="K165" s="2">
        <v>0</v>
      </c>
      <c r="L165" s="2">
        <v>0</v>
      </c>
      <c r="M165" s="2">
        <v>0</v>
      </c>
      <c r="N165" s="2">
        <v>1</v>
      </c>
      <c r="O165" s="2" t="s">
        <v>18</v>
      </c>
      <c r="P165" s="2" t="str">
        <f t="shared" si="4"/>
        <v>Together</v>
      </c>
      <c r="Q165" t="str">
        <f t="shared" si="5"/>
        <v>PhD</v>
      </c>
    </row>
    <row r="166" spans="1:17">
      <c r="A166" s="2">
        <v>3144</v>
      </c>
      <c r="B166" s="2">
        <v>181380</v>
      </c>
      <c r="C166" s="2">
        <v>0</v>
      </c>
      <c r="D166" s="2">
        <v>0</v>
      </c>
      <c r="E166" s="2">
        <v>53</v>
      </c>
      <c r="F166" s="2">
        <v>1</v>
      </c>
      <c r="G166" s="2">
        <v>0</v>
      </c>
      <c r="H166" s="2">
        <v>0</v>
      </c>
      <c r="I166" s="2">
        <v>0</v>
      </c>
      <c r="J166" s="2">
        <v>0</v>
      </c>
      <c r="K166" s="2">
        <v>0</v>
      </c>
      <c r="L166" s="2">
        <v>0</v>
      </c>
      <c r="M166" s="2">
        <v>1</v>
      </c>
      <c r="N166" s="2">
        <v>0</v>
      </c>
      <c r="O166" s="2" t="s">
        <v>19</v>
      </c>
      <c r="P166" s="2" t="str">
        <f t="shared" si="4"/>
        <v>Divorced</v>
      </c>
      <c r="Q166" t="str">
        <f t="shared" si="5"/>
        <v>Master</v>
      </c>
    </row>
    <row r="167" spans="1:17">
      <c r="A167" s="2">
        <v>1079</v>
      </c>
      <c r="B167" s="2">
        <v>181361</v>
      </c>
      <c r="C167" s="2">
        <v>0</v>
      </c>
      <c r="D167" s="2">
        <v>0</v>
      </c>
      <c r="E167" s="2">
        <v>33</v>
      </c>
      <c r="F167" s="2">
        <v>1</v>
      </c>
      <c r="G167" s="2">
        <v>0</v>
      </c>
      <c r="H167" s="2">
        <v>0</v>
      </c>
      <c r="I167" s="2">
        <v>0</v>
      </c>
      <c r="J167" s="2">
        <v>0</v>
      </c>
      <c r="K167" s="2">
        <v>0</v>
      </c>
      <c r="L167" s="2">
        <v>1</v>
      </c>
      <c r="M167" s="2">
        <v>0</v>
      </c>
      <c r="N167" s="2">
        <v>0</v>
      </c>
      <c r="O167" s="2" t="s">
        <v>17</v>
      </c>
      <c r="P167" s="2" t="str">
        <f t="shared" si="4"/>
        <v>Divorced</v>
      </c>
      <c r="Q167" t="str">
        <f t="shared" si="5"/>
        <v>Graduate</v>
      </c>
    </row>
    <row r="168" spans="1:17">
      <c r="A168" s="2">
        <v>2560</v>
      </c>
      <c r="B168" s="2">
        <v>181361</v>
      </c>
      <c r="C168" s="2">
        <v>0</v>
      </c>
      <c r="D168" s="2">
        <v>0</v>
      </c>
      <c r="E168" s="2">
        <v>33</v>
      </c>
      <c r="F168" s="2">
        <v>1</v>
      </c>
      <c r="G168" s="2">
        <v>0</v>
      </c>
      <c r="H168" s="2">
        <v>0</v>
      </c>
      <c r="I168" s="2">
        <v>0</v>
      </c>
      <c r="J168" s="2">
        <v>0</v>
      </c>
      <c r="K168" s="2">
        <v>0</v>
      </c>
      <c r="L168" s="2">
        <v>1</v>
      </c>
      <c r="M168" s="2">
        <v>0</v>
      </c>
      <c r="N168" s="2">
        <v>0</v>
      </c>
      <c r="O168" s="2" t="s">
        <v>22</v>
      </c>
      <c r="P168" s="2" t="str">
        <f t="shared" si="4"/>
        <v>Divorced</v>
      </c>
      <c r="Q168" t="str">
        <f t="shared" si="5"/>
        <v>Graduate</v>
      </c>
    </row>
    <row r="169" spans="1:17">
      <c r="A169" s="2">
        <v>1881</v>
      </c>
      <c r="B169" s="2">
        <v>181320</v>
      </c>
      <c r="C169" s="2">
        <v>0</v>
      </c>
      <c r="D169" s="2">
        <v>0</v>
      </c>
      <c r="E169" s="2">
        <v>62</v>
      </c>
      <c r="F169" s="2">
        <v>0</v>
      </c>
      <c r="G169" s="2">
        <v>1</v>
      </c>
      <c r="H169" s="2">
        <v>0</v>
      </c>
      <c r="I169" s="2">
        <v>0</v>
      </c>
      <c r="J169" s="2">
        <v>0</v>
      </c>
      <c r="K169" s="2">
        <v>0</v>
      </c>
      <c r="L169" s="2">
        <v>1</v>
      </c>
      <c r="M169" s="2">
        <v>0</v>
      </c>
      <c r="N169" s="2">
        <v>0</v>
      </c>
      <c r="O169" s="2" t="s">
        <v>18</v>
      </c>
      <c r="P169" s="2" t="str">
        <f t="shared" si="4"/>
        <v>Married</v>
      </c>
      <c r="Q169" t="str">
        <f t="shared" si="5"/>
        <v>Graduate</v>
      </c>
    </row>
    <row r="170" spans="1:17">
      <c r="A170" s="2">
        <v>1658</v>
      </c>
      <c r="B170" s="2">
        <v>181300</v>
      </c>
      <c r="C170" s="2">
        <v>0</v>
      </c>
      <c r="D170" s="2">
        <v>1</v>
      </c>
      <c r="E170" s="2">
        <v>57</v>
      </c>
      <c r="F170" s="2">
        <v>0</v>
      </c>
      <c r="G170" s="2">
        <v>1</v>
      </c>
      <c r="H170" s="2">
        <v>0</v>
      </c>
      <c r="I170" s="2">
        <v>0</v>
      </c>
      <c r="J170" s="2">
        <v>0</v>
      </c>
      <c r="K170" s="2">
        <v>0</v>
      </c>
      <c r="L170" s="2">
        <v>0</v>
      </c>
      <c r="M170" s="2">
        <v>0</v>
      </c>
      <c r="N170" s="2">
        <v>1</v>
      </c>
      <c r="O170" s="2" t="s">
        <v>21</v>
      </c>
      <c r="P170" s="2" t="str">
        <f t="shared" si="4"/>
        <v>Married</v>
      </c>
      <c r="Q170" t="str">
        <f t="shared" si="5"/>
        <v>PhD</v>
      </c>
    </row>
    <row r="171" spans="1:17">
      <c r="A171" s="2">
        <v>1431</v>
      </c>
      <c r="B171" s="2">
        <v>181246</v>
      </c>
      <c r="C171" s="2">
        <v>0</v>
      </c>
      <c r="D171" s="2">
        <v>0</v>
      </c>
      <c r="E171" s="2">
        <v>56</v>
      </c>
      <c r="F171" s="2">
        <v>0</v>
      </c>
      <c r="G171" s="2">
        <v>0</v>
      </c>
      <c r="H171" s="2">
        <v>1</v>
      </c>
      <c r="I171" s="2">
        <v>0</v>
      </c>
      <c r="J171" s="2">
        <v>0</v>
      </c>
      <c r="K171" s="2">
        <v>0</v>
      </c>
      <c r="L171" s="2">
        <v>1</v>
      </c>
      <c r="M171" s="2">
        <v>0</v>
      </c>
      <c r="N171" s="2">
        <v>0</v>
      </c>
      <c r="O171" s="2" t="s">
        <v>18</v>
      </c>
      <c r="P171" s="2" t="str">
        <f t="shared" si="4"/>
        <v>Single</v>
      </c>
      <c r="Q171" t="str">
        <f t="shared" si="5"/>
        <v>Graduate</v>
      </c>
    </row>
    <row r="172" spans="1:17">
      <c r="A172" s="2">
        <v>1491</v>
      </c>
      <c r="B172" s="2">
        <v>181217</v>
      </c>
      <c r="C172" s="2">
        <v>0</v>
      </c>
      <c r="D172" s="2">
        <v>0</v>
      </c>
      <c r="E172" s="2">
        <v>31</v>
      </c>
      <c r="F172" s="2">
        <v>0</v>
      </c>
      <c r="G172" s="2">
        <v>0</v>
      </c>
      <c r="H172" s="2">
        <v>1</v>
      </c>
      <c r="I172" s="2">
        <v>0</v>
      </c>
      <c r="J172" s="2">
        <v>0</v>
      </c>
      <c r="K172" s="2">
        <v>0</v>
      </c>
      <c r="L172" s="2">
        <v>1</v>
      </c>
      <c r="M172" s="2">
        <v>0</v>
      </c>
      <c r="N172" s="2">
        <v>0</v>
      </c>
      <c r="O172" s="2" t="s">
        <v>18</v>
      </c>
      <c r="P172" s="2" t="str">
        <f t="shared" si="4"/>
        <v>Single</v>
      </c>
      <c r="Q172" t="str">
        <f t="shared" si="5"/>
        <v>Graduate</v>
      </c>
    </row>
    <row r="173" spans="1:17">
      <c r="A173" s="2">
        <v>2664</v>
      </c>
      <c r="B173" s="2">
        <v>181217</v>
      </c>
      <c r="C173" s="2">
        <v>0</v>
      </c>
      <c r="D173" s="2">
        <v>0</v>
      </c>
      <c r="E173" s="2">
        <v>31</v>
      </c>
      <c r="F173" s="2">
        <v>0</v>
      </c>
      <c r="G173" s="2">
        <v>0</v>
      </c>
      <c r="H173" s="2">
        <v>1</v>
      </c>
      <c r="I173" s="2">
        <v>0</v>
      </c>
      <c r="J173" s="2">
        <v>0</v>
      </c>
      <c r="K173" s="2">
        <v>0</v>
      </c>
      <c r="L173" s="2">
        <v>1</v>
      </c>
      <c r="M173" s="2">
        <v>0</v>
      </c>
      <c r="N173" s="2">
        <v>0</v>
      </c>
      <c r="O173" s="2" t="s">
        <v>19</v>
      </c>
      <c r="P173" s="2" t="str">
        <f t="shared" si="4"/>
        <v>Single</v>
      </c>
      <c r="Q173" t="str">
        <f t="shared" si="5"/>
        <v>Graduate</v>
      </c>
    </row>
    <row r="174" spans="1:17">
      <c r="A174" s="2">
        <v>1826</v>
      </c>
      <c r="B174" s="2">
        <v>181205</v>
      </c>
      <c r="C174" s="2">
        <v>0</v>
      </c>
      <c r="D174" s="2">
        <v>0</v>
      </c>
      <c r="E174" s="2">
        <v>50</v>
      </c>
      <c r="F174" s="2">
        <v>0</v>
      </c>
      <c r="G174" s="2">
        <v>0</v>
      </c>
      <c r="H174" s="2">
        <v>0</v>
      </c>
      <c r="I174" s="2">
        <v>1</v>
      </c>
      <c r="J174" s="2">
        <v>0</v>
      </c>
      <c r="K174" s="2">
        <v>0</v>
      </c>
      <c r="L174" s="2">
        <v>1</v>
      </c>
      <c r="M174" s="2">
        <v>0</v>
      </c>
      <c r="N174" s="2">
        <v>0</v>
      </c>
      <c r="O174" s="2" t="s">
        <v>21</v>
      </c>
      <c r="P174" s="2" t="str">
        <f t="shared" si="4"/>
        <v>Together</v>
      </c>
      <c r="Q174" t="str">
        <f t="shared" si="5"/>
        <v>Graduate</v>
      </c>
    </row>
    <row r="175" spans="1:17">
      <c r="A175" s="2">
        <v>1499</v>
      </c>
      <c r="B175" s="2">
        <v>181169</v>
      </c>
      <c r="C175" s="2">
        <v>0</v>
      </c>
      <c r="D175" s="2">
        <v>0</v>
      </c>
      <c r="E175" s="2">
        <v>45</v>
      </c>
      <c r="F175" s="2">
        <v>0</v>
      </c>
      <c r="G175" s="2">
        <v>0</v>
      </c>
      <c r="H175" s="2">
        <v>1</v>
      </c>
      <c r="I175" s="2">
        <v>0</v>
      </c>
      <c r="J175" s="2">
        <v>0</v>
      </c>
      <c r="K175" s="2">
        <v>0</v>
      </c>
      <c r="L175" s="2">
        <v>0</v>
      </c>
      <c r="M175" s="2">
        <v>1</v>
      </c>
      <c r="N175" s="2">
        <v>0</v>
      </c>
      <c r="O175" s="2" t="s">
        <v>17</v>
      </c>
      <c r="P175" s="2" t="str">
        <f t="shared" si="4"/>
        <v>Single</v>
      </c>
      <c r="Q175" t="str">
        <f t="shared" si="5"/>
        <v>Master</v>
      </c>
    </row>
    <row r="176" spans="1:17">
      <c r="A176" s="2">
        <v>1593</v>
      </c>
      <c r="B176" s="2">
        <v>181168</v>
      </c>
      <c r="C176" s="2">
        <v>0</v>
      </c>
      <c r="D176" s="2">
        <v>0</v>
      </c>
      <c r="E176" s="2">
        <v>55</v>
      </c>
      <c r="F176" s="2">
        <v>0</v>
      </c>
      <c r="G176" s="2">
        <v>1</v>
      </c>
      <c r="H176" s="2">
        <v>0</v>
      </c>
      <c r="I176" s="2">
        <v>0</v>
      </c>
      <c r="J176" s="2">
        <v>0</v>
      </c>
      <c r="K176" s="2">
        <v>0</v>
      </c>
      <c r="L176" s="2">
        <v>1</v>
      </c>
      <c r="M176" s="2">
        <v>0</v>
      </c>
      <c r="N176" s="2">
        <v>0</v>
      </c>
      <c r="O176" s="2" t="s">
        <v>18</v>
      </c>
      <c r="P176" s="2" t="str">
        <f t="shared" si="4"/>
        <v>Married</v>
      </c>
      <c r="Q176" t="str">
        <f t="shared" si="5"/>
        <v>Graduate</v>
      </c>
    </row>
    <row r="177" spans="1:17">
      <c r="A177" s="2">
        <v>2287</v>
      </c>
      <c r="B177" s="2">
        <v>181051</v>
      </c>
      <c r="C177" s="2">
        <v>0</v>
      </c>
      <c r="D177" s="2">
        <v>0</v>
      </c>
      <c r="E177" s="2">
        <v>55</v>
      </c>
      <c r="F177" s="2">
        <v>0</v>
      </c>
      <c r="G177" s="2">
        <v>1</v>
      </c>
      <c r="H177" s="2">
        <v>0</v>
      </c>
      <c r="I177" s="2">
        <v>0</v>
      </c>
      <c r="J177" s="2">
        <v>0</v>
      </c>
      <c r="K177" s="2">
        <v>0</v>
      </c>
      <c r="L177" s="2">
        <v>0</v>
      </c>
      <c r="M177" s="2">
        <v>0</v>
      </c>
      <c r="N177" s="2">
        <v>1</v>
      </c>
      <c r="O177" s="2" t="s">
        <v>20</v>
      </c>
      <c r="P177" s="2" t="str">
        <f t="shared" si="4"/>
        <v>Married</v>
      </c>
      <c r="Q177" t="str">
        <f t="shared" si="5"/>
        <v>PhD</v>
      </c>
    </row>
    <row r="178" spans="1:17">
      <c r="A178" s="2">
        <v>3024</v>
      </c>
      <c r="B178" s="2">
        <v>181044</v>
      </c>
      <c r="C178" s="2">
        <v>0</v>
      </c>
      <c r="D178" s="2">
        <v>0</v>
      </c>
      <c r="E178" s="2">
        <v>73</v>
      </c>
      <c r="F178" s="2">
        <v>0</v>
      </c>
      <c r="G178" s="2">
        <v>1</v>
      </c>
      <c r="H178" s="2">
        <v>0</v>
      </c>
      <c r="I178" s="2">
        <v>0</v>
      </c>
      <c r="J178" s="2">
        <v>0</v>
      </c>
      <c r="K178" s="2">
        <v>0</v>
      </c>
      <c r="L178" s="2">
        <v>0</v>
      </c>
      <c r="M178" s="2">
        <v>0</v>
      </c>
      <c r="N178" s="2">
        <v>0</v>
      </c>
      <c r="O178" s="2" t="s">
        <v>19</v>
      </c>
      <c r="P178" s="2" t="str">
        <f t="shared" si="4"/>
        <v>Married</v>
      </c>
      <c r="Q178" t="e">
        <f t="shared" si="5"/>
        <v>#N/A</v>
      </c>
    </row>
    <row r="179" spans="1:17">
      <c r="A179" s="2">
        <v>1809</v>
      </c>
      <c r="B179" s="2">
        <v>180995</v>
      </c>
      <c r="C179" s="2">
        <v>0</v>
      </c>
      <c r="D179" s="2">
        <v>1</v>
      </c>
      <c r="E179" s="2">
        <v>62</v>
      </c>
      <c r="F179" s="2">
        <v>0</v>
      </c>
      <c r="G179" s="2">
        <v>0</v>
      </c>
      <c r="H179" s="2">
        <v>0</v>
      </c>
      <c r="I179" s="2">
        <v>0</v>
      </c>
      <c r="J179" s="2">
        <v>1</v>
      </c>
      <c r="K179" s="2">
        <v>0</v>
      </c>
      <c r="L179" s="2">
        <v>0</v>
      </c>
      <c r="M179" s="2">
        <v>0</v>
      </c>
      <c r="N179" s="2">
        <v>1</v>
      </c>
      <c r="O179" s="2" t="s">
        <v>18</v>
      </c>
      <c r="P179" s="2" t="str">
        <f t="shared" si="4"/>
        <v>Widow</v>
      </c>
      <c r="Q179" t="str">
        <f t="shared" si="5"/>
        <v>PhD</v>
      </c>
    </row>
    <row r="180" spans="1:17">
      <c r="A180" s="2">
        <v>2899</v>
      </c>
      <c r="B180" s="2">
        <v>180982</v>
      </c>
      <c r="C180" s="2">
        <v>1</v>
      </c>
      <c r="D180" s="2">
        <v>1</v>
      </c>
      <c r="E180" s="2">
        <v>61</v>
      </c>
      <c r="F180" s="2">
        <v>0</v>
      </c>
      <c r="G180" s="2">
        <v>0</v>
      </c>
      <c r="H180" s="2">
        <v>1</v>
      </c>
      <c r="I180" s="2">
        <v>0</v>
      </c>
      <c r="J180" s="2">
        <v>0</v>
      </c>
      <c r="K180" s="2">
        <v>0</v>
      </c>
      <c r="L180" s="2">
        <v>1</v>
      </c>
      <c r="M180" s="2">
        <v>0</v>
      </c>
      <c r="N180" s="2">
        <v>0</v>
      </c>
      <c r="O180" s="2" t="s">
        <v>20</v>
      </c>
      <c r="P180" s="2" t="str">
        <f t="shared" si="4"/>
        <v>Single</v>
      </c>
      <c r="Q180" t="str">
        <f t="shared" si="5"/>
        <v>Graduate</v>
      </c>
    </row>
    <row r="181" spans="1:17">
      <c r="A181" s="2">
        <v>1734</v>
      </c>
      <c r="B181" s="2">
        <v>180952</v>
      </c>
      <c r="C181" s="2">
        <v>0</v>
      </c>
      <c r="D181" s="2">
        <v>0</v>
      </c>
      <c r="E181" s="2">
        <v>51</v>
      </c>
      <c r="F181" s="2">
        <v>0</v>
      </c>
      <c r="G181" s="2">
        <v>1</v>
      </c>
      <c r="H181" s="2">
        <v>0</v>
      </c>
      <c r="I181" s="2">
        <v>0</v>
      </c>
      <c r="J181" s="2">
        <v>0</v>
      </c>
      <c r="K181" s="2">
        <v>0</v>
      </c>
      <c r="L181" s="2">
        <v>1</v>
      </c>
      <c r="M181" s="2">
        <v>0</v>
      </c>
      <c r="N181" s="2">
        <v>0</v>
      </c>
      <c r="O181" s="2" t="s">
        <v>19</v>
      </c>
      <c r="P181" s="2" t="str">
        <f t="shared" si="4"/>
        <v>Married</v>
      </c>
      <c r="Q181" t="str">
        <f t="shared" si="5"/>
        <v>Graduate</v>
      </c>
    </row>
    <row r="182" spans="1:17">
      <c r="A182" s="2">
        <v>1292</v>
      </c>
      <c r="B182" s="2">
        <v>180950</v>
      </c>
      <c r="C182" s="2">
        <v>0</v>
      </c>
      <c r="D182" s="2">
        <v>0</v>
      </c>
      <c r="E182" s="2">
        <v>59</v>
      </c>
      <c r="F182" s="2">
        <v>0</v>
      </c>
      <c r="G182" s="2">
        <v>1</v>
      </c>
      <c r="H182" s="2">
        <v>0</v>
      </c>
      <c r="I182" s="2">
        <v>0</v>
      </c>
      <c r="J182" s="2">
        <v>0</v>
      </c>
      <c r="K182" s="2">
        <v>0</v>
      </c>
      <c r="L182" s="2">
        <v>0</v>
      </c>
      <c r="M182" s="2">
        <v>1</v>
      </c>
      <c r="N182" s="2">
        <v>0</v>
      </c>
      <c r="O182" s="2" t="s">
        <v>21</v>
      </c>
      <c r="P182" s="2" t="str">
        <f t="shared" si="4"/>
        <v>Married</v>
      </c>
      <c r="Q182" t="str">
        <f t="shared" si="5"/>
        <v>Master</v>
      </c>
    </row>
    <row r="183" spans="1:17">
      <c r="A183" s="2">
        <v>2078</v>
      </c>
      <c r="B183" s="2">
        <v>180910</v>
      </c>
      <c r="C183" s="2">
        <v>0</v>
      </c>
      <c r="D183" s="2">
        <v>0</v>
      </c>
      <c r="E183" s="2">
        <v>34</v>
      </c>
      <c r="F183" s="2">
        <v>0</v>
      </c>
      <c r="G183" s="2">
        <v>0</v>
      </c>
      <c r="H183" s="2">
        <v>1</v>
      </c>
      <c r="I183" s="2">
        <v>0</v>
      </c>
      <c r="J183" s="2">
        <v>0</v>
      </c>
      <c r="K183" s="2">
        <v>0</v>
      </c>
      <c r="L183" s="2">
        <v>0</v>
      </c>
      <c r="M183" s="2">
        <v>0</v>
      </c>
      <c r="N183" s="2">
        <v>0</v>
      </c>
      <c r="O183" s="2" t="s">
        <v>21</v>
      </c>
      <c r="P183" s="2" t="str">
        <f t="shared" si="4"/>
        <v>Single</v>
      </c>
      <c r="Q183" t="e">
        <f t="shared" si="5"/>
        <v>#N/A</v>
      </c>
    </row>
    <row r="184" spans="1:17">
      <c r="A184" s="2">
        <v>2927</v>
      </c>
      <c r="B184" s="2">
        <v>180872</v>
      </c>
      <c r="C184" s="2">
        <v>0</v>
      </c>
      <c r="D184" s="2">
        <v>0</v>
      </c>
      <c r="E184" s="2">
        <v>69</v>
      </c>
      <c r="F184" s="2">
        <v>0</v>
      </c>
      <c r="G184" s="2">
        <v>0</v>
      </c>
      <c r="H184" s="2">
        <v>1</v>
      </c>
      <c r="I184" s="2">
        <v>0</v>
      </c>
      <c r="J184" s="2">
        <v>0</v>
      </c>
      <c r="K184" s="2">
        <v>0</v>
      </c>
      <c r="L184" s="2">
        <v>1</v>
      </c>
      <c r="M184" s="2">
        <v>0</v>
      </c>
      <c r="N184" s="2">
        <v>0</v>
      </c>
      <c r="O184" s="2" t="s">
        <v>17</v>
      </c>
      <c r="P184" s="2" t="str">
        <f t="shared" si="4"/>
        <v>Single</v>
      </c>
      <c r="Q184" t="str">
        <f t="shared" si="5"/>
        <v>Graduate</v>
      </c>
    </row>
    <row r="185" spans="1:17">
      <c r="A185" s="2">
        <v>1856</v>
      </c>
      <c r="B185" s="2">
        <v>180812</v>
      </c>
      <c r="C185" s="2">
        <v>0</v>
      </c>
      <c r="D185" s="2">
        <v>0</v>
      </c>
      <c r="E185" s="2">
        <v>67</v>
      </c>
      <c r="F185" s="2">
        <v>0</v>
      </c>
      <c r="G185" s="2">
        <v>0</v>
      </c>
      <c r="H185" s="2">
        <v>0</v>
      </c>
      <c r="I185" s="2">
        <v>1</v>
      </c>
      <c r="J185" s="2">
        <v>0</v>
      </c>
      <c r="K185" s="2">
        <v>0</v>
      </c>
      <c r="L185" s="2">
        <v>1</v>
      </c>
      <c r="M185" s="2">
        <v>0</v>
      </c>
      <c r="N185" s="2">
        <v>0</v>
      </c>
      <c r="O185" s="2" t="s">
        <v>21</v>
      </c>
      <c r="P185" s="2" t="str">
        <f t="shared" si="4"/>
        <v>Together</v>
      </c>
      <c r="Q185" t="str">
        <f t="shared" si="5"/>
        <v>Graduate</v>
      </c>
    </row>
    <row r="186" spans="1:17">
      <c r="A186" s="2">
        <v>1965</v>
      </c>
      <c r="B186" s="2">
        <v>180763</v>
      </c>
      <c r="C186" s="2">
        <v>0</v>
      </c>
      <c r="D186" s="2">
        <v>0</v>
      </c>
      <c r="E186" s="2">
        <v>70</v>
      </c>
      <c r="F186" s="2">
        <v>0</v>
      </c>
      <c r="G186" s="2">
        <v>1</v>
      </c>
      <c r="H186" s="2">
        <v>0</v>
      </c>
      <c r="I186" s="2">
        <v>0</v>
      </c>
      <c r="J186" s="2">
        <v>0</v>
      </c>
      <c r="K186" s="2">
        <v>0</v>
      </c>
      <c r="L186" s="2">
        <v>1</v>
      </c>
      <c r="M186" s="2">
        <v>0</v>
      </c>
      <c r="N186" s="2">
        <v>0</v>
      </c>
      <c r="O186" s="2" t="s">
        <v>18</v>
      </c>
      <c r="P186" s="2" t="str">
        <f t="shared" si="4"/>
        <v>Married</v>
      </c>
      <c r="Q186" t="str">
        <f t="shared" si="5"/>
        <v>Graduate</v>
      </c>
    </row>
    <row r="187" spans="1:17">
      <c r="A187" s="2">
        <v>2803</v>
      </c>
      <c r="B187" s="2">
        <v>180739</v>
      </c>
      <c r="C187" s="2">
        <v>0</v>
      </c>
      <c r="D187" s="2">
        <v>0</v>
      </c>
      <c r="E187" s="2">
        <v>62</v>
      </c>
      <c r="F187" s="2">
        <v>0</v>
      </c>
      <c r="G187" s="2">
        <v>1</v>
      </c>
      <c r="H187" s="2">
        <v>0</v>
      </c>
      <c r="I187" s="2">
        <v>0</v>
      </c>
      <c r="J187" s="2">
        <v>0</v>
      </c>
      <c r="K187" s="2">
        <v>0</v>
      </c>
      <c r="L187" s="2">
        <v>0</v>
      </c>
      <c r="M187" s="2">
        <v>1</v>
      </c>
      <c r="N187" s="2">
        <v>0</v>
      </c>
      <c r="O187" s="2" t="s">
        <v>20</v>
      </c>
      <c r="P187" s="2" t="str">
        <f t="shared" si="4"/>
        <v>Married</v>
      </c>
      <c r="Q187" t="str">
        <f t="shared" si="5"/>
        <v>Master</v>
      </c>
    </row>
    <row r="188" spans="1:17">
      <c r="A188" s="2">
        <v>2338</v>
      </c>
      <c r="B188" s="2">
        <v>180695</v>
      </c>
      <c r="C188" s="2">
        <v>0</v>
      </c>
      <c r="D188" s="2">
        <v>0</v>
      </c>
      <c r="E188" s="2">
        <v>57</v>
      </c>
      <c r="F188" s="2">
        <v>0</v>
      </c>
      <c r="G188" s="2">
        <v>0</v>
      </c>
      <c r="H188" s="2">
        <v>1</v>
      </c>
      <c r="I188" s="2">
        <v>0</v>
      </c>
      <c r="J188" s="2">
        <v>0</v>
      </c>
      <c r="K188" s="2">
        <v>0</v>
      </c>
      <c r="L188" s="2">
        <v>1</v>
      </c>
      <c r="M188" s="2">
        <v>0</v>
      </c>
      <c r="N188" s="2">
        <v>0</v>
      </c>
      <c r="O188" s="2" t="s">
        <v>22</v>
      </c>
      <c r="P188" s="2" t="str">
        <f t="shared" si="4"/>
        <v>Single</v>
      </c>
      <c r="Q188" t="str">
        <f t="shared" si="5"/>
        <v>Graduate</v>
      </c>
    </row>
    <row r="189" spans="1:17">
      <c r="A189" s="2">
        <v>2144</v>
      </c>
      <c r="B189" s="2">
        <v>180685</v>
      </c>
      <c r="C189" s="2">
        <v>0</v>
      </c>
      <c r="D189" s="2">
        <v>0</v>
      </c>
      <c r="E189" s="2">
        <v>26</v>
      </c>
      <c r="F189" s="2">
        <v>0</v>
      </c>
      <c r="G189" s="2">
        <v>0</v>
      </c>
      <c r="H189" s="2">
        <v>0</v>
      </c>
      <c r="I189" s="2">
        <v>1</v>
      </c>
      <c r="J189" s="2">
        <v>0</v>
      </c>
      <c r="K189" s="2">
        <v>0</v>
      </c>
      <c r="L189" s="2">
        <v>1</v>
      </c>
      <c r="M189" s="2">
        <v>0</v>
      </c>
      <c r="N189" s="2">
        <v>0</v>
      </c>
      <c r="O189" s="2" t="s">
        <v>21</v>
      </c>
      <c r="P189" s="2" t="str">
        <f t="shared" si="4"/>
        <v>Together</v>
      </c>
      <c r="Q189" t="str">
        <f t="shared" si="5"/>
        <v>Graduate</v>
      </c>
    </row>
    <row r="190" spans="1:17">
      <c r="A190" s="2">
        <v>3181</v>
      </c>
      <c r="B190" s="2">
        <v>180617</v>
      </c>
      <c r="C190" s="2">
        <v>0</v>
      </c>
      <c r="D190" s="2">
        <v>0</v>
      </c>
      <c r="E190" s="2">
        <v>25</v>
      </c>
      <c r="F190" s="2">
        <v>0</v>
      </c>
      <c r="G190" s="2">
        <v>0</v>
      </c>
      <c r="H190" s="2">
        <v>1</v>
      </c>
      <c r="I190" s="2">
        <v>0</v>
      </c>
      <c r="J190" s="2">
        <v>0</v>
      </c>
      <c r="K190" s="2">
        <v>0</v>
      </c>
      <c r="L190" s="2">
        <v>0</v>
      </c>
      <c r="M190" s="2">
        <v>0</v>
      </c>
      <c r="N190" s="2">
        <v>0</v>
      </c>
      <c r="O190" s="2" t="s">
        <v>20</v>
      </c>
      <c r="P190" s="2" t="str">
        <f t="shared" si="4"/>
        <v>Single</v>
      </c>
      <c r="Q190" t="e">
        <f t="shared" si="5"/>
        <v>#N/A</v>
      </c>
    </row>
    <row r="191" spans="1:17">
      <c r="A191" s="2">
        <v>2389</v>
      </c>
      <c r="B191" s="2">
        <v>180589</v>
      </c>
      <c r="C191" s="2">
        <v>0</v>
      </c>
      <c r="D191" s="2">
        <v>0</v>
      </c>
      <c r="E191" s="2">
        <v>76</v>
      </c>
      <c r="F191" s="2">
        <v>0</v>
      </c>
      <c r="G191" s="2">
        <v>1</v>
      </c>
      <c r="H191" s="2">
        <v>0</v>
      </c>
      <c r="I191" s="2">
        <v>0</v>
      </c>
      <c r="J191" s="2">
        <v>0</v>
      </c>
      <c r="K191" s="2">
        <v>0</v>
      </c>
      <c r="L191" s="2">
        <v>1</v>
      </c>
      <c r="M191" s="2">
        <v>0</v>
      </c>
      <c r="N191" s="2">
        <v>0</v>
      </c>
      <c r="O191" s="2" t="s">
        <v>20</v>
      </c>
      <c r="P191" s="2" t="str">
        <f t="shared" si="4"/>
        <v>Married</v>
      </c>
      <c r="Q191" t="str">
        <f t="shared" si="5"/>
        <v>Graduate</v>
      </c>
    </row>
    <row r="192" spans="1:17">
      <c r="A192" s="2">
        <v>1955</v>
      </c>
      <c r="B192" s="2">
        <v>180573</v>
      </c>
      <c r="C192" s="2">
        <v>0</v>
      </c>
      <c r="D192" s="2">
        <v>0</v>
      </c>
      <c r="E192" s="2">
        <v>49</v>
      </c>
      <c r="F192" s="2">
        <v>0</v>
      </c>
      <c r="G192" s="2">
        <v>0</v>
      </c>
      <c r="H192" s="2">
        <v>0</v>
      </c>
      <c r="I192" s="2">
        <v>1</v>
      </c>
      <c r="J192" s="2">
        <v>0</v>
      </c>
      <c r="K192" s="2">
        <v>0</v>
      </c>
      <c r="L192" s="2">
        <v>0</v>
      </c>
      <c r="M192" s="2">
        <v>1</v>
      </c>
      <c r="N192" s="2">
        <v>0</v>
      </c>
      <c r="O192" s="2" t="s">
        <v>17</v>
      </c>
      <c r="P192" s="2" t="str">
        <f t="shared" si="4"/>
        <v>Together</v>
      </c>
      <c r="Q192" t="str">
        <f t="shared" si="5"/>
        <v>Master</v>
      </c>
    </row>
    <row r="193" spans="1:17">
      <c r="A193" s="2">
        <v>2887</v>
      </c>
      <c r="B193" s="2">
        <v>180573</v>
      </c>
      <c r="C193" s="2">
        <v>0</v>
      </c>
      <c r="D193" s="2">
        <v>0</v>
      </c>
      <c r="E193" s="2">
        <v>49</v>
      </c>
      <c r="F193" s="2">
        <v>0</v>
      </c>
      <c r="G193" s="2">
        <v>0</v>
      </c>
      <c r="H193" s="2">
        <v>0</v>
      </c>
      <c r="I193" s="2">
        <v>1</v>
      </c>
      <c r="J193" s="2">
        <v>0</v>
      </c>
      <c r="K193" s="2">
        <v>0</v>
      </c>
      <c r="L193" s="2">
        <v>0</v>
      </c>
      <c r="M193" s="2">
        <v>1</v>
      </c>
      <c r="N193" s="2">
        <v>0</v>
      </c>
      <c r="O193" s="2" t="s">
        <v>20</v>
      </c>
      <c r="P193" s="2" t="str">
        <f t="shared" si="4"/>
        <v>Together</v>
      </c>
      <c r="Q193" t="str">
        <f t="shared" si="5"/>
        <v>Master</v>
      </c>
    </row>
    <row r="194" spans="1:17">
      <c r="A194" s="2">
        <v>1164</v>
      </c>
      <c r="B194" s="2">
        <v>180427</v>
      </c>
      <c r="C194" s="2">
        <v>0</v>
      </c>
      <c r="D194" s="2">
        <v>1</v>
      </c>
      <c r="E194" s="2">
        <v>45</v>
      </c>
      <c r="F194" s="2">
        <v>0</v>
      </c>
      <c r="G194" s="2">
        <v>1</v>
      </c>
      <c r="H194" s="2">
        <v>0</v>
      </c>
      <c r="I194" s="2">
        <v>0</v>
      </c>
      <c r="J194" s="2">
        <v>0</v>
      </c>
      <c r="K194" s="2">
        <v>0</v>
      </c>
      <c r="L194" s="2">
        <v>0</v>
      </c>
      <c r="M194" s="2">
        <v>0</v>
      </c>
      <c r="N194" s="2">
        <v>1</v>
      </c>
      <c r="O194" s="2" t="s">
        <v>19</v>
      </c>
      <c r="P194" s="2" t="str">
        <f t="shared" si="4"/>
        <v>Married</v>
      </c>
      <c r="Q194" t="str">
        <f t="shared" si="5"/>
        <v>PhD</v>
      </c>
    </row>
    <row r="195" spans="1:17">
      <c r="A195" s="2">
        <v>2688</v>
      </c>
      <c r="B195" s="2">
        <v>180398</v>
      </c>
      <c r="C195" s="2">
        <v>0</v>
      </c>
      <c r="D195" s="2">
        <v>0</v>
      </c>
      <c r="E195" s="2">
        <v>54</v>
      </c>
      <c r="F195" s="2">
        <v>0</v>
      </c>
      <c r="G195" s="2">
        <v>1</v>
      </c>
      <c r="H195" s="2">
        <v>0</v>
      </c>
      <c r="I195" s="2">
        <v>0</v>
      </c>
      <c r="J195" s="2">
        <v>0</v>
      </c>
      <c r="K195" s="2">
        <v>0</v>
      </c>
      <c r="L195" s="2">
        <v>1</v>
      </c>
      <c r="M195" s="2">
        <v>0</v>
      </c>
      <c r="N195" s="2">
        <v>0</v>
      </c>
      <c r="O195" s="2" t="s">
        <v>19</v>
      </c>
      <c r="P195" s="2" t="str">
        <f t="shared" ref="P195:P258" si="6">IF(F195=1, "Divorced", IF(G195=1, "Married", IF(H195=1, "Single", IF(I195=1, "Together",IF(J195=1, "Widow",NA())))))</f>
        <v>Married</v>
      </c>
      <c r="Q195" t="str">
        <f t="shared" ref="Q195:Q258" si="7">IF(K195=1, "Basic", IF(L195=1, "Graduate", IF(M195=1, "Master",IF(N195=1, "PhD",NA()))))</f>
        <v>Graduate</v>
      </c>
    </row>
    <row r="196" spans="1:17">
      <c r="A196" s="2">
        <v>1707</v>
      </c>
      <c r="B196" s="2">
        <v>180395</v>
      </c>
      <c r="C196" s="2">
        <v>0</v>
      </c>
      <c r="D196" s="2">
        <v>0</v>
      </c>
      <c r="E196" s="2">
        <v>65</v>
      </c>
      <c r="F196" s="2">
        <v>0</v>
      </c>
      <c r="G196" s="2">
        <v>1</v>
      </c>
      <c r="H196" s="2">
        <v>0</v>
      </c>
      <c r="I196" s="2">
        <v>0</v>
      </c>
      <c r="J196" s="2">
        <v>0</v>
      </c>
      <c r="K196" s="2">
        <v>0</v>
      </c>
      <c r="L196" s="2">
        <v>1</v>
      </c>
      <c r="M196" s="2">
        <v>0</v>
      </c>
      <c r="N196" s="2">
        <v>0</v>
      </c>
      <c r="O196" s="2" t="s">
        <v>18</v>
      </c>
      <c r="P196" s="2" t="str">
        <f t="shared" si="6"/>
        <v>Married</v>
      </c>
      <c r="Q196" t="str">
        <f t="shared" si="7"/>
        <v>Graduate</v>
      </c>
    </row>
    <row r="197" spans="1:17">
      <c r="A197" s="2">
        <v>2724</v>
      </c>
      <c r="B197" s="2">
        <v>180360</v>
      </c>
      <c r="C197" s="2">
        <v>0</v>
      </c>
      <c r="D197" s="2">
        <v>0</v>
      </c>
      <c r="E197" s="2">
        <v>71</v>
      </c>
      <c r="F197" s="2">
        <v>0</v>
      </c>
      <c r="G197" s="2">
        <v>1</v>
      </c>
      <c r="H197" s="2">
        <v>0</v>
      </c>
      <c r="I197" s="2">
        <v>0</v>
      </c>
      <c r="J197" s="2">
        <v>0</v>
      </c>
      <c r="K197" s="2">
        <v>0</v>
      </c>
      <c r="L197" s="2">
        <v>0</v>
      </c>
      <c r="M197" s="2">
        <v>0</v>
      </c>
      <c r="N197" s="2">
        <v>1</v>
      </c>
      <c r="O197" s="2" t="s">
        <v>19</v>
      </c>
      <c r="P197" s="2" t="str">
        <f t="shared" si="6"/>
        <v>Married</v>
      </c>
      <c r="Q197" t="str">
        <f t="shared" si="7"/>
        <v>PhD</v>
      </c>
    </row>
    <row r="198" spans="1:17">
      <c r="A198" s="2">
        <v>2811</v>
      </c>
      <c r="B198" s="2">
        <v>180336</v>
      </c>
      <c r="C198" s="2">
        <v>0</v>
      </c>
      <c r="D198" s="2">
        <v>0</v>
      </c>
      <c r="E198" s="2">
        <v>50</v>
      </c>
      <c r="F198" s="2">
        <v>0</v>
      </c>
      <c r="G198" s="2">
        <v>1</v>
      </c>
      <c r="H198" s="2">
        <v>0</v>
      </c>
      <c r="I198" s="2">
        <v>0</v>
      </c>
      <c r="J198" s="2">
        <v>0</v>
      </c>
      <c r="K198" s="2">
        <v>0</v>
      </c>
      <c r="L198" s="2">
        <v>0</v>
      </c>
      <c r="M198" s="2">
        <v>0</v>
      </c>
      <c r="N198" s="2">
        <v>1</v>
      </c>
      <c r="O198" s="2" t="s">
        <v>18</v>
      </c>
      <c r="P198" s="2" t="str">
        <f t="shared" si="6"/>
        <v>Married</v>
      </c>
      <c r="Q198" t="str">
        <f t="shared" si="7"/>
        <v>PhD</v>
      </c>
    </row>
    <row r="199" spans="1:17">
      <c r="A199" s="2">
        <v>1149</v>
      </c>
      <c r="B199" s="2">
        <v>180317</v>
      </c>
      <c r="C199" s="2">
        <v>0</v>
      </c>
      <c r="D199" s="2">
        <v>0</v>
      </c>
      <c r="E199" s="2">
        <v>65</v>
      </c>
      <c r="F199" s="2">
        <v>0</v>
      </c>
      <c r="G199" s="2">
        <v>0</v>
      </c>
      <c r="H199" s="2">
        <v>1</v>
      </c>
      <c r="I199" s="2">
        <v>0</v>
      </c>
      <c r="J199" s="2">
        <v>0</v>
      </c>
      <c r="K199" s="2">
        <v>0</v>
      </c>
      <c r="L199" s="2">
        <v>1</v>
      </c>
      <c r="M199" s="2">
        <v>0</v>
      </c>
      <c r="N199" s="2">
        <v>0</v>
      </c>
      <c r="O199" s="2" t="s">
        <v>18</v>
      </c>
      <c r="P199" s="2" t="str">
        <f t="shared" si="6"/>
        <v>Single</v>
      </c>
      <c r="Q199" t="str">
        <f t="shared" si="7"/>
        <v>Graduate</v>
      </c>
    </row>
    <row r="200" spans="1:17">
      <c r="A200" s="2">
        <v>1503</v>
      </c>
      <c r="B200" s="2">
        <v>180184</v>
      </c>
      <c r="C200" s="2">
        <v>0</v>
      </c>
      <c r="D200" s="2">
        <v>0</v>
      </c>
      <c r="E200" s="2">
        <v>76</v>
      </c>
      <c r="F200" s="2">
        <v>0</v>
      </c>
      <c r="G200" s="2">
        <v>1</v>
      </c>
      <c r="H200" s="2">
        <v>0</v>
      </c>
      <c r="I200" s="2">
        <v>0</v>
      </c>
      <c r="J200" s="2">
        <v>0</v>
      </c>
      <c r="K200" s="2">
        <v>0</v>
      </c>
      <c r="L200" s="2">
        <v>0</v>
      </c>
      <c r="M200" s="2">
        <v>1</v>
      </c>
      <c r="N200" s="2">
        <v>0</v>
      </c>
      <c r="O200" s="2" t="s">
        <v>18</v>
      </c>
      <c r="P200" s="2" t="str">
        <f t="shared" si="6"/>
        <v>Married</v>
      </c>
      <c r="Q200" t="str">
        <f t="shared" si="7"/>
        <v>Master</v>
      </c>
    </row>
    <row r="201" spans="1:17">
      <c r="A201" s="2">
        <v>3065</v>
      </c>
      <c r="B201" s="2">
        <v>180144</v>
      </c>
      <c r="C201" s="2">
        <v>0</v>
      </c>
      <c r="D201" s="2">
        <v>0</v>
      </c>
      <c r="E201" s="2">
        <v>45</v>
      </c>
      <c r="F201" s="2">
        <v>0</v>
      </c>
      <c r="G201" s="2">
        <v>0</v>
      </c>
      <c r="H201" s="2">
        <v>0</v>
      </c>
      <c r="I201" s="2">
        <v>1</v>
      </c>
      <c r="J201" s="2">
        <v>0</v>
      </c>
      <c r="K201" s="2">
        <v>0</v>
      </c>
      <c r="L201" s="2">
        <v>1</v>
      </c>
      <c r="M201" s="2">
        <v>0</v>
      </c>
      <c r="N201" s="2">
        <v>0</v>
      </c>
      <c r="O201" s="2" t="s">
        <v>17</v>
      </c>
      <c r="P201" s="2" t="str">
        <f t="shared" si="6"/>
        <v>Together</v>
      </c>
      <c r="Q201" t="str">
        <f t="shared" si="7"/>
        <v>Graduate</v>
      </c>
    </row>
    <row r="202" spans="1:17">
      <c r="A202" s="2">
        <v>2647</v>
      </c>
      <c r="B202" s="2">
        <v>180141</v>
      </c>
      <c r="C202" s="2">
        <v>0</v>
      </c>
      <c r="D202" s="2">
        <v>0</v>
      </c>
      <c r="E202" s="2">
        <v>34</v>
      </c>
      <c r="F202" s="2">
        <v>0</v>
      </c>
      <c r="G202" s="2">
        <v>1</v>
      </c>
      <c r="H202" s="2">
        <v>0</v>
      </c>
      <c r="I202" s="2">
        <v>0</v>
      </c>
      <c r="J202" s="2">
        <v>0</v>
      </c>
      <c r="K202" s="2">
        <v>0</v>
      </c>
      <c r="L202" s="2">
        <v>0</v>
      </c>
      <c r="M202" s="2">
        <v>1</v>
      </c>
      <c r="N202" s="2">
        <v>0</v>
      </c>
      <c r="O202" s="2" t="s">
        <v>20</v>
      </c>
      <c r="P202" s="2" t="str">
        <f t="shared" si="6"/>
        <v>Married</v>
      </c>
      <c r="Q202" t="str">
        <f t="shared" si="7"/>
        <v>Master</v>
      </c>
    </row>
    <row r="203" spans="1:17">
      <c r="A203" s="2">
        <v>1233</v>
      </c>
      <c r="B203" s="2">
        <v>180134</v>
      </c>
      <c r="C203" s="2">
        <v>1</v>
      </c>
      <c r="D203" s="2">
        <v>0</v>
      </c>
      <c r="E203" s="2">
        <v>48</v>
      </c>
      <c r="F203" s="2">
        <v>0</v>
      </c>
      <c r="G203" s="2">
        <v>1</v>
      </c>
      <c r="H203" s="2">
        <v>0</v>
      </c>
      <c r="I203" s="2">
        <v>0</v>
      </c>
      <c r="J203" s="2">
        <v>0</v>
      </c>
      <c r="K203" s="2">
        <v>0</v>
      </c>
      <c r="L203" s="2">
        <v>1</v>
      </c>
      <c r="M203" s="2">
        <v>0</v>
      </c>
      <c r="N203" s="2">
        <v>0</v>
      </c>
      <c r="O203" s="2" t="s">
        <v>18</v>
      </c>
      <c r="P203" s="2" t="str">
        <f t="shared" si="6"/>
        <v>Married</v>
      </c>
      <c r="Q203" t="str">
        <f t="shared" si="7"/>
        <v>Graduate</v>
      </c>
    </row>
    <row r="204" spans="1:17">
      <c r="A204" s="2">
        <v>2387</v>
      </c>
      <c r="B204" s="2">
        <v>180134</v>
      </c>
      <c r="C204" s="2">
        <v>1</v>
      </c>
      <c r="D204" s="2">
        <v>0</v>
      </c>
      <c r="E204" s="2">
        <v>48</v>
      </c>
      <c r="F204" s="2">
        <v>0</v>
      </c>
      <c r="G204" s="2">
        <v>1</v>
      </c>
      <c r="H204" s="2">
        <v>0</v>
      </c>
      <c r="I204" s="2">
        <v>0</v>
      </c>
      <c r="J204" s="2">
        <v>0</v>
      </c>
      <c r="K204" s="2">
        <v>0</v>
      </c>
      <c r="L204" s="2">
        <v>1</v>
      </c>
      <c r="M204" s="2">
        <v>0</v>
      </c>
      <c r="N204" s="2">
        <v>0</v>
      </c>
      <c r="O204" s="2" t="s">
        <v>17</v>
      </c>
      <c r="P204" s="2" t="str">
        <f t="shared" si="6"/>
        <v>Married</v>
      </c>
      <c r="Q204" t="str">
        <f t="shared" si="7"/>
        <v>Graduate</v>
      </c>
    </row>
    <row r="205" spans="1:17">
      <c r="A205" s="2">
        <v>1401</v>
      </c>
      <c r="B205" s="2">
        <v>180134</v>
      </c>
      <c r="C205" s="2">
        <v>0</v>
      </c>
      <c r="D205" s="2">
        <v>0</v>
      </c>
      <c r="E205" s="2">
        <v>26</v>
      </c>
      <c r="F205" s="2">
        <v>0</v>
      </c>
      <c r="G205" s="2">
        <v>0</v>
      </c>
      <c r="H205" s="2">
        <v>0</v>
      </c>
      <c r="I205" s="2">
        <v>1</v>
      </c>
      <c r="J205" s="2">
        <v>0</v>
      </c>
      <c r="K205" s="2">
        <v>0</v>
      </c>
      <c r="L205" s="2">
        <v>1</v>
      </c>
      <c r="M205" s="2">
        <v>0</v>
      </c>
      <c r="N205" s="2">
        <v>0</v>
      </c>
      <c r="O205" s="2" t="s">
        <v>18</v>
      </c>
      <c r="P205" s="2" t="str">
        <f t="shared" si="6"/>
        <v>Together</v>
      </c>
      <c r="Q205" t="str">
        <f t="shared" si="7"/>
        <v>Graduate</v>
      </c>
    </row>
    <row r="206" spans="1:17">
      <c r="A206" s="2">
        <v>1253</v>
      </c>
      <c r="B206" s="2">
        <v>180124</v>
      </c>
      <c r="C206" s="2">
        <v>0</v>
      </c>
      <c r="D206" s="2">
        <v>0</v>
      </c>
      <c r="E206" s="2">
        <v>57</v>
      </c>
      <c r="F206" s="2">
        <v>0</v>
      </c>
      <c r="G206" s="2">
        <v>1</v>
      </c>
      <c r="H206" s="2">
        <v>0</v>
      </c>
      <c r="I206" s="2">
        <v>0</v>
      </c>
      <c r="J206" s="2">
        <v>0</v>
      </c>
      <c r="K206" s="2">
        <v>0</v>
      </c>
      <c r="L206" s="2">
        <v>1</v>
      </c>
      <c r="M206" s="2">
        <v>0</v>
      </c>
      <c r="N206" s="2">
        <v>0</v>
      </c>
      <c r="O206" s="2" t="s">
        <v>17</v>
      </c>
      <c r="P206" s="2" t="str">
        <f t="shared" si="6"/>
        <v>Married</v>
      </c>
      <c r="Q206" t="str">
        <f t="shared" si="7"/>
        <v>Graduate</v>
      </c>
    </row>
    <row r="207" spans="1:17">
      <c r="A207" s="2">
        <v>1447</v>
      </c>
      <c r="B207" s="2">
        <v>180124</v>
      </c>
      <c r="C207" s="2">
        <v>0</v>
      </c>
      <c r="D207" s="2">
        <v>0</v>
      </c>
      <c r="E207" s="2">
        <v>57</v>
      </c>
      <c r="F207" s="2">
        <v>0</v>
      </c>
      <c r="G207" s="2">
        <v>1</v>
      </c>
      <c r="H207" s="2">
        <v>0</v>
      </c>
      <c r="I207" s="2">
        <v>0</v>
      </c>
      <c r="J207" s="2">
        <v>0</v>
      </c>
      <c r="K207" s="2">
        <v>0</v>
      </c>
      <c r="L207" s="2">
        <v>1</v>
      </c>
      <c r="M207" s="2">
        <v>0</v>
      </c>
      <c r="N207" s="2">
        <v>0</v>
      </c>
      <c r="O207" s="2" t="s">
        <v>20</v>
      </c>
      <c r="P207" s="2" t="str">
        <f t="shared" si="6"/>
        <v>Married</v>
      </c>
      <c r="Q207" t="str">
        <f t="shared" si="7"/>
        <v>Graduate</v>
      </c>
    </row>
    <row r="208" spans="1:17">
      <c r="A208" s="2">
        <v>1185</v>
      </c>
      <c r="B208" s="2">
        <v>180067</v>
      </c>
      <c r="C208" s="2">
        <v>0</v>
      </c>
      <c r="D208" s="2">
        <v>0</v>
      </c>
      <c r="E208" s="2">
        <v>66</v>
      </c>
      <c r="F208" s="2">
        <v>0</v>
      </c>
      <c r="G208" s="2">
        <v>1</v>
      </c>
      <c r="H208" s="2">
        <v>0</v>
      </c>
      <c r="I208" s="2">
        <v>0</v>
      </c>
      <c r="J208" s="2">
        <v>0</v>
      </c>
      <c r="K208" s="2">
        <v>0</v>
      </c>
      <c r="L208" s="2">
        <v>1</v>
      </c>
      <c r="M208" s="2">
        <v>0</v>
      </c>
      <c r="N208" s="2">
        <v>0</v>
      </c>
      <c r="O208" s="2" t="s">
        <v>18</v>
      </c>
      <c r="P208" s="2" t="str">
        <f t="shared" si="6"/>
        <v>Married</v>
      </c>
      <c r="Q208" t="str">
        <f t="shared" si="7"/>
        <v>Graduate</v>
      </c>
    </row>
    <row r="209" spans="1:17">
      <c r="A209" s="2">
        <v>1039</v>
      </c>
      <c r="B209" s="2">
        <v>180011</v>
      </c>
      <c r="C209" s="2">
        <v>0</v>
      </c>
      <c r="D209" s="2">
        <v>1</v>
      </c>
      <c r="E209" s="2">
        <v>40</v>
      </c>
      <c r="F209" s="2">
        <v>0</v>
      </c>
      <c r="G209" s="2">
        <v>1</v>
      </c>
      <c r="H209" s="2">
        <v>0</v>
      </c>
      <c r="I209" s="2">
        <v>0</v>
      </c>
      <c r="J209" s="2">
        <v>0</v>
      </c>
      <c r="K209" s="2">
        <v>0</v>
      </c>
      <c r="L209" s="2">
        <v>1</v>
      </c>
      <c r="M209" s="2">
        <v>0</v>
      </c>
      <c r="N209" s="2">
        <v>0</v>
      </c>
      <c r="O209" s="2" t="s">
        <v>20</v>
      </c>
      <c r="P209" s="2" t="str">
        <f t="shared" si="6"/>
        <v>Married</v>
      </c>
      <c r="Q209" t="str">
        <f t="shared" si="7"/>
        <v>Graduate</v>
      </c>
    </row>
    <row r="210" spans="1:17">
      <c r="A210" s="2">
        <v>1275</v>
      </c>
      <c r="B210" s="2">
        <v>179946</v>
      </c>
      <c r="C210" s="2">
        <v>0</v>
      </c>
      <c r="D210" s="2">
        <v>0</v>
      </c>
      <c r="E210" s="2">
        <v>54</v>
      </c>
      <c r="F210" s="2">
        <v>0</v>
      </c>
      <c r="G210" s="2">
        <v>0</v>
      </c>
      <c r="H210" s="2">
        <v>0</v>
      </c>
      <c r="I210" s="2">
        <v>0</v>
      </c>
      <c r="J210" s="2">
        <v>1</v>
      </c>
      <c r="K210" s="2">
        <v>0</v>
      </c>
      <c r="L210" s="2">
        <v>1</v>
      </c>
      <c r="M210" s="2">
        <v>0</v>
      </c>
      <c r="N210" s="2">
        <v>0</v>
      </c>
      <c r="O210" s="2" t="s">
        <v>18</v>
      </c>
      <c r="P210" s="2" t="str">
        <f t="shared" si="6"/>
        <v>Widow</v>
      </c>
      <c r="Q210" t="str">
        <f t="shared" si="7"/>
        <v>Graduate</v>
      </c>
    </row>
    <row r="211" spans="1:17">
      <c r="A211" s="2">
        <v>1043</v>
      </c>
      <c r="B211" s="2">
        <v>179941</v>
      </c>
      <c r="C211" s="2">
        <v>0</v>
      </c>
      <c r="D211" s="2">
        <v>0</v>
      </c>
      <c r="E211" s="2">
        <v>44</v>
      </c>
      <c r="F211" s="2">
        <v>0</v>
      </c>
      <c r="G211" s="2">
        <v>0</v>
      </c>
      <c r="H211" s="2">
        <v>1</v>
      </c>
      <c r="I211" s="2">
        <v>0</v>
      </c>
      <c r="J211" s="2">
        <v>0</v>
      </c>
      <c r="K211" s="2">
        <v>0</v>
      </c>
      <c r="L211" s="2">
        <v>1</v>
      </c>
      <c r="M211" s="2">
        <v>0</v>
      </c>
      <c r="N211" s="2">
        <v>0</v>
      </c>
      <c r="O211" s="2" t="s">
        <v>17</v>
      </c>
      <c r="P211" s="2" t="str">
        <f t="shared" si="6"/>
        <v>Single</v>
      </c>
      <c r="Q211" t="str">
        <f t="shared" si="7"/>
        <v>Graduate</v>
      </c>
    </row>
    <row r="212" spans="1:17">
      <c r="A212" s="2">
        <v>1216</v>
      </c>
      <c r="B212" s="2">
        <v>179930</v>
      </c>
      <c r="C212" s="2">
        <v>0</v>
      </c>
      <c r="D212" s="2">
        <v>0</v>
      </c>
      <c r="E212" s="2">
        <v>48</v>
      </c>
      <c r="F212" s="2">
        <v>0</v>
      </c>
      <c r="G212" s="2">
        <v>1</v>
      </c>
      <c r="H212" s="2">
        <v>0</v>
      </c>
      <c r="I212" s="2">
        <v>0</v>
      </c>
      <c r="J212" s="2">
        <v>0</v>
      </c>
      <c r="K212" s="2">
        <v>0</v>
      </c>
      <c r="L212" s="2">
        <v>0</v>
      </c>
      <c r="M212" s="2">
        <v>0</v>
      </c>
      <c r="N212" s="2">
        <v>1</v>
      </c>
      <c r="O212" s="2" t="s">
        <v>22</v>
      </c>
      <c r="P212" s="2" t="str">
        <f t="shared" si="6"/>
        <v>Married</v>
      </c>
      <c r="Q212" t="str">
        <f t="shared" si="7"/>
        <v>PhD</v>
      </c>
    </row>
    <row r="213" spans="1:17">
      <c r="A213" s="2">
        <v>1541</v>
      </c>
      <c r="B213" s="2">
        <v>179908</v>
      </c>
      <c r="C213" s="2">
        <v>0</v>
      </c>
      <c r="D213" s="2">
        <v>0</v>
      </c>
      <c r="E213" s="2">
        <v>38</v>
      </c>
      <c r="F213" s="2">
        <v>0</v>
      </c>
      <c r="G213" s="2">
        <v>1</v>
      </c>
      <c r="H213" s="2">
        <v>0</v>
      </c>
      <c r="I213" s="2">
        <v>0</v>
      </c>
      <c r="J213" s="2">
        <v>0</v>
      </c>
      <c r="K213" s="2">
        <v>0</v>
      </c>
      <c r="L213" s="2">
        <v>1</v>
      </c>
      <c r="M213" s="2">
        <v>0</v>
      </c>
      <c r="N213" s="2">
        <v>0</v>
      </c>
      <c r="O213" s="2" t="s">
        <v>17</v>
      </c>
      <c r="P213" s="2" t="str">
        <f t="shared" si="6"/>
        <v>Married</v>
      </c>
      <c r="Q213" t="str">
        <f t="shared" si="7"/>
        <v>Graduate</v>
      </c>
    </row>
    <row r="214" spans="1:17">
      <c r="A214" s="2">
        <v>2539</v>
      </c>
      <c r="B214" s="2">
        <v>179865</v>
      </c>
      <c r="C214" s="2">
        <v>0</v>
      </c>
      <c r="D214" s="2">
        <v>1</v>
      </c>
      <c r="E214" s="2">
        <v>66</v>
      </c>
      <c r="F214" s="2">
        <v>1</v>
      </c>
      <c r="G214" s="2">
        <v>0</v>
      </c>
      <c r="H214" s="2">
        <v>0</v>
      </c>
      <c r="I214" s="2">
        <v>0</v>
      </c>
      <c r="J214" s="2">
        <v>0</v>
      </c>
      <c r="K214" s="2">
        <v>0</v>
      </c>
      <c r="L214" s="2">
        <v>1</v>
      </c>
      <c r="M214" s="2">
        <v>0</v>
      </c>
      <c r="N214" s="2">
        <v>0</v>
      </c>
      <c r="O214" s="2" t="s">
        <v>20</v>
      </c>
      <c r="P214" s="2" t="str">
        <f t="shared" si="6"/>
        <v>Divorced</v>
      </c>
      <c r="Q214" t="str">
        <f t="shared" si="7"/>
        <v>Graduate</v>
      </c>
    </row>
    <row r="215" spans="1:17">
      <c r="A215" s="2">
        <v>3056</v>
      </c>
      <c r="B215" s="2">
        <v>179823</v>
      </c>
      <c r="C215" s="2">
        <v>0</v>
      </c>
      <c r="D215" s="2">
        <v>1</v>
      </c>
      <c r="E215" s="2">
        <v>61</v>
      </c>
      <c r="F215" s="2">
        <v>0</v>
      </c>
      <c r="G215" s="2">
        <v>1</v>
      </c>
      <c r="H215" s="2">
        <v>0</v>
      </c>
      <c r="I215" s="2">
        <v>0</v>
      </c>
      <c r="J215" s="2">
        <v>0</v>
      </c>
      <c r="K215" s="2">
        <v>0</v>
      </c>
      <c r="L215" s="2">
        <v>1</v>
      </c>
      <c r="M215" s="2">
        <v>0</v>
      </c>
      <c r="N215" s="2">
        <v>0</v>
      </c>
      <c r="O215" s="2" t="s">
        <v>21</v>
      </c>
      <c r="P215" s="2" t="str">
        <f t="shared" si="6"/>
        <v>Married</v>
      </c>
      <c r="Q215" t="str">
        <f t="shared" si="7"/>
        <v>Graduate</v>
      </c>
    </row>
    <row r="216" spans="1:17">
      <c r="A216" s="2">
        <v>2077</v>
      </c>
      <c r="B216" s="2">
        <v>179803</v>
      </c>
      <c r="C216" s="2">
        <v>0</v>
      </c>
      <c r="D216" s="2">
        <v>1</v>
      </c>
      <c r="E216" s="2">
        <v>62</v>
      </c>
      <c r="F216" s="2">
        <v>1</v>
      </c>
      <c r="G216" s="2">
        <v>0</v>
      </c>
      <c r="H216" s="2">
        <v>0</v>
      </c>
      <c r="I216" s="2">
        <v>0</v>
      </c>
      <c r="J216" s="2">
        <v>0</v>
      </c>
      <c r="K216" s="2">
        <v>0</v>
      </c>
      <c r="L216" s="2">
        <v>1</v>
      </c>
      <c r="M216" s="2">
        <v>0</v>
      </c>
      <c r="N216" s="2">
        <v>0</v>
      </c>
      <c r="O216" s="2" t="s">
        <v>20</v>
      </c>
      <c r="P216" s="2" t="str">
        <f t="shared" si="6"/>
        <v>Divorced</v>
      </c>
      <c r="Q216" t="str">
        <f t="shared" si="7"/>
        <v>Graduate</v>
      </c>
    </row>
    <row r="217" spans="1:17">
      <c r="A217" s="2">
        <v>1570</v>
      </c>
      <c r="B217" s="2">
        <v>179800</v>
      </c>
      <c r="C217" s="2">
        <v>0</v>
      </c>
      <c r="D217" s="2">
        <v>0</v>
      </c>
      <c r="E217" s="2">
        <v>65</v>
      </c>
      <c r="F217" s="2">
        <v>0</v>
      </c>
      <c r="G217" s="2">
        <v>0</v>
      </c>
      <c r="H217" s="2">
        <v>0</v>
      </c>
      <c r="I217" s="2">
        <v>0</v>
      </c>
      <c r="J217" s="2">
        <v>1</v>
      </c>
      <c r="K217" s="2">
        <v>0</v>
      </c>
      <c r="L217" s="2">
        <v>1</v>
      </c>
      <c r="M217" s="2">
        <v>0</v>
      </c>
      <c r="N217" s="2">
        <v>0</v>
      </c>
      <c r="O217" s="2" t="s">
        <v>22</v>
      </c>
      <c r="P217" s="2" t="str">
        <f t="shared" si="6"/>
        <v>Widow</v>
      </c>
      <c r="Q217" t="str">
        <f t="shared" si="7"/>
        <v>Graduate</v>
      </c>
    </row>
    <row r="218" spans="1:17">
      <c r="A218" s="2">
        <v>1225</v>
      </c>
      <c r="B218" s="2">
        <v>179761</v>
      </c>
      <c r="C218" s="2">
        <v>0</v>
      </c>
      <c r="D218" s="2">
        <v>1</v>
      </c>
      <c r="E218" s="2">
        <v>62</v>
      </c>
      <c r="F218" s="2">
        <v>0</v>
      </c>
      <c r="G218" s="2">
        <v>0</v>
      </c>
      <c r="H218" s="2">
        <v>1</v>
      </c>
      <c r="I218" s="2">
        <v>0</v>
      </c>
      <c r="J218" s="2">
        <v>0</v>
      </c>
      <c r="K218" s="2">
        <v>0</v>
      </c>
      <c r="L218" s="2">
        <v>0</v>
      </c>
      <c r="M218" s="2">
        <v>0</v>
      </c>
      <c r="N218" s="2">
        <v>1</v>
      </c>
      <c r="O218" s="2" t="s">
        <v>20</v>
      </c>
      <c r="P218" s="2" t="str">
        <f t="shared" si="6"/>
        <v>Single</v>
      </c>
      <c r="Q218" t="str">
        <f t="shared" si="7"/>
        <v>PhD</v>
      </c>
    </row>
    <row r="219" spans="1:17">
      <c r="A219" s="2">
        <v>2787</v>
      </c>
      <c r="B219" s="2">
        <v>179734</v>
      </c>
      <c r="C219" s="2">
        <v>0</v>
      </c>
      <c r="D219" s="2">
        <v>0</v>
      </c>
      <c r="E219" s="2">
        <v>51</v>
      </c>
      <c r="F219" s="2">
        <v>0</v>
      </c>
      <c r="G219" s="2">
        <v>1</v>
      </c>
      <c r="H219" s="2">
        <v>0</v>
      </c>
      <c r="I219" s="2">
        <v>0</v>
      </c>
      <c r="J219" s="2">
        <v>0</v>
      </c>
      <c r="K219" s="2">
        <v>0</v>
      </c>
      <c r="L219" s="2">
        <v>0</v>
      </c>
      <c r="M219" s="2">
        <v>1</v>
      </c>
      <c r="N219" s="2">
        <v>0</v>
      </c>
      <c r="O219" s="2" t="s">
        <v>18</v>
      </c>
      <c r="P219" s="2" t="str">
        <f t="shared" si="6"/>
        <v>Married</v>
      </c>
      <c r="Q219" t="str">
        <f t="shared" si="7"/>
        <v>Master</v>
      </c>
    </row>
    <row r="220" spans="1:17">
      <c r="A220" s="2">
        <v>1969</v>
      </c>
      <c r="B220" s="2">
        <v>179689</v>
      </c>
      <c r="C220" s="2">
        <v>0</v>
      </c>
      <c r="D220" s="2">
        <v>0</v>
      </c>
      <c r="E220" s="2">
        <v>44</v>
      </c>
      <c r="F220" s="2">
        <v>0</v>
      </c>
      <c r="G220" s="2">
        <v>0</v>
      </c>
      <c r="H220" s="2">
        <v>1</v>
      </c>
      <c r="I220" s="2">
        <v>0</v>
      </c>
      <c r="J220" s="2">
        <v>0</v>
      </c>
      <c r="K220" s="2">
        <v>0</v>
      </c>
      <c r="L220" s="2">
        <v>0</v>
      </c>
      <c r="M220" s="2">
        <v>0</v>
      </c>
      <c r="N220" s="2">
        <v>0</v>
      </c>
      <c r="O220" s="2" t="s">
        <v>20</v>
      </c>
      <c r="P220" s="2" t="str">
        <f t="shared" si="6"/>
        <v>Single</v>
      </c>
      <c r="Q220" t="e">
        <f t="shared" si="7"/>
        <v>#N/A</v>
      </c>
    </row>
    <row r="221" spans="1:17">
      <c r="A221" s="2">
        <v>1911</v>
      </c>
      <c r="B221" s="2">
        <v>179632</v>
      </c>
      <c r="C221" s="2">
        <v>0</v>
      </c>
      <c r="D221" s="2">
        <v>0</v>
      </c>
      <c r="E221" s="2">
        <v>46</v>
      </c>
      <c r="F221" s="2">
        <v>0</v>
      </c>
      <c r="G221" s="2">
        <v>0</v>
      </c>
      <c r="H221" s="2">
        <v>0</v>
      </c>
      <c r="I221" s="2">
        <v>1</v>
      </c>
      <c r="J221" s="2">
        <v>0</v>
      </c>
      <c r="K221" s="2">
        <v>0</v>
      </c>
      <c r="L221" s="2">
        <v>0</v>
      </c>
      <c r="M221" s="2">
        <v>0</v>
      </c>
      <c r="N221" s="2">
        <v>1</v>
      </c>
      <c r="O221" s="2" t="s">
        <v>18</v>
      </c>
      <c r="P221" s="2" t="str">
        <f t="shared" si="6"/>
        <v>Together</v>
      </c>
      <c r="Q221" t="str">
        <f t="shared" si="7"/>
        <v>PhD</v>
      </c>
    </row>
    <row r="222" spans="1:17">
      <c r="A222" s="2">
        <v>1118</v>
      </c>
      <c r="B222" s="2">
        <v>179607</v>
      </c>
      <c r="C222" s="2">
        <v>0</v>
      </c>
      <c r="D222" s="2">
        <v>0</v>
      </c>
      <c r="E222" s="2">
        <v>36</v>
      </c>
      <c r="F222" s="2">
        <v>0</v>
      </c>
      <c r="G222" s="2">
        <v>0</v>
      </c>
      <c r="H222" s="2">
        <v>1</v>
      </c>
      <c r="I222" s="2">
        <v>0</v>
      </c>
      <c r="J222" s="2">
        <v>0</v>
      </c>
      <c r="K222" s="2">
        <v>0</v>
      </c>
      <c r="L222" s="2">
        <v>1</v>
      </c>
      <c r="M222" s="2">
        <v>0</v>
      </c>
      <c r="N222" s="2">
        <v>0</v>
      </c>
      <c r="O222" s="2" t="s">
        <v>21</v>
      </c>
      <c r="P222" s="2" t="str">
        <f t="shared" si="6"/>
        <v>Single</v>
      </c>
      <c r="Q222" t="str">
        <f t="shared" si="7"/>
        <v>Graduate</v>
      </c>
    </row>
    <row r="223" spans="1:17">
      <c r="A223" s="2">
        <v>1083</v>
      </c>
      <c r="B223" s="2">
        <v>179593</v>
      </c>
      <c r="C223" s="2">
        <v>0</v>
      </c>
      <c r="D223" s="2">
        <v>0</v>
      </c>
      <c r="E223" s="2">
        <v>47</v>
      </c>
      <c r="F223" s="2">
        <v>0</v>
      </c>
      <c r="G223" s="2">
        <v>1</v>
      </c>
      <c r="H223" s="2">
        <v>0</v>
      </c>
      <c r="I223" s="2">
        <v>0</v>
      </c>
      <c r="J223" s="2">
        <v>0</v>
      </c>
      <c r="K223" s="2">
        <v>0</v>
      </c>
      <c r="L223" s="2">
        <v>1</v>
      </c>
      <c r="M223" s="2">
        <v>0</v>
      </c>
      <c r="N223" s="2">
        <v>0</v>
      </c>
      <c r="O223" s="2" t="s">
        <v>18</v>
      </c>
      <c r="P223" s="2" t="str">
        <f t="shared" si="6"/>
        <v>Married</v>
      </c>
      <c r="Q223" t="str">
        <f t="shared" si="7"/>
        <v>Graduate</v>
      </c>
    </row>
    <row r="224" spans="1:17">
      <c r="A224" s="2">
        <v>2015</v>
      </c>
      <c r="B224" s="2">
        <v>179593</v>
      </c>
      <c r="C224" s="2">
        <v>0</v>
      </c>
      <c r="D224" s="2">
        <v>0</v>
      </c>
      <c r="E224" s="2">
        <v>47</v>
      </c>
      <c r="F224" s="2">
        <v>0</v>
      </c>
      <c r="G224" s="2">
        <v>1</v>
      </c>
      <c r="H224" s="2">
        <v>0</v>
      </c>
      <c r="I224" s="2">
        <v>0</v>
      </c>
      <c r="J224" s="2">
        <v>0</v>
      </c>
      <c r="K224" s="2">
        <v>0</v>
      </c>
      <c r="L224" s="2">
        <v>1</v>
      </c>
      <c r="M224" s="2">
        <v>0</v>
      </c>
      <c r="N224" s="2">
        <v>0</v>
      </c>
      <c r="O224" s="2" t="s">
        <v>17</v>
      </c>
      <c r="P224" s="2" t="str">
        <f t="shared" si="6"/>
        <v>Married</v>
      </c>
      <c r="Q224" t="str">
        <f t="shared" si="7"/>
        <v>Graduate</v>
      </c>
    </row>
    <row r="225" spans="1:17">
      <c r="A225" s="2">
        <v>1350</v>
      </c>
      <c r="B225" s="2">
        <v>179530</v>
      </c>
      <c r="C225" s="2">
        <v>0</v>
      </c>
      <c r="D225" s="2">
        <v>0</v>
      </c>
      <c r="E225" s="2">
        <v>60</v>
      </c>
      <c r="F225" s="2">
        <v>0</v>
      </c>
      <c r="G225" s="2">
        <v>1</v>
      </c>
      <c r="H225" s="2">
        <v>0</v>
      </c>
      <c r="I225" s="2">
        <v>0</v>
      </c>
      <c r="J225" s="2">
        <v>0</v>
      </c>
      <c r="K225" s="2">
        <v>0</v>
      </c>
      <c r="L225" s="2">
        <v>1</v>
      </c>
      <c r="M225" s="2">
        <v>0</v>
      </c>
      <c r="N225" s="2">
        <v>0</v>
      </c>
      <c r="O225" s="2" t="s">
        <v>19</v>
      </c>
      <c r="P225" s="2" t="str">
        <f t="shared" si="6"/>
        <v>Married</v>
      </c>
      <c r="Q225" t="str">
        <f t="shared" si="7"/>
        <v>Graduate</v>
      </c>
    </row>
    <row r="226" spans="1:17">
      <c r="A226" s="2">
        <v>2489</v>
      </c>
      <c r="B226" s="2">
        <v>179529</v>
      </c>
      <c r="C226" s="2">
        <v>0</v>
      </c>
      <c r="D226" s="2">
        <v>0</v>
      </c>
      <c r="E226" s="2">
        <v>34</v>
      </c>
      <c r="F226" s="2">
        <v>0</v>
      </c>
      <c r="G226" s="2">
        <v>1</v>
      </c>
      <c r="H226" s="2">
        <v>0</v>
      </c>
      <c r="I226" s="2">
        <v>0</v>
      </c>
      <c r="J226" s="2">
        <v>0</v>
      </c>
      <c r="K226" s="2">
        <v>0</v>
      </c>
      <c r="L226" s="2">
        <v>1</v>
      </c>
      <c r="M226" s="2">
        <v>0</v>
      </c>
      <c r="N226" s="2">
        <v>0</v>
      </c>
      <c r="O226" s="2" t="s">
        <v>17</v>
      </c>
      <c r="P226" s="2" t="str">
        <f t="shared" si="6"/>
        <v>Married</v>
      </c>
      <c r="Q226" t="str">
        <f t="shared" si="7"/>
        <v>Graduate</v>
      </c>
    </row>
    <row r="227" spans="1:17">
      <c r="A227" s="2">
        <v>2063</v>
      </c>
      <c r="B227" s="2">
        <v>179456</v>
      </c>
      <c r="C227" s="2">
        <v>0</v>
      </c>
      <c r="D227" s="2">
        <v>0</v>
      </c>
      <c r="E227" s="2">
        <v>64</v>
      </c>
      <c r="F227" s="2">
        <v>0</v>
      </c>
      <c r="G227" s="2">
        <v>1</v>
      </c>
      <c r="H227" s="2">
        <v>0</v>
      </c>
      <c r="I227" s="2">
        <v>0</v>
      </c>
      <c r="J227" s="2">
        <v>0</v>
      </c>
      <c r="K227" s="2">
        <v>0</v>
      </c>
      <c r="L227" s="2">
        <v>1</v>
      </c>
      <c r="M227" s="2">
        <v>0</v>
      </c>
      <c r="N227" s="2">
        <v>0</v>
      </c>
      <c r="O227" s="2" t="s">
        <v>17</v>
      </c>
      <c r="P227" s="2" t="str">
        <f t="shared" si="6"/>
        <v>Married</v>
      </c>
      <c r="Q227" t="str">
        <f t="shared" si="7"/>
        <v>Graduate</v>
      </c>
    </row>
    <row r="228" spans="1:17">
      <c r="A228" s="2">
        <v>2462</v>
      </c>
      <c r="B228" s="2">
        <v>179419</v>
      </c>
      <c r="C228" s="2">
        <v>0</v>
      </c>
      <c r="D228" s="2">
        <v>0</v>
      </c>
      <c r="E228" s="2">
        <v>50</v>
      </c>
      <c r="F228" s="2">
        <v>0</v>
      </c>
      <c r="G228" s="2">
        <v>0</v>
      </c>
      <c r="H228" s="2">
        <v>0</v>
      </c>
      <c r="I228" s="2">
        <v>1</v>
      </c>
      <c r="J228" s="2">
        <v>0</v>
      </c>
      <c r="K228" s="2">
        <v>0</v>
      </c>
      <c r="L228" s="2">
        <v>0</v>
      </c>
      <c r="M228" s="2">
        <v>1</v>
      </c>
      <c r="N228" s="2">
        <v>0</v>
      </c>
      <c r="O228" s="2" t="s">
        <v>21</v>
      </c>
      <c r="P228" s="2" t="str">
        <f t="shared" si="6"/>
        <v>Together</v>
      </c>
      <c r="Q228" t="str">
        <f t="shared" si="7"/>
        <v>Master</v>
      </c>
    </row>
    <row r="229" spans="1:17">
      <c r="A229" s="2">
        <v>2139</v>
      </c>
      <c r="B229" s="2">
        <v>179410</v>
      </c>
      <c r="C229" s="2">
        <v>0</v>
      </c>
      <c r="D229" s="2">
        <v>0</v>
      </c>
      <c r="E229" s="2">
        <v>59</v>
      </c>
      <c r="F229" s="2">
        <v>0</v>
      </c>
      <c r="G229" s="2">
        <v>1</v>
      </c>
      <c r="H229" s="2">
        <v>0</v>
      </c>
      <c r="I229" s="2">
        <v>0</v>
      </c>
      <c r="J229" s="2">
        <v>0</v>
      </c>
      <c r="K229" s="2">
        <v>0</v>
      </c>
      <c r="L229" s="2">
        <v>1</v>
      </c>
      <c r="M229" s="2">
        <v>0</v>
      </c>
      <c r="N229" s="2">
        <v>0</v>
      </c>
      <c r="O229" s="2" t="s">
        <v>18</v>
      </c>
      <c r="P229" s="2" t="str">
        <f t="shared" si="6"/>
        <v>Married</v>
      </c>
      <c r="Q229" t="str">
        <f t="shared" si="7"/>
        <v>Graduate</v>
      </c>
    </row>
    <row r="230" spans="1:17">
      <c r="A230" s="2">
        <v>3062</v>
      </c>
      <c r="B230" s="2">
        <v>179244</v>
      </c>
      <c r="C230" s="2">
        <v>0</v>
      </c>
      <c r="D230" s="2">
        <v>0</v>
      </c>
      <c r="E230" s="2">
        <v>27</v>
      </c>
      <c r="F230" s="2">
        <v>0</v>
      </c>
      <c r="G230" s="2">
        <v>0</v>
      </c>
      <c r="H230" s="2">
        <v>1</v>
      </c>
      <c r="I230" s="2">
        <v>0</v>
      </c>
      <c r="J230" s="2">
        <v>0</v>
      </c>
      <c r="K230" s="2">
        <v>0</v>
      </c>
      <c r="L230" s="2">
        <v>1</v>
      </c>
      <c r="M230" s="2">
        <v>0</v>
      </c>
      <c r="N230" s="2">
        <v>0</v>
      </c>
      <c r="O230" s="2" t="s">
        <v>21</v>
      </c>
      <c r="P230" s="2" t="str">
        <f t="shared" si="6"/>
        <v>Single</v>
      </c>
      <c r="Q230" t="str">
        <f t="shared" si="7"/>
        <v>Graduate</v>
      </c>
    </row>
    <row r="231" spans="1:17">
      <c r="A231" s="2">
        <v>2971</v>
      </c>
      <c r="B231" s="2">
        <v>179205</v>
      </c>
      <c r="C231" s="2">
        <v>0</v>
      </c>
      <c r="D231" s="2">
        <v>0</v>
      </c>
      <c r="E231" s="2">
        <v>45</v>
      </c>
      <c r="F231" s="2">
        <v>0</v>
      </c>
      <c r="G231" s="2">
        <v>1</v>
      </c>
      <c r="H231" s="2">
        <v>0</v>
      </c>
      <c r="I231" s="2">
        <v>0</v>
      </c>
      <c r="J231" s="2">
        <v>0</v>
      </c>
      <c r="K231" s="2">
        <v>0</v>
      </c>
      <c r="L231" s="2">
        <v>1</v>
      </c>
      <c r="M231" s="2">
        <v>0</v>
      </c>
      <c r="N231" s="2">
        <v>0</v>
      </c>
      <c r="O231" s="2" t="s">
        <v>20</v>
      </c>
      <c r="P231" s="2" t="str">
        <f t="shared" si="6"/>
        <v>Married</v>
      </c>
      <c r="Q231" t="str">
        <f t="shared" si="7"/>
        <v>Graduate</v>
      </c>
    </row>
    <row r="232" spans="1:17">
      <c r="A232" s="2">
        <v>3143</v>
      </c>
      <c r="B232" s="2">
        <v>179174</v>
      </c>
      <c r="C232" s="2">
        <v>0</v>
      </c>
      <c r="D232" s="2">
        <v>0</v>
      </c>
      <c r="E232" s="2">
        <v>45</v>
      </c>
      <c r="F232" s="2">
        <v>0</v>
      </c>
      <c r="G232" s="2">
        <v>1</v>
      </c>
      <c r="H232" s="2">
        <v>0</v>
      </c>
      <c r="I232" s="2">
        <v>0</v>
      </c>
      <c r="J232" s="2">
        <v>0</v>
      </c>
      <c r="K232" s="2">
        <v>0</v>
      </c>
      <c r="L232" s="2">
        <v>0</v>
      </c>
      <c r="M232" s="2">
        <v>0</v>
      </c>
      <c r="N232" s="2">
        <v>1</v>
      </c>
      <c r="O232" s="2" t="s">
        <v>17</v>
      </c>
      <c r="P232" s="2" t="str">
        <f t="shared" si="6"/>
        <v>Married</v>
      </c>
      <c r="Q232" t="str">
        <f t="shared" si="7"/>
        <v>PhD</v>
      </c>
    </row>
    <row r="233" spans="1:17">
      <c r="A233" s="2">
        <v>1742</v>
      </c>
      <c r="B233" s="2">
        <v>179146</v>
      </c>
      <c r="C233" s="2">
        <v>1</v>
      </c>
      <c r="D233" s="2">
        <v>1</v>
      </c>
      <c r="E233" s="2">
        <v>53</v>
      </c>
      <c r="F233" s="2">
        <v>0</v>
      </c>
      <c r="G233" s="2">
        <v>0</v>
      </c>
      <c r="H233" s="2">
        <v>1</v>
      </c>
      <c r="I233" s="2">
        <v>0</v>
      </c>
      <c r="J233" s="2">
        <v>0</v>
      </c>
      <c r="K233" s="2">
        <v>0</v>
      </c>
      <c r="L233" s="2">
        <v>1</v>
      </c>
      <c r="M233" s="2">
        <v>0</v>
      </c>
      <c r="N233" s="2">
        <v>0</v>
      </c>
      <c r="O233" s="2" t="s">
        <v>21</v>
      </c>
      <c r="P233" s="2" t="str">
        <f t="shared" si="6"/>
        <v>Single</v>
      </c>
      <c r="Q233" t="str">
        <f t="shared" si="7"/>
        <v>Graduate</v>
      </c>
    </row>
    <row r="234" spans="1:17">
      <c r="A234" s="2">
        <v>2711</v>
      </c>
      <c r="B234" s="2">
        <v>179146</v>
      </c>
      <c r="C234" s="2">
        <v>1</v>
      </c>
      <c r="D234" s="2">
        <v>1</v>
      </c>
      <c r="E234" s="2">
        <v>53</v>
      </c>
      <c r="F234" s="2">
        <v>0</v>
      </c>
      <c r="G234" s="2">
        <v>0</v>
      </c>
      <c r="H234" s="2">
        <v>1</v>
      </c>
      <c r="I234" s="2">
        <v>0</v>
      </c>
      <c r="J234" s="2">
        <v>0</v>
      </c>
      <c r="K234" s="2">
        <v>0</v>
      </c>
      <c r="L234" s="2">
        <v>1</v>
      </c>
      <c r="M234" s="2">
        <v>0</v>
      </c>
      <c r="N234" s="2">
        <v>0</v>
      </c>
      <c r="O234" s="2" t="s">
        <v>17</v>
      </c>
      <c r="P234" s="2" t="str">
        <f t="shared" si="6"/>
        <v>Single</v>
      </c>
      <c r="Q234" t="str">
        <f t="shared" si="7"/>
        <v>Graduate</v>
      </c>
    </row>
    <row r="235" spans="1:17">
      <c r="A235" s="2">
        <v>1048</v>
      </c>
      <c r="B235" s="2">
        <v>179143</v>
      </c>
      <c r="C235" s="2">
        <v>0</v>
      </c>
      <c r="D235" s="2">
        <v>0</v>
      </c>
      <c r="E235" s="2">
        <v>56</v>
      </c>
      <c r="F235" s="2">
        <v>0</v>
      </c>
      <c r="G235" s="2">
        <v>1</v>
      </c>
      <c r="H235" s="2">
        <v>0</v>
      </c>
      <c r="I235" s="2">
        <v>0</v>
      </c>
      <c r="J235" s="2">
        <v>0</v>
      </c>
      <c r="K235" s="2">
        <v>0</v>
      </c>
      <c r="L235" s="2">
        <v>0</v>
      </c>
      <c r="M235" s="2">
        <v>1</v>
      </c>
      <c r="N235" s="2">
        <v>0</v>
      </c>
      <c r="O235" s="2" t="s">
        <v>22</v>
      </c>
      <c r="P235" s="2" t="str">
        <f t="shared" si="6"/>
        <v>Married</v>
      </c>
      <c r="Q235" t="str">
        <f t="shared" si="7"/>
        <v>Master</v>
      </c>
    </row>
    <row r="236" spans="1:17">
      <c r="A236" s="2">
        <v>1474</v>
      </c>
      <c r="B236" s="2">
        <v>178952</v>
      </c>
      <c r="C236" s="2">
        <v>0</v>
      </c>
      <c r="D236" s="2">
        <v>1</v>
      </c>
      <c r="E236" s="2">
        <v>62</v>
      </c>
      <c r="F236" s="2">
        <v>0</v>
      </c>
      <c r="G236" s="2">
        <v>0</v>
      </c>
      <c r="H236" s="2">
        <v>0</v>
      </c>
      <c r="I236" s="2">
        <v>1</v>
      </c>
      <c r="J236" s="2">
        <v>0</v>
      </c>
      <c r="K236" s="2">
        <v>0</v>
      </c>
      <c r="L236" s="2">
        <v>0</v>
      </c>
      <c r="M236" s="2">
        <v>0</v>
      </c>
      <c r="N236" s="2">
        <v>1</v>
      </c>
      <c r="O236" s="2" t="s">
        <v>22</v>
      </c>
      <c r="P236" s="2" t="str">
        <f t="shared" si="6"/>
        <v>Together</v>
      </c>
      <c r="Q236" t="str">
        <f t="shared" si="7"/>
        <v>PhD</v>
      </c>
    </row>
    <row r="237" spans="1:17">
      <c r="A237" s="2">
        <v>1752</v>
      </c>
      <c r="B237" s="2">
        <v>178939</v>
      </c>
      <c r="C237" s="2">
        <v>0</v>
      </c>
      <c r="D237" s="2">
        <v>0</v>
      </c>
      <c r="E237" s="2">
        <v>69</v>
      </c>
      <c r="F237" s="2">
        <v>0</v>
      </c>
      <c r="G237" s="2">
        <v>1</v>
      </c>
      <c r="H237" s="2">
        <v>0</v>
      </c>
      <c r="I237" s="2">
        <v>0</v>
      </c>
      <c r="J237" s="2">
        <v>0</v>
      </c>
      <c r="K237" s="2">
        <v>0</v>
      </c>
      <c r="L237" s="2">
        <v>0</v>
      </c>
      <c r="M237" s="2">
        <v>0</v>
      </c>
      <c r="N237" s="2">
        <v>1</v>
      </c>
      <c r="O237" s="2" t="s">
        <v>19</v>
      </c>
      <c r="P237" s="2" t="str">
        <f t="shared" si="6"/>
        <v>Married</v>
      </c>
      <c r="Q237" t="str">
        <f t="shared" si="7"/>
        <v>PhD</v>
      </c>
    </row>
    <row r="238" spans="1:17">
      <c r="A238" s="2">
        <v>2484</v>
      </c>
      <c r="B238" s="2">
        <v>178931</v>
      </c>
      <c r="C238" s="2">
        <v>0</v>
      </c>
      <c r="D238" s="2">
        <v>0</v>
      </c>
      <c r="E238" s="2">
        <v>49</v>
      </c>
      <c r="F238" s="2">
        <v>0</v>
      </c>
      <c r="G238" s="2">
        <v>1</v>
      </c>
      <c r="H238" s="2">
        <v>0</v>
      </c>
      <c r="I238" s="2">
        <v>0</v>
      </c>
      <c r="J238" s="2">
        <v>0</v>
      </c>
      <c r="K238" s="2">
        <v>0</v>
      </c>
      <c r="L238" s="2">
        <v>0</v>
      </c>
      <c r="M238" s="2">
        <v>0</v>
      </c>
      <c r="N238" s="2">
        <v>1</v>
      </c>
      <c r="O238" s="2" t="s">
        <v>19</v>
      </c>
      <c r="P238" s="2" t="str">
        <f t="shared" si="6"/>
        <v>Married</v>
      </c>
      <c r="Q238" t="str">
        <f t="shared" si="7"/>
        <v>PhD</v>
      </c>
    </row>
    <row r="239" spans="1:17">
      <c r="A239" s="2">
        <v>1681</v>
      </c>
      <c r="B239" s="2">
        <v>178901</v>
      </c>
      <c r="C239" s="2">
        <v>0</v>
      </c>
      <c r="D239" s="2">
        <v>1</v>
      </c>
      <c r="E239" s="2">
        <v>47</v>
      </c>
      <c r="F239" s="2">
        <v>1</v>
      </c>
      <c r="G239" s="2">
        <v>0</v>
      </c>
      <c r="H239" s="2">
        <v>0</v>
      </c>
      <c r="I239" s="2">
        <v>0</v>
      </c>
      <c r="J239" s="2">
        <v>0</v>
      </c>
      <c r="K239" s="2">
        <v>0</v>
      </c>
      <c r="L239" s="2">
        <v>1</v>
      </c>
      <c r="M239" s="2">
        <v>0</v>
      </c>
      <c r="N239" s="2">
        <v>0</v>
      </c>
      <c r="O239" s="2" t="s">
        <v>20</v>
      </c>
      <c r="P239" s="2" t="str">
        <f t="shared" si="6"/>
        <v>Divorced</v>
      </c>
      <c r="Q239" t="str">
        <f t="shared" si="7"/>
        <v>Graduate</v>
      </c>
    </row>
    <row r="240" spans="1:17">
      <c r="A240" s="2">
        <v>1469</v>
      </c>
      <c r="B240" s="2">
        <v>178825</v>
      </c>
      <c r="C240" s="2">
        <v>0</v>
      </c>
      <c r="D240" s="2">
        <v>0</v>
      </c>
      <c r="E240" s="2">
        <v>56</v>
      </c>
      <c r="F240" s="2">
        <v>1</v>
      </c>
      <c r="G240" s="2">
        <v>0</v>
      </c>
      <c r="H240" s="2">
        <v>0</v>
      </c>
      <c r="I240" s="2">
        <v>0</v>
      </c>
      <c r="J240" s="2">
        <v>0</v>
      </c>
      <c r="K240" s="2">
        <v>0</v>
      </c>
      <c r="L240" s="2">
        <v>0</v>
      </c>
      <c r="M240" s="2">
        <v>0</v>
      </c>
      <c r="N240" s="2">
        <v>1</v>
      </c>
      <c r="O240" s="2" t="s">
        <v>17</v>
      </c>
      <c r="P240" s="2" t="str">
        <f t="shared" si="6"/>
        <v>Divorced</v>
      </c>
      <c r="Q240" t="str">
        <f t="shared" si="7"/>
        <v>PhD</v>
      </c>
    </row>
    <row r="241" spans="1:17">
      <c r="A241" s="2">
        <v>2661</v>
      </c>
      <c r="B241" s="2">
        <v>178789</v>
      </c>
      <c r="C241" s="2">
        <v>0</v>
      </c>
      <c r="D241" s="2">
        <v>0</v>
      </c>
      <c r="E241" s="2">
        <v>40</v>
      </c>
      <c r="F241" s="2">
        <v>1</v>
      </c>
      <c r="G241" s="2">
        <v>0</v>
      </c>
      <c r="H241" s="2">
        <v>0</v>
      </c>
      <c r="I241" s="2">
        <v>0</v>
      </c>
      <c r="J241" s="2">
        <v>0</v>
      </c>
      <c r="K241" s="2">
        <v>0</v>
      </c>
      <c r="L241" s="2">
        <v>0</v>
      </c>
      <c r="M241" s="2">
        <v>1</v>
      </c>
      <c r="N241" s="2">
        <v>0</v>
      </c>
      <c r="O241" s="2" t="s">
        <v>18</v>
      </c>
      <c r="P241" s="2" t="str">
        <f t="shared" si="6"/>
        <v>Divorced</v>
      </c>
      <c r="Q241" t="str">
        <f t="shared" si="7"/>
        <v>Master</v>
      </c>
    </row>
    <row r="242" spans="1:17">
      <c r="A242" s="2">
        <v>1631</v>
      </c>
      <c r="B242" s="2">
        <v>178710</v>
      </c>
      <c r="C242" s="2">
        <v>0</v>
      </c>
      <c r="D242" s="2">
        <v>1</v>
      </c>
      <c r="E242" s="2">
        <v>43</v>
      </c>
      <c r="F242" s="2">
        <v>0</v>
      </c>
      <c r="G242" s="2">
        <v>1</v>
      </c>
      <c r="H242" s="2">
        <v>0</v>
      </c>
      <c r="I242" s="2">
        <v>0</v>
      </c>
      <c r="J242" s="2">
        <v>0</v>
      </c>
      <c r="K242" s="2">
        <v>0</v>
      </c>
      <c r="L242" s="2">
        <v>0</v>
      </c>
      <c r="M242" s="2">
        <v>1</v>
      </c>
      <c r="N242" s="2">
        <v>0</v>
      </c>
      <c r="O242" s="2" t="s">
        <v>17</v>
      </c>
      <c r="P242" s="2" t="str">
        <f t="shared" si="6"/>
        <v>Married</v>
      </c>
      <c r="Q242" t="str">
        <f t="shared" si="7"/>
        <v>Master</v>
      </c>
    </row>
    <row r="243" spans="1:17">
      <c r="A243" s="2">
        <v>2261</v>
      </c>
      <c r="B243" s="2">
        <v>178687</v>
      </c>
      <c r="C243" s="2">
        <v>0</v>
      </c>
      <c r="D243" s="2">
        <v>0</v>
      </c>
      <c r="E243" s="2">
        <v>37</v>
      </c>
      <c r="F243" s="2">
        <v>0</v>
      </c>
      <c r="G243" s="2">
        <v>0</v>
      </c>
      <c r="H243" s="2">
        <v>0</v>
      </c>
      <c r="I243" s="2">
        <v>1</v>
      </c>
      <c r="J243" s="2">
        <v>0</v>
      </c>
      <c r="K243" s="2">
        <v>0</v>
      </c>
      <c r="L243" s="2">
        <v>1</v>
      </c>
      <c r="M243" s="2">
        <v>0</v>
      </c>
      <c r="N243" s="2">
        <v>0</v>
      </c>
      <c r="O243" s="2" t="s">
        <v>17</v>
      </c>
      <c r="P243" s="2" t="str">
        <f t="shared" si="6"/>
        <v>Together</v>
      </c>
      <c r="Q243" t="str">
        <f t="shared" si="7"/>
        <v>Graduate</v>
      </c>
    </row>
    <row r="244" spans="1:17">
      <c r="A244" s="2">
        <v>1481</v>
      </c>
      <c r="B244" s="2">
        <v>178642</v>
      </c>
      <c r="C244" s="2">
        <v>0</v>
      </c>
      <c r="D244" s="2">
        <v>1</v>
      </c>
      <c r="E244" s="2">
        <v>49</v>
      </c>
      <c r="F244" s="2">
        <v>0</v>
      </c>
      <c r="G244" s="2">
        <v>0</v>
      </c>
      <c r="H244" s="2">
        <v>0</v>
      </c>
      <c r="I244" s="2">
        <v>1</v>
      </c>
      <c r="J244" s="2">
        <v>0</v>
      </c>
      <c r="K244" s="2">
        <v>0</v>
      </c>
      <c r="L244" s="2">
        <v>0</v>
      </c>
      <c r="M244" s="2">
        <v>0</v>
      </c>
      <c r="N244" s="2">
        <v>1</v>
      </c>
      <c r="O244" s="2" t="s">
        <v>17</v>
      </c>
      <c r="P244" s="2" t="str">
        <f t="shared" si="6"/>
        <v>Together</v>
      </c>
      <c r="Q244" t="str">
        <f t="shared" si="7"/>
        <v>PhD</v>
      </c>
    </row>
    <row r="245" spans="1:17">
      <c r="A245" s="2">
        <v>1344</v>
      </c>
      <c r="B245" s="2">
        <v>178618</v>
      </c>
      <c r="C245" s="2">
        <v>0</v>
      </c>
      <c r="D245" s="2">
        <v>0</v>
      </c>
      <c r="E245" s="2">
        <v>63</v>
      </c>
      <c r="F245" s="2">
        <v>0</v>
      </c>
      <c r="G245" s="2">
        <v>1</v>
      </c>
      <c r="H245" s="2">
        <v>0</v>
      </c>
      <c r="I245" s="2">
        <v>0</v>
      </c>
      <c r="J245" s="2">
        <v>0</v>
      </c>
      <c r="K245" s="2">
        <v>0</v>
      </c>
      <c r="L245" s="2">
        <v>1</v>
      </c>
      <c r="M245" s="2">
        <v>0</v>
      </c>
      <c r="N245" s="2">
        <v>0</v>
      </c>
      <c r="O245" s="2" t="s">
        <v>19</v>
      </c>
      <c r="P245" s="2" t="str">
        <f t="shared" si="6"/>
        <v>Married</v>
      </c>
      <c r="Q245" t="str">
        <f t="shared" si="7"/>
        <v>Graduate</v>
      </c>
    </row>
    <row r="246" spans="1:17">
      <c r="A246" s="2">
        <v>2171</v>
      </c>
      <c r="B246" s="2">
        <v>178579</v>
      </c>
      <c r="C246" s="2">
        <v>0</v>
      </c>
      <c r="D246" s="2">
        <v>0</v>
      </c>
      <c r="E246" s="2">
        <v>50</v>
      </c>
      <c r="F246" s="2">
        <v>1</v>
      </c>
      <c r="G246" s="2">
        <v>0</v>
      </c>
      <c r="H246" s="2">
        <v>0</v>
      </c>
      <c r="I246" s="2">
        <v>0</v>
      </c>
      <c r="J246" s="2">
        <v>0</v>
      </c>
      <c r="K246" s="2">
        <v>0</v>
      </c>
      <c r="L246" s="2">
        <v>0</v>
      </c>
      <c r="M246" s="2">
        <v>1</v>
      </c>
      <c r="N246" s="2">
        <v>0</v>
      </c>
      <c r="O246" s="2" t="s">
        <v>17</v>
      </c>
      <c r="P246" s="2" t="str">
        <f t="shared" si="6"/>
        <v>Divorced</v>
      </c>
      <c r="Q246" t="str">
        <f t="shared" si="7"/>
        <v>Master</v>
      </c>
    </row>
    <row r="247" spans="1:17">
      <c r="A247" s="2">
        <v>2279</v>
      </c>
      <c r="B247" s="2">
        <v>178569</v>
      </c>
      <c r="C247" s="2">
        <v>0</v>
      </c>
      <c r="D247" s="2">
        <v>0</v>
      </c>
      <c r="E247" s="2">
        <v>74</v>
      </c>
      <c r="F247" s="2">
        <v>0</v>
      </c>
      <c r="G247" s="2">
        <v>1</v>
      </c>
      <c r="H247" s="2">
        <v>0</v>
      </c>
      <c r="I247" s="2">
        <v>0</v>
      </c>
      <c r="J247" s="2">
        <v>0</v>
      </c>
      <c r="K247" s="2">
        <v>0</v>
      </c>
      <c r="L247" s="2">
        <v>1</v>
      </c>
      <c r="M247" s="2">
        <v>0</v>
      </c>
      <c r="N247" s="2">
        <v>0</v>
      </c>
      <c r="O247" s="2" t="s">
        <v>17</v>
      </c>
      <c r="P247" s="2" t="str">
        <f t="shared" si="6"/>
        <v>Married</v>
      </c>
      <c r="Q247" t="str">
        <f t="shared" si="7"/>
        <v>Graduate</v>
      </c>
    </row>
    <row r="248" spans="1:17">
      <c r="A248" s="2">
        <v>3113</v>
      </c>
      <c r="B248" s="2">
        <v>178499</v>
      </c>
      <c r="C248" s="2">
        <v>0</v>
      </c>
      <c r="D248" s="2">
        <v>0</v>
      </c>
      <c r="E248" s="2">
        <v>63</v>
      </c>
      <c r="F248" s="2">
        <v>0</v>
      </c>
      <c r="G248" s="2">
        <v>0</v>
      </c>
      <c r="H248" s="2">
        <v>1</v>
      </c>
      <c r="I248" s="2">
        <v>0</v>
      </c>
      <c r="J248" s="2">
        <v>0</v>
      </c>
      <c r="K248" s="2">
        <v>0</v>
      </c>
      <c r="L248" s="2">
        <v>1</v>
      </c>
      <c r="M248" s="2">
        <v>0</v>
      </c>
      <c r="N248" s="2">
        <v>0</v>
      </c>
      <c r="O248" s="2" t="s">
        <v>17</v>
      </c>
      <c r="P248" s="2" t="str">
        <f t="shared" si="6"/>
        <v>Single</v>
      </c>
      <c r="Q248" t="str">
        <f t="shared" si="7"/>
        <v>Graduate</v>
      </c>
    </row>
    <row r="249" spans="1:17">
      <c r="A249" s="2">
        <v>1090</v>
      </c>
      <c r="B249" s="2">
        <v>178497</v>
      </c>
      <c r="C249" s="2">
        <v>0</v>
      </c>
      <c r="D249" s="2">
        <v>0</v>
      </c>
      <c r="E249" s="2">
        <v>69</v>
      </c>
      <c r="F249" s="2">
        <v>0</v>
      </c>
      <c r="G249" s="2">
        <v>1</v>
      </c>
      <c r="H249" s="2">
        <v>0</v>
      </c>
      <c r="I249" s="2">
        <v>0</v>
      </c>
      <c r="J249" s="2">
        <v>0</v>
      </c>
      <c r="K249" s="2">
        <v>0</v>
      </c>
      <c r="L249" s="2">
        <v>0</v>
      </c>
      <c r="M249" s="2">
        <v>0</v>
      </c>
      <c r="N249" s="2">
        <v>0</v>
      </c>
      <c r="O249" s="2" t="s">
        <v>22</v>
      </c>
      <c r="P249" s="2" t="str">
        <f t="shared" si="6"/>
        <v>Married</v>
      </c>
      <c r="Q249" t="e">
        <f t="shared" si="7"/>
        <v>#N/A</v>
      </c>
    </row>
    <row r="250" spans="1:17">
      <c r="A250" s="2">
        <v>1168</v>
      </c>
      <c r="B250" s="2">
        <v>178497</v>
      </c>
      <c r="C250" s="2">
        <v>0</v>
      </c>
      <c r="D250" s="2">
        <v>0</v>
      </c>
      <c r="E250" s="2">
        <v>69</v>
      </c>
      <c r="F250" s="2">
        <v>0</v>
      </c>
      <c r="G250" s="2">
        <v>1</v>
      </c>
      <c r="H250" s="2">
        <v>0</v>
      </c>
      <c r="I250" s="2">
        <v>0</v>
      </c>
      <c r="J250" s="2">
        <v>0</v>
      </c>
      <c r="K250" s="2">
        <v>0</v>
      </c>
      <c r="L250" s="2">
        <v>0</v>
      </c>
      <c r="M250" s="2">
        <v>0</v>
      </c>
      <c r="N250" s="2">
        <v>0</v>
      </c>
      <c r="O250" s="2" t="s">
        <v>22</v>
      </c>
      <c r="P250" s="2" t="str">
        <f t="shared" si="6"/>
        <v>Married</v>
      </c>
      <c r="Q250" t="e">
        <f t="shared" si="7"/>
        <v>#N/A</v>
      </c>
    </row>
    <row r="251" spans="1:17">
      <c r="A251" s="2">
        <v>1680</v>
      </c>
      <c r="B251" s="2">
        <v>178468</v>
      </c>
      <c r="C251" s="2">
        <v>0</v>
      </c>
      <c r="D251" s="2">
        <v>0</v>
      </c>
      <c r="E251" s="2">
        <v>60</v>
      </c>
      <c r="F251" s="2">
        <v>0</v>
      </c>
      <c r="G251" s="2">
        <v>0</v>
      </c>
      <c r="H251" s="2">
        <v>0</v>
      </c>
      <c r="I251" s="2">
        <v>1</v>
      </c>
      <c r="J251" s="2">
        <v>0</v>
      </c>
      <c r="K251" s="2">
        <v>0</v>
      </c>
      <c r="L251" s="2">
        <v>1</v>
      </c>
      <c r="M251" s="2">
        <v>0</v>
      </c>
      <c r="N251" s="2">
        <v>0</v>
      </c>
      <c r="O251" s="2" t="s">
        <v>19</v>
      </c>
      <c r="P251" s="2" t="str">
        <f t="shared" si="6"/>
        <v>Together</v>
      </c>
      <c r="Q251" t="str">
        <f t="shared" si="7"/>
        <v>Graduate</v>
      </c>
    </row>
    <row r="252" spans="1:17">
      <c r="A252" s="2">
        <v>2419</v>
      </c>
      <c r="B252" s="2">
        <v>178427</v>
      </c>
      <c r="C252" s="2">
        <v>0</v>
      </c>
      <c r="D252" s="2">
        <v>0</v>
      </c>
      <c r="E252" s="2">
        <v>72</v>
      </c>
      <c r="F252" s="2">
        <v>0</v>
      </c>
      <c r="G252" s="2">
        <v>0</v>
      </c>
      <c r="H252" s="2">
        <v>0</v>
      </c>
      <c r="I252" s="2">
        <v>0</v>
      </c>
      <c r="J252" s="2">
        <v>1</v>
      </c>
      <c r="K252" s="2">
        <v>0</v>
      </c>
      <c r="L252" s="2">
        <v>0</v>
      </c>
      <c r="M252" s="2">
        <v>1</v>
      </c>
      <c r="N252" s="2">
        <v>0</v>
      </c>
      <c r="O252" s="2" t="s">
        <v>20</v>
      </c>
      <c r="P252" s="2" t="str">
        <f t="shared" si="6"/>
        <v>Widow</v>
      </c>
      <c r="Q252" t="str">
        <f t="shared" si="7"/>
        <v>Master</v>
      </c>
    </row>
    <row r="253" spans="1:17">
      <c r="A253" s="2">
        <v>1891</v>
      </c>
      <c r="B253" s="2">
        <v>178420</v>
      </c>
      <c r="C253" s="2">
        <v>0</v>
      </c>
      <c r="D253" s="2">
        <v>0</v>
      </c>
      <c r="E253" s="2">
        <v>54</v>
      </c>
      <c r="F253" s="2">
        <v>0</v>
      </c>
      <c r="G253" s="2">
        <v>0</v>
      </c>
      <c r="H253" s="2">
        <v>1</v>
      </c>
      <c r="I253" s="2">
        <v>0</v>
      </c>
      <c r="J253" s="2">
        <v>0</v>
      </c>
      <c r="K253" s="2">
        <v>0</v>
      </c>
      <c r="L253" s="2">
        <v>0</v>
      </c>
      <c r="M253" s="2">
        <v>0</v>
      </c>
      <c r="N253" s="2">
        <v>1</v>
      </c>
      <c r="O253" s="2" t="s">
        <v>20</v>
      </c>
      <c r="P253" s="2" t="str">
        <f t="shared" si="6"/>
        <v>Single</v>
      </c>
      <c r="Q253" t="str">
        <f t="shared" si="7"/>
        <v>PhD</v>
      </c>
    </row>
    <row r="254" spans="1:17">
      <c r="A254" s="2">
        <v>2775</v>
      </c>
      <c r="B254" s="2">
        <v>178416</v>
      </c>
      <c r="C254" s="2">
        <v>0</v>
      </c>
      <c r="D254" s="2">
        <v>1</v>
      </c>
      <c r="E254" s="2">
        <v>44</v>
      </c>
      <c r="F254" s="2">
        <v>0</v>
      </c>
      <c r="G254" s="2">
        <v>0</v>
      </c>
      <c r="H254" s="2">
        <v>0</v>
      </c>
      <c r="I254" s="2">
        <v>1</v>
      </c>
      <c r="J254" s="2">
        <v>0</v>
      </c>
      <c r="K254" s="2">
        <v>0</v>
      </c>
      <c r="L254" s="2">
        <v>1</v>
      </c>
      <c r="M254" s="2">
        <v>0</v>
      </c>
      <c r="N254" s="2">
        <v>0</v>
      </c>
      <c r="O254" s="2" t="s">
        <v>18</v>
      </c>
      <c r="P254" s="2" t="str">
        <f t="shared" si="6"/>
        <v>Together</v>
      </c>
      <c r="Q254" t="str">
        <f t="shared" si="7"/>
        <v>Graduate</v>
      </c>
    </row>
    <row r="255" spans="1:17">
      <c r="A255" s="2">
        <v>2802</v>
      </c>
      <c r="B255" s="2">
        <v>178394</v>
      </c>
      <c r="C255" s="2">
        <v>0</v>
      </c>
      <c r="D255" s="2">
        <v>0</v>
      </c>
      <c r="E255" s="2">
        <v>34</v>
      </c>
      <c r="F255" s="2">
        <v>0</v>
      </c>
      <c r="G255" s="2">
        <v>0</v>
      </c>
      <c r="H255" s="2">
        <v>0</v>
      </c>
      <c r="I255" s="2">
        <v>1</v>
      </c>
      <c r="J255" s="2">
        <v>0</v>
      </c>
      <c r="K255" s="2">
        <v>0</v>
      </c>
      <c r="L255" s="2">
        <v>1</v>
      </c>
      <c r="M255" s="2">
        <v>0</v>
      </c>
      <c r="N255" s="2">
        <v>0</v>
      </c>
      <c r="O255" s="2" t="s">
        <v>19</v>
      </c>
      <c r="P255" s="2" t="str">
        <f t="shared" si="6"/>
        <v>Together</v>
      </c>
      <c r="Q255" t="str">
        <f t="shared" si="7"/>
        <v>Graduate</v>
      </c>
    </row>
    <row r="256" spans="1:17">
      <c r="A256" s="2">
        <v>1806</v>
      </c>
      <c r="B256" s="2">
        <v>178353</v>
      </c>
      <c r="C256" s="2">
        <v>0</v>
      </c>
      <c r="D256" s="2">
        <v>1</v>
      </c>
      <c r="E256" s="2">
        <v>61</v>
      </c>
      <c r="F256" s="2">
        <v>1</v>
      </c>
      <c r="G256" s="2">
        <v>0</v>
      </c>
      <c r="H256" s="2">
        <v>0</v>
      </c>
      <c r="I256" s="2">
        <v>0</v>
      </c>
      <c r="J256" s="2">
        <v>0</v>
      </c>
      <c r="K256" s="2">
        <v>0</v>
      </c>
      <c r="L256" s="2">
        <v>0</v>
      </c>
      <c r="M256" s="2">
        <v>0</v>
      </c>
      <c r="N256" s="2">
        <v>0</v>
      </c>
      <c r="O256" s="2" t="s">
        <v>19</v>
      </c>
      <c r="P256" s="2" t="str">
        <f t="shared" si="6"/>
        <v>Divorced</v>
      </c>
      <c r="Q256" t="e">
        <f t="shared" si="7"/>
        <v>#N/A</v>
      </c>
    </row>
    <row r="257" spans="1:17">
      <c r="A257" s="2">
        <v>1878</v>
      </c>
      <c r="B257" s="2">
        <v>178331</v>
      </c>
      <c r="C257" s="2">
        <v>0</v>
      </c>
      <c r="D257" s="2">
        <v>1</v>
      </c>
      <c r="E257" s="2">
        <v>62</v>
      </c>
      <c r="F257" s="2">
        <v>1</v>
      </c>
      <c r="G257" s="2">
        <v>0</v>
      </c>
      <c r="H257" s="2">
        <v>0</v>
      </c>
      <c r="I257" s="2">
        <v>0</v>
      </c>
      <c r="J257" s="2">
        <v>0</v>
      </c>
      <c r="K257" s="2">
        <v>0</v>
      </c>
      <c r="L257" s="2">
        <v>1</v>
      </c>
      <c r="M257" s="2">
        <v>0</v>
      </c>
      <c r="N257" s="2">
        <v>0</v>
      </c>
      <c r="O257" s="2" t="s">
        <v>19</v>
      </c>
      <c r="P257" s="2" t="str">
        <f t="shared" si="6"/>
        <v>Divorced</v>
      </c>
      <c r="Q257" t="str">
        <f t="shared" si="7"/>
        <v>Graduate</v>
      </c>
    </row>
    <row r="258" spans="1:17">
      <c r="A258" s="2">
        <v>1743</v>
      </c>
      <c r="B258" s="2">
        <v>178285</v>
      </c>
      <c r="C258" s="2">
        <v>0</v>
      </c>
      <c r="D258" s="2">
        <v>0</v>
      </c>
      <c r="E258" s="2">
        <v>32</v>
      </c>
      <c r="F258" s="2">
        <v>0</v>
      </c>
      <c r="G258" s="2">
        <v>1</v>
      </c>
      <c r="H258" s="2">
        <v>0</v>
      </c>
      <c r="I258" s="2">
        <v>0</v>
      </c>
      <c r="J258" s="2">
        <v>0</v>
      </c>
      <c r="K258" s="2">
        <v>0</v>
      </c>
      <c r="L258" s="2">
        <v>0</v>
      </c>
      <c r="M258" s="2">
        <v>1</v>
      </c>
      <c r="N258" s="2">
        <v>0</v>
      </c>
      <c r="O258" s="2" t="s">
        <v>18</v>
      </c>
      <c r="P258" s="2" t="str">
        <f t="shared" si="6"/>
        <v>Married</v>
      </c>
      <c r="Q258" t="str">
        <f t="shared" si="7"/>
        <v>Master</v>
      </c>
    </row>
    <row r="259" spans="1:17">
      <c r="A259" s="2">
        <v>3072</v>
      </c>
      <c r="B259" s="2">
        <v>178128</v>
      </c>
      <c r="C259" s="2">
        <v>0</v>
      </c>
      <c r="D259" s="2">
        <v>1</v>
      </c>
      <c r="E259" s="2">
        <v>46</v>
      </c>
      <c r="F259" s="2">
        <v>0</v>
      </c>
      <c r="G259" s="2">
        <v>1</v>
      </c>
      <c r="H259" s="2">
        <v>0</v>
      </c>
      <c r="I259" s="2">
        <v>0</v>
      </c>
      <c r="J259" s="2">
        <v>0</v>
      </c>
      <c r="K259" s="2">
        <v>0</v>
      </c>
      <c r="L259" s="2">
        <v>0</v>
      </c>
      <c r="M259" s="2">
        <v>0</v>
      </c>
      <c r="N259" s="2">
        <v>1</v>
      </c>
      <c r="O259" s="2" t="s">
        <v>19</v>
      </c>
      <c r="P259" s="2" t="str">
        <f t="shared" ref="P259:P322" si="8">IF(F259=1, "Divorced", IF(G259=1, "Married", IF(H259=1, "Single", IF(I259=1, "Together",IF(J259=1, "Widow",NA())))))</f>
        <v>Married</v>
      </c>
      <c r="Q259" t="str">
        <f t="shared" ref="Q259:Q322" si="9">IF(K259=1, "Basic", IF(L259=1, "Graduate", IF(M259=1, "Master",IF(N259=1, "PhD",NA()))))</f>
        <v>PhD</v>
      </c>
    </row>
    <row r="260" spans="1:17">
      <c r="A260" s="2">
        <v>2557</v>
      </c>
      <c r="B260" s="2">
        <v>178093</v>
      </c>
      <c r="C260" s="2">
        <v>0</v>
      </c>
      <c r="D260" s="2">
        <v>0</v>
      </c>
      <c r="E260" s="2">
        <v>73</v>
      </c>
      <c r="F260" s="2">
        <v>0</v>
      </c>
      <c r="G260" s="2">
        <v>0</v>
      </c>
      <c r="H260" s="2">
        <v>0</v>
      </c>
      <c r="I260" s="2">
        <v>1</v>
      </c>
      <c r="J260" s="2">
        <v>0</v>
      </c>
      <c r="K260" s="2">
        <v>0</v>
      </c>
      <c r="L260" s="2">
        <v>0</v>
      </c>
      <c r="M260" s="2">
        <v>1</v>
      </c>
      <c r="N260" s="2">
        <v>0</v>
      </c>
      <c r="O260" s="2" t="s">
        <v>20</v>
      </c>
      <c r="P260" s="2" t="str">
        <f t="shared" si="8"/>
        <v>Together</v>
      </c>
      <c r="Q260" t="str">
        <f t="shared" si="9"/>
        <v>Master</v>
      </c>
    </row>
    <row r="261" spans="1:17">
      <c r="A261" s="2">
        <v>2179</v>
      </c>
      <c r="B261" s="2">
        <v>178075</v>
      </c>
      <c r="C261" s="2">
        <v>0</v>
      </c>
      <c r="D261" s="2">
        <v>0</v>
      </c>
      <c r="E261" s="2">
        <v>48</v>
      </c>
      <c r="F261" s="2">
        <v>0</v>
      </c>
      <c r="G261" s="2">
        <v>1</v>
      </c>
      <c r="H261" s="2">
        <v>0</v>
      </c>
      <c r="I261" s="2">
        <v>0</v>
      </c>
      <c r="J261" s="2">
        <v>0</v>
      </c>
      <c r="K261" s="2">
        <v>0</v>
      </c>
      <c r="L261" s="2">
        <v>0</v>
      </c>
      <c r="M261" s="2">
        <v>0</v>
      </c>
      <c r="N261" s="2">
        <v>1</v>
      </c>
      <c r="O261" s="2" t="s">
        <v>20</v>
      </c>
      <c r="P261" s="2" t="str">
        <f t="shared" si="8"/>
        <v>Married</v>
      </c>
      <c r="Q261" t="str">
        <f t="shared" si="9"/>
        <v>PhD</v>
      </c>
    </row>
    <row r="262" spans="1:17">
      <c r="A262" s="2">
        <v>2422</v>
      </c>
      <c r="B262" s="2">
        <v>178041</v>
      </c>
      <c r="C262" s="2">
        <v>0</v>
      </c>
      <c r="D262" s="2">
        <v>0</v>
      </c>
      <c r="E262" s="2">
        <v>49</v>
      </c>
      <c r="F262" s="2">
        <v>0</v>
      </c>
      <c r="G262" s="2">
        <v>1</v>
      </c>
      <c r="H262" s="2">
        <v>0</v>
      </c>
      <c r="I262" s="2">
        <v>0</v>
      </c>
      <c r="J262" s="2">
        <v>0</v>
      </c>
      <c r="K262" s="2">
        <v>0</v>
      </c>
      <c r="L262" s="2">
        <v>0</v>
      </c>
      <c r="M262" s="2">
        <v>0</v>
      </c>
      <c r="N262" s="2">
        <v>0</v>
      </c>
      <c r="O262" s="2" t="s">
        <v>22</v>
      </c>
      <c r="P262" s="2" t="str">
        <f t="shared" si="8"/>
        <v>Married</v>
      </c>
      <c r="Q262" t="e">
        <f t="shared" si="9"/>
        <v>#N/A</v>
      </c>
    </row>
    <row r="263" spans="1:17">
      <c r="A263" s="2">
        <v>1981</v>
      </c>
      <c r="B263" s="2">
        <v>178028</v>
      </c>
      <c r="C263" s="2">
        <v>0</v>
      </c>
      <c r="D263" s="2">
        <v>1</v>
      </c>
      <c r="E263" s="2">
        <v>64</v>
      </c>
      <c r="F263" s="2">
        <v>0</v>
      </c>
      <c r="G263" s="2">
        <v>0</v>
      </c>
      <c r="H263" s="2">
        <v>0</v>
      </c>
      <c r="I263" s="2">
        <v>0</v>
      </c>
      <c r="J263" s="2">
        <v>1</v>
      </c>
      <c r="K263" s="2">
        <v>0</v>
      </c>
      <c r="L263" s="2">
        <v>0</v>
      </c>
      <c r="M263" s="2">
        <v>0</v>
      </c>
      <c r="N263" s="2">
        <v>1</v>
      </c>
      <c r="O263" s="2" t="s">
        <v>20</v>
      </c>
      <c r="P263" s="2" t="str">
        <f t="shared" si="8"/>
        <v>Widow</v>
      </c>
      <c r="Q263" t="str">
        <f t="shared" si="9"/>
        <v>PhD</v>
      </c>
    </row>
    <row r="264" spans="1:17">
      <c r="A264" s="2">
        <v>2734</v>
      </c>
      <c r="B264" s="2">
        <v>177981</v>
      </c>
      <c r="C264" s="2">
        <v>1</v>
      </c>
      <c r="D264" s="2">
        <v>0</v>
      </c>
      <c r="E264" s="2">
        <v>48</v>
      </c>
      <c r="F264" s="2">
        <v>0</v>
      </c>
      <c r="G264" s="2">
        <v>1</v>
      </c>
      <c r="H264" s="2">
        <v>0</v>
      </c>
      <c r="I264" s="2">
        <v>0</v>
      </c>
      <c r="J264" s="2">
        <v>0</v>
      </c>
      <c r="K264" s="2">
        <v>0</v>
      </c>
      <c r="L264" s="2">
        <v>1</v>
      </c>
      <c r="M264" s="2">
        <v>0</v>
      </c>
      <c r="N264" s="2">
        <v>0</v>
      </c>
      <c r="O264" s="2" t="s">
        <v>22</v>
      </c>
      <c r="P264" s="2" t="str">
        <f t="shared" si="8"/>
        <v>Married</v>
      </c>
      <c r="Q264" t="str">
        <f t="shared" si="9"/>
        <v>Graduate</v>
      </c>
    </row>
    <row r="265" spans="1:17">
      <c r="A265" s="2">
        <v>1199</v>
      </c>
      <c r="B265" s="2">
        <v>177972</v>
      </c>
      <c r="C265" s="2">
        <v>0</v>
      </c>
      <c r="D265" s="2">
        <v>0</v>
      </c>
      <c r="E265" s="2">
        <v>66</v>
      </c>
      <c r="F265" s="2">
        <v>0</v>
      </c>
      <c r="G265" s="2">
        <v>0</v>
      </c>
      <c r="H265" s="2">
        <v>0</v>
      </c>
      <c r="I265" s="2">
        <v>1</v>
      </c>
      <c r="J265" s="2">
        <v>0</v>
      </c>
      <c r="K265" s="2">
        <v>0</v>
      </c>
      <c r="L265" s="2">
        <v>1</v>
      </c>
      <c r="M265" s="2">
        <v>0</v>
      </c>
      <c r="N265" s="2">
        <v>0</v>
      </c>
      <c r="O265" s="2" t="s">
        <v>17</v>
      </c>
      <c r="P265" s="2" t="str">
        <f t="shared" si="8"/>
        <v>Together</v>
      </c>
      <c r="Q265" t="str">
        <f t="shared" si="9"/>
        <v>Graduate</v>
      </c>
    </row>
    <row r="266" spans="1:17">
      <c r="A266" s="2">
        <v>1264</v>
      </c>
      <c r="B266" s="2">
        <v>177882</v>
      </c>
      <c r="C266" s="2">
        <v>0</v>
      </c>
      <c r="D266" s="2">
        <v>0</v>
      </c>
      <c r="E266" s="2">
        <v>39</v>
      </c>
      <c r="F266" s="2">
        <v>0</v>
      </c>
      <c r="G266" s="2">
        <v>0</v>
      </c>
      <c r="H266" s="2">
        <v>0</v>
      </c>
      <c r="I266" s="2">
        <v>1</v>
      </c>
      <c r="J266" s="2">
        <v>0</v>
      </c>
      <c r="K266" s="2">
        <v>0</v>
      </c>
      <c r="L266" s="2">
        <v>0</v>
      </c>
      <c r="M266" s="2">
        <v>1</v>
      </c>
      <c r="N266" s="2">
        <v>0</v>
      </c>
      <c r="O266" s="2" t="s">
        <v>22</v>
      </c>
      <c r="P266" s="2" t="str">
        <f t="shared" si="8"/>
        <v>Together</v>
      </c>
      <c r="Q266" t="str">
        <f t="shared" si="9"/>
        <v>Master</v>
      </c>
    </row>
    <row r="267" spans="1:17">
      <c r="A267" s="2">
        <v>2888</v>
      </c>
      <c r="B267" s="2">
        <v>177870</v>
      </c>
      <c r="C267" s="2">
        <v>0</v>
      </c>
      <c r="D267" s="2">
        <v>1</v>
      </c>
      <c r="E267" s="2">
        <v>53</v>
      </c>
      <c r="F267" s="2">
        <v>0</v>
      </c>
      <c r="G267" s="2">
        <v>1</v>
      </c>
      <c r="H267" s="2">
        <v>0</v>
      </c>
      <c r="I267" s="2">
        <v>0</v>
      </c>
      <c r="J267" s="2">
        <v>0</v>
      </c>
      <c r="K267" s="2">
        <v>0</v>
      </c>
      <c r="L267" s="2">
        <v>1</v>
      </c>
      <c r="M267" s="2">
        <v>0</v>
      </c>
      <c r="N267" s="2">
        <v>0</v>
      </c>
      <c r="O267" s="2" t="s">
        <v>21</v>
      </c>
      <c r="P267" s="2" t="str">
        <f t="shared" si="8"/>
        <v>Married</v>
      </c>
      <c r="Q267" t="str">
        <f t="shared" si="9"/>
        <v>Graduate</v>
      </c>
    </row>
    <row r="268" spans="1:17">
      <c r="A268" s="2">
        <v>1510</v>
      </c>
      <c r="B268" s="2">
        <v>177863</v>
      </c>
      <c r="C268" s="2">
        <v>0</v>
      </c>
      <c r="D268" s="2">
        <v>0</v>
      </c>
      <c r="E268" s="2">
        <v>62</v>
      </c>
      <c r="F268" s="2">
        <v>0</v>
      </c>
      <c r="G268" s="2">
        <v>0</v>
      </c>
      <c r="H268" s="2">
        <v>0</v>
      </c>
      <c r="I268" s="2">
        <v>1</v>
      </c>
      <c r="J268" s="2">
        <v>0</v>
      </c>
      <c r="K268" s="2">
        <v>0</v>
      </c>
      <c r="L268" s="2">
        <v>0</v>
      </c>
      <c r="M268" s="2">
        <v>0</v>
      </c>
      <c r="N268" s="2">
        <v>1</v>
      </c>
      <c r="O268" s="2" t="s">
        <v>22</v>
      </c>
      <c r="P268" s="2" t="str">
        <f t="shared" si="8"/>
        <v>Together</v>
      </c>
      <c r="Q268" t="str">
        <f t="shared" si="9"/>
        <v>PhD</v>
      </c>
    </row>
    <row r="269" spans="1:17">
      <c r="A269" s="2">
        <v>1669</v>
      </c>
      <c r="B269" s="2">
        <v>177845</v>
      </c>
      <c r="C269" s="2">
        <v>0</v>
      </c>
      <c r="D269" s="2">
        <v>0</v>
      </c>
      <c r="E269" s="2">
        <v>31</v>
      </c>
      <c r="F269" s="2">
        <v>0</v>
      </c>
      <c r="G269" s="2">
        <v>0</v>
      </c>
      <c r="H269" s="2">
        <v>0</v>
      </c>
      <c r="I269" s="2">
        <v>1</v>
      </c>
      <c r="J269" s="2">
        <v>0</v>
      </c>
      <c r="K269" s="2">
        <v>0</v>
      </c>
      <c r="L269" s="2">
        <v>0</v>
      </c>
      <c r="M269" s="2">
        <v>0</v>
      </c>
      <c r="N269" s="2">
        <v>1</v>
      </c>
      <c r="O269" s="2" t="s">
        <v>20</v>
      </c>
      <c r="P269" s="2" t="str">
        <f t="shared" si="8"/>
        <v>Together</v>
      </c>
      <c r="Q269" t="str">
        <f t="shared" si="9"/>
        <v>PhD</v>
      </c>
    </row>
    <row r="270" spans="1:17">
      <c r="A270" s="2">
        <v>2233</v>
      </c>
      <c r="B270" s="2">
        <v>177766</v>
      </c>
      <c r="C270" s="2">
        <v>0</v>
      </c>
      <c r="D270" s="2">
        <v>1</v>
      </c>
      <c r="E270" s="2">
        <v>53</v>
      </c>
      <c r="F270" s="2">
        <v>0</v>
      </c>
      <c r="G270" s="2">
        <v>1</v>
      </c>
      <c r="H270" s="2">
        <v>0</v>
      </c>
      <c r="I270" s="2">
        <v>0</v>
      </c>
      <c r="J270" s="2">
        <v>0</v>
      </c>
      <c r="K270" s="2">
        <v>0</v>
      </c>
      <c r="L270" s="2">
        <v>0</v>
      </c>
      <c r="M270" s="2">
        <v>0</v>
      </c>
      <c r="N270" s="2">
        <v>1</v>
      </c>
      <c r="O270" s="2" t="s">
        <v>20</v>
      </c>
      <c r="P270" s="2" t="str">
        <f t="shared" si="8"/>
        <v>Married</v>
      </c>
      <c r="Q270" t="str">
        <f t="shared" si="9"/>
        <v>PhD</v>
      </c>
    </row>
    <row r="271" spans="1:17">
      <c r="A271" s="2">
        <v>2644</v>
      </c>
      <c r="B271" s="2">
        <v>177766</v>
      </c>
      <c r="C271" s="2">
        <v>0</v>
      </c>
      <c r="D271" s="2">
        <v>1</v>
      </c>
      <c r="E271" s="2">
        <v>53</v>
      </c>
      <c r="F271" s="2">
        <v>0</v>
      </c>
      <c r="G271" s="2">
        <v>1</v>
      </c>
      <c r="H271" s="2">
        <v>0</v>
      </c>
      <c r="I271" s="2">
        <v>0</v>
      </c>
      <c r="J271" s="2">
        <v>0</v>
      </c>
      <c r="K271" s="2">
        <v>0</v>
      </c>
      <c r="L271" s="2">
        <v>0</v>
      </c>
      <c r="M271" s="2">
        <v>0</v>
      </c>
      <c r="N271" s="2">
        <v>1</v>
      </c>
      <c r="O271" s="2" t="s">
        <v>22</v>
      </c>
      <c r="P271" s="2" t="str">
        <f t="shared" si="8"/>
        <v>Married</v>
      </c>
      <c r="Q271" t="str">
        <f t="shared" si="9"/>
        <v>PhD</v>
      </c>
    </row>
    <row r="272" spans="1:17">
      <c r="A272" s="2">
        <v>1627</v>
      </c>
      <c r="B272" s="2">
        <v>177632</v>
      </c>
      <c r="C272" s="2">
        <v>0</v>
      </c>
      <c r="D272" s="2">
        <v>0</v>
      </c>
      <c r="E272" s="2">
        <v>73</v>
      </c>
      <c r="F272" s="2">
        <v>0</v>
      </c>
      <c r="G272" s="2">
        <v>0</v>
      </c>
      <c r="H272" s="2">
        <v>0</v>
      </c>
      <c r="I272" s="2">
        <v>1</v>
      </c>
      <c r="J272" s="2">
        <v>0</v>
      </c>
      <c r="K272" s="2">
        <v>0</v>
      </c>
      <c r="L272" s="2">
        <v>0</v>
      </c>
      <c r="M272" s="2">
        <v>1</v>
      </c>
      <c r="N272" s="2">
        <v>0</v>
      </c>
      <c r="O272" s="2" t="s">
        <v>20</v>
      </c>
      <c r="P272" s="2" t="str">
        <f t="shared" si="8"/>
        <v>Together</v>
      </c>
      <c r="Q272" t="str">
        <f t="shared" si="9"/>
        <v>Master</v>
      </c>
    </row>
    <row r="273" spans="1:17">
      <c r="A273" s="2">
        <v>1210</v>
      </c>
      <c r="B273" s="2">
        <v>177622</v>
      </c>
      <c r="C273" s="2">
        <v>0</v>
      </c>
      <c r="D273" s="2">
        <v>2</v>
      </c>
      <c r="E273" s="2">
        <v>50</v>
      </c>
      <c r="F273" s="2">
        <v>0</v>
      </c>
      <c r="G273" s="2">
        <v>0</v>
      </c>
      <c r="H273" s="2">
        <v>0</v>
      </c>
      <c r="I273" s="2">
        <v>1</v>
      </c>
      <c r="J273" s="2">
        <v>0</v>
      </c>
      <c r="K273" s="2">
        <v>0</v>
      </c>
      <c r="L273" s="2">
        <v>0</v>
      </c>
      <c r="M273" s="2">
        <v>0</v>
      </c>
      <c r="N273" s="2">
        <v>1</v>
      </c>
      <c r="O273" s="2" t="s">
        <v>22</v>
      </c>
      <c r="P273" s="2" t="str">
        <f t="shared" si="8"/>
        <v>Together</v>
      </c>
      <c r="Q273" t="str">
        <f t="shared" si="9"/>
        <v>PhD</v>
      </c>
    </row>
    <row r="274" spans="1:17">
      <c r="A274" s="2">
        <v>3040</v>
      </c>
      <c r="B274" s="2">
        <v>177610</v>
      </c>
      <c r="C274" s="2">
        <v>0</v>
      </c>
      <c r="D274" s="2">
        <v>1</v>
      </c>
      <c r="E274" s="2">
        <v>68</v>
      </c>
      <c r="F274" s="2">
        <v>0</v>
      </c>
      <c r="G274" s="2">
        <v>1</v>
      </c>
      <c r="H274" s="2">
        <v>0</v>
      </c>
      <c r="I274" s="2">
        <v>0</v>
      </c>
      <c r="J274" s="2">
        <v>0</v>
      </c>
      <c r="K274" s="2">
        <v>0</v>
      </c>
      <c r="L274" s="2">
        <v>0</v>
      </c>
      <c r="M274" s="2">
        <v>0</v>
      </c>
      <c r="N274" s="2">
        <v>1</v>
      </c>
      <c r="O274" s="2" t="s">
        <v>22</v>
      </c>
      <c r="P274" s="2" t="str">
        <f t="shared" si="8"/>
        <v>Married</v>
      </c>
      <c r="Q274" t="str">
        <f t="shared" si="9"/>
        <v>PhD</v>
      </c>
    </row>
    <row r="275" spans="1:17">
      <c r="A275" s="2">
        <v>2898</v>
      </c>
      <c r="B275" s="2">
        <v>177598</v>
      </c>
      <c r="C275" s="2">
        <v>0</v>
      </c>
      <c r="D275" s="2">
        <v>0</v>
      </c>
      <c r="E275" s="2">
        <v>77</v>
      </c>
      <c r="F275" s="2">
        <v>0</v>
      </c>
      <c r="G275" s="2">
        <v>0</v>
      </c>
      <c r="H275" s="2">
        <v>1</v>
      </c>
      <c r="I275" s="2">
        <v>0</v>
      </c>
      <c r="J275" s="2">
        <v>0</v>
      </c>
      <c r="K275" s="2">
        <v>0</v>
      </c>
      <c r="L275" s="2">
        <v>0</v>
      </c>
      <c r="M275" s="2">
        <v>1</v>
      </c>
      <c r="N275" s="2">
        <v>0</v>
      </c>
      <c r="O275" s="2" t="s">
        <v>19</v>
      </c>
      <c r="P275" s="2" t="str">
        <f t="shared" si="8"/>
        <v>Single</v>
      </c>
      <c r="Q275" t="str">
        <f t="shared" si="9"/>
        <v>Master</v>
      </c>
    </row>
    <row r="276" spans="1:17">
      <c r="A276" s="2">
        <v>1907</v>
      </c>
      <c r="B276" s="2">
        <v>177583</v>
      </c>
      <c r="C276" s="2">
        <v>0</v>
      </c>
      <c r="D276" s="2">
        <v>0</v>
      </c>
      <c r="E276" s="2">
        <v>42</v>
      </c>
      <c r="F276" s="2">
        <v>0</v>
      </c>
      <c r="G276" s="2">
        <v>1</v>
      </c>
      <c r="H276" s="2">
        <v>0</v>
      </c>
      <c r="I276" s="2">
        <v>0</v>
      </c>
      <c r="J276" s="2">
        <v>0</v>
      </c>
      <c r="K276" s="2">
        <v>0</v>
      </c>
      <c r="L276" s="2">
        <v>1</v>
      </c>
      <c r="M276" s="2">
        <v>0</v>
      </c>
      <c r="N276" s="2">
        <v>0</v>
      </c>
      <c r="O276" s="2" t="s">
        <v>17</v>
      </c>
      <c r="P276" s="2" t="str">
        <f t="shared" si="8"/>
        <v>Married</v>
      </c>
      <c r="Q276" t="str">
        <f t="shared" si="9"/>
        <v>Graduate</v>
      </c>
    </row>
    <row r="277" spans="1:17">
      <c r="A277" s="2">
        <v>1991</v>
      </c>
      <c r="B277" s="2">
        <v>177568</v>
      </c>
      <c r="C277" s="2">
        <v>0</v>
      </c>
      <c r="D277" s="2">
        <v>1</v>
      </c>
      <c r="E277" s="2">
        <v>41</v>
      </c>
      <c r="F277" s="2">
        <v>0</v>
      </c>
      <c r="G277" s="2">
        <v>0</v>
      </c>
      <c r="H277" s="2">
        <v>0</v>
      </c>
      <c r="I277" s="2">
        <v>1</v>
      </c>
      <c r="J277" s="2">
        <v>0</v>
      </c>
      <c r="K277" s="2">
        <v>0</v>
      </c>
      <c r="L277" s="2">
        <v>1</v>
      </c>
      <c r="M277" s="2">
        <v>0</v>
      </c>
      <c r="N277" s="2">
        <v>0</v>
      </c>
      <c r="O277" s="2" t="s">
        <v>17</v>
      </c>
      <c r="P277" s="2" t="str">
        <f t="shared" si="8"/>
        <v>Together</v>
      </c>
      <c r="Q277" t="str">
        <f t="shared" si="9"/>
        <v>Graduate</v>
      </c>
    </row>
    <row r="278" spans="1:17">
      <c r="A278" s="2">
        <v>2686</v>
      </c>
      <c r="B278" s="2">
        <v>177520</v>
      </c>
      <c r="C278" s="2">
        <v>0</v>
      </c>
      <c r="D278" s="2">
        <v>1</v>
      </c>
      <c r="E278" s="2">
        <v>61</v>
      </c>
      <c r="F278" s="2">
        <v>0</v>
      </c>
      <c r="G278" s="2">
        <v>1</v>
      </c>
      <c r="H278" s="2">
        <v>0</v>
      </c>
      <c r="I278" s="2">
        <v>0</v>
      </c>
      <c r="J278" s="2">
        <v>0</v>
      </c>
      <c r="K278" s="2">
        <v>0</v>
      </c>
      <c r="L278" s="2">
        <v>0</v>
      </c>
      <c r="M278" s="2">
        <v>1</v>
      </c>
      <c r="N278" s="2">
        <v>0</v>
      </c>
      <c r="O278" s="2" t="s">
        <v>22</v>
      </c>
      <c r="P278" s="2" t="str">
        <f t="shared" si="8"/>
        <v>Married</v>
      </c>
      <c r="Q278" t="str">
        <f t="shared" si="9"/>
        <v>Master</v>
      </c>
    </row>
    <row r="279" spans="1:17">
      <c r="A279" s="2">
        <v>1294</v>
      </c>
      <c r="B279" s="2">
        <v>177457</v>
      </c>
      <c r="C279" s="2">
        <v>0</v>
      </c>
      <c r="D279" s="2">
        <v>0</v>
      </c>
      <c r="E279" s="2">
        <v>73</v>
      </c>
      <c r="F279" s="2">
        <v>0</v>
      </c>
      <c r="G279" s="2">
        <v>0</v>
      </c>
      <c r="H279" s="2">
        <v>1</v>
      </c>
      <c r="I279" s="2">
        <v>0</v>
      </c>
      <c r="J279" s="2">
        <v>0</v>
      </c>
      <c r="K279" s="2">
        <v>0</v>
      </c>
      <c r="L279" s="2">
        <v>1</v>
      </c>
      <c r="M279" s="2">
        <v>0</v>
      </c>
      <c r="N279" s="2">
        <v>0</v>
      </c>
      <c r="O279" s="2" t="s">
        <v>22</v>
      </c>
      <c r="P279" s="2" t="str">
        <f t="shared" si="8"/>
        <v>Single</v>
      </c>
      <c r="Q279" t="str">
        <f t="shared" si="9"/>
        <v>Graduate</v>
      </c>
    </row>
    <row r="280" spans="1:17">
      <c r="A280" s="2">
        <v>2712</v>
      </c>
      <c r="B280" s="2">
        <v>177437</v>
      </c>
      <c r="C280" s="2">
        <v>0</v>
      </c>
      <c r="D280" s="2">
        <v>0</v>
      </c>
      <c r="E280" s="2">
        <v>57</v>
      </c>
      <c r="F280" s="2">
        <v>0</v>
      </c>
      <c r="G280" s="2">
        <v>1</v>
      </c>
      <c r="H280" s="2">
        <v>0</v>
      </c>
      <c r="I280" s="2">
        <v>0</v>
      </c>
      <c r="J280" s="2">
        <v>0</v>
      </c>
      <c r="K280" s="2">
        <v>0</v>
      </c>
      <c r="L280" s="2">
        <v>1</v>
      </c>
      <c r="M280" s="2">
        <v>0</v>
      </c>
      <c r="N280" s="2">
        <v>0</v>
      </c>
      <c r="O280" s="2" t="s">
        <v>19</v>
      </c>
      <c r="P280" s="2" t="str">
        <f t="shared" si="8"/>
        <v>Married</v>
      </c>
      <c r="Q280" t="str">
        <f t="shared" si="9"/>
        <v>Graduate</v>
      </c>
    </row>
    <row r="281" spans="1:17">
      <c r="A281" s="2">
        <v>2302</v>
      </c>
      <c r="B281" s="2">
        <v>177382</v>
      </c>
      <c r="C281" s="2">
        <v>0</v>
      </c>
      <c r="D281" s="2">
        <v>1</v>
      </c>
      <c r="E281" s="2">
        <v>52</v>
      </c>
      <c r="F281" s="2">
        <v>0</v>
      </c>
      <c r="G281" s="2">
        <v>0</v>
      </c>
      <c r="H281" s="2">
        <v>0</v>
      </c>
      <c r="I281" s="2">
        <v>1</v>
      </c>
      <c r="J281" s="2">
        <v>0</v>
      </c>
      <c r="K281" s="2">
        <v>0</v>
      </c>
      <c r="L281" s="2">
        <v>1</v>
      </c>
      <c r="M281" s="2">
        <v>0</v>
      </c>
      <c r="N281" s="2">
        <v>0</v>
      </c>
      <c r="O281" s="2" t="s">
        <v>22</v>
      </c>
      <c r="P281" s="2" t="str">
        <f t="shared" si="8"/>
        <v>Together</v>
      </c>
      <c r="Q281" t="str">
        <f t="shared" si="9"/>
        <v>Graduate</v>
      </c>
    </row>
    <row r="282" spans="1:17">
      <c r="A282" s="2">
        <v>1120</v>
      </c>
      <c r="B282" s="2">
        <v>177376</v>
      </c>
      <c r="C282" s="2">
        <v>1</v>
      </c>
      <c r="D282" s="2">
        <v>1</v>
      </c>
      <c r="E282" s="2">
        <v>64</v>
      </c>
      <c r="F282" s="2">
        <v>0</v>
      </c>
      <c r="G282" s="2">
        <v>0</v>
      </c>
      <c r="H282" s="2">
        <v>0</v>
      </c>
      <c r="I282" s="2">
        <v>1</v>
      </c>
      <c r="J282" s="2">
        <v>0</v>
      </c>
      <c r="K282" s="2">
        <v>0</v>
      </c>
      <c r="L282" s="2">
        <v>0</v>
      </c>
      <c r="M282" s="2">
        <v>0</v>
      </c>
      <c r="N282" s="2">
        <v>1</v>
      </c>
      <c r="O282" s="2" t="s">
        <v>22</v>
      </c>
      <c r="P282" s="2" t="str">
        <f t="shared" si="8"/>
        <v>Together</v>
      </c>
      <c r="Q282" t="str">
        <f t="shared" si="9"/>
        <v>PhD</v>
      </c>
    </row>
    <row r="283" spans="1:17">
      <c r="A283" s="2">
        <v>1655</v>
      </c>
      <c r="B283" s="2">
        <v>177353</v>
      </c>
      <c r="C283" s="2">
        <v>0</v>
      </c>
      <c r="D283" s="2">
        <v>1</v>
      </c>
      <c r="E283" s="2">
        <v>40</v>
      </c>
      <c r="F283" s="2">
        <v>0</v>
      </c>
      <c r="G283" s="2">
        <v>1</v>
      </c>
      <c r="H283" s="2">
        <v>0</v>
      </c>
      <c r="I283" s="2">
        <v>0</v>
      </c>
      <c r="J283" s="2">
        <v>0</v>
      </c>
      <c r="K283" s="2">
        <v>0</v>
      </c>
      <c r="L283" s="2">
        <v>1</v>
      </c>
      <c r="M283" s="2">
        <v>0</v>
      </c>
      <c r="N283" s="2">
        <v>0</v>
      </c>
      <c r="O283" s="2" t="s">
        <v>17</v>
      </c>
      <c r="P283" s="2" t="str">
        <f t="shared" si="8"/>
        <v>Married</v>
      </c>
      <c r="Q283" t="str">
        <f t="shared" si="9"/>
        <v>Graduate</v>
      </c>
    </row>
    <row r="284" spans="1:17">
      <c r="A284" s="2">
        <v>2427</v>
      </c>
      <c r="B284" s="2">
        <v>177343</v>
      </c>
      <c r="C284" s="2">
        <v>0</v>
      </c>
      <c r="D284" s="2">
        <v>0</v>
      </c>
      <c r="E284" s="2">
        <v>55</v>
      </c>
      <c r="F284" s="2">
        <v>0</v>
      </c>
      <c r="G284" s="2">
        <v>1</v>
      </c>
      <c r="H284" s="2">
        <v>0</v>
      </c>
      <c r="I284" s="2">
        <v>0</v>
      </c>
      <c r="J284" s="2">
        <v>0</v>
      </c>
      <c r="K284" s="2">
        <v>0</v>
      </c>
      <c r="L284" s="2">
        <v>1</v>
      </c>
      <c r="M284" s="2">
        <v>0</v>
      </c>
      <c r="N284" s="2">
        <v>0</v>
      </c>
      <c r="O284" s="2" t="s">
        <v>18</v>
      </c>
      <c r="P284" s="2" t="str">
        <f t="shared" si="8"/>
        <v>Married</v>
      </c>
      <c r="Q284" t="str">
        <f t="shared" si="9"/>
        <v>Graduate</v>
      </c>
    </row>
    <row r="285" spans="1:17">
      <c r="A285" s="2">
        <v>1102</v>
      </c>
      <c r="B285" s="2">
        <v>177298</v>
      </c>
      <c r="C285" s="2">
        <v>0</v>
      </c>
      <c r="D285" s="2">
        <v>1</v>
      </c>
      <c r="E285" s="2">
        <v>41</v>
      </c>
      <c r="F285" s="2">
        <v>0</v>
      </c>
      <c r="G285" s="2">
        <v>0</v>
      </c>
      <c r="H285" s="2">
        <v>0</v>
      </c>
      <c r="I285" s="2">
        <v>1</v>
      </c>
      <c r="J285" s="2">
        <v>0</v>
      </c>
      <c r="K285" s="2">
        <v>0</v>
      </c>
      <c r="L285" s="2">
        <v>1</v>
      </c>
      <c r="M285" s="2">
        <v>0</v>
      </c>
      <c r="N285" s="2">
        <v>0</v>
      </c>
      <c r="O285" s="2" t="s">
        <v>22</v>
      </c>
      <c r="P285" s="2" t="str">
        <f t="shared" si="8"/>
        <v>Together</v>
      </c>
      <c r="Q285" t="str">
        <f t="shared" si="9"/>
        <v>Graduate</v>
      </c>
    </row>
    <row r="286" spans="1:17">
      <c r="A286" s="2">
        <v>2764</v>
      </c>
      <c r="B286" s="2">
        <v>177298</v>
      </c>
      <c r="C286" s="2">
        <v>0</v>
      </c>
      <c r="D286" s="2">
        <v>1</v>
      </c>
      <c r="E286" s="2">
        <v>41</v>
      </c>
      <c r="F286" s="2">
        <v>0</v>
      </c>
      <c r="G286" s="2">
        <v>0</v>
      </c>
      <c r="H286" s="2">
        <v>0</v>
      </c>
      <c r="I286" s="2">
        <v>1</v>
      </c>
      <c r="J286" s="2">
        <v>0</v>
      </c>
      <c r="K286" s="2">
        <v>0</v>
      </c>
      <c r="L286" s="2">
        <v>1</v>
      </c>
      <c r="M286" s="2">
        <v>0</v>
      </c>
      <c r="N286" s="2">
        <v>0</v>
      </c>
      <c r="O286" s="2" t="s">
        <v>22</v>
      </c>
      <c r="P286" s="2" t="str">
        <f t="shared" si="8"/>
        <v>Together</v>
      </c>
      <c r="Q286" t="str">
        <f t="shared" si="9"/>
        <v>Graduate</v>
      </c>
    </row>
    <row r="287" spans="1:17">
      <c r="A287" s="2">
        <v>2203</v>
      </c>
      <c r="B287" s="2">
        <v>177297</v>
      </c>
      <c r="C287" s="2">
        <v>0</v>
      </c>
      <c r="D287" s="2">
        <v>0</v>
      </c>
      <c r="E287" s="2">
        <v>63</v>
      </c>
      <c r="F287" s="2">
        <v>1</v>
      </c>
      <c r="G287" s="2">
        <v>0</v>
      </c>
      <c r="H287" s="2">
        <v>0</v>
      </c>
      <c r="I287" s="2">
        <v>0</v>
      </c>
      <c r="J287" s="2">
        <v>0</v>
      </c>
      <c r="K287" s="2">
        <v>0</v>
      </c>
      <c r="L287" s="2">
        <v>0</v>
      </c>
      <c r="M287" s="2">
        <v>0</v>
      </c>
      <c r="N287" s="2">
        <v>0</v>
      </c>
      <c r="O287" s="2" t="s">
        <v>20</v>
      </c>
      <c r="P287" s="2" t="str">
        <f t="shared" si="8"/>
        <v>Divorced</v>
      </c>
      <c r="Q287" t="e">
        <f t="shared" si="9"/>
        <v>#N/A</v>
      </c>
    </row>
    <row r="288" spans="1:17">
      <c r="A288" s="2">
        <v>2942</v>
      </c>
      <c r="B288" s="2">
        <v>177226</v>
      </c>
      <c r="C288" s="2">
        <v>0</v>
      </c>
      <c r="D288" s="2">
        <v>1</v>
      </c>
      <c r="E288" s="2">
        <v>57</v>
      </c>
      <c r="F288" s="2">
        <v>0</v>
      </c>
      <c r="G288" s="2">
        <v>0</v>
      </c>
      <c r="H288" s="2">
        <v>0</v>
      </c>
      <c r="I288" s="2">
        <v>1</v>
      </c>
      <c r="J288" s="2">
        <v>0</v>
      </c>
      <c r="K288" s="2">
        <v>0</v>
      </c>
      <c r="L288" s="2">
        <v>1</v>
      </c>
      <c r="M288" s="2">
        <v>0</v>
      </c>
      <c r="N288" s="2">
        <v>0</v>
      </c>
      <c r="O288" s="2" t="s">
        <v>21</v>
      </c>
      <c r="P288" s="2" t="str">
        <f t="shared" si="8"/>
        <v>Together</v>
      </c>
      <c r="Q288" t="str">
        <f t="shared" si="9"/>
        <v>Graduate</v>
      </c>
    </row>
    <row r="289" spans="1:17">
      <c r="A289" s="2">
        <v>2149</v>
      </c>
      <c r="B289" s="2">
        <v>177142</v>
      </c>
      <c r="C289" s="2">
        <v>0</v>
      </c>
      <c r="D289" s="2">
        <v>0</v>
      </c>
      <c r="E289" s="2">
        <v>72</v>
      </c>
      <c r="F289" s="2">
        <v>0</v>
      </c>
      <c r="G289" s="2">
        <v>1</v>
      </c>
      <c r="H289" s="2">
        <v>0</v>
      </c>
      <c r="I289" s="2">
        <v>0</v>
      </c>
      <c r="J289" s="2">
        <v>0</v>
      </c>
      <c r="K289" s="2">
        <v>0</v>
      </c>
      <c r="L289" s="2">
        <v>1</v>
      </c>
      <c r="M289" s="2">
        <v>0</v>
      </c>
      <c r="N289" s="2">
        <v>0</v>
      </c>
      <c r="O289" s="2" t="s">
        <v>20</v>
      </c>
      <c r="P289" s="2" t="str">
        <f t="shared" si="8"/>
        <v>Married</v>
      </c>
      <c r="Q289" t="str">
        <f t="shared" si="9"/>
        <v>Graduate</v>
      </c>
    </row>
    <row r="290" spans="1:17">
      <c r="A290" s="2">
        <v>2193</v>
      </c>
      <c r="B290" s="2">
        <v>177044</v>
      </c>
      <c r="C290" s="2">
        <v>0</v>
      </c>
      <c r="D290" s="2">
        <v>1</v>
      </c>
      <c r="E290" s="2">
        <v>48</v>
      </c>
      <c r="F290" s="2">
        <v>0</v>
      </c>
      <c r="G290" s="2">
        <v>0</v>
      </c>
      <c r="H290" s="2">
        <v>0</v>
      </c>
      <c r="I290" s="2">
        <v>1</v>
      </c>
      <c r="J290" s="2">
        <v>0</v>
      </c>
      <c r="K290" s="2">
        <v>0</v>
      </c>
      <c r="L290" s="2">
        <v>1</v>
      </c>
      <c r="M290" s="2">
        <v>0</v>
      </c>
      <c r="N290" s="2">
        <v>0</v>
      </c>
      <c r="O290" s="2" t="s">
        <v>18</v>
      </c>
      <c r="P290" s="2" t="str">
        <f t="shared" si="8"/>
        <v>Together</v>
      </c>
      <c r="Q290" t="str">
        <f t="shared" si="9"/>
        <v>Graduate</v>
      </c>
    </row>
    <row r="291" spans="1:17">
      <c r="A291" s="2">
        <v>2028</v>
      </c>
      <c r="B291" s="2">
        <v>177037</v>
      </c>
      <c r="C291" s="2">
        <v>0</v>
      </c>
      <c r="D291" s="2">
        <v>1</v>
      </c>
      <c r="E291" s="2">
        <v>60</v>
      </c>
      <c r="F291" s="2">
        <v>0</v>
      </c>
      <c r="G291" s="2">
        <v>1</v>
      </c>
      <c r="H291" s="2">
        <v>0</v>
      </c>
      <c r="I291" s="2">
        <v>0</v>
      </c>
      <c r="J291" s="2">
        <v>0</v>
      </c>
      <c r="K291" s="2">
        <v>0</v>
      </c>
      <c r="L291" s="2">
        <v>0</v>
      </c>
      <c r="M291" s="2">
        <v>0</v>
      </c>
      <c r="N291" s="2">
        <v>1</v>
      </c>
      <c r="O291" s="2" t="s">
        <v>19</v>
      </c>
      <c r="P291" s="2" t="str">
        <f t="shared" si="8"/>
        <v>Married</v>
      </c>
      <c r="Q291" t="str">
        <f t="shared" si="9"/>
        <v>PhD</v>
      </c>
    </row>
    <row r="292" spans="1:17">
      <c r="A292" s="2">
        <v>2998</v>
      </c>
      <c r="B292" s="2">
        <v>177027</v>
      </c>
      <c r="C292" s="2">
        <v>0</v>
      </c>
      <c r="D292" s="2">
        <v>1</v>
      </c>
      <c r="E292" s="2">
        <v>68</v>
      </c>
      <c r="F292" s="2">
        <v>0</v>
      </c>
      <c r="G292" s="2">
        <v>1</v>
      </c>
      <c r="H292" s="2">
        <v>0</v>
      </c>
      <c r="I292" s="2">
        <v>0</v>
      </c>
      <c r="J292" s="2">
        <v>0</v>
      </c>
      <c r="K292" s="2">
        <v>0</v>
      </c>
      <c r="L292" s="2">
        <v>0</v>
      </c>
      <c r="M292" s="2">
        <v>1</v>
      </c>
      <c r="N292" s="2">
        <v>0</v>
      </c>
      <c r="O292" s="2" t="s">
        <v>22</v>
      </c>
      <c r="P292" s="2" t="str">
        <f t="shared" si="8"/>
        <v>Married</v>
      </c>
      <c r="Q292" t="str">
        <f t="shared" si="9"/>
        <v>Master</v>
      </c>
    </row>
    <row r="293" spans="1:17">
      <c r="A293" s="2">
        <v>2464</v>
      </c>
      <c r="B293" s="2">
        <v>176998</v>
      </c>
      <c r="C293" s="2">
        <v>0</v>
      </c>
      <c r="D293" s="2">
        <v>1</v>
      </c>
      <c r="E293" s="2">
        <v>65</v>
      </c>
      <c r="F293" s="2">
        <v>0</v>
      </c>
      <c r="G293" s="2">
        <v>1</v>
      </c>
      <c r="H293" s="2">
        <v>0</v>
      </c>
      <c r="I293" s="2">
        <v>0</v>
      </c>
      <c r="J293" s="2">
        <v>0</v>
      </c>
      <c r="K293" s="2">
        <v>0</v>
      </c>
      <c r="L293" s="2">
        <v>1</v>
      </c>
      <c r="M293" s="2">
        <v>0</v>
      </c>
      <c r="N293" s="2">
        <v>0</v>
      </c>
      <c r="O293" s="2" t="s">
        <v>22</v>
      </c>
      <c r="P293" s="2" t="str">
        <f t="shared" si="8"/>
        <v>Married</v>
      </c>
      <c r="Q293" t="str">
        <f t="shared" si="9"/>
        <v>Graduate</v>
      </c>
    </row>
    <row r="294" spans="1:17">
      <c r="A294" s="2">
        <v>1018</v>
      </c>
      <c r="B294" s="2">
        <v>176995</v>
      </c>
      <c r="C294" s="2">
        <v>0</v>
      </c>
      <c r="D294" s="2">
        <v>1</v>
      </c>
      <c r="E294" s="2">
        <v>71</v>
      </c>
      <c r="F294" s="2">
        <v>0</v>
      </c>
      <c r="G294" s="2">
        <v>1</v>
      </c>
      <c r="H294" s="2">
        <v>0</v>
      </c>
      <c r="I294" s="2">
        <v>0</v>
      </c>
      <c r="J294" s="2">
        <v>0</v>
      </c>
      <c r="K294" s="2">
        <v>0</v>
      </c>
      <c r="L294" s="2">
        <v>0</v>
      </c>
      <c r="M294" s="2">
        <v>1</v>
      </c>
      <c r="N294" s="2">
        <v>0</v>
      </c>
      <c r="O294" s="2" t="s">
        <v>22</v>
      </c>
      <c r="P294" s="2" t="str">
        <f t="shared" si="8"/>
        <v>Married</v>
      </c>
      <c r="Q294" t="str">
        <f t="shared" si="9"/>
        <v>Master</v>
      </c>
    </row>
    <row r="295" spans="1:17">
      <c r="A295" s="2">
        <v>1521</v>
      </c>
      <c r="B295" s="2">
        <v>176982</v>
      </c>
      <c r="C295" s="2">
        <v>0</v>
      </c>
      <c r="D295" s="2">
        <v>0</v>
      </c>
      <c r="E295" s="2">
        <v>53</v>
      </c>
      <c r="F295" s="2">
        <v>1</v>
      </c>
      <c r="G295" s="2">
        <v>0</v>
      </c>
      <c r="H295" s="2">
        <v>0</v>
      </c>
      <c r="I295" s="2">
        <v>0</v>
      </c>
      <c r="J295" s="2">
        <v>0</v>
      </c>
      <c r="K295" s="2">
        <v>0</v>
      </c>
      <c r="L295" s="2">
        <v>1</v>
      </c>
      <c r="M295" s="2">
        <v>0</v>
      </c>
      <c r="N295" s="2">
        <v>0</v>
      </c>
      <c r="O295" s="2" t="s">
        <v>18</v>
      </c>
      <c r="P295" s="2" t="str">
        <f t="shared" si="8"/>
        <v>Divorced</v>
      </c>
      <c r="Q295" t="str">
        <f t="shared" si="9"/>
        <v>Graduate</v>
      </c>
    </row>
    <row r="296" spans="1:17">
      <c r="A296" s="2">
        <v>2930</v>
      </c>
      <c r="B296" s="2">
        <v>176842</v>
      </c>
      <c r="C296" s="2">
        <v>0</v>
      </c>
      <c r="D296" s="2">
        <v>0</v>
      </c>
      <c r="E296" s="2">
        <v>70</v>
      </c>
      <c r="F296" s="2">
        <v>0</v>
      </c>
      <c r="G296" s="2">
        <v>0</v>
      </c>
      <c r="H296" s="2">
        <v>0</v>
      </c>
      <c r="I296" s="2">
        <v>0</v>
      </c>
      <c r="J296" s="2">
        <v>1</v>
      </c>
      <c r="K296" s="2">
        <v>0</v>
      </c>
      <c r="L296" s="2">
        <v>0</v>
      </c>
      <c r="M296" s="2">
        <v>0</v>
      </c>
      <c r="N296" s="2">
        <v>1</v>
      </c>
      <c r="O296" s="2" t="s">
        <v>21</v>
      </c>
      <c r="P296" s="2" t="str">
        <f t="shared" si="8"/>
        <v>Widow</v>
      </c>
      <c r="Q296" t="str">
        <f t="shared" si="9"/>
        <v>PhD</v>
      </c>
    </row>
    <row r="297" spans="1:17">
      <c r="A297" s="2">
        <v>2527</v>
      </c>
      <c r="B297" s="2">
        <v>176800</v>
      </c>
      <c r="C297" s="2">
        <v>0</v>
      </c>
      <c r="D297" s="2">
        <v>0</v>
      </c>
      <c r="E297" s="2">
        <v>55</v>
      </c>
      <c r="F297" s="2">
        <v>0</v>
      </c>
      <c r="G297" s="2">
        <v>1</v>
      </c>
      <c r="H297" s="2">
        <v>0</v>
      </c>
      <c r="I297" s="2">
        <v>0</v>
      </c>
      <c r="J297" s="2">
        <v>0</v>
      </c>
      <c r="K297" s="2">
        <v>0</v>
      </c>
      <c r="L297" s="2">
        <v>0</v>
      </c>
      <c r="M297" s="2">
        <v>0</v>
      </c>
      <c r="N297" s="2">
        <v>0</v>
      </c>
      <c r="O297" s="2" t="s">
        <v>20</v>
      </c>
      <c r="P297" s="2" t="str">
        <f t="shared" si="8"/>
        <v>Married</v>
      </c>
      <c r="Q297" t="e">
        <f t="shared" si="9"/>
        <v>#N/A</v>
      </c>
    </row>
    <row r="298" spans="1:17">
      <c r="A298" s="2">
        <v>2091</v>
      </c>
      <c r="B298" s="2">
        <v>176773</v>
      </c>
      <c r="C298" s="2">
        <v>0</v>
      </c>
      <c r="D298" s="2">
        <v>0</v>
      </c>
      <c r="E298" s="2">
        <v>66</v>
      </c>
      <c r="F298" s="2">
        <v>1</v>
      </c>
      <c r="G298" s="2">
        <v>0</v>
      </c>
      <c r="H298" s="2">
        <v>0</v>
      </c>
      <c r="I298" s="2">
        <v>0</v>
      </c>
      <c r="J298" s="2">
        <v>0</v>
      </c>
      <c r="K298" s="2">
        <v>0</v>
      </c>
      <c r="L298" s="2">
        <v>1</v>
      </c>
      <c r="M298" s="2">
        <v>0</v>
      </c>
      <c r="N298" s="2">
        <v>0</v>
      </c>
      <c r="O298" s="2" t="s">
        <v>18</v>
      </c>
      <c r="P298" s="2" t="str">
        <f t="shared" si="8"/>
        <v>Divorced</v>
      </c>
      <c r="Q298" t="str">
        <f t="shared" si="9"/>
        <v>Graduate</v>
      </c>
    </row>
    <row r="299" spans="1:17">
      <c r="A299" s="2">
        <v>2240</v>
      </c>
      <c r="B299" s="2">
        <v>176653</v>
      </c>
      <c r="C299" s="2">
        <v>0</v>
      </c>
      <c r="D299" s="2">
        <v>0</v>
      </c>
      <c r="E299" s="2">
        <v>51</v>
      </c>
      <c r="F299" s="2">
        <v>0</v>
      </c>
      <c r="G299" s="2">
        <v>0</v>
      </c>
      <c r="H299" s="2">
        <v>0</v>
      </c>
      <c r="I299" s="2">
        <v>1</v>
      </c>
      <c r="J299" s="2">
        <v>0</v>
      </c>
      <c r="K299" s="2">
        <v>0</v>
      </c>
      <c r="L299" s="2">
        <v>1</v>
      </c>
      <c r="M299" s="2">
        <v>0</v>
      </c>
      <c r="N299" s="2">
        <v>0</v>
      </c>
      <c r="O299" s="2" t="s">
        <v>21</v>
      </c>
      <c r="P299" s="2" t="str">
        <f t="shared" si="8"/>
        <v>Together</v>
      </c>
      <c r="Q299" t="str">
        <f t="shared" si="9"/>
        <v>Graduate</v>
      </c>
    </row>
    <row r="300" spans="1:17">
      <c r="A300" s="2">
        <v>1873</v>
      </c>
      <c r="B300" s="2">
        <v>176630</v>
      </c>
      <c r="C300" s="2">
        <v>0</v>
      </c>
      <c r="D300" s="2">
        <v>0</v>
      </c>
      <c r="E300" s="2">
        <v>37</v>
      </c>
      <c r="F300" s="2">
        <v>0</v>
      </c>
      <c r="G300" s="2">
        <v>1</v>
      </c>
      <c r="H300" s="2">
        <v>0</v>
      </c>
      <c r="I300" s="2">
        <v>0</v>
      </c>
      <c r="J300" s="2">
        <v>0</v>
      </c>
      <c r="K300" s="2">
        <v>0</v>
      </c>
      <c r="L300" s="2">
        <v>1</v>
      </c>
      <c r="M300" s="2">
        <v>0</v>
      </c>
      <c r="N300" s="2">
        <v>0</v>
      </c>
      <c r="O300" s="2" t="s">
        <v>20</v>
      </c>
      <c r="P300" s="2" t="str">
        <f t="shared" si="8"/>
        <v>Married</v>
      </c>
      <c r="Q300" t="str">
        <f t="shared" si="9"/>
        <v>Graduate</v>
      </c>
    </row>
    <row r="301" spans="1:17">
      <c r="A301" s="2">
        <v>2223</v>
      </c>
      <c r="B301" s="2">
        <v>176624</v>
      </c>
      <c r="C301" s="2">
        <v>0</v>
      </c>
      <c r="D301" s="2">
        <v>1</v>
      </c>
      <c r="E301" s="2">
        <v>58</v>
      </c>
      <c r="F301" s="2">
        <v>0</v>
      </c>
      <c r="G301" s="2">
        <v>0</v>
      </c>
      <c r="H301" s="2">
        <v>1</v>
      </c>
      <c r="I301" s="2">
        <v>0</v>
      </c>
      <c r="J301" s="2">
        <v>0</v>
      </c>
      <c r="K301" s="2">
        <v>0</v>
      </c>
      <c r="L301" s="2">
        <v>1</v>
      </c>
      <c r="M301" s="2">
        <v>0</v>
      </c>
      <c r="N301" s="2">
        <v>0</v>
      </c>
      <c r="O301" s="2" t="s">
        <v>18</v>
      </c>
      <c r="P301" s="2" t="str">
        <f t="shared" si="8"/>
        <v>Single</v>
      </c>
      <c r="Q301" t="str">
        <f t="shared" si="9"/>
        <v>Graduate</v>
      </c>
    </row>
    <row r="302" spans="1:17">
      <c r="A302" s="2">
        <v>1696</v>
      </c>
      <c r="B302" s="2">
        <v>176618</v>
      </c>
      <c r="C302" s="2">
        <v>0</v>
      </c>
      <c r="D302" s="2">
        <v>0</v>
      </c>
      <c r="E302" s="2">
        <v>45</v>
      </c>
      <c r="F302" s="2">
        <v>0</v>
      </c>
      <c r="G302" s="2">
        <v>1</v>
      </c>
      <c r="H302" s="2">
        <v>0</v>
      </c>
      <c r="I302" s="2">
        <v>0</v>
      </c>
      <c r="J302" s="2">
        <v>0</v>
      </c>
      <c r="K302" s="2">
        <v>0</v>
      </c>
      <c r="L302" s="2">
        <v>0</v>
      </c>
      <c r="M302" s="2">
        <v>0</v>
      </c>
      <c r="N302" s="2">
        <v>1</v>
      </c>
      <c r="O302" s="2" t="s">
        <v>22</v>
      </c>
      <c r="P302" s="2" t="str">
        <f t="shared" si="8"/>
        <v>Married</v>
      </c>
      <c r="Q302" t="str">
        <f t="shared" si="9"/>
        <v>PhD</v>
      </c>
    </row>
    <row r="303" spans="1:17">
      <c r="A303" s="2">
        <v>2330</v>
      </c>
      <c r="B303" s="2">
        <v>176542</v>
      </c>
      <c r="C303" s="2">
        <v>0</v>
      </c>
      <c r="D303" s="2">
        <v>0</v>
      </c>
      <c r="E303" s="2">
        <v>64</v>
      </c>
      <c r="F303" s="2">
        <v>0</v>
      </c>
      <c r="G303" s="2">
        <v>0</v>
      </c>
      <c r="H303" s="2">
        <v>0</v>
      </c>
      <c r="I303" s="2">
        <v>1</v>
      </c>
      <c r="J303" s="2">
        <v>0</v>
      </c>
      <c r="K303" s="2">
        <v>0</v>
      </c>
      <c r="L303" s="2">
        <v>0</v>
      </c>
      <c r="M303" s="2">
        <v>0</v>
      </c>
      <c r="N303" s="2">
        <v>1</v>
      </c>
      <c r="O303" s="2" t="s">
        <v>21</v>
      </c>
      <c r="P303" s="2" t="str">
        <f t="shared" si="8"/>
        <v>Together</v>
      </c>
      <c r="Q303" t="str">
        <f t="shared" si="9"/>
        <v>PhD</v>
      </c>
    </row>
    <row r="304" spans="1:17">
      <c r="A304" s="2">
        <v>2863</v>
      </c>
      <c r="B304" s="2">
        <v>176532</v>
      </c>
      <c r="C304" s="2">
        <v>1</v>
      </c>
      <c r="D304" s="2">
        <v>1</v>
      </c>
      <c r="E304" s="2">
        <v>45</v>
      </c>
      <c r="F304" s="2">
        <v>0</v>
      </c>
      <c r="G304" s="2">
        <v>0</v>
      </c>
      <c r="H304" s="2">
        <v>0</v>
      </c>
      <c r="I304" s="2">
        <v>1</v>
      </c>
      <c r="J304" s="2">
        <v>0</v>
      </c>
      <c r="K304" s="2">
        <v>0</v>
      </c>
      <c r="L304" s="2">
        <v>1</v>
      </c>
      <c r="M304" s="2">
        <v>0</v>
      </c>
      <c r="N304" s="2">
        <v>0</v>
      </c>
      <c r="O304" s="2" t="s">
        <v>20</v>
      </c>
      <c r="P304" s="2" t="str">
        <f t="shared" si="8"/>
        <v>Together</v>
      </c>
      <c r="Q304" t="str">
        <f t="shared" si="9"/>
        <v>Graduate</v>
      </c>
    </row>
    <row r="305" spans="1:17">
      <c r="A305" s="2">
        <v>3023</v>
      </c>
      <c r="B305" s="2">
        <v>176467</v>
      </c>
      <c r="C305" s="2">
        <v>1</v>
      </c>
      <c r="D305" s="2">
        <v>0</v>
      </c>
      <c r="E305" s="2">
        <v>50</v>
      </c>
      <c r="F305" s="2">
        <v>0</v>
      </c>
      <c r="G305" s="2">
        <v>0</v>
      </c>
      <c r="H305" s="2">
        <v>1</v>
      </c>
      <c r="I305" s="2">
        <v>0</v>
      </c>
      <c r="J305" s="2">
        <v>0</v>
      </c>
      <c r="K305" s="2">
        <v>0</v>
      </c>
      <c r="L305" s="2">
        <v>1</v>
      </c>
      <c r="M305" s="2">
        <v>0</v>
      </c>
      <c r="N305" s="2">
        <v>0</v>
      </c>
      <c r="O305" s="2" t="s">
        <v>17</v>
      </c>
      <c r="P305" s="2" t="str">
        <f t="shared" si="8"/>
        <v>Single</v>
      </c>
      <c r="Q305" t="str">
        <f t="shared" si="9"/>
        <v>Graduate</v>
      </c>
    </row>
    <row r="306" spans="1:17">
      <c r="A306" s="2">
        <v>2574</v>
      </c>
      <c r="B306" s="2">
        <v>176445</v>
      </c>
      <c r="C306" s="2">
        <v>1</v>
      </c>
      <c r="D306" s="2">
        <v>0</v>
      </c>
      <c r="E306" s="2">
        <v>49</v>
      </c>
      <c r="F306" s="2">
        <v>0</v>
      </c>
      <c r="G306" s="2">
        <v>1</v>
      </c>
      <c r="H306" s="2">
        <v>0</v>
      </c>
      <c r="I306" s="2">
        <v>0</v>
      </c>
      <c r="J306" s="2">
        <v>0</v>
      </c>
      <c r="K306" s="2">
        <v>0</v>
      </c>
      <c r="L306" s="2">
        <v>1</v>
      </c>
      <c r="M306" s="2">
        <v>0</v>
      </c>
      <c r="N306" s="2">
        <v>0</v>
      </c>
      <c r="O306" s="2" t="s">
        <v>19</v>
      </c>
      <c r="P306" s="2" t="str">
        <f t="shared" si="8"/>
        <v>Married</v>
      </c>
      <c r="Q306" t="str">
        <f t="shared" si="9"/>
        <v>Graduate</v>
      </c>
    </row>
    <row r="307" spans="1:17">
      <c r="A307" s="2">
        <v>1801</v>
      </c>
      <c r="B307" s="2">
        <v>176412</v>
      </c>
      <c r="C307" s="2">
        <v>0</v>
      </c>
      <c r="D307" s="2">
        <v>0</v>
      </c>
      <c r="E307" s="2">
        <v>40</v>
      </c>
      <c r="F307" s="2">
        <v>0</v>
      </c>
      <c r="G307" s="2">
        <v>0</v>
      </c>
      <c r="H307" s="2">
        <v>1</v>
      </c>
      <c r="I307" s="2">
        <v>0</v>
      </c>
      <c r="J307" s="2">
        <v>0</v>
      </c>
      <c r="K307" s="2">
        <v>0</v>
      </c>
      <c r="L307" s="2">
        <v>0</v>
      </c>
      <c r="M307" s="2">
        <v>0</v>
      </c>
      <c r="N307" s="2">
        <v>1</v>
      </c>
      <c r="O307" s="2" t="s">
        <v>20</v>
      </c>
      <c r="P307" s="2" t="str">
        <f t="shared" si="8"/>
        <v>Single</v>
      </c>
      <c r="Q307" t="str">
        <f t="shared" si="9"/>
        <v>PhD</v>
      </c>
    </row>
    <row r="308" spans="1:17">
      <c r="A308" s="2">
        <v>3027</v>
      </c>
      <c r="B308" s="2">
        <v>176320</v>
      </c>
      <c r="C308" s="2">
        <v>0</v>
      </c>
      <c r="D308" s="2">
        <v>1</v>
      </c>
      <c r="E308" s="2">
        <v>61</v>
      </c>
      <c r="F308" s="2">
        <v>0</v>
      </c>
      <c r="G308" s="2">
        <v>0</v>
      </c>
      <c r="H308" s="2">
        <v>0</v>
      </c>
      <c r="I308" s="2">
        <v>0</v>
      </c>
      <c r="J308" s="2">
        <v>1</v>
      </c>
      <c r="K308" s="2">
        <v>0</v>
      </c>
      <c r="L308" s="2">
        <v>1</v>
      </c>
      <c r="M308" s="2">
        <v>0</v>
      </c>
      <c r="N308" s="2">
        <v>0</v>
      </c>
      <c r="O308" s="2" t="s">
        <v>18</v>
      </c>
      <c r="P308" s="2" t="str">
        <f t="shared" si="8"/>
        <v>Widow</v>
      </c>
      <c r="Q308" t="str">
        <f t="shared" si="9"/>
        <v>Graduate</v>
      </c>
    </row>
    <row r="309" spans="1:17">
      <c r="A309" s="2">
        <v>3154</v>
      </c>
      <c r="B309" s="2">
        <v>176234</v>
      </c>
      <c r="C309" s="2">
        <v>0</v>
      </c>
      <c r="D309" s="2">
        <v>1</v>
      </c>
      <c r="E309" s="2">
        <v>48</v>
      </c>
      <c r="F309" s="2">
        <v>0</v>
      </c>
      <c r="G309" s="2">
        <v>1</v>
      </c>
      <c r="H309" s="2">
        <v>0</v>
      </c>
      <c r="I309" s="2">
        <v>0</v>
      </c>
      <c r="J309" s="2">
        <v>0</v>
      </c>
      <c r="K309" s="2">
        <v>0</v>
      </c>
      <c r="L309" s="2">
        <v>0</v>
      </c>
      <c r="M309" s="2">
        <v>1</v>
      </c>
      <c r="N309" s="2">
        <v>0</v>
      </c>
      <c r="O309" s="2" t="s">
        <v>22</v>
      </c>
      <c r="P309" s="2" t="str">
        <f t="shared" si="8"/>
        <v>Married</v>
      </c>
      <c r="Q309" t="str">
        <f t="shared" si="9"/>
        <v>Master</v>
      </c>
    </row>
    <row r="310" spans="1:17">
      <c r="A310" s="2">
        <v>1624</v>
      </c>
      <c r="B310" s="2">
        <v>176140</v>
      </c>
      <c r="C310" s="2">
        <v>0</v>
      </c>
      <c r="D310" s="2">
        <v>0</v>
      </c>
      <c r="E310" s="2">
        <v>72</v>
      </c>
      <c r="F310" s="2">
        <v>0</v>
      </c>
      <c r="G310" s="2">
        <v>0</v>
      </c>
      <c r="H310" s="2">
        <v>0</v>
      </c>
      <c r="I310" s="2">
        <v>1</v>
      </c>
      <c r="J310" s="2">
        <v>0</v>
      </c>
      <c r="K310" s="2">
        <v>0</v>
      </c>
      <c r="L310" s="2">
        <v>0</v>
      </c>
      <c r="M310" s="2">
        <v>0</v>
      </c>
      <c r="N310" s="2">
        <v>1</v>
      </c>
      <c r="O310" s="2" t="s">
        <v>22</v>
      </c>
      <c r="P310" s="2" t="str">
        <f t="shared" si="8"/>
        <v>Together</v>
      </c>
      <c r="Q310" t="str">
        <f t="shared" si="9"/>
        <v>PhD</v>
      </c>
    </row>
    <row r="311" spans="1:17">
      <c r="A311" s="2">
        <v>2024</v>
      </c>
      <c r="B311" s="2">
        <v>176081</v>
      </c>
      <c r="C311" s="2">
        <v>0</v>
      </c>
      <c r="D311" s="2">
        <v>0</v>
      </c>
      <c r="E311" s="2">
        <v>58</v>
      </c>
      <c r="F311" s="2">
        <v>0</v>
      </c>
      <c r="G311" s="2">
        <v>0</v>
      </c>
      <c r="H311" s="2">
        <v>0</v>
      </c>
      <c r="I311" s="2">
        <v>1</v>
      </c>
      <c r="J311" s="2">
        <v>0</v>
      </c>
      <c r="K311" s="2">
        <v>0</v>
      </c>
      <c r="L311" s="2">
        <v>1</v>
      </c>
      <c r="M311" s="2">
        <v>0</v>
      </c>
      <c r="N311" s="2">
        <v>0</v>
      </c>
      <c r="O311" s="2" t="s">
        <v>21</v>
      </c>
      <c r="P311" s="2" t="str">
        <f t="shared" si="8"/>
        <v>Together</v>
      </c>
      <c r="Q311" t="str">
        <f t="shared" si="9"/>
        <v>Graduate</v>
      </c>
    </row>
    <row r="312" spans="1:17">
      <c r="A312" s="2">
        <v>2529</v>
      </c>
      <c r="B312" s="2">
        <v>176081</v>
      </c>
      <c r="C312" s="2">
        <v>0</v>
      </c>
      <c r="D312" s="2">
        <v>0</v>
      </c>
      <c r="E312" s="2">
        <v>58</v>
      </c>
      <c r="F312" s="2">
        <v>0</v>
      </c>
      <c r="G312" s="2">
        <v>0</v>
      </c>
      <c r="H312" s="2">
        <v>0</v>
      </c>
      <c r="I312" s="2">
        <v>1</v>
      </c>
      <c r="J312" s="2">
        <v>0</v>
      </c>
      <c r="K312" s="2">
        <v>0</v>
      </c>
      <c r="L312" s="2">
        <v>1</v>
      </c>
      <c r="M312" s="2">
        <v>0</v>
      </c>
      <c r="N312" s="2">
        <v>0</v>
      </c>
      <c r="O312" s="2" t="s">
        <v>18</v>
      </c>
      <c r="P312" s="2" t="str">
        <f t="shared" si="8"/>
        <v>Together</v>
      </c>
      <c r="Q312" t="str">
        <f t="shared" si="9"/>
        <v>Graduate</v>
      </c>
    </row>
    <row r="313" spans="1:17">
      <c r="A313" s="2">
        <v>3068</v>
      </c>
      <c r="B313" s="2">
        <v>176068</v>
      </c>
      <c r="C313" s="2">
        <v>0</v>
      </c>
      <c r="D313" s="2">
        <v>1</v>
      </c>
      <c r="E313" s="2">
        <v>45</v>
      </c>
      <c r="F313" s="2">
        <v>0</v>
      </c>
      <c r="G313" s="2">
        <v>1</v>
      </c>
      <c r="H313" s="2">
        <v>0</v>
      </c>
      <c r="I313" s="2">
        <v>0</v>
      </c>
      <c r="J313" s="2">
        <v>0</v>
      </c>
      <c r="K313" s="2">
        <v>0</v>
      </c>
      <c r="L313" s="2">
        <v>1</v>
      </c>
      <c r="M313" s="2">
        <v>0</v>
      </c>
      <c r="N313" s="2">
        <v>0</v>
      </c>
      <c r="O313" s="2" t="s">
        <v>21</v>
      </c>
      <c r="P313" s="2" t="str">
        <f t="shared" si="8"/>
        <v>Married</v>
      </c>
      <c r="Q313" t="str">
        <f t="shared" si="9"/>
        <v>Graduate</v>
      </c>
    </row>
    <row r="314" spans="1:17">
      <c r="A314" s="2">
        <v>2086</v>
      </c>
      <c r="B314" s="2">
        <v>176045</v>
      </c>
      <c r="C314" s="2">
        <v>0</v>
      </c>
      <c r="D314" s="2">
        <v>0</v>
      </c>
      <c r="E314" s="2">
        <v>60</v>
      </c>
      <c r="F314" s="2">
        <v>0</v>
      </c>
      <c r="G314" s="2">
        <v>0</v>
      </c>
      <c r="H314" s="2">
        <v>1</v>
      </c>
      <c r="I314" s="2">
        <v>0</v>
      </c>
      <c r="J314" s="2">
        <v>0</v>
      </c>
      <c r="K314" s="2">
        <v>0</v>
      </c>
      <c r="L314" s="2">
        <v>0</v>
      </c>
      <c r="M314" s="2">
        <v>0</v>
      </c>
      <c r="N314" s="2">
        <v>1</v>
      </c>
      <c r="O314" s="2" t="s">
        <v>22</v>
      </c>
      <c r="P314" s="2" t="str">
        <f t="shared" si="8"/>
        <v>Single</v>
      </c>
      <c r="Q314" t="str">
        <f t="shared" si="9"/>
        <v>PhD</v>
      </c>
    </row>
    <row r="315" spans="1:17">
      <c r="A315" s="2">
        <v>1476</v>
      </c>
      <c r="B315" s="2">
        <v>176005</v>
      </c>
      <c r="C315" s="2">
        <v>0</v>
      </c>
      <c r="D315" s="2">
        <v>0</v>
      </c>
      <c r="E315" s="2">
        <v>65</v>
      </c>
      <c r="F315" s="2">
        <v>0</v>
      </c>
      <c r="G315" s="2">
        <v>0</v>
      </c>
      <c r="H315" s="2">
        <v>0</v>
      </c>
      <c r="I315" s="2">
        <v>1</v>
      </c>
      <c r="J315" s="2">
        <v>0</v>
      </c>
      <c r="K315" s="2">
        <v>0</v>
      </c>
      <c r="L315" s="2">
        <v>1</v>
      </c>
      <c r="M315" s="2">
        <v>0</v>
      </c>
      <c r="N315" s="2">
        <v>0</v>
      </c>
      <c r="O315" s="2" t="s">
        <v>19</v>
      </c>
      <c r="P315" s="2" t="str">
        <f t="shared" si="8"/>
        <v>Together</v>
      </c>
      <c r="Q315" t="str">
        <f t="shared" si="9"/>
        <v>Graduate</v>
      </c>
    </row>
    <row r="316" spans="1:17">
      <c r="A316" s="2">
        <v>1189</v>
      </c>
      <c r="B316" s="2">
        <v>175922</v>
      </c>
      <c r="C316" s="2">
        <v>0</v>
      </c>
      <c r="D316" s="2">
        <v>0</v>
      </c>
      <c r="E316" s="2">
        <v>52</v>
      </c>
      <c r="F316" s="2">
        <v>0</v>
      </c>
      <c r="G316" s="2">
        <v>0</v>
      </c>
      <c r="H316" s="2">
        <v>1</v>
      </c>
      <c r="I316" s="2">
        <v>0</v>
      </c>
      <c r="J316" s="2">
        <v>0</v>
      </c>
      <c r="K316" s="2">
        <v>0</v>
      </c>
      <c r="L316" s="2">
        <v>1</v>
      </c>
      <c r="M316" s="2">
        <v>0</v>
      </c>
      <c r="N316" s="2">
        <v>0</v>
      </c>
      <c r="O316" s="2" t="s">
        <v>20</v>
      </c>
      <c r="P316" s="2" t="str">
        <f t="shared" si="8"/>
        <v>Single</v>
      </c>
      <c r="Q316" t="str">
        <f t="shared" si="9"/>
        <v>Graduate</v>
      </c>
    </row>
    <row r="317" spans="1:17">
      <c r="A317" s="2">
        <v>2909</v>
      </c>
      <c r="B317" s="2">
        <v>175903</v>
      </c>
      <c r="C317" s="2">
        <v>0</v>
      </c>
      <c r="D317" s="2">
        <v>1</v>
      </c>
      <c r="E317" s="2">
        <v>69</v>
      </c>
      <c r="F317" s="2">
        <v>0</v>
      </c>
      <c r="G317" s="2">
        <v>1</v>
      </c>
      <c r="H317" s="2">
        <v>0</v>
      </c>
      <c r="I317" s="2">
        <v>0</v>
      </c>
      <c r="J317" s="2">
        <v>0</v>
      </c>
      <c r="K317" s="2">
        <v>0</v>
      </c>
      <c r="L317" s="2">
        <v>1</v>
      </c>
      <c r="M317" s="2">
        <v>0</v>
      </c>
      <c r="N317" s="2">
        <v>0</v>
      </c>
      <c r="O317" s="2" t="s">
        <v>17</v>
      </c>
      <c r="P317" s="2" t="str">
        <f t="shared" si="8"/>
        <v>Married</v>
      </c>
      <c r="Q317" t="str">
        <f t="shared" si="9"/>
        <v>Graduate</v>
      </c>
    </row>
    <row r="318" spans="1:17">
      <c r="A318" s="2">
        <v>1399</v>
      </c>
      <c r="B318" s="2">
        <v>175865</v>
      </c>
      <c r="C318" s="2">
        <v>0</v>
      </c>
      <c r="D318" s="2">
        <v>0</v>
      </c>
      <c r="E318" s="2">
        <v>77</v>
      </c>
      <c r="F318" s="2">
        <v>0</v>
      </c>
      <c r="G318" s="2">
        <v>1</v>
      </c>
      <c r="H318" s="2">
        <v>0</v>
      </c>
      <c r="I318" s="2">
        <v>0</v>
      </c>
      <c r="J318" s="2">
        <v>0</v>
      </c>
      <c r="K318" s="2">
        <v>0</v>
      </c>
      <c r="L318" s="2">
        <v>0</v>
      </c>
      <c r="M318" s="2">
        <v>0</v>
      </c>
      <c r="N318" s="2">
        <v>1</v>
      </c>
      <c r="O318" s="2" t="s">
        <v>20</v>
      </c>
      <c r="P318" s="2" t="str">
        <f t="shared" si="8"/>
        <v>Married</v>
      </c>
      <c r="Q318" t="str">
        <f t="shared" si="9"/>
        <v>PhD</v>
      </c>
    </row>
    <row r="319" spans="1:17">
      <c r="A319" s="2">
        <v>1072</v>
      </c>
      <c r="B319" s="2">
        <v>175825</v>
      </c>
      <c r="C319" s="2">
        <v>0</v>
      </c>
      <c r="D319" s="2">
        <v>0</v>
      </c>
      <c r="E319" s="2">
        <v>44</v>
      </c>
      <c r="F319" s="2">
        <v>0</v>
      </c>
      <c r="G319" s="2">
        <v>0</v>
      </c>
      <c r="H319" s="2">
        <v>1</v>
      </c>
      <c r="I319" s="2">
        <v>0</v>
      </c>
      <c r="J319" s="2">
        <v>0</v>
      </c>
      <c r="K319" s="2">
        <v>0</v>
      </c>
      <c r="L319" s="2">
        <v>1</v>
      </c>
      <c r="M319" s="2">
        <v>0</v>
      </c>
      <c r="N319" s="2">
        <v>0</v>
      </c>
      <c r="O319" s="2" t="s">
        <v>22</v>
      </c>
      <c r="P319" s="2" t="str">
        <f t="shared" si="8"/>
        <v>Single</v>
      </c>
      <c r="Q319" t="str">
        <f t="shared" si="9"/>
        <v>Graduate</v>
      </c>
    </row>
    <row r="320" spans="1:17">
      <c r="A320" s="2">
        <v>2565</v>
      </c>
      <c r="B320" s="2">
        <v>175794</v>
      </c>
      <c r="C320" s="2">
        <v>0</v>
      </c>
      <c r="D320" s="2">
        <v>0</v>
      </c>
      <c r="E320" s="2">
        <v>33</v>
      </c>
      <c r="F320" s="2">
        <v>0</v>
      </c>
      <c r="G320" s="2">
        <v>1</v>
      </c>
      <c r="H320" s="2">
        <v>0</v>
      </c>
      <c r="I320" s="2">
        <v>0</v>
      </c>
      <c r="J320" s="2">
        <v>0</v>
      </c>
      <c r="K320" s="2">
        <v>0</v>
      </c>
      <c r="L320" s="2">
        <v>1</v>
      </c>
      <c r="M320" s="2">
        <v>0</v>
      </c>
      <c r="N320" s="2">
        <v>0</v>
      </c>
      <c r="O320" s="2" t="s">
        <v>18</v>
      </c>
      <c r="P320" s="2" t="str">
        <f t="shared" si="8"/>
        <v>Married</v>
      </c>
      <c r="Q320" t="str">
        <f t="shared" si="9"/>
        <v>Graduate</v>
      </c>
    </row>
    <row r="321" spans="1:17">
      <c r="A321" s="2">
        <v>1056</v>
      </c>
      <c r="B321" s="2">
        <v>175777</v>
      </c>
      <c r="C321" s="2">
        <v>0</v>
      </c>
      <c r="D321" s="2">
        <v>0</v>
      </c>
      <c r="E321" s="2">
        <v>38</v>
      </c>
      <c r="F321" s="2">
        <v>0</v>
      </c>
      <c r="G321" s="2">
        <v>0</v>
      </c>
      <c r="H321" s="2">
        <v>1</v>
      </c>
      <c r="I321" s="2">
        <v>0</v>
      </c>
      <c r="J321" s="2">
        <v>0</v>
      </c>
      <c r="K321" s="2">
        <v>0</v>
      </c>
      <c r="L321" s="2">
        <v>0</v>
      </c>
      <c r="M321" s="2">
        <v>1</v>
      </c>
      <c r="N321" s="2">
        <v>0</v>
      </c>
      <c r="O321" s="2" t="s">
        <v>19</v>
      </c>
      <c r="P321" s="2" t="str">
        <f t="shared" si="8"/>
        <v>Single</v>
      </c>
      <c r="Q321" t="str">
        <f t="shared" si="9"/>
        <v>Master</v>
      </c>
    </row>
    <row r="322" spans="1:17">
      <c r="A322" s="2">
        <v>3189</v>
      </c>
      <c r="B322" s="2">
        <v>175777</v>
      </c>
      <c r="C322" s="2">
        <v>0</v>
      </c>
      <c r="D322" s="2">
        <v>0</v>
      </c>
      <c r="E322" s="2">
        <v>38</v>
      </c>
      <c r="F322" s="2">
        <v>0</v>
      </c>
      <c r="G322" s="2">
        <v>0</v>
      </c>
      <c r="H322" s="2">
        <v>1</v>
      </c>
      <c r="I322" s="2">
        <v>0</v>
      </c>
      <c r="J322" s="2">
        <v>0</v>
      </c>
      <c r="K322" s="2">
        <v>0</v>
      </c>
      <c r="L322" s="2">
        <v>0</v>
      </c>
      <c r="M322" s="2">
        <v>1</v>
      </c>
      <c r="N322" s="2">
        <v>0</v>
      </c>
      <c r="O322" s="2" t="s">
        <v>18</v>
      </c>
      <c r="P322" s="2" t="str">
        <f t="shared" si="8"/>
        <v>Single</v>
      </c>
      <c r="Q322" t="str">
        <f t="shared" si="9"/>
        <v>Master</v>
      </c>
    </row>
    <row r="323" spans="1:17">
      <c r="A323" s="2">
        <v>2620</v>
      </c>
      <c r="B323" s="2">
        <v>175774</v>
      </c>
      <c r="C323" s="2">
        <v>1</v>
      </c>
      <c r="D323" s="2">
        <v>0</v>
      </c>
      <c r="E323" s="2">
        <v>39</v>
      </c>
      <c r="F323" s="2">
        <v>0</v>
      </c>
      <c r="G323" s="2">
        <v>0</v>
      </c>
      <c r="H323" s="2">
        <v>0</v>
      </c>
      <c r="I323" s="2">
        <v>1</v>
      </c>
      <c r="J323" s="2">
        <v>0</v>
      </c>
      <c r="K323" s="2">
        <v>0</v>
      </c>
      <c r="L323" s="2">
        <v>0</v>
      </c>
      <c r="M323" s="2">
        <v>0</v>
      </c>
      <c r="N323" s="2">
        <v>0</v>
      </c>
      <c r="O323" s="2" t="s">
        <v>22</v>
      </c>
      <c r="P323" s="2" t="str">
        <f t="shared" ref="P323:P386" si="10">IF(F323=1, "Divorced", IF(G323=1, "Married", IF(H323=1, "Single", IF(I323=1, "Together",IF(J323=1, "Widow",NA())))))</f>
        <v>Together</v>
      </c>
      <c r="Q323" t="e">
        <f t="shared" ref="Q323:Q386" si="11">IF(K323=1, "Basic", IF(L323=1, "Graduate", IF(M323=1, "Master",IF(N323=1, "PhD",NA()))))</f>
        <v>#N/A</v>
      </c>
    </row>
    <row r="324" spans="1:17">
      <c r="A324" s="2">
        <v>2774</v>
      </c>
      <c r="B324" s="2">
        <v>175774</v>
      </c>
      <c r="C324" s="2">
        <v>1</v>
      </c>
      <c r="D324" s="2">
        <v>0</v>
      </c>
      <c r="E324" s="2">
        <v>39</v>
      </c>
      <c r="F324" s="2">
        <v>0</v>
      </c>
      <c r="G324" s="2">
        <v>0</v>
      </c>
      <c r="H324" s="2">
        <v>0</v>
      </c>
      <c r="I324" s="2">
        <v>1</v>
      </c>
      <c r="J324" s="2">
        <v>0</v>
      </c>
      <c r="K324" s="2">
        <v>0</v>
      </c>
      <c r="L324" s="2">
        <v>0</v>
      </c>
      <c r="M324" s="2">
        <v>0</v>
      </c>
      <c r="N324" s="2">
        <v>0</v>
      </c>
      <c r="O324" s="2" t="s">
        <v>21</v>
      </c>
      <c r="P324" s="2" t="str">
        <f t="shared" si="10"/>
        <v>Together</v>
      </c>
      <c r="Q324" t="e">
        <f t="shared" si="11"/>
        <v>#N/A</v>
      </c>
    </row>
    <row r="325" spans="1:17">
      <c r="A325" s="2">
        <v>1968</v>
      </c>
      <c r="B325" s="2">
        <v>175759</v>
      </c>
      <c r="C325" s="2">
        <v>0</v>
      </c>
      <c r="D325" s="2">
        <v>0</v>
      </c>
      <c r="E325" s="2">
        <v>51</v>
      </c>
      <c r="F325" s="2">
        <v>0</v>
      </c>
      <c r="G325" s="2">
        <v>1</v>
      </c>
      <c r="H325" s="2">
        <v>0</v>
      </c>
      <c r="I325" s="2">
        <v>0</v>
      </c>
      <c r="J325" s="2">
        <v>0</v>
      </c>
      <c r="K325" s="2">
        <v>0</v>
      </c>
      <c r="L325" s="2">
        <v>1</v>
      </c>
      <c r="M325" s="2">
        <v>0</v>
      </c>
      <c r="N325" s="2">
        <v>0</v>
      </c>
      <c r="O325" s="2" t="s">
        <v>19</v>
      </c>
      <c r="P325" s="2" t="str">
        <f t="shared" si="10"/>
        <v>Married</v>
      </c>
      <c r="Q325" t="str">
        <f t="shared" si="11"/>
        <v>Graduate</v>
      </c>
    </row>
    <row r="326" spans="1:17">
      <c r="A326" s="2">
        <v>1241</v>
      </c>
      <c r="B326" s="2">
        <v>175702</v>
      </c>
      <c r="C326" s="2">
        <v>1</v>
      </c>
      <c r="D326" s="2">
        <v>1</v>
      </c>
      <c r="E326" s="2">
        <v>53</v>
      </c>
      <c r="F326" s="2">
        <v>0</v>
      </c>
      <c r="G326" s="2">
        <v>0</v>
      </c>
      <c r="H326" s="2">
        <v>0</v>
      </c>
      <c r="I326" s="2">
        <v>1</v>
      </c>
      <c r="J326" s="2">
        <v>0</v>
      </c>
      <c r="K326" s="2">
        <v>0</v>
      </c>
      <c r="L326" s="2">
        <v>1</v>
      </c>
      <c r="M326" s="2">
        <v>0</v>
      </c>
      <c r="N326" s="2">
        <v>0</v>
      </c>
      <c r="O326" s="2" t="s">
        <v>17</v>
      </c>
      <c r="P326" s="2" t="str">
        <f t="shared" si="10"/>
        <v>Together</v>
      </c>
      <c r="Q326" t="str">
        <f t="shared" si="11"/>
        <v>Graduate</v>
      </c>
    </row>
    <row r="327" spans="1:17">
      <c r="A327" s="2">
        <v>2776</v>
      </c>
      <c r="B327" s="2">
        <v>175702</v>
      </c>
      <c r="C327" s="2">
        <v>0</v>
      </c>
      <c r="D327" s="2">
        <v>1</v>
      </c>
      <c r="E327" s="2">
        <v>46</v>
      </c>
      <c r="F327" s="2">
        <v>0</v>
      </c>
      <c r="G327" s="2">
        <v>0</v>
      </c>
      <c r="H327" s="2">
        <v>0</v>
      </c>
      <c r="I327" s="2">
        <v>1</v>
      </c>
      <c r="J327" s="2">
        <v>0</v>
      </c>
      <c r="K327" s="2">
        <v>0</v>
      </c>
      <c r="L327" s="2">
        <v>1</v>
      </c>
      <c r="M327" s="2">
        <v>0</v>
      </c>
      <c r="N327" s="2">
        <v>0</v>
      </c>
      <c r="O327" s="2" t="s">
        <v>22</v>
      </c>
      <c r="P327" s="2" t="str">
        <f t="shared" si="10"/>
        <v>Together</v>
      </c>
      <c r="Q327" t="str">
        <f t="shared" si="11"/>
        <v>Graduate</v>
      </c>
    </row>
    <row r="328" spans="1:17">
      <c r="A328" s="2">
        <v>1321</v>
      </c>
      <c r="B328" s="2">
        <v>175693</v>
      </c>
      <c r="C328" s="2">
        <v>0</v>
      </c>
      <c r="D328" s="2">
        <v>0</v>
      </c>
      <c r="E328" s="2">
        <v>52</v>
      </c>
      <c r="F328" s="2">
        <v>1</v>
      </c>
      <c r="G328" s="2">
        <v>0</v>
      </c>
      <c r="H328" s="2">
        <v>0</v>
      </c>
      <c r="I328" s="2">
        <v>0</v>
      </c>
      <c r="J328" s="2">
        <v>0</v>
      </c>
      <c r="K328" s="2">
        <v>0</v>
      </c>
      <c r="L328" s="2">
        <v>1</v>
      </c>
      <c r="M328" s="2">
        <v>0</v>
      </c>
      <c r="N328" s="2">
        <v>0</v>
      </c>
      <c r="O328" s="2" t="s">
        <v>20</v>
      </c>
      <c r="P328" s="2" t="str">
        <f t="shared" si="10"/>
        <v>Divorced</v>
      </c>
      <c r="Q328" t="str">
        <f t="shared" si="11"/>
        <v>Graduate</v>
      </c>
    </row>
    <row r="329" spans="1:17">
      <c r="A329" s="2">
        <v>1735</v>
      </c>
      <c r="B329" s="2">
        <v>175507</v>
      </c>
      <c r="C329" s="2">
        <v>0</v>
      </c>
      <c r="D329" s="2">
        <v>0</v>
      </c>
      <c r="E329" s="2">
        <v>41</v>
      </c>
      <c r="F329" s="2">
        <v>0</v>
      </c>
      <c r="G329" s="2">
        <v>0</v>
      </c>
      <c r="H329" s="2">
        <v>0</v>
      </c>
      <c r="I329" s="2">
        <v>1</v>
      </c>
      <c r="J329" s="2">
        <v>0</v>
      </c>
      <c r="K329" s="2">
        <v>0</v>
      </c>
      <c r="L329" s="2">
        <v>1</v>
      </c>
      <c r="M329" s="2">
        <v>0</v>
      </c>
      <c r="N329" s="2">
        <v>0</v>
      </c>
      <c r="O329" s="2" t="s">
        <v>20</v>
      </c>
      <c r="P329" s="2" t="str">
        <f t="shared" si="10"/>
        <v>Together</v>
      </c>
      <c r="Q329" t="str">
        <f t="shared" si="11"/>
        <v>Graduate</v>
      </c>
    </row>
    <row r="330" spans="1:17">
      <c r="A330" s="2">
        <v>2365</v>
      </c>
      <c r="B330" s="2">
        <v>175507</v>
      </c>
      <c r="C330" s="2">
        <v>0</v>
      </c>
      <c r="D330" s="2">
        <v>0</v>
      </c>
      <c r="E330" s="2">
        <v>41</v>
      </c>
      <c r="F330" s="2">
        <v>0</v>
      </c>
      <c r="G330" s="2">
        <v>0</v>
      </c>
      <c r="H330" s="2">
        <v>0</v>
      </c>
      <c r="I330" s="2">
        <v>1</v>
      </c>
      <c r="J330" s="2">
        <v>0</v>
      </c>
      <c r="K330" s="2">
        <v>0</v>
      </c>
      <c r="L330" s="2">
        <v>1</v>
      </c>
      <c r="M330" s="2">
        <v>0</v>
      </c>
      <c r="N330" s="2">
        <v>0</v>
      </c>
      <c r="O330" s="2" t="s">
        <v>20</v>
      </c>
      <c r="P330" s="2" t="str">
        <f t="shared" si="10"/>
        <v>Together</v>
      </c>
      <c r="Q330" t="str">
        <f t="shared" si="11"/>
        <v>Graduate</v>
      </c>
    </row>
    <row r="331" spans="1:17">
      <c r="A331" s="2">
        <v>2460</v>
      </c>
      <c r="B331" s="2">
        <v>175484</v>
      </c>
      <c r="C331" s="2">
        <v>0</v>
      </c>
      <c r="D331" s="2">
        <v>1</v>
      </c>
      <c r="E331" s="2">
        <v>44</v>
      </c>
      <c r="F331" s="2">
        <v>0</v>
      </c>
      <c r="G331" s="2">
        <v>0</v>
      </c>
      <c r="H331" s="2">
        <v>0</v>
      </c>
      <c r="I331" s="2">
        <v>1</v>
      </c>
      <c r="J331" s="2">
        <v>0</v>
      </c>
      <c r="K331" s="2">
        <v>0</v>
      </c>
      <c r="L331" s="2">
        <v>0</v>
      </c>
      <c r="M331" s="2">
        <v>0</v>
      </c>
      <c r="N331" s="2">
        <v>0</v>
      </c>
      <c r="O331" s="2" t="s">
        <v>19</v>
      </c>
      <c r="P331" s="2" t="str">
        <f t="shared" si="10"/>
        <v>Together</v>
      </c>
      <c r="Q331" t="e">
        <f t="shared" si="11"/>
        <v>#N/A</v>
      </c>
    </row>
    <row r="332" spans="1:17">
      <c r="A332" s="2">
        <v>1977</v>
      </c>
      <c r="B332" s="2">
        <v>175437</v>
      </c>
      <c r="C332" s="2">
        <v>0</v>
      </c>
      <c r="D332" s="2">
        <v>0</v>
      </c>
      <c r="E332" s="2">
        <v>42</v>
      </c>
      <c r="F332" s="2">
        <v>0</v>
      </c>
      <c r="G332" s="2">
        <v>0</v>
      </c>
      <c r="H332" s="2">
        <v>0</v>
      </c>
      <c r="I332" s="2">
        <v>1</v>
      </c>
      <c r="J332" s="2">
        <v>0</v>
      </c>
      <c r="K332" s="2">
        <v>0</v>
      </c>
      <c r="L332" s="2">
        <v>1</v>
      </c>
      <c r="M332" s="2">
        <v>0</v>
      </c>
      <c r="N332" s="2">
        <v>0</v>
      </c>
      <c r="O332" s="2" t="s">
        <v>18</v>
      </c>
      <c r="P332" s="2" t="str">
        <f t="shared" si="10"/>
        <v>Together</v>
      </c>
      <c r="Q332" t="str">
        <f t="shared" si="11"/>
        <v>Graduate</v>
      </c>
    </row>
    <row r="333" spans="1:17">
      <c r="A333" s="2">
        <v>1411</v>
      </c>
      <c r="B333" s="2">
        <v>175433</v>
      </c>
      <c r="C333" s="2">
        <v>1</v>
      </c>
      <c r="D333" s="2">
        <v>0</v>
      </c>
      <c r="E333" s="2">
        <v>31</v>
      </c>
      <c r="F333" s="2">
        <v>0</v>
      </c>
      <c r="G333" s="2">
        <v>1</v>
      </c>
      <c r="H333" s="2">
        <v>0</v>
      </c>
      <c r="I333" s="2">
        <v>0</v>
      </c>
      <c r="J333" s="2">
        <v>0</v>
      </c>
      <c r="K333" s="2">
        <v>0</v>
      </c>
      <c r="L333" s="2">
        <v>1</v>
      </c>
      <c r="M333" s="2">
        <v>0</v>
      </c>
      <c r="N333" s="2">
        <v>0</v>
      </c>
      <c r="O333" s="2" t="s">
        <v>20</v>
      </c>
      <c r="P333" s="2" t="str">
        <f t="shared" si="10"/>
        <v>Married</v>
      </c>
      <c r="Q333" t="str">
        <f t="shared" si="11"/>
        <v>Graduate</v>
      </c>
    </row>
    <row r="334" spans="1:17">
      <c r="A334" s="2">
        <v>2065</v>
      </c>
      <c r="B334" s="2">
        <v>175345</v>
      </c>
      <c r="C334" s="2">
        <v>0</v>
      </c>
      <c r="D334" s="2">
        <v>0</v>
      </c>
      <c r="E334" s="2">
        <v>50</v>
      </c>
      <c r="F334" s="2">
        <v>0</v>
      </c>
      <c r="G334" s="2">
        <v>0</v>
      </c>
      <c r="H334" s="2">
        <v>1</v>
      </c>
      <c r="I334" s="2">
        <v>0</v>
      </c>
      <c r="J334" s="2">
        <v>0</v>
      </c>
      <c r="K334" s="2">
        <v>0</v>
      </c>
      <c r="L334" s="2">
        <v>0</v>
      </c>
      <c r="M334" s="2">
        <v>1</v>
      </c>
      <c r="N334" s="2">
        <v>0</v>
      </c>
      <c r="O334" s="2" t="s">
        <v>20</v>
      </c>
      <c r="P334" s="2" t="str">
        <f t="shared" si="10"/>
        <v>Single</v>
      </c>
      <c r="Q334" t="str">
        <f t="shared" si="11"/>
        <v>Master</v>
      </c>
    </row>
    <row r="335" spans="1:17">
      <c r="A335" s="2">
        <v>2709</v>
      </c>
      <c r="B335" s="2">
        <v>175342</v>
      </c>
      <c r="C335" s="2">
        <v>0</v>
      </c>
      <c r="D335" s="2">
        <v>1</v>
      </c>
      <c r="E335" s="2">
        <v>62</v>
      </c>
      <c r="F335" s="2">
        <v>0</v>
      </c>
      <c r="G335" s="2">
        <v>0</v>
      </c>
      <c r="H335" s="2">
        <v>1</v>
      </c>
      <c r="I335" s="2">
        <v>0</v>
      </c>
      <c r="J335" s="2">
        <v>0</v>
      </c>
      <c r="K335" s="2">
        <v>0</v>
      </c>
      <c r="L335" s="2">
        <v>0</v>
      </c>
      <c r="M335" s="2">
        <v>0</v>
      </c>
      <c r="N335" s="2">
        <v>0</v>
      </c>
      <c r="O335" s="2" t="s">
        <v>18</v>
      </c>
      <c r="P335" s="2" t="str">
        <f t="shared" si="10"/>
        <v>Single</v>
      </c>
      <c r="Q335" t="e">
        <f t="shared" si="11"/>
        <v>#N/A</v>
      </c>
    </row>
    <row r="336" spans="1:17">
      <c r="A336" s="2">
        <v>3011</v>
      </c>
      <c r="B336" s="2">
        <v>175330</v>
      </c>
      <c r="C336" s="2">
        <v>1</v>
      </c>
      <c r="D336" s="2">
        <v>1</v>
      </c>
      <c r="E336" s="2">
        <v>43</v>
      </c>
      <c r="F336" s="2">
        <v>0</v>
      </c>
      <c r="G336" s="2">
        <v>1</v>
      </c>
      <c r="H336" s="2">
        <v>0</v>
      </c>
      <c r="I336" s="2">
        <v>0</v>
      </c>
      <c r="J336" s="2">
        <v>0</v>
      </c>
      <c r="K336" s="2">
        <v>0</v>
      </c>
      <c r="L336" s="2">
        <v>1</v>
      </c>
      <c r="M336" s="2">
        <v>0</v>
      </c>
      <c r="N336" s="2">
        <v>0</v>
      </c>
      <c r="O336" s="2" t="s">
        <v>17</v>
      </c>
      <c r="P336" s="2" t="str">
        <f t="shared" si="10"/>
        <v>Married</v>
      </c>
      <c r="Q336" t="str">
        <f t="shared" si="11"/>
        <v>Graduate</v>
      </c>
    </row>
    <row r="337" spans="1:17">
      <c r="A337" s="2">
        <v>2543</v>
      </c>
      <c r="B337" s="2">
        <v>175315</v>
      </c>
      <c r="C337" s="2">
        <v>0</v>
      </c>
      <c r="D337" s="2">
        <v>1</v>
      </c>
      <c r="E337" s="2">
        <v>66</v>
      </c>
      <c r="F337" s="2">
        <v>0</v>
      </c>
      <c r="G337" s="2">
        <v>0</v>
      </c>
      <c r="H337" s="2">
        <v>0</v>
      </c>
      <c r="I337" s="2">
        <v>1</v>
      </c>
      <c r="J337" s="2">
        <v>0</v>
      </c>
      <c r="K337" s="2">
        <v>0</v>
      </c>
      <c r="L337" s="2">
        <v>1</v>
      </c>
      <c r="M337" s="2">
        <v>0</v>
      </c>
      <c r="N337" s="2">
        <v>0</v>
      </c>
      <c r="O337" s="2" t="s">
        <v>17</v>
      </c>
      <c r="P337" s="2" t="str">
        <f t="shared" si="10"/>
        <v>Together</v>
      </c>
      <c r="Q337" t="str">
        <f t="shared" si="11"/>
        <v>Graduate</v>
      </c>
    </row>
    <row r="338" spans="1:17">
      <c r="A338" s="2">
        <v>2545</v>
      </c>
      <c r="B338" s="2">
        <v>175283</v>
      </c>
      <c r="C338" s="2">
        <v>1</v>
      </c>
      <c r="D338" s="2">
        <v>2</v>
      </c>
      <c r="E338" s="2">
        <v>63</v>
      </c>
      <c r="F338" s="2">
        <v>0</v>
      </c>
      <c r="G338" s="2">
        <v>1</v>
      </c>
      <c r="H338" s="2">
        <v>0</v>
      </c>
      <c r="I338" s="2">
        <v>0</v>
      </c>
      <c r="J338" s="2">
        <v>0</v>
      </c>
      <c r="K338" s="2">
        <v>0</v>
      </c>
      <c r="L338" s="2">
        <v>0</v>
      </c>
      <c r="M338" s="2">
        <v>0</v>
      </c>
      <c r="N338" s="2">
        <v>1</v>
      </c>
      <c r="O338" s="2" t="s">
        <v>20</v>
      </c>
      <c r="P338" s="2" t="str">
        <f t="shared" si="10"/>
        <v>Married</v>
      </c>
      <c r="Q338" t="str">
        <f t="shared" si="11"/>
        <v>PhD</v>
      </c>
    </row>
    <row r="339" spans="1:17">
      <c r="A339" s="2">
        <v>1273</v>
      </c>
      <c r="B339" s="2">
        <v>175278</v>
      </c>
      <c r="C339" s="2">
        <v>0</v>
      </c>
      <c r="D339" s="2">
        <v>0</v>
      </c>
      <c r="E339" s="2">
        <v>68</v>
      </c>
      <c r="F339" s="2">
        <v>0</v>
      </c>
      <c r="G339" s="2">
        <v>0</v>
      </c>
      <c r="H339" s="2">
        <v>0</v>
      </c>
      <c r="I339" s="2">
        <v>1</v>
      </c>
      <c r="J339" s="2">
        <v>0</v>
      </c>
      <c r="K339" s="2">
        <v>0</v>
      </c>
      <c r="L339" s="2">
        <v>1</v>
      </c>
      <c r="M339" s="2">
        <v>0</v>
      </c>
      <c r="N339" s="2">
        <v>0</v>
      </c>
      <c r="O339" s="2" t="s">
        <v>20</v>
      </c>
      <c r="P339" s="2" t="str">
        <f t="shared" si="10"/>
        <v>Together</v>
      </c>
      <c r="Q339" t="str">
        <f t="shared" si="11"/>
        <v>Graduate</v>
      </c>
    </row>
    <row r="340" spans="1:17">
      <c r="A340" s="2">
        <v>1385</v>
      </c>
      <c r="B340" s="2">
        <v>175276</v>
      </c>
      <c r="C340" s="2">
        <v>0</v>
      </c>
      <c r="D340" s="2">
        <v>0</v>
      </c>
      <c r="E340" s="2">
        <v>55</v>
      </c>
      <c r="F340" s="2">
        <v>0</v>
      </c>
      <c r="G340" s="2">
        <v>0</v>
      </c>
      <c r="H340" s="2">
        <v>0</v>
      </c>
      <c r="I340" s="2">
        <v>1</v>
      </c>
      <c r="J340" s="2">
        <v>0</v>
      </c>
      <c r="K340" s="2">
        <v>0</v>
      </c>
      <c r="L340" s="2">
        <v>1</v>
      </c>
      <c r="M340" s="2">
        <v>0</v>
      </c>
      <c r="N340" s="2">
        <v>0</v>
      </c>
      <c r="O340" s="2" t="s">
        <v>17</v>
      </c>
      <c r="P340" s="2" t="str">
        <f t="shared" si="10"/>
        <v>Together</v>
      </c>
      <c r="Q340" t="str">
        <f t="shared" si="11"/>
        <v>Graduate</v>
      </c>
    </row>
    <row r="341" spans="1:17">
      <c r="A341" s="2">
        <v>1450</v>
      </c>
      <c r="B341" s="2">
        <v>175261</v>
      </c>
      <c r="C341" s="2">
        <v>0</v>
      </c>
      <c r="D341" s="2">
        <v>0</v>
      </c>
      <c r="E341" s="2">
        <v>65</v>
      </c>
      <c r="F341" s="2">
        <v>0</v>
      </c>
      <c r="G341" s="2">
        <v>0</v>
      </c>
      <c r="H341" s="2">
        <v>0</v>
      </c>
      <c r="I341" s="2">
        <v>1</v>
      </c>
      <c r="J341" s="2">
        <v>0</v>
      </c>
      <c r="K341" s="2">
        <v>0</v>
      </c>
      <c r="L341" s="2">
        <v>0</v>
      </c>
      <c r="M341" s="2">
        <v>0</v>
      </c>
      <c r="N341" s="2">
        <v>1</v>
      </c>
      <c r="O341" s="2" t="s">
        <v>22</v>
      </c>
      <c r="P341" s="2" t="str">
        <f t="shared" si="10"/>
        <v>Together</v>
      </c>
      <c r="Q341" t="str">
        <f t="shared" si="11"/>
        <v>PhD</v>
      </c>
    </row>
    <row r="342" spans="1:17">
      <c r="A342" s="2">
        <v>1071</v>
      </c>
      <c r="B342" s="2">
        <v>175251</v>
      </c>
      <c r="C342" s="2">
        <v>0</v>
      </c>
      <c r="D342" s="2">
        <v>0</v>
      </c>
      <c r="E342" s="2">
        <v>48</v>
      </c>
      <c r="F342" s="2">
        <v>0</v>
      </c>
      <c r="G342" s="2">
        <v>1</v>
      </c>
      <c r="H342" s="2">
        <v>0</v>
      </c>
      <c r="I342" s="2">
        <v>0</v>
      </c>
      <c r="J342" s="2">
        <v>0</v>
      </c>
      <c r="K342" s="2">
        <v>0</v>
      </c>
      <c r="L342" s="2">
        <v>0</v>
      </c>
      <c r="M342" s="2">
        <v>1</v>
      </c>
      <c r="N342" s="2">
        <v>0</v>
      </c>
      <c r="O342" s="2" t="s">
        <v>18</v>
      </c>
      <c r="P342" s="2" t="str">
        <f t="shared" si="10"/>
        <v>Married</v>
      </c>
      <c r="Q342" t="str">
        <f t="shared" si="11"/>
        <v>Master</v>
      </c>
    </row>
    <row r="343" spans="1:17">
      <c r="A343" s="2">
        <v>1417</v>
      </c>
      <c r="B343" s="2">
        <v>175236</v>
      </c>
      <c r="C343" s="2">
        <v>0</v>
      </c>
      <c r="D343" s="2">
        <v>1</v>
      </c>
      <c r="E343" s="2">
        <v>56</v>
      </c>
      <c r="F343" s="2">
        <v>0</v>
      </c>
      <c r="G343" s="2">
        <v>1</v>
      </c>
      <c r="H343" s="2">
        <v>0</v>
      </c>
      <c r="I343" s="2">
        <v>0</v>
      </c>
      <c r="J343" s="2">
        <v>0</v>
      </c>
      <c r="K343" s="2">
        <v>0</v>
      </c>
      <c r="L343" s="2">
        <v>1</v>
      </c>
      <c r="M343" s="2">
        <v>0</v>
      </c>
      <c r="N343" s="2">
        <v>0</v>
      </c>
      <c r="O343" s="2" t="s">
        <v>20</v>
      </c>
      <c r="P343" s="2" t="str">
        <f t="shared" si="10"/>
        <v>Married</v>
      </c>
      <c r="Q343" t="str">
        <f t="shared" si="11"/>
        <v>Graduate</v>
      </c>
    </row>
    <row r="344" spans="1:17">
      <c r="A344" s="2">
        <v>2345</v>
      </c>
      <c r="B344" s="2">
        <v>175154</v>
      </c>
      <c r="C344" s="2">
        <v>0</v>
      </c>
      <c r="D344" s="2">
        <v>1</v>
      </c>
      <c r="E344" s="2">
        <v>62</v>
      </c>
      <c r="F344" s="2">
        <v>0</v>
      </c>
      <c r="G344" s="2">
        <v>0</v>
      </c>
      <c r="H344" s="2">
        <v>1</v>
      </c>
      <c r="I344" s="2">
        <v>0</v>
      </c>
      <c r="J344" s="2">
        <v>0</v>
      </c>
      <c r="K344" s="2">
        <v>0</v>
      </c>
      <c r="L344" s="2">
        <v>0</v>
      </c>
      <c r="M344" s="2">
        <v>1</v>
      </c>
      <c r="N344" s="2">
        <v>0</v>
      </c>
      <c r="O344" s="2" t="s">
        <v>17</v>
      </c>
      <c r="P344" s="2" t="str">
        <f t="shared" si="10"/>
        <v>Single</v>
      </c>
      <c r="Q344" t="str">
        <f t="shared" si="11"/>
        <v>Master</v>
      </c>
    </row>
    <row r="345" spans="1:17">
      <c r="A345" s="2">
        <v>1745</v>
      </c>
      <c r="B345" s="2">
        <v>175127</v>
      </c>
      <c r="C345" s="2">
        <v>0</v>
      </c>
      <c r="D345" s="2">
        <v>0</v>
      </c>
      <c r="E345" s="2">
        <v>68</v>
      </c>
      <c r="F345" s="2">
        <v>0</v>
      </c>
      <c r="G345" s="2">
        <v>0</v>
      </c>
      <c r="H345" s="2">
        <v>1</v>
      </c>
      <c r="I345" s="2">
        <v>0</v>
      </c>
      <c r="J345" s="2">
        <v>0</v>
      </c>
      <c r="K345" s="2">
        <v>0</v>
      </c>
      <c r="L345" s="2">
        <v>1</v>
      </c>
      <c r="M345" s="2">
        <v>0</v>
      </c>
      <c r="N345" s="2">
        <v>0</v>
      </c>
      <c r="O345" s="2" t="s">
        <v>17</v>
      </c>
      <c r="P345" s="2" t="str">
        <f t="shared" si="10"/>
        <v>Single</v>
      </c>
      <c r="Q345" t="str">
        <f t="shared" si="11"/>
        <v>Graduate</v>
      </c>
    </row>
    <row r="346" spans="1:17">
      <c r="A346" s="2">
        <v>1915</v>
      </c>
      <c r="B346" s="2">
        <v>175127</v>
      </c>
      <c r="C346" s="2">
        <v>0</v>
      </c>
      <c r="D346" s="2">
        <v>0</v>
      </c>
      <c r="E346" s="2">
        <v>68</v>
      </c>
      <c r="F346" s="2">
        <v>0</v>
      </c>
      <c r="G346" s="2">
        <v>0</v>
      </c>
      <c r="H346" s="2">
        <v>1</v>
      </c>
      <c r="I346" s="2">
        <v>0</v>
      </c>
      <c r="J346" s="2">
        <v>0</v>
      </c>
      <c r="K346" s="2">
        <v>0</v>
      </c>
      <c r="L346" s="2">
        <v>1</v>
      </c>
      <c r="M346" s="2">
        <v>0</v>
      </c>
      <c r="N346" s="2">
        <v>0</v>
      </c>
      <c r="O346" s="2" t="s">
        <v>20</v>
      </c>
      <c r="P346" s="2" t="str">
        <f t="shared" si="10"/>
        <v>Single</v>
      </c>
      <c r="Q346" t="str">
        <f t="shared" si="11"/>
        <v>Graduate</v>
      </c>
    </row>
    <row r="347" spans="1:17">
      <c r="A347" s="2">
        <v>1892</v>
      </c>
      <c r="B347" s="2">
        <v>175114</v>
      </c>
      <c r="C347" s="2">
        <v>0</v>
      </c>
      <c r="D347" s="2">
        <v>0</v>
      </c>
      <c r="E347" s="2">
        <v>28</v>
      </c>
      <c r="F347" s="2">
        <v>0</v>
      </c>
      <c r="G347" s="2">
        <v>0</v>
      </c>
      <c r="H347" s="2">
        <v>0</v>
      </c>
      <c r="I347" s="2">
        <v>1</v>
      </c>
      <c r="J347" s="2">
        <v>0</v>
      </c>
      <c r="K347" s="2">
        <v>0</v>
      </c>
      <c r="L347" s="2">
        <v>1</v>
      </c>
      <c r="M347" s="2">
        <v>0</v>
      </c>
      <c r="N347" s="2">
        <v>0</v>
      </c>
      <c r="O347" s="2" t="s">
        <v>21</v>
      </c>
      <c r="P347" s="2" t="str">
        <f t="shared" si="10"/>
        <v>Together</v>
      </c>
      <c r="Q347" t="str">
        <f t="shared" si="11"/>
        <v>Graduate</v>
      </c>
    </row>
    <row r="348" spans="1:17">
      <c r="A348" s="2">
        <v>1398</v>
      </c>
      <c r="B348" s="2">
        <v>175072</v>
      </c>
      <c r="C348" s="2">
        <v>0</v>
      </c>
      <c r="D348" s="2">
        <v>1</v>
      </c>
      <c r="E348" s="2">
        <v>58</v>
      </c>
      <c r="F348" s="2">
        <v>0</v>
      </c>
      <c r="G348" s="2">
        <v>0</v>
      </c>
      <c r="H348" s="2">
        <v>0</v>
      </c>
      <c r="I348" s="2">
        <v>1</v>
      </c>
      <c r="J348" s="2">
        <v>0</v>
      </c>
      <c r="K348" s="2">
        <v>0</v>
      </c>
      <c r="L348" s="2">
        <v>1</v>
      </c>
      <c r="M348" s="2">
        <v>0</v>
      </c>
      <c r="N348" s="2">
        <v>0</v>
      </c>
      <c r="O348" s="2" t="s">
        <v>19</v>
      </c>
      <c r="P348" s="2" t="str">
        <f t="shared" si="10"/>
        <v>Together</v>
      </c>
      <c r="Q348" t="str">
        <f t="shared" si="11"/>
        <v>Graduate</v>
      </c>
    </row>
    <row r="349" spans="1:17">
      <c r="A349" s="2">
        <v>2206</v>
      </c>
      <c r="B349" s="2">
        <v>175032</v>
      </c>
      <c r="C349" s="2">
        <v>0</v>
      </c>
      <c r="D349" s="2">
        <v>1</v>
      </c>
      <c r="E349" s="2">
        <v>61</v>
      </c>
      <c r="F349" s="2">
        <v>0</v>
      </c>
      <c r="G349" s="2">
        <v>1</v>
      </c>
      <c r="H349" s="2">
        <v>0</v>
      </c>
      <c r="I349" s="2">
        <v>0</v>
      </c>
      <c r="J349" s="2">
        <v>0</v>
      </c>
      <c r="K349" s="2">
        <v>0</v>
      </c>
      <c r="L349" s="2">
        <v>0</v>
      </c>
      <c r="M349" s="2">
        <v>0</v>
      </c>
      <c r="N349" s="2">
        <v>1</v>
      </c>
      <c r="O349" s="2" t="s">
        <v>22</v>
      </c>
      <c r="P349" s="2" t="str">
        <f t="shared" si="10"/>
        <v>Married</v>
      </c>
      <c r="Q349" t="str">
        <f t="shared" si="11"/>
        <v>PhD</v>
      </c>
    </row>
    <row r="350" spans="1:17">
      <c r="A350" s="2">
        <v>1234</v>
      </c>
      <c r="B350" s="2">
        <v>175027</v>
      </c>
      <c r="C350" s="2">
        <v>0</v>
      </c>
      <c r="D350" s="2">
        <v>1</v>
      </c>
      <c r="E350" s="2">
        <v>67</v>
      </c>
      <c r="F350" s="2">
        <v>0</v>
      </c>
      <c r="G350" s="2">
        <v>1</v>
      </c>
      <c r="H350" s="2">
        <v>0</v>
      </c>
      <c r="I350" s="2">
        <v>0</v>
      </c>
      <c r="J350" s="2">
        <v>0</v>
      </c>
      <c r="K350" s="2">
        <v>0</v>
      </c>
      <c r="L350" s="2">
        <v>1</v>
      </c>
      <c r="M350" s="2">
        <v>0</v>
      </c>
      <c r="N350" s="2">
        <v>0</v>
      </c>
      <c r="O350" s="2" t="s">
        <v>22</v>
      </c>
      <c r="P350" s="2" t="str">
        <f t="shared" si="10"/>
        <v>Married</v>
      </c>
      <c r="Q350" t="str">
        <f t="shared" si="11"/>
        <v>Graduate</v>
      </c>
    </row>
    <row r="351" spans="1:17">
      <c r="A351" s="2">
        <v>1708</v>
      </c>
      <c r="B351" s="2">
        <v>175012</v>
      </c>
      <c r="C351" s="2">
        <v>0</v>
      </c>
      <c r="D351" s="2">
        <v>0</v>
      </c>
      <c r="E351" s="2">
        <v>44</v>
      </c>
      <c r="F351" s="2">
        <v>1</v>
      </c>
      <c r="G351" s="2">
        <v>0</v>
      </c>
      <c r="H351" s="2">
        <v>0</v>
      </c>
      <c r="I351" s="2">
        <v>0</v>
      </c>
      <c r="J351" s="2">
        <v>0</v>
      </c>
      <c r="K351" s="2">
        <v>0</v>
      </c>
      <c r="L351" s="2">
        <v>0</v>
      </c>
      <c r="M351" s="2">
        <v>1</v>
      </c>
      <c r="N351" s="2">
        <v>0</v>
      </c>
      <c r="O351" s="2" t="s">
        <v>22</v>
      </c>
      <c r="P351" s="2" t="str">
        <f t="shared" si="10"/>
        <v>Divorced</v>
      </c>
      <c r="Q351" t="str">
        <f t="shared" si="11"/>
        <v>Master</v>
      </c>
    </row>
    <row r="352" spans="1:17">
      <c r="A352" s="2">
        <v>1747</v>
      </c>
      <c r="B352" s="2">
        <v>174985</v>
      </c>
      <c r="C352" s="2">
        <v>0</v>
      </c>
      <c r="D352" s="2">
        <v>0</v>
      </c>
      <c r="E352" s="2">
        <v>43</v>
      </c>
      <c r="F352" s="2">
        <v>0</v>
      </c>
      <c r="G352" s="2">
        <v>1</v>
      </c>
      <c r="H352" s="2">
        <v>0</v>
      </c>
      <c r="I352" s="2">
        <v>0</v>
      </c>
      <c r="J352" s="2">
        <v>0</v>
      </c>
      <c r="K352" s="2">
        <v>0</v>
      </c>
      <c r="L352" s="2">
        <v>1</v>
      </c>
      <c r="M352" s="2">
        <v>0</v>
      </c>
      <c r="N352" s="2">
        <v>0</v>
      </c>
      <c r="O352" s="2" t="s">
        <v>20</v>
      </c>
      <c r="P352" s="2" t="str">
        <f t="shared" si="10"/>
        <v>Married</v>
      </c>
      <c r="Q352" t="str">
        <f t="shared" si="11"/>
        <v>Graduate</v>
      </c>
    </row>
    <row r="353" spans="1:17">
      <c r="A353" s="2">
        <v>2194</v>
      </c>
      <c r="B353" s="2">
        <v>174918</v>
      </c>
      <c r="C353" s="2">
        <v>0</v>
      </c>
      <c r="D353" s="2">
        <v>0</v>
      </c>
      <c r="E353" s="2">
        <v>51</v>
      </c>
      <c r="F353" s="2">
        <v>0</v>
      </c>
      <c r="G353" s="2">
        <v>0</v>
      </c>
      <c r="H353" s="2">
        <v>0</v>
      </c>
      <c r="I353" s="2">
        <v>1</v>
      </c>
      <c r="J353" s="2">
        <v>0</v>
      </c>
      <c r="K353" s="2">
        <v>0</v>
      </c>
      <c r="L353" s="2">
        <v>1</v>
      </c>
      <c r="M353" s="2">
        <v>0</v>
      </c>
      <c r="N353" s="2">
        <v>0</v>
      </c>
      <c r="O353" s="2" t="s">
        <v>22</v>
      </c>
      <c r="P353" s="2" t="str">
        <f t="shared" si="10"/>
        <v>Together</v>
      </c>
      <c r="Q353" t="str">
        <f t="shared" si="11"/>
        <v>Graduate</v>
      </c>
    </row>
    <row r="354" spans="1:17">
      <c r="A354" s="2">
        <v>2517</v>
      </c>
      <c r="B354" s="2">
        <v>174881</v>
      </c>
      <c r="C354" s="2">
        <v>1</v>
      </c>
      <c r="D354" s="2">
        <v>1</v>
      </c>
      <c r="E354" s="2">
        <v>59</v>
      </c>
      <c r="F354" s="2">
        <v>0</v>
      </c>
      <c r="G354" s="2">
        <v>0</v>
      </c>
      <c r="H354" s="2">
        <v>0</v>
      </c>
      <c r="I354" s="2">
        <v>1</v>
      </c>
      <c r="J354" s="2">
        <v>0</v>
      </c>
      <c r="K354" s="2">
        <v>0</v>
      </c>
      <c r="L354" s="2">
        <v>0</v>
      </c>
      <c r="M354" s="2">
        <v>1</v>
      </c>
      <c r="N354" s="2">
        <v>0</v>
      </c>
      <c r="O354" s="2" t="s">
        <v>18</v>
      </c>
      <c r="P354" s="2" t="str">
        <f t="shared" si="10"/>
        <v>Together</v>
      </c>
      <c r="Q354" t="str">
        <f t="shared" si="11"/>
        <v>Master</v>
      </c>
    </row>
    <row r="355" spans="1:17">
      <c r="A355" s="2">
        <v>2703</v>
      </c>
      <c r="B355" s="2">
        <v>174881</v>
      </c>
      <c r="C355" s="2">
        <v>1</v>
      </c>
      <c r="D355" s="2">
        <v>1</v>
      </c>
      <c r="E355" s="2">
        <v>59</v>
      </c>
      <c r="F355" s="2">
        <v>0</v>
      </c>
      <c r="G355" s="2">
        <v>0</v>
      </c>
      <c r="H355" s="2">
        <v>0</v>
      </c>
      <c r="I355" s="2">
        <v>1</v>
      </c>
      <c r="J355" s="2">
        <v>0</v>
      </c>
      <c r="K355" s="2">
        <v>0</v>
      </c>
      <c r="L355" s="2">
        <v>0</v>
      </c>
      <c r="M355" s="2">
        <v>1</v>
      </c>
      <c r="N355" s="2">
        <v>0</v>
      </c>
      <c r="O355" s="2" t="s">
        <v>18</v>
      </c>
      <c r="P355" s="2" t="str">
        <f t="shared" si="10"/>
        <v>Together</v>
      </c>
      <c r="Q355" t="str">
        <f t="shared" si="11"/>
        <v>Master</v>
      </c>
    </row>
    <row r="356" spans="1:17">
      <c r="A356" s="2">
        <v>3131</v>
      </c>
      <c r="B356" s="2">
        <v>174859</v>
      </c>
      <c r="C356" s="2">
        <v>0</v>
      </c>
      <c r="D356" s="2">
        <v>0</v>
      </c>
      <c r="E356" s="2">
        <v>71</v>
      </c>
      <c r="F356" s="2">
        <v>0</v>
      </c>
      <c r="G356" s="2">
        <v>0</v>
      </c>
      <c r="H356" s="2">
        <v>0</v>
      </c>
      <c r="I356" s="2">
        <v>0</v>
      </c>
      <c r="J356" s="2">
        <v>1</v>
      </c>
      <c r="K356" s="2">
        <v>0</v>
      </c>
      <c r="L356" s="2">
        <v>0</v>
      </c>
      <c r="M356" s="2">
        <v>0</v>
      </c>
      <c r="N356" s="2">
        <v>0</v>
      </c>
      <c r="O356" s="2" t="s">
        <v>17</v>
      </c>
      <c r="P356" s="2" t="str">
        <f t="shared" si="10"/>
        <v>Widow</v>
      </c>
      <c r="Q356" t="e">
        <f t="shared" si="11"/>
        <v>#N/A</v>
      </c>
    </row>
    <row r="357" spans="1:17">
      <c r="A357" s="2">
        <v>1065</v>
      </c>
      <c r="B357" s="2">
        <v>174854</v>
      </c>
      <c r="C357" s="2">
        <v>1</v>
      </c>
      <c r="D357" s="2">
        <v>2</v>
      </c>
      <c r="E357" s="2">
        <v>50</v>
      </c>
      <c r="F357" s="2">
        <v>0</v>
      </c>
      <c r="G357" s="2">
        <v>0</v>
      </c>
      <c r="H357" s="2">
        <v>0</v>
      </c>
      <c r="I357" s="2">
        <v>1</v>
      </c>
      <c r="J357" s="2">
        <v>0</v>
      </c>
      <c r="K357" s="2">
        <v>0</v>
      </c>
      <c r="L357" s="2">
        <v>1</v>
      </c>
      <c r="M357" s="2">
        <v>0</v>
      </c>
      <c r="N357" s="2">
        <v>0</v>
      </c>
      <c r="O357" s="2" t="s">
        <v>18</v>
      </c>
      <c r="P357" s="2" t="str">
        <f t="shared" si="10"/>
        <v>Together</v>
      </c>
      <c r="Q357" t="str">
        <f t="shared" si="11"/>
        <v>Graduate</v>
      </c>
    </row>
    <row r="358" spans="1:17">
      <c r="A358" s="2">
        <v>1701</v>
      </c>
      <c r="B358" s="2">
        <v>174806</v>
      </c>
      <c r="C358" s="2">
        <v>0</v>
      </c>
      <c r="D358" s="2">
        <v>1</v>
      </c>
      <c r="E358" s="2">
        <v>55</v>
      </c>
      <c r="F358" s="2">
        <v>0</v>
      </c>
      <c r="G358" s="2">
        <v>1</v>
      </c>
      <c r="H358" s="2">
        <v>0</v>
      </c>
      <c r="I358" s="2">
        <v>0</v>
      </c>
      <c r="J358" s="2">
        <v>0</v>
      </c>
      <c r="K358" s="2">
        <v>0</v>
      </c>
      <c r="L358" s="2">
        <v>0</v>
      </c>
      <c r="M358" s="2">
        <v>1</v>
      </c>
      <c r="N358" s="2">
        <v>0</v>
      </c>
      <c r="O358" s="2" t="s">
        <v>18</v>
      </c>
      <c r="P358" s="2" t="str">
        <f t="shared" si="10"/>
        <v>Married</v>
      </c>
      <c r="Q358" t="str">
        <f t="shared" si="11"/>
        <v>Master</v>
      </c>
    </row>
    <row r="359" spans="1:17">
      <c r="A359" s="2">
        <v>2293</v>
      </c>
      <c r="B359" s="2">
        <v>174805</v>
      </c>
      <c r="C359" s="2">
        <v>0</v>
      </c>
      <c r="D359" s="2">
        <v>1</v>
      </c>
      <c r="E359" s="2">
        <v>65</v>
      </c>
      <c r="F359" s="2">
        <v>0</v>
      </c>
      <c r="G359" s="2">
        <v>0</v>
      </c>
      <c r="H359" s="2">
        <v>0</v>
      </c>
      <c r="I359" s="2">
        <v>1</v>
      </c>
      <c r="J359" s="2">
        <v>0</v>
      </c>
      <c r="K359" s="2">
        <v>0</v>
      </c>
      <c r="L359" s="2">
        <v>0</v>
      </c>
      <c r="M359" s="2">
        <v>0</v>
      </c>
      <c r="N359" s="2">
        <v>0</v>
      </c>
      <c r="O359" s="2" t="s">
        <v>20</v>
      </c>
      <c r="P359" s="2" t="str">
        <f t="shared" si="10"/>
        <v>Together</v>
      </c>
      <c r="Q359" t="e">
        <f t="shared" si="11"/>
        <v>#N/A</v>
      </c>
    </row>
    <row r="360" spans="1:17">
      <c r="A360" s="2">
        <v>2234</v>
      </c>
      <c r="B360" s="2">
        <v>174716</v>
      </c>
      <c r="C360" s="2">
        <v>0</v>
      </c>
      <c r="D360" s="2">
        <v>1</v>
      </c>
      <c r="E360" s="2">
        <v>48</v>
      </c>
      <c r="F360" s="2">
        <v>0</v>
      </c>
      <c r="G360" s="2">
        <v>1</v>
      </c>
      <c r="H360" s="2">
        <v>0</v>
      </c>
      <c r="I360" s="2">
        <v>0</v>
      </c>
      <c r="J360" s="2">
        <v>0</v>
      </c>
      <c r="K360" s="2">
        <v>0</v>
      </c>
      <c r="L360" s="2">
        <v>1</v>
      </c>
      <c r="M360" s="2">
        <v>0</v>
      </c>
      <c r="N360" s="2">
        <v>0</v>
      </c>
      <c r="O360" s="2" t="s">
        <v>21</v>
      </c>
      <c r="P360" s="2" t="str">
        <f t="shared" si="10"/>
        <v>Married</v>
      </c>
      <c r="Q360" t="str">
        <f t="shared" si="11"/>
        <v>Graduate</v>
      </c>
    </row>
    <row r="361" spans="1:17">
      <c r="A361" s="2">
        <v>1900</v>
      </c>
      <c r="B361" s="2">
        <v>174637</v>
      </c>
      <c r="C361" s="2">
        <v>0</v>
      </c>
      <c r="D361" s="2">
        <v>0</v>
      </c>
      <c r="E361" s="2">
        <v>66</v>
      </c>
      <c r="F361" s="2">
        <v>0</v>
      </c>
      <c r="G361" s="2">
        <v>0</v>
      </c>
      <c r="H361" s="2">
        <v>1</v>
      </c>
      <c r="I361" s="2">
        <v>0</v>
      </c>
      <c r="J361" s="2">
        <v>0</v>
      </c>
      <c r="K361" s="2">
        <v>0</v>
      </c>
      <c r="L361" s="2">
        <v>0</v>
      </c>
      <c r="M361" s="2">
        <v>0</v>
      </c>
      <c r="N361" s="2">
        <v>1</v>
      </c>
      <c r="O361" s="2" t="s">
        <v>22</v>
      </c>
      <c r="P361" s="2" t="str">
        <f t="shared" si="10"/>
        <v>Single</v>
      </c>
      <c r="Q361" t="str">
        <f t="shared" si="11"/>
        <v>PhD</v>
      </c>
    </row>
    <row r="362" spans="1:17">
      <c r="A362" s="2">
        <v>2011</v>
      </c>
      <c r="B362" s="2">
        <v>174538</v>
      </c>
      <c r="C362" s="2">
        <v>0</v>
      </c>
      <c r="D362" s="2">
        <v>0</v>
      </c>
      <c r="E362" s="2">
        <v>49</v>
      </c>
      <c r="F362" s="2">
        <v>0</v>
      </c>
      <c r="G362" s="2">
        <v>0</v>
      </c>
      <c r="H362" s="2">
        <v>0</v>
      </c>
      <c r="I362" s="2">
        <v>1</v>
      </c>
      <c r="J362" s="2">
        <v>0</v>
      </c>
      <c r="K362" s="2">
        <v>0</v>
      </c>
      <c r="L362" s="2">
        <v>1</v>
      </c>
      <c r="M362" s="2">
        <v>0</v>
      </c>
      <c r="N362" s="2">
        <v>0</v>
      </c>
      <c r="O362" s="2" t="s">
        <v>20</v>
      </c>
      <c r="P362" s="2" t="str">
        <f t="shared" si="10"/>
        <v>Together</v>
      </c>
      <c r="Q362" t="str">
        <f t="shared" si="11"/>
        <v>Graduate</v>
      </c>
    </row>
    <row r="363" spans="1:17">
      <c r="A363" s="2">
        <v>2940</v>
      </c>
      <c r="B363" s="2">
        <v>174485</v>
      </c>
      <c r="C363" s="2">
        <v>0</v>
      </c>
      <c r="D363" s="2">
        <v>0</v>
      </c>
      <c r="E363" s="2">
        <v>73</v>
      </c>
      <c r="F363" s="2">
        <v>0</v>
      </c>
      <c r="G363" s="2">
        <v>0</v>
      </c>
      <c r="H363" s="2">
        <v>0</v>
      </c>
      <c r="I363" s="2">
        <v>1</v>
      </c>
      <c r="J363" s="2">
        <v>0</v>
      </c>
      <c r="K363" s="2">
        <v>0</v>
      </c>
      <c r="L363" s="2">
        <v>1</v>
      </c>
      <c r="M363" s="2">
        <v>0</v>
      </c>
      <c r="N363" s="2">
        <v>0</v>
      </c>
      <c r="O363" s="2" t="s">
        <v>19</v>
      </c>
      <c r="P363" s="2" t="str">
        <f t="shared" si="10"/>
        <v>Together</v>
      </c>
      <c r="Q363" t="str">
        <f t="shared" si="11"/>
        <v>Graduate</v>
      </c>
    </row>
    <row r="364" spans="1:17">
      <c r="A364" s="2">
        <v>1376</v>
      </c>
      <c r="B364" s="2">
        <v>174293</v>
      </c>
      <c r="C364" s="2">
        <v>0</v>
      </c>
      <c r="D364" s="2">
        <v>0</v>
      </c>
      <c r="E364" s="2">
        <v>27</v>
      </c>
      <c r="F364" s="2">
        <v>0</v>
      </c>
      <c r="G364" s="2">
        <v>0</v>
      </c>
      <c r="H364" s="2">
        <v>1</v>
      </c>
      <c r="I364" s="2">
        <v>0</v>
      </c>
      <c r="J364" s="2">
        <v>0</v>
      </c>
      <c r="K364" s="2">
        <v>0</v>
      </c>
      <c r="L364" s="2">
        <v>1</v>
      </c>
      <c r="M364" s="2">
        <v>0</v>
      </c>
      <c r="N364" s="2">
        <v>0</v>
      </c>
      <c r="O364" s="2" t="s">
        <v>21</v>
      </c>
      <c r="P364" s="2" t="str">
        <f t="shared" si="10"/>
        <v>Single</v>
      </c>
      <c r="Q364" t="str">
        <f t="shared" si="11"/>
        <v>Graduate</v>
      </c>
    </row>
    <row r="365" spans="1:17">
      <c r="A365" s="2">
        <v>1909</v>
      </c>
      <c r="B365" s="2">
        <v>174293</v>
      </c>
      <c r="C365" s="2">
        <v>0</v>
      </c>
      <c r="D365" s="2">
        <v>0</v>
      </c>
      <c r="E365" s="2">
        <v>27</v>
      </c>
      <c r="F365" s="2">
        <v>0</v>
      </c>
      <c r="G365" s="2">
        <v>0</v>
      </c>
      <c r="H365" s="2">
        <v>1</v>
      </c>
      <c r="I365" s="2">
        <v>0</v>
      </c>
      <c r="J365" s="2">
        <v>0</v>
      </c>
      <c r="K365" s="2">
        <v>0</v>
      </c>
      <c r="L365" s="2">
        <v>1</v>
      </c>
      <c r="M365" s="2">
        <v>0</v>
      </c>
      <c r="N365" s="2">
        <v>0</v>
      </c>
      <c r="O365" s="2" t="s">
        <v>20</v>
      </c>
      <c r="P365" s="2" t="str">
        <f t="shared" si="10"/>
        <v>Single</v>
      </c>
      <c r="Q365" t="str">
        <f t="shared" si="11"/>
        <v>Graduate</v>
      </c>
    </row>
    <row r="366" spans="1:17">
      <c r="A366" s="2">
        <v>2830</v>
      </c>
      <c r="B366" s="2">
        <v>174290</v>
      </c>
      <c r="C366" s="2">
        <v>0</v>
      </c>
      <c r="D366" s="2">
        <v>1</v>
      </c>
      <c r="E366" s="2">
        <v>49</v>
      </c>
      <c r="F366" s="2">
        <v>1</v>
      </c>
      <c r="G366" s="2">
        <v>0</v>
      </c>
      <c r="H366" s="2">
        <v>0</v>
      </c>
      <c r="I366" s="2">
        <v>0</v>
      </c>
      <c r="J366" s="2">
        <v>0</v>
      </c>
      <c r="K366" s="2">
        <v>0</v>
      </c>
      <c r="L366" s="2">
        <v>0</v>
      </c>
      <c r="M366" s="2">
        <v>1</v>
      </c>
      <c r="N366" s="2">
        <v>0</v>
      </c>
      <c r="O366" s="2" t="s">
        <v>22</v>
      </c>
      <c r="P366" s="2" t="str">
        <f t="shared" si="10"/>
        <v>Divorced</v>
      </c>
      <c r="Q366" t="str">
        <f t="shared" si="11"/>
        <v>Master</v>
      </c>
    </row>
    <row r="367" spans="1:17">
      <c r="A367" s="2">
        <v>2567</v>
      </c>
      <c r="B367" s="2">
        <v>174268</v>
      </c>
      <c r="C367" s="2">
        <v>0</v>
      </c>
      <c r="D367" s="2">
        <v>0</v>
      </c>
      <c r="E367" s="2">
        <v>65</v>
      </c>
      <c r="F367" s="2">
        <v>0</v>
      </c>
      <c r="G367" s="2">
        <v>1</v>
      </c>
      <c r="H367" s="2">
        <v>0</v>
      </c>
      <c r="I367" s="2">
        <v>0</v>
      </c>
      <c r="J367" s="2">
        <v>0</v>
      </c>
      <c r="K367" s="2">
        <v>0</v>
      </c>
      <c r="L367" s="2">
        <v>1</v>
      </c>
      <c r="M367" s="2">
        <v>0</v>
      </c>
      <c r="N367" s="2">
        <v>0</v>
      </c>
      <c r="O367" s="2" t="s">
        <v>17</v>
      </c>
      <c r="P367" s="2" t="str">
        <f t="shared" si="10"/>
        <v>Married</v>
      </c>
      <c r="Q367" t="str">
        <f t="shared" si="11"/>
        <v>Graduate</v>
      </c>
    </row>
    <row r="368" spans="1:17">
      <c r="A368" s="2">
        <v>1758</v>
      </c>
      <c r="B368" s="2">
        <v>174250</v>
      </c>
      <c r="C368" s="2">
        <v>0</v>
      </c>
      <c r="D368" s="2">
        <v>0</v>
      </c>
      <c r="E368" s="2">
        <v>62</v>
      </c>
      <c r="F368" s="2">
        <v>0</v>
      </c>
      <c r="G368" s="2">
        <v>0</v>
      </c>
      <c r="H368" s="2">
        <v>0</v>
      </c>
      <c r="I368" s="2">
        <v>1</v>
      </c>
      <c r="J368" s="2">
        <v>0</v>
      </c>
      <c r="K368" s="2">
        <v>0</v>
      </c>
      <c r="L368" s="2">
        <v>0</v>
      </c>
      <c r="M368" s="2">
        <v>0</v>
      </c>
      <c r="N368" s="2">
        <v>1</v>
      </c>
      <c r="O368" s="2" t="s">
        <v>19</v>
      </c>
      <c r="P368" s="2" t="str">
        <f t="shared" si="10"/>
        <v>Together</v>
      </c>
      <c r="Q368" t="str">
        <f t="shared" si="11"/>
        <v>PhD</v>
      </c>
    </row>
    <row r="369" spans="1:17">
      <c r="A369" s="2">
        <v>2153</v>
      </c>
      <c r="B369" s="2">
        <v>174214</v>
      </c>
      <c r="C369" s="2">
        <v>0</v>
      </c>
      <c r="D369" s="2">
        <v>0</v>
      </c>
      <c r="E369" s="2">
        <v>30</v>
      </c>
      <c r="F369" s="2">
        <v>0</v>
      </c>
      <c r="G369" s="2">
        <v>1</v>
      </c>
      <c r="H369" s="2">
        <v>0</v>
      </c>
      <c r="I369" s="2">
        <v>0</v>
      </c>
      <c r="J369" s="2">
        <v>0</v>
      </c>
      <c r="K369" s="2">
        <v>0</v>
      </c>
      <c r="L369" s="2">
        <v>0</v>
      </c>
      <c r="M369" s="2">
        <v>0</v>
      </c>
      <c r="N369" s="2">
        <v>1</v>
      </c>
      <c r="O369" s="2" t="s">
        <v>17</v>
      </c>
      <c r="P369" s="2" t="str">
        <f t="shared" si="10"/>
        <v>Married</v>
      </c>
      <c r="Q369" t="str">
        <f t="shared" si="11"/>
        <v>PhD</v>
      </c>
    </row>
    <row r="370" spans="1:17">
      <c r="A370" s="2">
        <v>2238</v>
      </c>
      <c r="B370" s="2">
        <v>174190</v>
      </c>
      <c r="C370" s="2">
        <v>0</v>
      </c>
      <c r="D370" s="2">
        <v>1</v>
      </c>
      <c r="E370" s="2">
        <v>45</v>
      </c>
      <c r="F370" s="2">
        <v>0</v>
      </c>
      <c r="G370" s="2">
        <v>1</v>
      </c>
      <c r="H370" s="2">
        <v>0</v>
      </c>
      <c r="I370" s="2">
        <v>0</v>
      </c>
      <c r="J370" s="2">
        <v>0</v>
      </c>
      <c r="K370" s="2">
        <v>0</v>
      </c>
      <c r="L370" s="2">
        <v>1</v>
      </c>
      <c r="M370" s="2">
        <v>0</v>
      </c>
      <c r="N370" s="2">
        <v>0</v>
      </c>
      <c r="O370" s="2" t="s">
        <v>19</v>
      </c>
      <c r="P370" s="2" t="str">
        <f t="shared" si="10"/>
        <v>Married</v>
      </c>
      <c r="Q370" t="str">
        <f t="shared" si="11"/>
        <v>Graduate</v>
      </c>
    </row>
    <row r="371" spans="1:17">
      <c r="A371" s="2">
        <v>1153</v>
      </c>
      <c r="B371" s="2">
        <v>174165</v>
      </c>
      <c r="C371" s="2">
        <v>0</v>
      </c>
      <c r="D371" s="2">
        <v>0</v>
      </c>
      <c r="E371" s="2">
        <v>45</v>
      </c>
      <c r="F371" s="2">
        <v>1</v>
      </c>
      <c r="G371" s="2">
        <v>0</v>
      </c>
      <c r="H371" s="2">
        <v>0</v>
      </c>
      <c r="I371" s="2">
        <v>0</v>
      </c>
      <c r="J371" s="2">
        <v>0</v>
      </c>
      <c r="K371" s="2">
        <v>0</v>
      </c>
      <c r="L371" s="2">
        <v>0</v>
      </c>
      <c r="M371" s="2">
        <v>0</v>
      </c>
      <c r="N371" s="2">
        <v>1</v>
      </c>
      <c r="O371" s="2" t="s">
        <v>20</v>
      </c>
      <c r="P371" s="2" t="str">
        <f t="shared" si="10"/>
        <v>Divorced</v>
      </c>
      <c r="Q371" t="str">
        <f t="shared" si="11"/>
        <v>PhD</v>
      </c>
    </row>
    <row r="372" spans="1:17">
      <c r="A372" s="2">
        <v>1908</v>
      </c>
      <c r="B372" s="2">
        <v>174116</v>
      </c>
      <c r="C372" s="2">
        <v>0</v>
      </c>
      <c r="D372" s="2">
        <v>0</v>
      </c>
      <c r="E372" s="2">
        <v>38</v>
      </c>
      <c r="F372" s="2">
        <v>0</v>
      </c>
      <c r="G372" s="2">
        <v>0</v>
      </c>
      <c r="H372" s="2">
        <v>1</v>
      </c>
      <c r="I372" s="2">
        <v>0</v>
      </c>
      <c r="J372" s="2">
        <v>0</v>
      </c>
      <c r="K372" s="2">
        <v>0</v>
      </c>
      <c r="L372" s="2">
        <v>0</v>
      </c>
      <c r="M372" s="2">
        <v>0</v>
      </c>
      <c r="N372" s="2">
        <v>0</v>
      </c>
      <c r="O372" s="2" t="s">
        <v>19</v>
      </c>
      <c r="P372" s="2" t="str">
        <f t="shared" si="10"/>
        <v>Single</v>
      </c>
      <c r="Q372" t="e">
        <f t="shared" si="11"/>
        <v>#N/A</v>
      </c>
    </row>
    <row r="373" spans="1:17">
      <c r="A373" s="2">
        <v>1177</v>
      </c>
      <c r="B373" s="2">
        <v>174068</v>
      </c>
      <c r="C373" s="2">
        <v>0</v>
      </c>
      <c r="D373" s="2">
        <v>0</v>
      </c>
      <c r="E373" s="2">
        <v>44</v>
      </c>
      <c r="F373" s="2">
        <v>0</v>
      </c>
      <c r="G373" s="2">
        <v>1</v>
      </c>
      <c r="H373" s="2">
        <v>0</v>
      </c>
      <c r="I373" s="2">
        <v>0</v>
      </c>
      <c r="J373" s="2">
        <v>0</v>
      </c>
      <c r="K373" s="2">
        <v>0</v>
      </c>
      <c r="L373" s="2">
        <v>1</v>
      </c>
      <c r="M373" s="2">
        <v>0</v>
      </c>
      <c r="N373" s="2">
        <v>0</v>
      </c>
      <c r="O373" s="2" t="s">
        <v>20</v>
      </c>
      <c r="P373" s="2" t="str">
        <f t="shared" si="10"/>
        <v>Married</v>
      </c>
      <c r="Q373" t="str">
        <f t="shared" si="11"/>
        <v>Graduate</v>
      </c>
    </row>
    <row r="374" spans="1:17">
      <c r="A374" s="2">
        <v>2504</v>
      </c>
      <c r="B374" s="2">
        <v>174004</v>
      </c>
      <c r="C374" s="2">
        <v>0</v>
      </c>
      <c r="D374" s="2">
        <v>0</v>
      </c>
      <c r="E374" s="2">
        <v>33</v>
      </c>
      <c r="F374" s="2">
        <v>0</v>
      </c>
      <c r="G374" s="2">
        <v>0</v>
      </c>
      <c r="H374" s="2">
        <v>1</v>
      </c>
      <c r="I374" s="2">
        <v>0</v>
      </c>
      <c r="J374" s="2">
        <v>0</v>
      </c>
      <c r="K374" s="2">
        <v>0</v>
      </c>
      <c r="L374" s="2">
        <v>0</v>
      </c>
      <c r="M374" s="2">
        <v>0</v>
      </c>
      <c r="N374" s="2">
        <v>1</v>
      </c>
      <c r="O374" s="2" t="s">
        <v>21</v>
      </c>
      <c r="P374" s="2" t="str">
        <f t="shared" si="10"/>
        <v>Single</v>
      </c>
      <c r="Q374" t="str">
        <f t="shared" si="11"/>
        <v>PhD</v>
      </c>
    </row>
    <row r="375" spans="1:17">
      <c r="A375" s="2">
        <v>1779</v>
      </c>
      <c r="B375" s="2">
        <v>173926</v>
      </c>
      <c r="C375" s="2">
        <v>0</v>
      </c>
      <c r="D375" s="2">
        <v>0</v>
      </c>
      <c r="E375" s="2">
        <v>47</v>
      </c>
      <c r="F375" s="2">
        <v>0</v>
      </c>
      <c r="G375" s="2">
        <v>0</v>
      </c>
      <c r="H375" s="2">
        <v>0</v>
      </c>
      <c r="I375" s="2">
        <v>1</v>
      </c>
      <c r="J375" s="2">
        <v>0</v>
      </c>
      <c r="K375" s="2">
        <v>0</v>
      </c>
      <c r="L375" s="2">
        <v>1</v>
      </c>
      <c r="M375" s="2">
        <v>0</v>
      </c>
      <c r="N375" s="2">
        <v>0</v>
      </c>
      <c r="O375" s="2" t="s">
        <v>18</v>
      </c>
      <c r="P375" s="2" t="str">
        <f t="shared" si="10"/>
        <v>Together</v>
      </c>
      <c r="Q375" t="str">
        <f t="shared" si="11"/>
        <v>Graduate</v>
      </c>
    </row>
    <row r="376" spans="1:17">
      <c r="A376" s="2">
        <v>2428</v>
      </c>
      <c r="B376" s="2">
        <v>173892</v>
      </c>
      <c r="C376" s="2">
        <v>0</v>
      </c>
      <c r="D376" s="2">
        <v>0</v>
      </c>
      <c r="E376" s="2">
        <v>67</v>
      </c>
      <c r="F376" s="2">
        <v>0</v>
      </c>
      <c r="G376" s="2">
        <v>0</v>
      </c>
      <c r="H376" s="2">
        <v>1</v>
      </c>
      <c r="I376" s="2">
        <v>0</v>
      </c>
      <c r="J376" s="2">
        <v>0</v>
      </c>
      <c r="K376" s="2">
        <v>0</v>
      </c>
      <c r="L376" s="2">
        <v>1</v>
      </c>
      <c r="M376" s="2">
        <v>0</v>
      </c>
      <c r="N376" s="2">
        <v>0</v>
      </c>
      <c r="O376" s="2" t="s">
        <v>22</v>
      </c>
      <c r="P376" s="2" t="str">
        <f t="shared" si="10"/>
        <v>Single</v>
      </c>
      <c r="Q376" t="str">
        <f t="shared" si="11"/>
        <v>Graduate</v>
      </c>
    </row>
    <row r="377" spans="1:17">
      <c r="A377" s="2">
        <v>3171</v>
      </c>
      <c r="B377" s="2">
        <v>173807</v>
      </c>
      <c r="C377" s="2">
        <v>0</v>
      </c>
      <c r="D377" s="2">
        <v>1</v>
      </c>
      <c r="E377" s="2">
        <v>42</v>
      </c>
      <c r="F377" s="2">
        <v>0</v>
      </c>
      <c r="G377" s="2">
        <v>1</v>
      </c>
      <c r="H377" s="2">
        <v>0</v>
      </c>
      <c r="I377" s="2">
        <v>0</v>
      </c>
      <c r="J377" s="2">
        <v>0</v>
      </c>
      <c r="K377" s="2">
        <v>0</v>
      </c>
      <c r="L377" s="2">
        <v>1</v>
      </c>
      <c r="M377" s="2">
        <v>0</v>
      </c>
      <c r="N377" s="2">
        <v>0</v>
      </c>
      <c r="O377" s="2" t="s">
        <v>18</v>
      </c>
      <c r="P377" s="2" t="str">
        <f t="shared" si="10"/>
        <v>Married</v>
      </c>
      <c r="Q377" t="str">
        <f t="shared" si="11"/>
        <v>Graduate</v>
      </c>
    </row>
    <row r="378" spans="1:17">
      <c r="A378" s="2">
        <v>3162</v>
      </c>
      <c r="B378" s="2">
        <v>173803</v>
      </c>
      <c r="C378" s="2">
        <v>0</v>
      </c>
      <c r="D378" s="2">
        <v>1</v>
      </c>
      <c r="E378" s="2">
        <v>63</v>
      </c>
      <c r="F378" s="2">
        <v>0</v>
      </c>
      <c r="G378" s="2">
        <v>1</v>
      </c>
      <c r="H378" s="2">
        <v>0</v>
      </c>
      <c r="I378" s="2">
        <v>0</v>
      </c>
      <c r="J378" s="2">
        <v>0</v>
      </c>
      <c r="K378" s="2">
        <v>0</v>
      </c>
      <c r="L378" s="2">
        <v>1</v>
      </c>
      <c r="M378" s="2">
        <v>0</v>
      </c>
      <c r="N378" s="2">
        <v>0</v>
      </c>
      <c r="O378" s="2" t="s">
        <v>19</v>
      </c>
      <c r="P378" s="2" t="str">
        <f t="shared" si="10"/>
        <v>Married</v>
      </c>
      <c r="Q378" t="str">
        <f t="shared" si="11"/>
        <v>Graduate</v>
      </c>
    </row>
    <row r="379" spans="1:17">
      <c r="A379" s="2">
        <v>2674</v>
      </c>
      <c r="B379" s="2">
        <v>173705</v>
      </c>
      <c r="C379" s="2">
        <v>0</v>
      </c>
      <c r="D379" s="2">
        <v>2</v>
      </c>
      <c r="E379" s="2">
        <v>69</v>
      </c>
      <c r="F379" s="2">
        <v>0</v>
      </c>
      <c r="G379" s="2">
        <v>0</v>
      </c>
      <c r="H379" s="2">
        <v>0</v>
      </c>
      <c r="I379" s="2">
        <v>0</v>
      </c>
      <c r="J379" s="2">
        <v>1</v>
      </c>
      <c r="K379" s="2">
        <v>0</v>
      </c>
      <c r="L379" s="2">
        <v>0</v>
      </c>
      <c r="M379" s="2">
        <v>1</v>
      </c>
      <c r="N379" s="2">
        <v>0</v>
      </c>
      <c r="O379" s="2" t="s">
        <v>22</v>
      </c>
      <c r="P379" s="2" t="str">
        <f t="shared" si="10"/>
        <v>Widow</v>
      </c>
      <c r="Q379" t="str">
        <f t="shared" si="11"/>
        <v>Master</v>
      </c>
    </row>
    <row r="380" spans="1:17">
      <c r="A380" s="2">
        <v>1622</v>
      </c>
      <c r="B380" s="2">
        <v>173691</v>
      </c>
      <c r="C380" s="2">
        <v>0</v>
      </c>
      <c r="D380" s="2">
        <v>1</v>
      </c>
      <c r="E380" s="2">
        <v>49</v>
      </c>
      <c r="F380" s="2">
        <v>0</v>
      </c>
      <c r="G380" s="2">
        <v>1</v>
      </c>
      <c r="H380" s="2">
        <v>0</v>
      </c>
      <c r="I380" s="2">
        <v>0</v>
      </c>
      <c r="J380" s="2">
        <v>0</v>
      </c>
      <c r="K380" s="2">
        <v>0</v>
      </c>
      <c r="L380" s="2">
        <v>1</v>
      </c>
      <c r="M380" s="2">
        <v>0</v>
      </c>
      <c r="N380" s="2">
        <v>0</v>
      </c>
      <c r="O380" s="2" t="s">
        <v>21</v>
      </c>
      <c r="P380" s="2" t="str">
        <f t="shared" si="10"/>
        <v>Married</v>
      </c>
      <c r="Q380" t="str">
        <f t="shared" si="11"/>
        <v>Graduate</v>
      </c>
    </row>
    <row r="381" spans="1:17">
      <c r="A381" s="2">
        <v>1230</v>
      </c>
      <c r="B381" s="2">
        <v>173687</v>
      </c>
      <c r="C381" s="2">
        <v>0</v>
      </c>
      <c r="D381" s="2">
        <v>0</v>
      </c>
      <c r="E381" s="2">
        <v>30</v>
      </c>
      <c r="F381" s="2">
        <v>0</v>
      </c>
      <c r="G381" s="2">
        <v>1</v>
      </c>
      <c r="H381" s="2">
        <v>0</v>
      </c>
      <c r="I381" s="2">
        <v>0</v>
      </c>
      <c r="J381" s="2">
        <v>0</v>
      </c>
      <c r="K381" s="2">
        <v>0</v>
      </c>
      <c r="L381" s="2">
        <v>1</v>
      </c>
      <c r="M381" s="2">
        <v>0</v>
      </c>
      <c r="N381" s="2">
        <v>0</v>
      </c>
      <c r="O381" s="2" t="s">
        <v>19</v>
      </c>
      <c r="P381" s="2" t="str">
        <f t="shared" si="10"/>
        <v>Married</v>
      </c>
      <c r="Q381" t="str">
        <f t="shared" si="11"/>
        <v>Graduate</v>
      </c>
    </row>
    <row r="382" spans="1:17">
      <c r="A382" s="2">
        <v>2488</v>
      </c>
      <c r="B382" s="2">
        <v>173538</v>
      </c>
      <c r="C382" s="2">
        <v>0</v>
      </c>
      <c r="D382" s="2">
        <v>1</v>
      </c>
      <c r="E382" s="2">
        <v>55</v>
      </c>
      <c r="F382" s="2">
        <v>0</v>
      </c>
      <c r="G382" s="2">
        <v>1</v>
      </c>
      <c r="H382" s="2">
        <v>0</v>
      </c>
      <c r="I382" s="2">
        <v>0</v>
      </c>
      <c r="J382" s="2">
        <v>0</v>
      </c>
      <c r="K382" s="2">
        <v>0</v>
      </c>
      <c r="L382" s="2">
        <v>1</v>
      </c>
      <c r="M382" s="2">
        <v>0</v>
      </c>
      <c r="N382" s="2">
        <v>0</v>
      </c>
      <c r="O382" s="2" t="s">
        <v>22</v>
      </c>
      <c r="P382" s="2" t="str">
        <f t="shared" si="10"/>
        <v>Married</v>
      </c>
      <c r="Q382" t="str">
        <f t="shared" si="11"/>
        <v>Graduate</v>
      </c>
    </row>
    <row r="383" spans="1:17">
      <c r="A383" s="2">
        <v>1227</v>
      </c>
      <c r="B383" s="2">
        <v>173455</v>
      </c>
      <c r="C383" s="2">
        <v>0</v>
      </c>
      <c r="D383" s="2">
        <v>0</v>
      </c>
      <c r="E383" s="2">
        <v>52</v>
      </c>
      <c r="F383" s="2">
        <v>0</v>
      </c>
      <c r="G383" s="2">
        <v>0</v>
      </c>
      <c r="H383" s="2">
        <v>0</v>
      </c>
      <c r="I383" s="2">
        <v>0</v>
      </c>
      <c r="J383" s="2">
        <v>1</v>
      </c>
      <c r="K383" s="2">
        <v>0</v>
      </c>
      <c r="L383" s="2">
        <v>1</v>
      </c>
      <c r="M383" s="2">
        <v>0</v>
      </c>
      <c r="N383" s="2">
        <v>0</v>
      </c>
      <c r="O383" s="2" t="s">
        <v>18</v>
      </c>
      <c r="P383" s="2" t="str">
        <f t="shared" si="10"/>
        <v>Widow</v>
      </c>
      <c r="Q383" t="str">
        <f t="shared" si="11"/>
        <v>Graduate</v>
      </c>
    </row>
    <row r="384" spans="1:17">
      <c r="A384" s="2">
        <v>1505</v>
      </c>
      <c r="B384" s="2">
        <v>173454</v>
      </c>
      <c r="C384" s="2">
        <v>0</v>
      </c>
      <c r="D384" s="2">
        <v>0</v>
      </c>
      <c r="E384" s="2">
        <v>33</v>
      </c>
      <c r="F384" s="2">
        <v>0</v>
      </c>
      <c r="G384" s="2">
        <v>0</v>
      </c>
      <c r="H384" s="2">
        <v>1</v>
      </c>
      <c r="I384" s="2">
        <v>0</v>
      </c>
      <c r="J384" s="2">
        <v>0</v>
      </c>
      <c r="K384" s="2">
        <v>0</v>
      </c>
      <c r="L384" s="2">
        <v>0</v>
      </c>
      <c r="M384" s="2">
        <v>1</v>
      </c>
      <c r="N384" s="2">
        <v>0</v>
      </c>
      <c r="O384" s="2" t="s">
        <v>17</v>
      </c>
      <c r="P384" s="2" t="str">
        <f t="shared" si="10"/>
        <v>Single</v>
      </c>
      <c r="Q384" t="str">
        <f t="shared" si="11"/>
        <v>Master</v>
      </c>
    </row>
    <row r="385" spans="1:17">
      <c r="A385" s="2">
        <v>2243</v>
      </c>
      <c r="B385" s="2">
        <v>173450</v>
      </c>
      <c r="C385" s="2">
        <v>0</v>
      </c>
      <c r="D385" s="2">
        <v>0</v>
      </c>
      <c r="E385" s="2">
        <v>38</v>
      </c>
      <c r="F385" s="2">
        <v>0</v>
      </c>
      <c r="G385" s="2">
        <v>0</v>
      </c>
      <c r="H385" s="2">
        <v>0</v>
      </c>
      <c r="I385" s="2">
        <v>1</v>
      </c>
      <c r="J385" s="2">
        <v>0</v>
      </c>
      <c r="K385" s="2">
        <v>0</v>
      </c>
      <c r="L385" s="2">
        <v>0</v>
      </c>
      <c r="M385" s="2">
        <v>1</v>
      </c>
      <c r="N385" s="2">
        <v>0</v>
      </c>
      <c r="O385" s="2" t="s">
        <v>17</v>
      </c>
      <c r="P385" s="2" t="str">
        <f t="shared" si="10"/>
        <v>Together</v>
      </c>
      <c r="Q385" t="str">
        <f t="shared" si="11"/>
        <v>Master</v>
      </c>
    </row>
    <row r="386" spans="1:17">
      <c r="A386" s="2">
        <v>1123</v>
      </c>
      <c r="B386" s="2">
        <v>173448</v>
      </c>
      <c r="C386" s="2">
        <v>0</v>
      </c>
      <c r="D386" s="2">
        <v>0</v>
      </c>
      <c r="E386" s="2">
        <v>51</v>
      </c>
      <c r="F386" s="2">
        <v>0</v>
      </c>
      <c r="G386" s="2">
        <v>1</v>
      </c>
      <c r="H386" s="2">
        <v>0</v>
      </c>
      <c r="I386" s="2">
        <v>0</v>
      </c>
      <c r="J386" s="2">
        <v>0</v>
      </c>
      <c r="K386" s="2">
        <v>0</v>
      </c>
      <c r="L386" s="2">
        <v>1</v>
      </c>
      <c r="M386" s="2">
        <v>0</v>
      </c>
      <c r="N386" s="2">
        <v>0</v>
      </c>
      <c r="O386" s="2" t="s">
        <v>20</v>
      </c>
      <c r="P386" s="2" t="str">
        <f t="shared" si="10"/>
        <v>Married</v>
      </c>
      <c r="Q386" t="str">
        <f t="shared" si="11"/>
        <v>Graduate</v>
      </c>
    </row>
    <row r="387" spans="1:17">
      <c r="A387" s="2">
        <v>2877</v>
      </c>
      <c r="B387" s="2">
        <v>173395</v>
      </c>
      <c r="C387" s="2">
        <v>0</v>
      </c>
      <c r="D387" s="2">
        <v>0</v>
      </c>
      <c r="E387" s="2">
        <v>33</v>
      </c>
      <c r="F387" s="2">
        <v>0</v>
      </c>
      <c r="G387" s="2">
        <v>1</v>
      </c>
      <c r="H387" s="2">
        <v>0</v>
      </c>
      <c r="I387" s="2">
        <v>0</v>
      </c>
      <c r="J387" s="2">
        <v>0</v>
      </c>
      <c r="K387" s="2">
        <v>0</v>
      </c>
      <c r="L387" s="2">
        <v>0</v>
      </c>
      <c r="M387" s="2">
        <v>1</v>
      </c>
      <c r="N387" s="2">
        <v>0</v>
      </c>
      <c r="O387" s="2" t="s">
        <v>18</v>
      </c>
      <c r="P387" s="2" t="str">
        <f t="shared" ref="P387:P450" si="12">IF(F387=1, "Divorced", IF(G387=1, "Married", IF(H387=1, "Single", IF(I387=1, "Together",IF(J387=1, "Widow",NA())))))</f>
        <v>Married</v>
      </c>
      <c r="Q387" t="str">
        <f t="shared" ref="Q387:Q450" si="13">IF(K387=1, "Basic", IF(L387=1, "Graduate", IF(M387=1, "Master",IF(N387=1, "PhD",NA()))))</f>
        <v>Master</v>
      </c>
    </row>
    <row r="388" spans="1:17">
      <c r="A388" s="2">
        <v>2915</v>
      </c>
      <c r="B388" s="2">
        <v>173356</v>
      </c>
      <c r="C388" s="2">
        <v>0</v>
      </c>
      <c r="D388" s="2">
        <v>0</v>
      </c>
      <c r="E388" s="2">
        <v>36</v>
      </c>
      <c r="F388" s="2">
        <v>0</v>
      </c>
      <c r="G388" s="2">
        <v>1</v>
      </c>
      <c r="H388" s="2">
        <v>0</v>
      </c>
      <c r="I388" s="2">
        <v>0</v>
      </c>
      <c r="J388" s="2">
        <v>0</v>
      </c>
      <c r="K388" s="2">
        <v>0</v>
      </c>
      <c r="L388" s="2">
        <v>0</v>
      </c>
      <c r="M388" s="2">
        <v>0</v>
      </c>
      <c r="N388" s="2">
        <v>1</v>
      </c>
      <c r="O388" s="2" t="s">
        <v>17</v>
      </c>
      <c r="P388" s="2" t="str">
        <f t="shared" si="12"/>
        <v>Married</v>
      </c>
      <c r="Q388" t="str">
        <f t="shared" si="13"/>
        <v>PhD</v>
      </c>
    </row>
    <row r="389" spans="1:17">
      <c r="A389" s="2">
        <v>1793</v>
      </c>
      <c r="B389" s="2">
        <v>173170</v>
      </c>
      <c r="C389" s="2">
        <v>0</v>
      </c>
      <c r="D389" s="2">
        <v>0</v>
      </c>
      <c r="E389" s="2">
        <v>45</v>
      </c>
      <c r="F389" s="2">
        <v>0</v>
      </c>
      <c r="G389" s="2">
        <v>0</v>
      </c>
      <c r="H389" s="2">
        <v>1</v>
      </c>
      <c r="I389" s="2">
        <v>0</v>
      </c>
      <c r="J389" s="2">
        <v>0</v>
      </c>
      <c r="K389" s="2">
        <v>0</v>
      </c>
      <c r="L389" s="2">
        <v>1</v>
      </c>
      <c r="M389" s="2">
        <v>0</v>
      </c>
      <c r="N389" s="2">
        <v>0</v>
      </c>
      <c r="O389" s="2" t="s">
        <v>17</v>
      </c>
      <c r="P389" s="2" t="str">
        <f t="shared" si="12"/>
        <v>Single</v>
      </c>
      <c r="Q389" t="str">
        <f t="shared" si="13"/>
        <v>Graduate</v>
      </c>
    </row>
    <row r="390" spans="1:17">
      <c r="A390" s="2">
        <v>1897</v>
      </c>
      <c r="B390" s="2">
        <v>173113</v>
      </c>
      <c r="C390" s="2">
        <v>0</v>
      </c>
      <c r="D390" s="2">
        <v>0</v>
      </c>
      <c r="E390" s="2">
        <v>60</v>
      </c>
      <c r="F390" s="2">
        <v>0</v>
      </c>
      <c r="G390" s="2">
        <v>0</v>
      </c>
      <c r="H390" s="2">
        <v>0</v>
      </c>
      <c r="I390" s="2">
        <v>1</v>
      </c>
      <c r="J390" s="2">
        <v>0</v>
      </c>
      <c r="K390" s="2">
        <v>0</v>
      </c>
      <c r="L390" s="2">
        <v>0</v>
      </c>
      <c r="M390" s="2">
        <v>1</v>
      </c>
      <c r="N390" s="2">
        <v>0</v>
      </c>
      <c r="O390" s="2" t="s">
        <v>20</v>
      </c>
      <c r="P390" s="2" t="str">
        <f t="shared" si="12"/>
        <v>Together</v>
      </c>
      <c r="Q390" t="str">
        <f t="shared" si="13"/>
        <v>Master</v>
      </c>
    </row>
    <row r="391" spans="1:17">
      <c r="A391" s="2">
        <v>1640</v>
      </c>
      <c r="B391" s="2">
        <v>173059</v>
      </c>
      <c r="C391" s="2">
        <v>0</v>
      </c>
      <c r="D391" s="2">
        <v>1</v>
      </c>
      <c r="E391" s="2">
        <v>73</v>
      </c>
      <c r="F391" s="2">
        <v>0</v>
      </c>
      <c r="G391" s="2">
        <v>0</v>
      </c>
      <c r="H391" s="2">
        <v>0</v>
      </c>
      <c r="I391" s="2">
        <v>1</v>
      </c>
      <c r="J391" s="2">
        <v>0</v>
      </c>
      <c r="K391" s="2">
        <v>0</v>
      </c>
      <c r="L391" s="2">
        <v>0</v>
      </c>
      <c r="M391" s="2">
        <v>0</v>
      </c>
      <c r="N391" s="2">
        <v>1</v>
      </c>
      <c r="O391" s="2" t="s">
        <v>21</v>
      </c>
      <c r="P391" s="2" t="str">
        <f t="shared" si="12"/>
        <v>Together</v>
      </c>
      <c r="Q391" t="str">
        <f t="shared" si="13"/>
        <v>PhD</v>
      </c>
    </row>
    <row r="392" spans="1:17">
      <c r="A392" s="2">
        <v>2606</v>
      </c>
      <c r="B392" s="2">
        <v>173059</v>
      </c>
      <c r="C392" s="2">
        <v>0</v>
      </c>
      <c r="D392" s="2">
        <v>1</v>
      </c>
      <c r="E392" s="2">
        <v>73</v>
      </c>
      <c r="F392" s="2">
        <v>0</v>
      </c>
      <c r="G392" s="2">
        <v>0</v>
      </c>
      <c r="H392" s="2">
        <v>0</v>
      </c>
      <c r="I392" s="2">
        <v>1</v>
      </c>
      <c r="J392" s="2">
        <v>0</v>
      </c>
      <c r="K392" s="2">
        <v>0</v>
      </c>
      <c r="L392" s="2">
        <v>0</v>
      </c>
      <c r="M392" s="2">
        <v>0</v>
      </c>
      <c r="N392" s="2">
        <v>1</v>
      </c>
      <c r="O392" s="2" t="s">
        <v>21</v>
      </c>
      <c r="P392" s="2" t="str">
        <f t="shared" si="12"/>
        <v>Together</v>
      </c>
      <c r="Q392" t="str">
        <f t="shared" si="13"/>
        <v>PhD</v>
      </c>
    </row>
    <row r="393" spans="1:17">
      <c r="A393" s="2">
        <v>2965</v>
      </c>
      <c r="B393" s="2">
        <v>172968</v>
      </c>
      <c r="C393" s="2">
        <v>0</v>
      </c>
      <c r="D393" s="2">
        <v>0</v>
      </c>
      <c r="E393" s="2">
        <v>57</v>
      </c>
      <c r="F393" s="2">
        <v>1</v>
      </c>
      <c r="G393" s="2">
        <v>0</v>
      </c>
      <c r="H393" s="2">
        <v>0</v>
      </c>
      <c r="I393" s="2">
        <v>0</v>
      </c>
      <c r="J393" s="2">
        <v>0</v>
      </c>
      <c r="K393" s="2">
        <v>0</v>
      </c>
      <c r="L393" s="2">
        <v>0</v>
      </c>
      <c r="M393" s="2">
        <v>0</v>
      </c>
      <c r="N393" s="2">
        <v>1</v>
      </c>
      <c r="O393" s="2" t="s">
        <v>20</v>
      </c>
      <c r="P393" s="2" t="str">
        <f t="shared" si="12"/>
        <v>Divorced</v>
      </c>
      <c r="Q393" t="str">
        <f t="shared" si="13"/>
        <v>PhD</v>
      </c>
    </row>
    <row r="394" spans="1:17">
      <c r="A394" s="2">
        <v>3076</v>
      </c>
      <c r="B394" s="2">
        <v>172967</v>
      </c>
      <c r="C394" s="2">
        <v>0</v>
      </c>
      <c r="D394" s="2">
        <v>1</v>
      </c>
      <c r="E394" s="2">
        <v>50</v>
      </c>
      <c r="F394" s="2">
        <v>1</v>
      </c>
      <c r="G394" s="2">
        <v>0</v>
      </c>
      <c r="H394" s="2">
        <v>0</v>
      </c>
      <c r="I394" s="2">
        <v>0</v>
      </c>
      <c r="J394" s="2">
        <v>0</v>
      </c>
      <c r="K394" s="2">
        <v>0</v>
      </c>
      <c r="L394" s="2">
        <v>1</v>
      </c>
      <c r="M394" s="2">
        <v>0</v>
      </c>
      <c r="N394" s="2">
        <v>0</v>
      </c>
      <c r="O394" s="2" t="s">
        <v>22</v>
      </c>
      <c r="P394" s="2" t="str">
        <f t="shared" si="12"/>
        <v>Divorced</v>
      </c>
      <c r="Q394" t="str">
        <f t="shared" si="13"/>
        <v>Graduate</v>
      </c>
    </row>
    <row r="395" spans="1:17">
      <c r="A395" s="2">
        <v>1255</v>
      </c>
      <c r="B395" s="2">
        <v>172940</v>
      </c>
      <c r="C395" s="2">
        <v>0</v>
      </c>
      <c r="D395" s="2">
        <v>0</v>
      </c>
      <c r="E395" s="2">
        <v>50</v>
      </c>
      <c r="F395" s="2">
        <v>0</v>
      </c>
      <c r="G395" s="2">
        <v>1</v>
      </c>
      <c r="H395" s="2">
        <v>0</v>
      </c>
      <c r="I395" s="2">
        <v>0</v>
      </c>
      <c r="J395" s="2">
        <v>0</v>
      </c>
      <c r="K395" s="2">
        <v>0</v>
      </c>
      <c r="L395" s="2">
        <v>1</v>
      </c>
      <c r="M395" s="2">
        <v>0</v>
      </c>
      <c r="N395" s="2">
        <v>0</v>
      </c>
      <c r="O395" s="2" t="s">
        <v>20</v>
      </c>
      <c r="P395" s="2" t="str">
        <f t="shared" si="12"/>
        <v>Married</v>
      </c>
      <c r="Q395" t="str">
        <f t="shared" si="13"/>
        <v>Graduate</v>
      </c>
    </row>
    <row r="396" spans="1:17">
      <c r="A396" s="2">
        <v>1586</v>
      </c>
      <c r="B396" s="2">
        <v>172906</v>
      </c>
      <c r="C396" s="2">
        <v>0</v>
      </c>
      <c r="D396" s="2">
        <v>0</v>
      </c>
      <c r="E396" s="2">
        <v>65</v>
      </c>
      <c r="F396" s="2">
        <v>0</v>
      </c>
      <c r="G396" s="2">
        <v>0</v>
      </c>
      <c r="H396" s="2">
        <v>1</v>
      </c>
      <c r="I396" s="2">
        <v>0</v>
      </c>
      <c r="J396" s="2">
        <v>0</v>
      </c>
      <c r="K396" s="2">
        <v>0</v>
      </c>
      <c r="L396" s="2">
        <v>1</v>
      </c>
      <c r="M396" s="2">
        <v>0</v>
      </c>
      <c r="N396" s="2">
        <v>0</v>
      </c>
      <c r="O396" s="2" t="s">
        <v>21</v>
      </c>
      <c r="P396" s="2" t="str">
        <f t="shared" si="12"/>
        <v>Single</v>
      </c>
      <c r="Q396" t="str">
        <f t="shared" si="13"/>
        <v>Graduate</v>
      </c>
    </row>
    <row r="397" spans="1:17">
      <c r="A397" s="2">
        <v>2852</v>
      </c>
      <c r="B397" s="2">
        <v>172905</v>
      </c>
      <c r="C397" s="2">
        <v>0</v>
      </c>
      <c r="D397" s="2">
        <v>0</v>
      </c>
      <c r="E397" s="2">
        <v>62</v>
      </c>
      <c r="F397" s="2">
        <v>0</v>
      </c>
      <c r="G397" s="2">
        <v>1</v>
      </c>
      <c r="H397" s="2">
        <v>0</v>
      </c>
      <c r="I397" s="2">
        <v>0</v>
      </c>
      <c r="J397" s="2">
        <v>0</v>
      </c>
      <c r="K397" s="2">
        <v>0</v>
      </c>
      <c r="L397" s="2">
        <v>1</v>
      </c>
      <c r="M397" s="2">
        <v>0</v>
      </c>
      <c r="N397" s="2">
        <v>0</v>
      </c>
      <c r="O397" s="2" t="s">
        <v>21</v>
      </c>
      <c r="P397" s="2" t="str">
        <f t="shared" si="12"/>
        <v>Married</v>
      </c>
      <c r="Q397" t="str">
        <f t="shared" si="13"/>
        <v>Graduate</v>
      </c>
    </row>
    <row r="398" spans="1:17">
      <c r="A398" s="2">
        <v>2115</v>
      </c>
      <c r="B398" s="2">
        <v>172903</v>
      </c>
      <c r="C398" s="2">
        <v>0</v>
      </c>
      <c r="D398" s="2">
        <v>0</v>
      </c>
      <c r="E398" s="2">
        <v>35</v>
      </c>
      <c r="F398" s="2">
        <v>0</v>
      </c>
      <c r="G398" s="2">
        <v>0</v>
      </c>
      <c r="H398" s="2">
        <v>1</v>
      </c>
      <c r="I398" s="2">
        <v>0</v>
      </c>
      <c r="J398" s="2">
        <v>0</v>
      </c>
      <c r="K398" s="2">
        <v>0</v>
      </c>
      <c r="L398" s="2">
        <v>1</v>
      </c>
      <c r="M398" s="2">
        <v>0</v>
      </c>
      <c r="N398" s="2">
        <v>0</v>
      </c>
      <c r="O398" s="2" t="s">
        <v>18</v>
      </c>
      <c r="P398" s="2" t="str">
        <f t="shared" si="12"/>
        <v>Single</v>
      </c>
      <c r="Q398" t="str">
        <f t="shared" si="13"/>
        <v>Graduate</v>
      </c>
    </row>
    <row r="399" spans="1:17">
      <c r="A399" s="2">
        <v>2305</v>
      </c>
      <c r="B399" s="2">
        <v>172828</v>
      </c>
      <c r="C399" s="2">
        <v>0</v>
      </c>
      <c r="D399" s="2">
        <v>1</v>
      </c>
      <c r="E399" s="2">
        <v>58</v>
      </c>
      <c r="F399" s="2">
        <v>0</v>
      </c>
      <c r="G399" s="2">
        <v>1</v>
      </c>
      <c r="H399" s="2">
        <v>0</v>
      </c>
      <c r="I399" s="2">
        <v>0</v>
      </c>
      <c r="J399" s="2">
        <v>0</v>
      </c>
      <c r="K399" s="2">
        <v>0</v>
      </c>
      <c r="L399" s="2">
        <v>0</v>
      </c>
      <c r="M399" s="2">
        <v>1</v>
      </c>
      <c r="N399" s="2">
        <v>0</v>
      </c>
      <c r="O399" s="2" t="s">
        <v>20</v>
      </c>
      <c r="P399" s="2" t="str">
        <f t="shared" si="12"/>
        <v>Married</v>
      </c>
      <c r="Q399" t="str">
        <f t="shared" si="13"/>
        <v>Master</v>
      </c>
    </row>
    <row r="400" spans="1:17">
      <c r="A400" s="2">
        <v>1515</v>
      </c>
      <c r="B400" s="2">
        <v>172679</v>
      </c>
      <c r="C400" s="2">
        <v>0</v>
      </c>
      <c r="D400" s="2">
        <v>1</v>
      </c>
      <c r="E400" s="2">
        <v>51</v>
      </c>
      <c r="F400" s="2">
        <v>0</v>
      </c>
      <c r="G400" s="2">
        <v>0</v>
      </c>
      <c r="H400" s="2">
        <v>1</v>
      </c>
      <c r="I400" s="2">
        <v>0</v>
      </c>
      <c r="J400" s="2">
        <v>0</v>
      </c>
      <c r="K400" s="2">
        <v>0</v>
      </c>
      <c r="L400" s="2">
        <v>1</v>
      </c>
      <c r="M400" s="2">
        <v>0</v>
      </c>
      <c r="N400" s="2">
        <v>0</v>
      </c>
      <c r="O400" s="2" t="s">
        <v>18</v>
      </c>
      <c r="P400" s="2" t="str">
        <f t="shared" si="12"/>
        <v>Single</v>
      </c>
      <c r="Q400" t="str">
        <f t="shared" si="13"/>
        <v>Graduate</v>
      </c>
    </row>
    <row r="401" spans="1:17">
      <c r="A401" s="2">
        <v>2943</v>
      </c>
      <c r="B401" s="2">
        <v>172643</v>
      </c>
      <c r="C401" s="2">
        <v>0</v>
      </c>
      <c r="D401" s="2">
        <v>0</v>
      </c>
      <c r="E401" s="2">
        <v>71</v>
      </c>
      <c r="F401" s="2">
        <v>0</v>
      </c>
      <c r="G401" s="2">
        <v>0</v>
      </c>
      <c r="H401" s="2">
        <v>0</v>
      </c>
      <c r="I401" s="2">
        <v>0</v>
      </c>
      <c r="J401" s="2">
        <v>1</v>
      </c>
      <c r="K401" s="2">
        <v>0</v>
      </c>
      <c r="L401" s="2">
        <v>1</v>
      </c>
      <c r="M401" s="2">
        <v>0</v>
      </c>
      <c r="N401" s="2">
        <v>0</v>
      </c>
      <c r="O401" s="2" t="s">
        <v>18</v>
      </c>
      <c r="P401" s="2" t="str">
        <f t="shared" si="12"/>
        <v>Widow</v>
      </c>
      <c r="Q401" t="str">
        <f t="shared" si="13"/>
        <v>Graduate</v>
      </c>
    </row>
    <row r="402" spans="1:17">
      <c r="A402" s="2">
        <v>1607</v>
      </c>
      <c r="B402" s="2">
        <v>172635</v>
      </c>
      <c r="C402" s="2">
        <v>0</v>
      </c>
      <c r="D402" s="2">
        <v>0</v>
      </c>
      <c r="E402" s="2">
        <v>65</v>
      </c>
      <c r="F402" s="2">
        <v>0</v>
      </c>
      <c r="G402" s="2">
        <v>1</v>
      </c>
      <c r="H402" s="2">
        <v>0</v>
      </c>
      <c r="I402" s="2">
        <v>0</v>
      </c>
      <c r="J402" s="2">
        <v>0</v>
      </c>
      <c r="K402" s="2">
        <v>0</v>
      </c>
      <c r="L402" s="2">
        <v>0</v>
      </c>
      <c r="M402" s="2">
        <v>0</v>
      </c>
      <c r="N402" s="2">
        <v>0</v>
      </c>
      <c r="O402" s="2" t="s">
        <v>17</v>
      </c>
      <c r="P402" s="2" t="str">
        <f t="shared" si="12"/>
        <v>Married</v>
      </c>
      <c r="Q402" t="e">
        <f t="shared" si="13"/>
        <v>#N/A</v>
      </c>
    </row>
    <row r="403" spans="1:17">
      <c r="A403" s="2">
        <v>2648</v>
      </c>
      <c r="B403" s="2">
        <v>172635</v>
      </c>
      <c r="C403" s="2">
        <v>0</v>
      </c>
      <c r="D403" s="2">
        <v>0</v>
      </c>
      <c r="E403" s="2">
        <v>65</v>
      </c>
      <c r="F403" s="2">
        <v>0</v>
      </c>
      <c r="G403" s="2">
        <v>1</v>
      </c>
      <c r="H403" s="2">
        <v>0</v>
      </c>
      <c r="I403" s="2">
        <v>0</v>
      </c>
      <c r="J403" s="2">
        <v>0</v>
      </c>
      <c r="K403" s="2">
        <v>0</v>
      </c>
      <c r="L403" s="2">
        <v>0</v>
      </c>
      <c r="M403" s="2">
        <v>0</v>
      </c>
      <c r="N403" s="2">
        <v>0</v>
      </c>
      <c r="O403" s="2" t="s">
        <v>21</v>
      </c>
      <c r="P403" s="2" t="str">
        <f t="shared" si="12"/>
        <v>Married</v>
      </c>
      <c r="Q403" t="e">
        <f t="shared" si="13"/>
        <v>#N/A</v>
      </c>
    </row>
    <row r="404" spans="1:17">
      <c r="A404" s="2">
        <v>2918</v>
      </c>
      <c r="B404" s="2">
        <v>172570</v>
      </c>
      <c r="C404" s="2">
        <v>0</v>
      </c>
      <c r="D404" s="2">
        <v>0</v>
      </c>
      <c r="E404" s="2">
        <v>36</v>
      </c>
      <c r="F404" s="2">
        <v>0</v>
      </c>
      <c r="G404" s="2">
        <v>1</v>
      </c>
      <c r="H404" s="2">
        <v>0</v>
      </c>
      <c r="I404" s="2">
        <v>0</v>
      </c>
      <c r="J404" s="2">
        <v>0</v>
      </c>
      <c r="K404" s="2">
        <v>0</v>
      </c>
      <c r="L404" s="2">
        <v>1</v>
      </c>
      <c r="M404" s="2">
        <v>0</v>
      </c>
      <c r="N404" s="2">
        <v>0</v>
      </c>
      <c r="O404" s="2" t="s">
        <v>21</v>
      </c>
      <c r="P404" s="2" t="str">
        <f t="shared" si="12"/>
        <v>Married</v>
      </c>
      <c r="Q404" t="str">
        <f t="shared" si="13"/>
        <v>Graduate</v>
      </c>
    </row>
    <row r="405" spans="1:17">
      <c r="A405" s="2">
        <v>1046</v>
      </c>
      <c r="B405" s="2">
        <v>172550</v>
      </c>
      <c r="C405" s="2">
        <v>1</v>
      </c>
      <c r="D405" s="2">
        <v>1</v>
      </c>
      <c r="E405" s="2">
        <v>66</v>
      </c>
      <c r="F405" s="2">
        <v>0</v>
      </c>
      <c r="G405" s="2">
        <v>1</v>
      </c>
      <c r="H405" s="2">
        <v>0</v>
      </c>
      <c r="I405" s="2">
        <v>0</v>
      </c>
      <c r="J405" s="2">
        <v>0</v>
      </c>
      <c r="K405" s="2">
        <v>0</v>
      </c>
      <c r="L405" s="2">
        <v>0</v>
      </c>
      <c r="M405" s="2">
        <v>0</v>
      </c>
      <c r="N405" s="2">
        <v>1</v>
      </c>
      <c r="O405" s="2" t="s">
        <v>21</v>
      </c>
      <c r="P405" s="2" t="str">
        <f t="shared" si="12"/>
        <v>Married</v>
      </c>
      <c r="Q405" t="str">
        <f t="shared" si="13"/>
        <v>PhD</v>
      </c>
    </row>
    <row r="406" spans="1:17">
      <c r="A406" s="2">
        <v>1790</v>
      </c>
      <c r="B406" s="2">
        <v>172504</v>
      </c>
      <c r="C406" s="2">
        <v>0</v>
      </c>
      <c r="D406" s="2">
        <v>1</v>
      </c>
      <c r="E406" s="2">
        <v>48</v>
      </c>
      <c r="F406" s="2">
        <v>0</v>
      </c>
      <c r="G406" s="2">
        <v>0</v>
      </c>
      <c r="H406" s="2">
        <v>1</v>
      </c>
      <c r="I406" s="2">
        <v>0</v>
      </c>
      <c r="J406" s="2">
        <v>0</v>
      </c>
      <c r="K406" s="2">
        <v>0</v>
      </c>
      <c r="L406" s="2">
        <v>1</v>
      </c>
      <c r="M406" s="2">
        <v>0</v>
      </c>
      <c r="N406" s="2">
        <v>0</v>
      </c>
      <c r="O406" s="2" t="s">
        <v>21</v>
      </c>
      <c r="P406" s="2" t="str">
        <f t="shared" si="12"/>
        <v>Single</v>
      </c>
      <c r="Q406" t="str">
        <f t="shared" si="13"/>
        <v>Graduate</v>
      </c>
    </row>
    <row r="407" spans="1:17">
      <c r="A407" s="2">
        <v>1209</v>
      </c>
      <c r="B407" s="2">
        <v>172460</v>
      </c>
      <c r="C407" s="2">
        <v>0</v>
      </c>
      <c r="D407" s="2">
        <v>0</v>
      </c>
      <c r="E407" s="2">
        <v>51</v>
      </c>
      <c r="F407" s="2">
        <v>0</v>
      </c>
      <c r="G407" s="2">
        <v>1</v>
      </c>
      <c r="H407" s="2">
        <v>0</v>
      </c>
      <c r="I407" s="2">
        <v>0</v>
      </c>
      <c r="J407" s="2">
        <v>0</v>
      </c>
      <c r="K407" s="2">
        <v>0</v>
      </c>
      <c r="L407" s="2">
        <v>1</v>
      </c>
      <c r="M407" s="2">
        <v>0</v>
      </c>
      <c r="N407" s="2">
        <v>0</v>
      </c>
      <c r="O407" s="2" t="s">
        <v>18</v>
      </c>
      <c r="P407" s="2" t="str">
        <f t="shared" si="12"/>
        <v>Married</v>
      </c>
      <c r="Q407" t="str">
        <f t="shared" si="13"/>
        <v>Graduate</v>
      </c>
    </row>
    <row r="408" spans="1:17">
      <c r="A408" s="2">
        <v>1902</v>
      </c>
      <c r="B408" s="2">
        <v>172354</v>
      </c>
      <c r="C408" s="2">
        <v>0</v>
      </c>
      <c r="D408" s="2">
        <v>0</v>
      </c>
      <c r="E408" s="2">
        <v>27</v>
      </c>
      <c r="F408" s="2">
        <v>0</v>
      </c>
      <c r="G408" s="2">
        <v>0</v>
      </c>
      <c r="H408" s="2">
        <v>1</v>
      </c>
      <c r="I408" s="2">
        <v>0</v>
      </c>
      <c r="J408" s="2">
        <v>0</v>
      </c>
      <c r="K408" s="2">
        <v>0</v>
      </c>
      <c r="L408" s="2">
        <v>1</v>
      </c>
      <c r="M408" s="2">
        <v>0</v>
      </c>
      <c r="N408" s="2">
        <v>0</v>
      </c>
      <c r="O408" s="2" t="s">
        <v>19</v>
      </c>
      <c r="P408" s="2" t="str">
        <f t="shared" si="12"/>
        <v>Single</v>
      </c>
      <c r="Q408" t="str">
        <f t="shared" si="13"/>
        <v>Graduate</v>
      </c>
    </row>
    <row r="409" spans="1:17">
      <c r="A409" s="2">
        <v>2928</v>
      </c>
      <c r="B409" s="2">
        <v>172335</v>
      </c>
      <c r="C409" s="2">
        <v>0</v>
      </c>
      <c r="D409" s="2">
        <v>0</v>
      </c>
      <c r="E409" s="2">
        <v>44</v>
      </c>
      <c r="F409" s="2">
        <v>0</v>
      </c>
      <c r="G409" s="2">
        <v>0</v>
      </c>
      <c r="H409" s="2">
        <v>0</v>
      </c>
      <c r="I409" s="2">
        <v>1</v>
      </c>
      <c r="J409" s="2">
        <v>0</v>
      </c>
      <c r="K409" s="2">
        <v>0</v>
      </c>
      <c r="L409" s="2">
        <v>0</v>
      </c>
      <c r="M409" s="2">
        <v>0</v>
      </c>
      <c r="N409" s="2">
        <v>1</v>
      </c>
      <c r="O409" s="2" t="s">
        <v>19</v>
      </c>
      <c r="P409" s="2" t="str">
        <f t="shared" si="12"/>
        <v>Together</v>
      </c>
      <c r="Q409" t="str">
        <f t="shared" si="13"/>
        <v>PhD</v>
      </c>
    </row>
    <row r="410" spans="1:17">
      <c r="A410" s="2">
        <v>3100</v>
      </c>
      <c r="B410" s="2">
        <v>172309</v>
      </c>
      <c r="C410" s="2">
        <v>0</v>
      </c>
      <c r="D410" s="2">
        <v>0</v>
      </c>
      <c r="E410" s="2">
        <v>44</v>
      </c>
      <c r="F410" s="2">
        <v>0</v>
      </c>
      <c r="G410" s="2">
        <v>0</v>
      </c>
      <c r="H410" s="2">
        <v>1</v>
      </c>
      <c r="I410" s="2">
        <v>0</v>
      </c>
      <c r="J410" s="2">
        <v>0</v>
      </c>
      <c r="K410" s="2">
        <v>0</v>
      </c>
      <c r="L410" s="2">
        <v>0</v>
      </c>
      <c r="M410" s="2">
        <v>1</v>
      </c>
      <c r="N410" s="2">
        <v>0</v>
      </c>
      <c r="O410" s="2" t="s">
        <v>22</v>
      </c>
      <c r="P410" s="2" t="str">
        <f t="shared" si="12"/>
        <v>Single</v>
      </c>
      <c r="Q410" t="str">
        <f t="shared" si="13"/>
        <v>Master</v>
      </c>
    </row>
    <row r="411" spans="1:17">
      <c r="A411" s="2">
        <v>1605</v>
      </c>
      <c r="B411" s="2">
        <v>172298</v>
      </c>
      <c r="C411" s="2">
        <v>0</v>
      </c>
      <c r="D411" s="2">
        <v>0</v>
      </c>
      <c r="E411" s="2">
        <v>71</v>
      </c>
      <c r="F411" s="2">
        <v>0</v>
      </c>
      <c r="G411" s="2">
        <v>0</v>
      </c>
      <c r="H411" s="2">
        <v>0</v>
      </c>
      <c r="I411" s="2">
        <v>0</v>
      </c>
      <c r="J411" s="2">
        <v>1</v>
      </c>
      <c r="K411" s="2">
        <v>0</v>
      </c>
      <c r="L411" s="2">
        <v>1</v>
      </c>
      <c r="M411" s="2">
        <v>0</v>
      </c>
      <c r="N411" s="2">
        <v>0</v>
      </c>
      <c r="O411" s="2" t="s">
        <v>18</v>
      </c>
      <c r="P411" s="2" t="str">
        <f t="shared" si="12"/>
        <v>Widow</v>
      </c>
      <c r="Q411" t="str">
        <f t="shared" si="13"/>
        <v>Graduate</v>
      </c>
    </row>
    <row r="412" spans="1:17">
      <c r="A412" s="2">
        <v>2792</v>
      </c>
      <c r="B412" s="2">
        <v>172282</v>
      </c>
      <c r="C412" s="2">
        <v>0</v>
      </c>
      <c r="D412" s="2">
        <v>0</v>
      </c>
      <c r="E412" s="2">
        <v>69</v>
      </c>
      <c r="F412" s="2">
        <v>0</v>
      </c>
      <c r="G412" s="2">
        <v>0</v>
      </c>
      <c r="H412" s="2">
        <v>1</v>
      </c>
      <c r="I412" s="2">
        <v>0</v>
      </c>
      <c r="J412" s="2">
        <v>0</v>
      </c>
      <c r="K412" s="2">
        <v>0</v>
      </c>
      <c r="L412" s="2">
        <v>1</v>
      </c>
      <c r="M412" s="2">
        <v>0</v>
      </c>
      <c r="N412" s="2">
        <v>0</v>
      </c>
      <c r="O412" s="2" t="s">
        <v>21</v>
      </c>
      <c r="P412" s="2" t="str">
        <f t="shared" si="12"/>
        <v>Single</v>
      </c>
      <c r="Q412" t="str">
        <f t="shared" si="13"/>
        <v>Graduate</v>
      </c>
    </row>
    <row r="413" spans="1:17">
      <c r="A413" s="2">
        <v>1760</v>
      </c>
      <c r="B413" s="2">
        <v>172258</v>
      </c>
      <c r="C413" s="2">
        <v>0</v>
      </c>
      <c r="D413" s="2">
        <v>1</v>
      </c>
      <c r="E413" s="2">
        <v>49</v>
      </c>
      <c r="F413" s="2">
        <v>0</v>
      </c>
      <c r="G413" s="2">
        <v>0</v>
      </c>
      <c r="H413" s="2">
        <v>1</v>
      </c>
      <c r="I413" s="2">
        <v>0</v>
      </c>
      <c r="J413" s="2">
        <v>0</v>
      </c>
      <c r="K413" s="2">
        <v>0</v>
      </c>
      <c r="L413" s="2">
        <v>1</v>
      </c>
      <c r="M413" s="2">
        <v>0</v>
      </c>
      <c r="N413" s="2">
        <v>0</v>
      </c>
      <c r="O413" s="2" t="s">
        <v>21</v>
      </c>
      <c r="P413" s="2" t="str">
        <f t="shared" si="12"/>
        <v>Single</v>
      </c>
      <c r="Q413" t="str">
        <f t="shared" si="13"/>
        <v>Graduate</v>
      </c>
    </row>
    <row r="414" spans="1:17">
      <c r="A414" s="2">
        <v>2039</v>
      </c>
      <c r="B414" s="2">
        <v>172228</v>
      </c>
      <c r="C414" s="2">
        <v>0</v>
      </c>
      <c r="D414" s="2">
        <v>0</v>
      </c>
      <c r="E414" s="2">
        <v>68</v>
      </c>
      <c r="F414" s="2">
        <v>0</v>
      </c>
      <c r="G414" s="2">
        <v>0</v>
      </c>
      <c r="H414" s="2">
        <v>1</v>
      </c>
      <c r="I414" s="2">
        <v>0</v>
      </c>
      <c r="J414" s="2">
        <v>0</v>
      </c>
      <c r="K414" s="2">
        <v>0</v>
      </c>
      <c r="L414" s="2">
        <v>1</v>
      </c>
      <c r="M414" s="2">
        <v>0</v>
      </c>
      <c r="N414" s="2">
        <v>0</v>
      </c>
      <c r="O414" s="2" t="s">
        <v>17</v>
      </c>
      <c r="P414" s="2" t="str">
        <f t="shared" si="12"/>
        <v>Single</v>
      </c>
      <c r="Q414" t="str">
        <f t="shared" si="13"/>
        <v>Graduate</v>
      </c>
    </row>
    <row r="415" spans="1:17">
      <c r="A415" s="2">
        <v>3087</v>
      </c>
      <c r="B415" s="2">
        <v>172217</v>
      </c>
      <c r="C415" s="2">
        <v>0</v>
      </c>
      <c r="D415" s="2">
        <v>0</v>
      </c>
      <c r="E415" s="2">
        <v>58</v>
      </c>
      <c r="F415" s="2">
        <v>0</v>
      </c>
      <c r="G415" s="2">
        <v>0</v>
      </c>
      <c r="H415" s="2">
        <v>1</v>
      </c>
      <c r="I415" s="2">
        <v>0</v>
      </c>
      <c r="J415" s="2">
        <v>0</v>
      </c>
      <c r="K415" s="2">
        <v>0</v>
      </c>
      <c r="L415" s="2">
        <v>0</v>
      </c>
      <c r="M415" s="2">
        <v>1</v>
      </c>
      <c r="N415" s="2">
        <v>0</v>
      </c>
      <c r="O415" s="2" t="s">
        <v>18</v>
      </c>
      <c r="P415" s="2" t="str">
        <f t="shared" si="12"/>
        <v>Single</v>
      </c>
      <c r="Q415" t="str">
        <f t="shared" si="13"/>
        <v>Master</v>
      </c>
    </row>
    <row r="416" spans="1:17">
      <c r="A416" s="2">
        <v>1704</v>
      </c>
      <c r="B416" s="2">
        <v>172190</v>
      </c>
      <c r="C416" s="2">
        <v>0</v>
      </c>
      <c r="D416" s="2">
        <v>0</v>
      </c>
      <c r="E416" s="2">
        <v>55</v>
      </c>
      <c r="F416" s="2">
        <v>0</v>
      </c>
      <c r="G416" s="2">
        <v>1</v>
      </c>
      <c r="H416" s="2">
        <v>0</v>
      </c>
      <c r="I416" s="2">
        <v>0</v>
      </c>
      <c r="J416" s="2">
        <v>0</v>
      </c>
      <c r="K416" s="2">
        <v>0</v>
      </c>
      <c r="L416" s="2">
        <v>1</v>
      </c>
      <c r="M416" s="2">
        <v>0</v>
      </c>
      <c r="N416" s="2">
        <v>0</v>
      </c>
      <c r="O416" s="2" t="s">
        <v>19</v>
      </c>
      <c r="P416" s="2" t="str">
        <f t="shared" si="12"/>
        <v>Married</v>
      </c>
      <c r="Q416" t="str">
        <f t="shared" si="13"/>
        <v>Graduate</v>
      </c>
    </row>
    <row r="417" spans="1:17">
      <c r="A417" s="2">
        <v>2827</v>
      </c>
      <c r="B417" s="2">
        <v>172159</v>
      </c>
      <c r="C417" s="2">
        <v>0</v>
      </c>
      <c r="D417" s="2">
        <v>0</v>
      </c>
      <c r="E417" s="2">
        <v>42</v>
      </c>
      <c r="F417" s="2">
        <v>0</v>
      </c>
      <c r="G417" s="2">
        <v>1</v>
      </c>
      <c r="H417" s="2">
        <v>0</v>
      </c>
      <c r="I417" s="2">
        <v>0</v>
      </c>
      <c r="J417" s="2">
        <v>0</v>
      </c>
      <c r="K417" s="2">
        <v>0</v>
      </c>
      <c r="L417" s="2">
        <v>0</v>
      </c>
      <c r="M417" s="2">
        <v>0</v>
      </c>
      <c r="N417" s="2">
        <v>1</v>
      </c>
      <c r="O417" s="2" t="s">
        <v>20</v>
      </c>
      <c r="P417" s="2" t="str">
        <f t="shared" si="12"/>
        <v>Married</v>
      </c>
      <c r="Q417" t="str">
        <f t="shared" si="13"/>
        <v>PhD</v>
      </c>
    </row>
    <row r="418" spans="1:17">
      <c r="A418" s="2">
        <v>2738</v>
      </c>
      <c r="B418" s="2">
        <v>172117</v>
      </c>
      <c r="C418" s="2">
        <v>0</v>
      </c>
      <c r="D418" s="2">
        <v>1</v>
      </c>
      <c r="E418" s="2">
        <v>43</v>
      </c>
      <c r="F418" s="2">
        <v>0</v>
      </c>
      <c r="G418" s="2">
        <v>1</v>
      </c>
      <c r="H418" s="2">
        <v>0</v>
      </c>
      <c r="I418" s="2">
        <v>0</v>
      </c>
      <c r="J418" s="2">
        <v>0</v>
      </c>
      <c r="K418" s="2">
        <v>0</v>
      </c>
      <c r="L418" s="2">
        <v>1</v>
      </c>
      <c r="M418" s="2">
        <v>0</v>
      </c>
      <c r="N418" s="2">
        <v>0</v>
      </c>
      <c r="O418" s="2" t="s">
        <v>21</v>
      </c>
      <c r="P418" s="2" t="str">
        <f t="shared" si="12"/>
        <v>Married</v>
      </c>
      <c r="Q418" t="str">
        <f t="shared" si="13"/>
        <v>Graduate</v>
      </c>
    </row>
    <row r="419" spans="1:17">
      <c r="A419" s="2">
        <v>1337</v>
      </c>
      <c r="B419" s="2">
        <v>172099</v>
      </c>
      <c r="C419" s="2">
        <v>0</v>
      </c>
      <c r="D419" s="2">
        <v>0</v>
      </c>
      <c r="E419" s="2">
        <v>46</v>
      </c>
      <c r="F419" s="2">
        <v>0</v>
      </c>
      <c r="G419" s="2">
        <v>1</v>
      </c>
      <c r="H419" s="2">
        <v>0</v>
      </c>
      <c r="I419" s="2">
        <v>0</v>
      </c>
      <c r="J419" s="2">
        <v>0</v>
      </c>
      <c r="K419" s="2">
        <v>0</v>
      </c>
      <c r="L419" s="2">
        <v>1</v>
      </c>
      <c r="M419" s="2">
        <v>0</v>
      </c>
      <c r="N419" s="2">
        <v>0</v>
      </c>
      <c r="O419" s="2" t="s">
        <v>17</v>
      </c>
      <c r="P419" s="2" t="str">
        <f t="shared" si="12"/>
        <v>Married</v>
      </c>
      <c r="Q419" t="str">
        <f t="shared" si="13"/>
        <v>Graduate</v>
      </c>
    </row>
    <row r="420" spans="1:17">
      <c r="A420" s="2">
        <v>2789</v>
      </c>
      <c r="B420" s="2">
        <v>172071</v>
      </c>
      <c r="C420" s="2">
        <v>0</v>
      </c>
      <c r="D420" s="2">
        <v>1</v>
      </c>
      <c r="E420" s="2">
        <v>66</v>
      </c>
      <c r="F420" s="2">
        <v>1</v>
      </c>
      <c r="G420" s="2">
        <v>0</v>
      </c>
      <c r="H420" s="2">
        <v>0</v>
      </c>
      <c r="I420" s="2">
        <v>0</v>
      </c>
      <c r="J420" s="2">
        <v>0</v>
      </c>
      <c r="K420" s="2">
        <v>0</v>
      </c>
      <c r="L420" s="2">
        <v>1</v>
      </c>
      <c r="M420" s="2">
        <v>0</v>
      </c>
      <c r="N420" s="2">
        <v>0</v>
      </c>
      <c r="O420" s="2" t="s">
        <v>17</v>
      </c>
      <c r="P420" s="2" t="str">
        <f t="shared" si="12"/>
        <v>Divorced</v>
      </c>
      <c r="Q420" t="str">
        <f t="shared" si="13"/>
        <v>Graduate</v>
      </c>
    </row>
    <row r="421" spans="1:17">
      <c r="A421" s="2">
        <v>3134</v>
      </c>
      <c r="B421" s="2">
        <v>172071</v>
      </c>
      <c r="C421" s="2">
        <v>0</v>
      </c>
      <c r="D421" s="2">
        <v>1</v>
      </c>
      <c r="E421" s="2">
        <v>66</v>
      </c>
      <c r="F421" s="2">
        <v>1</v>
      </c>
      <c r="G421" s="2">
        <v>0</v>
      </c>
      <c r="H421" s="2">
        <v>0</v>
      </c>
      <c r="I421" s="2">
        <v>0</v>
      </c>
      <c r="J421" s="2">
        <v>0</v>
      </c>
      <c r="K421" s="2">
        <v>0</v>
      </c>
      <c r="L421" s="2">
        <v>1</v>
      </c>
      <c r="M421" s="2">
        <v>0</v>
      </c>
      <c r="N421" s="2">
        <v>0</v>
      </c>
      <c r="O421" s="2" t="s">
        <v>21</v>
      </c>
      <c r="P421" s="2" t="str">
        <f t="shared" si="12"/>
        <v>Divorced</v>
      </c>
      <c r="Q421" t="str">
        <f t="shared" si="13"/>
        <v>Graduate</v>
      </c>
    </row>
    <row r="422" spans="1:17">
      <c r="A422" s="2">
        <v>2634</v>
      </c>
      <c r="B422" s="2">
        <v>172066</v>
      </c>
      <c r="C422" s="2">
        <v>0</v>
      </c>
      <c r="D422" s="2">
        <v>0</v>
      </c>
      <c r="E422" s="2">
        <v>39</v>
      </c>
      <c r="F422" s="2">
        <v>0</v>
      </c>
      <c r="G422" s="2">
        <v>0</v>
      </c>
      <c r="H422" s="2">
        <v>1</v>
      </c>
      <c r="I422" s="2">
        <v>0</v>
      </c>
      <c r="J422" s="2">
        <v>0</v>
      </c>
      <c r="K422" s="2">
        <v>0</v>
      </c>
      <c r="L422" s="2">
        <v>1</v>
      </c>
      <c r="M422" s="2">
        <v>0</v>
      </c>
      <c r="N422" s="2">
        <v>0</v>
      </c>
      <c r="O422" s="2" t="s">
        <v>19</v>
      </c>
      <c r="P422" s="2" t="str">
        <f t="shared" si="12"/>
        <v>Single</v>
      </c>
      <c r="Q422" t="str">
        <f t="shared" si="13"/>
        <v>Graduate</v>
      </c>
    </row>
    <row r="423" spans="1:17">
      <c r="A423" s="2">
        <v>1751</v>
      </c>
      <c r="B423" s="2">
        <v>172063</v>
      </c>
      <c r="C423" s="2">
        <v>0</v>
      </c>
      <c r="D423" s="2">
        <v>1</v>
      </c>
      <c r="E423" s="2">
        <v>41</v>
      </c>
      <c r="F423" s="2">
        <v>0</v>
      </c>
      <c r="G423" s="2">
        <v>1</v>
      </c>
      <c r="H423" s="2">
        <v>0</v>
      </c>
      <c r="I423" s="2">
        <v>0</v>
      </c>
      <c r="J423" s="2">
        <v>0</v>
      </c>
      <c r="K423" s="2">
        <v>0</v>
      </c>
      <c r="L423" s="2">
        <v>1</v>
      </c>
      <c r="M423" s="2">
        <v>0</v>
      </c>
      <c r="N423" s="2">
        <v>0</v>
      </c>
      <c r="O423" s="2" t="s">
        <v>17</v>
      </c>
      <c r="P423" s="2" t="str">
        <f t="shared" si="12"/>
        <v>Married</v>
      </c>
      <c r="Q423" t="str">
        <f t="shared" si="13"/>
        <v>Graduate</v>
      </c>
    </row>
    <row r="424" spans="1:17">
      <c r="A424" s="2">
        <v>1716</v>
      </c>
      <c r="B424" s="2">
        <v>172025</v>
      </c>
      <c r="C424" s="2">
        <v>0</v>
      </c>
      <c r="D424" s="2">
        <v>0</v>
      </c>
      <c r="E424" s="2">
        <v>71</v>
      </c>
      <c r="F424" s="2">
        <v>0</v>
      </c>
      <c r="G424" s="2">
        <v>1</v>
      </c>
      <c r="H424" s="2">
        <v>0</v>
      </c>
      <c r="I424" s="2">
        <v>0</v>
      </c>
      <c r="J424" s="2">
        <v>0</v>
      </c>
      <c r="K424" s="2">
        <v>0</v>
      </c>
      <c r="L424" s="2">
        <v>1</v>
      </c>
      <c r="M424" s="2">
        <v>0</v>
      </c>
      <c r="N424" s="2">
        <v>0</v>
      </c>
      <c r="O424" s="2" t="s">
        <v>19</v>
      </c>
      <c r="P424" s="2" t="str">
        <f t="shared" si="12"/>
        <v>Married</v>
      </c>
      <c r="Q424" t="str">
        <f t="shared" si="13"/>
        <v>Graduate</v>
      </c>
    </row>
    <row r="425" spans="1:17">
      <c r="A425" s="2">
        <v>1352</v>
      </c>
      <c r="B425" s="2">
        <v>172025</v>
      </c>
      <c r="C425" s="2">
        <v>0</v>
      </c>
      <c r="D425" s="2">
        <v>0</v>
      </c>
      <c r="E425" s="2">
        <v>58</v>
      </c>
      <c r="F425" s="2">
        <v>0</v>
      </c>
      <c r="G425" s="2">
        <v>0</v>
      </c>
      <c r="H425" s="2">
        <v>0</v>
      </c>
      <c r="I425" s="2">
        <v>1</v>
      </c>
      <c r="J425" s="2">
        <v>0</v>
      </c>
      <c r="K425" s="2">
        <v>0</v>
      </c>
      <c r="L425" s="2">
        <v>1</v>
      </c>
      <c r="M425" s="2">
        <v>0</v>
      </c>
      <c r="N425" s="2">
        <v>0</v>
      </c>
      <c r="O425" s="2" t="s">
        <v>21</v>
      </c>
      <c r="P425" s="2" t="str">
        <f t="shared" si="12"/>
        <v>Together</v>
      </c>
      <c r="Q425" t="str">
        <f t="shared" si="13"/>
        <v>Graduate</v>
      </c>
    </row>
    <row r="426" spans="1:17">
      <c r="A426" s="2">
        <v>2514</v>
      </c>
      <c r="B426" s="2">
        <v>171969</v>
      </c>
      <c r="C426" s="2">
        <v>0</v>
      </c>
      <c r="D426" s="2">
        <v>1</v>
      </c>
      <c r="E426" s="2">
        <v>49</v>
      </c>
      <c r="F426" s="2">
        <v>0</v>
      </c>
      <c r="G426" s="2">
        <v>1</v>
      </c>
      <c r="H426" s="2">
        <v>0</v>
      </c>
      <c r="I426" s="2">
        <v>0</v>
      </c>
      <c r="J426" s="2">
        <v>0</v>
      </c>
      <c r="K426" s="2">
        <v>0</v>
      </c>
      <c r="L426" s="2">
        <v>0</v>
      </c>
      <c r="M426" s="2">
        <v>0</v>
      </c>
      <c r="N426" s="2">
        <v>1</v>
      </c>
      <c r="O426" s="2" t="s">
        <v>19</v>
      </c>
      <c r="P426" s="2" t="str">
        <f t="shared" si="12"/>
        <v>Married</v>
      </c>
      <c r="Q426" t="str">
        <f t="shared" si="13"/>
        <v>PhD</v>
      </c>
    </row>
    <row r="427" spans="1:17">
      <c r="A427" s="2">
        <v>3141</v>
      </c>
      <c r="B427" s="2">
        <v>171965</v>
      </c>
      <c r="C427" s="2">
        <v>0</v>
      </c>
      <c r="D427" s="2">
        <v>1</v>
      </c>
      <c r="E427" s="2">
        <v>69</v>
      </c>
      <c r="F427" s="2">
        <v>0</v>
      </c>
      <c r="G427" s="2">
        <v>1</v>
      </c>
      <c r="H427" s="2">
        <v>0</v>
      </c>
      <c r="I427" s="2">
        <v>0</v>
      </c>
      <c r="J427" s="2">
        <v>0</v>
      </c>
      <c r="K427" s="2">
        <v>0</v>
      </c>
      <c r="L427" s="2">
        <v>1</v>
      </c>
      <c r="M427" s="2">
        <v>0</v>
      </c>
      <c r="N427" s="2">
        <v>0</v>
      </c>
      <c r="O427" s="2" t="s">
        <v>18</v>
      </c>
      <c r="P427" s="2" t="str">
        <f t="shared" si="12"/>
        <v>Married</v>
      </c>
      <c r="Q427" t="str">
        <f t="shared" si="13"/>
        <v>Graduate</v>
      </c>
    </row>
    <row r="428" spans="1:17">
      <c r="A428" s="2">
        <v>2985</v>
      </c>
      <c r="B428" s="2">
        <v>171964</v>
      </c>
      <c r="C428" s="2">
        <v>0</v>
      </c>
      <c r="D428" s="2">
        <v>0</v>
      </c>
      <c r="E428" s="2">
        <v>62</v>
      </c>
      <c r="F428" s="2">
        <v>1</v>
      </c>
      <c r="G428" s="2">
        <v>0</v>
      </c>
      <c r="H428" s="2">
        <v>0</v>
      </c>
      <c r="I428" s="2">
        <v>0</v>
      </c>
      <c r="J428" s="2">
        <v>0</v>
      </c>
      <c r="K428" s="2">
        <v>0</v>
      </c>
      <c r="L428" s="2">
        <v>1</v>
      </c>
      <c r="M428" s="2">
        <v>0</v>
      </c>
      <c r="N428" s="2">
        <v>0</v>
      </c>
      <c r="O428" s="2" t="s">
        <v>18</v>
      </c>
      <c r="P428" s="2" t="str">
        <f t="shared" si="12"/>
        <v>Divorced</v>
      </c>
      <c r="Q428" t="str">
        <f t="shared" si="13"/>
        <v>Graduate</v>
      </c>
    </row>
    <row r="429" spans="1:17">
      <c r="A429" s="2">
        <v>1335</v>
      </c>
      <c r="B429" s="2">
        <v>171952</v>
      </c>
      <c r="C429" s="2">
        <v>1</v>
      </c>
      <c r="D429" s="2">
        <v>0</v>
      </c>
      <c r="E429" s="2">
        <v>34</v>
      </c>
      <c r="F429" s="2">
        <v>0</v>
      </c>
      <c r="G429" s="2">
        <v>1</v>
      </c>
      <c r="H429" s="2">
        <v>0</v>
      </c>
      <c r="I429" s="2">
        <v>0</v>
      </c>
      <c r="J429" s="2">
        <v>0</v>
      </c>
      <c r="K429" s="2">
        <v>0</v>
      </c>
      <c r="L429" s="2">
        <v>1</v>
      </c>
      <c r="M429" s="2">
        <v>0</v>
      </c>
      <c r="N429" s="2">
        <v>0</v>
      </c>
      <c r="O429" s="2" t="s">
        <v>18</v>
      </c>
      <c r="P429" s="2" t="str">
        <f t="shared" si="12"/>
        <v>Married</v>
      </c>
      <c r="Q429" t="str">
        <f t="shared" si="13"/>
        <v>Graduate</v>
      </c>
    </row>
    <row r="430" spans="1:17">
      <c r="A430" s="2">
        <v>1686</v>
      </c>
      <c r="B430" s="2">
        <v>171952</v>
      </c>
      <c r="C430" s="2">
        <v>1</v>
      </c>
      <c r="D430" s="2">
        <v>0</v>
      </c>
      <c r="E430" s="2">
        <v>34</v>
      </c>
      <c r="F430" s="2">
        <v>0</v>
      </c>
      <c r="G430" s="2">
        <v>1</v>
      </c>
      <c r="H430" s="2">
        <v>0</v>
      </c>
      <c r="I430" s="2">
        <v>0</v>
      </c>
      <c r="J430" s="2">
        <v>0</v>
      </c>
      <c r="K430" s="2">
        <v>0</v>
      </c>
      <c r="L430" s="2">
        <v>1</v>
      </c>
      <c r="M430" s="2">
        <v>0</v>
      </c>
      <c r="N430" s="2">
        <v>0</v>
      </c>
      <c r="O430" s="2" t="s">
        <v>19</v>
      </c>
      <c r="P430" s="2" t="str">
        <f t="shared" si="12"/>
        <v>Married</v>
      </c>
      <c r="Q430" t="str">
        <f t="shared" si="13"/>
        <v>Graduate</v>
      </c>
    </row>
    <row r="431" spans="1:17">
      <c r="A431" s="2">
        <v>3044</v>
      </c>
      <c r="B431" s="2">
        <v>171866</v>
      </c>
      <c r="C431" s="2">
        <v>0</v>
      </c>
      <c r="D431" s="2">
        <v>1</v>
      </c>
      <c r="E431" s="2">
        <v>64</v>
      </c>
      <c r="F431" s="2">
        <v>0</v>
      </c>
      <c r="G431" s="2">
        <v>1</v>
      </c>
      <c r="H431" s="2">
        <v>0</v>
      </c>
      <c r="I431" s="2">
        <v>0</v>
      </c>
      <c r="J431" s="2">
        <v>0</v>
      </c>
      <c r="K431" s="2">
        <v>0</v>
      </c>
      <c r="L431" s="2">
        <v>1</v>
      </c>
      <c r="M431" s="2">
        <v>0</v>
      </c>
      <c r="N431" s="2">
        <v>0</v>
      </c>
      <c r="O431" s="2" t="s">
        <v>21</v>
      </c>
      <c r="P431" s="2" t="str">
        <f t="shared" si="12"/>
        <v>Married</v>
      </c>
      <c r="Q431" t="str">
        <f t="shared" si="13"/>
        <v>Graduate</v>
      </c>
    </row>
    <row r="432" spans="1:17">
      <c r="A432" s="2">
        <v>2582</v>
      </c>
      <c r="B432" s="2">
        <v>171855</v>
      </c>
      <c r="C432" s="2">
        <v>0</v>
      </c>
      <c r="D432" s="2">
        <v>1</v>
      </c>
      <c r="E432" s="2">
        <v>43</v>
      </c>
      <c r="F432" s="2">
        <v>0</v>
      </c>
      <c r="G432" s="2">
        <v>1</v>
      </c>
      <c r="H432" s="2">
        <v>0</v>
      </c>
      <c r="I432" s="2">
        <v>0</v>
      </c>
      <c r="J432" s="2">
        <v>0</v>
      </c>
      <c r="K432" s="2">
        <v>0</v>
      </c>
      <c r="L432" s="2">
        <v>1</v>
      </c>
      <c r="M432" s="2">
        <v>0</v>
      </c>
      <c r="N432" s="2">
        <v>0</v>
      </c>
      <c r="O432" s="2" t="s">
        <v>21</v>
      </c>
      <c r="P432" s="2" t="str">
        <f t="shared" si="12"/>
        <v>Married</v>
      </c>
      <c r="Q432" t="str">
        <f t="shared" si="13"/>
        <v>Graduate</v>
      </c>
    </row>
    <row r="433" spans="1:17">
      <c r="A433" s="2">
        <v>2316</v>
      </c>
      <c r="B433" s="2">
        <v>171853</v>
      </c>
      <c r="C433" s="2">
        <v>0</v>
      </c>
      <c r="D433" s="2">
        <v>0</v>
      </c>
      <c r="E433" s="2">
        <v>38</v>
      </c>
      <c r="F433" s="2">
        <v>0</v>
      </c>
      <c r="G433" s="2">
        <v>0</v>
      </c>
      <c r="H433" s="2">
        <v>0</v>
      </c>
      <c r="I433" s="2">
        <v>1</v>
      </c>
      <c r="J433" s="2">
        <v>0</v>
      </c>
      <c r="K433" s="2">
        <v>0</v>
      </c>
      <c r="L433" s="2">
        <v>1</v>
      </c>
      <c r="M433" s="2">
        <v>0</v>
      </c>
      <c r="N433" s="2">
        <v>0</v>
      </c>
      <c r="O433" s="2" t="s">
        <v>19</v>
      </c>
      <c r="P433" s="2" t="str">
        <f t="shared" si="12"/>
        <v>Together</v>
      </c>
      <c r="Q433" t="str">
        <f t="shared" si="13"/>
        <v>Graduate</v>
      </c>
    </row>
    <row r="434" spans="1:17">
      <c r="A434" s="2">
        <v>2742</v>
      </c>
      <c r="B434" s="2">
        <v>171853</v>
      </c>
      <c r="C434" s="2">
        <v>0</v>
      </c>
      <c r="D434" s="2">
        <v>0</v>
      </c>
      <c r="E434" s="2">
        <v>38</v>
      </c>
      <c r="F434" s="2">
        <v>0</v>
      </c>
      <c r="G434" s="2">
        <v>0</v>
      </c>
      <c r="H434" s="2">
        <v>0</v>
      </c>
      <c r="I434" s="2">
        <v>1</v>
      </c>
      <c r="J434" s="2">
        <v>0</v>
      </c>
      <c r="K434" s="2">
        <v>0</v>
      </c>
      <c r="L434" s="2">
        <v>1</v>
      </c>
      <c r="M434" s="2">
        <v>0</v>
      </c>
      <c r="N434" s="2">
        <v>0</v>
      </c>
      <c r="O434" s="2" t="s">
        <v>19</v>
      </c>
      <c r="P434" s="2" t="str">
        <f t="shared" si="12"/>
        <v>Together</v>
      </c>
      <c r="Q434" t="str">
        <f t="shared" si="13"/>
        <v>Graduate</v>
      </c>
    </row>
    <row r="435" spans="1:17">
      <c r="A435" s="2">
        <v>2259</v>
      </c>
      <c r="B435" s="2">
        <v>171847</v>
      </c>
      <c r="C435" s="2">
        <v>0</v>
      </c>
      <c r="D435" s="2">
        <v>0</v>
      </c>
      <c r="E435" s="2">
        <v>42</v>
      </c>
      <c r="F435" s="2">
        <v>1</v>
      </c>
      <c r="G435" s="2">
        <v>0</v>
      </c>
      <c r="H435" s="2">
        <v>0</v>
      </c>
      <c r="I435" s="2">
        <v>0</v>
      </c>
      <c r="J435" s="2">
        <v>0</v>
      </c>
      <c r="K435" s="2">
        <v>0</v>
      </c>
      <c r="L435" s="2">
        <v>1</v>
      </c>
      <c r="M435" s="2">
        <v>0</v>
      </c>
      <c r="N435" s="2">
        <v>0</v>
      </c>
      <c r="O435" s="2" t="s">
        <v>18</v>
      </c>
      <c r="P435" s="2" t="str">
        <f t="shared" si="12"/>
        <v>Divorced</v>
      </c>
      <c r="Q435" t="str">
        <f t="shared" si="13"/>
        <v>Graduate</v>
      </c>
    </row>
    <row r="436" spans="1:17">
      <c r="A436" s="2">
        <v>2096</v>
      </c>
      <c r="B436" s="2">
        <v>171819</v>
      </c>
      <c r="C436" s="2">
        <v>0</v>
      </c>
      <c r="D436" s="2">
        <v>1</v>
      </c>
      <c r="E436" s="2">
        <v>49</v>
      </c>
      <c r="F436" s="2">
        <v>0</v>
      </c>
      <c r="G436" s="2">
        <v>0</v>
      </c>
      <c r="H436" s="2">
        <v>0</v>
      </c>
      <c r="I436" s="2">
        <v>1</v>
      </c>
      <c r="J436" s="2">
        <v>0</v>
      </c>
      <c r="K436" s="2">
        <v>0</v>
      </c>
      <c r="L436" s="2">
        <v>1</v>
      </c>
      <c r="M436" s="2">
        <v>0</v>
      </c>
      <c r="N436" s="2">
        <v>0</v>
      </c>
      <c r="O436" s="2" t="s">
        <v>21</v>
      </c>
      <c r="P436" s="2" t="str">
        <f t="shared" si="12"/>
        <v>Together</v>
      </c>
      <c r="Q436" t="str">
        <f t="shared" si="13"/>
        <v>Graduate</v>
      </c>
    </row>
    <row r="437" spans="1:17">
      <c r="A437" s="2">
        <v>1917</v>
      </c>
      <c r="B437" s="2">
        <v>171796</v>
      </c>
      <c r="C437" s="2">
        <v>0</v>
      </c>
      <c r="D437" s="2">
        <v>0</v>
      </c>
      <c r="E437" s="2">
        <v>49</v>
      </c>
      <c r="F437" s="2">
        <v>0</v>
      </c>
      <c r="G437" s="2">
        <v>0</v>
      </c>
      <c r="H437" s="2">
        <v>0</v>
      </c>
      <c r="I437" s="2">
        <v>1</v>
      </c>
      <c r="J437" s="2">
        <v>0</v>
      </c>
      <c r="K437" s="2">
        <v>0</v>
      </c>
      <c r="L437" s="2">
        <v>1</v>
      </c>
      <c r="M437" s="2">
        <v>0</v>
      </c>
      <c r="N437" s="2">
        <v>0</v>
      </c>
      <c r="O437" s="2" t="s">
        <v>18</v>
      </c>
      <c r="P437" s="2" t="str">
        <f t="shared" si="12"/>
        <v>Together</v>
      </c>
      <c r="Q437" t="str">
        <f t="shared" si="13"/>
        <v>Graduate</v>
      </c>
    </row>
    <row r="438" spans="1:17">
      <c r="A438" s="2">
        <v>2474</v>
      </c>
      <c r="B438" s="2">
        <v>171706</v>
      </c>
      <c r="C438" s="2">
        <v>0</v>
      </c>
      <c r="D438" s="2">
        <v>1</v>
      </c>
      <c r="E438" s="2">
        <v>61</v>
      </c>
      <c r="F438" s="2">
        <v>0</v>
      </c>
      <c r="G438" s="2">
        <v>0</v>
      </c>
      <c r="H438" s="2">
        <v>0</v>
      </c>
      <c r="I438" s="2">
        <v>1</v>
      </c>
      <c r="J438" s="2">
        <v>0</v>
      </c>
      <c r="K438" s="2">
        <v>0</v>
      </c>
      <c r="L438" s="2">
        <v>1</v>
      </c>
      <c r="M438" s="2">
        <v>0</v>
      </c>
      <c r="N438" s="2">
        <v>0</v>
      </c>
      <c r="O438" s="2" t="s">
        <v>21</v>
      </c>
      <c r="P438" s="2" t="str">
        <f t="shared" si="12"/>
        <v>Together</v>
      </c>
      <c r="Q438" t="str">
        <f t="shared" si="13"/>
        <v>Graduate</v>
      </c>
    </row>
    <row r="439" spans="1:17">
      <c r="A439" s="2">
        <v>2070</v>
      </c>
      <c r="B439" s="2">
        <v>171691</v>
      </c>
      <c r="C439" s="2">
        <v>0</v>
      </c>
      <c r="D439" s="2">
        <v>0</v>
      </c>
      <c r="E439" s="2">
        <v>62</v>
      </c>
      <c r="F439" s="2">
        <v>0</v>
      </c>
      <c r="G439" s="2">
        <v>0</v>
      </c>
      <c r="H439" s="2">
        <v>1</v>
      </c>
      <c r="I439" s="2">
        <v>0</v>
      </c>
      <c r="J439" s="2">
        <v>0</v>
      </c>
      <c r="K439" s="2">
        <v>0</v>
      </c>
      <c r="L439" s="2">
        <v>0</v>
      </c>
      <c r="M439" s="2">
        <v>0</v>
      </c>
      <c r="N439" s="2">
        <v>1</v>
      </c>
      <c r="O439" s="2" t="s">
        <v>19</v>
      </c>
      <c r="P439" s="2" t="str">
        <f t="shared" si="12"/>
        <v>Single</v>
      </c>
      <c r="Q439" t="str">
        <f t="shared" si="13"/>
        <v>PhD</v>
      </c>
    </row>
    <row r="440" spans="1:17">
      <c r="A440" s="2">
        <v>2936</v>
      </c>
      <c r="B440" s="2">
        <v>171670</v>
      </c>
      <c r="C440" s="2">
        <v>0</v>
      </c>
      <c r="D440" s="2">
        <v>0</v>
      </c>
      <c r="E440" s="2">
        <v>58</v>
      </c>
      <c r="F440" s="2">
        <v>0</v>
      </c>
      <c r="G440" s="2">
        <v>0</v>
      </c>
      <c r="H440" s="2">
        <v>0</v>
      </c>
      <c r="I440" s="2">
        <v>0</v>
      </c>
      <c r="J440" s="2">
        <v>1</v>
      </c>
      <c r="K440" s="2">
        <v>0</v>
      </c>
      <c r="L440" s="2">
        <v>0</v>
      </c>
      <c r="M440" s="2">
        <v>0</v>
      </c>
      <c r="N440" s="2">
        <v>1</v>
      </c>
      <c r="O440" s="2" t="s">
        <v>21</v>
      </c>
      <c r="P440" s="2" t="str">
        <f t="shared" si="12"/>
        <v>Widow</v>
      </c>
      <c r="Q440" t="str">
        <f t="shared" si="13"/>
        <v>PhD</v>
      </c>
    </row>
    <row r="441" spans="1:17">
      <c r="A441" s="2">
        <v>2284</v>
      </c>
      <c r="B441" s="2">
        <v>171626</v>
      </c>
      <c r="C441" s="2">
        <v>0</v>
      </c>
      <c r="D441" s="2">
        <v>0</v>
      </c>
      <c r="E441" s="2">
        <v>41</v>
      </c>
      <c r="F441" s="2">
        <v>0</v>
      </c>
      <c r="G441" s="2">
        <v>1</v>
      </c>
      <c r="H441" s="2">
        <v>0</v>
      </c>
      <c r="I441" s="2">
        <v>0</v>
      </c>
      <c r="J441" s="2">
        <v>0</v>
      </c>
      <c r="K441" s="2">
        <v>0</v>
      </c>
      <c r="L441" s="2">
        <v>1</v>
      </c>
      <c r="M441" s="2">
        <v>0</v>
      </c>
      <c r="N441" s="2">
        <v>0</v>
      </c>
      <c r="O441" s="2" t="s">
        <v>22</v>
      </c>
      <c r="P441" s="2" t="str">
        <f t="shared" si="12"/>
        <v>Married</v>
      </c>
      <c r="Q441" t="str">
        <f t="shared" si="13"/>
        <v>Graduate</v>
      </c>
    </row>
    <row r="442" spans="1:17">
      <c r="A442" s="2">
        <v>1003</v>
      </c>
      <c r="B442" s="2">
        <v>171613</v>
      </c>
      <c r="C442" s="2">
        <v>0</v>
      </c>
      <c r="D442" s="2">
        <v>0</v>
      </c>
      <c r="E442" s="2">
        <v>55</v>
      </c>
      <c r="F442" s="2">
        <v>0</v>
      </c>
      <c r="G442" s="2">
        <v>0</v>
      </c>
      <c r="H442" s="2">
        <v>0</v>
      </c>
      <c r="I442" s="2">
        <v>1</v>
      </c>
      <c r="J442" s="2">
        <v>0</v>
      </c>
      <c r="K442" s="2">
        <v>0</v>
      </c>
      <c r="L442" s="2">
        <v>1</v>
      </c>
      <c r="M442" s="2">
        <v>0</v>
      </c>
      <c r="N442" s="2">
        <v>0</v>
      </c>
      <c r="O442" s="2" t="s">
        <v>20</v>
      </c>
      <c r="P442" s="2" t="str">
        <f t="shared" si="12"/>
        <v>Together</v>
      </c>
      <c r="Q442" t="str">
        <f t="shared" si="13"/>
        <v>Graduate</v>
      </c>
    </row>
    <row r="443" spans="1:17">
      <c r="A443" s="2">
        <v>2309</v>
      </c>
      <c r="B443" s="2">
        <v>171604</v>
      </c>
      <c r="C443" s="2">
        <v>0</v>
      </c>
      <c r="D443" s="2">
        <v>0</v>
      </c>
      <c r="E443" s="2">
        <v>75</v>
      </c>
      <c r="F443" s="2">
        <v>0</v>
      </c>
      <c r="G443" s="2">
        <v>0</v>
      </c>
      <c r="H443" s="2">
        <v>0</v>
      </c>
      <c r="I443" s="2">
        <v>1</v>
      </c>
      <c r="J443" s="2">
        <v>0</v>
      </c>
      <c r="K443" s="2">
        <v>0</v>
      </c>
      <c r="L443" s="2">
        <v>0</v>
      </c>
      <c r="M443" s="2">
        <v>0</v>
      </c>
      <c r="N443" s="2">
        <v>1</v>
      </c>
      <c r="O443" s="2" t="s">
        <v>17</v>
      </c>
      <c r="P443" s="2" t="str">
        <f t="shared" si="12"/>
        <v>Together</v>
      </c>
      <c r="Q443" t="str">
        <f t="shared" si="13"/>
        <v>PhD</v>
      </c>
    </row>
    <row r="444" spans="1:17">
      <c r="A444" s="2">
        <v>1546</v>
      </c>
      <c r="B444" s="2">
        <v>171499</v>
      </c>
      <c r="C444" s="2">
        <v>0</v>
      </c>
      <c r="D444" s="2">
        <v>1</v>
      </c>
      <c r="E444" s="2">
        <v>49</v>
      </c>
      <c r="F444" s="2">
        <v>0</v>
      </c>
      <c r="G444" s="2">
        <v>0</v>
      </c>
      <c r="H444" s="2">
        <v>0</v>
      </c>
      <c r="I444" s="2">
        <v>1</v>
      </c>
      <c r="J444" s="2">
        <v>0</v>
      </c>
      <c r="K444" s="2">
        <v>0</v>
      </c>
      <c r="L444" s="2">
        <v>0</v>
      </c>
      <c r="M444" s="2">
        <v>1</v>
      </c>
      <c r="N444" s="2">
        <v>0</v>
      </c>
      <c r="O444" s="2" t="s">
        <v>22</v>
      </c>
      <c r="P444" s="2" t="str">
        <f t="shared" si="12"/>
        <v>Together</v>
      </c>
      <c r="Q444" t="str">
        <f t="shared" si="13"/>
        <v>Master</v>
      </c>
    </row>
    <row r="445" spans="1:17">
      <c r="A445" s="2">
        <v>1117</v>
      </c>
      <c r="B445" s="2">
        <v>171488</v>
      </c>
      <c r="C445" s="2">
        <v>0</v>
      </c>
      <c r="D445" s="2">
        <v>0</v>
      </c>
      <c r="E445" s="2">
        <v>55</v>
      </c>
      <c r="F445" s="2">
        <v>0</v>
      </c>
      <c r="G445" s="2">
        <v>0</v>
      </c>
      <c r="H445" s="2">
        <v>0</v>
      </c>
      <c r="I445" s="2">
        <v>1</v>
      </c>
      <c r="J445" s="2">
        <v>0</v>
      </c>
      <c r="K445" s="2">
        <v>0</v>
      </c>
      <c r="L445" s="2">
        <v>0</v>
      </c>
      <c r="M445" s="2">
        <v>0</v>
      </c>
      <c r="N445" s="2">
        <v>0</v>
      </c>
      <c r="O445" s="2" t="s">
        <v>20</v>
      </c>
      <c r="P445" s="2" t="str">
        <f t="shared" si="12"/>
        <v>Together</v>
      </c>
      <c r="Q445" t="e">
        <f t="shared" si="13"/>
        <v>#N/A</v>
      </c>
    </row>
    <row r="446" spans="1:17">
      <c r="A446" s="2">
        <v>1761</v>
      </c>
      <c r="B446" s="2">
        <v>171466</v>
      </c>
      <c r="C446" s="2">
        <v>0</v>
      </c>
      <c r="D446" s="2">
        <v>0</v>
      </c>
      <c r="E446" s="2">
        <v>46</v>
      </c>
      <c r="F446" s="2">
        <v>0</v>
      </c>
      <c r="G446" s="2">
        <v>0</v>
      </c>
      <c r="H446" s="2">
        <v>1</v>
      </c>
      <c r="I446" s="2">
        <v>0</v>
      </c>
      <c r="J446" s="2">
        <v>0</v>
      </c>
      <c r="K446" s="2">
        <v>0</v>
      </c>
      <c r="L446" s="2">
        <v>0</v>
      </c>
      <c r="M446" s="2">
        <v>0</v>
      </c>
      <c r="N446" s="2">
        <v>1</v>
      </c>
      <c r="O446" s="2" t="s">
        <v>18</v>
      </c>
      <c r="P446" s="2" t="str">
        <f t="shared" si="12"/>
        <v>Single</v>
      </c>
      <c r="Q446" t="str">
        <f t="shared" si="13"/>
        <v>PhD</v>
      </c>
    </row>
    <row r="447" spans="1:17">
      <c r="A447" s="2">
        <v>2312</v>
      </c>
      <c r="B447" s="2">
        <v>171434</v>
      </c>
      <c r="C447" s="2">
        <v>0</v>
      </c>
      <c r="D447" s="2">
        <v>1</v>
      </c>
      <c r="E447" s="2">
        <v>58</v>
      </c>
      <c r="F447" s="2">
        <v>0</v>
      </c>
      <c r="G447" s="2">
        <v>1</v>
      </c>
      <c r="H447" s="2">
        <v>0</v>
      </c>
      <c r="I447" s="2">
        <v>0</v>
      </c>
      <c r="J447" s="2">
        <v>0</v>
      </c>
      <c r="K447" s="2">
        <v>0</v>
      </c>
      <c r="L447" s="2">
        <v>1</v>
      </c>
      <c r="M447" s="2">
        <v>0</v>
      </c>
      <c r="N447" s="2">
        <v>0</v>
      </c>
      <c r="O447" s="2" t="s">
        <v>21</v>
      </c>
      <c r="P447" s="2" t="str">
        <f t="shared" si="12"/>
        <v>Married</v>
      </c>
      <c r="Q447" t="str">
        <f t="shared" si="13"/>
        <v>Graduate</v>
      </c>
    </row>
    <row r="448" spans="1:17">
      <c r="A448" s="2">
        <v>1682</v>
      </c>
      <c r="B448" s="2">
        <v>171427</v>
      </c>
      <c r="C448" s="2">
        <v>2</v>
      </c>
      <c r="D448" s="2">
        <v>0</v>
      </c>
      <c r="E448" s="2">
        <v>42</v>
      </c>
      <c r="F448" s="2">
        <v>0</v>
      </c>
      <c r="G448" s="2">
        <v>1</v>
      </c>
      <c r="H448" s="2">
        <v>0</v>
      </c>
      <c r="I448" s="2">
        <v>0</v>
      </c>
      <c r="J448" s="2">
        <v>0</v>
      </c>
      <c r="K448" s="2">
        <v>0</v>
      </c>
      <c r="L448" s="2">
        <v>1</v>
      </c>
      <c r="M448" s="2">
        <v>0</v>
      </c>
      <c r="N448" s="2">
        <v>0</v>
      </c>
      <c r="O448" s="2" t="s">
        <v>21</v>
      </c>
      <c r="P448" s="2" t="str">
        <f t="shared" si="12"/>
        <v>Married</v>
      </c>
      <c r="Q448" t="str">
        <f t="shared" si="13"/>
        <v>Graduate</v>
      </c>
    </row>
    <row r="449" spans="1:17">
      <c r="A449" s="2">
        <v>1816</v>
      </c>
      <c r="B449" s="2">
        <v>171391</v>
      </c>
      <c r="C449" s="2">
        <v>0</v>
      </c>
      <c r="D449" s="2">
        <v>1</v>
      </c>
      <c r="E449" s="2">
        <v>64</v>
      </c>
      <c r="F449" s="2">
        <v>0</v>
      </c>
      <c r="G449" s="2">
        <v>1</v>
      </c>
      <c r="H449" s="2">
        <v>0</v>
      </c>
      <c r="I449" s="2">
        <v>0</v>
      </c>
      <c r="J449" s="2">
        <v>0</v>
      </c>
      <c r="K449" s="2">
        <v>0</v>
      </c>
      <c r="L449" s="2">
        <v>1</v>
      </c>
      <c r="M449" s="2">
        <v>0</v>
      </c>
      <c r="N449" s="2">
        <v>0</v>
      </c>
      <c r="O449" s="2" t="s">
        <v>22</v>
      </c>
      <c r="P449" s="2" t="str">
        <f t="shared" si="12"/>
        <v>Married</v>
      </c>
      <c r="Q449" t="str">
        <f t="shared" si="13"/>
        <v>Graduate</v>
      </c>
    </row>
    <row r="450" spans="1:17">
      <c r="A450" s="2">
        <v>1502</v>
      </c>
      <c r="B450" s="2">
        <v>171367</v>
      </c>
      <c r="C450" s="2">
        <v>0</v>
      </c>
      <c r="D450" s="2">
        <v>0</v>
      </c>
      <c r="E450" s="2">
        <v>61</v>
      </c>
      <c r="F450" s="2">
        <v>0</v>
      </c>
      <c r="G450" s="2">
        <v>0</v>
      </c>
      <c r="H450" s="2">
        <v>0</v>
      </c>
      <c r="I450" s="2">
        <v>1</v>
      </c>
      <c r="J450" s="2">
        <v>0</v>
      </c>
      <c r="K450" s="2">
        <v>0</v>
      </c>
      <c r="L450" s="2">
        <v>1</v>
      </c>
      <c r="M450" s="2">
        <v>0</v>
      </c>
      <c r="N450" s="2">
        <v>0</v>
      </c>
      <c r="O450" s="2" t="s">
        <v>21</v>
      </c>
      <c r="P450" s="2" t="str">
        <f t="shared" si="12"/>
        <v>Together</v>
      </c>
      <c r="Q450" t="str">
        <f t="shared" si="13"/>
        <v>Graduate</v>
      </c>
    </row>
    <row r="451" spans="1:17">
      <c r="A451" s="2">
        <v>2073</v>
      </c>
      <c r="B451" s="2">
        <v>171367</v>
      </c>
      <c r="C451" s="2">
        <v>0</v>
      </c>
      <c r="D451" s="2">
        <v>0</v>
      </c>
      <c r="E451" s="2">
        <v>61</v>
      </c>
      <c r="F451" s="2">
        <v>0</v>
      </c>
      <c r="G451" s="2">
        <v>0</v>
      </c>
      <c r="H451" s="2">
        <v>0</v>
      </c>
      <c r="I451" s="2">
        <v>1</v>
      </c>
      <c r="J451" s="2">
        <v>0</v>
      </c>
      <c r="K451" s="2">
        <v>0</v>
      </c>
      <c r="L451" s="2">
        <v>1</v>
      </c>
      <c r="M451" s="2">
        <v>0</v>
      </c>
      <c r="N451" s="2">
        <v>0</v>
      </c>
      <c r="O451" s="2" t="s">
        <v>18</v>
      </c>
      <c r="P451" s="2" t="str">
        <f t="shared" ref="P451:P514" si="14">IF(F451=1, "Divorced", IF(G451=1, "Married", IF(H451=1, "Single", IF(I451=1, "Together",IF(J451=1, "Widow",NA())))))</f>
        <v>Together</v>
      </c>
      <c r="Q451" t="str">
        <f t="shared" ref="Q451:Q514" si="15">IF(K451=1, "Basic", IF(L451=1, "Graduate", IF(M451=1, "Master",IF(N451=1, "PhD",NA()))))</f>
        <v>Graduate</v>
      </c>
    </row>
    <row r="452" spans="1:17">
      <c r="A452" s="2">
        <v>2999</v>
      </c>
      <c r="B452" s="2">
        <v>171322</v>
      </c>
      <c r="C452" s="2">
        <v>0</v>
      </c>
      <c r="D452" s="2">
        <v>1</v>
      </c>
      <c r="E452" s="2">
        <v>55</v>
      </c>
      <c r="F452" s="2">
        <v>0</v>
      </c>
      <c r="G452" s="2">
        <v>1</v>
      </c>
      <c r="H452" s="2">
        <v>0</v>
      </c>
      <c r="I452" s="2">
        <v>0</v>
      </c>
      <c r="J452" s="2">
        <v>0</v>
      </c>
      <c r="K452" s="2">
        <v>0</v>
      </c>
      <c r="L452" s="2">
        <v>0</v>
      </c>
      <c r="M452" s="2">
        <v>0</v>
      </c>
      <c r="N452" s="2">
        <v>1</v>
      </c>
      <c r="O452" s="2" t="s">
        <v>17</v>
      </c>
      <c r="P452" s="2" t="str">
        <f t="shared" si="14"/>
        <v>Married</v>
      </c>
      <c r="Q452" t="str">
        <f t="shared" si="15"/>
        <v>PhD</v>
      </c>
    </row>
    <row r="453" spans="1:17">
      <c r="A453" s="2">
        <v>3061</v>
      </c>
      <c r="B453" s="2">
        <v>171322</v>
      </c>
      <c r="C453" s="2">
        <v>0</v>
      </c>
      <c r="D453" s="2">
        <v>1</v>
      </c>
      <c r="E453" s="2">
        <v>44</v>
      </c>
      <c r="F453" s="2">
        <v>0</v>
      </c>
      <c r="G453" s="2">
        <v>0</v>
      </c>
      <c r="H453" s="2">
        <v>0</v>
      </c>
      <c r="I453" s="2">
        <v>1</v>
      </c>
      <c r="J453" s="2">
        <v>0</v>
      </c>
      <c r="K453" s="2">
        <v>0</v>
      </c>
      <c r="L453" s="2">
        <v>1</v>
      </c>
      <c r="M453" s="2">
        <v>0</v>
      </c>
      <c r="N453" s="2">
        <v>0</v>
      </c>
      <c r="O453" s="2" t="s">
        <v>20</v>
      </c>
      <c r="P453" s="2" t="str">
        <f t="shared" si="14"/>
        <v>Together</v>
      </c>
      <c r="Q453" t="str">
        <f t="shared" si="15"/>
        <v>Graduate</v>
      </c>
    </row>
    <row r="454" spans="1:17">
      <c r="A454" s="2">
        <v>2758</v>
      </c>
      <c r="B454" s="2">
        <v>171232</v>
      </c>
      <c r="C454" s="2">
        <v>0</v>
      </c>
      <c r="D454" s="2">
        <v>1</v>
      </c>
      <c r="E454" s="2">
        <v>61</v>
      </c>
      <c r="F454" s="2">
        <v>0</v>
      </c>
      <c r="G454" s="2">
        <v>0</v>
      </c>
      <c r="H454" s="2">
        <v>0</v>
      </c>
      <c r="I454" s="2">
        <v>1</v>
      </c>
      <c r="J454" s="2">
        <v>0</v>
      </c>
      <c r="K454" s="2">
        <v>0</v>
      </c>
      <c r="L454" s="2">
        <v>1</v>
      </c>
      <c r="M454" s="2">
        <v>0</v>
      </c>
      <c r="N454" s="2">
        <v>0</v>
      </c>
      <c r="O454" s="2" t="s">
        <v>22</v>
      </c>
      <c r="P454" s="2" t="str">
        <f t="shared" si="14"/>
        <v>Together</v>
      </c>
      <c r="Q454" t="str">
        <f t="shared" si="15"/>
        <v>Graduate</v>
      </c>
    </row>
    <row r="455" spans="1:17">
      <c r="A455" s="2">
        <v>1728</v>
      </c>
      <c r="B455" s="2">
        <v>171163</v>
      </c>
      <c r="C455" s="2">
        <v>0</v>
      </c>
      <c r="D455" s="2">
        <v>0</v>
      </c>
      <c r="E455" s="2">
        <v>25</v>
      </c>
      <c r="F455" s="2">
        <v>0</v>
      </c>
      <c r="G455" s="2">
        <v>0</v>
      </c>
      <c r="H455" s="2">
        <v>1</v>
      </c>
      <c r="I455" s="2">
        <v>0</v>
      </c>
      <c r="J455" s="2">
        <v>0</v>
      </c>
      <c r="K455" s="2">
        <v>0</v>
      </c>
      <c r="L455" s="2">
        <v>1</v>
      </c>
      <c r="M455" s="2">
        <v>0</v>
      </c>
      <c r="N455" s="2">
        <v>0</v>
      </c>
      <c r="O455" s="2" t="s">
        <v>19</v>
      </c>
      <c r="P455" s="2" t="str">
        <f t="shared" si="14"/>
        <v>Single</v>
      </c>
      <c r="Q455" t="str">
        <f t="shared" si="15"/>
        <v>Graduate</v>
      </c>
    </row>
    <row r="456" spans="1:17">
      <c r="A456" s="2">
        <v>3031</v>
      </c>
      <c r="B456" s="2">
        <v>171128</v>
      </c>
      <c r="C456" s="2">
        <v>1</v>
      </c>
      <c r="D456" s="2">
        <v>0</v>
      </c>
      <c r="E456" s="2">
        <v>47</v>
      </c>
      <c r="F456" s="2">
        <v>1</v>
      </c>
      <c r="G456" s="2">
        <v>0</v>
      </c>
      <c r="H456" s="2">
        <v>0</v>
      </c>
      <c r="I456" s="2">
        <v>0</v>
      </c>
      <c r="J456" s="2">
        <v>0</v>
      </c>
      <c r="K456" s="2">
        <v>0</v>
      </c>
      <c r="L456" s="2">
        <v>1</v>
      </c>
      <c r="M456" s="2">
        <v>0</v>
      </c>
      <c r="N456" s="2">
        <v>0</v>
      </c>
      <c r="O456" s="2" t="s">
        <v>20</v>
      </c>
      <c r="P456" s="2" t="str">
        <f t="shared" si="14"/>
        <v>Divorced</v>
      </c>
      <c r="Q456" t="str">
        <f t="shared" si="15"/>
        <v>Graduate</v>
      </c>
    </row>
    <row r="457" spans="1:17">
      <c r="A457" s="2">
        <v>1334</v>
      </c>
      <c r="B457" s="2">
        <v>171113</v>
      </c>
      <c r="C457" s="2">
        <v>0</v>
      </c>
      <c r="D457" s="2">
        <v>1</v>
      </c>
      <c r="E457" s="2">
        <v>63</v>
      </c>
      <c r="F457" s="2">
        <v>0</v>
      </c>
      <c r="G457" s="2">
        <v>1</v>
      </c>
      <c r="H457" s="2">
        <v>0</v>
      </c>
      <c r="I457" s="2">
        <v>0</v>
      </c>
      <c r="J457" s="2">
        <v>0</v>
      </c>
      <c r="K457" s="2">
        <v>0</v>
      </c>
      <c r="L457" s="2">
        <v>1</v>
      </c>
      <c r="M457" s="2">
        <v>0</v>
      </c>
      <c r="N457" s="2">
        <v>0</v>
      </c>
      <c r="O457" s="2" t="s">
        <v>21</v>
      </c>
      <c r="P457" s="2" t="str">
        <f t="shared" si="14"/>
        <v>Married</v>
      </c>
      <c r="Q457" t="str">
        <f t="shared" si="15"/>
        <v>Graduate</v>
      </c>
    </row>
    <row r="458" spans="1:17">
      <c r="A458" s="2">
        <v>2704</v>
      </c>
      <c r="B458" s="2">
        <v>171107</v>
      </c>
      <c r="C458" s="2">
        <v>0</v>
      </c>
      <c r="D458" s="2">
        <v>1</v>
      </c>
      <c r="E458" s="2">
        <v>69</v>
      </c>
      <c r="F458" s="2">
        <v>0</v>
      </c>
      <c r="G458" s="2">
        <v>1</v>
      </c>
      <c r="H458" s="2">
        <v>0</v>
      </c>
      <c r="I458" s="2">
        <v>0</v>
      </c>
      <c r="J458" s="2">
        <v>0</v>
      </c>
      <c r="K458" s="2">
        <v>0</v>
      </c>
      <c r="L458" s="2">
        <v>1</v>
      </c>
      <c r="M458" s="2">
        <v>0</v>
      </c>
      <c r="N458" s="2">
        <v>0</v>
      </c>
      <c r="O458" s="2" t="s">
        <v>22</v>
      </c>
      <c r="P458" s="2" t="str">
        <f t="shared" si="14"/>
        <v>Married</v>
      </c>
      <c r="Q458" t="str">
        <f t="shared" si="15"/>
        <v>Graduate</v>
      </c>
    </row>
    <row r="459" spans="1:17">
      <c r="A459" s="2">
        <v>1683</v>
      </c>
      <c r="B459" s="2">
        <v>171022</v>
      </c>
      <c r="C459" s="2">
        <v>0</v>
      </c>
      <c r="D459" s="2">
        <v>1</v>
      </c>
      <c r="E459" s="2">
        <v>42</v>
      </c>
      <c r="F459" s="2">
        <v>1</v>
      </c>
      <c r="G459" s="2">
        <v>0</v>
      </c>
      <c r="H459" s="2">
        <v>0</v>
      </c>
      <c r="I459" s="2">
        <v>0</v>
      </c>
      <c r="J459" s="2">
        <v>0</v>
      </c>
      <c r="K459" s="2">
        <v>0</v>
      </c>
      <c r="L459" s="2">
        <v>1</v>
      </c>
      <c r="M459" s="2">
        <v>0</v>
      </c>
      <c r="N459" s="2">
        <v>0</v>
      </c>
      <c r="O459" s="2" t="s">
        <v>18</v>
      </c>
      <c r="P459" s="2" t="str">
        <f t="shared" si="14"/>
        <v>Divorced</v>
      </c>
      <c r="Q459" t="str">
        <f t="shared" si="15"/>
        <v>Graduate</v>
      </c>
    </row>
    <row r="460" spans="1:17">
      <c r="A460" s="2">
        <v>1610</v>
      </c>
      <c r="B460" s="2">
        <v>170971</v>
      </c>
      <c r="C460" s="2">
        <v>0</v>
      </c>
      <c r="D460" s="2">
        <v>1</v>
      </c>
      <c r="E460" s="2">
        <v>60</v>
      </c>
      <c r="F460" s="2">
        <v>0</v>
      </c>
      <c r="G460" s="2">
        <v>0</v>
      </c>
      <c r="H460" s="2">
        <v>0</v>
      </c>
      <c r="I460" s="2">
        <v>1</v>
      </c>
      <c r="J460" s="2">
        <v>0</v>
      </c>
      <c r="K460" s="2">
        <v>0</v>
      </c>
      <c r="L460" s="2">
        <v>1</v>
      </c>
      <c r="M460" s="2">
        <v>0</v>
      </c>
      <c r="N460" s="2">
        <v>0</v>
      </c>
      <c r="O460" s="2" t="s">
        <v>21</v>
      </c>
      <c r="P460" s="2" t="str">
        <f t="shared" si="14"/>
        <v>Together</v>
      </c>
      <c r="Q460" t="str">
        <f t="shared" si="15"/>
        <v>Graduate</v>
      </c>
    </row>
    <row r="461" spans="1:17">
      <c r="A461" s="2">
        <v>1202</v>
      </c>
      <c r="B461" s="2">
        <v>170951</v>
      </c>
      <c r="C461" s="2">
        <v>0</v>
      </c>
      <c r="D461" s="2">
        <v>0</v>
      </c>
      <c r="E461" s="2">
        <v>35</v>
      </c>
      <c r="F461" s="2">
        <v>0</v>
      </c>
      <c r="G461" s="2">
        <v>1</v>
      </c>
      <c r="H461" s="2">
        <v>0</v>
      </c>
      <c r="I461" s="2">
        <v>0</v>
      </c>
      <c r="J461" s="2">
        <v>0</v>
      </c>
      <c r="K461" s="2">
        <v>0</v>
      </c>
      <c r="L461" s="2">
        <v>1</v>
      </c>
      <c r="M461" s="2">
        <v>0</v>
      </c>
      <c r="N461" s="2">
        <v>0</v>
      </c>
      <c r="O461" s="2" t="s">
        <v>21</v>
      </c>
      <c r="P461" s="2" t="str">
        <f t="shared" si="14"/>
        <v>Married</v>
      </c>
      <c r="Q461" t="str">
        <f t="shared" si="15"/>
        <v>Graduate</v>
      </c>
    </row>
    <row r="462" spans="1:17">
      <c r="A462" s="2">
        <v>2896</v>
      </c>
      <c r="B462" s="2">
        <v>170932</v>
      </c>
      <c r="C462" s="2">
        <v>0</v>
      </c>
      <c r="D462" s="2">
        <v>1</v>
      </c>
      <c r="E462" s="2">
        <v>48</v>
      </c>
      <c r="F462" s="2">
        <v>0</v>
      </c>
      <c r="G462" s="2">
        <v>1</v>
      </c>
      <c r="H462" s="2">
        <v>0</v>
      </c>
      <c r="I462" s="2">
        <v>0</v>
      </c>
      <c r="J462" s="2">
        <v>0</v>
      </c>
      <c r="K462" s="2">
        <v>0</v>
      </c>
      <c r="L462" s="2">
        <v>0</v>
      </c>
      <c r="M462" s="2">
        <v>0</v>
      </c>
      <c r="N462" s="2">
        <v>0</v>
      </c>
      <c r="O462" s="2" t="s">
        <v>22</v>
      </c>
      <c r="P462" s="2" t="str">
        <f t="shared" si="14"/>
        <v>Married</v>
      </c>
      <c r="Q462" t="e">
        <f t="shared" si="15"/>
        <v>#N/A</v>
      </c>
    </row>
    <row r="463" spans="1:17">
      <c r="A463" s="2">
        <v>1997</v>
      </c>
      <c r="B463" s="2">
        <v>170924</v>
      </c>
      <c r="C463" s="2">
        <v>0</v>
      </c>
      <c r="D463" s="2">
        <v>0</v>
      </c>
      <c r="E463" s="2">
        <v>55</v>
      </c>
      <c r="F463" s="2">
        <v>0</v>
      </c>
      <c r="G463" s="2">
        <v>1</v>
      </c>
      <c r="H463" s="2">
        <v>0</v>
      </c>
      <c r="I463" s="2">
        <v>0</v>
      </c>
      <c r="J463" s="2">
        <v>0</v>
      </c>
      <c r="K463" s="2">
        <v>0</v>
      </c>
      <c r="L463" s="2">
        <v>0</v>
      </c>
      <c r="M463" s="2">
        <v>0</v>
      </c>
      <c r="N463" s="2">
        <v>0</v>
      </c>
      <c r="O463" s="2" t="s">
        <v>17</v>
      </c>
      <c r="P463" s="2" t="str">
        <f t="shared" si="14"/>
        <v>Married</v>
      </c>
      <c r="Q463" t="e">
        <f t="shared" si="15"/>
        <v>#N/A</v>
      </c>
    </row>
    <row r="464" spans="1:17">
      <c r="A464" s="2">
        <v>2031</v>
      </c>
      <c r="B464" s="2">
        <v>170924</v>
      </c>
      <c r="C464" s="2">
        <v>0</v>
      </c>
      <c r="D464" s="2">
        <v>0</v>
      </c>
      <c r="E464" s="2">
        <v>55</v>
      </c>
      <c r="F464" s="2">
        <v>0</v>
      </c>
      <c r="G464" s="2">
        <v>1</v>
      </c>
      <c r="H464" s="2">
        <v>0</v>
      </c>
      <c r="I464" s="2">
        <v>0</v>
      </c>
      <c r="J464" s="2">
        <v>0</v>
      </c>
      <c r="K464" s="2">
        <v>0</v>
      </c>
      <c r="L464" s="2">
        <v>0</v>
      </c>
      <c r="M464" s="2">
        <v>0</v>
      </c>
      <c r="N464" s="2">
        <v>0</v>
      </c>
      <c r="O464" s="2" t="s">
        <v>18</v>
      </c>
      <c r="P464" s="2" t="str">
        <f t="shared" si="14"/>
        <v>Married</v>
      </c>
      <c r="Q464" t="e">
        <f t="shared" si="15"/>
        <v>#N/A</v>
      </c>
    </row>
    <row r="465" spans="1:17">
      <c r="A465" s="2">
        <v>1299</v>
      </c>
      <c r="B465" s="2">
        <v>170893</v>
      </c>
      <c r="C465" s="2">
        <v>0</v>
      </c>
      <c r="D465" s="2">
        <v>0</v>
      </c>
      <c r="E465" s="2">
        <v>44</v>
      </c>
      <c r="F465" s="2">
        <v>0</v>
      </c>
      <c r="G465" s="2">
        <v>0</v>
      </c>
      <c r="H465" s="2">
        <v>1</v>
      </c>
      <c r="I465" s="2">
        <v>0</v>
      </c>
      <c r="J465" s="2">
        <v>0</v>
      </c>
      <c r="K465" s="2">
        <v>0</v>
      </c>
      <c r="L465" s="2">
        <v>0</v>
      </c>
      <c r="M465" s="2">
        <v>1</v>
      </c>
      <c r="N465" s="2">
        <v>0</v>
      </c>
      <c r="O465" s="2" t="s">
        <v>18</v>
      </c>
      <c r="P465" s="2" t="str">
        <f t="shared" si="14"/>
        <v>Single</v>
      </c>
      <c r="Q465" t="str">
        <f t="shared" si="15"/>
        <v>Master</v>
      </c>
    </row>
    <row r="466" spans="1:17">
      <c r="A466" s="2">
        <v>2838</v>
      </c>
      <c r="B466" s="2">
        <v>170886</v>
      </c>
      <c r="C466" s="2">
        <v>1</v>
      </c>
      <c r="D466" s="2">
        <v>0</v>
      </c>
      <c r="E466" s="2">
        <v>49</v>
      </c>
      <c r="F466" s="2">
        <v>0</v>
      </c>
      <c r="G466" s="2">
        <v>1</v>
      </c>
      <c r="H466" s="2">
        <v>0</v>
      </c>
      <c r="I466" s="2">
        <v>0</v>
      </c>
      <c r="J466" s="2">
        <v>0</v>
      </c>
      <c r="K466" s="2">
        <v>0</v>
      </c>
      <c r="L466" s="2">
        <v>1</v>
      </c>
      <c r="M466" s="2">
        <v>0</v>
      </c>
      <c r="N466" s="2">
        <v>0</v>
      </c>
      <c r="O466" s="2" t="s">
        <v>19</v>
      </c>
      <c r="P466" s="2" t="str">
        <f t="shared" si="14"/>
        <v>Married</v>
      </c>
      <c r="Q466" t="str">
        <f t="shared" si="15"/>
        <v>Graduate</v>
      </c>
    </row>
    <row r="467" spans="1:17">
      <c r="A467" s="2">
        <v>2410</v>
      </c>
      <c r="B467" s="2">
        <v>170844</v>
      </c>
      <c r="C467" s="2">
        <v>1</v>
      </c>
      <c r="D467" s="2">
        <v>1</v>
      </c>
      <c r="E467" s="2">
        <v>53</v>
      </c>
      <c r="F467" s="2">
        <v>1</v>
      </c>
      <c r="G467" s="2">
        <v>0</v>
      </c>
      <c r="H467" s="2">
        <v>0</v>
      </c>
      <c r="I467" s="2">
        <v>0</v>
      </c>
      <c r="J467" s="2">
        <v>0</v>
      </c>
      <c r="K467" s="2">
        <v>0</v>
      </c>
      <c r="L467" s="2">
        <v>1</v>
      </c>
      <c r="M467" s="2">
        <v>0</v>
      </c>
      <c r="N467" s="2">
        <v>0</v>
      </c>
      <c r="O467" s="2" t="s">
        <v>22</v>
      </c>
      <c r="P467" s="2" t="str">
        <f t="shared" si="14"/>
        <v>Divorced</v>
      </c>
      <c r="Q467" t="str">
        <f t="shared" si="15"/>
        <v>Graduate</v>
      </c>
    </row>
    <row r="468" spans="1:17">
      <c r="A468" s="2">
        <v>1437</v>
      </c>
      <c r="B468" s="2">
        <v>170829</v>
      </c>
      <c r="C468" s="2">
        <v>1</v>
      </c>
      <c r="D468" s="2">
        <v>1</v>
      </c>
      <c r="E468" s="2">
        <v>40</v>
      </c>
      <c r="F468" s="2">
        <v>0</v>
      </c>
      <c r="G468" s="2">
        <v>1</v>
      </c>
      <c r="H468" s="2">
        <v>0</v>
      </c>
      <c r="I468" s="2">
        <v>0</v>
      </c>
      <c r="J468" s="2">
        <v>0</v>
      </c>
      <c r="K468" s="2">
        <v>0</v>
      </c>
      <c r="L468" s="2">
        <v>0</v>
      </c>
      <c r="M468" s="2">
        <v>0</v>
      </c>
      <c r="N468" s="2">
        <v>0</v>
      </c>
      <c r="O468" s="2" t="s">
        <v>18</v>
      </c>
      <c r="P468" s="2" t="str">
        <f t="shared" si="14"/>
        <v>Married</v>
      </c>
      <c r="Q468" t="e">
        <f t="shared" si="15"/>
        <v>#N/A</v>
      </c>
    </row>
    <row r="469" spans="1:17">
      <c r="A469" s="2">
        <v>2920</v>
      </c>
      <c r="B469" s="2">
        <v>170792</v>
      </c>
      <c r="C469" s="2">
        <v>0</v>
      </c>
      <c r="D469" s="2">
        <v>0</v>
      </c>
      <c r="E469" s="2">
        <v>69</v>
      </c>
      <c r="F469" s="2">
        <v>0</v>
      </c>
      <c r="G469" s="2">
        <v>0</v>
      </c>
      <c r="H469" s="2">
        <v>0</v>
      </c>
      <c r="I469" s="2">
        <v>0</v>
      </c>
      <c r="J469" s="2">
        <v>1</v>
      </c>
      <c r="K469" s="2">
        <v>0</v>
      </c>
      <c r="L469" s="2">
        <v>1</v>
      </c>
      <c r="M469" s="2">
        <v>0</v>
      </c>
      <c r="N469" s="2">
        <v>0</v>
      </c>
      <c r="O469" s="2" t="s">
        <v>22</v>
      </c>
      <c r="P469" s="2" t="str">
        <f t="shared" si="14"/>
        <v>Widow</v>
      </c>
      <c r="Q469" t="str">
        <f t="shared" si="15"/>
        <v>Graduate</v>
      </c>
    </row>
    <row r="470" spans="1:17">
      <c r="A470" s="2">
        <v>1378</v>
      </c>
      <c r="B470" s="2">
        <v>170777</v>
      </c>
      <c r="C470" s="2">
        <v>0</v>
      </c>
      <c r="D470" s="2">
        <v>1</v>
      </c>
      <c r="E470" s="2">
        <v>52</v>
      </c>
      <c r="F470" s="2">
        <v>0</v>
      </c>
      <c r="G470" s="2">
        <v>1</v>
      </c>
      <c r="H470" s="2">
        <v>0</v>
      </c>
      <c r="I470" s="2">
        <v>0</v>
      </c>
      <c r="J470" s="2">
        <v>0</v>
      </c>
      <c r="K470" s="2">
        <v>0</v>
      </c>
      <c r="L470" s="2">
        <v>0</v>
      </c>
      <c r="M470" s="2">
        <v>1</v>
      </c>
      <c r="N470" s="2">
        <v>0</v>
      </c>
      <c r="O470" s="2" t="s">
        <v>22</v>
      </c>
      <c r="P470" s="2" t="str">
        <f t="shared" si="14"/>
        <v>Married</v>
      </c>
      <c r="Q470" t="str">
        <f t="shared" si="15"/>
        <v>Master</v>
      </c>
    </row>
    <row r="471" spans="1:17">
      <c r="A471" s="2">
        <v>2052</v>
      </c>
      <c r="B471" s="2">
        <v>170713</v>
      </c>
      <c r="C471" s="2">
        <v>0</v>
      </c>
      <c r="D471" s="2">
        <v>1</v>
      </c>
      <c r="E471" s="2">
        <v>54</v>
      </c>
      <c r="F471" s="2">
        <v>0</v>
      </c>
      <c r="G471" s="2">
        <v>0</v>
      </c>
      <c r="H471" s="2">
        <v>0</v>
      </c>
      <c r="I471" s="2">
        <v>1</v>
      </c>
      <c r="J471" s="2">
        <v>0</v>
      </c>
      <c r="K471" s="2">
        <v>0</v>
      </c>
      <c r="L471" s="2">
        <v>1</v>
      </c>
      <c r="M471" s="2">
        <v>0</v>
      </c>
      <c r="N471" s="2">
        <v>0</v>
      </c>
      <c r="O471" s="2" t="s">
        <v>19</v>
      </c>
      <c r="P471" s="2" t="str">
        <f t="shared" si="14"/>
        <v>Together</v>
      </c>
      <c r="Q471" t="str">
        <f t="shared" si="15"/>
        <v>Graduate</v>
      </c>
    </row>
    <row r="472" spans="1:17">
      <c r="A472" s="2">
        <v>1060</v>
      </c>
      <c r="B472" s="2">
        <v>170666</v>
      </c>
      <c r="C472" s="2">
        <v>0</v>
      </c>
      <c r="D472" s="2">
        <v>0</v>
      </c>
      <c r="E472" s="2">
        <v>72</v>
      </c>
      <c r="F472" s="2">
        <v>0</v>
      </c>
      <c r="G472" s="2">
        <v>0</v>
      </c>
      <c r="H472" s="2">
        <v>0</v>
      </c>
      <c r="I472" s="2">
        <v>1</v>
      </c>
      <c r="J472" s="2">
        <v>0</v>
      </c>
      <c r="K472" s="2">
        <v>0</v>
      </c>
      <c r="L472" s="2">
        <v>1</v>
      </c>
      <c r="M472" s="2">
        <v>0</v>
      </c>
      <c r="N472" s="2">
        <v>0</v>
      </c>
      <c r="O472" s="2" t="s">
        <v>22</v>
      </c>
      <c r="P472" s="2" t="str">
        <f t="shared" si="14"/>
        <v>Together</v>
      </c>
      <c r="Q472" t="str">
        <f t="shared" si="15"/>
        <v>Graduate</v>
      </c>
    </row>
    <row r="473" spans="1:17">
      <c r="A473" s="2">
        <v>1941</v>
      </c>
      <c r="B473" s="2">
        <v>170647</v>
      </c>
      <c r="C473" s="2">
        <v>0</v>
      </c>
      <c r="D473" s="2">
        <v>1</v>
      </c>
      <c r="E473" s="2">
        <v>53</v>
      </c>
      <c r="F473" s="2">
        <v>1</v>
      </c>
      <c r="G473" s="2">
        <v>0</v>
      </c>
      <c r="H473" s="2">
        <v>0</v>
      </c>
      <c r="I473" s="2">
        <v>0</v>
      </c>
      <c r="J473" s="2">
        <v>0</v>
      </c>
      <c r="K473" s="2">
        <v>0</v>
      </c>
      <c r="L473" s="2">
        <v>1</v>
      </c>
      <c r="M473" s="2">
        <v>0</v>
      </c>
      <c r="N473" s="2">
        <v>0</v>
      </c>
      <c r="O473" s="2" t="s">
        <v>18</v>
      </c>
      <c r="P473" s="2" t="str">
        <f t="shared" si="14"/>
        <v>Divorced</v>
      </c>
      <c r="Q473" t="str">
        <f t="shared" si="15"/>
        <v>Graduate</v>
      </c>
    </row>
    <row r="474" spans="1:17">
      <c r="A474" s="2">
        <v>2855</v>
      </c>
      <c r="B474" s="2">
        <v>170643</v>
      </c>
      <c r="C474" s="2">
        <v>0</v>
      </c>
      <c r="D474" s="2">
        <v>0</v>
      </c>
      <c r="E474" s="2">
        <v>36</v>
      </c>
      <c r="F474" s="2">
        <v>0</v>
      </c>
      <c r="G474" s="2">
        <v>1</v>
      </c>
      <c r="H474" s="2">
        <v>0</v>
      </c>
      <c r="I474" s="2">
        <v>0</v>
      </c>
      <c r="J474" s="2">
        <v>0</v>
      </c>
      <c r="K474" s="2">
        <v>0</v>
      </c>
      <c r="L474" s="2">
        <v>0</v>
      </c>
      <c r="M474" s="2">
        <v>0</v>
      </c>
      <c r="N474" s="2">
        <v>1</v>
      </c>
      <c r="O474" s="2" t="s">
        <v>17</v>
      </c>
      <c r="P474" s="2" t="str">
        <f t="shared" si="14"/>
        <v>Married</v>
      </c>
      <c r="Q474" t="str">
        <f t="shared" si="15"/>
        <v>PhD</v>
      </c>
    </row>
    <row r="475" spans="1:17">
      <c r="A475" s="2">
        <v>2578</v>
      </c>
      <c r="B475" s="2">
        <v>170638</v>
      </c>
      <c r="C475" s="2">
        <v>0</v>
      </c>
      <c r="D475" s="2">
        <v>0</v>
      </c>
      <c r="E475" s="2">
        <v>65</v>
      </c>
      <c r="F475" s="2">
        <v>1</v>
      </c>
      <c r="G475" s="2">
        <v>0</v>
      </c>
      <c r="H475" s="2">
        <v>0</v>
      </c>
      <c r="I475" s="2">
        <v>0</v>
      </c>
      <c r="J475" s="2">
        <v>0</v>
      </c>
      <c r="K475" s="2">
        <v>0</v>
      </c>
      <c r="L475" s="2">
        <v>0</v>
      </c>
      <c r="M475" s="2">
        <v>1</v>
      </c>
      <c r="N475" s="2">
        <v>0</v>
      </c>
      <c r="O475" s="2" t="s">
        <v>22</v>
      </c>
      <c r="P475" s="2" t="str">
        <f t="shared" si="14"/>
        <v>Divorced</v>
      </c>
      <c r="Q475" t="str">
        <f t="shared" si="15"/>
        <v>Master</v>
      </c>
    </row>
    <row r="476" spans="1:17">
      <c r="A476" s="2">
        <v>2902</v>
      </c>
      <c r="B476" s="2">
        <v>170617</v>
      </c>
      <c r="C476" s="2">
        <v>0</v>
      </c>
      <c r="D476" s="2">
        <v>0</v>
      </c>
      <c r="E476" s="2">
        <v>50</v>
      </c>
      <c r="F476" s="2">
        <v>0</v>
      </c>
      <c r="G476" s="2">
        <v>1</v>
      </c>
      <c r="H476" s="2">
        <v>0</v>
      </c>
      <c r="I476" s="2">
        <v>0</v>
      </c>
      <c r="J476" s="2">
        <v>0</v>
      </c>
      <c r="K476" s="2">
        <v>0</v>
      </c>
      <c r="L476" s="2">
        <v>1</v>
      </c>
      <c r="M476" s="2">
        <v>0</v>
      </c>
      <c r="N476" s="2">
        <v>0</v>
      </c>
      <c r="O476" s="2" t="s">
        <v>22</v>
      </c>
      <c r="P476" s="2" t="str">
        <f t="shared" si="14"/>
        <v>Married</v>
      </c>
      <c r="Q476" t="str">
        <f t="shared" si="15"/>
        <v>Graduate</v>
      </c>
    </row>
    <row r="477" spans="1:17">
      <c r="A477" s="2">
        <v>2036</v>
      </c>
      <c r="B477" s="2">
        <v>170596</v>
      </c>
      <c r="C477" s="2">
        <v>0</v>
      </c>
      <c r="D477" s="2">
        <v>0</v>
      </c>
      <c r="E477" s="2">
        <v>35</v>
      </c>
      <c r="F477" s="2">
        <v>0</v>
      </c>
      <c r="G477" s="2">
        <v>0</v>
      </c>
      <c r="H477" s="2">
        <v>1</v>
      </c>
      <c r="I477" s="2">
        <v>0</v>
      </c>
      <c r="J477" s="2">
        <v>0</v>
      </c>
      <c r="K477" s="2">
        <v>0</v>
      </c>
      <c r="L477" s="2">
        <v>1</v>
      </c>
      <c r="M477" s="2">
        <v>0</v>
      </c>
      <c r="N477" s="2">
        <v>0</v>
      </c>
      <c r="O477" s="2" t="s">
        <v>21</v>
      </c>
      <c r="P477" s="2" t="str">
        <f t="shared" si="14"/>
        <v>Single</v>
      </c>
      <c r="Q477" t="str">
        <f t="shared" si="15"/>
        <v>Graduate</v>
      </c>
    </row>
    <row r="478" spans="1:17">
      <c r="A478" s="2">
        <v>2747</v>
      </c>
      <c r="B478" s="2">
        <v>170596</v>
      </c>
      <c r="C478" s="2">
        <v>0</v>
      </c>
      <c r="D478" s="2">
        <v>0</v>
      </c>
      <c r="E478" s="2">
        <v>35</v>
      </c>
      <c r="F478" s="2">
        <v>0</v>
      </c>
      <c r="G478" s="2">
        <v>0</v>
      </c>
      <c r="H478" s="2">
        <v>1</v>
      </c>
      <c r="I478" s="2">
        <v>0</v>
      </c>
      <c r="J478" s="2">
        <v>0</v>
      </c>
      <c r="K478" s="2">
        <v>0</v>
      </c>
      <c r="L478" s="2">
        <v>1</v>
      </c>
      <c r="M478" s="2">
        <v>0</v>
      </c>
      <c r="N478" s="2">
        <v>0</v>
      </c>
      <c r="O478" s="2" t="s">
        <v>17</v>
      </c>
      <c r="P478" s="2" t="str">
        <f t="shared" si="14"/>
        <v>Single</v>
      </c>
      <c r="Q478" t="str">
        <f t="shared" si="15"/>
        <v>Graduate</v>
      </c>
    </row>
    <row r="479" spans="1:17">
      <c r="A479" s="2">
        <v>2101</v>
      </c>
      <c r="B479" s="2">
        <v>170566</v>
      </c>
      <c r="C479" s="2">
        <v>0</v>
      </c>
      <c r="D479" s="2">
        <v>1</v>
      </c>
      <c r="E479" s="2">
        <v>52</v>
      </c>
      <c r="F479" s="2">
        <v>0</v>
      </c>
      <c r="G479" s="2">
        <v>0</v>
      </c>
      <c r="H479" s="2">
        <v>1</v>
      </c>
      <c r="I479" s="2">
        <v>0</v>
      </c>
      <c r="J479" s="2">
        <v>0</v>
      </c>
      <c r="K479" s="2">
        <v>0</v>
      </c>
      <c r="L479" s="2">
        <v>1</v>
      </c>
      <c r="M479" s="2">
        <v>0</v>
      </c>
      <c r="N479" s="2">
        <v>0</v>
      </c>
      <c r="O479" s="2" t="s">
        <v>20</v>
      </c>
      <c r="P479" s="2" t="str">
        <f t="shared" si="14"/>
        <v>Single</v>
      </c>
      <c r="Q479" t="str">
        <f t="shared" si="15"/>
        <v>Graduate</v>
      </c>
    </row>
    <row r="480" spans="1:17">
      <c r="A480" s="2">
        <v>1718</v>
      </c>
      <c r="B480" s="2">
        <v>170545</v>
      </c>
      <c r="C480" s="2">
        <v>0</v>
      </c>
      <c r="D480" s="2">
        <v>1</v>
      </c>
      <c r="E480" s="2">
        <v>68</v>
      </c>
      <c r="F480" s="2">
        <v>0</v>
      </c>
      <c r="G480" s="2">
        <v>0</v>
      </c>
      <c r="H480" s="2">
        <v>0</v>
      </c>
      <c r="I480" s="2">
        <v>1</v>
      </c>
      <c r="J480" s="2">
        <v>0</v>
      </c>
      <c r="K480" s="2">
        <v>0</v>
      </c>
      <c r="L480" s="2">
        <v>0</v>
      </c>
      <c r="M480" s="2">
        <v>1</v>
      </c>
      <c r="N480" s="2">
        <v>0</v>
      </c>
      <c r="O480" s="2" t="s">
        <v>21</v>
      </c>
      <c r="P480" s="2" t="str">
        <f t="shared" si="14"/>
        <v>Together</v>
      </c>
      <c r="Q480" t="str">
        <f t="shared" si="15"/>
        <v>Master</v>
      </c>
    </row>
    <row r="481" spans="1:17">
      <c r="A481" s="2">
        <v>2331</v>
      </c>
      <c r="B481" s="2">
        <v>170515</v>
      </c>
      <c r="C481" s="2">
        <v>0</v>
      </c>
      <c r="D481" s="2">
        <v>0</v>
      </c>
      <c r="E481" s="2">
        <v>27</v>
      </c>
      <c r="F481" s="2">
        <v>0</v>
      </c>
      <c r="G481" s="2">
        <v>0</v>
      </c>
      <c r="H481" s="2">
        <v>1</v>
      </c>
      <c r="I481" s="2">
        <v>0</v>
      </c>
      <c r="J481" s="2">
        <v>0</v>
      </c>
      <c r="K481" s="2">
        <v>0</v>
      </c>
      <c r="L481" s="2">
        <v>1</v>
      </c>
      <c r="M481" s="2">
        <v>0</v>
      </c>
      <c r="N481" s="2">
        <v>0</v>
      </c>
      <c r="O481" s="2" t="s">
        <v>18</v>
      </c>
      <c r="P481" s="2" t="str">
        <f t="shared" si="14"/>
        <v>Single</v>
      </c>
      <c r="Q481" t="str">
        <f t="shared" si="15"/>
        <v>Graduate</v>
      </c>
    </row>
    <row r="482" spans="1:17">
      <c r="A482" s="2">
        <v>1507</v>
      </c>
      <c r="B482" s="2">
        <v>170503</v>
      </c>
      <c r="C482" s="2">
        <v>0</v>
      </c>
      <c r="D482" s="2">
        <v>0</v>
      </c>
      <c r="E482" s="2">
        <v>67</v>
      </c>
      <c r="F482" s="2">
        <v>0</v>
      </c>
      <c r="G482" s="2">
        <v>1</v>
      </c>
      <c r="H482" s="2">
        <v>0</v>
      </c>
      <c r="I482" s="2">
        <v>0</v>
      </c>
      <c r="J482" s="2">
        <v>0</v>
      </c>
      <c r="K482" s="2">
        <v>0</v>
      </c>
      <c r="L482" s="2">
        <v>1</v>
      </c>
      <c r="M482" s="2">
        <v>0</v>
      </c>
      <c r="N482" s="2">
        <v>0</v>
      </c>
      <c r="O482" s="2" t="s">
        <v>20</v>
      </c>
      <c r="P482" s="2" t="str">
        <f t="shared" si="14"/>
        <v>Married</v>
      </c>
      <c r="Q482" t="str">
        <f t="shared" si="15"/>
        <v>Graduate</v>
      </c>
    </row>
    <row r="483" spans="1:17">
      <c r="A483" s="2">
        <v>2655</v>
      </c>
      <c r="B483" s="2">
        <v>170440</v>
      </c>
      <c r="C483" s="2">
        <v>0</v>
      </c>
      <c r="D483" s="2">
        <v>0</v>
      </c>
      <c r="E483" s="2">
        <v>42</v>
      </c>
      <c r="F483" s="2">
        <v>0</v>
      </c>
      <c r="G483" s="2">
        <v>0</v>
      </c>
      <c r="H483" s="2">
        <v>0</v>
      </c>
      <c r="I483" s="2">
        <v>1</v>
      </c>
      <c r="J483" s="2">
        <v>0</v>
      </c>
      <c r="K483" s="2">
        <v>0</v>
      </c>
      <c r="L483" s="2">
        <v>1</v>
      </c>
      <c r="M483" s="2">
        <v>0</v>
      </c>
      <c r="N483" s="2">
        <v>0</v>
      </c>
      <c r="O483" s="2" t="s">
        <v>18</v>
      </c>
      <c r="P483" s="2" t="str">
        <f t="shared" si="14"/>
        <v>Together</v>
      </c>
      <c r="Q483" t="str">
        <f t="shared" si="15"/>
        <v>Graduate</v>
      </c>
    </row>
    <row r="484" spans="1:17">
      <c r="A484" s="2">
        <v>1777</v>
      </c>
      <c r="B484" s="2">
        <v>170421</v>
      </c>
      <c r="C484" s="2">
        <v>0</v>
      </c>
      <c r="D484" s="2">
        <v>1</v>
      </c>
      <c r="E484" s="2">
        <v>66</v>
      </c>
      <c r="F484" s="2">
        <v>0</v>
      </c>
      <c r="G484" s="2">
        <v>1</v>
      </c>
      <c r="H484" s="2">
        <v>0</v>
      </c>
      <c r="I484" s="2">
        <v>0</v>
      </c>
      <c r="J484" s="2">
        <v>0</v>
      </c>
      <c r="K484" s="2">
        <v>0</v>
      </c>
      <c r="L484" s="2">
        <v>0</v>
      </c>
      <c r="M484" s="2">
        <v>0</v>
      </c>
      <c r="N484" s="2">
        <v>1</v>
      </c>
      <c r="O484" s="2" t="s">
        <v>20</v>
      </c>
      <c r="P484" s="2" t="str">
        <f t="shared" si="14"/>
        <v>Married</v>
      </c>
      <c r="Q484" t="str">
        <f t="shared" si="15"/>
        <v>PhD</v>
      </c>
    </row>
    <row r="485" spans="1:17">
      <c r="A485" s="2">
        <v>2461</v>
      </c>
      <c r="B485" s="2">
        <v>170379</v>
      </c>
      <c r="C485" s="2">
        <v>0</v>
      </c>
      <c r="D485" s="2">
        <v>1</v>
      </c>
      <c r="E485" s="2">
        <v>44</v>
      </c>
      <c r="F485" s="2">
        <v>0</v>
      </c>
      <c r="G485" s="2">
        <v>0</v>
      </c>
      <c r="H485" s="2">
        <v>1</v>
      </c>
      <c r="I485" s="2">
        <v>0</v>
      </c>
      <c r="J485" s="2">
        <v>0</v>
      </c>
      <c r="K485" s="2">
        <v>0</v>
      </c>
      <c r="L485" s="2">
        <v>0</v>
      </c>
      <c r="M485" s="2">
        <v>1</v>
      </c>
      <c r="N485" s="2">
        <v>0</v>
      </c>
      <c r="O485" s="2" t="s">
        <v>20</v>
      </c>
      <c r="P485" s="2" t="str">
        <f t="shared" si="14"/>
        <v>Single</v>
      </c>
      <c r="Q485" t="str">
        <f t="shared" si="15"/>
        <v>Master</v>
      </c>
    </row>
    <row r="486" spans="1:17">
      <c r="A486" s="2">
        <v>1151</v>
      </c>
      <c r="B486" s="2">
        <v>170356</v>
      </c>
      <c r="C486" s="2">
        <v>0</v>
      </c>
      <c r="D486" s="2">
        <v>0</v>
      </c>
      <c r="E486" s="2">
        <v>75</v>
      </c>
      <c r="F486" s="2">
        <v>0</v>
      </c>
      <c r="G486" s="2">
        <v>1</v>
      </c>
      <c r="H486" s="2">
        <v>0</v>
      </c>
      <c r="I486" s="2">
        <v>0</v>
      </c>
      <c r="J486" s="2">
        <v>0</v>
      </c>
      <c r="K486" s="2">
        <v>0</v>
      </c>
      <c r="L486" s="2">
        <v>0</v>
      </c>
      <c r="M486" s="2">
        <v>0</v>
      </c>
      <c r="N486" s="2">
        <v>1</v>
      </c>
      <c r="O486" s="2" t="s">
        <v>17</v>
      </c>
      <c r="P486" s="2" t="str">
        <f t="shared" si="14"/>
        <v>Married</v>
      </c>
      <c r="Q486" t="str">
        <f t="shared" si="15"/>
        <v>PhD</v>
      </c>
    </row>
    <row r="487" spans="1:17">
      <c r="A487" s="2">
        <v>1659</v>
      </c>
      <c r="B487" s="2">
        <v>170337</v>
      </c>
      <c r="C487" s="2">
        <v>0</v>
      </c>
      <c r="D487" s="2">
        <v>0</v>
      </c>
      <c r="E487" s="2">
        <v>41</v>
      </c>
      <c r="F487" s="2">
        <v>0</v>
      </c>
      <c r="G487" s="2">
        <v>0</v>
      </c>
      <c r="H487" s="2">
        <v>1</v>
      </c>
      <c r="I487" s="2">
        <v>0</v>
      </c>
      <c r="J487" s="2">
        <v>0</v>
      </c>
      <c r="K487" s="2">
        <v>0</v>
      </c>
      <c r="L487" s="2">
        <v>1</v>
      </c>
      <c r="M487" s="2">
        <v>0</v>
      </c>
      <c r="N487" s="2">
        <v>0</v>
      </c>
      <c r="O487" s="2" t="s">
        <v>18</v>
      </c>
      <c r="P487" s="2" t="str">
        <f t="shared" si="14"/>
        <v>Single</v>
      </c>
      <c r="Q487" t="str">
        <f t="shared" si="15"/>
        <v>Graduate</v>
      </c>
    </row>
    <row r="488" spans="1:17">
      <c r="A488" s="2">
        <v>2718</v>
      </c>
      <c r="B488" s="2">
        <v>170321</v>
      </c>
      <c r="C488" s="2">
        <v>0</v>
      </c>
      <c r="D488" s="2">
        <v>0</v>
      </c>
      <c r="E488" s="2">
        <v>73</v>
      </c>
      <c r="F488" s="2">
        <v>0</v>
      </c>
      <c r="G488" s="2">
        <v>0</v>
      </c>
      <c r="H488" s="2">
        <v>0</v>
      </c>
      <c r="I488" s="2">
        <v>1</v>
      </c>
      <c r="J488" s="2">
        <v>0</v>
      </c>
      <c r="K488" s="2">
        <v>0</v>
      </c>
      <c r="L488" s="2">
        <v>1</v>
      </c>
      <c r="M488" s="2">
        <v>0</v>
      </c>
      <c r="N488" s="2">
        <v>0</v>
      </c>
      <c r="O488" s="2" t="s">
        <v>19</v>
      </c>
      <c r="P488" s="2" t="str">
        <f t="shared" si="14"/>
        <v>Together</v>
      </c>
      <c r="Q488" t="str">
        <f t="shared" si="15"/>
        <v>Graduate</v>
      </c>
    </row>
    <row r="489" spans="1:17">
      <c r="A489" s="2">
        <v>2854</v>
      </c>
      <c r="B489" s="2">
        <v>170300</v>
      </c>
      <c r="C489" s="2">
        <v>1</v>
      </c>
      <c r="D489" s="2">
        <v>0</v>
      </c>
      <c r="E489" s="2">
        <v>45</v>
      </c>
      <c r="F489" s="2">
        <v>1</v>
      </c>
      <c r="G489" s="2">
        <v>0</v>
      </c>
      <c r="H489" s="2">
        <v>0</v>
      </c>
      <c r="I489" s="2">
        <v>0</v>
      </c>
      <c r="J489" s="2">
        <v>0</v>
      </c>
      <c r="K489" s="2">
        <v>0</v>
      </c>
      <c r="L489" s="2">
        <v>1</v>
      </c>
      <c r="M489" s="2">
        <v>0</v>
      </c>
      <c r="N489" s="2">
        <v>0</v>
      </c>
      <c r="O489" s="2" t="s">
        <v>22</v>
      </c>
      <c r="P489" s="2" t="str">
        <f t="shared" si="14"/>
        <v>Divorced</v>
      </c>
      <c r="Q489" t="str">
        <f t="shared" si="15"/>
        <v>Graduate</v>
      </c>
    </row>
    <row r="490" spans="1:17">
      <c r="A490" s="2">
        <v>1053</v>
      </c>
      <c r="B490" s="2">
        <v>170287</v>
      </c>
      <c r="C490" s="2">
        <v>0</v>
      </c>
      <c r="D490" s="2">
        <v>0</v>
      </c>
      <c r="E490" s="2">
        <v>54</v>
      </c>
      <c r="F490" s="2">
        <v>1</v>
      </c>
      <c r="G490" s="2">
        <v>0</v>
      </c>
      <c r="H490" s="2">
        <v>0</v>
      </c>
      <c r="I490" s="2">
        <v>0</v>
      </c>
      <c r="J490" s="2">
        <v>0</v>
      </c>
      <c r="K490" s="2">
        <v>0</v>
      </c>
      <c r="L490" s="2">
        <v>1</v>
      </c>
      <c r="M490" s="2">
        <v>0</v>
      </c>
      <c r="N490" s="2">
        <v>0</v>
      </c>
      <c r="O490" s="2" t="s">
        <v>18</v>
      </c>
      <c r="P490" s="2" t="str">
        <f t="shared" si="14"/>
        <v>Divorced</v>
      </c>
      <c r="Q490" t="str">
        <f t="shared" si="15"/>
        <v>Graduate</v>
      </c>
    </row>
    <row r="491" spans="1:17">
      <c r="A491" s="2">
        <v>2535</v>
      </c>
      <c r="B491" s="2">
        <v>170179</v>
      </c>
      <c r="C491" s="2">
        <v>0</v>
      </c>
      <c r="D491" s="2">
        <v>1</v>
      </c>
      <c r="E491" s="2">
        <v>44</v>
      </c>
      <c r="F491" s="2">
        <v>1</v>
      </c>
      <c r="G491" s="2">
        <v>0</v>
      </c>
      <c r="H491" s="2">
        <v>0</v>
      </c>
      <c r="I491" s="2">
        <v>0</v>
      </c>
      <c r="J491" s="2">
        <v>0</v>
      </c>
      <c r="K491" s="2">
        <v>0</v>
      </c>
      <c r="L491" s="2">
        <v>0</v>
      </c>
      <c r="M491" s="2">
        <v>0</v>
      </c>
      <c r="N491" s="2">
        <v>1</v>
      </c>
      <c r="O491" s="2" t="s">
        <v>18</v>
      </c>
      <c r="P491" s="2" t="str">
        <f t="shared" si="14"/>
        <v>Divorced</v>
      </c>
      <c r="Q491" t="str">
        <f t="shared" si="15"/>
        <v>PhD</v>
      </c>
    </row>
    <row r="492" spans="1:17">
      <c r="A492" s="2">
        <v>3032</v>
      </c>
      <c r="B492" s="2">
        <v>170179</v>
      </c>
      <c r="C492" s="2">
        <v>0</v>
      </c>
      <c r="D492" s="2">
        <v>1</v>
      </c>
      <c r="E492" s="2">
        <v>44</v>
      </c>
      <c r="F492" s="2">
        <v>1</v>
      </c>
      <c r="G492" s="2">
        <v>0</v>
      </c>
      <c r="H492" s="2">
        <v>0</v>
      </c>
      <c r="I492" s="2">
        <v>0</v>
      </c>
      <c r="J492" s="2">
        <v>0</v>
      </c>
      <c r="K492" s="2">
        <v>0</v>
      </c>
      <c r="L492" s="2">
        <v>0</v>
      </c>
      <c r="M492" s="2">
        <v>0</v>
      </c>
      <c r="N492" s="2">
        <v>1</v>
      </c>
      <c r="O492" s="2" t="s">
        <v>21</v>
      </c>
      <c r="P492" s="2" t="str">
        <f t="shared" si="14"/>
        <v>Divorced</v>
      </c>
      <c r="Q492" t="str">
        <f t="shared" si="15"/>
        <v>PhD</v>
      </c>
    </row>
    <row r="493" spans="1:17">
      <c r="A493" s="2">
        <v>1445</v>
      </c>
      <c r="B493" s="2">
        <v>170165</v>
      </c>
      <c r="C493" s="2">
        <v>0</v>
      </c>
      <c r="D493" s="2">
        <v>0</v>
      </c>
      <c r="E493" s="2">
        <v>71</v>
      </c>
      <c r="F493" s="2">
        <v>0</v>
      </c>
      <c r="G493" s="2">
        <v>0</v>
      </c>
      <c r="H493" s="2">
        <v>0</v>
      </c>
      <c r="I493" s="2">
        <v>0</v>
      </c>
      <c r="J493" s="2">
        <v>1</v>
      </c>
      <c r="K493" s="2">
        <v>0</v>
      </c>
      <c r="L493" s="2">
        <v>1</v>
      </c>
      <c r="M493" s="2">
        <v>0</v>
      </c>
      <c r="N493" s="2">
        <v>0</v>
      </c>
      <c r="O493" s="2" t="s">
        <v>17</v>
      </c>
      <c r="P493" s="2" t="str">
        <f t="shared" si="14"/>
        <v>Widow</v>
      </c>
      <c r="Q493" t="str">
        <f t="shared" si="15"/>
        <v>Graduate</v>
      </c>
    </row>
    <row r="494" spans="1:17">
      <c r="A494" s="2">
        <v>1851</v>
      </c>
      <c r="B494" s="2">
        <v>170123</v>
      </c>
      <c r="C494" s="2">
        <v>0</v>
      </c>
      <c r="D494" s="2">
        <v>0</v>
      </c>
      <c r="E494" s="2">
        <v>37</v>
      </c>
      <c r="F494" s="2">
        <v>0</v>
      </c>
      <c r="G494" s="2">
        <v>0</v>
      </c>
      <c r="H494" s="2">
        <v>0</v>
      </c>
      <c r="I494" s="2">
        <v>1</v>
      </c>
      <c r="J494" s="2">
        <v>0</v>
      </c>
      <c r="K494" s="2">
        <v>0</v>
      </c>
      <c r="L494" s="2">
        <v>0</v>
      </c>
      <c r="M494" s="2">
        <v>0</v>
      </c>
      <c r="N494" s="2">
        <v>1</v>
      </c>
      <c r="O494" s="2" t="s">
        <v>18</v>
      </c>
      <c r="P494" s="2" t="str">
        <f t="shared" si="14"/>
        <v>Together</v>
      </c>
      <c r="Q494" t="str">
        <f t="shared" si="15"/>
        <v>PhD</v>
      </c>
    </row>
    <row r="495" spans="1:17">
      <c r="A495" s="2">
        <v>2833</v>
      </c>
      <c r="B495" s="2">
        <v>170116</v>
      </c>
      <c r="C495" s="2">
        <v>0</v>
      </c>
      <c r="D495" s="2">
        <v>0</v>
      </c>
      <c r="E495" s="2">
        <v>48</v>
      </c>
      <c r="F495" s="2">
        <v>0</v>
      </c>
      <c r="G495" s="2">
        <v>1</v>
      </c>
      <c r="H495" s="2">
        <v>0</v>
      </c>
      <c r="I495" s="2">
        <v>0</v>
      </c>
      <c r="J495" s="2">
        <v>0</v>
      </c>
      <c r="K495" s="2">
        <v>0</v>
      </c>
      <c r="L495" s="2">
        <v>0</v>
      </c>
      <c r="M495" s="2">
        <v>0</v>
      </c>
      <c r="N495" s="2">
        <v>1</v>
      </c>
      <c r="O495" s="2" t="s">
        <v>20</v>
      </c>
      <c r="P495" s="2" t="str">
        <f t="shared" si="14"/>
        <v>Married</v>
      </c>
      <c r="Q495" t="str">
        <f t="shared" si="15"/>
        <v>PhD</v>
      </c>
    </row>
    <row r="496" spans="1:17">
      <c r="A496" s="2">
        <v>2178</v>
      </c>
      <c r="B496" s="2">
        <v>170091</v>
      </c>
      <c r="C496" s="2">
        <v>1</v>
      </c>
      <c r="D496" s="2">
        <v>0</v>
      </c>
      <c r="E496" s="2">
        <v>51</v>
      </c>
      <c r="F496" s="2">
        <v>0</v>
      </c>
      <c r="G496" s="2">
        <v>1</v>
      </c>
      <c r="H496" s="2">
        <v>0</v>
      </c>
      <c r="I496" s="2">
        <v>0</v>
      </c>
      <c r="J496" s="2">
        <v>0</v>
      </c>
      <c r="K496" s="2">
        <v>0</v>
      </c>
      <c r="L496" s="2">
        <v>0</v>
      </c>
      <c r="M496" s="2">
        <v>1</v>
      </c>
      <c r="N496" s="2">
        <v>0</v>
      </c>
      <c r="O496" s="2" t="s">
        <v>19</v>
      </c>
      <c r="P496" s="2" t="str">
        <f t="shared" si="14"/>
        <v>Married</v>
      </c>
      <c r="Q496" t="str">
        <f t="shared" si="15"/>
        <v>Master</v>
      </c>
    </row>
    <row r="497" spans="1:17">
      <c r="A497" s="2">
        <v>2935</v>
      </c>
      <c r="B497" s="2">
        <v>170053</v>
      </c>
      <c r="C497" s="2">
        <v>0</v>
      </c>
      <c r="D497" s="2">
        <v>1</v>
      </c>
      <c r="E497" s="2">
        <v>55</v>
      </c>
      <c r="F497" s="2">
        <v>0</v>
      </c>
      <c r="G497" s="2">
        <v>1</v>
      </c>
      <c r="H497" s="2">
        <v>0</v>
      </c>
      <c r="I497" s="2">
        <v>0</v>
      </c>
      <c r="J497" s="2">
        <v>0</v>
      </c>
      <c r="K497" s="2">
        <v>0</v>
      </c>
      <c r="L497" s="2">
        <v>0</v>
      </c>
      <c r="M497" s="2">
        <v>1</v>
      </c>
      <c r="N497" s="2">
        <v>0</v>
      </c>
      <c r="O497" s="2" t="s">
        <v>20</v>
      </c>
      <c r="P497" s="2" t="str">
        <f t="shared" si="14"/>
        <v>Married</v>
      </c>
      <c r="Q497" t="str">
        <f t="shared" si="15"/>
        <v>Master</v>
      </c>
    </row>
    <row r="498" spans="1:17">
      <c r="A498" s="2">
        <v>2710</v>
      </c>
      <c r="B498" s="2">
        <v>170044</v>
      </c>
      <c r="C498" s="2">
        <v>0</v>
      </c>
      <c r="D498" s="2">
        <v>1</v>
      </c>
      <c r="E498" s="2">
        <v>66</v>
      </c>
      <c r="F498" s="2">
        <v>1</v>
      </c>
      <c r="G498" s="2">
        <v>0</v>
      </c>
      <c r="H498" s="2">
        <v>0</v>
      </c>
      <c r="I498" s="2">
        <v>0</v>
      </c>
      <c r="J498" s="2">
        <v>0</v>
      </c>
      <c r="K498" s="2">
        <v>0</v>
      </c>
      <c r="L498" s="2">
        <v>1</v>
      </c>
      <c r="M498" s="2">
        <v>0</v>
      </c>
      <c r="N498" s="2">
        <v>0</v>
      </c>
      <c r="O498" s="2" t="s">
        <v>22</v>
      </c>
      <c r="P498" s="2" t="str">
        <f t="shared" si="14"/>
        <v>Divorced</v>
      </c>
      <c r="Q498" t="str">
        <f t="shared" si="15"/>
        <v>Graduate</v>
      </c>
    </row>
    <row r="499" spans="1:17">
      <c r="A499" s="2">
        <v>2424</v>
      </c>
      <c r="B499" s="2">
        <v>170038</v>
      </c>
      <c r="C499" s="2">
        <v>0</v>
      </c>
      <c r="D499" s="2">
        <v>0</v>
      </c>
      <c r="E499" s="2">
        <v>38</v>
      </c>
      <c r="F499" s="2">
        <v>0</v>
      </c>
      <c r="G499" s="2">
        <v>0</v>
      </c>
      <c r="H499" s="2">
        <v>0</v>
      </c>
      <c r="I499" s="2">
        <v>1</v>
      </c>
      <c r="J499" s="2">
        <v>0</v>
      </c>
      <c r="K499" s="2">
        <v>0</v>
      </c>
      <c r="L499" s="2">
        <v>0</v>
      </c>
      <c r="M499" s="2">
        <v>0</v>
      </c>
      <c r="N499" s="2">
        <v>1</v>
      </c>
      <c r="O499" s="2" t="s">
        <v>19</v>
      </c>
      <c r="P499" s="2" t="str">
        <f t="shared" si="14"/>
        <v>Together</v>
      </c>
      <c r="Q499" t="str">
        <f t="shared" si="15"/>
        <v>PhD</v>
      </c>
    </row>
    <row r="500" spans="1:17">
      <c r="A500" s="2">
        <v>3035</v>
      </c>
      <c r="B500" s="2">
        <v>170038</v>
      </c>
      <c r="C500" s="2">
        <v>0</v>
      </c>
      <c r="D500" s="2">
        <v>0</v>
      </c>
      <c r="E500" s="2">
        <v>38</v>
      </c>
      <c r="F500" s="2">
        <v>0</v>
      </c>
      <c r="G500" s="2">
        <v>0</v>
      </c>
      <c r="H500" s="2">
        <v>0</v>
      </c>
      <c r="I500" s="2">
        <v>1</v>
      </c>
      <c r="J500" s="2">
        <v>0</v>
      </c>
      <c r="K500" s="2">
        <v>0</v>
      </c>
      <c r="L500" s="2">
        <v>0</v>
      </c>
      <c r="M500" s="2">
        <v>0</v>
      </c>
      <c r="N500" s="2">
        <v>1</v>
      </c>
      <c r="O500" s="2" t="s">
        <v>17</v>
      </c>
      <c r="P500" s="2" t="str">
        <f t="shared" si="14"/>
        <v>Together</v>
      </c>
      <c r="Q500" t="str">
        <f t="shared" si="15"/>
        <v>PhD</v>
      </c>
    </row>
    <row r="501" spans="1:17">
      <c r="A501" s="2">
        <v>2231</v>
      </c>
      <c r="B501" s="2">
        <v>169969</v>
      </c>
      <c r="C501" s="2">
        <v>0</v>
      </c>
      <c r="D501" s="2">
        <v>0</v>
      </c>
      <c r="E501" s="2">
        <v>55</v>
      </c>
      <c r="F501" s="2">
        <v>0</v>
      </c>
      <c r="G501" s="2">
        <v>1</v>
      </c>
      <c r="H501" s="2">
        <v>0</v>
      </c>
      <c r="I501" s="2">
        <v>0</v>
      </c>
      <c r="J501" s="2">
        <v>0</v>
      </c>
      <c r="K501" s="2">
        <v>0</v>
      </c>
      <c r="L501" s="2">
        <v>0</v>
      </c>
      <c r="M501" s="2">
        <v>0</v>
      </c>
      <c r="N501" s="2">
        <v>1</v>
      </c>
      <c r="O501" s="2" t="s">
        <v>17</v>
      </c>
      <c r="P501" s="2" t="str">
        <f t="shared" si="14"/>
        <v>Married</v>
      </c>
      <c r="Q501" t="str">
        <f t="shared" si="15"/>
        <v>PhD</v>
      </c>
    </row>
    <row r="502" spans="1:17">
      <c r="A502" s="2">
        <v>2846</v>
      </c>
      <c r="B502" s="2">
        <v>169932</v>
      </c>
      <c r="C502" s="2">
        <v>0</v>
      </c>
      <c r="D502" s="2">
        <v>1</v>
      </c>
      <c r="E502" s="2">
        <v>56</v>
      </c>
      <c r="F502" s="2">
        <v>1</v>
      </c>
      <c r="G502" s="2">
        <v>0</v>
      </c>
      <c r="H502" s="2">
        <v>0</v>
      </c>
      <c r="I502" s="2">
        <v>0</v>
      </c>
      <c r="J502" s="2">
        <v>0</v>
      </c>
      <c r="K502" s="2">
        <v>0</v>
      </c>
      <c r="L502" s="2">
        <v>1</v>
      </c>
      <c r="M502" s="2">
        <v>0</v>
      </c>
      <c r="N502" s="2">
        <v>0</v>
      </c>
      <c r="O502" s="2" t="s">
        <v>21</v>
      </c>
      <c r="P502" s="2" t="str">
        <f t="shared" si="14"/>
        <v>Divorced</v>
      </c>
      <c r="Q502" t="str">
        <f t="shared" si="15"/>
        <v>Graduate</v>
      </c>
    </row>
    <row r="503" spans="1:17">
      <c r="A503" s="2">
        <v>2497</v>
      </c>
      <c r="B503" s="2">
        <v>169930</v>
      </c>
      <c r="C503" s="2">
        <v>0</v>
      </c>
      <c r="D503" s="2">
        <v>0</v>
      </c>
      <c r="E503" s="2">
        <v>49</v>
      </c>
      <c r="F503" s="2">
        <v>0</v>
      </c>
      <c r="G503" s="2">
        <v>0</v>
      </c>
      <c r="H503" s="2">
        <v>0</v>
      </c>
      <c r="I503" s="2">
        <v>1</v>
      </c>
      <c r="J503" s="2">
        <v>0</v>
      </c>
      <c r="K503" s="2">
        <v>0</v>
      </c>
      <c r="L503" s="2">
        <v>1</v>
      </c>
      <c r="M503" s="2">
        <v>0</v>
      </c>
      <c r="N503" s="2">
        <v>0</v>
      </c>
      <c r="O503" s="2" t="s">
        <v>20</v>
      </c>
      <c r="P503" s="2" t="str">
        <f t="shared" si="14"/>
        <v>Together</v>
      </c>
      <c r="Q503" t="str">
        <f t="shared" si="15"/>
        <v>Graduate</v>
      </c>
    </row>
    <row r="504" spans="1:17">
      <c r="A504" s="2">
        <v>2723</v>
      </c>
      <c r="B504" s="2">
        <v>169901</v>
      </c>
      <c r="C504" s="2">
        <v>0</v>
      </c>
      <c r="D504" s="2">
        <v>1</v>
      </c>
      <c r="E504" s="2">
        <v>51</v>
      </c>
      <c r="F504" s="2">
        <v>1</v>
      </c>
      <c r="G504" s="2">
        <v>0</v>
      </c>
      <c r="H504" s="2">
        <v>0</v>
      </c>
      <c r="I504" s="2">
        <v>0</v>
      </c>
      <c r="J504" s="2">
        <v>0</v>
      </c>
      <c r="K504" s="2">
        <v>0</v>
      </c>
      <c r="L504" s="2">
        <v>1</v>
      </c>
      <c r="M504" s="2">
        <v>0</v>
      </c>
      <c r="N504" s="2">
        <v>0</v>
      </c>
      <c r="O504" s="2" t="s">
        <v>17</v>
      </c>
      <c r="P504" s="2" t="str">
        <f t="shared" si="14"/>
        <v>Divorced</v>
      </c>
      <c r="Q504" t="str">
        <f t="shared" si="15"/>
        <v>Graduate</v>
      </c>
    </row>
    <row r="505" spans="1:17">
      <c r="A505" s="2">
        <v>1576</v>
      </c>
      <c r="B505" s="2">
        <v>169882</v>
      </c>
      <c r="C505" s="2">
        <v>0</v>
      </c>
      <c r="D505" s="2">
        <v>0</v>
      </c>
      <c r="E505" s="2">
        <v>55</v>
      </c>
      <c r="F505" s="2">
        <v>0</v>
      </c>
      <c r="G505" s="2">
        <v>0</v>
      </c>
      <c r="H505" s="2">
        <v>1</v>
      </c>
      <c r="I505" s="2">
        <v>0</v>
      </c>
      <c r="J505" s="2">
        <v>0</v>
      </c>
      <c r="K505" s="2">
        <v>0</v>
      </c>
      <c r="L505" s="2">
        <v>0</v>
      </c>
      <c r="M505" s="2">
        <v>1</v>
      </c>
      <c r="N505" s="2">
        <v>0</v>
      </c>
      <c r="O505" s="2" t="s">
        <v>22</v>
      </c>
      <c r="P505" s="2" t="str">
        <f t="shared" si="14"/>
        <v>Single</v>
      </c>
      <c r="Q505" t="str">
        <f t="shared" si="15"/>
        <v>Master</v>
      </c>
    </row>
    <row r="506" spans="1:17">
      <c r="A506" s="2">
        <v>1265</v>
      </c>
      <c r="B506" s="2">
        <v>169867</v>
      </c>
      <c r="C506" s="2">
        <v>0</v>
      </c>
      <c r="D506" s="2">
        <v>0</v>
      </c>
      <c r="E506" s="2">
        <v>34</v>
      </c>
      <c r="F506" s="2">
        <v>0</v>
      </c>
      <c r="G506" s="2">
        <v>0</v>
      </c>
      <c r="H506" s="2">
        <v>1</v>
      </c>
      <c r="I506" s="2">
        <v>0</v>
      </c>
      <c r="J506" s="2">
        <v>0</v>
      </c>
      <c r="K506" s="2">
        <v>0</v>
      </c>
      <c r="L506" s="2">
        <v>0</v>
      </c>
      <c r="M506" s="2">
        <v>0</v>
      </c>
      <c r="N506" s="2">
        <v>1</v>
      </c>
      <c r="O506" s="2" t="s">
        <v>17</v>
      </c>
      <c r="P506" s="2" t="str">
        <f t="shared" si="14"/>
        <v>Single</v>
      </c>
      <c r="Q506" t="str">
        <f t="shared" si="15"/>
        <v>PhD</v>
      </c>
    </row>
    <row r="507" spans="1:17">
      <c r="A507" s="2">
        <v>3086</v>
      </c>
      <c r="B507" s="2">
        <v>169805</v>
      </c>
      <c r="C507" s="2">
        <v>0</v>
      </c>
      <c r="D507" s="2">
        <v>1</v>
      </c>
      <c r="E507" s="2">
        <v>68</v>
      </c>
      <c r="F507" s="2">
        <v>0</v>
      </c>
      <c r="G507" s="2">
        <v>0</v>
      </c>
      <c r="H507" s="2">
        <v>0</v>
      </c>
      <c r="I507" s="2">
        <v>1</v>
      </c>
      <c r="J507" s="2">
        <v>0</v>
      </c>
      <c r="K507" s="2">
        <v>0</v>
      </c>
      <c r="L507" s="2">
        <v>0</v>
      </c>
      <c r="M507" s="2">
        <v>0</v>
      </c>
      <c r="N507" s="2">
        <v>1</v>
      </c>
      <c r="O507" s="2" t="s">
        <v>21</v>
      </c>
      <c r="P507" s="2" t="str">
        <f t="shared" si="14"/>
        <v>Together</v>
      </c>
      <c r="Q507" t="str">
        <f t="shared" si="15"/>
        <v>PhD</v>
      </c>
    </row>
    <row r="508" spans="1:17">
      <c r="A508" s="2">
        <v>1336</v>
      </c>
      <c r="B508" s="2">
        <v>169759</v>
      </c>
      <c r="C508" s="2">
        <v>0</v>
      </c>
      <c r="D508" s="2">
        <v>0</v>
      </c>
      <c r="E508" s="2">
        <v>54</v>
      </c>
      <c r="F508" s="2">
        <v>0</v>
      </c>
      <c r="G508" s="2">
        <v>0</v>
      </c>
      <c r="H508" s="2">
        <v>1</v>
      </c>
      <c r="I508" s="2">
        <v>0</v>
      </c>
      <c r="J508" s="2">
        <v>0</v>
      </c>
      <c r="K508" s="2">
        <v>0</v>
      </c>
      <c r="L508" s="2">
        <v>0</v>
      </c>
      <c r="M508" s="2">
        <v>0</v>
      </c>
      <c r="N508" s="2">
        <v>1</v>
      </c>
      <c r="O508" s="2" t="s">
        <v>22</v>
      </c>
      <c r="P508" s="2" t="str">
        <f t="shared" si="14"/>
        <v>Single</v>
      </c>
      <c r="Q508" t="str">
        <f t="shared" si="15"/>
        <v>PhD</v>
      </c>
    </row>
    <row r="509" spans="1:17">
      <c r="A509" s="2">
        <v>2613</v>
      </c>
      <c r="B509" s="2">
        <v>169755</v>
      </c>
      <c r="C509" s="2">
        <v>0</v>
      </c>
      <c r="D509" s="2">
        <v>0</v>
      </c>
      <c r="E509" s="2">
        <v>75</v>
      </c>
      <c r="F509" s="2">
        <v>0</v>
      </c>
      <c r="G509" s="2">
        <v>1</v>
      </c>
      <c r="H509" s="2">
        <v>0</v>
      </c>
      <c r="I509" s="2">
        <v>0</v>
      </c>
      <c r="J509" s="2">
        <v>0</v>
      </c>
      <c r="K509" s="2">
        <v>0</v>
      </c>
      <c r="L509" s="2">
        <v>1</v>
      </c>
      <c r="M509" s="2">
        <v>0</v>
      </c>
      <c r="N509" s="2">
        <v>0</v>
      </c>
      <c r="O509" s="2" t="s">
        <v>18</v>
      </c>
      <c r="P509" s="2" t="str">
        <f t="shared" si="14"/>
        <v>Married</v>
      </c>
      <c r="Q509" t="str">
        <f t="shared" si="15"/>
        <v>Graduate</v>
      </c>
    </row>
    <row r="510" spans="1:17">
      <c r="A510" s="2">
        <v>2869</v>
      </c>
      <c r="B510" s="2">
        <v>169719</v>
      </c>
      <c r="C510" s="2">
        <v>0</v>
      </c>
      <c r="D510" s="2">
        <v>0</v>
      </c>
      <c r="E510" s="2">
        <v>46</v>
      </c>
      <c r="F510" s="2">
        <v>0</v>
      </c>
      <c r="G510" s="2">
        <v>0</v>
      </c>
      <c r="H510" s="2">
        <v>1</v>
      </c>
      <c r="I510" s="2">
        <v>0</v>
      </c>
      <c r="J510" s="2">
        <v>0</v>
      </c>
      <c r="K510" s="2">
        <v>0</v>
      </c>
      <c r="L510" s="2">
        <v>1</v>
      </c>
      <c r="M510" s="2">
        <v>0</v>
      </c>
      <c r="N510" s="2">
        <v>0</v>
      </c>
      <c r="O510" s="2" t="s">
        <v>20</v>
      </c>
      <c r="P510" s="2" t="str">
        <f t="shared" si="14"/>
        <v>Single</v>
      </c>
      <c r="Q510" t="str">
        <f t="shared" si="15"/>
        <v>Graduate</v>
      </c>
    </row>
    <row r="511" spans="1:17">
      <c r="A511" s="2">
        <v>2853</v>
      </c>
      <c r="B511" s="2">
        <v>169702</v>
      </c>
      <c r="C511" s="2">
        <v>0</v>
      </c>
      <c r="D511" s="2">
        <v>1</v>
      </c>
      <c r="E511" s="2">
        <v>69</v>
      </c>
      <c r="F511" s="2">
        <v>0</v>
      </c>
      <c r="G511" s="2">
        <v>0</v>
      </c>
      <c r="H511" s="2">
        <v>0</v>
      </c>
      <c r="I511" s="2">
        <v>1</v>
      </c>
      <c r="J511" s="2">
        <v>0</v>
      </c>
      <c r="K511" s="2">
        <v>0</v>
      </c>
      <c r="L511" s="2">
        <v>0</v>
      </c>
      <c r="M511" s="2">
        <v>0</v>
      </c>
      <c r="N511" s="2">
        <v>1</v>
      </c>
      <c r="O511" s="2" t="s">
        <v>18</v>
      </c>
      <c r="P511" s="2" t="str">
        <f t="shared" si="14"/>
        <v>Together</v>
      </c>
      <c r="Q511" t="str">
        <f t="shared" si="15"/>
        <v>PhD</v>
      </c>
    </row>
    <row r="512" spans="1:17">
      <c r="A512" s="2">
        <v>1248</v>
      </c>
      <c r="B512" s="2">
        <v>169674</v>
      </c>
      <c r="C512" s="2">
        <v>0</v>
      </c>
      <c r="D512" s="2">
        <v>2</v>
      </c>
      <c r="E512" s="2">
        <v>52</v>
      </c>
      <c r="F512" s="2">
        <v>1</v>
      </c>
      <c r="G512" s="2">
        <v>0</v>
      </c>
      <c r="H512" s="2">
        <v>0</v>
      </c>
      <c r="I512" s="2">
        <v>0</v>
      </c>
      <c r="J512" s="2">
        <v>0</v>
      </c>
      <c r="K512" s="2">
        <v>0</v>
      </c>
      <c r="L512" s="2">
        <v>0</v>
      </c>
      <c r="M512" s="2">
        <v>0</v>
      </c>
      <c r="N512" s="2">
        <v>1</v>
      </c>
      <c r="O512" s="2" t="s">
        <v>19</v>
      </c>
      <c r="P512" s="2" t="str">
        <f t="shared" si="14"/>
        <v>Divorced</v>
      </c>
      <c r="Q512" t="str">
        <f t="shared" si="15"/>
        <v>PhD</v>
      </c>
    </row>
    <row r="513" spans="1:17">
      <c r="A513" s="2">
        <v>1184</v>
      </c>
      <c r="B513" s="2">
        <v>169661</v>
      </c>
      <c r="C513" s="2">
        <v>0</v>
      </c>
      <c r="D513" s="2">
        <v>0</v>
      </c>
      <c r="E513" s="2">
        <v>40</v>
      </c>
      <c r="F513" s="2">
        <v>0</v>
      </c>
      <c r="G513" s="2">
        <v>1</v>
      </c>
      <c r="H513" s="2">
        <v>0</v>
      </c>
      <c r="I513" s="2">
        <v>0</v>
      </c>
      <c r="J513" s="2">
        <v>0</v>
      </c>
      <c r="K513" s="2">
        <v>0</v>
      </c>
      <c r="L513" s="2">
        <v>0</v>
      </c>
      <c r="M513" s="2">
        <v>1</v>
      </c>
      <c r="N513" s="2">
        <v>0</v>
      </c>
      <c r="O513" s="2" t="s">
        <v>21</v>
      </c>
      <c r="P513" s="2" t="str">
        <f t="shared" si="14"/>
        <v>Married</v>
      </c>
      <c r="Q513" t="str">
        <f t="shared" si="15"/>
        <v>Master</v>
      </c>
    </row>
    <row r="514" spans="1:17">
      <c r="A514" s="2">
        <v>2335</v>
      </c>
      <c r="B514" s="2">
        <v>169627</v>
      </c>
      <c r="C514" s="2">
        <v>0</v>
      </c>
      <c r="D514" s="2">
        <v>1</v>
      </c>
      <c r="E514" s="2">
        <v>58</v>
      </c>
      <c r="F514" s="2">
        <v>0</v>
      </c>
      <c r="G514" s="2">
        <v>0</v>
      </c>
      <c r="H514" s="2">
        <v>1</v>
      </c>
      <c r="I514" s="2">
        <v>0</v>
      </c>
      <c r="J514" s="2">
        <v>0</v>
      </c>
      <c r="K514" s="2">
        <v>0</v>
      </c>
      <c r="L514" s="2">
        <v>1</v>
      </c>
      <c r="M514" s="2">
        <v>0</v>
      </c>
      <c r="N514" s="2">
        <v>0</v>
      </c>
      <c r="O514" s="2" t="s">
        <v>20</v>
      </c>
      <c r="P514" s="2" t="str">
        <f t="shared" si="14"/>
        <v>Single</v>
      </c>
      <c r="Q514" t="str">
        <f t="shared" si="15"/>
        <v>Graduate</v>
      </c>
    </row>
    <row r="515" spans="1:17">
      <c r="A515" s="2">
        <v>3220</v>
      </c>
      <c r="B515" s="2">
        <v>169534</v>
      </c>
      <c r="C515" s="2">
        <v>1</v>
      </c>
      <c r="D515" s="2">
        <v>1</v>
      </c>
      <c r="E515" s="2">
        <v>0</v>
      </c>
      <c r="F515" s="2">
        <v>0</v>
      </c>
      <c r="G515" s="2">
        <v>1</v>
      </c>
      <c r="H515" s="2">
        <v>0</v>
      </c>
      <c r="I515" s="2">
        <v>0</v>
      </c>
      <c r="J515" s="2">
        <v>0</v>
      </c>
      <c r="K515" s="2">
        <v>0</v>
      </c>
      <c r="L515" s="2">
        <v>0</v>
      </c>
      <c r="M515" s="2">
        <v>0</v>
      </c>
      <c r="N515" s="2">
        <v>1</v>
      </c>
      <c r="O515" s="2" t="s">
        <v>22</v>
      </c>
      <c r="P515" s="2" t="str">
        <f t="shared" ref="P515:P578" si="16">IF(F515=1, "Divorced", IF(G515=1, "Married", IF(H515=1, "Single", IF(I515=1, "Together",IF(J515=1, "Widow",NA())))))</f>
        <v>Married</v>
      </c>
      <c r="Q515" t="str">
        <f t="shared" ref="Q515:Q578" si="17">IF(K515=1, "Basic", IF(L515=1, "Graduate", IF(M515=1, "Master",IF(N515=1, "PhD",NA()))))</f>
        <v>PhD</v>
      </c>
    </row>
    <row r="516" spans="1:17">
      <c r="A516" s="2">
        <v>3047</v>
      </c>
      <c r="B516" s="2">
        <v>169520</v>
      </c>
      <c r="C516" s="2">
        <v>0</v>
      </c>
      <c r="D516" s="2">
        <v>0</v>
      </c>
      <c r="E516" s="2">
        <v>37</v>
      </c>
      <c r="F516" s="2">
        <v>0</v>
      </c>
      <c r="G516" s="2">
        <v>1</v>
      </c>
      <c r="H516" s="2">
        <v>0</v>
      </c>
      <c r="I516" s="2">
        <v>0</v>
      </c>
      <c r="J516" s="2">
        <v>0</v>
      </c>
      <c r="K516" s="2">
        <v>0</v>
      </c>
      <c r="L516" s="2">
        <v>1</v>
      </c>
      <c r="M516" s="2">
        <v>0</v>
      </c>
      <c r="N516" s="2">
        <v>0</v>
      </c>
      <c r="O516" s="2" t="s">
        <v>17</v>
      </c>
      <c r="P516" s="2" t="str">
        <f t="shared" si="16"/>
        <v>Married</v>
      </c>
      <c r="Q516" t="str">
        <f t="shared" si="17"/>
        <v>Graduate</v>
      </c>
    </row>
    <row r="517" spans="1:17">
      <c r="A517" s="2">
        <v>1207</v>
      </c>
      <c r="B517" s="2">
        <v>169508</v>
      </c>
      <c r="C517" s="2">
        <v>1</v>
      </c>
      <c r="D517" s="2">
        <v>0</v>
      </c>
      <c r="E517" s="2">
        <v>40</v>
      </c>
      <c r="F517" s="2">
        <v>0</v>
      </c>
      <c r="G517" s="2">
        <v>0</v>
      </c>
      <c r="H517" s="2">
        <v>0</v>
      </c>
      <c r="I517" s="2">
        <v>1</v>
      </c>
      <c r="J517" s="2">
        <v>0</v>
      </c>
      <c r="K517" s="2">
        <v>0</v>
      </c>
      <c r="L517" s="2">
        <v>1</v>
      </c>
      <c r="M517" s="2">
        <v>0</v>
      </c>
      <c r="N517" s="2">
        <v>0</v>
      </c>
      <c r="O517" s="2" t="s">
        <v>20</v>
      </c>
      <c r="P517" s="2" t="str">
        <f t="shared" si="16"/>
        <v>Together</v>
      </c>
      <c r="Q517" t="str">
        <f t="shared" si="17"/>
        <v>Graduate</v>
      </c>
    </row>
    <row r="518" spans="1:17">
      <c r="A518" s="2">
        <v>1670</v>
      </c>
      <c r="B518" s="2">
        <v>169476</v>
      </c>
      <c r="C518" s="2">
        <v>0</v>
      </c>
      <c r="D518" s="2">
        <v>0</v>
      </c>
      <c r="E518" s="2">
        <v>51</v>
      </c>
      <c r="F518" s="2">
        <v>0</v>
      </c>
      <c r="G518" s="2">
        <v>0</v>
      </c>
      <c r="H518" s="2">
        <v>0</v>
      </c>
      <c r="I518" s="2">
        <v>1</v>
      </c>
      <c r="J518" s="2">
        <v>0</v>
      </c>
      <c r="K518" s="2">
        <v>0</v>
      </c>
      <c r="L518" s="2">
        <v>0</v>
      </c>
      <c r="M518" s="2">
        <v>0</v>
      </c>
      <c r="N518" s="2">
        <v>1</v>
      </c>
      <c r="O518" s="2" t="s">
        <v>21</v>
      </c>
      <c r="P518" s="2" t="str">
        <f t="shared" si="16"/>
        <v>Together</v>
      </c>
      <c r="Q518" t="str">
        <f t="shared" si="17"/>
        <v>PhD</v>
      </c>
    </row>
    <row r="519" spans="1:17">
      <c r="A519" s="2">
        <v>2425</v>
      </c>
      <c r="B519" s="2">
        <v>169401</v>
      </c>
      <c r="C519" s="2">
        <v>0</v>
      </c>
      <c r="D519" s="2">
        <v>1</v>
      </c>
      <c r="E519" s="2">
        <v>47</v>
      </c>
      <c r="F519" s="2">
        <v>0</v>
      </c>
      <c r="G519" s="2">
        <v>0</v>
      </c>
      <c r="H519" s="2">
        <v>0</v>
      </c>
      <c r="I519" s="2">
        <v>1</v>
      </c>
      <c r="J519" s="2">
        <v>0</v>
      </c>
      <c r="K519" s="2">
        <v>0</v>
      </c>
      <c r="L519" s="2">
        <v>0</v>
      </c>
      <c r="M519" s="2">
        <v>0</v>
      </c>
      <c r="N519" s="2">
        <v>0</v>
      </c>
      <c r="O519" s="2" t="s">
        <v>20</v>
      </c>
      <c r="P519" s="2" t="str">
        <f t="shared" si="16"/>
        <v>Together</v>
      </c>
      <c r="Q519" t="e">
        <f t="shared" si="17"/>
        <v>#N/A</v>
      </c>
    </row>
    <row r="520" spans="1:17">
      <c r="A520" s="2">
        <v>2386</v>
      </c>
      <c r="B520" s="2">
        <v>169389</v>
      </c>
      <c r="C520" s="2">
        <v>0</v>
      </c>
      <c r="D520" s="2">
        <v>1</v>
      </c>
      <c r="E520" s="2">
        <v>43</v>
      </c>
      <c r="F520" s="2">
        <v>0</v>
      </c>
      <c r="G520" s="2">
        <v>1</v>
      </c>
      <c r="H520" s="2">
        <v>0</v>
      </c>
      <c r="I520" s="2">
        <v>0</v>
      </c>
      <c r="J520" s="2">
        <v>0</v>
      </c>
      <c r="K520" s="2">
        <v>0</v>
      </c>
      <c r="L520" s="2">
        <v>0</v>
      </c>
      <c r="M520" s="2">
        <v>0</v>
      </c>
      <c r="N520" s="2">
        <v>1</v>
      </c>
      <c r="O520" s="2" t="s">
        <v>22</v>
      </c>
      <c r="P520" s="2" t="str">
        <f t="shared" si="16"/>
        <v>Married</v>
      </c>
      <c r="Q520" t="str">
        <f t="shared" si="17"/>
        <v>PhD</v>
      </c>
    </row>
    <row r="521" spans="1:17">
      <c r="A521" s="2">
        <v>1145</v>
      </c>
      <c r="B521" s="2">
        <v>169372</v>
      </c>
      <c r="C521" s="2">
        <v>0</v>
      </c>
      <c r="D521" s="2">
        <v>0</v>
      </c>
      <c r="E521" s="2">
        <v>71</v>
      </c>
      <c r="F521" s="2">
        <v>0</v>
      </c>
      <c r="G521" s="2">
        <v>0</v>
      </c>
      <c r="H521" s="2">
        <v>0</v>
      </c>
      <c r="I521" s="2">
        <v>1</v>
      </c>
      <c r="J521" s="2">
        <v>0</v>
      </c>
      <c r="K521" s="2">
        <v>0</v>
      </c>
      <c r="L521" s="2">
        <v>1</v>
      </c>
      <c r="M521" s="2">
        <v>0</v>
      </c>
      <c r="N521" s="2">
        <v>0</v>
      </c>
      <c r="O521" s="2" t="s">
        <v>17</v>
      </c>
      <c r="P521" s="2" t="str">
        <f t="shared" si="16"/>
        <v>Together</v>
      </c>
      <c r="Q521" t="str">
        <f t="shared" si="17"/>
        <v>Graduate</v>
      </c>
    </row>
    <row r="522" spans="1:17">
      <c r="A522" s="2">
        <v>2508</v>
      </c>
      <c r="B522" s="2">
        <v>169283</v>
      </c>
      <c r="C522" s="2">
        <v>0</v>
      </c>
      <c r="D522" s="2">
        <v>1</v>
      </c>
      <c r="E522" s="2">
        <v>45</v>
      </c>
      <c r="F522" s="2">
        <v>0</v>
      </c>
      <c r="G522" s="2">
        <v>1</v>
      </c>
      <c r="H522" s="2">
        <v>0</v>
      </c>
      <c r="I522" s="2">
        <v>0</v>
      </c>
      <c r="J522" s="2">
        <v>0</v>
      </c>
      <c r="K522" s="2">
        <v>0</v>
      </c>
      <c r="L522" s="2">
        <v>0</v>
      </c>
      <c r="M522" s="2">
        <v>0</v>
      </c>
      <c r="N522" s="2">
        <v>1</v>
      </c>
      <c r="O522" s="2" t="s">
        <v>19</v>
      </c>
      <c r="P522" s="2" t="str">
        <f t="shared" si="16"/>
        <v>Married</v>
      </c>
      <c r="Q522" t="str">
        <f t="shared" si="17"/>
        <v>PhD</v>
      </c>
    </row>
    <row r="523" spans="1:17">
      <c r="A523" s="2">
        <v>1257</v>
      </c>
      <c r="B523" s="2">
        <v>169267</v>
      </c>
      <c r="C523" s="2">
        <v>0</v>
      </c>
      <c r="D523" s="2">
        <v>0</v>
      </c>
      <c r="E523" s="2">
        <v>67</v>
      </c>
      <c r="F523" s="2">
        <v>0</v>
      </c>
      <c r="G523" s="2">
        <v>0</v>
      </c>
      <c r="H523" s="2">
        <v>1</v>
      </c>
      <c r="I523" s="2">
        <v>0</v>
      </c>
      <c r="J523" s="2">
        <v>0</v>
      </c>
      <c r="K523" s="2">
        <v>0</v>
      </c>
      <c r="L523" s="2">
        <v>1</v>
      </c>
      <c r="M523" s="2">
        <v>0</v>
      </c>
      <c r="N523" s="2">
        <v>0</v>
      </c>
      <c r="O523" s="2" t="s">
        <v>18</v>
      </c>
      <c r="P523" s="2" t="str">
        <f t="shared" si="16"/>
        <v>Single</v>
      </c>
      <c r="Q523" t="str">
        <f t="shared" si="17"/>
        <v>Graduate</v>
      </c>
    </row>
    <row r="524" spans="1:17">
      <c r="A524" s="2">
        <v>3138</v>
      </c>
      <c r="B524" s="2">
        <v>169263</v>
      </c>
      <c r="C524" s="2">
        <v>0</v>
      </c>
      <c r="D524" s="2">
        <v>1</v>
      </c>
      <c r="E524" s="2">
        <v>55</v>
      </c>
      <c r="F524" s="2">
        <v>0</v>
      </c>
      <c r="G524" s="2">
        <v>0</v>
      </c>
      <c r="H524" s="2">
        <v>1</v>
      </c>
      <c r="I524" s="2">
        <v>0</v>
      </c>
      <c r="J524" s="2">
        <v>0</v>
      </c>
      <c r="K524" s="2">
        <v>0</v>
      </c>
      <c r="L524" s="2">
        <v>1</v>
      </c>
      <c r="M524" s="2">
        <v>0</v>
      </c>
      <c r="N524" s="2">
        <v>0</v>
      </c>
      <c r="O524" s="2" t="s">
        <v>19</v>
      </c>
      <c r="P524" s="2" t="str">
        <f t="shared" si="16"/>
        <v>Single</v>
      </c>
      <c r="Q524" t="str">
        <f t="shared" si="17"/>
        <v>Graduate</v>
      </c>
    </row>
    <row r="525" spans="1:17">
      <c r="A525" s="2">
        <v>3204</v>
      </c>
      <c r="B525" s="2">
        <v>169245</v>
      </c>
      <c r="C525" s="2">
        <v>0</v>
      </c>
      <c r="D525" s="2">
        <v>1</v>
      </c>
      <c r="E525" s="2">
        <v>64</v>
      </c>
      <c r="F525" s="2">
        <v>0</v>
      </c>
      <c r="G525" s="2">
        <v>0</v>
      </c>
      <c r="H525" s="2">
        <v>0</v>
      </c>
      <c r="I525" s="2">
        <v>1</v>
      </c>
      <c r="J525" s="2">
        <v>0</v>
      </c>
      <c r="K525" s="2">
        <v>0</v>
      </c>
      <c r="L525" s="2">
        <v>0</v>
      </c>
      <c r="M525" s="2">
        <v>1</v>
      </c>
      <c r="N525" s="2">
        <v>0</v>
      </c>
      <c r="O525" s="2" t="s">
        <v>19</v>
      </c>
      <c r="P525" s="2" t="str">
        <f t="shared" si="16"/>
        <v>Together</v>
      </c>
      <c r="Q525" t="str">
        <f t="shared" si="17"/>
        <v>Master</v>
      </c>
    </row>
    <row r="526" spans="1:17">
      <c r="A526" s="2">
        <v>3119</v>
      </c>
      <c r="B526" s="2">
        <v>169209</v>
      </c>
      <c r="C526" s="2">
        <v>0</v>
      </c>
      <c r="D526" s="2">
        <v>0</v>
      </c>
      <c r="E526" s="2">
        <v>48</v>
      </c>
      <c r="F526" s="2">
        <v>0</v>
      </c>
      <c r="G526" s="2">
        <v>1</v>
      </c>
      <c r="H526" s="2">
        <v>0</v>
      </c>
      <c r="I526" s="2">
        <v>0</v>
      </c>
      <c r="J526" s="2">
        <v>0</v>
      </c>
      <c r="K526" s="2">
        <v>0</v>
      </c>
      <c r="L526" s="2">
        <v>1</v>
      </c>
      <c r="M526" s="2">
        <v>0</v>
      </c>
      <c r="N526" s="2">
        <v>0</v>
      </c>
      <c r="O526" s="2" t="s">
        <v>17</v>
      </c>
      <c r="P526" s="2" t="str">
        <f t="shared" si="16"/>
        <v>Married</v>
      </c>
      <c r="Q526" t="str">
        <f t="shared" si="17"/>
        <v>Graduate</v>
      </c>
    </row>
    <row r="527" spans="1:17">
      <c r="A527" s="2">
        <v>1188</v>
      </c>
      <c r="B527" s="2">
        <v>169142</v>
      </c>
      <c r="C527" s="2">
        <v>0</v>
      </c>
      <c r="D527" s="2">
        <v>1</v>
      </c>
      <c r="E527" s="2">
        <v>68</v>
      </c>
      <c r="F527" s="2">
        <v>1</v>
      </c>
      <c r="G527" s="2">
        <v>0</v>
      </c>
      <c r="H527" s="2">
        <v>0</v>
      </c>
      <c r="I527" s="2">
        <v>0</v>
      </c>
      <c r="J527" s="2">
        <v>0</v>
      </c>
      <c r="K527" s="2">
        <v>0</v>
      </c>
      <c r="L527" s="2">
        <v>1</v>
      </c>
      <c r="M527" s="2">
        <v>0</v>
      </c>
      <c r="N527" s="2">
        <v>0</v>
      </c>
      <c r="O527" s="2" t="s">
        <v>19</v>
      </c>
      <c r="P527" s="2" t="str">
        <f t="shared" si="16"/>
        <v>Divorced</v>
      </c>
      <c r="Q527" t="str">
        <f t="shared" si="17"/>
        <v>Graduate</v>
      </c>
    </row>
    <row r="528" spans="1:17">
      <c r="A528" s="2">
        <v>2333</v>
      </c>
      <c r="B528" s="2">
        <v>169139</v>
      </c>
      <c r="C528" s="2">
        <v>0</v>
      </c>
      <c r="D528" s="2">
        <v>1</v>
      </c>
      <c r="E528" s="2">
        <v>55</v>
      </c>
      <c r="F528" s="2">
        <v>0</v>
      </c>
      <c r="G528" s="2">
        <v>1</v>
      </c>
      <c r="H528" s="2">
        <v>0</v>
      </c>
      <c r="I528" s="2">
        <v>0</v>
      </c>
      <c r="J528" s="2">
        <v>0</v>
      </c>
      <c r="K528" s="2">
        <v>0</v>
      </c>
      <c r="L528" s="2">
        <v>1</v>
      </c>
      <c r="M528" s="2">
        <v>0</v>
      </c>
      <c r="N528" s="2">
        <v>0</v>
      </c>
      <c r="O528" s="2" t="s">
        <v>17</v>
      </c>
      <c r="P528" s="2" t="str">
        <f t="shared" si="16"/>
        <v>Married</v>
      </c>
      <c r="Q528" t="str">
        <f t="shared" si="17"/>
        <v>Graduate</v>
      </c>
    </row>
    <row r="529" spans="1:17">
      <c r="A529" s="2">
        <v>2594</v>
      </c>
      <c r="B529" s="2">
        <v>169139</v>
      </c>
      <c r="C529" s="2">
        <v>0</v>
      </c>
      <c r="D529" s="2">
        <v>1</v>
      </c>
      <c r="E529" s="2">
        <v>55</v>
      </c>
      <c r="F529" s="2">
        <v>0</v>
      </c>
      <c r="G529" s="2">
        <v>1</v>
      </c>
      <c r="H529" s="2">
        <v>0</v>
      </c>
      <c r="I529" s="2">
        <v>0</v>
      </c>
      <c r="J529" s="2">
        <v>0</v>
      </c>
      <c r="K529" s="2">
        <v>0</v>
      </c>
      <c r="L529" s="2">
        <v>1</v>
      </c>
      <c r="M529" s="2">
        <v>0</v>
      </c>
      <c r="N529" s="2">
        <v>0</v>
      </c>
      <c r="O529" s="2" t="s">
        <v>21</v>
      </c>
      <c r="P529" s="2" t="str">
        <f t="shared" si="16"/>
        <v>Married</v>
      </c>
      <c r="Q529" t="str">
        <f t="shared" si="17"/>
        <v>Graduate</v>
      </c>
    </row>
    <row r="530" spans="1:17">
      <c r="A530" s="2">
        <v>2334</v>
      </c>
      <c r="B530" s="2">
        <v>169109</v>
      </c>
      <c r="C530" s="2">
        <v>0</v>
      </c>
      <c r="D530" s="2">
        <v>0</v>
      </c>
      <c r="E530" s="2">
        <v>38</v>
      </c>
      <c r="F530" s="2">
        <v>0</v>
      </c>
      <c r="G530" s="2">
        <v>1</v>
      </c>
      <c r="H530" s="2">
        <v>0</v>
      </c>
      <c r="I530" s="2">
        <v>0</v>
      </c>
      <c r="J530" s="2">
        <v>0</v>
      </c>
      <c r="K530" s="2">
        <v>0</v>
      </c>
      <c r="L530" s="2">
        <v>1</v>
      </c>
      <c r="M530" s="2">
        <v>0</v>
      </c>
      <c r="N530" s="2">
        <v>0</v>
      </c>
      <c r="O530" s="2" t="s">
        <v>19</v>
      </c>
      <c r="P530" s="2" t="str">
        <f t="shared" si="16"/>
        <v>Married</v>
      </c>
      <c r="Q530" t="str">
        <f t="shared" si="17"/>
        <v>Graduate</v>
      </c>
    </row>
    <row r="531" spans="1:17">
      <c r="A531" s="2">
        <v>2839</v>
      </c>
      <c r="B531" s="2">
        <v>169109</v>
      </c>
      <c r="C531" s="2">
        <v>0</v>
      </c>
      <c r="D531" s="2">
        <v>0</v>
      </c>
      <c r="E531" s="2">
        <v>38</v>
      </c>
      <c r="F531" s="2">
        <v>0</v>
      </c>
      <c r="G531" s="2">
        <v>1</v>
      </c>
      <c r="H531" s="2">
        <v>0</v>
      </c>
      <c r="I531" s="2">
        <v>0</v>
      </c>
      <c r="J531" s="2">
        <v>0</v>
      </c>
      <c r="K531" s="2">
        <v>0</v>
      </c>
      <c r="L531" s="2">
        <v>1</v>
      </c>
      <c r="M531" s="2">
        <v>0</v>
      </c>
      <c r="N531" s="2">
        <v>0</v>
      </c>
      <c r="O531" s="2" t="s">
        <v>20</v>
      </c>
      <c r="P531" s="2" t="str">
        <f t="shared" si="16"/>
        <v>Married</v>
      </c>
      <c r="Q531" t="str">
        <f t="shared" si="17"/>
        <v>Graduate</v>
      </c>
    </row>
    <row r="532" spans="1:17">
      <c r="A532" s="2">
        <v>2033</v>
      </c>
      <c r="B532" s="2">
        <v>169098</v>
      </c>
      <c r="C532" s="2">
        <v>0</v>
      </c>
      <c r="D532" s="2">
        <v>0</v>
      </c>
      <c r="E532" s="2">
        <v>71</v>
      </c>
      <c r="F532" s="2">
        <v>0</v>
      </c>
      <c r="G532" s="2">
        <v>1</v>
      </c>
      <c r="H532" s="2">
        <v>0</v>
      </c>
      <c r="I532" s="2">
        <v>0</v>
      </c>
      <c r="J532" s="2">
        <v>0</v>
      </c>
      <c r="K532" s="2">
        <v>0</v>
      </c>
      <c r="L532" s="2">
        <v>0</v>
      </c>
      <c r="M532" s="2">
        <v>0</v>
      </c>
      <c r="N532" s="2">
        <v>1</v>
      </c>
      <c r="O532" s="2" t="s">
        <v>17</v>
      </c>
      <c r="P532" s="2" t="str">
        <f t="shared" si="16"/>
        <v>Married</v>
      </c>
      <c r="Q532" t="str">
        <f t="shared" si="17"/>
        <v>PhD</v>
      </c>
    </row>
    <row r="533" spans="1:17">
      <c r="A533" s="2">
        <v>1064</v>
      </c>
      <c r="B533" s="2">
        <v>169096</v>
      </c>
      <c r="C533" s="2">
        <v>0</v>
      </c>
      <c r="D533" s="2">
        <v>1</v>
      </c>
      <c r="E533" s="2">
        <v>62</v>
      </c>
      <c r="F533" s="2">
        <v>0</v>
      </c>
      <c r="G533" s="2">
        <v>0</v>
      </c>
      <c r="H533" s="2">
        <v>0</v>
      </c>
      <c r="I533" s="2">
        <v>1</v>
      </c>
      <c r="J533" s="2">
        <v>0</v>
      </c>
      <c r="K533" s="2">
        <v>0</v>
      </c>
      <c r="L533" s="2">
        <v>1</v>
      </c>
      <c r="M533" s="2">
        <v>0</v>
      </c>
      <c r="N533" s="2">
        <v>0</v>
      </c>
      <c r="O533" s="2" t="s">
        <v>21</v>
      </c>
      <c r="P533" s="2" t="str">
        <f t="shared" si="16"/>
        <v>Together</v>
      </c>
      <c r="Q533" t="str">
        <f t="shared" si="17"/>
        <v>Graduate</v>
      </c>
    </row>
    <row r="534" spans="1:17">
      <c r="A534" s="2">
        <v>1613</v>
      </c>
      <c r="B534" s="2">
        <v>169084</v>
      </c>
      <c r="C534" s="2">
        <v>1</v>
      </c>
      <c r="D534" s="2">
        <v>0</v>
      </c>
      <c r="E534" s="2">
        <v>50</v>
      </c>
      <c r="F534" s="2">
        <v>0</v>
      </c>
      <c r="G534" s="2">
        <v>1</v>
      </c>
      <c r="H534" s="2">
        <v>0</v>
      </c>
      <c r="I534" s="2">
        <v>0</v>
      </c>
      <c r="J534" s="2">
        <v>0</v>
      </c>
      <c r="K534" s="2">
        <v>0</v>
      </c>
      <c r="L534" s="2">
        <v>0</v>
      </c>
      <c r="M534" s="2">
        <v>0</v>
      </c>
      <c r="N534" s="2">
        <v>1</v>
      </c>
      <c r="O534" s="2" t="s">
        <v>17</v>
      </c>
      <c r="P534" s="2" t="str">
        <f t="shared" si="16"/>
        <v>Married</v>
      </c>
      <c r="Q534" t="str">
        <f t="shared" si="17"/>
        <v>PhD</v>
      </c>
    </row>
    <row r="535" spans="1:17">
      <c r="A535" s="2">
        <v>2643</v>
      </c>
      <c r="B535" s="2">
        <v>169084</v>
      </c>
      <c r="C535" s="2">
        <v>1</v>
      </c>
      <c r="D535" s="2">
        <v>0</v>
      </c>
      <c r="E535" s="2">
        <v>50</v>
      </c>
      <c r="F535" s="2">
        <v>0</v>
      </c>
      <c r="G535" s="2">
        <v>1</v>
      </c>
      <c r="H535" s="2">
        <v>0</v>
      </c>
      <c r="I535" s="2">
        <v>0</v>
      </c>
      <c r="J535" s="2">
        <v>0</v>
      </c>
      <c r="K535" s="2">
        <v>0</v>
      </c>
      <c r="L535" s="2">
        <v>0</v>
      </c>
      <c r="M535" s="2">
        <v>0</v>
      </c>
      <c r="N535" s="2">
        <v>1</v>
      </c>
      <c r="O535" s="2" t="s">
        <v>18</v>
      </c>
      <c r="P535" s="2" t="str">
        <f t="shared" si="16"/>
        <v>Married</v>
      </c>
      <c r="Q535" t="str">
        <f t="shared" si="17"/>
        <v>PhD</v>
      </c>
    </row>
    <row r="536" spans="1:17">
      <c r="A536" s="2">
        <v>2835</v>
      </c>
      <c r="B536" s="2">
        <v>169063</v>
      </c>
      <c r="C536" s="2">
        <v>0</v>
      </c>
      <c r="D536" s="2">
        <v>1</v>
      </c>
      <c r="E536" s="2">
        <v>54</v>
      </c>
      <c r="F536" s="2">
        <v>0</v>
      </c>
      <c r="G536" s="2">
        <v>1</v>
      </c>
      <c r="H536" s="2">
        <v>0</v>
      </c>
      <c r="I536" s="2">
        <v>0</v>
      </c>
      <c r="J536" s="2">
        <v>0</v>
      </c>
      <c r="K536" s="2">
        <v>0</v>
      </c>
      <c r="L536" s="2">
        <v>0</v>
      </c>
      <c r="M536" s="2">
        <v>0</v>
      </c>
      <c r="N536" s="2">
        <v>1</v>
      </c>
      <c r="O536" s="2" t="s">
        <v>18</v>
      </c>
      <c r="P536" s="2" t="str">
        <f t="shared" si="16"/>
        <v>Married</v>
      </c>
      <c r="Q536" t="str">
        <f t="shared" si="17"/>
        <v>PhD</v>
      </c>
    </row>
    <row r="537" spans="1:17">
      <c r="A537" s="2">
        <v>2649</v>
      </c>
      <c r="B537" s="2">
        <v>169016</v>
      </c>
      <c r="C537" s="2">
        <v>0</v>
      </c>
      <c r="D537" s="2">
        <v>1</v>
      </c>
      <c r="E537" s="2">
        <v>50</v>
      </c>
      <c r="F537" s="2">
        <v>0</v>
      </c>
      <c r="G537" s="2">
        <v>1</v>
      </c>
      <c r="H537" s="2">
        <v>0</v>
      </c>
      <c r="I537" s="2">
        <v>0</v>
      </c>
      <c r="J537" s="2">
        <v>0</v>
      </c>
      <c r="K537" s="2">
        <v>0</v>
      </c>
      <c r="L537" s="2">
        <v>1</v>
      </c>
      <c r="M537" s="2">
        <v>0</v>
      </c>
      <c r="N537" s="2">
        <v>0</v>
      </c>
      <c r="O537" s="2" t="s">
        <v>18</v>
      </c>
      <c r="P537" s="2" t="str">
        <f t="shared" si="16"/>
        <v>Married</v>
      </c>
      <c r="Q537" t="str">
        <f t="shared" si="17"/>
        <v>Graduate</v>
      </c>
    </row>
    <row r="538" spans="1:17">
      <c r="A538" s="2">
        <v>2983</v>
      </c>
      <c r="B538" s="2">
        <v>168805</v>
      </c>
      <c r="C538" s="2">
        <v>0</v>
      </c>
      <c r="D538" s="2">
        <v>1</v>
      </c>
      <c r="E538" s="2">
        <v>61</v>
      </c>
      <c r="F538" s="2">
        <v>1</v>
      </c>
      <c r="G538" s="2">
        <v>0</v>
      </c>
      <c r="H538" s="2">
        <v>0</v>
      </c>
      <c r="I538" s="2">
        <v>0</v>
      </c>
      <c r="J538" s="2">
        <v>0</v>
      </c>
      <c r="K538" s="2">
        <v>0</v>
      </c>
      <c r="L538" s="2">
        <v>0</v>
      </c>
      <c r="M538" s="2">
        <v>0</v>
      </c>
      <c r="N538" s="2">
        <v>1</v>
      </c>
      <c r="O538" s="2" t="s">
        <v>20</v>
      </c>
      <c r="P538" s="2" t="str">
        <f t="shared" si="16"/>
        <v>Divorced</v>
      </c>
      <c r="Q538" t="str">
        <f t="shared" si="17"/>
        <v>PhD</v>
      </c>
    </row>
    <row r="539" spans="1:17">
      <c r="A539" s="2">
        <v>1663</v>
      </c>
      <c r="B539" s="2">
        <v>168743</v>
      </c>
      <c r="C539" s="2">
        <v>0</v>
      </c>
      <c r="D539" s="2">
        <v>0</v>
      </c>
      <c r="E539" s="2">
        <v>53</v>
      </c>
      <c r="F539" s="2">
        <v>1</v>
      </c>
      <c r="G539" s="2">
        <v>0</v>
      </c>
      <c r="H539" s="2">
        <v>0</v>
      </c>
      <c r="I539" s="2">
        <v>0</v>
      </c>
      <c r="J539" s="2">
        <v>0</v>
      </c>
      <c r="K539" s="2">
        <v>0</v>
      </c>
      <c r="L539" s="2">
        <v>1</v>
      </c>
      <c r="M539" s="2">
        <v>0</v>
      </c>
      <c r="N539" s="2">
        <v>0</v>
      </c>
      <c r="O539" s="2" t="s">
        <v>20</v>
      </c>
      <c r="P539" s="2" t="str">
        <f t="shared" si="16"/>
        <v>Divorced</v>
      </c>
      <c r="Q539" t="str">
        <f t="shared" si="17"/>
        <v>Graduate</v>
      </c>
    </row>
    <row r="540" spans="1:17">
      <c r="A540" s="2">
        <v>2013</v>
      </c>
      <c r="B540" s="2">
        <v>168695</v>
      </c>
      <c r="C540" s="2">
        <v>0</v>
      </c>
      <c r="D540" s="2">
        <v>0</v>
      </c>
      <c r="E540" s="2">
        <v>51</v>
      </c>
      <c r="F540" s="2">
        <v>0</v>
      </c>
      <c r="G540" s="2">
        <v>0</v>
      </c>
      <c r="H540" s="2">
        <v>0</v>
      </c>
      <c r="I540" s="2">
        <v>1</v>
      </c>
      <c r="J540" s="2">
        <v>0</v>
      </c>
      <c r="K540" s="2">
        <v>0</v>
      </c>
      <c r="L540" s="2">
        <v>1</v>
      </c>
      <c r="M540" s="2">
        <v>0</v>
      </c>
      <c r="N540" s="2">
        <v>0</v>
      </c>
      <c r="O540" s="2" t="s">
        <v>18</v>
      </c>
      <c r="P540" s="2" t="str">
        <f t="shared" si="16"/>
        <v>Together</v>
      </c>
      <c r="Q540" t="str">
        <f t="shared" si="17"/>
        <v>Graduate</v>
      </c>
    </row>
    <row r="541" spans="1:17">
      <c r="A541" s="2">
        <v>2431</v>
      </c>
      <c r="B541" s="2">
        <v>168695</v>
      </c>
      <c r="C541" s="2">
        <v>0</v>
      </c>
      <c r="D541" s="2">
        <v>0</v>
      </c>
      <c r="E541" s="2">
        <v>51</v>
      </c>
      <c r="F541" s="2">
        <v>0</v>
      </c>
      <c r="G541" s="2">
        <v>0</v>
      </c>
      <c r="H541" s="2">
        <v>0</v>
      </c>
      <c r="I541" s="2">
        <v>1</v>
      </c>
      <c r="J541" s="2">
        <v>0</v>
      </c>
      <c r="K541" s="2">
        <v>0</v>
      </c>
      <c r="L541" s="2">
        <v>1</v>
      </c>
      <c r="M541" s="2">
        <v>0</v>
      </c>
      <c r="N541" s="2">
        <v>0</v>
      </c>
      <c r="O541" s="2" t="s">
        <v>20</v>
      </c>
      <c r="P541" s="2" t="str">
        <f t="shared" si="16"/>
        <v>Together</v>
      </c>
      <c r="Q541" t="str">
        <f t="shared" si="17"/>
        <v>Graduate</v>
      </c>
    </row>
    <row r="542" spans="1:17">
      <c r="A542" s="2">
        <v>1379</v>
      </c>
      <c r="B542" s="2">
        <v>168682</v>
      </c>
      <c r="C542" s="2">
        <v>0</v>
      </c>
      <c r="D542" s="2">
        <v>0</v>
      </c>
      <c r="E542" s="2">
        <v>29</v>
      </c>
      <c r="F542" s="2">
        <v>0</v>
      </c>
      <c r="G542" s="2">
        <v>0</v>
      </c>
      <c r="H542" s="2">
        <v>0</v>
      </c>
      <c r="I542" s="2">
        <v>1</v>
      </c>
      <c r="J542" s="2">
        <v>0</v>
      </c>
      <c r="K542" s="2">
        <v>0</v>
      </c>
      <c r="L542" s="2">
        <v>0</v>
      </c>
      <c r="M542" s="2">
        <v>0</v>
      </c>
      <c r="N542" s="2">
        <v>1</v>
      </c>
      <c r="O542" s="2" t="s">
        <v>17</v>
      </c>
      <c r="P542" s="2" t="str">
        <f t="shared" si="16"/>
        <v>Together</v>
      </c>
      <c r="Q542" t="str">
        <f t="shared" si="17"/>
        <v>PhD</v>
      </c>
    </row>
    <row r="543" spans="1:17">
      <c r="A543" s="2">
        <v>2199</v>
      </c>
      <c r="B543" s="2">
        <v>168682</v>
      </c>
      <c r="C543" s="2">
        <v>0</v>
      </c>
      <c r="D543" s="2">
        <v>0</v>
      </c>
      <c r="E543" s="2">
        <v>29</v>
      </c>
      <c r="F543" s="2">
        <v>0</v>
      </c>
      <c r="G543" s="2">
        <v>0</v>
      </c>
      <c r="H543" s="2">
        <v>0</v>
      </c>
      <c r="I543" s="2">
        <v>1</v>
      </c>
      <c r="J543" s="2">
        <v>0</v>
      </c>
      <c r="K543" s="2">
        <v>0</v>
      </c>
      <c r="L543" s="2">
        <v>0</v>
      </c>
      <c r="M543" s="2">
        <v>0</v>
      </c>
      <c r="N543" s="2">
        <v>1</v>
      </c>
      <c r="O543" s="2" t="s">
        <v>18</v>
      </c>
      <c r="P543" s="2" t="str">
        <f t="shared" si="16"/>
        <v>Together</v>
      </c>
      <c r="Q543" t="str">
        <f t="shared" si="17"/>
        <v>PhD</v>
      </c>
    </row>
    <row r="544" spans="1:17">
      <c r="A544" s="2">
        <v>1033</v>
      </c>
      <c r="B544" s="2">
        <v>168657</v>
      </c>
      <c r="C544" s="2">
        <v>0</v>
      </c>
      <c r="D544" s="2">
        <v>0</v>
      </c>
      <c r="E544" s="2">
        <v>74</v>
      </c>
      <c r="F544" s="2">
        <v>0</v>
      </c>
      <c r="G544" s="2">
        <v>1</v>
      </c>
      <c r="H544" s="2">
        <v>0</v>
      </c>
      <c r="I544" s="2">
        <v>0</v>
      </c>
      <c r="J544" s="2">
        <v>0</v>
      </c>
      <c r="K544" s="2">
        <v>0</v>
      </c>
      <c r="L544" s="2">
        <v>0</v>
      </c>
      <c r="M544" s="2">
        <v>1</v>
      </c>
      <c r="N544" s="2">
        <v>0</v>
      </c>
      <c r="O544" s="2" t="s">
        <v>20</v>
      </c>
      <c r="P544" s="2" t="str">
        <f t="shared" si="16"/>
        <v>Married</v>
      </c>
      <c r="Q544" t="str">
        <f t="shared" si="17"/>
        <v>Master</v>
      </c>
    </row>
    <row r="545" spans="1:17">
      <c r="A545" s="2">
        <v>1324</v>
      </c>
      <c r="B545" s="2">
        <v>168655</v>
      </c>
      <c r="C545" s="2">
        <v>0</v>
      </c>
      <c r="D545" s="2">
        <v>0</v>
      </c>
      <c r="E545" s="2">
        <v>32</v>
      </c>
      <c r="F545" s="2">
        <v>0</v>
      </c>
      <c r="G545" s="2">
        <v>0</v>
      </c>
      <c r="H545" s="2">
        <v>1</v>
      </c>
      <c r="I545" s="2">
        <v>0</v>
      </c>
      <c r="J545" s="2">
        <v>0</v>
      </c>
      <c r="K545" s="2">
        <v>0</v>
      </c>
      <c r="L545" s="2">
        <v>1</v>
      </c>
      <c r="M545" s="2">
        <v>0</v>
      </c>
      <c r="N545" s="2">
        <v>0</v>
      </c>
      <c r="O545" s="2" t="s">
        <v>22</v>
      </c>
      <c r="P545" s="2" t="str">
        <f t="shared" si="16"/>
        <v>Single</v>
      </c>
      <c r="Q545" t="str">
        <f t="shared" si="17"/>
        <v>Graduate</v>
      </c>
    </row>
    <row r="546" spans="1:17">
      <c r="A546" s="2">
        <v>2586</v>
      </c>
      <c r="B546" s="2">
        <v>168655</v>
      </c>
      <c r="C546" s="2">
        <v>0</v>
      </c>
      <c r="D546" s="2">
        <v>0</v>
      </c>
      <c r="E546" s="2">
        <v>32</v>
      </c>
      <c r="F546" s="2">
        <v>0</v>
      </c>
      <c r="G546" s="2">
        <v>0</v>
      </c>
      <c r="H546" s="2">
        <v>1</v>
      </c>
      <c r="I546" s="2">
        <v>0</v>
      </c>
      <c r="J546" s="2">
        <v>0</v>
      </c>
      <c r="K546" s="2">
        <v>0</v>
      </c>
      <c r="L546" s="2">
        <v>1</v>
      </c>
      <c r="M546" s="2">
        <v>0</v>
      </c>
      <c r="N546" s="2">
        <v>0</v>
      </c>
      <c r="O546" s="2" t="s">
        <v>19</v>
      </c>
      <c r="P546" s="2" t="str">
        <f t="shared" si="16"/>
        <v>Single</v>
      </c>
      <c r="Q546" t="str">
        <f t="shared" si="17"/>
        <v>Graduate</v>
      </c>
    </row>
    <row r="547" spans="1:17">
      <c r="A547" s="2">
        <v>1285</v>
      </c>
      <c r="B547" s="2">
        <v>168627</v>
      </c>
      <c r="C547" s="2">
        <v>0</v>
      </c>
      <c r="D547" s="2">
        <v>0</v>
      </c>
      <c r="E547" s="2">
        <v>38</v>
      </c>
      <c r="F547" s="2">
        <v>0</v>
      </c>
      <c r="G547" s="2">
        <v>0</v>
      </c>
      <c r="H547" s="2">
        <v>1</v>
      </c>
      <c r="I547" s="2">
        <v>0</v>
      </c>
      <c r="J547" s="2">
        <v>0</v>
      </c>
      <c r="K547" s="2">
        <v>0</v>
      </c>
      <c r="L547" s="2">
        <v>1</v>
      </c>
      <c r="M547" s="2">
        <v>0</v>
      </c>
      <c r="N547" s="2">
        <v>0</v>
      </c>
      <c r="O547" s="2" t="s">
        <v>20</v>
      </c>
      <c r="P547" s="2" t="str">
        <f t="shared" si="16"/>
        <v>Single</v>
      </c>
      <c r="Q547" t="str">
        <f t="shared" si="17"/>
        <v>Graduate</v>
      </c>
    </row>
    <row r="548" spans="1:17">
      <c r="A548" s="2">
        <v>2475</v>
      </c>
      <c r="B548" s="2">
        <v>168487</v>
      </c>
      <c r="C548" s="2">
        <v>0</v>
      </c>
      <c r="D548" s="2">
        <v>0</v>
      </c>
      <c r="E548" s="2">
        <v>32</v>
      </c>
      <c r="F548" s="2">
        <v>0</v>
      </c>
      <c r="G548" s="2">
        <v>1</v>
      </c>
      <c r="H548" s="2">
        <v>0</v>
      </c>
      <c r="I548" s="2">
        <v>0</v>
      </c>
      <c r="J548" s="2">
        <v>0</v>
      </c>
      <c r="K548" s="2">
        <v>0</v>
      </c>
      <c r="L548" s="2">
        <v>1</v>
      </c>
      <c r="M548" s="2">
        <v>0</v>
      </c>
      <c r="N548" s="2">
        <v>0</v>
      </c>
      <c r="O548" s="2" t="s">
        <v>18</v>
      </c>
      <c r="P548" s="2" t="str">
        <f t="shared" si="16"/>
        <v>Married</v>
      </c>
      <c r="Q548" t="str">
        <f t="shared" si="17"/>
        <v>Graduate</v>
      </c>
    </row>
    <row r="549" spans="1:17">
      <c r="A549" s="2">
        <v>3053</v>
      </c>
      <c r="B549" s="2">
        <v>168487</v>
      </c>
      <c r="C549" s="2">
        <v>0</v>
      </c>
      <c r="D549" s="2">
        <v>0</v>
      </c>
      <c r="E549" s="2">
        <v>32</v>
      </c>
      <c r="F549" s="2">
        <v>0</v>
      </c>
      <c r="G549" s="2">
        <v>1</v>
      </c>
      <c r="H549" s="2">
        <v>0</v>
      </c>
      <c r="I549" s="2">
        <v>0</v>
      </c>
      <c r="J549" s="2">
        <v>0</v>
      </c>
      <c r="K549" s="2">
        <v>0</v>
      </c>
      <c r="L549" s="2">
        <v>1</v>
      </c>
      <c r="M549" s="2">
        <v>0</v>
      </c>
      <c r="N549" s="2">
        <v>0</v>
      </c>
      <c r="O549" s="2" t="s">
        <v>17</v>
      </c>
      <c r="P549" s="2" t="str">
        <f t="shared" si="16"/>
        <v>Married</v>
      </c>
      <c r="Q549" t="str">
        <f t="shared" si="17"/>
        <v>Graduate</v>
      </c>
    </row>
    <row r="550" spans="1:17">
      <c r="A550" s="2">
        <v>1341</v>
      </c>
      <c r="B550" s="2">
        <v>168462</v>
      </c>
      <c r="C550" s="2">
        <v>0</v>
      </c>
      <c r="D550" s="2">
        <v>0</v>
      </c>
      <c r="E550" s="2">
        <v>51</v>
      </c>
      <c r="F550" s="2">
        <v>0</v>
      </c>
      <c r="G550" s="2">
        <v>1</v>
      </c>
      <c r="H550" s="2">
        <v>0</v>
      </c>
      <c r="I550" s="2">
        <v>0</v>
      </c>
      <c r="J550" s="2">
        <v>0</v>
      </c>
      <c r="K550" s="2">
        <v>0</v>
      </c>
      <c r="L550" s="2">
        <v>0</v>
      </c>
      <c r="M550" s="2">
        <v>0</v>
      </c>
      <c r="N550" s="2">
        <v>1</v>
      </c>
      <c r="O550" s="2" t="s">
        <v>18</v>
      </c>
      <c r="P550" s="2" t="str">
        <f t="shared" si="16"/>
        <v>Married</v>
      </c>
      <c r="Q550" t="str">
        <f t="shared" si="17"/>
        <v>PhD</v>
      </c>
    </row>
    <row r="551" spans="1:17">
      <c r="A551" s="2">
        <v>3219</v>
      </c>
      <c r="B551" s="2">
        <v>168423</v>
      </c>
      <c r="C551" s="2">
        <v>0</v>
      </c>
      <c r="D551" s="2">
        <v>1</v>
      </c>
      <c r="E551" s="2">
        <v>-64</v>
      </c>
      <c r="F551" s="2">
        <v>0</v>
      </c>
      <c r="G551" s="2">
        <v>0</v>
      </c>
      <c r="H551" s="2">
        <v>0</v>
      </c>
      <c r="I551" s="2">
        <v>1</v>
      </c>
      <c r="J551" s="2">
        <v>0</v>
      </c>
      <c r="K551" s="2">
        <v>0</v>
      </c>
      <c r="L551" s="2">
        <v>0</v>
      </c>
      <c r="M551" s="2">
        <v>1</v>
      </c>
      <c r="N551" s="2">
        <v>0</v>
      </c>
      <c r="O551" s="2" t="s">
        <v>18</v>
      </c>
      <c r="P551" s="2" t="str">
        <f t="shared" si="16"/>
        <v>Together</v>
      </c>
      <c r="Q551" t="str">
        <f t="shared" si="17"/>
        <v>Master</v>
      </c>
    </row>
    <row r="552" spans="1:17">
      <c r="A552" s="2">
        <v>1910</v>
      </c>
      <c r="B552" s="2">
        <v>168397</v>
      </c>
      <c r="C552" s="2">
        <v>0</v>
      </c>
      <c r="D552" s="2">
        <v>1</v>
      </c>
      <c r="E552" s="2">
        <v>44</v>
      </c>
      <c r="F552" s="2">
        <v>0</v>
      </c>
      <c r="G552" s="2">
        <v>1</v>
      </c>
      <c r="H552" s="2">
        <v>0</v>
      </c>
      <c r="I552" s="2">
        <v>0</v>
      </c>
      <c r="J552" s="2">
        <v>0</v>
      </c>
      <c r="K552" s="2">
        <v>0</v>
      </c>
      <c r="L552" s="2">
        <v>0</v>
      </c>
      <c r="M552" s="2">
        <v>0</v>
      </c>
      <c r="N552" s="2">
        <v>1</v>
      </c>
      <c r="O552" s="2" t="s">
        <v>21</v>
      </c>
      <c r="P552" s="2" t="str">
        <f t="shared" si="16"/>
        <v>Married</v>
      </c>
      <c r="Q552" t="str">
        <f t="shared" si="17"/>
        <v>PhD</v>
      </c>
    </row>
    <row r="553" spans="1:17">
      <c r="A553" s="2">
        <v>1133</v>
      </c>
      <c r="B553" s="2">
        <v>168352</v>
      </c>
      <c r="C553" s="2">
        <v>0</v>
      </c>
      <c r="D553" s="2">
        <v>1</v>
      </c>
      <c r="E553" s="2">
        <v>46</v>
      </c>
      <c r="F553" s="2">
        <v>0</v>
      </c>
      <c r="G553" s="2">
        <v>0</v>
      </c>
      <c r="H553" s="2">
        <v>1</v>
      </c>
      <c r="I553" s="2">
        <v>0</v>
      </c>
      <c r="J553" s="2">
        <v>0</v>
      </c>
      <c r="K553" s="2">
        <v>0</v>
      </c>
      <c r="L553" s="2">
        <v>0</v>
      </c>
      <c r="M553" s="2">
        <v>0</v>
      </c>
      <c r="N553" s="2">
        <v>1</v>
      </c>
      <c r="O553" s="2" t="s">
        <v>17</v>
      </c>
      <c r="P553" s="2" t="str">
        <f t="shared" si="16"/>
        <v>Single</v>
      </c>
      <c r="Q553" t="str">
        <f t="shared" si="17"/>
        <v>PhD</v>
      </c>
    </row>
    <row r="554" spans="1:17">
      <c r="A554" s="2">
        <v>2010</v>
      </c>
      <c r="B554" s="2">
        <v>168316</v>
      </c>
      <c r="C554" s="2">
        <v>0</v>
      </c>
      <c r="D554" s="2">
        <v>1</v>
      </c>
      <c r="E554" s="2">
        <v>56</v>
      </c>
      <c r="F554" s="2">
        <v>0</v>
      </c>
      <c r="G554" s="2">
        <v>0</v>
      </c>
      <c r="H554" s="2">
        <v>0</v>
      </c>
      <c r="I554" s="2">
        <v>1</v>
      </c>
      <c r="J554" s="2">
        <v>0</v>
      </c>
      <c r="K554" s="2">
        <v>0</v>
      </c>
      <c r="L554" s="2">
        <v>0</v>
      </c>
      <c r="M554" s="2">
        <v>0</v>
      </c>
      <c r="N554" s="2">
        <v>0</v>
      </c>
      <c r="O554" s="2" t="s">
        <v>19</v>
      </c>
      <c r="P554" s="2" t="str">
        <f t="shared" si="16"/>
        <v>Together</v>
      </c>
      <c r="Q554" t="e">
        <f t="shared" si="17"/>
        <v>#N/A</v>
      </c>
    </row>
    <row r="555" spans="1:17">
      <c r="A555" s="2">
        <v>2989</v>
      </c>
      <c r="B555" s="2">
        <v>168281</v>
      </c>
      <c r="C555" s="2">
        <v>0</v>
      </c>
      <c r="D555" s="2">
        <v>0</v>
      </c>
      <c r="E555" s="2">
        <v>62</v>
      </c>
      <c r="F555" s="2">
        <v>0</v>
      </c>
      <c r="G555" s="2">
        <v>0</v>
      </c>
      <c r="H555" s="2">
        <v>1</v>
      </c>
      <c r="I555" s="2">
        <v>0</v>
      </c>
      <c r="J555" s="2">
        <v>0</v>
      </c>
      <c r="K555" s="2">
        <v>0</v>
      </c>
      <c r="L555" s="2">
        <v>1</v>
      </c>
      <c r="M555" s="2">
        <v>0</v>
      </c>
      <c r="N555" s="2">
        <v>0</v>
      </c>
      <c r="O555" s="2" t="s">
        <v>20</v>
      </c>
      <c r="P555" s="2" t="str">
        <f t="shared" si="16"/>
        <v>Single</v>
      </c>
      <c r="Q555" t="str">
        <f t="shared" si="17"/>
        <v>Graduate</v>
      </c>
    </row>
    <row r="556" spans="1:17">
      <c r="A556" s="2">
        <v>1928</v>
      </c>
      <c r="B556" s="2">
        <v>168274</v>
      </c>
      <c r="C556" s="2">
        <v>1</v>
      </c>
      <c r="D556" s="2">
        <v>1</v>
      </c>
      <c r="E556" s="2">
        <v>41</v>
      </c>
      <c r="F556" s="2">
        <v>1</v>
      </c>
      <c r="G556" s="2">
        <v>0</v>
      </c>
      <c r="H556" s="2">
        <v>0</v>
      </c>
      <c r="I556" s="2">
        <v>0</v>
      </c>
      <c r="J556" s="2">
        <v>0</v>
      </c>
      <c r="K556" s="2">
        <v>0</v>
      </c>
      <c r="L556" s="2">
        <v>1</v>
      </c>
      <c r="M556" s="2">
        <v>0</v>
      </c>
      <c r="N556" s="2">
        <v>0</v>
      </c>
      <c r="O556" s="2" t="s">
        <v>21</v>
      </c>
      <c r="P556" s="2" t="str">
        <f t="shared" si="16"/>
        <v>Divorced</v>
      </c>
      <c r="Q556" t="str">
        <f t="shared" si="17"/>
        <v>Graduate</v>
      </c>
    </row>
    <row r="557" spans="1:17">
      <c r="A557" s="2">
        <v>2818</v>
      </c>
      <c r="B557" s="2">
        <v>168148</v>
      </c>
      <c r="C557" s="2">
        <v>0</v>
      </c>
      <c r="D557" s="2">
        <v>0</v>
      </c>
      <c r="E557" s="2">
        <v>63</v>
      </c>
      <c r="F557" s="2">
        <v>0</v>
      </c>
      <c r="G557" s="2">
        <v>0</v>
      </c>
      <c r="H557" s="2">
        <v>0</v>
      </c>
      <c r="I557" s="2">
        <v>1</v>
      </c>
      <c r="J557" s="2">
        <v>0</v>
      </c>
      <c r="K557" s="2">
        <v>0</v>
      </c>
      <c r="L557" s="2">
        <v>0</v>
      </c>
      <c r="M557" s="2">
        <v>1</v>
      </c>
      <c r="N557" s="2">
        <v>0</v>
      </c>
      <c r="O557" s="2" t="s">
        <v>22</v>
      </c>
      <c r="P557" s="2" t="str">
        <f t="shared" si="16"/>
        <v>Together</v>
      </c>
      <c r="Q557" t="str">
        <f t="shared" si="17"/>
        <v>Master</v>
      </c>
    </row>
    <row r="558" spans="1:17">
      <c r="A558" s="2">
        <v>2132</v>
      </c>
      <c r="B558" s="2">
        <v>168142</v>
      </c>
      <c r="C558" s="2">
        <v>0</v>
      </c>
      <c r="D558" s="2">
        <v>1</v>
      </c>
      <c r="E558" s="2">
        <v>56</v>
      </c>
      <c r="F558" s="2">
        <v>0</v>
      </c>
      <c r="G558" s="2">
        <v>0</v>
      </c>
      <c r="H558" s="2">
        <v>0</v>
      </c>
      <c r="I558" s="2">
        <v>1</v>
      </c>
      <c r="J558" s="2">
        <v>0</v>
      </c>
      <c r="K558" s="2">
        <v>0</v>
      </c>
      <c r="L558" s="2">
        <v>1</v>
      </c>
      <c r="M558" s="2">
        <v>0</v>
      </c>
      <c r="N558" s="2">
        <v>0</v>
      </c>
      <c r="O558" s="2" t="s">
        <v>21</v>
      </c>
      <c r="P558" s="2" t="str">
        <f t="shared" si="16"/>
        <v>Together</v>
      </c>
      <c r="Q558" t="str">
        <f t="shared" si="17"/>
        <v>Graduate</v>
      </c>
    </row>
    <row r="559" spans="1:17">
      <c r="A559" s="2">
        <v>1103</v>
      </c>
      <c r="B559" s="2">
        <v>168126</v>
      </c>
      <c r="C559" s="2">
        <v>0</v>
      </c>
      <c r="D559" s="2">
        <v>0</v>
      </c>
      <c r="E559" s="2">
        <v>29</v>
      </c>
      <c r="F559" s="2">
        <v>0</v>
      </c>
      <c r="G559" s="2">
        <v>0</v>
      </c>
      <c r="H559" s="2">
        <v>1</v>
      </c>
      <c r="I559" s="2">
        <v>0</v>
      </c>
      <c r="J559" s="2">
        <v>0</v>
      </c>
      <c r="K559" s="2">
        <v>0</v>
      </c>
      <c r="L559" s="2">
        <v>0</v>
      </c>
      <c r="M559" s="2">
        <v>0</v>
      </c>
      <c r="N559" s="2">
        <v>1</v>
      </c>
      <c r="O559" s="2" t="s">
        <v>17</v>
      </c>
      <c r="P559" s="2" t="str">
        <f t="shared" si="16"/>
        <v>Single</v>
      </c>
      <c r="Q559" t="str">
        <f t="shared" si="17"/>
        <v>PhD</v>
      </c>
    </row>
    <row r="560" spans="1:17">
      <c r="A560" s="2">
        <v>1662</v>
      </c>
      <c r="B560" s="2">
        <v>168118</v>
      </c>
      <c r="C560" s="2">
        <v>0</v>
      </c>
      <c r="D560" s="2">
        <v>1</v>
      </c>
      <c r="E560" s="2">
        <v>57</v>
      </c>
      <c r="F560" s="2">
        <v>1</v>
      </c>
      <c r="G560" s="2">
        <v>0</v>
      </c>
      <c r="H560" s="2">
        <v>0</v>
      </c>
      <c r="I560" s="2">
        <v>0</v>
      </c>
      <c r="J560" s="2">
        <v>0</v>
      </c>
      <c r="K560" s="2">
        <v>0</v>
      </c>
      <c r="L560" s="2">
        <v>1</v>
      </c>
      <c r="M560" s="2">
        <v>0</v>
      </c>
      <c r="N560" s="2">
        <v>0</v>
      </c>
      <c r="O560" s="2" t="s">
        <v>19</v>
      </c>
      <c r="P560" s="2" t="str">
        <f t="shared" si="16"/>
        <v>Divorced</v>
      </c>
      <c r="Q560" t="str">
        <f t="shared" si="17"/>
        <v>Graduate</v>
      </c>
    </row>
    <row r="561" spans="1:17">
      <c r="A561" s="2">
        <v>2235</v>
      </c>
      <c r="B561" s="2">
        <v>168118</v>
      </c>
      <c r="C561" s="2">
        <v>0</v>
      </c>
      <c r="D561" s="2">
        <v>1</v>
      </c>
      <c r="E561" s="2">
        <v>57</v>
      </c>
      <c r="F561" s="2">
        <v>1</v>
      </c>
      <c r="G561" s="2">
        <v>0</v>
      </c>
      <c r="H561" s="2">
        <v>0</v>
      </c>
      <c r="I561" s="2">
        <v>0</v>
      </c>
      <c r="J561" s="2">
        <v>0</v>
      </c>
      <c r="K561" s="2">
        <v>0</v>
      </c>
      <c r="L561" s="2">
        <v>1</v>
      </c>
      <c r="M561" s="2">
        <v>0</v>
      </c>
      <c r="N561" s="2">
        <v>0</v>
      </c>
      <c r="O561" s="2" t="s">
        <v>18</v>
      </c>
      <c r="P561" s="2" t="str">
        <f t="shared" si="16"/>
        <v>Divorced</v>
      </c>
      <c r="Q561" t="str">
        <f t="shared" si="17"/>
        <v>Graduate</v>
      </c>
    </row>
    <row r="562" spans="1:17">
      <c r="A562" s="2">
        <v>3005</v>
      </c>
      <c r="B562" s="2">
        <v>168117</v>
      </c>
      <c r="C562" s="2">
        <v>0</v>
      </c>
      <c r="D562" s="2">
        <v>1</v>
      </c>
      <c r="E562" s="2">
        <v>73</v>
      </c>
      <c r="F562" s="2">
        <v>0</v>
      </c>
      <c r="G562" s="2">
        <v>0</v>
      </c>
      <c r="H562" s="2">
        <v>0</v>
      </c>
      <c r="I562" s="2">
        <v>0</v>
      </c>
      <c r="J562" s="2">
        <v>1</v>
      </c>
      <c r="K562" s="2">
        <v>0</v>
      </c>
      <c r="L562" s="2">
        <v>0</v>
      </c>
      <c r="M562" s="2">
        <v>0</v>
      </c>
      <c r="N562" s="2">
        <v>1</v>
      </c>
      <c r="O562" s="2" t="s">
        <v>17</v>
      </c>
      <c r="P562" s="2" t="str">
        <f t="shared" si="16"/>
        <v>Widow</v>
      </c>
      <c r="Q562" t="str">
        <f t="shared" si="17"/>
        <v>PhD</v>
      </c>
    </row>
    <row r="563" spans="1:17">
      <c r="A563" s="2">
        <v>1870</v>
      </c>
      <c r="B563" s="2">
        <v>168092</v>
      </c>
      <c r="C563" s="2">
        <v>0</v>
      </c>
      <c r="D563" s="2">
        <v>0</v>
      </c>
      <c r="E563" s="2">
        <v>42</v>
      </c>
      <c r="F563" s="2">
        <v>0</v>
      </c>
      <c r="G563" s="2">
        <v>0</v>
      </c>
      <c r="H563" s="2">
        <v>1</v>
      </c>
      <c r="I563" s="2">
        <v>0</v>
      </c>
      <c r="J563" s="2">
        <v>0</v>
      </c>
      <c r="K563" s="2">
        <v>0</v>
      </c>
      <c r="L563" s="2">
        <v>0</v>
      </c>
      <c r="M563" s="2">
        <v>1</v>
      </c>
      <c r="N563" s="2">
        <v>0</v>
      </c>
      <c r="O563" s="2" t="s">
        <v>22</v>
      </c>
      <c r="P563" s="2" t="str">
        <f t="shared" si="16"/>
        <v>Single</v>
      </c>
      <c r="Q563" t="str">
        <f t="shared" si="17"/>
        <v>Master</v>
      </c>
    </row>
    <row r="564" spans="1:17">
      <c r="A564" s="2">
        <v>1482</v>
      </c>
      <c r="B564" s="2">
        <v>167911</v>
      </c>
      <c r="C564" s="2">
        <v>0</v>
      </c>
      <c r="D564" s="2">
        <v>1</v>
      </c>
      <c r="E564" s="2">
        <v>71</v>
      </c>
      <c r="F564" s="2">
        <v>0</v>
      </c>
      <c r="G564" s="2">
        <v>0</v>
      </c>
      <c r="H564" s="2">
        <v>0</v>
      </c>
      <c r="I564" s="2">
        <v>1</v>
      </c>
      <c r="J564" s="2">
        <v>0</v>
      </c>
      <c r="K564" s="2">
        <v>0</v>
      </c>
      <c r="L564" s="2">
        <v>0</v>
      </c>
      <c r="M564" s="2">
        <v>0</v>
      </c>
      <c r="N564" s="2">
        <v>1</v>
      </c>
      <c r="O564" s="2" t="s">
        <v>19</v>
      </c>
      <c r="P564" s="2" t="str">
        <f t="shared" si="16"/>
        <v>Together</v>
      </c>
      <c r="Q564" t="str">
        <f t="shared" si="17"/>
        <v>PhD</v>
      </c>
    </row>
    <row r="565" spans="1:17">
      <c r="A565" s="2">
        <v>3070</v>
      </c>
      <c r="B565" s="2">
        <v>167911</v>
      </c>
      <c r="C565" s="2">
        <v>0</v>
      </c>
      <c r="D565" s="2">
        <v>1</v>
      </c>
      <c r="E565" s="2">
        <v>71</v>
      </c>
      <c r="F565" s="2">
        <v>0</v>
      </c>
      <c r="G565" s="2">
        <v>0</v>
      </c>
      <c r="H565" s="2">
        <v>0</v>
      </c>
      <c r="I565" s="2">
        <v>1</v>
      </c>
      <c r="J565" s="2">
        <v>0</v>
      </c>
      <c r="K565" s="2">
        <v>0</v>
      </c>
      <c r="L565" s="2">
        <v>0</v>
      </c>
      <c r="M565" s="2">
        <v>0</v>
      </c>
      <c r="N565" s="2">
        <v>1</v>
      </c>
      <c r="O565" s="2" t="s">
        <v>22</v>
      </c>
      <c r="P565" s="2" t="str">
        <f t="shared" si="16"/>
        <v>Together</v>
      </c>
      <c r="Q565" t="str">
        <f t="shared" si="17"/>
        <v>PhD</v>
      </c>
    </row>
    <row r="566" spans="1:17">
      <c r="A566" s="2">
        <v>1930</v>
      </c>
      <c r="B566" s="2">
        <v>167893</v>
      </c>
      <c r="C566" s="2">
        <v>0</v>
      </c>
      <c r="D566" s="2">
        <v>1</v>
      </c>
      <c r="E566" s="2">
        <v>45</v>
      </c>
      <c r="F566" s="2">
        <v>1</v>
      </c>
      <c r="G566" s="2">
        <v>0</v>
      </c>
      <c r="H566" s="2">
        <v>0</v>
      </c>
      <c r="I566" s="2">
        <v>0</v>
      </c>
      <c r="J566" s="2">
        <v>0</v>
      </c>
      <c r="K566" s="2">
        <v>0</v>
      </c>
      <c r="L566" s="2">
        <v>0</v>
      </c>
      <c r="M566" s="2">
        <v>0</v>
      </c>
      <c r="N566" s="2">
        <v>0</v>
      </c>
      <c r="O566" s="2" t="s">
        <v>22</v>
      </c>
      <c r="P566" s="2" t="str">
        <f t="shared" si="16"/>
        <v>Divorced</v>
      </c>
      <c r="Q566" t="e">
        <f t="shared" si="17"/>
        <v>#N/A</v>
      </c>
    </row>
    <row r="567" spans="1:17">
      <c r="A567" s="2">
        <v>2513</v>
      </c>
      <c r="B567" s="2">
        <v>167786</v>
      </c>
      <c r="C567" s="2">
        <v>0</v>
      </c>
      <c r="D567" s="2">
        <v>0</v>
      </c>
      <c r="E567" s="2">
        <v>61</v>
      </c>
      <c r="F567" s="2">
        <v>0</v>
      </c>
      <c r="G567" s="2">
        <v>0</v>
      </c>
      <c r="H567" s="2">
        <v>0</v>
      </c>
      <c r="I567" s="2">
        <v>0</v>
      </c>
      <c r="J567" s="2">
        <v>1</v>
      </c>
      <c r="K567" s="2">
        <v>0</v>
      </c>
      <c r="L567" s="2">
        <v>0</v>
      </c>
      <c r="M567" s="2">
        <v>0</v>
      </c>
      <c r="N567" s="2">
        <v>1</v>
      </c>
      <c r="O567" s="2" t="s">
        <v>17</v>
      </c>
      <c r="P567" s="2" t="str">
        <f t="shared" si="16"/>
        <v>Widow</v>
      </c>
      <c r="Q567" t="str">
        <f t="shared" si="17"/>
        <v>PhD</v>
      </c>
    </row>
    <row r="568" spans="1:17">
      <c r="A568" s="2">
        <v>3153</v>
      </c>
      <c r="B568" s="2">
        <v>167716</v>
      </c>
      <c r="C568" s="2">
        <v>0</v>
      </c>
      <c r="D568" s="2">
        <v>1</v>
      </c>
      <c r="E568" s="2">
        <v>60</v>
      </c>
      <c r="F568" s="2">
        <v>0</v>
      </c>
      <c r="G568" s="2">
        <v>1</v>
      </c>
      <c r="H568" s="2">
        <v>0</v>
      </c>
      <c r="I568" s="2">
        <v>0</v>
      </c>
      <c r="J568" s="2">
        <v>0</v>
      </c>
      <c r="K568" s="2">
        <v>0</v>
      </c>
      <c r="L568" s="2">
        <v>1</v>
      </c>
      <c r="M568" s="2">
        <v>0</v>
      </c>
      <c r="N568" s="2">
        <v>0</v>
      </c>
      <c r="O568" s="2" t="s">
        <v>18</v>
      </c>
      <c r="P568" s="2" t="str">
        <f t="shared" si="16"/>
        <v>Married</v>
      </c>
      <c r="Q568" t="str">
        <f t="shared" si="17"/>
        <v>Graduate</v>
      </c>
    </row>
    <row r="569" spans="1:17">
      <c r="A569" s="2">
        <v>1059</v>
      </c>
      <c r="B569" s="2">
        <v>167680</v>
      </c>
      <c r="C569" s="2">
        <v>0</v>
      </c>
      <c r="D569" s="2">
        <v>1</v>
      </c>
      <c r="E569" s="2">
        <v>69</v>
      </c>
      <c r="F569" s="2">
        <v>0</v>
      </c>
      <c r="G569" s="2">
        <v>0</v>
      </c>
      <c r="H569" s="2">
        <v>0</v>
      </c>
      <c r="I569" s="2">
        <v>0</v>
      </c>
      <c r="J569" s="2">
        <v>1</v>
      </c>
      <c r="K569" s="2">
        <v>0</v>
      </c>
      <c r="L569" s="2">
        <v>0</v>
      </c>
      <c r="M569" s="2">
        <v>0</v>
      </c>
      <c r="N569" s="2">
        <v>1</v>
      </c>
      <c r="O569" s="2" t="s">
        <v>18</v>
      </c>
      <c r="P569" s="2" t="str">
        <f t="shared" si="16"/>
        <v>Widow</v>
      </c>
      <c r="Q569" t="str">
        <f t="shared" si="17"/>
        <v>PhD</v>
      </c>
    </row>
    <row r="570" spans="1:17">
      <c r="A570" s="2">
        <v>2040</v>
      </c>
      <c r="B570" s="2">
        <v>167605</v>
      </c>
      <c r="C570" s="2">
        <v>0</v>
      </c>
      <c r="D570" s="2">
        <v>0</v>
      </c>
      <c r="E570" s="2">
        <v>33</v>
      </c>
      <c r="F570" s="2">
        <v>0</v>
      </c>
      <c r="G570" s="2">
        <v>0</v>
      </c>
      <c r="H570" s="2">
        <v>0</v>
      </c>
      <c r="I570" s="2">
        <v>1</v>
      </c>
      <c r="J570" s="2">
        <v>0</v>
      </c>
      <c r="K570" s="2">
        <v>0</v>
      </c>
      <c r="L570" s="2">
        <v>1</v>
      </c>
      <c r="M570" s="2">
        <v>0</v>
      </c>
      <c r="N570" s="2">
        <v>0</v>
      </c>
      <c r="O570" s="2" t="s">
        <v>19</v>
      </c>
      <c r="P570" s="2" t="str">
        <f t="shared" si="16"/>
        <v>Together</v>
      </c>
      <c r="Q570" t="str">
        <f t="shared" si="17"/>
        <v>Graduate</v>
      </c>
    </row>
    <row r="571" spans="1:17">
      <c r="A571" s="2">
        <v>1235</v>
      </c>
      <c r="B571" s="2">
        <v>167546</v>
      </c>
      <c r="C571" s="2">
        <v>0</v>
      </c>
      <c r="D571" s="2">
        <v>0</v>
      </c>
      <c r="E571" s="2">
        <v>32</v>
      </c>
      <c r="F571" s="2">
        <v>0</v>
      </c>
      <c r="G571" s="2">
        <v>1</v>
      </c>
      <c r="H571" s="2">
        <v>0</v>
      </c>
      <c r="I571" s="2">
        <v>0</v>
      </c>
      <c r="J571" s="2">
        <v>0</v>
      </c>
      <c r="K571" s="2">
        <v>0</v>
      </c>
      <c r="L571" s="2">
        <v>0</v>
      </c>
      <c r="M571" s="2">
        <v>0</v>
      </c>
      <c r="N571" s="2">
        <v>1</v>
      </c>
      <c r="O571" s="2" t="s">
        <v>17</v>
      </c>
      <c r="P571" s="2" t="str">
        <f t="shared" si="16"/>
        <v>Married</v>
      </c>
      <c r="Q571" t="str">
        <f t="shared" si="17"/>
        <v>PhD</v>
      </c>
    </row>
    <row r="572" spans="1:17">
      <c r="A572" s="2">
        <v>2865</v>
      </c>
      <c r="B572" s="2">
        <v>167546</v>
      </c>
      <c r="C572" s="2">
        <v>0</v>
      </c>
      <c r="D572" s="2">
        <v>0</v>
      </c>
      <c r="E572" s="2">
        <v>32</v>
      </c>
      <c r="F572" s="2">
        <v>0</v>
      </c>
      <c r="G572" s="2">
        <v>1</v>
      </c>
      <c r="H572" s="2">
        <v>0</v>
      </c>
      <c r="I572" s="2">
        <v>0</v>
      </c>
      <c r="J572" s="2">
        <v>0</v>
      </c>
      <c r="K572" s="2">
        <v>0</v>
      </c>
      <c r="L572" s="2">
        <v>0</v>
      </c>
      <c r="M572" s="2">
        <v>0</v>
      </c>
      <c r="N572" s="2">
        <v>1</v>
      </c>
      <c r="O572" s="2" t="s">
        <v>18</v>
      </c>
      <c r="P572" s="2" t="str">
        <f t="shared" si="16"/>
        <v>Married</v>
      </c>
      <c r="Q572" t="str">
        <f t="shared" si="17"/>
        <v>PhD</v>
      </c>
    </row>
    <row r="573" spans="1:17">
      <c r="A573" s="2">
        <v>1918</v>
      </c>
      <c r="B573" s="2">
        <v>167536</v>
      </c>
      <c r="C573" s="2">
        <v>0</v>
      </c>
      <c r="D573" s="2">
        <v>1</v>
      </c>
      <c r="E573" s="2">
        <v>50</v>
      </c>
      <c r="F573" s="2">
        <v>0</v>
      </c>
      <c r="G573" s="2">
        <v>1</v>
      </c>
      <c r="H573" s="2">
        <v>0</v>
      </c>
      <c r="I573" s="2">
        <v>0</v>
      </c>
      <c r="J573" s="2">
        <v>0</v>
      </c>
      <c r="K573" s="2">
        <v>0</v>
      </c>
      <c r="L573" s="2">
        <v>0</v>
      </c>
      <c r="M573" s="2">
        <v>0</v>
      </c>
      <c r="N573" s="2">
        <v>1</v>
      </c>
      <c r="O573" s="2" t="s">
        <v>22</v>
      </c>
      <c r="P573" s="2" t="str">
        <f t="shared" si="16"/>
        <v>Married</v>
      </c>
      <c r="Q573" t="str">
        <f t="shared" si="17"/>
        <v>PhD</v>
      </c>
    </row>
    <row r="574" spans="1:17">
      <c r="A574" s="2">
        <v>2974</v>
      </c>
      <c r="B574" s="2">
        <v>167506</v>
      </c>
      <c r="C574" s="2">
        <v>0</v>
      </c>
      <c r="D574" s="2">
        <v>1</v>
      </c>
      <c r="E574" s="2">
        <v>40</v>
      </c>
      <c r="F574" s="2">
        <v>0</v>
      </c>
      <c r="G574" s="2">
        <v>0</v>
      </c>
      <c r="H574" s="2">
        <v>1</v>
      </c>
      <c r="I574" s="2">
        <v>0</v>
      </c>
      <c r="J574" s="2">
        <v>0</v>
      </c>
      <c r="K574" s="2">
        <v>0</v>
      </c>
      <c r="L574" s="2">
        <v>0</v>
      </c>
      <c r="M574" s="2">
        <v>0</v>
      </c>
      <c r="N574" s="2">
        <v>0</v>
      </c>
      <c r="O574" s="2" t="s">
        <v>22</v>
      </c>
      <c r="P574" s="2" t="str">
        <f t="shared" si="16"/>
        <v>Single</v>
      </c>
      <c r="Q574" t="e">
        <f t="shared" si="17"/>
        <v>#N/A</v>
      </c>
    </row>
    <row r="575" spans="1:17">
      <c r="A575" s="2">
        <v>2906</v>
      </c>
      <c r="B575" s="2">
        <v>167472</v>
      </c>
      <c r="C575" s="2">
        <v>0</v>
      </c>
      <c r="D575" s="2">
        <v>1</v>
      </c>
      <c r="E575" s="2">
        <v>73</v>
      </c>
      <c r="F575" s="2">
        <v>0</v>
      </c>
      <c r="G575" s="2">
        <v>1</v>
      </c>
      <c r="H575" s="2">
        <v>0</v>
      </c>
      <c r="I575" s="2">
        <v>0</v>
      </c>
      <c r="J575" s="2">
        <v>0</v>
      </c>
      <c r="K575" s="2">
        <v>0</v>
      </c>
      <c r="L575" s="2">
        <v>0</v>
      </c>
      <c r="M575" s="2">
        <v>0</v>
      </c>
      <c r="N575" s="2">
        <v>1</v>
      </c>
      <c r="O575" s="2" t="s">
        <v>21</v>
      </c>
      <c r="P575" s="2" t="str">
        <f t="shared" si="16"/>
        <v>Married</v>
      </c>
      <c r="Q575" t="str">
        <f t="shared" si="17"/>
        <v>PhD</v>
      </c>
    </row>
    <row r="576" spans="1:17">
      <c r="A576" s="2">
        <v>1635</v>
      </c>
      <c r="B576" s="2">
        <v>167445</v>
      </c>
      <c r="C576" s="2">
        <v>0</v>
      </c>
      <c r="D576" s="2">
        <v>1</v>
      </c>
      <c r="E576" s="2">
        <v>46</v>
      </c>
      <c r="F576" s="2">
        <v>0</v>
      </c>
      <c r="G576" s="2">
        <v>1</v>
      </c>
      <c r="H576" s="2">
        <v>0</v>
      </c>
      <c r="I576" s="2">
        <v>0</v>
      </c>
      <c r="J576" s="2">
        <v>0</v>
      </c>
      <c r="K576" s="2">
        <v>0</v>
      </c>
      <c r="L576" s="2">
        <v>1</v>
      </c>
      <c r="M576" s="2">
        <v>0</v>
      </c>
      <c r="N576" s="2">
        <v>0</v>
      </c>
      <c r="O576" s="2" t="s">
        <v>18</v>
      </c>
      <c r="P576" s="2" t="str">
        <f t="shared" si="16"/>
        <v>Married</v>
      </c>
      <c r="Q576" t="str">
        <f t="shared" si="17"/>
        <v>Graduate</v>
      </c>
    </row>
    <row r="577" spans="1:17">
      <c r="A577" s="2">
        <v>2530</v>
      </c>
      <c r="B577" s="2">
        <v>167445</v>
      </c>
      <c r="C577" s="2">
        <v>0</v>
      </c>
      <c r="D577" s="2">
        <v>1</v>
      </c>
      <c r="E577" s="2">
        <v>46</v>
      </c>
      <c r="F577" s="2">
        <v>0</v>
      </c>
      <c r="G577" s="2">
        <v>1</v>
      </c>
      <c r="H577" s="2">
        <v>0</v>
      </c>
      <c r="I577" s="2">
        <v>0</v>
      </c>
      <c r="J577" s="2">
        <v>0</v>
      </c>
      <c r="K577" s="2">
        <v>0</v>
      </c>
      <c r="L577" s="2">
        <v>1</v>
      </c>
      <c r="M577" s="2">
        <v>0</v>
      </c>
      <c r="N577" s="2">
        <v>0</v>
      </c>
      <c r="O577" s="2" t="s">
        <v>22</v>
      </c>
      <c r="P577" s="2" t="str">
        <f t="shared" si="16"/>
        <v>Married</v>
      </c>
      <c r="Q577" t="str">
        <f t="shared" si="17"/>
        <v>Graduate</v>
      </c>
    </row>
    <row r="578" spans="1:17">
      <c r="A578" s="2">
        <v>3037</v>
      </c>
      <c r="B578" s="2">
        <v>167445</v>
      </c>
      <c r="C578" s="2">
        <v>0</v>
      </c>
      <c r="D578" s="2">
        <v>1</v>
      </c>
      <c r="E578" s="2">
        <v>46</v>
      </c>
      <c r="F578" s="2">
        <v>0</v>
      </c>
      <c r="G578" s="2">
        <v>1</v>
      </c>
      <c r="H578" s="2">
        <v>0</v>
      </c>
      <c r="I578" s="2">
        <v>0</v>
      </c>
      <c r="J578" s="2">
        <v>0</v>
      </c>
      <c r="K578" s="2">
        <v>0</v>
      </c>
      <c r="L578" s="2">
        <v>1</v>
      </c>
      <c r="M578" s="2">
        <v>0</v>
      </c>
      <c r="N578" s="2">
        <v>0</v>
      </c>
      <c r="O578" s="2" t="s">
        <v>20</v>
      </c>
      <c r="P578" s="2" t="str">
        <f t="shared" si="16"/>
        <v>Married</v>
      </c>
      <c r="Q578" t="str">
        <f t="shared" si="17"/>
        <v>Graduate</v>
      </c>
    </row>
    <row r="579" spans="1:17">
      <c r="A579" s="2">
        <v>2232</v>
      </c>
      <c r="B579" s="2">
        <v>167433</v>
      </c>
      <c r="C579" s="2">
        <v>0</v>
      </c>
      <c r="D579" s="2">
        <v>2</v>
      </c>
      <c r="E579" s="2">
        <v>68</v>
      </c>
      <c r="F579" s="2">
        <v>0</v>
      </c>
      <c r="G579" s="2">
        <v>1</v>
      </c>
      <c r="H579" s="2">
        <v>0</v>
      </c>
      <c r="I579" s="2">
        <v>0</v>
      </c>
      <c r="J579" s="2">
        <v>0</v>
      </c>
      <c r="K579" s="2">
        <v>0</v>
      </c>
      <c r="L579" s="2">
        <v>1</v>
      </c>
      <c r="M579" s="2">
        <v>0</v>
      </c>
      <c r="N579" s="2">
        <v>0</v>
      </c>
      <c r="O579" s="2" t="s">
        <v>19</v>
      </c>
      <c r="P579" s="2" t="str">
        <f t="shared" ref="P579:P642" si="18">IF(F579=1, "Divorced", IF(G579=1, "Married", IF(H579=1, "Single", IF(I579=1, "Together",IF(J579=1, "Widow",NA())))))</f>
        <v>Married</v>
      </c>
      <c r="Q579" t="str">
        <f t="shared" ref="Q579:Q642" si="19">IF(K579=1, "Basic", IF(L579=1, "Graduate", IF(M579=1, "Master",IF(N579=1, "PhD",NA()))))</f>
        <v>Graduate</v>
      </c>
    </row>
    <row r="580" spans="1:17">
      <c r="A580" s="2">
        <v>1717</v>
      </c>
      <c r="B580" s="2">
        <v>167432</v>
      </c>
      <c r="C580" s="2">
        <v>0</v>
      </c>
      <c r="D580" s="2">
        <v>1</v>
      </c>
      <c r="E580" s="2">
        <v>47</v>
      </c>
      <c r="F580" s="2">
        <v>0</v>
      </c>
      <c r="G580" s="2">
        <v>1</v>
      </c>
      <c r="H580" s="2">
        <v>0</v>
      </c>
      <c r="I580" s="2">
        <v>0</v>
      </c>
      <c r="J580" s="2">
        <v>0</v>
      </c>
      <c r="K580" s="2">
        <v>0</v>
      </c>
      <c r="L580" s="2">
        <v>1</v>
      </c>
      <c r="M580" s="2">
        <v>0</v>
      </c>
      <c r="N580" s="2">
        <v>0</v>
      </c>
      <c r="O580" s="2" t="s">
        <v>20</v>
      </c>
      <c r="P580" s="2" t="str">
        <f t="shared" si="18"/>
        <v>Married</v>
      </c>
      <c r="Q580" t="str">
        <f t="shared" si="19"/>
        <v>Graduate</v>
      </c>
    </row>
    <row r="581" spans="1:17">
      <c r="A581" s="2">
        <v>1748</v>
      </c>
      <c r="B581" s="2">
        <v>167430</v>
      </c>
      <c r="C581" s="2">
        <v>0</v>
      </c>
      <c r="D581" s="2">
        <v>0</v>
      </c>
      <c r="E581" s="2">
        <v>33</v>
      </c>
      <c r="F581" s="2">
        <v>0</v>
      </c>
      <c r="G581" s="2">
        <v>0</v>
      </c>
      <c r="H581" s="2">
        <v>0</v>
      </c>
      <c r="I581" s="2">
        <v>1</v>
      </c>
      <c r="J581" s="2">
        <v>0</v>
      </c>
      <c r="K581" s="2">
        <v>0</v>
      </c>
      <c r="L581" s="2">
        <v>1</v>
      </c>
      <c r="M581" s="2">
        <v>0</v>
      </c>
      <c r="N581" s="2">
        <v>0</v>
      </c>
      <c r="O581" s="2" t="s">
        <v>21</v>
      </c>
      <c r="P581" s="2" t="str">
        <f t="shared" si="18"/>
        <v>Together</v>
      </c>
      <c r="Q581" t="str">
        <f t="shared" si="19"/>
        <v>Graduate</v>
      </c>
    </row>
    <row r="582" spans="1:17">
      <c r="A582" s="2">
        <v>2445</v>
      </c>
      <c r="B582" s="2">
        <v>167419</v>
      </c>
      <c r="C582" s="2">
        <v>0</v>
      </c>
      <c r="D582" s="2">
        <v>1</v>
      </c>
      <c r="E582" s="2">
        <v>50</v>
      </c>
      <c r="F582" s="2">
        <v>0</v>
      </c>
      <c r="G582" s="2">
        <v>0</v>
      </c>
      <c r="H582" s="2">
        <v>0</v>
      </c>
      <c r="I582" s="2">
        <v>1</v>
      </c>
      <c r="J582" s="2">
        <v>0</v>
      </c>
      <c r="K582" s="2">
        <v>0</v>
      </c>
      <c r="L582" s="2">
        <v>1</v>
      </c>
      <c r="M582" s="2">
        <v>0</v>
      </c>
      <c r="N582" s="2">
        <v>0</v>
      </c>
      <c r="O582" s="2" t="s">
        <v>18</v>
      </c>
      <c r="P582" s="2" t="str">
        <f t="shared" si="18"/>
        <v>Together</v>
      </c>
      <c r="Q582" t="str">
        <f t="shared" si="19"/>
        <v>Graduate</v>
      </c>
    </row>
    <row r="583" spans="1:17">
      <c r="A583" s="2">
        <v>2886</v>
      </c>
      <c r="B583" s="2">
        <v>167384</v>
      </c>
      <c r="C583" s="2">
        <v>0</v>
      </c>
      <c r="D583" s="2">
        <v>1</v>
      </c>
      <c r="E583" s="2">
        <v>50</v>
      </c>
      <c r="F583" s="2">
        <v>0</v>
      </c>
      <c r="G583" s="2">
        <v>0</v>
      </c>
      <c r="H583" s="2">
        <v>1</v>
      </c>
      <c r="I583" s="2">
        <v>0</v>
      </c>
      <c r="J583" s="2">
        <v>0</v>
      </c>
      <c r="K583" s="2">
        <v>0</v>
      </c>
      <c r="L583" s="2">
        <v>1</v>
      </c>
      <c r="M583" s="2">
        <v>0</v>
      </c>
      <c r="N583" s="2">
        <v>0</v>
      </c>
      <c r="O583" s="2" t="s">
        <v>19</v>
      </c>
      <c r="P583" s="2" t="str">
        <f t="shared" si="18"/>
        <v>Single</v>
      </c>
      <c r="Q583" t="str">
        <f t="shared" si="19"/>
        <v>Graduate</v>
      </c>
    </row>
    <row r="584" spans="1:17">
      <c r="A584" s="2">
        <v>2111</v>
      </c>
      <c r="B584" s="2">
        <v>167381</v>
      </c>
      <c r="C584" s="2">
        <v>0</v>
      </c>
      <c r="D584" s="2">
        <v>1</v>
      </c>
      <c r="E584" s="2">
        <v>69</v>
      </c>
      <c r="F584" s="2">
        <v>0</v>
      </c>
      <c r="G584" s="2">
        <v>1</v>
      </c>
      <c r="H584" s="2">
        <v>0</v>
      </c>
      <c r="I584" s="2">
        <v>0</v>
      </c>
      <c r="J584" s="2">
        <v>0</v>
      </c>
      <c r="K584" s="2">
        <v>0</v>
      </c>
      <c r="L584" s="2">
        <v>0</v>
      </c>
      <c r="M584" s="2">
        <v>1</v>
      </c>
      <c r="N584" s="2">
        <v>0</v>
      </c>
      <c r="O584" s="2" t="s">
        <v>17</v>
      </c>
      <c r="P584" s="2" t="str">
        <f t="shared" si="18"/>
        <v>Married</v>
      </c>
      <c r="Q584" t="str">
        <f t="shared" si="19"/>
        <v>Master</v>
      </c>
    </row>
    <row r="585" spans="1:17">
      <c r="A585" s="2">
        <v>2172</v>
      </c>
      <c r="B585" s="2">
        <v>167369</v>
      </c>
      <c r="C585" s="2">
        <v>0</v>
      </c>
      <c r="D585" s="2">
        <v>1</v>
      </c>
      <c r="E585" s="2">
        <v>51</v>
      </c>
      <c r="F585" s="2">
        <v>0</v>
      </c>
      <c r="G585" s="2">
        <v>0</v>
      </c>
      <c r="H585" s="2">
        <v>0</v>
      </c>
      <c r="I585" s="2">
        <v>0</v>
      </c>
      <c r="J585" s="2">
        <v>1</v>
      </c>
      <c r="K585" s="2">
        <v>0</v>
      </c>
      <c r="L585" s="2">
        <v>0</v>
      </c>
      <c r="M585" s="2">
        <v>1</v>
      </c>
      <c r="N585" s="2">
        <v>0</v>
      </c>
      <c r="O585" s="2" t="s">
        <v>19</v>
      </c>
      <c r="P585" s="2" t="str">
        <f t="shared" si="18"/>
        <v>Widow</v>
      </c>
      <c r="Q585" t="str">
        <f t="shared" si="19"/>
        <v>Master</v>
      </c>
    </row>
    <row r="586" spans="1:17">
      <c r="A586" s="2">
        <v>1035</v>
      </c>
      <c r="B586" s="2">
        <v>167353</v>
      </c>
      <c r="C586" s="2">
        <v>0</v>
      </c>
      <c r="D586" s="2">
        <v>1</v>
      </c>
      <c r="E586" s="2">
        <v>50</v>
      </c>
      <c r="F586" s="2">
        <v>0</v>
      </c>
      <c r="G586" s="2">
        <v>1</v>
      </c>
      <c r="H586" s="2">
        <v>0</v>
      </c>
      <c r="I586" s="2">
        <v>0</v>
      </c>
      <c r="J586" s="2">
        <v>0</v>
      </c>
      <c r="K586" s="2">
        <v>0</v>
      </c>
      <c r="L586" s="2">
        <v>0</v>
      </c>
      <c r="M586" s="2">
        <v>0</v>
      </c>
      <c r="N586" s="2">
        <v>1</v>
      </c>
      <c r="O586" s="2" t="s">
        <v>18</v>
      </c>
      <c r="P586" s="2" t="str">
        <f t="shared" si="18"/>
        <v>Married</v>
      </c>
      <c r="Q586" t="str">
        <f t="shared" si="19"/>
        <v>PhD</v>
      </c>
    </row>
    <row r="587" spans="1:17">
      <c r="A587" s="2">
        <v>3218</v>
      </c>
      <c r="B587" s="2">
        <v>167312</v>
      </c>
      <c r="C587" s="2">
        <v>0</v>
      </c>
      <c r="D587" s="2">
        <v>0</v>
      </c>
      <c r="E587" s="2">
        <v>1</v>
      </c>
      <c r="F587" s="2">
        <v>1</v>
      </c>
      <c r="G587" s="2">
        <v>0</v>
      </c>
      <c r="H587" s="2">
        <v>0</v>
      </c>
      <c r="I587" s="2">
        <v>0</v>
      </c>
      <c r="J587" s="2">
        <v>0</v>
      </c>
      <c r="K587" s="2">
        <v>0</v>
      </c>
      <c r="L587" s="2">
        <v>1</v>
      </c>
      <c r="M587" s="2">
        <v>0</v>
      </c>
      <c r="N587" s="2">
        <v>0</v>
      </c>
      <c r="O587" s="2" t="s">
        <v>21</v>
      </c>
      <c r="P587" s="2" t="str">
        <f t="shared" si="18"/>
        <v>Divorced</v>
      </c>
      <c r="Q587" t="str">
        <f t="shared" si="19"/>
        <v>Graduate</v>
      </c>
    </row>
    <row r="588" spans="1:17">
      <c r="A588" s="2">
        <v>1416</v>
      </c>
      <c r="B588" s="2">
        <v>167309</v>
      </c>
      <c r="C588" s="2">
        <v>1</v>
      </c>
      <c r="D588" s="2">
        <v>1</v>
      </c>
      <c r="E588" s="2">
        <v>53</v>
      </c>
      <c r="F588" s="2">
        <v>0</v>
      </c>
      <c r="G588" s="2">
        <v>0</v>
      </c>
      <c r="H588" s="2">
        <v>0</v>
      </c>
      <c r="I588" s="2">
        <v>1</v>
      </c>
      <c r="J588" s="2">
        <v>0</v>
      </c>
      <c r="K588" s="2">
        <v>0</v>
      </c>
      <c r="L588" s="2">
        <v>0</v>
      </c>
      <c r="M588" s="2">
        <v>0</v>
      </c>
      <c r="N588" s="2">
        <v>0</v>
      </c>
      <c r="O588" s="2" t="s">
        <v>19</v>
      </c>
      <c r="P588" s="2" t="str">
        <f t="shared" si="18"/>
        <v>Together</v>
      </c>
      <c r="Q588" t="e">
        <f t="shared" si="19"/>
        <v>#N/A</v>
      </c>
    </row>
    <row r="589" spans="1:17">
      <c r="A589" s="2">
        <v>1420</v>
      </c>
      <c r="B589" s="2">
        <v>167272</v>
      </c>
      <c r="C589" s="2">
        <v>0</v>
      </c>
      <c r="D589" s="2">
        <v>1</v>
      </c>
      <c r="E589" s="2">
        <v>54</v>
      </c>
      <c r="F589" s="2">
        <v>1</v>
      </c>
      <c r="G589" s="2">
        <v>0</v>
      </c>
      <c r="H589" s="2">
        <v>0</v>
      </c>
      <c r="I589" s="2">
        <v>0</v>
      </c>
      <c r="J589" s="2">
        <v>0</v>
      </c>
      <c r="K589" s="2">
        <v>0</v>
      </c>
      <c r="L589" s="2">
        <v>1</v>
      </c>
      <c r="M589" s="2">
        <v>0</v>
      </c>
      <c r="N589" s="2">
        <v>0</v>
      </c>
      <c r="O589" s="2" t="s">
        <v>22</v>
      </c>
      <c r="P589" s="2" t="str">
        <f t="shared" si="18"/>
        <v>Divorced</v>
      </c>
      <c r="Q589" t="str">
        <f t="shared" si="19"/>
        <v>Graduate</v>
      </c>
    </row>
    <row r="590" spans="1:17">
      <c r="A590" s="2">
        <v>2349</v>
      </c>
      <c r="B590" s="2">
        <v>167267</v>
      </c>
      <c r="C590" s="2">
        <v>0</v>
      </c>
      <c r="D590" s="2">
        <v>1</v>
      </c>
      <c r="E590" s="2">
        <v>62</v>
      </c>
      <c r="F590" s="2">
        <v>0</v>
      </c>
      <c r="G590" s="2">
        <v>1</v>
      </c>
      <c r="H590" s="2">
        <v>0</v>
      </c>
      <c r="I590" s="2">
        <v>0</v>
      </c>
      <c r="J590" s="2">
        <v>0</v>
      </c>
      <c r="K590" s="2">
        <v>0</v>
      </c>
      <c r="L590" s="2">
        <v>1</v>
      </c>
      <c r="M590" s="2">
        <v>0</v>
      </c>
      <c r="N590" s="2">
        <v>0</v>
      </c>
      <c r="O590" s="2" t="s">
        <v>18</v>
      </c>
      <c r="P590" s="2" t="str">
        <f t="shared" si="18"/>
        <v>Married</v>
      </c>
      <c r="Q590" t="str">
        <f t="shared" si="19"/>
        <v>Graduate</v>
      </c>
    </row>
    <row r="591" spans="1:17">
      <c r="A591" s="2">
        <v>3006</v>
      </c>
      <c r="B591" s="2">
        <v>167225</v>
      </c>
      <c r="C591" s="2">
        <v>0</v>
      </c>
      <c r="D591" s="2">
        <v>1</v>
      </c>
      <c r="E591" s="2">
        <v>65</v>
      </c>
      <c r="F591" s="2">
        <v>0</v>
      </c>
      <c r="G591" s="2">
        <v>1</v>
      </c>
      <c r="H591" s="2">
        <v>0</v>
      </c>
      <c r="I591" s="2">
        <v>0</v>
      </c>
      <c r="J591" s="2">
        <v>0</v>
      </c>
      <c r="K591" s="2">
        <v>0</v>
      </c>
      <c r="L591" s="2">
        <v>1</v>
      </c>
      <c r="M591" s="2">
        <v>0</v>
      </c>
      <c r="N591" s="2">
        <v>0</v>
      </c>
      <c r="O591" s="2" t="s">
        <v>19</v>
      </c>
      <c r="P591" s="2" t="str">
        <f t="shared" si="18"/>
        <v>Married</v>
      </c>
      <c r="Q591" t="str">
        <f t="shared" si="19"/>
        <v>Graduate</v>
      </c>
    </row>
    <row r="592" spans="1:17">
      <c r="A592" s="2">
        <v>2740</v>
      </c>
      <c r="B592" s="2">
        <v>167131</v>
      </c>
      <c r="C592" s="2">
        <v>0</v>
      </c>
      <c r="D592" s="2">
        <v>1</v>
      </c>
      <c r="E592" s="2">
        <v>64</v>
      </c>
      <c r="F592" s="2">
        <v>0</v>
      </c>
      <c r="G592" s="2">
        <v>1</v>
      </c>
      <c r="H592" s="2">
        <v>0</v>
      </c>
      <c r="I592" s="2">
        <v>0</v>
      </c>
      <c r="J592" s="2">
        <v>0</v>
      </c>
      <c r="K592" s="2">
        <v>0</v>
      </c>
      <c r="L592" s="2">
        <v>1</v>
      </c>
      <c r="M592" s="2">
        <v>0</v>
      </c>
      <c r="N592" s="2">
        <v>0</v>
      </c>
      <c r="O592" s="2" t="s">
        <v>22</v>
      </c>
      <c r="P592" s="2" t="str">
        <f t="shared" si="18"/>
        <v>Married</v>
      </c>
      <c r="Q592" t="str">
        <f t="shared" si="19"/>
        <v>Graduate</v>
      </c>
    </row>
    <row r="593" spans="1:17">
      <c r="A593" s="2">
        <v>2383</v>
      </c>
      <c r="B593" s="2">
        <v>167087</v>
      </c>
      <c r="C593" s="2">
        <v>0</v>
      </c>
      <c r="D593" s="2">
        <v>1</v>
      </c>
      <c r="E593" s="2">
        <v>67</v>
      </c>
      <c r="F593" s="2">
        <v>0</v>
      </c>
      <c r="G593" s="2">
        <v>1</v>
      </c>
      <c r="H593" s="2">
        <v>0</v>
      </c>
      <c r="I593" s="2">
        <v>0</v>
      </c>
      <c r="J593" s="2">
        <v>0</v>
      </c>
      <c r="K593" s="2">
        <v>0</v>
      </c>
      <c r="L593" s="2">
        <v>0</v>
      </c>
      <c r="M593" s="2">
        <v>1</v>
      </c>
      <c r="N593" s="2">
        <v>0</v>
      </c>
      <c r="O593" s="2" t="s">
        <v>20</v>
      </c>
      <c r="P593" s="2" t="str">
        <f t="shared" si="18"/>
        <v>Married</v>
      </c>
      <c r="Q593" t="str">
        <f t="shared" si="19"/>
        <v>Master</v>
      </c>
    </row>
    <row r="594" spans="1:17">
      <c r="A594" s="2">
        <v>3038</v>
      </c>
      <c r="B594" s="2">
        <v>167046</v>
      </c>
      <c r="C594" s="2">
        <v>0</v>
      </c>
      <c r="D594" s="2">
        <v>1</v>
      </c>
      <c r="E594" s="2">
        <v>69</v>
      </c>
      <c r="F594" s="2">
        <v>0</v>
      </c>
      <c r="G594" s="2">
        <v>0</v>
      </c>
      <c r="H594" s="2">
        <v>0</v>
      </c>
      <c r="I594" s="2">
        <v>0</v>
      </c>
      <c r="J594" s="2">
        <v>1</v>
      </c>
      <c r="K594" s="2">
        <v>0</v>
      </c>
      <c r="L594" s="2">
        <v>1</v>
      </c>
      <c r="M594" s="2">
        <v>0</v>
      </c>
      <c r="N594" s="2">
        <v>0</v>
      </c>
      <c r="O594" s="2" t="s">
        <v>21</v>
      </c>
      <c r="P594" s="2" t="str">
        <f t="shared" si="18"/>
        <v>Widow</v>
      </c>
      <c r="Q594" t="str">
        <f t="shared" si="19"/>
        <v>Graduate</v>
      </c>
    </row>
    <row r="595" spans="1:17">
      <c r="A595" s="2">
        <v>2050</v>
      </c>
      <c r="B595" s="2">
        <v>167023</v>
      </c>
      <c r="C595" s="2">
        <v>0</v>
      </c>
      <c r="D595" s="2">
        <v>0</v>
      </c>
      <c r="E595" s="2">
        <v>42</v>
      </c>
      <c r="F595" s="2">
        <v>0</v>
      </c>
      <c r="G595" s="2">
        <v>1</v>
      </c>
      <c r="H595" s="2">
        <v>0</v>
      </c>
      <c r="I595" s="2">
        <v>0</v>
      </c>
      <c r="J595" s="2">
        <v>0</v>
      </c>
      <c r="K595" s="2">
        <v>0</v>
      </c>
      <c r="L595" s="2">
        <v>1</v>
      </c>
      <c r="M595" s="2">
        <v>0</v>
      </c>
      <c r="N595" s="2">
        <v>0</v>
      </c>
      <c r="O595" s="2" t="s">
        <v>22</v>
      </c>
      <c r="P595" s="2" t="str">
        <f t="shared" si="18"/>
        <v>Married</v>
      </c>
      <c r="Q595" t="str">
        <f t="shared" si="19"/>
        <v>Graduate</v>
      </c>
    </row>
    <row r="596" spans="1:17">
      <c r="A596" s="2">
        <v>1066</v>
      </c>
      <c r="B596" s="2">
        <v>166991</v>
      </c>
      <c r="C596" s="2">
        <v>0</v>
      </c>
      <c r="D596" s="2">
        <v>0</v>
      </c>
      <c r="E596" s="2">
        <v>66</v>
      </c>
      <c r="F596" s="2">
        <v>0</v>
      </c>
      <c r="G596" s="2">
        <v>1</v>
      </c>
      <c r="H596" s="2">
        <v>0</v>
      </c>
      <c r="I596" s="2">
        <v>0</v>
      </c>
      <c r="J596" s="2">
        <v>0</v>
      </c>
      <c r="K596" s="2">
        <v>0</v>
      </c>
      <c r="L596" s="2">
        <v>0</v>
      </c>
      <c r="M596" s="2">
        <v>1</v>
      </c>
      <c r="N596" s="2">
        <v>0</v>
      </c>
      <c r="O596" s="2" t="s">
        <v>22</v>
      </c>
      <c r="P596" s="2" t="str">
        <f t="shared" si="18"/>
        <v>Married</v>
      </c>
      <c r="Q596" t="str">
        <f t="shared" si="19"/>
        <v>Master</v>
      </c>
    </row>
    <row r="597" spans="1:17">
      <c r="A597" s="2">
        <v>1180</v>
      </c>
      <c r="B597" s="2">
        <v>166973</v>
      </c>
      <c r="C597" s="2">
        <v>0</v>
      </c>
      <c r="D597" s="2">
        <v>0</v>
      </c>
      <c r="E597" s="2">
        <v>31</v>
      </c>
      <c r="F597" s="2">
        <v>0</v>
      </c>
      <c r="G597" s="2">
        <v>0</v>
      </c>
      <c r="H597" s="2">
        <v>0</v>
      </c>
      <c r="I597" s="2">
        <v>1</v>
      </c>
      <c r="J597" s="2">
        <v>0</v>
      </c>
      <c r="K597" s="2">
        <v>0</v>
      </c>
      <c r="L597" s="2">
        <v>0</v>
      </c>
      <c r="M597" s="2">
        <v>0</v>
      </c>
      <c r="N597" s="2">
        <v>1</v>
      </c>
      <c r="O597" s="2" t="s">
        <v>22</v>
      </c>
      <c r="P597" s="2" t="str">
        <f t="shared" si="18"/>
        <v>Together</v>
      </c>
      <c r="Q597" t="str">
        <f t="shared" si="19"/>
        <v>PhD</v>
      </c>
    </row>
    <row r="598" spans="1:17">
      <c r="A598" s="2">
        <v>1157</v>
      </c>
      <c r="B598" s="2">
        <v>166951</v>
      </c>
      <c r="C598" s="2">
        <v>0</v>
      </c>
      <c r="D598" s="2">
        <v>0</v>
      </c>
      <c r="E598" s="2">
        <v>32</v>
      </c>
      <c r="F598" s="2">
        <v>0</v>
      </c>
      <c r="G598" s="2">
        <v>0</v>
      </c>
      <c r="H598" s="2">
        <v>1</v>
      </c>
      <c r="I598" s="2">
        <v>0</v>
      </c>
      <c r="J598" s="2">
        <v>0</v>
      </c>
      <c r="K598" s="2">
        <v>0</v>
      </c>
      <c r="L598" s="2">
        <v>1</v>
      </c>
      <c r="M598" s="2">
        <v>0</v>
      </c>
      <c r="N598" s="2">
        <v>0</v>
      </c>
      <c r="O598" s="2" t="s">
        <v>17</v>
      </c>
      <c r="P598" s="2" t="str">
        <f t="shared" si="18"/>
        <v>Single</v>
      </c>
      <c r="Q598" t="str">
        <f t="shared" si="19"/>
        <v>Graduate</v>
      </c>
    </row>
    <row r="599" spans="1:17">
      <c r="A599" s="2">
        <v>1632</v>
      </c>
      <c r="B599" s="2">
        <v>166886</v>
      </c>
      <c r="C599" s="2">
        <v>0</v>
      </c>
      <c r="D599" s="2">
        <v>1</v>
      </c>
      <c r="E599" s="2">
        <v>62</v>
      </c>
      <c r="F599" s="2">
        <v>0</v>
      </c>
      <c r="G599" s="2">
        <v>0</v>
      </c>
      <c r="H599" s="2">
        <v>0</v>
      </c>
      <c r="I599" s="2">
        <v>1</v>
      </c>
      <c r="J599" s="2">
        <v>0</v>
      </c>
      <c r="K599" s="2">
        <v>0</v>
      </c>
      <c r="L599" s="2">
        <v>1</v>
      </c>
      <c r="M599" s="2">
        <v>0</v>
      </c>
      <c r="N599" s="2">
        <v>0</v>
      </c>
      <c r="O599" s="2" t="s">
        <v>19</v>
      </c>
      <c r="P599" s="2" t="str">
        <f t="shared" si="18"/>
        <v>Together</v>
      </c>
      <c r="Q599" t="str">
        <f t="shared" si="19"/>
        <v>Graduate</v>
      </c>
    </row>
    <row r="600" spans="1:17">
      <c r="A600" s="2">
        <v>1171</v>
      </c>
      <c r="B600" s="2">
        <v>166835</v>
      </c>
      <c r="C600" s="2">
        <v>0</v>
      </c>
      <c r="D600" s="2">
        <v>0</v>
      </c>
      <c r="E600" s="2">
        <v>74</v>
      </c>
      <c r="F600" s="2">
        <v>0</v>
      </c>
      <c r="G600" s="2">
        <v>1</v>
      </c>
      <c r="H600" s="2">
        <v>0</v>
      </c>
      <c r="I600" s="2">
        <v>0</v>
      </c>
      <c r="J600" s="2">
        <v>0</v>
      </c>
      <c r="K600" s="2">
        <v>0</v>
      </c>
      <c r="L600" s="2">
        <v>0</v>
      </c>
      <c r="M600" s="2">
        <v>1</v>
      </c>
      <c r="N600" s="2">
        <v>0</v>
      </c>
      <c r="O600" s="2" t="s">
        <v>20</v>
      </c>
      <c r="P600" s="2" t="str">
        <f t="shared" si="18"/>
        <v>Married</v>
      </c>
      <c r="Q600" t="str">
        <f t="shared" si="19"/>
        <v>Master</v>
      </c>
    </row>
    <row r="601" spans="1:17">
      <c r="A601" s="2">
        <v>2722</v>
      </c>
      <c r="B601" s="2">
        <v>166835</v>
      </c>
      <c r="C601" s="2">
        <v>0</v>
      </c>
      <c r="D601" s="2">
        <v>0</v>
      </c>
      <c r="E601" s="2">
        <v>74</v>
      </c>
      <c r="F601" s="2">
        <v>0</v>
      </c>
      <c r="G601" s="2">
        <v>1</v>
      </c>
      <c r="H601" s="2">
        <v>0</v>
      </c>
      <c r="I601" s="2">
        <v>0</v>
      </c>
      <c r="J601" s="2">
        <v>0</v>
      </c>
      <c r="K601" s="2">
        <v>0</v>
      </c>
      <c r="L601" s="2">
        <v>0</v>
      </c>
      <c r="M601" s="2">
        <v>1</v>
      </c>
      <c r="N601" s="2">
        <v>0</v>
      </c>
      <c r="O601" s="2" t="s">
        <v>22</v>
      </c>
      <c r="P601" s="2" t="str">
        <f t="shared" si="18"/>
        <v>Married</v>
      </c>
      <c r="Q601" t="str">
        <f t="shared" si="19"/>
        <v>Master</v>
      </c>
    </row>
    <row r="602" spans="1:17">
      <c r="A602" s="2">
        <v>1883</v>
      </c>
      <c r="B602" s="2">
        <v>166825</v>
      </c>
      <c r="C602" s="2">
        <v>0</v>
      </c>
      <c r="D602" s="2">
        <v>0</v>
      </c>
      <c r="E602" s="2">
        <v>53</v>
      </c>
      <c r="F602" s="2">
        <v>0</v>
      </c>
      <c r="G602" s="2">
        <v>0</v>
      </c>
      <c r="H602" s="2">
        <v>0</v>
      </c>
      <c r="I602" s="2">
        <v>1</v>
      </c>
      <c r="J602" s="2">
        <v>0</v>
      </c>
      <c r="K602" s="2">
        <v>0</v>
      </c>
      <c r="L602" s="2">
        <v>1</v>
      </c>
      <c r="M602" s="2">
        <v>0</v>
      </c>
      <c r="N602" s="2">
        <v>0</v>
      </c>
      <c r="O602" s="2" t="s">
        <v>17</v>
      </c>
      <c r="P602" s="2" t="str">
        <f t="shared" si="18"/>
        <v>Together</v>
      </c>
      <c r="Q602" t="str">
        <f t="shared" si="19"/>
        <v>Graduate</v>
      </c>
    </row>
    <row r="603" spans="1:17">
      <c r="A603" s="2">
        <v>1654</v>
      </c>
      <c r="B603" s="2">
        <v>166731</v>
      </c>
      <c r="C603" s="2">
        <v>0</v>
      </c>
      <c r="D603" s="2">
        <v>1</v>
      </c>
      <c r="E603" s="2">
        <v>50</v>
      </c>
      <c r="F603" s="2">
        <v>0</v>
      </c>
      <c r="G603" s="2">
        <v>0</v>
      </c>
      <c r="H603" s="2">
        <v>0</v>
      </c>
      <c r="I603" s="2">
        <v>0</v>
      </c>
      <c r="J603" s="2">
        <v>1</v>
      </c>
      <c r="K603" s="2">
        <v>0</v>
      </c>
      <c r="L603" s="2">
        <v>1</v>
      </c>
      <c r="M603" s="2">
        <v>0</v>
      </c>
      <c r="N603" s="2">
        <v>0</v>
      </c>
      <c r="O603" s="2" t="s">
        <v>22</v>
      </c>
      <c r="P603" s="2" t="str">
        <f t="shared" si="18"/>
        <v>Widow</v>
      </c>
      <c r="Q603" t="str">
        <f t="shared" si="19"/>
        <v>Graduate</v>
      </c>
    </row>
    <row r="604" spans="1:17">
      <c r="A604" s="2">
        <v>2154</v>
      </c>
      <c r="B604" s="2">
        <v>166726</v>
      </c>
      <c r="C604" s="2">
        <v>1</v>
      </c>
      <c r="D604" s="2">
        <v>1</v>
      </c>
      <c r="E604" s="2">
        <v>63</v>
      </c>
      <c r="F604" s="2">
        <v>0</v>
      </c>
      <c r="G604" s="2">
        <v>1</v>
      </c>
      <c r="H604" s="2">
        <v>0</v>
      </c>
      <c r="I604" s="2">
        <v>0</v>
      </c>
      <c r="J604" s="2">
        <v>0</v>
      </c>
      <c r="K604" s="2">
        <v>0</v>
      </c>
      <c r="L604" s="2">
        <v>0</v>
      </c>
      <c r="M604" s="2">
        <v>1</v>
      </c>
      <c r="N604" s="2">
        <v>0</v>
      </c>
      <c r="O604" s="2" t="s">
        <v>19</v>
      </c>
      <c r="P604" s="2" t="str">
        <f t="shared" si="18"/>
        <v>Married</v>
      </c>
      <c r="Q604" t="str">
        <f t="shared" si="19"/>
        <v>Master</v>
      </c>
    </row>
    <row r="605" spans="1:17">
      <c r="A605" s="2">
        <v>1443</v>
      </c>
      <c r="B605" s="2">
        <v>166664</v>
      </c>
      <c r="C605" s="2">
        <v>0</v>
      </c>
      <c r="D605" s="2">
        <v>0</v>
      </c>
      <c r="E605" s="2">
        <v>38</v>
      </c>
      <c r="F605" s="2">
        <v>0</v>
      </c>
      <c r="G605" s="2">
        <v>0</v>
      </c>
      <c r="H605" s="2">
        <v>0</v>
      </c>
      <c r="I605" s="2">
        <v>1</v>
      </c>
      <c r="J605" s="2">
        <v>0</v>
      </c>
      <c r="K605" s="2">
        <v>0</v>
      </c>
      <c r="L605" s="2">
        <v>0</v>
      </c>
      <c r="M605" s="2">
        <v>0</v>
      </c>
      <c r="N605" s="2">
        <v>0</v>
      </c>
      <c r="O605" s="2" t="s">
        <v>18</v>
      </c>
      <c r="P605" s="2" t="str">
        <f t="shared" si="18"/>
        <v>Together</v>
      </c>
      <c r="Q605" t="e">
        <f t="shared" si="19"/>
        <v>#N/A</v>
      </c>
    </row>
    <row r="606" spans="1:17">
      <c r="A606" s="2">
        <v>2598</v>
      </c>
      <c r="B606" s="2">
        <v>166664</v>
      </c>
      <c r="C606" s="2">
        <v>0</v>
      </c>
      <c r="D606" s="2">
        <v>0</v>
      </c>
      <c r="E606" s="2">
        <v>38</v>
      </c>
      <c r="F606" s="2">
        <v>0</v>
      </c>
      <c r="G606" s="2">
        <v>0</v>
      </c>
      <c r="H606" s="2">
        <v>0</v>
      </c>
      <c r="I606" s="2">
        <v>1</v>
      </c>
      <c r="J606" s="2">
        <v>0</v>
      </c>
      <c r="K606" s="2">
        <v>0</v>
      </c>
      <c r="L606" s="2">
        <v>0</v>
      </c>
      <c r="M606" s="2">
        <v>0</v>
      </c>
      <c r="N606" s="2">
        <v>0</v>
      </c>
      <c r="O606" s="2" t="s">
        <v>19</v>
      </c>
      <c r="P606" s="2" t="str">
        <f t="shared" si="18"/>
        <v>Together</v>
      </c>
      <c r="Q606" t="e">
        <f t="shared" si="19"/>
        <v>#N/A</v>
      </c>
    </row>
    <row r="607" spans="1:17">
      <c r="A607" s="2">
        <v>1057</v>
      </c>
      <c r="B607" s="2">
        <v>166653</v>
      </c>
      <c r="C607" s="2">
        <v>1</v>
      </c>
      <c r="D607" s="2">
        <v>1</v>
      </c>
      <c r="E607" s="2">
        <v>45</v>
      </c>
      <c r="F607" s="2">
        <v>0</v>
      </c>
      <c r="G607" s="2">
        <v>0</v>
      </c>
      <c r="H607" s="2">
        <v>0</v>
      </c>
      <c r="I607" s="2">
        <v>1</v>
      </c>
      <c r="J607" s="2">
        <v>0</v>
      </c>
      <c r="K607" s="2">
        <v>0</v>
      </c>
      <c r="L607" s="2">
        <v>1</v>
      </c>
      <c r="M607" s="2">
        <v>0</v>
      </c>
      <c r="N607" s="2">
        <v>0</v>
      </c>
      <c r="O607" s="2" t="s">
        <v>20</v>
      </c>
      <c r="P607" s="2" t="str">
        <f t="shared" si="18"/>
        <v>Together</v>
      </c>
      <c r="Q607" t="str">
        <f t="shared" si="19"/>
        <v>Graduate</v>
      </c>
    </row>
    <row r="608" spans="1:17">
      <c r="A608" s="2">
        <v>2185</v>
      </c>
      <c r="B608" s="2">
        <v>166636</v>
      </c>
      <c r="C608" s="2">
        <v>0</v>
      </c>
      <c r="D608" s="2">
        <v>0</v>
      </c>
      <c r="E608" s="2">
        <v>63</v>
      </c>
      <c r="F608" s="2">
        <v>0</v>
      </c>
      <c r="G608" s="2">
        <v>0</v>
      </c>
      <c r="H608" s="2">
        <v>0</v>
      </c>
      <c r="I608" s="2">
        <v>1</v>
      </c>
      <c r="J608" s="2">
        <v>0</v>
      </c>
      <c r="K608" s="2">
        <v>0</v>
      </c>
      <c r="L608" s="2">
        <v>0</v>
      </c>
      <c r="M608" s="2">
        <v>1</v>
      </c>
      <c r="N608" s="2">
        <v>0</v>
      </c>
      <c r="O608" s="2" t="s">
        <v>20</v>
      </c>
      <c r="P608" s="2" t="str">
        <f t="shared" si="18"/>
        <v>Together</v>
      </c>
      <c r="Q608" t="str">
        <f t="shared" si="19"/>
        <v>Master</v>
      </c>
    </row>
    <row r="609" spans="1:17">
      <c r="A609" s="2">
        <v>1449</v>
      </c>
      <c r="B609" s="2">
        <v>166582</v>
      </c>
      <c r="C609" s="2">
        <v>0</v>
      </c>
      <c r="D609" s="2">
        <v>0</v>
      </c>
      <c r="E609" s="2">
        <v>51</v>
      </c>
      <c r="F609" s="2">
        <v>0</v>
      </c>
      <c r="G609" s="2">
        <v>0</v>
      </c>
      <c r="H609" s="2">
        <v>1</v>
      </c>
      <c r="I609" s="2">
        <v>0</v>
      </c>
      <c r="J609" s="2">
        <v>0</v>
      </c>
      <c r="K609" s="2">
        <v>0</v>
      </c>
      <c r="L609" s="2">
        <v>0</v>
      </c>
      <c r="M609" s="2">
        <v>0</v>
      </c>
      <c r="N609" s="2">
        <v>1</v>
      </c>
      <c r="O609" s="2" t="s">
        <v>18</v>
      </c>
      <c r="P609" s="2" t="str">
        <f t="shared" si="18"/>
        <v>Single</v>
      </c>
      <c r="Q609" t="str">
        <f t="shared" si="19"/>
        <v>PhD</v>
      </c>
    </row>
    <row r="610" spans="1:17">
      <c r="A610" s="2">
        <v>1550</v>
      </c>
      <c r="B610" s="2">
        <v>166565</v>
      </c>
      <c r="C610" s="2">
        <v>0</v>
      </c>
      <c r="D610" s="2">
        <v>1</v>
      </c>
      <c r="E610" s="2">
        <v>58</v>
      </c>
      <c r="F610" s="2">
        <v>0</v>
      </c>
      <c r="G610" s="2">
        <v>0</v>
      </c>
      <c r="H610" s="2">
        <v>1</v>
      </c>
      <c r="I610" s="2">
        <v>0</v>
      </c>
      <c r="J610" s="2">
        <v>0</v>
      </c>
      <c r="K610" s="2">
        <v>0</v>
      </c>
      <c r="L610" s="2">
        <v>1</v>
      </c>
      <c r="M610" s="2">
        <v>0</v>
      </c>
      <c r="N610" s="2">
        <v>0</v>
      </c>
      <c r="O610" s="2" t="s">
        <v>21</v>
      </c>
      <c r="P610" s="2" t="str">
        <f t="shared" si="18"/>
        <v>Single</v>
      </c>
      <c r="Q610" t="str">
        <f t="shared" si="19"/>
        <v>Graduate</v>
      </c>
    </row>
    <row r="611" spans="1:17">
      <c r="A611" s="2">
        <v>1303</v>
      </c>
      <c r="B611" s="2">
        <v>166503</v>
      </c>
      <c r="C611" s="2">
        <v>1</v>
      </c>
      <c r="D611" s="2">
        <v>0</v>
      </c>
      <c r="E611" s="2">
        <v>35</v>
      </c>
      <c r="F611" s="2">
        <v>0</v>
      </c>
      <c r="G611" s="2">
        <v>0</v>
      </c>
      <c r="H611" s="2">
        <v>1</v>
      </c>
      <c r="I611" s="2">
        <v>0</v>
      </c>
      <c r="J611" s="2">
        <v>0</v>
      </c>
      <c r="K611" s="2">
        <v>0</v>
      </c>
      <c r="L611" s="2">
        <v>1</v>
      </c>
      <c r="M611" s="2">
        <v>0</v>
      </c>
      <c r="N611" s="2">
        <v>0</v>
      </c>
      <c r="O611" s="2" t="s">
        <v>20</v>
      </c>
      <c r="P611" s="2" t="str">
        <f t="shared" si="18"/>
        <v>Single</v>
      </c>
      <c r="Q611" t="str">
        <f t="shared" si="19"/>
        <v>Graduate</v>
      </c>
    </row>
    <row r="612" spans="1:17">
      <c r="A612" s="2">
        <v>2090</v>
      </c>
      <c r="B612" s="2">
        <v>166480</v>
      </c>
      <c r="C612" s="2">
        <v>1</v>
      </c>
      <c r="D612" s="2">
        <v>1</v>
      </c>
      <c r="E612" s="2">
        <v>55</v>
      </c>
      <c r="F612" s="2">
        <v>0</v>
      </c>
      <c r="G612" s="2">
        <v>1</v>
      </c>
      <c r="H612" s="2">
        <v>0</v>
      </c>
      <c r="I612" s="2">
        <v>0</v>
      </c>
      <c r="J612" s="2">
        <v>0</v>
      </c>
      <c r="K612" s="2">
        <v>0</v>
      </c>
      <c r="L612" s="2">
        <v>1</v>
      </c>
      <c r="M612" s="2">
        <v>0</v>
      </c>
      <c r="N612" s="2">
        <v>0</v>
      </c>
      <c r="O612" s="2" t="s">
        <v>21</v>
      </c>
      <c r="P612" s="2" t="str">
        <f t="shared" si="18"/>
        <v>Married</v>
      </c>
      <c r="Q612" t="str">
        <f t="shared" si="19"/>
        <v>Graduate</v>
      </c>
    </row>
    <row r="613" spans="1:17">
      <c r="A613" s="2">
        <v>3084</v>
      </c>
      <c r="B613" s="2">
        <v>166476</v>
      </c>
      <c r="C613" s="2">
        <v>0</v>
      </c>
      <c r="D613" s="2">
        <v>1</v>
      </c>
      <c r="E613" s="2">
        <v>51</v>
      </c>
      <c r="F613" s="2">
        <v>0</v>
      </c>
      <c r="G613" s="2">
        <v>0</v>
      </c>
      <c r="H613" s="2">
        <v>0</v>
      </c>
      <c r="I613" s="2">
        <v>1</v>
      </c>
      <c r="J613" s="2">
        <v>0</v>
      </c>
      <c r="K613" s="2">
        <v>0</v>
      </c>
      <c r="L613" s="2">
        <v>0</v>
      </c>
      <c r="M613" s="2">
        <v>1</v>
      </c>
      <c r="N613" s="2">
        <v>0</v>
      </c>
      <c r="O613" s="2" t="s">
        <v>19</v>
      </c>
      <c r="P613" s="2" t="str">
        <f t="shared" si="18"/>
        <v>Together</v>
      </c>
      <c r="Q613" t="str">
        <f t="shared" si="19"/>
        <v>Master</v>
      </c>
    </row>
    <row r="614" spans="1:17">
      <c r="A614" s="2">
        <v>1667</v>
      </c>
      <c r="B614" s="2">
        <v>166476</v>
      </c>
      <c r="C614" s="2">
        <v>0</v>
      </c>
      <c r="D614" s="2">
        <v>1</v>
      </c>
      <c r="E614" s="2">
        <v>44</v>
      </c>
      <c r="F614" s="2">
        <v>1</v>
      </c>
      <c r="G614" s="2">
        <v>0</v>
      </c>
      <c r="H614" s="2">
        <v>0</v>
      </c>
      <c r="I614" s="2">
        <v>0</v>
      </c>
      <c r="J614" s="2">
        <v>0</v>
      </c>
      <c r="K614" s="2">
        <v>0</v>
      </c>
      <c r="L614" s="2">
        <v>0</v>
      </c>
      <c r="M614" s="2">
        <v>0</v>
      </c>
      <c r="N614" s="2">
        <v>1</v>
      </c>
      <c r="O614" s="2" t="s">
        <v>17</v>
      </c>
      <c r="P614" s="2" t="str">
        <f t="shared" si="18"/>
        <v>Divorced</v>
      </c>
      <c r="Q614" t="str">
        <f t="shared" si="19"/>
        <v>PhD</v>
      </c>
    </row>
    <row r="615" spans="1:17">
      <c r="A615" s="2">
        <v>1396</v>
      </c>
      <c r="B615" s="2">
        <v>166465</v>
      </c>
      <c r="C615" s="2">
        <v>0</v>
      </c>
      <c r="D615" s="2">
        <v>1</v>
      </c>
      <c r="E615" s="2">
        <v>65</v>
      </c>
      <c r="F615" s="2">
        <v>0</v>
      </c>
      <c r="G615" s="2">
        <v>1</v>
      </c>
      <c r="H615" s="2">
        <v>0</v>
      </c>
      <c r="I615" s="2">
        <v>0</v>
      </c>
      <c r="J615" s="2">
        <v>0</v>
      </c>
      <c r="K615" s="2">
        <v>0</v>
      </c>
      <c r="L615" s="2">
        <v>0</v>
      </c>
      <c r="M615" s="2">
        <v>0</v>
      </c>
      <c r="N615" s="2">
        <v>1</v>
      </c>
      <c r="O615" s="2" t="s">
        <v>22</v>
      </c>
      <c r="P615" s="2" t="str">
        <f t="shared" si="18"/>
        <v>Married</v>
      </c>
      <c r="Q615" t="str">
        <f t="shared" si="19"/>
        <v>PhD</v>
      </c>
    </row>
    <row r="616" spans="1:17">
      <c r="A616" s="2">
        <v>1362</v>
      </c>
      <c r="B616" s="2">
        <v>166426</v>
      </c>
      <c r="C616" s="2">
        <v>0</v>
      </c>
      <c r="D616" s="2">
        <v>1</v>
      </c>
      <c r="E616" s="2">
        <v>59</v>
      </c>
      <c r="F616" s="2">
        <v>0</v>
      </c>
      <c r="G616" s="2">
        <v>0</v>
      </c>
      <c r="H616" s="2">
        <v>0</v>
      </c>
      <c r="I616" s="2">
        <v>1</v>
      </c>
      <c r="J616" s="2">
        <v>0</v>
      </c>
      <c r="K616" s="2">
        <v>0</v>
      </c>
      <c r="L616" s="2">
        <v>0</v>
      </c>
      <c r="M616" s="2">
        <v>0</v>
      </c>
      <c r="N616" s="2">
        <v>1</v>
      </c>
      <c r="O616" s="2" t="s">
        <v>19</v>
      </c>
      <c r="P616" s="2" t="str">
        <f t="shared" si="18"/>
        <v>Together</v>
      </c>
      <c r="Q616" t="str">
        <f t="shared" si="19"/>
        <v>PhD</v>
      </c>
    </row>
    <row r="617" spans="1:17">
      <c r="A617" s="2">
        <v>1689</v>
      </c>
      <c r="B617" s="2">
        <v>166375</v>
      </c>
      <c r="C617" s="2">
        <v>0</v>
      </c>
      <c r="D617" s="2">
        <v>1</v>
      </c>
      <c r="E617" s="2">
        <v>72</v>
      </c>
      <c r="F617" s="2">
        <v>0</v>
      </c>
      <c r="G617" s="2">
        <v>0</v>
      </c>
      <c r="H617" s="2">
        <v>0</v>
      </c>
      <c r="I617" s="2">
        <v>1</v>
      </c>
      <c r="J617" s="2">
        <v>0</v>
      </c>
      <c r="K617" s="2">
        <v>0</v>
      </c>
      <c r="L617" s="2">
        <v>0</v>
      </c>
      <c r="M617" s="2">
        <v>0</v>
      </c>
      <c r="N617" s="2">
        <v>1</v>
      </c>
      <c r="O617" s="2" t="s">
        <v>18</v>
      </c>
      <c r="P617" s="2" t="str">
        <f t="shared" si="18"/>
        <v>Together</v>
      </c>
      <c r="Q617" t="str">
        <f t="shared" si="19"/>
        <v>PhD</v>
      </c>
    </row>
    <row r="618" spans="1:17">
      <c r="A618" s="2">
        <v>1051</v>
      </c>
      <c r="B618" s="2">
        <v>166373</v>
      </c>
      <c r="C618" s="2">
        <v>1</v>
      </c>
      <c r="D618" s="2">
        <v>1</v>
      </c>
      <c r="E618" s="2">
        <v>42</v>
      </c>
      <c r="F618" s="2">
        <v>0</v>
      </c>
      <c r="G618" s="2">
        <v>1</v>
      </c>
      <c r="H618" s="2">
        <v>0</v>
      </c>
      <c r="I618" s="2">
        <v>0</v>
      </c>
      <c r="J618" s="2">
        <v>0</v>
      </c>
      <c r="K618" s="2">
        <v>0</v>
      </c>
      <c r="L618" s="2">
        <v>1</v>
      </c>
      <c r="M618" s="2">
        <v>0</v>
      </c>
      <c r="N618" s="2">
        <v>0</v>
      </c>
      <c r="O618" s="2" t="s">
        <v>20</v>
      </c>
      <c r="P618" s="2" t="str">
        <f t="shared" si="18"/>
        <v>Married</v>
      </c>
      <c r="Q618" t="str">
        <f t="shared" si="19"/>
        <v>Graduate</v>
      </c>
    </row>
    <row r="619" spans="1:17">
      <c r="A619" s="2">
        <v>1713</v>
      </c>
      <c r="B619" s="2">
        <v>166373</v>
      </c>
      <c r="C619" s="2">
        <v>1</v>
      </c>
      <c r="D619" s="2">
        <v>1</v>
      </c>
      <c r="E619" s="2">
        <v>42</v>
      </c>
      <c r="F619" s="2">
        <v>0</v>
      </c>
      <c r="G619" s="2">
        <v>1</v>
      </c>
      <c r="H619" s="2">
        <v>0</v>
      </c>
      <c r="I619" s="2">
        <v>0</v>
      </c>
      <c r="J619" s="2">
        <v>0</v>
      </c>
      <c r="K619" s="2">
        <v>0</v>
      </c>
      <c r="L619" s="2">
        <v>1</v>
      </c>
      <c r="M619" s="2">
        <v>0</v>
      </c>
      <c r="N619" s="2">
        <v>0</v>
      </c>
      <c r="O619" s="2" t="s">
        <v>18</v>
      </c>
      <c r="P619" s="2" t="str">
        <f t="shared" si="18"/>
        <v>Married</v>
      </c>
      <c r="Q619" t="str">
        <f t="shared" si="19"/>
        <v>Graduate</v>
      </c>
    </row>
    <row r="620" spans="1:17">
      <c r="A620" s="2">
        <v>1317</v>
      </c>
      <c r="B620" s="2">
        <v>166334</v>
      </c>
      <c r="C620" s="2">
        <v>0</v>
      </c>
      <c r="D620" s="2">
        <v>1</v>
      </c>
      <c r="E620" s="2">
        <v>64</v>
      </c>
      <c r="F620" s="2">
        <v>0</v>
      </c>
      <c r="G620" s="2">
        <v>1</v>
      </c>
      <c r="H620" s="2">
        <v>0</v>
      </c>
      <c r="I620" s="2">
        <v>0</v>
      </c>
      <c r="J620" s="2">
        <v>0</v>
      </c>
      <c r="K620" s="2">
        <v>0</v>
      </c>
      <c r="L620" s="2">
        <v>0</v>
      </c>
      <c r="M620" s="2">
        <v>0</v>
      </c>
      <c r="N620" s="2">
        <v>1</v>
      </c>
      <c r="O620" s="2" t="s">
        <v>18</v>
      </c>
      <c r="P620" s="2" t="str">
        <f t="shared" si="18"/>
        <v>Married</v>
      </c>
      <c r="Q620" t="str">
        <f t="shared" si="19"/>
        <v>PhD</v>
      </c>
    </row>
    <row r="621" spans="1:17">
      <c r="A621" s="2">
        <v>1262</v>
      </c>
      <c r="B621" s="2">
        <v>166313</v>
      </c>
      <c r="C621" s="2">
        <v>0</v>
      </c>
      <c r="D621" s="2">
        <v>1</v>
      </c>
      <c r="E621" s="2">
        <v>57</v>
      </c>
      <c r="F621" s="2">
        <v>0</v>
      </c>
      <c r="G621" s="2">
        <v>0</v>
      </c>
      <c r="H621" s="2">
        <v>0</v>
      </c>
      <c r="I621" s="2">
        <v>1</v>
      </c>
      <c r="J621" s="2">
        <v>0</v>
      </c>
      <c r="K621" s="2">
        <v>0</v>
      </c>
      <c r="L621" s="2">
        <v>0</v>
      </c>
      <c r="M621" s="2">
        <v>0</v>
      </c>
      <c r="N621" s="2">
        <v>1</v>
      </c>
      <c r="O621" s="2" t="s">
        <v>21</v>
      </c>
      <c r="P621" s="2" t="str">
        <f t="shared" si="18"/>
        <v>Together</v>
      </c>
      <c r="Q621" t="str">
        <f t="shared" si="19"/>
        <v>PhD</v>
      </c>
    </row>
    <row r="622" spans="1:17">
      <c r="A622" s="2">
        <v>2256</v>
      </c>
      <c r="B622" s="2">
        <v>166303</v>
      </c>
      <c r="C622" s="2">
        <v>0</v>
      </c>
      <c r="D622" s="2">
        <v>1</v>
      </c>
      <c r="E622" s="2">
        <v>49</v>
      </c>
      <c r="F622" s="2">
        <v>0</v>
      </c>
      <c r="G622" s="2">
        <v>1</v>
      </c>
      <c r="H622" s="2">
        <v>0</v>
      </c>
      <c r="I622" s="2">
        <v>0</v>
      </c>
      <c r="J622" s="2">
        <v>0</v>
      </c>
      <c r="K622" s="2">
        <v>0</v>
      </c>
      <c r="L622" s="2">
        <v>1</v>
      </c>
      <c r="M622" s="2">
        <v>0</v>
      </c>
      <c r="N622" s="2">
        <v>0</v>
      </c>
      <c r="O622" s="2" t="s">
        <v>19</v>
      </c>
      <c r="P622" s="2" t="str">
        <f t="shared" si="18"/>
        <v>Married</v>
      </c>
      <c r="Q622" t="str">
        <f t="shared" si="19"/>
        <v>Graduate</v>
      </c>
    </row>
    <row r="623" spans="1:17">
      <c r="A623" s="2">
        <v>2061</v>
      </c>
      <c r="B623" s="2">
        <v>166294</v>
      </c>
      <c r="C623" s="2">
        <v>0</v>
      </c>
      <c r="D623" s="2">
        <v>0</v>
      </c>
      <c r="E623" s="2">
        <v>55</v>
      </c>
      <c r="F623" s="2">
        <v>0</v>
      </c>
      <c r="G623" s="2">
        <v>0</v>
      </c>
      <c r="H623" s="2">
        <v>1</v>
      </c>
      <c r="I623" s="2">
        <v>0</v>
      </c>
      <c r="J623" s="2">
        <v>0</v>
      </c>
      <c r="K623" s="2">
        <v>0</v>
      </c>
      <c r="L623" s="2">
        <v>1</v>
      </c>
      <c r="M623" s="2">
        <v>0</v>
      </c>
      <c r="N623" s="2">
        <v>0</v>
      </c>
      <c r="O623" s="2" t="s">
        <v>18</v>
      </c>
      <c r="P623" s="2" t="str">
        <f t="shared" si="18"/>
        <v>Single</v>
      </c>
      <c r="Q623" t="str">
        <f t="shared" si="19"/>
        <v>Graduate</v>
      </c>
    </row>
    <row r="624" spans="1:17">
      <c r="A624" s="2">
        <v>3217</v>
      </c>
      <c r="B624" s="2">
        <v>166201</v>
      </c>
      <c r="C624" s="2">
        <v>2</v>
      </c>
      <c r="D624" s="2">
        <v>1</v>
      </c>
      <c r="E624" s="2">
        <v>74</v>
      </c>
      <c r="F624" s="2">
        <v>0</v>
      </c>
      <c r="G624" s="2">
        <v>0</v>
      </c>
      <c r="H624" s="2">
        <v>0</v>
      </c>
      <c r="I624" s="2">
        <v>1</v>
      </c>
      <c r="J624" s="2">
        <v>0</v>
      </c>
      <c r="K624" s="2">
        <v>0</v>
      </c>
      <c r="L624" s="2">
        <v>0</v>
      </c>
      <c r="M624" s="2">
        <v>0</v>
      </c>
      <c r="N624" s="2">
        <v>1</v>
      </c>
      <c r="O624" s="2" t="s">
        <v>20</v>
      </c>
      <c r="P624" s="2" t="str">
        <f t="shared" si="18"/>
        <v>Together</v>
      </c>
      <c r="Q624" t="str">
        <f t="shared" si="19"/>
        <v>PhD</v>
      </c>
    </row>
    <row r="625" spans="1:17">
      <c r="A625" s="2">
        <v>2524</v>
      </c>
      <c r="B625" s="2">
        <v>166033</v>
      </c>
      <c r="C625" s="2">
        <v>0</v>
      </c>
      <c r="D625" s="2">
        <v>1</v>
      </c>
      <c r="E625" s="2">
        <v>63</v>
      </c>
      <c r="F625" s="2">
        <v>0</v>
      </c>
      <c r="G625" s="2">
        <v>0</v>
      </c>
      <c r="H625" s="2">
        <v>0</v>
      </c>
      <c r="I625" s="2">
        <v>0</v>
      </c>
      <c r="J625" s="2">
        <v>1</v>
      </c>
      <c r="K625" s="2">
        <v>0</v>
      </c>
      <c r="L625" s="2">
        <v>1</v>
      </c>
      <c r="M625" s="2">
        <v>0</v>
      </c>
      <c r="N625" s="2">
        <v>0</v>
      </c>
      <c r="O625" s="2" t="s">
        <v>22</v>
      </c>
      <c r="P625" s="2" t="str">
        <f t="shared" si="18"/>
        <v>Widow</v>
      </c>
      <c r="Q625" t="str">
        <f t="shared" si="19"/>
        <v>Graduate</v>
      </c>
    </row>
    <row r="626" spans="1:17">
      <c r="A626" s="2">
        <v>2224</v>
      </c>
      <c r="B626" s="2">
        <v>166000</v>
      </c>
      <c r="C626" s="2">
        <v>0</v>
      </c>
      <c r="D626" s="2">
        <v>0</v>
      </c>
      <c r="E626" s="2">
        <v>73</v>
      </c>
      <c r="F626" s="2">
        <v>0</v>
      </c>
      <c r="G626" s="2">
        <v>0</v>
      </c>
      <c r="H626" s="2">
        <v>0</v>
      </c>
      <c r="I626" s="2">
        <v>1</v>
      </c>
      <c r="J626" s="2">
        <v>0</v>
      </c>
      <c r="K626" s="2">
        <v>0</v>
      </c>
      <c r="L626" s="2">
        <v>0</v>
      </c>
      <c r="M626" s="2">
        <v>1</v>
      </c>
      <c r="N626" s="2">
        <v>0</v>
      </c>
      <c r="O626" s="2" t="s">
        <v>22</v>
      </c>
      <c r="P626" s="2" t="str">
        <f t="shared" si="18"/>
        <v>Together</v>
      </c>
      <c r="Q626" t="str">
        <f t="shared" si="19"/>
        <v>Master</v>
      </c>
    </row>
    <row r="627" spans="1:17">
      <c r="A627" s="2">
        <v>1438</v>
      </c>
      <c r="B627" s="2">
        <v>165991</v>
      </c>
      <c r="C627" s="2">
        <v>0</v>
      </c>
      <c r="D627" s="2">
        <v>1</v>
      </c>
      <c r="E627" s="2">
        <v>44</v>
      </c>
      <c r="F627" s="2">
        <v>0</v>
      </c>
      <c r="G627" s="2">
        <v>1</v>
      </c>
      <c r="H627" s="2">
        <v>0</v>
      </c>
      <c r="I627" s="2">
        <v>0</v>
      </c>
      <c r="J627" s="2">
        <v>0</v>
      </c>
      <c r="K627" s="2">
        <v>0</v>
      </c>
      <c r="L627" s="2">
        <v>1</v>
      </c>
      <c r="M627" s="2">
        <v>0</v>
      </c>
      <c r="N627" s="2">
        <v>0</v>
      </c>
      <c r="O627" s="2" t="s">
        <v>22</v>
      </c>
      <c r="P627" s="2" t="str">
        <f t="shared" si="18"/>
        <v>Married</v>
      </c>
      <c r="Q627" t="str">
        <f t="shared" si="19"/>
        <v>Graduate</v>
      </c>
    </row>
    <row r="628" spans="1:17">
      <c r="A628" s="2">
        <v>1796</v>
      </c>
      <c r="B628" s="2">
        <v>165968</v>
      </c>
      <c r="C628" s="2">
        <v>0</v>
      </c>
      <c r="D628" s="2">
        <v>1</v>
      </c>
      <c r="E628" s="2">
        <v>50</v>
      </c>
      <c r="F628" s="2">
        <v>0</v>
      </c>
      <c r="G628" s="2">
        <v>0</v>
      </c>
      <c r="H628" s="2">
        <v>0</v>
      </c>
      <c r="I628" s="2">
        <v>1</v>
      </c>
      <c r="J628" s="2">
        <v>0</v>
      </c>
      <c r="K628" s="2">
        <v>0</v>
      </c>
      <c r="L628" s="2">
        <v>0</v>
      </c>
      <c r="M628" s="2">
        <v>0</v>
      </c>
      <c r="N628" s="2">
        <v>1</v>
      </c>
      <c r="O628" s="2" t="s">
        <v>21</v>
      </c>
      <c r="P628" s="2" t="str">
        <f t="shared" si="18"/>
        <v>Together</v>
      </c>
      <c r="Q628" t="str">
        <f t="shared" si="19"/>
        <v>PhD</v>
      </c>
    </row>
    <row r="629" spans="1:17">
      <c r="A629" s="2">
        <v>1095</v>
      </c>
      <c r="B629" s="2">
        <v>165846</v>
      </c>
      <c r="C629" s="2">
        <v>0</v>
      </c>
      <c r="D629" s="2">
        <v>0</v>
      </c>
      <c r="E629" s="2">
        <v>75</v>
      </c>
      <c r="F629" s="2">
        <v>0</v>
      </c>
      <c r="G629" s="2">
        <v>1</v>
      </c>
      <c r="H629" s="2">
        <v>0</v>
      </c>
      <c r="I629" s="2">
        <v>0</v>
      </c>
      <c r="J629" s="2">
        <v>0</v>
      </c>
      <c r="K629" s="2">
        <v>0</v>
      </c>
      <c r="L629" s="2">
        <v>0</v>
      </c>
      <c r="M629" s="2">
        <v>0</v>
      </c>
      <c r="N629" s="2">
        <v>1</v>
      </c>
      <c r="O629" s="2" t="s">
        <v>18</v>
      </c>
      <c r="P629" s="2" t="str">
        <f t="shared" si="18"/>
        <v>Married</v>
      </c>
      <c r="Q629" t="str">
        <f t="shared" si="19"/>
        <v>PhD</v>
      </c>
    </row>
    <row r="630" spans="1:17">
      <c r="A630" s="2">
        <v>2518</v>
      </c>
      <c r="B630" s="2">
        <v>165819</v>
      </c>
      <c r="C630" s="2">
        <v>0</v>
      </c>
      <c r="D630" s="2">
        <v>0</v>
      </c>
      <c r="E630" s="2">
        <v>42</v>
      </c>
      <c r="F630" s="2">
        <v>0</v>
      </c>
      <c r="G630" s="2">
        <v>1</v>
      </c>
      <c r="H630" s="2">
        <v>0</v>
      </c>
      <c r="I630" s="2">
        <v>0</v>
      </c>
      <c r="J630" s="2">
        <v>0</v>
      </c>
      <c r="K630" s="2">
        <v>0</v>
      </c>
      <c r="L630" s="2">
        <v>1</v>
      </c>
      <c r="M630" s="2">
        <v>0</v>
      </c>
      <c r="N630" s="2">
        <v>0</v>
      </c>
      <c r="O630" s="2" t="s">
        <v>22</v>
      </c>
      <c r="P630" s="2" t="str">
        <f t="shared" si="18"/>
        <v>Married</v>
      </c>
      <c r="Q630" t="str">
        <f t="shared" si="19"/>
        <v>Graduate</v>
      </c>
    </row>
    <row r="631" spans="1:17">
      <c r="A631" s="2">
        <v>2984</v>
      </c>
      <c r="B631" s="2">
        <v>165814</v>
      </c>
      <c r="C631" s="2">
        <v>0</v>
      </c>
      <c r="D631" s="2">
        <v>1</v>
      </c>
      <c r="E631" s="2">
        <v>54</v>
      </c>
      <c r="F631" s="2">
        <v>0</v>
      </c>
      <c r="G631" s="2">
        <v>0</v>
      </c>
      <c r="H631" s="2">
        <v>0</v>
      </c>
      <c r="I631" s="2">
        <v>1</v>
      </c>
      <c r="J631" s="2">
        <v>0</v>
      </c>
      <c r="K631" s="2">
        <v>0</v>
      </c>
      <c r="L631" s="2">
        <v>0</v>
      </c>
      <c r="M631" s="2">
        <v>0</v>
      </c>
      <c r="N631" s="2">
        <v>1</v>
      </c>
      <c r="O631" s="2" t="s">
        <v>21</v>
      </c>
      <c r="P631" s="2" t="str">
        <f t="shared" si="18"/>
        <v>Together</v>
      </c>
      <c r="Q631" t="str">
        <f t="shared" si="19"/>
        <v>PhD</v>
      </c>
    </row>
    <row r="632" spans="1:17">
      <c r="A632" s="2">
        <v>1391</v>
      </c>
      <c r="B632" s="2">
        <v>165808</v>
      </c>
      <c r="C632" s="2">
        <v>1</v>
      </c>
      <c r="D632" s="2">
        <v>1</v>
      </c>
      <c r="E632" s="2">
        <v>49</v>
      </c>
      <c r="F632" s="2">
        <v>1</v>
      </c>
      <c r="G632" s="2">
        <v>0</v>
      </c>
      <c r="H632" s="2">
        <v>0</v>
      </c>
      <c r="I632" s="2">
        <v>0</v>
      </c>
      <c r="J632" s="2">
        <v>0</v>
      </c>
      <c r="K632" s="2">
        <v>0</v>
      </c>
      <c r="L632" s="2">
        <v>0</v>
      </c>
      <c r="M632" s="2">
        <v>0</v>
      </c>
      <c r="N632" s="2">
        <v>1</v>
      </c>
      <c r="O632" s="2" t="s">
        <v>17</v>
      </c>
      <c r="P632" s="2" t="str">
        <f t="shared" si="18"/>
        <v>Divorced</v>
      </c>
      <c r="Q632" t="str">
        <f t="shared" si="19"/>
        <v>PhD</v>
      </c>
    </row>
    <row r="633" spans="1:17">
      <c r="A633" s="2">
        <v>1666</v>
      </c>
      <c r="B633" s="2">
        <v>165777</v>
      </c>
      <c r="C633" s="2">
        <v>0</v>
      </c>
      <c r="D633" s="2">
        <v>0</v>
      </c>
      <c r="E633" s="2">
        <v>53</v>
      </c>
      <c r="F633" s="2">
        <v>0</v>
      </c>
      <c r="G633" s="2">
        <v>0</v>
      </c>
      <c r="H633" s="2">
        <v>0</v>
      </c>
      <c r="I633" s="2">
        <v>1</v>
      </c>
      <c r="J633" s="2">
        <v>0</v>
      </c>
      <c r="K633" s="2">
        <v>0</v>
      </c>
      <c r="L633" s="2">
        <v>1</v>
      </c>
      <c r="M633" s="2">
        <v>0</v>
      </c>
      <c r="N633" s="2">
        <v>0</v>
      </c>
      <c r="O633" s="2" t="s">
        <v>22</v>
      </c>
      <c r="P633" s="2" t="str">
        <f t="shared" si="18"/>
        <v>Together</v>
      </c>
      <c r="Q633" t="str">
        <f t="shared" si="19"/>
        <v>Graduate</v>
      </c>
    </row>
    <row r="634" spans="1:17">
      <c r="A634" s="2">
        <v>2192</v>
      </c>
      <c r="B634" s="2">
        <v>165748</v>
      </c>
      <c r="C634" s="2">
        <v>0</v>
      </c>
      <c r="D634" s="2">
        <v>1</v>
      </c>
      <c r="E634" s="2">
        <v>65</v>
      </c>
      <c r="F634" s="2">
        <v>0</v>
      </c>
      <c r="G634" s="2">
        <v>0</v>
      </c>
      <c r="H634" s="2">
        <v>0</v>
      </c>
      <c r="I634" s="2">
        <v>1</v>
      </c>
      <c r="J634" s="2">
        <v>0</v>
      </c>
      <c r="K634" s="2">
        <v>0</v>
      </c>
      <c r="L634" s="2">
        <v>1</v>
      </c>
      <c r="M634" s="2">
        <v>0</v>
      </c>
      <c r="N634" s="2">
        <v>0</v>
      </c>
      <c r="O634" s="2" t="s">
        <v>21</v>
      </c>
      <c r="P634" s="2" t="str">
        <f t="shared" si="18"/>
        <v>Together</v>
      </c>
      <c r="Q634" t="str">
        <f t="shared" si="19"/>
        <v>Graduate</v>
      </c>
    </row>
    <row r="635" spans="1:17">
      <c r="A635" s="2">
        <v>1141</v>
      </c>
      <c r="B635" s="2">
        <v>165747</v>
      </c>
      <c r="C635" s="2">
        <v>0</v>
      </c>
      <c r="D635" s="2">
        <v>1</v>
      </c>
      <c r="E635" s="2">
        <v>51</v>
      </c>
      <c r="F635" s="2">
        <v>0</v>
      </c>
      <c r="G635" s="2">
        <v>1</v>
      </c>
      <c r="H635" s="2">
        <v>0</v>
      </c>
      <c r="I635" s="2">
        <v>0</v>
      </c>
      <c r="J635" s="2">
        <v>0</v>
      </c>
      <c r="K635" s="2">
        <v>0</v>
      </c>
      <c r="L635" s="2">
        <v>1</v>
      </c>
      <c r="M635" s="2">
        <v>0</v>
      </c>
      <c r="N635" s="2">
        <v>0</v>
      </c>
      <c r="O635" s="2" t="s">
        <v>20</v>
      </c>
      <c r="P635" s="2" t="str">
        <f t="shared" si="18"/>
        <v>Married</v>
      </c>
      <c r="Q635" t="str">
        <f t="shared" si="19"/>
        <v>Graduate</v>
      </c>
    </row>
    <row r="636" spans="1:17">
      <c r="A636" s="2">
        <v>2819</v>
      </c>
      <c r="B636" s="2">
        <v>165735</v>
      </c>
      <c r="C636" s="2">
        <v>1</v>
      </c>
      <c r="D636" s="2">
        <v>1</v>
      </c>
      <c r="E636" s="2">
        <v>55</v>
      </c>
      <c r="F636" s="2">
        <v>0</v>
      </c>
      <c r="G636" s="2">
        <v>0</v>
      </c>
      <c r="H636" s="2">
        <v>0</v>
      </c>
      <c r="I636" s="2">
        <v>1</v>
      </c>
      <c r="J636" s="2">
        <v>0</v>
      </c>
      <c r="K636" s="2">
        <v>0</v>
      </c>
      <c r="L636" s="2">
        <v>0</v>
      </c>
      <c r="M636" s="2">
        <v>1</v>
      </c>
      <c r="N636" s="2">
        <v>0</v>
      </c>
      <c r="O636" s="2" t="s">
        <v>17</v>
      </c>
      <c r="P636" s="2" t="str">
        <f t="shared" si="18"/>
        <v>Together</v>
      </c>
      <c r="Q636" t="str">
        <f t="shared" si="19"/>
        <v>Master</v>
      </c>
    </row>
    <row r="637" spans="1:17">
      <c r="A637" s="2">
        <v>3139</v>
      </c>
      <c r="B637" s="2">
        <v>165706</v>
      </c>
      <c r="C637" s="2">
        <v>0</v>
      </c>
      <c r="D637" s="2">
        <v>0</v>
      </c>
      <c r="E637" s="2">
        <v>50</v>
      </c>
      <c r="F637" s="2">
        <v>1</v>
      </c>
      <c r="G637" s="2">
        <v>0</v>
      </c>
      <c r="H637" s="2">
        <v>0</v>
      </c>
      <c r="I637" s="2">
        <v>0</v>
      </c>
      <c r="J637" s="2">
        <v>0</v>
      </c>
      <c r="K637" s="2">
        <v>0</v>
      </c>
      <c r="L637" s="2">
        <v>0</v>
      </c>
      <c r="M637" s="2">
        <v>0</v>
      </c>
      <c r="N637" s="2">
        <v>0</v>
      </c>
      <c r="O637" s="2" t="s">
        <v>20</v>
      </c>
      <c r="P637" s="2" t="str">
        <f t="shared" si="18"/>
        <v>Divorced</v>
      </c>
      <c r="Q637" t="e">
        <f t="shared" si="19"/>
        <v>#N/A</v>
      </c>
    </row>
    <row r="638" spans="1:17">
      <c r="A638" s="2">
        <v>2397</v>
      </c>
      <c r="B638" s="2">
        <v>165704</v>
      </c>
      <c r="C638" s="2">
        <v>0</v>
      </c>
      <c r="D638" s="2">
        <v>0</v>
      </c>
      <c r="E638" s="2">
        <v>48</v>
      </c>
      <c r="F638" s="2">
        <v>0</v>
      </c>
      <c r="G638" s="2">
        <v>0</v>
      </c>
      <c r="H638" s="2">
        <v>1</v>
      </c>
      <c r="I638" s="2">
        <v>0</v>
      </c>
      <c r="J638" s="2">
        <v>0</v>
      </c>
      <c r="K638" s="2">
        <v>0</v>
      </c>
      <c r="L638" s="2">
        <v>0</v>
      </c>
      <c r="M638" s="2">
        <v>0</v>
      </c>
      <c r="N638" s="2">
        <v>0</v>
      </c>
      <c r="O638" s="2" t="s">
        <v>18</v>
      </c>
      <c r="P638" s="2" t="str">
        <f t="shared" si="18"/>
        <v>Single</v>
      </c>
      <c r="Q638" t="e">
        <f t="shared" si="19"/>
        <v>#N/A</v>
      </c>
    </row>
    <row r="639" spans="1:17">
      <c r="A639" s="2">
        <v>2290</v>
      </c>
      <c r="B639" s="2">
        <v>165695</v>
      </c>
      <c r="C639" s="2">
        <v>0</v>
      </c>
      <c r="D639" s="2">
        <v>1</v>
      </c>
      <c r="E639" s="2">
        <v>60</v>
      </c>
      <c r="F639" s="2">
        <v>0</v>
      </c>
      <c r="G639" s="2">
        <v>1</v>
      </c>
      <c r="H639" s="2">
        <v>0</v>
      </c>
      <c r="I639" s="2">
        <v>0</v>
      </c>
      <c r="J639" s="2">
        <v>0</v>
      </c>
      <c r="K639" s="2">
        <v>0</v>
      </c>
      <c r="L639" s="2">
        <v>0</v>
      </c>
      <c r="M639" s="2">
        <v>0</v>
      </c>
      <c r="N639" s="2">
        <v>1</v>
      </c>
      <c r="O639" s="2" t="s">
        <v>22</v>
      </c>
      <c r="P639" s="2" t="str">
        <f t="shared" si="18"/>
        <v>Married</v>
      </c>
      <c r="Q639" t="str">
        <f t="shared" si="19"/>
        <v>PhD</v>
      </c>
    </row>
    <row r="640" spans="1:17">
      <c r="A640" s="2">
        <v>1799</v>
      </c>
      <c r="B640" s="2">
        <v>165685</v>
      </c>
      <c r="C640" s="2">
        <v>0</v>
      </c>
      <c r="D640" s="2">
        <v>1</v>
      </c>
      <c r="E640" s="2">
        <v>48</v>
      </c>
      <c r="F640" s="2">
        <v>0</v>
      </c>
      <c r="G640" s="2">
        <v>1</v>
      </c>
      <c r="H640" s="2">
        <v>0</v>
      </c>
      <c r="I640" s="2">
        <v>0</v>
      </c>
      <c r="J640" s="2">
        <v>0</v>
      </c>
      <c r="K640" s="2">
        <v>0</v>
      </c>
      <c r="L640" s="2">
        <v>1</v>
      </c>
      <c r="M640" s="2">
        <v>0</v>
      </c>
      <c r="N640" s="2">
        <v>0</v>
      </c>
      <c r="O640" s="2" t="s">
        <v>17</v>
      </c>
      <c r="P640" s="2" t="str">
        <f t="shared" si="18"/>
        <v>Married</v>
      </c>
      <c r="Q640" t="str">
        <f t="shared" si="19"/>
        <v>Graduate</v>
      </c>
    </row>
    <row r="641" spans="1:17">
      <c r="A641" s="2">
        <v>2377</v>
      </c>
      <c r="B641" s="2">
        <v>165685</v>
      </c>
      <c r="C641" s="2">
        <v>0</v>
      </c>
      <c r="D641" s="2">
        <v>1</v>
      </c>
      <c r="E641" s="2">
        <v>48</v>
      </c>
      <c r="F641" s="2">
        <v>0</v>
      </c>
      <c r="G641" s="2">
        <v>1</v>
      </c>
      <c r="H641" s="2">
        <v>0</v>
      </c>
      <c r="I641" s="2">
        <v>0</v>
      </c>
      <c r="J641" s="2">
        <v>0</v>
      </c>
      <c r="K641" s="2">
        <v>0</v>
      </c>
      <c r="L641" s="2">
        <v>1</v>
      </c>
      <c r="M641" s="2">
        <v>0</v>
      </c>
      <c r="N641" s="2">
        <v>0</v>
      </c>
      <c r="O641" s="2" t="s">
        <v>20</v>
      </c>
      <c r="P641" s="2" t="str">
        <f t="shared" si="18"/>
        <v>Married</v>
      </c>
      <c r="Q641" t="str">
        <f t="shared" si="19"/>
        <v>Graduate</v>
      </c>
    </row>
    <row r="642" spans="1:17">
      <c r="A642" s="2">
        <v>1490</v>
      </c>
      <c r="B642" s="2">
        <v>165665</v>
      </c>
      <c r="C642" s="2">
        <v>0</v>
      </c>
      <c r="D642" s="2">
        <v>1</v>
      </c>
      <c r="E642" s="2">
        <v>44</v>
      </c>
      <c r="F642" s="2">
        <v>0</v>
      </c>
      <c r="G642" s="2">
        <v>1</v>
      </c>
      <c r="H642" s="2">
        <v>0</v>
      </c>
      <c r="I642" s="2">
        <v>0</v>
      </c>
      <c r="J642" s="2">
        <v>0</v>
      </c>
      <c r="K642" s="2">
        <v>0</v>
      </c>
      <c r="L642" s="2">
        <v>1</v>
      </c>
      <c r="M642" s="2">
        <v>0</v>
      </c>
      <c r="N642" s="2">
        <v>0</v>
      </c>
      <c r="O642" s="2" t="s">
        <v>21</v>
      </c>
      <c r="P642" s="2" t="str">
        <f t="shared" si="18"/>
        <v>Married</v>
      </c>
      <c r="Q642" t="str">
        <f t="shared" si="19"/>
        <v>Graduate</v>
      </c>
    </row>
    <row r="643" spans="1:17">
      <c r="A643" s="2">
        <v>1270</v>
      </c>
      <c r="B643" s="2">
        <v>165640</v>
      </c>
      <c r="C643" s="2">
        <v>0</v>
      </c>
      <c r="D643" s="2">
        <v>1</v>
      </c>
      <c r="E643" s="2">
        <v>46</v>
      </c>
      <c r="F643" s="2">
        <v>0</v>
      </c>
      <c r="G643" s="2">
        <v>0</v>
      </c>
      <c r="H643" s="2">
        <v>0</v>
      </c>
      <c r="I643" s="2">
        <v>1</v>
      </c>
      <c r="J643" s="2">
        <v>0</v>
      </c>
      <c r="K643" s="2">
        <v>0</v>
      </c>
      <c r="L643" s="2">
        <v>0</v>
      </c>
      <c r="M643" s="2">
        <v>0</v>
      </c>
      <c r="N643" s="2">
        <v>1</v>
      </c>
      <c r="O643" s="2" t="s">
        <v>22</v>
      </c>
      <c r="P643" s="2" t="str">
        <f t="shared" ref="P643:P706" si="20">IF(F643=1, "Divorced", IF(G643=1, "Married", IF(H643=1, "Single", IF(I643=1, "Together",IF(J643=1, "Widow",NA())))))</f>
        <v>Together</v>
      </c>
      <c r="Q643" t="str">
        <f t="shared" ref="Q643:Q706" si="21">IF(K643=1, "Basic", IF(L643=1, "Graduate", IF(M643=1, "Master",IF(N643=1, "PhD",NA()))))</f>
        <v>PhD</v>
      </c>
    </row>
    <row r="644" spans="1:17">
      <c r="A644" s="2">
        <v>1987</v>
      </c>
      <c r="B644" s="2">
        <v>165569</v>
      </c>
      <c r="C644" s="2">
        <v>0</v>
      </c>
      <c r="D644" s="2">
        <v>1</v>
      </c>
      <c r="E644" s="2">
        <v>67</v>
      </c>
      <c r="F644" s="2">
        <v>0</v>
      </c>
      <c r="G644" s="2">
        <v>1</v>
      </c>
      <c r="H644" s="2">
        <v>0</v>
      </c>
      <c r="I644" s="2">
        <v>0</v>
      </c>
      <c r="J644" s="2">
        <v>0</v>
      </c>
      <c r="K644" s="2">
        <v>0</v>
      </c>
      <c r="L644" s="2">
        <v>0</v>
      </c>
      <c r="M644" s="2">
        <v>1</v>
      </c>
      <c r="N644" s="2">
        <v>0</v>
      </c>
      <c r="O644" s="2" t="s">
        <v>20</v>
      </c>
      <c r="P644" s="2" t="str">
        <f t="shared" si="20"/>
        <v>Married</v>
      </c>
      <c r="Q644" t="str">
        <f t="shared" si="21"/>
        <v>Master</v>
      </c>
    </row>
    <row r="645" spans="1:17">
      <c r="A645" s="2">
        <v>2045</v>
      </c>
      <c r="B645" s="2">
        <v>165526</v>
      </c>
      <c r="C645" s="2">
        <v>0</v>
      </c>
      <c r="D645" s="2">
        <v>1</v>
      </c>
      <c r="E645" s="2">
        <v>56</v>
      </c>
      <c r="F645" s="2">
        <v>0</v>
      </c>
      <c r="G645" s="2">
        <v>1</v>
      </c>
      <c r="H645" s="2">
        <v>0</v>
      </c>
      <c r="I645" s="2">
        <v>0</v>
      </c>
      <c r="J645" s="2">
        <v>0</v>
      </c>
      <c r="K645" s="2">
        <v>0</v>
      </c>
      <c r="L645" s="2">
        <v>0</v>
      </c>
      <c r="M645" s="2">
        <v>0</v>
      </c>
      <c r="N645" s="2">
        <v>1</v>
      </c>
      <c r="O645" s="2" t="s">
        <v>17</v>
      </c>
      <c r="P645" s="2" t="str">
        <f t="shared" si="20"/>
        <v>Married</v>
      </c>
      <c r="Q645" t="str">
        <f t="shared" si="21"/>
        <v>PhD</v>
      </c>
    </row>
    <row r="646" spans="1:17">
      <c r="A646" s="2">
        <v>2585</v>
      </c>
      <c r="B646" s="2">
        <v>165526</v>
      </c>
      <c r="C646" s="2">
        <v>0</v>
      </c>
      <c r="D646" s="2">
        <v>1</v>
      </c>
      <c r="E646" s="2">
        <v>56</v>
      </c>
      <c r="F646" s="2">
        <v>0</v>
      </c>
      <c r="G646" s="2">
        <v>1</v>
      </c>
      <c r="H646" s="2">
        <v>0</v>
      </c>
      <c r="I646" s="2">
        <v>0</v>
      </c>
      <c r="J646" s="2">
        <v>0</v>
      </c>
      <c r="K646" s="2">
        <v>0</v>
      </c>
      <c r="L646" s="2">
        <v>0</v>
      </c>
      <c r="M646" s="2">
        <v>0</v>
      </c>
      <c r="N646" s="2">
        <v>1</v>
      </c>
      <c r="O646" s="2" t="s">
        <v>17</v>
      </c>
      <c r="P646" s="2" t="str">
        <f t="shared" si="20"/>
        <v>Married</v>
      </c>
      <c r="Q646" t="str">
        <f t="shared" si="21"/>
        <v>PhD</v>
      </c>
    </row>
    <row r="647" spans="1:17">
      <c r="A647" s="2">
        <v>2471</v>
      </c>
      <c r="B647" s="2">
        <v>165492</v>
      </c>
      <c r="C647" s="2">
        <v>0</v>
      </c>
      <c r="D647" s="2">
        <v>0</v>
      </c>
      <c r="E647" s="2">
        <v>61</v>
      </c>
      <c r="F647" s="2">
        <v>0</v>
      </c>
      <c r="G647" s="2">
        <v>1</v>
      </c>
      <c r="H647" s="2">
        <v>0</v>
      </c>
      <c r="I647" s="2">
        <v>0</v>
      </c>
      <c r="J647" s="2">
        <v>0</v>
      </c>
      <c r="K647" s="2">
        <v>0</v>
      </c>
      <c r="L647" s="2">
        <v>1</v>
      </c>
      <c r="M647" s="2">
        <v>0</v>
      </c>
      <c r="N647" s="2">
        <v>0</v>
      </c>
      <c r="O647" s="2" t="s">
        <v>17</v>
      </c>
      <c r="P647" s="2" t="str">
        <f t="shared" si="20"/>
        <v>Married</v>
      </c>
      <c r="Q647" t="str">
        <f t="shared" si="21"/>
        <v>Graduate</v>
      </c>
    </row>
    <row r="648" spans="1:17">
      <c r="A648" s="2">
        <v>1614</v>
      </c>
      <c r="B648" s="2">
        <v>165488</v>
      </c>
      <c r="C648" s="2">
        <v>0</v>
      </c>
      <c r="D648" s="2">
        <v>0</v>
      </c>
      <c r="E648" s="2">
        <v>62</v>
      </c>
      <c r="F648" s="2">
        <v>0</v>
      </c>
      <c r="G648" s="2">
        <v>0</v>
      </c>
      <c r="H648" s="2">
        <v>0</v>
      </c>
      <c r="I648" s="2">
        <v>1</v>
      </c>
      <c r="J648" s="2">
        <v>0</v>
      </c>
      <c r="K648" s="2">
        <v>0</v>
      </c>
      <c r="L648" s="2">
        <v>0</v>
      </c>
      <c r="M648" s="2">
        <v>0</v>
      </c>
      <c r="N648" s="2">
        <v>1</v>
      </c>
      <c r="O648" s="2" t="s">
        <v>19</v>
      </c>
      <c r="P648" s="2" t="str">
        <f t="shared" si="20"/>
        <v>Together</v>
      </c>
      <c r="Q648" t="str">
        <f t="shared" si="21"/>
        <v>PhD</v>
      </c>
    </row>
    <row r="649" spans="1:17">
      <c r="A649" s="2">
        <v>3102</v>
      </c>
      <c r="B649" s="2">
        <v>165487</v>
      </c>
      <c r="C649" s="2">
        <v>0</v>
      </c>
      <c r="D649" s="2">
        <v>0</v>
      </c>
      <c r="E649" s="2">
        <v>63</v>
      </c>
      <c r="F649" s="2">
        <v>0</v>
      </c>
      <c r="G649" s="2">
        <v>0</v>
      </c>
      <c r="H649" s="2">
        <v>1</v>
      </c>
      <c r="I649" s="2">
        <v>0</v>
      </c>
      <c r="J649" s="2">
        <v>0</v>
      </c>
      <c r="K649" s="2">
        <v>0</v>
      </c>
      <c r="L649" s="2">
        <v>0</v>
      </c>
      <c r="M649" s="2">
        <v>1</v>
      </c>
      <c r="N649" s="2">
        <v>0</v>
      </c>
      <c r="O649" s="2" t="s">
        <v>19</v>
      </c>
      <c r="P649" s="2" t="str">
        <f t="shared" si="20"/>
        <v>Single</v>
      </c>
      <c r="Q649" t="str">
        <f t="shared" si="21"/>
        <v>Master</v>
      </c>
    </row>
    <row r="650" spans="1:17">
      <c r="A650" s="2">
        <v>3156</v>
      </c>
      <c r="B650" s="2">
        <v>165487</v>
      </c>
      <c r="C650" s="2">
        <v>0</v>
      </c>
      <c r="D650" s="2">
        <v>0</v>
      </c>
      <c r="E650" s="2">
        <v>63</v>
      </c>
      <c r="F650" s="2">
        <v>0</v>
      </c>
      <c r="G650" s="2">
        <v>0</v>
      </c>
      <c r="H650" s="2">
        <v>0</v>
      </c>
      <c r="I650" s="2">
        <v>1</v>
      </c>
      <c r="J650" s="2">
        <v>0</v>
      </c>
      <c r="K650" s="2">
        <v>0</v>
      </c>
      <c r="L650" s="2">
        <v>0</v>
      </c>
      <c r="M650" s="2">
        <v>1</v>
      </c>
      <c r="N650" s="2">
        <v>0</v>
      </c>
      <c r="O650" s="2" t="s">
        <v>19</v>
      </c>
      <c r="P650" s="2" t="str">
        <f t="shared" si="20"/>
        <v>Together</v>
      </c>
      <c r="Q650" t="str">
        <f t="shared" si="21"/>
        <v>Master</v>
      </c>
    </row>
    <row r="651" spans="1:17">
      <c r="A651" s="2">
        <v>1047</v>
      </c>
      <c r="B651" s="2">
        <v>165486</v>
      </c>
      <c r="C651" s="2">
        <v>0</v>
      </c>
      <c r="D651" s="2">
        <v>1</v>
      </c>
      <c r="E651" s="2">
        <v>63</v>
      </c>
      <c r="F651" s="2">
        <v>0</v>
      </c>
      <c r="G651" s="2">
        <v>0</v>
      </c>
      <c r="H651" s="2">
        <v>0</v>
      </c>
      <c r="I651" s="2">
        <v>0</v>
      </c>
      <c r="J651" s="2">
        <v>1</v>
      </c>
      <c r="K651" s="2">
        <v>0</v>
      </c>
      <c r="L651" s="2">
        <v>1</v>
      </c>
      <c r="M651" s="2">
        <v>0</v>
      </c>
      <c r="N651" s="2">
        <v>0</v>
      </c>
      <c r="O651" s="2" t="s">
        <v>18</v>
      </c>
      <c r="P651" s="2" t="str">
        <f t="shared" si="20"/>
        <v>Widow</v>
      </c>
      <c r="Q651" t="str">
        <f t="shared" si="21"/>
        <v>Graduate</v>
      </c>
    </row>
    <row r="652" spans="1:17">
      <c r="A652" s="2">
        <v>2089</v>
      </c>
      <c r="B652" s="2">
        <v>165463</v>
      </c>
      <c r="C652" s="2">
        <v>1</v>
      </c>
      <c r="D652" s="2">
        <v>0</v>
      </c>
      <c r="E652" s="2">
        <v>46</v>
      </c>
      <c r="F652" s="2">
        <v>0</v>
      </c>
      <c r="G652" s="2">
        <v>1</v>
      </c>
      <c r="H652" s="2">
        <v>0</v>
      </c>
      <c r="I652" s="2">
        <v>0</v>
      </c>
      <c r="J652" s="2">
        <v>0</v>
      </c>
      <c r="K652" s="2">
        <v>0</v>
      </c>
      <c r="L652" s="2">
        <v>0</v>
      </c>
      <c r="M652" s="2">
        <v>0</v>
      </c>
      <c r="N652" s="2">
        <v>0</v>
      </c>
      <c r="O652" s="2" t="s">
        <v>20</v>
      </c>
      <c r="P652" s="2" t="str">
        <f t="shared" si="20"/>
        <v>Married</v>
      </c>
      <c r="Q652" t="e">
        <f t="shared" si="21"/>
        <v>#N/A</v>
      </c>
    </row>
    <row r="653" spans="1:17">
      <c r="A653" s="2">
        <v>2754</v>
      </c>
      <c r="B653" s="2">
        <v>165370</v>
      </c>
      <c r="C653" s="2">
        <v>0</v>
      </c>
      <c r="D653" s="2">
        <v>0</v>
      </c>
      <c r="E653" s="2">
        <v>36</v>
      </c>
      <c r="F653" s="2">
        <v>0</v>
      </c>
      <c r="G653" s="2">
        <v>1</v>
      </c>
      <c r="H653" s="2">
        <v>0</v>
      </c>
      <c r="I653" s="2">
        <v>0</v>
      </c>
      <c r="J653" s="2">
        <v>0</v>
      </c>
      <c r="K653" s="2">
        <v>0</v>
      </c>
      <c r="L653" s="2">
        <v>0</v>
      </c>
      <c r="M653" s="2">
        <v>0</v>
      </c>
      <c r="N653" s="2">
        <v>0</v>
      </c>
      <c r="O653" s="2" t="s">
        <v>19</v>
      </c>
      <c r="P653" s="2" t="str">
        <f t="shared" si="20"/>
        <v>Married</v>
      </c>
      <c r="Q653" t="e">
        <f t="shared" si="21"/>
        <v>#N/A</v>
      </c>
    </row>
    <row r="654" spans="1:17">
      <c r="A654" s="2">
        <v>1966</v>
      </c>
      <c r="B654" s="2">
        <v>165352</v>
      </c>
      <c r="C654" s="2">
        <v>0</v>
      </c>
      <c r="D654" s="2">
        <v>1</v>
      </c>
      <c r="E654" s="2">
        <v>46</v>
      </c>
      <c r="F654" s="2">
        <v>0</v>
      </c>
      <c r="G654" s="2">
        <v>1</v>
      </c>
      <c r="H654" s="2">
        <v>0</v>
      </c>
      <c r="I654" s="2">
        <v>0</v>
      </c>
      <c r="J654" s="2">
        <v>0</v>
      </c>
      <c r="K654" s="2">
        <v>0</v>
      </c>
      <c r="L654" s="2">
        <v>0</v>
      </c>
      <c r="M654" s="2">
        <v>0</v>
      </c>
      <c r="N654" s="2">
        <v>1</v>
      </c>
      <c r="O654" s="2" t="s">
        <v>22</v>
      </c>
      <c r="P654" s="2" t="str">
        <f t="shared" si="20"/>
        <v>Married</v>
      </c>
      <c r="Q654" t="str">
        <f t="shared" si="21"/>
        <v>PhD</v>
      </c>
    </row>
    <row r="655" spans="1:17">
      <c r="A655" s="2">
        <v>3112</v>
      </c>
      <c r="B655" s="2">
        <v>165333</v>
      </c>
      <c r="C655" s="2">
        <v>0</v>
      </c>
      <c r="D655" s="2">
        <v>1</v>
      </c>
      <c r="E655" s="2">
        <v>47</v>
      </c>
      <c r="F655" s="2">
        <v>0</v>
      </c>
      <c r="G655" s="2">
        <v>0</v>
      </c>
      <c r="H655" s="2">
        <v>1</v>
      </c>
      <c r="I655" s="2">
        <v>0</v>
      </c>
      <c r="J655" s="2">
        <v>0</v>
      </c>
      <c r="K655" s="2">
        <v>0</v>
      </c>
      <c r="L655" s="2">
        <v>1</v>
      </c>
      <c r="M655" s="2">
        <v>0</v>
      </c>
      <c r="N655" s="2">
        <v>0</v>
      </c>
      <c r="O655" s="2" t="s">
        <v>22</v>
      </c>
      <c r="P655" s="2" t="str">
        <f t="shared" si="20"/>
        <v>Single</v>
      </c>
      <c r="Q655" t="str">
        <f t="shared" si="21"/>
        <v>Graduate</v>
      </c>
    </row>
    <row r="656" spans="1:17">
      <c r="A656" s="2">
        <v>1023</v>
      </c>
      <c r="B656" s="2">
        <v>165324</v>
      </c>
      <c r="C656" s="2">
        <v>0</v>
      </c>
      <c r="D656" s="2">
        <v>1</v>
      </c>
      <c r="E656" s="2">
        <v>66</v>
      </c>
      <c r="F656" s="2">
        <v>0</v>
      </c>
      <c r="G656" s="2">
        <v>1</v>
      </c>
      <c r="H656" s="2">
        <v>0</v>
      </c>
      <c r="I656" s="2">
        <v>0</v>
      </c>
      <c r="J656" s="2">
        <v>0</v>
      </c>
      <c r="K656" s="2">
        <v>0</v>
      </c>
      <c r="L656" s="2">
        <v>0</v>
      </c>
      <c r="M656" s="2">
        <v>0</v>
      </c>
      <c r="N656" s="2">
        <v>1</v>
      </c>
      <c r="O656" s="2" t="s">
        <v>18</v>
      </c>
      <c r="P656" s="2" t="str">
        <f t="shared" si="20"/>
        <v>Married</v>
      </c>
      <c r="Q656" t="str">
        <f t="shared" si="21"/>
        <v>PhD</v>
      </c>
    </row>
    <row r="657" spans="1:17">
      <c r="A657" s="2">
        <v>1832</v>
      </c>
      <c r="B657" s="2">
        <v>165324</v>
      </c>
      <c r="C657" s="2">
        <v>0</v>
      </c>
      <c r="D657" s="2">
        <v>1</v>
      </c>
      <c r="E657" s="2">
        <v>66</v>
      </c>
      <c r="F657" s="2">
        <v>0</v>
      </c>
      <c r="G657" s="2">
        <v>1</v>
      </c>
      <c r="H657" s="2">
        <v>0</v>
      </c>
      <c r="I657" s="2">
        <v>0</v>
      </c>
      <c r="J657" s="2">
        <v>0</v>
      </c>
      <c r="K657" s="2">
        <v>0</v>
      </c>
      <c r="L657" s="2">
        <v>0</v>
      </c>
      <c r="M657" s="2">
        <v>0</v>
      </c>
      <c r="N657" s="2">
        <v>1</v>
      </c>
      <c r="O657" s="2" t="s">
        <v>21</v>
      </c>
      <c r="P657" s="2" t="str">
        <f t="shared" si="20"/>
        <v>Married</v>
      </c>
      <c r="Q657" t="str">
        <f t="shared" si="21"/>
        <v>PhD</v>
      </c>
    </row>
    <row r="658" spans="1:17">
      <c r="A658" s="2">
        <v>1517</v>
      </c>
      <c r="B658" s="2">
        <v>165316</v>
      </c>
      <c r="C658" s="2">
        <v>1</v>
      </c>
      <c r="D658" s="2">
        <v>1</v>
      </c>
      <c r="E658" s="2">
        <v>58</v>
      </c>
      <c r="F658" s="2">
        <v>0</v>
      </c>
      <c r="G658" s="2">
        <v>1</v>
      </c>
      <c r="H658" s="2">
        <v>0</v>
      </c>
      <c r="I658" s="2">
        <v>0</v>
      </c>
      <c r="J658" s="2">
        <v>0</v>
      </c>
      <c r="K658" s="2">
        <v>0</v>
      </c>
      <c r="L658" s="2">
        <v>1</v>
      </c>
      <c r="M658" s="2">
        <v>0</v>
      </c>
      <c r="N658" s="2">
        <v>0</v>
      </c>
      <c r="O658" s="2" t="s">
        <v>17</v>
      </c>
      <c r="P658" s="2" t="str">
        <f t="shared" si="20"/>
        <v>Married</v>
      </c>
      <c r="Q658" t="str">
        <f t="shared" si="21"/>
        <v>Graduate</v>
      </c>
    </row>
    <row r="659" spans="1:17">
      <c r="A659" s="2">
        <v>3022</v>
      </c>
      <c r="B659" s="2">
        <v>165308</v>
      </c>
      <c r="C659" s="2">
        <v>0</v>
      </c>
      <c r="D659" s="2">
        <v>0</v>
      </c>
      <c r="E659" s="2">
        <v>47</v>
      </c>
      <c r="F659" s="2">
        <v>0</v>
      </c>
      <c r="G659" s="2">
        <v>1</v>
      </c>
      <c r="H659" s="2">
        <v>0</v>
      </c>
      <c r="I659" s="2">
        <v>0</v>
      </c>
      <c r="J659" s="2">
        <v>0</v>
      </c>
      <c r="K659" s="2">
        <v>0</v>
      </c>
      <c r="L659" s="2">
        <v>1</v>
      </c>
      <c r="M659" s="2">
        <v>0</v>
      </c>
      <c r="N659" s="2">
        <v>0</v>
      </c>
      <c r="O659" s="2" t="s">
        <v>22</v>
      </c>
      <c r="P659" s="2" t="str">
        <f t="shared" si="20"/>
        <v>Married</v>
      </c>
      <c r="Q659" t="str">
        <f t="shared" si="21"/>
        <v>Graduate</v>
      </c>
    </row>
    <row r="660" spans="1:17">
      <c r="A660" s="2">
        <v>1661</v>
      </c>
      <c r="B660" s="2">
        <v>165295</v>
      </c>
      <c r="C660" s="2">
        <v>0</v>
      </c>
      <c r="D660" s="2">
        <v>0</v>
      </c>
      <c r="E660" s="2">
        <v>40</v>
      </c>
      <c r="F660" s="2">
        <v>0</v>
      </c>
      <c r="G660" s="2">
        <v>0</v>
      </c>
      <c r="H660" s="2">
        <v>1</v>
      </c>
      <c r="I660" s="2">
        <v>0</v>
      </c>
      <c r="J660" s="2">
        <v>0</v>
      </c>
      <c r="K660" s="2">
        <v>0</v>
      </c>
      <c r="L660" s="2">
        <v>0</v>
      </c>
      <c r="M660" s="2">
        <v>0</v>
      </c>
      <c r="N660" s="2">
        <v>1</v>
      </c>
      <c r="O660" s="2" t="s">
        <v>17</v>
      </c>
      <c r="P660" s="2" t="str">
        <f t="shared" si="20"/>
        <v>Single</v>
      </c>
      <c r="Q660" t="str">
        <f t="shared" si="21"/>
        <v>PhD</v>
      </c>
    </row>
    <row r="661" spans="1:17">
      <c r="A661" s="2">
        <v>1483</v>
      </c>
      <c r="B661" s="2">
        <v>165275</v>
      </c>
      <c r="C661" s="2">
        <v>0</v>
      </c>
      <c r="D661" s="2">
        <v>0</v>
      </c>
      <c r="E661" s="2">
        <v>76</v>
      </c>
      <c r="F661" s="2">
        <v>0</v>
      </c>
      <c r="G661" s="2">
        <v>1</v>
      </c>
      <c r="H661" s="2">
        <v>0</v>
      </c>
      <c r="I661" s="2">
        <v>0</v>
      </c>
      <c r="J661" s="2">
        <v>0</v>
      </c>
      <c r="K661" s="2">
        <v>0</v>
      </c>
      <c r="L661" s="2">
        <v>1</v>
      </c>
      <c r="M661" s="2">
        <v>0</v>
      </c>
      <c r="N661" s="2">
        <v>0</v>
      </c>
      <c r="O661" s="2" t="s">
        <v>20</v>
      </c>
      <c r="P661" s="2" t="str">
        <f t="shared" si="20"/>
        <v>Married</v>
      </c>
      <c r="Q661" t="str">
        <f t="shared" si="21"/>
        <v>Graduate</v>
      </c>
    </row>
    <row r="662" spans="1:17">
      <c r="A662" s="2">
        <v>3097</v>
      </c>
      <c r="B662" s="2">
        <v>165220</v>
      </c>
      <c r="C662" s="2">
        <v>0</v>
      </c>
      <c r="D662" s="2">
        <v>0</v>
      </c>
      <c r="E662" s="2">
        <v>55</v>
      </c>
      <c r="F662" s="2">
        <v>0</v>
      </c>
      <c r="G662" s="2">
        <v>0</v>
      </c>
      <c r="H662" s="2">
        <v>0</v>
      </c>
      <c r="I662" s="2">
        <v>1</v>
      </c>
      <c r="J662" s="2">
        <v>0</v>
      </c>
      <c r="K662" s="2">
        <v>0</v>
      </c>
      <c r="L662" s="2">
        <v>0</v>
      </c>
      <c r="M662" s="2">
        <v>0</v>
      </c>
      <c r="N662" s="2">
        <v>1</v>
      </c>
      <c r="O662" s="2" t="s">
        <v>20</v>
      </c>
      <c r="P662" s="2" t="str">
        <f t="shared" si="20"/>
        <v>Together</v>
      </c>
      <c r="Q662" t="str">
        <f t="shared" si="21"/>
        <v>PhD</v>
      </c>
    </row>
    <row r="663" spans="1:17">
      <c r="A663" s="2">
        <v>3142</v>
      </c>
      <c r="B663" s="2">
        <v>165210</v>
      </c>
      <c r="C663" s="2">
        <v>0</v>
      </c>
      <c r="D663" s="2">
        <v>1</v>
      </c>
      <c r="E663" s="2">
        <v>65</v>
      </c>
      <c r="F663" s="2">
        <v>0</v>
      </c>
      <c r="G663" s="2">
        <v>1</v>
      </c>
      <c r="H663" s="2">
        <v>0</v>
      </c>
      <c r="I663" s="2">
        <v>0</v>
      </c>
      <c r="J663" s="2">
        <v>0</v>
      </c>
      <c r="K663" s="2">
        <v>0</v>
      </c>
      <c r="L663" s="2">
        <v>1</v>
      </c>
      <c r="M663" s="2">
        <v>0</v>
      </c>
      <c r="N663" s="2">
        <v>0</v>
      </c>
      <c r="O663" s="2" t="s">
        <v>22</v>
      </c>
      <c r="P663" s="2" t="str">
        <f t="shared" si="20"/>
        <v>Married</v>
      </c>
      <c r="Q663" t="str">
        <f t="shared" si="21"/>
        <v>Graduate</v>
      </c>
    </row>
    <row r="664" spans="1:17">
      <c r="A664" s="2">
        <v>2042</v>
      </c>
      <c r="B664" s="2">
        <v>165196</v>
      </c>
      <c r="C664" s="2">
        <v>0</v>
      </c>
      <c r="D664" s="2">
        <v>2</v>
      </c>
      <c r="E664" s="2">
        <v>62</v>
      </c>
      <c r="F664" s="2">
        <v>0</v>
      </c>
      <c r="G664" s="2">
        <v>0</v>
      </c>
      <c r="H664" s="2">
        <v>0</v>
      </c>
      <c r="I664" s="2">
        <v>1</v>
      </c>
      <c r="J664" s="2">
        <v>0</v>
      </c>
      <c r="K664" s="2">
        <v>0</v>
      </c>
      <c r="L664" s="2">
        <v>1</v>
      </c>
      <c r="M664" s="2">
        <v>0</v>
      </c>
      <c r="N664" s="2">
        <v>0</v>
      </c>
      <c r="O664" s="2" t="s">
        <v>21</v>
      </c>
      <c r="P664" s="2" t="str">
        <f t="shared" si="20"/>
        <v>Together</v>
      </c>
      <c r="Q664" t="str">
        <f t="shared" si="21"/>
        <v>Graduate</v>
      </c>
    </row>
    <row r="665" spans="1:17">
      <c r="A665" s="2">
        <v>1236</v>
      </c>
      <c r="B665" s="2">
        <v>165176</v>
      </c>
      <c r="C665" s="2">
        <v>0</v>
      </c>
      <c r="D665" s="2">
        <v>1</v>
      </c>
      <c r="E665" s="2">
        <v>51</v>
      </c>
      <c r="F665" s="2">
        <v>0</v>
      </c>
      <c r="G665" s="2">
        <v>0</v>
      </c>
      <c r="H665" s="2">
        <v>0</v>
      </c>
      <c r="I665" s="2">
        <v>1</v>
      </c>
      <c r="J665" s="2">
        <v>0</v>
      </c>
      <c r="K665" s="2">
        <v>0</v>
      </c>
      <c r="L665" s="2">
        <v>0</v>
      </c>
      <c r="M665" s="2">
        <v>1</v>
      </c>
      <c r="N665" s="2">
        <v>0</v>
      </c>
      <c r="O665" s="2" t="s">
        <v>19</v>
      </c>
      <c r="P665" s="2" t="str">
        <f t="shared" si="20"/>
        <v>Together</v>
      </c>
      <c r="Q665" t="str">
        <f t="shared" si="21"/>
        <v>Master</v>
      </c>
    </row>
    <row r="666" spans="1:17">
      <c r="A666" s="2">
        <v>2288</v>
      </c>
      <c r="B666" s="2">
        <v>165169</v>
      </c>
      <c r="C666" s="2">
        <v>0</v>
      </c>
      <c r="D666" s="2">
        <v>0</v>
      </c>
      <c r="E666" s="2">
        <v>38</v>
      </c>
      <c r="F666" s="2">
        <v>0</v>
      </c>
      <c r="G666" s="2">
        <v>1</v>
      </c>
      <c r="H666" s="2">
        <v>0</v>
      </c>
      <c r="I666" s="2">
        <v>0</v>
      </c>
      <c r="J666" s="2">
        <v>0</v>
      </c>
      <c r="K666" s="2">
        <v>0</v>
      </c>
      <c r="L666" s="2">
        <v>1</v>
      </c>
      <c r="M666" s="2">
        <v>0</v>
      </c>
      <c r="N666" s="2">
        <v>0</v>
      </c>
      <c r="O666" s="2" t="s">
        <v>21</v>
      </c>
      <c r="P666" s="2" t="str">
        <f t="shared" si="20"/>
        <v>Married</v>
      </c>
      <c r="Q666" t="str">
        <f t="shared" si="21"/>
        <v>Graduate</v>
      </c>
    </row>
    <row r="667" spans="1:17">
      <c r="A667" s="2">
        <v>2450</v>
      </c>
      <c r="B667" s="2">
        <v>165148</v>
      </c>
      <c r="C667" s="2">
        <v>0</v>
      </c>
      <c r="D667" s="2">
        <v>1</v>
      </c>
      <c r="E667" s="2">
        <v>62</v>
      </c>
      <c r="F667" s="2">
        <v>0</v>
      </c>
      <c r="G667" s="2">
        <v>1</v>
      </c>
      <c r="H667" s="2">
        <v>0</v>
      </c>
      <c r="I667" s="2">
        <v>0</v>
      </c>
      <c r="J667" s="2">
        <v>0</v>
      </c>
      <c r="K667" s="2">
        <v>0</v>
      </c>
      <c r="L667" s="2">
        <v>1</v>
      </c>
      <c r="M667" s="2">
        <v>0</v>
      </c>
      <c r="N667" s="2">
        <v>0</v>
      </c>
      <c r="O667" s="2" t="s">
        <v>21</v>
      </c>
      <c r="P667" s="2" t="str">
        <f t="shared" si="20"/>
        <v>Married</v>
      </c>
      <c r="Q667" t="str">
        <f t="shared" si="21"/>
        <v>Graduate</v>
      </c>
    </row>
    <row r="668" spans="1:17">
      <c r="A668" s="2">
        <v>2230</v>
      </c>
      <c r="B668" s="2">
        <v>165106</v>
      </c>
      <c r="C668" s="2">
        <v>0</v>
      </c>
      <c r="D668" s="2">
        <v>1</v>
      </c>
      <c r="E668" s="2">
        <v>45</v>
      </c>
      <c r="F668" s="2">
        <v>0</v>
      </c>
      <c r="G668" s="2">
        <v>1</v>
      </c>
      <c r="H668" s="2">
        <v>0</v>
      </c>
      <c r="I668" s="2">
        <v>0</v>
      </c>
      <c r="J668" s="2">
        <v>0</v>
      </c>
      <c r="K668" s="2">
        <v>0</v>
      </c>
      <c r="L668" s="2">
        <v>1</v>
      </c>
      <c r="M668" s="2">
        <v>0</v>
      </c>
      <c r="N668" s="2">
        <v>0</v>
      </c>
      <c r="O668" s="2" t="s">
        <v>22</v>
      </c>
      <c r="P668" s="2" t="str">
        <f t="shared" si="20"/>
        <v>Married</v>
      </c>
      <c r="Q668" t="str">
        <f t="shared" si="21"/>
        <v>Graduate</v>
      </c>
    </row>
    <row r="669" spans="1:17">
      <c r="A669" s="2">
        <v>1131</v>
      </c>
      <c r="B669" s="2">
        <v>165104</v>
      </c>
      <c r="C669" s="2">
        <v>0</v>
      </c>
      <c r="D669" s="2">
        <v>1</v>
      </c>
      <c r="E669" s="2">
        <v>44</v>
      </c>
      <c r="F669" s="2">
        <v>0</v>
      </c>
      <c r="G669" s="2">
        <v>0</v>
      </c>
      <c r="H669" s="2">
        <v>0</v>
      </c>
      <c r="I669" s="2">
        <v>1</v>
      </c>
      <c r="J669" s="2">
        <v>0</v>
      </c>
      <c r="K669" s="2">
        <v>0</v>
      </c>
      <c r="L669" s="2">
        <v>0</v>
      </c>
      <c r="M669" s="2">
        <v>1</v>
      </c>
      <c r="N669" s="2">
        <v>0</v>
      </c>
      <c r="O669" s="2" t="s">
        <v>18</v>
      </c>
      <c r="P669" s="2" t="str">
        <f t="shared" si="20"/>
        <v>Together</v>
      </c>
      <c r="Q669" t="str">
        <f t="shared" si="21"/>
        <v>Master</v>
      </c>
    </row>
    <row r="670" spans="1:17">
      <c r="A670" s="2">
        <v>1470</v>
      </c>
      <c r="B670" s="2">
        <v>165104</v>
      </c>
      <c r="C670" s="2">
        <v>0</v>
      </c>
      <c r="D670" s="2">
        <v>1</v>
      </c>
      <c r="E670" s="2">
        <v>44</v>
      </c>
      <c r="F670" s="2">
        <v>0</v>
      </c>
      <c r="G670" s="2">
        <v>0</v>
      </c>
      <c r="H670" s="2">
        <v>0</v>
      </c>
      <c r="I670" s="2">
        <v>1</v>
      </c>
      <c r="J670" s="2">
        <v>0</v>
      </c>
      <c r="K670" s="2">
        <v>0</v>
      </c>
      <c r="L670" s="2">
        <v>0</v>
      </c>
      <c r="M670" s="2">
        <v>1</v>
      </c>
      <c r="N670" s="2">
        <v>0</v>
      </c>
      <c r="O670" s="2" t="s">
        <v>19</v>
      </c>
      <c r="P670" s="2" t="str">
        <f t="shared" si="20"/>
        <v>Together</v>
      </c>
      <c r="Q670" t="str">
        <f t="shared" si="21"/>
        <v>Master</v>
      </c>
    </row>
    <row r="671" spans="1:17">
      <c r="A671" s="2">
        <v>3216</v>
      </c>
      <c r="B671" s="2">
        <v>165090</v>
      </c>
      <c r="C671" s="2">
        <v>0</v>
      </c>
      <c r="D671" s="2">
        <v>1</v>
      </c>
      <c r="E671" s="2">
        <v>53</v>
      </c>
      <c r="F671" s="2">
        <v>0</v>
      </c>
      <c r="G671" s="2">
        <v>1</v>
      </c>
      <c r="H671" s="2">
        <v>0</v>
      </c>
      <c r="I671" s="2">
        <v>0</v>
      </c>
      <c r="J671" s="2">
        <v>0</v>
      </c>
      <c r="K671" s="2">
        <v>0</v>
      </c>
      <c r="L671" s="2">
        <v>1</v>
      </c>
      <c r="M671" s="2">
        <v>0</v>
      </c>
      <c r="N671" s="2">
        <v>0</v>
      </c>
      <c r="O671" s="2" t="s">
        <v>19</v>
      </c>
      <c r="P671" s="2" t="str">
        <f t="shared" si="20"/>
        <v>Married</v>
      </c>
      <c r="Q671" t="str">
        <f t="shared" si="21"/>
        <v>Graduate</v>
      </c>
    </row>
    <row r="672" spans="1:17">
      <c r="A672" s="2">
        <v>1342</v>
      </c>
      <c r="B672" s="2">
        <v>165073</v>
      </c>
      <c r="C672" s="2">
        <v>0</v>
      </c>
      <c r="D672" s="2">
        <v>0</v>
      </c>
      <c r="E672" s="2">
        <v>77</v>
      </c>
      <c r="F672" s="2">
        <v>0</v>
      </c>
      <c r="G672" s="2">
        <v>1</v>
      </c>
      <c r="H672" s="2">
        <v>0</v>
      </c>
      <c r="I672" s="2">
        <v>0</v>
      </c>
      <c r="J672" s="2">
        <v>0</v>
      </c>
      <c r="K672" s="2">
        <v>0</v>
      </c>
      <c r="L672" s="2">
        <v>0</v>
      </c>
      <c r="M672" s="2">
        <v>1</v>
      </c>
      <c r="N672" s="2">
        <v>0</v>
      </c>
      <c r="O672" s="2" t="s">
        <v>22</v>
      </c>
      <c r="P672" s="2" t="str">
        <f t="shared" si="20"/>
        <v>Married</v>
      </c>
      <c r="Q672" t="str">
        <f t="shared" si="21"/>
        <v>Master</v>
      </c>
    </row>
    <row r="673" spans="1:17">
      <c r="A673" s="2">
        <v>1067</v>
      </c>
      <c r="B673" s="2">
        <v>165031</v>
      </c>
      <c r="C673" s="2">
        <v>0</v>
      </c>
      <c r="D673" s="2">
        <v>1</v>
      </c>
      <c r="E673" s="2">
        <v>61</v>
      </c>
      <c r="F673" s="2">
        <v>0</v>
      </c>
      <c r="G673" s="2">
        <v>1</v>
      </c>
      <c r="H673" s="2">
        <v>0</v>
      </c>
      <c r="I673" s="2">
        <v>0</v>
      </c>
      <c r="J673" s="2">
        <v>0</v>
      </c>
      <c r="K673" s="2">
        <v>0</v>
      </c>
      <c r="L673" s="2">
        <v>1</v>
      </c>
      <c r="M673" s="2">
        <v>0</v>
      </c>
      <c r="N673" s="2">
        <v>0</v>
      </c>
      <c r="O673" s="2" t="s">
        <v>17</v>
      </c>
      <c r="P673" s="2" t="str">
        <f t="shared" si="20"/>
        <v>Married</v>
      </c>
      <c r="Q673" t="str">
        <f t="shared" si="21"/>
        <v>Graduate</v>
      </c>
    </row>
    <row r="674" spans="1:17">
      <c r="A674" s="2">
        <v>1228</v>
      </c>
      <c r="B674" s="2">
        <v>164961</v>
      </c>
      <c r="C674" s="2">
        <v>0</v>
      </c>
      <c r="D674" s="2">
        <v>1</v>
      </c>
      <c r="E674" s="2">
        <v>62</v>
      </c>
      <c r="F674" s="2">
        <v>0</v>
      </c>
      <c r="G674" s="2">
        <v>0</v>
      </c>
      <c r="H674" s="2">
        <v>0</v>
      </c>
      <c r="I674" s="2">
        <v>1</v>
      </c>
      <c r="J674" s="2">
        <v>0</v>
      </c>
      <c r="K674" s="2">
        <v>0</v>
      </c>
      <c r="L674" s="2">
        <v>1</v>
      </c>
      <c r="M674" s="2">
        <v>0</v>
      </c>
      <c r="N674" s="2">
        <v>0</v>
      </c>
      <c r="O674" s="2" t="s">
        <v>22</v>
      </c>
      <c r="P674" s="2" t="str">
        <f t="shared" si="20"/>
        <v>Together</v>
      </c>
      <c r="Q674" t="str">
        <f t="shared" si="21"/>
        <v>Graduate</v>
      </c>
    </row>
    <row r="675" spans="1:17">
      <c r="A675" s="2">
        <v>1913</v>
      </c>
      <c r="B675" s="2">
        <v>164950</v>
      </c>
      <c r="C675" s="2">
        <v>0</v>
      </c>
      <c r="D675" s="2">
        <v>1</v>
      </c>
      <c r="E675" s="2">
        <v>69</v>
      </c>
      <c r="F675" s="2">
        <v>0</v>
      </c>
      <c r="G675" s="2">
        <v>0</v>
      </c>
      <c r="H675" s="2">
        <v>1</v>
      </c>
      <c r="I675" s="2">
        <v>0</v>
      </c>
      <c r="J675" s="2">
        <v>0</v>
      </c>
      <c r="K675" s="2">
        <v>0</v>
      </c>
      <c r="L675" s="2">
        <v>0</v>
      </c>
      <c r="M675" s="2">
        <v>0</v>
      </c>
      <c r="N675" s="2">
        <v>1</v>
      </c>
      <c r="O675" s="2" t="s">
        <v>17</v>
      </c>
      <c r="P675" s="2" t="str">
        <f t="shared" si="20"/>
        <v>Single</v>
      </c>
      <c r="Q675" t="str">
        <f t="shared" si="21"/>
        <v>PhD</v>
      </c>
    </row>
    <row r="676" spans="1:17">
      <c r="A676" s="2">
        <v>2637</v>
      </c>
      <c r="B676" s="2">
        <v>164892</v>
      </c>
      <c r="C676" s="2">
        <v>0</v>
      </c>
      <c r="D676" s="2">
        <v>1</v>
      </c>
      <c r="E676" s="2">
        <v>44</v>
      </c>
      <c r="F676" s="2">
        <v>1</v>
      </c>
      <c r="G676" s="2">
        <v>0</v>
      </c>
      <c r="H676" s="2">
        <v>0</v>
      </c>
      <c r="I676" s="2">
        <v>0</v>
      </c>
      <c r="J676" s="2">
        <v>0</v>
      </c>
      <c r="K676" s="2">
        <v>0</v>
      </c>
      <c r="L676" s="2">
        <v>1</v>
      </c>
      <c r="M676" s="2">
        <v>0</v>
      </c>
      <c r="N676" s="2">
        <v>0</v>
      </c>
      <c r="O676" s="2" t="s">
        <v>18</v>
      </c>
      <c r="P676" s="2" t="str">
        <f t="shared" si="20"/>
        <v>Divorced</v>
      </c>
      <c r="Q676" t="str">
        <f t="shared" si="21"/>
        <v>Graduate</v>
      </c>
    </row>
    <row r="677" spans="1:17">
      <c r="A677" s="2">
        <v>2436</v>
      </c>
      <c r="B677" s="2">
        <v>164866</v>
      </c>
      <c r="C677" s="2">
        <v>0</v>
      </c>
      <c r="D677" s="2">
        <v>1</v>
      </c>
      <c r="E677" s="2">
        <v>70</v>
      </c>
      <c r="F677" s="2">
        <v>0</v>
      </c>
      <c r="G677" s="2">
        <v>0</v>
      </c>
      <c r="H677" s="2">
        <v>0</v>
      </c>
      <c r="I677" s="2">
        <v>0</v>
      </c>
      <c r="J677" s="2">
        <v>1</v>
      </c>
      <c r="K677" s="2">
        <v>0</v>
      </c>
      <c r="L677" s="2">
        <v>0</v>
      </c>
      <c r="M677" s="2">
        <v>1</v>
      </c>
      <c r="N677" s="2">
        <v>0</v>
      </c>
      <c r="O677" s="2" t="s">
        <v>19</v>
      </c>
      <c r="P677" s="2" t="str">
        <f t="shared" si="20"/>
        <v>Widow</v>
      </c>
      <c r="Q677" t="str">
        <f t="shared" si="21"/>
        <v>Master</v>
      </c>
    </row>
    <row r="678" spans="1:17">
      <c r="A678" s="2">
        <v>2291</v>
      </c>
      <c r="B678" s="2">
        <v>164857</v>
      </c>
      <c r="C678" s="2">
        <v>0</v>
      </c>
      <c r="D678" s="2">
        <v>0</v>
      </c>
      <c r="E678" s="2">
        <v>64</v>
      </c>
      <c r="F678" s="2">
        <v>0</v>
      </c>
      <c r="G678" s="2">
        <v>0</v>
      </c>
      <c r="H678" s="2">
        <v>1</v>
      </c>
      <c r="I678" s="2">
        <v>0</v>
      </c>
      <c r="J678" s="2">
        <v>0</v>
      </c>
      <c r="K678" s="2">
        <v>0</v>
      </c>
      <c r="L678" s="2">
        <v>0</v>
      </c>
      <c r="M678" s="2">
        <v>1</v>
      </c>
      <c r="N678" s="2">
        <v>0</v>
      </c>
      <c r="O678" s="2" t="s">
        <v>17</v>
      </c>
      <c r="P678" s="2" t="str">
        <f t="shared" si="20"/>
        <v>Single</v>
      </c>
      <c r="Q678" t="str">
        <f t="shared" si="21"/>
        <v>Master</v>
      </c>
    </row>
    <row r="679" spans="1:17">
      <c r="A679" s="2">
        <v>2452</v>
      </c>
      <c r="B679" s="2">
        <v>164857</v>
      </c>
      <c r="C679" s="2">
        <v>0</v>
      </c>
      <c r="D679" s="2">
        <v>0</v>
      </c>
      <c r="E679" s="2">
        <v>64</v>
      </c>
      <c r="F679" s="2">
        <v>0</v>
      </c>
      <c r="G679" s="2">
        <v>0</v>
      </c>
      <c r="H679" s="2">
        <v>1</v>
      </c>
      <c r="I679" s="2">
        <v>0</v>
      </c>
      <c r="J679" s="2">
        <v>0</v>
      </c>
      <c r="K679" s="2">
        <v>0</v>
      </c>
      <c r="L679" s="2">
        <v>0</v>
      </c>
      <c r="M679" s="2">
        <v>1</v>
      </c>
      <c r="N679" s="2">
        <v>0</v>
      </c>
      <c r="O679" s="2" t="s">
        <v>22</v>
      </c>
      <c r="P679" s="2" t="str">
        <f t="shared" si="20"/>
        <v>Single</v>
      </c>
      <c r="Q679" t="str">
        <f t="shared" si="21"/>
        <v>Master</v>
      </c>
    </row>
    <row r="680" spans="1:17">
      <c r="A680" s="2">
        <v>2903</v>
      </c>
      <c r="B680" s="2">
        <v>164849</v>
      </c>
      <c r="C680" s="2">
        <v>0</v>
      </c>
      <c r="D680" s="2">
        <v>0</v>
      </c>
      <c r="E680" s="2">
        <v>63</v>
      </c>
      <c r="F680" s="2">
        <v>0</v>
      </c>
      <c r="G680" s="2">
        <v>0</v>
      </c>
      <c r="H680" s="2">
        <v>1</v>
      </c>
      <c r="I680" s="2">
        <v>0</v>
      </c>
      <c r="J680" s="2">
        <v>0</v>
      </c>
      <c r="K680" s="2">
        <v>0</v>
      </c>
      <c r="L680" s="2">
        <v>1</v>
      </c>
      <c r="M680" s="2">
        <v>0</v>
      </c>
      <c r="N680" s="2">
        <v>0</v>
      </c>
      <c r="O680" s="2" t="s">
        <v>17</v>
      </c>
      <c r="P680" s="2" t="str">
        <f t="shared" si="20"/>
        <v>Single</v>
      </c>
      <c r="Q680" t="str">
        <f t="shared" si="21"/>
        <v>Graduate</v>
      </c>
    </row>
    <row r="681" spans="1:17">
      <c r="A681" s="2">
        <v>1921</v>
      </c>
      <c r="B681" s="2">
        <v>164831</v>
      </c>
      <c r="C681" s="2">
        <v>1</v>
      </c>
      <c r="D681" s="2">
        <v>1</v>
      </c>
      <c r="E681" s="2">
        <v>68</v>
      </c>
      <c r="F681" s="2">
        <v>0</v>
      </c>
      <c r="G681" s="2">
        <v>0</v>
      </c>
      <c r="H681" s="2">
        <v>1</v>
      </c>
      <c r="I681" s="2">
        <v>0</v>
      </c>
      <c r="J681" s="2">
        <v>0</v>
      </c>
      <c r="K681" s="2">
        <v>0</v>
      </c>
      <c r="L681" s="2">
        <v>0</v>
      </c>
      <c r="M681" s="2">
        <v>0</v>
      </c>
      <c r="N681" s="2">
        <v>0</v>
      </c>
      <c r="O681" s="2" t="s">
        <v>20</v>
      </c>
      <c r="P681" s="2" t="str">
        <f t="shared" si="20"/>
        <v>Single</v>
      </c>
      <c r="Q681" t="e">
        <f t="shared" si="21"/>
        <v>#N/A</v>
      </c>
    </row>
    <row r="682" spans="1:17">
      <c r="A682" s="2">
        <v>2683</v>
      </c>
      <c r="B682" s="2">
        <v>164813</v>
      </c>
      <c r="C682" s="2">
        <v>1</v>
      </c>
      <c r="D682" s="2">
        <v>0</v>
      </c>
      <c r="E682" s="2">
        <v>42</v>
      </c>
      <c r="F682" s="2">
        <v>0</v>
      </c>
      <c r="G682" s="2">
        <v>1</v>
      </c>
      <c r="H682" s="2">
        <v>0</v>
      </c>
      <c r="I682" s="2">
        <v>0</v>
      </c>
      <c r="J682" s="2">
        <v>0</v>
      </c>
      <c r="K682" s="2">
        <v>0</v>
      </c>
      <c r="L682" s="2">
        <v>1</v>
      </c>
      <c r="M682" s="2">
        <v>0</v>
      </c>
      <c r="N682" s="2">
        <v>0</v>
      </c>
      <c r="O682" s="2" t="s">
        <v>20</v>
      </c>
      <c r="P682" s="2" t="str">
        <f t="shared" si="20"/>
        <v>Married</v>
      </c>
      <c r="Q682" t="str">
        <f t="shared" si="21"/>
        <v>Graduate</v>
      </c>
    </row>
    <row r="683" spans="1:17">
      <c r="A683" s="2">
        <v>1305</v>
      </c>
      <c r="B683" s="2">
        <v>164795</v>
      </c>
      <c r="C683" s="2">
        <v>0</v>
      </c>
      <c r="D683" s="2">
        <v>1</v>
      </c>
      <c r="E683" s="2">
        <v>49</v>
      </c>
      <c r="F683" s="2">
        <v>0</v>
      </c>
      <c r="G683" s="2">
        <v>1</v>
      </c>
      <c r="H683" s="2">
        <v>0</v>
      </c>
      <c r="I683" s="2">
        <v>0</v>
      </c>
      <c r="J683" s="2">
        <v>0</v>
      </c>
      <c r="K683" s="2">
        <v>0</v>
      </c>
      <c r="L683" s="2">
        <v>1</v>
      </c>
      <c r="M683" s="2">
        <v>0</v>
      </c>
      <c r="N683" s="2">
        <v>0</v>
      </c>
      <c r="O683" s="2" t="s">
        <v>18</v>
      </c>
      <c r="P683" s="2" t="str">
        <f t="shared" si="20"/>
        <v>Married</v>
      </c>
      <c r="Q683" t="str">
        <f t="shared" si="21"/>
        <v>Graduate</v>
      </c>
    </row>
    <row r="684" spans="1:17">
      <c r="A684" s="2">
        <v>2216</v>
      </c>
      <c r="B684" s="2">
        <v>164722</v>
      </c>
      <c r="C684" s="2">
        <v>1</v>
      </c>
      <c r="D684" s="2">
        <v>0</v>
      </c>
      <c r="E684" s="2">
        <v>49</v>
      </c>
      <c r="F684" s="2">
        <v>0</v>
      </c>
      <c r="G684" s="2">
        <v>1</v>
      </c>
      <c r="H684" s="2">
        <v>0</v>
      </c>
      <c r="I684" s="2">
        <v>0</v>
      </c>
      <c r="J684" s="2">
        <v>0</v>
      </c>
      <c r="K684" s="2">
        <v>0</v>
      </c>
      <c r="L684" s="2">
        <v>1</v>
      </c>
      <c r="M684" s="2">
        <v>0</v>
      </c>
      <c r="N684" s="2">
        <v>0</v>
      </c>
      <c r="O684" s="2" t="s">
        <v>21</v>
      </c>
      <c r="P684" s="2" t="str">
        <f t="shared" si="20"/>
        <v>Married</v>
      </c>
      <c r="Q684" t="str">
        <f t="shared" si="21"/>
        <v>Graduate</v>
      </c>
    </row>
    <row r="685" spans="1:17">
      <c r="A685" s="2">
        <v>3048</v>
      </c>
      <c r="B685" s="2">
        <v>164713</v>
      </c>
      <c r="C685" s="2">
        <v>1</v>
      </c>
      <c r="D685" s="2">
        <v>0</v>
      </c>
      <c r="E685" s="2">
        <v>50</v>
      </c>
      <c r="F685" s="2">
        <v>1</v>
      </c>
      <c r="G685" s="2">
        <v>0</v>
      </c>
      <c r="H685" s="2">
        <v>0</v>
      </c>
      <c r="I685" s="2">
        <v>0</v>
      </c>
      <c r="J685" s="2">
        <v>0</v>
      </c>
      <c r="K685" s="2">
        <v>0</v>
      </c>
      <c r="L685" s="2">
        <v>1</v>
      </c>
      <c r="M685" s="2">
        <v>0</v>
      </c>
      <c r="N685" s="2">
        <v>0</v>
      </c>
      <c r="O685" s="2" t="s">
        <v>19</v>
      </c>
      <c r="P685" s="2" t="str">
        <f t="shared" si="20"/>
        <v>Divorced</v>
      </c>
      <c r="Q685" t="str">
        <f t="shared" si="21"/>
        <v>Graduate</v>
      </c>
    </row>
    <row r="686" spans="1:17">
      <c r="A686" s="2">
        <v>2757</v>
      </c>
      <c r="B686" s="2">
        <v>164590</v>
      </c>
      <c r="C686" s="2">
        <v>0</v>
      </c>
      <c r="D686" s="2">
        <v>0</v>
      </c>
      <c r="E686" s="2">
        <v>52</v>
      </c>
      <c r="F686" s="2">
        <v>0</v>
      </c>
      <c r="G686" s="2">
        <v>1</v>
      </c>
      <c r="H686" s="2">
        <v>0</v>
      </c>
      <c r="I686" s="2">
        <v>0</v>
      </c>
      <c r="J686" s="2">
        <v>0</v>
      </c>
      <c r="K686" s="2">
        <v>0</v>
      </c>
      <c r="L686" s="2">
        <v>1</v>
      </c>
      <c r="M686" s="2">
        <v>0</v>
      </c>
      <c r="N686" s="2">
        <v>0</v>
      </c>
      <c r="O686" s="2" t="s">
        <v>18</v>
      </c>
      <c r="P686" s="2" t="str">
        <f t="shared" si="20"/>
        <v>Married</v>
      </c>
      <c r="Q686" t="str">
        <f t="shared" si="21"/>
        <v>Graduate</v>
      </c>
    </row>
    <row r="687" spans="1:17">
      <c r="A687" s="2">
        <v>1975</v>
      </c>
      <c r="B687" s="2">
        <v>164587</v>
      </c>
      <c r="C687" s="2">
        <v>1</v>
      </c>
      <c r="D687" s="2">
        <v>1</v>
      </c>
      <c r="E687" s="2">
        <v>66</v>
      </c>
      <c r="F687" s="2">
        <v>1</v>
      </c>
      <c r="G687" s="2">
        <v>0</v>
      </c>
      <c r="H687" s="2">
        <v>0</v>
      </c>
      <c r="I687" s="2">
        <v>0</v>
      </c>
      <c r="J687" s="2">
        <v>0</v>
      </c>
      <c r="K687" s="2">
        <v>0</v>
      </c>
      <c r="L687" s="2">
        <v>1</v>
      </c>
      <c r="M687" s="2">
        <v>0</v>
      </c>
      <c r="N687" s="2">
        <v>0</v>
      </c>
      <c r="O687" s="2" t="s">
        <v>20</v>
      </c>
      <c r="P687" s="2" t="str">
        <f t="shared" si="20"/>
        <v>Divorced</v>
      </c>
      <c r="Q687" t="str">
        <f t="shared" si="21"/>
        <v>Graduate</v>
      </c>
    </row>
    <row r="688" spans="1:17">
      <c r="A688" s="2">
        <v>2588</v>
      </c>
      <c r="B688" s="2">
        <v>164509</v>
      </c>
      <c r="C688" s="2">
        <v>0</v>
      </c>
      <c r="D688" s="2">
        <v>0</v>
      </c>
      <c r="E688" s="2">
        <v>30</v>
      </c>
      <c r="F688" s="2">
        <v>0</v>
      </c>
      <c r="G688" s="2">
        <v>0</v>
      </c>
      <c r="H688" s="2">
        <v>1</v>
      </c>
      <c r="I688" s="2">
        <v>0</v>
      </c>
      <c r="J688" s="2">
        <v>0</v>
      </c>
      <c r="K688" s="2">
        <v>0</v>
      </c>
      <c r="L688" s="2">
        <v>1</v>
      </c>
      <c r="M688" s="2">
        <v>0</v>
      </c>
      <c r="N688" s="2">
        <v>0</v>
      </c>
      <c r="O688" s="2" t="s">
        <v>21</v>
      </c>
      <c r="P688" s="2" t="str">
        <f t="shared" si="20"/>
        <v>Single</v>
      </c>
      <c r="Q688" t="str">
        <f t="shared" si="21"/>
        <v>Graduate</v>
      </c>
    </row>
    <row r="689" spans="1:17">
      <c r="A689" s="2">
        <v>2003</v>
      </c>
      <c r="B689" s="2">
        <v>164504</v>
      </c>
      <c r="C689" s="2">
        <v>1</v>
      </c>
      <c r="D689" s="2">
        <v>2</v>
      </c>
      <c r="E689" s="2">
        <v>67</v>
      </c>
      <c r="F689" s="2">
        <v>0</v>
      </c>
      <c r="G689" s="2">
        <v>0</v>
      </c>
      <c r="H689" s="2">
        <v>0</v>
      </c>
      <c r="I689" s="2">
        <v>1</v>
      </c>
      <c r="J689" s="2">
        <v>0</v>
      </c>
      <c r="K689" s="2">
        <v>0</v>
      </c>
      <c r="L689" s="2">
        <v>0</v>
      </c>
      <c r="M689" s="2">
        <v>0</v>
      </c>
      <c r="N689" s="2">
        <v>1</v>
      </c>
      <c r="O689" s="2" t="s">
        <v>17</v>
      </c>
      <c r="P689" s="2" t="str">
        <f t="shared" si="20"/>
        <v>Together</v>
      </c>
      <c r="Q689" t="str">
        <f t="shared" si="21"/>
        <v>PhD</v>
      </c>
    </row>
    <row r="690" spans="1:17">
      <c r="A690" s="2">
        <v>1197</v>
      </c>
      <c r="B690" s="2">
        <v>164497</v>
      </c>
      <c r="C690" s="2">
        <v>0</v>
      </c>
      <c r="D690" s="2">
        <v>1</v>
      </c>
      <c r="E690" s="2">
        <v>66</v>
      </c>
      <c r="F690" s="2">
        <v>1</v>
      </c>
      <c r="G690" s="2">
        <v>0</v>
      </c>
      <c r="H690" s="2">
        <v>0</v>
      </c>
      <c r="I690" s="2">
        <v>0</v>
      </c>
      <c r="J690" s="2">
        <v>0</v>
      </c>
      <c r="K690" s="2">
        <v>0</v>
      </c>
      <c r="L690" s="2">
        <v>1</v>
      </c>
      <c r="M690" s="2">
        <v>0</v>
      </c>
      <c r="N690" s="2">
        <v>0</v>
      </c>
      <c r="O690" s="2" t="s">
        <v>18</v>
      </c>
      <c r="P690" s="2" t="str">
        <f t="shared" si="20"/>
        <v>Divorced</v>
      </c>
      <c r="Q690" t="str">
        <f t="shared" si="21"/>
        <v>Graduate</v>
      </c>
    </row>
    <row r="691" spans="1:17">
      <c r="A691" s="2">
        <v>2941</v>
      </c>
      <c r="B691" s="2">
        <v>164474</v>
      </c>
      <c r="C691" s="2">
        <v>0</v>
      </c>
      <c r="D691" s="2">
        <v>1</v>
      </c>
      <c r="E691" s="2">
        <v>48</v>
      </c>
      <c r="F691" s="2">
        <v>0</v>
      </c>
      <c r="G691" s="2">
        <v>0</v>
      </c>
      <c r="H691" s="2">
        <v>0</v>
      </c>
      <c r="I691" s="2">
        <v>1</v>
      </c>
      <c r="J691" s="2">
        <v>0</v>
      </c>
      <c r="K691" s="2">
        <v>0</v>
      </c>
      <c r="L691" s="2">
        <v>1</v>
      </c>
      <c r="M691" s="2">
        <v>0</v>
      </c>
      <c r="N691" s="2">
        <v>0</v>
      </c>
      <c r="O691" s="2" t="s">
        <v>20</v>
      </c>
      <c r="P691" s="2" t="str">
        <f t="shared" si="20"/>
        <v>Together</v>
      </c>
      <c r="Q691" t="str">
        <f t="shared" si="21"/>
        <v>Graduate</v>
      </c>
    </row>
    <row r="692" spans="1:17">
      <c r="A692" s="2">
        <v>1974</v>
      </c>
      <c r="B692" s="2">
        <v>164449</v>
      </c>
      <c r="C692" s="2">
        <v>1</v>
      </c>
      <c r="D692" s="2">
        <v>0</v>
      </c>
      <c r="E692" s="2">
        <v>31</v>
      </c>
      <c r="F692" s="2">
        <v>0</v>
      </c>
      <c r="G692" s="2">
        <v>0</v>
      </c>
      <c r="H692" s="2">
        <v>1</v>
      </c>
      <c r="I692" s="2">
        <v>0</v>
      </c>
      <c r="J692" s="2">
        <v>0</v>
      </c>
      <c r="K692" s="2">
        <v>0</v>
      </c>
      <c r="L692" s="2">
        <v>1</v>
      </c>
      <c r="M692" s="2">
        <v>0</v>
      </c>
      <c r="N692" s="2">
        <v>0</v>
      </c>
      <c r="O692" s="2" t="s">
        <v>19</v>
      </c>
      <c r="P692" s="2" t="str">
        <f t="shared" si="20"/>
        <v>Single</v>
      </c>
      <c r="Q692" t="str">
        <f t="shared" si="21"/>
        <v>Graduate</v>
      </c>
    </row>
    <row r="693" spans="1:17">
      <c r="A693" s="2">
        <v>1557</v>
      </c>
      <c r="B693" s="2">
        <v>164413</v>
      </c>
      <c r="C693" s="2">
        <v>0</v>
      </c>
      <c r="D693" s="2">
        <v>1</v>
      </c>
      <c r="E693" s="2">
        <v>50</v>
      </c>
      <c r="F693" s="2">
        <v>0</v>
      </c>
      <c r="G693" s="2">
        <v>0</v>
      </c>
      <c r="H693" s="2">
        <v>0</v>
      </c>
      <c r="I693" s="2">
        <v>1</v>
      </c>
      <c r="J693" s="2">
        <v>0</v>
      </c>
      <c r="K693" s="2">
        <v>0</v>
      </c>
      <c r="L693" s="2">
        <v>0</v>
      </c>
      <c r="M693" s="2">
        <v>0</v>
      </c>
      <c r="N693" s="2">
        <v>1</v>
      </c>
      <c r="O693" s="2" t="s">
        <v>18</v>
      </c>
      <c r="P693" s="2" t="str">
        <f t="shared" si="20"/>
        <v>Together</v>
      </c>
      <c r="Q693" t="str">
        <f t="shared" si="21"/>
        <v>PhD</v>
      </c>
    </row>
    <row r="694" spans="1:17">
      <c r="A694" s="2">
        <v>1487</v>
      </c>
      <c r="B694" s="2">
        <v>164355</v>
      </c>
      <c r="C694" s="2">
        <v>1</v>
      </c>
      <c r="D694" s="2">
        <v>0</v>
      </c>
      <c r="E694" s="2">
        <v>35</v>
      </c>
      <c r="F694" s="2">
        <v>0</v>
      </c>
      <c r="G694" s="2">
        <v>1</v>
      </c>
      <c r="H694" s="2">
        <v>0</v>
      </c>
      <c r="I694" s="2">
        <v>0</v>
      </c>
      <c r="J694" s="2">
        <v>0</v>
      </c>
      <c r="K694" s="2">
        <v>0</v>
      </c>
      <c r="L694" s="2">
        <v>0</v>
      </c>
      <c r="M694" s="2">
        <v>0</v>
      </c>
      <c r="N694" s="2">
        <v>1</v>
      </c>
      <c r="O694" s="2" t="s">
        <v>17</v>
      </c>
      <c r="P694" s="2" t="str">
        <f t="shared" si="20"/>
        <v>Married</v>
      </c>
      <c r="Q694" t="str">
        <f t="shared" si="21"/>
        <v>PhD</v>
      </c>
    </row>
    <row r="695" spans="1:17">
      <c r="A695" s="2">
        <v>1308</v>
      </c>
      <c r="B695" s="2">
        <v>164325</v>
      </c>
      <c r="C695" s="2">
        <v>0</v>
      </c>
      <c r="D695" s="2">
        <v>1</v>
      </c>
      <c r="E695" s="2">
        <v>59</v>
      </c>
      <c r="F695" s="2">
        <v>1</v>
      </c>
      <c r="G695" s="2">
        <v>0</v>
      </c>
      <c r="H695" s="2">
        <v>0</v>
      </c>
      <c r="I695" s="2">
        <v>0</v>
      </c>
      <c r="J695" s="2">
        <v>0</v>
      </c>
      <c r="K695" s="2">
        <v>0</v>
      </c>
      <c r="L695" s="2">
        <v>0</v>
      </c>
      <c r="M695" s="2">
        <v>0</v>
      </c>
      <c r="N695" s="2">
        <v>1</v>
      </c>
      <c r="O695" s="2" t="s">
        <v>19</v>
      </c>
      <c r="P695" s="2" t="str">
        <f t="shared" si="20"/>
        <v>Divorced</v>
      </c>
      <c r="Q695" t="str">
        <f t="shared" si="21"/>
        <v>PhD</v>
      </c>
    </row>
    <row r="696" spans="1:17">
      <c r="A696" s="2">
        <v>2828</v>
      </c>
      <c r="B696" s="2">
        <v>164260</v>
      </c>
      <c r="C696" s="2">
        <v>0</v>
      </c>
      <c r="D696" s="2">
        <v>0</v>
      </c>
      <c r="E696" s="2">
        <v>59</v>
      </c>
      <c r="F696" s="2">
        <v>0</v>
      </c>
      <c r="G696" s="2">
        <v>0</v>
      </c>
      <c r="H696" s="2">
        <v>0</v>
      </c>
      <c r="I696" s="2">
        <v>1</v>
      </c>
      <c r="J696" s="2">
        <v>0</v>
      </c>
      <c r="K696" s="2">
        <v>0</v>
      </c>
      <c r="L696" s="2">
        <v>1</v>
      </c>
      <c r="M696" s="2">
        <v>0</v>
      </c>
      <c r="N696" s="2">
        <v>0</v>
      </c>
      <c r="O696" s="2" t="s">
        <v>21</v>
      </c>
      <c r="P696" s="2" t="str">
        <f t="shared" si="20"/>
        <v>Together</v>
      </c>
      <c r="Q696" t="str">
        <f t="shared" si="21"/>
        <v>Graduate</v>
      </c>
    </row>
    <row r="697" spans="1:17">
      <c r="A697" s="2">
        <v>2252</v>
      </c>
      <c r="B697" s="2">
        <v>164191</v>
      </c>
      <c r="C697" s="2">
        <v>0</v>
      </c>
      <c r="D697" s="2">
        <v>1</v>
      </c>
      <c r="E697" s="2">
        <v>57</v>
      </c>
      <c r="F697" s="2">
        <v>0</v>
      </c>
      <c r="G697" s="2">
        <v>0</v>
      </c>
      <c r="H697" s="2">
        <v>1</v>
      </c>
      <c r="I697" s="2">
        <v>0</v>
      </c>
      <c r="J697" s="2">
        <v>0</v>
      </c>
      <c r="K697" s="2">
        <v>0</v>
      </c>
      <c r="L697" s="2">
        <v>0</v>
      </c>
      <c r="M697" s="2">
        <v>1</v>
      </c>
      <c r="N697" s="2">
        <v>0</v>
      </c>
      <c r="O697" s="2" t="s">
        <v>21</v>
      </c>
      <c r="P697" s="2" t="str">
        <f t="shared" si="20"/>
        <v>Single</v>
      </c>
      <c r="Q697" t="str">
        <f t="shared" si="21"/>
        <v>Master</v>
      </c>
    </row>
    <row r="698" spans="1:17">
      <c r="A698" s="2">
        <v>2048</v>
      </c>
      <c r="B698" s="2">
        <v>164176</v>
      </c>
      <c r="C698" s="2">
        <v>0</v>
      </c>
      <c r="D698" s="2">
        <v>1</v>
      </c>
      <c r="E698" s="2">
        <v>55</v>
      </c>
      <c r="F698" s="2">
        <v>1</v>
      </c>
      <c r="G698" s="2">
        <v>0</v>
      </c>
      <c r="H698" s="2">
        <v>0</v>
      </c>
      <c r="I698" s="2">
        <v>0</v>
      </c>
      <c r="J698" s="2">
        <v>0</v>
      </c>
      <c r="K698" s="2">
        <v>0</v>
      </c>
      <c r="L698" s="2">
        <v>0</v>
      </c>
      <c r="M698" s="2">
        <v>0</v>
      </c>
      <c r="N698" s="2">
        <v>0</v>
      </c>
      <c r="O698" s="2" t="s">
        <v>21</v>
      </c>
      <c r="P698" s="2" t="str">
        <f t="shared" si="20"/>
        <v>Divorced</v>
      </c>
      <c r="Q698" t="e">
        <f t="shared" si="21"/>
        <v>#N/A</v>
      </c>
    </row>
    <row r="699" spans="1:17">
      <c r="A699" s="2">
        <v>2617</v>
      </c>
      <c r="B699" s="2">
        <v>164140</v>
      </c>
      <c r="C699" s="2">
        <v>0</v>
      </c>
      <c r="D699" s="2">
        <v>2</v>
      </c>
      <c r="E699" s="2">
        <v>56</v>
      </c>
      <c r="F699" s="2">
        <v>1</v>
      </c>
      <c r="G699" s="2">
        <v>0</v>
      </c>
      <c r="H699" s="2">
        <v>0</v>
      </c>
      <c r="I699" s="2">
        <v>0</v>
      </c>
      <c r="J699" s="2">
        <v>0</v>
      </c>
      <c r="K699" s="2">
        <v>0</v>
      </c>
      <c r="L699" s="2">
        <v>0</v>
      </c>
      <c r="M699" s="2">
        <v>0</v>
      </c>
      <c r="N699" s="2">
        <v>1</v>
      </c>
      <c r="O699" s="2" t="s">
        <v>20</v>
      </c>
      <c r="P699" s="2" t="str">
        <f t="shared" si="20"/>
        <v>Divorced</v>
      </c>
      <c r="Q699" t="str">
        <f t="shared" si="21"/>
        <v>PhD</v>
      </c>
    </row>
    <row r="700" spans="1:17">
      <c r="A700" s="2">
        <v>1721</v>
      </c>
      <c r="B700" s="2">
        <v>164108</v>
      </c>
      <c r="C700" s="2">
        <v>0</v>
      </c>
      <c r="D700" s="2">
        <v>1</v>
      </c>
      <c r="E700" s="2">
        <v>67</v>
      </c>
      <c r="F700" s="2">
        <v>0</v>
      </c>
      <c r="G700" s="2">
        <v>0</v>
      </c>
      <c r="H700" s="2">
        <v>1</v>
      </c>
      <c r="I700" s="2">
        <v>0</v>
      </c>
      <c r="J700" s="2">
        <v>0</v>
      </c>
      <c r="K700" s="2">
        <v>0</v>
      </c>
      <c r="L700" s="2">
        <v>0</v>
      </c>
      <c r="M700" s="2">
        <v>0</v>
      </c>
      <c r="N700" s="2">
        <v>1</v>
      </c>
      <c r="O700" s="2" t="s">
        <v>17</v>
      </c>
      <c r="P700" s="2" t="str">
        <f t="shared" si="20"/>
        <v>Single</v>
      </c>
      <c r="Q700" t="str">
        <f t="shared" si="21"/>
        <v>PhD</v>
      </c>
    </row>
    <row r="701" spans="1:17">
      <c r="A701" s="2">
        <v>1295</v>
      </c>
      <c r="B701" s="2">
        <v>164100</v>
      </c>
      <c r="C701" s="2">
        <v>0</v>
      </c>
      <c r="D701" s="2">
        <v>1</v>
      </c>
      <c r="E701" s="2">
        <v>56</v>
      </c>
      <c r="F701" s="2">
        <v>0</v>
      </c>
      <c r="G701" s="2">
        <v>1</v>
      </c>
      <c r="H701" s="2">
        <v>0</v>
      </c>
      <c r="I701" s="2">
        <v>0</v>
      </c>
      <c r="J701" s="2">
        <v>0</v>
      </c>
      <c r="K701" s="2">
        <v>0</v>
      </c>
      <c r="L701" s="2">
        <v>0</v>
      </c>
      <c r="M701" s="2">
        <v>1</v>
      </c>
      <c r="N701" s="2">
        <v>0</v>
      </c>
      <c r="O701" s="2" t="s">
        <v>17</v>
      </c>
      <c r="P701" s="2" t="str">
        <f t="shared" si="20"/>
        <v>Married</v>
      </c>
      <c r="Q701" t="str">
        <f t="shared" si="21"/>
        <v>Master</v>
      </c>
    </row>
    <row r="702" spans="1:17">
      <c r="A702" s="2">
        <v>1877</v>
      </c>
      <c r="B702" s="2">
        <v>164090</v>
      </c>
      <c r="C702" s="2">
        <v>0</v>
      </c>
      <c r="D702" s="2">
        <v>1</v>
      </c>
      <c r="E702" s="2">
        <v>64</v>
      </c>
      <c r="F702" s="2">
        <v>0</v>
      </c>
      <c r="G702" s="2">
        <v>0</v>
      </c>
      <c r="H702" s="2">
        <v>0</v>
      </c>
      <c r="I702" s="2">
        <v>1</v>
      </c>
      <c r="J702" s="2">
        <v>0</v>
      </c>
      <c r="K702" s="2">
        <v>0</v>
      </c>
      <c r="L702" s="2">
        <v>1</v>
      </c>
      <c r="M702" s="2">
        <v>0</v>
      </c>
      <c r="N702" s="2">
        <v>0</v>
      </c>
      <c r="O702" s="2" t="s">
        <v>17</v>
      </c>
      <c r="P702" s="2" t="str">
        <f t="shared" si="20"/>
        <v>Together</v>
      </c>
      <c r="Q702" t="str">
        <f t="shared" si="21"/>
        <v>Graduate</v>
      </c>
    </row>
    <row r="703" spans="1:17">
      <c r="A703" s="2">
        <v>2463</v>
      </c>
      <c r="B703" s="2">
        <v>164014</v>
      </c>
      <c r="C703" s="2">
        <v>2</v>
      </c>
      <c r="D703" s="2">
        <v>1</v>
      </c>
      <c r="E703" s="2">
        <v>74</v>
      </c>
      <c r="F703" s="2">
        <v>0</v>
      </c>
      <c r="G703" s="2">
        <v>0</v>
      </c>
      <c r="H703" s="2">
        <v>0</v>
      </c>
      <c r="I703" s="2">
        <v>1</v>
      </c>
      <c r="J703" s="2">
        <v>0</v>
      </c>
      <c r="K703" s="2">
        <v>0</v>
      </c>
      <c r="L703" s="2">
        <v>0</v>
      </c>
      <c r="M703" s="2">
        <v>0</v>
      </c>
      <c r="N703" s="2">
        <v>1</v>
      </c>
      <c r="O703" s="2" t="s">
        <v>18</v>
      </c>
      <c r="P703" s="2" t="str">
        <f t="shared" si="20"/>
        <v>Together</v>
      </c>
      <c r="Q703" t="str">
        <f t="shared" si="21"/>
        <v>PhD</v>
      </c>
    </row>
    <row r="704" spans="1:17">
      <c r="A704" s="2">
        <v>3202</v>
      </c>
      <c r="B704" s="2">
        <v>164014</v>
      </c>
      <c r="C704" s="2">
        <v>2</v>
      </c>
      <c r="D704" s="2">
        <v>1</v>
      </c>
      <c r="E704" s="2">
        <v>74</v>
      </c>
      <c r="F704" s="2">
        <v>0</v>
      </c>
      <c r="G704" s="2">
        <v>0</v>
      </c>
      <c r="H704" s="2">
        <v>0</v>
      </c>
      <c r="I704" s="2">
        <v>1</v>
      </c>
      <c r="J704" s="2">
        <v>0</v>
      </c>
      <c r="K704" s="2">
        <v>0</v>
      </c>
      <c r="L704" s="2">
        <v>0</v>
      </c>
      <c r="M704" s="2">
        <v>0</v>
      </c>
      <c r="N704" s="2">
        <v>1</v>
      </c>
      <c r="O704" s="2" t="s">
        <v>22</v>
      </c>
      <c r="P704" s="2" t="str">
        <f t="shared" si="20"/>
        <v>Together</v>
      </c>
      <c r="Q704" t="str">
        <f t="shared" si="21"/>
        <v>PhD</v>
      </c>
    </row>
    <row r="705" spans="1:17">
      <c r="A705" s="2">
        <v>2110</v>
      </c>
      <c r="B705" s="2">
        <v>163998</v>
      </c>
      <c r="C705" s="2">
        <v>0</v>
      </c>
      <c r="D705" s="2">
        <v>0</v>
      </c>
      <c r="E705" s="2">
        <v>68</v>
      </c>
      <c r="F705" s="2">
        <v>1</v>
      </c>
      <c r="G705" s="2">
        <v>0</v>
      </c>
      <c r="H705" s="2">
        <v>0</v>
      </c>
      <c r="I705" s="2">
        <v>0</v>
      </c>
      <c r="J705" s="2">
        <v>0</v>
      </c>
      <c r="K705" s="2">
        <v>0</v>
      </c>
      <c r="L705" s="2">
        <v>0</v>
      </c>
      <c r="M705" s="2">
        <v>0</v>
      </c>
      <c r="N705" s="2">
        <v>0</v>
      </c>
      <c r="O705" s="2" t="s">
        <v>22</v>
      </c>
      <c r="P705" s="2" t="str">
        <f t="shared" si="20"/>
        <v>Divorced</v>
      </c>
      <c r="Q705" t="e">
        <f t="shared" si="21"/>
        <v>#N/A</v>
      </c>
    </row>
    <row r="706" spans="1:17">
      <c r="A706" s="2">
        <v>3215</v>
      </c>
      <c r="B706" s="2">
        <v>163979</v>
      </c>
      <c r="C706" s="2">
        <v>1</v>
      </c>
      <c r="D706" s="2">
        <v>0</v>
      </c>
      <c r="E706" s="2">
        <v>46</v>
      </c>
      <c r="F706" s="2">
        <v>0</v>
      </c>
      <c r="G706" s="2">
        <v>1</v>
      </c>
      <c r="H706" s="2">
        <v>0</v>
      </c>
      <c r="I706" s="2">
        <v>0</v>
      </c>
      <c r="J706" s="2">
        <v>0</v>
      </c>
      <c r="K706" s="2">
        <v>0</v>
      </c>
      <c r="L706" s="2">
        <v>1</v>
      </c>
      <c r="M706" s="2">
        <v>0</v>
      </c>
      <c r="N706" s="2">
        <v>0</v>
      </c>
      <c r="O706" s="2" t="s">
        <v>17</v>
      </c>
      <c r="P706" s="2" t="str">
        <f t="shared" si="20"/>
        <v>Married</v>
      </c>
      <c r="Q706" t="str">
        <f t="shared" si="21"/>
        <v>Graduate</v>
      </c>
    </row>
    <row r="707" spans="1:17">
      <c r="A707" s="2">
        <v>2542</v>
      </c>
      <c r="B707" s="2">
        <v>163972</v>
      </c>
      <c r="C707" s="2">
        <v>0</v>
      </c>
      <c r="D707" s="2">
        <v>1</v>
      </c>
      <c r="E707" s="2">
        <v>56</v>
      </c>
      <c r="F707" s="2">
        <v>0</v>
      </c>
      <c r="G707" s="2">
        <v>0</v>
      </c>
      <c r="H707" s="2">
        <v>1</v>
      </c>
      <c r="I707" s="2">
        <v>0</v>
      </c>
      <c r="J707" s="2">
        <v>0</v>
      </c>
      <c r="K707" s="2">
        <v>0</v>
      </c>
      <c r="L707" s="2">
        <v>0</v>
      </c>
      <c r="M707" s="2">
        <v>1</v>
      </c>
      <c r="N707" s="2">
        <v>0</v>
      </c>
      <c r="O707" s="2" t="s">
        <v>22</v>
      </c>
      <c r="P707" s="2" t="str">
        <f t="shared" ref="P707:P770" si="22">IF(F707=1, "Divorced", IF(G707=1, "Married", IF(H707=1, "Single", IF(I707=1, "Together",IF(J707=1, "Widow",NA())))))</f>
        <v>Single</v>
      </c>
      <c r="Q707" t="str">
        <f t="shared" ref="Q707:Q770" si="23">IF(K707=1, "Basic", IF(L707=1, "Graduate", IF(M707=1, "Master",IF(N707=1, "PhD",NA()))))</f>
        <v>Master</v>
      </c>
    </row>
    <row r="708" spans="1:17">
      <c r="A708" s="2">
        <v>2798</v>
      </c>
      <c r="B708" s="2">
        <v>163967</v>
      </c>
      <c r="C708" s="2">
        <v>0</v>
      </c>
      <c r="D708" s="2">
        <v>1</v>
      </c>
      <c r="E708" s="2">
        <v>52</v>
      </c>
      <c r="F708" s="2">
        <v>0</v>
      </c>
      <c r="G708" s="2">
        <v>1</v>
      </c>
      <c r="H708" s="2">
        <v>0</v>
      </c>
      <c r="I708" s="2">
        <v>0</v>
      </c>
      <c r="J708" s="2">
        <v>0</v>
      </c>
      <c r="K708" s="2">
        <v>0</v>
      </c>
      <c r="L708" s="2">
        <v>1</v>
      </c>
      <c r="M708" s="2">
        <v>0</v>
      </c>
      <c r="N708" s="2">
        <v>0</v>
      </c>
      <c r="O708" s="2" t="s">
        <v>21</v>
      </c>
      <c r="P708" s="2" t="str">
        <f t="shared" si="22"/>
        <v>Married</v>
      </c>
      <c r="Q708" t="str">
        <f t="shared" si="23"/>
        <v>Graduate</v>
      </c>
    </row>
    <row r="709" spans="1:17">
      <c r="A709" s="2">
        <v>2528</v>
      </c>
      <c r="B709" s="2">
        <v>163943</v>
      </c>
      <c r="C709" s="2">
        <v>0</v>
      </c>
      <c r="D709" s="2">
        <v>1</v>
      </c>
      <c r="E709" s="2">
        <v>64</v>
      </c>
      <c r="F709" s="2">
        <v>0</v>
      </c>
      <c r="G709" s="2">
        <v>1</v>
      </c>
      <c r="H709" s="2">
        <v>0</v>
      </c>
      <c r="I709" s="2">
        <v>0</v>
      </c>
      <c r="J709" s="2">
        <v>0</v>
      </c>
      <c r="K709" s="2">
        <v>0</v>
      </c>
      <c r="L709" s="2">
        <v>1</v>
      </c>
      <c r="M709" s="2">
        <v>0</v>
      </c>
      <c r="N709" s="2">
        <v>0</v>
      </c>
      <c r="O709" s="2" t="s">
        <v>21</v>
      </c>
      <c r="P709" s="2" t="str">
        <f t="shared" si="22"/>
        <v>Married</v>
      </c>
      <c r="Q709" t="str">
        <f t="shared" si="23"/>
        <v>Graduate</v>
      </c>
    </row>
    <row r="710" spans="1:17">
      <c r="A710" s="2">
        <v>2371</v>
      </c>
      <c r="B710" s="2">
        <v>163915</v>
      </c>
      <c r="C710" s="2">
        <v>0</v>
      </c>
      <c r="D710" s="2">
        <v>2</v>
      </c>
      <c r="E710" s="2">
        <v>64</v>
      </c>
      <c r="F710" s="2">
        <v>0</v>
      </c>
      <c r="G710" s="2">
        <v>1</v>
      </c>
      <c r="H710" s="2">
        <v>0</v>
      </c>
      <c r="I710" s="2">
        <v>0</v>
      </c>
      <c r="J710" s="2">
        <v>0</v>
      </c>
      <c r="K710" s="2">
        <v>0</v>
      </c>
      <c r="L710" s="2">
        <v>0</v>
      </c>
      <c r="M710" s="2">
        <v>1</v>
      </c>
      <c r="N710" s="2">
        <v>0</v>
      </c>
      <c r="O710" s="2" t="s">
        <v>20</v>
      </c>
      <c r="P710" s="2" t="str">
        <f t="shared" si="22"/>
        <v>Married</v>
      </c>
      <c r="Q710" t="str">
        <f t="shared" si="23"/>
        <v>Master</v>
      </c>
    </row>
    <row r="711" spans="1:17">
      <c r="A711" s="2">
        <v>1212</v>
      </c>
      <c r="B711" s="2">
        <v>163887</v>
      </c>
      <c r="C711" s="2">
        <v>0</v>
      </c>
      <c r="D711" s="2">
        <v>1</v>
      </c>
      <c r="E711" s="2">
        <v>58</v>
      </c>
      <c r="F711" s="2">
        <v>1</v>
      </c>
      <c r="G711" s="2">
        <v>0</v>
      </c>
      <c r="H711" s="2">
        <v>0</v>
      </c>
      <c r="I711" s="2">
        <v>0</v>
      </c>
      <c r="J711" s="2">
        <v>0</v>
      </c>
      <c r="K711" s="2">
        <v>0</v>
      </c>
      <c r="L711" s="2">
        <v>1</v>
      </c>
      <c r="M711" s="2">
        <v>0</v>
      </c>
      <c r="N711" s="2">
        <v>0</v>
      </c>
      <c r="O711" s="2" t="s">
        <v>19</v>
      </c>
      <c r="P711" s="2" t="str">
        <f t="shared" si="22"/>
        <v>Divorced</v>
      </c>
      <c r="Q711" t="str">
        <f t="shared" si="23"/>
        <v>Graduate</v>
      </c>
    </row>
    <row r="712" spans="1:17">
      <c r="A712" s="2">
        <v>1736</v>
      </c>
      <c r="B712" s="2">
        <v>163855</v>
      </c>
      <c r="C712" s="2">
        <v>0</v>
      </c>
      <c r="D712" s="2">
        <v>0</v>
      </c>
      <c r="E712" s="2">
        <v>42</v>
      </c>
      <c r="F712" s="2">
        <v>0</v>
      </c>
      <c r="G712" s="2">
        <v>0</v>
      </c>
      <c r="H712" s="2">
        <v>0</v>
      </c>
      <c r="I712" s="2">
        <v>1</v>
      </c>
      <c r="J712" s="2">
        <v>0</v>
      </c>
      <c r="K712" s="2">
        <v>0</v>
      </c>
      <c r="L712" s="2">
        <v>0</v>
      </c>
      <c r="M712" s="2">
        <v>0</v>
      </c>
      <c r="N712" s="2">
        <v>0</v>
      </c>
      <c r="O712" s="2" t="s">
        <v>21</v>
      </c>
      <c r="P712" s="2" t="str">
        <f t="shared" si="22"/>
        <v>Together</v>
      </c>
      <c r="Q712" t="e">
        <f t="shared" si="23"/>
        <v>#N/A</v>
      </c>
    </row>
    <row r="713" spans="1:17">
      <c r="A713" s="2">
        <v>1266</v>
      </c>
      <c r="B713" s="2">
        <v>163841</v>
      </c>
      <c r="C713" s="2">
        <v>0</v>
      </c>
      <c r="D713" s="2">
        <v>1</v>
      </c>
      <c r="E713" s="2">
        <v>52</v>
      </c>
      <c r="F713" s="2">
        <v>1</v>
      </c>
      <c r="G713" s="2">
        <v>0</v>
      </c>
      <c r="H713" s="2">
        <v>0</v>
      </c>
      <c r="I713" s="2">
        <v>0</v>
      </c>
      <c r="J713" s="2">
        <v>0</v>
      </c>
      <c r="K713" s="2">
        <v>0</v>
      </c>
      <c r="L713" s="2">
        <v>0</v>
      </c>
      <c r="M713" s="2">
        <v>1</v>
      </c>
      <c r="N713" s="2">
        <v>0</v>
      </c>
      <c r="O713" s="2" t="s">
        <v>19</v>
      </c>
      <c r="P713" s="2" t="str">
        <f t="shared" si="22"/>
        <v>Divorced</v>
      </c>
      <c r="Q713" t="str">
        <f t="shared" si="23"/>
        <v>Master</v>
      </c>
    </row>
    <row r="714" spans="1:17">
      <c r="A714" s="2">
        <v>2176</v>
      </c>
      <c r="B714" s="2">
        <v>163841</v>
      </c>
      <c r="C714" s="2">
        <v>0</v>
      </c>
      <c r="D714" s="2">
        <v>1</v>
      </c>
      <c r="E714" s="2">
        <v>52</v>
      </c>
      <c r="F714" s="2">
        <v>1</v>
      </c>
      <c r="G714" s="2">
        <v>0</v>
      </c>
      <c r="H714" s="2">
        <v>0</v>
      </c>
      <c r="I714" s="2">
        <v>0</v>
      </c>
      <c r="J714" s="2">
        <v>0</v>
      </c>
      <c r="K714" s="2">
        <v>0</v>
      </c>
      <c r="L714" s="2">
        <v>0</v>
      </c>
      <c r="M714" s="2">
        <v>1</v>
      </c>
      <c r="N714" s="2">
        <v>0</v>
      </c>
      <c r="O714" s="2" t="s">
        <v>22</v>
      </c>
      <c r="P714" s="2" t="str">
        <f t="shared" si="22"/>
        <v>Divorced</v>
      </c>
      <c r="Q714" t="str">
        <f t="shared" si="23"/>
        <v>Master</v>
      </c>
    </row>
    <row r="715" spans="1:17">
      <c r="A715" s="2">
        <v>2374</v>
      </c>
      <c r="B715" s="2">
        <v>163841</v>
      </c>
      <c r="C715" s="2">
        <v>0</v>
      </c>
      <c r="D715" s="2">
        <v>1</v>
      </c>
      <c r="E715" s="2">
        <v>52</v>
      </c>
      <c r="F715" s="2">
        <v>1</v>
      </c>
      <c r="G715" s="2">
        <v>0</v>
      </c>
      <c r="H715" s="2">
        <v>0</v>
      </c>
      <c r="I715" s="2">
        <v>0</v>
      </c>
      <c r="J715" s="2">
        <v>0</v>
      </c>
      <c r="K715" s="2">
        <v>0</v>
      </c>
      <c r="L715" s="2">
        <v>0</v>
      </c>
      <c r="M715" s="2">
        <v>1</v>
      </c>
      <c r="N715" s="2">
        <v>0</v>
      </c>
      <c r="O715" s="2" t="s">
        <v>22</v>
      </c>
      <c r="P715" s="2" t="str">
        <f t="shared" si="22"/>
        <v>Divorced</v>
      </c>
      <c r="Q715" t="str">
        <f t="shared" si="23"/>
        <v>Master</v>
      </c>
    </row>
    <row r="716" spans="1:17">
      <c r="A716" s="2">
        <v>1357</v>
      </c>
      <c r="B716" s="2">
        <v>163810</v>
      </c>
      <c r="C716" s="2">
        <v>0</v>
      </c>
      <c r="D716" s="2">
        <v>1</v>
      </c>
      <c r="E716" s="2">
        <v>54</v>
      </c>
      <c r="F716" s="2">
        <v>0</v>
      </c>
      <c r="G716" s="2">
        <v>0</v>
      </c>
      <c r="H716" s="2">
        <v>1</v>
      </c>
      <c r="I716" s="2">
        <v>0</v>
      </c>
      <c r="J716" s="2">
        <v>0</v>
      </c>
      <c r="K716" s="2">
        <v>0</v>
      </c>
      <c r="L716" s="2">
        <v>1</v>
      </c>
      <c r="M716" s="2">
        <v>0</v>
      </c>
      <c r="N716" s="2">
        <v>0</v>
      </c>
      <c r="O716" s="2" t="s">
        <v>20</v>
      </c>
      <c r="P716" s="2" t="str">
        <f t="shared" si="22"/>
        <v>Single</v>
      </c>
      <c r="Q716" t="str">
        <f t="shared" si="23"/>
        <v>Graduate</v>
      </c>
    </row>
    <row r="717" spans="1:17">
      <c r="A717" s="2">
        <v>2398</v>
      </c>
      <c r="B717" s="2">
        <v>163810</v>
      </c>
      <c r="C717" s="2">
        <v>0</v>
      </c>
      <c r="D717" s="2">
        <v>1</v>
      </c>
      <c r="E717" s="2">
        <v>54</v>
      </c>
      <c r="F717" s="2">
        <v>0</v>
      </c>
      <c r="G717" s="2">
        <v>0</v>
      </c>
      <c r="H717" s="2">
        <v>1</v>
      </c>
      <c r="I717" s="2">
        <v>0</v>
      </c>
      <c r="J717" s="2">
        <v>0</v>
      </c>
      <c r="K717" s="2">
        <v>0</v>
      </c>
      <c r="L717" s="2">
        <v>1</v>
      </c>
      <c r="M717" s="2">
        <v>0</v>
      </c>
      <c r="N717" s="2">
        <v>0</v>
      </c>
      <c r="O717" s="2" t="s">
        <v>22</v>
      </c>
      <c r="P717" s="2" t="str">
        <f t="shared" si="22"/>
        <v>Single</v>
      </c>
      <c r="Q717" t="str">
        <f t="shared" si="23"/>
        <v>Graduate</v>
      </c>
    </row>
    <row r="718" spans="1:17">
      <c r="A718" s="2">
        <v>3194</v>
      </c>
      <c r="B718" s="2">
        <v>163777</v>
      </c>
      <c r="C718" s="2">
        <v>1</v>
      </c>
      <c r="D718" s="2">
        <v>1</v>
      </c>
      <c r="E718" s="2">
        <v>41</v>
      </c>
      <c r="F718" s="2">
        <v>0</v>
      </c>
      <c r="G718" s="2">
        <v>1</v>
      </c>
      <c r="H718" s="2">
        <v>0</v>
      </c>
      <c r="I718" s="2">
        <v>0</v>
      </c>
      <c r="J718" s="2">
        <v>0</v>
      </c>
      <c r="K718" s="2">
        <v>0</v>
      </c>
      <c r="L718" s="2">
        <v>1</v>
      </c>
      <c r="M718" s="2">
        <v>0</v>
      </c>
      <c r="N718" s="2">
        <v>0</v>
      </c>
      <c r="O718" s="2" t="s">
        <v>21</v>
      </c>
      <c r="P718" s="2" t="str">
        <f t="shared" si="22"/>
        <v>Married</v>
      </c>
      <c r="Q718" t="str">
        <f t="shared" si="23"/>
        <v>Graduate</v>
      </c>
    </row>
    <row r="719" spans="1:17">
      <c r="A719" s="2">
        <v>1190</v>
      </c>
      <c r="B719" s="2">
        <v>163693</v>
      </c>
      <c r="C719" s="2">
        <v>0</v>
      </c>
      <c r="D719" s="2">
        <v>1</v>
      </c>
      <c r="E719" s="2">
        <v>42</v>
      </c>
      <c r="F719" s="2">
        <v>1</v>
      </c>
      <c r="G719" s="2">
        <v>0</v>
      </c>
      <c r="H719" s="2">
        <v>0</v>
      </c>
      <c r="I719" s="2">
        <v>0</v>
      </c>
      <c r="J719" s="2">
        <v>0</v>
      </c>
      <c r="K719" s="2">
        <v>0</v>
      </c>
      <c r="L719" s="2">
        <v>1</v>
      </c>
      <c r="M719" s="2">
        <v>0</v>
      </c>
      <c r="N719" s="2">
        <v>0</v>
      </c>
      <c r="O719" s="2" t="s">
        <v>21</v>
      </c>
      <c r="P719" s="2" t="str">
        <f t="shared" si="22"/>
        <v>Divorced</v>
      </c>
      <c r="Q719" t="str">
        <f t="shared" si="23"/>
        <v>Graduate</v>
      </c>
    </row>
    <row r="720" spans="1:17">
      <c r="A720" s="2">
        <v>1964</v>
      </c>
      <c r="B720" s="2">
        <v>163693</v>
      </c>
      <c r="C720" s="2">
        <v>0</v>
      </c>
      <c r="D720" s="2">
        <v>1</v>
      </c>
      <c r="E720" s="2">
        <v>42</v>
      </c>
      <c r="F720" s="2">
        <v>1</v>
      </c>
      <c r="G720" s="2">
        <v>0</v>
      </c>
      <c r="H720" s="2">
        <v>0</v>
      </c>
      <c r="I720" s="2">
        <v>0</v>
      </c>
      <c r="J720" s="2">
        <v>0</v>
      </c>
      <c r="K720" s="2">
        <v>0</v>
      </c>
      <c r="L720" s="2">
        <v>1</v>
      </c>
      <c r="M720" s="2">
        <v>0</v>
      </c>
      <c r="N720" s="2">
        <v>0</v>
      </c>
      <c r="O720" s="2" t="s">
        <v>21</v>
      </c>
      <c r="P720" s="2" t="str">
        <f t="shared" si="22"/>
        <v>Divorced</v>
      </c>
      <c r="Q720" t="str">
        <f t="shared" si="23"/>
        <v>Graduate</v>
      </c>
    </row>
    <row r="721" spans="1:17">
      <c r="A721" s="2">
        <v>2981</v>
      </c>
      <c r="B721" s="2">
        <v>163684</v>
      </c>
      <c r="C721" s="2">
        <v>0</v>
      </c>
      <c r="D721" s="2">
        <v>1</v>
      </c>
      <c r="E721" s="2">
        <v>50</v>
      </c>
      <c r="F721" s="2">
        <v>0</v>
      </c>
      <c r="G721" s="2">
        <v>1</v>
      </c>
      <c r="H721" s="2">
        <v>0</v>
      </c>
      <c r="I721" s="2">
        <v>0</v>
      </c>
      <c r="J721" s="2">
        <v>0</v>
      </c>
      <c r="K721" s="2">
        <v>0</v>
      </c>
      <c r="L721" s="2">
        <v>1</v>
      </c>
      <c r="M721" s="2">
        <v>0</v>
      </c>
      <c r="N721" s="2">
        <v>0</v>
      </c>
      <c r="O721" s="2" t="s">
        <v>17</v>
      </c>
      <c r="P721" s="2" t="str">
        <f t="shared" si="22"/>
        <v>Married</v>
      </c>
      <c r="Q721" t="str">
        <f t="shared" si="23"/>
        <v>Graduate</v>
      </c>
    </row>
    <row r="722" spans="1:17">
      <c r="A722" s="2">
        <v>1730</v>
      </c>
      <c r="B722" s="2">
        <v>163564</v>
      </c>
      <c r="C722" s="2">
        <v>0</v>
      </c>
      <c r="D722" s="2">
        <v>0</v>
      </c>
      <c r="E722" s="2">
        <v>66</v>
      </c>
      <c r="F722" s="2">
        <v>0</v>
      </c>
      <c r="G722" s="2">
        <v>1</v>
      </c>
      <c r="H722" s="2">
        <v>0</v>
      </c>
      <c r="I722" s="2">
        <v>0</v>
      </c>
      <c r="J722" s="2">
        <v>0</v>
      </c>
      <c r="K722" s="2">
        <v>0</v>
      </c>
      <c r="L722" s="2">
        <v>0</v>
      </c>
      <c r="M722" s="2">
        <v>0</v>
      </c>
      <c r="N722" s="2">
        <v>0</v>
      </c>
      <c r="O722" s="2" t="s">
        <v>21</v>
      </c>
      <c r="P722" s="2" t="str">
        <f t="shared" si="22"/>
        <v>Married</v>
      </c>
      <c r="Q722" t="e">
        <f t="shared" si="23"/>
        <v>#N/A</v>
      </c>
    </row>
    <row r="723" spans="1:17">
      <c r="A723" s="2">
        <v>3116</v>
      </c>
      <c r="B723" s="2">
        <v>163516</v>
      </c>
      <c r="C723" s="2">
        <v>1</v>
      </c>
      <c r="D723" s="2">
        <v>1</v>
      </c>
      <c r="E723" s="2">
        <v>47</v>
      </c>
      <c r="F723" s="2">
        <v>0</v>
      </c>
      <c r="G723" s="2">
        <v>0</v>
      </c>
      <c r="H723" s="2">
        <v>0</v>
      </c>
      <c r="I723" s="2">
        <v>1</v>
      </c>
      <c r="J723" s="2">
        <v>0</v>
      </c>
      <c r="K723" s="2">
        <v>0</v>
      </c>
      <c r="L723" s="2">
        <v>0</v>
      </c>
      <c r="M723" s="2">
        <v>0</v>
      </c>
      <c r="N723" s="2">
        <v>1</v>
      </c>
      <c r="O723" s="2" t="s">
        <v>21</v>
      </c>
      <c r="P723" s="2" t="str">
        <f t="shared" si="22"/>
        <v>Together</v>
      </c>
      <c r="Q723" t="str">
        <f t="shared" si="23"/>
        <v>PhD</v>
      </c>
    </row>
    <row r="724" spans="1:17">
      <c r="A724" s="2">
        <v>2773</v>
      </c>
      <c r="B724" s="2">
        <v>163404</v>
      </c>
      <c r="C724" s="2">
        <v>0</v>
      </c>
      <c r="D724" s="2">
        <v>2</v>
      </c>
      <c r="E724" s="2">
        <v>56</v>
      </c>
      <c r="F724" s="2">
        <v>0</v>
      </c>
      <c r="G724" s="2">
        <v>0</v>
      </c>
      <c r="H724" s="2">
        <v>0</v>
      </c>
      <c r="I724" s="2">
        <v>1</v>
      </c>
      <c r="J724" s="2">
        <v>0</v>
      </c>
      <c r="K724" s="2">
        <v>0</v>
      </c>
      <c r="L724" s="2">
        <v>1</v>
      </c>
      <c r="M724" s="2">
        <v>0</v>
      </c>
      <c r="N724" s="2">
        <v>0</v>
      </c>
      <c r="O724" s="2" t="s">
        <v>20</v>
      </c>
      <c r="P724" s="2" t="str">
        <f t="shared" si="22"/>
        <v>Together</v>
      </c>
      <c r="Q724" t="str">
        <f t="shared" si="23"/>
        <v>Graduate</v>
      </c>
    </row>
    <row r="725" spans="1:17">
      <c r="A725" s="2">
        <v>1371</v>
      </c>
      <c r="B725" s="2">
        <v>163381</v>
      </c>
      <c r="C725" s="2">
        <v>0</v>
      </c>
      <c r="D725" s="2">
        <v>1</v>
      </c>
      <c r="E725" s="2">
        <v>60</v>
      </c>
      <c r="F725" s="2">
        <v>0</v>
      </c>
      <c r="G725" s="2">
        <v>0</v>
      </c>
      <c r="H725" s="2">
        <v>0</v>
      </c>
      <c r="I725" s="2">
        <v>1</v>
      </c>
      <c r="J725" s="2">
        <v>0</v>
      </c>
      <c r="K725" s="2">
        <v>0</v>
      </c>
      <c r="L725" s="2">
        <v>1</v>
      </c>
      <c r="M725" s="2">
        <v>0</v>
      </c>
      <c r="N725" s="2">
        <v>0</v>
      </c>
      <c r="O725" s="2" t="s">
        <v>18</v>
      </c>
      <c r="P725" s="2" t="str">
        <f t="shared" si="22"/>
        <v>Together</v>
      </c>
      <c r="Q725" t="str">
        <f t="shared" si="23"/>
        <v>Graduate</v>
      </c>
    </row>
    <row r="726" spans="1:17">
      <c r="A726" s="2">
        <v>1623</v>
      </c>
      <c r="B726" s="2">
        <v>163381</v>
      </c>
      <c r="C726" s="2">
        <v>0</v>
      </c>
      <c r="D726" s="2">
        <v>1</v>
      </c>
      <c r="E726" s="2">
        <v>60</v>
      </c>
      <c r="F726" s="2">
        <v>0</v>
      </c>
      <c r="G726" s="2">
        <v>0</v>
      </c>
      <c r="H726" s="2">
        <v>0</v>
      </c>
      <c r="I726" s="2">
        <v>1</v>
      </c>
      <c r="J726" s="2">
        <v>0</v>
      </c>
      <c r="K726" s="2">
        <v>0</v>
      </c>
      <c r="L726" s="2">
        <v>1</v>
      </c>
      <c r="M726" s="2">
        <v>0</v>
      </c>
      <c r="N726" s="2">
        <v>0</v>
      </c>
      <c r="O726" s="2" t="s">
        <v>18</v>
      </c>
      <c r="P726" s="2" t="str">
        <f t="shared" si="22"/>
        <v>Together</v>
      </c>
      <c r="Q726" t="str">
        <f t="shared" si="23"/>
        <v>Graduate</v>
      </c>
    </row>
    <row r="727" spans="1:17">
      <c r="A727" s="2">
        <v>1243</v>
      </c>
      <c r="B727" s="2">
        <v>163342</v>
      </c>
      <c r="C727" s="2">
        <v>0</v>
      </c>
      <c r="D727" s="2">
        <v>1</v>
      </c>
      <c r="E727" s="2">
        <v>59</v>
      </c>
      <c r="F727" s="2">
        <v>0</v>
      </c>
      <c r="G727" s="2">
        <v>0</v>
      </c>
      <c r="H727" s="2">
        <v>0</v>
      </c>
      <c r="I727" s="2">
        <v>1</v>
      </c>
      <c r="J727" s="2">
        <v>0</v>
      </c>
      <c r="K727" s="2">
        <v>0</v>
      </c>
      <c r="L727" s="2">
        <v>0</v>
      </c>
      <c r="M727" s="2">
        <v>0</v>
      </c>
      <c r="N727" s="2">
        <v>1</v>
      </c>
      <c r="O727" s="2" t="s">
        <v>20</v>
      </c>
      <c r="P727" s="2" t="str">
        <f t="shared" si="22"/>
        <v>Together</v>
      </c>
      <c r="Q727" t="str">
        <f t="shared" si="23"/>
        <v>PhD</v>
      </c>
    </row>
    <row r="728" spans="1:17">
      <c r="A728" s="2">
        <v>2725</v>
      </c>
      <c r="B728" s="2">
        <v>163342</v>
      </c>
      <c r="C728" s="2">
        <v>0</v>
      </c>
      <c r="D728" s="2">
        <v>1</v>
      </c>
      <c r="E728" s="2">
        <v>59</v>
      </c>
      <c r="F728" s="2">
        <v>0</v>
      </c>
      <c r="G728" s="2">
        <v>0</v>
      </c>
      <c r="H728" s="2">
        <v>0</v>
      </c>
      <c r="I728" s="2">
        <v>1</v>
      </c>
      <c r="J728" s="2">
        <v>0</v>
      </c>
      <c r="K728" s="2">
        <v>0</v>
      </c>
      <c r="L728" s="2">
        <v>0</v>
      </c>
      <c r="M728" s="2">
        <v>0</v>
      </c>
      <c r="N728" s="2">
        <v>1</v>
      </c>
      <c r="O728" s="2" t="s">
        <v>20</v>
      </c>
      <c r="P728" s="2" t="str">
        <f t="shared" si="22"/>
        <v>Together</v>
      </c>
      <c r="Q728" t="str">
        <f t="shared" si="23"/>
        <v>PhD</v>
      </c>
    </row>
    <row r="729" spans="1:17">
      <c r="A729" s="2">
        <v>2125</v>
      </c>
      <c r="B729" s="2">
        <v>163285</v>
      </c>
      <c r="C729" s="2">
        <v>0</v>
      </c>
      <c r="D729" s="2">
        <v>0</v>
      </c>
      <c r="E729" s="2">
        <v>75</v>
      </c>
      <c r="F729" s="2">
        <v>0</v>
      </c>
      <c r="G729" s="2">
        <v>0</v>
      </c>
      <c r="H729" s="2">
        <v>0</v>
      </c>
      <c r="I729" s="2">
        <v>0</v>
      </c>
      <c r="J729" s="2">
        <v>1</v>
      </c>
      <c r="K729" s="2">
        <v>0</v>
      </c>
      <c r="L729" s="2">
        <v>1</v>
      </c>
      <c r="M729" s="2">
        <v>0</v>
      </c>
      <c r="N729" s="2">
        <v>0</v>
      </c>
      <c r="O729" s="2" t="s">
        <v>20</v>
      </c>
      <c r="P729" s="2" t="str">
        <f t="shared" si="22"/>
        <v>Widow</v>
      </c>
      <c r="Q729" t="str">
        <f t="shared" si="23"/>
        <v>Graduate</v>
      </c>
    </row>
    <row r="730" spans="1:17">
      <c r="A730" s="2">
        <v>2641</v>
      </c>
      <c r="B730" s="2">
        <v>163246</v>
      </c>
      <c r="C730" s="2">
        <v>0</v>
      </c>
      <c r="D730" s="2">
        <v>2</v>
      </c>
      <c r="E730" s="2">
        <v>53</v>
      </c>
      <c r="F730" s="2">
        <v>0</v>
      </c>
      <c r="G730" s="2">
        <v>1</v>
      </c>
      <c r="H730" s="2">
        <v>0</v>
      </c>
      <c r="I730" s="2">
        <v>0</v>
      </c>
      <c r="J730" s="2">
        <v>0</v>
      </c>
      <c r="K730" s="2">
        <v>0</v>
      </c>
      <c r="L730" s="2">
        <v>0</v>
      </c>
      <c r="M730" s="2">
        <v>0</v>
      </c>
      <c r="N730" s="2">
        <v>1</v>
      </c>
      <c r="O730" s="2" t="s">
        <v>20</v>
      </c>
      <c r="P730" s="2" t="str">
        <f t="shared" si="22"/>
        <v>Married</v>
      </c>
      <c r="Q730" t="str">
        <f t="shared" si="23"/>
        <v>PhD</v>
      </c>
    </row>
    <row r="731" spans="1:17">
      <c r="A731" s="2">
        <v>2921</v>
      </c>
      <c r="B731" s="2">
        <v>163211</v>
      </c>
      <c r="C731" s="2">
        <v>0</v>
      </c>
      <c r="D731" s="2">
        <v>0</v>
      </c>
      <c r="E731" s="2">
        <v>38</v>
      </c>
      <c r="F731" s="2">
        <v>0</v>
      </c>
      <c r="G731" s="2">
        <v>1</v>
      </c>
      <c r="H731" s="2">
        <v>0</v>
      </c>
      <c r="I731" s="2">
        <v>0</v>
      </c>
      <c r="J731" s="2">
        <v>0</v>
      </c>
      <c r="K731" s="2">
        <v>0</v>
      </c>
      <c r="L731" s="2">
        <v>1</v>
      </c>
      <c r="M731" s="2">
        <v>0</v>
      </c>
      <c r="N731" s="2">
        <v>0</v>
      </c>
      <c r="O731" s="2" t="s">
        <v>17</v>
      </c>
      <c r="P731" s="2" t="str">
        <f t="shared" si="22"/>
        <v>Married</v>
      </c>
      <c r="Q731" t="str">
        <f t="shared" si="23"/>
        <v>Graduate</v>
      </c>
    </row>
    <row r="732" spans="1:17">
      <c r="A732" s="2">
        <v>2788</v>
      </c>
      <c r="B732" s="2">
        <v>163207</v>
      </c>
      <c r="C732" s="2">
        <v>0</v>
      </c>
      <c r="D732" s="2">
        <v>0</v>
      </c>
      <c r="E732" s="2">
        <v>28</v>
      </c>
      <c r="F732" s="2">
        <v>0</v>
      </c>
      <c r="G732" s="2">
        <v>0</v>
      </c>
      <c r="H732" s="2">
        <v>0</v>
      </c>
      <c r="I732" s="2">
        <v>1</v>
      </c>
      <c r="J732" s="2">
        <v>0</v>
      </c>
      <c r="K732" s="2">
        <v>0</v>
      </c>
      <c r="L732" s="2">
        <v>1</v>
      </c>
      <c r="M732" s="2">
        <v>0</v>
      </c>
      <c r="N732" s="2">
        <v>0</v>
      </c>
      <c r="O732" s="2" t="s">
        <v>22</v>
      </c>
      <c r="P732" s="2" t="str">
        <f t="shared" si="22"/>
        <v>Together</v>
      </c>
      <c r="Q732" t="str">
        <f t="shared" si="23"/>
        <v>Graduate</v>
      </c>
    </row>
    <row r="733" spans="1:17">
      <c r="A733" s="2">
        <v>2481</v>
      </c>
      <c r="B733" s="2">
        <v>163206</v>
      </c>
      <c r="C733" s="2">
        <v>0</v>
      </c>
      <c r="D733" s="2">
        <v>0</v>
      </c>
      <c r="E733" s="2">
        <v>46</v>
      </c>
      <c r="F733" s="2">
        <v>0</v>
      </c>
      <c r="G733" s="2">
        <v>1</v>
      </c>
      <c r="H733" s="2">
        <v>0</v>
      </c>
      <c r="I733" s="2">
        <v>0</v>
      </c>
      <c r="J733" s="2">
        <v>0</v>
      </c>
      <c r="K733" s="2">
        <v>0</v>
      </c>
      <c r="L733" s="2">
        <v>0</v>
      </c>
      <c r="M733" s="2">
        <v>1</v>
      </c>
      <c r="N733" s="2">
        <v>0</v>
      </c>
      <c r="O733" s="2" t="s">
        <v>18</v>
      </c>
      <c r="P733" s="2" t="str">
        <f t="shared" si="22"/>
        <v>Married</v>
      </c>
      <c r="Q733" t="str">
        <f t="shared" si="23"/>
        <v>Master</v>
      </c>
    </row>
    <row r="734" spans="1:17">
      <c r="A734" s="2">
        <v>2784</v>
      </c>
      <c r="B734" s="2">
        <v>163159</v>
      </c>
      <c r="C734" s="2">
        <v>0</v>
      </c>
      <c r="D734" s="2">
        <v>0</v>
      </c>
      <c r="E734" s="2">
        <v>46</v>
      </c>
      <c r="F734" s="2">
        <v>0</v>
      </c>
      <c r="G734" s="2">
        <v>0</v>
      </c>
      <c r="H734" s="2">
        <v>1</v>
      </c>
      <c r="I734" s="2">
        <v>0</v>
      </c>
      <c r="J734" s="2">
        <v>0</v>
      </c>
      <c r="K734" s="2">
        <v>0</v>
      </c>
      <c r="L734" s="2">
        <v>0</v>
      </c>
      <c r="M734" s="2">
        <v>0</v>
      </c>
      <c r="N734" s="2">
        <v>1</v>
      </c>
      <c r="O734" s="2" t="s">
        <v>19</v>
      </c>
      <c r="P734" s="2" t="str">
        <f t="shared" si="22"/>
        <v>Single</v>
      </c>
      <c r="Q734" t="str">
        <f t="shared" si="23"/>
        <v>PhD</v>
      </c>
    </row>
    <row r="735" spans="1:17">
      <c r="A735" s="2">
        <v>1621</v>
      </c>
      <c r="B735" s="2">
        <v>163120</v>
      </c>
      <c r="C735" s="2">
        <v>0</v>
      </c>
      <c r="D735" s="2">
        <v>1</v>
      </c>
      <c r="E735" s="2">
        <v>70</v>
      </c>
      <c r="F735" s="2">
        <v>1</v>
      </c>
      <c r="G735" s="2">
        <v>0</v>
      </c>
      <c r="H735" s="2">
        <v>0</v>
      </c>
      <c r="I735" s="2">
        <v>0</v>
      </c>
      <c r="J735" s="2">
        <v>0</v>
      </c>
      <c r="K735" s="2">
        <v>0</v>
      </c>
      <c r="L735" s="2">
        <v>0</v>
      </c>
      <c r="M735" s="2">
        <v>1</v>
      </c>
      <c r="N735" s="2">
        <v>0</v>
      </c>
      <c r="O735" s="2" t="s">
        <v>20</v>
      </c>
      <c r="P735" s="2" t="str">
        <f t="shared" si="22"/>
        <v>Divorced</v>
      </c>
      <c r="Q735" t="str">
        <f t="shared" si="23"/>
        <v>Master</v>
      </c>
    </row>
    <row r="736" spans="1:17">
      <c r="A736" s="2">
        <v>1012</v>
      </c>
      <c r="B736" s="2">
        <v>163033</v>
      </c>
      <c r="C736" s="2">
        <v>0</v>
      </c>
      <c r="D736" s="2">
        <v>0</v>
      </c>
      <c r="E736" s="2">
        <v>61</v>
      </c>
      <c r="F736" s="2">
        <v>1</v>
      </c>
      <c r="G736" s="2">
        <v>0</v>
      </c>
      <c r="H736" s="2">
        <v>0</v>
      </c>
      <c r="I736" s="2">
        <v>0</v>
      </c>
      <c r="J736" s="2">
        <v>0</v>
      </c>
      <c r="K736" s="2">
        <v>0</v>
      </c>
      <c r="L736" s="2">
        <v>1</v>
      </c>
      <c r="M736" s="2">
        <v>0</v>
      </c>
      <c r="N736" s="2">
        <v>0</v>
      </c>
      <c r="O736" s="2" t="s">
        <v>22</v>
      </c>
      <c r="P736" s="2" t="str">
        <f t="shared" si="22"/>
        <v>Divorced</v>
      </c>
      <c r="Q736" t="str">
        <f t="shared" si="23"/>
        <v>Graduate</v>
      </c>
    </row>
    <row r="737" spans="1:17">
      <c r="A737" s="2">
        <v>1121</v>
      </c>
      <c r="B737" s="2">
        <v>162998</v>
      </c>
      <c r="C737" s="2">
        <v>0</v>
      </c>
      <c r="D737" s="2">
        <v>1</v>
      </c>
      <c r="E737" s="2">
        <v>68</v>
      </c>
      <c r="F737" s="2">
        <v>0</v>
      </c>
      <c r="G737" s="2">
        <v>1</v>
      </c>
      <c r="H737" s="2">
        <v>0</v>
      </c>
      <c r="I737" s="2">
        <v>0</v>
      </c>
      <c r="J737" s="2">
        <v>0</v>
      </c>
      <c r="K737" s="2">
        <v>0</v>
      </c>
      <c r="L737" s="2">
        <v>1</v>
      </c>
      <c r="M737" s="2">
        <v>0</v>
      </c>
      <c r="N737" s="2">
        <v>0</v>
      </c>
      <c r="O737" s="2" t="s">
        <v>17</v>
      </c>
      <c r="P737" s="2" t="str">
        <f t="shared" si="22"/>
        <v>Married</v>
      </c>
      <c r="Q737" t="str">
        <f t="shared" si="23"/>
        <v>Graduate</v>
      </c>
    </row>
    <row r="738" spans="1:17">
      <c r="A738" s="2">
        <v>3129</v>
      </c>
      <c r="B738" s="2">
        <v>162994</v>
      </c>
      <c r="C738" s="2">
        <v>1</v>
      </c>
      <c r="D738" s="2">
        <v>0</v>
      </c>
      <c r="E738" s="2">
        <v>40</v>
      </c>
      <c r="F738" s="2">
        <v>0</v>
      </c>
      <c r="G738" s="2">
        <v>0</v>
      </c>
      <c r="H738" s="2">
        <v>0</v>
      </c>
      <c r="I738" s="2">
        <v>1</v>
      </c>
      <c r="J738" s="2">
        <v>0</v>
      </c>
      <c r="K738" s="2">
        <v>0</v>
      </c>
      <c r="L738" s="2">
        <v>1</v>
      </c>
      <c r="M738" s="2">
        <v>0</v>
      </c>
      <c r="N738" s="2">
        <v>0</v>
      </c>
      <c r="O738" s="2" t="s">
        <v>18</v>
      </c>
      <c r="P738" s="2" t="str">
        <f t="shared" si="22"/>
        <v>Together</v>
      </c>
      <c r="Q738" t="str">
        <f t="shared" si="23"/>
        <v>Graduate</v>
      </c>
    </row>
    <row r="739" spans="1:17">
      <c r="A739" s="2">
        <v>1125</v>
      </c>
      <c r="B739" s="2">
        <v>162981</v>
      </c>
      <c r="C739" s="2">
        <v>0</v>
      </c>
      <c r="D739" s="2">
        <v>0</v>
      </c>
      <c r="E739" s="2">
        <v>53</v>
      </c>
      <c r="F739" s="2">
        <v>0</v>
      </c>
      <c r="G739" s="2">
        <v>0</v>
      </c>
      <c r="H739" s="2">
        <v>0</v>
      </c>
      <c r="I739" s="2">
        <v>1</v>
      </c>
      <c r="J739" s="2">
        <v>0</v>
      </c>
      <c r="K739" s="2">
        <v>0</v>
      </c>
      <c r="L739" s="2">
        <v>0</v>
      </c>
      <c r="M739" s="2">
        <v>0</v>
      </c>
      <c r="N739" s="2">
        <v>1</v>
      </c>
      <c r="O739" s="2" t="s">
        <v>18</v>
      </c>
      <c r="P739" s="2" t="str">
        <f t="shared" si="22"/>
        <v>Together</v>
      </c>
      <c r="Q739" t="str">
        <f t="shared" si="23"/>
        <v>PhD</v>
      </c>
    </row>
    <row r="740" spans="1:17">
      <c r="A740" s="2">
        <v>2237</v>
      </c>
      <c r="B740" s="2">
        <v>162972</v>
      </c>
      <c r="C740" s="2">
        <v>0</v>
      </c>
      <c r="D740" s="2">
        <v>1</v>
      </c>
      <c r="E740" s="2">
        <v>65</v>
      </c>
      <c r="F740" s="2">
        <v>0</v>
      </c>
      <c r="G740" s="2">
        <v>1</v>
      </c>
      <c r="H740" s="2">
        <v>0</v>
      </c>
      <c r="I740" s="2">
        <v>0</v>
      </c>
      <c r="J740" s="2">
        <v>0</v>
      </c>
      <c r="K740" s="2">
        <v>0</v>
      </c>
      <c r="L740" s="2">
        <v>0</v>
      </c>
      <c r="M740" s="2">
        <v>0</v>
      </c>
      <c r="N740" s="2">
        <v>0</v>
      </c>
      <c r="O740" s="2" t="s">
        <v>17</v>
      </c>
      <c r="P740" s="2" t="str">
        <f t="shared" si="22"/>
        <v>Married</v>
      </c>
      <c r="Q740" t="e">
        <f t="shared" si="23"/>
        <v>#N/A</v>
      </c>
    </row>
    <row r="741" spans="1:17">
      <c r="A741" s="2">
        <v>2813</v>
      </c>
      <c r="B741" s="2">
        <v>162972</v>
      </c>
      <c r="C741" s="2">
        <v>0</v>
      </c>
      <c r="D741" s="2">
        <v>1</v>
      </c>
      <c r="E741" s="2">
        <v>65</v>
      </c>
      <c r="F741" s="2">
        <v>0</v>
      </c>
      <c r="G741" s="2">
        <v>1</v>
      </c>
      <c r="H741" s="2">
        <v>0</v>
      </c>
      <c r="I741" s="2">
        <v>0</v>
      </c>
      <c r="J741" s="2">
        <v>0</v>
      </c>
      <c r="K741" s="2">
        <v>0</v>
      </c>
      <c r="L741" s="2">
        <v>0</v>
      </c>
      <c r="M741" s="2">
        <v>0</v>
      </c>
      <c r="N741" s="2">
        <v>0</v>
      </c>
      <c r="O741" s="2" t="s">
        <v>17</v>
      </c>
      <c r="P741" s="2" t="str">
        <f t="shared" si="22"/>
        <v>Married</v>
      </c>
      <c r="Q741" t="e">
        <f t="shared" si="23"/>
        <v>#N/A</v>
      </c>
    </row>
    <row r="742" spans="1:17">
      <c r="A742" s="2">
        <v>2735</v>
      </c>
      <c r="B742" s="2">
        <v>162905</v>
      </c>
      <c r="C742" s="2">
        <v>0</v>
      </c>
      <c r="D742" s="2">
        <v>1</v>
      </c>
      <c r="E742" s="2">
        <v>56</v>
      </c>
      <c r="F742" s="2">
        <v>0</v>
      </c>
      <c r="G742" s="2">
        <v>1</v>
      </c>
      <c r="H742" s="2">
        <v>0</v>
      </c>
      <c r="I742" s="2">
        <v>0</v>
      </c>
      <c r="J742" s="2">
        <v>0</v>
      </c>
      <c r="K742" s="2">
        <v>0</v>
      </c>
      <c r="L742" s="2">
        <v>0</v>
      </c>
      <c r="M742" s="2">
        <v>0</v>
      </c>
      <c r="N742" s="2">
        <v>0</v>
      </c>
      <c r="O742" s="2" t="s">
        <v>17</v>
      </c>
      <c r="P742" s="2" t="str">
        <f t="shared" si="22"/>
        <v>Married</v>
      </c>
      <c r="Q742" t="e">
        <f t="shared" si="23"/>
        <v>#N/A</v>
      </c>
    </row>
    <row r="743" spans="1:17">
      <c r="A743" s="2">
        <v>1720</v>
      </c>
      <c r="B743" s="2">
        <v>162882</v>
      </c>
      <c r="C743" s="2">
        <v>0</v>
      </c>
      <c r="D743" s="2">
        <v>1</v>
      </c>
      <c r="E743" s="2">
        <v>51</v>
      </c>
      <c r="F743" s="2">
        <v>0</v>
      </c>
      <c r="G743" s="2">
        <v>0</v>
      </c>
      <c r="H743" s="2">
        <v>0</v>
      </c>
      <c r="I743" s="2">
        <v>1</v>
      </c>
      <c r="J743" s="2">
        <v>0</v>
      </c>
      <c r="K743" s="2">
        <v>0</v>
      </c>
      <c r="L743" s="2">
        <v>1</v>
      </c>
      <c r="M743" s="2">
        <v>0</v>
      </c>
      <c r="N743" s="2">
        <v>0</v>
      </c>
      <c r="O743" s="2" t="s">
        <v>22</v>
      </c>
      <c r="P743" s="2" t="str">
        <f t="shared" si="22"/>
        <v>Together</v>
      </c>
      <c r="Q743" t="str">
        <f t="shared" si="23"/>
        <v>Graduate</v>
      </c>
    </row>
    <row r="744" spans="1:17">
      <c r="A744" s="2">
        <v>3214</v>
      </c>
      <c r="B744" s="2">
        <v>162868</v>
      </c>
      <c r="C744" s="2">
        <v>0</v>
      </c>
      <c r="D744" s="2">
        <v>0</v>
      </c>
      <c r="E744" s="2">
        <v>34</v>
      </c>
      <c r="F744" s="2">
        <v>0</v>
      </c>
      <c r="G744" s="2">
        <v>0</v>
      </c>
      <c r="H744" s="2">
        <v>1</v>
      </c>
      <c r="I744" s="2">
        <v>0</v>
      </c>
      <c r="J744" s="2">
        <v>0</v>
      </c>
      <c r="K744" s="2">
        <v>0</v>
      </c>
      <c r="L744" s="2">
        <v>1</v>
      </c>
      <c r="M744" s="2">
        <v>0</v>
      </c>
      <c r="N744" s="2">
        <v>0</v>
      </c>
      <c r="O744" s="2" t="s">
        <v>22</v>
      </c>
      <c r="P744" s="2" t="str">
        <f t="shared" si="22"/>
        <v>Single</v>
      </c>
      <c r="Q744" t="str">
        <f t="shared" si="23"/>
        <v>Graduate</v>
      </c>
    </row>
    <row r="745" spans="1:17">
      <c r="A745" s="2">
        <v>1625</v>
      </c>
      <c r="B745" s="2">
        <v>162859</v>
      </c>
      <c r="C745" s="2">
        <v>0</v>
      </c>
      <c r="D745" s="2">
        <v>1</v>
      </c>
      <c r="E745" s="2">
        <v>61</v>
      </c>
      <c r="F745" s="2">
        <v>1</v>
      </c>
      <c r="G745" s="2">
        <v>0</v>
      </c>
      <c r="H745" s="2">
        <v>0</v>
      </c>
      <c r="I745" s="2">
        <v>0</v>
      </c>
      <c r="J745" s="2">
        <v>0</v>
      </c>
      <c r="K745" s="2">
        <v>0</v>
      </c>
      <c r="L745" s="2">
        <v>0</v>
      </c>
      <c r="M745" s="2">
        <v>0</v>
      </c>
      <c r="N745" s="2">
        <v>1</v>
      </c>
      <c r="O745" s="2" t="s">
        <v>17</v>
      </c>
      <c r="P745" s="2" t="str">
        <f t="shared" si="22"/>
        <v>Divorced</v>
      </c>
      <c r="Q745" t="str">
        <f t="shared" si="23"/>
        <v>PhD</v>
      </c>
    </row>
    <row r="746" spans="1:17">
      <c r="A746" s="2">
        <v>1771</v>
      </c>
      <c r="B746" s="2">
        <v>162847</v>
      </c>
      <c r="C746" s="2">
        <v>0</v>
      </c>
      <c r="D746" s="2">
        <v>0</v>
      </c>
      <c r="E746" s="2">
        <v>75</v>
      </c>
      <c r="F746" s="2">
        <v>0</v>
      </c>
      <c r="G746" s="2">
        <v>0</v>
      </c>
      <c r="H746" s="2">
        <v>0</v>
      </c>
      <c r="I746" s="2">
        <v>1</v>
      </c>
      <c r="J746" s="2">
        <v>0</v>
      </c>
      <c r="K746" s="2">
        <v>0</v>
      </c>
      <c r="L746" s="2">
        <v>0</v>
      </c>
      <c r="M746" s="2">
        <v>1</v>
      </c>
      <c r="N746" s="2">
        <v>0</v>
      </c>
      <c r="O746" s="2" t="s">
        <v>20</v>
      </c>
      <c r="P746" s="2" t="str">
        <f t="shared" si="22"/>
        <v>Together</v>
      </c>
      <c r="Q746" t="str">
        <f t="shared" si="23"/>
        <v>Master</v>
      </c>
    </row>
    <row r="747" spans="1:17">
      <c r="A747" s="2">
        <v>2041</v>
      </c>
      <c r="B747" s="2">
        <v>162845</v>
      </c>
      <c r="C747" s="2">
        <v>1</v>
      </c>
      <c r="D747" s="2">
        <v>1</v>
      </c>
      <c r="E747" s="2">
        <v>71</v>
      </c>
      <c r="F747" s="2">
        <v>0</v>
      </c>
      <c r="G747" s="2">
        <v>1</v>
      </c>
      <c r="H747" s="2">
        <v>0</v>
      </c>
      <c r="I747" s="2">
        <v>0</v>
      </c>
      <c r="J747" s="2">
        <v>0</v>
      </c>
      <c r="K747" s="2">
        <v>0</v>
      </c>
      <c r="L747" s="2">
        <v>0</v>
      </c>
      <c r="M747" s="2">
        <v>1</v>
      </c>
      <c r="N747" s="2">
        <v>0</v>
      </c>
      <c r="O747" s="2" t="s">
        <v>20</v>
      </c>
      <c r="P747" s="2" t="str">
        <f t="shared" si="22"/>
        <v>Married</v>
      </c>
      <c r="Q747" t="str">
        <f t="shared" si="23"/>
        <v>Master</v>
      </c>
    </row>
    <row r="748" spans="1:17">
      <c r="A748" s="2">
        <v>2322</v>
      </c>
      <c r="B748" s="2">
        <v>162845</v>
      </c>
      <c r="C748" s="2">
        <v>1</v>
      </c>
      <c r="D748" s="2">
        <v>1</v>
      </c>
      <c r="E748" s="2">
        <v>71</v>
      </c>
      <c r="F748" s="2">
        <v>0</v>
      </c>
      <c r="G748" s="2">
        <v>1</v>
      </c>
      <c r="H748" s="2">
        <v>0</v>
      </c>
      <c r="I748" s="2">
        <v>0</v>
      </c>
      <c r="J748" s="2">
        <v>0</v>
      </c>
      <c r="K748" s="2">
        <v>0</v>
      </c>
      <c r="L748" s="2">
        <v>0</v>
      </c>
      <c r="M748" s="2">
        <v>1</v>
      </c>
      <c r="N748" s="2">
        <v>0</v>
      </c>
      <c r="O748" s="2" t="s">
        <v>19</v>
      </c>
      <c r="P748" s="2" t="str">
        <f t="shared" si="22"/>
        <v>Married</v>
      </c>
      <c r="Q748" t="str">
        <f t="shared" si="23"/>
        <v>Master</v>
      </c>
    </row>
    <row r="749" spans="1:17">
      <c r="A749" s="2">
        <v>1896</v>
      </c>
      <c r="B749" s="2">
        <v>162820</v>
      </c>
      <c r="C749" s="2">
        <v>0</v>
      </c>
      <c r="D749" s="2">
        <v>0</v>
      </c>
      <c r="E749" s="2">
        <v>66</v>
      </c>
      <c r="F749" s="2">
        <v>0</v>
      </c>
      <c r="G749" s="2">
        <v>1</v>
      </c>
      <c r="H749" s="2">
        <v>0</v>
      </c>
      <c r="I749" s="2">
        <v>0</v>
      </c>
      <c r="J749" s="2">
        <v>0</v>
      </c>
      <c r="K749" s="2">
        <v>0</v>
      </c>
      <c r="L749" s="2">
        <v>1</v>
      </c>
      <c r="M749" s="2">
        <v>0</v>
      </c>
      <c r="N749" s="2">
        <v>0</v>
      </c>
      <c r="O749" s="2" t="s">
        <v>19</v>
      </c>
      <c r="P749" s="2" t="str">
        <f t="shared" si="22"/>
        <v>Married</v>
      </c>
      <c r="Q749" t="str">
        <f t="shared" si="23"/>
        <v>Graduate</v>
      </c>
    </row>
    <row r="750" spans="1:17">
      <c r="A750" s="2">
        <v>2880</v>
      </c>
      <c r="B750" s="2">
        <v>162820</v>
      </c>
      <c r="C750" s="2">
        <v>0</v>
      </c>
      <c r="D750" s="2">
        <v>0</v>
      </c>
      <c r="E750" s="2">
        <v>66</v>
      </c>
      <c r="F750" s="2">
        <v>0</v>
      </c>
      <c r="G750" s="2">
        <v>1</v>
      </c>
      <c r="H750" s="2">
        <v>0</v>
      </c>
      <c r="I750" s="2">
        <v>0</v>
      </c>
      <c r="J750" s="2">
        <v>0</v>
      </c>
      <c r="K750" s="2">
        <v>0</v>
      </c>
      <c r="L750" s="2">
        <v>1</v>
      </c>
      <c r="M750" s="2">
        <v>0</v>
      </c>
      <c r="N750" s="2">
        <v>0</v>
      </c>
      <c r="O750" s="2" t="s">
        <v>19</v>
      </c>
      <c r="P750" s="2" t="str">
        <f t="shared" si="22"/>
        <v>Married</v>
      </c>
      <c r="Q750" t="str">
        <f t="shared" si="23"/>
        <v>Graduate</v>
      </c>
    </row>
    <row r="751" spans="1:17">
      <c r="A751" s="2">
        <v>1585</v>
      </c>
      <c r="B751" s="2">
        <v>162807</v>
      </c>
      <c r="C751" s="2">
        <v>0</v>
      </c>
      <c r="D751" s="2">
        <v>1</v>
      </c>
      <c r="E751" s="2">
        <v>60</v>
      </c>
      <c r="F751" s="2">
        <v>0</v>
      </c>
      <c r="G751" s="2">
        <v>0</v>
      </c>
      <c r="H751" s="2">
        <v>0</v>
      </c>
      <c r="I751" s="2">
        <v>1</v>
      </c>
      <c r="J751" s="2">
        <v>0</v>
      </c>
      <c r="K751" s="2">
        <v>0</v>
      </c>
      <c r="L751" s="2">
        <v>1</v>
      </c>
      <c r="M751" s="2">
        <v>0</v>
      </c>
      <c r="N751" s="2">
        <v>0</v>
      </c>
      <c r="O751" s="2" t="s">
        <v>20</v>
      </c>
      <c r="P751" s="2" t="str">
        <f t="shared" si="22"/>
        <v>Together</v>
      </c>
      <c r="Q751" t="str">
        <f t="shared" si="23"/>
        <v>Graduate</v>
      </c>
    </row>
    <row r="752" spans="1:17">
      <c r="A752" s="2">
        <v>2457</v>
      </c>
      <c r="B752" s="2">
        <v>162807</v>
      </c>
      <c r="C752" s="2">
        <v>0</v>
      </c>
      <c r="D752" s="2">
        <v>1</v>
      </c>
      <c r="E752" s="2">
        <v>60</v>
      </c>
      <c r="F752" s="2">
        <v>0</v>
      </c>
      <c r="G752" s="2">
        <v>0</v>
      </c>
      <c r="H752" s="2">
        <v>0</v>
      </c>
      <c r="I752" s="2">
        <v>1</v>
      </c>
      <c r="J752" s="2">
        <v>0</v>
      </c>
      <c r="K752" s="2">
        <v>0</v>
      </c>
      <c r="L752" s="2">
        <v>1</v>
      </c>
      <c r="M752" s="2">
        <v>0</v>
      </c>
      <c r="N752" s="2">
        <v>0</v>
      </c>
      <c r="O752" s="2" t="s">
        <v>18</v>
      </c>
      <c r="P752" s="2" t="str">
        <f t="shared" si="22"/>
        <v>Together</v>
      </c>
      <c r="Q752" t="str">
        <f t="shared" si="23"/>
        <v>Graduate</v>
      </c>
    </row>
    <row r="753" spans="1:17">
      <c r="A753" s="2">
        <v>2858</v>
      </c>
      <c r="B753" s="2">
        <v>162772</v>
      </c>
      <c r="C753" s="2">
        <v>0</v>
      </c>
      <c r="D753" s="2">
        <v>1</v>
      </c>
      <c r="E753" s="2">
        <v>51</v>
      </c>
      <c r="F753" s="2">
        <v>0</v>
      </c>
      <c r="G753" s="2">
        <v>0</v>
      </c>
      <c r="H753" s="2">
        <v>1</v>
      </c>
      <c r="I753" s="2">
        <v>0</v>
      </c>
      <c r="J753" s="2">
        <v>0</v>
      </c>
      <c r="K753" s="2">
        <v>0</v>
      </c>
      <c r="L753" s="2">
        <v>0</v>
      </c>
      <c r="M753" s="2">
        <v>1</v>
      </c>
      <c r="N753" s="2">
        <v>0</v>
      </c>
      <c r="O753" s="2" t="s">
        <v>21</v>
      </c>
      <c r="P753" s="2" t="str">
        <f t="shared" si="22"/>
        <v>Single</v>
      </c>
      <c r="Q753" t="str">
        <f t="shared" si="23"/>
        <v>Master</v>
      </c>
    </row>
    <row r="754" spans="1:17">
      <c r="A754" s="2">
        <v>1222</v>
      </c>
      <c r="B754" s="2">
        <v>162745</v>
      </c>
      <c r="C754" s="2">
        <v>0</v>
      </c>
      <c r="D754" s="2">
        <v>1</v>
      </c>
      <c r="E754" s="2">
        <v>55</v>
      </c>
      <c r="F754" s="2">
        <v>0</v>
      </c>
      <c r="G754" s="2">
        <v>1</v>
      </c>
      <c r="H754" s="2">
        <v>0</v>
      </c>
      <c r="I754" s="2">
        <v>0</v>
      </c>
      <c r="J754" s="2">
        <v>0</v>
      </c>
      <c r="K754" s="2">
        <v>0</v>
      </c>
      <c r="L754" s="2">
        <v>0</v>
      </c>
      <c r="M754" s="2">
        <v>0</v>
      </c>
      <c r="N754" s="2">
        <v>1</v>
      </c>
      <c r="O754" s="2" t="s">
        <v>22</v>
      </c>
      <c r="P754" s="2" t="str">
        <f t="shared" si="22"/>
        <v>Married</v>
      </c>
      <c r="Q754" t="str">
        <f t="shared" si="23"/>
        <v>PhD</v>
      </c>
    </row>
    <row r="755" spans="1:17">
      <c r="A755" s="2">
        <v>2146</v>
      </c>
      <c r="B755" s="2">
        <v>162710</v>
      </c>
      <c r="C755" s="2">
        <v>0</v>
      </c>
      <c r="D755" s="2">
        <v>1</v>
      </c>
      <c r="E755" s="2">
        <v>48</v>
      </c>
      <c r="F755" s="2">
        <v>0</v>
      </c>
      <c r="G755" s="2">
        <v>1</v>
      </c>
      <c r="H755" s="2">
        <v>0</v>
      </c>
      <c r="I755" s="2">
        <v>0</v>
      </c>
      <c r="J755" s="2">
        <v>0</v>
      </c>
      <c r="K755" s="2">
        <v>0</v>
      </c>
      <c r="L755" s="2">
        <v>1</v>
      </c>
      <c r="M755" s="2">
        <v>0</v>
      </c>
      <c r="N755" s="2">
        <v>0</v>
      </c>
      <c r="O755" s="2" t="s">
        <v>22</v>
      </c>
      <c r="P755" s="2" t="str">
        <f t="shared" si="22"/>
        <v>Married</v>
      </c>
      <c r="Q755" t="str">
        <f t="shared" si="23"/>
        <v>Graduate</v>
      </c>
    </row>
    <row r="756" spans="1:17">
      <c r="A756" s="2">
        <v>2904</v>
      </c>
      <c r="B756" s="2">
        <v>162694</v>
      </c>
      <c r="C756" s="2">
        <v>1</v>
      </c>
      <c r="D756" s="2">
        <v>1</v>
      </c>
      <c r="E756" s="2">
        <v>55</v>
      </c>
      <c r="F756" s="2">
        <v>0</v>
      </c>
      <c r="G756" s="2">
        <v>1</v>
      </c>
      <c r="H756" s="2">
        <v>0</v>
      </c>
      <c r="I756" s="2">
        <v>0</v>
      </c>
      <c r="J756" s="2">
        <v>0</v>
      </c>
      <c r="K756" s="2">
        <v>0</v>
      </c>
      <c r="L756" s="2">
        <v>0</v>
      </c>
      <c r="M756" s="2">
        <v>1</v>
      </c>
      <c r="N756" s="2">
        <v>0</v>
      </c>
      <c r="O756" s="2" t="s">
        <v>19</v>
      </c>
      <c r="P756" s="2" t="str">
        <f t="shared" si="22"/>
        <v>Married</v>
      </c>
      <c r="Q756" t="str">
        <f t="shared" si="23"/>
        <v>Master</v>
      </c>
    </row>
    <row r="757" spans="1:17">
      <c r="A757" s="2">
        <v>2632</v>
      </c>
      <c r="B757" s="2">
        <v>162670</v>
      </c>
      <c r="C757" s="2">
        <v>0</v>
      </c>
      <c r="D757" s="2">
        <v>1</v>
      </c>
      <c r="E757" s="2">
        <v>66</v>
      </c>
      <c r="F757" s="2">
        <v>0</v>
      </c>
      <c r="G757" s="2">
        <v>1</v>
      </c>
      <c r="H757" s="2">
        <v>0</v>
      </c>
      <c r="I757" s="2">
        <v>0</v>
      </c>
      <c r="J757" s="2">
        <v>0</v>
      </c>
      <c r="K757" s="2">
        <v>0</v>
      </c>
      <c r="L757" s="2">
        <v>0</v>
      </c>
      <c r="M757" s="2">
        <v>0</v>
      </c>
      <c r="N757" s="2">
        <v>1</v>
      </c>
      <c r="O757" s="2" t="s">
        <v>22</v>
      </c>
      <c r="P757" s="2" t="str">
        <f t="shared" si="22"/>
        <v>Married</v>
      </c>
      <c r="Q757" t="str">
        <f t="shared" si="23"/>
        <v>PhD</v>
      </c>
    </row>
    <row r="758" spans="1:17">
      <c r="A758" s="2">
        <v>3106</v>
      </c>
      <c r="B758" s="2">
        <v>162637</v>
      </c>
      <c r="C758" s="2">
        <v>0</v>
      </c>
      <c r="D758" s="2">
        <v>1</v>
      </c>
      <c r="E758" s="2">
        <v>66</v>
      </c>
      <c r="F758" s="2">
        <v>1</v>
      </c>
      <c r="G758" s="2">
        <v>0</v>
      </c>
      <c r="H758" s="2">
        <v>0</v>
      </c>
      <c r="I758" s="2">
        <v>0</v>
      </c>
      <c r="J758" s="2">
        <v>0</v>
      </c>
      <c r="K758" s="2">
        <v>0</v>
      </c>
      <c r="L758" s="2">
        <v>0</v>
      </c>
      <c r="M758" s="2">
        <v>1</v>
      </c>
      <c r="N758" s="2">
        <v>0</v>
      </c>
      <c r="O758" s="2" t="s">
        <v>22</v>
      </c>
      <c r="P758" s="2" t="str">
        <f t="shared" si="22"/>
        <v>Divorced</v>
      </c>
      <c r="Q758" t="str">
        <f t="shared" si="23"/>
        <v>Master</v>
      </c>
    </row>
    <row r="759" spans="1:17">
      <c r="A759" s="2">
        <v>2795</v>
      </c>
      <c r="B759" s="2">
        <v>162568</v>
      </c>
      <c r="C759" s="2">
        <v>0</v>
      </c>
      <c r="D759" s="2">
        <v>1</v>
      </c>
      <c r="E759" s="2">
        <v>58</v>
      </c>
      <c r="F759" s="2">
        <v>0</v>
      </c>
      <c r="G759" s="2">
        <v>0</v>
      </c>
      <c r="H759" s="2">
        <v>0</v>
      </c>
      <c r="I759" s="2">
        <v>1</v>
      </c>
      <c r="J759" s="2">
        <v>0</v>
      </c>
      <c r="K759" s="2">
        <v>0</v>
      </c>
      <c r="L759" s="2">
        <v>1</v>
      </c>
      <c r="M759" s="2">
        <v>0</v>
      </c>
      <c r="N759" s="2">
        <v>0</v>
      </c>
      <c r="O759" s="2" t="s">
        <v>17</v>
      </c>
      <c r="P759" s="2" t="str">
        <f t="shared" si="22"/>
        <v>Together</v>
      </c>
      <c r="Q759" t="str">
        <f t="shared" si="23"/>
        <v>Graduate</v>
      </c>
    </row>
    <row r="760" spans="1:17">
      <c r="A760" s="2">
        <v>1155</v>
      </c>
      <c r="B760" s="2">
        <v>162551</v>
      </c>
      <c r="C760" s="2">
        <v>0</v>
      </c>
      <c r="D760" s="2">
        <v>0</v>
      </c>
      <c r="E760" s="2">
        <v>67</v>
      </c>
      <c r="F760" s="2">
        <v>1</v>
      </c>
      <c r="G760" s="2">
        <v>0</v>
      </c>
      <c r="H760" s="2">
        <v>0</v>
      </c>
      <c r="I760" s="2">
        <v>0</v>
      </c>
      <c r="J760" s="2">
        <v>0</v>
      </c>
      <c r="K760" s="2">
        <v>0</v>
      </c>
      <c r="L760" s="2">
        <v>1</v>
      </c>
      <c r="M760" s="2">
        <v>0</v>
      </c>
      <c r="N760" s="2">
        <v>0</v>
      </c>
      <c r="O760" s="2" t="s">
        <v>18</v>
      </c>
      <c r="P760" s="2" t="str">
        <f t="shared" si="22"/>
        <v>Divorced</v>
      </c>
      <c r="Q760" t="str">
        <f t="shared" si="23"/>
        <v>Graduate</v>
      </c>
    </row>
    <row r="761" spans="1:17">
      <c r="A761" s="2">
        <v>2771</v>
      </c>
      <c r="B761" s="2">
        <v>162535</v>
      </c>
      <c r="C761" s="2">
        <v>0</v>
      </c>
      <c r="D761" s="2">
        <v>1</v>
      </c>
      <c r="E761" s="2">
        <v>65</v>
      </c>
      <c r="F761" s="2">
        <v>0</v>
      </c>
      <c r="G761" s="2">
        <v>0</v>
      </c>
      <c r="H761" s="2">
        <v>1</v>
      </c>
      <c r="I761" s="2">
        <v>0</v>
      </c>
      <c r="J761" s="2">
        <v>0</v>
      </c>
      <c r="K761" s="2">
        <v>0</v>
      </c>
      <c r="L761" s="2">
        <v>1</v>
      </c>
      <c r="M761" s="2">
        <v>0</v>
      </c>
      <c r="N761" s="2">
        <v>0</v>
      </c>
      <c r="O761" s="2" t="s">
        <v>17</v>
      </c>
      <c r="P761" s="2" t="str">
        <f t="shared" si="22"/>
        <v>Single</v>
      </c>
      <c r="Q761" t="str">
        <f t="shared" si="23"/>
        <v>Graduate</v>
      </c>
    </row>
    <row r="762" spans="1:17">
      <c r="A762" s="2">
        <v>1006</v>
      </c>
      <c r="B762" s="2">
        <v>162513</v>
      </c>
      <c r="C762" s="2">
        <v>0</v>
      </c>
      <c r="D762" s="2">
        <v>1</v>
      </c>
      <c r="E762" s="2">
        <v>53</v>
      </c>
      <c r="F762" s="2">
        <v>0</v>
      </c>
      <c r="G762" s="2">
        <v>0</v>
      </c>
      <c r="H762" s="2">
        <v>0</v>
      </c>
      <c r="I762" s="2">
        <v>1</v>
      </c>
      <c r="J762" s="2">
        <v>0</v>
      </c>
      <c r="K762" s="2">
        <v>0</v>
      </c>
      <c r="L762" s="2">
        <v>0</v>
      </c>
      <c r="M762" s="2">
        <v>1</v>
      </c>
      <c r="N762" s="2">
        <v>0</v>
      </c>
      <c r="O762" s="2" t="s">
        <v>22</v>
      </c>
      <c r="P762" s="2" t="str">
        <f t="shared" si="22"/>
        <v>Together</v>
      </c>
      <c r="Q762" t="str">
        <f t="shared" si="23"/>
        <v>Master</v>
      </c>
    </row>
    <row r="763" spans="1:17">
      <c r="A763" s="2">
        <v>1459</v>
      </c>
      <c r="B763" s="2">
        <v>162503</v>
      </c>
      <c r="C763" s="2">
        <v>0</v>
      </c>
      <c r="D763" s="2">
        <v>1</v>
      </c>
      <c r="E763" s="2">
        <v>64</v>
      </c>
      <c r="F763" s="2">
        <v>0</v>
      </c>
      <c r="G763" s="2">
        <v>1</v>
      </c>
      <c r="H763" s="2">
        <v>0</v>
      </c>
      <c r="I763" s="2">
        <v>0</v>
      </c>
      <c r="J763" s="2">
        <v>0</v>
      </c>
      <c r="K763" s="2">
        <v>0</v>
      </c>
      <c r="L763" s="2">
        <v>1</v>
      </c>
      <c r="M763" s="2">
        <v>0</v>
      </c>
      <c r="N763" s="2">
        <v>0</v>
      </c>
      <c r="O763" s="2" t="s">
        <v>20</v>
      </c>
      <c r="P763" s="2" t="str">
        <f t="shared" si="22"/>
        <v>Married</v>
      </c>
      <c r="Q763" t="str">
        <f t="shared" si="23"/>
        <v>Graduate</v>
      </c>
    </row>
    <row r="764" spans="1:17">
      <c r="A764" s="2">
        <v>1375</v>
      </c>
      <c r="B764" s="2">
        <v>162499</v>
      </c>
      <c r="C764" s="2">
        <v>1</v>
      </c>
      <c r="D764" s="2">
        <v>0</v>
      </c>
      <c r="E764" s="2">
        <v>41</v>
      </c>
      <c r="F764" s="2">
        <v>0</v>
      </c>
      <c r="G764" s="2">
        <v>0</v>
      </c>
      <c r="H764" s="2">
        <v>0</v>
      </c>
      <c r="I764" s="2">
        <v>1</v>
      </c>
      <c r="J764" s="2">
        <v>0</v>
      </c>
      <c r="K764" s="2">
        <v>0</v>
      </c>
      <c r="L764" s="2">
        <v>0</v>
      </c>
      <c r="M764" s="2">
        <v>1</v>
      </c>
      <c r="N764" s="2">
        <v>0</v>
      </c>
      <c r="O764" s="2" t="s">
        <v>20</v>
      </c>
      <c r="P764" s="2" t="str">
        <f t="shared" si="22"/>
        <v>Together</v>
      </c>
      <c r="Q764" t="str">
        <f t="shared" si="23"/>
        <v>Master</v>
      </c>
    </row>
    <row r="765" spans="1:17">
      <c r="A765" s="2">
        <v>1547</v>
      </c>
      <c r="B765" s="2">
        <v>162466</v>
      </c>
      <c r="C765" s="2">
        <v>0</v>
      </c>
      <c r="D765" s="2">
        <v>1</v>
      </c>
      <c r="E765" s="2">
        <v>50</v>
      </c>
      <c r="F765" s="2">
        <v>0</v>
      </c>
      <c r="G765" s="2">
        <v>1</v>
      </c>
      <c r="H765" s="2">
        <v>0</v>
      </c>
      <c r="I765" s="2">
        <v>0</v>
      </c>
      <c r="J765" s="2">
        <v>0</v>
      </c>
      <c r="K765" s="2">
        <v>0</v>
      </c>
      <c r="L765" s="2">
        <v>0</v>
      </c>
      <c r="M765" s="2">
        <v>0</v>
      </c>
      <c r="N765" s="2">
        <v>0</v>
      </c>
      <c r="O765" s="2" t="s">
        <v>17</v>
      </c>
      <c r="P765" s="2" t="str">
        <f t="shared" si="22"/>
        <v>Married</v>
      </c>
      <c r="Q765" t="e">
        <f t="shared" si="23"/>
        <v>#N/A</v>
      </c>
    </row>
    <row r="766" spans="1:17">
      <c r="A766" s="2">
        <v>1615</v>
      </c>
      <c r="B766" s="2">
        <v>162466</v>
      </c>
      <c r="C766" s="2">
        <v>0</v>
      </c>
      <c r="D766" s="2">
        <v>1</v>
      </c>
      <c r="E766" s="2">
        <v>50</v>
      </c>
      <c r="F766" s="2">
        <v>0</v>
      </c>
      <c r="G766" s="2">
        <v>1</v>
      </c>
      <c r="H766" s="2">
        <v>0</v>
      </c>
      <c r="I766" s="2">
        <v>0</v>
      </c>
      <c r="J766" s="2">
        <v>0</v>
      </c>
      <c r="K766" s="2">
        <v>0</v>
      </c>
      <c r="L766" s="2">
        <v>0</v>
      </c>
      <c r="M766" s="2">
        <v>0</v>
      </c>
      <c r="N766" s="2">
        <v>0</v>
      </c>
      <c r="O766" s="2" t="s">
        <v>20</v>
      </c>
      <c r="P766" s="2" t="str">
        <f t="shared" si="22"/>
        <v>Married</v>
      </c>
      <c r="Q766" t="e">
        <f t="shared" si="23"/>
        <v>#N/A</v>
      </c>
    </row>
    <row r="767" spans="1:17">
      <c r="A767" s="2">
        <v>1852</v>
      </c>
      <c r="B767" s="2">
        <v>162450</v>
      </c>
      <c r="C767" s="2">
        <v>0</v>
      </c>
      <c r="D767" s="2">
        <v>1</v>
      </c>
      <c r="E767" s="2">
        <v>61</v>
      </c>
      <c r="F767" s="2">
        <v>0</v>
      </c>
      <c r="G767" s="2">
        <v>0</v>
      </c>
      <c r="H767" s="2">
        <v>1</v>
      </c>
      <c r="I767" s="2">
        <v>0</v>
      </c>
      <c r="J767" s="2">
        <v>0</v>
      </c>
      <c r="K767" s="2">
        <v>0</v>
      </c>
      <c r="L767" s="2">
        <v>1</v>
      </c>
      <c r="M767" s="2">
        <v>0</v>
      </c>
      <c r="N767" s="2">
        <v>0</v>
      </c>
      <c r="O767" s="2" t="s">
        <v>22</v>
      </c>
      <c r="P767" s="2" t="str">
        <f t="shared" si="22"/>
        <v>Single</v>
      </c>
      <c r="Q767" t="str">
        <f t="shared" si="23"/>
        <v>Graduate</v>
      </c>
    </row>
    <row r="768" spans="1:17">
      <c r="A768" s="2">
        <v>2670</v>
      </c>
      <c r="B768" s="2">
        <v>162335</v>
      </c>
      <c r="C768" s="2">
        <v>0</v>
      </c>
      <c r="D768" s="2">
        <v>1</v>
      </c>
      <c r="E768" s="2">
        <v>68</v>
      </c>
      <c r="F768" s="2">
        <v>1</v>
      </c>
      <c r="G768" s="2">
        <v>0</v>
      </c>
      <c r="H768" s="2">
        <v>0</v>
      </c>
      <c r="I768" s="2">
        <v>0</v>
      </c>
      <c r="J768" s="2">
        <v>0</v>
      </c>
      <c r="K768" s="2">
        <v>0</v>
      </c>
      <c r="L768" s="2">
        <v>1</v>
      </c>
      <c r="M768" s="2">
        <v>0</v>
      </c>
      <c r="N768" s="2">
        <v>0</v>
      </c>
      <c r="O768" s="2" t="s">
        <v>19</v>
      </c>
      <c r="P768" s="2" t="str">
        <f t="shared" si="22"/>
        <v>Divorced</v>
      </c>
      <c r="Q768" t="str">
        <f t="shared" si="23"/>
        <v>Graduate</v>
      </c>
    </row>
    <row r="769" spans="1:17">
      <c r="A769" s="2">
        <v>2174</v>
      </c>
      <c r="B769" s="2">
        <v>162307</v>
      </c>
      <c r="C769" s="2">
        <v>0</v>
      </c>
      <c r="D769" s="2">
        <v>1</v>
      </c>
      <c r="E769" s="2">
        <v>68</v>
      </c>
      <c r="F769" s="2">
        <v>0</v>
      </c>
      <c r="G769" s="2">
        <v>0</v>
      </c>
      <c r="H769" s="2">
        <v>1</v>
      </c>
      <c r="I769" s="2">
        <v>0</v>
      </c>
      <c r="J769" s="2">
        <v>0</v>
      </c>
      <c r="K769" s="2">
        <v>0</v>
      </c>
      <c r="L769" s="2">
        <v>1</v>
      </c>
      <c r="M769" s="2">
        <v>0</v>
      </c>
      <c r="N769" s="2">
        <v>0</v>
      </c>
      <c r="O769" s="2" t="s">
        <v>21</v>
      </c>
      <c r="P769" s="2" t="str">
        <f t="shared" si="22"/>
        <v>Single</v>
      </c>
      <c r="Q769" t="str">
        <f t="shared" si="23"/>
        <v>Graduate</v>
      </c>
    </row>
    <row r="770" spans="1:17">
      <c r="A770" s="2">
        <v>1737</v>
      </c>
      <c r="B770" s="2">
        <v>162220</v>
      </c>
      <c r="C770" s="2">
        <v>0</v>
      </c>
      <c r="D770" s="2">
        <v>1</v>
      </c>
      <c r="E770" s="2">
        <v>48</v>
      </c>
      <c r="F770" s="2">
        <v>0</v>
      </c>
      <c r="G770" s="2">
        <v>0</v>
      </c>
      <c r="H770" s="2">
        <v>0</v>
      </c>
      <c r="I770" s="2">
        <v>1</v>
      </c>
      <c r="J770" s="2">
        <v>0</v>
      </c>
      <c r="K770" s="2">
        <v>0</v>
      </c>
      <c r="L770" s="2">
        <v>0</v>
      </c>
      <c r="M770" s="2">
        <v>0</v>
      </c>
      <c r="N770" s="2">
        <v>1</v>
      </c>
      <c r="O770" s="2" t="s">
        <v>18</v>
      </c>
      <c r="P770" s="2" t="str">
        <f t="shared" si="22"/>
        <v>Together</v>
      </c>
      <c r="Q770" t="str">
        <f t="shared" si="23"/>
        <v>PhD</v>
      </c>
    </row>
    <row r="771" spans="1:17">
      <c r="A771" s="2">
        <v>1320</v>
      </c>
      <c r="B771" s="2">
        <v>162204</v>
      </c>
      <c r="C771" s="2">
        <v>0</v>
      </c>
      <c r="D771" s="2">
        <v>2</v>
      </c>
      <c r="E771" s="2">
        <v>60</v>
      </c>
      <c r="F771" s="2">
        <v>1</v>
      </c>
      <c r="G771" s="2">
        <v>0</v>
      </c>
      <c r="H771" s="2">
        <v>0</v>
      </c>
      <c r="I771" s="2">
        <v>0</v>
      </c>
      <c r="J771" s="2">
        <v>0</v>
      </c>
      <c r="K771" s="2">
        <v>0</v>
      </c>
      <c r="L771" s="2">
        <v>1</v>
      </c>
      <c r="M771" s="2">
        <v>0</v>
      </c>
      <c r="N771" s="2">
        <v>0</v>
      </c>
      <c r="O771" s="2" t="s">
        <v>19</v>
      </c>
      <c r="P771" s="2" t="str">
        <f t="shared" ref="P771:P834" si="24">IF(F771=1, "Divorced", IF(G771=1, "Married", IF(H771=1, "Single", IF(I771=1, "Together",IF(J771=1, "Widow",NA())))))</f>
        <v>Divorced</v>
      </c>
      <c r="Q771" t="str">
        <f t="shared" ref="Q771:Q834" si="25">IF(K771=1, "Basic", IF(L771=1, "Graduate", IF(M771=1, "Master",IF(N771=1, "PhD",NA()))))</f>
        <v>Graduate</v>
      </c>
    </row>
    <row r="772" spans="1:17">
      <c r="A772" s="2">
        <v>1310</v>
      </c>
      <c r="B772" s="2">
        <v>162187</v>
      </c>
      <c r="C772" s="2">
        <v>0</v>
      </c>
      <c r="D772" s="2">
        <v>0</v>
      </c>
      <c r="E772" s="2">
        <v>63</v>
      </c>
      <c r="F772" s="2">
        <v>0</v>
      </c>
      <c r="G772" s="2">
        <v>1</v>
      </c>
      <c r="H772" s="2">
        <v>0</v>
      </c>
      <c r="I772" s="2">
        <v>0</v>
      </c>
      <c r="J772" s="2">
        <v>0</v>
      </c>
      <c r="K772" s="2">
        <v>0</v>
      </c>
      <c r="L772" s="2">
        <v>1</v>
      </c>
      <c r="M772" s="2">
        <v>0</v>
      </c>
      <c r="N772" s="2">
        <v>0</v>
      </c>
      <c r="O772" s="2" t="s">
        <v>21</v>
      </c>
      <c r="P772" s="2" t="str">
        <f t="shared" si="24"/>
        <v>Married</v>
      </c>
      <c r="Q772" t="str">
        <f t="shared" si="25"/>
        <v>Graduate</v>
      </c>
    </row>
    <row r="773" spans="1:17">
      <c r="A773" s="2">
        <v>1345</v>
      </c>
      <c r="B773" s="2">
        <v>162187</v>
      </c>
      <c r="C773" s="2">
        <v>0</v>
      </c>
      <c r="D773" s="2">
        <v>1</v>
      </c>
      <c r="E773" s="2">
        <v>51</v>
      </c>
      <c r="F773" s="2">
        <v>0</v>
      </c>
      <c r="G773" s="2">
        <v>0</v>
      </c>
      <c r="H773" s="2">
        <v>0</v>
      </c>
      <c r="I773" s="2">
        <v>0</v>
      </c>
      <c r="J773" s="2">
        <v>1</v>
      </c>
      <c r="K773" s="2">
        <v>0</v>
      </c>
      <c r="L773" s="2">
        <v>0</v>
      </c>
      <c r="M773" s="2">
        <v>0</v>
      </c>
      <c r="N773" s="2">
        <v>1</v>
      </c>
      <c r="O773" s="2" t="s">
        <v>20</v>
      </c>
      <c r="P773" s="2" t="str">
        <f t="shared" si="24"/>
        <v>Widow</v>
      </c>
      <c r="Q773" t="str">
        <f t="shared" si="25"/>
        <v>PhD</v>
      </c>
    </row>
    <row r="774" spans="1:17">
      <c r="A774" s="2">
        <v>2337</v>
      </c>
      <c r="B774" s="2">
        <v>162159</v>
      </c>
      <c r="C774" s="2">
        <v>0</v>
      </c>
      <c r="D774" s="2">
        <v>0</v>
      </c>
      <c r="E774" s="2">
        <v>74</v>
      </c>
      <c r="F774" s="2">
        <v>0</v>
      </c>
      <c r="G774" s="2">
        <v>0</v>
      </c>
      <c r="H774" s="2">
        <v>1</v>
      </c>
      <c r="I774" s="2">
        <v>0</v>
      </c>
      <c r="J774" s="2">
        <v>0</v>
      </c>
      <c r="K774" s="2">
        <v>0</v>
      </c>
      <c r="L774" s="2">
        <v>0</v>
      </c>
      <c r="M774" s="2">
        <v>0</v>
      </c>
      <c r="N774" s="2">
        <v>1</v>
      </c>
      <c r="O774" s="2" t="s">
        <v>18</v>
      </c>
      <c r="P774" s="2" t="str">
        <f t="shared" si="24"/>
        <v>Single</v>
      </c>
      <c r="Q774" t="str">
        <f t="shared" si="25"/>
        <v>PhD</v>
      </c>
    </row>
    <row r="775" spans="1:17">
      <c r="A775" s="2">
        <v>2328</v>
      </c>
      <c r="B775" s="2">
        <v>162061</v>
      </c>
      <c r="C775" s="2">
        <v>0</v>
      </c>
      <c r="D775" s="2">
        <v>1</v>
      </c>
      <c r="E775" s="2">
        <v>44</v>
      </c>
      <c r="F775" s="2">
        <v>0</v>
      </c>
      <c r="G775" s="2">
        <v>0</v>
      </c>
      <c r="H775" s="2">
        <v>0</v>
      </c>
      <c r="I775" s="2">
        <v>1</v>
      </c>
      <c r="J775" s="2">
        <v>0</v>
      </c>
      <c r="K775" s="2">
        <v>0</v>
      </c>
      <c r="L775" s="2">
        <v>1</v>
      </c>
      <c r="M775" s="2">
        <v>0</v>
      </c>
      <c r="N775" s="2">
        <v>0</v>
      </c>
      <c r="O775" s="2" t="s">
        <v>19</v>
      </c>
      <c r="P775" s="2" t="str">
        <f t="shared" si="24"/>
        <v>Together</v>
      </c>
      <c r="Q775" t="str">
        <f t="shared" si="25"/>
        <v>Graduate</v>
      </c>
    </row>
    <row r="776" spans="1:17">
      <c r="A776" s="2">
        <v>1750</v>
      </c>
      <c r="B776" s="2">
        <v>162058</v>
      </c>
      <c r="C776" s="2">
        <v>0</v>
      </c>
      <c r="D776" s="2">
        <v>1</v>
      </c>
      <c r="E776" s="2">
        <v>64</v>
      </c>
      <c r="F776" s="2">
        <v>0</v>
      </c>
      <c r="G776" s="2">
        <v>1</v>
      </c>
      <c r="H776" s="2">
        <v>0</v>
      </c>
      <c r="I776" s="2">
        <v>0</v>
      </c>
      <c r="J776" s="2">
        <v>0</v>
      </c>
      <c r="K776" s="2">
        <v>0</v>
      </c>
      <c r="L776" s="2">
        <v>0</v>
      </c>
      <c r="M776" s="2">
        <v>1</v>
      </c>
      <c r="N776" s="2">
        <v>0</v>
      </c>
      <c r="O776" s="2" t="s">
        <v>22</v>
      </c>
      <c r="P776" s="2" t="str">
        <f t="shared" si="24"/>
        <v>Married</v>
      </c>
      <c r="Q776" t="str">
        <f t="shared" si="25"/>
        <v>Master</v>
      </c>
    </row>
    <row r="777" spans="1:17">
      <c r="A777" s="2">
        <v>1462</v>
      </c>
      <c r="B777" s="2">
        <v>162010</v>
      </c>
      <c r="C777" s="2">
        <v>0</v>
      </c>
      <c r="D777" s="2">
        <v>1</v>
      </c>
      <c r="E777" s="2">
        <v>48</v>
      </c>
      <c r="F777" s="2">
        <v>0</v>
      </c>
      <c r="G777" s="2">
        <v>1</v>
      </c>
      <c r="H777" s="2">
        <v>0</v>
      </c>
      <c r="I777" s="2">
        <v>0</v>
      </c>
      <c r="J777" s="2">
        <v>0</v>
      </c>
      <c r="K777" s="2">
        <v>0</v>
      </c>
      <c r="L777" s="2">
        <v>0</v>
      </c>
      <c r="M777" s="2">
        <v>0</v>
      </c>
      <c r="N777" s="2">
        <v>1</v>
      </c>
      <c r="O777" s="2" t="s">
        <v>22</v>
      </c>
      <c r="P777" s="2" t="str">
        <f t="shared" si="24"/>
        <v>Married</v>
      </c>
      <c r="Q777" t="str">
        <f t="shared" si="25"/>
        <v>PhD</v>
      </c>
    </row>
    <row r="778" spans="1:17">
      <c r="A778" s="2">
        <v>2168</v>
      </c>
      <c r="B778" s="2">
        <v>162000</v>
      </c>
      <c r="C778" s="2">
        <v>0</v>
      </c>
      <c r="D778" s="2">
        <v>1</v>
      </c>
      <c r="E778" s="2">
        <v>68</v>
      </c>
      <c r="F778" s="2">
        <v>0</v>
      </c>
      <c r="G778" s="2">
        <v>0</v>
      </c>
      <c r="H778" s="2">
        <v>1</v>
      </c>
      <c r="I778" s="2">
        <v>0</v>
      </c>
      <c r="J778" s="2">
        <v>0</v>
      </c>
      <c r="K778" s="2">
        <v>0</v>
      </c>
      <c r="L778" s="2">
        <v>0</v>
      </c>
      <c r="M778" s="2">
        <v>0</v>
      </c>
      <c r="N778" s="2">
        <v>1</v>
      </c>
      <c r="O778" s="2" t="s">
        <v>21</v>
      </c>
      <c r="P778" s="2" t="str">
        <f t="shared" si="24"/>
        <v>Single</v>
      </c>
      <c r="Q778" t="str">
        <f t="shared" si="25"/>
        <v>PhD</v>
      </c>
    </row>
    <row r="779" spans="1:17">
      <c r="A779" s="2">
        <v>1559</v>
      </c>
      <c r="B779" s="2">
        <v>161996</v>
      </c>
      <c r="C779" s="2">
        <v>0</v>
      </c>
      <c r="D779" s="2">
        <v>1</v>
      </c>
      <c r="E779" s="2">
        <v>43</v>
      </c>
      <c r="F779" s="2">
        <v>0</v>
      </c>
      <c r="G779" s="2">
        <v>1</v>
      </c>
      <c r="H779" s="2">
        <v>0</v>
      </c>
      <c r="I779" s="2">
        <v>0</v>
      </c>
      <c r="J779" s="2">
        <v>0</v>
      </c>
      <c r="K779" s="2">
        <v>0</v>
      </c>
      <c r="L779" s="2">
        <v>0</v>
      </c>
      <c r="M779" s="2">
        <v>0</v>
      </c>
      <c r="N779" s="2">
        <v>1</v>
      </c>
      <c r="O779" s="2" t="s">
        <v>17</v>
      </c>
      <c r="P779" s="2" t="str">
        <f t="shared" si="24"/>
        <v>Married</v>
      </c>
      <c r="Q779" t="str">
        <f t="shared" si="25"/>
        <v>PhD</v>
      </c>
    </row>
    <row r="780" spans="1:17">
      <c r="A780" s="2">
        <v>1676</v>
      </c>
      <c r="B780" s="2">
        <v>161923</v>
      </c>
      <c r="C780" s="2">
        <v>0</v>
      </c>
      <c r="D780" s="2">
        <v>2</v>
      </c>
      <c r="E780" s="2">
        <v>59</v>
      </c>
      <c r="F780" s="2">
        <v>0</v>
      </c>
      <c r="G780" s="2">
        <v>1</v>
      </c>
      <c r="H780" s="2">
        <v>0</v>
      </c>
      <c r="I780" s="2">
        <v>0</v>
      </c>
      <c r="J780" s="2">
        <v>0</v>
      </c>
      <c r="K780" s="2">
        <v>0</v>
      </c>
      <c r="L780" s="2">
        <v>0</v>
      </c>
      <c r="M780" s="2">
        <v>1</v>
      </c>
      <c r="N780" s="2">
        <v>0</v>
      </c>
      <c r="O780" s="2" t="s">
        <v>21</v>
      </c>
      <c r="P780" s="2" t="str">
        <f t="shared" si="24"/>
        <v>Married</v>
      </c>
      <c r="Q780" t="str">
        <f t="shared" si="25"/>
        <v>Master</v>
      </c>
    </row>
    <row r="781" spans="1:17">
      <c r="A781" s="2">
        <v>2905</v>
      </c>
      <c r="B781" s="2">
        <v>161917</v>
      </c>
      <c r="C781" s="2">
        <v>1</v>
      </c>
      <c r="D781" s="2">
        <v>1</v>
      </c>
      <c r="E781" s="2">
        <v>46</v>
      </c>
      <c r="F781" s="2">
        <v>0</v>
      </c>
      <c r="G781" s="2">
        <v>1</v>
      </c>
      <c r="H781" s="2">
        <v>0</v>
      </c>
      <c r="I781" s="2">
        <v>0</v>
      </c>
      <c r="J781" s="2">
        <v>0</v>
      </c>
      <c r="K781" s="2">
        <v>0</v>
      </c>
      <c r="L781" s="2">
        <v>0</v>
      </c>
      <c r="M781" s="2">
        <v>0</v>
      </c>
      <c r="N781" s="2">
        <v>1</v>
      </c>
      <c r="O781" s="2" t="s">
        <v>20</v>
      </c>
      <c r="P781" s="2" t="str">
        <f t="shared" si="24"/>
        <v>Married</v>
      </c>
      <c r="Q781" t="str">
        <f t="shared" si="25"/>
        <v>PhD</v>
      </c>
    </row>
    <row r="782" spans="1:17">
      <c r="A782" s="2">
        <v>1259</v>
      </c>
      <c r="B782" s="2">
        <v>161905</v>
      </c>
      <c r="C782" s="2">
        <v>0</v>
      </c>
      <c r="D782" s="2">
        <v>1</v>
      </c>
      <c r="E782" s="2">
        <v>45</v>
      </c>
      <c r="F782" s="2">
        <v>0</v>
      </c>
      <c r="G782" s="2">
        <v>0</v>
      </c>
      <c r="H782" s="2">
        <v>0</v>
      </c>
      <c r="I782" s="2">
        <v>1</v>
      </c>
      <c r="J782" s="2">
        <v>0</v>
      </c>
      <c r="K782" s="2">
        <v>0</v>
      </c>
      <c r="L782" s="2">
        <v>0</v>
      </c>
      <c r="M782" s="2">
        <v>0</v>
      </c>
      <c r="N782" s="2">
        <v>1</v>
      </c>
      <c r="O782" s="2" t="s">
        <v>17</v>
      </c>
      <c r="P782" s="2" t="str">
        <f t="shared" si="24"/>
        <v>Together</v>
      </c>
      <c r="Q782" t="str">
        <f t="shared" si="25"/>
        <v>PhD</v>
      </c>
    </row>
    <row r="783" spans="1:17">
      <c r="A783" s="2">
        <v>1781</v>
      </c>
      <c r="B783" s="2">
        <v>161872</v>
      </c>
      <c r="C783" s="2">
        <v>0</v>
      </c>
      <c r="D783" s="2">
        <v>1</v>
      </c>
      <c r="E783" s="2">
        <v>50</v>
      </c>
      <c r="F783" s="2">
        <v>0</v>
      </c>
      <c r="G783" s="2">
        <v>1</v>
      </c>
      <c r="H783" s="2">
        <v>0</v>
      </c>
      <c r="I783" s="2">
        <v>0</v>
      </c>
      <c r="J783" s="2">
        <v>0</v>
      </c>
      <c r="K783" s="2">
        <v>0</v>
      </c>
      <c r="L783" s="2">
        <v>0</v>
      </c>
      <c r="M783" s="2">
        <v>1</v>
      </c>
      <c r="N783" s="2">
        <v>0</v>
      </c>
      <c r="O783" s="2" t="s">
        <v>17</v>
      </c>
      <c r="P783" s="2" t="str">
        <f t="shared" si="24"/>
        <v>Married</v>
      </c>
      <c r="Q783" t="str">
        <f t="shared" si="25"/>
        <v>Master</v>
      </c>
    </row>
    <row r="784" spans="1:17">
      <c r="A784" s="2">
        <v>1512</v>
      </c>
      <c r="B784" s="2">
        <v>161839</v>
      </c>
      <c r="C784" s="2">
        <v>0</v>
      </c>
      <c r="D784" s="2">
        <v>0</v>
      </c>
      <c r="E784" s="2">
        <v>56</v>
      </c>
      <c r="F784" s="2">
        <v>0</v>
      </c>
      <c r="G784" s="2">
        <v>0</v>
      </c>
      <c r="H784" s="2">
        <v>1</v>
      </c>
      <c r="I784" s="2">
        <v>0</v>
      </c>
      <c r="J784" s="2">
        <v>0</v>
      </c>
      <c r="K784" s="2">
        <v>0</v>
      </c>
      <c r="L784" s="2">
        <v>1</v>
      </c>
      <c r="M784" s="2">
        <v>0</v>
      </c>
      <c r="N784" s="2">
        <v>0</v>
      </c>
      <c r="O784" s="2" t="s">
        <v>19</v>
      </c>
      <c r="P784" s="2" t="str">
        <f t="shared" si="24"/>
        <v>Single</v>
      </c>
      <c r="Q784" t="str">
        <f t="shared" si="25"/>
        <v>Graduate</v>
      </c>
    </row>
    <row r="785" spans="1:17">
      <c r="A785" s="2">
        <v>2076</v>
      </c>
      <c r="B785" s="2">
        <v>161825</v>
      </c>
      <c r="C785" s="2">
        <v>0</v>
      </c>
      <c r="D785" s="2">
        <v>1</v>
      </c>
      <c r="E785" s="2">
        <v>41</v>
      </c>
      <c r="F785" s="2">
        <v>0</v>
      </c>
      <c r="G785" s="2">
        <v>0</v>
      </c>
      <c r="H785" s="2">
        <v>1</v>
      </c>
      <c r="I785" s="2">
        <v>0</v>
      </c>
      <c r="J785" s="2">
        <v>0</v>
      </c>
      <c r="K785" s="2">
        <v>0</v>
      </c>
      <c r="L785" s="2">
        <v>1</v>
      </c>
      <c r="M785" s="2">
        <v>0</v>
      </c>
      <c r="N785" s="2">
        <v>0</v>
      </c>
      <c r="O785" s="2" t="s">
        <v>19</v>
      </c>
      <c r="P785" s="2" t="str">
        <f t="shared" si="24"/>
        <v>Single</v>
      </c>
      <c r="Q785" t="str">
        <f t="shared" si="25"/>
        <v>Graduate</v>
      </c>
    </row>
    <row r="786" spans="1:17">
      <c r="A786" s="2">
        <v>2837</v>
      </c>
      <c r="B786" s="2">
        <v>161825</v>
      </c>
      <c r="C786" s="2">
        <v>0</v>
      </c>
      <c r="D786" s="2">
        <v>1</v>
      </c>
      <c r="E786" s="2">
        <v>41</v>
      </c>
      <c r="F786" s="2">
        <v>0</v>
      </c>
      <c r="G786" s="2">
        <v>0</v>
      </c>
      <c r="H786" s="2">
        <v>1</v>
      </c>
      <c r="I786" s="2">
        <v>0</v>
      </c>
      <c r="J786" s="2">
        <v>0</v>
      </c>
      <c r="K786" s="2">
        <v>0</v>
      </c>
      <c r="L786" s="2">
        <v>1</v>
      </c>
      <c r="M786" s="2">
        <v>0</v>
      </c>
      <c r="N786" s="2">
        <v>0</v>
      </c>
      <c r="O786" s="2" t="s">
        <v>17</v>
      </c>
      <c r="P786" s="2" t="str">
        <f t="shared" si="24"/>
        <v>Single</v>
      </c>
      <c r="Q786" t="str">
        <f t="shared" si="25"/>
        <v>Graduate</v>
      </c>
    </row>
    <row r="787" spans="1:17">
      <c r="A787" s="2">
        <v>1058</v>
      </c>
      <c r="B787" s="2">
        <v>161823</v>
      </c>
      <c r="C787" s="2">
        <v>0</v>
      </c>
      <c r="D787" s="2">
        <v>1</v>
      </c>
      <c r="E787" s="2">
        <v>68</v>
      </c>
      <c r="F787" s="2">
        <v>0</v>
      </c>
      <c r="G787" s="2">
        <v>0</v>
      </c>
      <c r="H787" s="2">
        <v>1</v>
      </c>
      <c r="I787" s="2">
        <v>0</v>
      </c>
      <c r="J787" s="2">
        <v>0</v>
      </c>
      <c r="K787" s="2">
        <v>0</v>
      </c>
      <c r="L787" s="2">
        <v>1</v>
      </c>
      <c r="M787" s="2">
        <v>0</v>
      </c>
      <c r="N787" s="2">
        <v>0</v>
      </c>
      <c r="O787" s="2" t="s">
        <v>21</v>
      </c>
      <c r="P787" s="2" t="str">
        <f t="shared" si="24"/>
        <v>Single</v>
      </c>
      <c r="Q787" t="str">
        <f t="shared" si="25"/>
        <v>Graduate</v>
      </c>
    </row>
    <row r="788" spans="1:17">
      <c r="A788" s="2">
        <v>2929</v>
      </c>
      <c r="B788" s="2">
        <v>161798</v>
      </c>
      <c r="C788" s="2">
        <v>0</v>
      </c>
      <c r="D788" s="2">
        <v>0</v>
      </c>
      <c r="E788" s="2">
        <v>56</v>
      </c>
      <c r="F788" s="2">
        <v>0</v>
      </c>
      <c r="G788" s="2">
        <v>0</v>
      </c>
      <c r="H788" s="2">
        <v>1</v>
      </c>
      <c r="I788" s="2">
        <v>0</v>
      </c>
      <c r="J788" s="2">
        <v>0</v>
      </c>
      <c r="K788" s="2">
        <v>0</v>
      </c>
      <c r="L788" s="2">
        <v>0</v>
      </c>
      <c r="M788" s="2">
        <v>0</v>
      </c>
      <c r="N788" s="2">
        <v>1</v>
      </c>
      <c r="O788" s="2" t="s">
        <v>20</v>
      </c>
      <c r="P788" s="2" t="str">
        <f t="shared" si="24"/>
        <v>Single</v>
      </c>
      <c r="Q788" t="str">
        <f t="shared" si="25"/>
        <v>PhD</v>
      </c>
    </row>
    <row r="789" spans="1:17">
      <c r="A789" s="2">
        <v>1571</v>
      </c>
      <c r="B789" s="2">
        <v>161794</v>
      </c>
      <c r="C789" s="2">
        <v>0</v>
      </c>
      <c r="D789" s="2">
        <v>1</v>
      </c>
      <c r="E789" s="2">
        <v>59</v>
      </c>
      <c r="F789" s="2">
        <v>0</v>
      </c>
      <c r="G789" s="2">
        <v>1</v>
      </c>
      <c r="H789" s="2">
        <v>0</v>
      </c>
      <c r="I789" s="2">
        <v>0</v>
      </c>
      <c r="J789" s="2">
        <v>0</v>
      </c>
      <c r="K789" s="2">
        <v>0</v>
      </c>
      <c r="L789" s="2">
        <v>0</v>
      </c>
      <c r="M789" s="2">
        <v>1</v>
      </c>
      <c r="N789" s="2">
        <v>0</v>
      </c>
      <c r="O789" s="2" t="s">
        <v>17</v>
      </c>
      <c r="P789" s="2" t="str">
        <f t="shared" si="24"/>
        <v>Married</v>
      </c>
      <c r="Q789" t="str">
        <f t="shared" si="25"/>
        <v>Master</v>
      </c>
    </row>
    <row r="790" spans="1:17">
      <c r="A790" s="2">
        <v>2666</v>
      </c>
      <c r="B790" s="2">
        <v>161787</v>
      </c>
      <c r="C790" s="2">
        <v>0</v>
      </c>
      <c r="D790" s="2">
        <v>0</v>
      </c>
      <c r="E790" s="2">
        <v>33</v>
      </c>
      <c r="F790" s="2">
        <v>1</v>
      </c>
      <c r="G790" s="2">
        <v>0</v>
      </c>
      <c r="H790" s="2">
        <v>0</v>
      </c>
      <c r="I790" s="2">
        <v>0</v>
      </c>
      <c r="J790" s="2">
        <v>0</v>
      </c>
      <c r="K790" s="2">
        <v>0</v>
      </c>
      <c r="L790" s="2">
        <v>0</v>
      </c>
      <c r="M790" s="2">
        <v>1</v>
      </c>
      <c r="N790" s="2">
        <v>0</v>
      </c>
      <c r="O790" s="2" t="s">
        <v>21</v>
      </c>
      <c r="P790" s="2" t="str">
        <f t="shared" si="24"/>
        <v>Divorced</v>
      </c>
      <c r="Q790" t="str">
        <f t="shared" si="25"/>
        <v>Master</v>
      </c>
    </row>
    <row r="791" spans="1:17">
      <c r="A791" s="2">
        <v>3213</v>
      </c>
      <c r="B791" s="2">
        <v>161757</v>
      </c>
      <c r="C791" s="2">
        <v>0</v>
      </c>
      <c r="D791" s="2">
        <v>0</v>
      </c>
      <c r="E791" s="2">
        <v>50</v>
      </c>
      <c r="F791" s="2">
        <v>0</v>
      </c>
      <c r="G791" s="2">
        <v>0</v>
      </c>
      <c r="H791" s="2">
        <v>1</v>
      </c>
      <c r="I791" s="2">
        <v>0</v>
      </c>
      <c r="J791" s="2">
        <v>0</v>
      </c>
      <c r="K791" s="2">
        <v>0</v>
      </c>
      <c r="L791" s="2">
        <v>0</v>
      </c>
      <c r="M791" s="2">
        <v>1</v>
      </c>
      <c r="N791" s="2">
        <v>0</v>
      </c>
      <c r="O791" s="2" t="s">
        <v>18</v>
      </c>
      <c r="P791" s="2" t="str">
        <f t="shared" si="24"/>
        <v>Single</v>
      </c>
      <c r="Q791" t="str">
        <f t="shared" si="25"/>
        <v>Master</v>
      </c>
    </row>
    <row r="792" spans="1:17">
      <c r="A792" s="2">
        <v>2868</v>
      </c>
      <c r="B792" s="2">
        <v>161671</v>
      </c>
      <c r="C792" s="2">
        <v>0</v>
      </c>
      <c r="D792" s="2">
        <v>1</v>
      </c>
      <c r="E792" s="2">
        <v>52</v>
      </c>
      <c r="F792" s="2">
        <v>1</v>
      </c>
      <c r="G792" s="2">
        <v>0</v>
      </c>
      <c r="H792" s="2">
        <v>0</v>
      </c>
      <c r="I792" s="2">
        <v>0</v>
      </c>
      <c r="J792" s="2">
        <v>0</v>
      </c>
      <c r="K792" s="2">
        <v>0</v>
      </c>
      <c r="L792" s="2">
        <v>1</v>
      </c>
      <c r="M792" s="2">
        <v>0</v>
      </c>
      <c r="N792" s="2">
        <v>0</v>
      </c>
      <c r="O792" s="2" t="s">
        <v>19</v>
      </c>
      <c r="P792" s="2" t="str">
        <f t="shared" si="24"/>
        <v>Divorced</v>
      </c>
      <c r="Q792" t="str">
        <f t="shared" si="25"/>
        <v>Graduate</v>
      </c>
    </row>
    <row r="793" spans="1:17">
      <c r="A793" s="2">
        <v>1827</v>
      </c>
      <c r="B793" s="2">
        <v>161618</v>
      </c>
      <c r="C793" s="2">
        <v>0</v>
      </c>
      <c r="D793" s="2">
        <v>0</v>
      </c>
      <c r="E793" s="2">
        <v>29</v>
      </c>
      <c r="F793" s="2">
        <v>0</v>
      </c>
      <c r="G793" s="2">
        <v>0</v>
      </c>
      <c r="H793" s="2">
        <v>1</v>
      </c>
      <c r="I793" s="2">
        <v>0</v>
      </c>
      <c r="J793" s="2">
        <v>0</v>
      </c>
      <c r="K793" s="2">
        <v>0</v>
      </c>
      <c r="L793" s="2">
        <v>0</v>
      </c>
      <c r="M793" s="2">
        <v>0</v>
      </c>
      <c r="N793" s="2">
        <v>0</v>
      </c>
      <c r="O793" s="2" t="s">
        <v>18</v>
      </c>
      <c r="P793" s="2" t="str">
        <f t="shared" si="24"/>
        <v>Single</v>
      </c>
      <c r="Q793" t="e">
        <f t="shared" si="25"/>
        <v>#N/A</v>
      </c>
    </row>
    <row r="794" spans="1:17">
      <c r="A794" s="2">
        <v>2197</v>
      </c>
      <c r="B794" s="2">
        <v>161559</v>
      </c>
      <c r="C794" s="2">
        <v>0</v>
      </c>
      <c r="D794" s="2">
        <v>1</v>
      </c>
      <c r="E794" s="2">
        <v>55</v>
      </c>
      <c r="F794" s="2">
        <v>0</v>
      </c>
      <c r="G794" s="2">
        <v>0</v>
      </c>
      <c r="H794" s="2">
        <v>1</v>
      </c>
      <c r="I794" s="2">
        <v>0</v>
      </c>
      <c r="J794" s="2">
        <v>0</v>
      </c>
      <c r="K794" s="2">
        <v>0</v>
      </c>
      <c r="L794" s="2">
        <v>1</v>
      </c>
      <c r="M794" s="2">
        <v>0</v>
      </c>
      <c r="N794" s="2">
        <v>0</v>
      </c>
      <c r="O794" s="2" t="s">
        <v>20</v>
      </c>
      <c r="P794" s="2" t="str">
        <f t="shared" si="24"/>
        <v>Single</v>
      </c>
      <c r="Q794" t="str">
        <f t="shared" si="25"/>
        <v>Graduate</v>
      </c>
    </row>
    <row r="795" spans="1:17">
      <c r="A795" s="2">
        <v>2563</v>
      </c>
      <c r="B795" s="2">
        <v>161482</v>
      </c>
      <c r="C795" s="2">
        <v>0</v>
      </c>
      <c r="D795" s="2">
        <v>0</v>
      </c>
      <c r="E795" s="2">
        <v>55</v>
      </c>
      <c r="F795" s="2">
        <v>0</v>
      </c>
      <c r="G795" s="2">
        <v>1</v>
      </c>
      <c r="H795" s="2">
        <v>0</v>
      </c>
      <c r="I795" s="2">
        <v>0</v>
      </c>
      <c r="J795" s="2">
        <v>0</v>
      </c>
      <c r="K795" s="2">
        <v>0</v>
      </c>
      <c r="L795" s="2">
        <v>1</v>
      </c>
      <c r="M795" s="2">
        <v>0</v>
      </c>
      <c r="N795" s="2">
        <v>0</v>
      </c>
      <c r="O795" s="2" t="s">
        <v>20</v>
      </c>
      <c r="P795" s="2" t="str">
        <f t="shared" si="24"/>
        <v>Married</v>
      </c>
      <c r="Q795" t="str">
        <f t="shared" si="25"/>
        <v>Graduate</v>
      </c>
    </row>
    <row r="796" spans="1:17">
      <c r="A796" s="2">
        <v>1587</v>
      </c>
      <c r="B796" s="2">
        <v>161467</v>
      </c>
      <c r="C796" s="2">
        <v>0</v>
      </c>
      <c r="D796" s="2">
        <v>2</v>
      </c>
      <c r="E796" s="2">
        <v>72</v>
      </c>
      <c r="F796" s="2">
        <v>0</v>
      </c>
      <c r="G796" s="2">
        <v>1</v>
      </c>
      <c r="H796" s="2">
        <v>0</v>
      </c>
      <c r="I796" s="2">
        <v>0</v>
      </c>
      <c r="J796" s="2">
        <v>0</v>
      </c>
      <c r="K796" s="2">
        <v>0</v>
      </c>
      <c r="L796" s="2">
        <v>0</v>
      </c>
      <c r="M796" s="2">
        <v>0</v>
      </c>
      <c r="N796" s="2">
        <v>1</v>
      </c>
      <c r="O796" s="2" t="s">
        <v>18</v>
      </c>
      <c r="P796" s="2" t="str">
        <f t="shared" si="24"/>
        <v>Married</v>
      </c>
      <c r="Q796" t="str">
        <f t="shared" si="25"/>
        <v>PhD</v>
      </c>
    </row>
    <row r="797" spans="1:17">
      <c r="A797" s="2">
        <v>1454</v>
      </c>
      <c r="B797" s="2">
        <v>161456</v>
      </c>
      <c r="C797" s="2">
        <v>0</v>
      </c>
      <c r="D797" s="2">
        <v>1</v>
      </c>
      <c r="E797" s="2">
        <v>45</v>
      </c>
      <c r="F797" s="2">
        <v>0</v>
      </c>
      <c r="G797" s="2">
        <v>1</v>
      </c>
      <c r="H797" s="2">
        <v>0</v>
      </c>
      <c r="I797" s="2">
        <v>0</v>
      </c>
      <c r="J797" s="2">
        <v>0</v>
      </c>
      <c r="K797" s="2">
        <v>0</v>
      </c>
      <c r="L797" s="2">
        <v>1</v>
      </c>
      <c r="M797" s="2">
        <v>0</v>
      </c>
      <c r="N797" s="2">
        <v>0</v>
      </c>
      <c r="O797" s="2" t="s">
        <v>21</v>
      </c>
      <c r="P797" s="2" t="str">
        <f t="shared" si="24"/>
        <v>Married</v>
      </c>
      <c r="Q797" t="str">
        <f t="shared" si="25"/>
        <v>Graduate</v>
      </c>
    </row>
    <row r="798" spans="1:17">
      <c r="A798" s="2">
        <v>3014</v>
      </c>
      <c r="B798" s="2">
        <v>161416</v>
      </c>
      <c r="C798" s="2">
        <v>0</v>
      </c>
      <c r="D798" s="2">
        <v>0</v>
      </c>
      <c r="E798" s="2">
        <v>38</v>
      </c>
      <c r="F798" s="2">
        <v>0</v>
      </c>
      <c r="G798" s="2">
        <v>0</v>
      </c>
      <c r="H798" s="2">
        <v>0</v>
      </c>
      <c r="I798" s="2">
        <v>1</v>
      </c>
      <c r="J798" s="2">
        <v>0</v>
      </c>
      <c r="K798" s="2">
        <v>0</v>
      </c>
      <c r="L798" s="2">
        <v>1</v>
      </c>
      <c r="M798" s="2">
        <v>0</v>
      </c>
      <c r="N798" s="2">
        <v>0</v>
      </c>
      <c r="O798" s="2" t="s">
        <v>21</v>
      </c>
      <c r="P798" s="2" t="str">
        <f t="shared" si="24"/>
        <v>Together</v>
      </c>
      <c r="Q798" t="str">
        <f t="shared" si="25"/>
        <v>Graduate</v>
      </c>
    </row>
    <row r="799" spans="1:17">
      <c r="A799" s="2">
        <v>1855</v>
      </c>
      <c r="B799" s="2">
        <v>161346</v>
      </c>
      <c r="C799" s="2">
        <v>1</v>
      </c>
      <c r="D799" s="2">
        <v>0</v>
      </c>
      <c r="E799" s="2">
        <v>42</v>
      </c>
      <c r="F799" s="2">
        <v>0</v>
      </c>
      <c r="G799" s="2">
        <v>0</v>
      </c>
      <c r="H799" s="2">
        <v>0</v>
      </c>
      <c r="I799" s="2">
        <v>1</v>
      </c>
      <c r="J799" s="2">
        <v>0</v>
      </c>
      <c r="K799" s="2">
        <v>0</v>
      </c>
      <c r="L799" s="2">
        <v>0</v>
      </c>
      <c r="M799" s="2">
        <v>1</v>
      </c>
      <c r="N799" s="2">
        <v>0</v>
      </c>
      <c r="O799" s="2" t="s">
        <v>20</v>
      </c>
      <c r="P799" s="2" t="str">
        <f t="shared" si="24"/>
        <v>Together</v>
      </c>
      <c r="Q799" t="str">
        <f t="shared" si="25"/>
        <v>Master</v>
      </c>
    </row>
    <row r="800" spans="1:17">
      <c r="A800" s="2">
        <v>1122</v>
      </c>
      <c r="B800" s="2">
        <v>161331</v>
      </c>
      <c r="C800" s="2">
        <v>1</v>
      </c>
      <c r="D800" s="2">
        <v>1</v>
      </c>
      <c r="E800" s="2">
        <v>62</v>
      </c>
      <c r="F800" s="2">
        <v>0</v>
      </c>
      <c r="G800" s="2">
        <v>0</v>
      </c>
      <c r="H800" s="2">
        <v>1</v>
      </c>
      <c r="I800" s="2">
        <v>0</v>
      </c>
      <c r="J800" s="2">
        <v>0</v>
      </c>
      <c r="K800" s="2">
        <v>0</v>
      </c>
      <c r="L800" s="2">
        <v>0</v>
      </c>
      <c r="M800" s="2">
        <v>1</v>
      </c>
      <c r="N800" s="2">
        <v>0</v>
      </c>
      <c r="O800" s="2" t="s">
        <v>19</v>
      </c>
      <c r="P800" s="2" t="str">
        <f t="shared" si="24"/>
        <v>Single</v>
      </c>
      <c r="Q800" t="str">
        <f t="shared" si="25"/>
        <v>Master</v>
      </c>
    </row>
    <row r="801" spans="1:17">
      <c r="A801" s="2">
        <v>1413</v>
      </c>
      <c r="B801" s="2">
        <v>161314</v>
      </c>
      <c r="C801" s="2">
        <v>0</v>
      </c>
      <c r="D801" s="2">
        <v>1</v>
      </c>
      <c r="E801" s="2">
        <v>52</v>
      </c>
      <c r="F801" s="2">
        <v>0</v>
      </c>
      <c r="G801" s="2">
        <v>1</v>
      </c>
      <c r="H801" s="2">
        <v>0</v>
      </c>
      <c r="I801" s="2">
        <v>0</v>
      </c>
      <c r="J801" s="2">
        <v>0</v>
      </c>
      <c r="K801" s="2">
        <v>0</v>
      </c>
      <c r="L801" s="2">
        <v>1</v>
      </c>
      <c r="M801" s="2">
        <v>0</v>
      </c>
      <c r="N801" s="2">
        <v>0</v>
      </c>
      <c r="O801" s="2" t="s">
        <v>18</v>
      </c>
      <c r="P801" s="2" t="str">
        <f t="shared" si="24"/>
        <v>Married</v>
      </c>
      <c r="Q801" t="str">
        <f t="shared" si="25"/>
        <v>Graduate</v>
      </c>
    </row>
    <row r="802" spans="1:17">
      <c r="A802" s="2">
        <v>1176</v>
      </c>
      <c r="B802" s="2">
        <v>161286</v>
      </c>
      <c r="C802" s="2">
        <v>0</v>
      </c>
      <c r="D802" s="2">
        <v>1</v>
      </c>
      <c r="E802" s="2">
        <v>54</v>
      </c>
      <c r="F802" s="2">
        <v>0</v>
      </c>
      <c r="G802" s="2">
        <v>1</v>
      </c>
      <c r="H802" s="2">
        <v>0</v>
      </c>
      <c r="I802" s="2">
        <v>0</v>
      </c>
      <c r="J802" s="2">
        <v>0</v>
      </c>
      <c r="K802" s="2">
        <v>0</v>
      </c>
      <c r="L802" s="2">
        <v>1</v>
      </c>
      <c r="M802" s="2">
        <v>0</v>
      </c>
      <c r="N802" s="2">
        <v>0</v>
      </c>
      <c r="O802" s="2" t="s">
        <v>19</v>
      </c>
      <c r="P802" s="2" t="str">
        <f t="shared" si="24"/>
        <v>Married</v>
      </c>
      <c r="Q802" t="str">
        <f t="shared" si="25"/>
        <v>Graduate</v>
      </c>
    </row>
    <row r="803" spans="1:17">
      <c r="A803" s="2">
        <v>3095</v>
      </c>
      <c r="B803" s="2">
        <v>161286</v>
      </c>
      <c r="C803" s="2">
        <v>0</v>
      </c>
      <c r="D803" s="2">
        <v>1</v>
      </c>
      <c r="E803" s="2">
        <v>54</v>
      </c>
      <c r="F803" s="2">
        <v>0</v>
      </c>
      <c r="G803" s="2">
        <v>1</v>
      </c>
      <c r="H803" s="2">
        <v>0</v>
      </c>
      <c r="I803" s="2">
        <v>0</v>
      </c>
      <c r="J803" s="2">
        <v>0</v>
      </c>
      <c r="K803" s="2">
        <v>0</v>
      </c>
      <c r="L803" s="2">
        <v>1</v>
      </c>
      <c r="M803" s="2">
        <v>0</v>
      </c>
      <c r="N803" s="2">
        <v>0</v>
      </c>
      <c r="O803" s="2" t="s">
        <v>17</v>
      </c>
      <c r="P803" s="2" t="str">
        <f t="shared" si="24"/>
        <v>Married</v>
      </c>
      <c r="Q803" t="str">
        <f t="shared" si="25"/>
        <v>Graduate</v>
      </c>
    </row>
    <row r="804" spans="1:17">
      <c r="A804" s="2">
        <v>2207</v>
      </c>
      <c r="B804" s="2">
        <v>161284</v>
      </c>
      <c r="C804" s="2">
        <v>0</v>
      </c>
      <c r="D804" s="2">
        <v>0</v>
      </c>
      <c r="E804" s="2">
        <v>65</v>
      </c>
      <c r="F804" s="2">
        <v>0</v>
      </c>
      <c r="G804" s="2">
        <v>0</v>
      </c>
      <c r="H804" s="2">
        <v>1</v>
      </c>
      <c r="I804" s="2">
        <v>0</v>
      </c>
      <c r="J804" s="2">
        <v>0</v>
      </c>
      <c r="K804" s="2">
        <v>0</v>
      </c>
      <c r="L804" s="2">
        <v>0</v>
      </c>
      <c r="M804" s="2">
        <v>0</v>
      </c>
      <c r="N804" s="2">
        <v>1</v>
      </c>
      <c r="O804" s="2" t="s">
        <v>17</v>
      </c>
      <c r="P804" s="2" t="str">
        <f t="shared" si="24"/>
        <v>Single</v>
      </c>
      <c r="Q804" t="str">
        <f t="shared" si="25"/>
        <v>PhD</v>
      </c>
    </row>
    <row r="805" spans="1:17">
      <c r="A805" s="2">
        <v>1638</v>
      </c>
      <c r="B805" s="2">
        <v>161278</v>
      </c>
      <c r="C805" s="2">
        <v>0</v>
      </c>
      <c r="D805" s="2">
        <v>1</v>
      </c>
      <c r="E805" s="2">
        <v>67</v>
      </c>
      <c r="F805" s="2">
        <v>0</v>
      </c>
      <c r="G805" s="2">
        <v>0</v>
      </c>
      <c r="H805" s="2">
        <v>0</v>
      </c>
      <c r="I805" s="2">
        <v>1</v>
      </c>
      <c r="J805" s="2">
        <v>0</v>
      </c>
      <c r="K805" s="2">
        <v>0</v>
      </c>
      <c r="L805" s="2">
        <v>1</v>
      </c>
      <c r="M805" s="2">
        <v>0</v>
      </c>
      <c r="N805" s="2">
        <v>0</v>
      </c>
      <c r="O805" s="2" t="s">
        <v>19</v>
      </c>
      <c r="P805" s="2" t="str">
        <f t="shared" si="24"/>
        <v>Together</v>
      </c>
      <c r="Q805" t="str">
        <f t="shared" si="25"/>
        <v>Graduate</v>
      </c>
    </row>
    <row r="806" spans="1:17">
      <c r="A806" s="2">
        <v>1493</v>
      </c>
      <c r="B806" s="2">
        <v>161250</v>
      </c>
      <c r="C806" s="2">
        <v>0</v>
      </c>
      <c r="D806" s="2">
        <v>1</v>
      </c>
      <c r="E806" s="2">
        <v>61</v>
      </c>
      <c r="F806" s="2">
        <v>1</v>
      </c>
      <c r="G806" s="2">
        <v>0</v>
      </c>
      <c r="H806" s="2">
        <v>0</v>
      </c>
      <c r="I806" s="2">
        <v>0</v>
      </c>
      <c r="J806" s="2">
        <v>0</v>
      </c>
      <c r="K806" s="2">
        <v>0</v>
      </c>
      <c r="L806" s="2">
        <v>1</v>
      </c>
      <c r="M806" s="2">
        <v>0</v>
      </c>
      <c r="N806" s="2">
        <v>0</v>
      </c>
      <c r="O806" s="2" t="s">
        <v>17</v>
      </c>
      <c r="P806" s="2" t="str">
        <f t="shared" si="24"/>
        <v>Divorced</v>
      </c>
      <c r="Q806" t="str">
        <f t="shared" si="25"/>
        <v>Graduate</v>
      </c>
    </row>
    <row r="807" spans="1:17">
      <c r="A807" s="2">
        <v>3201</v>
      </c>
      <c r="B807" s="2">
        <v>161223</v>
      </c>
      <c r="C807" s="2">
        <v>0</v>
      </c>
      <c r="D807" s="2">
        <v>1</v>
      </c>
      <c r="E807" s="2">
        <v>53</v>
      </c>
      <c r="F807" s="2">
        <v>0</v>
      </c>
      <c r="G807" s="2">
        <v>1</v>
      </c>
      <c r="H807" s="2">
        <v>0</v>
      </c>
      <c r="I807" s="2">
        <v>0</v>
      </c>
      <c r="J807" s="2">
        <v>0</v>
      </c>
      <c r="K807" s="2">
        <v>0</v>
      </c>
      <c r="L807" s="2">
        <v>1</v>
      </c>
      <c r="M807" s="2">
        <v>0</v>
      </c>
      <c r="N807" s="2">
        <v>0</v>
      </c>
      <c r="O807" s="2" t="s">
        <v>18</v>
      </c>
      <c r="P807" s="2" t="str">
        <f t="shared" si="24"/>
        <v>Married</v>
      </c>
      <c r="Q807" t="str">
        <f t="shared" si="25"/>
        <v>Graduate</v>
      </c>
    </row>
    <row r="808" spans="1:17">
      <c r="A808" s="2">
        <v>1672</v>
      </c>
      <c r="B808" s="2">
        <v>161209</v>
      </c>
      <c r="C808" s="2">
        <v>0</v>
      </c>
      <c r="D808" s="2">
        <v>0</v>
      </c>
      <c r="E808" s="2">
        <v>50</v>
      </c>
      <c r="F808" s="2">
        <v>0</v>
      </c>
      <c r="G808" s="2">
        <v>0</v>
      </c>
      <c r="H808" s="2">
        <v>1</v>
      </c>
      <c r="I808" s="2">
        <v>0</v>
      </c>
      <c r="J808" s="2">
        <v>0</v>
      </c>
      <c r="K808" s="2">
        <v>0</v>
      </c>
      <c r="L808" s="2">
        <v>1</v>
      </c>
      <c r="M808" s="2">
        <v>0</v>
      </c>
      <c r="N808" s="2">
        <v>0</v>
      </c>
      <c r="O808" s="2" t="s">
        <v>22</v>
      </c>
      <c r="P808" s="2" t="str">
        <f t="shared" si="24"/>
        <v>Single</v>
      </c>
      <c r="Q808" t="str">
        <f t="shared" si="25"/>
        <v>Graduate</v>
      </c>
    </row>
    <row r="809" spans="1:17">
      <c r="A809" s="2">
        <v>2021</v>
      </c>
      <c r="B809" s="2">
        <v>161180</v>
      </c>
      <c r="C809" s="2">
        <v>0</v>
      </c>
      <c r="D809" s="2">
        <v>1</v>
      </c>
      <c r="E809" s="2">
        <v>61</v>
      </c>
      <c r="F809" s="2">
        <v>0</v>
      </c>
      <c r="G809" s="2">
        <v>1</v>
      </c>
      <c r="H809" s="2">
        <v>0</v>
      </c>
      <c r="I809" s="2">
        <v>0</v>
      </c>
      <c r="J809" s="2">
        <v>0</v>
      </c>
      <c r="K809" s="2">
        <v>0</v>
      </c>
      <c r="L809" s="2">
        <v>1</v>
      </c>
      <c r="M809" s="2">
        <v>0</v>
      </c>
      <c r="N809" s="2">
        <v>0</v>
      </c>
      <c r="O809" s="2" t="s">
        <v>17</v>
      </c>
      <c r="P809" s="2" t="str">
        <f t="shared" si="24"/>
        <v>Married</v>
      </c>
      <c r="Q809" t="str">
        <f t="shared" si="25"/>
        <v>Graduate</v>
      </c>
    </row>
    <row r="810" spans="1:17">
      <c r="A810" s="2">
        <v>1231</v>
      </c>
      <c r="B810" s="2">
        <v>161074</v>
      </c>
      <c r="C810" s="2">
        <v>0</v>
      </c>
      <c r="D810" s="2">
        <v>1</v>
      </c>
      <c r="E810" s="2">
        <v>62</v>
      </c>
      <c r="F810" s="2">
        <v>0</v>
      </c>
      <c r="G810" s="2">
        <v>1</v>
      </c>
      <c r="H810" s="2">
        <v>0</v>
      </c>
      <c r="I810" s="2">
        <v>0</v>
      </c>
      <c r="J810" s="2">
        <v>0</v>
      </c>
      <c r="K810" s="2">
        <v>0</v>
      </c>
      <c r="L810" s="2">
        <v>1</v>
      </c>
      <c r="M810" s="2">
        <v>0</v>
      </c>
      <c r="N810" s="2">
        <v>0</v>
      </c>
      <c r="O810" s="2" t="s">
        <v>20</v>
      </c>
      <c r="P810" s="2" t="str">
        <f t="shared" si="24"/>
        <v>Married</v>
      </c>
      <c r="Q810" t="str">
        <f t="shared" si="25"/>
        <v>Graduate</v>
      </c>
    </row>
    <row r="811" spans="1:17">
      <c r="A811" s="2">
        <v>2675</v>
      </c>
      <c r="B811" s="2">
        <v>161064</v>
      </c>
      <c r="C811" s="2">
        <v>0</v>
      </c>
      <c r="D811" s="2">
        <v>1</v>
      </c>
      <c r="E811" s="2">
        <v>44</v>
      </c>
      <c r="F811" s="2">
        <v>0</v>
      </c>
      <c r="G811" s="2">
        <v>1</v>
      </c>
      <c r="H811" s="2">
        <v>0</v>
      </c>
      <c r="I811" s="2">
        <v>0</v>
      </c>
      <c r="J811" s="2">
        <v>0</v>
      </c>
      <c r="K811" s="2">
        <v>0</v>
      </c>
      <c r="L811" s="2">
        <v>1</v>
      </c>
      <c r="M811" s="2">
        <v>0</v>
      </c>
      <c r="N811" s="2">
        <v>0</v>
      </c>
      <c r="O811" s="2" t="s">
        <v>17</v>
      </c>
      <c r="P811" s="2" t="str">
        <f t="shared" si="24"/>
        <v>Married</v>
      </c>
      <c r="Q811" t="str">
        <f t="shared" si="25"/>
        <v>Graduate</v>
      </c>
    </row>
    <row r="812" spans="1:17">
      <c r="A812" s="2">
        <v>3174</v>
      </c>
      <c r="B812" s="2">
        <v>161014</v>
      </c>
      <c r="C812" s="2">
        <v>0</v>
      </c>
      <c r="D812" s="2">
        <v>1</v>
      </c>
      <c r="E812" s="2">
        <v>40</v>
      </c>
      <c r="F812" s="2">
        <v>0</v>
      </c>
      <c r="G812" s="2">
        <v>1</v>
      </c>
      <c r="H812" s="2">
        <v>0</v>
      </c>
      <c r="I812" s="2">
        <v>0</v>
      </c>
      <c r="J812" s="2">
        <v>0</v>
      </c>
      <c r="K812" s="2">
        <v>0</v>
      </c>
      <c r="L812" s="2">
        <v>1</v>
      </c>
      <c r="M812" s="2">
        <v>0</v>
      </c>
      <c r="N812" s="2">
        <v>0</v>
      </c>
      <c r="O812" s="2" t="s">
        <v>19</v>
      </c>
      <c r="P812" s="2" t="str">
        <f t="shared" si="24"/>
        <v>Married</v>
      </c>
      <c r="Q812" t="str">
        <f t="shared" si="25"/>
        <v>Graduate</v>
      </c>
    </row>
    <row r="813" spans="1:17">
      <c r="A813" s="2">
        <v>1144</v>
      </c>
      <c r="B813" s="2">
        <v>161010</v>
      </c>
      <c r="C813" s="2">
        <v>0</v>
      </c>
      <c r="D813" s="2">
        <v>1</v>
      </c>
      <c r="E813" s="2">
        <v>68</v>
      </c>
      <c r="F813" s="2">
        <v>0</v>
      </c>
      <c r="G813" s="2">
        <v>0</v>
      </c>
      <c r="H813" s="2">
        <v>0</v>
      </c>
      <c r="I813" s="2">
        <v>1</v>
      </c>
      <c r="J813" s="2">
        <v>0</v>
      </c>
      <c r="K813" s="2">
        <v>0</v>
      </c>
      <c r="L813" s="2">
        <v>0</v>
      </c>
      <c r="M813" s="2">
        <v>0</v>
      </c>
      <c r="N813" s="2">
        <v>1</v>
      </c>
      <c r="O813" s="2" t="s">
        <v>22</v>
      </c>
      <c r="P813" s="2" t="str">
        <f t="shared" si="24"/>
        <v>Together</v>
      </c>
      <c r="Q813" t="str">
        <f t="shared" si="25"/>
        <v>PhD</v>
      </c>
    </row>
    <row r="814" spans="1:17">
      <c r="A814" s="2">
        <v>3140</v>
      </c>
      <c r="B814" s="2">
        <v>160934</v>
      </c>
      <c r="C814" s="2">
        <v>0</v>
      </c>
      <c r="D814" s="2">
        <v>1</v>
      </c>
      <c r="E814" s="2">
        <v>45</v>
      </c>
      <c r="F814" s="2">
        <v>0</v>
      </c>
      <c r="G814" s="2">
        <v>0</v>
      </c>
      <c r="H814" s="2">
        <v>0</v>
      </c>
      <c r="I814" s="2">
        <v>1</v>
      </c>
      <c r="J814" s="2">
        <v>0</v>
      </c>
      <c r="K814" s="2">
        <v>0</v>
      </c>
      <c r="L814" s="2">
        <v>1</v>
      </c>
      <c r="M814" s="2">
        <v>0</v>
      </c>
      <c r="N814" s="2">
        <v>0</v>
      </c>
      <c r="O814" s="2" t="s">
        <v>21</v>
      </c>
      <c r="P814" s="2" t="str">
        <f t="shared" si="24"/>
        <v>Together</v>
      </c>
      <c r="Q814" t="str">
        <f t="shared" si="25"/>
        <v>Graduate</v>
      </c>
    </row>
    <row r="815" spans="1:17">
      <c r="A815" s="2">
        <v>3010</v>
      </c>
      <c r="B815" s="2">
        <v>160905</v>
      </c>
      <c r="C815" s="2">
        <v>0</v>
      </c>
      <c r="D815" s="2">
        <v>1</v>
      </c>
      <c r="E815" s="2">
        <v>70</v>
      </c>
      <c r="F815" s="2">
        <v>0</v>
      </c>
      <c r="G815" s="2">
        <v>0</v>
      </c>
      <c r="H815" s="2">
        <v>0</v>
      </c>
      <c r="I815" s="2">
        <v>1</v>
      </c>
      <c r="J815" s="2">
        <v>0</v>
      </c>
      <c r="K815" s="2">
        <v>0</v>
      </c>
      <c r="L815" s="2">
        <v>1</v>
      </c>
      <c r="M815" s="2">
        <v>0</v>
      </c>
      <c r="N815" s="2">
        <v>0</v>
      </c>
      <c r="O815" s="2" t="s">
        <v>22</v>
      </c>
      <c r="P815" s="2" t="str">
        <f t="shared" si="24"/>
        <v>Together</v>
      </c>
      <c r="Q815" t="str">
        <f t="shared" si="25"/>
        <v>Graduate</v>
      </c>
    </row>
    <row r="816" spans="1:17">
      <c r="A816" s="2">
        <v>3128</v>
      </c>
      <c r="B816" s="2">
        <v>160896</v>
      </c>
      <c r="C816" s="2">
        <v>0</v>
      </c>
      <c r="D816" s="2">
        <v>1</v>
      </c>
      <c r="E816" s="2">
        <v>56</v>
      </c>
      <c r="F816" s="2">
        <v>0</v>
      </c>
      <c r="G816" s="2">
        <v>1</v>
      </c>
      <c r="H816" s="2">
        <v>0</v>
      </c>
      <c r="I816" s="2">
        <v>0</v>
      </c>
      <c r="J816" s="2">
        <v>0</v>
      </c>
      <c r="K816" s="2">
        <v>0</v>
      </c>
      <c r="L816" s="2">
        <v>0</v>
      </c>
      <c r="M816" s="2">
        <v>0</v>
      </c>
      <c r="N816" s="2">
        <v>1</v>
      </c>
      <c r="O816" s="2" t="s">
        <v>21</v>
      </c>
      <c r="P816" s="2" t="str">
        <f t="shared" si="24"/>
        <v>Married</v>
      </c>
      <c r="Q816" t="str">
        <f t="shared" si="25"/>
        <v>PhD</v>
      </c>
    </row>
    <row r="817" spans="1:17">
      <c r="A817" s="2">
        <v>2285</v>
      </c>
      <c r="B817" s="2">
        <v>160894</v>
      </c>
      <c r="C817" s="2">
        <v>0</v>
      </c>
      <c r="D817" s="2">
        <v>1</v>
      </c>
      <c r="E817" s="2">
        <v>54</v>
      </c>
      <c r="F817" s="2">
        <v>0</v>
      </c>
      <c r="G817" s="2">
        <v>0</v>
      </c>
      <c r="H817" s="2">
        <v>0</v>
      </c>
      <c r="I817" s="2">
        <v>1</v>
      </c>
      <c r="J817" s="2">
        <v>0</v>
      </c>
      <c r="K817" s="2">
        <v>0</v>
      </c>
      <c r="L817" s="2">
        <v>1</v>
      </c>
      <c r="M817" s="2">
        <v>0</v>
      </c>
      <c r="N817" s="2">
        <v>0</v>
      </c>
      <c r="O817" s="2" t="s">
        <v>17</v>
      </c>
      <c r="P817" s="2" t="str">
        <f t="shared" si="24"/>
        <v>Together</v>
      </c>
      <c r="Q817" t="str">
        <f t="shared" si="25"/>
        <v>Graduate</v>
      </c>
    </row>
    <row r="818" spans="1:17">
      <c r="A818" s="2">
        <v>2763</v>
      </c>
      <c r="B818" s="2">
        <v>160839</v>
      </c>
      <c r="C818" s="2">
        <v>1</v>
      </c>
      <c r="D818" s="2">
        <v>1</v>
      </c>
      <c r="E818" s="2">
        <v>41</v>
      </c>
      <c r="F818" s="2">
        <v>0</v>
      </c>
      <c r="G818" s="2">
        <v>0</v>
      </c>
      <c r="H818" s="2">
        <v>0</v>
      </c>
      <c r="I818" s="2">
        <v>1</v>
      </c>
      <c r="J818" s="2">
        <v>0</v>
      </c>
      <c r="K818" s="2">
        <v>0</v>
      </c>
      <c r="L818" s="2">
        <v>0</v>
      </c>
      <c r="M818" s="2">
        <v>0</v>
      </c>
      <c r="N818" s="2">
        <v>0</v>
      </c>
      <c r="O818" s="2" t="s">
        <v>18</v>
      </c>
      <c r="P818" s="2" t="str">
        <f t="shared" si="24"/>
        <v>Together</v>
      </c>
      <c r="Q818" t="e">
        <f t="shared" si="25"/>
        <v>#N/A</v>
      </c>
    </row>
    <row r="819" spans="1:17">
      <c r="A819" s="2">
        <v>1263</v>
      </c>
      <c r="B819" s="2">
        <v>160714</v>
      </c>
      <c r="C819" s="2">
        <v>0</v>
      </c>
      <c r="D819" s="2">
        <v>0</v>
      </c>
      <c r="E819" s="2">
        <v>64</v>
      </c>
      <c r="F819" s="2">
        <v>0</v>
      </c>
      <c r="G819" s="2">
        <v>0</v>
      </c>
      <c r="H819" s="2">
        <v>1</v>
      </c>
      <c r="I819" s="2">
        <v>0</v>
      </c>
      <c r="J819" s="2">
        <v>0</v>
      </c>
      <c r="K819" s="2">
        <v>0</v>
      </c>
      <c r="L819" s="2">
        <v>1</v>
      </c>
      <c r="M819" s="2">
        <v>0</v>
      </c>
      <c r="N819" s="2">
        <v>0</v>
      </c>
      <c r="O819" s="2" t="s">
        <v>18</v>
      </c>
      <c r="P819" s="2" t="str">
        <f t="shared" si="24"/>
        <v>Single</v>
      </c>
      <c r="Q819" t="str">
        <f t="shared" si="25"/>
        <v>Graduate</v>
      </c>
    </row>
    <row r="820" spans="1:17">
      <c r="A820" s="2">
        <v>3012</v>
      </c>
      <c r="B820" s="2">
        <v>160689</v>
      </c>
      <c r="C820" s="2">
        <v>0</v>
      </c>
      <c r="D820" s="2">
        <v>1</v>
      </c>
      <c r="E820" s="2">
        <v>69</v>
      </c>
      <c r="F820" s="2">
        <v>0</v>
      </c>
      <c r="G820" s="2">
        <v>0</v>
      </c>
      <c r="H820" s="2">
        <v>1</v>
      </c>
      <c r="I820" s="2">
        <v>0</v>
      </c>
      <c r="J820" s="2">
        <v>0</v>
      </c>
      <c r="K820" s="2">
        <v>0</v>
      </c>
      <c r="L820" s="2">
        <v>1</v>
      </c>
      <c r="M820" s="2">
        <v>0</v>
      </c>
      <c r="N820" s="2">
        <v>0</v>
      </c>
      <c r="O820" s="2" t="s">
        <v>19</v>
      </c>
      <c r="P820" s="2" t="str">
        <f t="shared" si="24"/>
        <v>Single</v>
      </c>
      <c r="Q820" t="str">
        <f t="shared" si="25"/>
        <v>Graduate</v>
      </c>
    </row>
    <row r="821" spans="1:17">
      <c r="A821" s="2">
        <v>3212</v>
      </c>
      <c r="B821" s="2">
        <v>160646</v>
      </c>
      <c r="C821" s="2">
        <v>1</v>
      </c>
      <c r="D821" s="2">
        <v>0</v>
      </c>
      <c r="E821" s="2">
        <v>36</v>
      </c>
      <c r="F821" s="2">
        <v>0</v>
      </c>
      <c r="G821" s="2">
        <v>0</v>
      </c>
      <c r="H821" s="2">
        <v>1</v>
      </c>
      <c r="I821" s="2">
        <v>0</v>
      </c>
      <c r="J821" s="2">
        <v>0</v>
      </c>
      <c r="K821" s="2">
        <v>0</v>
      </c>
      <c r="L821" s="2">
        <v>1</v>
      </c>
      <c r="M821" s="2">
        <v>0</v>
      </c>
      <c r="N821" s="2">
        <v>0</v>
      </c>
      <c r="O821" s="2" t="s">
        <v>21</v>
      </c>
      <c r="P821" s="2" t="str">
        <f t="shared" si="24"/>
        <v>Single</v>
      </c>
      <c r="Q821" t="str">
        <f t="shared" si="25"/>
        <v>Graduate</v>
      </c>
    </row>
    <row r="822" spans="1:17">
      <c r="A822" s="2">
        <v>1068</v>
      </c>
      <c r="B822" s="2">
        <v>160631</v>
      </c>
      <c r="C822" s="2">
        <v>1</v>
      </c>
      <c r="D822" s="2">
        <v>1</v>
      </c>
      <c r="E822" s="2">
        <v>45</v>
      </c>
      <c r="F822" s="2">
        <v>0</v>
      </c>
      <c r="G822" s="2">
        <v>1</v>
      </c>
      <c r="H822" s="2">
        <v>0</v>
      </c>
      <c r="I822" s="2">
        <v>0</v>
      </c>
      <c r="J822" s="2">
        <v>0</v>
      </c>
      <c r="K822" s="2">
        <v>0</v>
      </c>
      <c r="L822" s="2">
        <v>0</v>
      </c>
      <c r="M822" s="2">
        <v>0</v>
      </c>
      <c r="N822" s="2">
        <v>1</v>
      </c>
      <c r="O822" s="2" t="s">
        <v>19</v>
      </c>
      <c r="P822" s="2" t="str">
        <f t="shared" si="24"/>
        <v>Married</v>
      </c>
      <c r="Q822" t="str">
        <f t="shared" si="25"/>
        <v>PhD</v>
      </c>
    </row>
    <row r="823" spans="1:17">
      <c r="A823" s="2">
        <v>1444</v>
      </c>
      <c r="B823" s="2">
        <v>160597</v>
      </c>
      <c r="C823" s="2">
        <v>0</v>
      </c>
      <c r="D823" s="2">
        <v>1</v>
      </c>
      <c r="E823" s="2">
        <v>56</v>
      </c>
      <c r="F823" s="2">
        <v>0</v>
      </c>
      <c r="G823" s="2">
        <v>1</v>
      </c>
      <c r="H823" s="2">
        <v>0</v>
      </c>
      <c r="I823" s="2">
        <v>0</v>
      </c>
      <c r="J823" s="2">
        <v>0</v>
      </c>
      <c r="K823" s="2">
        <v>0</v>
      </c>
      <c r="L823" s="2">
        <v>1</v>
      </c>
      <c r="M823" s="2">
        <v>0</v>
      </c>
      <c r="N823" s="2">
        <v>0</v>
      </c>
      <c r="O823" s="2" t="s">
        <v>22</v>
      </c>
      <c r="P823" s="2" t="str">
        <f t="shared" si="24"/>
        <v>Married</v>
      </c>
      <c r="Q823" t="str">
        <f t="shared" si="25"/>
        <v>Graduate</v>
      </c>
    </row>
    <row r="824" spans="1:17">
      <c r="A824" s="2">
        <v>2466</v>
      </c>
      <c r="B824" s="2">
        <v>160585</v>
      </c>
      <c r="C824" s="2">
        <v>1</v>
      </c>
      <c r="D824" s="2">
        <v>1</v>
      </c>
      <c r="E824" s="2">
        <v>49</v>
      </c>
      <c r="F824" s="2">
        <v>0</v>
      </c>
      <c r="G824" s="2">
        <v>1</v>
      </c>
      <c r="H824" s="2">
        <v>0</v>
      </c>
      <c r="I824" s="2">
        <v>0</v>
      </c>
      <c r="J824" s="2">
        <v>0</v>
      </c>
      <c r="K824" s="2">
        <v>0</v>
      </c>
      <c r="L824" s="2">
        <v>0</v>
      </c>
      <c r="M824" s="2">
        <v>0</v>
      </c>
      <c r="N824" s="2">
        <v>1</v>
      </c>
      <c r="O824" s="2" t="s">
        <v>19</v>
      </c>
      <c r="P824" s="2" t="str">
        <f t="shared" si="24"/>
        <v>Married</v>
      </c>
      <c r="Q824" t="str">
        <f t="shared" si="25"/>
        <v>PhD</v>
      </c>
    </row>
    <row r="825" spans="1:17">
      <c r="A825" s="2">
        <v>1920</v>
      </c>
      <c r="B825" s="2">
        <v>160554</v>
      </c>
      <c r="C825" s="2">
        <v>1</v>
      </c>
      <c r="D825" s="2">
        <v>0</v>
      </c>
      <c r="E825" s="2">
        <v>45</v>
      </c>
      <c r="F825" s="2">
        <v>1</v>
      </c>
      <c r="G825" s="2">
        <v>0</v>
      </c>
      <c r="H825" s="2">
        <v>0</v>
      </c>
      <c r="I825" s="2">
        <v>0</v>
      </c>
      <c r="J825" s="2">
        <v>0</v>
      </c>
      <c r="K825" s="2">
        <v>0</v>
      </c>
      <c r="L825" s="2">
        <v>0</v>
      </c>
      <c r="M825" s="2">
        <v>0</v>
      </c>
      <c r="N825" s="2">
        <v>1</v>
      </c>
      <c r="O825" s="2" t="s">
        <v>19</v>
      </c>
      <c r="P825" s="2" t="str">
        <f t="shared" si="24"/>
        <v>Divorced</v>
      </c>
      <c r="Q825" t="str">
        <f t="shared" si="25"/>
        <v>PhD</v>
      </c>
    </row>
    <row r="826" spans="1:17">
      <c r="A826" s="2">
        <v>2376</v>
      </c>
      <c r="B826" s="2">
        <v>160544</v>
      </c>
      <c r="C826" s="2">
        <v>1</v>
      </c>
      <c r="D826" s="2">
        <v>1</v>
      </c>
      <c r="E826" s="2">
        <v>59</v>
      </c>
      <c r="F826" s="2">
        <v>0</v>
      </c>
      <c r="G826" s="2">
        <v>1</v>
      </c>
      <c r="H826" s="2">
        <v>0</v>
      </c>
      <c r="I826" s="2">
        <v>0</v>
      </c>
      <c r="J826" s="2">
        <v>0</v>
      </c>
      <c r="K826" s="2">
        <v>0</v>
      </c>
      <c r="L826" s="2">
        <v>1</v>
      </c>
      <c r="M826" s="2">
        <v>0</v>
      </c>
      <c r="N826" s="2">
        <v>0</v>
      </c>
      <c r="O826" s="2" t="s">
        <v>19</v>
      </c>
      <c r="P826" s="2" t="str">
        <f t="shared" si="24"/>
        <v>Married</v>
      </c>
      <c r="Q826" t="str">
        <f t="shared" si="25"/>
        <v>Graduate</v>
      </c>
    </row>
    <row r="827" spans="1:17">
      <c r="A827" s="2">
        <v>2412</v>
      </c>
      <c r="B827" s="2">
        <v>160544</v>
      </c>
      <c r="C827" s="2">
        <v>1</v>
      </c>
      <c r="D827" s="2">
        <v>1</v>
      </c>
      <c r="E827" s="2">
        <v>59</v>
      </c>
      <c r="F827" s="2">
        <v>0</v>
      </c>
      <c r="G827" s="2">
        <v>1</v>
      </c>
      <c r="H827" s="2">
        <v>0</v>
      </c>
      <c r="I827" s="2">
        <v>0</v>
      </c>
      <c r="J827" s="2">
        <v>0</v>
      </c>
      <c r="K827" s="2">
        <v>0</v>
      </c>
      <c r="L827" s="2">
        <v>1</v>
      </c>
      <c r="M827" s="2">
        <v>0</v>
      </c>
      <c r="N827" s="2">
        <v>0</v>
      </c>
      <c r="O827" s="2" t="s">
        <v>19</v>
      </c>
      <c r="P827" s="2" t="str">
        <f t="shared" si="24"/>
        <v>Married</v>
      </c>
      <c r="Q827" t="str">
        <f t="shared" si="25"/>
        <v>Graduate</v>
      </c>
    </row>
    <row r="828" spans="1:17">
      <c r="A828" s="2">
        <v>1536</v>
      </c>
      <c r="B828" s="2">
        <v>160504</v>
      </c>
      <c r="C828" s="2">
        <v>0</v>
      </c>
      <c r="D828" s="2">
        <v>1</v>
      </c>
      <c r="E828" s="2">
        <v>49</v>
      </c>
      <c r="F828" s="2">
        <v>0</v>
      </c>
      <c r="G828" s="2">
        <v>0</v>
      </c>
      <c r="H828" s="2">
        <v>1</v>
      </c>
      <c r="I828" s="2">
        <v>0</v>
      </c>
      <c r="J828" s="2">
        <v>0</v>
      </c>
      <c r="K828" s="2">
        <v>0</v>
      </c>
      <c r="L828" s="2">
        <v>0</v>
      </c>
      <c r="M828" s="2">
        <v>0</v>
      </c>
      <c r="N828" s="2">
        <v>1</v>
      </c>
      <c r="O828" s="2" t="s">
        <v>19</v>
      </c>
      <c r="P828" s="2" t="str">
        <f t="shared" si="24"/>
        <v>Single</v>
      </c>
      <c r="Q828" t="str">
        <f t="shared" si="25"/>
        <v>PhD</v>
      </c>
    </row>
    <row r="829" spans="1:17">
      <c r="A829" s="2">
        <v>2881</v>
      </c>
      <c r="B829" s="2">
        <v>160491</v>
      </c>
      <c r="C829" s="2">
        <v>0</v>
      </c>
      <c r="D829" s="2">
        <v>1</v>
      </c>
      <c r="E829" s="2">
        <v>49</v>
      </c>
      <c r="F829" s="2">
        <v>0</v>
      </c>
      <c r="G829" s="2">
        <v>1</v>
      </c>
      <c r="H829" s="2">
        <v>0</v>
      </c>
      <c r="I829" s="2">
        <v>0</v>
      </c>
      <c r="J829" s="2">
        <v>0</v>
      </c>
      <c r="K829" s="2">
        <v>0</v>
      </c>
      <c r="L829" s="2">
        <v>0</v>
      </c>
      <c r="M829" s="2">
        <v>0</v>
      </c>
      <c r="N829" s="2">
        <v>1</v>
      </c>
      <c r="O829" s="2" t="s">
        <v>20</v>
      </c>
      <c r="P829" s="2" t="str">
        <f t="shared" si="24"/>
        <v>Married</v>
      </c>
      <c r="Q829" t="str">
        <f t="shared" si="25"/>
        <v>PhD</v>
      </c>
    </row>
    <row r="830" spans="1:17">
      <c r="A830" s="2">
        <v>2555</v>
      </c>
      <c r="B830" s="2">
        <v>160482</v>
      </c>
      <c r="C830" s="2">
        <v>0</v>
      </c>
      <c r="D830" s="2">
        <v>1</v>
      </c>
      <c r="E830" s="2">
        <v>44</v>
      </c>
      <c r="F830" s="2">
        <v>0</v>
      </c>
      <c r="G830" s="2">
        <v>0</v>
      </c>
      <c r="H830" s="2">
        <v>1</v>
      </c>
      <c r="I830" s="2">
        <v>0</v>
      </c>
      <c r="J830" s="2">
        <v>0</v>
      </c>
      <c r="K830" s="2">
        <v>0</v>
      </c>
      <c r="L830" s="2">
        <v>0</v>
      </c>
      <c r="M830" s="2">
        <v>1</v>
      </c>
      <c r="N830" s="2">
        <v>0</v>
      </c>
      <c r="O830" s="2" t="s">
        <v>17</v>
      </c>
      <c r="P830" s="2" t="str">
        <f t="shared" si="24"/>
        <v>Single</v>
      </c>
      <c r="Q830" t="str">
        <f t="shared" si="25"/>
        <v>Master</v>
      </c>
    </row>
    <row r="831" spans="1:17">
      <c r="A831" s="2">
        <v>1836</v>
      </c>
      <c r="B831" s="2">
        <v>160474</v>
      </c>
      <c r="C831" s="2">
        <v>0</v>
      </c>
      <c r="D831" s="2">
        <v>1</v>
      </c>
      <c r="E831" s="2">
        <v>41</v>
      </c>
      <c r="F831" s="2">
        <v>0</v>
      </c>
      <c r="G831" s="2">
        <v>0</v>
      </c>
      <c r="H831" s="2">
        <v>1</v>
      </c>
      <c r="I831" s="2">
        <v>0</v>
      </c>
      <c r="J831" s="2">
        <v>0</v>
      </c>
      <c r="K831" s="2">
        <v>0</v>
      </c>
      <c r="L831" s="2">
        <v>1</v>
      </c>
      <c r="M831" s="2">
        <v>0</v>
      </c>
      <c r="N831" s="2">
        <v>0</v>
      </c>
      <c r="O831" s="2" t="s">
        <v>19</v>
      </c>
      <c r="P831" s="2" t="str">
        <f t="shared" si="24"/>
        <v>Single</v>
      </c>
      <c r="Q831" t="str">
        <f t="shared" si="25"/>
        <v>Graduate</v>
      </c>
    </row>
    <row r="832" spans="1:17">
      <c r="A832" s="2">
        <v>2456</v>
      </c>
      <c r="B832" s="2">
        <v>160474</v>
      </c>
      <c r="C832" s="2">
        <v>0</v>
      </c>
      <c r="D832" s="2">
        <v>1</v>
      </c>
      <c r="E832" s="2">
        <v>41</v>
      </c>
      <c r="F832" s="2">
        <v>0</v>
      </c>
      <c r="G832" s="2">
        <v>0</v>
      </c>
      <c r="H832" s="2">
        <v>1</v>
      </c>
      <c r="I832" s="2">
        <v>0</v>
      </c>
      <c r="J832" s="2">
        <v>0</v>
      </c>
      <c r="K832" s="2">
        <v>0</v>
      </c>
      <c r="L832" s="2">
        <v>1</v>
      </c>
      <c r="M832" s="2">
        <v>0</v>
      </c>
      <c r="N832" s="2">
        <v>0</v>
      </c>
      <c r="O832" s="2" t="s">
        <v>21</v>
      </c>
      <c r="P832" s="2" t="str">
        <f t="shared" si="24"/>
        <v>Single</v>
      </c>
      <c r="Q832" t="str">
        <f t="shared" si="25"/>
        <v>Graduate</v>
      </c>
    </row>
    <row r="833" spans="1:17">
      <c r="A833" s="2">
        <v>2584</v>
      </c>
      <c r="B833" s="2">
        <v>160432</v>
      </c>
      <c r="C833" s="2">
        <v>0</v>
      </c>
      <c r="D833" s="2">
        <v>1</v>
      </c>
      <c r="E833" s="2">
        <v>47</v>
      </c>
      <c r="F833" s="2">
        <v>0</v>
      </c>
      <c r="G833" s="2">
        <v>1</v>
      </c>
      <c r="H833" s="2">
        <v>0</v>
      </c>
      <c r="I833" s="2">
        <v>0</v>
      </c>
      <c r="J833" s="2">
        <v>0</v>
      </c>
      <c r="K833" s="2">
        <v>0</v>
      </c>
      <c r="L833" s="2">
        <v>0</v>
      </c>
      <c r="M833" s="2">
        <v>1</v>
      </c>
      <c r="N833" s="2">
        <v>0</v>
      </c>
      <c r="O833" s="2" t="s">
        <v>22</v>
      </c>
      <c r="P833" s="2" t="str">
        <f t="shared" si="24"/>
        <v>Married</v>
      </c>
      <c r="Q833" t="str">
        <f t="shared" si="25"/>
        <v>Master</v>
      </c>
    </row>
    <row r="834" spans="1:17">
      <c r="A834" s="2">
        <v>2691</v>
      </c>
      <c r="B834" s="2">
        <v>160230</v>
      </c>
      <c r="C834" s="2">
        <v>0</v>
      </c>
      <c r="D834" s="2">
        <v>1</v>
      </c>
      <c r="E834" s="2">
        <v>64</v>
      </c>
      <c r="F834" s="2">
        <v>0</v>
      </c>
      <c r="G834" s="2">
        <v>0</v>
      </c>
      <c r="H834" s="2">
        <v>1</v>
      </c>
      <c r="I834" s="2">
        <v>0</v>
      </c>
      <c r="J834" s="2">
        <v>0</v>
      </c>
      <c r="K834" s="2">
        <v>0</v>
      </c>
      <c r="L834" s="2">
        <v>1</v>
      </c>
      <c r="M834" s="2">
        <v>0</v>
      </c>
      <c r="N834" s="2">
        <v>0</v>
      </c>
      <c r="O834" s="2" t="s">
        <v>18</v>
      </c>
      <c r="P834" s="2" t="str">
        <f t="shared" si="24"/>
        <v>Single</v>
      </c>
      <c r="Q834" t="str">
        <f t="shared" si="25"/>
        <v>Graduate</v>
      </c>
    </row>
    <row r="835" spans="1:17">
      <c r="A835" s="2">
        <v>2840</v>
      </c>
      <c r="B835" s="2">
        <v>160208</v>
      </c>
      <c r="C835" s="2">
        <v>1</v>
      </c>
      <c r="D835" s="2">
        <v>1</v>
      </c>
      <c r="E835" s="2">
        <v>47</v>
      </c>
      <c r="F835" s="2">
        <v>0</v>
      </c>
      <c r="G835" s="2">
        <v>0</v>
      </c>
      <c r="H835" s="2">
        <v>0</v>
      </c>
      <c r="I835" s="2">
        <v>0</v>
      </c>
      <c r="J835" s="2">
        <v>1</v>
      </c>
      <c r="K835" s="2">
        <v>0</v>
      </c>
      <c r="L835" s="2">
        <v>1</v>
      </c>
      <c r="M835" s="2">
        <v>0</v>
      </c>
      <c r="N835" s="2">
        <v>0</v>
      </c>
      <c r="O835" s="2" t="s">
        <v>21</v>
      </c>
      <c r="P835" s="2" t="str">
        <f t="shared" ref="P835:P898" si="26">IF(F835=1, "Divorced", IF(G835=1, "Married", IF(H835=1, "Single", IF(I835=1, "Together",IF(J835=1, "Widow",NA())))))</f>
        <v>Widow</v>
      </c>
      <c r="Q835" t="str">
        <f t="shared" ref="Q835:Q898" si="27">IF(K835=1, "Basic", IF(L835=1, "Graduate", IF(M835=1, "Master",IF(N835=1, "PhD",NA()))))</f>
        <v>Graduate</v>
      </c>
    </row>
    <row r="836" spans="1:17">
      <c r="A836" s="2">
        <v>2848</v>
      </c>
      <c r="B836" s="2">
        <v>160200</v>
      </c>
      <c r="C836" s="2">
        <v>0</v>
      </c>
      <c r="D836" s="2">
        <v>1</v>
      </c>
      <c r="E836" s="2">
        <v>72</v>
      </c>
      <c r="F836" s="2">
        <v>0</v>
      </c>
      <c r="G836" s="2">
        <v>0</v>
      </c>
      <c r="H836" s="2">
        <v>1</v>
      </c>
      <c r="I836" s="2">
        <v>0</v>
      </c>
      <c r="J836" s="2">
        <v>0</v>
      </c>
      <c r="K836" s="2">
        <v>0</v>
      </c>
      <c r="L836" s="2">
        <v>0</v>
      </c>
      <c r="M836" s="2">
        <v>0</v>
      </c>
      <c r="N836" s="2">
        <v>1</v>
      </c>
      <c r="O836" s="2" t="s">
        <v>22</v>
      </c>
      <c r="P836" s="2" t="str">
        <f t="shared" si="26"/>
        <v>Single</v>
      </c>
      <c r="Q836" t="str">
        <f t="shared" si="27"/>
        <v>PhD</v>
      </c>
    </row>
    <row r="837" spans="1:17">
      <c r="A837" s="2">
        <v>1147</v>
      </c>
      <c r="B837" s="2">
        <v>160199</v>
      </c>
      <c r="C837" s="2">
        <v>1</v>
      </c>
      <c r="D837" s="2">
        <v>2</v>
      </c>
      <c r="E837" s="2">
        <v>42</v>
      </c>
      <c r="F837" s="2">
        <v>0</v>
      </c>
      <c r="G837" s="2">
        <v>0</v>
      </c>
      <c r="H837" s="2">
        <v>1</v>
      </c>
      <c r="I837" s="2">
        <v>0</v>
      </c>
      <c r="J837" s="2">
        <v>0</v>
      </c>
      <c r="K837" s="2">
        <v>0</v>
      </c>
      <c r="L837" s="2">
        <v>1</v>
      </c>
      <c r="M837" s="2">
        <v>0</v>
      </c>
      <c r="N837" s="2">
        <v>0</v>
      </c>
      <c r="O837" s="2" t="s">
        <v>20</v>
      </c>
      <c r="P837" s="2" t="str">
        <f t="shared" si="26"/>
        <v>Single</v>
      </c>
      <c r="Q837" t="str">
        <f t="shared" si="27"/>
        <v>Graduate</v>
      </c>
    </row>
    <row r="838" spans="1:17">
      <c r="A838" s="2">
        <v>1778</v>
      </c>
      <c r="B838" s="2">
        <v>160161</v>
      </c>
      <c r="C838" s="2">
        <v>0</v>
      </c>
      <c r="D838" s="2">
        <v>1</v>
      </c>
      <c r="E838" s="2">
        <v>55</v>
      </c>
      <c r="F838" s="2">
        <v>1</v>
      </c>
      <c r="G838" s="2">
        <v>0</v>
      </c>
      <c r="H838" s="2">
        <v>0</v>
      </c>
      <c r="I838" s="2">
        <v>0</v>
      </c>
      <c r="J838" s="2">
        <v>0</v>
      </c>
      <c r="K838" s="2">
        <v>0</v>
      </c>
      <c r="L838" s="2">
        <v>0</v>
      </c>
      <c r="M838" s="2">
        <v>0</v>
      </c>
      <c r="N838" s="2">
        <v>0</v>
      </c>
      <c r="O838" s="2" t="s">
        <v>21</v>
      </c>
      <c r="P838" s="2" t="str">
        <f t="shared" si="26"/>
        <v>Divorced</v>
      </c>
      <c r="Q838" t="e">
        <f t="shared" si="27"/>
        <v>#N/A</v>
      </c>
    </row>
    <row r="839" spans="1:17">
      <c r="A839" s="2">
        <v>1495</v>
      </c>
      <c r="B839" s="2">
        <v>160152</v>
      </c>
      <c r="C839" s="2">
        <v>0</v>
      </c>
      <c r="D839" s="2">
        <v>1</v>
      </c>
      <c r="E839" s="2">
        <v>41</v>
      </c>
      <c r="F839" s="2">
        <v>0</v>
      </c>
      <c r="G839" s="2">
        <v>0</v>
      </c>
      <c r="H839" s="2">
        <v>1</v>
      </c>
      <c r="I839" s="2">
        <v>0</v>
      </c>
      <c r="J839" s="2">
        <v>0</v>
      </c>
      <c r="K839" s="2">
        <v>0</v>
      </c>
      <c r="L839" s="2">
        <v>1</v>
      </c>
      <c r="M839" s="2">
        <v>0</v>
      </c>
      <c r="N839" s="2">
        <v>0</v>
      </c>
      <c r="O839" s="2" t="s">
        <v>20</v>
      </c>
      <c r="P839" s="2" t="str">
        <f t="shared" si="26"/>
        <v>Single</v>
      </c>
      <c r="Q839" t="str">
        <f t="shared" si="27"/>
        <v>Graduate</v>
      </c>
    </row>
    <row r="840" spans="1:17">
      <c r="A840" s="2">
        <v>1471</v>
      </c>
      <c r="B840" s="2">
        <v>160093</v>
      </c>
      <c r="C840" s="2">
        <v>0</v>
      </c>
      <c r="D840" s="2">
        <v>1</v>
      </c>
      <c r="E840" s="2">
        <v>46</v>
      </c>
      <c r="F840" s="2">
        <v>0</v>
      </c>
      <c r="G840" s="2">
        <v>1</v>
      </c>
      <c r="H840" s="2">
        <v>0</v>
      </c>
      <c r="I840" s="2">
        <v>0</v>
      </c>
      <c r="J840" s="2">
        <v>0</v>
      </c>
      <c r="K840" s="2">
        <v>0</v>
      </c>
      <c r="L840" s="2">
        <v>1</v>
      </c>
      <c r="M840" s="2">
        <v>0</v>
      </c>
      <c r="N840" s="2">
        <v>0</v>
      </c>
      <c r="O840" s="2" t="s">
        <v>20</v>
      </c>
      <c r="P840" s="2" t="str">
        <f t="shared" si="26"/>
        <v>Married</v>
      </c>
      <c r="Q840" t="str">
        <f t="shared" si="27"/>
        <v>Graduate</v>
      </c>
    </row>
    <row r="841" spans="1:17">
      <c r="A841" s="2">
        <v>2276</v>
      </c>
      <c r="B841" s="2">
        <v>160033</v>
      </c>
      <c r="C841" s="2">
        <v>0</v>
      </c>
      <c r="D841" s="2">
        <v>1</v>
      </c>
      <c r="E841" s="2">
        <v>66</v>
      </c>
      <c r="F841" s="2">
        <v>0</v>
      </c>
      <c r="G841" s="2">
        <v>0</v>
      </c>
      <c r="H841" s="2">
        <v>0</v>
      </c>
      <c r="I841" s="2">
        <v>1</v>
      </c>
      <c r="J841" s="2">
        <v>0</v>
      </c>
      <c r="K841" s="2">
        <v>0</v>
      </c>
      <c r="L841" s="2">
        <v>0</v>
      </c>
      <c r="M841" s="2">
        <v>1</v>
      </c>
      <c r="N841" s="2">
        <v>0</v>
      </c>
      <c r="O841" s="2" t="s">
        <v>21</v>
      </c>
      <c r="P841" s="2" t="str">
        <f t="shared" si="26"/>
        <v>Together</v>
      </c>
      <c r="Q841" t="str">
        <f t="shared" si="27"/>
        <v>Master</v>
      </c>
    </row>
    <row r="842" spans="1:17">
      <c r="A842" s="2">
        <v>1338</v>
      </c>
      <c r="B842" s="2">
        <v>160000</v>
      </c>
      <c r="C842" s="2">
        <v>0</v>
      </c>
      <c r="D842" s="2">
        <v>1</v>
      </c>
      <c r="E842" s="2">
        <v>44</v>
      </c>
      <c r="F842" s="2">
        <v>0</v>
      </c>
      <c r="G842" s="2">
        <v>0</v>
      </c>
      <c r="H842" s="2">
        <v>1</v>
      </c>
      <c r="I842" s="2">
        <v>0</v>
      </c>
      <c r="J842" s="2">
        <v>0</v>
      </c>
      <c r="K842" s="2">
        <v>0</v>
      </c>
      <c r="L842" s="2">
        <v>0</v>
      </c>
      <c r="M842" s="2">
        <v>0</v>
      </c>
      <c r="N842" s="2">
        <v>1</v>
      </c>
      <c r="O842" s="2" t="s">
        <v>19</v>
      </c>
      <c r="P842" s="2" t="str">
        <f t="shared" si="26"/>
        <v>Single</v>
      </c>
      <c r="Q842" t="str">
        <f t="shared" si="27"/>
        <v>PhD</v>
      </c>
    </row>
    <row r="843" spans="1:17">
      <c r="A843" s="2">
        <v>1578</v>
      </c>
      <c r="B843" s="2">
        <v>159973</v>
      </c>
      <c r="C843" s="2">
        <v>0</v>
      </c>
      <c r="D843" s="2">
        <v>0</v>
      </c>
      <c r="E843" s="2">
        <v>48</v>
      </c>
      <c r="F843" s="2">
        <v>0</v>
      </c>
      <c r="G843" s="2">
        <v>1</v>
      </c>
      <c r="H843" s="2">
        <v>0</v>
      </c>
      <c r="I843" s="2">
        <v>0</v>
      </c>
      <c r="J843" s="2">
        <v>0</v>
      </c>
      <c r="K843" s="2">
        <v>0</v>
      </c>
      <c r="L843" s="2">
        <v>0</v>
      </c>
      <c r="M843" s="2">
        <v>0</v>
      </c>
      <c r="N843" s="2">
        <v>1</v>
      </c>
      <c r="O843" s="2" t="s">
        <v>19</v>
      </c>
      <c r="P843" s="2" t="str">
        <f t="shared" si="26"/>
        <v>Married</v>
      </c>
      <c r="Q843" t="str">
        <f t="shared" si="27"/>
        <v>PhD</v>
      </c>
    </row>
    <row r="844" spans="1:17">
      <c r="A844" s="2">
        <v>2053</v>
      </c>
      <c r="B844" s="2">
        <v>159925</v>
      </c>
      <c r="C844" s="2">
        <v>0</v>
      </c>
      <c r="D844" s="2">
        <v>1</v>
      </c>
      <c r="E844" s="2">
        <v>65</v>
      </c>
      <c r="F844" s="2">
        <v>0</v>
      </c>
      <c r="G844" s="2">
        <v>0</v>
      </c>
      <c r="H844" s="2">
        <v>0</v>
      </c>
      <c r="I844" s="2">
        <v>1</v>
      </c>
      <c r="J844" s="2">
        <v>0</v>
      </c>
      <c r="K844" s="2">
        <v>0</v>
      </c>
      <c r="L844" s="2">
        <v>1</v>
      </c>
      <c r="M844" s="2">
        <v>0</v>
      </c>
      <c r="N844" s="2">
        <v>0</v>
      </c>
      <c r="O844" s="2" t="s">
        <v>20</v>
      </c>
      <c r="P844" s="2" t="str">
        <f t="shared" si="26"/>
        <v>Together</v>
      </c>
      <c r="Q844" t="str">
        <f t="shared" si="27"/>
        <v>Graduate</v>
      </c>
    </row>
    <row r="845" spans="1:17">
      <c r="A845" s="2">
        <v>2453</v>
      </c>
      <c r="B845" s="2">
        <v>159892</v>
      </c>
      <c r="C845" s="2">
        <v>0</v>
      </c>
      <c r="D845" s="2">
        <v>1</v>
      </c>
      <c r="E845" s="2">
        <v>50</v>
      </c>
      <c r="F845" s="2">
        <v>0</v>
      </c>
      <c r="G845" s="2">
        <v>1</v>
      </c>
      <c r="H845" s="2">
        <v>0</v>
      </c>
      <c r="I845" s="2">
        <v>0</v>
      </c>
      <c r="J845" s="2">
        <v>0</v>
      </c>
      <c r="K845" s="2">
        <v>0</v>
      </c>
      <c r="L845" s="2">
        <v>0</v>
      </c>
      <c r="M845" s="2">
        <v>0</v>
      </c>
      <c r="N845" s="2">
        <v>1</v>
      </c>
      <c r="O845" s="2" t="s">
        <v>17</v>
      </c>
      <c r="P845" s="2" t="str">
        <f t="shared" si="26"/>
        <v>Married</v>
      </c>
      <c r="Q845" t="str">
        <f t="shared" si="27"/>
        <v>PhD</v>
      </c>
    </row>
    <row r="846" spans="1:17">
      <c r="A846" s="2">
        <v>2289</v>
      </c>
      <c r="B846" s="2">
        <v>159868</v>
      </c>
      <c r="C846" s="2">
        <v>0</v>
      </c>
      <c r="D846" s="2">
        <v>1</v>
      </c>
      <c r="E846" s="2">
        <v>48</v>
      </c>
      <c r="F846" s="2">
        <v>0</v>
      </c>
      <c r="G846" s="2">
        <v>0</v>
      </c>
      <c r="H846" s="2">
        <v>0</v>
      </c>
      <c r="I846" s="2">
        <v>1</v>
      </c>
      <c r="J846" s="2">
        <v>0</v>
      </c>
      <c r="K846" s="2">
        <v>0</v>
      </c>
      <c r="L846" s="2">
        <v>1</v>
      </c>
      <c r="M846" s="2">
        <v>0</v>
      </c>
      <c r="N846" s="2">
        <v>0</v>
      </c>
      <c r="O846" s="2" t="s">
        <v>18</v>
      </c>
      <c r="P846" s="2" t="str">
        <f t="shared" si="26"/>
        <v>Together</v>
      </c>
      <c r="Q846" t="str">
        <f t="shared" si="27"/>
        <v>Graduate</v>
      </c>
    </row>
    <row r="847" spans="1:17">
      <c r="A847" s="2">
        <v>2611</v>
      </c>
      <c r="B847" s="2">
        <v>159821</v>
      </c>
      <c r="C847" s="2">
        <v>0</v>
      </c>
      <c r="D847" s="2">
        <v>1</v>
      </c>
      <c r="E847" s="2">
        <v>65</v>
      </c>
      <c r="F847" s="2">
        <v>0</v>
      </c>
      <c r="G847" s="2">
        <v>1</v>
      </c>
      <c r="H847" s="2">
        <v>0</v>
      </c>
      <c r="I847" s="2">
        <v>0</v>
      </c>
      <c r="J847" s="2">
        <v>0</v>
      </c>
      <c r="K847" s="2">
        <v>0</v>
      </c>
      <c r="L847" s="2">
        <v>0</v>
      </c>
      <c r="M847" s="2">
        <v>0</v>
      </c>
      <c r="N847" s="2">
        <v>1</v>
      </c>
      <c r="O847" s="2" t="s">
        <v>20</v>
      </c>
      <c r="P847" s="2" t="str">
        <f t="shared" si="26"/>
        <v>Married</v>
      </c>
      <c r="Q847" t="str">
        <f t="shared" si="27"/>
        <v>PhD</v>
      </c>
    </row>
    <row r="848" spans="1:17">
      <c r="A848" s="2">
        <v>1135</v>
      </c>
      <c r="B848" s="2">
        <v>159809</v>
      </c>
      <c r="C848" s="2">
        <v>0</v>
      </c>
      <c r="D848" s="2">
        <v>2</v>
      </c>
      <c r="E848" s="2">
        <v>44</v>
      </c>
      <c r="F848" s="2">
        <v>0</v>
      </c>
      <c r="G848" s="2">
        <v>1</v>
      </c>
      <c r="H848" s="2">
        <v>0</v>
      </c>
      <c r="I848" s="2">
        <v>0</v>
      </c>
      <c r="J848" s="2">
        <v>0</v>
      </c>
      <c r="K848" s="2">
        <v>0</v>
      </c>
      <c r="L848" s="2">
        <v>1</v>
      </c>
      <c r="M848" s="2">
        <v>0</v>
      </c>
      <c r="N848" s="2">
        <v>0</v>
      </c>
      <c r="O848" s="2" t="s">
        <v>20</v>
      </c>
      <c r="P848" s="2" t="str">
        <f t="shared" si="26"/>
        <v>Married</v>
      </c>
      <c r="Q848" t="str">
        <f t="shared" si="27"/>
        <v>Graduate</v>
      </c>
    </row>
    <row r="849" spans="1:17">
      <c r="A849" s="2">
        <v>1937</v>
      </c>
      <c r="B849" s="2">
        <v>159754</v>
      </c>
      <c r="C849" s="2">
        <v>0</v>
      </c>
      <c r="D849" s="2">
        <v>1</v>
      </c>
      <c r="E849" s="2">
        <v>55</v>
      </c>
      <c r="F849" s="2">
        <v>0</v>
      </c>
      <c r="G849" s="2">
        <v>1</v>
      </c>
      <c r="H849" s="2">
        <v>0</v>
      </c>
      <c r="I849" s="2">
        <v>0</v>
      </c>
      <c r="J849" s="2">
        <v>0</v>
      </c>
      <c r="K849" s="2">
        <v>0</v>
      </c>
      <c r="L849" s="2">
        <v>1</v>
      </c>
      <c r="M849" s="2">
        <v>0</v>
      </c>
      <c r="N849" s="2">
        <v>0</v>
      </c>
      <c r="O849" s="2" t="s">
        <v>17</v>
      </c>
      <c r="P849" s="2" t="str">
        <f t="shared" si="26"/>
        <v>Married</v>
      </c>
      <c r="Q849" t="str">
        <f t="shared" si="27"/>
        <v>Graduate</v>
      </c>
    </row>
    <row r="850" spans="1:17">
      <c r="A850" s="2">
        <v>3127</v>
      </c>
      <c r="B850" s="2">
        <v>159686</v>
      </c>
      <c r="C850" s="2">
        <v>0</v>
      </c>
      <c r="D850" s="2">
        <v>1</v>
      </c>
      <c r="E850" s="2">
        <v>55</v>
      </c>
      <c r="F850" s="2">
        <v>0</v>
      </c>
      <c r="G850" s="2">
        <v>0</v>
      </c>
      <c r="H850" s="2">
        <v>1</v>
      </c>
      <c r="I850" s="2">
        <v>0</v>
      </c>
      <c r="J850" s="2">
        <v>0</v>
      </c>
      <c r="K850" s="2">
        <v>0</v>
      </c>
      <c r="L850" s="2">
        <v>1</v>
      </c>
      <c r="M850" s="2">
        <v>0</v>
      </c>
      <c r="N850" s="2">
        <v>0</v>
      </c>
      <c r="O850" s="2" t="s">
        <v>20</v>
      </c>
      <c r="P850" s="2" t="str">
        <f t="shared" si="26"/>
        <v>Single</v>
      </c>
      <c r="Q850" t="str">
        <f t="shared" si="27"/>
        <v>Graduate</v>
      </c>
    </row>
    <row r="851" spans="1:17">
      <c r="A851" s="2">
        <v>1789</v>
      </c>
      <c r="B851" s="2">
        <v>159666</v>
      </c>
      <c r="C851" s="2">
        <v>1</v>
      </c>
      <c r="D851" s="2">
        <v>1</v>
      </c>
      <c r="E851" s="2">
        <v>48</v>
      </c>
      <c r="F851" s="2">
        <v>0</v>
      </c>
      <c r="G851" s="2">
        <v>1</v>
      </c>
      <c r="H851" s="2">
        <v>0</v>
      </c>
      <c r="I851" s="2">
        <v>0</v>
      </c>
      <c r="J851" s="2">
        <v>0</v>
      </c>
      <c r="K851" s="2">
        <v>0</v>
      </c>
      <c r="L851" s="2">
        <v>1</v>
      </c>
      <c r="M851" s="2">
        <v>0</v>
      </c>
      <c r="N851" s="2">
        <v>0</v>
      </c>
      <c r="O851" s="2" t="s">
        <v>20</v>
      </c>
      <c r="P851" s="2" t="str">
        <f t="shared" si="26"/>
        <v>Married</v>
      </c>
      <c r="Q851" t="str">
        <f t="shared" si="27"/>
        <v>Graduate</v>
      </c>
    </row>
    <row r="852" spans="1:17">
      <c r="A852" s="2">
        <v>2344</v>
      </c>
      <c r="B852" s="2">
        <v>159601</v>
      </c>
      <c r="C852" s="2">
        <v>0</v>
      </c>
      <c r="D852" s="2">
        <v>1</v>
      </c>
      <c r="E852" s="2">
        <v>43</v>
      </c>
      <c r="F852" s="2">
        <v>1</v>
      </c>
      <c r="G852" s="2">
        <v>0</v>
      </c>
      <c r="H852" s="2">
        <v>0</v>
      </c>
      <c r="I852" s="2">
        <v>0</v>
      </c>
      <c r="J852" s="2">
        <v>0</v>
      </c>
      <c r="K852" s="2">
        <v>0</v>
      </c>
      <c r="L852" s="2">
        <v>0</v>
      </c>
      <c r="M852" s="2">
        <v>0</v>
      </c>
      <c r="N852" s="2">
        <v>0</v>
      </c>
      <c r="O852" s="2" t="s">
        <v>22</v>
      </c>
      <c r="P852" s="2" t="str">
        <f t="shared" si="26"/>
        <v>Divorced</v>
      </c>
      <c r="Q852" t="e">
        <f t="shared" si="27"/>
        <v>#N/A</v>
      </c>
    </row>
    <row r="853" spans="1:17">
      <c r="A853" s="2">
        <v>2143</v>
      </c>
      <c r="B853" s="2">
        <v>159594</v>
      </c>
      <c r="C853" s="2">
        <v>0</v>
      </c>
      <c r="D853" s="2">
        <v>1</v>
      </c>
      <c r="E853" s="2">
        <v>55</v>
      </c>
      <c r="F853" s="2">
        <v>0</v>
      </c>
      <c r="G853" s="2">
        <v>1</v>
      </c>
      <c r="H853" s="2">
        <v>0</v>
      </c>
      <c r="I853" s="2">
        <v>0</v>
      </c>
      <c r="J853" s="2">
        <v>0</v>
      </c>
      <c r="K853" s="2">
        <v>0</v>
      </c>
      <c r="L853" s="2">
        <v>1</v>
      </c>
      <c r="M853" s="2">
        <v>0</v>
      </c>
      <c r="N853" s="2">
        <v>0</v>
      </c>
      <c r="O853" s="2" t="s">
        <v>20</v>
      </c>
      <c r="P853" s="2" t="str">
        <f t="shared" si="26"/>
        <v>Married</v>
      </c>
      <c r="Q853" t="str">
        <f t="shared" si="27"/>
        <v>Graduate</v>
      </c>
    </row>
    <row r="854" spans="1:17">
      <c r="A854" s="2">
        <v>3211</v>
      </c>
      <c r="B854" s="2">
        <v>159535</v>
      </c>
      <c r="C854" s="2">
        <v>2</v>
      </c>
      <c r="D854" s="2">
        <v>0</v>
      </c>
      <c r="E854" s="2">
        <v>48</v>
      </c>
      <c r="F854" s="2">
        <v>0</v>
      </c>
      <c r="G854" s="2">
        <v>1</v>
      </c>
      <c r="H854" s="2">
        <v>0</v>
      </c>
      <c r="I854" s="2">
        <v>0</v>
      </c>
      <c r="J854" s="2">
        <v>0</v>
      </c>
      <c r="K854" s="2">
        <v>0</v>
      </c>
      <c r="L854" s="2">
        <v>1</v>
      </c>
      <c r="M854" s="2">
        <v>0</v>
      </c>
      <c r="N854" s="2">
        <v>0</v>
      </c>
      <c r="O854" s="2" t="s">
        <v>20</v>
      </c>
      <c r="P854" s="2" t="str">
        <f t="shared" si="26"/>
        <v>Married</v>
      </c>
      <c r="Q854" t="str">
        <f t="shared" si="27"/>
        <v>Graduate</v>
      </c>
    </row>
    <row r="855" spans="1:17">
      <c r="A855" s="2">
        <v>2737</v>
      </c>
      <c r="B855" s="2">
        <v>159481</v>
      </c>
      <c r="C855" s="2">
        <v>0</v>
      </c>
      <c r="D855" s="2">
        <v>1</v>
      </c>
      <c r="E855" s="2">
        <v>45</v>
      </c>
      <c r="F855" s="2">
        <v>0</v>
      </c>
      <c r="G855" s="2">
        <v>0</v>
      </c>
      <c r="H855" s="2">
        <v>0</v>
      </c>
      <c r="I855" s="2">
        <v>1</v>
      </c>
      <c r="J855" s="2">
        <v>0</v>
      </c>
      <c r="K855" s="2">
        <v>0</v>
      </c>
      <c r="L855" s="2">
        <v>1</v>
      </c>
      <c r="M855" s="2">
        <v>0</v>
      </c>
      <c r="N855" s="2">
        <v>0</v>
      </c>
      <c r="O855" s="2" t="s">
        <v>20</v>
      </c>
      <c r="P855" s="2" t="str">
        <f t="shared" si="26"/>
        <v>Together</v>
      </c>
      <c r="Q855" t="str">
        <f t="shared" si="27"/>
        <v>Graduate</v>
      </c>
    </row>
    <row r="856" spans="1:17">
      <c r="A856" s="2">
        <v>3033</v>
      </c>
      <c r="B856" s="2">
        <v>159462</v>
      </c>
      <c r="C856" s="2">
        <v>0</v>
      </c>
      <c r="D856" s="2">
        <v>1</v>
      </c>
      <c r="E856" s="2">
        <v>70</v>
      </c>
      <c r="F856" s="2">
        <v>0</v>
      </c>
      <c r="G856" s="2">
        <v>1</v>
      </c>
      <c r="H856" s="2">
        <v>0</v>
      </c>
      <c r="I856" s="2">
        <v>0</v>
      </c>
      <c r="J856" s="2">
        <v>0</v>
      </c>
      <c r="K856" s="2">
        <v>0</v>
      </c>
      <c r="L856" s="2">
        <v>1</v>
      </c>
      <c r="M856" s="2">
        <v>0</v>
      </c>
      <c r="N856" s="2">
        <v>0</v>
      </c>
      <c r="O856" s="2" t="s">
        <v>18</v>
      </c>
      <c r="P856" s="2" t="str">
        <f t="shared" si="26"/>
        <v>Married</v>
      </c>
      <c r="Q856" t="str">
        <f t="shared" si="27"/>
        <v>Graduate</v>
      </c>
    </row>
    <row r="857" spans="1:17">
      <c r="A857" s="2">
        <v>1479</v>
      </c>
      <c r="B857" s="2">
        <v>159432</v>
      </c>
      <c r="C857" s="2">
        <v>0</v>
      </c>
      <c r="D857" s="2">
        <v>1</v>
      </c>
      <c r="E857" s="2">
        <v>58</v>
      </c>
      <c r="F857" s="2">
        <v>1</v>
      </c>
      <c r="G857" s="2">
        <v>0</v>
      </c>
      <c r="H857" s="2">
        <v>0</v>
      </c>
      <c r="I857" s="2">
        <v>0</v>
      </c>
      <c r="J857" s="2">
        <v>0</v>
      </c>
      <c r="K857" s="2">
        <v>0</v>
      </c>
      <c r="L857" s="2">
        <v>0</v>
      </c>
      <c r="M857" s="2">
        <v>1</v>
      </c>
      <c r="N857" s="2">
        <v>0</v>
      </c>
      <c r="O857" s="2" t="s">
        <v>18</v>
      </c>
      <c r="P857" s="2" t="str">
        <f t="shared" si="26"/>
        <v>Divorced</v>
      </c>
      <c r="Q857" t="str">
        <f t="shared" si="27"/>
        <v>Master</v>
      </c>
    </row>
    <row r="858" spans="1:17">
      <c r="A858" s="2">
        <v>1996</v>
      </c>
      <c r="B858" s="2">
        <v>159412</v>
      </c>
      <c r="C858" s="2">
        <v>0</v>
      </c>
      <c r="D858" s="2">
        <v>0</v>
      </c>
      <c r="E858" s="2">
        <v>69</v>
      </c>
      <c r="F858" s="2">
        <v>0</v>
      </c>
      <c r="G858" s="2">
        <v>1</v>
      </c>
      <c r="H858" s="2">
        <v>0</v>
      </c>
      <c r="I858" s="2">
        <v>0</v>
      </c>
      <c r="J858" s="2">
        <v>0</v>
      </c>
      <c r="K858" s="2">
        <v>0</v>
      </c>
      <c r="L858" s="2">
        <v>0</v>
      </c>
      <c r="M858" s="2">
        <v>1</v>
      </c>
      <c r="N858" s="2">
        <v>0</v>
      </c>
      <c r="O858" s="2" t="s">
        <v>22</v>
      </c>
      <c r="P858" s="2" t="str">
        <f t="shared" si="26"/>
        <v>Married</v>
      </c>
      <c r="Q858" t="str">
        <f t="shared" si="27"/>
        <v>Master</v>
      </c>
    </row>
    <row r="859" spans="1:17">
      <c r="A859" s="2">
        <v>2777</v>
      </c>
      <c r="B859" s="2">
        <v>159385</v>
      </c>
      <c r="C859" s="2">
        <v>1</v>
      </c>
      <c r="D859" s="2">
        <v>1</v>
      </c>
      <c r="E859" s="2">
        <v>69</v>
      </c>
      <c r="F859" s="2">
        <v>0</v>
      </c>
      <c r="G859" s="2">
        <v>0</v>
      </c>
      <c r="H859" s="2">
        <v>0</v>
      </c>
      <c r="I859" s="2">
        <v>1</v>
      </c>
      <c r="J859" s="2">
        <v>0</v>
      </c>
      <c r="K859" s="2">
        <v>0</v>
      </c>
      <c r="L859" s="2">
        <v>0</v>
      </c>
      <c r="M859" s="2">
        <v>1</v>
      </c>
      <c r="N859" s="2">
        <v>0</v>
      </c>
      <c r="O859" s="2" t="s">
        <v>17</v>
      </c>
      <c r="P859" s="2" t="str">
        <f t="shared" si="26"/>
        <v>Together</v>
      </c>
      <c r="Q859" t="str">
        <f t="shared" si="27"/>
        <v>Master</v>
      </c>
    </row>
    <row r="860" spans="1:17">
      <c r="A860" s="2">
        <v>1013</v>
      </c>
      <c r="B860" s="2">
        <v>159354</v>
      </c>
      <c r="C860" s="2">
        <v>1</v>
      </c>
      <c r="D860" s="2">
        <v>1</v>
      </c>
      <c r="E860" s="2">
        <v>68</v>
      </c>
      <c r="F860" s="2">
        <v>1</v>
      </c>
      <c r="G860" s="2">
        <v>0</v>
      </c>
      <c r="H860" s="2">
        <v>0</v>
      </c>
      <c r="I860" s="2">
        <v>0</v>
      </c>
      <c r="J860" s="2">
        <v>0</v>
      </c>
      <c r="K860" s="2">
        <v>0</v>
      </c>
      <c r="L860" s="2">
        <v>0</v>
      </c>
      <c r="M860" s="2">
        <v>1</v>
      </c>
      <c r="N860" s="2">
        <v>0</v>
      </c>
      <c r="O860" s="2" t="s">
        <v>17</v>
      </c>
      <c r="P860" s="2" t="str">
        <f t="shared" si="26"/>
        <v>Divorced</v>
      </c>
      <c r="Q860" t="str">
        <f t="shared" si="27"/>
        <v>Master</v>
      </c>
    </row>
    <row r="861" spans="1:17">
      <c r="A861" s="2">
        <v>1140</v>
      </c>
      <c r="B861" s="2">
        <v>159354</v>
      </c>
      <c r="C861" s="2">
        <v>0</v>
      </c>
      <c r="D861" s="2">
        <v>2</v>
      </c>
      <c r="E861" s="2">
        <v>67</v>
      </c>
      <c r="F861" s="2">
        <v>0</v>
      </c>
      <c r="G861" s="2">
        <v>1</v>
      </c>
      <c r="H861" s="2">
        <v>0</v>
      </c>
      <c r="I861" s="2">
        <v>0</v>
      </c>
      <c r="J861" s="2">
        <v>0</v>
      </c>
      <c r="K861" s="2">
        <v>0</v>
      </c>
      <c r="L861" s="2">
        <v>0</v>
      </c>
      <c r="M861" s="2">
        <v>1</v>
      </c>
      <c r="N861" s="2">
        <v>0</v>
      </c>
      <c r="O861" s="2" t="s">
        <v>19</v>
      </c>
      <c r="P861" s="2" t="str">
        <f t="shared" si="26"/>
        <v>Married</v>
      </c>
      <c r="Q861" t="str">
        <f t="shared" si="27"/>
        <v>Master</v>
      </c>
    </row>
    <row r="862" spans="1:17">
      <c r="A862" s="2">
        <v>1652</v>
      </c>
      <c r="B862" s="2">
        <v>159304</v>
      </c>
      <c r="C862" s="2">
        <v>0</v>
      </c>
      <c r="D862" s="2">
        <v>1</v>
      </c>
      <c r="E862" s="2">
        <v>56</v>
      </c>
      <c r="F862" s="2">
        <v>0</v>
      </c>
      <c r="G862" s="2">
        <v>1</v>
      </c>
      <c r="H862" s="2">
        <v>0</v>
      </c>
      <c r="I862" s="2">
        <v>0</v>
      </c>
      <c r="J862" s="2">
        <v>0</v>
      </c>
      <c r="K862" s="2">
        <v>0</v>
      </c>
      <c r="L862" s="2">
        <v>0</v>
      </c>
      <c r="M862" s="2">
        <v>0</v>
      </c>
      <c r="N862" s="2">
        <v>1</v>
      </c>
      <c r="O862" s="2" t="s">
        <v>21</v>
      </c>
      <c r="P862" s="2" t="str">
        <f t="shared" si="26"/>
        <v>Married</v>
      </c>
      <c r="Q862" t="str">
        <f t="shared" si="27"/>
        <v>PhD</v>
      </c>
    </row>
    <row r="863" spans="1:17">
      <c r="A863" s="2">
        <v>1327</v>
      </c>
      <c r="B863" s="2">
        <v>159292</v>
      </c>
      <c r="C863" s="2">
        <v>0</v>
      </c>
      <c r="D863" s="2">
        <v>1</v>
      </c>
      <c r="E863" s="2">
        <v>70</v>
      </c>
      <c r="F863" s="2">
        <v>0</v>
      </c>
      <c r="G863" s="2">
        <v>0</v>
      </c>
      <c r="H863" s="2">
        <v>0</v>
      </c>
      <c r="I863" s="2">
        <v>1</v>
      </c>
      <c r="J863" s="2">
        <v>0</v>
      </c>
      <c r="K863" s="2">
        <v>0</v>
      </c>
      <c r="L863" s="2">
        <v>0</v>
      </c>
      <c r="M863" s="2">
        <v>0</v>
      </c>
      <c r="N863" s="2">
        <v>1</v>
      </c>
      <c r="O863" s="2" t="s">
        <v>20</v>
      </c>
      <c r="P863" s="2" t="str">
        <f t="shared" si="26"/>
        <v>Together</v>
      </c>
      <c r="Q863" t="str">
        <f t="shared" si="27"/>
        <v>PhD</v>
      </c>
    </row>
    <row r="864" spans="1:17">
      <c r="A864" s="2">
        <v>2874</v>
      </c>
      <c r="B864" s="2">
        <v>159292</v>
      </c>
      <c r="C864" s="2">
        <v>0</v>
      </c>
      <c r="D864" s="2">
        <v>1</v>
      </c>
      <c r="E864" s="2">
        <v>70</v>
      </c>
      <c r="F864" s="2">
        <v>0</v>
      </c>
      <c r="G864" s="2">
        <v>0</v>
      </c>
      <c r="H864" s="2">
        <v>0</v>
      </c>
      <c r="I864" s="2">
        <v>1</v>
      </c>
      <c r="J864" s="2">
        <v>0</v>
      </c>
      <c r="K864" s="2">
        <v>0</v>
      </c>
      <c r="L864" s="2">
        <v>0</v>
      </c>
      <c r="M864" s="2">
        <v>0</v>
      </c>
      <c r="N864" s="2">
        <v>1</v>
      </c>
      <c r="O864" s="2" t="s">
        <v>19</v>
      </c>
      <c r="P864" s="2" t="str">
        <f t="shared" si="26"/>
        <v>Together</v>
      </c>
      <c r="Q864" t="str">
        <f t="shared" si="27"/>
        <v>PhD</v>
      </c>
    </row>
    <row r="865" spans="1:17">
      <c r="A865" s="2">
        <v>1653</v>
      </c>
      <c r="B865" s="2">
        <v>159247</v>
      </c>
      <c r="C865" s="2">
        <v>0</v>
      </c>
      <c r="D865" s="2">
        <v>2</v>
      </c>
      <c r="E865" s="2">
        <v>58</v>
      </c>
      <c r="F865" s="2">
        <v>0</v>
      </c>
      <c r="G865" s="2">
        <v>0</v>
      </c>
      <c r="H865" s="2">
        <v>1</v>
      </c>
      <c r="I865" s="2">
        <v>0</v>
      </c>
      <c r="J865" s="2">
        <v>0</v>
      </c>
      <c r="K865" s="2">
        <v>0</v>
      </c>
      <c r="L865" s="2">
        <v>0</v>
      </c>
      <c r="M865" s="2">
        <v>1</v>
      </c>
      <c r="N865" s="2">
        <v>0</v>
      </c>
      <c r="O865" s="2" t="s">
        <v>18</v>
      </c>
      <c r="P865" s="2" t="str">
        <f t="shared" si="26"/>
        <v>Single</v>
      </c>
      <c r="Q865" t="str">
        <f t="shared" si="27"/>
        <v>Master</v>
      </c>
    </row>
    <row r="866" spans="1:17">
      <c r="A866" s="2">
        <v>2515</v>
      </c>
      <c r="B866" s="2">
        <v>159235</v>
      </c>
      <c r="C866" s="2">
        <v>1</v>
      </c>
      <c r="D866" s="2">
        <v>0</v>
      </c>
      <c r="E866" s="2">
        <v>53</v>
      </c>
      <c r="F866" s="2">
        <v>0</v>
      </c>
      <c r="G866" s="2">
        <v>0</v>
      </c>
      <c r="H866" s="2">
        <v>1</v>
      </c>
      <c r="I866" s="2">
        <v>0</v>
      </c>
      <c r="J866" s="2">
        <v>0</v>
      </c>
      <c r="K866" s="2">
        <v>0</v>
      </c>
      <c r="L866" s="2">
        <v>0</v>
      </c>
      <c r="M866" s="2">
        <v>1</v>
      </c>
      <c r="N866" s="2">
        <v>0</v>
      </c>
      <c r="O866" s="2" t="s">
        <v>20</v>
      </c>
      <c r="P866" s="2" t="str">
        <f t="shared" si="26"/>
        <v>Single</v>
      </c>
      <c r="Q866" t="str">
        <f t="shared" si="27"/>
        <v>Master</v>
      </c>
    </row>
    <row r="867" spans="1:17">
      <c r="A867" s="2">
        <v>2180</v>
      </c>
      <c r="B867" s="2">
        <v>159184</v>
      </c>
      <c r="C867" s="2">
        <v>0</v>
      </c>
      <c r="D867" s="2">
        <v>1</v>
      </c>
      <c r="E867" s="2">
        <v>59</v>
      </c>
      <c r="F867" s="2">
        <v>0</v>
      </c>
      <c r="G867" s="2">
        <v>0</v>
      </c>
      <c r="H867" s="2">
        <v>0</v>
      </c>
      <c r="I867" s="2">
        <v>0</v>
      </c>
      <c r="J867" s="2">
        <v>1</v>
      </c>
      <c r="K867" s="2">
        <v>0</v>
      </c>
      <c r="L867" s="2">
        <v>0</v>
      </c>
      <c r="M867" s="2">
        <v>0</v>
      </c>
      <c r="N867" s="2">
        <v>0</v>
      </c>
      <c r="O867" s="2" t="s">
        <v>21</v>
      </c>
      <c r="P867" s="2" t="str">
        <f t="shared" si="26"/>
        <v>Widow</v>
      </c>
      <c r="Q867" t="e">
        <f t="shared" si="27"/>
        <v>#N/A</v>
      </c>
    </row>
    <row r="868" spans="1:17">
      <c r="A868" s="2">
        <v>1702</v>
      </c>
      <c r="B868" s="2">
        <v>159111</v>
      </c>
      <c r="C868" s="2">
        <v>0</v>
      </c>
      <c r="D868" s="2">
        <v>0</v>
      </c>
      <c r="E868" s="2">
        <v>66</v>
      </c>
      <c r="F868" s="2">
        <v>0</v>
      </c>
      <c r="G868" s="2">
        <v>1</v>
      </c>
      <c r="H868" s="2">
        <v>0</v>
      </c>
      <c r="I868" s="2">
        <v>0</v>
      </c>
      <c r="J868" s="2">
        <v>0</v>
      </c>
      <c r="K868" s="2">
        <v>0</v>
      </c>
      <c r="L868" s="2">
        <v>1</v>
      </c>
      <c r="M868" s="2">
        <v>0</v>
      </c>
      <c r="N868" s="2">
        <v>0</v>
      </c>
      <c r="O868" s="2" t="s">
        <v>22</v>
      </c>
      <c r="P868" s="2" t="str">
        <f t="shared" si="26"/>
        <v>Married</v>
      </c>
      <c r="Q868" t="str">
        <f t="shared" si="27"/>
        <v>Graduate</v>
      </c>
    </row>
    <row r="869" spans="1:17">
      <c r="A869" s="2">
        <v>2222</v>
      </c>
      <c r="B869" s="2">
        <v>159062</v>
      </c>
      <c r="C869" s="2">
        <v>2</v>
      </c>
      <c r="D869" s="2">
        <v>1</v>
      </c>
      <c r="E869" s="2">
        <v>53</v>
      </c>
      <c r="F869" s="2">
        <v>0</v>
      </c>
      <c r="G869" s="2">
        <v>1</v>
      </c>
      <c r="H869" s="2">
        <v>0</v>
      </c>
      <c r="I869" s="2">
        <v>0</v>
      </c>
      <c r="J869" s="2">
        <v>0</v>
      </c>
      <c r="K869" s="2">
        <v>0</v>
      </c>
      <c r="L869" s="2">
        <v>0</v>
      </c>
      <c r="M869" s="2">
        <v>0</v>
      </c>
      <c r="N869" s="2">
        <v>1</v>
      </c>
      <c r="O869" s="2" t="s">
        <v>21</v>
      </c>
      <c r="P869" s="2" t="str">
        <f t="shared" si="26"/>
        <v>Married</v>
      </c>
      <c r="Q869" t="str">
        <f t="shared" si="27"/>
        <v>PhD</v>
      </c>
    </row>
    <row r="870" spans="1:17">
      <c r="A870" s="2">
        <v>2294</v>
      </c>
      <c r="B870" s="2">
        <v>159060</v>
      </c>
      <c r="C870" s="2">
        <v>1</v>
      </c>
      <c r="D870" s="2">
        <v>0</v>
      </c>
      <c r="E870" s="2">
        <v>31</v>
      </c>
      <c r="F870" s="2">
        <v>0</v>
      </c>
      <c r="G870" s="2">
        <v>1</v>
      </c>
      <c r="H870" s="2">
        <v>0</v>
      </c>
      <c r="I870" s="2">
        <v>0</v>
      </c>
      <c r="J870" s="2">
        <v>0</v>
      </c>
      <c r="K870" s="2">
        <v>0</v>
      </c>
      <c r="L870" s="2">
        <v>0</v>
      </c>
      <c r="M870" s="2">
        <v>0</v>
      </c>
      <c r="N870" s="2">
        <v>0</v>
      </c>
      <c r="O870" s="2" t="s">
        <v>21</v>
      </c>
      <c r="P870" s="2" t="str">
        <f t="shared" si="26"/>
        <v>Married</v>
      </c>
      <c r="Q870" t="e">
        <f t="shared" si="27"/>
        <v>#N/A</v>
      </c>
    </row>
    <row r="871" spans="1:17">
      <c r="A871" s="2">
        <v>1954</v>
      </c>
      <c r="B871" s="2">
        <v>159052</v>
      </c>
      <c r="C871" s="2">
        <v>0</v>
      </c>
      <c r="D871" s="2">
        <v>1</v>
      </c>
      <c r="E871" s="2">
        <v>61</v>
      </c>
      <c r="F871" s="2">
        <v>1</v>
      </c>
      <c r="G871" s="2">
        <v>0</v>
      </c>
      <c r="H871" s="2">
        <v>0</v>
      </c>
      <c r="I871" s="2">
        <v>0</v>
      </c>
      <c r="J871" s="2">
        <v>0</v>
      </c>
      <c r="K871" s="2">
        <v>0</v>
      </c>
      <c r="L871" s="2">
        <v>0</v>
      </c>
      <c r="M871" s="2">
        <v>0</v>
      </c>
      <c r="N871" s="2">
        <v>0</v>
      </c>
      <c r="O871" s="2" t="s">
        <v>22</v>
      </c>
      <c r="P871" s="2" t="str">
        <f t="shared" si="26"/>
        <v>Divorced</v>
      </c>
      <c r="Q871" t="e">
        <f t="shared" si="27"/>
        <v>#N/A</v>
      </c>
    </row>
    <row r="872" spans="1:17">
      <c r="A872" s="2">
        <v>1939</v>
      </c>
      <c r="B872" s="2">
        <v>159041</v>
      </c>
      <c r="C872" s="2">
        <v>1</v>
      </c>
      <c r="D872" s="2">
        <v>1</v>
      </c>
      <c r="E872" s="2">
        <v>47</v>
      </c>
      <c r="F872" s="2">
        <v>0</v>
      </c>
      <c r="G872" s="2">
        <v>1</v>
      </c>
      <c r="H872" s="2">
        <v>0</v>
      </c>
      <c r="I872" s="2">
        <v>0</v>
      </c>
      <c r="J872" s="2">
        <v>0</v>
      </c>
      <c r="K872" s="2">
        <v>0</v>
      </c>
      <c r="L872" s="2">
        <v>1</v>
      </c>
      <c r="M872" s="2">
        <v>0</v>
      </c>
      <c r="N872" s="2">
        <v>0</v>
      </c>
      <c r="O872" s="2" t="s">
        <v>20</v>
      </c>
      <c r="P872" s="2" t="str">
        <f t="shared" si="26"/>
        <v>Married</v>
      </c>
      <c r="Q872" t="str">
        <f t="shared" si="27"/>
        <v>Graduate</v>
      </c>
    </row>
    <row r="873" spans="1:17">
      <c r="A873" s="2">
        <v>1885</v>
      </c>
      <c r="B873" s="2">
        <v>158917</v>
      </c>
      <c r="C873" s="2">
        <v>1</v>
      </c>
      <c r="D873" s="2">
        <v>2</v>
      </c>
      <c r="E873" s="2">
        <v>51</v>
      </c>
      <c r="F873" s="2">
        <v>0</v>
      </c>
      <c r="G873" s="2">
        <v>0</v>
      </c>
      <c r="H873" s="2">
        <v>0</v>
      </c>
      <c r="I873" s="2">
        <v>1</v>
      </c>
      <c r="J873" s="2">
        <v>0</v>
      </c>
      <c r="K873" s="2">
        <v>0</v>
      </c>
      <c r="L873" s="2">
        <v>1</v>
      </c>
      <c r="M873" s="2">
        <v>0</v>
      </c>
      <c r="N873" s="2">
        <v>0</v>
      </c>
      <c r="O873" s="2" t="s">
        <v>20</v>
      </c>
      <c r="P873" s="2" t="str">
        <f t="shared" si="26"/>
        <v>Together</v>
      </c>
      <c r="Q873" t="str">
        <f t="shared" si="27"/>
        <v>Graduate</v>
      </c>
    </row>
    <row r="874" spans="1:17">
      <c r="A874" s="2">
        <v>1288</v>
      </c>
      <c r="B874" s="2">
        <v>158821</v>
      </c>
      <c r="C874" s="2">
        <v>0</v>
      </c>
      <c r="D874" s="2">
        <v>1</v>
      </c>
      <c r="E874" s="2">
        <v>64</v>
      </c>
      <c r="F874" s="2">
        <v>0</v>
      </c>
      <c r="G874" s="2">
        <v>0</v>
      </c>
      <c r="H874" s="2">
        <v>0</v>
      </c>
      <c r="I874" s="2">
        <v>1</v>
      </c>
      <c r="J874" s="2">
        <v>0</v>
      </c>
      <c r="K874" s="2">
        <v>0</v>
      </c>
      <c r="L874" s="2">
        <v>0</v>
      </c>
      <c r="M874" s="2">
        <v>0</v>
      </c>
      <c r="N874" s="2">
        <v>0</v>
      </c>
      <c r="O874" s="2" t="s">
        <v>22</v>
      </c>
      <c r="P874" s="2" t="str">
        <f t="shared" si="26"/>
        <v>Together</v>
      </c>
      <c r="Q874" t="e">
        <f t="shared" si="27"/>
        <v>#N/A</v>
      </c>
    </row>
    <row r="875" spans="1:17">
      <c r="A875" s="2">
        <v>1699</v>
      </c>
      <c r="B875" s="2">
        <v>158710</v>
      </c>
      <c r="C875" s="2">
        <v>0</v>
      </c>
      <c r="D875" s="2">
        <v>1</v>
      </c>
      <c r="E875" s="2">
        <v>50</v>
      </c>
      <c r="F875" s="2">
        <v>1</v>
      </c>
      <c r="G875" s="2">
        <v>0</v>
      </c>
      <c r="H875" s="2">
        <v>0</v>
      </c>
      <c r="I875" s="2">
        <v>0</v>
      </c>
      <c r="J875" s="2">
        <v>0</v>
      </c>
      <c r="K875" s="2">
        <v>0</v>
      </c>
      <c r="L875" s="2">
        <v>1</v>
      </c>
      <c r="M875" s="2">
        <v>0</v>
      </c>
      <c r="N875" s="2">
        <v>0</v>
      </c>
      <c r="O875" s="2" t="s">
        <v>20</v>
      </c>
      <c r="P875" s="2" t="str">
        <f t="shared" si="26"/>
        <v>Divorced</v>
      </c>
      <c r="Q875" t="str">
        <f t="shared" si="27"/>
        <v>Graduate</v>
      </c>
    </row>
    <row r="876" spans="1:17">
      <c r="A876" s="2">
        <v>3103</v>
      </c>
      <c r="B876" s="2">
        <v>158692</v>
      </c>
      <c r="C876" s="2">
        <v>0</v>
      </c>
      <c r="D876" s="2">
        <v>1</v>
      </c>
      <c r="E876" s="2">
        <v>55</v>
      </c>
      <c r="F876" s="2">
        <v>0</v>
      </c>
      <c r="G876" s="2">
        <v>1</v>
      </c>
      <c r="H876" s="2">
        <v>0</v>
      </c>
      <c r="I876" s="2">
        <v>0</v>
      </c>
      <c r="J876" s="2">
        <v>0</v>
      </c>
      <c r="K876" s="2">
        <v>0</v>
      </c>
      <c r="L876" s="2">
        <v>1</v>
      </c>
      <c r="M876" s="2">
        <v>0</v>
      </c>
      <c r="N876" s="2">
        <v>0</v>
      </c>
      <c r="O876" s="2" t="s">
        <v>20</v>
      </c>
      <c r="P876" s="2" t="str">
        <f t="shared" si="26"/>
        <v>Married</v>
      </c>
      <c r="Q876" t="str">
        <f t="shared" si="27"/>
        <v>Graduate</v>
      </c>
    </row>
    <row r="877" spans="1:17">
      <c r="A877" s="2">
        <v>2623</v>
      </c>
      <c r="B877" s="2">
        <v>158684</v>
      </c>
      <c r="C877" s="2">
        <v>0</v>
      </c>
      <c r="D877" s="2">
        <v>0</v>
      </c>
      <c r="E877" s="2">
        <v>39</v>
      </c>
      <c r="F877" s="2">
        <v>0</v>
      </c>
      <c r="G877" s="2">
        <v>0</v>
      </c>
      <c r="H877" s="2">
        <v>1</v>
      </c>
      <c r="I877" s="2">
        <v>0</v>
      </c>
      <c r="J877" s="2">
        <v>0</v>
      </c>
      <c r="K877" s="2">
        <v>0</v>
      </c>
      <c r="L877" s="2">
        <v>1</v>
      </c>
      <c r="M877" s="2">
        <v>0</v>
      </c>
      <c r="N877" s="2">
        <v>0</v>
      </c>
      <c r="O877" s="2" t="s">
        <v>20</v>
      </c>
      <c r="P877" s="2" t="str">
        <f t="shared" si="26"/>
        <v>Single</v>
      </c>
      <c r="Q877" t="str">
        <f t="shared" si="27"/>
        <v>Graduate</v>
      </c>
    </row>
    <row r="878" spans="1:17">
      <c r="A878" s="2">
        <v>2681</v>
      </c>
      <c r="B878" s="2">
        <v>158656</v>
      </c>
      <c r="C878" s="2">
        <v>0</v>
      </c>
      <c r="D878" s="2">
        <v>1</v>
      </c>
      <c r="E878" s="2">
        <v>64</v>
      </c>
      <c r="F878" s="2">
        <v>0</v>
      </c>
      <c r="G878" s="2">
        <v>0</v>
      </c>
      <c r="H878" s="2">
        <v>0</v>
      </c>
      <c r="I878" s="2">
        <v>1</v>
      </c>
      <c r="J878" s="2">
        <v>0</v>
      </c>
      <c r="K878" s="2">
        <v>0</v>
      </c>
      <c r="L878" s="2">
        <v>0</v>
      </c>
      <c r="M878" s="2">
        <v>1</v>
      </c>
      <c r="N878" s="2">
        <v>0</v>
      </c>
      <c r="O878" s="2" t="s">
        <v>17</v>
      </c>
      <c r="P878" s="2" t="str">
        <f t="shared" si="26"/>
        <v>Together</v>
      </c>
      <c r="Q878" t="str">
        <f t="shared" si="27"/>
        <v>Master</v>
      </c>
    </row>
    <row r="879" spans="1:17">
      <c r="A879" s="2">
        <v>2958</v>
      </c>
      <c r="B879" s="2">
        <v>158646</v>
      </c>
      <c r="C879" s="2">
        <v>0</v>
      </c>
      <c r="D879" s="2">
        <v>1</v>
      </c>
      <c r="E879" s="2">
        <v>58</v>
      </c>
      <c r="F879" s="2">
        <v>0</v>
      </c>
      <c r="G879" s="2">
        <v>1</v>
      </c>
      <c r="H879" s="2">
        <v>0</v>
      </c>
      <c r="I879" s="2">
        <v>0</v>
      </c>
      <c r="J879" s="2">
        <v>0</v>
      </c>
      <c r="K879" s="2">
        <v>0</v>
      </c>
      <c r="L879" s="2">
        <v>0</v>
      </c>
      <c r="M879" s="2">
        <v>1</v>
      </c>
      <c r="N879" s="2">
        <v>0</v>
      </c>
      <c r="O879" s="2" t="s">
        <v>19</v>
      </c>
      <c r="P879" s="2" t="str">
        <f t="shared" si="26"/>
        <v>Married</v>
      </c>
      <c r="Q879" t="str">
        <f t="shared" si="27"/>
        <v>Master</v>
      </c>
    </row>
    <row r="880" spans="1:17">
      <c r="A880" s="2">
        <v>3075</v>
      </c>
      <c r="B880" s="2">
        <v>158646</v>
      </c>
      <c r="C880" s="2">
        <v>0</v>
      </c>
      <c r="D880" s="2">
        <v>1</v>
      </c>
      <c r="E880" s="2">
        <v>58</v>
      </c>
      <c r="F880" s="2">
        <v>0</v>
      </c>
      <c r="G880" s="2">
        <v>1</v>
      </c>
      <c r="H880" s="2">
        <v>0</v>
      </c>
      <c r="I880" s="2">
        <v>0</v>
      </c>
      <c r="J880" s="2">
        <v>0</v>
      </c>
      <c r="K880" s="2">
        <v>0</v>
      </c>
      <c r="L880" s="2">
        <v>0</v>
      </c>
      <c r="M880" s="2">
        <v>1</v>
      </c>
      <c r="N880" s="2">
        <v>0</v>
      </c>
      <c r="O880" s="2" t="s">
        <v>18</v>
      </c>
      <c r="P880" s="2" t="str">
        <f t="shared" si="26"/>
        <v>Married</v>
      </c>
      <c r="Q880" t="str">
        <f t="shared" si="27"/>
        <v>Master</v>
      </c>
    </row>
    <row r="881" spans="1:17">
      <c r="A881" s="2">
        <v>1022</v>
      </c>
      <c r="B881" s="2">
        <v>158607</v>
      </c>
      <c r="C881" s="2">
        <v>0</v>
      </c>
      <c r="D881" s="2">
        <v>1</v>
      </c>
      <c r="E881" s="2">
        <v>71</v>
      </c>
      <c r="F881" s="2">
        <v>0</v>
      </c>
      <c r="G881" s="2">
        <v>1</v>
      </c>
      <c r="H881" s="2">
        <v>0</v>
      </c>
      <c r="I881" s="2">
        <v>0</v>
      </c>
      <c r="J881" s="2">
        <v>0</v>
      </c>
      <c r="K881" s="2">
        <v>0</v>
      </c>
      <c r="L881" s="2">
        <v>0</v>
      </c>
      <c r="M881" s="2">
        <v>0</v>
      </c>
      <c r="N881" s="2">
        <v>1</v>
      </c>
      <c r="O881" s="2" t="s">
        <v>21</v>
      </c>
      <c r="P881" s="2" t="str">
        <f t="shared" si="26"/>
        <v>Married</v>
      </c>
      <c r="Q881" t="str">
        <f t="shared" si="27"/>
        <v>PhD</v>
      </c>
    </row>
    <row r="882" spans="1:17">
      <c r="A882" s="2">
        <v>2501</v>
      </c>
      <c r="B882" s="2">
        <v>158597</v>
      </c>
      <c r="C882" s="2">
        <v>1</v>
      </c>
      <c r="D882" s="2">
        <v>1</v>
      </c>
      <c r="E882" s="2">
        <v>44</v>
      </c>
      <c r="F882" s="2">
        <v>0</v>
      </c>
      <c r="G882" s="2">
        <v>1</v>
      </c>
      <c r="H882" s="2">
        <v>0</v>
      </c>
      <c r="I882" s="2">
        <v>0</v>
      </c>
      <c r="J882" s="2">
        <v>0</v>
      </c>
      <c r="K882" s="2">
        <v>0</v>
      </c>
      <c r="L882" s="2">
        <v>1</v>
      </c>
      <c r="M882" s="2">
        <v>0</v>
      </c>
      <c r="N882" s="2">
        <v>0</v>
      </c>
      <c r="O882" s="2" t="s">
        <v>17</v>
      </c>
      <c r="P882" s="2" t="str">
        <f t="shared" si="26"/>
        <v>Married</v>
      </c>
      <c r="Q882" t="str">
        <f t="shared" si="27"/>
        <v>Graduate</v>
      </c>
    </row>
    <row r="883" spans="1:17">
      <c r="A883" s="2">
        <v>2791</v>
      </c>
      <c r="B883" s="2">
        <v>158582</v>
      </c>
      <c r="C883" s="2">
        <v>0</v>
      </c>
      <c r="D883" s="2">
        <v>1</v>
      </c>
      <c r="E883" s="2">
        <v>38</v>
      </c>
      <c r="F883" s="2">
        <v>0</v>
      </c>
      <c r="G883" s="2">
        <v>0</v>
      </c>
      <c r="H883" s="2">
        <v>0</v>
      </c>
      <c r="I883" s="2">
        <v>1</v>
      </c>
      <c r="J883" s="2">
        <v>0</v>
      </c>
      <c r="K883" s="2">
        <v>0</v>
      </c>
      <c r="L883" s="2">
        <v>0</v>
      </c>
      <c r="M883" s="2">
        <v>0</v>
      </c>
      <c r="N883" s="2">
        <v>0</v>
      </c>
      <c r="O883" s="2" t="s">
        <v>20</v>
      </c>
      <c r="P883" s="2" t="str">
        <f t="shared" si="26"/>
        <v>Together</v>
      </c>
      <c r="Q883" t="e">
        <f t="shared" si="27"/>
        <v>#N/A</v>
      </c>
    </row>
    <row r="884" spans="1:17">
      <c r="A884" s="2">
        <v>2340</v>
      </c>
      <c r="B884" s="2">
        <v>158554</v>
      </c>
      <c r="C884" s="2">
        <v>1</v>
      </c>
      <c r="D884" s="2">
        <v>1</v>
      </c>
      <c r="E884" s="2">
        <v>52</v>
      </c>
      <c r="F884" s="2">
        <v>0</v>
      </c>
      <c r="G884" s="2">
        <v>0</v>
      </c>
      <c r="H884" s="2">
        <v>0</v>
      </c>
      <c r="I884" s="2">
        <v>1</v>
      </c>
      <c r="J884" s="2">
        <v>0</v>
      </c>
      <c r="K884" s="2">
        <v>0</v>
      </c>
      <c r="L884" s="2">
        <v>1</v>
      </c>
      <c r="M884" s="2">
        <v>0</v>
      </c>
      <c r="N884" s="2">
        <v>0</v>
      </c>
      <c r="O884" s="2" t="s">
        <v>19</v>
      </c>
      <c r="P884" s="2" t="str">
        <f t="shared" si="26"/>
        <v>Together</v>
      </c>
      <c r="Q884" t="str">
        <f t="shared" si="27"/>
        <v>Graduate</v>
      </c>
    </row>
    <row r="885" spans="1:17">
      <c r="A885" s="2">
        <v>3193</v>
      </c>
      <c r="B885" s="2">
        <v>158554</v>
      </c>
      <c r="C885" s="2">
        <v>1</v>
      </c>
      <c r="D885" s="2">
        <v>1</v>
      </c>
      <c r="E885" s="2">
        <v>52</v>
      </c>
      <c r="F885" s="2">
        <v>0</v>
      </c>
      <c r="G885" s="2">
        <v>0</v>
      </c>
      <c r="H885" s="2">
        <v>0</v>
      </c>
      <c r="I885" s="2">
        <v>1</v>
      </c>
      <c r="J885" s="2">
        <v>0</v>
      </c>
      <c r="K885" s="2">
        <v>0</v>
      </c>
      <c r="L885" s="2">
        <v>1</v>
      </c>
      <c r="M885" s="2">
        <v>0</v>
      </c>
      <c r="N885" s="2">
        <v>0</v>
      </c>
      <c r="O885" s="2" t="s">
        <v>20</v>
      </c>
      <c r="P885" s="2" t="str">
        <f t="shared" si="26"/>
        <v>Together</v>
      </c>
      <c r="Q885" t="str">
        <f t="shared" si="27"/>
        <v>Graduate</v>
      </c>
    </row>
    <row r="886" spans="1:17">
      <c r="A886" s="2">
        <v>1738</v>
      </c>
      <c r="B886" s="2">
        <v>158512</v>
      </c>
      <c r="C886" s="2">
        <v>0</v>
      </c>
      <c r="D886" s="2">
        <v>1</v>
      </c>
      <c r="E886" s="2">
        <v>56</v>
      </c>
      <c r="F886" s="2">
        <v>0</v>
      </c>
      <c r="G886" s="2">
        <v>1</v>
      </c>
      <c r="H886" s="2">
        <v>0</v>
      </c>
      <c r="I886" s="2">
        <v>0</v>
      </c>
      <c r="J886" s="2">
        <v>0</v>
      </c>
      <c r="K886" s="2">
        <v>0</v>
      </c>
      <c r="L886" s="2">
        <v>1</v>
      </c>
      <c r="M886" s="2">
        <v>0</v>
      </c>
      <c r="N886" s="2">
        <v>0</v>
      </c>
      <c r="O886" s="2" t="s">
        <v>22</v>
      </c>
      <c r="P886" s="2" t="str">
        <f t="shared" si="26"/>
        <v>Married</v>
      </c>
      <c r="Q886" t="str">
        <f t="shared" si="27"/>
        <v>Graduate</v>
      </c>
    </row>
    <row r="887" spans="1:17">
      <c r="A887" s="2">
        <v>2622</v>
      </c>
      <c r="B887" s="2">
        <v>158494</v>
      </c>
      <c r="C887" s="2">
        <v>0</v>
      </c>
      <c r="D887" s="2">
        <v>1</v>
      </c>
      <c r="E887" s="2">
        <v>46</v>
      </c>
      <c r="F887" s="2">
        <v>0</v>
      </c>
      <c r="G887" s="2">
        <v>1</v>
      </c>
      <c r="H887" s="2">
        <v>0</v>
      </c>
      <c r="I887" s="2">
        <v>0</v>
      </c>
      <c r="J887" s="2">
        <v>0</v>
      </c>
      <c r="K887" s="2">
        <v>0</v>
      </c>
      <c r="L887" s="2">
        <v>0</v>
      </c>
      <c r="M887" s="2">
        <v>1</v>
      </c>
      <c r="N887" s="2">
        <v>0</v>
      </c>
      <c r="O887" s="2" t="s">
        <v>19</v>
      </c>
      <c r="P887" s="2" t="str">
        <f t="shared" si="26"/>
        <v>Married</v>
      </c>
      <c r="Q887" t="str">
        <f t="shared" si="27"/>
        <v>Master</v>
      </c>
    </row>
    <row r="888" spans="1:17">
      <c r="A888" s="2">
        <v>3126</v>
      </c>
      <c r="B888" s="2">
        <v>158482</v>
      </c>
      <c r="C888" s="2">
        <v>0</v>
      </c>
      <c r="D888" s="2">
        <v>1</v>
      </c>
      <c r="E888" s="2">
        <v>65</v>
      </c>
      <c r="F888" s="2">
        <v>0</v>
      </c>
      <c r="G888" s="2">
        <v>1</v>
      </c>
      <c r="H888" s="2">
        <v>0</v>
      </c>
      <c r="I888" s="2">
        <v>0</v>
      </c>
      <c r="J888" s="2">
        <v>0</v>
      </c>
      <c r="K888" s="2">
        <v>0</v>
      </c>
      <c r="L888" s="2">
        <v>0</v>
      </c>
      <c r="M888" s="2">
        <v>0</v>
      </c>
      <c r="N888" s="2">
        <v>1</v>
      </c>
      <c r="O888" s="2" t="s">
        <v>19</v>
      </c>
      <c r="P888" s="2" t="str">
        <f t="shared" si="26"/>
        <v>Married</v>
      </c>
      <c r="Q888" t="str">
        <f t="shared" si="27"/>
        <v>PhD</v>
      </c>
    </row>
    <row r="889" spans="1:17">
      <c r="A889" s="2">
        <v>3210</v>
      </c>
      <c r="B889" s="2">
        <v>158424</v>
      </c>
      <c r="C889" s="2">
        <v>0</v>
      </c>
      <c r="D889" s="2">
        <v>1</v>
      </c>
      <c r="E889" s="2">
        <v>58</v>
      </c>
      <c r="F889" s="2">
        <v>0</v>
      </c>
      <c r="G889" s="2">
        <v>0</v>
      </c>
      <c r="H889" s="2">
        <v>1</v>
      </c>
      <c r="I889" s="2">
        <v>0</v>
      </c>
      <c r="J889" s="2">
        <v>0</v>
      </c>
      <c r="K889" s="2">
        <v>0</v>
      </c>
      <c r="L889" s="2">
        <v>1</v>
      </c>
      <c r="M889" s="2">
        <v>0</v>
      </c>
      <c r="N889" s="2">
        <v>0</v>
      </c>
      <c r="O889" s="2" t="s">
        <v>19</v>
      </c>
      <c r="P889" s="2" t="str">
        <f t="shared" si="26"/>
        <v>Single</v>
      </c>
      <c r="Q889" t="str">
        <f t="shared" si="27"/>
        <v>Graduate</v>
      </c>
    </row>
    <row r="890" spans="1:17">
      <c r="A890" s="2">
        <v>2173</v>
      </c>
      <c r="B890" s="2">
        <v>158401</v>
      </c>
      <c r="C890" s="2">
        <v>0</v>
      </c>
      <c r="D890" s="2">
        <v>1</v>
      </c>
      <c r="E890" s="2">
        <v>60</v>
      </c>
      <c r="F890" s="2">
        <v>1</v>
      </c>
      <c r="G890" s="2">
        <v>0</v>
      </c>
      <c r="H890" s="2">
        <v>0</v>
      </c>
      <c r="I890" s="2">
        <v>0</v>
      </c>
      <c r="J890" s="2">
        <v>0</v>
      </c>
      <c r="K890" s="2">
        <v>0</v>
      </c>
      <c r="L890" s="2">
        <v>1</v>
      </c>
      <c r="M890" s="2">
        <v>0</v>
      </c>
      <c r="N890" s="2">
        <v>0</v>
      </c>
      <c r="O890" s="2" t="s">
        <v>20</v>
      </c>
      <c r="P890" s="2" t="str">
        <f t="shared" si="26"/>
        <v>Divorced</v>
      </c>
      <c r="Q890" t="str">
        <f t="shared" si="27"/>
        <v>Graduate</v>
      </c>
    </row>
    <row r="891" spans="1:17">
      <c r="A891" s="2">
        <v>1694</v>
      </c>
      <c r="B891" s="2">
        <v>158398</v>
      </c>
      <c r="C891" s="2">
        <v>0</v>
      </c>
      <c r="D891" s="2">
        <v>0</v>
      </c>
      <c r="E891" s="2">
        <v>67</v>
      </c>
      <c r="F891" s="2">
        <v>0</v>
      </c>
      <c r="G891" s="2">
        <v>0</v>
      </c>
      <c r="H891" s="2">
        <v>0</v>
      </c>
      <c r="I891" s="2">
        <v>1</v>
      </c>
      <c r="J891" s="2">
        <v>0</v>
      </c>
      <c r="K891" s="2">
        <v>0</v>
      </c>
      <c r="L891" s="2">
        <v>1</v>
      </c>
      <c r="M891" s="2">
        <v>0</v>
      </c>
      <c r="N891" s="2">
        <v>0</v>
      </c>
      <c r="O891" s="2" t="s">
        <v>21</v>
      </c>
      <c r="P891" s="2" t="str">
        <f t="shared" si="26"/>
        <v>Together</v>
      </c>
      <c r="Q891" t="str">
        <f t="shared" si="27"/>
        <v>Graduate</v>
      </c>
    </row>
    <row r="892" spans="1:17">
      <c r="A892" s="2">
        <v>2663</v>
      </c>
      <c r="B892" s="2">
        <v>158350</v>
      </c>
      <c r="C892" s="2">
        <v>0</v>
      </c>
      <c r="D892" s="2">
        <v>1</v>
      </c>
      <c r="E892" s="2">
        <v>49</v>
      </c>
      <c r="F892" s="2">
        <v>0</v>
      </c>
      <c r="G892" s="2">
        <v>0</v>
      </c>
      <c r="H892" s="2">
        <v>1</v>
      </c>
      <c r="I892" s="2">
        <v>0</v>
      </c>
      <c r="J892" s="2">
        <v>0</v>
      </c>
      <c r="K892" s="2">
        <v>0</v>
      </c>
      <c r="L892" s="2">
        <v>1</v>
      </c>
      <c r="M892" s="2">
        <v>0</v>
      </c>
      <c r="N892" s="2">
        <v>0</v>
      </c>
      <c r="O892" s="2" t="s">
        <v>17</v>
      </c>
      <c r="P892" s="2" t="str">
        <f t="shared" si="26"/>
        <v>Single</v>
      </c>
      <c r="Q892" t="str">
        <f t="shared" si="27"/>
        <v>Graduate</v>
      </c>
    </row>
    <row r="893" spans="1:17">
      <c r="A893" s="2">
        <v>1644</v>
      </c>
      <c r="B893" s="2">
        <v>158330</v>
      </c>
      <c r="C893" s="2">
        <v>0</v>
      </c>
      <c r="D893" s="2">
        <v>1</v>
      </c>
      <c r="E893" s="2">
        <v>45</v>
      </c>
      <c r="F893" s="2">
        <v>0</v>
      </c>
      <c r="G893" s="2">
        <v>0</v>
      </c>
      <c r="H893" s="2">
        <v>0</v>
      </c>
      <c r="I893" s="2">
        <v>0</v>
      </c>
      <c r="J893" s="2">
        <v>1</v>
      </c>
      <c r="K893" s="2">
        <v>0</v>
      </c>
      <c r="L893" s="2">
        <v>1</v>
      </c>
      <c r="M893" s="2">
        <v>0</v>
      </c>
      <c r="N893" s="2">
        <v>0</v>
      </c>
      <c r="O893" s="2" t="s">
        <v>19</v>
      </c>
      <c r="P893" s="2" t="str">
        <f t="shared" si="26"/>
        <v>Widow</v>
      </c>
      <c r="Q893" t="str">
        <f t="shared" si="27"/>
        <v>Graduate</v>
      </c>
    </row>
    <row r="894" spans="1:17">
      <c r="A894" s="2">
        <v>1733</v>
      </c>
      <c r="B894" s="2">
        <v>158330</v>
      </c>
      <c r="C894" s="2">
        <v>0</v>
      </c>
      <c r="D894" s="2">
        <v>1</v>
      </c>
      <c r="E894" s="2">
        <v>45</v>
      </c>
      <c r="F894" s="2">
        <v>0</v>
      </c>
      <c r="G894" s="2">
        <v>0</v>
      </c>
      <c r="H894" s="2">
        <v>0</v>
      </c>
      <c r="I894" s="2">
        <v>0</v>
      </c>
      <c r="J894" s="2">
        <v>1</v>
      </c>
      <c r="K894" s="2">
        <v>0</v>
      </c>
      <c r="L894" s="2">
        <v>1</v>
      </c>
      <c r="M894" s="2">
        <v>0</v>
      </c>
      <c r="N894" s="2">
        <v>0</v>
      </c>
      <c r="O894" s="2" t="s">
        <v>17</v>
      </c>
      <c r="P894" s="2" t="str">
        <f t="shared" si="26"/>
        <v>Widow</v>
      </c>
      <c r="Q894" t="str">
        <f t="shared" si="27"/>
        <v>Graduate</v>
      </c>
    </row>
    <row r="895" spans="1:17">
      <c r="A895" s="2">
        <v>1477</v>
      </c>
      <c r="B895" s="2">
        <v>158308</v>
      </c>
      <c r="C895" s="2">
        <v>0</v>
      </c>
      <c r="D895" s="2">
        <v>1</v>
      </c>
      <c r="E895" s="2">
        <v>56</v>
      </c>
      <c r="F895" s="2">
        <v>0</v>
      </c>
      <c r="G895" s="2">
        <v>0</v>
      </c>
      <c r="H895" s="2">
        <v>1</v>
      </c>
      <c r="I895" s="2">
        <v>0</v>
      </c>
      <c r="J895" s="2">
        <v>0</v>
      </c>
      <c r="K895" s="2">
        <v>0</v>
      </c>
      <c r="L895" s="2">
        <v>0</v>
      </c>
      <c r="M895" s="2">
        <v>1</v>
      </c>
      <c r="N895" s="2">
        <v>0</v>
      </c>
      <c r="O895" s="2" t="s">
        <v>20</v>
      </c>
      <c r="P895" s="2" t="str">
        <f t="shared" si="26"/>
        <v>Single</v>
      </c>
      <c r="Q895" t="str">
        <f t="shared" si="27"/>
        <v>Master</v>
      </c>
    </row>
    <row r="896" spans="1:17">
      <c r="A896" s="2">
        <v>1005</v>
      </c>
      <c r="B896" s="2">
        <v>158293</v>
      </c>
      <c r="C896" s="2">
        <v>1</v>
      </c>
      <c r="D896" s="2">
        <v>0</v>
      </c>
      <c r="E896" s="2">
        <v>39</v>
      </c>
      <c r="F896" s="2">
        <v>0</v>
      </c>
      <c r="G896" s="2">
        <v>1</v>
      </c>
      <c r="H896" s="2">
        <v>0</v>
      </c>
      <c r="I896" s="2">
        <v>0</v>
      </c>
      <c r="J896" s="2">
        <v>0</v>
      </c>
      <c r="K896" s="2">
        <v>0</v>
      </c>
      <c r="L896" s="2">
        <v>0</v>
      </c>
      <c r="M896" s="2">
        <v>0</v>
      </c>
      <c r="N896" s="2">
        <v>1</v>
      </c>
      <c r="O896" s="2" t="s">
        <v>18</v>
      </c>
      <c r="P896" s="2" t="str">
        <f t="shared" si="26"/>
        <v>Married</v>
      </c>
      <c r="Q896" t="str">
        <f t="shared" si="27"/>
        <v>PhD</v>
      </c>
    </row>
    <row r="897" spans="1:17">
      <c r="A897" s="2">
        <v>3079</v>
      </c>
      <c r="B897" s="2">
        <v>158275</v>
      </c>
      <c r="C897" s="2">
        <v>1</v>
      </c>
      <c r="D897" s="2">
        <v>1</v>
      </c>
      <c r="E897" s="2">
        <v>65</v>
      </c>
      <c r="F897" s="2">
        <v>0</v>
      </c>
      <c r="G897" s="2">
        <v>0</v>
      </c>
      <c r="H897" s="2">
        <v>0</v>
      </c>
      <c r="I897" s="2">
        <v>0</v>
      </c>
      <c r="J897" s="2">
        <v>1</v>
      </c>
      <c r="K897" s="2">
        <v>0</v>
      </c>
      <c r="L897" s="2">
        <v>1</v>
      </c>
      <c r="M897" s="2">
        <v>0</v>
      </c>
      <c r="N897" s="2">
        <v>0</v>
      </c>
      <c r="O897" s="2" t="s">
        <v>20</v>
      </c>
      <c r="P897" s="2" t="str">
        <f t="shared" si="26"/>
        <v>Widow</v>
      </c>
      <c r="Q897" t="str">
        <f t="shared" si="27"/>
        <v>Graduate</v>
      </c>
    </row>
    <row r="898" spans="1:17">
      <c r="A898" s="2">
        <v>2831</v>
      </c>
      <c r="B898" s="2">
        <v>158217</v>
      </c>
      <c r="C898" s="2">
        <v>2</v>
      </c>
      <c r="D898" s="2">
        <v>1</v>
      </c>
      <c r="E898" s="2">
        <v>69</v>
      </c>
      <c r="F898" s="2">
        <v>0</v>
      </c>
      <c r="G898" s="2">
        <v>0</v>
      </c>
      <c r="H898" s="2">
        <v>1</v>
      </c>
      <c r="I898" s="2">
        <v>0</v>
      </c>
      <c r="J898" s="2">
        <v>0</v>
      </c>
      <c r="K898" s="2">
        <v>0</v>
      </c>
      <c r="L898" s="2">
        <v>0</v>
      </c>
      <c r="M898" s="2">
        <v>1</v>
      </c>
      <c r="N898" s="2">
        <v>0</v>
      </c>
      <c r="O898" s="2" t="s">
        <v>17</v>
      </c>
      <c r="P898" s="2" t="str">
        <f t="shared" si="26"/>
        <v>Single</v>
      </c>
      <c r="Q898" t="str">
        <f t="shared" si="27"/>
        <v>Master</v>
      </c>
    </row>
    <row r="899" spans="1:17">
      <c r="A899" s="2">
        <v>1001</v>
      </c>
      <c r="B899" s="2">
        <v>158138</v>
      </c>
      <c r="C899" s="2">
        <v>0</v>
      </c>
      <c r="D899" s="2">
        <v>0</v>
      </c>
      <c r="E899" s="2">
        <v>63</v>
      </c>
      <c r="F899" s="2">
        <v>0</v>
      </c>
      <c r="G899" s="2">
        <v>0</v>
      </c>
      <c r="H899" s="2">
        <v>1</v>
      </c>
      <c r="I899" s="2">
        <v>0</v>
      </c>
      <c r="J899" s="2">
        <v>0</v>
      </c>
      <c r="K899" s="2">
        <v>0</v>
      </c>
      <c r="L899" s="2">
        <v>1</v>
      </c>
      <c r="M899" s="2">
        <v>0</v>
      </c>
      <c r="N899" s="2">
        <v>0</v>
      </c>
      <c r="O899" s="2" t="s">
        <v>17</v>
      </c>
      <c r="P899" s="2" t="str">
        <f t="shared" ref="P899:P962" si="28">IF(F899=1, "Divorced", IF(G899=1, "Married", IF(H899=1, "Single", IF(I899=1, "Together",IF(J899=1, "Widow",NA())))))</f>
        <v>Single</v>
      </c>
      <c r="Q899" t="str">
        <f t="shared" ref="Q899:Q962" si="29">IF(K899=1, "Basic", IF(L899=1, "Graduate", IF(M899=1, "Master",IF(N899=1, "PhD",NA()))))</f>
        <v>Graduate</v>
      </c>
    </row>
    <row r="900" spans="1:17">
      <c r="A900" s="2">
        <v>2964</v>
      </c>
      <c r="B900" s="2">
        <v>158116</v>
      </c>
      <c r="C900" s="2">
        <v>0</v>
      </c>
      <c r="D900" s="2">
        <v>1</v>
      </c>
      <c r="E900" s="2">
        <v>64</v>
      </c>
      <c r="F900" s="2">
        <v>0</v>
      </c>
      <c r="G900" s="2">
        <v>1</v>
      </c>
      <c r="H900" s="2">
        <v>0</v>
      </c>
      <c r="I900" s="2">
        <v>0</v>
      </c>
      <c r="J900" s="2">
        <v>0</v>
      </c>
      <c r="K900" s="2">
        <v>0</v>
      </c>
      <c r="L900" s="2">
        <v>1</v>
      </c>
      <c r="M900" s="2">
        <v>0</v>
      </c>
      <c r="N900" s="2">
        <v>0</v>
      </c>
      <c r="O900" s="2" t="s">
        <v>19</v>
      </c>
      <c r="P900" s="2" t="str">
        <f t="shared" si="28"/>
        <v>Married</v>
      </c>
      <c r="Q900" t="str">
        <f t="shared" si="29"/>
        <v>Graduate</v>
      </c>
    </row>
    <row r="901" spans="1:17">
      <c r="A901" s="2">
        <v>2182</v>
      </c>
      <c r="B901" s="2">
        <v>158113</v>
      </c>
      <c r="C901" s="2">
        <v>0</v>
      </c>
      <c r="D901" s="2">
        <v>1</v>
      </c>
      <c r="E901" s="2">
        <v>61</v>
      </c>
      <c r="F901" s="2">
        <v>0</v>
      </c>
      <c r="G901" s="2">
        <v>1</v>
      </c>
      <c r="H901" s="2">
        <v>0</v>
      </c>
      <c r="I901" s="2">
        <v>0</v>
      </c>
      <c r="J901" s="2">
        <v>0</v>
      </c>
      <c r="K901" s="2">
        <v>0</v>
      </c>
      <c r="L901" s="2">
        <v>1</v>
      </c>
      <c r="M901" s="2">
        <v>0</v>
      </c>
      <c r="N901" s="2">
        <v>0</v>
      </c>
      <c r="O901" s="2" t="s">
        <v>22</v>
      </c>
      <c r="P901" s="2" t="str">
        <f t="shared" si="28"/>
        <v>Married</v>
      </c>
      <c r="Q901" t="str">
        <f t="shared" si="29"/>
        <v>Graduate</v>
      </c>
    </row>
    <row r="902" spans="1:17">
      <c r="A902" s="2">
        <v>2719</v>
      </c>
      <c r="B902" s="2">
        <v>158086</v>
      </c>
      <c r="C902" s="2">
        <v>0</v>
      </c>
      <c r="D902" s="2">
        <v>1</v>
      </c>
      <c r="E902" s="2">
        <v>51</v>
      </c>
      <c r="F902" s="2">
        <v>1</v>
      </c>
      <c r="G902" s="2">
        <v>0</v>
      </c>
      <c r="H902" s="2">
        <v>0</v>
      </c>
      <c r="I902" s="2">
        <v>0</v>
      </c>
      <c r="J902" s="2">
        <v>0</v>
      </c>
      <c r="K902" s="2">
        <v>0</v>
      </c>
      <c r="L902" s="2">
        <v>0</v>
      </c>
      <c r="M902" s="2">
        <v>0</v>
      </c>
      <c r="N902" s="2">
        <v>1</v>
      </c>
      <c r="O902" s="2" t="s">
        <v>20</v>
      </c>
      <c r="P902" s="2" t="str">
        <f t="shared" si="28"/>
        <v>Divorced</v>
      </c>
      <c r="Q902" t="str">
        <f t="shared" si="29"/>
        <v>PhD</v>
      </c>
    </row>
    <row r="903" spans="1:17">
      <c r="A903" s="2">
        <v>3188</v>
      </c>
      <c r="B903" s="2">
        <v>158025</v>
      </c>
      <c r="C903" s="2">
        <v>0</v>
      </c>
      <c r="D903" s="2">
        <v>1</v>
      </c>
      <c r="E903" s="2">
        <v>41</v>
      </c>
      <c r="F903" s="2">
        <v>0</v>
      </c>
      <c r="G903" s="2">
        <v>1</v>
      </c>
      <c r="H903" s="2">
        <v>0</v>
      </c>
      <c r="I903" s="2">
        <v>0</v>
      </c>
      <c r="J903" s="2">
        <v>0</v>
      </c>
      <c r="K903" s="2">
        <v>0</v>
      </c>
      <c r="L903" s="2">
        <v>1</v>
      </c>
      <c r="M903" s="2">
        <v>0</v>
      </c>
      <c r="N903" s="2">
        <v>0</v>
      </c>
      <c r="O903" s="2" t="s">
        <v>21</v>
      </c>
      <c r="P903" s="2" t="str">
        <f t="shared" si="28"/>
        <v>Married</v>
      </c>
      <c r="Q903" t="str">
        <f t="shared" si="29"/>
        <v>Graduate</v>
      </c>
    </row>
    <row r="904" spans="1:17">
      <c r="A904" s="2">
        <v>3195</v>
      </c>
      <c r="B904" s="2">
        <v>157967</v>
      </c>
      <c r="C904" s="2">
        <v>0</v>
      </c>
      <c r="D904" s="2">
        <v>1</v>
      </c>
      <c r="E904" s="2">
        <v>58</v>
      </c>
      <c r="F904" s="2">
        <v>0</v>
      </c>
      <c r="G904" s="2">
        <v>0</v>
      </c>
      <c r="H904" s="2">
        <v>1</v>
      </c>
      <c r="I904" s="2">
        <v>0</v>
      </c>
      <c r="J904" s="2">
        <v>0</v>
      </c>
      <c r="K904" s="2">
        <v>0</v>
      </c>
      <c r="L904" s="2">
        <v>1</v>
      </c>
      <c r="M904" s="2">
        <v>0</v>
      </c>
      <c r="N904" s="2">
        <v>0</v>
      </c>
      <c r="O904" s="2" t="s">
        <v>18</v>
      </c>
      <c r="P904" s="2" t="str">
        <f t="shared" si="28"/>
        <v>Single</v>
      </c>
      <c r="Q904" t="str">
        <f t="shared" si="29"/>
        <v>Graduate</v>
      </c>
    </row>
    <row r="905" spans="1:17">
      <c r="A905" s="2">
        <v>1434</v>
      </c>
      <c r="B905" s="2">
        <v>157959</v>
      </c>
      <c r="C905" s="2">
        <v>0</v>
      </c>
      <c r="D905" s="2">
        <v>1</v>
      </c>
      <c r="E905" s="2">
        <v>65</v>
      </c>
      <c r="F905" s="2">
        <v>0</v>
      </c>
      <c r="G905" s="2">
        <v>0</v>
      </c>
      <c r="H905" s="2">
        <v>1</v>
      </c>
      <c r="I905" s="2">
        <v>0</v>
      </c>
      <c r="J905" s="2">
        <v>0</v>
      </c>
      <c r="K905" s="2">
        <v>0</v>
      </c>
      <c r="L905" s="2">
        <v>1</v>
      </c>
      <c r="M905" s="2">
        <v>0</v>
      </c>
      <c r="N905" s="2">
        <v>0</v>
      </c>
      <c r="O905" s="2" t="s">
        <v>19</v>
      </c>
      <c r="P905" s="2" t="str">
        <f t="shared" si="28"/>
        <v>Single</v>
      </c>
      <c r="Q905" t="str">
        <f t="shared" si="29"/>
        <v>Graduate</v>
      </c>
    </row>
    <row r="906" spans="1:17">
      <c r="A906" s="2">
        <v>2437</v>
      </c>
      <c r="B906" s="2">
        <v>157957</v>
      </c>
      <c r="C906" s="2">
        <v>0</v>
      </c>
      <c r="D906" s="2">
        <v>1</v>
      </c>
      <c r="E906" s="2">
        <v>61</v>
      </c>
      <c r="F906" s="2">
        <v>0</v>
      </c>
      <c r="G906" s="2">
        <v>0</v>
      </c>
      <c r="H906" s="2">
        <v>0</v>
      </c>
      <c r="I906" s="2">
        <v>1</v>
      </c>
      <c r="J906" s="2">
        <v>0</v>
      </c>
      <c r="K906" s="2">
        <v>0</v>
      </c>
      <c r="L906" s="2">
        <v>1</v>
      </c>
      <c r="M906" s="2">
        <v>0</v>
      </c>
      <c r="N906" s="2">
        <v>0</v>
      </c>
      <c r="O906" s="2" t="s">
        <v>20</v>
      </c>
      <c r="P906" s="2" t="str">
        <f t="shared" si="28"/>
        <v>Together</v>
      </c>
      <c r="Q906" t="str">
        <f t="shared" si="29"/>
        <v>Graduate</v>
      </c>
    </row>
    <row r="907" spans="1:17">
      <c r="A907" s="2">
        <v>1516</v>
      </c>
      <c r="B907" s="2">
        <v>157954</v>
      </c>
      <c r="C907" s="2">
        <v>1</v>
      </c>
      <c r="D907" s="2">
        <v>1</v>
      </c>
      <c r="E907" s="2">
        <v>43</v>
      </c>
      <c r="F907" s="2">
        <v>0</v>
      </c>
      <c r="G907" s="2">
        <v>0</v>
      </c>
      <c r="H907" s="2">
        <v>0</v>
      </c>
      <c r="I907" s="2">
        <v>1</v>
      </c>
      <c r="J907" s="2">
        <v>0</v>
      </c>
      <c r="K907" s="2">
        <v>0</v>
      </c>
      <c r="L907" s="2">
        <v>0</v>
      </c>
      <c r="M907" s="2">
        <v>1</v>
      </c>
      <c r="N907" s="2">
        <v>0</v>
      </c>
      <c r="O907" s="2" t="s">
        <v>22</v>
      </c>
      <c r="P907" s="2" t="str">
        <f t="shared" si="28"/>
        <v>Together</v>
      </c>
      <c r="Q907" t="str">
        <f t="shared" si="29"/>
        <v>Master</v>
      </c>
    </row>
    <row r="908" spans="1:17">
      <c r="A908" s="2">
        <v>1927</v>
      </c>
      <c r="B908" s="2">
        <v>157937</v>
      </c>
      <c r="C908" s="2">
        <v>0</v>
      </c>
      <c r="D908" s="2">
        <v>1</v>
      </c>
      <c r="E908" s="2">
        <v>38</v>
      </c>
      <c r="F908" s="2">
        <v>0</v>
      </c>
      <c r="G908" s="2">
        <v>1</v>
      </c>
      <c r="H908" s="2">
        <v>0</v>
      </c>
      <c r="I908" s="2">
        <v>0</v>
      </c>
      <c r="J908" s="2">
        <v>0</v>
      </c>
      <c r="K908" s="2">
        <v>0</v>
      </c>
      <c r="L908" s="2">
        <v>0</v>
      </c>
      <c r="M908" s="2">
        <v>0</v>
      </c>
      <c r="N908" s="2">
        <v>0</v>
      </c>
      <c r="O908" s="2" t="s">
        <v>20</v>
      </c>
      <c r="P908" s="2" t="str">
        <f t="shared" si="28"/>
        <v>Married</v>
      </c>
      <c r="Q908" t="e">
        <f t="shared" si="29"/>
        <v>#N/A</v>
      </c>
    </row>
    <row r="909" spans="1:17">
      <c r="A909" s="2">
        <v>1286</v>
      </c>
      <c r="B909" s="2">
        <v>157912</v>
      </c>
      <c r="C909" s="2">
        <v>0</v>
      </c>
      <c r="D909" s="2">
        <v>1</v>
      </c>
      <c r="E909" s="2">
        <v>55</v>
      </c>
      <c r="F909" s="2">
        <v>1</v>
      </c>
      <c r="G909" s="2">
        <v>0</v>
      </c>
      <c r="H909" s="2">
        <v>0</v>
      </c>
      <c r="I909" s="2">
        <v>0</v>
      </c>
      <c r="J909" s="2">
        <v>0</v>
      </c>
      <c r="K909" s="2">
        <v>0</v>
      </c>
      <c r="L909" s="2">
        <v>0</v>
      </c>
      <c r="M909" s="2">
        <v>0</v>
      </c>
      <c r="N909" s="2">
        <v>1</v>
      </c>
      <c r="O909" s="2" t="s">
        <v>21</v>
      </c>
      <c r="P909" s="2" t="str">
        <f t="shared" si="28"/>
        <v>Divorced</v>
      </c>
      <c r="Q909" t="str">
        <f t="shared" si="29"/>
        <v>PhD</v>
      </c>
    </row>
    <row r="910" spans="1:17">
      <c r="A910" s="2">
        <v>1846</v>
      </c>
      <c r="B910" s="2">
        <v>157906</v>
      </c>
      <c r="C910" s="2">
        <v>0</v>
      </c>
      <c r="D910" s="2">
        <v>1</v>
      </c>
      <c r="E910" s="2">
        <v>47</v>
      </c>
      <c r="F910" s="2">
        <v>0</v>
      </c>
      <c r="G910" s="2">
        <v>0</v>
      </c>
      <c r="H910" s="2">
        <v>0</v>
      </c>
      <c r="I910" s="2">
        <v>1</v>
      </c>
      <c r="J910" s="2">
        <v>0</v>
      </c>
      <c r="K910" s="2">
        <v>0</v>
      </c>
      <c r="L910" s="2">
        <v>0</v>
      </c>
      <c r="M910" s="2">
        <v>0</v>
      </c>
      <c r="N910" s="2">
        <v>1</v>
      </c>
      <c r="O910" s="2" t="s">
        <v>22</v>
      </c>
      <c r="P910" s="2" t="str">
        <f t="shared" si="28"/>
        <v>Together</v>
      </c>
      <c r="Q910" t="str">
        <f t="shared" si="29"/>
        <v>PhD</v>
      </c>
    </row>
    <row r="911" spans="1:17">
      <c r="A911" s="2">
        <v>2469</v>
      </c>
      <c r="B911" s="2">
        <v>157867</v>
      </c>
      <c r="C911" s="2">
        <v>1</v>
      </c>
      <c r="D911" s="2">
        <v>0</v>
      </c>
      <c r="E911" s="2">
        <v>42</v>
      </c>
      <c r="F911" s="2">
        <v>0</v>
      </c>
      <c r="G911" s="2">
        <v>0</v>
      </c>
      <c r="H911" s="2">
        <v>0</v>
      </c>
      <c r="I911" s="2">
        <v>1</v>
      </c>
      <c r="J911" s="2">
        <v>0</v>
      </c>
      <c r="K911" s="2">
        <v>0</v>
      </c>
      <c r="L911" s="2">
        <v>1</v>
      </c>
      <c r="M911" s="2">
        <v>0</v>
      </c>
      <c r="N911" s="2">
        <v>0</v>
      </c>
      <c r="O911" s="2" t="s">
        <v>18</v>
      </c>
      <c r="P911" s="2" t="str">
        <f t="shared" si="28"/>
        <v>Together</v>
      </c>
      <c r="Q911" t="str">
        <f t="shared" si="29"/>
        <v>Graduate</v>
      </c>
    </row>
    <row r="912" spans="1:17">
      <c r="A912" s="2">
        <v>2278</v>
      </c>
      <c r="B912" s="2">
        <v>157811</v>
      </c>
      <c r="C912" s="2">
        <v>0</v>
      </c>
      <c r="D912" s="2">
        <v>1</v>
      </c>
      <c r="E912" s="2">
        <v>54</v>
      </c>
      <c r="F912" s="2">
        <v>0</v>
      </c>
      <c r="G912" s="2">
        <v>0</v>
      </c>
      <c r="H912" s="2">
        <v>0</v>
      </c>
      <c r="I912" s="2">
        <v>1</v>
      </c>
      <c r="J912" s="2">
        <v>0</v>
      </c>
      <c r="K912" s="2">
        <v>0</v>
      </c>
      <c r="L912" s="2">
        <v>1</v>
      </c>
      <c r="M912" s="2">
        <v>0</v>
      </c>
      <c r="N912" s="2">
        <v>0</v>
      </c>
      <c r="O912" s="2" t="s">
        <v>22</v>
      </c>
      <c r="P912" s="2" t="str">
        <f t="shared" si="28"/>
        <v>Together</v>
      </c>
      <c r="Q912" t="str">
        <f t="shared" si="29"/>
        <v>Graduate</v>
      </c>
    </row>
    <row r="913" spans="1:17">
      <c r="A913" s="2">
        <v>2129</v>
      </c>
      <c r="B913" s="2">
        <v>157744</v>
      </c>
      <c r="C913" s="2">
        <v>0</v>
      </c>
      <c r="D913" s="2">
        <v>1</v>
      </c>
      <c r="E913" s="2">
        <v>66</v>
      </c>
      <c r="F913" s="2">
        <v>0</v>
      </c>
      <c r="G913" s="2">
        <v>1</v>
      </c>
      <c r="H913" s="2">
        <v>0</v>
      </c>
      <c r="I913" s="2">
        <v>0</v>
      </c>
      <c r="J913" s="2">
        <v>0</v>
      </c>
      <c r="K913" s="2">
        <v>0</v>
      </c>
      <c r="L913" s="2">
        <v>0</v>
      </c>
      <c r="M913" s="2">
        <v>0</v>
      </c>
      <c r="N913" s="2">
        <v>1</v>
      </c>
      <c r="O913" s="2" t="s">
        <v>17</v>
      </c>
      <c r="P913" s="2" t="str">
        <f t="shared" si="28"/>
        <v>Married</v>
      </c>
      <c r="Q913" t="str">
        <f t="shared" si="29"/>
        <v>PhD</v>
      </c>
    </row>
    <row r="914" spans="1:17">
      <c r="A914" s="2">
        <v>3169</v>
      </c>
      <c r="B914" s="2">
        <v>157731</v>
      </c>
      <c r="C914" s="2">
        <v>0</v>
      </c>
      <c r="D914" s="2">
        <v>1</v>
      </c>
      <c r="E914" s="2">
        <v>51</v>
      </c>
      <c r="F914" s="2">
        <v>0</v>
      </c>
      <c r="G914" s="2">
        <v>0</v>
      </c>
      <c r="H914" s="2">
        <v>1</v>
      </c>
      <c r="I914" s="2">
        <v>0</v>
      </c>
      <c r="J914" s="2">
        <v>0</v>
      </c>
      <c r="K914" s="2">
        <v>0</v>
      </c>
      <c r="L914" s="2">
        <v>1</v>
      </c>
      <c r="M914" s="2">
        <v>0</v>
      </c>
      <c r="N914" s="2">
        <v>0</v>
      </c>
      <c r="O914" s="2" t="s">
        <v>20</v>
      </c>
      <c r="P914" s="2" t="str">
        <f t="shared" si="28"/>
        <v>Single</v>
      </c>
      <c r="Q914" t="str">
        <f t="shared" si="29"/>
        <v>Graduate</v>
      </c>
    </row>
    <row r="915" spans="1:17">
      <c r="A915" s="2">
        <v>2823</v>
      </c>
      <c r="B915" s="2">
        <v>157705</v>
      </c>
      <c r="C915" s="2">
        <v>0</v>
      </c>
      <c r="D915" s="2">
        <v>1</v>
      </c>
      <c r="E915" s="2">
        <v>54</v>
      </c>
      <c r="F915" s="2">
        <v>0</v>
      </c>
      <c r="G915" s="2">
        <v>1</v>
      </c>
      <c r="H915" s="2">
        <v>0</v>
      </c>
      <c r="I915" s="2">
        <v>0</v>
      </c>
      <c r="J915" s="2">
        <v>0</v>
      </c>
      <c r="K915" s="2">
        <v>0</v>
      </c>
      <c r="L915" s="2">
        <v>0</v>
      </c>
      <c r="M915" s="2">
        <v>0</v>
      </c>
      <c r="N915" s="2">
        <v>1</v>
      </c>
      <c r="O915" s="2" t="s">
        <v>18</v>
      </c>
      <c r="P915" s="2" t="str">
        <f t="shared" si="28"/>
        <v>Married</v>
      </c>
      <c r="Q915" t="str">
        <f t="shared" si="29"/>
        <v>PhD</v>
      </c>
    </row>
    <row r="916" spans="1:17">
      <c r="A916" s="2">
        <v>3192</v>
      </c>
      <c r="B916" s="2">
        <v>157642</v>
      </c>
      <c r="C916" s="2">
        <v>0</v>
      </c>
      <c r="D916" s="2">
        <v>1</v>
      </c>
      <c r="E916" s="2">
        <v>50</v>
      </c>
      <c r="F916" s="2">
        <v>0</v>
      </c>
      <c r="G916" s="2">
        <v>0</v>
      </c>
      <c r="H916" s="2">
        <v>1</v>
      </c>
      <c r="I916" s="2">
        <v>0</v>
      </c>
      <c r="J916" s="2">
        <v>0</v>
      </c>
      <c r="K916" s="2">
        <v>0</v>
      </c>
      <c r="L916" s="2">
        <v>0</v>
      </c>
      <c r="M916" s="2">
        <v>0</v>
      </c>
      <c r="N916" s="2">
        <v>1</v>
      </c>
      <c r="O916" s="2" t="s">
        <v>19</v>
      </c>
      <c r="P916" s="2" t="str">
        <f t="shared" si="28"/>
        <v>Single</v>
      </c>
      <c r="Q916" t="str">
        <f t="shared" si="29"/>
        <v>PhD</v>
      </c>
    </row>
    <row r="917" spans="1:17">
      <c r="A917" s="2">
        <v>2391</v>
      </c>
      <c r="B917" s="2">
        <v>157537</v>
      </c>
      <c r="C917" s="2">
        <v>1</v>
      </c>
      <c r="D917" s="2">
        <v>0</v>
      </c>
      <c r="E917" s="2">
        <v>41</v>
      </c>
      <c r="F917" s="2">
        <v>0</v>
      </c>
      <c r="G917" s="2">
        <v>0</v>
      </c>
      <c r="H917" s="2">
        <v>1</v>
      </c>
      <c r="I917" s="2">
        <v>0</v>
      </c>
      <c r="J917" s="2">
        <v>0</v>
      </c>
      <c r="K917" s="2">
        <v>0</v>
      </c>
      <c r="L917" s="2">
        <v>1</v>
      </c>
      <c r="M917" s="2">
        <v>0</v>
      </c>
      <c r="N917" s="2">
        <v>0</v>
      </c>
      <c r="O917" s="2" t="s">
        <v>18</v>
      </c>
      <c r="P917" s="2" t="str">
        <f t="shared" si="28"/>
        <v>Single</v>
      </c>
      <c r="Q917" t="str">
        <f t="shared" si="29"/>
        <v>Graduate</v>
      </c>
    </row>
    <row r="918" spans="1:17">
      <c r="A918" s="2">
        <v>2526</v>
      </c>
      <c r="B918" s="2">
        <v>157530</v>
      </c>
      <c r="C918" s="2">
        <v>0</v>
      </c>
      <c r="D918" s="2">
        <v>1</v>
      </c>
      <c r="E918" s="2">
        <v>69</v>
      </c>
      <c r="F918" s="2">
        <v>1</v>
      </c>
      <c r="G918" s="2">
        <v>0</v>
      </c>
      <c r="H918" s="2">
        <v>0</v>
      </c>
      <c r="I918" s="2">
        <v>0</v>
      </c>
      <c r="J918" s="2">
        <v>0</v>
      </c>
      <c r="K918" s="2">
        <v>0</v>
      </c>
      <c r="L918" s="2">
        <v>0</v>
      </c>
      <c r="M918" s="2">
        <v>1</v>
      </c>
      <c r="N918" s="2">
        <v>0</v>
      </c>
      <c r="O918" s="2" t="s">
        <v>19</v>
      </c>
      <c r="P918" s="2" t="str">
        <f t="shared" si="28"/>
        <v>Divorced</v>
      </c>
      <c r="Q918" t="str">
        <f t="shared" si="29"/>
        <v>Master</v>
      </c>
    </row>
    <row r="919" spans="1:17">
      <c r="A919" s="2">
        <v>2131</v>
      </c>
      <c r="B919" s="2">
        <v>157513</v>
      </c>
      <c r="C919" s="2">
        <v>0</v>
      </c>
      <c r="D919" s="2">
        <v>0</v>
      </c>
      <c r="E919" s="2">
        <v>77</v>
      </c>
      <c r="F919" s="2">
        <v>0</v>
      </c>
      <c r="G919" s="2">
        <v>0</v>
      </c>
      <c r="H919" s="2">
        <v>0</v>
      </c>
      <c r="I919" s="2">
        <v>0</v>
      </c>
      <c r="J919" s="2">
        <v>1</v>
      </c>
      <c r="K919" s="2">
        <v>0</v>
      </c>
      <c r="L919" s="2">
        <v>0</v>
      </c>
      <c r="M919" s="2">
        <v>0</v>
      </c>
      <c r="N919" s="2">
        <v>1</v>
      </c>
      <c r="O919" s="2" t="s">
        <v>20</v>
      </c>
      <c r="P919" s="2" t="str">
        <f t="shared" si="28"/>
        <v>Widow</v>
      </c>
      <c r="Q919" t="str">
        <f t="shared" si="29"/>
        <v>PhD</v>
      </c>
    </row>
    <row r="920" spans="1:17">
      <c r="A920" s="2">
        <v>2358</v>
      </c>
      <c r="B920" s="2">
        <v>157420</v>
      </c>
      <c r="C920" s="2">
        <v>0</v>
      </c>
      <c r="D920" s="2">
        <v>1</v>
      </c>
      <c r="E920" s="2">
        <v>49</v>
      </c>
      <c r="F920" s="2">
        <v>0</v>
      </c>
      <c r="G920" s="2">
        <v>0</v>
      </c>
      <c r="H920" s="2">
        <v>0</v>
      </c>
      <c r="I920" s="2">
        <v>1</v>
      </c>
      <c r="J920" s="2">
        <v>0</v>
      </c>
      <c r="K920" s="2">
        <v>0</v>
      </c>
      <c r="L920" s="2">
        <v>0</v>
      </c>
      <c r="M920" s="2">
        <v>1</v>
      </c>
      <c r="N920" s="2">
        <v>0</v>
      </c>
      <c r="O920" s="2" t="s">
        <v>19</v>
      </c>
      <c r="P920" s="2" t="str">
        <f t="shared" si="28"/>
        <v>Together</v>
      </c>
      <c r="Q920" t="str">
        <f t="shared" si="29"/>
        <v>Master</v>
      </c>
    </row>
    <row r="921" spans="1:17">
      <c r="A921" s="2">
        <v>2350</v>
      </c>
      <c r="B921" s="2">
        <v>157338</v>
      </c>
      <c r="C921" s="2">
        <v>0</v>
      </c>
      <c r="D921" s="2">
        <v>1</v>
      </c>
      <c r="E921" s="2">
        <v>45</v>
      </c>
      <c r="F921" s="2">
        <v>0</v>
      </c>
      <c r="G921" s="2">
        <v>0</v>
      </c>
      <c r="H921" s="2">
        <v>1</v>
      </c>
      <c r="I921" s="2">
        <v>0</v>
      </c>
      <c r="J921" s="2">
        <v>0</v>
      </c>
      <c r="K921" s="2">
        <v>0</v>
      </c>
      <c r="L921" s="2">
        <v>1</v>
      </c>
      <c r="M921" s="2">
        <v>0</v>
      </c>
      <c r="N921" s="2">
        <v>0</v>
      </c>
      <c r="O921" s="2" t="s">
        <v>22</v>
      </c>
      <c r="P921" s="2" t="str">
        <f t="shared" si="28"/>
        <v>Single</v>
      </c>
      <c r="Q921" t="str">
        <f t="shared" si="29"/>
        <v>Graduate</v>
      </c>
    </row>
    <row r="922" spans="1:17">
      <c r="A922" s="2">
        <v>2814</v>
      </c>
      <c r="B922" s="2">
        <v>157333</v>
      </c>
      <c r="C922" s="2">
        <v>0</v>
      </c>
      <c r="D922" s="2">
        <v>1</v>
      </c>
      <c r="E922" s="2">
        <v>66</v>
      </c>
      <c r="F922" s="2">
        <v>1</v>
      </c>
      <c r="G922" s="2">
        <v>0</v>
      </c>
      <c r="H922" s="2">
        <v>0</v>
      </c>
      <c r="I922" s="2">
        <v>0</v>
      </c>
      <c r="J922" s="2">
        <v>0</v>
      </c>
      <c r="K922" s="2">
        <v>0</v>
      </c>
      <c r="L922" s="2">
        <v>0</v>
      </c>
      <c r="M922" s="2">
        <v>0</v>
      </c>
      <c r="N922" s="2">
        <v>1</v>
      </c>
      <c r="O922" s="2" t="s">
        <v>19</v>
      </c>
      <c r="P922" s="2" t="str">
        <f t="shared" si="28"/>
        <v>Divorced</v>
      </c>
      <c r="Q922" t="str">
        <f t="shared" si="29"/>
        <v>PhD</v>
      </c>
    </row>
    <row r="923" spans="1:17">
      <c r="A923" s="2">
        <v>3209</v>
      </c>
      <c r="B923" s="2">
        <v>157313</v>
      </c>
      <c r="C923" s="2">
        <v>1</v>
      </c>
      <c r="D923" s="2">
        <v>1.5</v>
      </c>
      <c r="E923" s="2">
        <v>41</v>
      </c>
      <c r="F923" s="2">
        <v>0</v>
      </c>
      <c r="G923" s="2">
        <v>1</v>
      </c>
      <c r="H923" s="2">
        <v>0</v>
      </c>
      <c r="I923" s="2">
        <v>0</v>
      </c>
      <c r="J923" s="2">
        <v>0</v>
      </c>
      <c r="K923" s="2">
        <v>0</v>
      </c>
      <c r="L923" s="2">
        <v>1</v>
      </c>
      <c r="M923" s="2">
        <v>0</v>
      </c>
      <c r="N923" s="2">
        <v>0</v>
      </c>
      <c r="O923" s="2" t="s">
        <v>17</v>
      </c>
      <c r="P923" s="2" t="str">
        <f t="shared" si="28"/>
        <v>Married</v>
      </c>
      <c r="Q923" t="str">
        <f t="shared" si="29"/>
        <v>Graduate</v>
      </c>
    </row>
    <row r="924" spans="1:17">
      <c r="A924" s="2">
        <v>2140</v>
      </c>
      <c r="B924" s="2">
        <v>157304</v>
      </c>
      <c r="C924" s="2">
        <v>0</v>
      </c>
      <c r="D924" s="2">
        <v>1</v>
      </c>
      <c r="E924" s="2">
        <v>69</v>
      </c>
      <c r="F924" s="2">
        <v>0</v>
      </c>
      <c r="G924" s="2">
        <v>1</v>
      </c>
      <c r="H924" s="2">
        <v>0</v>
      </c>
      <c r="I924" s="2">
        <v>0</v>
      </c>
      <c r="J924" s="2">
        <v>0</v>
      </c>
      <c r="K924" s="2">
        <v>0</v>
      </c>
      <c r="L924" s="2">
        <v>1</v>
      </c>
      <c r="M924" s="2">
        <v>0</v>
      </c>
      <c r="N924" s="2">
        <v>0</v>
      </c>
      <c r="O924" s="2" t="s">
        <v>22</v>
      </c>
      <c r="P924" s="2" t="str">
        <f t="shared" si="28"/>
        <v>Married</v>
      </c>
      <c r="Q924" t="str">
        <f t="shared" si="29"/>
        <v>Graduate</v>
      </c>
    </row>
    <row r="925" spans="1:17">
      <c r="A925" s="2">
        <v>1104</v>
      </c>
      <c r="B925" s="2">
        <v>157288</v>
      </c>
      <c r="C925" s="2">
        <v>0</v>
      </c>
      <c r="D925" s="2">
        <v>1</v>
      </c>
      <c r="E925" s="2">
        <v>57</v>
      </c>
      <c r="F925" s="2">
        <v>0</v>
      </c>
      <c r="G925" s="2">
        <v>0</v>
      </c>
      <c r="H925" s="2">
        <v>0</v>
      </c>
      <c r="I925" s="2">
        <v>1</v>
      </c>
      <c r="J925" s="2">
        <v>0</v>
      </c>
      <c r="K925" s="2">
        <v>0</v>
      </c>
      <c r="L925" s="2">
        <v>0</v>
      </c>
      <c r="M925" s="2">
        <v>1</v>
      </c>
      <c r="N925" s="2">
        <v>0</v>
      </c>
      <c r="O925" s="2" t="s">
        <v>19</v>
      </c>
      <c r="P925" s="2" t="str">
        <f t="shared" si="28"/>
        <v>Together</v>
      </c>
      <c r="Q925" t="str">
        <f t="shared" si="29"/>
        <v>Master</v>
      </c>
    </row>
    <row r="926" spans="1:17">
      <c r="A926" s="2">
        <v>1522</v>
      </c>
      <c r="B926" s="2">
        <v>157247</v>
      </c>
      <c r="C926" s="2">
        <v>0</v>
      </c>
      <c r="D926" s="2">
        <v>1</v>
      </c>
      <c r="E926" s="2">
        <v>68</v>
      </c>
      <c r="F926" s="2">
        <v>0</v>
      </c>
      <c r="G926" s="2">
        <v>0</v>
      </c>
      <c r="H926" s="2">
        <v>0</v>
      </c>
      <c r="I926" s="2">
        <v>1</v>
      </c>
      <c r="J926" s="2">
        <v>0</v>
      </c>
      <c r="K926" s="2">
        <v>0</v>
      </c>
      <c r="L926" s="2">
        <v>0</v>
      </c>
      <c r="M926" s="2">
        <v>0</v>
      </c>
      <c r="N926" s="2">
        <v>0</v>
      </c>
      <c r="O926" s="2" t="s">
        <v>22</v>
      </c>
      <c r="P926" s="2" t="str">
        <f t="shared" si="28"/>
        <v>Together</v>
      </c>
      <c r="Q926" t="e">
        <f t="shared" si="29"/>
        <v>#N/A</v>
      </c>
    </row>
    <row r="927" spans="1:17">
      <c r="A927" s="2">
        <v>2075</v>
      </c>
      <c r="B927" s="2">
        <v>157236</v>
      </c>
      <c r="C927" s="2">
        <v>1</v>
      </c>
      <c r="D927" s="2">
        <v>1</v>
      </c>
      <c r="E927" s="2">
        <v>55</v>
      </c>
      <c r="F927" s="2">
        <v>0</v>
      </c>
      <c r="G927" s="2">
        <v>1</v>
      </c>
      <c r="H927" s="2">
        <v>0</v>
      </c>
      <c r="I927" s="2">
        <v>0</v>
      </c>
      <c r="J927" s="2">
        <v>0</v>
      </c>
      <c r="K927" s="2">
        <v>0</v>
      </c>
      <c r="L927" s="2">
        <v>0</v>
      </c>
      <c r="M927" s="2">
        <v>0</v>
      </c>
      <c r="N927" s="2">
        <v>1</v>
      </c>
      <c r="O927" s="2" t="s">
        <v>17</v>
      </c>
      <c r="P927" s="2" t="str">
        <f t="shared" si="28"/>
        <v>Married</v>
      </c>
      <c r="Q927" t="str">
        <f t="shared" si="29"/>
        <v>PhD</v>
      </c>
    </row>
    <row r="928" spans="1:17">
      <c r="A928" s="2">
        <v>2254</v>
      </c>
      <c r="B928" s="2">
        <v>157183</v>
      </c>
      <c r="C928" s="2">
        <v>1</v>
      </c>
      <c r="D928" s="2">
        <v>1</v>
      </c>
      <c r="E928" s="2">
        <v>54</v>
      </c>
      <c r="F928" s="2">
        <v>0</v>
      </c>
      <c r="G928" s="2">
        <v>1</v>
      </c>
      <c r="H928" s="2">
        <v>0</v>
      </c>
      <c r="I928" s="2">
        <v>0</v>
      </c>
      <c r="J928" s="2">
        <v>0</v>
      </c>
      <c r="K928" s="2">
        <v>0</v>
      </c>
      <c r="L928" s="2">
        <v>0</v>
      </c>
      <c r="M928" s="2">
        <v>1</v>
      </c>
      <c r="N928" s="2">
        <v>0</v>
      </c>
      <c r="O928" s="2" t="s">
        <v>22</v>
      </c>
      <c r="P928" s="2" t="str">
        <f t="shared" si="28"/>
        <v>Married</v>
      </c>
      <c r="Q928" t="str">
        <f t="shared" si="29"/>
        <v>Master</v>
      </c>
    </row>
    <row r="929" spans="1:17">
      <c r="A929" s="2">
        <v>2624</v>
      </c>
      <c r="B929" s="2">
        <v>157136</v>
      </c>
      <c r="C929" s="2">
        <v>0</v>
      </c>
      <c r="D929" s="2">
        <v>0</v>
      </c>
      <c r="E929" s="2">
        <v>53</v>
      </c>
      <c r="F929" s="2">
        <v>1</v>
      </c>
      <c r="G929" s="2">
        <v>0</v>
      </c>
      <c r="H929" s="2">
        <v>0</v>
      </c>
      <c r="I929" s="2">
        <v>0</v>
      </c>
      <c r="J929" s="2">
        <v>0</v>
      </c>
      <c r="K929" s="2">
        <v>0</v>
      </c>
      <c r="L929" s="2">
        <v>1</v>
      </c>
      <c r="M929" s="2">
        <v>0</v>
      </c>
      <c r="N929" s="2">
        <v>0</v>
      </c>
      <c r="O929" s="2" t="s">
        <v>21</v>
      </c>
      <c r="P929" s="2" t="str">
        <f t="shared" si="28"/>
        <v>Divorced</v>
      </c>
      <c r="Q929" t="str">
        <f t="shared" si="29"/>
        <v>Graduate</v>
      </c>
    </row>
    <row r="930" spans="1:17">
      <c r="A930" s="2">
        <v>2482</v>
      </c>
      <c r="B930" s="2">
        <v>157136</v>
      </c>
      <c r="C930" s="2">
        <v>1</v>
      </c>
      <c r="D930" s="2">
        <v>1</v>
      </c>
      <c r="E930" s="2">
        <v>48</v>
      </c>
      <c r="F930" s="2">
        <v>0</v>
      </c>
      <c r="G930" s="2">
        <v>1</v>
      </c>
      <c r="H930" s="2">
        <v>0</v>
      </c>
      <c r="I930" s="2">
        <v>0</v>
      </c>
      <c r="J930" s="2">
        <v>0</v>
      </c>
      <c r="K930" s="2">
        <v>0</v>
      </c>
      <c r="L930" s="2">
        <v>0</v>
      </c>
      <c r="M930" s="2">
        <v>1</v>
      </c>
      <c r="N930" s="2">
        <v>0</v>
      </c>
      <c r="O930" s="2" t="s">
        <v>22</v>
      </c>
      <c r="P930" s="2" t="str">
        <f t="shared" si="28"/>
        <v>Married</v>
      </c>
      <c r="Q930" t="str">
        <f t="shared" si="29"/>
        <v>Master</v>
      </c>
    </row>
    <row r="931" spans="1:17">
      <c r="A931" s="2">
        <v>2961</v>
      </c>
      <c r="B931" s="2">
        <v>157113</v>
      </c>
      <c r="C931" s="2">
        <v>1</v>
      </c>
      <c r="D931" s="2">
        <v>1</v>
      </c>
      <c r="E931" s="2">
        <v>42</v>
      </c>
      <c r="F931" s="2">
        <v>0</v>
      </c>
      <c r="G931" s="2">
        <v>1</v>
      </c>
      <c r="H931" s="2">
        <v>0</v>
      </c>
      <c r="I931" s="2">
        <v>0</v>
      </c>
      <c r="J931" s="2">
        <v>0</v>
      </c>
      <c r="K931" s="2">
        <v>0</v>
      </c>
      <c r="L931" s="2">
        <v>1</v>
      </c>
      <c r="M931" s="2">
        <v>0</v>
      </c>
      <c r="N931" s="2">
        <v>0</v>
      </c>
      <c r="O931" s="2" t="s">
        <v>18</v>
      </c>
      <c r="P931" s="2" t="str">
        <f t="shared" si="28"/>
        <v>Married</v>
      </c>
      <c r="Q931" t="str">
        <f t="shared" si="29"/>
        <v>Graduate</v>
      </c>
    </row>
    <row r="932" spans="1:17">
      <c r="A932" s="2">
        <v>2890</v>
      </c>
      <c r="B932" s="2">
        <v>157107</v>
      </c>
      <c r="C932" s="2">
        <v>0</v>
      </c>
      <c r="D932" s="2">
        <v>1</v>
      </c>
      <c r="E932" s="2">
        <v>52</v>
      </c>
      <c r="F932" s="2">
        <v>0</v>
      </c>
      <c r="G932" s="2">
        <v>0</v>
      </c>
      <c r="H932" s="2">
        <v>1</v>
      </c>
      <c r="I932" s="2">
        <v>0</v>
      </c>
      <c r="J932" s="2">
        <v>0</v>
      </c>
      <c r="K932" s="2">
        <v>0</v>
      </c>
      <c r="L932" s="2">
        <v>1</v>
      </c>
      <c r="M932" s="2">
        <v>0</v>
      </c>
      <c r="N932" s="2">
        <v>0</v>
      </c>
      <c r="O932" s="2" t="s">
        <v>22</v>
      </c>
      <c r="P932" s="2" t="str">
        <f t="shared" si="28"/>
        <v>Single</v>
      </c>
      <c r="Q932" t="str">
        <f t="shared" si="29"/>
        <v>Graduate</v>
      </c>
    </row>
    <row r="933" spans="1:17">
      <c r="A933" s="2">
        <v>1884</v>
      </c>
      <c r="B933" s="2">
        <v>157100</v>
      </c>
      <c r="C933" s="2">
        <v>0</v>
      </c>
      <c r="D933" s="2">
        <v>0</v>
      </c>
      <c r="E933" s="2">
        <v>47</v>
      </c>
      <c r="F933" s="2">
        <v>0</v>
      </c>
      <c r="G933" s="2">
        <v>0</v>
      </c>
      <c r="H933" s="2">
        <v>0</v>
      </c>
      <c r="I933" s="2">
        <v>1</v>
      </c>
      <c r="J933" s="2">
        <v>0</v>
      </c>
      <c r="K933" s="2">
        <v>0</v>
      </c>
      <c r="L933" s="2">
        <v>1</v>
      </c>
      <c r="M933" s="2">
        <v>0</v>
      </c>
      <c r="N933" s="2">
        <v>0</v>
      </c>
      <c r="O933" s="2" t="s">
        <v>19</v>
      </c>
      <c r="P933" s="2" t="str">
        <f t="shared" si="28"/>
        <v>Together</v>
      </c>
      <c r="Q933" t="str">
        <f t="shared" si="29"/>
        <v>Graduate</v>
      </c>
    </row>
    <row r="934" spans="1:17">
      <c r="A934" s="2">
        <v>2593</v>
      </c>
      <c r="B934" s="2">
        <v>157100</v>
      </c>
      <c r="C934" s="2">
        <v>1</v>
      </c>
      <c r="D934" s="2">
        <v>0</v>
      </c>
      <c r="E934" s="2">
        <v>33</v>
      </c>
      <c r="F934" s="2">
        <v>0</v>
      </c>
      <c r="G934" s="2">
        <v>0</v>
      </c>
      <c r="H934" s="2">
        <v>1</v>
      </c>
      <c r="I934" s="2">
        <v>0</v>
      </c>
      <c r="J934" s="2">
        <v>0</v>
      </c>
      <c r="K934" s="2">
        <v>0</v>
      </c>
      <c r="L934" s="2">
        <v>1</v>
      </c>
      <c r="M934" s="2">
        <v>0</v>
      </c>
      <c r="N934" s="2">
        <v>0</v>
      </c>
      <c r="O934" s="2" t="s">
        <v>20</v>
      </c>
      <c r="P934" s="2" t="str">
        <f t="shared" si="28"/>
        <v>Single</v>
      </c>
      <c r="Q934" t="str">
        <f t="shared" si="29"/>
        <v>Graduate</v>
      </c>
    </row>
    <row r="935" spans="1:17">
      <c r="A935" s="2">
        <v>1803</v>
      </c>
      <c r="B935" s="2">
        <v>157091</v>
      </c>
      <c r="C935" s="2">
        <v>0</v>
      </c>
      <c r="D935" s="2">
        <v>0</v>
      </c>
      <c r="E935" s="2">
        <v>59</v>
      </c>
      <c r="F935" s="2">
        <v>0</v>
      </c>
      <c r="G935" s="2">
        <v>0</v>
      </c>
      <c r="H935" s="2">
        <v>1</v>
      </c>
      <c r="I935" s="2">
        <v>0</v>
      </c>
      <c r="J935" s="2">
        <v>0</v>
      </c>
      <c r="K935" s="2">
        <v>0</v>
      </c>
      <c r="L935" s="2">
        <v>1</v>
      </c>
      <c r="M935" s="2">
        <v>0</v>
      </c>
      <c r="N935" s="2">
        <v>0</v>
      </c>
      <c r="O935" s="2" t="s">
        <v>18</v>
      </c>
      <c r="P935" s="2" t="str">
        <f t="shared" si="28"/>
        <v>Single</v>
      </c>
      <c r="Q935" t="str">
        <f t="shared" si="29"/>
        <v>Graduate</v>
      </c>
    </row>
    <row r="936" spans="1:17">
      <c r="A936" s="2">
        <v>2267</v>
      </c>
      <c r="B936" s="2">
        <v>157091</v>
      </c>
      <c r="C936" s="2">
        <v>0</v>
      </c>
      <c r="D936" s="2">
        <v>1</v>
      </c>
      <c r="E936" s="2">
        <v>48</v>
      </c>
      <c r="F936" s="2">
        <v>0</v>
      </c>
      <c r="G936" s="2">
        <v>1</v>
      </c>
      <c r="H936" s="2">
        <v>0</v>
      </c>
      <c r="I936" s="2">
        <v>0</v>
      </c>
      <c r="J936" s="2">
        <v>0</v>
      </c>
      <c r="K936" s="2">
        <v>0</v>
      </c>
      <c r="L936" s="2">
        <v>0</v>
      </c>
      <c r="M936" s="2">
        <v>0</v>
      </c>
      <c r="N936" s="2">
        <v>1</v>
      </c>
      <c r="O936" s="2" t="s">
        <v>17</v>
      </c>
      <c r="P936" s="2" t="str">
        <f t="shared" si="28"/>
        <v>Married</v>
      </c>
      <c r="Q936" t="str">
        <f t="shared" si="29"/>
        <v>PhD</v>
      </c>
    </row>
    <row r="937" spans="1:17">
      <c r="A937" s="2">
        <v>2455</v>
      </c>
      <c r="B937" s="2">
        <v>157072</v>
      </c>
      <c r="C937" s="2">
        <v>0</v>
      </c>
      <c r="D937" s="2">
        <v>1</v>
      </c>
      <c r="E937" s="2">
        <v>59</v>
      </c>
      <c r="F937" s="2">
        <v>0</v>
      </c>
      <c r="G937" s="2">
        <v>1</v>
      </c>
      <c r="H937" s="2">
        <v>0</v>
      </c>
      <c r="I937" s="2">
        <v>0</v>
      </c>
      <c r="J937" s="2">
        <v>0</v>
      </c>
      <c r="K937" s="2">
        <v>0</v>
      </c>
      <c r="L937" s="2">
        <v>0</v>
      </c>
      <c r="M937" s="2">
        <v>0</v>
      </c>
      <c r="N937" s="2">
        <v>1</v>
      </c>
      <c r="O937" s="2" t="s">
        <v>20</v>
      </c>
      <c r="P937" s="2" t="str">
        <f t="shared" si="28"/>
        <v>Married</v>
      </c>
      <c r="Q937" t="str">
        <f t="shared" si="29"/>
        <v>PhD</v>
      </c>
    </row>
    <row r="938" spans="1:17">
      <c r="A938" s="2">
        <v>2384</v>
      </c>
      <c r="B938" s="2">
        <v>157045</v>
      </c>
      <c r="C938" s="2">
        <v>0</v>
      </c>
      <c r="D938" s="2">
        <v>1</v>
      </c>
      <c r="E938" s="2">
        <v>70</v>
      </c>
      <c r="F938" s="2">
        <v>0</v>
      </c>
      <c r="G938" s="2">
        <v>1</v>
      </c>
      <c r="H938" s="2">
        <v>0</v>
      </c>
      <c r="I938" s="2">
        <v>0</v>
      </c>
      <c r="J938" s="2">
        <v>0</v>
      </c>
      <c r="K938" s="2">
        <v>0</v>
      </c>
      <c r="L938" s="2">
        <v>1</v>
      </c>
      <c r="M938" s="2">
        <v>0</v>
      </c>
      <c r="N938" s="2">
        <v>0</v>
      </c>
      <c r="O938" s="2" t="s">
        <v>21</v>
      </c>
      <c r="P938" s="2" t="str">
        <f t="shared" si="28"/>
        <v>Married</v>
      </c>
      <c r="Q938" t="str">
        <f t="shared" si="29"/>
        <v>Graduate</v>
      </c>
    </row>
    <row r="939" spans="1:17">
      <c r="A939" s="2">
        <v>2506</v>
      </c>
      <c r="B939" s="2">
        <v>157036</v>
      </c>
      <c r="C939" s="2">
        <v>0</v>
      </c>
      <c r="D939" s="2">
        <v>1</v>
      </c>
      <c r="E939" s="2">
        <v>45</v>
      </c>
      <c r="F939" s="2">
        <v>0</v>
      </c>
      <c r="G939" s="2">
        <v>1</v>
      </c>
      <c r="H939" s="2">
        <v>0</v>
      </c>
      <c r="I939" s="2">
        <v>0</v>
      </c>
      <c r="J939" s="2">
        <v>0</v>
      </c>
      <c r="K939" s="2">
        <v>0</v>
      </c>
      <c r="L939" s="2">
        <v>0</v>
      </c>
      <c r="M939" s="2">
        <v>0</v>
      </c>
      <c r="N939" s="2">
        <v>0</v>
      </c>
      <c r="O939" s="2" t="s">
        <v>22</v>
      </c>
      <c r="P939" s="2" t="str">
        <f t="shared" si="28"/>
        <v>Married</v>
      </c>
      <c r="Q939" t="e">
        <f t="shared" si="29"/>
        <v>#N/A</v>
      </c>
    </row>
    <row r="940" spans="1:17">
      <c r="A940" s="2">
        <v>3203</v>
      </c>
      <c r="B940" s="2">
        <v>156981</v>
      </c>
      <c r="C940" s="2">
        <v>0</v>
      </c>
      <c r="D940" s="2">
        <v>0</v>
      </c>
      <c r="E940" s="2">
        <v>39</v>
      </c>
      <c r="F940" s="2">
        <v>1</v>
      </c>
      <c r="G940" s="2">
        <v>0</v>
      </c>
      <c r="H940" s="2">
        <v>0</v>
      </c>
      <c r="I940" s="2">
        <v>0</v>
      </c>
      <c r="J940" s="2">
        <v>0</v>
      </c>
      <c r="K940" s="2">
        <v>0</v>
      </c>
      <c r="L940" s="2">
        <v>1</v>
      </c>
      <c r="M940" s="2">
        <v>0</v>
      </c>
      <c r="N940" s="2">
        <v>0</v>
      </c>
      <c r="O940" s="2" t="s">
        <v>17</v>
      </c>
      <c r="P940" s="2" t="str">
        <f t="shared" si="28"/>
        <v>Divorced</v>
      </c>
      <c r="Q940" t="str">
        <f t="shared" si="29"/>
        <v>Graduate</v>
      </c>
    </row>
    <row r="941" spans="1:17">
      <c r="A941" s="2">
        <v>1709</v>
      </c>
      <c r="B941" s="2">
        <v>156962</v>
      </c>
      <c r="C941" s="2">
        <v>2</v>
      </c>
      <c r="D941" s="2">
        <v>1</v>
      </c>
      <c r="E941" s="2">
        <v>55</v>
      </c>
      <c r="F941" s="2">
        <v>0</v>
      </c>
      <c r="G941" s="2">
        <v>1</v>
      </c>
      <c r="H941" s="2">
        <v>0</v>
      </c>
      <c r="I941" s="2">
        <v>0</v>
      </c>
      <c r="J941" s="2">
        <v>0</v>
      </c>
      <c r="K941" s="2">
        <v>0</v>
      </c>
      <c r="L941" s="2">
        <v>0</v>
      </c>
      <c r="M941" s="2">
        <v>1</v>
      </c>
      <c r="N941" s="2">
        <v>0</v>
      </c>
      <c r="O941" s="2" t="s">
        <v>17</v>
      </c>
      <c r="P941" s="2" t="str">
        <f t="shared" si="28"/>
        <v>Married</v>
      </c>
      <c r="Q941" t="str">
        <f t="shared" si="29"/>
        <v>Master</v>
      </c>
    </row>
    <row r="942" spans="1:17">
      <c r="A942" s="2">
        <v>1958</v>
      </c>
      <c r="B942" s="2">
        <v>156962</v>
      </c>
      <c r="C942" s="2">
        <v>2</v>
      </c>
      <c r="D942" s="2">
        <v>1</v>
      </c>
      <c r="E942" s="2">
        <v>55</v>
      </c>
      <c r="F942" s="2">
        <v>0</v>
      </c>
      <c r="G942" s="2">
        <v>1</v>
      </c>
      <c r="H942" s="2">
        <v>0</v>
      </c>
      <c r="I942" s="2">
        <v>0</v>
      </c>
      <c r="J942" s="2">
        <v>0</v>
      </c>
      <c r="K942" s="2">
        <v>0</v>
      </c>
      <c r="L942" s="2">
        <v>0</v>
      </c>
      <c r="M942" s="2">
        <v>1</v>
      </c>
      <c r="N942" s="2">
        <v>0</v>
      </c>
      <c r="O942" s="2" t="s">
        <v>21</v>
      </c>
      <c r="P942" s="2" t="str">
        <f t="shared" si="28"/>
        <v>Married</v>
      </c>
      <c r="Q942" t="str">
        <f t="shared" si="29"/>
        <v>Master</v>
      </c>
    </row>
    <row r="943" spans="1:17">
      <c r="A943" s="2">
        <v>2926</v>
      </c>
      <c r="B943" s="2">
        <v>156939</v>
      </c>
      <c r="C943" s="2">
        <v>0</v>
      </c>
      <c r="D943" s="2">
        <v>1</v>
      </c>
      <c r="E943" s="2">
        <v>44</v>
      </c>
      <c r="F943" s="2">
        <v>0</v>
      </c>
      <c r="G943" s="2">
        <v>1</v>
      </c>
      <c r="H943" s="2">
        <v>0</v>
      </c>
      <c r="I943" s="2">
        <v>0</v>
      </c>
      <c r="J943" s="2">
        <v>0</v>
      </c>
      <c r="K943" s="2">
        <v>0</v>
      </c>
      <c r="L943" s="2">
        <v>1</v>
      </c>
      <c r="M943" s="2">
        <v>0</v>
      </c>
      <c r="N943" s="2">
        <v>0</v>
      </c>
      <c r="O943" s="2" t="s">
        <v>22</v>
      </c>
      <c r="P943" s="2" t="str">
        <f t="shared" si="28"/>
        <v>Married</v>
      </c>
      <c r="Q943" t="str">
        <f t="shared" si="29"/>
        <v>Graduate</v>
      </c>
    </row>
    <row r="944" spans="1:17">
      <c r="A944" s="2">
        <v>1456</v>
      </c>
      <c r="B944" s="2">
        <v>156937</v>
      </c>
      <c r="C944" s="2">
        <v>1</v>
      </c>
      <c r="D944" s="2">
        <v>0</v>
      </c>
      <c r="E944" s="2">
        <v>39</v>
      </c>
      <c r="F944" s="2">
        <v>0</v>
      </c>
      <c r="G944" s="2">
        <v>0</v>
      </c>
      <c r="H944" s="2">
        <v>0</v>
      </c>
      <c r="I944" s="2">
        <v>1</v>
      </c>
      <c r="J944" s="2">
        <v>0</v>
      </c>
      <c r="K944" s="2">
        <v>0</v>
      </c>
      <c r="L944" s="2">
        <v>0</v>
      </c>
      <c r="M944" s="2">
        <v>0</v>
      </c>
      <c r="N944" s="2">
        <v>1</v>
      </c>
      <c r="O944" s="2" t="s">
        <v>22</v>
      </c>
      <c r="P944" s="2" t="str">
        <f t="shared" si="28"/>
        <v>Together</v>
      </c>
      <c r="Q944" t="str">
        <f t="shared" si="29"/>
        <v>PhD</v>
      </c>
    </row>
    <row r="945" spans="1:17">
      <c r="A945" s="2">
        <v>1787</v>
      </c>
      <c r="B945" s="2">
        <v>156850</v>
      </c>
      <c r="C945" s="2">
        <v>0</v>
      </c>
      <c r="D945" s="2">
        <v>1</v>
      </c>
      <c r="E945" s="2">
        <v>49</v>
      </c>
      <c r="F945" s="2">
        <v>0</v>
      </c>
      <c r="G945" s="2">
        <v>1</v>
      </c>
      <c r="H945" s="2">
        <v>0</v>
      </c>
      <c r="I945" s="2">
        <v>0</v>
      </c>
      <c r="J945" s="2">
        <v>0</v>
      </c>
      <c r="K945" s="2">
        <v>0</v>
      </c>
      <c r="L945" s="2">
        <v>0</v>
      </c>
      <c r="M945" s="2">
        <v>1</v>
      </c>
      <c r="N945" s="2">
        <v>0</v>
      </c>
      <c r="O945" s="2" t="s">
        <v>17</v>
      </c>
      <c r="P945" s="2" t="str">
        <f t="shared" si="28"/>
        <v>Married</v>
      </c>
      <c r="Q945" t="str">
        <f t="shared" si="29"/>
        <v>Master</v>
      </c>
    </row>
    <row r="946" spans="1:17">
      <c r="A946" s="2">
        <v>1435</v>
      </c>
      <c r="B946" s="2">
        <v>156796</v>
      </c>
      <c r="C946" s="2">
        <v>0</v>
      </c>
      <c r="D946" s="2">
        <v>1</v>
      </c>
      <c r="E946" s="2">
        <v>51</v>
      </c>
      <c r="F946" s="2">
        <v>0</v>
      </c>
      <c r="G946" s="2">
        <v>1</v>
      </c>
      <c r="H946" s="2">
        <v>0</v>
      </c>
      <c r="I946" s="2">
        <v>0</v>
      </c>
      <c r="J946" s="2">
        <v>0</v>
      </c>
      <c r="K946" s="2">
        <v>0</v>
      </c>
      <c r="L946" s="2">
        <v>1</v>
      </c>
      <c r="M946" s="2">
        <v>0</v>
      </c>
      <c r="N946" s="2">
        <v>0</v>
      </c>
      <c r="O946" s="2" t="s">
        <v>20</v>
      </c>
      <c r="P946" s="2" t="str">
        <f t="shared" si="28"/>
        <v>Married</v>
      </c>
      <c r="Q946" t="str">
        <f t="shared" si="29"/>
        <v>Graduate</v>
      </c>
    </row>
    <row r="947" spans="1:17">
      <c r="A947" s="2">
        <v>3054</v>
      </c>
      <c r="B947" s="2">
        <v>156796</v>
      </c>
      <c r="C947" s="2">
        <v>0</v>
      </c>
      <c r="D947" s="2">
        <v>1</v>
      </c>
      <c r="E947" s="2">
        <v>51</v>
      </c>
      <c r="F947" s="2">
        <v>0</v>
      </c>
      <c r="G947" s="2">
        <v>1</v>
      </c>
      <c r="H947" s="2">
        <v>0</v>
      </c>
      <c r="I947" s="2">
        <v>0</v>
      </c>
      <c r="J947" s="2">
        <v>0</v>
      </c>
      <c r="K947" s="2">
        <v>0</v>
      </c>
      <c r="L947" s="2">
        <v>1</v>
      </c>
      <c r="M947" s="2">
        <v>0</v>
      </c>
      <c r="N947" s="2">
        <v>0</v>
      </c>
      <c r="O947" s="2" t="s">
        <v>19</v>
      </c>
      <c r="P947" s="2" t="str">
        <f t="shared" si="28"/>
        <v>Married</v>
      </c>
      <c r="Q947" t="str">
        <f t="shared" si="29"/>
        <v>Graduate</v>
      </c>
    </row>
    <row r="948" spans="1:17">
      <c r="A948" s="2">
        <v>2080</v>
      </c>
      <c r="B948" s="2">
        <v>156775</v>
      </c>
      <c r="C948" s="2">
        <v>0</v>
      </c>
      <c r="D948" s="2">
        <v>1</v>
      </c>
      <c r="E948" s="2">
        <v>41</v>
      </c>
      <c r="F948" s="2">
        <v>0</v>
      </c>
      <c r="G948" s="2">
        <v>1</v>
      </c>
      <c r="H948" s="2">
        <v>0</v>
      </c>
      <c r="I948" s="2">
        <v>0</v>
      </c>
      <c r="J948" s="2">
        <v>0</v>
      </c>
      <c r="K948" s="2">
        <v>0</v>
      </c>
      <c r="L948" s="2">
        <v>1</v>
      </c>
      <c r="M948" s="2">
        <v>0</v>
      </c>
      <c r="N948" s="2">
        <v>0</v>
      </c>
      <c r="O948" s="2" t="s">
        <v>22</v>
      </c>
      <c r="P948" s="2" t="str">
        <f t="shared" si="28"/>
        <v>Married</v>
      </c>
      <c r="Q948" t="str">
        <f t="shared" si="29"/>
        <v>Graduate</v>
      </c>
    </row>
    <row r="949" spans="1:17">
      <c r="A949" s="2">
        <v>2195</v>
      </c>
      <c r="B949" s="2">
        <v>156721</v>
      </c>
      <c r="C949" s="2">
        <v>1</v>
      </c>
      <c r="D949" s="2">
        <v>1</v>
      </c>
      <c r="E949" s="2">
        <v>48</v>
      </c>
      <c r="F949" s="2">
        <v>0</v>
      </c>
      <c r="G949" s="2">
        <v>1</v>
      </c>
      <c r="H949" s="2">
        <v>0</v>
      </c>
      <c r="I949" s="2">
        <v>0</v>
      </c>
      <c r="J949" s="2">
        <v>0</v>
      </c>
      <c r="K949" s="2">
        <v>0</v>
      </c>
      <c r="L949" s="2">
        <v>1</v>
      </c>
      <c r="M949" s="2">
        <v>0</v>
      </c>
      <c r="N949" s="2">
        <v>0</v>
      </c>
      <c r="O949" s="2" t="s">
        <v>17</v>
      </c>
      <c r="P949" s="2" t="str">
        <f t="shared" si="28"/>
        <v>Married</v>
      </c>
      <c r="Q949" t="str">
        <f t="shared" si="29"/>
        <v>Graduate</v>
      </c>
    </row>
    <row r="950" spans="1:17">
      <c r="A950" s="2">
        <v>2138</v>
      </c>
      <c r="B950" s="2">
        <v>156715</v>
      </c>
      <c r="C950" s="2">
        <v>0</v>
      </c>
      <c r="D950" s="2">
        <v>0</v>
      </c>
      <c r="E950" s="2">
        <v>46</v>
      </c>
      <c r="F950" s="2">
        <v>0</v>
      </c>
      <c r="G950" s="2">
        <v>0</v>
      </c>
      <c r="H950" s="2">
        <v>0</v>
      </c>
      <c r="I950" s="2">
        <v>1</v>
      </c>
      <c r="J950" s="2">
        <v>0</v>
      </c>
      <c r="K950" s="2">
        <v>0</v>
      </c>
      <c r="L950" s="2">
        <v>1</v>
      </c>
      <c r="M950" s="2">
        <v>0</v>
      </c>
      <c r="N950" s="2">
        <v>0</v>
      </c>
      <c r="O950" s="2" t="s">
        <v>21</v>
      </c>
      <c r="P950" s="2" t="str">
        <f t="shared" si="28"/>
        <v>Together</v>
      </c>
      <c r="Q950" t="str">
        <f t="shared" si="29"/>
        <v>Graduate</v>
      </c>
    </row>
    <row r="951" spans="1:17">
      <c r="A951" s="2">
        <v>1820</v>
      </c>
      <c r="B951" s="2">
        <v>156628</v>
      </c>
      <c r="C951" s="2">
        <v>0</v>
      </c>
      <c r="D951" s="2">
        <v>1</v>
      </c>
      <c r="E951" s="2">
        <v>43</v>
      </c>
      <c r="F951" s="2">
        <v>0</v>
      </c>
      <c r="G951" s="2">
        <v>0</v>
      </c>
      <c r="H951" s="2">
        <v>1</v>
      </c>
      <c r="I951" s="2">
        <v>0</v>
      </c>
      <c r="J951" s="2">
        <v>0</v>
      </c>
      <c r="K951" s="2">
        <v>0</v>
      </c>
      <c r="L951" s="2">
        <v>1</v>
      </c>
      <c r="M951" s="2">
        <v>0</v>
      </c>
      <c r="N951" s="2">
        <v>0</v>
      </c>
      <c r="O951" s="2" t="s">
        <v>21</v>
      </c>
      <c r="P951" s="2" t="str">
        <f t="shared" si="28"/>
        <v>Single</v>
      </c>
      <c r="Q951" t="str">
        <f t="shared" si="29"/>
        <v>Graduate</v>
      </c>
    </row>
    <row r="952" spans="1:17">
      <c r="A952" s="2">
        <v>1813</v>
      </c>
      <c r="B952" s="2">
        <v>156575</v>
      </c>
      <c r="C952" s="2">
        <v>0</v>
      </c>
      <c r="D952" s="2">
        <v>2</v>
      </c>
      <c r="E952" s="2">
        <v>53</v>
      </c>
      <c r="F952" s="2">
        <v>0</v>
      </c>
      <c r="G952" s="2">
        <v>0</v>
      </c>
      <c r="H952" s="2">
        <v>0</v>
      </c>
      <c r="I952" s="2">
        <v>1</v>
      </c>
      <c r="J952" s="2">
        <v>0</v>
      </c>
      <c r="K952" s="2">
        <v>0</v>
      </c>
      <c r="L952" s="2">
        <v>0</v>
      </c>
      <c r="M952" s="2">
        <v>0</v>
      </c>
      <c r="N952" s="2">
        <v>1</v>
      </c>
      <c r="O952" s="2" t="s">
        <v>20</v>
      </c>
      <c r="P952" s="2" t="str">
        <f t="shared" si="28"/>
        <v>Together</v>
      </c>
      <c r="Q952" t="str">
        <f t="shared" si="29"/>
        <v>PhD</v>
      </c>
    </row>
    <row r="953" spans="1:17">
      <c r="A953" s="2">
        <v>2972</v>
      </c>
      <c r="B953" s="2">
        <v>156559</v>
      </c>
      <c r="C953" s="2">
        <v>0</v>
      </c>
      <c r="D953" s="2">
        <v>1</v>
      </c>
      <c r="E953" s="2">
        <v>45</v>
      </c>
      <c r="F953" s="2">
        <v>0</v>
      </c>
      <c r="G953" s="2">
        <v>0</v>
      </c>
      <c r="H953" s="2">
        <v>0</v>
      </c>
      <c r="I953" s="2">
        <v>1</v>
      </c>
      <c r="J953" s="2">
        <v>0</v>
      </c>
      <c r="K953" s="2">
        <v>0</v>
      </c>
      <c r="L953" s="2">
        <v>0</v>
      </c>
      <c r="M953" s="2">
        <v>0</v>
      </c>
      <c r="N953" s="2">
        <v>1</v>
      </c>
      <c r="O953" s="2" t="s">
        <v>21</v>
      </c>
      <c r="P953" s="2" t="str">
        <f t="shared" si="28"/>
        <v>Together</v>
      </c>
      <c r="Q953" t="str">
        <f t="shared" si="29"/>
        <v>PhD</v>
      </c>
    </row>
    <row r="954" spans="1:17">
      <c r="A954" s="2">
        <v>2625</v>
      </c>
      <c r="B954" s="2">
        <v>156551</v>
      </c>
      <c r="C954" s="2">
        <v>1</v>
      </c>
      <c r="D954" s="2">
        <v>1</v>
      </c>
      <c r="E954" s="2">
        <v>70</v>
      </c>
      <c r="F954" s="2">
        <v>0</v>
      </c>
      <c r="G954" s="2">
        <v>0</v>
      </c>
      <c r="H954" s="2">
        <v>0</v>
      </c>
      <c r="I954" s="2">
        <v>0</v>
      </c>
      <c r="J954" s="2">
        <v>1</v>
      </c>
      <c r="K954" s="2">
        <v>0</v>
      </c>
      <c r="L954" s="2">
        <v>0</v>
      </c>
      <c r="M954" s="2">
        <v>0</v>
      </c>
      <c r="N954" s="2">
        <v>1</v>
      </c>
      <c r="O954" s="2" t="s">
        <v>18</v>
      </c>
      <c r="P954" s="2" t="str">
        <f t="shared" si="28"/>
        <v>Widow</v>
      </c>
      <c r="Q954" t="str">
        <f t="shared" si="29"/>
        <v>PhD</v>
      </c>
    </row>
    <row r="955" spans="1:17">
      <c r="A955" s="2">
        <v>2934</v>
      </c>
      <c r="B955" s="2">
        <v>156551</v>
      </c>
      <c r="C955" s="2">
        <v>1</v>
      </c>
      <c r="D955" s="2">
        <v>1</v>
      </c>
      <c r="E955" s="2">
        <v>70</v>
      </c>
      <c r="F955" s="2">
        <v>0</v>
      </c>
      <c r="G955" s="2">
        <v>0</v>
      </c>
      <c r="H955" s="2">
        <v>0</v>
      </c>
      <c r="I955" s="2">
        <v>0</v>
      </c>
      <c r="J955" s="2">
        <v>1</v>
      </c>
      <c r="K955" s="2">
        <v>0</v>
      </c>
      <c r="L955" s="2">
        <v>0</v>
      </c>
      <c r="M955" s="2">
        <v>0</v>
      </c>
      <c r="N955" s="2">
        <v>1</v>
      </c>
      <c r="O955" s="2" t="s">
        <v>19</v>
      </c>
      <c r="P955" s="2" t="str">
        <f t="shared" si="28"/>
        <v>Widow</v>
      </c>
      <c r="Q955" t="str">
        <f t="shared" si="29"/>
        <v>PhD</v>
      </c>
    </row>
    <row r="956" spans="1:17">
      <c r="A956" s="2">
        <v>2662</v>
      </c>
      <c r="B956" s="2">
        <v>156534</v>
      </c>
      <c r="C956" s="2">
        <v>0</v>
      </c>
      <c r="D956" s="2">
        <v>1</v>
      </c>
      <c r="E956" s="2">
        <v>52</v>
      </c>
      <c r="F956" s="2">
        <v>0</v>
      </c>
      <c r="G956" s="2">
        <v>0</v>
      </c>
      <c r="H956" s="2">
        <v>0</v>
      </c>
      <c r="I956" s="2">
        <v>1</v>
      </c>
      <c r="J956" s="2">
        <v>0</v>
      </c>
      <c r="K956" s="2">
        <v>0</v>
      </c>
      <c r="L956" s="2">
        <v>1</v>
      </c>
      <c r="M956" s="2">
        <v>0</v>
      </c>
      <c r="N956" s="2">
        <v>0</v>
      </c>
      <c r="O956" s="2" t="s">
        <v>22</v>
      </c>
      <c r="P956" s="2" t="str">
        <f t="shared" si="28"/>
        <v>Together</v>
      </c>
      <c r="Q956" t="str">
        <f t="shared" si="29"/>
        <v>Graduate</v>
      </c>
    </row>
    <row r="957" spans="1:17">
      <c r="A957" s="2">
        <v>2618</v>
      </c>
      <c r="B957" s="2">
        <v>156386</v>
      </c>
      <c r="C957" s="2">
        <v>1</v>
      </c>
      <c r="D957" s="2">
        <v>1</v>
      </c>
      <c r="E957" s="2">
        <v>39</v>
      </c>
      <c r="F957" s="2">
        <v>0</v>
      </c>
      <c r="G957" s="2">
        <v>0</v>
      </c>
      <c r="H957" s="2">
        <v>0</v>
      </c>
      <c r="I957" s="2">
        <v>1</v>
      </c>
      <c r="J957" s="2">
        <v>0</v>
      </c>
      <c r="K957" s="2">
        <v>0</v>
      </c>
      <c r="L957" s="2">
        <v>1</v>
      </c>
      <c r="M957" s="2">
        <v>0</v>
      </c>
      <c r="N957" s="2">
        <v>0</v>
      </c>
      <c r="O957" s="2" t="s">
        <v>21</v>
      </c>
      <c r="P957" s="2" t="str">
        <f t="shared" si="28"/>
        <v>Together</v>
      </c>
      <c r="Q957" t="str">
        <f t="shared" si="29"/>
        <v>Graduate</v>
      </c>
    </row>
    <row r="958" spans="1:17">
      <c r="A958" s="2">
        <v>1983</v>
      </c>
      <c r="B958" s="2">
        <v>156337</v>
      </c>
      <c r="C958" s="2">
        <v>1</v>
      </c>
      <c r="D958" s="2">
        <v>1</v>
      </c>
      <c r="E958" s="2">
        <v>39</v>
      </c>
      <c r="F958" s="2">
        <v>0</v>
      </c>
      <c r="G958" s="2">
        <v>1</v>
      </c>
      <c r="H958" s="2">
        <v>0</v>
      </c>
      <c r="I958" s="2">
        <v>0</v>
      </c>
      <c r="J958" s="2">
        <v>0</v>
      </c>
      <c r="K958" s="2">
        <v>0</v>
      </c>
      <c r="L958" s="2">
        <v>0</v>
      </c>
      <c r="M958" s="2">
        <v>0</v>
      </c>
      <c r="N958" s="2">
        <v>0</v>
      </c>
      <c r="O958" s="2" t="s">
        <v>18</v>
      </c>
      <c r="P958" s="2" t="str">
        <f t="shared" si="28"/>
        <v>Married</v>
      </c>
      <c r="Q958" t="e">
        <f t="shared" si="29"/>
        <v>#N/A</v>
      </c>
    </row>
    <row r="959" spans="1:17">
      <c r="A959" s="2">
        <v>2006</v>
      </c>
      <c r="B959" s="2">
        <v>156320</v>
      </c>
      <c r="C959" s="2">
        <v>0</v>
      </c>
      <c r="D959" s="2">
        <v>1</v>
      </c>
      <c r="E959" s="2">
        <v>53</v>
      </c>
      <c r="F959" s="2">
        <v>0</v>
      </c>
      <c r="G959" s="2">
        <v>1</v>
      </c>
      <c r="H959" s="2">
        <v>0</v>
      </c>
      <c r="I959" s="2">
        <v>0</v>
      </c>
      <c r="J959" s="2">
        <v>0</v>
      </c>
      <c r="K959" s="2">
        <v>0</v>
      </c>
      <c r="L959" s="2">
        <v>0</v>
      </c>
      <c r="M959" s="2">
        <v>0</v>
      </c>
      <c r="N959" s="2">
        <v>1</v>
      </c>
      <c r="O959" s="2" t="s">
        <v>21</v>
      </c>
      <c r="P959" s="2" t="str">
        <f t="shared" si="28"/>
        <v>Married</v>
      </c>
      <c r="Q959" t="str">
        <f t="shared" si="29"/>
        <v>PhD</v>
      </c>
    </row>
    <row r="960" spans="1:17">
      <c r="A960" s="2">
        <v>1642</v>
      </c>
      <c r="B960" s="2">
        <v>156253</v>
      </c>
      <c r="C960" s="2">
        <v>0</v>
      </c>
      <c r="D960" s="2">
        <v>1</v>
      </c>
      <c r="E960" s="2">
        <v>57</v>
      </c>
      <c r="F960" s="2">
        <v>0</v>
      </c>
      <c r="G960" s="2">
        <v>0</v>
      </c>
      <c r="H960" s="2">
        <v>0</v>
      </c>
      <c r="I960" s="2">
        <v>1</v>
      </c>
      <c r="J960" s="2">
        <v>0</v>
      </c>
      <c r="K960" s="2">
        <v>0</v>
      </c>
      <c r="L960" s="2">
        <v>1</v>
      </c>
      <c r="M960" s="2">
        <v>0</v>
      </c>
      <c r="N960" s="2">
        <v>0</v>
      </c>
      <c r="O960" s="2" t="s">
        <v>22</v>
      </c>
      <c r="P960" s="2" t="str">
        <f t="shared" si="28"/>
        <v>Together</v>
      </c>
      <c r="Q960" t="str">
        <f t="shared" si="29"/>
        <v>Graduate</v>
      </c>
    </row>
    <row r="961" spans="1:17">
      <c r="A961" s="2">
        <v>2356</v>
      </c>
      <c r="B961" s="2">
        <v>156243</v>
      </c>
      <c r="C961" s="2">
        <v>1</v>
      </c>
      <c r="D961" s="2">
        <v>2</v>
      </c>
      <c r="E961" s="2">
        <v>45</v>
      </c>
      <c r="F961" s="2">
        <v>0</v>
      </c>
      <c r="G961" s="2">
        <v>0</v>
      </c>
      <c r="H961" s="2">
        <v>1</v>
      </c>
      <c r="I961" s="2">
        <v>0</v>
      </c>
      <c r="J961" s="2">
        <v>0</v>
      </c>
      <c r="K961" s="2">
        <v>0</v>
      </c>
      <c r="L961" s="2">
        <v>1</v>
      </c>
      <c r="M961" s="2">
        <v>0</v>
      </c>
      <c r="N961" s="2">
        <v>0</v>
      </c>
      <c r="O961" s="2" t="s">
        <v>22</v>
      </c>
      <c r="P961" s="2" t="str">
        <f t="shared" si="28"/>
        <v>Single</v>
      </c>
      <c r="Q961" t="str">
        <f t="shared" si="29"/>
        <v>Graduate</v>
      </c>
    </row>
    <row r="962" spans="1:17">
      <c r="A962" s="2">
        <v>2354</v>
      </c>
      <c r="B962" s="2">
        <v>156242</v>
      </c>
      <c r="C962" s="2">
        <v>0</v>
      </c>
      <c r="D962" s="2">
        <v>1</v>
      </c>
      <c r="E962" s="2">
        <v>51</v>
      </c>
      <c r="F962" s="2">
        <v>0</v>
      </c>
      <c r="G962" s="2">
        <v>1</v>
      </c>
      <c r="H962" s="2">
        <v>0</v>
      </c>
      <c r="I962" s="2">
        <v>0</v>
      </c>
      <c r="J962" s="2">
        <v>0</v>
      </c>
      <c r="K962" s="2">
        <v>0</v>
      </c>
      <c r="L962" s="2">
        <v>0</v>
      </c>
      <c r="M962" s="2">
        <v>0</v>
      </c>
      <c r="N962" s="2">
        <v>1</v>
      </c>
      <c r="O962" s="2" t="s">
        <v>21</v>
      </c>
      <c r="P962" s="2" t="str">
        <f t="shared" si="28"/>
        <v>Married</v>
      </c>
      <c r="Q962" t="str">
        <f t="shared" si="29"/>
        <v>PhD</v>
      </c>
    </row>
    <row r="963" spans="1:17">
      <c r="A963" s="2">
        <v>1425</v>
      </c>
      <c r="B963" s="2">
        <v>156223</v>
      </c>
      <c r="C963" s="2">
        <v>0</v>
      </c>
      <c r="D963" s="2">
        <v>1</v>
      </c>
      <c r="E963" s="2">
        <v>72</v>
      </c>
      <c r="F963" s="2">
        <v>0</v>
      </c>
      <c r="G963" s="2">
        <v>1</v>
      </c>
      <c r="H963" s="2">
        <v>0</v>
      </c>
      <c r="I963" s="2">
        <v>0</v>
      </c>
      <c r="J963" s="2">
        <v>0</v>
      </c>
      <c r="K963" s="2">
        <v>0</v>
      </c>
      <c r="L963" s="2">
        <v>0</v>
      </c>
      <c r="M963" s="2">
        <v>0</v>
      </c>
      <c r="N963" s="2">
        <v>1</v>
      </c>
      <c r="O963" s="2" t="s">
        <v>18</v>
      </c>
      <c r="P963" s="2" t="str">
        <f t="shared" ref="P963:P1026" si="30">IF(F963=1, "Divorced", IF(G963=1, "Married", IF(H963=1, "Single", IF(I963=1, "Together",IF(J963=1, "Widow",NA())))))</f>
        <v>Married</v>
      </c>
      <c r="Q963" t="str">
        <f t="shared" ref="Q963:Q1026" si="31">IF(K963=1, "Basic", IF(L963=1, "Graduate", IF(M963=1, "Master",IF(N963=1, "PhD",NA()))))</f>
        <v>PhD</v>
      </c>
    </row>
    <row r="964" spans="1:17">
      <c r="A964" s="2">
        <v>3208</v>
      </c>
      <c r="B964" s="2">
        <v>156202</v>
      </c>
      <c r="C964" s="2">
        <v>0.1</v>
      </c>
      <c r="D964" s="2">
        <v>1</v>
      </c>
      <c r="E964" s="2">
        <v>52</v>
      </c>
      <c r="F964" s="2">
        <v>0</v>
      </c>
      <c r="G964" s="2">
        <v>0</v>
      </c>
      <c r="H964" s="2">
        <v>0</v>
      </c>
      <c r="I964" s="2">
        <v>1</v>
      </c>
      <c r="J964" s="2">
        <v>0</v>
      </c>
      <c r="K964" s="2">
        <v>0</v>
      </c>
      <c r="L964" s="2">
        <v>1</v>
      </c>
      <c r="M964" s="2">
        <v>0</v>
      </c>
      <c r="N964" s="2">
        <v>0</v>
      </c>
      <c r="O964" s="2" t="s">
        <v>22</v>
      </c>
      <c r="P964" s="2" t="str">
        <f t="shared" si="30"/>
        <v>Together</v>
      </c>
      <c r="Q964" t="str">
        <f t="shared" si="31"/>
        <v>Graduate</v>
      </c>
    </row>
    <row r="965" spans="1:17">
      <c r="A965" s="2">
        <v>1620</v>
      </c>
      <c r="B965" s="2">
        <v>156181</v>
      </c>
      <c r="C965" s="2">
        <v>0</v>
      </c>
      <c r="D965" s="2">
        <v>1</v>
      </c>
      <c r="E965" s="2">
        <v>58</v>
      </c>
      <c r="F965" s="2">
        <v>0</v>
      </c>
      <c r="G965" s="2">
        <v>1</v>
      </c>
      <c r="H965" s="2">
        <v>0</v>
      </c>
      <c r="I965" s="2">
        <v>0</v>
      </c>
      <c r="J965" s="2">
        <v>0</v>
      </c>
      <c r="K965" s="2">
        <v>0</v>
      </c>
      <c r="L965" s="2">
        <v>1</v>
      </c>
      <c r="M965" s="2">
        <v>0</v>
      </c>
      <c r="N965" s="2">
        <v>0</v>
      </c>
      <c r="O965" s="2" t="s">
        <v>19</v>
      </c>
      <c r="P965" s="2" t="str">
        <f t="shared" si="30"/>
        <v>Married</v>
      </c>
      <c r="Q965" t="str">
        <f t="shared" si="31"/>
        <v>Graduate</v>
      </c>
    </row>
    <row r="966" spans="1:17">
      <c r="A966" s="2">
        <v>1112</v>
      </c>
      <c r="B966" s="2">
        <v>156129</v>
      </c>
      <c r="C966" s="2">
        <v>0</v>
      </c>
      <c r="D966" s="2">
        <v>1</v>
      </c>
      <c r="E966" s="2">
        <v>67</v>
      </c>
      <c r="F966" s="2">
        <v>0</v>
      </c>
      <c r="G966" s="2">
        <v>0</v>
      </c>
      <c r="H966" s="2">
        <v>0</v>
      </c>
      <c r="I966" s="2">
        <v>1</v>
      </c>
      <c r="J966" s="2">
        <v>0</v>
      </c>
      <c r="K966" s="2">
        <v>0</v>
      </c>
      <c r="L966" s="2">
        <v>0</v>
      </c>
      <c r="M966" s="2">
        <v>1</v>
      </c>
      <c r="N966" s="2">
        <v>0</v>
      </c>
      <c r="O966" s="2" t="s">
        <v>21</v>
      </c>
      <c r="P966" s="2" t="str">
        <f t="shared" si="30"/>
        <v>Together</v>
      </c>
      <c r="Q966" t="str">
        <f t="shared" si="31"/>
        <v>Master</v>
      </c>
    </row>
    <row r="967" spans="1:17">
      <c r="A967" s="2">
        <v>2121</v>
      </c>
      <c r="B967" s="2">
        <v>156129</v>
      </c>
      <c r="C967" s="2">
        <v>0</v>
      </c>
      <c r="D967" s="2">
        <v>1</v>
      </c>
      <c r="E967" s="2">
        <v>67</v>
      </c>
      <c r="F967" s="2">
        <v>0</v>
      </c>
      <c r="G967" s="2">
        <v>0</v>
      </c>
      <c r="H967" s="2">
        <v>0</v>
      </c>
      <c r="I967" s="2">
        <v>1</v>
      </c>
      <c r="J967" s="2">
        <v>0</v>
      </c>
      <c r="K967" s="2">
        <v>0</v>
      </c>
      <c r="L967" s="2">
        <v>0</v>
      </c>
      <c r="M967" s="2">
        <v>1</v>
      </c>
      <c r="N967" s="2">
        <v>0</v>
      </c>
      <c r="O967" s="2" t="s">
        <v>18</v>
      </c>
      <c r="P967" s="2" t="str">
        <f t="shared" si="30"/>
        <v>Together</v>
      </c>
      <c r="Q967" t="str">
        <f t="shared" si="31"/>
        <v>Master</v>
      </c>
    </row>
    <row r="968" spans="1:17">
      <c r="A968" s="2">
        <v>1922</v>
      </c>
      <c r="B968" s="2">
        <v>156067</v>
      </c>
      <c r="C968" s="2">
        <v>0</v>
      </c>
      <c r="D968" s="2">
        <v>1</v>
      </c>
      <c r="E968" s="2">
        <v>58</v>
      </c>
      <c r="F968" s="2">
        <v>0</v>
      </c>
      <c r="G968" s="2">
        <v>0</v>
      </c>
      <c r="H968" s="2">
        <v>0</v>
      </c>
      <c r="I968" s="2">
        <v>1</v>
      </c>
      <c r="J968" s="2">
        <v>0</v>
      </c>
      <c r="K968" s="2">
        <v>0</v>
      </c>
      <c r="L968" s="2">
        <v>0</v>
      </c>
      <c r="M968" s="2">
        <v>0</v>
      </c>
      <c r="N968" s="2">
        <v>1</v>
      </c>
      <c r="O968" s="2" t="s">
        <v>21</v>
      </c>
      <c r="P968" s="2" t="str">
        <f t="shared" si="30"/>
        <v>Together</v>
      </c>
      <c r="Q968" t="str">
        <f t="shared" si="31"/>
        <v>PhD</v>
      </c>
    </row>
    <row r="969" spans="1:17">
      <c r="A969" s="2">
        <v>1074</v>
      </c>
      <c r="B969" s="2">
        <v>156046</v>
      </c>
      <c r="C969" s="2">
        <v>0</v>
      </c>
      <c r="D969" s="2">
        <v>0</v>
      </c>
      <c r="E969" s="2">
        <v>55</v>
      </c>
      <c r="F969" s="2">
        <v>0</v>
      </c>
      <c r="G969" s="2">
        <v>0</v>
      </c>
      <c r="H969" s="2">
        <v>0</v>
      </c>
      <c r="I969" s="2">
        <v>1</v>
      </c>
      <c r="J969" s="2">
        <v>0</v>
      </c>
      <c r="K969" s="2">
        <v>0</v>
      </c>
      <c r="L969" s="2">
        <v>1</v>
      </c>
      <c r="M969" s="2">
        <v>0</v>
      </c>
      <c r="N969" s="2">
        <v>0</v>
      </c>
      <c r="O969" s="2" t="s">
        <v>19</v>
      </c>
      <c r="P969" s="2" t="str">
        <f t="shared" si="30"/>
        <v>Together</v>
      </c>
      <c r="Q969" t="str">
        <f t="shared" si="31"/>
        <v>Graduate</v>
      </c>
    </row>
    <row r="970" spans="1:17">
      <c r="A970" s="2">
        <v>2251</v>
      </c>
      <c r="B970" s="2">
        <v>155956</v>
      </c>
      <c r="C970" s="2">
        <v>0</v>
      </c>
      <c r="D970" s="2">
        <v>0</v>
      </c>
      <c r="E970" s="2">
        <v>76</v>
      </c>
      <c r="F970" s="2">
        <v>0</v>
      </c>
      <c r="G970" s="2">
        <v>1</v>
      </c>
      <c r="H970" s="2">
        <v>0</v>
      </c>
      <c r="I970" s="2">
        <v>0</v>
      </c>
      <c r="J970" s="2">
        <v>0</v>
      </c>
      <c r="K970" s="2">
        <v>0</v>
      </c>
      <c r="L970" s="2">
        <v>1</v>
      </c>
      <c r="M970" s="2">
        <v>0</v>
      </c>
      <c r="N970" s="2">
        <v>0</v>
      </c>
      <c r="O970" s="2" t="s">
        <v>20</v>
      </c>
      <c r="P970" s="2" t="str">
        <f t="shared" si="30"/>
        <v>Married</v>
      </c>
      <c r="Q970" t="str">
        <f t="shared" si="31"/>
        <v>Graduate</v>
      </c>
    </row>
    <row r="971" spans="1:17">
      <c r="A971" s="2">
        <v>1055</v>
      </c>
      <c r="B971" s="2">
        <v>155954</v>
      </c>
      <c r="C971" s="2">
        <v>0</v>
      </c>
      <c r="D971" s="2">
        <v>1</v>
      </c>
      <c r="E971" s="2">
        <v>52</v>
      </c>
      <c r="F971" s="2">
        <v>0</v>
      </c>
      <c r="G971" s="2">
        <v>1</v>
      </c>
      <c r="H971" s="2">
        <v>0</v>
      </c>
      <c r="I971" s="2">
        <v>0</v>
      </c>
      <c r="J971" s="2">
        <v>0</v>
      </c>
      <c r="K971" s="2">
        <v>0</v>
      </c>
      <c r="L971" s="2">
        <v>0</v>
      </c>
      <c r="M971" s="2">
        <v>0</v>
      </c>
      <c r="N971" s="2">
        <v>1</v>
      </c>
      <c r="O971" s="2" t="s">
        <v>17</v>
      </c>
      <c r="P971" s="2" t="str">
        <f t="shared" si="30"/>
        <v>Married</v>
      </c>
      <c r="Q971" t="str">
        <f t="shared" si="31"/>
        <v>PhD</v>
      </c>
    </row>
    <row r="972" spans="1:17">
      <c r="A972" s="2">
        <v>1282</v>
      </c>
      <c r="B972" s="2">
        <v>155951</v>
      </c>
      <c r="C972" s="2">
        <v>0</v>
      </c>
      <c r="D972" s="2">
        <v>1</v>
      </c>
      <c r="E972" s="2">
        <v>68</v>
      </c>
      <c r="F972" s="2">
        <v>0</v>
      </c>
      <c r="G972" s="2">
        <v>0</v>
      </c>
      <c r="H972" s="2">
        <v>0</v>
      </c>
      <c r="I972" s="2">
        <v>1</v>
      </c>
      <c r="J972" s="2">
        <v>0</v>
      </c>
      <c r="K972" s="2">
        <v>0</v>
      </c>
      <c r="L972" s="2">
        <v>0</v>
      </c>
      <c r="M972" s="2">
        <v>1</v>
      </c>
      <c r="N972" s="2">
        <v>0</v>
      </c>
      <c r="O972" s="2" t="s">
        <v>22</v>
      </c>
      <c r="P972" s="2" t="str">
        <f t="shared" si="30"/>
        <v>Together</v>
      </c>
      <c r="Q972" t="str">
        <f t="shared" si="31"/>
        <v>Master</v>
      </c>
    </row>
    <row r="973" spans="1:17">
      <c r="A973" s="2">
        <v>3008</v>
      </c>
      <c r="B973" s="2">
        <v>155914</v>
      </c>
      <c r="C973" s="2">
        <v>0</v>
      </c>
      <c r="D973" s="2">
        <v>1</v>
      </c>
      <c r="E973" s="2">
        <v>45</v>
      </c>
      <c r="F973" s="2">
        <v>0</v>
      </c>
      <c r="G973" s="2">
        <v>0</v>
      </c>
      <c r="H973" s="2">
        <v>0</v>
      </c>
      <c r="I973" s="2">
        <v>1</v>
      </c>
      <c r="J973" s="2">
        <v>0</v>
      </c>
      <c r="K973" s="2">
        <v>0</v>
      </c>
      <c r="L973" s="2">
        <v>1</v>
      </c>
      <c r="M973" s="2">
        <v>0</v>
      </c>
      <c r="N973" s="2">
        <v>0</v>
      </c>
      <c r="O973" s="2" t="s">
        <v>21</v>
      </c>
      <c r="P973" s="2" t="str">
        <f t="shared" si="30"/>
        <v>Together</v>
      </c>
      <c r="Q973" t="str">
        <f t="shared" si="31"/>
        <v>Graduate</v>
      </c>
    </row>
    <row r="974" spans="1:17">
      <c r="A974" s="2">
        <v>1461</v>
      </c>
      <c r="B974" s="2">
        <v>155842</v>
      </c>
      <c r="C974" s="2">
        <v>0</v>
      </c>
      <c r="D974" s="2">
        <v>1</v>
      </c>
      <c r="E974" s="2">
        <v>43</v>
      </c>
      <c r="F974" s="2">
        <v>0</v>
      </c>
      <c r="G974" s="2">
        <v>1</v>
      </c>
      <c r="H974" s="2">
        <v>0</v>
      </c>
      <c r="I974" s="2">
        <v>0</v>
      </c>
      <c r="J974" s="2">
        <v>0</v>
      </c>
      <c r="K974" s="2">
        <v>0</v>
      </c>
      <c r="L974" s="2">
        <v>0</v>
      </c>
      <c r="M974" s="2">
        <v>1</v>
      </c>
      <c r="N974" s="2">
        <v>0</v>
      </c>
      <c r="O974" s="2" t="s">
        <v>18</v>
      </c>
      <c r="P974" s="2" t="str">
        <f t="shared" si="30"/>
        <v>Married</v>
      </c>
      <c r="Q974" t="str">
        <f t="shared" si="31"/>
        <v>Master</v>
      </c>
    </row>
    <row r="975" spans="1:17">
      <c r="A975" s="2">
        <v>3026</v>
      </c>
      <c r="B975" s="2">
        <v>155801</v>
      </c>
      <c r="C975" s="2">
        <v>1</v>
      </c>
      <c r="D975" s="2">
        <v>1</v>
      </c>
      <c r="E975" s="2">
        <v>45</v>
      </c>
      <c r="F975" s="2">
        <v>0</v>
      </c>
      <c r="G975" s="2">
        <v>0</v>
      </c>
      <c r="H975" s="2">
        <v>1</v>
      </c>
      <c r="I975" s="2">
        <v>0</v>
      </c>
      <c r="J975" s="2">
        <v>0</v>
      </c>
      <c r="K975" s="2">
        <v>0</v>
      </c>
      <c r="L975" s="2">
        <v>1</v>
      </c>
      <c r="M975" s="2">
        <v>0</v>
      </c>
      <c r="N975" s="2">
        <v>0</v>
      </c>
      <c r="O975" s="2" t="s">
        <v>21</v>
      </c>
      <c r="P975" s="2" t="str">
        <f t="shared" si="30"/>
        <v>Single</v>
      </c>
      <c r="Q975" t="str">
        <f t="shared" si="31"/>
        <v>Graduate</v>
      </c>
    </row>
    <row r="976" spans="1:17">
      <c r="A976" s="2">
        <v>2715</v>
      </c>
      <c r="B976" s="2">
        <v>155761</v>
      </c>
      <c r="C976" s="2">
        <v>0</v>
      </c>
      <c r="D976" s="2">
        <v>1</v>
      </c>
      <c r="E976" s="2">
        <v>56</v>
      </c>
      <c r="F976" s="2">
        <v>0</v>
      </c>
      <c r="G976" s="2">
        <v>0</v>
      </c>
      <c r="H976" s="2">
        <v>0</v>
      </c>
      <c r="I976" s="2">
        <v>1</v>
      </c>
      <c r="J976" s="2">
        <v>0</v>
      </c>
      <c r="K976" s="2">
        <v>0</v>
      </c>
      <c r="L976" s="2">
        <v>1</v>
      </c>
      <c r="M976" s="2">
        <v>0</v>
      </c>
      <c r="N976" s="2">
        <v>0</v>
      </c>
      <c r="O976" s="2" t="s">
        <v>18</v>
      </c>
      <c r="P976" s="2" t="str">
        <f t="shared" si="30"/>
        <v>Together</v>
      </c>
      <c r="Q976" t="str">
        <f t="shared" si="31"/>
        <v>Graduate</v>
      </c>
    </row>
    <row r="977" spans="1:17">
      <c r="A977" s="2">
        <v>2492</v>
      </c>
      <c r="B977" s="2">
        <v>155759</v>
      </c>
      <c r="C977" s="2">
        <v>0</v>
      </c>
      <c r="D977" s="2">
        <v>1</v>
      </c>
      <c r="E977" s="2">
        <v>58</v>
      </c>
      <c r="F977" s="2">
        <v>0</v>
      </c>
      <c r="G977" s="2">
        <v>1</v>
      </c>
      <c r="H977" s="2">
        <v>0</v>
      </c>
      <c r="I977" s="2">
        <v>0</v>
      </c>
      <c r="J977" s="2">
        <v>0</v>
      </c>
      <c r="K977" s="2">
        <v>0</v>
      </c>
      <c r="L977" s="2">
        <v>1</v>
      </c>
      <c r="M977" s="2">
        <v>0</v>
      </c>
      <c r="N977" s="2">
        <v>0</v>
      </c>
      <c r="O977" s="2" t="s">
        <v>21</v>
      </c>
      <c r="P977" s="2" t="str">
        <f t="shared" si="30"/>
        <v>Married</v>
      </c>
      <c r="Q977" t="str">
        <f t="shared" si="31"/>
        <v>Graduate</v>
      </c>
    </row>
    <row r="978" spans="1:17">
      <c r="A978" s="2">
        <v>1433</v>
      </c>
      <c r="B978" s="2">
        <v>155707</v>
      </c>
      <c r="C978" s="2">
        <v>0</v>
      </c>
      <c r="D978" s="2">
        <v>1</v>
      </c>
      <c r="E978" s="2">
        <v>67</v>
      </c>
      <c r="F978" s="2">
        <v>0</v>
      </c>
      <c r="G978" s="2">
        <v>1</v>
      </c>
      <c r="H978" s="2">
        <v>0</v>
      </c>
      <c r="I978" s="2">
        <v>0</v>
      </c>
      <c r="J978" s="2">
        <v>0</v>
      </c>
      <c r="K978" s="2">
        <v>0</v>
      </c>
      <c r="L978" s="2">
        <v>0</v>
      </c>
      <c r="M978" s="2">
        <v>0</v>
      </c>
      <c r="N978" s="2">
        <v>1</v>
      </c>
      <c r="O978" s="2" t="s">
        <v>17</v>
      </c>
      <c r="P978" s="2" t="str">
        <f t="shared" si="30"/>
        <v>Married</v>
      </c>
      <c r="Q978" t="str">
        <f t="shared" si="31"/>
        <v>PhD</v>
      </c>
    </row>
    <row r="979" spans="1:17">
      <c r="A979" s="2">
        <v>2945</v>
      </c>
      <c r="B979" s="2">
        <v>155686</v>
      </c>
      <c r="C979" s="2">
        <v>0</v>
      </c>
      <c r="D979" s="2">
        <v>1</v>
      </c>
      <c r="E979" s="2">
        <v>54</v>
      </c>
      <c r="F979" s="2">
        <v>1</v>
      </c>
      <c r="G979" s="2">
        <v>0</v>
      </c>
      <c r="H979" s="2">
        <v>0</v>
      </c>
      <c r="I979" s="2">
        <v>0</v>
      </c>
      <c r="J979" s="2">
        <v>0</v>
      </c>
      <c r="K979" s="2">
        <v>0</v>
      </c>
      <c r="L979" s="2">
        <v>1</v>
      </c>
      <c r="M979" s="2">
        <v>0</v>
      </c>
      <c r="N979" s="2">
        <v>0</v>
      </c>
      <c r="O979" s="2" t="s">
        <v>17</v>
      </c>
      <c r="P979" s="2" t="str">
        <f t="shared" si="30"/>
        <v>Divorced</v>
      </c>
      <c r="Q979" t="str">
        <f t="shared" si="31"/>
        <v>Graduate</v>
      </c>
    </row>
    <row r="980" spans="1:17">
      <c r="A980" s="2">
        <v>1007</v>
      </c>
      <c r="B980" s="2">
        <v>155635</v>
      </c>
      <c r="C980" s="2">
        <v>0</v>
      </c>
      <c r="D980" s="2">
        <v>1</v>
      </c>
      <c r="E980" s="2">
        <v>49</v>
      </c>
      <c r="F980" s="2">
        <v>1</v>
      </c>
      <c r="G980" s="2">
        <v>0</v>
      </c>
      <c r="H980" s="2">
        <v>0</v>
      </c>
      <c r="I980" s="2">
        <v>0</v>
      </c>
      <c r="J980" s="2">
        <v>0</v>
      </c>
      <c r="K980" s="2">
        <v>0</v>
      </c>
      <c r="L980" s="2">
        <v>1</v>
      </c>
      <c r="M980" s="2">
        <v>0</v>
      </c>
      <c r="N980" s="2">
        <v>0</v>
      </c>
      <c r="O980" s="2" t="s">
        <v>17</v>
      </c>
      <c r="P980" s="2" t="str">
        <f t="shared" si="30"/>
        <v>Divorced</v>
      </c>
      <c r="Q980" t="str">
        <f t="shared" si="31"/>
        <v>Graduate</v>
      </c>
    </row>
    <row r="981" spans="1:17">
      <c r="A981" s="2">
        <v>1478</v>
      </c>
      <c r="B981" s="2">
        <v>155614</v>
      </c>
      <c r="C981" s="2">
        <v>0</v>
      </c>
      <c r="D981" s="2">
        <v>0</v>
      </c>
      <c r="E981" s="2">
        <v>76</v>
      </c>
      <c r="F981" s="2">
        <v>1</v>
      </c>
      <c r="G981" s="2">
        <v>0</v>
      </c>
      <c r="H981" s="2">
        <v>0</v>
      </c>
      <c r="I981" s="2">
        <v>0</v>
      </c>
      <c r="J981" s="2">
        <v>0</v>
      </c>
      <c r="K981" s="2">
        <v>0</v>
      </c>
      <c r="L981" s="2">
        <v>0</v>
      </c>
      <c r="M981" s="2">
        <v>0</v>
      </c>
      <c r="N981" s="2">
        <v>1</v>
      </c>
      <c r="O981" s="2" t="s">
        <v>21</v>
      </c>
      <c r="P981" s="2" t="str">
        <f t="shared" si="30"/>
        <v>Divorced</v>
      </c>
      <c r="Q981" t="str">
        <f t="shared" si="31"/>
        <v>PhD</v>
      </c>
    </row>
    <row r="982" spans="1:17">
      <c r="A982" s="2">
        <v>3165</v>
      </c>
      <c r="B982" s="2">
        <v>155593</v>
      </c>
      <c r="C982" s="2">
        <v>0</v>
      </c>
      <c r="D982" s="2">
        <v>1</v>
      </c>
      <c r="E982" s="2">
        <v>47</v>
      </c>
      <c r="F982" s="2">
        <v>0</v>
      </c>
      <c r="G982" s="2">
        <v>0</v>
      </c>
      <c r="H982" s="2">
        <v>0</v>
      </c>
      <c r="I982" s="2">
        <v>1</v>
      </c>
      <c r="J982" s="2">
        <v>0</v>
      </c>
      <c r="K982" s="2">
        <v>0</v>
      </c>
      <c r="L982" s="2">
        <v>1</v>
      </c>
      <c r="M982" s="2">
        <v>0</v>
      </c>
      <c r="N982" s="2">
        <v>0</v>
      </c>
      <c r="O982" s="2" t="s">
        <v>18</v>
      </c>
      <c r="P982" s="2" t="str">
        <f t="shared" si="30"/>
        <v>Together</v>
      </c>
      <c r="Q982" t="str">
        <f t="shared" si="31"/>
        <v>Graduate</v>
      </c>
    </row>
    <row r="983" spans="1:17">
      <c r="A983" s="2">
        <v>1480</v>
      </c>
      <c r="B983" s="2">
        <v>155563</v>
      </c>
      <c r="C983" s="2">
        <v>0</v>
      </c>
      <c r="D983" s="2">
        <v>1</v>
      </c>
      <c r="E983" s="2">
        <v>42</v>
      </c>
      <c r="F983" s="2">
        <v>1</v>
      </c>
      <c r="G983" s="2">
        <v>0</v>
      </c>
      <c r="H983" s="2">
        <v>0</v>
      </c>
      <c r="I983" s="2">
        <v>0</v>
      </c>
      <c r="J983" s="2">
        <v>0</v>
      </c>
      <c r="K983" s="2">
        <v>0</v>
      </c>
      <c r="L983" s="2">
        <v>1</v>
      </c>
      <c r="M983" s="2">
        <v>0</v>
      </c>
      <c r="N983" s="2">
        <v>0</v>
      </c>
      <c r="O983" s="2" t="s">
        <v>22</v>
      </c>
      <c r="P983" s="2" t="str">
        <f t="shared" si="30"/>
        <v>Divorced</v>
      </c>
      <c r="Q983" t="str">
        <f t="shared" si="31"/>
        <v>Graduate</v>
      </c>
    </row>
    <row r="984" spans="1:17">
      <c r="A984" s="2">
        <v>1388</v>
      </c>
      <c r="B984" s="2">
        <v>155521</v>
      </c>
      <c r="C984" s="2">
        <v>1</v>
      </c>
      <c r="D984" s="2">
        <v>2</v>
      </c>
      <c r="E984" s="2">
        <v>65</v>
      </c>
      <c r="F984" s="2">
        <v>0</v>
      </c>
      <c r="G984" s="2">
        <v>0</v>
      </c>
      <c r="H984" s="2">
        <v>1</v>
      </c>
      <c r="I984" s="2">
        <v>0</v>
      </c>
      <c r="J984" s="2">
        <v>0</v>
      </c>
      <c r="K984" s="2">
        <v>0</v>
      </c>
      <c r="L984" s="2">
        <v>0</v>
      </c>
      <c r="M984" s="2">
        <v>0</v>
      </c>
      <c r="N984" s="2">
        <v>1</v>
      </c>
      <c r="O984" s="2" t="s">
        <v>21</v>
      </c>
      <c r="P984" s="2" t="str">
        <f t="shared" si="30"/>
        <v>Single</v>
      </c>
      <c r="Q984" t="str">
        <f t="shared" si="31"/>
        <v>PhD</v>
      </c>
    </row>
    <row r="985" spans="1:17">
      <c r="A985" s="2">
        <v>2544</v>
      </c>
      <c r="B985" s="2">
        <v>155517</v>
      </c>
      <c r="C985" s="2">
        <v>1</v>
      </c>
      <c r="D985" s="2">
        <v>1</v>
      </c>
      <c r="E985" s="2">
        <v>70</v>
      </c>
      <c r="F985" s="2">
        <v>0</v>
      </c>
      <c r="G985" s="2">
        <v>1</v>
      </c>
      <c r="H985" s="2">
        <v>0</v>
      </c>
      <c r="I985" s="2">
        <v>0</v>
      </c>
      <c r="J985" s="2">
        <v>0</v>
      </c>
      <c r="K985" s="2">
        <v>0</v>
      </c>
      <c r="L985" s="2">
        <v>0</v>
      </c>
      <c r="M985" s="2">
        <v>0</v>
      </c>
      <c r="N985" s="2">
        <v>1</v>
      </c>
      <c r="O985" s="2" t="s">
        <v>19</v>
      </c>
      <c r="P985" s="2" t="str">
        <f t="shared" si="30"/>
        <v>Married</v>
      </c>
      <c r="Q985" t="str">
        <f t="shared" si="31"/>
        <v>PhD</v>
      </c>
    </row>
    <row r="986" spans="1:17">
      <c r="A986" s="2">
        <v>2591</v>
      </c>
      <c r="B986" s="2">
        <v>155434</v>
      </c>
      <c r="C986" s="2">
        <v>1</v>
      </c>
      <c r="D986" s="2">
        <v>0</v>
      </c>
      <c r="E986" s="2">
        <v>36</v>
      </c>
      <c r="F986" s="2">
        <v>0</v>
      </c>
      <c r="G986" s="2">
        <v>1</v>
      </c>
      <c r="H986" s="2">
        <v>0</v>
      </c>
      <c r="I986" s="2">
        <v>0</v>
      </c>
      <c r="J986" s="2">
        <v>0</v>
      </c>
      <c r="K986" s="2">
        <v>0</v>
      </c>
      <c r="L986" s="2">
        <v>1</v>
      </c>
      <c r="M986" s="2">
        <v>0</v>
      </c>
      <c r="N986" s="2">
        <v>0</v>
      </c>
      <c r="O986" s="2" t="s">
        <v>17</v>
      </c>
      <c r="P986" s="2" t="str">
        <f t="shared" si="30"/>
        <v>Married</v>
      </c>
      <c r="Q986" t="str">
        <f t="shared" si="31"/>
        <v>Graduate</v>
      </c>
    </row>
    <row r="987" spans="1:17">
      <c r="A987" s="2">
        <v>2694</v>
      </c>
      <c r="B987" s="2">
        <v>155424</v>
      </c>
      <c r="C987" s="2">
        <v>0</v>
      </c>
      <c r="D987" s="2">
        <v>1</v>
      </c>
      <c r="E987" s="2">
        <v>44</v>
      </c>
      <c r="F987" s="2">
        <v>0</v>
      </c>
      <c r="G987" s="2">
        <v>1</v>
      </c>
      <c r="H987" s="2">
        <v>0</v>
      </c>
      <c r="I987" s="2">
        <v>0</v>
      </c>
      <c r="J987" s="2">
        <v>0</v>
      </c>
      <c r="K987" s="2">
        <v>0</v>
      </c>
      <c r="L987" s="2">
        <v>0</v>
      </c>
      <c r="M987" s="2">
        <v>0</v>
      </c>
      <c r="N987" s="2">
        <v>1</v>
      </c>
      <c r="O987" s="2" t="s">
        <v>19</v>
      </c>
      <c r="P987" s="2" t="str">
        <f t="shared" si="30"/>
        <v>Married</v>
      </c>
      <c r="Q987" t="str">
        <f t="shared" si="31"/>
        <v>PhD</v>
      </c>
    </row>
    <row r="988" spans="1:17">
      <c r="A988" s="2">
        <v>1811</v>
      </c>
      <c r="B988" s="2">
        <v>155412</v>
      </c>
      <c r="C988" s="2">
        <v>1</v>
      </c>
      <c r="D988" s="2">
        <v>1</v>
      </c>
      <c r="E988" s="2">
        <v>44</v>
      </c>
      <c r="F988" s="2">
        <v>1</v>
      </c>
      <c r="G988" s="2">
        <v>0</v>
      </c>
      <c r="H988" s="2">
        <v>0</v>
      </c>
      <c r="I988" s="2">
        <v>0</v>
      </c>
      <c r="J988" s="2">
        <v>0</v>
      </c>
      <c r="K988" s="2">
        <v>0</v>
      </c>
      <c r="L988" s="2">
        <v>0</v>
      </c>
      <c r="M988" s="2">
        <v>0</v>
      </c>
      <c r="N988" s="2">
        <v>1</v>
      </c>
      <c r="O988" s="2" t="s">
        <v>17</v>
      </c>
      <c r="P988" s="2" t="str">
        <f t="shared" si="30"/>
        <v>Divorced</v>
      </c>
      <c r="Q988" t="str">
        <f t="shared" si="31"/>
        <v>PhD</v>
      </c>
    </row>
    <row r="989" spans="1:17">
      <c r="A989" s="2">
        <v>1148</v>
      </c>
      <c r="B989" s="2">
        <v>155375</v>
      </c>
      <c r="C989" s="2">
        <v>0</v>
      </c>
      <c r="D989" s="2">
        <v>1</v>
      </c>
      <c r="E989" s="2">
        <v>43</v>
      </c>
      <c r="F989" s="2">
        <v>0</v>
      </c>
      <c r="G989" s="2">
        <v>0</v>
      </c>
      <c r="H989" s="2">
        <v>0</v>
      </c>
      <c r="I989" s="2">
        <v>1</v>
      </c>
      <c r="J989" s="2">
        <v>0</v>
      </c>
      <c r="K989" s="2">
        <v>0</v>
      </c>
      <c r="L989" s="2">
        <v>1</v>
      </c>
      <c r="M989" s="2">
        <v>0</v>
      </c>
      <c r="N989" s="2">
        <v>0</v>
      </c>
      <c r="O989" s="2" t="s">
        <v>21</v>
      </c>
      <c r="P989" s="2" t="str">
        <f t="shared" si="30"/>
        <v>Together</v>
      </c>
      <c r="Q989" t="str">
        <f t="shared" si="31"/>
        <v>Graduate</v>
      </c>
    </row>
    <row r="990" spans="1:17">
      <c r="A990" s="2">
        <v>1838</v>
      </c>
      <c r="B990" s="2">
        <v>155357</v>
      </c>
      <c r="C990" s="2">
        <v>2</v>
      </c>
      <c r="D990" s="2">
        <v>0</v>
      </c>
      <c r="E990" s="2">
        <v>35</v>
      </c>
      <c r="F990" s="2">
        <v>0</v>
      </c>
      <c r="G990" s="2">
        <v>1</v>
      </c>
      <c r="H990" s="2">
        <v>0</v>
      </c>
      <c r="I990" s="2">
        <v>0</v>
      </c>
      <c r="J990" s="2">
        <v>0</v>
      </c>
      <c r="K990" s="2">
        <v>0</v>
      </c>
      <c r="L990" s="2">
        <v>1</v>
      </c>
      <c r="M990" s="2">
        <v>0</v>
      </c>
      <c r="N990" s="2">
        <v>0</v>
      </c>
      <c r="O990" s="2" t="s">
        <v>21</v>
      </c>
      <c r="P990" s="2" t="str">
        <f t="shared" si="30"/>
        <v>Married</v>
      </c>
      <c r="Q990" t="str">
        <f t="shared" si="31"/>
        <v>Graduate</v>
      </c>
    </row>
    <row r="991" spans="1:17">
      <c r="A991" s="2">
        <v>1828</v>
      </c>
      <c r="B991" s="2">
        <v>155284</v>
      </c>
      <c r="C991" s="2">
        <v>0</v>
      </c>
      <c r="D991" s="2">
        <v>1</v>
      </c>
      <c r="E991" s="2">
        <v>64</v>
      </c>
      <c r="F991" s="2">
        <v>0</v>
      </c>
      <c r="G991" s="2">
        <v>0</v>
      </c>
      <c r="H991" s="2">
        <v>1</v>
      </c>
      <c r="I991" s="2">
        <v>0</v>
      </c>
      <c r="J991" s="2">
        <v>0</v>
      </c>
      <c r="K991" s="2">
        <v>0</v>
      </c>
      <c r="L991" s="2">
        <v>0</v>
      </c>
      <c r="M991" s="2">
        <v>1</v>
      </c>
      <c r="N991" s="2">
        <v>0</v>
      </c>
      <c r="O991" s="2" t="s">
        <v>22</v>
      </c>
      <c r="P991" s="2" t="str">
        <f t="shared" si="30"/>
        <v>Single</v>
      </c>
      <c r="Q991" t="str">
        <f t="shared" si="31"/>
        <v>Master</v>
      </c>
    </row>
    <row r="992" spans="1:17">
      <c r="A992" s="2">
        <v>1630</v>
      </c>
      <c r="B992" s="2">
        <v>155282</v>
      </c>
      <c r="C992" s="2">
        <v>1</v>
      </c>
      <c r="D992" s="2">
        <v>0</v>
      </c>
      <c r="E992" s="2">
        <v>50</v>
      </c>
      <c r="F992" s="2">
        <v>1</v>
      </c>
      <c r="G992" s="2">
        <v>0</v>
      </c>
      <c r="H992" s="2">
        <v>0</v>
      </c>
      <c r="I992" s="2">
        <v>0</v>
      </c>
      <c r="J992" s="2">
        <v>0</v>
      </c>
      <c r="K992" s="2">
        <v>0</v>
      </c>
      <c r="L992" s="2">
        <v>0</v>
      </c>
      <c r="M992" s="2">
        <v>1</v>
      </c>
      <c r="N992" s="2">
        <v>0</v>
      </c>
      <c r="O992" s="2" t="s">
        <v>22</v>
      </c>
      <c r="P992" s="2" t="str">
        <f t="shared" si="30"/>
        <v>Divorced</v>
      </c>
      <c r="Q992" t="str">
        <f t="shared" si="31"/>
        <v>Master</v>
      </c>
    </row>
    <row r="993" spans="1:17">
      <c r="A993" s="2">
        <v>1788</v>
      </c>
      <c r="B993" s="2">
        <v>155267</v>
      </c>
      <c r="C993" s="2">
        <v>0</v>
      </c>
      <c r="D993" s="2">
        <v>1</v>
      </c>
      <c r="E993" s="2">
        <v>63</v>
      </c>
      <c r="F993" s="2">
        <v>0</v>
      </c>
      <c r="G993" s="2">
        <v>1</v>
      </c>
      <c r="H993" s="2">
        <v>0</v>
      </c>
      <c r="I993" s="2">
        <v>0</v>
      </c>
      <c r="J993" s="2">
        <v>0</v>
      </c>
      <c r="K993" s="2">
        <v>0</v>
      </c>
      <c r="L993" s="2">
        <v>1</v>
      </c>
      <c r="M993" s="2">
        <v>0</v>
      </c>
      <c r="N993" s="2">
        <v>0</v>
      </c>
      <c r="O993" s="2" t="s">
        <v>19</v>
      </c>
      <c r="P993" s="2" t="str">
        <f t="shared" si="30"/>
        <v>Married</v>
      </c>
      <c r="Q993" t="str">
        <f t="shared" si="31"/>
        <v>Graduate</v>
      </c>
    </row>
    <row r="994" spans="1:17">
      <c r="A994" s="2">
        <v>1876</v>
      </c>
      <c r="B994" s="2">
        <v>155260</v>
      </c>
      <c r="C994" s="2">
        <v>0</v>
      </c>
      <c r="D994" s="2">
        <v>1</v>
      </c>
      <c r="E994" s="2">
        <v>48</v>
      </c>
      <c r="F994" s="2">
        <v>0</v>
      </c>
      <c r="G994" s="2">
        <v>0</v>
      </c>
      <c r="H994" s="2">
        <v>1</v>
      </c>
      <c r="I994" s="2">
        <v>0</v>
      </c>
      <c r="J994" s="2">
        <v>0</v>
      </c>
      <c r="K994" s="2">
        <v>0</v>
      </c>
      <c r="L994" s="2">
        <v>0</v>
      </c>
      <c r="M994" s="2">
        <v>0</v>
      </c>
      <c r="N994" s="2">
        <v>1</v>
      </c>
      <c r="O994" s="2" t="s">
        <v>22</v>
      </c>
      <c r="P994" s="2" t="str">
        <f t="shared" si="30"/>
        <v>Single</v>
      </c>
      <c r="Q994" t="str">
        <f t="shared" si="31"/>
        <v>PhD</v>
      </c>
    </row>
    <row r="995" spans="1:17">
      <c r="A995" s="2">
        <v>1692</v>
      </c>
      <c r="B995" s="2">
        <v>155250</v>
      </c>
      <c r="C995" s="2">
        <v>0</v>
      </c>
      <c r="D995" s="2">
        <v>1</v>
      </c>
      <c r="E995" s="2">
        <v>55</v>
      </c>
      <c r="F995" s="2">
        <v>0</v>
      </c>
      <c r="G995" s="2">
        <v>0</v>
      </c>
      <c r="H995" s="2">
        <v>1</v>
      </c>
      <c r="I995" s="2">
        <v>0</v>
      </c>
      <c r="J995" s="2">
        <v>0</v>
      </c>
      <c r="K995" s="2">
        <v>0</v>
      </c>
      <c r="L995" s="2">
        <v>0</v>
      </c>
      <c r="M995" s="2">
        <v>1</v>
      </c>
      <c r="N995" s="2">
        <v>0</v>
      </c>
      <c r="O995" s="2" t="s">
        <v>19</v>
      </c>
      <c r="P995" s="2" t="str">
        <f t="shared" si="30"/>
        <v>Single</v>
      </c>
      <c r="Q995" t="str">
        <f t="shared" si="31"/>
        <v>Master</v>
      </c>
    </row>
    <row r="996" spans="1:17">
      <c r="A996" s="2">
        <v>2217</v>
      </c>
      <c r="B996" s="2">
        <v>155249</v>
      </c>
      <c r="C996" s="2">
        <v>0</v>
      </c>
      <c r="D996" s="2">
        <v>1</v>
      </c>
      <c r="E996" s="2">
        <v>64</v>
      </c>
      <c r="F996" s="2">
        <v>0</v>
      </c>
      <c r="G996" s="2">
        <v>0</v>
      </c>
      <c r="H996" s="2">
        <v>0</v>
      </c>
      <c r="I996" s="2">
        <v>1</v>
      </c>
      <c r="J996" s="2">
        <v>0</v>
      </c>
      <c r="K996" s="2">
        <v>0</v>
      </c>
      <c r="L996" s="2">
        <v>0</v>
      </c>
      <c r="M996" s="2">
        <v>1</v>
      </c>
      <c r="N996" s="2">
        <v>0</v>
      </c>
      <c r="O996" s="2" t="s">
        <v>18</v>
      </c>
      <c r="P996" s="2" t="str">
        <f t="shared" si="30"/>
        <v>Together</v>
      </c>
      <c r="Q996" t="str">
        <f t="shared" si="31"/>
        <v>Master</v>
      </c>
    </row>
    <row r="997" spans="1:17">
      <c r="A997" s="2">
        <v>1919</v>
      </c>
      <c r="B997" s="2">
        <v>155239</v>
      </c>
      <c r="C997" s="2">
        <v>0</v>
      </c>
      <c r="D997" s="2">
        <v>1</v>
      </c>
      <c r="E997" s="2">
        <v>49</v>
      </c>
      <c r="F997" s="2">
        <v>0</v>
      </c>
      <c r="G997" s="2">
        <v>0</v>
      </c>
      <c r="H997" s="2">
        <v>1</v>
      </c>
      <c r="I997" s="2">
        <v>0</v>
      </c>
      <c r="J997" s="2">
        <v>0</v>
      </c>
      <c r="K997" s="2">
        <v>0</v>
      </c>
      <c r="L997" s="2">
        <v>1</v>
      </c>
      <c r="M997" s="2">
        <v>0</v>
      </c>
      <c r="N997" s="2">
        <v>0</v>
      </c>
      <c r="O997" s="2" t="s">
        <v>17</v>
      </c>
      <c r="P997" s="2" t="str">
        <f t="shared" si="30"/>
        <v>Single</v>
      </c>
      <c r="Q997" t="str">
        <f t="shared" si="31"/>
        <v>Graduate</v>
      </c>
    </row>
    <row r="998" spans="1:17">
      <c r="A998" s="2">
        <v>1326</v>
      </c>
      <c r="B998" s="2">
        <v>155212</v>
      </c>
      <c r="C998" s="2">
        <v>0</v>
      </c>
      <c r="D998" s="2">
        <v>1</v>
      </c>
      <c r="E998" s="2">
        <v>51</v>
      </c>
      <c r="F998" s="2">
        <v>0</v>
      </c>
      <c r="G998" s="2">
        <v>1</v>
      </c>
      <c r="H998" s="2">
        <v>0</v>
      </c>
      <c r="I998" s="2">
        <v>0</v>
      </c>
      <c r="J998" s="2">
        <v>0</v>
      </c>
      <c r="K998" s="2">
        <v>0</v>
      </c>
      <c r="L998" s="2">
        <v>0</v>
      </c>
      <c r="M998" s="2">
        <v>0</v>
      </c>
      <c r="N998" s="2">
        <v>1</v>
      </c>
      <c r="O998" s="2" t="s">
        <v>19</v>
      </c>
      <c r="P998" s="2" t="str">
        <f t="shared" si="30"/>
        <v>Married</v>
      </c>
      <c r="Q998" t="str">
        <f t="shared" si="31"/>
        <v>PhD</v>
      </c>
    </row>
    <row r="999" spans="1:17">
      <c r="A999" s="2">
        <v>2901</v>
      </c>
      <c r="B999" s="2">
        <v>155212</v>
      </c>
      <c r="C999" s="2">
        <v>0</v>
      </c>
      <c r="D999" s="2">
        <v>1</v>
      </c>
      <c r="E999" s="2">
        <v>51</v>
      </c>
      <c r="F999" s="2">
        <v>0</v>
      </c>
      <c r="G999" s="2">
        <v>1</v>
      </c>
      <c r="H999" s="2">
        <v>0</v>
      </c>
      <c r="I999" s="2">
        <v>0</v>
      </c>
      <c r="J999" s="2">
        <v>0</v>
      </c>
      <c r="K999" s="2">
        <v>0</v>
      </c>
      <c r="L999" s="2">
        <v>0</v>
      </c>
      <c r="M999" s="2">
        <v>0</v>
      </c>
      <c r="N999" s="2">
        <v>1</v>
      </c>
      <c r="O999" s="2" t="s">
        <v>18</v>
      </c>
      <c r="P999" s="2" t="str">
        <f t="shared" si="30"/>
        <v>Married</v>
      </c>
      <c r="Q999" t="str">
        <f t="shared" si="31"/>
        <v>PhD</v>
      </c>
    </row>
    <row r="1000" spans="1:17">
      <c r="A1000" s="2">
        <v>2236</v>
      </c>
      <c r="B1000" s="2">
        <v>155158</v>
      </c>
      <c r="C1000" s="2">
        <v>1</v>
      </c>
      <c r="D1000" s="2">
        <v>1</v>
      </c>
      <c r="E1000" s="2">
        <v>50</v>
      </c>
      <c r="F1000" s="2">
        <v>0</v>
      </c>
      <c r="G1000" s="2">
        <v>1</v>
      </c>
      <c r="H1000" s="2">
        <v>0</v>
      </c>
      <c r="I1000" s="2">
        <v>0</v>
      </c>
      <c r="J1000" s="2">
        <v>0</v>
      </c>
      <c r="K1000" s="2">
        <v>0</v>
      </c>
      <c r="L1000" s="2">
        <v>0</v>
      </c>
      <c r="M1000" s="2">
        <v>0</v>
      </c>
      <c r="N1000" s="2">
        <v>1</v>
      </c>
      <c r="O1000" s="2" t="s">
        <v>22</v>
      </c>
      <c r="P1000" s="2" t="str">
        <f t="shared" si="30"/>
        <v>Married</v>
      </c>
      <c r="Q1000" t="str">
        <f t="shared" si="31"/>
        <v>PhD</v>
      </c>
    </row>
    <row r="1001" spans="1:17">
      <c r="A1001" s="2">
        <v>2678</v>
      </c>
      <c r="B1001" s="2">
        <v>155012</v>
      </c>
      <c r="C1001" s="2">
        <v>0</v>
      </c>
      <c r="D1001" s="2">
        <v>1</v>
      </c>
      <c r="E1001" s="2">
        <v>47</v>
      </c>
      <c r="F1001" s="2">
        <v>0</v>
      </c>
      <c r="G1001" s="2">
        <v>0</v>
      </c>
      <c r="H1001" s="2">
        <v>0</v>
      </c>
      <c r="I1001" s="2">
        <v>1</v>
      </c>
      <c r="J1001" s="2">
        <v>0</v>
      </c>
      <c r="K1001" s="2">
        <v>0</v>
      </c>
      <c r="L1001" s="2">
        <v>0</v>
      </c>
      <c r="M1001" s="2">
        <v>0</v>
      </c>
      <c r="N1001" s="2">
        <v>1</v>
      </c>
      <c r="O1001" s="2" t="s">
        <v>21</v>
      </c>
      <c r="P1001" s="2" t="str">
        <f t="shared" si="30"/>
        <v>Together</v>
      </c>
      <c r="Q1001" t="str">
        <f t="shared" si="31"/>
        <v>PhD</v>
      </c>
    </row>
    <row r="1002" spans="1:17">
      <c r="A1002" s="2">
        <v>2911</v>
      </c>
      <c r="B1002" s="2">
        <v>154998</v>
      </c>
      <c r="C1002" s="2">
        <v>0</v>
      </c>
      <c r="D1002" s="2">
        <v>1</v>
      </c>
      <c r="E1002" s="2">
        <v>64</v>
      </c>
      <c r="F1002" s="2">
        <v>0</v>
      </c>
      <c r="G1002" s="2">
        <v>0</v>
      </c>
      <c r="H1002" s="2">
        <v>1</v>
      </c>
      <c r="I1002" s="2">
        <v>0</v>
      </c>
      <c r="J1002" s="2">
        <v>0</v>
      </c>
      <c r="K1002" s="2">
        <v>0</v>
      </c>
      <c r="L1002" s="2">
        <v>0</v>
      </c>
      <c r="M1002" s="2">
        <v>0</v>
      </c>
      <c r="N1002" s="2">
        <v>1</v>
      </c>
      <c r="O1002" s="2" t="s">
        <v>20</v>
      </c>
      <c r="P1002" s="2" t="str">
        <f t="shared" si="30"/>
        <v>Single</v>
      </c>
      <c r="Q1002" t="str">
        <f t="shared" si="31"/>
        <v>PhD</v>
      </c>
    </row>
    <row r="1003" spans="1:17">
      <c r="A1003" s="2">
        <v>2713</v>
      </c>
      <c r="B1003" s="2">
        <v>154984</v>
      </c>
      <c r="C1003" s="2">
        <v>0</v>
      </c>
      <c r="D1003" s="2">
        <v>1</v>
      </c>
      <c r="E1003" s="2">
        <v>61</v>
      </c>
      <c r="F1003" s="2">
        <v>0</v>
      </c>
      <c r="G1003" s="2">
        <v>1</v>
      </c>
      <c r="H1003" s="2">
        <v>0</v>
      </c>
      <c r="I1003" s="2">
        <v>0</v>
      </c>
      <c r="J1003" s="2">
        <v>0</v>
      </c>
      <c r="K1003" s="2">
        <v>0</v>
      </c>
      <c r="L1003" s="2">
        <v>1</v>
      </c>
      <c r="M1003" s="2">
        <v>0</v>
      </c>
      <c r="N1003" s="2">
        <v>0</v>
      </c>
      <c r="O1003" s="2" t="s">
        <v>20</v>
      </c>
      <c r="P1003" s="2" t="str">
        <f t="shared" si="30"/>
        <v>Married</v>
      </c>
      <c r="Q1003" t="str">
        <f t="shared" si="31"/>
        <v>Graduate</v>
      </c>
    </row>
    <row r="1004" spans="1:17">
      <c r="A1004" s="2">
        <v>2163</v>
      </c>
      <c r="B1004" s="2">
        <v>154959</v>
      </c>
      <c r="C1004" s="2">
        <v>0</v>
      </c>
      <c r="D1004" s="2">
        <v>1</v>
      </c>
      <c r="E1004" s="2">
        <v>59</v>
      </c>
      <c r="F1004" s="2">
        <v>1</v>
      </c>
      <c r="G1004" s="2">
        <v>0</v>
      </c>
      <c r="H1004" s="2">
        <v>0</v>
      </c>
      <c r="I1004" s="2">
        <v>0</v>
      </c>
      <c r="J1004" s="2">
        <v>0</v>
      </c>
      <c r="K1004" s="2">
        <v>0</v>
      </c>
      <c r="L1004" s="2">
        <v>0</v>
      </c>
      <c r="M1004" s="2">
        <v>0</v>
      </c>
      <c r="N1004" s="2">
        <v>1</v>
      </c>
      <c r="O1004" s="2" t="s">
        <v>18</v>
      </c>
      <c r="P1004" s="2" t="str">
        <f t="shared" si="30"/>
        <v>Divorced</v>
      </c>
      <c r="Q1004" t="str">
        <f t="shared" si="31"/>
        <v>PhD</v>
      </c>
    </row>
    <row r="1005" spans="1:17">
      <c r="A1005" s="2">
        <v>1540</v>
      </c>
      <c r="B1005" s="2">
        <v>154880</v>
      </c>
      <c r="C1005" s="2">
        <v>1</v>
      </c>
      <c r="D1005" s="2">
        <v>0</v>
      </c>
      <c r="E1005" s="2">
        <v>42</v>
      </c>
      <c r="F1005" s="2">
        <v>0</v>
      </c>
      <c r="G1005" s="2">
        <v>0</v>
      </c>
      <c r="H1005" s="2">
        <v>1</v>
      </c>
      <c r="I1005" s="2">
        <v>0</v>
      </c>
      <c r="J1005" s="2">
        <v>0</v>
      </c>
      <c r="K1005" s="2">
        <v>0</v>
      </c>
      <c r="L1005" s="2">
        <v>0</v>
      </c>
      <c r="M1005" s="2">
        <v>0</v>
      </c>
      <c r="N1005" s="2">
        <v>1</v>
      </c>
      <c r="O1005" s="2" t="s">
        <v>22</v>
      </c>
      <c r="P1005" s="2" t="str">
        <f t="shared" si="30"/>
        <v>Single</v>
      </c>
      <c r="Q1005" t="str">
        <f t="shared" si="31"/>
        <v>PhD</v>
      </c>
    </row>
    <row r="1006" spans="1:17">
      <c r="A1006" s="2">
        <v>2181</v>
      </c>
      <c r="B1006" s="2">
        <v>154809</v>
      </c>
      <c r="C1006" s="2">
        <v>1</v>
      </c>
      <c r="D1006" s="2">
        <v>1</v>
      </c>
      <c r="E1006" s="2">
        <v>43</v>
      </c>
      <c r="F1006" s="2">
        <v>0</v>
      </c>
      <c r="G1006" s="2">
        <v>1</v>
      </c>
      <c r="H1006" s="2">
        <v>0</v>
      </c>
      <c r="I1006" s="2">
        <v>0</v>
      </c>
      <c r="J1006" s="2">
        <v>0</v>
      </c>
      <c r="K1006" s="2">
        <v>0</v>
      </c>
      <c r="L1006" s="2">
        <v>1</v>
      </c>
      <c r="M1006" s="2">
        <v>0</v>
      </c>
      <c r="N1006" s="2">
        <v>0</v>
      </c>
      <c r="O1006" s="2" t="s">
        <v>18</v>
      </c>
      <c r="P1006" s="2" t="str">
        <f t="shared" si="30"/>
        <v>Married</v>
      </c>
      <c r="Q1006" t="str">
        <f t="shared" si="31"/>
        <v>Graduate</v>
      </c>
    </row>
    <row r="1007" spans="1:17">
      <c r="A1007" s="2">
        <v>2809</v>
      </c>
      <c r="B1007" s="2">
        <v>154809</v>
      </c>
      <c r="C1007" s="2">
        <v>1</v>
      </c>
      <c r="D1007" s="2">
        <v>1</v>
      </c>
      <c r="E1007" s="2">
        <v>43</v>
      </c>
      <c r="F1007" s="2">
        <v>0</v>
      </c>
      <c r="G1007" s="2">
        <v>1</v>
      </c>
      <c r="H1007" s="2">
        <v>0</v>
      </c>
      <c r="I1007" s="2">
        <v>0</v>
      </c>
      <c r="J1007" s="2">
        <v>0</v>
      </c>
      <c r="K1007" s="2">
        <v>0</v>
      </c>
      <c r="L1007" s="2">
        <v>1</v>
      </c>
      <c r="M1007" s="2">
        <v>0</v>
      </c>
      <c r="N1007" s="2">
        <v>0</v>
      </c>
      <c r="O1007" s="2" t="s">
        <v>20</v>
      </c>
      <c r="P1007" s="2" t="str">
        <f t="shared" si="30"/>
        <v>Married</v>
      </c>
      <c r="Q1007" t="str">
        <f t="shared" si="31"/>
        <v>Graduate</v>
      </c>
    </row>
    <row r="1008" spans="1:17">
      <c r="A1008" s="2">
        <v>1349</v>
      </c>
      <c r="B1008" s="2">
        <v>154803</v>
      </c>
      <c r="C1008" s="2">
        <v>0</v>
      </c>
      <c r="D1008" s="2">
        <v>1</v>
      </c>
      <c r="E1008" s="2">
        <v>51</v>
      </c>
      <c r="F1008" s="2">
        <v>0</v>
      </c>
      <c r="G1008" s="2">
        <v>0</v>
      </c>
      <c r="H1008" s="2">
        <v>1</v>
      </c>
      <c r="I1008" s="2">
        <v>0</v>
      </c>
      <c r="J1008" s="2">
        <v>0</v>
      </c>
      <c r="K1008" s="2">
        <v>0</v>
      </c>
      <c r="L1008" s="2">
        <v>1</v>
      </c>
      <c r="M1008" s="2">
        <v>0</v>
      </c>
      <c r="N1008" s="2">
        <v>0</v>
      </c>
      <c r="O1008" s="2" t="s">
        <v>17</v>
      </c>
      <c r="P1008" s="2" t="str">
        <f t="shared" si="30"/>
        <v>Single</v>
      </c>
      <c r="Q1008" t="str">
        <f t="shared" si="31"/>
        <v>Graduate</v>
      </c>
    </row>
    <row r="1009" spans="1:17">
      <c r="A1009" s="2">
        <v>1946</v>
      </c>
      <c r="B1009" s="2">
        <v>154753</v>
      </c>
      <c r="C1009" s="2">
        <v>0</v>
      </c>
      <c r="D1009" s="2">
        <v>1</v>
      </c>
      <c r="E1009" s="2">
        <v>61</v>
      </c>
      <c r="F1009" s="2">
        <v>0</v>
      </c>
      <c r="G1009" s="2">
        <v>0</v>
      </c>
      <c r="H1009" s="2">
        <v>0</v>
      </c>
      <c r="I1009" s="2">
        <v>1</v>
      </c>
      <c r="J1009" s="2">
        <v>0</v>
      </c>
      <c r="K1009" s="2">
        <v>0</v>
      </c>
      <c r="L1009" s="2">
        <v>1</v>
      </c>
      <c r="M1009" s="2">
        <v>0</v>
      </c>
      <c r="N1009" s="2">
        <v>0</v>
      </c>
      <c r="O1009" s="2" t="s">
        <v>21</v>
      </c>
      <c r="P1009" s="2" t="str">
        <f t="shared" si="30"/>
        <v>Together</v>
      </c>
      <c r="Q1009" t="str">
        <f t="shared" si="31"/>
        <v>Graduate</v>
      </c>
    </row>
    <row r="1010" spans="1:17">
      <c r="A1010" s="2">
        <v>2209</v>
      </c>
      <c r="B1010" s="2">
        <v>154730</v>
      </c>
      <c r="C1010" s="2">
        <v>0</v>
      </c>
      <c r="D1010" s="2">
        <v>1</v>
      </c>
      <c r="E1010" s="2">
        <v>45</v>
      </c>
      <c r="F1010" s="2">
        <v>0</v>
      </c>
      <c r="G1010" s="2">
        <v>1</v>
      </c>
      <c r="H1010" s="2">
        <v>0</v>
      </c>
      <c r="I1010" s="2">
        <v>0</v>
      </c>
      <c r="J1010" s="2">
        <v>0</v>
      </c>
      <c r="K1010" s="2">
        <v>0</v>
      </c>
      <c r="L1010" s="2">
        <v>0</v>
      </c>
      <c r="M1010" s="2">
        <v>1</v>
      </c>
      <c r="N1010" s="2">
        <v>0</v>
      </c>
      <c r="O1010" s="2" t="s">
        <v>20</v>
      </c>
      <c r="P1010" s="2" t="str">
        <f t="shared" si="30"/>
        <v>Married</v>
      </c>
      <c r="Q1010" t="str">
        <f t="shared" si="31"/>
        <v>Master</v>
      </c>
    </row>
    <row r="1011" spans="1:17">
      <c r="A1011" s="2">
        <v>2807</v>
      </c>
      <c r="B1011" s="2">
        <v>154693</v>
      </c>
      <c r="C1011" s="2">
        <v>0</v>
      </c>
      <c r="D1011" s="2">
        <v>1</v>
      </c>
      <c r="E1011" s="2">
        <v>58</v>
      </c>
      <c r="F1011" s="2">
        <v>0</v>
      </c>
      <c r="G1011" s="2">
        <v>1</v>
      </c>
      <c r="H1011" s="2">
        <v>0</v>
      </c>
      <c r="I1011" s="2">
        <v>0</v>
      </c>
      <c r="J1011" s="2">
        <v>0</v>
      </c>
      <c r="K1011" s="2">
        <v>0</v>
      </c>
      <c r="L1011" s="2">
        <v>0</v>
      </c>
      <c r="M1011" s="2">
        <v>0</v>
      </c>
      <c r="N1011" s="2">
        <v>1</v>
      </c>
      <c r="O1011" s="2" t="s">
        <v>17</v>
      </c>
      <c r="P1011" s="2" t="str">
        <f t="shared" si="30"/>
        <v>Married</v>
      </c>
      <c r="Q1011" t="str">
        <f t="shared" si="31"/>
        <v>PhD</v>
      </c>
    </row>
    <row r="1012" spans="1:17">
      <c r="A1012" s="2">
        <v>1651</v>
      </c>
      <c r="B1012" s="2">
        <v>154690</v>
      </c>
      <c r="C1012" s="2">
        <v>1</v>
      </c>
      <c r="D1012" s="2">
        <v>1</v>
      </c>
      <c r="E1012" s="2">
        <v>49</v>
      </c>
      <c r="F1012" s="2">
        <v>0</v>
      </c>
      <c r="G1012" s="2">
        <v>1</v>
      </c>
      <c r="H1012" s="2">
        <v>0</v>
      </c>
      <c r="I1012" s="2">
        <v>0</v>
      </c>
      <c r="J1012" s="2">
        <v>0</v>
      </c>
      <c r="K1012" s="2">
        <v>0</v>
      </c>
      <c r="L1012" s="2">
        <v>0</v>
      </c>
      <c r="M1012" s="2">
        <v>0</v>
      </c>
      <c r="N1012" s="2">
        <v>0</v>
      </c>
      <c r="O1012" s="2" t="s">
        <v>20</v>
      </c>
      <c r="P1012" s="2" t="str">
        <f t="shared" si="30"/>
        <v>Married</v>
      </c>
      <c r="Q1012" t="e">
        <f t="shared" si="31"/>
        <v>#N/A</v>
      </c>
    </row>
    <row r="1013" spans="1:17">
      <c r="A1013" s="2">
        <v>2949</v>
      </c>
      <c r="B1013" s="2">
        <v>154690</v>
      </c>
      <c r="C1013" s="2">
        <v>1</v>
      </c>
      <c r="D1013" s="2">
        <v>1</v>
      </c>
      <c r="E1013" s="2">
        <v>49</v>
      </c>
      <c r="F1013" s="2">
        <v>0</v>
      </c>
      <c r="G1013" s="2">
        <v>1</v>
      </c>
      <c r="H1013" s="2">
        <v>0</v>
      </c>
      <c r="I1013" s="2">
        <v>0</v>
      </c>
      <c r="J1013" s="2">
        <v>0</v>
      </c>
      <c r="K1013" s="2">
        <v>0</v>
      </c>
      <c r="L1013" s="2">
        <v>0</v>
      </c>
      <c r="M1013" s="2">
        <v>0</v>
      </c>
      <c r="N1013" s="2">
        <v>0</v>
      </c>
      <c r="O1013" s="2" t="s">
        <v>18</v>
      </c>
      <c r="P1013" s="2" t="str">
        <f t="shared" si="30"/>
        <v>Married</v>
      </c>
      <c r="Q1013" t="e">
        <f t="shared" si="31"/>
        <v>#N/A</v>
      </c>
    </row>
    <row r="1014" spans="1:17">
      <c r="A1014" s="2">
        <v>1563</v>
      </c>
      <c r="B1014" s="2">
        <v>154603</v>
      </c>
      <c r="C1014" s="2">
        <v>1</v>
      </c>
      <c r="D1014" s="2">
        <v>1</v>
      </c>
      <c r="E1014" s="2">
        <v>64</v>
      </c>
      <c r="F1014" s="2">
        <v>0</v>
      </c>
      <c r="G1014" s="2">
        <v>0</v>
      </c>
      <c r="H1014" s="2">
        <v>0</v>
      </c>
      <c r="I1014" s="2">
        <v>1</v>
      </c>
      <c r="J1014" s="2">
        <v>0</v>
      </c>
      <c r="K1014" s="2">
        <v>0</v>
      </c>
      <c r="L1014" s="2">
        <v>0</v>
      </c>
      <c r="M1014" s="2">
        <v>1</v>
      </c>
      <c r="N1014" s="2">
        <v>0</v>
      </c>
      <c r="O1014" s="2" t="s">
        <v>18</v>
      </c>
      <c r="P1014" s="2" t="str">
        <f t="shared" si="30"/>
        <v>Together</v>
      </c>
      <c r="Q1014" t="str">
        <f t="shared" si="31"/>
        <v>Master</v>
      </c>
    </row>
    <row r="1015" spans="1:17">
      <c r="A1015" s="2">
        <v>3043</v>
      </c>
      <c r="B1015" s="2">
        <v>154591</v>
      </c>
      <c r="C1015" s="2">
        <v>0</v>
      </c>
      <c r="D1015" s="2">
        <v>1</v>
      </c>
      <c r="E1015" s="2">
        <v>71</v>
      </c>
      <c r="F1015" s="2">
        <v>0</v>
      </c>
      <c r="G1015" s="2">
        <v>0</v>
      </c>
      <c r="H1015" s="2">
        <v>0</v>
      </c>
      <c r="I1015" s="2">
        <v>1</v>
      </c>
      <c r="J1015" s="2">
        <v>0</v>
      </c>
      <c r="K1015" s="2">
        <v>0</v>
      </c>
      <c r="L1015" s="2">
        <v>1</v>
      </c>
      <c r="M1015" s="2">
        <v>0</v>
      </c>
      <c r="N1015" s="2">
        <v>0</v>
      </c>
      <c r="O1015" s="2" t="s">
        <v>20</v>
      </c>
      <c r="P1015" s="2" t="str">
        <f t="shared" si="30"/>
        <v>Together</v>
      </c>
      <c r="Q1015" t="str">
        <f t="shared" si="31"/>
        <v>Graduate</v>
      </c>
    </row>
    <row r="1016" spans="1:17">
      <c r="A1016" s="2">
        <v>2601</v>
      </c>
      <c r="B1016" s="2">
        <v>154549</v>
      </c>
      <c r="C1016" s="2">
        <v>0</v>
      </c>
      <c r="D1016" s="2">
        <v>1</v>
      </c>
      <c r="E1016" s="2">
        <v>68</v>
      </c>
      <c r="F1016" s="2">
        <v>0</v>
      </c>
      <c r="G1016" s="2">
        <v>1</v>
      </c>
      <c r="H1016" s="2">
        <v>0</v>
      </c>
      <c r="I1016" s="2">
        <v>0</v>
      </c>
      <c r="J1016" s="2">
        <v>0</v>
      </c>
      <c r="K1016" s="2">
        <v>0</v>
      </c>
      <c r="L1016" s="2">
        <v>0</v>
      </c>
      <c r="M1016" s="2">
        <v>0</v>
      </c>
      <c r="N1016" s="2">
        <v>1</v>
      </c>
      <c r="O1016" s="2" t="s">
        <v>18</v>
      </c>
      <c r="P1016" s="2" t="str">
        <f t="shared" si="30"/>
        <v>Married</v>
      </c>
      <c r="Q1016" t="str">
        <f t="shared" si="31"/>
        <v>PhD</v>
      </c>
    </row>
    <row r="1017" spans="1:17">
      <c r="A1017" s="2">
        <v>2093</v>
      </c>
      <c r="B1017" s="2">
        <v>154466</v>
      </c>
      <c r="C1017" s="2">
        <v>1</v>
      </c>
      <c r="D1017" s="2">
        <v>1</v>
      </c>
      <c r="E1017" s="2">
        <v>47</v>
      </c>
      <c r="F1017" s="2">
        <v>0</v>
      </c>
      <c r="G1017" s="2">
        <v>0</v>
      </c>
      <c r="H1017" s="2">
        <v>1</v>
      </c>
      <c r="I1017" s="2">
        <v>0</v>
      </c>
      <c r="J1017" s="2">
        <v>0</v>
      </c>
      <c r="K1017" s="2">
        <v>0</v>
      </c>
      <c r="L1017" s="2">
        <v>0</v>
      </c>
      <c r="M1017" s="2">
        <v>0</v>
      </c>
      <c r="N1017" s="2">
        <v>1</v>
      </c>
      <c r="O1017" s="2" t="s">
        <v>17</v>
      </c>
      <c r="P1017" s="2" t="str">
        <f t="shared" si="30"/>
        <v>Single</v>
      </c>
      <c r="Q1017" t="str">
        <f t="shared" si="31"/>
        <v>PhD</v>
      </c>
    </row>
    <row r="1018" spans="1:17">
      <c r="A1018" s="2">
        <v>1603</v>
      </c>
      <c r="B1018" s="2">
        <v>154456</v>
      </c>
      <c r="C1018" s="2">
        <v>0</v>
      </c>
      <c r="D1018" s="2">
        <v>1</v>
      </c>
      <c r="E1018" s="2">
        <v>59</v>
      </c>
      <c r="F1018" s="2">
        <v>0</v>
      </c>
      <c r="G1018" s="2">
        <v>1</v>
      </c>
      <c r="H1018" s="2">
        <v>0</v>
      </c>
      <c r="I1018" s="2">
        <v>0</v>
      </c>
      <c r="J1018" s="2">
        <v>0</v>
      </c>
      <c r="K1018" s="2">
        <v>0</v>
      </c>
      <c r="L1018" s="2">
        <v>0</v>
      </c>
      <c r="M1018" s="2">
        <v>0</v>
      </c>
      <c r="N1018" s="2">
        <v>1</v>
      </c>
      <c r="O1018" s="2" t="s">
        <v>20</v>
      </c>
      <c r="P1018" s="2" t="str">
        <f t="shared" si="30"/>
        <v>Married</v>
      </c>
      <c r="Q1018" t="str">
        <f t="shared" si="31"/>
        <v>PhD</v>
      </c>
    </row>
    <row r="1019" spans="1:17">
      <c r="A1019" s="2">
        <v>2128</v>
      </c>
      <c r="B1019" s="2">
        <v>154450</v>
      </c>
      <c r="C1019" s="2">
        <v>1</v>
      </c>
      <c r="D1019" s="2">
        <v>1</v>
      </c>
      <c r="E1019" s="2">
        <v>64</v>
      </c>
      <c r="F1019" s="2">
        <v>0</v>
      </c>
      <c r="G1019" s="2">
        <v>0</v>
      </c>
      <c r="H1019" s="2">
        <v>0</v>
      </c>
      <c r="I1019" s="2">
        <v>1</v>
      </c>
      <c r="J1019" s="2">
        <v>0</v>
      </c>
      <c r="K1019" s="2">
        <v>0</v>
      </c>
      <c r="L1019" s="2">
        <v>1</v>
      </c>
      <c r="M1019" s="2">
        <v>0</v>
      </c>
      <c r="N1019" s="2">
        <v>0</v>
      </c>
      <c r="O1019" s="2" t="s">
        <v>22</v>
      </c>
      <c r="P1019" s="2" t="str">
        <f t="shared" si="30"/>
        <v>Together</v>
      </c>
      <c r="Q1019" t="str">
        <f t="shared" si="31"/>
        <v>Graduate</v>
      </c>
    </row>
    <row r="1020" spans="1:17">
      <c r="A1020" s="2">
        <v>2142</v>
      </c>
      <c r="B1020" s="2">
        <v>154450</v>
      </c>
      <c r="C1020" s="2">
        <v>1</v>
      </c>
      <c r="D1020" s="2">
        <v>1</v>
      </c>
      <c r="E1020" s="2">
        <v>64</v>
      </c>
      <c r="F1020" s="2">
        <v>0</v>
      </c>
      <c r="G1020" s="2">
        <v>0</v>
      </c>
      <c r="H1020" s="2">
        <v>0</v>
      </c>
      <c r="I1020" s="2">
        <v>1</v>
      </c>
      <c r="J1020" s="2">
        <v>0</v>
      </c>
      <c r="K1020" s="2">
        <v>0</v>
      </c>
      <c r="L1020" s="2">
        <v>1</v>
      </c>
      <c r="M1020" s="2">
        <v>0</v>
      </c>
      <c r="N1020" s="2">
        <v>0</v>
      </c>
      <c r="O1020" s="2" t="s">
        <v>19</v>
      </c>
      <c r="P1020" s="2" t="str">
        <f t="shared" si="30"/>
        <v>Together</v>
      </c>
      <c r="Q1020" t="str">
        <f t="shared" si="31"/>
        <v>Graduate</v>
      </c>
    </row>
    <row r="1021" spans="1:17">
      <c r="A1021" s="2">
        <v>1313</v>
      </c>
      <c r="B1021" s="2">
        <v>154432</v>
      </c>
      <c r="C1021" s="2">
        <v>2</v>
      </c>
      <c r="D1021" s="2">
        <v>1</v>
      </c>
      <c r="E1021" s="2">
        <v>70</v>
      </c>
      <c r="F1021" s="2">
        <v>0</v>
      </c>
      <c r="G1021" s="2">
        <v>1</v>
      </c>
      <c r="H1021" s="2">
        <v>0</v>
      </c>
      <c r="I1021" s="2">
        <v>0</v>
      </c>
      <c r="J1021" s="2">
        <v>0</v>
      </c>
      <c r="K1021" s="2">
        <v>0</v>
      </c>
      <c r="L1021" s="2">
        <v>0</v>
      </c>
      <c r="M1021" s="2">
        <v>0</v>
      </c>
      <c r="N1021" s="2">
        <v>1</v>
      </c>
      <c r="O1021" s="2" t="s">
        <v>17</v>
      </c>
      <c r="P1021" s="2" t="str">
        <f t="shared" si="30"/>
        <v>Married</v>
      </c>
      <c r="Q1021" t="str">
        <f t="shared" si="31"/>
        <v>PhD</v>
      </c>
    </row>
    <row r="1022" spans="1:17">
      <c r="A1022" s="2">
        <v>2600</v>
      </c>
      <c r="B1022" s="2">
        <v>154414</v>
      </c>
      <c r="C1022" s="2">
        <v>1</v>
      </c>
      <c r="D1022" s="2">
        <v>1</v>
      </c>
      <c r="E1022" s="2">
        <v>57</v>
      </c>
      <c r="F1022" s="2">
        <v>0</v>
      </c>
      <c r="G1022" s="2">
        <v>0</v>
      </c>
      <c r="H1022" s="2">
        <v>0</v>
      </c>
      <c r="I1022" s="2">
        <v>1</v>
      </c>
      <c r="J1022" s="2">
        <v>0</v>
      </c>
      <c r="K1022" s="2">
        <v>0</v>
      </c>
      <c r="L1022" s="2">
        <v>1</v>
      </c>
      <c r="M1022" s="2">
        <v>0</v>
      </c>
      <c r="N1022" s="2">
        <v>0</v>
      </c>
      <c r="O1022" s="2" t="s">
        <v>21</v>
      </c>
      <c r="P1022" s="2" t="str">
        <f t="shared" si="30"/>
        <v>Together</v>
      </c>
      <c r="Q1022" t="str">
        <f t="shared" si="31"/>
        <v>Graduate</v>
      </c>
    </row>
    <row r="1023" spans="1:17">
      <c r="A1023" s="2">
        <v>2158</v>
      </c>
      <c r="B1023" s="2">
        <v>154386</v>
      </c>
      <c r="C1023" s="2">
        <v>0</v>
      </c>
      <c r="D1023" s="2">
        <v>1</v>
      </c>
      <c r="E1023" s="2">
        <v>39</v>
      </c>
      <c r="F1023" s="2">
        <v>0</v>
      </c>
      <c r="G1023" s="2">
        <v>1</v>
      </c>
      <c r="H1023" s="2">
        <v>0</v>
      </c>
      <c r="I1023" s="2">
        <v>0</v>
      </c>
      <c r="J1023" s="2">
        <v>0</v>
      </c>
      <c r="K1023" s="2">
        <v>0</v>
      </c>
      <c r="L1023" s="2">
        <v>1</v>
      </c>
      <c r="M1023" s="2">
        <v>0</v>
      </c>
      <c r="N1023" s="2">
        <v>0</v>
      </c>
      <c r="O1023" s="2" t="s">
        <v>22</v>
      </c>
      <c r="P1023" s="2" t="str">
        <f t="shared" si="30"/>
        <v>Married</v>
      </c>
      <c r="Q1023" t="str">
        <f t="shared" si="31"/>
        <v>Graduate</v>
      </c>
    </row>
    <row r="1024" spans="1:17">
      <c r="A1024" s="2">
        <v>2912</v>
      </c>
      <c r="B1024" s="2">
        <v>154356</v>
      </c>
      <c r="C1024" s="2">
        <v>0</v>
      </c>
      <c r="D1024" s="2">
        <v>1</v>
      </c>
      <c r="E1024" s="2">
        <v>71</v>
      </c>
      <c r="F1024" s="2">
        <v>0</v>
      </c>
      <c r="G1024" s="2">
        <v>0</v>
      </c>
      <c r="H1024" s="2">
        <v>0</v>
      </c>
      <c r="I1024" s="2">
        <v>0</v>
      </c>
      <c r="J1024" s="2">
        <v>1</v>
      </c>
      <c r="K1024" s="2">
        <v>0</v>
      </c>
      <c r="L1024" s="2">
        <v>0</v>
      </c>
      <c r="M1024" s="2">
        <v>0</v>
      </c>
      <c r="N1024" s="2">
        <v>1</v>
      </c>
      <c r="O1024" s="2" t="s">
        <v>21</v>
      </c>
      <c r="P1024" s="2" t="str">
        <f t="shared" si="30"/>
        <v>Widow</v>
      </c>
      <c r="Q1024" t="str">
        <f t="shared" si="31"/>
        <v>PhD</v>
      </c>
    </row>
    <row r="1025" spans="1:17">
      <c r="A1025" s="2">
        <v>1119</v>
      </c>
      <c r="B1025" s="2">
        <v>154348</v>
      </c>
      <c r="C1025" s="2">
        <v>1</v>
      </c>
      <c r="D1025" s="2">
        <v>1</v>
      </c>
      <c r="E1025" s="2">
        <v>67</v>
      </c>
      <c r="F1025" s="2">
        <v>0</v>
      </c>
      <c r="G1025" s="2">
        <v>1</v>
      </c>
      <c r="H1025" s="2">
        <v>0</v>
      </c>
      <c r="I1025" s="2">
        <v>0</v>
      </c>
      <c r="J1025" s="2">
        <v>0</v>
      </c>
      <c r="K1025" s="2">
        <v>0</v>
      </c>
      <c r="L1025" s="2">
        <v>0</v>
      </c>
      <c r="M1025" s="2">
        <v>1</v>
      </c>
      <c r="N1025" s="2">
        <v>0</v>
      </c>
      <c r="O1025" s="2" t="s">
        <v>18</v>
      </c>
      <c r="P1025" s="2" t="str">
        <f t="shared" si="30"/>
        <v>Married</v>
      </c>
      <c r="Q1025" t="str">
        <f t="shared" si="31"/>
        <v>Master</v>
      </c>
    </row>
    <row r="1026" spans="1:17">
      <c r="A1026" s="2">
        <v>2360</v>
      </c>
      <c r="B1026" s="2">
        <v>154342</v>
      </c>
      <c r="C1026" s="2">
        <v>1</v>
      </c>
      <c r="D1026" s="2">
        <v>1</v>
      </c>
      <c r="E1026" s="2">
        <v>64</v>
      </c>
      <c r="F1026" s="2">
        <v>0</v>
      </c>
      <c r="G1026" s="2">
        <v>0</v>
      </c>
      <c r="H1026" s="2">
        <v>0</v>
      </c>
      <c r="I1026" s="2">
        <v>1</v>
      </c>
      <c r="J1026" s="2">
        <v>0</v>
      </c>
      <c r="K1026" s="2">
        <v>0</v>
      </c>
      <c r="L1026" s="2">
        <v>0</v>
      </c>
      <c r="M1026" s="2">
        <v>0</v>
      </c>
      <c r="N1026" s="2">
        <v>0</v>
      </c>
      <c r="O1026" s="2" t="s">
        <v>21</v>
      </c>
      <c r="P1026" s="2" t="str">
        <f t="shared" si="30"/>
        <v>Together</v>
      </c>
      <c r="Q1026" t="e">
        <f t="shared" si="31"/>
        <v>#N/A</v>
      </c>
    </row>
    <row r="1027" spans="1:17">
      <c r="A1027" s="2">
        <v>3066</v>
      </c>
      <c r="B1027" s="2">
        <v>154252</v>
      </c>
      <c r="C1027" s="2">
        <v>1</v>
      </c>
      <c r="D1027" s="2">
        <v>1</v>
      </c>
      <c r="E1027" s="2">
        <v>64</v>
      </c>
      <c r="F1027" s="2">
        <v>0</v>
      </c>
      <c r="G1027" s="2">
        <v>0</v>
      </c>
      <c r="H1027" s="2">
        <v>1</v>
      </c>
      <c r="I1027" s="2">
        <v>0</v>
      </c>
      <c r="J1027" s="2">
        <v>0</v>
      </c>
      <c r="K1027" s="2">
        <v>0</v>
      </c>
      <c r="L1027" s="2">
        <v>1</v>
      </c>
      <c r="M1027" s="2">
        <v>0</v>
      </c>
      <c r="N1027" s="2">
        <v>0</v>
      </c>
      <c r="O1027" s="2" t="s">
        <v>19</v>
      </c>
      <c r="P1027" s="2" t="str">
        <f t="shared" ref="P1027:P1090" si="32">IF(F1027=1, "Divorced", IF(G1027=1, "Married", IF(H1027=1, "Single", IF(I1027=1, "Together",IF(J1027=1, "Widow",NA())))))</f>
        <v>Single</v>
      </c>
      <c r="Q1027" t="str">
        <f t="shared" ref="Q1027:Q1090" si="33">IF(K1027=1, "Basic", IF(L1027=1, "Graduate", IF(M1027=1, "Master",IF(N1027=1, "PhD",NA()))))</f>
        <v>Graduate</v>
      </c>
    </row>
    <row r="1028" spans="1:17">
      <c r="A1028" s="2">
        <v>1940</v>
      </c>
      <c r="B1028" s="2">
        <v>154237</v>
      </c>
      <c r="C1028" s="2">
        <v>0</v>
      </c>
      <c r="D1028" s="2">
        <v>1</v>
      </c>
      <c r="E1028" s="2">
        <v>63</v>
      </c>
      <c r="F1028" s="2">
        <v>1</v>
      </c>
      <c r="G1028" s="2">
        <v>0</v>
      </c>
      <c r="H1028" s="2">
        <v>0</v>
      </c>
      <c r="I1028" s="2">
        <v>0</v>
      </c>
      <c r="J1028" s="2">
        <v>0</v>
      </c>
      <c r="K1028" s="2">
        <v>0</v>
      </c>
      <c r="L1028" s="2">
        <v>0</v>
      </c>
      <c r="M1028" s="2">
        <v>0</v>
      </c>
      <c r="N1028" s="2">
        <v>1</v>
      </c>
      <c r="O1028" s="2" t="s">
        <v>21</v>
      </c>
      <c r="P1028" s="2" t="str">
        <f t="shared" si="32"/>
        <v>Divorced</v>
      </c>
      <c r="Q1028" t="str">
        <f t="shared" si="33"/>
        <v>PhD</v>
      </c>
    </row>
    <row r="1029" spans="1:17">
      <c r="A1029" s="2">
        <v>2066</v>
      </c>
      <c r="B1029" s="2">
        <v>154233</v>
      </c>
      <c r="C1029" s="2">
        <v>0</v>
      </c>
      <c r="D1029" s="2">
        <v>1</v>
      </c>
      <c r="E1029" s="2">
        <v>43</v>
      </c>
      <c r="F1029" s="2">
        <v>0</v>
      </c>
      <c r="G1029" s="2">
        <v>1</v>
      </c>
      <c r="H1029" s="2">
        <v>0</v>
      </c>
      <c r="I1029" s="2">
        <v>0</v>
      </c>
      <c r="J1029" s="2">
        <v>0</v>
      </c>
      <c r="K1029" s="2">
        <v>0</v>
      </c>
      <c r="L1029" s="2">
        <v>1</v>
      </c>
      <c r="M1029" s="2">
        <v>0</v>
      </c>
      <c r="N1029" s="2">
        <v>0</v>
      </c>
      <c r="O1029" s="2" t="s">
        <v>21</v>
      </c>
      <c r="P1029" s="2" t="str">
        <f t="shared" si="32"/>
        <v>Married</v>
      </c>
      <c r="Q1029" t="str">
        <f t="shared" si="33"/>
        <v>Graduate</v>
      </c>
    </row>
    <row r="1030" spans="1:17">
      <c r="A1030" s="2">
        <v>2684</v>
      </c>
      <c r="B1030" s="2">
        <v>154222</v>
      </c>
      <c r="C1030" s="2">
        <v>0</v>
      </c>
      <c r="D1030" s="2">
        <v>1</v>
      </c>
      <c r="E1030" s="2">
        <v>47</v>
      </c>
      <c r="F1030" s="2">
        <v>0</v>
      </c>
      <c r="G1030" s="2">
        <v>1</v>
      </c>
      <c r="H1030" s="2">
        <v>0</v>
      </c>
      <c r="I1030" s="2">
        <v>0</v>
      </c>
      <c r="J1030" s="2">
        <v>0</v>
      </c>
      <c r="K1030" s="2">
        <v>0</v>
      </c>
      <c r="L1030" s="2">
        <v>0</v>
      </c>
      <c r="M1030" s="2">
        <v>0</v>
      </c>
      <c r="N1030" s="2">
        <v>1</v>
      </c>
      <c r="O1030" s="2" t="s">
        <v>21</v>
      </c>
      <c r="P1030" s="2" t="str">
        <f t="shared" si="32"/>
        <v>Married</v>
      </c>
      <c r="Q1030" t="str">
        <f t="shared" si="33"/>
        <v>PhD</v>
      </c>
    </row>
    <row r="1031" spans="1:17">
      <c r="A1031" s="2">
        <v>2082</v>
      </c>
      <c r="B1031" s="2">
        <v>154210</v>
      </c>
      <c r="C1031" s="2">
        <v>0</v>
      </c>
      <c r="D1031" s="2">
        <v>1</v>
      </c>
      <c r="E1031" s="2">
        <v>41</v>
      </c>
      <c r="F1031" s="2">
        <v>0</v>
      </c>
      <c r="G1031" s="2">
        <v>1</v>
      </c>
      <c r="H1031" s="2">
        <v>0</v>
      </c>
      <c r="I1031" s="2">
        <v>0</v>
      </c>
      <c r="J1031" s="2">
        <v>0</v>
      </c>
      <c r="K1031" s="2">
        <v>0</v>
      </c>
      <c r="L1031" s="2">
        <v>0</v>
      </c>
      <c r="M1031" s="2">
        <v>0</v>
      </c>
      <c r="N1031" s="2">
        <v>0</v>
      </c>
      <c r="O1031" s="2" t="s">
        <v>19</v>
      </c>
      <c r="P1031" s="2" t="str">
        <f t="shared" si="32"/>
        <v>Married</v>
      </c>
      <c r="Q1031" t="e">
        <f t="shared" si="33"/>
        <v>#N/A</v>
      </c>
    </row>
    <row r="1032" spans="1:17">
      <c r="A1032" s="2">
        <v>1300</v>
      </c>
      <c r="B1032" s="2">
        <v>154198</v>
      </c>
      <c r="C1032" s="2">
        <v>1</v>
      </c>
      <c r="D1032" s="2">
        <v>1</v>
      </c>
      <c r="E1032" s="2">
        <v>54</v>
      </c>
      <c r="F1032" s="2">
        <v>0</v>
      </c>
      <c r="G1032" s="2">
        <v>1</v>
      </c>
      <c r="H1032" s="2">
        <v>0</v>
      </c>
      <c r="I1032" s="2">
        <v>0</v>
      </c>
      <c r="J1032" s="2">
        <v>0</v>
      </c>
      <c r="K1032" s="2">
        <v>0</v>
      </c>
      <c r="L1032" s="2">
        <v>1</v>
      </c>
      <c r="M1032" s="2">
        <v>0</v>
      </c>
      <c r="N1032" s="2">
        <v>0</v>
      </c>
      <c r="O1032" s="2" t="s">
        <v>22</v>
      </c>
      <c r="P1032" s="2" t="str">
        <f t="shared" si="32"/>
        <v>Married</v>
      </c>
      <c r="Q1032" t="str">
        <f t="shared" si="33"/>
        <v>Graduate</v>
      </c>
    </row>
    <row r="1033" spans="1:17">
      <c r="A1033" s="2">
        <v>2135</v>
      </c>
      <c r="B1033" s="2">
        <v>154197</v>
      </c>
      <c r="C1033" s="2">
        <v>0</v>
      </c>
      <c r="D1033" s="2">
        <v>1</v>
      </c>
      <c r="E1033" s="2">
        <v>60</v>
      </c>
      <c r="F1033" s="2">
        <v>0</v>
      </c>
      <c r="G1033" s="2">
        <v>1</v>
      </c>
      <c r="H1033" s="2">
        <v>0</v>
      </c>
      <c r="I1033" s="2">
        <v>0</v>
      </c>
      <c r="J1033" s="2">
        <v>0</v>
      </c>
      <c r="K1033" s="2">
        <v>0</v>
      </c>
      <c r="L1033" s="2">
        <v>0</v>
      </c>
      <c r="M1033" s="2">
        <v>1</v>
      </c>
      <c r="N1033" s="2">
        <v>0</v>
      </c>
      <c r="O1033" s="2" t="s">
        <v>17</v>
      </c>
      <c r="P1033" s="2" t="str">
        <f t="shared" si="32"/>
        <v>Married</v>
      </c>
      <c r="Q1033" t="str">
        <f t="shared" si="33"/>
        <v>Master</v>
      </c>
    </row>
    <row r="1034" spans="1:17">
      <c r="A1034" s="2">
        <v>1084</v>
      </c>
      <c r="B1034" s="2">
        <v>154178</v>
      </c>
      <c r="C1034" s="2">
        <v>0</v>
      </c>
      <c r="D1034" s="2">
        <v>1</v>
      </c>
      <c r="E1034" s="2">
        <v>53</v>
      </c>
      <c r="F1034" s="2">
        <v>0</v>
      </c>
      <c r="G1034" s="2">
        <v>0</v>
      </c>
      <c r="H1034" s="2">
        <v>0</v>
      </c>
      <c r="I1034" s="2">
        <v>1</v>
      </c>
      <c r="J1034" s="2">
        <v>0</v>
      </c>
      <c r="K1034" s="2">
        <v>0</v>
      </c>
      <c r="L1034" s="2">
        <v>1</v>
      </c>
      <c r="M1034" s="2">
        <v>0</v>
      </c>
      <c r="N1034" s="2">
        <v>0</v>
      </c>
      <c r="O1034" s="2" t="s">
        <v>22</v>
      </c>
      <c r="P1034" s="2" t="str">
        <f t="shared" si="32"/>
        <v>Together</v>
      </c>
      <c r="Q1034" t="str">
        <f t="shared" si="33"/>
        <v>Graduate</v>
      </c>
    </row>
    <row r="1035" spans="1:17">
      <c r="A1035" s="2">
        <v>1998</v>
      </c>
      <c r="B1035" s="2">
        <v>154165</v>
      </c>
      <c r="C1035" s="2">
        <v>0</v>
      </c>
      <c r="D1035" s="2">
        <v>0</v>
      </c>
      <c r="E1035" s="2">
        <v>51</v>
      </c>
      <c r="F1035" s="2">
        <v>0</v>
      </c>
      <c r="G1035" s="2">
        <v>0</v>
      </c>
      <c r="H1035" s="2">
        <v>0</v>
      </c>
      <c r="I1035" s="2">
        <v>1</v>
      </c>
      <c r="J1035" s="2">
        <v>0</v>
      </c>
      <c r="K1035" s="2">
        <v>0</v>
      </c>
      <c r="L1035" s="2">
        <v>1</v>
      </c>
      <c r="M1035" s="2">
        <v>0</v>
      </c>
      <c r="N1035" s="2">
        <v>0</v>
      </c>
      <c r="O1035" s="2" t="s">
        <v>19</v>
      </c>
      <c r="P1035" s="2" t="str">
        <f t="shared" si="32"/>
        <v>Together</v>
      </c>
      <c r="Q1035" t="str">
        <f t="shared" si="33"/>
        <v>Graduate</v>
      </c>
    </row>
    <row r="1036" spans="1:17">
      <c r="A1036" s="2">
        <v>1601</v>
      </c>
      <c r="B1036" s="2">
        <v>154162</v>
      </c>
      <c r="C1036" s="2">
        <v>1</v>
      </c>
      <c r="D1036" s="2">
        <v>1</v>
      </c>
      <c r="E1036" s="2">
        <v>42</v>
      </c>
      <c r="F1036" s="2">
        <v>0</v>
      </c>
      <c r="G1036" s="2">
        <v>0</v>
      </c>
      <c r="H1036" s="2">
        <v>0</v>
      </c>
      <c r="I1036" s="2">
        <v>0</v>
      </c>
      <c r="J1036" s="2">
        <v>1</v>
      </c>
      <c r="K1036" s="2">
        <v>0</v>
      </c>
      <c r="L1036" s="2">
        <v>1</v>
      </c>
      <c r="M1036" s="2">
        <v>0</v>
      </c>
      <c r="N1036" s="2">
        <v>0</v>
      </c>
      <c r="O1036" s="2" t="s">
        <v>17</v>
      </c>
      <c r="P1036" s="2" t="str">
        <f t="shared" si="32"/>
        <v>Widow</v>
      </c>
      <c r="Q1036" t="str">
        <f t="shared" si="33"/>
        <v>Graduate</v>
      </c>
    </row>
    <row r="1037" spans="1:17">
      <c r="A1037" s="2">
        <v>1882</v>
      </c>
      <c r="B1037" s="2">
        <v>154137</v>
      </c>
      <c r="C1037" s="2">
        <v>0</v>
      </c>
      <c r="D1037" s="2">
        <v>1</v>
      </c>
      <c r="E1037" s="2">
        <v>50</v>
      </c>
      <c r="F1037" s="2">
        <v>1</v>
      </c>
      <c r="G1037" s="2">
        <v>0</v>
      </c>
      <c r="H1037" s="2">
        <v>0</v>
      </c>
      <c r="I1037" s="2">
        <v>0</v>
      </c>
      <c r="J1037" s="2">
        <v>0</v>
      </c>
      <c r="K1037" s="2">
        <v>0</v>
      </c>
      <c r="L1037" s="2">
        <v>1</v>
      </c>
      <c r="M1037" s="2">
        <v>0</v>
      </c>
      <c r="N1037" s="2">
        <v>0</v>
      </c>
      <c r="O1037" s="2" t="s">
        <v>22</v>
      </c>
      <c r="P1037" s="2" t="str">
        <f t="shared" si="32"/>
        <v>Divorced</v>
      </c>
      <c r="Q1037" t="str">
        <f t="shared" si="33"/>
        <v>Graduate</v>
      </c>
    </row>
    <row r="1038" spans="1:17">
      <c r="A1038" s="2">
        <v>2399</v>
      </c>
      <c r="B1038" s="2">
        <v>154132</v>
      </c>
      <c r="C1038" s="2">
        <v>0</v>
      </c>
      <c r="D1038" s="2">
        <v>1</v>
      </c>
      <c r="E1038" s="2">
        <v>51</v>
      </c>
      <c r="F1038" s="2">
        <v>0</v>
      </c>
      <c r="G1038" s="2">
        <v>0</v>
      </c>
      <c r="H1038" s="2">
        <v>0</v>
      </c>
      <c r="I1038" s="2">
        <v>1</v>
      </c>
      <c r="J1038" s="2">
        <v>0</v>
      </c>
      <c r="K1038" s="2">
        <v>0</v>
      </c>
      <c r="L1038" s="2">
        <v>0</v>
      </c>
      <c r="M1038" s="2">
        <v>0</v>
      </c>
      <c r="N1038" s="2">
        <v>1</v>
      </c>
      <c r="O1038" s="2" t="s">
        <v>17</v>
      </c>
      <c r="P1038" s="2" t="str">
        <f t="shared" si="32"/>
        <v>Together</v>
      </c>
      <c r="Q1038" t="str">
        <f t="shared" si="33"/>
        <v>PhD</v>
      </c>
    </row>
    <row r="1039" spans="1:17">
      <c r="A1039" s="2">
        <v>2801</v>
      </c>
      <c r="B1039" s="2">
        <v>154111</v>
      </c>
      <c r="C1039" s="2">
        <v>0</v>
      </c>
      <c r="D1039" s="2">
        <v>1</v>
      </c>
      <c r="E1039" s="2">
        <v>55</v>
      </c>
      <c r="F1039" s="2">
        <v>0</v>
      </c>
      <c r="G1039" s="2">
        <v>0</v>
      </c>
      <c r="H1039" s="2">
        <v>0</v>
      </c>
      <c r="I1039" s="2">
        <v>0</v>
      </c>
      <c r="J1039" s="2">
        <v>1</v>
      </c>
      <c r="K1039" s="2">
        <v>0</v>
      </c>
      <c r="L1039" s="2">
        <v>0</v>
      </c>
      <c r="M1039" s="2">
        <v>0</v>
      </c>
      <c r="N1039" s="2">
        <v>1</v>
      </c>
      <c r="O1039" s="2" t="s">
        <v>17</v>
      </c>
      <c r="P1039" s="2" t="str">
        <f t="shared" si="32"/>
        <v>Widow</v>
      </c>
      <c r="Q1039" t="str">
        <f t="shared" si="33"/>
        <v>PhD</v>
      </c>
    </row>
    <row r="1040" spans="1:17">
      <c r="A1040" s="2">
        <v>2479</v>
      </c>
      <c r="B1040" s="2">
        <v>154108</v>
      </c>
      <c r="C1040" s="2">
        <v>1</v>
      </c>
      <c r="D1040" s="2">
        <v>1</v>
      </c>
      <c r="E1040" s="2">
        <v>47</v>
      </c>
      <c r="F1040" s="2">
        <v>0</v>
      </c>
      <c r="G1040" s="2">
        <v>1</v>
      </c>
      <c r="H1040" s="2">
        <v>0</v>
      </c>
      <c r="I1040" s="2">
        <v>0</v>
      </c>
      <c r="J1040" s="2">
        <v>0</v>
      </c>
      <c r="K1040" s="2">
        <v>0</v>
      </c>
      <c r="L1040" s="2">
        <v>0</v>
      </c>
      <c r="M1040" s="2">
        <v>1</v>
      </c>
      <c r="N1040" s="2">
        <v>0</v>
      </c>
      <c r="O1040" s="2" t="s">
        <v>20</v>
      </c>
      <c r="P1040" s="2" t="str">
        <f t="shared" si="32"/>
        <v>Married</v>
      </c>
      <c r="Q1040" t="str">
        <f t="shared" si="33"/>
        <v>Master</v>
      </c>
    </row>
    <row r="1041" spans="1:17">
      <c r="A1041" s="2">
        <v>2581</v>
      </c>
      <c r="B1041" s="2">
        <v>154072</v>
      </c>
      <c r="C1041" s="2">
        <v>1</v>
      </c>
      <c r="D1041" s="2">
        <v>1</v>
      </c>
      <c r="E1041" s="2">
        <v>57</v>
      </c>
      <c r="F1041" s="2">
        <v>0</v>
      </c>
      <c r="G1041" s="2">
        <v>1</v>
      </c>
      <c r="H1041" s="2">
        <v>0</v>
      </c>
      <c r="I1041" s="2">
        <v>0</v>
      </c>
      <c r="J1041" s="2">
        <v>0</v>
      </c>
      <c r="K1041" s="2">
        <v>0</v>
      </c>
      <c r="L1041" s="2">
        <v>0</v>
      </c>
      <c r="M1041" s="2">
        <v>0</v>
      </c>
      <c r="N1041" s="2">
        <v>1</v>
      </c>
      <c r="O1041" s="2" t="s">
        <v>20</v>
      </c>
      <c r="P1041" s="2" t="str">
        <f t="shared" si="32"/>
        <v>Married</v>
      </c>
      <c r="Q1041" t="str">
        <f t="shared" si="33"/>
        <v>PhD</v>
      </c>
    </row>
    <row r="1042" spans="1:17">
      <c r="A1042" s="2">
        <v>1528</v>
      </c>
      <c r="B1042" s="2">
        <v>154058</v>
      </c>
      <c r="C1042" s="2">
        <v>0</v>
      </c>
      <c r="D1042" s="2">
        <v>1</v>
      </c>
      <c r="E1042" s="2">
        <v>44</v>
      </c>
      <c r="F1042" s="2">
        <v>0</v>
      </c>
      <c r="G1042" s="2">
        <v>0</v>
      </c>
      <c r="H1042" s="2">
        <v>0</v>
      </c>
      <c r="I1042" s="2">
        <v>1</v>
      </c>
      <c r="J1042" s="2">
        <v>0</v>
      </c>
      <c r="K1042" s="2">
        <v>0</v>
      </c>
      <c r="L1042" s="2">
        <v>1</v>
      </c>
      <c r="M1042" s="2">
        <v>0</v>
      </c>
      <c r="N1042" s="2">
        <v>0</v>
      </c>
      <c r="O1042" s="2" t="s">
        <v>22</v>
      </c>
      <c r="P1042" s="2" t="str">
        <f t="shared" si="32"/>
        <v>Together</v>
      </c>
      <c r="Q1042" t="str">
        <f t="shared" si="33"/>
        <v>Graduate</v>
      </c>
    </row>
    <row r="1043" spans="1:17">
      <c r="A1043" s="2">
        <v>2834</v>
      </c>
      <c r="B1043" s="2">
        <v>154006</v>
      </c>
      <c r="C1043" s="2">
        <v>1</v>
      </c>
      <c r="D1043" s="2">
        <v>0</v>
      </c>
      <c r="E1043" s="2">
        <v>35</v>
      </c>
      <c r="F1043" s="2">
        <v>0</v>
      </c>
      <c r="G1043" s="2">
        <v>0</v>
      </c>
      <c r="H1043" s="2">
        <v>0</v>
      </c>
      <c r="I1043" s="2">
        <v>1</v>
      </c>
      <c r="J1043" s="2">
        <v>0</v>
      </c>
      <c r="K1043" s="2">
        <v>0</v>
      </c>
      <c r="L1043" s="2">
        <v>1</v>
      </c>
      <c r="M1043" s="2">
        <v>0</v>
      </c>
      <c r="N1043" s="2">
        <v>0</v>
      </c>
      <c r="O1043" s="2" t="s">
        <v>21</v>
      </c>
      <c r="P1043" s="2" t="str">
        <f t="shared" si="32"/>
        <v>Together</v>
      </c>
      <c r="Q1043" t="str">
        <f t="shared" si="33"/>
        <v>Graduate</v>
      </c>
    </row>
    <row r="1044" spans="1:17">
      <c r="A1044" s="2">
        <v>2485</v>
      </c>
      <c r="B1044" s="2">
        <v>153977</v>
      </c>
      <c r="C1044" s="2">
        <v>0</v>
      </c>
      <c r="D1044" s="2">
        <v>1</v>
      </c>
      <c r="E1044" s="2">
        <v>62</v>
      </c>
      <c r="F1044" s="2">
        <v>0</v>
      </c>
      <c r="G1044" s="2">
        <v>0</v>
      </c>
      <c r="H1044" s="2">
        <v>0</v>
      </c>
      <c r="I1044" s="2">
        <v>1</v>
      </c>
      <c r="J1044" s="2">
        <v>0</v>
      </c>
      <c r="K1044" s="2">
        <v>0</v>
      </c>
      <c r="L1044" s="2">
        <v>1</v>
      </c>
      <c r="M1044" s="2">
        <v>0</v>
      </c>
      <c r="N1044" s="2">
        <v>0</v>
      </c>
      <c r="O1044" s="2" t="s">
        <v>20</v>
      </c>
      <c r="P1044" s="2" t="str">
        <f t="shared" si="32"/>
        <v>Together</v>
      </c>
      <c r="Q1044" t="str">
        <f t="shared" si="33"/>
        <v>Graduate</v>
      </c>
    </row>
    <row r="1045" spans="1:17">
      <c r="A1045" s="2">
        <v>2780</v>
      </c>
      <c r="B1045" s="2">
        <v>153977</v>
      </c>
      <c r="C1045" s="2">
        <v>0</v>
      </c>
      <c r="D1045" s="2">
        <v>1</v>
      </c>
      <c r="E1045" s="2">
        <v>62</v>
      </c>
      <c r="F1045" s="2">
        <v>0</v>
      </c>
      <c r="G1045" s="2">
        <v>0</v>
      </c>
      <c r="H1045" s="2">
        <v>0</v>
      </c>
      <c r="I1045" s="2">
        <v>1</v>
      </c>
      <c r="J1045" s="2">
        <v>0</v>
      </c>
      <c r="K1045" s="2">
        <v>0</v>
      </c>
      <c r="L1045" s="2">
        <v>1</v>
      </c>
      <c r="M1045" s="2">
        <v>0</v>
      </c>
      <c r="N1045" s="2">
        <v>0</v>
      </c>
      <c r="O1045" s="2" t="s">
        <v>21</v>
      </c>
      <c r="P1045" s="2" t="str">
        <f t="shared" si="32"/>
        <v>Together</v>
      </c>
      <c r="Q1045" t="str">
        <f t="shared" si="33"/>
        <v>Graduate</v>
      </c>
    </row>
    <row r="1046" spans="1:17">
      <c r="A1046" s="2">
        <v>1572</v>
      </c>
      <c r="B1046" s="2">
        <v>153863</v>
      </c>
      <c r="C1046" s="2">
        <v>0</v>
      </c>
      <c r="D1046" s="2">
        <v>1</v>
      </c>
      <c r="E1046" s="2">
        <v>65</v>
      </c>
      <c r="F1046" s="2">
        <v>0</v>
      </c>
      <c r="G1046" s="2">
        <v>0</v>
      </c>
      <c r="H1046" s="2">
        <v>0</v>
      </c>
      <c r="I1046" s="2">
        <v>1</v>
      </c>
      <c r="J1046" s="2">
        <v>0</v>
      </c>
      <c r="K1046" s="2">
        <v>0</v>
      </c>
      <c r="L1046" s="2">
        <v>1</v>
      </c>
      <c r="M1046" s="2">
        <v>0</v>
      </c>
      <c r="N1046" s="2">
        <v>0</v>
      </c>
      <c r="O1046" s="2" t="s">
        <v>19</v>
      </c>
      <c r="P1046" s="2" t="str">
        <f t="shared" si="32"/>
        <v>Together</v>
      </c>
      <c r="Q1046" t="str">
        <f t="shared" si="33"/>
        <v>Graduate</v>
      </c>
    </row>
    <row r="1047" spans="1:17">
      <c r="A1047" s="2">
        <v>1395</v>
      </c>
      <c r="B1047" s="2">
        <v>153858</v>
      </c>
      <c r="C1047" s="2">
        <v>0</v>
      </c>
      <c r="D1047" s="2">
        <v>1</v>
      </c>
      <c r="E1047" s="2">
        <v>44</v>
      </c>
      <c r="F1047" s="2">
        <v>0</v>
      </c>
      <c r="G1047" s="2">
        <v>1</v>
      </c>
      <c r="H1047" s="2">
        <v>0</v>
      </c>
      <c r="I1047" s="2">
        <v>0</v>
      </c>
      <c r="J1047" s="2">
        <v>0</v>
      </c>
      <c r="K1047" s="2">
        <v>0</v>
      </c>
      <c r="L1047" s="2">
        <v>1</v>
      </c>
      <c r="M1047" s="2">
        <v>0</v>
      </c>
      <c r="N1047" s="2">
        <v>0</v>
      </c>
      <c r="O1047" s="2" t="s">
        <v>18</v>
      </c>
      <c r="P1047" s="2" t="str">
        <f t="shared" si="32"/>
        <v>Married</v>
      </c>
      <c r="Q1047" t="str">
        <f t="shared" si="33"/>
        <v>Graduate</v>
      </c>
    </row>
    <row r="1048" spans="1:17">
      <c r="A1048" s="2">
        <v>2576</v>
      </c>
      <c r="B1048" s="2">
        <v>153843</v>
      </c>
      <c r="C1048" s="2">
        <v>0</v>
      </c>
      <c r="D1048" s="2">
        <v>1</v>
      </c>
      <c r="E1048" s="2">
        <v>55</v>
      </c>
      <c r="F1048" s="2">
        <v>0</v>
      </c>
      <c r="G1048" s="2">
        <v>1</v>
      </c>
      <c r="H1048" s="2">
        <v>0</v>
      </c>
      <c r="I1048" s="2">
        <v>0</v>
      </c>
      <c r="J1048" s="2">
        <v>0</v>
      </c>
      <c r="K1048" s="2">
        <v>0</v>
      </c>
      <c r="L1048" s="2">
        <v>0</v>
      </c>
      <c r="M1048" s="2">
        <v>1</v>
      </c>
      <c r="N1048" s="2">
        <v>0</v>
      </c>
      <c r="O1048" s="2" t="s">
        <v>21</v>
      </c>
      <c r="P1048" s="2" t="str">
        <f t="shared" si="32"/>
        <v>Married</v>
      </c>
      <c r="Q1048" t="str">
        <f t="shared" si="33"/>
        <v>Master</v>
      </c>
    </row>
    <row r="1049" spans="1:17">
      <c r="A1049" s="2">
        <v>1452</v>
      </c>
      <c r="B1049" s="2">
        <v>153790</v>
      </c>
      <c r="C1049" s="2">
        <v>0</v>
      </c>
      <c r="D1049" s="2">
        <v>2</v>
      </c>
      <c r="E1049" s="2">
        <v>69</v>
      </c>
      <c r="F1049" s="2">
        <v>0</v>
      </c>
      <c r="G1049" s="2">
        <v>1</v>
      </c>
      <c r="H1049" s="2">
        <v>0</v>
      </c>
      <c r="I1049" s="2">
        <v>0</v>
      </c>
      <c r="J1049" s="2">
        <v>0</v>
      </c>
      <c r="K1049" s="2">
        <v>0</v>
      </c>
      <c r="L1049" s="2">
        <v>1</v>
      </c>
      <c r="M1049" s="2">
        <v>0</v>
      </c>
      <c r="N1049" s="2">
        <v>0</v>
      </c>
      <c r="O1049" s="2" t="s">
        <v>19</v>
      </c>
      <c r="P1049" s="2" t="str">
        <f t="shared" si="32"/>
        <v>Married</v>
      </c>
      <c r="Q1049" t="str">
        <f t="shared" si="33"/>
        <v>Graduate</v>
      </c>
    </row>
    <row r="1050" spans="1:17">
      <c r="A1050" s="2">
        <v>2366</v>
      </c>
      <c r="B1050" s="2">
        <v>153761</v>
      </c>
      <c r="C1050" s="2">
        <v>1</v>
      </c>
      <c r="D1050" s="2">
        <v>1</v>
      </c>
      <c r="E1050" s="2">
        <v>48</v>
      </c>
      <c r="F1050" s="2">
        <v>0</v>
      </c>
      <c r="G1050" s="2">
        <v>1</v>
      </c>
      <c r="H1050" s="2">
        <v>0</v>
      </c>
      <c r="I1050" s="2">
        <v>0</v>
      </c>
      <c r="J1050" s="2">
        <v>0</v>
      </c>
      <c r="K1050" s="2">
        <v>0</v>
      </c>
      <c r="L1050" s="2">
        <v>0</v>
      </c>
      <c r="M1050" s="2">
        <v>1</v>
      </c>
      <c r="N1050" s="2">
        <v>0</v>
      </c>
      <c r="O1050" s="2" t="s">
        <v>21</v>
      </c>
      <c r="P1050" s="2" t="str">
        <f t="shared" si="32"/>
        <v>Married</v>
      </c>
      <c r="Q1050" t="str">
        <f t="shared" si="33"/>
        <v>Master</v>
      </c>
    </row>
    <row r="1051" spans="1:17">
      <c r="A1051" s="2">
        <v>1938</v>
      </c>
      <c r="B1051" s="2">
        <v>153700</v>
      </c>
      <c r="C1051" s="2">
        <v>0</v>
      </c>
      <c r="D1051" s="2">
        <v>1</v>
      </c>
      <c r="E1051" s="2">
        <v>68</v>
      </c>
      <c r="F1051" s="2">
        <v>0</v>
      </c>
      <c r="G1051" s="2">
        <v>0</v>
      </c>
      <c r="H1051" s="2">
        <v>1</v>
      </c>
      <c r="I1051" s="2">
        <v>0</v>
      </c>
      <c r="J1051" s="2">
        <v>0</v>
      </c>
      <c r="K1051" s="2">
        <v>0</v>
      </c>
      <c r="L1051" s="2">
        <v>1</v>
      </c>
      <c r="M1051" s="2">
        <v>0</v>
      </c>
      <c r="N1051" s="2">
        <v>0</v>
      </c>
      <c r="O1051" s="2" t="s">
        <v>19</v>
      </c>
      <c r="P1051" s="2" t="str">
        <f t="shared" si="32"/>
        <v>Single</v>
      </c>
      <c r="Q1051" t="str">
        <f t="shared" si="33"/>
        <v>Graduate</v>
      </c>
    </row>
    <row r="1052" spans="1:17">
      <c r="A1052" s="2">
        <v>1489</v>
      </c>
      <c r="B1052" s="2">
        <v>153653</v>
      </c>
      <c r="C1052" s="2">
        <v>0</v>
      </c>
      <c r="D1052" s="2">
        <v>0</v>
      </c>
      <c r="E1052" s="2">
        <v>67</v>
      </c>
      <c r="F1052" s="2">
        <v>0</v>
      </c>
      <c r="G1052" s="2">
        <v>0</v>
      </c>
      <c r="H1052" s="2">
        <v>0</v>
      </c>
      <c r="I1052" s="2">
        <v>0</v>
      </c>
      <c r="J1052" s="2">
        <v>1</v>
      </c>
      <c r="K1052" s="2">
        <v>0</v>
      </c>
      <c r="L1052" s="2">
        <v>1</v>
      </c>
      <c r="M1052" s="2">
        <v>0</v>
      </c>
      <c r="N1052" s="2">
        <v>0</v>
      </c>
      <c r="O1052" s="2" t="s">
        <v>20</v>
      </c>
      <c r="P1052" s="2" t="str">
        <f t="shared" si="32"/>
        <v>Widow</v>
      </c>
      <c r="Q1052" t="str">
        <f t="shared" si="33"/>
        <v>Graduate</v>
      </c>
    </row>
    <row r="1053" spans="1:17">
      <c r="A1053" s="2">
        <v>1712</v>
      </c>
      <c r="B1053" s="2">
        <v>153593</v>
      </c>
      <c r="C1053" s="2">
        <v>1</v>
      </c>
      <c r="D1053" s="2">
        <v>1</v>
      </c>
      <c r="E1053" s="2">
        <v>67</v>
      </c>
      <c r="F1053" s="2">
        <v>0</v>
      </c>
      <c r="G1053" s="2">
        <v>0</v>
      </c>
      <c r="H1053" s="2">
        <v>0</v>
      </c>
      <c r="I1053" s="2">
        <v>1</v>
      </c>
      <c r="J1053" s="2">
        <v>0</v>
      </c>
      <c r="K1053" s="2">
        <v>0</v>
      </c>
      <c r="L1053" s="2">
        <v>0</v>
      </c>
      <c r="M1053" s="2">
        <v>0</v>
      </c>
      <c r="N1053" s="2">
        <v>1</v>
      </c>
      <c r="O1053" s="2" t="s">
        <v>21</v>
      </c>
      <c r="P1053" s="2" t="str">
        <f t="shared" si="32"/>
        <v>Together</v>
      </c>
      <c r="Q1053" t="str">
        <f t="shared" si="33"/>
        <v>PhD</v>
      </c>
    </row>
    <row r="1054" spans="1:17">
      <c r="A1054" s="2">
        <v>1162</v>
      </c>
      <c r="B1054" s="2">
        <v>153537</v>
      </c>
      <c r="C1054" s="2">
        <v>1</v>
      </c>
      <c r="D1054" s="2">
        <v>1</v>
      </c>
      <c r="E1054" s="2">
        <v>61</v>
      </c>
      <c r="F1054" s="2">
        <v>0</v>
      </c>
      <c r="G1054" s="2">
        <v>0</v>
      </c>
      <c r="H1054" s="2">
        <v>0</v>
      </c>
      <c r="I1054" s="2">
        <v>1</v>
      </c>
      <c r="J1054" s="2">
        <v>0</v>
      </c>
      <c r="K1054" s="2">
        <v>0</v>
      </c>
      <c r="L1054" s="2">
        <v>0</v>
      </c>
      <c r="M1054" s="2">
        <v>0</v>
      </c>
      <c r="N1054" s="2">
        <v>1</v>
      </c>
      <c r="O1054" s="2" t="s">
        <v>22</v>
      </c>
      <c r="P1054" s="2" t="str">
        <f t="shared" si="32"/>
        <v>Together</v>
      </c>
      <c r="Q1054" t="str">
        <f t="shared" si="33"/>
        <v>PhD</v>
      </c>
    </row>
    <row r="1055" spans="1:17">
      <c r="A1055" s="2">
        <v>2247</v>
      </c>
      <c r="B1055" s="2">
        <v>153378</v>
      </c>
      <c r="C1055" s="2">
        <v>1</v>
      </c>
      <c r="D1055" s="2">
        <v>1</v>
      </c>
      <c r="E1055" s="2">
        <v>57</v>
      </c>
      <c r="F1055" s="2">
        <v>0</v>
      </c>
      <c r="G1055" s="2">
        <v>1</v>
      </c>
      <c r="H1055" s="2">
        <v>0</v>
      </c>
      <c r="I1055" s="2">
        <v>0</v>
      </c>
      <c r="J1055" s="2">
        <v>0</v>
      </c>
      <c r="K1055" s="2">
        <v>0</v>
      </c>
      <c r="L1055" s="2">
        <v>0</v>
      </c>
      <c r="M1055" s="2">
        <v>0</v>
      </c>
      <c r="N1055" s="2">
        <v>1</v>
      </c>
      <c r="O1055" s="2" t="s">
        <v>18</v>
      </c>
      <c r="P1055" s="2" t="str">
        <f t="shared" si="32"/>
        <v>Married</v>
      </c>
      <c r="Q1055" t="str">
        <f t="shared" si="33"/>
        <v>PhD</v>
      </c>
    </row>
    <row r="1056" spans="1:17">
      <c r="A1056" s="2">
        <v>2473</v>
      </c>
      <c r="B1056" s="2">
        <v>153374</v>
      </c>
      <c r="C1056" s="2">
        <v>0</v>
      </c>
      <c r="D1056" s="2">
        <v>1</v>
      </c>
      <c r="E1056" s="2">
        <v>51</v>
      </c>
      <c r="F1056" s="2">
        <v>0</v>
      </c>
      <c r="G1056" s="2">
        <v>0</v>
      </c>
      <c r="H1056" s="2">
        <v>0</v>
      </c>
      <c r="I1056" s="2">
        <v>1</v>
      </c>
      <c r="J1056" s="2">
        <v>0</v>
      </c>
      <c r="K1056" s="2">
        <v>0</v>
      </c>
      <c r="L1056" s="2">
        <v>0</v>
      </c>
      <c r="M1056" s="2">
        <v>0</v>
      </c>
      <c r="N1056" s="2">
        <v>1</v>
      </c>
      <c r="O1056" s="2" t="s">
        <v>20</v>
      </c>
      <c r="P1056" s="2" t="str">
        <f t="shared" si="32"/>
        <v>Together</v>
      </c>
      <c r="Q1056" t="str">
        <f t="shared" si="33"/>
        <v>PhD</v>
      </c>
    </row>
    <row r="1057" spans="1:17">
      <c r="A1057" s="2">
        <v>3059</v>
      </c>
      <c r="B1057" s="2">
        <v>153367</v>
      </c>
      <c r="C1057" s="2">
        <v>1</v>
      </c>
      <c r="D1057" s="2">
        <v>1</v>
      </c>
      <c r="E1057" s="2">
        <v>46</v>
      </c>
      <c r="F1057" s="2">
        <v>1</v>
      </c>
      <c r="G1057" s="2">
        <v>0</v>
      </c>
      <c r="H1057" s="2">
        <v>0</v>
      </c>
      <c r="I1057" s="2">
        <v>0</v>
      </c>
      <c r="J1057" s="2">
        <v>0</v>
      </c>
      <c r="K1057" s="2">
        <v>0</v>
      </c>
      <c r="L1057" s="2">
        <v>0</v>
      </c>
      <c r="M1057" s="2">
        <v>1</v>
      </c>
      <c r="N1057" s="2">
        <v>0</v>
      </c>
      <c r="O1057" s="2" t="s">
        <v>17</v>
      </c>
      <c r="P1057" s="2" t="str">
        <f t="shared" si="32"/>
        <v>Divorced</v>
      </c>
      <c r="Q1057" t="str">
        <f t="shared" si="33"/>
        <v>Master</v>
      </c>
    </row>
    <row r="1058" spans="1:17">
      <c r="A1058" s="2">
        <v>1026</v>
      </c>
      <c r="B1058" s="2">
        <v>153359</v>
      </c>
      <c r="C1058" s="2">
        <v>1</v>
      </c>
      <c r="D1058" s="2">
        <v>1</v>
      </c>
      <c r="E1058" s="2">
        <v>44</v>
      </c>
      <c r="F1058" s="2">
        <v>0</v>
      </c>
      <c r="G1058" s="2">
        <v>1</v>
      </c>
      <c r="H1058" s="2">
        <v>0</v>
      </c>
      <c r="I1058" s="2">
        <v>0</v>
      </c>
      <c r="J1058" s="2">
        <v>0</v>
      </c>
      <c r="K1058" s="2">
        <v>0</v>
      </c>
      <c r="L1058" s="2">
        <v>1</v>
      </c>
      <c r="M1058" s="2">
        <v>0</v>
      </c>
      <c r="N1058" s="2">
        <v>0</v>
      </c>
      <c r="O1058" s="2" t="s">
        <v>19</v>
      </c>
      <c r="P1058" s="2" t="str">
        <f t="shared" si="32"/>
        <v>Married</v>
      </c>
      <c r="Q1058" t="str">
        <f t="shared" si="33"/>
        <v>Graduate</v>
      </c>
    </row>
    <row r="1059" spans="1:17">
      <c r="A1059" s="2">
        <v>2038</v>
      </c>
      <c r="B1059" s="2">
        <v>153312</v>
      </c>
      <c r="C1059" s="2">
        <v>0</v>
      </c>
      <c r="D1059" s="2">
        <v>0</v>
      </c>
      <c r="E1059" s="2">
        <v>69</v>
      </c>
      <c r="F1059" s="2">
        <v>0</v>
      </c>
      <c r="G1059" s="2">
        <v>1</v>
      </c>
      <c r="H1059" s="2">
        <v>0</v>
      </c>
      <c r="I1059" s="2">
        <v>0</v>
      </c>
      <c r="J1059" s="2">
        <v>0</v>
      </c>
      <c r="K1059" s="2">
        <v>0</v>
      </c>
      <c r="L1059" s="2">
        <v>0</v>
      </c>
      <c r="M1059" s="2">
        <v>0</v>
      </c>
      <c r="N1059" s="2">
        <v>1</v>
      </c>
      <c r="O1059" s="2" t="s">
        <v>22</v>
      </c>
      <c r="P1059" s="2" t="str">
        <f t="shared" si="32"/>
        <v>Married</v>
      </c>
      <c r="Q1059" t="str">
        <f t="shared" si="33"/>
        <v>PhD</v>
      </c>
    </row>
    <row r="1060" spans="1:17">
      <c r="A1060" s="2">
        <v>2476</v>
      </c>
      <c r="B1060" s="2">
        <v>153253</v>
      </c>
      <c r="C1060" s="2">
        <v>1</v>
      </c>
      <c r="D1060" s="2">
        <v>1</v>
      </c>
      <c r="E1060" s="2">
        <v>45</v>
      </c>
      <c r="F1060" s="2">
        <v>0</v>
      </c>
      <c r="G1060" s="2">
        <v>0</v>
      </c>
      <c r="H1060" s="2">
        <v>0</v>
      </c>
      <c r="I1060" s="2">
        <v>1</v>
      </c>
      <c r="J1060" s="2">
        <v>0</v>
      </c>
      <c r="K1060" s="2">
        <v>0</v>
      </c>
      <c r="L1060" s="2">
        <v>0</v>
      </c>
      <c r="M1060" s="2">
        <v>1</v>
      </c>
      <c r="N1060" s="2">
        <v>0</v>
      </c>
      <c r="O1060" s="2" t="s">
        <v>22</v>
      </c>
      <c r="P1060" s="2" t="str">
        <f t="shared" si="32"/>
        <v>Together</v>
      </c>
      <c r="Q1060" t="str">
        <f t="shared" si="33"/>
        <v>Master</v>
      </c>
    </row>
    <row r="1061" spans="1:17">
      <c r="A1061" s="2">
        <v>3152</v>
      </c>
      <c r="B1061" s="2">
        <v>153233</v>
      </c>
      <c r="C1061" s="2">
        <v>0</v>
      </c>
      <c r="D1061" s="2">
        <v>1</v>
      </c>
      <c r="E1061" s="2">
        <v>63</v>
      </c>
      <c r="F1061" s="2">
        <v>0</v>
      </c>
      <c r="G1061" s="2">
        <v>1</v>
      </c>
      <c r="H1061" s="2">
        <v>0</v>
      </c>
      <c r="I1061" s="2">
        <v>0</v>
      </c>
      <c r="J1061" s="2">
        <v>0</v>
      </c>
      <c r="K1061" s="2">
        <v>0</v>
      </c>
      <c r="L1061" s="2">
        <v>0</v>
      </c>
      <c r="M1061" s="2">
        <v>0</v>
      </c>
      <c r="N1061" s="2">
        <v>0</v>
      </c>
      <c r="O1061" s="2" t="s">
        <v>21</v>
      </c>
      <c r="P1061" s="2" t="str">
        <f t="shared" si="32"/>
        <v>Married</v>
      </c>
      <c r="Q1061" t="e">
        <f t="shared" si="33"/>
        <v>#N/A</v>
      </c>
    </row>
    <row r="1062" spans="1:17">
      <c r="A1062" s="2">
        <v>3092</v>
      </c>
      <c r="B1062" s="2">
        <v>153230</v>
      </c>
      <c r="C1062" s="2">
        <v>0</v>
      </c>
      <c r="D1062" s="2">
        <v>1</v>
      </c>
      <c r="E1062" s="2">
        <v>64</v>
      </c>
      <c r="F1062" s="2">
        <v>0</v>
      </c>
      <c r="G1062" s="2">
        <v>1</v>
      </c>
      <c r="H1062" s="2">
        <v>0</v>
      </c>
      <c r="I1062" s="2">
        <v>0</v>
      </c>
      <c r="J1062" s="2">
        <v>0</v>
      </c>
      <c r="K1062" s="2">
        <v>0</v>
      </c>
      <c r="L1062" s="2">
        <v>0</v>
      </c>
      <c r="M1062" s="2">
        <v>0</v>
      </c>
      <c r="N1062" s="2">
        <v>0</v>
      </c>
      <c r="O1062" s="2" t="s">
        <v>21</v>
      </c>
      <c r="P1062" s="2" t="str">
        <f t="shared" si="32"/>
        <v>Married</v>
      </c>
      <c r="Q1062" t="e">
        <f t="shared" si="33"/>
        <v>#N/A</v>
      </c>
    </row>
    <row r="1063" spans="1:17">
      <c r="A1063" s="2">
        <v>3069</v>
      </c>
      <c r="B1063" s="2">
        <v>153204</v>
      </c>
      <c r="C1063" s="2">
        <v>1</v>
      </c>
      <c r="D1063" s="2">
        <v>1</v>
      </c>
      <c r="E1063" s="2">
        <v>44</v>
      </c>
      <c r="F1063" s="2">
        <v>0</v>
      </c>
      <c r="G1063" s="2">
        <v>1</v>
      </c>
      <c r="H1063" s="2">
        <v>0</v>
      </c>
      <c r="I1063" s="2">
        <v>0</v>
      </c>
      <c r="J1063" s="2">
        <v>0</v>
      </c>
      <c r="K1063" s="2">
        <v>0</v>
      </c>
      <c r="L1063" s="2">
        <v>0</v>
      </c>
      <c r="M1063" s="2">
        <v>1</v>
      </c>
      <c r="N1063" s="2">
        <v>0</v>
      </c>
      <c r="O1063" s="2" t="s">
        <v>18</v>
      </c>
      <c r="P1063" s="2" t="str">
        <f t="shared" si="32"/>
        <v>Married</v>
      </c>
      <c r="Q1063" t="str">
        <f t="shared" si="33"/>
        <v>Master</v>
      </c>
    </row>
    <row r="1064" spans="1:17">
      <c r="A1064" s="2">
        <v>2959</v>
      </c>
      <c r="B1064" s="2">
        <v>153201</v>
      </c>
      <c r="C1064" s="2">
        <v>1</v>
      </c>
      <c r="D1064" s="2">
        <v>1</v>
      </c>
      <c r="E1064" s="2">
        <v>45</v>
      </c>
      <c r="F1064" s="2">
        <v>0</v>
      </c>
      <c r="G1064" s="2">
        <v>0</v>
      </c>
      <c r="H1064" s="2">
        <v>1</v>
      </c>
      <c r="I1064" s="2">
        <v>0</v>
      </c>
      <c r="J1064" s="2">
        <v>0</v>
      </c>
      <c r="K1064" s="2">
        <v>0</v>
      </c>
      <c r="L1064" s="2">
        <v>1</v>
      </c>
      <c r="M1064" s="2">
        <v>0</v>
      </c>
      <c r="N1064" s="2">
        <v>0</v>
      </c>
      <c r="O1064" s="2" t="s">
        <v>20</v>
      </c>
      <c r="P1064" s="2" t="str">
        <f t="shared" si="32"/>
        <v>Single</v>
      </c>
      <c r="Q1064" t="str">
        <f t="shared" si="33"/>
        <v>Graduate</v>
      </c>
    </row>
    <row r="1065" spans="1:17">
      <c r="A1065" s="2">
        <v>2084</v>
      </c>
      <c r="B1065" s="2">
        <v>153187</v>
      </c>
      <c r="C1065" s="2">
        <v>1</v>
      </c>
      <c r="D1065" s="2">
        <v>0</v>
      </c>
      <c r="E1065" s="2">
        <v>50</v>
      </c>
      <c r="F1065" s="2">
        <v>0</v>
      </c>
      <c r="G1065" s="2">
        <v>0</v>
      </c>
      <c r="H1065" s="2">
        <v>0</v>
      </c>
      <c r="I1065" s="2">
        <v>1</v>
      </c>
      <c r="J1065" s="2">
        <v>0</v>
      </c>
      <c r="K1065" s="2">
        <v>0</v>
      </c>
      <c r="L1065" s="2">
        <v>1</v>
      </c>
      <c r="M1065" s="2">
        <v>0</v>
      </c>
      <c r="N1065" s="2">
        <v>0</v>
      </c>
      <c r="O1065" s="2" t="s">
        <v>21</v>
      </c>
      <c r="P1065" s="2" t="str">
        <f t="shared" si="32"/>
        <v>Together</v>
      </c>
      <c r="Q1065" t="str">
        <f t="shared" si="33"/>
        <v>Graduate</v>
      </c>
    </row>
    <row r="1066" spans="1:17">
      <c r="A1066" s="2">
        <v>1849</v>
      </c>
      <c r="B1066" s="2">
        <v>153172</v>
      </c>
      <c r="C1066" s="2">
        <v>0</v>
      </c>
      <c r="D1066" s="2">
        <v>1</v>
      </c>
      <c r="E1066" s="2">
        <v>42</v>
      </c>
      <c r="F1066" s="2">
        <v>0</v>
      </c>
      <c r="G1066" s="2">
        <v>0</v>
      </c>
      <c r="H1066" s="2">
        <v>0</v>
      </c>
      <c r="I1066" s="2">
        <v>1</v>
      </c>
      <c r="J1066" s="2">
        <v>0</v>
      </c>
      <c r="K1066" s="2">
        <v>0</v>
      </c>
      <c r="L1066" s="2">
        <v>1</v>
      </c>
      <c r="M1066" s="2">
        <v>0</v>
      </c>
      <c r="N1066" s="2">
        <v>0</v>
      </c>
      <c r="O1066" s="2" t="s">
        <v>20</v>
      </c>
      <c r="P1066" s="2" t="str">
        <f t="shared" si="32"/>
        <v>Together</v>
      </c>
      <c r="Q1066" t="str">
        <f t="shared" si="33"/>
        <v>Graduate</v>
      </c>
    </row>
    <row r="1067" spans="1:17">
      <c r="A1067" s="2">
        <v>3021</v>
      </c>
      <c r="B1067" s="2">
        <v>153154</v>
      </c>
      <c r="C1067" s="2">
        <v>0</v>
      </c>
      <c r="D1067" s="2">
        <v>1</v>
      </c>
      <c r="E1067" s="2">
        <v>61</v>
      </c>
      <c r="F1067" s="2">
        <v>0</v>
      </c>
      <c r="G1067" s="2">
        <v>1</v>
      </c>
      <c r="H1067" s="2">
        <v>0</v>
      </c>
      <c r="I1067" s="2">
        <v>0</v>
      </c>
      <c r="J1067" s="2">
        <v>0</v>
      </c>
      <c r="K1067" s="2">
        <v>0</v>
      </c>
      <c r="L1067" s="2">
        <v>1</v>
      </c>
      <c r="M1067" s="2">
        <v>0</v>
      </c>
      <c r="N1067" s="2">
        <v>0</v>
      </c>
      <c r="O1067" s="2" t="s">
        <v>18</v>
      </c>
      <c r="P1067" s="2" t="str">
        <f t="shared" si="32"/>
        <v>Married</v>
      </c>
      <c r="Q1067" t="str">
        <f t="shared" si="33"/>
        <v>Graduate</v>
      </c>
    </row>
    <row r="1068" spans="1:17">
      <c r="A1068" s="2">
        <v>1960</v>
      </c>
      <c r="B1068" s="2">
        <v>153103</v>
      </c>
      <c r="C1068" s="2">
        <v>0</v>
      </c>
      <c r="D1068" s="2">
        <v>1</v>
      </c>
      <c r="E1068" s="2">
        <v>66</v>
      </c>
      <c r="F1068" s="2">
        <v>0</v>
      </c>
      <c r="G1068" s="2">
        <v>0</v>
      </c>
      <c r="H1068" s="2">
        <v>0</v>
      </c>
      <c r="I1068" s="2">
        <v>1</v>
      </c>
      <c r="J1068" s="2">
        <v>0</v>
      </c>
      <c r="K1068" s="2">
        <v>0</v>
      </c>
      <c r="L1068" s="2">
        <v>1</v>
      </c>
      <c r="M1068" s="2">
        <v>0</v>
      </c>
      <c r="N1068" s="2">
        <v>0</v>
      </c>
      <c r="O1068" s="2" t="s">
        <v>22</v>
      </c>
      <c r="P1068" s="2" t="str">
        <f t="shared" si="32"/>
        <v>Together</v>
      </c>
      <c r="Q1068" t="str">
        <f t="shared" si="33"/>
        <v>Graduate</v>
      </c>
    </row>
    <row r="1069" spans="1:17">
      <c r="A1069" s="2">
        <v>2507</v>
      </c>
      <c r="B1069" s="2">
        <v>153083</v>
      </c>
      <c r="C1069" s="2">
        <v>1</v>
      </c>
      <c r="D1069" s="2">
        <v>1</v>
      </c>
      <c r="E1069" s="2">
        <v>62</v>
      </c>
      <c r="F1069" s="2">
        <v>0</v>
      </c>
      <c r="G1069" s="2">
        <v>0</v>
      </c>
      <c r="H1069" s="2">
        <v>0</v>
      </c>
      <c r="I1069" s="2">
        <v>1</v>
      </c>
      <c r="J1069" s="2">
        <v>0</v>
      </c>
      <c r="K1069" s="2">
        <v>0</v>
      </c>
      <c r="L1069" s="2">
        <v>0</v>
      </c>
      <c r="M1069" s="2">
        <v>0</v>
      </c>
      <c r="N1069" s="2">
        <v>0</v>
      </c>
      <c r="O1069" s="2" t="s">
        <v>17</v>
      </c>
      <c r="P1069" s="2" t="str">
        <f t="shared" si="32"/>
        <v>Together</v>
      </c>
      <c r="Q1069" t="e">
        <f t="shared" si="33"/>
        <v>#N/A</v>
      </c>
    </row>
    <row r="1070" spans="1:17">
      <c r="A1070" s="2">
        <v>2342</v>
      </c>
      <c r="B1070" s="2">
        <v>153034</v>
      </c>
      <c r="C1070" s="2">
        <v>1</v>
      </c>
      <c r="D1070" s="2">
        <v>1</v>
      </c>
      <c r="E1070" s="2">
        <v>46</v>
      </c>
      <c r="F1070" s="2">
        <v>1</v>
      </c>
      <c r="G1070" s="2">
        <v>0</v>
      </c>
      <c r="H1070" s="2">
        <v>0</v>
      </c>
      <c r="I1070" s="2">
        <v>0</v>
      </c>
      <c r="J1070" s="2">
        <v>0</v>
      </c>
      <c r="K1070" s="2">
        <v>0</v>
      </c>
      <c r="L1070" s="2">
        <v>1</v>
      </c>
      <c r="M1070" s="2">
        <v>0</v>
      </c>
      <c r="N1070" s="2">
        <v>0</v>
      </c>
      <c r="O1070" s="2" t="s">
        <v>21</v>
      </c>
      <c r="P1070" s="2" t="str">
        <f t="shared" si="32"/>
        <v>Divorced</v>
      </c>
      <c r="Q1070" t="str">
        <f t="shared" si="33"/>
        <v>Graduate</v>
      </c>
    </row>
    <row r="1071" spans="1:17">
      <c r="A1071" s="2">
        <v>2595</v>
      </c>
      <c r="B1071" s="2">
        <v>152973</v>
      </c>
      <c r="C1071" s="2">
        <v>0</v>
      </c>
      <c r="D1071" s="2">
        <v>1</v>
      </c>
      <c r="E1071" s="2">
        <v>64</v>
      </c>
      <c r="F1071" s="2">
        <v>0</v>
      </c>
      <c r="G1071" s="2">
        <v>1</v>
      </c>
      <c r="H1071" s="2">
        <v>0</v>
      </c>
      <c r="I1071" s="2">
        <v>0</v>
      </c>
      <c r="J1071" s="2">
        <v>0</v>
      </c>
      <c r="K1071" s="2">
        <v>0</v>
      </c>
      <c r="L1071" s="2">
        <v>0</v>
      </c>
      <c r="M1071" s="2">
        <v>1</v>
      </c>
      <c r="N1071" s="2">
        <v>0</v>
      </c>
      <c r="O1071" s="2" t="s">
        <v>18</v>
      </c>
      <c r="P1071" s="2" t="str">
        <f t="shared" si="32"/>
        <v>Married</v>
      </c>
      <c r="Q1071" t="str">
        <f t="shared" si="33"/>
        <v>Master</v>
      </c>
    </row>
    <row r="1072" spans="1:17">
      <c r="A1072" s="2">
        <v>3146</v>
      </c>
      <c r="B1072" s="2">
        <v>152914</v>
      </c>
      <c r="C1072" s="2">
        <v>0</v>
      </c>
      <c r="D1072" s="2">
        <v>1</v>
      </c>
      <c r="E1072" s="2">
        <v>49</v>
      </c>
      <c r="F1072" s="2">
        <v>0</v>
      </c>
      <c r="G1072" s="2">
        <v>1</v>
      </c>
      <c r="H1072" s="2">
        <v>0</v>
      </c>
      <c r="I1072" s="2">
        <v>0</v>
      </c>
      <c r="J1072" s="2">
        <v>0</v>
      </c>
      <c r="K1072" s="2">
        <v>0</v>
      </c>
      <c r="L1072" s="2">
        <v>1</v>
      </c>
      <c r="M1072" s="2">
        <v>0</v>
      </c>
      <c r="N1072" s="2">
        <v>0</v>
      </c>
      <c r="O1072" s="2" t="s">
        <v>21</v>
      </c>
      <c r="P1072" s="2" t="str">
        <f t="shared" si="32"/>
        <v>Married</v>
      </c>
      <c r="Q1072" t="str">
        <f t="shared" si="33"/>
        <v>Graduate</v>
      </c>
    </row>
    <row r="1073" spans="1:17">
      <c r="A1073" s="2">
        <v>3205</v>
      </c>
      <c r="B1073" s="2">
        <v>152869</v>
      </c>
      <c r="C1073" s="2">
        <v>1</v>
      </c>
      <c r="D1073" s="2">
        <v>1</v>
      </c>
      <c r="E1073" s="2">
        <v>66</v>
      </c>
      <c r="F1073" s="2">
        <v>0</v>
      </c>
      <c r="G1073" s="2">
        <v>1</v>
      </c>
      <c r="H1073" s="2">
        <v>0</v>
      </c>
      <c r="I1073" s="2">
        <v>0</v>
      </c>
      <c r="J1073" s="2">
        <v>0</v>
      </c>
      <c r="K1073" s="2">
        <v>0</v>
      </c>
      <c r="L1073" s="2">
        <v>0</v>
      </c>
      <c r="M1073" s="2">
        <v>0</v>
      </c>
      <c r="N1073" s="2">
        <v>1</v>
      </c>
      <c r="O1073" s="2" t="s">
        <v>20</v>
      </c>
      <c r="P1073" s="2" t="str">
        <f t="shared" si="32"/>
        <v>Married</v>
      </c>
      <c r="Q1073" t="str">
        <f t="shared" si="33"/>
        <v>PhD</v>
      </c>
    </row>
    <row r="1074" spans="1:17">
      <c r="A1074" s="2">
        <v>2608</v>
      </c>
      <c r="B1074" s="2">
        <v>152854</v>
      </c>
      <c r="C1074" s="2">
        <v>1</v>
      </c>
      <c r="D1074" s="2">
        <v>1</v>
      </c>
      <c r="E1074" s="2">
        <v>61</v>
      </c>
      <c r="F1074" s="2">
        <v>0</v>
      </c>
      <c r="G1074" s="2">
        <v>1</v>
      </c>
      <c r="H1074" s="2">
        <v>0</v>
      </c>
      <c r="I1074" s="2">
        <v>0</v>
      </c>
      <c r="J1074" s="2">
        <v>0</v>
      </c>
      <c r="K1074" s="2">
        <v>0</v>
      </c>
      <c r="L1074" s="2">
        <v>0</v>
      </c>
      <c r="M1074" s="2">
        <v>0</v>
      </c>
      <c r="N1074" s="2">
        <v>1</v>
      </c>
      <c r="O1074" s="2" t="s">
        <v>22</v>
      </c>
      <c r="P1074" s="2" t="str">
        <f t="shared" si="32"/>
        <v>Married</v>
      </c>
      <c r="Q1074" t="str">
        <f t="shared" si="33"/>
        <v>PhD</v>
      </c>
    </row>
    <row r="1075" spans="1:17">
      <c r="A1075" s="2">
        <v>2423</v>
      </c>
      <c r="B1075" s="2">
        <v>152852</v>
      </c>
      <c r="C1075" s="2">
        <v>0</v>
      </c>
      <c r="D1075" s="2">
        <v>1</v>
      </c>
      <c r="E1075" s="2">
        <v>63</v>
      </c>
      <c r="F1075" s="2">
        <v>0</v>
      </c>
      <c r="G1075" s="2">
        <v>1</v>
      </c>
      <c r="H1075" s="2">
        <v>0</v>
      </c>
      <c r="I1075" s="2">
        <v>0</v>
      </c>
      <c r="J1075" s="2">
        <v>0</v>
      </c>
      <c r="K1075" s="2">
        <v>0</v>
      </c>
      <c r="L1075" s="2">
        <v>1</v>
      </c>
      <c r="M1075" s="2">
        <v>0</v>
      </c>
      <c r="N1075" s="2">
        <v>0</v>
      </c>
      <c r="O1075" s="2" t="s">
        <v>17</v>
      </c>
      <c r="P1075" s="2" t="str">
        <f t="shared" si="32"/>
        <v>Married</v>
      </c>
      <c r="Q1075" t="str">
        <f t="shared" si="33"/>
        <v>Graduate</v>
      </c>
    </row>
    <row r="1076" spans="1:17">
      <c r="A1076" s="2">
        <v>1979</v>
      </c>
      <c r="B1076" s="2">
        <v>152845</v>
      </c>
      <c r="C1076" s="2">
        <v>1</v>
      </c>
      <c r="D1076" s="2">
        <v>0</v>
      </c>
      <c r="E1076" s="2">
        <v>47</v>
      </c>
      <c r="F1076" s="2">
        <v>0</v>
      </c>
      <c r="G1076" s="2">
        <v>1</v>
      </c>
      <c r="H1076" s="2">
        <v>0</v>
      </c>
      <c r="I1076" s="2">
        <v>0</v>
      </c>
      <c r="J1076" s="2">
        <v>0</v>
      </c>
      <c r="K1076" s="2">
        <v>0</v>
      </c>
      <c r="L1076" s="2">
        <v>1</v>
      </c>
      <c r="M1076" s="2">
        <v>0</v>
      </c>
      <c r="N1076" s="2">
        <v>0</v>
      </c>
      <c r="O1076" s="2" t="s">
        <v>17</v>
      </c>
      <c r="P1076" s="2" t="str">
        <f t="shared" si="32"/>
        <v>Married</v>
      </c>
      <c r="Q1076" t="str">
        <f t="shared" si="33"/>
        <v>Graduate</v>
      </c>
    </row>
    <row r="1077" spans="1:17">
      <c r="A1077" s="2">
        <v>1794</v>
      </c>
      <c r="B1077" s="2">
        <v>152750</v>
      </c>
      <c r="C1077" s="2">
        <v>0</v>
      </c>
      <c r="D1077" s="2">
        <v>1</v>
      </c>
      <c r="E1077" s="2">
        <v>65</v>
      </c>
      <c r="F1077" s="2">
        <v>0</v>
      </c>
      <c r="G1077" s="2">
        <v>1</v>
      </c>
      <c r="H1077" s="2">
        <v>0</v>
      </c>
      <c r="I1077" s="2">
        <v>0</v>
      </c>
      <c r="J1077" s="2">
        <v>0</v>
      </c>
      <c r="K1077" s="2">
        <v>0</v>
      </c>
      <c r="L1077" s="2">
        <v>0</v>
      </c>
      <c r="M1077" s="2">
        <v>1</v>
      </c>
      <c r="N1077" s="2">
        <v>0</v>
      </c>
      <c r="O1077" s="2" t="s">
        <v>19</v>
      </c>
      <c r="P1077" s="2" t="str">
        <f t="shared" si="32"/>
        <v>Married</v>
      </c>
      <c r="Q1077" t="str">
        <f t="shared" si="33"/>
        <v>Master</v>
      </c>
    </row>
    <row r="1078" spans="1:17">
      <c r="A1078" s="2">
        <v>1353</v>
      </c>
      <c r="B1078" s="2">
        <v>152614</v>
      </c>
      <c r="C1078" s="2">
        <v>0</v>
      </c>
      <c r="D1078" s="2">
        <v>1</v>
      </c>
      <c r="E1078" s="2">
        <v>45</v>
      </c>
      <c r="F1078" s="2">
        <v>0</v>
      </c>
      <c r="G1078" s="2">
        <v>0</v>
      </c>
      <c r="H1078" s="2">
        <v>1</v>
      </c>
      <c r="I1078" s="2">
        <v>0</v>
      </c>
      <c r="J1078" s="2">
        <v>0</v>
      </c>
      <c r="K1078" s="2">
        <v>0</v>
      </c>
      <c r="L1078" s="2">
        <v>0</v>
      </c>
      <c r="M1078" s="2">
        <v>0</v>
      </c>
      <c r="N1078" s="2">
        <v>1</v>
      </c>
      <c r="O1078" s="2" t="s">
        <v>18</v>
      </c>
      <c r="P1078" s="2" t="str">
        <f t="shared" si="32"/>
        <v>Single</v>
      </c>
      <c r="Q1078" t="str">
        <f t="shared" si="33"/>
        <v>PhD</v>
      </c>
    </row>
    <row r="1079" spans="1:17">
      <c r="A1079" s="2">
        <v>1656</v>
      </c>
      <c r="B1079" s="2">
        <v>152614</v>
      </c>
      <c r="C1079" s="2">
        <v>0</v>
      </c>
      <c r="D1079" s="2">
        <v>1</v>
      </c>
      <c r="E1079" s="2">
        <v>45</v>
      </c>
      <c r="F1079" s="2">
        <v>0</v>
      </c>
      <c r="G1079" s="2">
        <v>0</v>
      </c>
      <c r="H1079" s="2">
        <v>1</v>
      </c>
      <c r="I1079" s="2">
        <v>0</v>
      </c>
      <c r="J1079" s="2">
        <v>0</v>
      </c>
      <c r="K1079" s="2">
        <v>0</v>
      </c>
      <c r="L1079" s="2">
        <v>0</v>
      </c>
      <c r="M1079" s="2">
        <v>0</v>
      </c>
      <c r="N1079" s="2">
        <v>1</v>
      </c>
      <c r="O1079" s="2" t="s">
        <v>19</v>
      </c>
      <c r="P1079" s="2" t="str">
        <f t="shared" si="32"/>
        <v>Single</v>
      </c>
      <c r="Q1079" t="str">
        <f t="shared" si="33"/>
        <v>PhD</v>
      </c>
    </row>
    <row r="1080" spans="1:17">
      <c r="A1080" s="2">
        <v>1942</v>
      </c>
      <c r="B1080" s="2">
        <v>152597</v>
      </c>
      <c r="C1080" s="2">
        <v>0</v>
      </c>
      <c r="D1080" s="2">
        <v>1</v>
      </c>
      <c r="E1080" s="2">
        <v>58</v>
      </c>
      <c r="F1080" s="2">
        <v>0</v>
      </c>
      <c r="G1080" s="2">
        <v>0</v>
      </c>
      <c r="H1080" s="2">
        <v>1</v>
      </c>
      <c r="I1080" s="2">
        <v>0</v>
      </c>
      <c r="J1080" s="2">
        <v>0</v>
      </c>
      <c r="K1080" s="2">
        <v>0</v>
      </c>
      <c r="L1080" s="2">
        <v>0</v>
      </c>
      <c r="M1080" s="2">
        <v>0</v>
      </c>
      <c r="N1080" s="2">
        <v>1</v>
      </c>
      <c r="O1080" s="2" t="s">
        <v>22</v>
      </c>
      <c r="P1080" s="2" t="str">
        <f t="shared" si="32"/>
        <v>Single</v>
      </c>
      <c r="Q1080" t="str">
        <f t="shared" si="33"/>
        <v>PhD</v>
      </c>
    </row>
    <row r="1081" spans="1:17">
      <c r="A1081" s="2">
        <v>2570</v>
      </c>
      <c r="B1081" s="2">
        <v>152569</v>
      </c>
      <c r="C1081" s="2">
        <v>0</v>
      </c>
      <c r="D1081" s="2">
        <v>1</v>
      </c>
      <c r="E1081" s="2">
        <v>53</v>
      </c>
      <c r="F1081" s="2">
        <v>0</v>
      </c>
      <c r="G1081" s="2">
        <v>0</v>
      </c>
      <c r="H1081" s="2">
        <v>1</v>
      </c>
      <c r="I1081" s="2">
        <v>0</v>
      </c>
      <c r="J1081" s="2">
        <v>0</v>
      </c>
      <c r="K1081" s="2">
        <v>0</v>
      </c>
      <c r="L1081" s="2">
        <v>0</v>
      </c>
      <c r="M1081" s="2">
        <v>0</v>
      </c>
      <c r="N1081" s="2">
        <v>1</v>
      </c>
      <c r="O1081" s="2" t="s">
        <v>21</v>
      </c>
      <c r="P1081" s="2" t="str">
        <f t="shared" si="32"/>
        <v>Single</v>
      </c>
      <c r="Q1081" t="str">
        <f t="shared" si="33"/>
        <v>PhD</v>
      </c>
    </row>
    <row r="1082" spans="1:17">
      <c r="A1082" s="2">
        <v>2270</v>
      </c>
      <c r="B1082" s="2">
        <v>152531</v>
      </c>
      <c r="C1082" s="2">
        <v>0</v>
      </c>
      <c r="D1082" s="2">
        <v>0</v>
      </c>
      <c r="E1082" s="2">
        <v>49</v>
      </c>
      <c r="F1082" s="2">
        <v>0</v>
      </c>
      <c r="G1082" s="2">
        <v>1</v>
      </c>
      <c r="H1082" s="2">
        <v>0</v>
      </c>
      <c r="I1082" s="2">
        <v>0</v>
      </c>
      <c r="J1082" s="2">
        <v>0</v>
      </c>
      <c r="K1082" s="2">
        <v>0</v>
      </c>
      <c r="L1082" s="2">
        <v>1</v>
      </c>
      <c r="M1082" s="2">
        <v>0</v>
      </c>
      <c r="N1082" s="2">
        <v>0</v>
      </c>
      <c r="O1082" s="2" t="s">
        <v>21</v>
      </c>
      <c r="P1082" s="2" t="str">
        <f t="shared" si="32"/>
        <v>Married</v>
      </c>
      <c r="Q1082" t="str">
        <f t="shared" si="33"/>
        <v>Graduate</v>
      </c>
    </row>
    <row r="1083" spans="1:17">
      <c r="A1083" s="2">
        <v>2799</v>
      </c>
      <c r="B1083" s="2">
        <v>152513</v>
      </c>
      <c r="C1083" s="2">
        <v>0</v>
      </c>
      <c r="D1083" s="2">
        <v>0</v>
      </c>
      <c r="E1083" s="2">
        <v>42</v>
      </c>
      <c r="F1083" s="2">
        <v>0</v>
      </c>
      <c r="G1083" s="2">
        <v>0</v>
      </c>
      <c r="H1083" s="2">
        <v>0</v>
      </c>
      <c r="I1083" s="2">
        <v>1</v>
      </c>
      <c r="J1083" s="2">
        <v>0</v>
      </c>
      <c r="K1083" s="2">
        <v>0</v>
      </c>
      <c r="L1083" s="2">
        <v>0</v>
      </c>
      <c r="M1083" s="2">
        <v>0</v>
      </c>
      <c r="N1083" s="2">
        <v>0</v>
      </c>
      <c r="O1083" s="2" t="s">
        <v>18</v>
      </c>
      <c r="P1083" s="2" t="str">
        <f t="shared" si="32"/>
        <v>Together</v>
      </c>
      <c r="Q1083" t="e">
        <f t="shared" si="33"/>
        <v>#N/A</v>
      </c>
    </row>
    <row r="1084" spans="1:17">
      <c r="A1084" s="2">
        <v>1099</v>
      </c>
      <c r="B1084" s="2">
        <v>152413</v>
      </c>
      <c r="C1084" s="2">
        <v>0</v>
      </c>
      <c r="D1084" s="2">
        <v>2</v>
      </c>
      <c r="E1084" s="2">
        <v>51</v>
      </c>
      <c r="F1084" s="2">
        <v>0</v>
      </c>
      <c r="G1084" s="2">
        <v>1</v>
      </c>
      <c r="H1084" s="2">
        <v>0</v>
      </c>
      <c r="I1084" s="2">
        <v>0</v>
      </c>
      <c r="J1084" s="2">
        <v>0</v>
      </c>
      <c r="K1084" s="2">
        <v>0</v>
      </c>
      <c r="L1084" s="2">
        <v>1</v>
      </c>
      <c r="M1084" s="2">
        <v>0</v>
      </c>
      <c r="N1084" s="2">
        <v>0</v>
      </c>
      <c r="O1084" s="2" t="s">
        <v>20</v>
      </c>
      <c r="P1084" s="2" t="str">
        <f t="shared" si="32"/>
        <v>Married</v>
      </c>
      <c r="Q1084" t="str">
        <f t="shared" si="33"/>
        <v>Graduate</v>
      </c>
    </row>
    <row r="1085" spans="1:17">
      <c r="A1085" s="2">
        <v>2860</v>
      </c>
      <c r="B1085" s="2">
        <v>152413</v>
      </c>
      <c r="C1085" s="2">
        <v>1</v>
      </c>
      <c r="D1085" s="2">
        <v>0</v>
      </c>
      <c r="E1085" s="2">
        <v>36</v>
      </c>
      <c r="F1085" s="2">
        <v>0</v>
      </c>
      <c r="G1085" s="2">
        <v>0</v>
      </c>
      <c r="H1085" s="2">
        <v>1</v>
      </c>
      <c r="I1085" s="2">
        <v>0</v>
      </c>
      <c r="J1085" s="2">
        <v>0</v>
      </c>
      <c r="K1085" s="2">
        <v>0</v>
      </c>
      <c r="L1085" s="2">
        <v>1</v>
      </c>
      <c r="M1085" s="2">
        <v>0</v>
      </c>
      <c r="N1085" s="2">
        <v>0</v>
      </c>
      <c r="O1085" s="2" t="s">
        <v>22</v>
      </c>
      <c r="P1085" s="2" t="str">
        <f t="shared" si="32"/>
        <v>Single</v>
      </c>
      <c r="Q1085" t="str">
        <f t="shared" si="33"/>
        <v>Graduate</v>
      </c>
    </row>
    <row r="1086" spans="1:17">
      <c r="A1086" s="2">
        <v>1156</v>
      </c>
      <c r="B1086" s="2">
        <v>152332</v>
      </c>
      <c r="C1086" s="2">
        <v>0</v>
      </c>
      <c r="D1086" s="2">
        <v>0</v>
      </c>
      <c r="E1086" s="2">
        <v>61</v>
      </c>
      <c r="F1086" s="2">
        <v>1</v>
      </c>
      <c r="G1086" s="2">
        <v>0</v>
      </c>
      <c r="H1086" s="2">
        <v>0</v>
      </c>
      <c r="I1086" s="2">
        <v>0</v>
      </c>
      <c r="J1086" s="2">
        <v>0</v>
      </c>
      <c r="K1086" s="2">
        <v>0</v>
      </c>
      <c r="L1086" s="2">
        <v>1</v>
      </c>
      <c r="M1086" s="2">
        <v>0</v>
      </c>
      <c r="N1086" s="2">
        <v>0</v>
      </c>
      <c r="O1086" s="2" t="s">
        <v>22</v>
      </c>
      <c r="P1086" s="2" t="str">
        <f t="shared" si="32"/>
        <v>Divorced</v>
      </c>
      <c r="Q1086" t="str">
        <f t="shared" si="33"/>
        <v>Graduate</v>
      </c>
    </row>
    <row r="1087" spans="1:17">
      <c r="A1087" s="2">
        <v>1893</v>
      </c>
      <c r="B1087" s="2">
        <v>152278</v>
      </c>
      <c r="C1087" s="2">
        <v>0</v>
      </c>
      <c r="D1087" s="2">
        <v>1</v>
      </c>
      <c r="E1087" s="2">
        <v>57</v>
      </c>
      <c r="F1087" s="2">
        <v>0</v>
      </c>
      <c r="G1087" s="2">
        <v>0</v>
      </c>
      <c r="H1087" s="2">
        <v>0</v>
      </c>
      <c r="I1087" s="2">
        <v>0</v>
      </c>
      <c r="J1087" s="2">
        <v>1</v>
      </c>
      <c r="K1087" s="2">
        <v>0</v>
      </c>
      <c r="L1087" s="2">
        <v>0</v>
      </c>
      <c r="M1087" s="2">
        <v>0</v>
      </c>
      <c r="N1087" s="2">
        <v>1</v>
      </c>
      <c r="O1087" s="2" t="s">
        <v>18</v>
      </c>
      <c r="P1087" s="2" t="str">
        <f t="shared" si="32"/>
        <v>Widow</v>
      </c>
      <c r="Q1087" t="str">
        <f t="shared" si="33"/>
        <v>PhD</v>
      </c>
    </row>
    <row r="1088" spans="1:17">
      <c r="A1088" s="2">
        <v>2889</v>
      </c>
      <c r="B1088" s="2">
        <v>152278</v>
      </c>
      <c r="C1088" s="2">
        <v>0</v>
      </c>
      <c r="D1088" s="2">
        <v>1</v>
      </c>
      <c r="E1088" s="2">
        <v>57</v>
      </c>
      <c r="F1088" s="2">
        <v>0</v>
      </c>
      <c r="G1088" s="2">
        <v>0</v>
      </c>
      <c r="H1088" s="2">
        <v>0</v>
      </c>
      <c r="I1088" s="2">
        <v>0</v>
      </c>
      <c r="J1088" s="2">
        <v>1</v>
      </c>
      <c r="K1088" s="2">
        <v>0</v>
      </c>
      <c r="L1088" s="2">
        <v>0</v>
      </c>
      <c r="M1088" s="2">
        <v>0</v>
      </c>
      <c r="N1088" s="2">
        <v>1</v>
      </c>
      <c r="O1088" s="2" t="s">
        <v>18</v>
      </c>
      <c r="P1088" s="2" t="str">
        <f t="shared" si="32"/>
        <v>Widow</v>
      </c>
      <c r="Q1088" t="str">
        <f t="shared" si="33"/>
        <v>PhD</v>
      </c>
    </row>
    <row r="1089" spans="1:17">
      <c r="A1089" s="2">
        <v>2343</v>
      </c>
      <c r="B1089" s="2">
        <v>152203</v>
      </c>
      <c r="C1089" s="2">
        <v>0</v>
      </c>
      <c r="D1089" s="2">
        <v>0</v>
      </c>
      <c r="E1089" s="2">
        <v>70</v>
      </c>
      <c r="F1089" s="2">
        <v>0</v>
      </c>
      <c r="G1089" s="2">
        <v>0</v>
      </c>
      <c r="H1089" s="2">
        <v>0</v>
      </c>
      <c r="I1089" s="2">
        <v>1</v>
      </c>
      <c r="J1089" s="2">
        <v>0</v>
      </c>
      <c r="K1089" s="2">
        <v>0</v>
      </c>
      <c r="L1089" s="2">
        <v>0</v>
      </c>
      <c r="M1089" s="2">
        <v>0</v>
      </c>
      <c r="N1089" s="2">
        <v>0</v>
      </c>
      <c r="O1089" s="2" t="s">
        <v>18</v>
      </c>
      <c r="P1089" s="2" t="str">
        <f t="shared" si="32"/>
        <v>Together</v>
      </c>
      <c r="Q1089" t="e">
        <f t="shared" si="33"/>
        <v>#N/A</v>
      </c>
    </row>
    <row r="1090" spans="1:17">
      <c r="A1090" s="2">
        <v>1204</v>
      </c>
      <c r="B1090" s="2">
        <v>152195</v>
      </c>
      <c r="C1090" s="2">
        <v>2</v>
      </c>
      <c r="D1090" s="2">
        <v>1</v>
      </c>
      <c r="E1090" s="2">
        <v>42</v>
      </c>
      <c r="F1090" s="2">
        <v>0</v>
      </c>
      <c r="G1090" s="2">
        <v>0</v>
      </c>
      <c r="H1090" s="2">
        <v>1</v>
      </c>
      <c r="I1090" s="2">
        <v>0</v>
      </c>
      <c r="J1090" s="2">
        <v>0</v>
      </c>
      <c r="K1090" s="2">
        <v>0</v>
      </c>
      <c r="L1090" s="2">
        <v>0</v>
      </c>
      <c r="M1090" s="2">
        <v>0</v>
      </c>
      <c r="N1090" s="2">
        <v>0</v>
      </c>
      <c r="O1090" s="2" t="s">
        <v>22</v>
      </c>
      <c r="P1090" s="2" t="str">
        <f t="shared" si="32"/>
        <v>Single</v>
      </c>
      <c r="Q1090" t="e">
        <f t="shared" si="33"/>
        <v>#N/A</v>
      </c>
    </row>
    <row r="1091" spans="1:17">
      <c r="A1091" s="2">
        <v>1932</v>
      </c>
      <c r="B1091" s="2">
        <v>152190</v>
      </c>
      <c r="C1091" s="2">
        <v>1</v>
      </c>
      <c r="D1091" s="2">
        <v>1</v>
      </c>
      <c r="E1091" s="2">
        <v>44</v>
      </c>
      <c r="F1091" s="2">
        <v>0</v>
      </c>
      <c r="G1091" s="2">
        <v>0</v>
      </c>
      <c r="H1091" s="2">
        <v>0</v>
      </c>
      <c r="I1091" s="2">
        <v>1</v>
      </c>
      <c r="J1091" s="2">
        <v>0</v>
      </c>
      <c r="K1091" s="2">
        <v>0</v>
      </c>
      <c r="L1091" s="2">
        <v>0</v>
      </c>
      <c r="M1091" s="2">
        <v>0</v>
      </c>
      <c r="N1091" s="2">
        <v>1</v>
      </c>
      <c r="O1091" s="2" t="s">
        <v>19</v>
      </c>
      <c r="P1091" s="2" t="str">
        <f t="shared" ref="P1091:P1154" si="34">IF(F1091=1, "Divorced", IF(G1091=1, "Married", IF(H1091=1, "Single", IF(I1091=1, "Together",IF(J1091=1, "Widow",NA())))))</f>
        <v>Together</v>
      </c>
      <c r="Q1091" t="str">
        <f t="shared" ref="Q1091:Q1154" si="35">IF(K1091=1, "Basic", IF(L1091=1, "Graduate", IF(M1091=1, "Master",IF(N1091=1, "PhD",NA()))))</f>
        <v>PhD</v>
      </c>
    </row>
    <row r="1092" spans="1:17">
      <c r="A1092" s="2">
        <v>1549</v>
      </c>
      <c r="B1092" s="2">
        <v>152157</v>
      </c>
      <c r="C1092" s="2">
        <v>0</v>
      </c>
      <c r="D1092" s="2">
        <v>1</v>
      </c>
      <c r="E1092" s="2">
        <v>70</v>
      </c>
      <c r="F1092" s="2">
        <v>0</v>
      </c>
      <c r="G1092" s="2">
        <v>0</v>
      </c>
      <c r="H1092" s="2">
        <v>0</v>
      </c>
      <c r="I1092" s="2">
        <v>1</v>
      </c>
      <c r="J1092" s="2">
        <v>0</v>
      </c>
      <c r="K1092" s="2">
        <v>0</v>
      </c>
      <c r="L1092" s="2">
        <v>0</v>
      </c>
      <c r="M1092" s="2">
        <v>0</v>
      </c>
      <c r="N1092" s="2">
        <v>1</v>
      </c>
      <c r="O1092" s="2" t="s">
        <v>20</v>
      </c>
      <c r="P1092" s="2" t="str">
        <f t="shared" si="34"/>
        <v>Together</v>
      </c>
      <c r="Q1092" t="str">
        <f t="shared" si="35"/>
        <v>PhD</v>
      </c>
    </row>
    <row r="1093" spans="1:17">
      <c r="A1093" s="2">
        <v>2682</v>
      </c>
      <c r="B1093" s="2">
        <v>152117</v>
      </c>
      <c r="C1093" s="2">
        <v>0</v>
      </c>
      <c r="D1093" s="2">
        <v>1</v>
      </c>
      <c r="E1093" s="2">
        <v>55</v>
      </c>
      <c r="F1093" s="2">
        <v>0</v>
      </c>
      <c r="G1093" s="2">
        <v>0</v>
      </c>
      <c r="H1093" s="2">
        <v>0</v>
      </c>
      <c r="I1093" s="2">
        <v>1</v>
      </c>
      <c r="J1093" s="2">
        <v>0</v>
      </c>
      <c r="K1093" s="2">
        <v>0</v>
      </c>
      <c r="L1093" s="2">
        <v>1</v>
      </c>
      <c r="M1093" s="2">
        <v>0</v>
      </c>
      <c r="N1093" s="2">
        <v>0</v>
      </c>
      <c r="O1093" s="2" t="s">
        <v>19</v>
      </c>
      <c r="P1093" s="2" t="str">
        <f t="shared" si="34"/>
        <v>Together</v>
      </c>
      <c r="Q1093" t="str">
        <f t="shared" si="35"/>
        <v>Graduate</v>
      </c>
    </row>
    <row r="1094" spans="1:17">
      <c r="A1094" s="2">
        <v>1163</v>
      </c>
      <c r="B1094" s="2">
        <v>152074</v>
      </c>
      <c r="C1094" s="2">
        <v>0</v>
      </c>
      <c r="D1094" s="2">
        <v>1</v>
      </c>
      <c r="E1094" s="2">
        <v>53</v>
      </c>
      <c r="F1094" s="2">
        <v>0</v>
      </c>
      <c r="G1094" s="2">
        <v>0</v>
      </c>
      <c r="H1094" s="2">
        <v>1</v>
      </c>
      <c r="I1094" s="2">
        <v>0</v>
      </c>
      <c r="J1094" s="2">
        <v>0</v>
      </c>
      <c r="K1094" s="2">
        <v>0</v>
      </c>
      <c r="L1094" s="2">
        <v>1</v>
      </c>
      <c r="M1094" s="2">
        <v>0</v>
      </c>
      <c r="N1094" s="2">
        <v>0</v>
      </c>
      <c r="O1094" s="2" t="s">
        <v>17</v>
      </c>
      <c r="P1094" s="2" t="str">
        <f t="shared" si="34"/>
        <v>Single</v>
      </c>
      <c r="Q1094" t="str">
        <f t="shared" si="35"/>
        <v>Graduate</v>
      </c>
    </row>
    <row r="1095" spans="1:17">
      <c r="A1095" s="2">
        <v>2103</v>
      </c>
      <c r="B1095" s="2">
        <v>152034</v>
      </c>
      <c r="C1095" s="2">
        <v>1</v>
      </c>
      <c r="D1095" s="2">
        <v>1</v>
      </c>
      <c r="E1095" s="2">
        <v>47</v>
      </c>
      <c r="F1095" s="2">
        <v>1</v>
      </c>
      <c r="G1095" s="2">
        <v>0</v>
      </c>
      <c r="H1095" s="2">
        <v>0</v>
      </c>
      <c r="I1095" s="2">
        <v>0</v>
      </c>
      <c r="J1095" s="2">
        <v>0</v>
      </c>
      <c r="K1095" s="2">
        <v>0</v>
      </c>
      <c r="L1095" s="2">
        <v>0</v>
      </c>
      <c r="M1095" s="2">
        <v>1</v>
      </c>
      <c r="N1095" s="2">
        <v>0</v>
      </c>
      <c r="O1095" s="2" t="s">
        <v>18</v>
      </c>
      <c r="P1095" s="2" t="str">
        <f t="shared" si="34"/>
        <v>Divorced</v>
      </c>
      <c r="Q1095" t="str">
        <f t="shared" si="35"/>
        <v>Master</v>
      </c>
    </row>
    <row r="1096" spans="1:17">
      <c r="A1096" s="2">
        <v>2520</v>
      </c>
      <c r="B1096" s="2">
        <v>151983</v>
      </c>
      <c r="C1096" s="2">
        <v>0</v>
      </c>
      <c r="D1096" s="2">
        <v>1</v>
      </c>
      <c r="E1096" s="2">
        <v>56</v>
      </c>
      <c r="F1096" s="2">
        <v>1</v>
      </c>
      <c r="G1096" s="2">
        <v>0</v>
      </c>
      <c r="H1096" s="2">
        <v>0</v>
      </c>
      <c r="I1096" s="2">
        <v>0</v>
      </c>
      <c r="J1096" s="2">
        <v>0</v>
      </c>
      <c r="K1096" s="2">
        <v>0</v>
      </c>
      <c r="L1096" s="2">
        <v>1</v>
      </c>
      <c r="M1096" s="2">
        <v>0</v>
      </c>
      <c r="N1096" s="2">
        <v>0</v>
      </c>
      <c r="O1096" s="2" t="s">
        <v>19</v>
      </c>
      <c r="P1096" s="2" t="str">
        <f t="shared" si="34"/>
        <v>Divorced</v>
      </c>
      <c r="Q1096" t="str">
        <f t="shared" si="35"/>
        <v>Graduate</v>
      </c>
    </row>
    <row r="1097" spans="1:17">
      <c r="A1097" s="2">
        <v>2315</v>
      </c>
      <c r="B1097" s="2">
        <v>151948</v>
      </c>
      <c r="C1097" s="2">
        <v>0</v>
      </c>
      <c r="D1097" s="2">
        <v>1</v>
      </c>
      <c r="E1097" s="2">
        <v>45</v>
      </c>
      <c r="F1097" s="2">
        <v>0</v>
      </c>
      <c r="G1097" s="2">
        <v>1</v>
      </c>
      <c r="H1097" s="2">
        <v>0</v>
      </c>
      <c r="I1097" s="2">
        <v>0</v>
      </c>
      <c r="J1097" s="2">
        <v>0</v>
      </c>
      <c r="K1097" s="2">
        <v>0</v>
      </c>
      <c r="L1097" s="2">
        <v>1</v>
      </c>
      <c r="M1097" s="2">
        <v>0</v>
      </c>
      <c r="N1097" s="2">
        <v>0</v>
      </c>
      <c r="O1097" s="2" t="s">
        <v>17</v>
      </c>
      <c r="P1097" s="2" t="str">
        <f t="shared" si="34"/>
        <v>Married</v>
      </c>
      <c r="Q1097" t="str">
        <f t="shared" si="35"/>
        <v>Graduate</v>
      </c>
    </row>
    <row r="1098" spans="1:17">
      <c r="A1098" s="2">
        <v>2421</v>
      </c>
      <c r="B1098" s="2">
        <v>151876</v>
      </c>
      <c r="C1098" s="2">
        <v>0</v>
      </c>
      <c r="D1098" s="2">
        <v>0</v>
      </c>
      <c r="E1098" s="2">
        <v>62</v>
      </c>
      <c r="F1098" s="2">
        <v>0</v>
      </c>
      <c r="G1098" s="2">
        <v>1</v>
      </c>
      <c r="H1098" s="2">
        <v>0</v>
      </c>
      <c r="I1098" s="2">
        <v>0</v>
      </c>
      <c r="J1098" s="2">
        <v>0</v>
      </c>
      <c r="K1098" s="2">
        <v>0</v>
      </c>
      <c r="L1098" s="2">
        <v>1</v>
      </c>
      <c r="M1098" s="2">
        <v>0</v>
      </c>
      <c r="N1098" s="2">
        <v>0</v>
      </c>
      <c r="O1098" s="2" t="s">
        <v>18</v>
      </c>
      <c r="P1098" s="2" t="str">
        <f t="shared" si="34"/>
        <v>Married</v>
      </c>
      <c r="Q1098" t="str">
        <f t="shared" si="35"/>
        <v>Graduate</v>
      </c>
    </row>
    <row r="1099" spans="1:17">
      <c r="A1099" s="2">
        <v>1089</v>
      </c>
      <c r="B1099" s="2">
        <v>151813</v>
      </c>
      <c r="C1099" s="2">
        <v>1</v>
      </c>
      <c r="D1099" s="2">
        <v>1</v>
      </c>
      <c r="E1099" s="2">
        <v>48</v>
      </c>
      <c r="F1099" s="2">
        <v>1</v>
      </c>
      <c r="G1099" s="2">
        <v>0</v>
      </c>
      <c r="H1099" s="2">
        <v>0</v>
      </c>
      <c r="I1099" s="2">
        <v>0</v>
      </c>
      <c r="J1099" s="2">
        <v>0</v>
      </c>
      <c r="K1099" s="2">
        <v>0</v>
      </c>
      <c r="L1099" s="2">
        <v>1</v>
      </c>
      <c r="M1099" s="2">
        <v>0</v>
      </c>
      <c r="N1099" s="2">
        <v>0</v>
      </c>
      <c r="O1099" s="2" t="s">
        <v>18</v>
      </c>
      <c r="P1099" s="2" t="str">
        <f t="shared" si="34"/>
        <v>Divorced</v>
      </c>
      <c r="Q1099" t="str">
        <f t="shared" si="35"/>
        <v>Graduate</v>
      </c>
    </row>
    <row r="1100" spans="1:17">
      <c r="A1100" s="2">
        <v>2491</v>
      </c>
      <c r="B1100" s="2">
        <v>151766</v>
      </c>
      <c r="C1100" s="2">
        <v>1</v>
      </c>
      <c r="D1100" s="2">
        <v>0</v>
      </c>
      <c r="E1100" s="2">
        <v>40</v>
      </c>
      <c r="F1100" s="2">
        <v>0</v>
      </c>
      <c r="G1100" s="2">
        <v>0</v>
      </c>
      <c r="H1100" s="2">
        <v>1</v>
      </c>
      <c r="I1100" s="2">
        <v>0</v>
      </c>
      <c r="J1100" s="2">
        <v>0</v>
      </c>
      <c r="K1100" s="2">
        <v>0</v>
      </c>
      <c r="L1100" s="2">
        <v>1</v>
      </c>
      <c r="M1100" s="2">
        <v>0</v>
      </c>
      <c r="N1100" s="2">
        <v>0</v>
      </c>
      <c r="O1100" s="2" t="s">
        <v>20</v>
      </c>
      <c r="P1100" s="2" t="str">
        <f t="shared" si="34"/>
        <v>Single</v>
      </c>
      <c r="Q1100" t="str">
        <f t="shared" si="35"/>
        <v>Graduate</v>
      </c>
    </row>
    <row r="1101" spans="1:17">
      <c r="A1101" s="2">
        <v>2596</v>
      </c>
      <c r="B1101" s="2">
        <v>151717</v>
      </c>
      <c r="C1101" s="2">
        <v>0</v>
      </c>
      <c r="D1101" s="2">
        <v>1</v>
      </c>
      <c r="E1101" s="2">
        <v>55</v>
      </c>
      <c r="F1101" s="2">
        <v>0</v>
      </c>
      <c r="G1101" s="2">
        <v>0</v>
      </c>
      <c r="H1101" s="2">
        <v>0</v>
      </c>
      <c r="I1101" s="2">
        <v>1</v>
      </c>
      <c r="J1101" s="2">
        <v>0</v>
      </c>
      <c r="K1101" s="2">
        <v>0</v>
      </c>
      <c r="L1101" s="2">
        <v>0</v>
      </c>
      <c r="M1101" s="2">
        <v>0</v>
      </c>
      <c r="N1101" s="2">
        <v>1</v>
      </c>
      <c r="O1101" s="2" t="s">
        <v>22</v>
      </c>
      <c r="P1101" s="2" t="str">
        <f t="shared" si="34"/>
        <v>Together</v>
      </c>
      <c r="Q1101" t="str">
        <f t="shared" si="35"/>
        <v>PhD</v>
      </c>
    </row>
    <row r="1102" spans="1:17">
      <c r="A1102" s="2">
        <v>3052</v>
      </c>
      <c r="B1102" s="2">
        <v>151651</v>
      </c>
      <c r="C1102" s="2">
        <v>0</v>
      </c>
      <c r="D1102" s="2">
        <v>1</v>
      </c>
      <c r="E1102" s="2">
        <v>60</v>
      </c>
      <c r="F1102" s="2">
        <v>0</v>
      </c>
      <c r="G1102" s="2">
        <v>1</v>
      </c>
      <c r="H1102" s="2">
        <v>0</v>
      </c>
      <c r="I1102" s="2">
        <v>0</v>
      </c>
      <c r="J1102" s="2">
        <v>0</v>
      </c>
      <c r="K1102" s="2">
        <v>0</v>
      </c>
      <c r="L1102" s="2">
        <v>1</v>
      </c>
      <c r="M1102" s="2">
        <v>0</v>
      </c>
      <c r="N1102" s="2">
        <v>0</v>
      </c>
      <c r="O1102" s="2" t="s">
        <v>22</v>
      </c>
      <c r="P1102" s="2" t="str">
        <f t="shared" si="34"/>
        <v>Married</v>
      </c>
      <c r="Q1102" t="str">
        <f t="shared" si="35"/>
        <v>Graduate</v>
      </c>
    </row>
    <row r="1103" spans="1:17">
      <c r="A1103" s="2">
        <v>1169</v>
      </c>
      <c r="B1103" s="2">
        <v>151650</v>
      </c>
      <c r="C1103" s="2">
        <v>0</v>
      </c>
      <c r="D1103" s="2">
        <v>1</v>
      </c>
      <c r="E1103" s="2">
        <v>44</v>
      </c>
      <c r="F1103" s="2">
        <v>0</v>
      </c>
      <c r="G1103" s="2">
        <v>1</v>
      </c>
      <c r="H1103" s="2">
        <v>0</v>
      </c>
      <c r="I1103" s="2">
        <v>0</v>
      </c>
      <c r="J1103" s="2">
        <v>0</v>
      </c>
      <c r="K1103" s="2">
        <v>0</v>
      </c>
      <c r="L1103" s="2">
        <v>0</v>
      </c>
      <c r="M1103" s="2">
        <v>0</v>
      </c>
      <c r="N1103" s="2">
        <v>1</v>
      </c>
      <c r="O1103" s="2" t="s">
        <v>17</v>
      </c>
      <c r="P1103" s="2" t="str">
        <f t="shared" si="34"/>
        <v>Married</v>
      </c>
      <c r="Q1103" t="str">
        <f t="shared" si="35"/>
        <v>PhD</v>
      </c>
    </row>
    <row r="1104" spans="1:17">
      <c r="A1104" s="2">
        <v>2728</v>
      </c>
      <c r="B1104" s="2">
        <v>151569</v>
      </c>
      <c r="C1104" s="2">
        <v>0</v>
      </c>
      <c r="D1104" s="2">
        <v>1</v>
      </c>
      <c r="E1104" s="2">
        <v>71</v>
      </c>
      <c r="F1104" s="2">
        <v>0</v>
      </c>
      <c r="G1104" s="2">
        <v>0</v>
      </c>
      <c r="H1104" s="2">
        <v>0</v>
      </c>
      <c r="I1104" s="2">
        <v>0</v>
      </c>
      <c r="J1104" s="2">
        <v>1</v>
      </c>
      <c r="K1104" s="2">
        <v>0</v>
      </c>
      <c r="L1104" s="2">
        <v>0</v>
      </c>
      <c r="M1104" s="2">
        <v>0</v>
      </c>
      <c r="N1104" s="2">
        <v>1</v>
      </c>
      <c r="O1104" s="2" t="s">
        <v>22</v>
      </c>
      <c r="P1104" s="2" t="str">
        <f t="shared" si="34"/>
        <v>Widow</v>
      </c>
      <c r="Q1104" t="str">
        <f t="shared" si="35"/>
        <v>PhD</v>
      </c>
    </row>
    <row r="1105" spans="1:17">
      <c r="A1105" s="2">
        <v>1926</v>
      </c>
      <c r="B1105" s="2">
        <v>151563</v>
      </c>
      <c r="C1105" s="2">
        <v>0</v>
      </c>
      <c r="D1105" s="2">
        <v>0</v>
      </c>
      <c r="E1105" s="2">
        <v>33</v>
      </c>
      <c r="F1105" s="2">
        <v>0</v>
      </c>
      <c r="G1105" s="2">
        <v>1</v>
      </c>
      <c r="H1105" s="2">
        <v>0</v>
      </c>
      <c r="I1105" s="2">
        <v>0</v>
      </c>
      <c r="J1105" s="2">
        <v>0</v>
      </c>
      <c r="K1105" s="2">
        <v>0</v>
      </c>
      <c r="L1105" s="2">
        <v>0</v>
      </c>
      <c r="M1105" s="2">
        <v>0</v>
      </c>
      <c r="N1105" s="2">
        <v>1</v>
      </c>
      <c r="O1105" s="2" t="s">
        <v>19</v>
      </c>
      <c r="P1105" s="2" t="str">
        <f t="shared" si="34"/>
        <v>Married</v>
      </c>
      <c r="Q1105" t="str">
        <f t="shared" si="35"/>
        <v>PhD</v>
      </c>
    </row>
    <row r="1106" spans="1:17">
      <c r="A1106" s="2">
        <v>1215</v>
      </c>
      <c r="B1106" s="2">
        <v>151537</v>
      </c>
      <c r="C1106" s="2">
        <v>0</v>
      </c>
      <c r="D1106" s="2">
        <v>1</v>
      </c>
      <c r="E1106" s="2">
        <v>68</v>
      </c>
      <c r="F1106" s="2">
        <v>1</v>
      </c>
      <c r="G1106" s="2">
        <v>0</v>
      </c>
      <c r="H1106" s="2">
        <v>0</v>
      </c>
      <c r="I1106" s="2">
        <v>0</v>
      </c>
      <c r="J1106" s="2">
        <v>0</v>
      </c>
      <c r="K1106" s="2">
        <v>0</v>
      </c>
      <c r="L1106" s="2">
        <v>1</v>
      </c>
      <c r="M1106" s="2">
        <v>0</v>
      </c>
      <c r="N1106" s="2">
        <v>0</v>
      </c>
      <c r="O1106" s="2" t="s">
        <v>18</v>
      </c>
      <c r="P1106" s="2" t="str">
        <f t="shared" si="34"/>
        <v>Divorced</v>
      </c>
      <c r="Q1106" t="str">
        <f t="shared" si="35"/>
        <v>Graduate</v>
      </c>
    </row>
    <row r="1107" spans="1:17">
      <c r="A1107" s="2">
        <v>1421</v>
      </c>
      <c r="B1107" s="2">
        <v>151529</v>
      </c>
      <c r="C1107" s="2">
        <v>0</v>
      </c>
      <c r="D1107" s="2">
        <v>1</v>
      </c>
      <c r="E1107" s="2">
        <v>71</v>
      </c>
      <c r="F1107" s="2">
        <v>0</v>
      </c>
      <c r="G1107" s="2">
        <v>0</v>
      </c>
      <c r="H1107" s="2">
        <v>0</v>
      </c>
      <c r="I1107" s="2">
        <v>0</v>
      </c>
      <c r="J1107" s="2">
        <v>1</v>
      </c>
      <c r="K1107" s="2">
        <v>0</v>
      </c>
      <c r="L1107" s="2">
        <v>0</v>
      </c>
      <c r="M1107" s="2">
        <v>1</v>
      </c>
      <c r="N1107" s="2">
        <v>0</v>
      </c>
      <c r="O1107" s="2" t="s">
        <v>17</v>
      </c>
      <c r="P1107" s="2" t="str">
        <f t="shared" si="34"/>
        <v>Widow</v>
      </c>
      <c r="Q1107" t="str">
        <f t="shared" si="35"/>
        <v>Master</v>
      </c>
    </row>
    <row r="1108" spans="1:17">
      <c r="A1108" s="2">
        <v>1732</v>
      </c>
      <c r="B1108" s="2">
        <v>151518</v>
      </c>
      <c r="C1108" s="2">
        <v>0</v>
      </c>
      <c r="D1108" s="2">
        <v>1</v>
      </c>
      <c r="E1108" s="2">
        <v>62</v>
      </c>
      <c r="F1108" s="2">
        <v>0</v>
      </c>
      <c r="G1108" s="2">
        <v>0</v>
      </c>
      <c r="H1108" s="2">
        <v>0</v>
      </c>
      <c r="I1108" s="2">
        <v>1</v>
      </c>
      <c r="J1108" s="2">
        <v>0</v>
      </c>
      <c r="K1108" s="2">
        <v>0</v>
      </c>
      <c r="L1108" s="2">
        <v>0</v>
      </c>
      <c r="M1108" s="2">
        <v>0</v>
      </c>
      <c r="N1108" s="2">
        <v>1</v>
      </c>
      <c r="O1108" s="2" t="s">
        <v>22</v>
      </c>
      <c r="P1108" s="2" t="str">
        <f t="shared" si="34"/>
        <v>Together</v>
      </c>
      <c r="Q1108" t="str">
        <f t="shared" si="35"/>
        <v>PhD</v>
      </c>
    </row>
    <row r="1109" spans="1:17">
      <c r="A1109" s="2">
        <v>1348</v>
      </c>
      <c r="B1109" s="2">
        <v>151479</v>
      </c>
      <c r="C1109" s="2">
        <v>1</v>
      </c>
      <c r="D1109" s="2">
        <v>1</v>
      </c>
      <c r="E1109" s="2">
        <v>53</v>
      </c>
      <c r="F1109" s="2">
        <v>0</v>
      </c>
      <c r="G1109" s="2">
        <v>1</v>
      </c>
      <c r="H1109" s="2">
        <v>0</v>
      </c>
      <c r="I1109" s="2">
        <v>0</v>
      </c>
      <c r="J1109" s="2">
        <v>0</v>
      </c>
      <c r="K1109" s="2">
        <v>0</v>
      </c>
      <c r="L1109" s="2">
        <v>1</v>
      </c>
      <c r="M1109" s="2">
        <v>0</v>
      </c>
      <c r="N1109" s="2">
        <v>0</v>
      </c>
      <c r="O1109" s="2" t="s">
        <v>22</v>
      </c>
      <c r="P1109" s="2" t="str">
        <f t="shared" si="34"/>
        <v>Married</v>
      </c>
      <c r="Q1109" t="str">
        <f t="shared" si="35"/>
        <v>Graduate</v>
      </c>
    </row>
    <row r="1110" spans="1:17">
      <c r="A1110" s="2">
        <v>2183</v>
      </c>
      <c r="B1110" s="2">
        <v>151412</v>
      </c>
      <c r="C1110" s="2">
        <v>0</v>
      </c>
      <c r="D1110" s="2">
        <v>1</v>
      </c>
      <c r="E1110" s="2">
        <v>62</v>
      </c>
      <c r="F1110" s="2">
        <v>0</v>
      </c>
      <c r="G1110" s="2">
        <v>1</v>
      </c>
      <c r="H1110" s="2">
        <v>0</v>
      </c>
      <c r="I1110" s="2">
        <v>0</v>
      </c>
      <c r="J1110" s="2">
        <v>0</v>
      </c>
      <c r="K1110" s="2">
        <v>0</v>
      </c>
      <c r="L1110" s="2">
        <v>0</v>
      </c>
      <c r="M1110" s="2">
        <v>1</v>
      </c>
      <c r="N1110" s="2">
        <v>0</v>
      </c>
      <c r="O1110" s="2" t="s">
        <v>17</v>
      </c>
      <c r="P1110" s="2" t="str">
        <f t="shared" si="34"/>
        <v>Married</v>
      </c>
      <c r="Q1110" t="str">
        <f t="shared" si="35"/>
        <v>Master</v>
      </c>
    </row>
    <row r="1111" spans="1:17">
      <c r="A1111" s="2">
        <v>2519</v>
      </c>
      <c r="B1111" s="2">
        <v>151411</v>
      </c>
      <c r="C1111" s="2">
        <v>1</v>
      </c>
      <c r="D1111" s="2">
        <v>2</v>
      </c>
      <c r="E1111" s="2">
        <v>67</v>
      </c>
      <c r="F1111" s="2">
        <v>0</v>
      </c>
      <c r="G1111" s="2">
        <v>0</v>
      </c>
      <c r="H1111" s="2">
        <v>1</v>
      </c>
      <c r="I1111" s="2">
        <v>0</v>
      </c>
      <c r="J1111" s="2">
        <v>0</v>
      </c>
      <c r="K1111" s="2">
        <v>0</v>
      </c>
      <c r="L1111" s="2">
        <v>0</v>
      </c>
      <c r="M1111" s="2">
        <v>0</v>
      </c>
      <c r="N1111" s="2">
        <v>1</v>
      </c>
      <c r="O1111" s="2" t="s">
        <v>17</v>
      </c>
      <c r="P1111" s="2" t="str">
        <f t="shared" si="34"/>
        <v>Single</v>
      </c>
      <c r="Q1111" t="str">
        <f t="shared" si="35"/>
        <v>PhD</v>
      </c>
    </row>
    <row r="1112" spans="1:17">
      <c r="A1112" s="2">
        <v>1872</v>
      </c>
      <c r="B1112" s="2">
        <v>151390</v>
      </c>
      <c r="C1112" s="2">
        <v>1</v>
      </c>
      <c r="D1112" s="2">
        <v>1</v>
      </c>
      <c r="E1112" s="2">
        <v>55</v>
      </c>
      <c r="F1112" s="2">
        <v>0</v>
      </c>
      <c r="G1112" s="2">
        <v>0</v>
      </c>
      <c r="H1112" s="2">
        <v>0</v>
      </c>
      <c r="I1112" s="2">
        <v>0</v>
      </c>
      <c r="J1112" s="2">
        <v>1</v>
      </c>
      <c r="K1112" s="2">
        <v>0</v>
      </c>
      <c r="L1112" s="2">
        <v>0</v>
      </c>
      <c r="M1112" s="2">
        <v>1</v>
      </c>
      <c r="N1112" s="2">
        <v>0</v>
      </c>
      <c r="O1112" s="2" t="s">
        <v>19</v>
      </c>
      <c r="P1112" s="2" t="str">
        <f t="shared" si="34"/>
        <v>Widow</v>
      </c>
      <c r="Q1112" t="str">
        <f t="shared" si="35"/>
        <v>Master</v>
      </c>
    </row>
    <row r="1113" spans="1:17">
      <c r="A1113" s="2">
        <v>2962</v>
      </c>
      <c r="B1113" s="2">
        <v>151373</v>
      </c>
      <c r="C1113" s="2">
        <v>0</v>
      </c>
      <c r="D1113" s="2">
        <v>0</v>
      </c>
      <c r="E1113" s="2">
        <v>29</v>
      </c>
      <c r="F1113" s="2">
        <v>0</v>
      </c>
      <c r="G1113" s="2">
        <v>1</v>
      </c>
      <c r="H1113" s="2">
        <v>0</v>
      </c>
      <c r="I1113" s="2">
        <v>0</v>
      </c>
      <c r="J1113" s="2">
        <v>0</v>
      </c>
      <c r="K1113" s="2">
        <v>0</v>
      </c>
      <c r="L1113" s="2">
        <v>1</v>
      </c>
      <c r="M1113" s="2">
        <v>0</v>
      </c>
      <c r="N1113" s="2">
        <v>0</v>
      </c>
      <c r="O1113" s="2" t="s">
        <v>22</v>
      </c>
      <c r="P1113" s="2" t="str">
        <f t="shared" si="34"/>
        <v>Married</v>
      </c>
      <c r="Q1113" t="str">
        <f t="shared" si="35"/>
        <v>Graduate</v>
      </c>
    </row>
    <row r="1114" spans="1:17">
      <c r="A1114" s="2">
        <v>1214</v>
      </c>
      <c r="B1114" s="2">
        <v>151369</v>
      </c>
      <c r="C1114" s="2">
        <v>0</v>
      </c>
      <c r="D1114" s="2">
        <v>1</v>
      </c>
      <c r="E1114" s="2">
        <v>44</v>
      </c>
      <c r="F1114" s="2">
        <v>0</v>
      </c>
      <c r="G1114" s="2">
        <v>0</v>
      </c>
      <c r="H1114" s="2">
        <v>0</v>
      </c>
      <c r="I1114" s="2">
        <v>1</v>
      </c>
      <c r="J1114" s="2">
        <v>0</v>
      </c>
      <c r="K1114" s="2">
        <v>0</v>
      </c>
      <c r="L1114" s="2">
        <v>1</v>
      </c>
      <c r="M1114" s="2">
        <v>0</v>
      </c>
      <c r="N1114" s="2">
        <v>0</v>
      </c>
      <c r="O1114" s="2" t="s">
        <v>21</v>
      </c>
      <c r="P1114" s="2" t="str">
        <f t="shared" si="34"/>
        <v>Together</v>
      </c>
      <c r="Q1114" t="str">
        <f t="shared" si="35"/>
        <v>Graduate</v>
      </c>
    </row>
    <row r="1115" spans="1:17">
      <c r="A1115" s="2">
        <v>1268</v>
      </c>
      <c r="B1115" s="2">
        <v>151369</v>
      </c>
      <c r="C1115" s="2">
        <v>0</v>
      </c>
      <c r="D1115" s="2">
        <v>1</v>
      </c>
      <c r="E1115" s="2">
        <v>44</v>
      </c>
      <c r="F1115" s="2">
        <v>0</v>
      </c>
      <c r="G1115" s="2">
        <v>0</v>
      </c>
      <c r="H1115" s="2">
        <v>0</v>
      </c>
      <c r="I1115" s="2">
        <v>1</v>
      </c>
      <c r="J1115" s="2">
        <v>0</v>
      </c>
      <c r="K1115" s="2">
        <v>0</v>
      </c>
      <c r="L1115" s="2">
        <v>1</v>
      </c>
      <c r="M1115" s="2">
        <v>0</v>
      </c>
      <c r="N1115" s="2">
        <v>0</v>
      </c>
      <c r="O1115" s="2" t="s">
        <v>21</v>
      </c>
      <c r="P1115" s="2" t="str">
        <f t="shared" si="34"/>
        <v>Together</v>
      </c>
      <c r="Q1115" t="str">
        <f t="shared" si="35"/>
        <v>Graduate</v>
      </c>
    </row>
    <row r="1116" spans="1:17">
      <c r="A1116" s="2">
        <v>2393</v>
      </c>
      <c r="B1116" s="2">
        <v>151315</v>
      </c>
      <c r="C1116" s="2">
        <v>0</v>
      </c>
      <c r="D1116" s="2">
        <v>0</v>
      </c>
      <c r="E1116" s="2">
        <v>72</v>
      </c>
      <c r="F1116" s="2">
        <v>0</v>
      </c>
      <c r="G1116" s="2">
        <v>0</v>
      </c>
      <c r="H1116" s="2">
        <v>0</v>
      </c>
      <c r="I1116" s="2">
        <v>1</v>
      </c>
      <c r="J1116" s="2">
        <v>0</v>
      </c>
      <c r="K1116" s="2">
        <v>0</v>
      </c>
      <c r="L1116" s="2">
        <v>1</v>
      </c>
      <c r="M1116" s="2">
        <v>0</v>
      </c>
      <c r="N1116" s="2">
        <v>0</v>
      </c>
      <c r="O1116" s="2" t="s">
        <v>17</v>
      </c>
      <c r="P1116" s="2" t="str">
        <f t="shared" si="34"/>
        <v>Together</v>
      </c>
      <c r="Q1116" t="str">
        <f t="shared" si="35"/>
        <v>Graduate</v>
      </c>
    </row>
    <row r="1117" spans="1:17">
      <c r="A1117" s="2">
        <v>1560</v>
      </c>
      <c r="B1117" s="2">
        <v>151287</v>
      </c>
      <c r="C1117" s="2">
        <v>1</v>
      </c>
      <c r="D1117" s="2">
        <v>1</v>
      </c>
      <c r="E1117" s="2">
        <v>52</v>
      </c>
      <c r="F1117" s="2">
        <v>0</v>
      </c>
      <c r="G1117" s="2">
        <v>1</v>
      </c>
      <c r="H1117" s="2">
        <v>0</v>
      </c>
      <c r="I1117" s="2">
        <v>0</v>
      </c>
      <c r="J1117" s="2">
        <v>0</v>
      </c>
      <c r="K1117" s="2">
        <v>0</v>
      </c>
      <c r="L1117" s="2">
        <v>1</v>
      </c>
      <c r="M1117" s="2">
        <v>0</v>
      </c>
      <c r="N1117" s="2">
        <v>0</v>
      </c>
      <c r="O1117" s="2" t="s">
        <v>19</v>
      </c>
      <c r="P1117" s="2" t="str">
        <f t="shared" si="34"/>
        <v>Married</v>
      </c>
      <c r="Q1117" t="str">
        <f t="shared" si="35"/>
        <v>Graduate</v>
      </c>
    </row>
    <row r="1118" spans="1:17">
      <c r="A1118" s="2">
        <v>1774</v>
      </c>
      <c r="B1118" s="2">
        <v>151267</v>
      </c>
      <c r="C1118" s="2">
        <v>1</v>
      </c>
      <c r="D1118" s="2">
        <v>1</v>
      </c>
      <c r="E1118" s="2">
        <v>42</v>
      </c>
      <c r="F1118" s="2">
        <v>0</v>
      </c>
      <c r="G1118" s="2">
        <v>1</v>
      </c>
      <c r="H1118" s="2">
        <v>0</v>
      </c>
      <c r="I1118" s="2">
        <v>0</v>
      </c>
      <c r="J1118" s="2">
        <v>0</v>
      </c>
      <c r="K1118" s="2">
        <v>0</v>
      </c>
      <c r="L1118" s="2">
        <v>1</v>
      </c>
      <c r="M1118" s="2">
        <v>0</v>
      </c>
      <c r="N1118" s="2">
        <v>0</v>
      </c>
      <c r="O1118" s="2" t="s">
        <v>22</v>
      </c>
      <c r="P1118" s="2" t="str">
        <f t="shared" si="34"/>
        <v>Married</v>
      </c>
      <c r="Q1118" t="str">
        <f t="shared" si="35"/>
        <v>Graduate</v>
      </c>
    </row>
    <row r="1119" spans="1:17">
      <c r="A1119" s="2">
        <v>2583</v>
      </c>
      <c r="B1119" s="2">
        <v>151250</v>
      </c>
      <c r="C1119" s="2">
        <v>1</v>
      </c>
      <c r="D1119" s="2">
        <v>0</v>
      </c>
      <c r="E1119" s="2">
        <v>30</v>
      </c>
      <c r="F1119" s="2">
        <v>0</v>
      </c>
      <c r="G1119" s="2">
        <v>0</v>
      </c>
      <c r="H1119" s="2">
        <v>1</v>
      </c>
      <c r="I1119" s="2">
        <v>0</v>
      </c>
      <c r="J1119" s="2">
        <v>0</v>
      </c>
      <c r="K1119" s="2">
        <v>0</v>
      </c>
      <c r="L1119" s="2">
        <v>0</v>
      </c>
      <c r="M1119" s="2">
        <v>0</v>
      </c>
      <c r="N1119" s="2">
        <v>0</v>
      </c>
      <c r="O1119" s="2" t="s">
        <v>18</v>
      </c>
      <c r="P1119" s="2" t="str">
        <f t="shared" si="34"/>
        <v>Single</v>
      </c>
      <c r="Q1119" t="e">
        <f t="shared" si="35"/>
        <v>#N/A</v>
      </c>
    </row>
    <row r="1120" spans="1:17">
      <c r="A1120" s="2">
        <v>1869</v>
      </c>
      <c r="B1120" s="2">
        <v>151195</v>
      </c>
      <c r="C1120" s="2">
        <v>1</v>
      </c>
      <c r="D1120" s="2">
        <v>1</v>
      </c>
      <c r="E1120" s="2">
        <v>58</v>
      </c>
      <c r="F1120" s="2">
        <v>0</v>
      </c>
      <c r="G1120" s="2">
        <v>0</v>
      </c>
      <c r="H1120" s="2">
        <v>0</v>
      </c>
      <c r="I1120" s="2">
        <v>1</v>
      </c>
      <c r="J1120" s="2">
        <v>0</v>
      </c>
      <c r="K1120" s="2">
        <v>0</v>
      </c>
      <c r="L1120" s="2">
        <v>1</v>
      </c>
      <c r="M1120" s="2">
        <v>0</v>
      </c>
      <c r="N1120" s="2">
        <v>0</v>
      </c>
      <c r="O1120" s="2" t="s">
        <v>18</v>
      </c>
      <c r="P1120" s="2" t="str">
        <f t="shared" si="34"/>
        <v>Together</v>
      </c>
      <c r="Q1120" t="str">
        <f t="shared" si="35"/>
        <v>Graduate</v>
      </c>
    </row>
    <row r="1121" spans="1:17">
      <c r="A1121" s="2">
        <v>1182</v>
      </c>
      <c r="B1121" s="2">
        <v>151148</v>
      </c>
      <c r="C1121" s="2">
        <v>1</v>
      </c>
      <c r="D1121" s="2">
        <v>1</v>
      </c>
      <c r="E1121" s="2">
        <v>47</v>
      </c>
      <c r="F1121" s="2">
        <v>0</v>
      </c>
      <c r="G1121" s="2">
        <v>1</v>
      </c>
      <c r="H1121" s="2">
        <v>0</v>
      </c>
      <c r="I1121" s="2">
        <v>0</v>
      </c>
      <c r="J1121" s="2">
        <v>0</v>
      </c>
      <c r="K1121" s="2">
        <v>0</v>
      </c>
      <c r="L1121" s="2">
        <v>1</v>
      </c>
      <c r="M1121" s="2">
        <v>0</v>
      </c>
      <c r="N1121" s="2">
        <v>0</v>
      </c>
      <c r="O1121" s="2" t="s">
        <v>19</v>
      </c>
      <c r="P1121" s="2" t="str">
        <f t="shared" si="34"/>
        <v>Married</v>
      </c>
      <c r="Q1121" t="str">
        <f t="shared" si="35"/>
        <v>Graduate</v>
      </c>
    </row>
    <row r="1122" spans="1:17">
      <c r="A1122" s="2">
        <v>2925</v>
      </c>
      <c r="B1122" s="2">
        <v>151141</v>
      </c>
      <c r="C1122" s="2">
        <v>0</v>
      </c>
      <c r="D1122" s="2">
        <v>0</v>
      </c>
      <c r="E1122" s="2">
        <v>80</v>
      </c>
      <c r="F1122" s="2">
        <v>0</v>
      </c>
      <c r="G1122" s="2">
        <v>0</v>
      </c>
      <c r="H1122" s="2">
        <v>1</v>
      </c>
      <c r="I1122" s="2">
        <v>0</v>
      </c>
      <c r="J1122" s="2">
        <v>0</v>
      </c>
      <c r="K1122" s="2">
        <v>0</v>
      </c>
      <c r="L1122" s="2">
        <v>0</v>
      </c>
      <c r="M1122" s="2">
        <v>0</v>
      </c>
      <c r="N1122" s="2">
        <v>1</v>
      </c>
      <c r="O1122" s="2" t="s">
        <v>18</v>
      </c>
      <c r="P1122" s="2" t="str">
        <f t="shared" si="34"/>
        <v>Single</v>
      </c>
      <c r="Q1122" t="str">
        <f t="shared" si="35"/>
        <v>PhD</v>
      </c>
    </row>
    <row r="1123" spans="1:17">
      <c r="A1123" s="2">
        <v>1759</v>
      </c>
      <c r="B1123" s="2">
        <v>151124</v>
      </c>
      <c r="C1123" s="2">
        <v>1</v>
      </c>
      <c r="D1123" s="2">
        <v>1</v>
      </c>
      <c r="E1123" s="2">
        <v>65</v>
      </c>
      <c r="F1123" s="2">
        <v>0</v>
      </c>
      <c r="G1123" s="2">
        <v>0</v>
      </c>
      <c r="H1123" s="2">
        <v>1</v>
      </c>
      <c r="I1123" s="2">
        <v>0</v>
      </c>
      <c r="J1123" s="2">
        <v>0</v>
      </c>
      <c r="K1123" s="2">
        <v>0</v>
      </c>
      <c r="L1123" s="2">
        <v>0</v>
      </c>
      <c r="M1123" s="2">
        <v>1</v>
      </c>
      <c r="N1123" s="2">
        <v>0</v>
      </c>
      <c r="O1123" s="2" t="s">
        <v>20</v>
      </c>
      <c r="P1123" s="2" t="str">
        <f t="shared" si="34"/>
        <v>Single</v>
      </c>
      <c r="Q1123" t="str">
        <f t="shared" si="35"/>
        <v>Master</v>
      </c>
    </row>
    <row r="1124" spans="1:17">
      <c r="A1124" s="2">
        <v>1864</v>
      </c>
      <c r="B1124" s="2">
        <v>151111</v>
      </c>
      <c r="C1124" s="2">
        <v>1</v>
      </c>
      <c r="D1124" s="2">
        <v>1</v>
      </c>
      <c r="E1124" s="2">
        <v>39</v>
      </c>
      <c r="F1124" s="2">
        <v>0</v>
      </c>
      <c r="G1124" s="2">
        <v>1</v>
      </c>
      <c r="H1124" s="2">
        <v>0</v>
      </c>
      <c r="I1124" s="2">
        <v>0</v>
      </c>
      <c r="J1124" s="2">
        <v>0</v>
      </c>
      <c r="K1124" s="2">
        <v>0</v>
      </c>
      <c r="L1124" s="2">
        <v>0</v>
      </c>
      <c r="M1124" s="2">
        <v>0</v>
      </c>
      <c r="N1124" s="2">
        <v>0</v>
      </c>
      <c r="O1124" s="2" t="s">
        <v>22</v>
      </c>
      <c r="P1124" s="2" t="str">
        <f t="shared" si="34"/>
        <v>Married</v>
      </c>
      <c r="Q1124" t="e">
        <f t="shared" si="35"/>
        <v>#N/A</v>
      </c>
    </row>
    <row r="1125" spans="1:17">
      <c r="A1125" s="2">
        <v>2375</v>
      </c>
      <c r="B1125" s="2">
        <v>151039</v>
      </c>
      <c r="C1125" s="2">
        <v>1</v>
      </c>
      <c r="D1125" s="2">
        <v>1</v>
      </c>
      <c r="E1125" s="2">
        <v>51</v>
      </c>
      <c r="F1125" s="2">
        <v>0</v>
      </c>
      <c r="G1125" s="2">
        <v>1</v>
      </c>
      <c r="H1125" s="2">
        <v>0</v>
      </c>
      <c r="I1125" s="2">
        <v>0</v>
      </c>
      <c r="J1125" s="2">
        <v>0</v>
      </c>
      <c r="K1125" s="2">
        <v>0</v>
      </c>
      <c r="L1125" s="2">
        <v>0</v>
      </c>
      <c r="M1125" s="2">
        <v>0</v>
      </c>
      <c r="N1125" s="2">
        <v>1</v>
      </c>
      <c r="O1125" s="2" t="s">
        <v>17</v>
      </c>
      <c r="P1125" s="2" t="str">
        <f t="shared" si="34"/>
        <v>Married</v>
      </c>
      <c r="Q1125" t="str">
        <f t="shared" si="35"/>
        <v>PhD</v>
      </c>
    </row>
    <row r="1126" spans="1:17">
      <c r="A1126" s="2">
        <v>1377</v>
      </c>
      <c r="B1126" s="2">
        <v>151012</v>
      </c>
      <c r="C1126" s="2">
        <v>0</v>
      </c>
      <c r="D1126" s="2">
        <v>0</v>
      </c>
      <c r="E1126" s="2">
        <v>74</v>
      </c>
      <c r="F1126" s="2">
        <v>0</v>
      </c>
      <c r="G1126" s="2">
        <v>1</v>
      </c>
      <c r="H1126" s="2">
        <v>0</v>
      </c>
      <c r="I1126" s="2">
        <v>0</v>
      </c>
      <c r="J1126" s="2">
        <v>0</v>
      </c>
      <c r="K1126" s="2">
        <v>0</v>
      </c>
      <c r="L1126" s="2">
        <v>0</v>
      </c>
      <c r="M1126" s="2">
        <v>0</v>
      </c>
      <c r="N1126" s="2">
        <v>1</v>
      </c>
      <c r="O1126" s="2" t="s">
        <v>18</v>
      </c>
      <c r="P1126" s="2" t="str">
        <f t="shared" si="34"/>
        <v>Married</v>
      </c>
      <c r="Q1126" t="str">
        <f t="shared" si="35"/>
        <v>PhD</v>
      </c>
    </row>
    <row r="1127" spans="1:17">
      <c r="A1127" s="2">
        <v>2746</v>
      </c>
      <c r="B1127" s="2">
        <v>151012</v>
      </c>
      <c r="C1127" s="2">
        <v>0</v>
      </c>
      <c r="D1127" s="2">
        <v>0</v>
      </c>
      <c r="E1127" s="2">
        <v>74</v>
      </c>
      <c r="F1127" s="2">
        <v>0</v>
      </c>
      <c r="G1127" s="2">
        <v>1</v>
      </c>
      <c r="H1127" s="2">
        <v>0</v>
      </c>
      <c r="I1127" s="2">
        <v>0</v>
      </c>
      <c r="J1127" s="2">
        <v>0</v>
      </c>
      <c r="K1127" s="2">
        <v>0</v>
      </c>
      <c r="L1127" s="2">
        <v>0</v>
      </c>
      <c r="M1127" s="2">
        <v>0</v>
      </c>
      <c r="N1127" s="2">
        <v>1</v>
      </c>
      <c r="O1127" s="2" t="s">
        <v>22</v>
      </c>
      <c r="P1127" s="2" t="str">
        <f t="shared" si="34"/>
        <v>Married</v>
      </c>
      <c r="Q1127" t="str">
        <f t="shared" si="35"/>
        <v>PhD</v>
      </c>
    </row>
    <row r="1128" spans="1:17">
      <c r="A1128" s="2">
        <v>2186</v>
      </c>
      <c r="B1128" s="2">
        <v>150965</v>
      </c>
      <c r="C1128" s="2">
        <v>0</v>
      </c>
      <c r="D1128" s="2">
        <v>1</v>
      </c>
      <c r="E1128" s="2">
        <v>64</v>
      </c>
      <c r="F1128" s="2">
        <v>0</v>
      </c>
      <c r="G1128" s="2">
        <v>1</v>
      </c>
      <c r="H1128" s="2">
        <v>0</v>
      </c>
      <c r="I1128" s="2">
        <v>0</v>
      </c>
      <c r="J1128" s="2">
        <v>0</v>
      </c>
      <c r="K1128" s="2">
        <v>0</v>
      </c>
      <c r="L1128" s="2">
        <v>0</v>
      </c>
      <c r="M1128" s="2">
        <v>1</v>
      </c>
      <c r="N1128" s="2">
        <v>0</v>
      </c>
      <c r="O1128" s="2" t="s">
        <v>21</v>
      </c>
      <c r="P1128" s="2" t="str">
        <f t="shared" si="34"/>
        <v>Married</v>
      </c>
      <c r="Q1128" t="str">
        <f t="shared" si="35"/>
        <v>Master</v>
      </c>
    </row>
    <row r="1129" spans="1:17">
      <c r="A1129" s="2">
        <v>1419</v>
      </c>
      <c r="B1129" s="2">
        <v>150943</v>
      </c>
      <c r="C1129" s="2">
        <v>0</v>
      </c>
      <c r="D1129" s="2">
        <v>1</v>
      </c>
      <c r="E1129" s="2">
        <v>64</v>
      </c>
      <c r="F1129" s="2">
        <v>0</v>
      </c>
      <c r="G1129" s="2">
        <v>0</v>
      </c>
      <c r="H1129" s="2">
        <v>0</v>
      </c>
      <c r="I1129" s="2">
        <v>1</v>
      </c>
      <c r="J1129" s="2">
        <v>0</v>
      </c>
      <c r="K1129" s="2">
        <v>0</v>
      </c>
      <c r="L1129" s="2">
        <v>0</v>
      </c>
      <c r="M1129" s="2">
        <v>1</v>
      </c>
      <c r="N1129" s="2">
        <v>0</v>
      </c>
      <c r="O1129" s="2" t="s">
        <v>18</v>
      </c>
      <c r="P1129" s="2" t="str">
        <f t="shared" si="34"/>
        <v>Together</v>
      </c>
      <c r="Q1129" t="str">
        <f t="shared" si="35"/>
        <v>Master</v>
      </c>
    </row>
    <row r="1130" spans="1:17">
      <c r="A1130" s="2">
        <v>1488</v>
      </c>
      <c r="B1130" s="2">
        <v>150943</v>
      </c>
      <c r="C1130" s="2">
        <v>0</v>
      </c>
      <c r="D1130" s="2">
        <v>1</v>
      </c>
      <c r="E1130" s="2">
        <v>64</v>
      </c>
      <c r="F1130" s="2">
        <v>0</v>
      </c>
      <c r="G1130" s="2">
        <v>0</v>
      </c>
      <c r="H1130" s="2">
        <v>0</v>
      </c>
      <c r="I1130" s="2">
        <v>1</v>
      </c>
      <c r="J1130" s="2">
        <v>0</v>
      </c>
      <c r="K1130" s="2">
        <v>0</v>
      </c>
      <c r="L1130" s="2">
        <v>0</v>
      </c>
      <c r="M1130" s="2">
        <v>1</v>
      </c>
      <c r="N1130" s="2">
        <v>0</v>
      </c>
      <c r="O1130" s="2" t="s">
        <v>19</v>
      </c>
      <c r="P1130" s="2" t="str">
        <f t="shared" si="34"/>
        <v>Together</v>
      </c>
      <c r="Q1130" t="str">
        <f t="shared" si="35"/>
        <v>Master</v>
      </c>
    </row>
    <row r="1131" spans="1:17">
      <c r="A1131" s="2">
        <v>1274</v>
      </c>
      <c r="B1131" s="2">
        <v>150898</v>
      </c>
      <c r="C1131" s="2">
        <v>1</v>
      </c>
      <c r="D1131" s="2">
        <v>1</v>
      </c>
      <c r="E1131" s="2">
        <v>64</v>
      </c>
      <c r="F1131" s="2">
        <v>0</v>
      </c>
      <c r="G1131" s="2">
        <v>0</v>
      </c>
      <c r="H1131" s="2">
        <v>0</v>
      </c>
      <c r="I1131" s="2">
        <v>1</v>
      </c>
      <c r="J1131" s="2">
        <v>0</v>
      </c>
      <c r="K1131" s="2">
        <v>0</v>
      </c>
      <c r="L1131" s="2">
        <v>0</v>
      </c>
      <c r="M1131" s="2">
        <v>1</v>
      </c>
      <c r="N1131" s="2">
        <v>0</v>
      </c>
      <c r="O1131" s="2" t="s">
        <v>21</v>
      </c>
      <c r="P1131" s="2" t="str">
        <f t="shared" si="34"/>
        <v>Together</v>
      </c>
      <c r="Q1131" t="str">
        <f t="shared" si="35"/>
        <v>Master</v>
      </c>
    </row>
    <row r="1132" spans="1:17">
      <c r="A1132" s="2">
        <v>2087</v>
      </c>
      <c r="B1132" s="2">
        <v>150870</v>
      </c>
      <c r="C1132" s="2">
        <v>0</v>
      </c>
      <c r="D1132" s="2">
        <v>1</v>
      </c>
      <c r="E1132" s="2">
        <v>68</v>
      </c>
      <c r="F1132" s="2">
        <v>0</v>
      </c>
      <c r="G1132" s="2">
        <v>1</v>
      </c>
      <c r="H1132" s="2">
        <v>0</v>
      </c>
      <c r="I1132" s="2">
        <v>0</v>
      </c>
      <c r="J1132" s="2">
        <v>0</v>
      </c>
      <c r="K1132" s="2">
        <v>0</v>
      </c>
      <c r="L1132" s="2">
        <v>0</v>
      </c>
      <c r="M1132" s="2">
        <v>0</v>
      </c>
      <c r="N1132" s="2">
        <v>1</v>
      </c>
      <c r="O1132" s="2" t="s">
        <v>17</v>
      </c>
      <c r="P1132" s="2" t="str">
        <f t="shared" si="34"/>
        <v>Married</v>
      </c>
      <c r="Q1132" t="str">
        <f t="shared" si="35"/>
        <v>PhD</v>
      </c>
    </row>
    <row r="1133" spans="1:17">
      <c r="A1133" s="2">
        <v>1107</v>
      </c>
      <c r="B1133" s="2">
        <v>150785</v>
      </c>
      <c r="C1133" s="2">
        <v>1</v>
      </c>
      <c r="D1133" s="2">
        <v>1</v>
      </c>
      <c r="E1133" s="2">
        <v>58</v>
      </c>
      <c r="F1133" s="2">
        <v>0</v>
      </c>
      <c r="G1133" s="2">
        <v>0</v>
      </c>
      <c r="H1133" s="2">
        <v>1</v>
      </c>
      <c r="I1133" s="2">
        <v>0</v>
      </c>
      <c r="J1133" s="2">
        <v>0</v>
      </c>
      <c r="K1133" s="2">
        <v>0</v>
      </c>
      <c r="L1133" s="2">
        <v>1</v>
      </c>
      <c r="M1133" s="2">
        <v>0</v>
      </c>
      <c r="N1133" s="2">
        <v>0</v>
      </c>
      <c r="O1133" s="2" t="s">
        <v>18</v>
      </c>
      <c r="P1133" s="2" t="str">
        <f t="shared" si="34"/>
        <v>Single</v>
      </c>
      <c r="Q1133" t="str">
        <f t="shared" si="35"/>
        <v>Graduate</v>
      </c>
    </row>
    <row r="1134" spans="1:17">
      <c r="A1134" s="2">
        <v>1340</v>
      </c>
      <c r="B1134" s="2">
        <v>150737</v>
      </c>
      <c r="C1134" s="2">
        <v>0</v>
      </c>
      <c r="D1134" s="2">
        <v>1</v>
      </c>
      <c r="E1134" s="2">
        <v>65</v>
      </c>
      <c r="F1134" s="2">
        <v>0</v>
      </c>
      <c r="G1134" s="2">
        <v>1</v>
      </c>
      <c r="H1134" s="2">
        <v>0</v>
      </c>
      <c r="I1134" s="2">
        <v>0</v>
      </c>
      <c r="J1134" s="2">
        <v>0</v>
      </c>
      <c r="K1134" s="2">
        <v>0</v>
      </c>
      <c r="L1134" s="2">
        <v>1</v>
      </c>
      <c r="M1134" s="2">
        <v>0</v>
      </c>
      <c r="N1134" s="2">
        <v>0</v>
      </c>
      <c r="O1134" s="2" t="s">
        <v>21</v>
      </c>
      <c r="P1134" s="2" t="str">
        <f t="shared" si="34"/>
        <v>Married</v>
      </c>
      <c r="Q1134" t="str">
        <f t="shared" si="35"/>
        <v>Graduate</v>
      </c>
    </row>
    <row r="1135" spans="1:17">
      <c r="A1135" s="2">
        <v>2635</v>
      </c>
      <c r="B1135" s="2">
        <v>150729</v>
      </c>
      <c r="C1135" s="2">
        <v>1</v>
      </c>
      <c r="D1135" s="2">
        <v>1</v>
      </c>
      <c r="E1135" s="2">
        <v>62</v>
      </c>
      <c r="F1135" s="2">
        <v>0</v>
      </c>
      <c r="G1135" s="2">
        <v>0</v>
      </c>
      <c r="H1135" s="2">
        <v>1</v>
      </c>
      <c r="I1135" s="2">
        <v>0</v>
      </c>
      <c r="J1135" s="2">
        <v>0</v>
      </c>
      <c r="K1135" s="2">
        <v>0</v>
      </c>
      <c r="L1135" s="2">
        <v>0</v>
      </c>
      <c r="M1135" s="2">
        <v>0</v>
      </c>
      <c r="N1135" s="2">
        <v>1</v>
      </c>
      <c r="O1135" s="2" t="s">
        <v>20</v>
      </c>
      <c r="P1135" s="2" t="str">
        <f t="shared" si="34"/>
        <v>Single</v>
      </c>
      <c r="Q1135" t="str">
        <f t="shared" si="35"/>
        <v>PhD</v>
      </c>
    </row>
    <row r="1136" spans="1:17">
      <c r="A1136" s="2">
        <v>2442</v>
      </c>
      <c r="B1136" s="2">
        <v>150725</v>
      </c>
      <c r="C1136" s="2">
        <v>0</v>
      </c>
      <c r="D1136" s="2">
        <v>1</v>
      </c>
      <c r="E1136" s="2">
        <v>67</v>
      </c>
      <c r="F1136" s="2">
        <v>0</v>
      </c>
      <c r="G1136" s="2">
        <v>1</v>
      </c>
      <c r="H1136" s="2">
        <v>0</v>
      </c>
      <c r="I1136" s="2">
        <v>0</v>
      </c>
      <c r="J1136" s="2">
        <v>0</v>
      </c>
      <c r="K1136" s="2">
        <v>0</v>
      </c>
      <c r="L1136" s="2">
        <v>1</v>
      </c>
      <c r="M1136" s="2">
        <v>0</v>
      </c>
      <c r="N1136" s="2">
        <v>0</v>
      </c>
      <c r="O1136" s="2" t="s">
        <v>19</v>
      </c>
      <c r="P1136" s="2" t="str">
        <f t="shared" si="34"/>
        <v>Married</v>
      </c>
      <c r="Q1136" t="str">
        <f t="shared" si="35"/>
        <v>Graduate</v>
      </c>
    </row>
    <row r="1137" spans="1:17">
      <c r="A1137" s="2">
        <v>2599</v>
      </c>
      <c r="B1137" s="2">
        <v>150664</v>
      </c>
      <c r="C1137" s="2">
        <v>1</v>
      </c>
      <c r="D1137" s="2">
        <v>1</v>
      </c>
      <c r="E1137" s="2">
        <v>61</v>
      </c>
      <c r="F1137" s="2">
        <v>0</v>
      </c>
      <c r="G1137" s="2">
        <v>0</v>
      </c>
      <c r="H1137" s="2">
        <v>1</v>
      </c>
      <c r="I1137" s="2">
        <v>0</v>
      </c>
      <c r="J1137" s="2">
        <v>0</v>
      </c>
      <c r="K1137" s="2">
        <v>0</v>
      </c>
      <c r="L1137" s="2">
        <v>1</v>
      </c>
      <c r="M1137" s="2">
        <v>0</v>
      </c>
      <c r="N1137" s="2">
        <v>0</v>
      </c>
      <c r="O1137" s="2" t="s">
        <v>20</v>
      </c>
      <c r="P1137" s="2" t="str">
        <f t="shared" si="34"/>
        <v>Single</v>
      </c>
      <c r="Q1137" t="str">
        <f t="shared" si="35"/>
        <v>Graduate</v>
      </c>
    </row>
    <row r="1138" spans="1:17">
      <c r="A1138" s="2">
        <v>1636</v>
      </c>
      <c r="B1138" s="2">
        <v>150616</v>
      </c>
      <c r="C1138" s="2">
        <v>0</v>
      </c>
      <c r="D1138" s="2">
        <v>1</v>
      </c>
      <c r="E1138" s="2">
        <v>70</v>
      </c>
      <c r="F1138" s="2">
        <v>0</v>
      </c>
      <c r="G1138" s="2">
        <v>0</v>
      </c>
      <c r="H1138" s="2">
        <v>0</v>
      </c>
      <c r="I1138" s="2">
        <v>1</v>
      </c>
      <c r="J1138" s="2">
        <v>0</v>
      </c>
      <c r="K1138" s="2">
        <v>0</v>
      </c>
      <c r="L1138" s="2">
        <v>0</v>
      </c>
      <c r="M1138" s="2">
        <v>0</v>
      </c>
      <c r="N1138" s="2">
        <v>1</v>
      </c>
      <c r="O1138" s="2" t="s">
        <v>22</v>
      </c>
      <c r="P1138" s="2" t="str">
        <f t="shared" si="34"/>
        <v>Together</v>
      </c>
      <c r="Q1138" t="str">
        <f t="shared" si="35"/>
        <v>PhD</v>
      </c>
    </row>
    <row r="1139" spans="1:17">
      <c r="A1139" s="2">
        <v>2857</v>
      </c>
      <c r="B1139" s="2">
        <v>150616</v>
      </c>
      <c r="C1139" s="2">
        <v>0</v>
      </c>
      <c r="D1139" s="2">
        <v>1</v>
      </c>
      <c r="E1139" s="2">
        <v>52</v>
      </c>
      <c r="F1139" s="2">
        <v>1</v>
      </c>
      <c r="G1139" s="2">
        <v>0</v>
      </c>
      <c r="H1139" s="2">
        <v>0</v>
      </c>
      <c r="I1139" s="2">
        <v>0</v>
      </c>
      <c r="J1139" s="2">
        <v>0</v>
      </c>
      <c r="K1139" s="2">
        <v>0</v>
      </c>
      <c r="L1139" s="2">
        <v>0</v>
      </c>
      <c r="M1139" s="2">
        <v>0</v>
      </c>
      <c r="N1139" s="2">
        <v>1</v>
      </c>
      <c r="O1139" s="2" t="s">
        <v>20</v>
      </c>
      <c r="P1139" s="2" t="str">
        <f t="shared" si="34"/>
        <v>Divorced</v>
      </c>
      <c r="Q1139" t="str">
        <f t="shared" si="35"/>
        <v>PhD</v>
      </c>
    </row>
    <row r="1140" spans="1:17">
      <c r="A1140" s="2">
        <v>1671</v>
      </c>
      <c r="B1140" s="2">
        <v>150611</v>
      </c>
      <c r="C1140" s="2">
        <v>0</v>
      </c>
      <c r="D1140" s="2">
        <v>1</v>
      </c>
      <c r="E1140" s="2">
        <v>60</v>
      </c>
      <c r="F1140" s="2">
        <v>1</v>
      </c>
      <c r="G1140" s="2">
        <v>0</v>
      </c>
      <c r="H1140" s="2">
        <v>0</v>
      </c>
      <c r="I1140" s="2">
        <v>0</v>
      </c>
      <c r="J1140" s="2">
        <v>0</v>
      </c>
      <c r="K1140" s="2">
        <v>0</v>
      </c>
      <c r="L1140" s="2">
        <v>0</v>
      </c>
      <c r="M1140" s="2">
        <v>0</v>
      </c>
      <c r="N1140" s="2">
        <v>1</v>
      </c>
      <c r="O1140" s="2" t="s">
        <v>18</v>
      </c>
      <c r="P1140" s="2" t="str">
        <f t="shared" si="34"/>
        <v>Divorced</v>
      </c>
      <c r="Q1140" t="str">
        <f t="shared" si="35"/>
        <v>PhD</v>
      </c>
    </row>
    <row r="1141" spans="1:17">
      <c r="A1141" s="2">
        <v>2353</v>
      </c>
      <c r="B1141" s="2">
        <v>150611</v>
      </c>
      <c r="C1141" s="2">
        <v>0</v>
      </c>
      <c r="D1141" s="2">
        <v>1</v>
      </c>
      <c r="E1141" s="2">
        <v>60</v>
      </c>
      <c r="F1141" s="2">
        <v>1</v>
      </c>
      <c r="G1141" s="2">
        <v>0</v>
      </c>
      <c r="H1141" s="2">
        <v>0</v>
      </c>
      <c r="I1141" s="2">
        <v>0</v>
      </c>
      <c r="J1141" s="2">
        <v>0</v>
      </c>
      <c r="K1141" s="2">
        <v>0</v>
      </c>
      <c r="L1141" s="2">
        <v>0</v>
      </c>
      <c r="M1141" s="2">
        <v>0</v>
      </c>
      <c r="N1141" s="2">
        <v>1</v>
      </c>
      <c r="O1141" s="2" t="s">
        <v>20</v>
      </c>
      <c r="P1141" s="2" t="str">
        <f t="shared" si="34"/>
        <v>Divorced</v>
      </c>
      <c r="Q1141" t="str">
        <f t="shared" si="35"/>
        <v>PhD</v>
      </c>
    </row>
    <row r="1142" spans="1:17">
      <c r="A1142" s="2">
        <v>2351</v>
      </c>
      <c r="B1142" s="2">
        <v>150523</v>
      </c>
      <c r="C1142" s="2">
        <v>1</v>
      </c>
      <c r="D1142" s="2">
        <v>1</v>
      </c>
      <c r="E1142" s="2">
        <v>60</v>
      </c>
      <c r="F1142" s="2">
        <v>0</v>
      </c>
      <c r="G1142" s="2">
        <v>0</v>
      </c>
      <c r="H1142" s="2">
        <v>0</v>
      </c>
      <c r="I1142" s="2">
        <v>1</v>
      </c>
      <c r="J1142" s="2">
        <v>0</v>
      </c>
      <c r="K1142" s="2">
        <v>0</v>
      </c>
      <c r="L1142" s="2">
        <v>0</v>
      </c>
      <c r="M1142" s="2">
        <v>0</v>
      </c>
      <c r="N1142" s="2">
        <v>0</v>
      </c>
      <c r="O1142" s="2" t="s">
        <v>17</v>
      </c>
      <c r="P1142" s="2" t="str">
        <f t="shared" si="34"/>
        <v>Together</v>
      </c>
      <c r="Q1142" t="e">
        <f t="shared" si="35"/>
        <v>#N/A</v>
      </c>
    </row>
    <row r="1143" spans="1:17">
      <c r="A1143" s="2">
        <v>1446</v>
      </c>
      <c r="B1143" s="2">
        <v>150520</v>
      </c>
      <c r="C1143" s="2">
        <v>0</v>
      </c>
      <c r="D1143" s="2">
        <v>1</v>
      </c>
      <c r="E1143" s="2">
        <v>62</v>
      </c>
      <c r="F1143" s="2">
        <v>0</v>
      </c>
      <c r="G1143" s="2">
        <v>0</v>
      </c>
      <c r="H1143" s="2">
        <v>0</v>
      </c>
      <c r="I1143" s="2">
        <v>0</v>
      </c>
      <c r="J1143" s="2">
        <v>1</v>
      </c>
      <c r="K1143" s="2">
        <v>0</v>
      </c>
      <c r="L1143" s="2">
        <v>0</v>
      </c>
      <c r="M1143" s="2">
        <v>0</v>
      </c>
      <c r="N1143" s="2">
        <v>1</v>
      </c>
      <c r="O1143" s="2" t="s">
        <v>19</v>
      </c>
      <c r="P1143" s="2" t="str">
        <f t="shared" si="34"/>
        <v>Widow</v>
      </c>
      <c r="Q1143" t="str">
        <f t="shared" si="35"/>
        <v>PhD</v>
      </c>
    </row>
    <row r="1144" spans="1:17">
      <c r="A1144" s="2">
        <v>3166</v>
      </c>
      <c r="B1144" s="2">
        <v>150501</v>
      </c>
      <c r="C1144" s="2">
        <v>1</v>
      </c>
      <c r="D1144" s="2">
        <v>1</v>
      </c>
      <c r="E1144" s="2">
        <v>66</v>
      </c>
      <c r="F1144" s="2">
        <v>0</v>
      </c>
      <c r="G1144" s="2">
        <v>1</v>
      </c>
      <c r="H1144" s="2">
        <v>0</v>
      </c>
      <c r="I1144" s="2">
        <v>0</v>
      </c>
      <c r="J1144" s="2">
        <v>0</v>
      </c>
      <c r="K1144" s="2">
        <v>0</v>
      </c>
      <c r="L1144" s="2">
        <v>1</v>
      </c>
      <c r="M1144" s="2">
        <v>0</v>
      </c>
      <c r="N1144" s="2">
        <v>0</v>
      </c>
      <c r="O1144" s="2" t="s">
        <v>22</v>
      </c>
      <c r="P1144" s="2" t="str">
        <f t="shared" si="34"/>
        <v>Married</v>
      </c>
      <c r="Q1144" t="str">
        <f t="shared" si="35"/>
        <v>Graduate</v>
      </c>
    </row>
    <row r="1145" spans="1:17">
      <c r="A1145" s="2">
        <v>1161</v>
      </c>
      <c r="B1145" s="2">
        <v>150447</v>
      </c>
      <c r="C1145" s="2">
        <v>2</v>
      </c>
      <c r="D1145" s="2">
        <v>0</v>
      </c>
      <c r="E1145" s="2">
        <v>50</v>
      </c>
      <c r="F1145" s="2">
        <v>0</v>
      </c>
      <c r="G1145" s="2">
        <v>1</v>
      </c>
      <c r="H1145" s="2">
        <v>0</v>
      </c>
      <c r="I1145" s="2">
        <v>0</v>
      </c>
      <c r="J1145" s="2">
        <v>0</v>
      </c>
      <c r="K1145" s="2">
        <v>0</v>
      </c>
      <c r="L1145" s="2">
        <v>1</v>
      </c>
      <c r="M1145" s="2">
        <v>0</v>
      </c>
      <c r="N1145" s="2">
        <v>0</v>
      </c>
      <c r="O1145" s="2" t="s">
        <v>18</v>
      </c>
      <c r="P1145" s="2" t="str">
        <f t="shared" si="34"/>
        <v>Married</v>
      </c>
      <c r="Q1145" t="str">
        <f t="shared" si="35"/>
        <v>Graduate</v>
      </c>
    </row>
    <row r="1146" spans="1:17">
      <c r="A1146" s="2">
        <v>1393</v>
      </c>
      <c r="B1146" s="2">
        <v>150437</v>
      </c>
      <c r="C1146" s="2">
        <v>0</v>
      </c>
      <c r="D1146" s="2">
        <v>2</v>
      </c>
      <c r="E1146" s="2">
        <v>57</v>
      </c>
      <c r="F1146" s="2">
        <v>0</v>
      </c>
      <c r="G1146" s="2">
        <v>1</v>
      </c>
      <c r="H1146" s="2">
        <v>0</v>
      </c>
      <c r="I1146" s="2">
        <v>0</v>
      </c>
      <c r="J1146" s="2">
        <v>0</v>
      </c>
      <c r="K1146" s="2">
        <v>0</v>
      </c>
      <c r="L1146" s="2">
        <v>1</v>
      </c>
      <c r="M1146" s="2">
        <v>0</v>
      </c>
      <c r="N1146" s="2">
        <v>0</v>
      </c>
      <c r="O1146" s="2" t="s">
        <v>20</v>
      </c>
      <c r="P1146" s="2" t="str">
        <f t="shared" si="34"/>
        <v>Married</v>
      </c>
      <c r="Q1146" t="str">
        <f t="shared" si="35"/>
        <v>Graduate</v>
      </c>
    </row>
    <row r="1147" spans="1:17">
      <c r="A1147" s="2">
        <v>1082</v>
      </c>
      <c r="B1147" s="2">
        <v>150388</v>
      </c>
      <c r="C1147" s="2">
        <v>0</v>
      </c>
      <c r="D1147" s="2">
        <v>1</v>
      </c>
      <c r="E1147" s="2">
        <v>63</v>
      </c>
      <c r="F1147" s="2">
        <v>0</v>
      </c>
      <c r="G1147" s="2">
        <v>0</v>
      </c>
      <c r="H1147" s="2">
        <v>1</v>
      </c>
      <c r="I1147" s="2">
        <v>0</v>
      </c>
      <c r="J1147" s="2">
        <v>0</v>
      </c>
      <c r="K1147" s="2">
        <v>0</v>
      </c>
      <c r="L1147" s="2">
        <v>1</v>
      </c>
      <c r="M1147" s="2">
        <v>0</v>
      </c>
      <c r="N1147" s="2">
        <v>0</v>
      </c>
      <c r="O1147" s="2" t="s">
        <v>21</v>
      </c>
      <c r="P1147" s="2" t="str">
        <f t="shared" si="34"/>
        <v>Single</v>
      </c>
      <c r="Q1147" t="str">
        <f t="shared" si="35"/>
        <v>Graduate</v>
      </c>
    </row>
    <row r="1148" spans="1:17">
      <c r="A1148" s="2">
        <v>2793</v>
      </c>
      <c r="B1148" s="2">
        <v>150387</v>
      </c>
      <c r="C1148" s="2">
        <v>0</v>
      </c>
      <c r="D1148" s="2">
        <v>2</v>
      </c>
      <c r="E1148" s="2">
        <v>64</v>
      </c>
      <c r="F1148" s="2">
        <v>0</v>
      </c>
      <c r="G1148" s="2">
        <v>1</v>
      </c>
      <c r="H1148" s="2">
        <v>0</v>
      </c>
      <c r="I1148" s="2">
        <v>0</v>
      </c>
      <c r="J1148" s="2">
        <v>0</v>
      </c>
      <c r="K1148" s="2">
        <v>0</v>
      </c>
      <c r="L1148" s="2">
        <v>1</v>
      </c>
      <c r="M1148" s="2">
        <v>0</v>
      </c>
      <c r="N1148" s="2">
        <v>0</v>
      </c>
      <c r="O1148" s="2" t="s">
        <v>18</v>
      </c>
      <c r="P1148" s="2" t="str">
        <f t="shared" si="34"/>
        <v>Married</v>
      </c>
      <c r="Q1148" t="str">
        <f t="shared" si="35"/>
        <v>Graduate</v>
      </c>
    </row>
    <row r="1149" spans="1:17">
      <c r="A1149" s="2">
        <v>1511</v>
      </c>
      <c r="B1149" s="2">
        <v>150353</v>
      </c>
      <c r="C1149" s="2">
        <v>0</v>
      </c>
      <c r="D1149" s="2">
        <v>0</v>
      </c>
      <c r="E1149" s="2">
        <v>43</v>
      </c>
      <c r="F1149" s="2">
        <v>0</v>
      </c>
      <c r="G1149" s="2">
        <v>1</v>
      </c>
      <c r="H1149" s="2">
        <v>0</v>
      </c>
      <c r="I1149" s="2">
        <v>0</v>
      </c>
      <c r="J1149" s="2">
        <v>0</v>
      </c>
      <c r="K1149" s="2">
        <v>0</v>
      </c>
      <c r="L1149" s="2">
        <v>0</v>
      </c>
      <c r="M1149" s="2">
        <v>1</v>
      </c>
      <c r="N1149" s="2">
        <v>0</v>
      </c>
      <c r="O1149" s="2" t="s">
        <v>17</v>
      </c>
      <c r="P1149" s="2" t="str">
        <f t="shared" si="34"/>
        <v>Married</v>
      </c>
      <c r="Q1149" t="str">
        <f t="shared" si="35"/>
        <v>Master</v>
      </c>
    </row>
    <row r="1150" spans="1:17">
      <c r="A1150" s="2">
        <v>2633</v>
      </c>
      <c r="B1150" s="2">
        <v>150334</v>
      </c>
      <c r="C1150" s="2">
        <v>0</v>
      </c>
      <c r="D1150" s="2">
        <v>1</v>
      </c>
      <c r="E1150" s="2">
        <v>48</v>
      </c>
      <c r="F1150" s="2">
        <v>0</v>
      </c>
      <c r="G1150" s="2">
        <v>0</v>
      </c>
      <c r="H1150" s="2">
        <v>0</v>
      </c>
      <c r="I1150" s="2">
        <v>1</v>
      </c>
      <c r="J1150" s="2">
        <v>0</v>
      </c>
      <c r="K1150" s="2">
        <v>0</v>
      </c>
      <c r="L1150" s="2">
        <v>0</v>
      </c>
      <c r="M1150" s="2">
        <v>0</v>
      </c>
      <c r="N1150" s="2">
        <v>0</v>
      </c>
      <c r="O1150" s="2" t="s">
        <v>17</v>
      </c>
      <c r="P1150" s="2" t="str">
        <f t="shared" si="34"/>
        <v>Together</v>
      </c>
      <c r="Q1150" t="e">
        <f t="shared" si="35"/>
        <v>#N/A</v>
      </c>
    </row>
    <row r="1151" spans="1:17">
      <c r="A1151" s="2">
        <v>1442</v>
      </c>
      <c r="B1151" s="2">
        <v>150300</v>
      </c>
      <c r="C1151" s="2">
        <v>0</v>
      </c>
      <c r="D1151" s="2">
        <v>1</v>
      </c>
      <c r="E1151" s="2">
        <v>68</v>
      </c>
      <c r="F1151" s="2">
        <v>0</v>
      </c>
      <c r="G1151" s="2">
        <v>1</v>
      </c>
      <c r="H1151" s="2">
        <v>0</v>
      </c>
      <c r="I1151" s="2">
        <v>0</v>
      </c>
      <c r="J1151" s="2">
        <v>0</v>
      </c>
      <c r="K1151" s="2">
        <v>0</v>
      </c>
      <c r="L1151" s="2">
        <v>1</v>
      </c>
      <c r="M1151" s="2">
        <v>0</v>
      </c>
      <c r="N1151" s="2">
        <v>0</v>
      </c>
      <c r="O1151" s="2" t="s">
        <v>21</v>
      </c>
      <c r="P1151" s="2" t="str">
        <f t="shared" si="34"/>
        <v>Married</v>
      </c>
      <c r="Q1151" t="str">
        <f t="shared" si="35"/>
        <v>Graduate</v>
      </c>
    </row>
    <row r="1152" spans="1:17">
      <c r="A1152" s="2">
        <v>1695</v>
      </c>
      <c r="B1152" s="2">
        <v>150272</v>
      </c>
      <c r="C1152" s="2">
        <v>1</v>
      </c>
      <c r="D1152" s="2">
        <v>0</v>
      </c>
      <c r="E1152" s="2">
        <v>38</v>
      </c>
      <c r="F1152" s="2">
        <v>0</v>
      </c>
      <c r="G1152" s="2">
        <v>0</v>
      </c>
      <c r="H1152" s="2">
        <v>0</v>
      </c>
      <c r="I1152" s="2">
        <v>1</v>
      </c>
      <c r="J1152" s="2">
        <v>0</v>
      </c>
      <c r="K1152" s="2">
        <v>0</v>
      </c>
      <c r="L1152" s="2">
        <v>1</v>
      </c>
      <c r="M1152" s="2">
        <v>0</v>
      </c>
      <c r="N1152" s="2">
        <v>0</v>
      </c>
      <c r="O1152" s="2" t="s">
        <v>18</v>
      </c>
      <c r="P1152" s="2" t="str">
        <f t="shared" si="34"/>
        <v>Together</v>
      </c>
      <c r="Q1152" t="str">
        <f t="shared" si="35"/>
        <v>Graduate</v>
      </c>
    </row>
    <row r="1153" spans="1:17">
      <c r="A1153" s="2">
        <v>2286</v>
      </c>
      <c r="B1153" s="2">
        <v>150200</v>
      </c>
      <c r="C1153" s="2">
        <v>1</v>
      </c>
      <c r="D1153" s="2">
        <v>1</v>
      </c>
      <c r="E1153" s="2">
        <v>44</v>
      </c>
      <c r="F1153" s="2">
        <v>0</v>
      </c>
      <c r="G1153" s="2">
        <v>0</v>
      </c>
      <c r="H1153" s="2">
        <v>0</v>
      </c>
      <c r="I1153" s="2">
        <v>1</v>
      </c>
      <c r="J1153" s="2">
        <v>0</v>
      </c>
      <c r="K1153" s="2">
        <v>0</v>
      </c>
      <c r="L1153" s="2">
        <v>1</v>
      </c>
      <c r="M1153" s="2">
        <v>0</v>
      </c>
      <c r="N1153" s="2">
        <v>0</v>
      </c>
      <c r="O1153" s="2" t="s">
        <v>19</v>
      </c>
      <c r="P1153" s="2" t="str">
        <f t="shared" si="34"/>
        <v>Together</v>
      </c>
      <c r="Q1153" t="str">
        <f t="shared" si="35"/>
        <v>Graduate</v>
      </c>
    </row>
    <row r="1154" spans="1:17">
      <c r="A1154" s="2">
        <v>1945</v>
      </c>
      <c r="B1154" s="2">
        <v>150183</v>
      </c>
      <c r="C1154" s="2">
        <v>1</v>
      </c>
      <c r="D1154" s="2">
        <v>1</v>
      </c>
      <c r="E1154" s="2">
        <v>40</v>
      </c>
      <c r="F1154" s="2">
        <v>0</v>
      </c>
      <c r="G1154" s="2">
        <v>1</v>
      </c>
      <c r="H1154" s="2">
        <v>0</v>
      </c>
      <c r="I1154" s="2">
        <v>0</v>
      </c>
      <c r="J1154" s="2">
        <v>0</v>
      </c>
      <c r="K1154" s="2">
        <v>0</v>
      </c>
      <c r="L1154" s="2">
        <v>1</v>
      </c>
      <c r="M1154" s="2">
        <v>0</v>
      </c>
      <c r="N1154" s="2">
        <v>0</v>
      </c>
      <c r="O1154" s="2" t="s">
        <v>20</v>
      </c>
      <c r="P1154" s="2" t="str">
        <f t="shared" si="34"/>
        <v>Married</v>
      </c>
      <c r="Q1154" t="str">
        <f t="shared" si="35"/>
        <v>Graduate</v>
      </c>
    </row>
    <row r="1155" spans="1:17">
      <c r="A1155" s="2">
        <v>1091</v>
      </c>
      <c r="B1155" s="2">
        <v>150150</v>
      </c>
      <c r="C1155" s="2">
        <v>0</v>
      </c>
      <c r="D1155" s="2">
        <v>0</v>
      </c>
      <c r="E1155" s="2">
        <v>37</v>
      </c>
      <c r="F1155" s="2">
        <v>0</v>
      </c>
      <c r="G1155" s="2">
        <v>1</v>
      </c>
      <c r="H1155" s="2">
        <v>0</v>
      </c>
      <c r="I1155" s="2">
        <v>0</v>
      </c>
      <c r="J1155" s="2">
        <v>0</v>
      </c>
      <c r="K1155" s="2">
        <v>0</v>
      </c>
      <c r="L1155" s="2">
        <v>0</v>
      </c>
      <c r="M1155" s="2">
        <v>0</v>
      </c>
      <c r="N1155" s="2">
        <v>1</v>
      </c>
      <c r="O1155" s="2" t="s">
        <v>17</v>
      </c>
      <c r="P1155" s="2" t="str">
        <f t="shared" ref="P1155:P1218" si="36">IF(F1155=1, "Divorced", IF(G1155=1, "Married", IF(H1155=1, "Single", IF(I1155=1, "Together",IF(J1155=1, "Widow",NA())))))</f>
        <v>Married</v>
      </c>
      <c r="Q1155" t="str">
        <f t="shared" ref="Q1155:Q1218" si="37">IF(K1155=1, "Basic", IF(L1155=1, "Graduate", IF(M1155=1, "Master",IF(N1155=1, "PhD",NA()))))</f>
        <v>PhD</v>
      </c>
    </row>
    <row r="1156" spans="1:17">
      <c r="A1156" s="2">
        <v>2327</v>
      </c>
      <c r="B1156" s="2">
        <v>150150</v>
      </c>
      <c r="C1156" s="2">
        <v>0</v>
      </c>
      <c r="D1156" s="2">
        <v>0</v>
      </c>
      <c r="E1156" s="2">
        <v>37</v>
      </c>
      <c r="F1156" s="2">
        <v>0</v>
      </c>
      <c r="G1156" s="2">
        <v>1</v>
      </c>
      <c r="H1156" s="2">
        <v>0</v>
      </c>
      <c r="I1156" s="2">
        <v>0</v>
      </c>
      <c r="J1156" s="2">
        <v>0</v>
      </c>
      <c r="K1156" s="2">
        <v>0</v>
      </c>
      <c r="L1156" s="2">
        <v>0</v>
      </c>
      <c r="M1156" s="2">
        <v>0</v>
      </c>
      <c r="N1156" s="2">
        <v>1</v>
      </c>
      <c r="O1156" s="2" t="s">
        <v>17</v>
      </c>
      <c r="P1156" s="2" t="str">
        <f t="shared" si="36"/>
        <v>Married</v>
      </c>
      <c r="Q1156" t="str">
        <f t="shared" si="37"/>
        <v>PhD</v>
      </c>
    </row>
    <row r="1157" spans="1:17">
      <c r="A1157" s="2">
        <v>2320</v>
      </c>
      <c r="B1157" s="2">
        <v>150127</v>
      </c>
      <c r="C1157" s="2">
        <v>0</v>
      </c>
      <c r="D1157" s="2">
        <v>1</v>
      </c>
      <c r="E1157" s="2">
        <v>58</v>
      </c>
      <c r="F1157" s="2">
        <v>0</v>
      </c>
      <c r="G1157" s="2">
        <v>0</v>
      </c>
      <c r="H1157" s="2">
        <v>0</v>
      </c>
      <c r="I1157" s="2">
        <v>1</v>
      </c>
      <c r="J1157" s="2">
        <v>0</v>
      </c>
      <c r="K1157" s="2">
        <v>0</v>
      </c>
      <c r="L1157" s="2">
        <v>1</v>
      </c>
      <c r="M1157" s="2">
        <v>0</v>
      </c>
      <c r="N1157" s="2">
        <v>0</v>
      </c>
      <c r="O1157" s="2" t="s">
        <v>22</v>
      </c>
      <c r="P1157" s="2" t="str">
        <f t="shared" si="36"/>
        <v>Together</v>
      </c>
      <c r="Q1157" t="str">
        <f t="shared" si="37"/>
        <v>Graduate</v>
      </c>
    </row>
    <row r="1158" spans="1:17">
      <c r="A1158" s="2">
        <v>3093</v>
      </c>
      <c r="B1158" s="2">
        <v>150116</v>
      </c>
      <c r="C1158" s="2">
        <v>1</v>
      </c>
      <c r="D1158" s="2">
        <v>1</v>
      </c>
      <c r="E1158" s="2">
        <v>63</v>
      </c>
      <c r="F1158" s="2">
        <v>0</v>
      </c>
      <c r="G1158" s="2">
        <v>0</v>
      </c>
      <c r="H1158" s="2">
        <v>0</v>
      </c>
      <c r="I1158" s="2">
        <v>1</v>
      </c>
      <c r="J1158" s="2">
        <v>0</v>
      </c>
      <c r="K1158" s="2">
        <v>0</v>
      </c>
      <c r="L1158" s="2">
        <v>1</v>
      </c>
      <c r="M1158" s="2">
        <v>0</v>
      </c>
      <c r="N1158" s="2">
        <v>0</v>
      </c>
      <c r="O1158" s="2" t="s">
        <v>18</v>
      </c>
      <c r="P1158" s="2" t="str">
        <f t="shared" si="36"/>
        <v>Together</v>
      </c>
      <c r="Q1158" t="str">
        <f t="shared" si="37"/>
        <v>Graduate</v>
      </c>
    </row>
    <row r="1159" spans="1:17">
      <c r="A1159" s="2">
        <v>2059</v>
      </c>
      <c r="B1159" s="2">
        <v>150014</v>
      </c>
      <c r="C1159" s="2">
        <v>1</v>
      </c>
      <c r="D1159" s="2">
        <v>0</v>
      </c>
      <c r="E1159" s="2">
        <v>52</v>
      </c>
      <c r="F1159" s="2">
        <v>0</v>
      </c>
      <c r="G1159" s="2">
        <v>0</v>
      </c>
      <c r="H1159" s="2">
        <v>1</v>
      </c>
      <c r="I1159" s="2">
        <v>0</v>
      </c>
      <c r="J1159" s="2">
        <v>0</v>
      </c>
      <c r="K1159" s="2">
        <v>0</v>
      </c>
      <c r="L1159" s="2">
        <v>0</v>
      </c>
      <c r="M1159" s="2">
        <v>1</v>
      </c>
      <c r="N1159" s="2">
        <v>0</v>
      </c>
      <c r="O1159" s="2" t="s">
        <v>20</v>
      </c>
      <c r="P1159" s="2" t="str">
        <f t="shared" si="36"/>
        <v>Single</v>
      </c>
      <c r="Q1159" t="str">
        <f t="shared" si="37"/>
        <v>Master</v>
      </c>
    </row>
    <row r="1160" spans="1:17">
      <c r="A1160" s="2">
        <v>2612</v>
      </c>
      <c r="B1160" s="2">
        <v>150002</v>
      </c>
      <c r="C1160" s="2">
        <v>0</v>
      </c>
      <c r="D1160" s="2">
        <v>1</v>
      </c>
      <c r="E1160" s="2">
        <v>66</v>
      </c>
      <c r="F1160" s="2">
        <v>1</v>
      </c>
      <c r="G1160" s="2">
        <v>0</v>
      </c>
      <c r="H1160" s="2">
        <v>0</v>
      </c>
      <c r="I1160" s="2">
        <v>0</v>
      </c>
      <c r="J1160" s="2">
        <v>0</v>
      </c>
      <c r="K1160" s="2">
        <v>0</v>
      </c>
      <c r="L1160" s="2">
        <v>1</v>
      </c>
      <c r="M1160" s="2">
        <v>0</v>
      </c>
      <c r="N1160" s="2">
        <v>0</v>
      </c>
      <c r="O1160" s="2" t="s">
        <v>21</v>
      </c>
      <c r="P1160" s="2" t="str">
        <f t="shared" si="36"/>
        <v>Divorced</v>
      </c>
      <c r="Q1160" t="str">
        <f t="shared" si="37"/>
        <v>Graduate</v>
      </c>
    </row>
    <row r="1161" spans="1:17">
      <c r="A1161" s="2">
        <v>1829</v>
      </c>
      <c r="B1161" s="2">
        <v>149980</v>
      </c>
      <c r="C1161" s="2">
        <v>0</v>
      </c>
      <c r="D1161" s="2">
        <v>1</v>
      </c>
      <c r="E1161" s="2">
        <v>57</v>
      </c>
      <c r="F1161" s="2">
        <v>0</v>
      </c>
      <c r="G1161" s="2">
        <v>0</v>
      </c>
      <c r="H1161" s="2">
        <v>1</v>
      </c>
      <c r="I1161" s="2">
        <v>0</v>
      </c>
      <c r="J1161" s="2">
        <v>0</v>
      </c>
      <c r="K1161" s="2">
        <v>0</v>
      </c>
      <c r="L1161" s="2">
        <v>1</v>
      </c>
      <c r="M1161" s="2">
        <v>0</v>
      </c>
      <c r="N1161" s="2">
        <v>0</v>
      </c>
      <c r="O1161" s="2" t="s">
        <v>17</v>
      </c>
      <c r="P1161" s="2" t="str">
        <f t="shared" si="36"/>
        <v>Single</v>
      </c>
      <c r="Q1161" t="str">
        <f t="shared" si="37"/>
        <v>Graduate</v>
      </c>
    </row>
    <row r="1162" spans="1:17">
      <c r="A1162" s="2">
        <v>1146</v>
      </c>
      <c r="B1162" s="2">
        <v>149967</v>
      </c>
      <c r="C1162" s="2">
        <v>0</v>
      </c>
      <c r="D1162" s="2">
        <v>1</v>
      </c>
      <c r="E1162" s="2">
        <v>62</v>
      </c>
      <c r="F1162" s="2">
        <v>0</v>
      </c>
      <c r="G1162" s="2">
        <v>0</v>
      </c>
      <c r="H1162" s="2">
        <v>1</v>
      </c>
      <c r="I1162" s="2">
        <v>0</v>
      </c>
      <c r="J1162" s="2">
        <v>0</v>
      </c>
      <c r="K1162" s="2">
        <v>0</v>
      </c>
      <c r="L1162" s="2">
        <v>1</v>
      </c>
      <c r="M1162" s="2">
        <v>0</v>
      </c>
      <c r="N1162" s="2">
        <v>0</v>
      </c>
      <c r="O1162" s="2" t="s">
        <v>19</v>
      </c>
      <c r="P1162" s="2" t="str">
        <f t="shared" si="36"/>
        <v>Single</v>
      </c>
      <c r="Q1162" t="str">
        <f t="shared" si="37"/>
        <v>Graduate</v>
      </c>
    </row>
    <row r="1163" spans="1:17">
      <c r="A1163" s="2">
        <v>3003</v>
      </c>
      <c r="B1163" s="2">
        <v>149912</v>
      </c>
      <c r="C1163" s="2">
        <v>0</v>
      </c>
      <c r="D1163" s="2">
        <v>1</v>
      </c>
      <c r="E1163" s="2">
        <v>71</v>
      </c>
      <c r="F1163" s="2">
        <v>0</v>
      </c>
      <c r="G1163" s="2">
        <v>0</v>
      </c>
      <c r="H1163" s="2">
        <v>0</v>
      </c>
      <c r="I1163" s="2">
        <v>1</v>
      </c>
      <c r="J1163" s="2">
        <v>0</v>
      </c>
      <c r="K1163" s="2">
        <v>0</v>
      </c>
      <c r="L1163" s="2">
        <v>0</v>
      </c>
      <c r="M1163" s="2">
        <v>1</v>
      </c>
      <c r="N1163" s="2">
        <v>0</v>
      </c>
      <c r="O1163" s="2" t="s">
        <v>18</v>
      </c>
      <c r="P1163" s="2" t="str">
        <f t="shared" si="36"/>
        <v>Together</v>
      </c>
      <c r="Q1163" t="str">
        <f t="shared" si="37"/>
        <v>Master</v>
      </c>
    </row>
    <row r="1164" spans="1:17">
      <c r="A1164" s="2">
        <v>3063</v>
      </c>
      <c r="B1164" s="2">
        <v>149912</v>
      </c>
      <c r="C1164" s="2">
        <v>0</v>
      </c>
      <c r="D1164" s="2">
        <v>1</v>
      </c>
      <c r="E1164" s="2">
        <v>71</v>
      </c>
      <c r="F1164" s="2">
        <v>0</v>
      </c>
      <c r="G1164" s="2">
        <v>0</v>
      </c>
      <c r="H1164" s="2">
        <v>0</v>
      </c>
      <c r="I1164" s="2">
        <v>1</v>
      </c>
      <c r="J1164" s="2">
        <v>0</v>
      </c>
      <c r="K1164" s="2">
        <v>0</v>
      </c>
      <c r="L1164" s="2">
        <v>0</v>
      </c>
      <c r="M1164" s="2">
        <v>1</v>
      </c>
      <c r="N1164" s="2">
        <v>0</v>
      </c>
      <c r="O1164" s="2" t="s">
        <v>18</v>
      </c>
      <c r="P1164" s="2" t="str">
        <f t="shared" si="36"/>
        <v>Together</v>
      </c>
      <c r="Q1164" t="str">
        <f t="shared" si="37"/>
        <v>Master</v>
      </c>
    </row>
    <row r="1165" spans="1:17">
      <c r="A1165" s="2">
        <v>2465</v>
      </c>
      <c r="B1165" s="2">
        <v>149854</v>
      </c>
      <c r="C1165" s="2">
        <v>1</v>
      </c>
      <c r="D1165" s="2">
        <v>0</v>
      </c>
      <c r="E1165" s="2">
        <v>48</v>
      </c>
      <c r="F1165" s="2">
        <v>0</v>
      </c>
      <c r="G1165" s="2">
        <v>0</v>
      </c>
      <c r="H1165" s="2">
        <v>0</v>
      </c>
      <c r="I1165" s="2">
        <v>1</v>
      </c>
      <c r="J1165" s="2">
        <v>0</v>
      </c>
      <c r="K1165" s="2">
        <v>0</v>
      </c>
      <c r="L1165" s="2">
        <v>0</v>
      </c>
      <c r="M1165" s="2">
        <v>1</v>
      </c>
      <c r="N1165" s="2">
        <v>0</v>
      </c>
      <c r="O1165" s="2" t="s">
        <v>17</v>
      </c>
      <c r="P1165" s="2" t="str">
        <f t="shared" si="36"/>
        <v>Together</v>
      </c>
      <c r="Q1165" t="str">
        <f t="shared" si="37"/>
        <v>Master</v>
      </c>
    </row>
    <row r="1166" spans="1:17">
      <c r="A1166" s="2">
        <v>3015</v>
      </c>
      <c r="B1166" s="2">
        <v>149767</v>
      </c>
      <c r="C1166" s="2">
        <v>0</v>
      </c>
      <c r="D1166" s="2">
        <v>0</v>
      </c>
      <c r="E1166" s="2">
        <v>29</v>
      </c>
      <c r="F1166" s="2">
        <v>0</v>
      </c>
      <c r="G1166" s="2">
        <v>0</v>
      </c>
      <c r="H1166" s="2">
        <v>1</v>
      </c>
      <c r="I1166" s="2">
        <v>0</v>
      </c>
      <c r="J1166" s="2">
        <v>0</v>
      </c>
      <c r="K1166" s="2">
        <v>0</v>
      </c>
      <c r="L1166" s="2">
        <v>1</v>
      </c>
      <c r="M1166" s="2">
        <v>0</v>
      </c>
      <c r="N1166" s="2">
        <v>0</v>
      </c>
      <c r="O1166" s="2" t="s">
        <v>18</v>
      </c>
      <c r="P1166" s="2" t="str">
        <f t="shared" si="36"/>
        <v>Single</v>
      </c>
      <c r="Q1166" t="str">
        <f t="shared" si="37"/>
        <v>Graduate</v>
      </c>
    </row>
    <row r="1167" spans="1:17">
      <c r="A1167" s="2">
        <v>1786</v>
      </c>
      <c r="B1167" s="2">
        <v>149681</v>
      </c>
      <c r="C1167" s="2">
        <v>0</v>
      </c>
      <c r="D1167" s="2">
        <v>2</v>
      </c>
      <c r="E1167" s="2">
        <v>44</v>
      </c>
      <c r="F1167" s="2">
        <v>0</v>
      </c>
      <c r="G1167" s="2">
        <v>1</v>
      </c>
      <c r="H1167" s="2">
        <v>0</v>
      </c>
      <c r="I1167" s="2">
        <v>0</v>
      </c>
      <c r="J1167" s="2">
        <v>0</v>
      </c>
      <c r="K1167" s="2">
        <v>0</v>
      </c>
      <c r="L1167" s="2">
        <v>0</v>
      </c>
      <c r="M1167" s="2">
        <v>1</v>
      </c>
      <c r="N1167" s="2">
        <v>0</v>
      </c>
      <c r="O1167" s="2" t="s">
        <v>22</v>
      </c>
      <c r="P1167" s="2" t="str">
        <f t="shared" si="36"/>
        <v>Married</v>
      </c>
      <c r="Q1167" t="str">
        <f t="shared" si="37"/>
        <v>Master</v>
      </c>
    </row>
    <row r="1168" spans="1:17">
      <c r="A1168" s="2">
        <v>2537</v>
      </c>
      <c r="B1168" s="2">
        <v>149681</v>
      </c>
      <c r="C1168" s="2">
        <v>0</v>
      </c>
      <c r="D1168" s="2">
        <v>2</v>
      </c>
      <c r="E1168" s="2">
        <v>44</v>
      </c>
      <c r="F1168" s="2">
        <v>0</v>
      </c>
      <c r="G1168" s="2">
        <v>1</v>
      </c>
      <c r="H1168" s="2">
        <v>0</v>
      </c>
      <c r="I1168" s="2">
        <v>0</v>
      </c>
      <c r="J1168" s="2">
        <v>0</v>
      </c>
      <c r="K1168" s="2">
        <v>0</v>
      </c>
      <c r="L1168" s="2">
        <v>0</v>
      </c>
      <c r="M1168" s="2">
        <v>1</v>
      </c>
      <c r="N1168" s="2">
        <v>0</v>
      </c>
      <c r="O1168" s="2" t="s">
        <v>17</v>
      </c>
      <c r="P1168" s="2" t="str">
        <f t="shared" si="36"/>
        <v>Married</v>
      </c>
      <c r="Q1168" t="str">
        <f t="shared" si="37"/>
        <v>Master</v>
      </c>
    </row>
    <row r="1169" spans="1:17">
      <c r="A1169" s="2">
        <v>2120</v>
      </c>
      <c r="B1169" s="2">
        <v>149678</v>
      </c>
      <c r="C1169" s="2">
        <v>0</v>
      </c>
      <c r="D1169" s="2">
        <v>1</v>
      </c>
      <c r="E1169" s="2">
        <v>59</v>
      </c>
      <c r="F1169" s="2">
        <v>0</v>
      </c>
      <c r="G1169" s="2">
        <v>1</v>
      </c>
      <c r="H1169" s="2">
        <v>0</v>
      </c>
      <c r="I1169" s="2">
        <v>0</v>
      </c>
      <c r="J1169" s="2">
        <v>0</v>
      </c>
      <c r="K1169" s="2">
        <v>0</v>
      </c>
      <c r="L1169" s="2">
        <v>1</v>
      </c>
      <c r="M1169" s="2">
        <v>0</v>
      </c>
      <c r="N1169" s="2">
        <v>0</v>
      </c>
      <c r="O1169" s="2" t="s">
        <v>21</v>
      </c>
      <c r="P1169" s="2" t="str">
        <f t="shared" si="36"/>
        <v>Married</v>
      </c>
      <c r="Q1169" t="str">
        <f t="shared" si="37"/>
        <v>Graduate</v>
      </c>
    </row>
    <row r="1170" spans="1:17">
      <c r="A1170" s="2">
        <v>2116</v>
      </c>
      <c r="B1170" s="2">
        <v>149669</v>
      </c>
      <c r="C1170" s="2">
        <v>1</v>
      </c>
      <c r="D1170" s="2">
        <v>0</v>
      </c>
      <c r="E1170" s="2">
        <v>46</v>
      </c>
      <c r="F1170" s="2">
        <v>0</v>
      </c>
      <c r="G1170" s="2">
        <v>0</v>
      </c>
      <c r="H1170" s="2">
        <v>0</v>
      </c>
      <c r="I1170" s="2">
        <v>1</v>
      </c>
      <c r="J1170" s="2">
        <v>0</v>
      </c>
      <c r="K1170" s="2">
        <v>0</v>
      </c>
      <c r="L1170" s="2">
        <v>0</v>
      </c>
      <c r="M1170" s="2">
        <v>0</v>
      </c>
      <c r="N1170" s="2">
        <v>0</v>
      </c>
      <c r="O1170" s="2" t="s">
        <v>22</v>
      </c>
      <c r="P1170" s="2" t="str">
        <f t="shared" si="36"/>
        <v>Together</v>
      </c>
      <c r="Q1170" t="e">
        <f t="shared" si="37"/>
        <v>#N/A</v>
      </c>
    </row>
    <row r="1171" spans="1:17">
      <c r="A1171" s="2">
        <v>2480</v>
      </c>
      <c r="B1171" s="2">
        <v>149667</v>
      </c>
      <c r="C1171" s="2">
        <v>0</v>
      </c>
      <c r="D1171" s="2">
        <v>0</v>
      </c>
      <c r="E1171" s="2">
        <v>65</v>
      </c>
      <c r="F1171" s="2">
        <v>0</v>
      </c>
      <c r="G1171" s="2">
        <v>0</v>
      </c>
      <c r="H1171" s="2">
        <v>1</v>
      </c>
      <c r="I1171" s="2">
        <v>0</v>
      </c>
      <c r="J1171" s="2">
        <v>0</v>
      </c>
      <c r="K1171" s="2">
        <v>0</v>
      </c>
      <c r="L1171" s="2">
        <v>0</v>
      </c>
      <c r="M1171" s="2">
        <v>0</v>
      </c>
      <c r="N1171" s="2">
        <v>1</v>
      </c>
      <c r="O1171" s="2" t="s">
        <v>21</v>
      </c>
      <c r="P1171" s="2" t="str">
        <f t="shared" si="36"/>
        <v>Single</v>
      </c>
      <c r="Q1171" t="str">
        <f t="shared" si="37"/>
        <v>PhD</v>
      </c>
    </row>
    <row r="1172" spans="1:17">
      <c r="A1172" s="2">
        <v>2849</v>
      </c>
      <c r="B1172" s="2">
        <v>149638</v>
      </c>
      <c r="C1172" s="2">
        <v>0</v>
      </c>
      <c r="D1172" s="2">
        <v>1</v>
      </c>
      <c r="E1172" s="2">
        <v>68</v>
      </c>
      <c r="F1172" s="2">
        <v>1</v>
      </c>
      <c r="G1172" s="2">
        <v>0</v>
      </c>
      <c r="H1172" s="2">
        <v>0</v>
      </c>
      <c r="I1172" s="2">
        <v>0</v>
      </c>
      <c r="J1172" s="2">
        <v>0</v>
      </c>
      <c r="K1172" s="2">
        <v>0</v>
      </c>
      <c r="L1172" s="2">
        <v>1</v>
      </c>
      <c r="M1172" s="2">
        <v>0</v>
      </c>
      <c r="N1172" s="2">
        <v>0</v>
      </c>
      <c r="O1172" s="2" t="s">
        <v>17</v>
      </c>
      <c r="P1172" s="2" t="str">
        <f t="shared" si="36"/>
        <v>Divorced</v>
      </c>
      <c r="Q1172" t="str">
        <f t="shared" si="37"/>
        <v>Graduate</v>
      </c>
    </row>
    <row r="1173" spans="1:17">
      <c r="A1173" s="2">
        <v>1588</v>
      </c>
      <c r="B1173" s="2">
        <v>149618</v>
      </c>
      <c r="C1173" s="2">
        <v>1</v>
      </c>
      <c r="D1173" s="2">
        <v>1</v>
      </c>
      <c r="E1173" s="2">
        <v>54</v>
      </c>
      <c r="F1173" s="2">
        <v>0</v>
      </c>
      <c r="G1173" s="2">
        <v>0</v>
      </c>
      <c r="H1173" s="2">
        <v>0</v>
      </c>
      <c r="I1173" s="2">
        <v>1</v>
      </c>
      <c r="J1173" s="2">
        <v>0</v>
      </c>
      <c r="K1173" s="2">
        <v>0</v>
      </c>
      <c r="L1173" s="2">
        <v>0</v>
      </c>
      <c r="M1173" s="2">
        <v>1</v>
      </c>
      <c r="N1173" s="2">
        <v>0</v>
      </c>
      <c r="O1173" s="2" t="s">
        <v>22</v>
      </c>
      <c r="P1173" s="2" t="str">
        <f t="shared" si="36"/>
        <v>Together</v>
      </c>
      <c r="Q1173" t="str">
        <f t="shared" si="37"/>
        <v>Master</v>
      </c>
    </row>
    <row r="1174" spans="1:17">
      <c r="A1174" s="2">
        <v>1139</v>
      </c>
      <c r="B1174" s="2">
        <v>149605</v>
      </c>
      <c r="C1174" s="2">
        <v>0</v>
      </c>
      <c r="D1174" s="2">
        <v>0</v>
      </c>
      <c r="E1174" s="2">
        <v>54</v>
      </c>
      <c r="F1174" s="2">
        <v>0</v>
      </c>
      <c r="G1174" s="2">
        <v>1</v>
      </c>
      <c r="H1174" s="2">
        <v>0</v>
      </c>
      <c r="I1174" s="2">
        <v>0</v>
      </c>
      <c r="J1174" s="2">
        <v>0</v>
      </c>
      <c r="K1174" s="2">
        <v>0</v>
      </c>
      <c r="L1174" s="2">
        <v>0</v>
      </c>
      <c r="M1174" s="2">
        <v>1</v>
      </c>
      <c r="N1174" s="2">
        <v>0</v>
      </c>
      <c r="O1174" s="2" t="s">
        <v>17</v>
      </c>
      <c r="P1174" s="2" t="str">
        <f t="shared" si="36"/>
        <v>Married</v>
      </c>
      <c r="Q1174" t="str">
        <f t="shared" si="37"/>
        <v>Master</v>
      </c>
    </row>
    <row r="1175" spans="1:17">
      <c r="A1175" s="2">
        <v>3118</v>
      </c>
      <c r="B1175" s="2">
        <v>149572</v>
      </c>
      <c r="C1175" s="2">
        <v>1</v>
      </c>
      <c r="D1175" s="2">
        <v>1</v>
      </c>
      <c r="E1175" s="2">
        <v>62</v>
      </c>
      <c r="F1175" s="2">
        <v>0</v>
      </c>
      <c r="G1175" s="2">
        <v>1</v>
      </c>
      <c r="H1175" s="2">
        <v>0</v>
      </c>
      <c r="I1175" s="2">
        <v>0</v>
      </c>
      <c r="J1175" s="2">
        <v>0</v>
      </c>
      <c r="K1175" s="2">
        <v>0</v>
      </c>
      <c r="L1175" s="2">
        <v>0</v>
      </c>
      <c r="M1175" s="2">
        <v>1</v>
      </c>
      <c r="N1175" s="2">
        <v>0</v>
      </c>
      <c r="O1175" s="2" t="s">
        <v>22</v>
      </c>
      <c r="P1175" s="2" t="str">
        <f t="shared" si="36"/>
        <v>Married</v>
      </c>
      <c r="Q1175" t="str">
        <f t="shared" si="37"/>
        <v>Master</v>
      </c>
    </row>
    <row r="1176" spans="1:17">
      <c r="A1176" s="2">
        <v>2653</v>
      </c>
      <c r="B1176" s="2">
        <v>149544</v>
      </c>
      <c r="C1176" s="2">
        <v>1</v>
      </c>
      <c r="D1176" s="2">
        <v>0</v>
      </c>
      <c r="E1176" s="2">
        <v>44</v>
      </c>
      <c r="F1176" s="2">
        <v>0</v>
      </c>
      <c r="G1176" s="2">
        <v>1</v>
      </c>
      <c r="H1176" s="2">
        <v>0</v>
      </c>
      <c r="I1176" s="2">
        <v>0</v>
      </c>
      <c r="J1176" s="2">
        <v>0</v>
      </c>
      <c r="K1176" s="2">
        <v>0</v>
      </c>
      <c r="L1176" s="2">
        <v>0</v>
      </c>
      <c r="M1176" s="2">
        <v>0</v>
      </c>
      <c r="N1176" s="2">
        <v>1</v>
      </c>
      <c r="O1176" s="2" t="s">
        <v>20</v>
      </c>
      <c r="P1176" s="2" t="str">
        <f t="shared" si="36"/>
        <v>Married</v>
      </c>
      <c r="Q1176" t="str">
        <f t="shared" si="37"/>
        <v>PhD</v>
      </c>
    </row>
    <row r="1177" spans="1:17">
      <c r="A1177" s="2">
        <v>1845</v>
      </c>
      <c r="B1177" s="2">
        <v>149514</v>
      </c>
      <c r="C1177" s="2">
        <v>1</v>
      </c>
      <c r="D1177" s="2">
        <v>0</v>
      </c>
      <c r="E1177" s="2">
        <v>45</v>
      </c>
      <c r="F1177" s="2">
        <v>0</v>
      </c>
      <c r="G1177" s="2">
        <v>0</v>
      </c>
      <c r="H1177" s="2">
        <v>1</v>
      </c>
      <c r="I1177" s="2">
        <v>0</v>
      </c>
      <c r="J1177" s="2">
        <v>0</v>
      </c>
      <c r="K1177" s="2">
        <v>0</v>
      </c>
      <c r="L1177" s="2">
        <v>0</v>
      </c>
      <c r="M1177" s="2">
        <v>0</v>
      </c>
      <c r="N1177" s="2">
        <v>0</v>
      </c>
      <c r="O1177" s="2" t="s">
        <v>18</v>
      </c>
      <c r="P1177" s="2" t="str">
        <f t="shared" si="36"/>
        <v>Single</v>
      </c>
      <c r="Q1177" t="e">
        <f t="shared" si="37"/>
        <v>#N/A</v>
      </c>
    </row>
    <row r="1178" spans="1:17">
      <c r="A1178" s="2">
        <v>1403</v>
      </c>
      <c r="B1178" s="2">
        <v>149505</v>
      </c>
      <c r="C1178" s="2">
        <v>1</v>
      </c>
      <c r="D1178" s="2">
        <v>1</v>
      </c>
      <c r="E1178" s="2">
        <v>49</v>
      </c>
      <c r="F1178" s="2">
        <v>0</v>
      </c>
      <c r="G1178" s="2">
        <v>1</v>
      </c>
      <c r="H1178" s="2">
        <v>0</v>
      </c>
      <c r="I1178" s="2">
        <v>0</v>
      </c>
      <c r="J1178" s="2">
        <v>0</v>
      </c>
      <c r="K1178" s="2">
        <v>0</v>
      </c>
      <c r="L1178" s="2">
        <v>0</v>
      </c>
      <c r="M1178" s="2">
        <v>1</v>
      </c>
      <c r="N1178" s="2">
        <v>0</v>
      </c>
      <c r="O1178" s="2" t="s">
        <v>17</v>
      </c>
      <c r="P1178" s="2" t="str">
        <f t="shared" si="36"/>
        <v>Married</v>
      </c>
      <c r="Q1178" t="str">
        <f t="shared" si="37"/>
        <v>Master</v>
      </c>
    </row>
    <row r="1179" spans="1:17">
      <c r="A1179" s="2">
        <v>1817</v>
      </c>
      <c r="B1179" s="2">
        <v>149494</v>
      </c>
      <c r="C1179" s="2">
        <v>1</v>
      </c>
      <c r="D1179" s="2">
        <v>0</v>
      </c>
      <c r="E1179" s="2">
        <v>48</v>
      </c>
      <c r="F1179" s="2">
        <v>0</v>
      </c>
      <c r="G1179" s="2">
        <v>0</v>
      </c>
      <c r="H1179" s="2">
        <v>1</v>
      </c>
      <c r="I1179" s="2">
        <v>0</v>
      </c>
      <c r="J1179" s="2">
        <v>0</v>
      </c>
      <c r="K1179" s="2">
        <v>0</v>
      </c>
      <c r="L1179" s="2">
        <v>0</v>
      </c>
      <c r="M1179" s="2">
        <v>1</v>
      </c>
      <c r="N1179" s="2">
        <v>0</v>
      </c>
      <c r="O1179" s="2" t="s">
        <v>17</v>
      </c>
      <c r="P1179" s="2" t="str">
        <f t="shared" si="36"/>
        <v>Single</v>
      </c>
      <c r="Q1179" t="str">
        <f t="shared" si="37"/>
        <v>Master</v>
      </c>
    </row>
    <row r="1180" spans="1:17">
      <c r="A1180" s="2">
        <v>2441</v>
      </c>
      <c r="B1180" s="2">
        <v>149476</v>
      </c>
      <c r="C1180" s="2">
        <v>0</v>
      </c>
      <c r="D1180" s="2">
        <v>1</v>
      </c>
      <c r="E1180" s="2">
        <v>57</v>
      </c>
      <c r="F1180" s="2">
        <v>1</v>
      </c>
      <c r="G1180" s="2">
        <v>0</v>
      </c>
      <c r="H1180" s="2">
        <v>0</v>
      </c>
      <c r="I1180" s="2">
        <v>0</v>
      </c>
      <c r="J1180" s="2">
        <v>0</v>
      </c>
      <c r="K1180" s="2">
        <v>0</v>
      </c>
      <c r="L1180" s="2">
        <v>0</v>
      </c>
      <c r="M1180" s="2">
        <v>1</v>
      </c>
      <c r="N1180" s="2">
        <v>0</v>
      </c>
      <c r="O1180" s="2" t="s">
        <v>17</v>
      </c>
      <c r="P1180" s="2" t="str">
        <f t="shared" si="36"/>
        <v>Divorced</v>
      </c>
      <c r="Q1180" t="str">
        <f t="shared" si="37"/>
        <v>Master</v>
      </c>
    </row>
    <row r="1181" spans="1:17">
      <c r="A1181" s="2">
        <v>1637</v>
      </c>
      <c r="B1181" s="2">
        <v>149431</v>
      </c>
      <c r="C1181" s="2">
        <v>0</v>
      </c>
      <c r="D1181" s="2">
        <v>1</v>
      </c>
      <c r="E1181" s="2">
        <v>65</v>
      </c>
      <c r="F1181" s="2">
        <v>1</v>
      </c>
      <c r="G1181" s="2">
        <v>0</v>
      </c>
      <c r="H1181" s="2">
        <v>0</v>
      </c>
      <c r="I1181" s="2">
        <v>0</v>
      </c>
      <c r="J1181" s="2">
        <v>0</v>
      </c>
      <c r="K1181" s="2">
        <v>0</v>
      </c>
      <c r="L1181" s="2">
        <v>1</v>
      </c>
      <c r="M1181" s="2">
        <v>0</v>
      </c>
      <c r="N1181" s="2">
        <v>0</v>
      </c>
      <c r="O1181" s="2" t="s">
        <v>17</v>
      </c>
      <c r="P1181" s="2" t="str">
        <f t="shared" si="36"/>
        <v>Divorced</v>
      </c>
      <c r="Q1181" t="str">
        <f t="shared" si="37"/>
        <v>Graduate</v>
      </c>
    </row>
    <row r="1182" spans="1:17">
      <c r="A1182" s="2">
        <v>2659</v>
      </c>
      <c r="B1182" s="2">
        <v>149413</v>
      </c>
      <c r="C1182" s="2">
        <v>0</v>
      </c>
      <c r="D1182" s="2">
        <v>1</v>
      </c>
      <c r="E1182" s="2">
        <v>68</v>
      </c>
      <c r="F1182" s="2">
        <v>0</v>
      </c>
      <c r="G1182" s="2">
        <v>1</v>
      </c>
      <c r="H1182" s="2">
        <v>0</v>
      </c>
      <c r="I1182" s="2">
        <v>0</v>
      </c>
      <c r="J1182" s="2">
        <v>0</v>
      </c>
      <c r="K1182" s="2">
        <v>0</v>
      </c>
      <c r="L1182" s="2">
        <v>1</v>
      </c>
      <c r="M1182" s="2">
        <v>0</v>
      </c>
      <c r="N1182" s="2">
        <v>0</v>
      </c>
      <c r="O1182" s="2" t="s">
        <v>20</v>
      </c>
      <c r="P1182" s="2" t="str">
        <f t="shared" si="36"/>
        <v>Married</v>
      </c>
      <c r="Q1182" t="str">
        <f t="shared" si="37"/>
        <v>Graduate</v>
      </c>
    </row>
    <row r="1183" spans="1:17">
      <c r="A1183" s="2">
        <v>1034</v>
      </c>
      <c r="B1183" s="2">
        <v>149389</v>
      </c>
      <c r="C1183" s="2">
        <v>1</v>
      </c>
      <c r="D1183" s="2">
        <v>1</v>
      </c>
      <c r="E1183" s="2">
        <v>69</v>
      </c>
      <c r="F1183" s="2">
        <v>0</v>
      </c>
      <c r="G1183" s="2">
        <v>0</v>
      </c>
      <c r="H1183" s="2">
        <v>1</v>
      </c>
      <c r="I1183" s="2">
        <v>0</v>
      </c>
      <c r="J1183" s="2">
        <v>0</v>
      </c>
      <c r="K1183" s="2">
        <v>0</v>
      </c>
      <c r="L1183" s="2">
        <v>0</v>
      </c>
      <c r="M1183" s="2">
        <v>1</v>
      </c>
      <c r="N1183" s="2">
        <v>0</v>
      </c>
      <c r="O1183" s="2" t="s">
        <v>21</v>
      </c>
      <c r="P1183" s="2" t="str">
        <f t="shared" si="36"/>
        <v>Single</v>
      </c>
      <c r="Q1183" t="str">
        <f t="shared" si="37"/>
        <v>Master</v>
      </c>
    </row>
    <row r="1184" spans="1:17">
      <c r="A1184" s="2">
        <v>1453</v>
      </c>
      <c r="B1184" s="2">
        <v>149269</v>
      </c>
      <c r="C1184" s="2">
        <v>1</v>
      </c>
      <c r="D1184" s="2">
        <v>0</v>
      </c>
      <c r="E1184" s="2">
        <v>49</v>
      </c>
      <c r="F1184" s="2">
        <v>0</v>
      </c>
      <c r="G1184" s="2">
        <v>0</v>
      </c>
      <c r="H1184" s="2">
        <v>0</v>
      </c>
      <c r="I1184" s="2">
        <v>1</v>
      </c>
      <c r="J1184" s="2">
        <v>0</v>
      </c>
      <c r="K1184" s="2">
        <v>0</v>
      </c>
      <c r="L1184" s="2">
        <v>0</v>
      </c>
      <c r="M1184" s="2">
        <v>0</v>
      </c>
      <c r="N1184" s="2">
        <v>1</v>
      </c>
      <c r="O1184" s="2" t="s">
        <v>20</v>
      </c>
      <c r="P1184" s="2" t="str">
        <f t="shared" si="36"/>
        <v>Together</v>
      </c>
      <c r="Q1184" t="str">
        <f t="shared" si="37"/>
        <v>PhD</v>
      </c>
    </row>
    <row r="1185" spans="1:17">
      <c r="A1185" s="2">
        <v>1992</v>
      </c>
      <c r="B1185" s="2">
        <v>149187</v>
      </c>
      <c r="C1185" s="2">
        <v>0</v>
      </c>
      <c r="D1185" s="2">
        <v>1</v>
      </c>
      <c r="E1185" s="2">
        <v>44</v>
      </c>
      <c r="F1185" s="2">
        <v>0</v>
      </c>
      <c r="G1185" s="2">
        <v>0</v>
      </c>
      <c r="H1185" s="2">
        <v>0</v>
      </c>
      <c r="I1185" s="2">
        <v>1</v>
      </c>
      <c r="J1185" s="2">
        <v>0</v>
      </c>
      <c r="K1185" s="2">
        <v>0</v>
      </c>
      <c r="L1185" s="2">
        <v>0</v>
      </c>
      <c r="M1185" s="2">
        <v>0</v>
      </c>
      <c r="N1185" s="2">
        <v>1</v>
      </c>
      <c r="O1185" s="2" t="s">
        <v>19</v>
      </c>
      <c r="P1185" s="2" t="str">
        <f t="shared" si="36"/>
        <v>Together</v>
      </c>
      <c r="Q1185" t="str">
        <f t="shared" si="37"/>
        <v>PhD</v>
      </c>
    </row>
    <row r="1186" spans="1:17">
      <c r="A1186" s="2">
        <v>1831</v>
      </c>
      <c r="B1186" s="2">
        <v>149166</v>
      </c>
      <c r="C1186" s="2">
        <v>0</v>
      </c>
      <c r="D1186" s="2">
        <v>1</v>
      </c>
      <c r="E1186" s="2">
        <v>46</v>
      </c>
      <c r="F1186" s="2">
        <v>0</v>
      </c>
      <c r="G1186" s="2">
        <v>0</v>
      </c>
      <c r="H1186" s="2">
        <v>1</v>
      </c>
      <c r="I1186" s="2">
        <v>0</v>
      </c>
      <c r="J1186" s="2">
        <v>0</v>
      </c>
      <c r="K1186" s="2">
        <v>0</v>
      </c>
      <c r="L1186" s="2">
        <v>1</v>
      </c>
      <c r="M1186" s="2">
        <v>0</v>
      </c>
      <c r="N1186" s="2">
        <v>0</v>
      </c>
      <c r="O1186" s="2" t="s">
        <v>20</v>
      </c>
      <c r="P1186" s="2" t="str">
        <f t="shared" si="36"/>
        <v>Single</v>
      </c>
      <c r="Q1186" t="str">
        <f t="shared" si="37"/>
        <v>Graduate</v>
      </c>
    </row>
    <row r="1187" spans="1:17">
      <c r="A1187" s="2">
        <v>2870</v>
      </c>
      <c r="B1187" s="2">
        <v>149160</v>
      </c>
      <c r="C1187" s="2">
        <v>0</v>
      </c>
      <c r="D1187" s="2">
        <v>1</v>
      </c>
      <c r="E1187" s="2">
        <v>71</v>
      </c>
      <c r="F1187" s="2">
        <v>1</v>
      </c>
      <c r="G1187" s="2">
        <v>0</v>
      </c>
      <c r="H1187" s="2">
        <v>0</v>
      </c>
      <c r="I1187" s="2">
        <v>0</v>
      </c>
      <c r="J1187" s="2">
        <v>0</v>
      </c>
      <c r="K1187" s="2">
        <v>0</v>
      </c>
      <c r="L1187" s="2">
        <v>1</v>
      </c>
      <c r="M1187" s="2">
        <v>0</v>
      </c>
      <c r="N1187" s="2">
        <v>0</v>
      </c>
      <c r="O1187" s="2" t="s">
        <v>21</v>
      </c>
      <c r="P1187" s="2" t="str">
        <f t="shared" si="36"/>
        <v>Divorced</v>
      </c>
      <c r="Q1187" t="str">
        <f t="shared" si="37"/>
        <v>Graduate</v>
      </c>
    </row>
    <row r="1188" spans="1:17">
      <c r="A1188" s="2">
        <v>1513</v>
      </c>
      <c r="B1188" s="2">
        <v>149154</v>
      </c>
      <c r="C1188" s="2">
        <v>1</v>
      </c>
      <c r="D1188" s="2">
        <v>1</v>
      </c>
      <c r="E1188" s="2">
        <v>60</v>
      </c>
      <c r="F1188" s="2">
        <v>0</v>
      </c>
      <c r="G1188" s="2">
        <v>1</v>
      </c>
      <c r="H1188" s="2">
        <v>0</v>
      </c>
      <c r="I1188" s="2">
        <v>0</v>
      </c>
      <c r="J1188" s="2">
        <v>0</v>
      </c>
      <c r="K1188" s="2">
        <v>0</v>
      </c>
      <c r="L1188" s="2">
        <v>0</v>
      </c>
      <c r="M1188" s="2">
        <v>0</v>
      </c>
      <c r="N1188" s="2">
        <v>1</v>
      </c>
      <c r="O1188" s="2" t="s">
        <v>20</v>
      </c>
      <c r="P1188" s="2" t="str">
        <f t="shared" si="36"/>
        <v>Married</v>
      </c>
      <c r="Q1188" t="str">
        <f t="shared" si="37"/>
        <v>PhD</v>
      </c>
    </row>
    <row r="1189" spans="1:17">
      <c r="A1189" s="2">
        <v>2262</v>
      </c>
      <c r="B1189" s="2">
        <v>149118</v>
      </c>
      <c r="C1189" s="2">
        <v>0</v>
      </c>
      <c r="D1189" s="2">
        <v>0</v>
      </c>
      <c r="E1189" s="2">
        <v>49</v>
      </c>
      <c r="F1189" s="2">
        <v>1</v>
      </c>
      <c r="G1189" s="2">
        <v>0</v>
      </c>
      <c r="H1189" s="2">
        <v>0</v>
      </c>
      <c r="I1189" s="2">
        <v>0</v>
      </c>
      <c r="J1189" s="2">
        <v>0</v>
      </c>
      <c r="K1189" s="2">
        <v>0</v>
      </c>
      <c r="L1189" s="2">
        <v>0</v>
      </c>
      <c r="M1189" s="2">
        <v>0</v>
      </c>
      <c r="N1189" s="2">
        <v>0</v>
      </c>
      <c r="O1189" s="2" t="s">
        <v>19</v>
      </c>
      <c r="P1189" s="2" t="str">
        <f t="shared" si="36"/>
        <v>Divorced</v>
      </c>
      <c r="Q1189" t="e">
        <f t="shared" si="37"/>
        <v>#N/A</v>
      </c>
    </row>
    <row r="1190" spans="1:17">
      <c r="A1190" s="2">
        <v>1098</v>
      </c>
      <c r="B1190" s="2">
        <v>149096</v>
      </c>
      <c r="C1190" s="2">
        <v>1</v>
      </c>
      <c r="D1190" s="2">
        <v>1</v>
      </c>
      <c r="E1190" s="2">
        <v>56</v>
      </c>
      <c r="F1190" s="2">
        <v>0</v>
      </c>
      <c r="G1190" s="2">
        <v>1</v>
      </c>
      <c r="H1190" s="2">
        <v>0</v>
      </c>
      <c r="I1190" s="2">
        <v>0</v>
      </c>
      <c r="J1190" s="2">
        <v>0</v>
      </c>
      <c r="K1190" s="2">
        <v>0</v>
      </c>
      <c r="L1190" s="2">
        <v>1</v>
      </c>
      <c r="M1190" s="2">
        <v>0</v>
      </c>
      <c r="N1190" s="2">
        <v>0</v>
      </c>
      <c r="O1190" s="2" t="s">
        <v>19</v>
      </c>
      <c r="P1190" s="2" t="str">
        <f t="shared" si="36"/>
        <v>Married</v>
      </c>
      <c r="Q1190" t="str">
        <f t="shared" si="37"/>
        <v>Graduate</v>
      </c>
    </row>
    <row r="1191" spans="1:17">
      <c r="A1191" s="2">
        <v>2761</v>
      </c>
      <c r="B1191" s="2">
        <v>149094</v>
      </c>
      <c r="C1191" s="2">
        <v>0</v>
      </c>
      <c r="D1191" s="2">
        <v>1</v>
      </c>
      <c r="E1191" s="2">
        <v>47</v>
      </c>
      <c r="F1191" s="2">
        <v>0</v>
      </c>
      <c r="G1191" s="2">
        <v>1</v>
      </c>
      <c r="H1191" s="2">
        <v>0</v>
      </c>
      <c r="I1191" s="2">
        <v>0</v>
      </c>
      <c r="J1191" s="2">
        <v>0</v>
      </c>
      <c r="K1191" s="2">
        <v>0</v>
      </c>
      <c r="L1191" s="2">
        <v>1</v>
      </c>
      <c r="M1191" s="2">
        <v>0</v>
      </c>
      <c r="N1191" s="2">
        <v>0</v>
      </c>
      <c r="O1191" s="2" t="s">
        <v>20</v>
      </c>
      <c r="P1191" s="2" t="str">
        <f t="shared" si="36"/>
        <v>Married</v>
      </c>
      <c r="Q1191" t="str">
        <f t="shared" si="37"/>
        <v>Graduate</v>
      </c>
    </row>
    <row r="1192" spans="1:17">
      <c r="A1192" s="2">
        <v>2665</v>
      </c>
      <c r="B1192" s="2">
        <v>149090</v>
      </c>
      <c r="C1192" s="2">
        <v>0</v>
      </c>
      <c r="D1192" s="2">
        <v>1</v>
      </c>
      <c r="E1192" s="2">
        <v>69</v>
      </c>
      <c r="F1192" s="2">
        <v>0</v>
      </c>
      <c r="G1192" s="2">
        <v>0</v>
      </c>
      <c r="H1192" s="2">
        <v>1</v>
      </c>
      <c r="I1192" s="2">
        <v>0</v>
      </c>
      <c r="J1192" s="2">
        <v>0</v>
      </c>
      <c r="K1192" s="2">
        <v>0</v>
      </c>
      <c r="L1192" s="2">
        <v>1</v>
      </c>
      <c r="M1192" s="2">
        <v>0</v>
      </c>
      <c r="N1192" s="2">
        <v>0</v>
      </c>
      <c r="O1192" s="2" t="s">
        <v>20</v>
      </c>
      <c r="P1192" s="2" t="str">
        <f t="shared" si="36"/>
        <v>Single</v>
      </c>
      <c r="Q1192" t="str">
        <f t="shared" si="37"/>
        <v>Graduate</v>
      </c>
    </row>
    <row r="1193" spans="1:17">
      <c r="A1193" s="2">
        <v>2147</v>
      </c>
      <c r="B1193" s="2">
        <v>148985</v>
      </c>
      <c r="C1193" s="2">
        <v>0</v>
      </c>
      <c r="D1193" s="2">
        <v>1</v>
      </c>
      <c r="E1193" s="2">
        <v>52</v>
      </c>
      <c r="F1193" s="2">
        <v>0</v>
      </c>
      <c r="G1193" s="2">
        <v>1</v>
      </c>
      <c r="H1193" s="2">
        <v>0</v>
      </c>
      <c r="I1193" s="2">
        <v>0</v>
      </c>
      <c r="J1193" s="2">
        <v>0</v>
      </c>
      <c r="K1193" s="2">
        <v>0</v>
      </c>
      <c r="L1193" s="2">
        <v>0</v>
      </c>
      <c r="M1193" s="2">
        <v>0</v>
      </c>
      <c r="N1193" s="2">
        <v>0</v>
      </c>
      <c r="O1193" s="2" t="s">
        <v>17</v>
      </c>
      <c r="P1193" s="2" t="str">
        <f t="shared" si="36"/>
        <v>Married</v>
      </c>
      <c r="Q1193" t="e">
        <f t="shared" si="37"/>
        <v>#N/A</v>
      </c>
    </row>
    <row r="1194" spans="1:17">
      <c r="A1194" s="2">
        <v>1038</v>
      </c>
      <c r="B1194" s="2">
        <v>148948</v>
      </c>
      <c r="C1194" s="2">
        <v>0</v>
      </c>
      <c r="D1194" s="2">
        <v>0</v>
      </c>
      <c r="E1194" s="2">
        <v>77</v>
      </c>
      <c r="F1194" s="2">
        <v>1</v>
      </c>
      <c r="G1194" s="2">
        <v>0</v>
      </c>
      <c r="H1194" s="2">
        <v>0</v>
      </c>
      <c r="I1194" s="2">
        <v>0</v>
      </c>
      <c r="J1194" s="2">
        <v>0</v>
      </c>
      <c r="K1194" s="2">
        <v>0</v>
      </c>
      <c r="L1194" s="2">
        <v>0</v>
      </c>
      <c r="M1194" s="2">
        <v>0</v>
      </c>
      <c r="N1194" s="2">
        <v>1</v>
      </c>
      <c r="O1194" s="2" t="s">
        <v>19</v>
      </c>
      <c r="P1194" s="2" t="str">
        <f t="shared" si="36"/>
        <v>Divorced</v>
      </c>
      <c r="Q1194" t="str">
        <f t="shared" si="37"/>
        <v>PhD</v>
      </c>
    </row>
    <row r="1195" spans="1:17">
      <c r="A1195" s="2">
        <v>1875</v>
      </c>
      <c r="B1195" s="2">
        <v>148948</v>
      </c>
      <c r="C1195" s="2">
        <v>0</v>
      </c>
      <c r="D1195" s="2">
        <v>0</v>
      </c>
      <c r="E1195" s="2">
        <v>77</v>
      </c>
      <c r="F1195" s="2">
        <v>1</v>
      </c>
      <c r="G1195" s="2">
        <v>0</v>
      </c>
      <c r="H1195" s="2">
        <v>0</v>
      </c>
      <c r="I1195" s="2">
        <v>0</v>
      </c>
      <c r="J1195" s="2">
        <v>0</v>
      </c>
      <c r="K1195" s="2">
        <v>0</v>
      </c>
      <c r="L1195" s="2">
        <v>0</v>
      </c>
      <c r="M1195" s="2">
        <v>0</v>
      </c>
      <c r="N1195" s="2">
        <v>1</v>
      </c>
      <c r="O1195" s="2" t="s">
        <v>18</v>
      </c>
      <c r="P1195" s="2" t="str">
        <f t="shared" si="36"/>
        <v>Divorced</v>
      </c>
      <c r="Q1195" t="str">
        <f t="shared" si="37"/>
        <v>PhD</v>
      </c>
    </row>
    <row r="1196" spans="1:17">
      <c r="A1196" s="2">
        <v>1496</v>
      </c>
      <c r="B1196" s="2">
        <v>148920</v>
      </c>
      <c r="C1196" s="2">
        <v>0</v>
      </c>
      <c r="D1196" s="2">
        <v>2</v>
      </c>
      <c r="E1196" s="2">
        <v>56</v>
      </c>
      <c r="F1196" s="2">
        <v>0</v>
      </c>
      <c r="G1196" s="2">
        <v>1</v>
      </c>
      <c r="H1196" s="2">
        <v>0</v>
      </c>
      <c r="I1196" s="2">
        <v>0</v>
      </c>
      <c r="J1196" s="2">
        <v>0</v>
      </c>
      <c r="K1196" s="2">
        <v>0</v>
      </c>
      <c r="L1196" s="2">
        <v>1</v>
      </c>
      <c r="M1196" s="2">
        <v>0</v>
      </c>
      <c r="N1196" s="2">
        <v>0</v>
      </c>
      <c r="O1196" s="2" t="s">
        <v>21</v>
      </c>
      <c r="P1196" s="2" t="str">
        <f t="shared" si="36"/>
        <v>Married</v>
      </c>
      <c r="Q1196" t="str">
        <f t="shared" si="37"/>
        <v>Graduate</v>
      </c>
    </row>
    <row r="1197" spans="1:17">
      <c r="A1197" s="2">
        <v>2275</v>
      </c>
      <c r="B1197" s="2">
        <v>148918</v>
      </c>
      <c r="C1197" s="2">
        <v>1</v>
      </c>
      <c r="D1197" s="2">
        <v>1</v>
      </c>
      <c r="E1197" s="2">
        <v>57</v>
      </c>
      <c r="F1197" s="2">
        <v>0</v>
      </c>
      <c r="G1197" s="2">
        <v>0</v>
      </c>
      <c r="H1197" s="2">
        <v>1</v>
      </c>
      <c r="I1197" s="2">
        <v>0</v>
      </c>
      <c r="J1197" s="2">
        <v>0</v>
      </c>
      <c r="K1197" s="2">
        <v>0</v>
      </c>
      <c r="L1197" s="2">
        <v>0</v>
      </c>
      <c r="M1197" s="2">
        <v>0</v>
      </c>
      <c r="N1197" s="2">
        <v>1</v>
      </c>
      <c r="O1197" s="2" t="s">
        <v>20</v>
      </c>
      <c r="P1197" s="2" t="str">
        <f t="shared" si="36"/>
        <v>Single</v>
      </c>
      <c r="Q1197" t="str">
        <f t="shared" si="37"/>
        <v>PhD</v>
      </c>
    </row>
    <row r="1198" spans="1:17">
      <c r="A1198" s="2">
        <v>2766</v>
      </c>
      <c r="B1198" s="2">
        <v>148918</v>
      </c>
      <c r="C1198" s="2">
        <v>1</v>
      </c>
      <c r="D1198" s="2">
        <v>1</v>
      </c>
      <c r="E1198" s="2">
        <v>57</v>
      </c>
      <c r="F1198" s="2">
        <v>0</v>
      </c>
      <c r="G1198" s="2">
        <v>0</v>
      </c>
      <c r="H1198" s="2">
        <v>1</v>
      </c>
      <c r="I1198" s="2">
        <v>0</v>
      </c>
      <c r="J1198" s="2">
        <v>0</v>
      </c>
      <c r="K1198" s="2">
        <v>0</v>
      </c>
      <c r="L1198" s="2">
        <v>0</v>
      </c>
      <c r="M1198" s="2">
        <v>0</v>
      </c>
      <c r="N1198" s="2">
        <v>1</v>
      </c>
      <c r="O1198" s="2" t="s">
        <v>19</v>
      </c>
      <c r="P1198" s="2" t="str">
        <f t="shared" si="36"/>
        <v>Single</v>
      </c>
      <c r="Q1198" t="str">
        <f t="shared" si="37"/>
        <v>PhD</v>
      </c>
    </row>
    <row r="1199" spans="1:17">
      <c r="A1199" s="2">
        <v>2355</v>
      </c>
      <c r="B1199" s="2">
        <v>148904</v>
      </c>
      <c r="C1199" s="2">
        <v>0</v>
      </c>
      <c r="D1199" s="2">
        <v>1</v>
      </c>
      <c r="E1199" s="2">
        <v>60</v>
      </c>
      <c r="F1199" s="2">
        <v>0</v>
      </c>
      <c r="G1199" s="2">
        <v>0</v>
      </c>
      <c r="H1199" s="2">
        <v>1</v>
      </c>
      <c r="I1199" s="2">
        <v>0</v>
      </c>
      <c r="J1199" s="2">
        <v>0</v>
      </c>
      <c r="K1199" s="2">
        <v>0</v>
      </c>
      <c r="L1199" s="2">
        <v>1</v>
      </c>
      <c r="M1199" s="2">
        <v>0</v>
      </c>
      <c r="N1199" s="2">
        <v>0</v>
      </c>
      <c r="O1199" s="2" t="s">
        <v>18</v>
      </c>
      <c r="P1199" s="2" t="str">
        <f t="shared" si="36"/>
        <v>Single</v>
      </c>
      <c r="Q1199" t="str">
        <f t="shared" si="37"/>
        <v>Graduate</v>
      </c>
    </row>
    <row r="1200" spans="1:17">
      <c r="A1200" s="2">
        <v>2939</v>
      </c>
      <c r="B1200" s="2">
        <v>148877</v>
      </c>
      <c r="C1200" s="2">
        <v>0</v>
      </c>
      <c r="D1200" s="2">
        <v>1</v>
      </c>
      <c r="E1200" s="2">
        <v>54</v>
      </c>
      <c r="F1200" s="2">
        <v>1</v>
      </c>
      <c r="G1200" s="2">
        <v>0</v>
      </c>
      <c r="H1200" s="2">
        <v>0</v>
      </c>
      <c r="I1200" s="2">
        <v>0</v>
      </c>
      <c r="J1200" s="2">
        <v>0</v>
      </c>
      <c r="K1200" s="2">
        <v>0</v>
      </c>
      <c r="L1200" s="2">
        <v>1</v>
      </c>
      <c r="M1200" s="2">
        <v>0</v>
      </c>
      <c r="N1200" s="2">
        <v>0</v>
      </c>
      <c r="O1200" s="2" t="s">
        <v>17</v>
      </c>
      <c r="P1200" s="2" t="str">
        <f t="shared" si="36"/>
        <v>Divorced</v>
      </c>
      <c r="Q1200" t="str">
        <f t="shared" si="37"/>
        <v>Graduate</v>
      </c>
    </row>
    <row r="1201" spans="1:17">
      <c r="A1201" s="2">
        <v>1548</v>
      </c>
      <c r="B1201" s="2">
        <v>148799</v>
      </c>
      <c r="C1201" s="2">
        <v>0</v>
      </c>
      <c r="D1201" s="2">
        <v>1</v>
      </c>
      <c r="E1201" s="2">
        <v>57</v>
      </c>
      <c r="F1201" s="2">
        <v>1</v>
      </c>
      <c r="G1201" s="2">
        <v>0</v>
      </c>
      <c r="H1201" s="2">
        <v>0</v>
      </c>
      <c r="I1201" s="2">
        <v>0</v>
      </c>
      <c r="J1201" s="2">
        <v>0</v>
      </c>
      <c r="K1201" s="2">
        <v>0</v>
      </c>
      <c r="L1201" s="2">
        <v>0</v>
      </c>
      <c r="M1201" s="2">
        <v>0</v>
      </c>
      <c r="N1201" s="2">
        <v>1</v>
      </c>
      <c r="O1201" s="2" t="s">
        <v>19</v>
      </c>
      <c r="P1201" s="2" t="str">
        <f t="shared" si="36"/>
        <v>Divorced</v>
      </c>
      <c r="Q1201" t="str">
        <f t="shared" si="37"/>
        <v>PhD</v>
      </c>
    </row>
    <row r="1202" spans="1:17">
      <c r="A1202" s="2">
        <v>3029</v>
      </c>
      <c r="B1202" s="2">
        <v>148794</v>
      </c>
      <c r="C1202" s="2">
        <v>1</v>
      </c>
      <c r="D1202" s="2">
        <v>1</v>
      </c>
      <c r="E1202" s="2">
        <v>67</v>
      </c>
      <c r="F1202" s="2">
        <v>0</v>
      </c>
      <c r="G1202" s="2">
        <v>0</v>
      </c>
      <c r="H1202" s="2">
        <v>0</v>
      </c>
      <c r="I1202" s="2">
        <v>1</v>
      </c>
      <c r="J1202" s="2">
        <v>0</v>
      </c>
      <c r="K1202" s="2">
        <v>0</v>
      </c>
      <c r="L1202" s="2">
        <v>1</v>
      </c>
      <c r="M1202" s="2">
        <v>0</v>
      </c>
      <c r="N1202" s="2">
        <v>0</v>
      </c>
      <c r="O1202" s="2" t="s">
        <v>17</v>
      </c>
      <c r="P1202" s="2" t="str">
        <f t="shared" si="36"/>
        <v>Together</v>
      </c>
      <c r="Q1202" t="str">
        <f t="shared" si="37"/>
        <v>Graduate</v>
      </c>
    </row>
    <row r="1203" spans="1:17">
      <c r="A1203" s="2">
        <v>1812</v>
      </c>
      <c r="B1203" s="2">
        <v>148789</v>
      </c>
      <c r="C1203" s="2">
        <v>0</v>
      </c>
      <c r="D1203" s="2">
        <v>0</v>
      </c>
      <c r="E1203" s="2">
        <v>28</v>
      </c>
      <c r="F1203" s="2">
        <v>0</v>
      </c>
      <c r="G1203" s="2">
        <v>0</v>
      </c>
      <c r="H1203" s="2">
        <v>1</v>
      </c>
      <c r="I1203" s="2">
        <v>0</v>
      </c>
      <c r="J1203" s="2">
        <v>0</v>
      </c>
      <c r="K1203" s="2">
        <v>0</v>
      </c>
      <c r="L1203" s="2">
        <v>1</v>
      </c>
      <c r="M1203" s="2">
        <v>0</v>
      </c>
      <c r="N1203" s="2">
        <v>0</v>
      </c>
      <c r="O1203" s="2" t="s">
        <v>19</v>
      </c>
      <c r="P1203" s="2" t="str">
        <f t="shared" si="36"/>
        <v>Single</v>
      </c>
      <c r="Q1203" t="str">
        <f t="shared" si="37"/>
        <v>Graduate</v>
      </c>
    </row>
    <row r="1204" spans="1:17">
      <c r="A1204" s="2">
        <v>1723</v>
      </c>
      <c r="B1204" s="2">
        <v>148767</v>
      </c>
      <c r="C1204" s="2">
        <v>1</v>
      </c>
      <c r="D1204" s="2">
        <v>2</v>
      </c>
      <c r="E1204" s="2">
        <v>70</v>
      </c>
      <c r="F1204" s="2">
        <v>0</v>
      </c>
      <c r="G1204" s="2">
        <v>0</v>
      </c>
      <c r="H1204" s="2">
        <v>1</v>
      </c>
      <c r="I1204" s="2">
        <v>0</v>
      </c>
      <c r="J1204" s="2">
        <v>0</v>
      </c>
      <c r="K1204" s="2">
        <v>0</v>
      </c>
      <c r="L1204" s="2">
        <v>0</v>
      </c>
      <c r="M1204" s="2">
        <v>0</v>
      </c>
      <c r="N1204" s="2">
        <v>1</v>
      </c>
      <c r="O1204" s="2" t="s">
        <v>20</v>
      </c>
      <c r="P1204" s="2" t="str">
        <f t="shared" si="36"/>
        <v>Single</v>
      </c>
      <c r="Q1204" t="str">
        <f t="shared" si="37"/>
        <v>PhD</v>
      </c>
    </row>
    <row r="1205" spans="1:17">
      <c r="A1205" s="2">
        <v>2311</v>
      </c>
      <c r="B1205" s="2">
        <v>148752</v>
      </c>
      <c r="C1205" s="2">
        <v>1</v>
      </c>
      <c r="D1205" s="2">
        <v>1</v>
      </c>
      <c r="E1205" s="2">
        <v>51</v>
      </c>
      <c r="F1205" s="2">
        <v>0</v>
      </c>
      <c r="G1205" s="2">
        <v>1</v>
      </c>
      <c r="H1205" s="2">
        <v>0</v>
      </c>
      <c r="I1205" s="2">
        <v>0</v>
      </c>
      <c r="J1205" s="2">
        <v>0</v>
      </c>
      <c r="K1205" s="2">
        <v>0</v>
      </c>
      <c r="L1205" s="2">
        <v>1</v>
      </c>
      <c r="M1205" s="2">
        <v>0</v>
      </c>
      <c r="N1205" s="2">
        <v>0</v>
      </c>
      <c r="O1205" s="2" t="s">
        <v>20</v>
      </c>
      <c r="P1205" s="2" t="str">
        <f t="shared" si="36"/>
        <v>Married</v>
      </c>
      <c r="Q1205" t="str">
        <f t="shared" si="37"/>
        <v>Graduate</v>
      </c>
    </row>
    <row r="1206" spans="1:17">
      <c r="A1206" s="2">
        <v>1746</v>
      </c>
      <c r="B1206" s="2">
        <v>148726</v>
      </c>
      <c r="C1206" s="2">
        <v>0</v>
      </c>
      <c r="D1206" s="2">
        <v>1</v>
      </c>
      <c r="E1206" s="2">
        <v>65</v>
      </c>
      <c r="F1206" s="2">
        <v>0</v>
      </c>
      <c r="G1206" s="2">
        <v>1</v>
      </c>
      <c r="H1206" s="2">
        <v>0</v>
      </c>
      <c r="I1206" s="2">
        <v>0</v>
      </c>
      <c r="J1206" s="2">
        <v>0</v>
      </c>
      <c r="K1206" s="2">
        <v>0</v>
      </c>
      <c r="L1206" s="2">
        <v>1</v>
      </c>
      <c r="M1206" s="2">
        <v>0</v>
      </c>
      <c r="N1206" s="2">
        <v>0</v>
      </c>
      <c r="O1206" s="2" t="s">
        <v>19</v>
      </c>
      <c r="P1206" s="2" t="str">
        <f t="shared" si="36"/>
        <v>Married</v>
      </c>
      <c r="Q1206" t="str">
        <f t="shared" si="37"/>
        <v>Graduate</v>
      </c>
    </row>
    <row r="1207" spans="1:17">
      <c r="A1207" s="2">
        <v>1195</v>
      </c>
      <c r="B1207" s="2">
        <v>148721</v>
      </c>
      <c r="C1207" s="2">
        <v>1</v>
      </c>
      <c r="D1207" s="2">
        <v>1</v>
      </c>
      <c r="E1207" s="2">
        <v>57</v>
      </c>
      <c r="F1207" s="2">
        <v>1</v>
      </c>
      <c r="G1207" s="2">
        <v>0</v>
      </c>
      <c r="H1207" s="2">
        <v>0</v>
      </c>
      <c r="I1207" s="2">
        <v>0</v>
      </c>
      <c r="J1207" s="2">
        <v>0</v>
      </c>
      <c r="K1207" s="2">
        <v>0</v>
      </c>
      <c r="L1207" s="2">
        <v>0</v>
      </c>
      <c r="M1207" s="2">
        <v>1</v>
      </c>
      <c r="N1207" s="2">
        <v>0</v>
      </c>
      <c r="O1207" s="2" t="s">
        <v>20</v>
      </c>
      <c r="P1207" s="2" t="str">
        <f t="shared" si="36"/>
        <v>Divorced</v>
      </c>
      <c r="Q1207" t="str">
        <f t="shared" si="37"/>
        <v>Master</v>
      </c>
    </row>
    <row r="1208" spans="1:17">
      <c r="A1208" s="2">
        <v>3064</v>
      </c>
      <c r="B1208" s="2">
        <v>148699</v>
      </c>
      <c r="C1208" s="2">
        <v>1</v>
      </c>
      <c r="D1208" s="2">
        <v>1</v>
      </c>
      <c r="E1208" s="2">
        <v>70</v>
      </c>
      <c r="F1208" s="2">
        <v>0</v>
      </c>
      <c r="G1208" s="2">
        <v>1</v>
      </c>
      <c r="H1208" s="2">
        <v>0</v>
      </c>
      <c r="I1208" s="2">
        <v>0</v>
      </c>
      <c r="J1208" s="2">
        <v>0</v>
      </c>
      <c r="K1208" s="2">
        <v>0</v>
      </c>
      <c r="L1208" s="2">
        <v>0</v>
      </c>
      <c r="M1208" s="2">
        <v>0</v>
      </c>
      <c r="N1208" s="2">
        <v>1</v>
      </c>
      <c r="O1208" s="2" t="s">
        <v>22</v>
      </c>
      <c r="P1208" s="2" t="str">
        <f t="shared" si="36"/>
        <v>Married</v>
      </c>
      <c r="Q1208" t="str">
        <f t="shared" si="37"/>
        <v>PhD</v>
      </c>
    </row>
    <row r="1209" spans="1:17">
      <c r="A1209" s="2">
        <v>1409</v>
      </c>
      <c r="B1209" s="2">
        <v>148686</v>
      </c>
      <c r="C1209" s="2">
        <v>1</v>
      </c>
      <c r="D1209" s="2">
        <v>2</v>
      </c>
      <c r="E1209" s="2">
        <v>67</v>
      </c>
      <c r="F1209" s="2">
        <v>0</v>
      </c>
      <c r="G1209" s="2">
        <v>1</v>
      </c>
      <c r="H1209" s="2">
        <v>0</v>
      </c>
      <c r="I1209" s="2">
        <v>0</v>
      </c>
      <c r="J1209" s="2">
        <v>0</v>
      </c>
      <c r="K1209" s="2">
        <v>0</v>
      </c>
      <c r="L1209" s="2">
        <v>1</v>
      </c>
      <c r="M1209" s="2">
        <v>0</v>
      </c>
      <c r="N1209" s="2">
        <v>0</v>
      </c>
      <c r="O1209" s="2" t="s">
        <v>17</v>
      </c>
      <c r="P1209" s="2" t="str">
        <f t="shared" si="36"/>
        <v>Married</v>
      </c>
      <c r="Q1209" t="str">
        <f t="shared" si="37"/>
        <v>Graduate</v>
      </c>
    </row>
    <row r="1210" spans="1:17">
      <c r="A1210" s="2">
        <v>2104</v>
      </c>
      <c r="B1210" s="2">
        <v>148526</v>
      </c>
      <c r="C1210" s="2">
        <v>1</v>
      </c>
      <c r="D1210" s="2">
        <v>0</v>
      </c>
      <c r="E1210" s="2">
        <v>41</v>
      </c>
      <c r="F1210" s="2">
        <v>0</v>
      </c>
      <c r="G1210" s="2">
        <v>0</v>
      </c>
      <c r="H1210" s="2">
        <v>1</v>
      </c>
      <c r="I1210" s="2">
        <v>0</v>
      </c>
      <c r="J1210" s="2">
        <v>0</v>
      </c>
      <c r="K1210" s="2">
        <v>0</v>
      </c>
      <c r="L1210" s="2">
        <v>1</v>
      </c>
      <c r="M1210" s="2">
        <v>0</v>
      </c>
      <c r="N1210" s="2">
        <v>0</v>
      </c>
      <c r="O1210" s="2" t="s">
        <v>22</v>
      </c>
      <c r="P1210" s="2" t="str">
        <f t="shared" si="36"/>
        <v>Single</v>
      </c>
      <c r="Q1210" t="str">
        <f t="shared" si="37"/>
        <v>Graduate</v>
      </c>
    </row>
    <row r="1211" spans="1:17">
      <c r="A1211" s="2">
        <v>2571</v>
      </c>
      <c r="B1211" s="2">
        <v>148432</v>
      </c>
      <c r="C1211" s="2">
        <v>0</v>
      </c>
      <c r="D1211" s="2">
        <v>1</v>
      </c>
      <c r="E1211" s="2">
        <v>47</v>
      </c>
      <c r="F1211" s="2">
        <v>0</v>
      </c>
      <c r="G1211" s="2">
        <v>0</v>
      </c>
      <c r="H1211" s="2">
        <v>1</v>
      </c>
      <c r="I1211" s="2">
        <v>0</v>
      </c>
      <c r="J1211" s="2">
        <v>0</v>
      </c>
      <c r="K1211" s="2">
        <v>0</v>
      </c>
      <c r="L1211" s="2">
        <v>0</v>
      </c>
      <c r="M1211" s="2">
        <v>0</v>
      </c>
      <c r="N1211" s="2">
        <v>1</v>
      </c>
      <c r="O1211" s="2" t="s">
        <v>18</v>
      </c>
      <c r="P1211" s="2" t="str">
        <f t="shared" si="36"/>
        <v>Single</v>
      </c>
      <c r="Q1211" t="str">
        <f t="shared" si="37"/>
        <v>PhD</v>
      </c>
    </row>
    <row r="1212" spans="1:17">
      <c r="A1212" s="2">
        <v>3145</v>
      </c>
      <c r="B1212" s="2">
        <v>148432</v>
      </c>
      <c r="C1212" s="2">
        <v>0</v>
      </c>
      <c r="D1212" s="2">
        <v>1</v>
      </c>
      <c r="E1212" s="2">
        <v>47</v>
      </c>
      <c r="F1212" s="2">
        <v>0</v>
      </c>
      <c r="G1212" s="2">
        <v>0</v>
      </c>
      <c r="H1212" s="2">
        <v>1</v>
      </c>
      <c r="I1212" s="2">
        <v>0</v>
      </c>
      <c r="J1212" s="2">
        <v>0</v>
      </c>
      <c r="K1212" s="2">
        <v>0</v>
      </c>
      <c r="L1212" s="2">
        <v>0</v>
      </c>
      <c r="M1212" s="2">
        <v>0</v>
      </c>
      <c r="N1212" s="2">
        <v>1</v>
      </c>
      <c r="O1212" s="2" t="s">
        <v>20</v>
      </c>
      <c r="P1212" s="2" t="str">
        <f t="shared" si="36"/>
        <v>Single</v>
      </c>
      <c r="Q1212" t="str">
        <f t="shared" si="37"/>
        <v>PhD</v>
      </c>
    </row>
    <row r="1213" spans="1:17">
      <c r="A1213" s="2">
        <v>3170</v>
      </c>
      <c r="B1213" s="2">
        <v>148432</v>
      </c>
      <c r="C1213" s="2">
        <v>0</v>
      </c>
      <c r="D1213" s="2">
        <v>1</v>
      </c>
      <c r="E1213" s="2">
        <v>47</v>
      </c>
      <c r="F1213" s="2">
        <v>0</v>
      </c>
      <c r="G1213" s="2">
        <v>0</v>
      </c>
      <c r="H1213" s="2">
        <v>1</v>
      </c>
      <c r="I1213" s="2">
        <v>0</v>
      </c>
      <c r="J1213" s="2">
        <v>0</v>
      </c>
      <c r="K1213" s="2">
        <v>0</v>
      </c>
      <c r="L1213" s="2">
        <v>0</v>
      </c>
      <c r="M1213" s="2">
        <v>0</v>
      </c>
      <c r="N1213" s="2">
        <v>1</v>
      </c>
      <c r="O1213" s="2" t="s">
        <v>21</v>
      </c>
      <c r="P1213" s="2" t="str">
        <f t="shared" si="36"/>
        <v>Single</v>
      </c>
      <c r="Q1213" t="str">
        <f t="shared" si="37"/>
        <v>PhD</v>
      </c>
    </row>
    <row r="1214" spans="1:17">
      <c r="A1214" s="2">
        <v>1485</v>
      </c>
      <c r="B1214" s="2">
        <v>148330</v>
      </c>
      <c r="C1214" s="2">
        <v>0</v>
      </c>
      <c r="D1214" s="2">
        <v>1</v>
      </c>
      <c r="E1214" s="2">
        <v>59</v>
      </c>
      <c r="F1214" s="2">
        <v>0</v>
      </c>
      <c r="G1214" s="2">
        <v>0</v>
      </c>
      <c r="H1214" s="2">
        <v>0</v>
      </c>
      <c r="I1214" s="2">
        <v>1</v>
      </c>
      <c r="J1214" s="2">
        <v>0</v>
      </c>
      <c r="K1214" s="2">
        <v>0</v>
      </c>
      <c r="L1214" s="2">
        <v>0</v>
      </c>
      <c r="M1214" s="2">
        <v>1</v>
      </c>
      <c r="N1214" s="2">
        <v>0</v>
      </c>
      <c r="O1214" s="2" t="s">
        <v>18</v>
      </c>
      <c r="P1214" s="2" t="str">
        <f t="shared" si="36"/>
        <v>Together</v>
      </c>
      <c r="Q1214" t="str">
        <f t="shared" si="37"/>
        <v>Master</v>
      </c>
    </row>
    <row r="1215" spans="1:17">
      <c r="A1215" s="2">
        <v>1598</v>
      </c>
      <c r="B1215" s="2">
        <v>148240</v>
      </c>
      <c r="C1215" s="2">
        <v>0</v>
      </c>
      <c r="D1215" s="2">
        <v>0</v>
      </c>
      <c r="E1215" s="2">
        <v>51</v>
      </c>
      <c r="F1215" s="2">
        <v>0</v>
      </c>
      <c r="G1215" s="2">
        <v>0</v>
      </c>
      <c r="H1215" s="2">
        <v>1</v>
      </c>
      <c r="I1215" s="2">
        <v>0</v>
      </c>
      <c r="J1215" s="2">
        <v>0</v>
      </c>
      <c r="K1215" s="2">
        <v>0</v>
      </c>
      <c r="L1215" s="2">
        <v>0</v>
      </c>
      <c r="M1215" s="2">
        <v>0</v>
      </c>
      <c r="N1215" s="2">
        <v>1</v>
      </c>
      <c r="O1215" s="2" t="s">
        <v>21</v>
      </c>
      <c r="P1215" s="2" t="str">
        <f t="shared" si="36"/>
        <v>Single</v>
      </c>
      <c r="Q1215" t="str">
        <f t="shared" si="37"/>
        <v>PhD</v>
      </c>
    </row>
    <row r="1216" spans="1:17">
      <c r="A1216" s="2">
        <v>2997</v>
      </c>
      <c r="B1216" s="2">
        <v>148195</v>
      </c>
      <c r="C1216" s="2">
        <v>1</v>
      </c>
      <c r="D1216" s="2">
        <v>1</v>
      </c>
      <c r="E1216" s="2">
        <v>64</v>
      </c>
      <c r="F1216" s="2">
        <v>0</v>
      </c>
      <c r="G1216" s="2">
        <v>1</v>
      </c>
      <c r="H1216" s="2">
        <v>0</v>
      </c>
      <c r="I1216" s="2">
        <v>0</v>
      </c>
      <c r="J1216" s="2">
        <v>0</v>
      </c>
      <c r="K1216" s="2">
        <v>0</v>
      </c>
      <c r="L1216" s="2">
        <v>1</v>
      </c>
      <c r="M1216" s="2">
        <v>0</v>
      </c>
      <c r="N1216" s="2">
        <v>0</v>
      </c>
      <c r="O1216" s="2" t="s">
        <v>18</v>
      </c>
      <c r="P1216" s="2" t="str">
        <f t="shared" si="36"/>
        <v>Married</v>
      </c>
      <c r="Q1216" t="str">
        <f t="shared" si="37"/>
        <v>Graduate</v>
      </c>
    </row>
    <row r="1217" spans="1:17">
      <c r="A1217" s="2">
        <v>1785</v>
      </c>
      <c r="B1217" s="2">
        <v>148192</v>
      </c>
      <c r="C1217" s="2">
        <v>0</v>
      </c>
      <c r="D1217" s="2">
        <v>0</v>
      </c>
      <c r="E1217" s="2">
        <v>62</v>
      </c>
      <c r="F1217" s="2">
        <v>0</v>
      </c>
      <c r="G1217" s="2">
        <v>1</v>
      </c>
      <c r="H1217" s="2">
        <v>0</v>
      </c>
      <c r="I1217" s="2">
        <v>0</v>
      </c>
      <c r="J1217" s="2">
        <v>0</v>
      </c>
      <c r="K1217" s="2">
        <v>0</v>
      </c>
      <c r="L1217" s="2">
        <v>1</v>
      </c>
      <c r="M1217" s="2">
        <v>0</v>
      </c>
      <c r="N1217" s="2">
        <v>0</v>
      </c>
      <c r="O1217" s="2" t="s">
        <v>18</v>
      </c>
      <c r="P1217" s="2" t="str">
        <f t="shared" si="36"/>
        <v>Married</v>
      </c>
      <c r="Q1217" t="str">
        <f t="shared" si="37"/>
        <v>Graduate</v>
      </c>
    </row>
    <row r="1218" spans="1:17">
      <c r="A1218" s="2">
        <v>2808</v>
      </c>
      <c r="B1218" s="2">
        <v>148186</v>
      </c>
      <c r="C1218" s="2">
        <v>1</v>
      </c>
      <c r="D1218" s="2">
        <v>0</v>
      </c>
      <c r="E1218" s="2">
        <v>46</v>
      </c>
      <c r="F1218" s="2">
        <v>0</v>
      </c>
      <c r="G1218" s="2">
        <v>0</v>
      </c>
      <c r="H1218" s="2">
        <v>0</v>
      </c>
      <c r="I1218" s="2">
        <v>1</v>
      </c>
      <c r="J1218" s="2">
        <v>0</v>
      </c>
      <c r="K1218" s="2">
        <v>0</v>
      </c>
      <c r="L1218" s="2">
        <v>1</v>
      </c>
      <c r="M1218" s="2">
        <v>0</v>
      </c>
      <c r="N1218" s="2">
        <v>0</v>
      </c>
      <c r="O1218" s="2" t="s">
        <v>19</v>
      </c>
      <c r="P1218" s="2" t="str">
        <f t="shared" si="36"/>
        <v>Together</v>
      </c>
      <c r="Q1218" t="str">
        <f t="shared" si="37"/>
        <v>Graduate</v>
      </c>
    </row>
    <row r="1219" spans="1:17">
      <c r="A1219" s="2">
        <v>1355</v>
      </c>
      <c r="B1219" s="2">
        <v>148178</v>
      </c>
      <c r="C1219" s="2">
        <v>1</v>
      </c>
      <c r="D1219" s="2">
        <v>1</v>
      </c>
      <c r="E1219" s="2">
        <v>45</v>
      </c>
      <c r="F1219" s="2">
        <v>0</v>
      </c>
      <c r="G1219" s="2">
        <v>1</v>
      </c>
      <c r="H1219" s="2">
        <v>0</v>
      </c>
      <c r="I1219" s="2">
        <v>0</v>
      </c>
      <c r="J1219" s="2">
        <v>0</v>
      </c>
      <c r="K1219" s="2">
        <v>0</v>
      </c>
      <c r="L1219" s="2">
        <v>1</v>
      </c>
      <c r="M1219" s="2">
        <v>0</v>
      </c>
      <c r="N1219" s="2">
        <v>0</v>
      </c>
      <c r="O1219" s="2" t="s">
        <v>17</v>
      </c>
      <c r="P1219" s="2" t="str">
        <f t="shared" ref="P1219:P1282" si="38">IF(F1219=1, "Divorced", IF(G1219=1, "Married", IF(H1219=1, "Single", IF(I1219=1, "Together",IF(J1219=1, "Widow",NA())))))</f>
        <v>Married</v>
      </c>
      <c r="Q1219" t="str">
        <f t="shared" ref="Q1219:Q1282" si="39">IF(K1219=1, "Basic", IF(L1219=1, "Graduate", IF(M1219=1, "Master",IF(N1219=1, "PhD",NA()))))</f>
        <v>Graduate</v>
      </c>
    </row>
    <row r="1220" spans="1:17">
      <c r="A1220" s="2">
        <v>3077</v>
      </c>
      <c r="B1220" s="2">
        <v>148150</v>
      </c>
      <c r="C1220" s="2">
        <v>0</v>
      </c>
      <c r="D1220" s="2">
        <v>1</v>
      </c>
      <c r="E1220" s="2">
        <v>71</v>
      </c>
      <c r="F1220" s="2">
        <v>0</v>
      </c>
      <c r="G1220" s="2">
        <v>1</v>
      </c>
      <c r="H1220" s="2">
        <v>0</v>
      </c>
      <c r="I1220" s="2">
        <v>0</v>
      </c>
      <c r="J1220" s="2">
        <v>0</v>
      </c>
      <c r="K1220" s="2">
        <v>0</v>
      </c>
      <c r="L1220" s="2">
        <v>0</v>
      </c>
      <c r="M1220" s="2">
        <v>1</v>
      </c>
      <c r="N1220" s="2">
        <v>0</v>
      </c>
      <c r="O1220" s="2" t="s">
        <v>17</v>
      </c>
      <c r="P1220" s="2" t="str">
        <f t="shared" si="38"/>
        <v>Married</v>
      </c>
      <c r="Q1220" t="str">
        <f t="shared" si="39"/>
        <v>Master</v>
      </c>
    </row>
    <row r="1221" spans="1:17">
      <c r="A1221" s="2">
        <v>2161</v>
      </c>
      <c r="B1221" s="2">
        <v>148070</v>
      </c>
      <c r="C1221" s="2">
        <v>0</v>
      </c>
      <c r="D1221" s="2">
        <v>1</v>
      </c>
      <c r="E1221" s="2">
        <v>70</v>
      </c>
      <c r="F1221" s="2">
        <v>0</v>
      </c>
      <c r="G1221" s="2">
        <v>0</v>
      </c>
      <c r="H1221" s="2">
        <v>0</v>
      </c>
      <c r="I1221" s="2">
        <v>1</v>
      </c>
      <c r="J1221" s="2">
        <v>0</v>
      </c>
      <c r="K1221" s="2">
        <v>0</v>
      </c>
      <c r="L1221" s="2">
        <v>1</v>
      </c>
      <c r="M1221" s="2">
        <v>0</v>
      </c>
      <c r="N1221" s="2">
        <v>0</v>
      </c>
      <c r="O1221" s="2" t="s">
        <v>20</v>
      </c>
      <c r="P1221" s="2" t="str">
        <f t="shared" si="38"/>
        <v>Together</v>
      </c>
      <c r="Q1221" t="str">
        <f t="shared" si="39"/>
        <v>Graduate</v>
      </c>
    </row>
    <row r="1222" spans="1:17">
      <c r="A1222" s="2">
        <v>1389</v>
      </c>
      <c r="B1222" s="2">
        <v>148006</v>
      </c>
      <c r="C1222" s="2">
        <v>1</v>
      </c>
      <c r="D1222" s="2">
        <v>1</v>
      </c>
      <c r="E1222" s="2">
        <v>55</v>
      </c>
      <c r="F1222" s="2">
        <v>0</v>
      </c>
      <c r="G1222" s="2">
        <v>1</v>
      </c>
      <c r="H1222" s="2">
        <v>0</v>
      </c>
      <c r="I1222" s="2">
        <v>0</v>
      </c>
      <c r="J1222" s="2">
        <v>0</v>
      </c>
      <c r="K1222" s="2">
        <v>0</v>
      </c>
      <c r="L1222" s="2">
        <v>1</v>
      </c>
      <c r="M1222" s="2">
        <v>0</v>
      </c>
      <c r="N1222" s="2">
        <v>0</v>
      </c>
      <c r="O1222" s="2" t="s">
        <v>18</v>
      </c>
      <c r="P1222" s="2" t="str">
        <f t="shared" si="38"/>
        <v>Married</v>
      </c>
      <c r="Q1222" t="str">
        <f t="shared" si="39"/>
        <v>Graduate</v>
      </c>
    </row>
    <row r="1223" spans="1:17">
      <c r="A1223" s="2">
        <v>2541</v>
      </c>
      <c r="B1223" s="2">
        <v>147958</v>
      </c>
      <c r="C1223" s="2">
        <v>0</v>
      </c>
      <c r="D1223" s="2">
        <v>1</v>
      </c>
      <c r="E1223" s="2">
        <v>68</v>
      </c>
      <c r="F1223" s="2">
        <v>0</v>
      </c>
      <c r="G1223" s="2">
        <v>0</v>
      </c>
      <c r="H1223" s="2">
        <v>1</v>
      </c>
      <c r="I1223" s="2">
        <v>0</v>
      </c>
      <c r="J1223" s="2">
        <v>0</v>
      </c>
      <c r="K1223" s="2">
        <v>0</v>
      </c>
      <c r="L1223" s="2">
        <v>1</v>
      </c>
      <c r="M1223" s="2">
        <v>0</v>
      </c>
      <c r="N1223" s="2">
        <v>0</v>
      </c>
      <c r="O1223" s="2" t="s">
        <v>18</v>
      </c>
      <c r="P1223" s="2" t="str">
        <f t="shared" si="38"/>
        <v>Single</v>
      </c>
      <c r="Q1223" t="str">
        <f t="shared" si="39"/>
        <v>Graduate</v>
      </c>
    </row>
    <row r="1224" spans="1:17">
      <c r="A1224" s="2">
        <v>1088</v>
      </c>
      <c r="B1224" s="2">
        <v>147916</v>
      </c>
      <c r="C1224" s="2">
        <v>0</v>
      </c>
      <c r="D1224" s="2">
        <v>1</v>
      </c>
      <c r="E1224" s="2">
        <v>60</v>
      </c>
      <c r="F1224" s="2">
        <v>0</v>
      </c>
      <c r="G1224" s="2">
        <v>0</v>
      </c>
      <c r="H1224" s="2">
        <v>0</v>
      </c>
      <c r="I1224" s="2">
        <v>0</v>
      </c>
      <c r="J1224" s="2">
        <v>1</v>
      </c>
      <c r="K1224" s="2">
        <v>0</v>
      </c>
      <c r="L1224" s="2">
        <v>1</v>
      </c>
      <c r="M1224" s="2">
        <v>0</v>
      </c>
      <c r="N1224" s="2">
        <v>0</v>
      </c>
      <c r="O1224" s="2" t="s">
        <v>21</v>
      </c>
      <c r="P1224" s="2" t="str">
        <f t="shared" si="38"/>
        <v>Widow</v>
      </c>
      <c r="Q1224" t="str">
        <f t="shared" si="39"/>
        <v>Graduate</v>
      </c>
    </row>
    <row r="1225" spans="1:17">
      <c r="A1225" s="2">
        <v>1889</v>
      </c>
      <c r="B1225" s="2">
        <v>147889</v>
      </c>
      <c r="C1225" s="2">
        <v>1</v>
      </c>
      <c r="D1225" s="2">
        <v>0</v>
      </c>
      <c r="E1225" s="2">
        <v>46</v>
      </c>
      <c r="F1225" s="2">
        <v>0</v>
      </c>
      <c r="G1225" s="2">
        <v>0</v>
      </c>
      <c r="H1225" s="2">
        <v>0</v>
      </c>
      <c r="I1225" s="2">
        <v>1</v>
      </c>
      <c r="J1225" s="2">
        <v>0</v>
      </c>
      <c r="K1225" s="2">
        <v>0</v>
      </c>
      <c r="L1225" s="2">
        <v>1</v>
      </c>
      <c r="M1225" s="2">
        <v>0</v>
      </c>
      <c r="N1225" s="2">
        <v>0</v>
      </c>
      <c r="O1225" s="2" t="s">
        <v>17</v>
      </c>
      <c r="P1225" s="2" t="str">
        <f t="shared" si="38"/>
        <v>Together</v>
      </c>
      <c r="Q1225" t="str">
        <f t="shared" si="39"/>
        <v>Graduate</v>
      </c>
    </row>
    <row r="1226" spans="1:17">
      <c r="A1226" s="2">
        <v>1531</v>
      </c>
      <c r="B1226" s="2">
        <v>147850</v>
      </c>
      <c r="C1226" s="2">
        <v>1</v>
      </c>
      <c r="D1226" s="2">
        <v>0</v>
      </c>
      <c r="E1226" s="2">
        <v>40</v>
      </c>
      <c r="F1226" s="2">
        <v>0</v>
      </c>
      <c r="G1226" s="2">
        <v>1</v>
      </c>
      <c r="H1226" s="2">
        <v>0</v>
      </c>
      <c r="I1226" s="2">
        <v>0</v>
      </c>
      <c r="J1226" s="2">
        <v>0</v>
      </c>
      <c r="K1226" s="2">
        <v>0</v>
      </c>
      <c r="L1226" s="2">
        <v>1</v>
      </c>
      <c r="M1226" s="2">
        <v>0</v>
      </c>
      <c r="N1226" s="2">
        <v>0</v>
      </c>
      <c r="O1226" s="2" t="s">
        <v>20</v>
      </c>
      <c r="P1226" s="2" t="str">
        <f t="shared" si="38"/>
        <v>Married</v>
      </c>
      <c r="Q1226" t="str">
        <f t="shared" si="39"/>
        <v>Graduate</v>
      </c>
    </row>
    <row r="1227" spans="1:17">
      <c r="A1227" s="2">
        <v>1092</v>
      </c>
      <c r="B1227" s="2">
        <v>147823</v>
      </c>
      <c r="C1227" s="2">
        <v>0</v>
      </c>
      <c r="D1227" s="2">
        <v>1</v>
      </c>
      <c r="E1227" s="2">
        <v>60</v>
      </c>
      <c r="F1227" s="2">
        <v>0</v>
      </c>
      <c r="G1227" s="2">
        <v>0</v>
      </c>
      <c r="H1227" s="2">
        <v>1</v>
      </c>
      <c r="I1227" s="2">
        <v>0</v>
      </c>
      <c r="J1227" s="2">
        <v>0</v>
      </c>
      <c r="K1227" s="2">
        <v>0</v>
      </c>
      <c r="L1227" s="2">
        <v>0</v>
      </c>
      <c r="M1227" s="2">
        <v>0</v>
      </c>
      <c r="N1227" s="2">
        <v>0</v>
      </c>
      <c r="O1227" s="2" t="s">
        <v>19</v>
      </c>
      <c r="P1227" s="2" t="str">
        <f t="shared" si="38"/>
        <v>Single</v>
      </c>
      <c r="Q1227" t="e">
        <f t="shared" si="39"/>
        <v>#N/A</v>
      </c>
    </row>
    <row r="1228" spans="1:17">
      <c r="A1228" s="2">
        <v>1566</v>
      </c>
      <c r="B1228" s="2">
        <v>147821</v>
      </c>
      <c r="C1228" s="2">
        <v>1</v>
      </c>
      <c r="D1228" s="2">
        <v>1</v>
      </c>
      <c r="E1228" s="2">
        <v>53</v>
      </c>
      <c r="F1228" s="2">
        <v>0</v>
      </c>
      <c r="G1228" s="2">
        <v>0</v>
      </c>
      <c r="H1228" s="2">
        <v>0</v>
      </c>
      <c r="I1228" s="2">
        <v>1</v>
      </c>
      <c r="J1228" s="2">
        <v>0</v>
      </c>
      <c r="K1228" s="2">
        <v>0</v>
      </c>
      <c r="L1228" s="2">
        <v>0</v>
      </c>
      <c r="M1228" s="2">
        <v>0</v>
      </c>
      <c r="N1228" s="2">
        <v>0</v>
      </c>
      <c r="O1228" s="2" t="s">
        <v>19</v>
      </c>
      <c r="P1228" s="2" t="str">
        <f t="shared" si="38"/>
        <v>Together</v>
      </c>
      <c r="Q1228" t="e">
        <f t="shared" si="39"/>
        <v>#N/A</v>
      </c>
    </row>
    <row r="1229" spans="1:17">
      <c r="A1229" s="2">
        <v>2744</v>
      </c>
      <c r="B1229" s="2">
        <v>147808</v>
      </c>
      <c r="C1229" s="2">
        <v>0</v>
      </c>
      <c r="D1229" s="2">
        <v>1</v>
      </c>
      <c r="E1229" s="2">
        <v>45</v>
      </c>
      <c r="F1229" s="2">
        <v>0</v>
      </c>
      <c r="G1229" s="2">
        <v>1</v>
      </c>
      <c r="H1229" s="2">
        <v>0</v>
      </c>
      <c r="I1229" s="2">
        <v>0</v>
      </c>
      <c r="J1229" s="2">
        <v>0</v>
      </c>
      <c r="K1229" s="2">
        <v>0</v>
      </c>
      <c r="L1229" s="2">
        <v>0</v>
      </c>
      <c r="M1229" s="2">
        <v>1</v>
      </c>
      <c r="N1229" s="2">
        <v>0</v>
      </c>
      <c r="O1229" s="2" t="s">
        <v>21</v>
      </c>
      <c r="P1229" s="2" t="str">
        <f t="shared" si="38"/>
        <v>Married</v>
      </c>
      <c r="Q1229" t="str">
        <f t="shared" si="39"/>
        <v>Master</v>
      </c>
    </row>
    <row r="1230" spans="1:17">
      <c r="A1230" s="2">
        <v>2812</v>
      </c>
      <c r="B1230" s="2">
        <v>147743</v>
      </c>
      <c r="C1230" s="2">
        <v>0</v>
      </c>
      <c r="D1230" s="2">
        <v>1</v>
      </c>
      <c r="E1230" s="2">
        <v>63</v>
      </c>
      <c r="F1230" s="2">
        <v>0</v>
      </c>
      <c r="G1230" s="2">
        <v>1</v>
      </c>
      <c r="H1230" s="2">
        <v>0</v>
      </c>
      <c r="I1230" s="2">
        <v>0</v>
      </c>
      <c r="J1230" s="2">
        <v>0</v>
      </c>
      <c r="K1230" s="2">
        <v>0</v>
      </c>
      <c r="L1230" s="2">
        <v>1</v>
      </c>
      <c r="M1230" s="2">
        <v>0</v>
      </c>
      <c r="N1230" s="2">
        <v>0</v>
      </c>
      <c r="O1230" s="2" t="s">
        <v>22</v>
      </c>
      <c r="P1230" s="2" t="str">
        <f t="shared" si="38"/>
        <v>Married</v>
      </c>
      <c r="Q1230" t="str">
        <f t="shared" si="39"/>
        <v>Graduate</v>
      </c>
    </row>
    <row r="1231" spans="1:17">
      <c r="A1231" s="2">
        <v>2020</v>
      </c>
      <c r="B1231" s="2">
        <v>147703</v>
      </c>
      <c r="C1231" s="2">
        <v>0</v>
      </c>
      <c r="D1231" s="2">
        <v>1</v>
      </c>
      <c r="E1231" s="2">
        <v>67</v>
      </c>
      <c r="F1231" s="2">
        <v>0</v>
      </c>
      <c r="G1231" s="2">
        <v>1</v>
      </c>
      <c r="H1231" s="2">
        <v>0</v>
      </c>
      <c r="I1231" s="2">
        <v>0</v>
      </c>
      <c r="J1231" s="2">
        <v>0</v>
      </c>
      <c r="K1231" s="2">
        <v>0</v>
      </c>
      <c r="L1231" s="2">
        <v>1</v>
      </c>
      <c r="M1231" s="2">
        <v>0</v>
      </c>
      <c r="N1231" s="2">
        <v>0</v>
      </c>
      <c r="O1231" s="2" t="s">
        <v>22</v>
      </c>
      <c r="P1231" s="2" t="str">
        <f t="shared" si="38"/>
        <v>Married</v>
      </c>
      <c r="Q1231" t="str">
        <f t="shared" si="39"/>
        <v>Graduate</v>
      </c>
    </row>
    <row r="1232" spans="1:17">
      <c r="A1232" s="2">
        <v>1552</v>
      </c>
      <c r="B1232" s="2">
        <v>147691</v>
      </c>
      <c r="C1232" s="2">
        <v>0</v>
      </c>
      <c r="D1232" s="2">
        <v>1</v>
      </c>
      <c r="E1232" s="2">
        <v>41</v>
      </c>
      <c r="F1232" s="2">
        <v>0</v>
      </c>
      <c r="G1232" s="2">
        <v>0</v>
      </c>
      <c r="H1232" s="2">
        <v>1</v>
      </c>
      <c r="I1232" s="2">
        <v>0</v>
      </c>
      <c r="J1232" s="2">
        <v>0</v>
      </c>
      <c r="K1232" s="2">
        <v>0</v>
      </c>
      <c r="L1232" s="2">
        <v>1</v>
      </c>
      <c r="M1232" s="2">
        <v>0</v>
      </c>
      <c r="N1232" s="2">
        <v>0</v>
      </c>
      <c r="O1232" s="2" t="s">
        <v>22</v>
      </c>
      <c r="P1232" s="2" t="str">
        <f t="shared" si="38"/>
        <v>Single</v>
      </c>
      <c r="Q1232" t="str">
        <f t="shared" si="39"/>
        <v>Graduate</v>
      </c>
    </row>
    <row r="1233" spans="1:17">
      <c r="A1233" s="2">
        <v>1514</v>
      </c>
      <c r="B1233" s="2">
        <v>147682</v>
      </c>
      <c r="C1233" s="2">
        <v>0</v>
      </c>
      <c r="D1233" s="2">
        <v>1</v>
      </c>
      <c r="E1233" s="2">
        <v>45</v>
      </c>
      <c r="F1233" s="2">
        <v>0</v>
      </c>
      <c r="G1233" s="2">
        <v>0</v>
      </c>
      <c r="H1233" s="2">
        <v>0</v>
      </c>
      <c r="I1233" s="2">
        <v>0</v>
      </c>
      <c r="J1233" s="2">
        <v>1</v>
      </c>
      <c r="K1233" s="2">
        <v>0</v>
      </c>
      <c r="L1233" s="2">
        <v>0</v>
      </c>
      <c r="M1233" s="2">
        <v>0</v>
      </c>
      <c r="N1233" s="2">
        <v>0</v>
      </c>
      <c r="O1233" s="2" t="s">
        <v>21</v>
      </c>
      <c r="P1233" s="2" t="str">
        <f t="shared" si="38"/>
        <v>Widow</v>
      </c>
      <c r="Q1233" t="e">
        <f t="shared" si="39"/>
        <v>#N/A</v>
      </c>
    </row>
    <row r="1234" spans="1:17">
      <c r="A1234" s="2">
        <v>1675</v>
      </c>
      <c r="B1234" s="2">
        <v>147570</v>
      </c>
      <c r="C1234" s="2">
        <v>1</v>
      </c>
      <c r="D1234" s="2">
        <v>1</v>
      </c>
      <c r="E1234" s="2">
        <v>71</v>
      </c>
      <c r="F1234" s="2">
        <v>0</v>
      </c>
      <c r="G1234" s="2">
        <v>0</v>
      </c>
      <c r="H1234" s="2">
        <v>0</v>
      </c>
      <c r="I1234" s="2">
        <v>0</v>
      </c>
      <c r="J1234" s="2">
        <v>1</v>
      </c>
      <c r="K1234" s="2">
        <v>0</v>
      </c>
      <c r="L1234" s="2">
        <v>0</v>
      </c>
      <c r="M1234" s="2">
        <v>1</v>
      </c>
      <c r="N1234" s="2">
        <v>0</v>
      </c>
      <c r="O1234" s="2" t="s">
        <v>20</v>
      </c>
      <c r="P1234" s="2" t="str">
        <f t="shared" si="38"/>
        <v>Widow</v>
      </c>
      <c r="Q1234" t="str">
        <f t="shared" si="39"/>
        <v>Master</v>
      </c>
    </row>
    <row r="1235" spans="1:17">
      <c r="A1235" s="2">
        <v>1562</v>
      </c>
      <c r="B1235" s="2">
        <v>147472</v>
      </c>
      <c r="C1235" s="2">
        <v>1</v>
      </c>
      <c r="D1235" s="2">
        <v>1</v>
      </c>
      <c r="E1235" s="2">
        <v>54</v>
      </c>
      <c r="F1235" s="2">
        <v>0</v>
      </c>
      <c r="G1235" s="2">
        <v>0</v>
      </c>
      <c r="H1235" s="2">
        <v>0</v>
      </c>
      <c r="I1235" s="2">
        <v>1</v>
      </c>
      <c r="J1235" s="2">
        <v>0</v>
      </c>
      <c r="K1235" s="2">
        <v>0</v>
      </c>
      <c r="L1235" s="2">
        <v>0</v>
      </c>
      <c r="M1235" s="2">
        <v>0</v>
      </c>
      <c r="N1235" s="2">
        <v>1</v>
      </c>
      <c r="O1235" s="2" t="s">
        <v>21</v>
      </c>
      <c r="P1235" s="2" t="str">
        <f t="shared" si="38"/>
        <v>Together</v>
      </c>
      <c r="Q1235" t="str">
        <f t="shared" si="39"/>
        <v>PhD</v>
      </c>
    </row>
    <row r="1236" spans="1:17">
      <c r="A1236" s="2">
        <v>2156</v>
      </c>
      <c r="B1236" s="2">
        <v>147353</v>
      </c>
      <c r="C1236" s="2">
        <v>0</v>
      </c>
      <c r="D1236" s="2">
        <v>1</v>
      </c>
      <c r="E1236" s="2">
        <v>60</v>
      </c>
      <c r="F1236" s="2">
        <v>0</v>
      </c>
      <c r="G1236" s="2">
        <v>1</v>
      </c>
      <c r="H1236" s="2">
        <v>0</v>
      </c>
      <c r="I1236" s="2">
        <v>0</v>
      </c>
      <c r="J1236" s="2">
        <v>0</v>
      </c>
      <c r="K1236" s="2">
        <v>0</v>
      </c>
      <c r="L1236" s="2">
        <v>0</v>
      </c>
      <c r="M1236" s="2">
        <v>1</v>
      </c>
      <c r="N1236" s="2">
        <v>0</v>
      </c>
      <c r="O1236" s="2" t="s">
        <v>21</v>
      </c>
      <c r="P1236" s="2" t="str">
        <f t="shared" si="38"/>
        <v>Married</v>
      </c>
      <c r="Q1236" t="str">
        <f t="shared" si="39"/>
        <v>Master</v>
      </c>
    </row>
    <row r="1237" spans="1:17">
      <c r="A1237" s="2">
        <v>1519</v>
      </c>
      <c r="B1237" s="2">
        <v>147352</v>
      </c>
      <c r="C1237" s="2">
        <v>0</v>
      </c>
      <c r="D1237" s="2">
        <v>1</v>
      </c>
      <c r="E1237" s="2">
        <v>69</v>
      </c>
      <c r="F1237" s="2">
        <v>0</v>
      </c>
      <c r="G1237" s="2">
        <v>0</v>
      </c>
      <c r="H1237" s="2">
        <v>0</v>
      </c>
      <c r="I1237" s="2">
        <v>1</v>
      </c>
      <c r="J1237" s="2">
        <v>0</v>
      </c>
      <c r="K1237" s="2">
        <v>0</v>
      </c>
      <c r="L1237" s="2">
        <v>0</v>
      </c>
      <c r="M1237" s="2">
        <v>1</v>
      </c>
      <c r="N1237" s="2">
        <v>0</v>
      </c>
      <c r="O1237" s="2" t="s">
        <v>20</v>
      </c>
      <c r="P1237" s="2" t="str">
        <f t="shared" si="38"/>
        <v>Together</v>
      </c>
      <c r="Q1237" t="str">
        <f t="shared" si="39"/>
        <v>Master</v>
      </c>
    </row>
    <row r="1238" spans="1:17">
      <c r="A1238" s="2">
        <v>2382</v>
      </c>
      <c r="B1238" s="2">
        <v>147352</v>
      </c>
      <c r="C1238" s="2">
        <v>0</v>
      </c>
      <c r="D1238" s="2">
        <v>1</v>
      </c>
      <c r="E1238" s="2">
        <v>69</v>
      </c>
      <c r="F1238" s="2">
        <v>0</v>
      </c>
      <c r="G1238" s="2">
        <v>0</v>
      </c>
      <c r="H1238" s="2">
        <v>0</v>
      </c>
      <c r="I1238" s="2">
        <v>1</v>
      </c>
      <c r="J1238" s="2">
        <v>0</v>
      </c>
      <c r="K1238" s="2">
        <v>0</v>
      </c>
      <c r="L1238" s="2">
        <v>0</v>
      </c>
      <c r="M1238" s="2">
        <v>1</v>
      </c>
      <c r="N1238" s="2">
        <v>0</v>
      </c>
      <c r="O1238" s="2" t="s">
        <v>19</v>
      </c>
      <c r="P1238" s="2" t="str">
        <f t="shared" si="38"/>
        <v>Together</v>
      </c>
      <c r="Q1238" t="str">
        <f t="shared" si="39"/>
        <v>Master</v>
      </c>
    </row>
    <row r="1239" spans="1:17">
      <c r="A1239" s="2">
        <v>3130</v>
      </c>
      <c r="B1239" s="2">
        <v>147320</v>
      </c>
      <c r="C1239" s="2">
        <v>0</v>
      </c>
      <c r="D1239" s="2">
        <v>1</v>
      </c>
      <c r="E1239" s="2">
        <v>63</v>
      </c>
      <c r="F1239" s="2">
        <v>0</v>
      </c>
      <c r="G1239" s="2">
        <v>0</v>
      </c>
      <c r="H1239" s="2">
        <v>0</v>
      </c>
      <c r="I1239" s="2">
        <v>1</v>
      </c>
      <c r="J1239" s="2">
        <v>0</v>
      </c>
      <c r="K1239" s="2">
        <v>0</v>
      </c>
      <c r="L1239" s="2">
        <v>1</v>
      </c>
      <c r="M1239" s="2">
        <v>0</v>
      </c>
      <c r="N1239" s="2">
        <v>0</v>
      </c>
      <c r="O1239" s="2" t="s">
        <v>22</v>
      </c>
      <c r="P1239" s="2" t="str">
        <f t="shared" si="38"/>
        <v>Together</v>
      </c>
      <c r="Q1239" t="str">
        <f t="shared" si="39"/>
        <v>Graduate</v>
      </c>
    </row>
    <row r="1240" spans="1:17">
      <c r="A1240" s="2">
        <v>2532</v>
      </c>
      <c r="B1240" s="2">
        <v>147175</v>
      </c>
      <c r="C1240" s="2">
        <v>1</v>
      </c>
      <c r="D1240" s="2">
        <v>1</v>
      </c>
      <c r="E1240" s="2">
        <v>58</v>
      </c>
      <c r="F1240" s="2">
        <v>0</v>
      </c>
      <c r="G1240" s="2">
        <v>0</v>
      </c>
      <c r="H1240" s="2">
        <v>0</v>
      </c>
      <c r="I1240" s="2">
        <v>1</v>
      </c>
      <c r="J1240" s="2">
        <v>0</v>
      </c>
      <c r="K1240" s="2">
        <v>0</v>
      </c>
      <c r="L1240" s="2">
        <v>0</v>
      </c>
      <c r="M1240" s="2">
        <v>1</v>
      </c>
      <c r="N1240" s="2">
        <v>0</v>
      </c>
      <c r="O1240" s="2" t="s">
        <v>19</v>
      </c>
      <c r="P1240" s="2" t="str">
        <f t="shared" si="38"/>
        <v>Together</v>
      </c>
      <c r="Q1240" t="str">
        <f t="shared" si="39"/>
        <v>Master</v>
      </c>
    </row>
    <row r="1241" spans="1:17">
      <c r="A1241" s="2">
        <v>2245</v>
      </c>
      <c r="B1241" s="2">
        <v>147139</v>
      </c>
      <c r="C1241" s="2">
        <v>1</v>
      </c>
      <c r="D1241" s="2">
        <v>1</v>
      </c>
      <c r="E1241" s="2">
        <v>68</v>
      </c>
      <c r="F1241" s="2">
        <v>0</v>
      </c>
      <c r="G1241" s="2">
        <v>0</v>
      </c>
      <c r="H1241" s="2">
        <v>1</v>
      </c>
      <c r="I1241" s="2">
        <v>0</v>
      </c>
      <c r="J1241" s="2">
        <v>0</v>
      </c>
      <c r="K1241" s="2">
        <v>0</v>
      </c>
      <c r="L1241" s="2">
        <v>1</v>
      </c>
      <c r="M1241" s="2">
        <v>0</v>
      </c>
      <c r="N1241" s="2">
        <v>0</v>
      </c>
      <c r="O1241" s="2" t="s">
        <v>20</v>
      </c>
      <c r="P1241" s="2" t="str">
        <f t="shared" si="38"/>
        <v>Single</v>
      </c>
      <c r="Q1241" t="str">
        <f t="shared" si="39"/>
        <v>Graduate</v>
      </c>
    </row>
    <row r="1242" spans="1:17">
      <c r="A1242" s="2">
        <v>2602</v>
      </c>
      <c r="B1242" s="2">
        <v>147111</v>
      </c>
      <c r="C1242" s="2">
        <v>0</v>
      </c>
      <c r="D1242" s="2">
        <v>1</v>
      </c>
      <c r="E1242" s="2">
        <v>49</v>
      </c>
      <c r="F1242" s="2">
        <v>0</v>
      </c>
      <c r="G1242" s="2">
        <v>0</v>
      </c>
      <c r="H1242" s="2">
        <v>0</v>
      </c>
      <c r="I1242" s="2">
        <v>0</v>
      </c>
      <c r="J1242" s="2">
        <v>1</v>
      </c>
      <c r="K1242" s="2">
        <v>0</v>
      </c>
      <c r="L1242" s="2">
        <v>0</v>
      </c>
      <c r="M1242" s="2">
        <v>0</v>
      </c>
      <c r="N1242" s="2">
        <v>1</v>
      </c>
      <c r="O1242" s="2" t="s">
        <v>22</v>
      </c>
      <c r="P1242" s="2" t="str">
        <f t="shared" si="38"/>
        <v>Widow</v>
      </c>
      <c r="Q1242" t="str">
        <f t="shared" si="39"/>
        <v>PhD</v>
      </c>
    </row>
    <row r="1243" spans="1:17">
      <c r="A1243" s="2">
        <v>1307</v>
      </c>
      <c r="B1243" s="2">
        <v>147025</v>
      </c>
      <c r="C1243" s="2">
        <v>1</v>
      </c>
      <c r="D1243" s="2">
        <v>1</v>
      </c>
      <c r="E1243" s="2">
        <v>55</v>
      </c>
      <c r="F1243" s="2">
        <v>1</v>
      </c>
      <c r="G1243" s="2">
        <v>0</v>
      </c>
      <c r="H1243" s="2">
        <v>0</v>
      </c>
      <c r="I1243" s="2">
        <v>0</v>
      </c>
      <c r="J1243" s="2">
        <v>0</v>
      </c>
      <c r="K1243" s="2">
        <v>0</v>
      </c>
      <c r="L1243" s="2">
        <v>0</v>
      </c>
      <c r="M1243" s="2">
        <v>0</v>
      </c>
      <c r="N1243" s="2">
        <v>1</v>
      </c>
      <c r="O1243" s="2" t="s">
        <v>17</v>
      </c>
      <c r="P1243" s="2" t="str">
        <f t="shared" si="38"/>
        <v>Divorced</v>
      </c>
      <c r="Q1243" t="str">
        <f t="shared" si="39"/>
        <v>PhD</v>
      </c>
    </row>
    <row r="1244" spans="1:17">
      <c r="A1244" s="2">
        <v>2346</v>
      </c>
      <c r="B1244" s="2">
        <v>147025</v>
      </c>
      <c r="C1244" s="2">
        <v>0</v>
      </c>
      <c r="D1244" s="2">
        <v>1</v>
      </c>
      <c r="E1244" s="2">
        <v>44</v>
      </c>
      <c r="F1244" s="2">
        <v>0</v>
      </c>
      <c r="G1244" s="2">
        <v>0</v>
      </c>
      <c r="H1244" s="2">
        <v>1</v>
      </c>
      <c r="I1244" s="2">
        <v>0</v>
      </c>
      <c r="J1244" s="2">
        <v>0</v>
      </c>
      <c r="K1244" s="2">
        <v>0</v>
      </c>
      <c r="L1244" s="2">
        <v>1</v>
      </c>
      <c r="M1244" s="2">
        <v>0</v>
      </c>
      <c r="N1244" s="2">
        <v>0</v>
      </c>
      <c r="O1244" s="2" t="s">
        <v>19</v>
      </c>
      <c r="P1244" s="2" t="str">
        <f t="shared" si="38"/>
        <v>Single</v>
      </c>
      <c r="Q1244" t="str">
        <f t="shared" si="39"/>
        <v>Graduate</v>
      </c>
    </row>
    <row r="1245" spans="1:17">
      <c r="A1245" s="2">
        <v>2100</v>
      </c>
      <c r="B1245" s="2">
        <v>147025</v>
      </c>
      <c r="C1245" s="2">
        <v>0</v>
      </c>
      <c r="D1245" s="2">
        <v>1</v>
      </c>
      <c r="E1245" s="2">
        <v>42</v>
      </c>
      <c r="F1245" s="2">
        <v>0</v>
      </c>
      <c r="G1245" s="2">
        <v>1</v>
      </c>
      <c r="H1245" s="2">
        <v>0</v>
      </c>
      <c r="I1245" s="2">
        <v>0</v>
      </c>
      <c r="J1245" s="2">
        <v>0</v>
      </c>
      <c r="K1245" s="2">
        <v>0</v>
      </c>
      <c r="L1245" s="2">
        <v>0</v>
      </c>
      <c r="M1245" s="2">
        <v>0</v>
      </c>
      <c r="N1245" s="2">
        <v>0</v>
      </c>
      <c r="O1245" s="2" t="s">
        <v>19</v>
      </c>
      <c r="P1245" s="2" t="str">
        <f t="shared" si="38"/>
        <v>Married</v>
      </c>
      <c r="Q1245" t="e">
        <f t="shared" si="39"/>
        <v>#N/A</v>
      </c>
    </row>
    <row r="1246" spans="1:17">
      <c r="A1246" s="2">
        <v>2296</v>
      </c>
      <c r="B1246" s="2">
        <v>147009</v>
      </c>
      <c r="C1246" s="2">
        <v>0</v>
      </c>
      <c r="D1246" s="2">
        <v>1</v>
      </c>
      <c r="E1246" s="2">
        <v>55</v>
      </c>
      <c r="F1246" s="2">
        <v>0</v>
      </c>
      <c r="G1246" s="2">
        <v>0</v>
      </c>
      <c r="H1246" s="2">
        <v>0</v>
      </c>
      <c r="I1246" s="2">
        <v>1</v>
      </c>
      <c r="J1246" s="2">
        <v>0</v>
      </c>
      <c r="K1246" s="2">
        <v>0</v>
      </c>
      <c r="L1246" s="2">
        <v>1</v>
      </c>
      <c r="M1246" s="2">
        <v>0</v>
      </c>
      <c r="N1246" s="2">
        <v>0</v>
      </c>
      <c r="O1246" s="2" t="s">
        <v>22</v>
      </c>
      <c r="P1246" s="2" t="str">
        <f t="shared" si="38"/>
        <v>Together</v>
      </c>
      <c r="Q1246" t="str">
        <f t="shared" si="39"/>
        <v>Graduate</v>
      </c>
    </row>
    <row r="1247" spans="1:17">
      <c r="A1247" s="2">
        <v>2932</v>
      </c>
      <c r="B1247" s="2">
        <v>146998</v>
      </c>
      <c r="C1247" s="2">
        <v>0</v>
      </c>
      <c r="D1247" s="2">
        <v>1</v>
      </c>
      <c r="E1247" s="2">
        <v>64</v>
      </c>
      <c r="F1247" s="2">
        <v>0</v>
      </c>
      <c r="G1247" s="2">
        <v>0</v>
      </c>
      <c r="H1247" s="2">
        <v>1</v>
      </c>
      <c r="I1247" s="2">
        <v>0</v>
      </c>
      <c r="J1247" s="2">
        <v>0</v>
      </c>
      <c r="K1247" s="2">
        <v>0</v>
      </c>
      <c r="L1247" s="2">
        <v>1</v>
      </c>
      <c r="M1247" s="2">
        <v>0</v>
      </c>
      <c r="N1247" s="2">
        <v>0</v>
      </c>
      <c r="O1247" s="2" t="s">
        <v>22</v>
      </c>
      <c r="P1247" s="2" t="str">
        <f t="shared" si="38"/>
        <v>Single</v>
      </c>
      <c r="Q1247" t="str">
        <f t="shared" si="39"/>
        <v>Graduate</v>
      </c>
    </row>
    <row r="1248" spans="1:17">
      <c r="A1248" s="2">
        <v>1782</v>
      </c>
      <c r="B1248" s="2">
        <v>146984</v>
      </c>
      <c r="C1248" s="2">
        <v>1</v>
      </c>
      <c r="D1248" s="2">
        <v>1</v>
      </c>
      <c r="E1248" s="2">
        <v>64</v>
      </c>
      <c r="F1248" s="2">
        <v>0</v>
      </c>
      <c r="G1248" s="2">
        <v>0</v>
      </c>
      <c r="H1248" s="2">
        <v>0</v>
      </c>
      <c r="I1248" s="2">
        <v>0</v>
      </c>
      <c r="J1248" s="2">
        <v>1</v>
      </c>
      <c r="K1248" s="2">
        <v>0</v>
      </c>
      <c r="L1248" s="2">
        <v>1</v>
      </c>
      <c r="M1248" s="2">
        <v>0</v>
      </c>
      <c r="N1248" s="2">
        <v>0</v>
      </c>
      <c r="O1248" s="2" t="s">
        <v>19</v>
      </c>
      <c r="P1248" s="2" t="str">
        <f t="shared" si="38"/>
        <v>Widow</v>
      </c>
      <c r="Q1248" t="str">
        <f t="shared" si="39"/>
        <v>Graduate</v>
      </c>
    </row>
    <row r="1249" spans="1:17">
      <c r="A1249" s="2">
        <v>2108</v>
      </c>
      <c r="B1249" s="2">
        <v>146931</v>
      </c>
      <c r="C1249" s="2">
        <v>2</v>
      </c>
      <c r="D1249" s="2">
        <v>1</v>
      </c>
      <c r="E1249" s="2">
        <v>43</v>
      </c>
      <c r="F1249" s="2">
        <v>0</v>
      </c>
      <c r="G1249" s="2">
        <v>0</v>
      </c>
      <c r="H1249" s="2">
        <v>0</v>
      </c>
      <c r="I1249" s="2">
        <v>1</v>
      </c>
      <c r="J1249" s="2">
        <v>0</v>
      </c>
      <c r="K1249" s="2">
        <v>0</v>
      </c>
      <c r="L1249" s="2">
        <v>1</v>
      </c>
      <c r="M1249" s="2">
        <v>0</v>
      </c>
      <c r="N1249" s="2">
        <v>0</v>
      </c>
      <c r="O1249" s="2" t="s">
        <v>21</v>
      </c>
      <c r="P1249" s="2" t="str">
        <f t="shared" si="38"/>
        <v>Together</v>
      </c>
      <c r="Q1249" t="str">
        <f t="shared" si="39"/>
        <v>Graduate</v>
      </c>
    </row>
    <row r="1250" spans="1:17">
      <c r="A1250" s="2">
        <v>1397</v>
      </c>
      <c r="B1250" s="2">
        <v>146923</v>
      </c>
      <c r="C1250" s="2">
        <v>1</v>
      </c>
      <c r="D1250" s="2">
        <v>0</v>
      </c>
      <c r="E1250" s="2">
        <v>33</v>
      </c>
      <c r="F1250" s="2">
        <v>0</v>
      </c>
      <c r="G1250" s="2">
        <v>0</v>
      </c>
      <c r="H1250" s="2">
        <v>1</v>
      </c>
      <c r="I1250" s="2">
        <v>0</v>
      </c>
      <c r="J1250" s="2">
        <v>0</v>
      </c>
      <c r="K1250" s="2">
        <v>0</v>
      </c>
      <c r="L1250" s="2">
        <v>1</v>
      </c>
      <c r="M1250" s="2">
        <v>0</v>
      </c>
      <c r="N1250" s="2">
        <v>0</v>
      </c>
      <c r="O1250" s="2" t="s">
        <v>17</v>
      </c>
      <c r="P1250" s="2" t="str">
        <f t="shared" si="38"/>
        <v>Single</v>
      </c>
      <c r="Q1250" t="str">
        <f t="shared" si="39"/>
        <v>Graduate</v>
      </c>
    </row>
    <row r="1251" spans="1:17">
      <c r="A1251" s="2">
        <v>2705</v>
      </c>
      <c r="B1251" s="2">
        <v>146910</v>
      </c>
      <c r="C1251" s="2">
        <v>1</v>
      </c>
      <c r="D1251" s="2">
        <v>1</v>
      </c>
      <c r="E1251" s="2">
        <v>56</v>
      </c>
      <c r="F1251" s="2">
        <v>0</v>
      </c>
      <c r="G1251" s="2">
        <v>0</v>
      </c>
      <c r="H1251" s="2">
        <v>0</v>
      </c>
      <c r="I1251" s="2">
        <v>1</v>
      </c>
      <c r="J1251" s="2">
        <v>0</v>
      </c>
      <c r="K1251" s="2">
        <v>0</v>
      </c>
      <c r="L1251" s="2">
        <v>0</v>
      </c>
      <c r="M1251" s="2">
        <v>0</v>
      </c>
      <c r="N1251" s="2">
        <v>1</v>
      </c>
      <c r="O1251" s="2" t="s">
        <v>17</v>
      </c>
      <c r="P1251" s="2" t="str">
        <f t="shared" si="38"/>
        <v>Together</v>
      </c>
      <c r="Q1251" t="str">
        <f t="shared" si="39"/>
        <v>PhD</v>
      </c>
    </row>
    <row r="1252" spans="1:17">
      <c r="A1252" s="2">
        <v>2760</v>
      </c>
      <c r="B1252" s="2">
        <v>146904</v>
      </c>
      <c r="C1252" s="2">
        <v>1</v>
      </c>
      <c r="D1252" s="2">
        <v>1</v>
      </c>
      <c r="E1252" s="2">
        <v>53</v>
      </c>
      <c r="F1252" s="2">
        <v>0</v>
      </c>
      <c r="G1252" s="2">
        <v>0</v>
      </c>
      <c r="H1252" s="2">
        <v>1</v>
      </c>
      <c r="I1252" s="2">
        <v>0</v>
      </c>
      <c r="J1252" s="2">
        <v>0</v>
      </c>
      <c r="K1252" s="2">
        <v>0</v>
      </c>
      <c r="L1252" s="2">
        <v>1</v>
      </c>
      <c r="M1252" s="2">
        <v>0</v>
      </c>
      <c r="N1252" s="2">
        <v>0</v>
      </c>
      <c r="O1252" s="2" t="s">
        <v>19</v>
      </c>
      <c r="P1252" s="2" t="str">
        <f t="shared" si="38"/>
        <v>Single</v>
      </c>
      <c r="Q1252" t="str">
        <f t="shared" si="39"/>
        <v>Graduate</v>
      </c>
    </row>
    <row r="1253" spans="1:17">
      <c r="A1253" s="2">
        <v>1749</v>
      </c>
      <c r="B1253" s="2">
        <v>146891</v>
      </c>
      <c r="C1253" s="2">
        <v>0</v>
      </c>
      <c r="D1253" s="2">
        <v>1</v>
      </c>
      <c r="E1253" s="2">
        <v>55</v>
      </c>
      <c r="F1253" s="2">
        <v>0</v>
      </c>
      <c r="G1253" s="2">
        <v>1</v>
      </c>
      <c r="H1253" s="2">
        <v>0</v>
      </c>
      <c r="I1253" s="2">
        <v>0</v>
      </c>
      <c r="J1253" s="2">
        <v>0</v>
      </c>
      <c r="K1253" s="2">
        <v>0</v>
      </c>
      <c r="L1253" s="2">
        <v>0</v>
      </c>
      <c r="M1253" s="2">
        <v>0</v>
      </c>
      <c r="N1253" s="2">
        <v>0</v>
      </c>
      <c r="O1253" s="2" t="s">
        <v>18</v>
      </c>
      <c r="P1253" s="2" t="str">
        <f t="shared" si="38"/>
        <v>Married</v>
      </c>
      <c r="Q1253" t="e">
        <f t="shared" si="39"/>
        <v>#N/A</v>
      </c>
    </row>
    <row r="1254" spans="1:17">
      <c r="A1254" s="2">
        <v>2177</v>
      </c>
      <c r="B1254" s="2">
        <v>146891</v>
      </c>
      <c r="C1254" s="2">
        <v>0</v>
      </c>
      <c r="D1254" s="2">
        <v>1</v>
      </c>
      <c r="E1254" s="2">
        <v>55</v>
      </c>
      <c r="F1254" s="2">
        <v>0</v>
      </c>
      <c r="G1254" s="2">
        <v>1</v>
      </c>
      <c r="H1254" s="2">
        <v>0</v>
      </c>
      <c r="I1254" s="2">
        <v>0</v>
      </c>
      <c r="J1254" s="2">
        <v>0</v>
      </c>
      <c r="K1254" s="2">
        <v>0</v>
      </c>
      <c r="L1254" s="2">
        <v>0</v>
      </c>
      <c r="M1254" s="2">
        <v>0</v>
      </c>
      <c r="N1254" s="2">
        <v>0</v>
      </c>
      <c r="O1254" s="2" t="s">
        <v>17</v>
      </c>
      <c r="P1254" s="2" t="str">
        <f t="shared" si="38"/>
        <v>Married</v>
      </c>
      <c r="Q1254" t="e">
        <f t="shared" si="39"/>
        <v>#N/A</v>
      </c>
    </row>
    <row r="1255" spans="1:17">
      <c r="A1255" s="2">
        <v>1187</v>
      </c>
      <c r="B1255" s="2">
        <v>146854</v>
      </c>
      <c r="C1255" s="2">
        <v>1</v>
      </c>
      <c r="D1255" s="2">
        <v>1</v>
      </c>
      <c r="E1255" s="2">
        <v>47</v>
      </c>
      <c r="F1255" s="2">
        <v>0</v>
      </c>
      <c r="G1255" s="2">
        <v>0</v>
      </c>
      <c r="H1255" s="2">
        <v>1</v>
      </c>
      <c r="I1255" s="2">
        <v>0</v>
      </c>
      <c r="J1255" s="2">
        <v>0</v>
      </c>
      <c r="K1255" s="2">
        <v>0</v>
      </c>
      <c r="L1255" s="2">
        <v>0</v>
      </c>
      <c r="M1255" s="2">
        <v>0</v>
      </c>
      <c r="N1255" s="2">
        <v>1</v>
      </c>
      <c r="O1255" s="2" t="s">
        <v>17</v>
      </c>
      <c r="P1255" s="2" t="str">
        <f t="shared" si="38"/>
        <v>Single</v>
      </c>
      <c r="Q1255" t="str">
        <f t="shared" si="39"/>
        <v>PhD</v>
      </c>
    </row>
    <row r="1256" spans="1:17">
      <c r="A1256" s="2">
        <v>2268</v>
      </c>
      <c r="B1256" s="2">
        <v>146831</v>
      </c>
      <c r="C1256" s="2">
        <v>1</v>
      </c>
      <c r="D1256" s="2">
        <v>1</v>
      </c>
      <c r="E1256" s="2">
        <v>51</v>
      </c>
      <c r="F1256" s="2">
        <v>0</v>
      </c>
      <c r="G1256" s="2">
        <v>1</v>
      </c>
      <c r="H1256" s="2">
        <v>0</v>
      </c>
      <c r="I1256" s="2">
        <v>0</v>
      </c>
      <c r="J1256" s="2">
        <v>0</v>
      </c>
      <c r="K1256" s="2">
        <v>0</v>
      </c>
      <c r="L1256" s="2">
        <v>0</v>
      </c>
      <c r="M1256" s="2">
        <v>0</v>
      </c>
      <c r="N1256" s="2">
        <v>0</v>
      </c>
      <c r="O1256" s="2" t="s">
        <v>19</v>
      </c>
      <c r="P1256" s="2" t="str">
        <f t="shared" si="38"/>
        <v>Married</v>
      </c>
      <c r="Q1256" t="e">
        <f t="shared" si="39"/>
        <v>#N/A</v>
      </c>
    </row>
    <row r="1257" spans="1:17">
      <c r="A1257" s="2">
        <v>1961</v>
      </c>
      <c r="B1257" s="2">
        <v>146779</v>
      </c>
      <c r="C1257" s="2">
        <v>1</v>
      </c>
      <c r="D1257" s="2">
        <v>1</v>
      </c>
      <c r="E1257" s="2">
        <v>60</v>
      </c>
      <c r="F1257" s="2">
        <v>0</v>
      </c>
      <c r="G1257" s="2">
        <v>0</v>
      </c>
      <c r="H1257" s="2">
        <v>0</v>
      </c>
      <c r="I1257" s="2">
        <v>0</v>
      </c>
      <c r="J1257" s="2">
        <v>1</v>
      </c>
      <c r="K1257" s="2">
        <v>0</v>
      </c>
      <c r="L1257" s="2">
        <v>0</v>
      </c>
      <c r="M1257" s="2">
        <v>0</v>
      </c>
      <c r="N1257" s="2">
        <v>0</v>
      </c>
      <c r="O1257" s="2" t="s">
        <v>17</v>
      </c>
      <c r="P1257" s="2" t="str">
        <f t="shared" si="38"/>
        <v>Widow</v>
      </c>
      <c r="Q1257" t="e">
        <f t="shared" si="39"/>
        <v>#N/A</v>
      </c>
    </row>
    <row r="1258" spans="1:17">
      <c r="A1258" s="2">
        <v>2483</v>
      </c>
      <c r="B1258" s="2">
        <v>146772</v>
      </c>
      <c r="C1258" s="2">
        <v>0</v>
      </c>
      <c r="D1258" s="2">
        <v>1</v>
      </c>
      <c r="E1258" s="2">
        <v>45</v>
      </c>
      <c r="F1258" s="2">
        <v>0</v>
      </c>
      <c r="G1258" s="2">
        <v>0</v>
      </c>
      <c r="H1258" s="2">
        <v>0</v>
      </c>
      <c r="I1258" s="2">
        <v>1</v>
      </c>
      <c r="J1258" s="2">
        <v>0</v>
      </c>
      <c r="K1258" s="2">
        <v>0</v>
      </c>
      <c r="L1258" s="2">
        <v>0</v>
      </c>
      <c r="M1258" s="2">
        <v>0</v>
      </c>
      <c r="N1258" s="2">
        <v>0</v>
      </c>
      <c r="O1258" s="2" t="s">
        <v>17</v>
      </c>
      <c r="P1258" s="2" t="str">
        <f t="shared" si="38"/>
        <v>Together</v>
      </c>
      <c r="Q1258" t="e">
        <f t="shared" si="39"/>
        <v>#N/A</v>
      </c>
    </row>
    <row r="1259" spans="1:17">
      <c r="A1259" s="2">
        <v>2786</v>
      </c>
      <c r="B1259" s="2">
        <v>146757</v>
      </c>
      <c r="C1259" s="2">
        <v>0</v>
      </c>
      <c r="D1259" s="2">
        <v>1</v>
      </c>
      <c r="E1259" s="2">
        <v>57</v>
      </c>
      <c r="F1259" s="2">
        <v>0</v>
      </c>
      <c r="G1259" s="2">
        <v>0</v>
      </c>
      <c r="H1259" s="2">
        <v>1</v>
      </c>
      <c r="I1259" s="2">
        <v>0</v>
      </c>
      <c r="J1259" s="2">
        <v>0</v>
      </c>
      <c r="K1259" s="2">
        <v>0</v>
      </c>
      <c r="L1259" s="2">
        <v>0</v>
      </c>
      <c r="M1259" s="2">
        <v>0</v>
      </c>
      <c r="N1259" s="2">
        <v>1</v>
      </c>
      <c r="O1259" s="2" t="s">
        <v>21</v>
      </c>
      <c r="P1259" s="2" t="str">
        <f t="shared" si="38"/>
        <v>Single</v>
      </c>
      <c r="Q1259" t="str">
        <f t="shared" si="39"/>
        <v>PhD</v>
      </c>
    </row>
    <row r="1260" spans="1:17">
      <c r="A1260" s="2">
        <v>2105</v>
      </c>
      <c r="B1260" s="2">
        <v>146734</v>
      </c>
      <c r="C1260" s="2">
        <v>0</v>
      </c>
      <c r="D1260" s="2">
        <v>1</v>
      </c>
      <c r="E1260" s="2">
        <v>66</v>
      </c>
      <c r="F1260" s="2">
        <v>0</v>
      </c>
      <c r="G1260" s="2">
        <v>1</v>
      </c>
      <c r="H1260" s="2">
        <v>0</v>
      </c>
      <c r="I1260" s="2">
        <v>0</v>
      </c>
      <c r="J1260" s="2">
        <v>0</v>
      </c>
      <c r="K1260" s="2">
        <v>0</v>
      </c>
      <c r="L1260" s="2">
        <v>1</v>
      </c>
      <c r="M1260" s="2">
        <v>0</v>
      </c>
      <c r="N1260" s="2">
        <v>0</v>
      </c>
      <c r="O1260" s="2" t="s">
        <v>17</v>
      </c>
      <c r="P1260" s="2" t="str">
        <f t="shared" si="38"/>
        <v>Married</v>
      </c>
      <c r="Q1260" t="str">
        <f t="shared" si="39"/>
        <v>Graduate</v>
      </c>
    </row>
    <row r="1261" spans="1:17">
      <c r="A1261" s="2">
        <v>1641</v>
      </c>
      <c r="B1261" s="2">
        <v>146734</v>
      </c>
      <c r="C1261" s="2">
        <v>1</v>
      </c>
      <c r="D1261" s="2">
        <v>2</v>
      </c>
      <c r="E1261" s="2">
        <v>54</v>
      </c>
      <c r="F1261" s="2">
        <v>0</v>
      </c>
      <c r="G1261" s="2">
        <v>0</v>
      </c>
      <c r="H1261" s="2">
        <v>1</v>
      </c>
      <c r="I1261" s="2">
        <v>0</v>
      </c>
      <c r="J1261" s="2">
        <v>0</v>
      </c>
      <c r="K1261" s="2">
        <v>0</v>
      </c>
      <c r="L1261" s="2">
        <v>0</v>
      </c>
      <c r="M1261" s="2">
        <v>0</v>
      </c>
      <c r="N1261" s="2">
        <v>1</v>
      </c>
      <c r="O1261" s="2" t="s">
        <v>18</v>
      </c>
      <c r="P1261" s="2" t="str">
        <f t="shared" si="38"/>
        <v>Single</v>
      </c>
      <c r="Q1261" t="str">
        <f t="shared" si="39"/>
        <v>PhD</v>
      </c>
    </row>
    <row r="1262" spans="1:17">
      <c r="A1262" s="2">
        <v>2301</v>
      </c>
      <c r="B1262" s="2">
        <v>146692</v>
      </c>
      <c r="C1262" s="2">
        <v>0</v>
      </c>
      <c r="D1262" s="2">
        <v>1</v>
      </c>
      <c r="E1262" s="2">
        <v>62</v>
      </c>
      <c r="F1262" s="2">
        <v>0</v>
      </c>
      <c r="G1262" s="2">
        <v>0</v>
      </c>
      <c r="H1262" s="2">
        <v>0</v>
      </c>
      <c r="I1262" s="2">
        <v>1</v>
      </c>
      <c r="J1262" s="2">
        <v>0</v>
      </c>
      <c r="K1262" s="2">
        <v>0</v>
      </c>
      <c r="L1262" s="2">
        <v>0</v>
      </c>
      <c r="M1262" s="2">
        <v>1</v>
      </c>
      <c r="N1262" s="2">
        <v>0</v>
      </c>
      <c r="O1262" s="2" t="s">
        <v>18</v>
      </c>
      <c r="P1262" s="2" t="str">
        <f t="shared" si="38"/>
        <v>Together</v>
      </c>
      <c r="Q1262" t="str">
        <f t="shared" si="39"/>
        <v>Master</v>
      </c>
    </row>
    <row r="1263" spans="1:17">
      <c r="A1263" s="2">
        <v>1343</v>
      </c>
      <c r="B1263" s="2">
        <v>146681</v>
      </c>
      <c r="C1263" s="2">
        <v>0</v>
      </c>
      <c r="D1263" s="2">
        <v>2</v>
      </c>
      <c r="E1263" s="2">
        <v>72</v>
      </c>
      <c r="F1263" s="2">
        <v>0</v>
      </c>
      <c r="G1263" s="2">
        <v>0</v>
      </c>
      <c r="H1263" s="2">
        <v>0</v>
      </c>
      <c r="I1263" s="2">
        <v>1</v>
      </c>
      <c r="J1263" s="2">
        <v>0</v>
      </c>
      <c r="K1263" s="2">
        <v>0</v>
      </c>
      <c r="L1263" s="2">
        <v>0</v>
      </c>
      <c r="M1263" s="2">
        <v>0</v>
      </c>
      <c r="N1263" s="2">
        <v>1</v>
      </c>
      <c r="O1263" s="2" t="s">
        <v>17</v>
      </c>
      <c r="P1263" s="2" t="str">
        <f t="shared" si="38"/>
        <v>Together</v>
      </c>
      <c r="Q1263" t="str">
        <f t="shared" si="39"/>
        <v>PhD</v>
      </c>
    </row>
    <row r="1264" spans="1:17">
      <c r="A1264" s="2">
        <v>2610</v>
      </c>
      <c r="B1264" s="2">
        <v>146681</v>
      </c>
      <c r="C1264" s="2">
        <v>0</v>
      </c>
      <c r="D1264" s="2">
        <v>2</v>
      </c>
      <c r="E1264" s="2">
        <v>72</v>
      </c>
      <c r="F1264" s="2">
        <v>0</v>
      </c>
      <c r="G1264" s="2">
        <v>0</v>
      </c>
      <c r="H1264" s="2">
        <v>0</v>
      </c>
      <c r="I1264" s="2">
        <v>1</v>
      </c>
      <c r="J1264" s="2">
        <v>0</v>
      </c>
      <c r="K1264" s="2">
        <v>0</v>
      </c>
      <c r="L1264" s="2">
        <v>0</v>
      </c>
      <c r="M1264" s="2">
        <v>0</v>
      </c>
      <c r="N1264" s="2">
        <v>1</v>
      </c>
      <c r="O1264" s="2" t="s">
        <v>19</v>
      </c>
      <c r="P1264" s="2" t="str">
        <f t="shared" si="38"/>
        <v>Together</v>
      </c>
      <c r="Q1264" t="str">
        <f t="shared" si="39"/>
        <v>PhD</v>
      </c>
    </row>
    <row r="1265" spans="1:17">
      <c r="A1265" s="2">
        <v>1032</v>
      </c>
      <c r="B1265" s="2">
        <v>146610</v>
      </c>
      <c r="C1265" s="2">
        <v>0</v>
      </c>
      <c r="D1265" s="2">
        <v>2</v>
      </c>
      <c r="E1265" s="2">
        <v>68</v>
      </c>
      <c r="F1265" s="2">
        <v>1</v>
      </c>
      <c r="G1265" s="2">
        <v>0</v>
      </c>
      <c r="H1265" s="2">
        <v>0</v>
      </c>
      <c r="I1265" s="2">
        <v>0</v>
      </c>
      <c r="J1265" s="2">
        <v>0</v>
      </c>
      <c r="K1265" s="2">
        <v>0</v>
      </c>
      <c r="L1265" s="2">
        <v>0</v>
      </c>
      <c r="M1265" s="2">
        <v>0</v>
      </c>
      <c r="N1265" s="2">
        <v>1</v>
      </c>
      <c r="O1265" s="2" t="s">
        <v>19</v>
      </c>
      <c r="P1265" s="2" t="str">
        <f t="shared" si="38"/>
        <v>Divorced</v>
      </c>
      <c r="Q1265" t="str">
        <f t="shared" si="39"/>
        <v>PhD</v>
      </c>
    </row>
    <row r="1266" spans="1:17">
      <c r="A1266" s="2">
        <v>2055</v>
      </c>
      <c r="B1266" s="2">
        <v>146610</v>
      </c>
      <c r="C1266" s="2">
        <v>0</v>
      </c>
      <c r="D1266" s="2">
        <v>0</v>
      </c>
      <c r="E1266" s="2">
        <v>62</v>
      </c>
      <c r="F1266" s="2">
        <v>0</v>
      </c>
      <c r="G1266" s="2">
        <v>0</v>
      </c>
      <c r="H1266" s="2">
        <v>0</v>
      </c>
      <c r="I1266" s="2">
        <v>1</v>
      </c>
      <c r="J1266" s="2">
        <v>0</v>
      </c>
      <c r="K1266" s="2">
        <v>0</v>
      </c>
      <c r="L1266" s="2">
        <v>1</v>
      </c>
      <c r="M1266" s="2">
        <v>0</v>
      </c>
      <c r="N1266" s="2">
        <v>0</v>
      </c>
      <c r="O1266" s="2" t="s">
        <v>18</v>
      </c>
      <c r="P1266" s="2" t="str">
        <f t="shared" si="38"/>
        <v>Together</v>
      </c>
      <c r="Q1266" t="str">
        <f t="shared" si="39"/>
        <v>Graduate</v>
      </c>
    </row>
    <row r="1267" spans="1:17">
      <c r="A1267" s="2">
        <v>1775</v>
      </c>
      <c r="B1267" s="2">
        <v>146524</v>
      </c>
      <c r="C1267" s="2">
        <v>0</v>
      </c>
      <c r="D1267" s="2">
        <v>1</v>
      </c>
      <c r="E1267" s="2">
        <v>59</v>
      </c>
      <c r="F1267" s="2">
        <v>0</v>
      </c>
      <c r="G1267" s="2">
        <v>0</v>
      </c>
      <c r="H1267" s="2">
        <v>1</v>
      </c>
      <c r="I1267" s="2">
        <v>0</v>
      </c>
      <c r="J1267" s="2">
        <v>0</v>
      </c>
      <c r="K1267" s="2">
        <v>0</v>
      </c>
      <c r="L1267" s="2">
        <v>1</v>
      </c>
      <c r="M1267" s="2">
        <v>0</v>
      </c>
      <c r="N1267" s="2">
        <v>0</v>
      </c>
      <c r="O1267" s="2" t="s">
        <v>17</v>
      </c>
      <c r="P1267" s="2" t="str">
        <f t="shared" si="38"/>
        <v>Single</v>
      </c>
      <c r="Q1267" t="str">
        <f t="shared" si="39"/>
        <v>Graduate</v>
      </c>
    </row>
    <row r="1268" spans="1:17">
      <c r="A1268" s="2">
        <v>1628</v>
      </c>
      <c r="B1268" s="2">
        <v>146463</v>
      </c>
      <c r="C1268" s="2">
        <v>1</v>
      </c>
      <c r="D1268" s="2">
        <v>1</v>
      </c>
      <c r="E1268" s="2">
        <v>49</v>
      </c>
      <c r="F1268" s="2">
        <v>0</v>
      </c>
      <c r="G1268" s="2">
        <v>1</v>
      </c>
      <c r="H1268" s="2">
        <v>0</v>
      </c>
      <c r="I1268" s="2">
        <v>0</v>
      </c>
      <c r="J1268" s="2">
        <v>0</v>
      </c>
      <c r="K1268" s="2">
        <v>0</v>
      </c>
      <c r="L1268" s="2">
        <v>0</v>
      </c>
      <c r="M1268" s="2">
        <v>0</v>
      </c>
      <c r="N1268" s="2">
        <v>1</v>
      </c>
      <c r="O1268" s="2" t="s">
        <v>21</v>
      </c>
      <c r="P1268" s="2" t="str">
        <f t="shared" si="38"/>
        <v>Married</v>
      </c>
      <c r="Q1268" t="str">
        <f t="shared" si="39"/>
        <v>PhD</v>
      </c>
    </row>
    <row r="1269" spans="1:17">
      <c r="A1269" s="2">
        <v>2018</v>
      </c>
      <c r="B1269" s="2">
        <v>146423</v>
      </c>
      <c r="C1269" s="2">
        <v>1</v>
      </c>
      <c r="D1269" s="2">
        <v>1</v>
      </c>
      <c r="E1269" s="2">
        <v>48</v>
      </c>
      <c r="F1269" s="2">
        <v>0</v>
      </c>
      <c r="G1269" s="2">
        <v>0</v>
      </c>
      <c r="H1269" s="2">
        <v>1</v>
      </c>
      <c r="I1269" s="2">
        <v>0</v>
      </c>
      <c r="J1269" s="2">
        <v>0</v>
      </c>
      <c r="K1269" s="2">
        <v>0</v>
      </c>
      <c r="L1269" s="2">
        <v>0</v>
      </c>
      <c r="M1269" s="2">
        <v>1</v>
      </c>
      <c r="N1269" s="2">
        <v>0</v>
      </c>
      <c r="O1269" s="2" t="s">
        <v>21</v>
      </c>
      <c r="P1269" s="2" t="str">
        <f t="shared" si="38"/>
        <v>Single</v>
      </c>
      <c r="Q1269" t="str">
        <f t="shared" si="39"/>
        <v>Master</v>
      </c>
    </row>
    <row r="1270" spans="1:17">
      <c r="A1270" s="2">
        <v>2979</v>
      </c>
      <c r="B1270" s="2">
        <v>146423</v>
      </c>
      <c r="C1270" s="2">
        <v>1</v>
      </c>
      <c r="D1270" s="2">
        <v>1</v>
      </c>
      <c r="E1270" s="2">
        <v>48</v>
      </c>
      <c r="F1270" s="2">
        <v>0</v>
      </c>
      <c r="G1270" s="2">
        <v>0</v>
      </c>
      <c r="H1270" s="2">
        <v>1</v>
      </c>
      <c r="I1270" s="2">
        <v>0</v>
      </c>
      <c r="J1270" s="2">
        <v>0</v>
      </c>
      <c r="K1270" s="2">
        <v>0</v>
      </c>
      <c r="L1270" s="2">
        <v>0</v>
      </c>
      <c r="M1270" s="2">
        <v>1</v>
      </c>
      <c r="N1270" s="2">
        <v>0</v>
      </c>
      <c r="O1270" s="2" t="s">
        <v>18</v>
      </c>
      <c r="P1270" s="2" t="str">
        <f t="shared" si="38"/>
        <v>Single</v>
      </c>
      <c r="Q1270" t="str">
        <f t="shared" si="39"/>
        <v>Master</v>
      </c>
    </row>
    <row r="1271" spans="1:17">
      <c r="A1271" s="2">
        <v>2359</v>
      </c>
      <c r="B1271" s="2">
        <v>146390</v>
      </c>
      <c r="C1271" s="2">
        <v>0</v>
      </c>
      <c r="D1271" s="2">
        <v>1</v>
      </c>
      <c r="E1271" s="2">
        <v>65</v>
      </c>
      <c r="F1271" s="2">
        <v>1</v>
      </c>
      <c r="G1271" s="2">
        <v>0</v>
      </c>
      <c r="H1271" s="2">
        <v>0</v>
      </c>
      <c r="I1271" s="2">
        <v>0</v>
      </c>
      <c r="J1271" s="2">
        <v>0</v>
      </c>
      <c r="K1271" s="2">
        <v>0</v>
      </c>
      <c r="L1271" s="2">
        <v>0</v>
      </c>
      <c r="M1271" s="2">
        <v>1</v>
      </c>
      <c r="N1271" s="2">
        <v>0</v>
      </c>
      <c r="O1271" s="2" t="s">
        <v>20</v>
      </c>
      <c r="P1271" s="2" t="str">
        <f t="shared" si="38"/>
        <v>Divorced</v>
      </c>
      <c r="Q1271" t="str">
        <f t="shared" si="39"/>
        <v>Master</v>
      </c>
    </row>
    <row r="1272" spans="1:17">
      <c r="A1272" s="2">
        <v>1289</v>
      </c>
      <c r="B1272" s="2">
        <v>146377</v>
      </c>
      <c r="C1272" s="2">
        <v>1</v>
      </c>
      <c r="D1272" s="2">
        <v>0</v>
      </c>
      <c r="E1272" s="2">
        <v>42</v>
      </c>
      <c r="F1272" s="2">
        <v>0</v>
      </c>
      <c r="G1272" s="2">
        <v>1</v>
      </c>
      <c r="H1272" s="2">
        <v>0</v>
      </c>
      <c r="I1272" s="2">
        <v>0</v>
      </c>
      <c r="J1272" s="2">
        <v>0</v>
      </c>
      <c r="K1272" s="2">
        <v>0</v>
      </c>
      <c r="L1272" s="2">
        <v>0</v>
      </c>
      <c r="M1272" s="2">
        <v>0</v>
      </c>
      <c r="N1272" s="2">
        <v>1</v>
      </c>
      <c r="O1272" s="2" t="s">
        <v>17</v>
      </c>
      <c r="P1272" s="2" t="str">
        <f t="shared" si="38"/>
        <v>Married</v>
      </c>
      <c r="Q1272" t="str">
        <f t="shared" si="39"/>
        <v>PhD</v>
      </c>
    </row>
    <row r="1273" spans="1:17">
      <c r="A1273" s="2">
        <v>1835</v>
      </c>
      <c r="B1273" s="2">
        <v>146374</v>
      </c>
      <c r="C1273" s="2">
        <v>0</v>
      </c>
      <c r="D1273" s="2">
        <v>1</v>
      </c>
      <c r="E1273" s="2">
        <v>46</v>
      </c>
      <c r="F1273" s="2">
        <v>0</v>
      </c>
      <c r="G1273" s="2">
        <v>1</v>
      </c>
      <c r="H1273" s="2">
        <v>0</v>
      </c>
      <c r="I1273" s="2">
        <v>0</v>
      </c>
      <c r="J1273" s="2">
        <v>0</v>
      </c>
      <c r="K1273" s="2">
        <v>0</v>
      </c>
      <c r="L1273" s="2">
        <v>0</v>
      </c>
      <c r="M1273" s="2">
        <v>0</v>
      </c>
      <c r="N1273" s="2">
        <v>1</v>
      </c>
      <c r="O1273" s="2" t="s">
        <v>17</v>
      </c>
      <c r="P1273" s="2" t="str">
        <f t="shared" si="38"/>
        <v>Married</v>
      </c>
      <c r="Q1273" t="str">
        <f t="shared" si="39"/>
        <v>PhD</v>
      </c>
    </row>
    <row r="1274" spans="1:17">
      <c r="A1274" s="2">
        <v>1002</v>
      </c>
      <c r="B1274" s="2">
        <v>146344</v>
      </c>
      <c r="C1274" s="2">
        <v>1</v>
      </c>
      <c r="D1274" s="2">
        <v>1</v>
      </c>
      <c r="E1274" s="2">
        <v>66</v>
      </c>
      <c r="F1274" s="2">
        <v>0</v>
      </c>
      <c r="G1274" s="2">
        <v>0</v>
      </c>
      <c r="H1274" s="2">
        <v>1</v>
      </c>
      <c r="I1274" s="2">
        <v>0</v>
      </c>
      <c r="J1274" s="2">
        <v>0</v>
      </c>
      <c r="K1274" s="2">
        <v>0</v>
      </c>
      <c r="L1274" s="2">
        <v>1</v>
      </c>
      <c r="M1274" s="2">
        <v>0</v>
      </c>
      <c r="N1274" s="2">
        <v>0</v>
      </c>
      <c r="O1274" s="2" t="s">
        <v>19</v>
      </c>
      <c r="P1274" s="2" t="str">
        <f t="shared" si="38"/>
        <v>Single</v>
      </c>
      <c r="Q1274" t="str">
        <f t="shared" si="39"/>
        <v>Graduate</v>
      </c>
    </row>
    <row r="1275" spans="1:17">
      <c r="A1275" s="2">
        <v>1142</v>
      </c>
      <c r="B1275" s="2">
        <v>146344</v>
      </c>
      <c r="C1275" s="2">
        <v>0</v>
      </c>
      <c r="D1275" s="2">
        <v>1</v>
      </c>
      <c r="E1275" s="2">
        <v>48</v>
      </c>
      <c r="F1275" s="2">
        <v>0</v>
      </c>
      <c r="G1275" s="2">
        <v>0</v>
      </c>
      <c r="H1275" s="2">
        <v>0</v>
      </c>
      <c r="I1275" s="2">
        <v>1</v>
      </c>
      <c r="J1275" s="2">
        <v>0</v>
      </c>
      <c r="K1275" s="2">
        <v>0</v>
      </c>
      <c r="L1275" s="2">
        <v>0</v>
      </c>
      <c r="M1275" s="2">
        <v>0</v>
      </c>
      <c r="N1275" s="2">
        <v>0</v>
      </c>
      <c r="O1275" s="2" t="s">
        <v>21</v>
      </c>
      <c r="P1275" s="2" t="str">
        <f t="shared" si="38"/>
        <v>Together</v>
      </c>
      <c r="Q1275" t="e">
        <f t="shared" si="39"/>
        <v>#N/A</v>
      </c>
    </row>
    <row r="1276" spans="1:17">
      <c r="A1276" s="2">
        <v>1475</v>
      </c>
      <c r="B1276" s="2">
        <v>146310</v>
      </c>
      <c r="C1276" s="2">
        <v>1</v>
      </c>
      <c r="D1276" s="2">
        <v>0</v>
      </c>
      <c r="E1276" s="2">
        <v>44</v>
      </c>
      <c r="F1276" s="2">
        <v>1</v>
      </c>
      <c r="G1276" s="2">
        <v>0</v>
      </c>
      <c r="H1276" s="2">
        <v>0</v>
      </c>
      <c r="I1276" s="2">
        <v>0</v>
      </c>
      <c r="J1276" s="2">
        <v>0</v>
      </c>
      <c r="K1276" s="2">
        <v>0</v>
      </c>
      <c r="L1276" s="2">
        <v>1</v>
      </c>
      <c r="M1276" s="2">
        <v>0</v>
      </c>
      <c r="N1276" s="2">
        <v>0</v>
      </c>
      <c r="O1276" s="2" t="s">
        <v>17</v>
      </c>
      <c r="P1276" s="2" t="str">
        <f t="shared" si="38"/>
        <v>Divorced</v>
      </c>
      <c r="Q1276" t="str">
        <f t="shared" si="39"/>
        <v>Graduate</v>
      </c>
    </row>
    <row r="1277" spans="1:17">
      <c r="A1277" s="2">
        <v>1867</v>
      </c>
      <c r="B1277" s="2">
        <v>146231</v>
      </c>
      <c r="C1277" s="2">
        <v>2</v>
      </c>
      <c r="D1277" s="2">
        <v>1</v>
      </c>
      <c r="E1277" s="2">
        <v>67</v>
      </c>
      <c r="F1277" s="2">
        <v>0</v>
      </c>
      <c r="G1277" s="2">
        <v>0</v>
      </c>
      <c r="H1277" s="2">
        <v>1</v>
      </c>
      <c r="I1277" s="2">
        <v>0</v>
      </c>
      <c r="J1277" s="2">
        <v>0</v>
      </c>
      <c r="K1277" s="2">
        <v>0</v>
      </c>
      <c r="L1277" s="2">
        <v>0</v>
      </c>
      <c r="M1277" s="2">
        <v>0</v>
      </c>
      <c r="N1277" s="2">
        <v>1</v>
      </c>
      <c r="O1277" s="2" t="s">
        <v>20</v>
      </c>
      <c r="P1277" s="2" t="str">
        <f t="shared" si="38"/>
        <v>Single</v>
      </c>
      <c r="Q1277" t="str">
        <f t="shared" si="39"/>
        <v>PhD</v>
      </c>
    </row>
    <row r="1278" spans="1:17">
      <c r="A1278" s="2">
        <v>2260</v>
      </c>
      <c r="B1278" s="2">
        <v>146149</v>
      </c>
      <c r="C1278" s="2">
        <v>0</v>
      </c>
      <c r="D1278" s="2">
        <v>1</v>
      </c>
      <c r="E1278" s="2">
        <v>45</v>
      </c>
      <c r="F1278" s="2">
        <v>0</v>
      </c>
      <c r="G1278" s="2">
        <v>1</v>
      </c>
      <c r="H1278" s="2">
        <v>0</v>
      </c>
      <c r="I1278" s="2">
        <v>0</v>
      </c>
      <c r="J1278" s="2">
        <v>0</v>
      </c>
      <c r="K1278" s="2">
        <v>0</v>
      </c>
      <c r="L1278" s="2">
        <v>1</v>
      </c>
      <c r="M1278" s="2">
        <v>0</v>
      </c>
      <c r="N1278" s="2">
        <v>0</v>
      </c>
      <c r="O1278" s="2" t="s">
        <v>22</v>
      </c>
      <c r="P1278" s="2" t="str">
        <f t="shared" si="38"/>
        <v>Married</v>
      </c>
      <c r="Q1278" t="str">
        <f t="shared" si="39"/>
        <v>Graduate</v>
      </c>
    </row>
    <row r="1279" spans="1:17">
      <c r="A1279" s="2">
        <v>1912</v>
      </c>
      <c r="B1279" s="2">
        <v>146107</v>
      </c>
      <c r="C1279" s="2">
        <v>1</v>
      </c>
      <c r="D1279" s="2">
        <v>0</v>
      </c>
      <c r="E1279" s="2">
        <v>31</v>
      </c>
      <c r="F1279" s="2">
        <v>0</v>
      </c>
      <c r="G1279" s="2">
        <v>0</v>
      </c>
      <c r="H1279" s="2">
        <v>1</v>
      </c>
      <c r="I1279" s="2">
        <v>0</v>
      </c>
      <c r="J1279" s="2">
        <v>0</v>
      </c>
      <c r="K1279" s="2">
        <v>0</v>
      </c>
      <c r="L1279" s="2">
        <v>1</v>
      </c>
      <c r="M1279" s="2">
        <v>0</v>
      </c>
      <c r="N1279" s="2">
        <v>0</v>
      </c>
      <c r="O1279" s="2" t="s">
        <v>22</v>
      </c>
      <c r="P1279" s="2" t="str">
        <f t="shared" si="38"/>
        <v>Single</v>
      </c>
      <c r="Q1279" t="str">
        <f t="shared" si="39"/>
        <v>Graduate</v>
      </c>
    </row>
    <row r="1280" spans="1:17">
      <c r="A1280" s="2">
        <v>1935</v>
      </c>
      <c r="B1280" s="2">
        <v>146106</v>
      </c>
      <c r="C1280" s="2">
        <v>1</v>
      </c>
      <c r="D1280" s="2">
        <v>1</v>
      </c>
      <c r="E1280" s="2">
        <v>44</v>
      </c>
      <c r="F1280" s="2">
        <v>0</v>
      </c>
      <c r="G1280" s="2">
        <v>0</v>
      </c>
      <c r="H1280" s="2">
        <v>0</v>
      </c>
      <c r="I1280" s="2">
        <v>1</v>
      </c>
      <c r="J1280" s="2">
        <v>0</v>
      </c>
      <c r="K1280" s="2">
        <v>0</v>
      </c>
      <c r="L1280" s="2">
        <v>0</v>
      </c>
      <c r="M1280" s="2">
        <v>1</v>
      </c>
      <c r="N1280" s="2">
        <v>0</v>
      </c>
      <c r="O1280" s="2" t="s">
        <v>18</v>
      </c>
      <c r="P1280" s="2" t="str">
        <f t="shared" si="38"/>
        <v>Together</v>
      </c>
      <c r="Q1280" t="str">
        <f t="shared" si="39"/>
        <v>Master</v>
      </c>
    </row>
    <row r="1281" spans="1:17">
      <c r="A1281" s="2">
        <v>1618</v>
      </c>
      <c r="B1281" s="2">
        <v>146102</v>
      </c>
      <c r="C1281" s="2">
        <v>2</v>
      </c>
      <c r="D1281" s="2">
        <v>1</v>
      </c>
      <c r="E1281" s="2">
        <v>58</v>
      </c>
      <c r="F1281" s="2">
        <v>1</v>
      </c>
      <c r="G1281" s="2">
        <v>0</v>
      </c>
      <c r="H1281" s="2">
        <v>0</v>
      </c>
      <c r="I1281" s="2">
        <v>0</v>
      </c>
      <c r="J1281" s="2">
        <v>0</v>
      </c>
      <c r="K1281" s="2">
        <v>0</v>
      </c>
      <c r="L1281" s="2">
        <v>1</v>
      </c>
      <c r="M1281" s="2">
        <v>0</v>
      </c>
      <c r="N1281" s="2">
        <v>0</v>
      </c>
      <c r="O1281" s="2" t="s">
        <v>22</v>
      </c>
      <c r="P1281" s="2" t="str">
        <f t="shared" si="38"/>
        <v>Divorced</v>
      </c>
      <c r="Q1281" t="str">
        <f t="shared" si="39"/>
        <v>Graduate</v>
      </c>
    </row>
    <row r="1282" spans="1:17">
      <c r="A1282" s="2">
        <v>1359</v>
      </c>
      <c r="B1282" s="2">
        <v>146098</v>
      </c>
      <c r="C1282" s="2">
        <v>1</v>
      </c>
      <c r="D1282" s="2">
        <v>1</v>
      </c>
      <c r="E1282" s="2">
        <v>45</v>
      </c>
      <c r="F1282" s="2">
        <v>0</v>
      </c>
      <c r="G1282" s="2">
        <v>0</v>
      </c>
      <c r="H1282" s="2">
        <v>1</v>
      </c>
      <c r="I1282" s="2">
        <v>0</v>
      </c>
      <c r="J1282" s="2">
        <v>0</v>
      </c>
      <c r="K1282" s="2">
        <v>0</v>
      </c>
      <c r="L1282" s="2">
        <v>0</v>
      </c>
      <c r="M1282" s="2">
        <v>1</v>
      </c>
      <c r="N1282" s="2">
        <v>0</v>
      </c>
      <c r="O1282" s="2" t="s">
        <v>18</v>
      </c>
      <c r="P1282" s="2" t="str">
        <f t="shared" si="38"/>
        <v>Single</v>
      </c>
      <c r="Q1282" t="str">
        <f t="shared" si="39"/>
        <v>Master</v>
      </c>
    </row>
    <row r="1283" spans="1:17">
      <c r="A1283" s="2">
        <v>2487</v>
      </c>
      <c r="B1283" s="2">
        <v>146098</v>
      </c>
      <c r="C1283" s="2">
        <v>1</v>
      </c>
      <c r="D1283" s="2">
        <v>1</v>
      </c>
      <c r="E1283" s="2">
        <v>45</v>
      </c>
      <c r="F1283" s="2">
        <v>0</v>
      </c>
      <c r="G1283" s="2">
        <v>0</v>
      </c>
      <c r="H1283" s="2">
        <v>1</v>
      </c>
      <c r="I1283" s="2">
        <v>0</v>
      </c>
      <c r="J1283" s="2">
        <v>0</v>
      </c>
      <c r="K1283" s="2">
        <v>0</v>
      </c>
      <c r="L1283" s="2">
        <v>0</v>
      </c>
      <c r="M1283" s="2">
        <v>1</v>
      </c>
      <c r="N1283" s="2">
        <v>0</v>
      </c>
      <c r="O1283" s="2" t="s">
        <v>18</v>
      </c>
      <c r="P1283" s="2" t="str">
        <f t="shared" ref="P1283:P1346" si="40">IF(F1283=1, "Divorced", IF(G1283=1, "Married", IF(H1283=1, "Single", IF(I1283=1, "Together",IF(J1283=1, "Widow",NA())))))</f>
        <v>Single</v>
      </c>
      <c r="Q1283" t="str">
        <f t="shared" ref="Q1283:Q1346" si="41">IF(K1283=1, "Basic", IF(L1283=1, "Graduate", IF(M1283=1, "Master",IF(N1283=1, "PhD",NA()))))</f>
        <v>Master</v>
      </c>
    </row>
    <row r="1284" spans="1:17">
      <c r="A1284" s="2">
        <v>2509</v>
      </c>
      <c r="B1284" s="2">
        <v>146098</v>
      </c>
      <c r="C1284" s="2">
        <v>1</v>
      </c>
      <c r="D1284" s="2">
        <v>1</v>
      </c>
      <c r="E1284" s="2">
        <v>45</v>
      </c>
      <c r="F1284" s="2">
        <v>0</v>
      </c>
      <c r="G1284" s="2">
        <v>0</v>
      </c>
      <c r="H1284" s="2">
        <v>1</v>
      </c>
      <c r="I1284" s="2">
        <v>0</v>
      </c>
      <c r="J1284" s="2">
        <v>0</v>
      </c>
      <c r="K1284" s="2">
        <v>0</v>
      </c>
      <c r="L1284" s="2">
        <v>0</v>
      </c>
      <c r="M1284" s="2">
        <v>1</v>
      </c>
      <c r="N1284" s="2">
        <v>0</v>
      </c>
      <c r="O1284" s="2" t="s">
        <v>20</v>
      </c>
      <c r="P1284" s="2" t="str">
        <f t="shared" si="40"/>
        <v>Single</v>
      </c>
      <c r="Q1284" t="str">
        <f t="shared" si="41"/>
        <v>Master</v>
      </c>
    </row>
    <row r="1285" spans="1:17">
      <c r="A1285" s="2">
        <v>1198</v>
      </c>
      <c r="B1285" s="2">
        <v>146097</v>
      </c>
      <c r="C1285" s="2">
        <v>0</v>
      </c>
      <c r="D1285" s="2">
        <v>1</v>
      </c>
      <c r="E1285" s="2">
        <v>64</v>
      </c>
      <c r="F1285" s="2">
        <v>0</v>
      </c>
      <c r="G1285" s="2">
        <v>0</v>
      </c>
      <c r="H1285" s="2">
        <v>0</v>
      </c>
      <c r="I1285" s="2">
        <v>1</v>
      </c>
      <c r="J1285" s="2">
        <v>0</v>
      </c>
      <c r="K1285" s="2">
        <v>0</v>
      </c>
      <c r="L1285" s="2">
        <v>1</v>
      </c>
      <c r="M1285" s="2">
        <v>0</v>
      </c>
      <c r="N1285" s="2">
        <v>0</v>
      </c>
      <c r="O1285" s="2" t="s">
        <v>22</v>
      </c>
      <c r="P1285" s="2" t="str">
        <f t="shared" si="40"/>
        <v>Together</v>
      </c>
      <c r="Q1285" t="str">
        <f t="shared" si="41"/>
        <v>Graduate</v>
      </c>
    </row>
    <row r="1286" spans="1:17">
      <c r="A1286" s="2">
        <v>2297</v>
      </c>
      <c r="B1286" s="2">
        <v>146094</v>
      </c>
      <c r="C1286" s="2">
        <v>1</v>
      </c>
      <c r="D1286" s="2">
        <v>1</v>
      </c>
      <c r="E1286" s="2">
        <v>47</v>
      </c>
      <c r="F1286" s="2">
        <v>0</v>
      </c>
      <c r="G1286" s="2">
        <v>1</v>
      </c>
      <c r="H1286" s="2">
        <v>0</v>
      </c>
      <c r="I1286" s="2">
        <v>0</v>
      </c>
      <c r="J1286" s="2">
        <v>0</v>
      </c>
      <c r="K1286" s="2">
        <v>0</v>
      </c>
      <c r="L1286" s="2">
        <v>0</v>
      </c>
      <c r="M1286" s="2">
        <v>0</v>
      </c>
      <c r="N1286" s="2">
        <v>0</v>
      </c>
      <c r="O1286" s="2" t="s">
        <v>17</v>
      </c>
      <c r="P1286" s="2" t="str">
        <f t="shared" si="40"/>
        <v>Married</v>
      </c>
      <c r="Q1286" t="e">
        <f t="shared" si="41"/>
        <v>#N/A</v>
      </c>
    </row>
    <row r="1287" spans="1:17">
      <c r="A1287" s="2">
        <v>1980</v>
      </c>
      <c r="B1287" s="2">
        <v>146086</v>
      </c>
      <c r="C1287" s="2">
        <v>0</v>
      </c>
      <c r="D1287" s="2">
        <v>1</v>
      </c>
      <c r="E1287" s="2">
        <v>64</v>
      </c>
      <c r="F1287" s="2">
        <v>1</v>
      </c>
      <c r="G1287" s="2">
        <v>0</v>
      </c>
      <c r="H1287" s="2">
        <v>0</v>
      </c>
      <c r="I1287" s="2">
        <v>0</v>
      </c>
      <c r="J1287" s="2">
        <v>0</v>
      </c>
      <c r="K1287" s="2">
        <v>0</v>
      </c>
      <c r="L1287" s="2">
        <v>1</v>
      </c>
      <c r="M1287" s="2">
        <v>0</v>
      </c>
      <c r="N1287" s="2">
        <v>0</v>
      </c>
      <c r="O1287" s="2" t="s">
        <v>19</v>
      </c>
      <c r="P1287" s="2" t="str">
        <f t="shared" si="40"/>
        <v>Divorced</v>
      </c>
      <c r="Q1287" t="str">
        <f t="shared" si="41"/>
        <v>Graduate</v>
      </c>
    </row>
    <row r="1288" spans="1:17">
      <c r="A1288" s="2">
        <v>2426</v>
      </c>
      <c r="B1288" s="2">
        <v>146053</v>
      </c>
      <c r="C1288" s="2">
        <v>1</v>
      </c>
      <c r="D1288" s="2">
        <v>0</v>
      </c>
      <c r="E1288" s="2">
        <v>48</v>
      </c>
      <c r="F1288" s="2">
        <v>0</v>
      </c>
      <c r="G1288" s="2">
        <v>0</v>
      </c>
      <c r="H1288" s="2">
        <v>0</v>
      </c>
      <c r="I1288" s="2">
        <v>1</v>
      </c>
      <c r="J1288" s="2">
        <v>0</v>
      </c>
      <c r="K1288" s="2">
        <v>0</v>
      </c>
      <c r="L1288" s="2">
        <v>1</v>
      </c>
      <c r="M1288" s="2">
        <v>0</v>
      </c>
      <c r="N1288" s="2">
        <v>0</v>
      </c>
      <c r="O1288" s="2" t="s">
        <v>21</v>
      </c>
      <c r="P1288" s="2" t="str">
        <f t="shared" si="40"/>
        <v>Together</v>
      </c>
      <c r="Q1288" t="str">
        <f t="shared" si="41"/>
        <v>Graduate</v>
      </c>
    </row>
    <row r="1289" spans="1:17">
      <c r="A1289" s="2">
        <v>2137</v>
      </c>
      <c r="B1289" s="2">
        <v>146049</v>
      </c>
      <c r="C1289" s="2">
        <v>1</v>
      </c>
      <c r="D1289" s="2">
        <v>1</v>
      </c>
      <c r="E1289" s="2">
        <v>44</v>
      </c>
      <c r="F1289" s="2">
        <v>0</v>
      </c>
      <c r="G1289" s="2">
        <v>1</v>
      </c>
      <c r="H1289" s="2">
        <v>0</v>
      </c>
      <c r="I1289" s="2">
        <v>0</v>
      </c>
      <c r="J1289" s="2">
        <v>0</v>
      </c>
      <c r="K1289" s="2">
        <v>0</v>
      </c>
      <c r="L1289" s="2">
        <v>1</v>
      </c>
      <c r="M1289" s="2">
        <v>0</v>
      </c>
      <c r="N1289" s="2">
        <v>0</v>
      </c>
      <c r="O1289" s="2" t="s">
        <v>20</v>
      </c>
      <c r="P1289" s="2" t="str">
        <f t="shared" si="40"/>
        <v>Married</v>
      </c>
      <c r="Q1289" t="str">
        <f t="shared" si="41"/>
        <v>Graduate</v>
      </c>
    </row>
    <row r="1290" spans="1:17">
      <c r="A1290" s="2">
        <v>1901</v>
      </c>
      <c r="B1290" s="2">
        <v>146015</v>
      </c>
      <c r="C1290" s="2">
        <v>1</v>
      </c>
      <c r="D1290" s="2">
        <v>1</v>
      </c>
      <c r="E1290" s="2">
        <v>65</v>
      </c>
      <c r="F1290" s="2">
        <v>0</v>
      </c>
      <c r="G1290" s="2">
        <v>0</v>
      </c>
      <c r="H1290" s="2">
        <v>0</v>
      </c>
      <c r="I1290" s="2">
        <v>1</v>
      </c>
      <c r="J1290" s="2">
        <v>0</v>
      </c>
      <c r="K1290" s="2">
        <v>0</v>
      </c>
      <c r="L1290" s="2">
        <v>0</v>
      </c>
      <c r="M1290" s="2">
        <v>0</v>
      </c>
      <c r="N1290" s="2">
        <v>1</v>
      </c>
      <c r="O1290" s="2" t="s">
        <v>17</v>
      </c>
      <c r="P1290" s="2" t="str">
        <f t="shared" si="40"/>
        <v>Together</v>
      </c>
      <c r="Q1290" t="str">
        <f t="shared" si="41"/>
        <v>PhD</v>
      </c>
    </row>
    <row r="1291" spans="1:17">
      <c r="A1291" s="2">
        <v>2438</v>
      </c>
      <c r="B1291" s="2">
        <v>146015</v>
      </c>
      <c r="C1291" s="2">
        <v>1</v>
      </c>
      <c r="D1291" s="2">
        <v>1</v>
      </c>
      <c r="E1291" s="2">
        <v>65</v>
      </c>
      <c r="F1291" s="2">
        <v>0</v>
      </c>
      <c r="G1291" s="2">
        <v>0</v>
      </c>
      <c r="H1291" s="2">
        <v>0</v>
      </c>
      <c r="I1291" s="2">
        <v>1</v>
      </c>
      <c r="J1291" s="2">
        <v>0</v>
      </c>
      <c r="K1291" s="2">
        <v>0</v>
      </c>
      <c r="L1291" s="2">
        <v>0</v>
      </c>
      <c r="M1291" s="2">
        <v>0</v>
      </c>
      <c r="N1291" s="2">
        <v>1</v>
      </c>
      <c r="O1291" s="2" t="s">
        <v>21</v>
      </c>
      <c r="P1291" s="2" t="str">
        <f t="shared" si="40"/>
        <v>Together</v>
      </c>
      <c r="Q1291" t="str">
        <f t="shared" si="41"/>
        <v>PhD</v>
      </c>
    </row>
    <row r="1292" spans="1:17">
      <c r="A1292" s="2">
        <v>1201</v>
      </c>
      <c r="B1292" s="2">
        <v>146014</v>
      </c>
      <c r="C1292" s="2">
        <v>1</v>
      </c>
      <c r="D1292" s="2">
        <v>1</v>
      </c>
      <c r="E1292" s="2">
        <v>46</v>
      </c>
      <c r="F1292" s="2">
        <v>0</v>
      </c>
      <c r="G1292" s="2">
        <v>0</v>
      </c>
      <c r="H1292" s="2">
        <v>0</v>
      </c>
      <c r="I1292" s="2">
        <v>1</v>
      </c>
      <c r="J1292" s="2">
        <v>0</v>
      </c>
      <c r="K1292" s="2">
        <v>0</v>
      </c>
      <c r="L1292" s="2">
        <v>0</v>
      </c>
      <c r="M1292" s="2">
        <v>1</v>
      </c>
      <c r="N1292" s="2">
        <v>0</v>
      </c>
      <c r="O1292" s="2" t="s">
        <v>20</v>
      </c>
      <c r="P1292" s="2" t="str">
        <f t="shared" si="40"/>
        <v>Together</v>
      </c>
      <c r="Q1292" t="str">
        <f t="shared" si="41"/>
        <v>Master</v>
      </c>
    </row>
    <row r="1293" spans="1:17">
      <c r="A1293" s="2">
        <v>1244</v>
      </c>
      <c r="B1293" s="2">
        <v>145989</v>
      </c>
      <c r="C1293" s="2">
        <v>0</v>
      </c>
      <c r="D1293" s="2">
        <v>1</v>
      </c>
      <c r="E1293" s="2">
        <v>56</v>
      </c>
      <c r="F1293" s="2">
        <v>0</v>
      </c>
      <c r="G1293" s="2">
        <v>0</v>
      </c>
      <c r="H1293" s="2">
        <v>1</v>
      </c>
      <c r="I1293" s="2">
        <v>0</v>
      </c>
      <c r="J1293" s="2">
        <v>0</v>
      </c>
      <c r="K1293" s="2">
        <v>0</v>
      </c>
      <c r="L1293" s="2">
        <v>1</v>
      </c>
      <c r="M1293" s="2">
        <v>0</v>
      </c>
      <c r="N1293" s="2">
        <v>0</v>
      </c>
      <c r="O1293" s="2" t="s">
        <v>21</v>
      </c>
      <c r="P1293" s="2" t="str">
        <f t="shared" si="40"/>
        <v>Single</v>
      </c>
      <c r="Q1293" t="str">
        <f t="shared" si="41"/>
        <v>Graduate</v>
      </c>
    </row>
    <row r="1294" spans="1:17">
      <c r="A1294" s="2">
        <v>1679</v>
      </c>
      <c r="B1294" s="2">
        <v>145938</v>
      </c>
      <c r="C1294" s="2">
        <v>0</v>
      </c>
      <c r="D1294" s="2">
        <v>0</v>
      </c>
      <c r="E1294" s="2">
        <v>59</v>
      </c>
      <c r="F1294" s="2">
        <v>0</v>
      </c>
      <c r="G1294" s="2">
        <v>0</v>
      </c>
      <c r="H1294" s="2">
        <v>1</v>
      </c>
      <c r="I1294" s="2">
        <v>0</v>
      </c>
      <c r="J1294" s="2">
        <v>0</v>
      </c>
      <c r="K1294" s="2">
        <v>0</v>
      </c>
      <c r="L1294" s="2">
        <v>1</v>
      </c>
      <c r="M1294" s="2">
        <v>0</v>
      </c>
      <c r="N1294" s="2">
        <v>0</v>
      </c>
      <c r="O1294" s="2" t="s">
        <v>17</v>
      </c>
      <c r="P1294" s="2" t="str">
        <f t="shared" si="40"/>
        <v>Single</v>
      </c>
      <c r="Q1294" t="str">
        <f t="shared" si="41"/>
        <v>Graduate</v>
      </c>
    </row>
    <row r="1295" spans="1:17">
      <c r="A1295" s="2">
        <v>1890</v>
      </c>
      <c r="B1295" s="2">
        <v>145921</v>
      </c>
      <c r="C1295" s="2">
        <v>0</v>
      </c>
      <c r="D1295" s="2">
        <v>0</v>
      </c>
      <c r="E1295" s="2">
        <v>34</v>
      </c>
      <c r="F1295" s="2">
        <v>0</v>
      </c>
      <c r="G1295" s="2">
        <v>1</v>
      </c>
      <c r="H1295" s="2">
        <v>0</v>
      </c>
      <c r="I1295" s="2">
        <v>0</v>
      </c>
      <c r="J1295" s="2">
        <v>0</v>
      </c>
      <c r="K1295" s="2">
        <v>0</v>
      </c>
      <c r="L1295" s="2">
        <v>0</v>
      </c>
      <c r="M1295" s="2">
        <v>0</v>
      </c>
      <c r="N1295" s="2">
        <v>1</v>
      </c>
      <c r="O1295" s="2" t="s">
        <v>19</v>
      </c>
      <c r="P1295" s="2" t="str">
        <f t="shared" si="40"/>
        <v>Married</v>
      </c>
      <c r="Q1295" t="str">
        <f t="shared" si="41"/>
        <v>PhD</v>
      </c>
    </row>
    <row r="1296" spans="1:17">
      <c r="A1296" s="2">
        <v>1626</v>
      </c>
      <c r="B1296" s="2">
        <v>145906</v>
      </c>
      <c r="C1296" s="2">
        <v>0</v>
      </c>
      <c r="D1296" s="2">
        <v>1</v>
      </c>
      <c r="E1296" s="2">
        <v>56</v>
      </c>
      <c r="F1296" s="2">
        <v>0</v>
      </c>
      <c r="G1296" s="2">
        <v>0</v>
      </c>
      <c r="H1296" s="2">
        <v>1</v>
      </c>
      <c r="I1296" s="2">
        <v>0</v>
      </c>
      <c r="J1296" s="2">
        <v>0</v>
      </c>
      <c r="K1296" s="2">
        <v>0</v>
      </c>
      <c r="L1296" s="2">
        <v>1</v>
      </c>
      <c r="M1296" s="2">
        <v>0</v>
      </c>
      <c r="N1296" s="2">
        <v>0</v>
      </c>
      <c r="O1296" s="2" t="s">
        <v>19</v>
      </c>
      <c r="P1296" s="2" t="str">
        <f t="shared" si="40"/>
        <v>Single</v>
      </c>
      <c r="Q1296" t="str">
        <f t="shared" si="41"/>
        <v>Graduate</v>
      </c>
    </row>
    <row r="1297" spans="1:17">
      <c r="A1297" s="2">
        <v>2559</v>
      </c>
      <c r="B1297" s="2">
        <v>145903</v>
      </c>
      <c r="C1297" s="2">
        <v>0</v>
      </c>
      <c r="D1297" s="2">
        <v>1</v>
      </c>
      <c r="E1297" s="2">
        <v>54</v>
      </c>
      <c r="F1297" s="2">
        <v>0</v>
      </c>
      <c r="G1297" s="2">
        <v>0</v>
      </c>
      <c r="H1297" s="2">
        <v>0</v>
      </c>
      <c r="I1297" s="2">
        <v>1</v>
      </c>
      <c r="J1297" s="2">
        <v>0</v>
      </c>
      <c r="K1297" s="2">
        <v>0</v>
      </c>
      <c r="L1297" s="2">
        <v>0</v>
      </c>
      <c r="M1297" s="2">
        <v>1</v>
      </c>
      <c r="N1297" s="2">
        <v>0</v>
      </c>
      <c r="O1297" s="2" t="s">
        <v>18</v>
      </c>
      <c r="P1297" s="2" t="str">
        <f t="shared" si="40"/>
        <v>Together</v>
      </c>
      <c r="Q1297" t="str">
        <f t="shared" si="41"/>
        <v>Master</v>
      </c>
    </row>
    <row r="1298" spans="1:17">
      <c r="A1298" s="2">
        <v>2170</v>
      </c>
      <c r="B1298" s="2">
        <v>145894</v>
      </c>
      <c r="C1298" s="2">
        <v>0</v>
      </c>
      <c r="D1298" s="2">
        <v>2</v>
      </c>
      <c r="E1298" s="2">
        <v>46</v>
      </c>
      <c r="F1298" s="2">
        <v>0</v>
      </c>
      <c r="G1298" s="2">
        <v>1</v>
      </c>
      <c r="H1298" s="2">
        <v>0</v>
      </c>
      <c r="I1298" s="2">
        <v>0</v>
      </c>
      <c r="J1298" s="2">
        <v>0</v>
      </c>
      <c r="K1298" s="2">
        <v>0</v>
      </c>
      <c r="L1298" s="2">
        <v>0</v>
      </c>
      <c r="M1298" s="2">
        <v>0</v>
      </c>
      <c r="N1298" s="2">
        <v>0</v>
      </c>
      <c r="O1298" s="2" t="s">
        <v>22</v>
      </c>
      <c r="P1298" s="2" t="str">
        <f t="shared" si="40"/>
        <v>Married</v>
      </c>
      <c r="Q1298" t="e">
        <f t="shared" si="41"/>
        <v>#N/A</v>
      </c>
    </row>
    <row r="1299" spans="1:17">
      <c r="A1299" s="2">
        <v>1819</v>
      </c>
      <c r="B1299" s="2">
        <v>145889</v>
      </c>
      <c r="C1299" s="2">
        <v>0</v>
      </c>
      <c r="D1299" s="2">
        <v>1</v>
      </c>
      <c r="E1299" s="2">
        <v>40</v>
      </c>
      <c r="F1299" s="2">
        <v>0</v>
      </c>
      <c r="G1299" s="2">
        <v>0</v>
      </c>
      <c r="H1299" s="2">
        <v>1</v>
      </c>
      <c r="I1299" s="2">
        <v>0</v>
      </c>
      <c r="J1299" s="2">
        <v>0</v>
      </c>
      <c r="K1299" s="2">
        <v>0</v>
      </c>
      <c r="L1299" s="2">
        <v>0</v>
      </c>
      <c r="M1299" s="2">
        <v>0</v>
      </c>
      <c r="N1299" s="2">
        <v>0</v>
      </c>
      <c r="O1299" s="2" t="s">
        <v>20</v>
      </c>
      <c r="P1299" s="2" t="str">
        <f t="shared" si="40"/>
        <v>Single</v>
      </c>
      <c r="Q1299" t="e">
        <f t="shared" si="41"/>
        <v>#N/A</v>
      </c>
    </row>
    <row r="1300" spans="1:17">
      <c r="A1300" s="2">
        <v>1599</v>
      </c>
      <c r="B1300" s="2">
        <v>145837</v>
      </c>
      <c r="C1300" s="2">
        <v>1</v>
      </c>
      <c r="D1300" s="2">
        <v>1</v>
      </c>
      <c r="E1300" s="2">
        <v>46</v>
      </c>
      <c r="F1300" s="2">
        <v>0</v>
      </c>
      <c r="G1300" s="2">
        <v>1</v>
      </c>
      <c r="H1300" s="2">
        <v>0</v>
      </c>
      <c r="I1300" s="2">
        <v>0</v>
      </c>
      <c r="J1300" s="2">
        <v>0</v>
      </c>
      <c r="K1300" s="2">
        <v>0</v>
      </c>
      <c r="L1300" s="2">
        <v>1</v>
      </c>
      <c r="M1300" s="2">
        <v>0</v>
      </c>
      <c r="N1300" s="2">
        <v>0</v>
      </c>
      <c r="O1300" s="2" t="s">
        <v>18</v>
      </c>
      <c r="P1300" s="2" t="str">
        <f t="shared" si="40"/>
        <v>Married</v>
      </c>
      <c r="Q1300" t="str">
        <f t="shared" si="41"/>
        <v>Graduate</v>
      </c>
    </row>
    <row r="1301" spans="1:17">
      <c r="A1301" s="2">
        <v>1178</v>
      </c>
      <c r="B1301" s="2">
        <v>145759</v>
      </c>
      <c r="C1301" s="2">
        <v>1</v>
      </c>
      <c r="D1301" s="2">
        <v>1</v>
      </c>
      <c r="E1301" s="2">
        <v>56</v>
      </c>
      <c r="F1301" s="2">
        <v>0</v>
      </c>
      <c r="G1301" s="2">
        <v>1</v>
      </c>
      <c r="H1301" s="2">
        <v>0</v>
      </c>
      <c r="I1301" s="2">
        <v>0</v>
      </c>
      <c r="J1301" s="2">
        <v>0</v>
      </c>
      <c r="K1301" s="2">
        <v>0</v>
      </c>
      <c r="L1301" s="2">
        <v>0</v>
      </c>
      <c r="M1301" s="2">
        <v>0</v>
      </c>
      <c r="N1301" s="2">
        <v>1</v>
      </c>
      <c r="O1301" s="2" t="s">
        <v>21</v>
      </c>
      <c r="P1301" s="2" t="str">
        <f t="shared" si="40"/>
        <v>Married</v>
      </c>
      <c r="Q1301" t="str">
        <f t="shared" si="41"/>
        <v>PhD</v>
      </c>
    </row>
    <row r="1302" spans="1:17">
      <c r="A1302" s="2">
        <v>2875</v>
      </c>
      <c r="B1302" s="2">
        <v>145759</v>
      </c>
      <c r="C1302" s="2">
        <v>1</v>
      </c>
      <c r="D1302" s="2">
        <v>1</v>
      </c>
      <c r="E1302" s="2">
        <v>56</v>
      </c>
      <c r="F1302" s="2">
        <v>0</v>
      </c>
      <c r="G1302" s="2">
        <v>1</v>
      </c>
      <c r="H1302" s="2">
        <v>0</v>
      </c>
      <c r="I1302" s="2">
        <v>0</v>
      </c>
      <c r="J1302" s="2">
        <v>0</v>
      </c>
      <c r="K1302" s="2">
        <v>0</v>
      </c>
      <c r="L1302" s="2">
        <v>0</v>
      </c>
      <c r="M1302" s="2">
        <v>0</v>
      </c>
      <c r="N1302" s="2">
        <v>1</v>
      </c>
      <c r="O1302" s="2" t="s">
        <v>20</v>
      </c>
      <c r="P1302" s="2" t="str">
        <f t="shared" si="40"/>
        <v>Married</v>
      </c>
      <c r="Q1302" t="str">
        <f t="shared" si="41"/>
        <v>PhD</v>
      </c>
    </row>
    <row r="1303" spans="1:17">
      <c r="A1303" s="2">
        <v>3083</v>
      </c>
      <c r="B1303" s="2">
        <v>145736</v>
      </c>
      <c r="C1303" s="2">
        <v>0</v>
      </c>
      <c r="D1303" s="2">
        <v>1</v>
      </c>
      <c r="E1303" s="2">
        <v>66</v>
      </c>
      <c r="F1303" s="2">
        <v>0</v>
      </c>
      <c r="G1303" s="2">
        <v>1</v>
      </c>
      <c r="H1303" s="2">
        <v>0</v>
      </c>
      <c r="I1303" s="2">
        <v>0</v>
      </c>
      <c r="J1303" s="2">
        <v>0</v>
      </c>
      <c r="K1303" s="2">
        <v>0</v>
      </c>
      <c r="L1303" s="2">
        <v>0</v>
      </c>
      <c r="M1303" s="2">
        <v>1</v>
      </c>
      <c r="N1303" s="2">
        <v>0</v>
      </c>
      <c r="O1303" s="2" t="s">
        <v>17</v>
      </c>
      <c r="P1303" s="2" t="str">
        <f t="shared" si="40"/>
        <v>Married</v>
      </c>
      <c r="Q1303" t="str">
        <f t="shared" si="41"/>
        <v>Master</v>
      </c>
    </row>
    <row r="1304" spans="1:17">
      <c r="A1304" s="2">
        <v>2879</v>
      </c>
      <c r="B1304" s="2">
        <v>145688</v>
      </c>
      <c r="C1304" s="2">
        <v>0</v>
      </c>
      <c r="D1304" s="2">
        <v>1</v>
      </c>
      <c r="E1304" s="2">
        <v>52</v>
      </c>
      <c r="F1304" s="2">
        <v>0</v>
      </c>
      <c r="G1304" s="2">
        <v>1</v>
      </c>
      <c r="H1304" s="2">
        <v>0</v>
      </c>
      <c r="I1304" s="2">
        <v>0</v>
      </c>
      <c r="J1304" s="2">
        <v>0</v>
      </c>
      <c r="K1304" s="2">
        <v>0</v>
      </c>
      <c r="L1304" s="2">
        <v>1</v>
      </c>
      <c r="M1304" s="2">
        <v>0</v>
      </c>
      <c r="N1304" s="2">
        <v>0</v>
      </c>
      <c r="O1304" s="2" t="s">
        <v>17</v>
      </c>
      <c r="P1304" s="2" t="str">
        <f t="shared" si="40"/>
        <v>Married</v>
      </c>
      <c r="Q1304" t="str">
        <f t="shared" si="41"/>
        <v>Graduate</v>
      </c>
    </row>
    <row r="1305" spans="1:17">
      <c r="A1305" s="2">
        <v>1888</v>
      </c>
      <c r="B1305" s="2">
        <v>145684</v>
      </c>
      <c r="C1305" s="2">
        <v>1</v>
      </c>
      <c r="D1305" s="2">
        <v>0</v>
      </c>
      <c r="E1305" s="2">
        <v>49</v>
      </c>
      <c r="F1305" s="2">
        <v>0</v>
      </c>
      <c r="G1305" s="2">
        <v>0</v>
      </c>
      <c r="H1305" s="2">
        <v>0</v>
      </c>
      <c r="I1305" s="2">
        <v>0</v>
      </c>
      <c r="J1305" s="2">
        <v>1</v>
      </c>
      <c r="K1305" s="2">
        <v>0</v>
      </c>
      <c r="L1305" s="2">
        <v>1</v>
      </c>
      <c r="M1305" s="2">
        <v>0</v>
      </c>
      <c r="N1305" s="2">
        <v>0</v>
      </c>
      <c r="O1305" s="2" t="s">
        <v>22</v>
      </c>
      <c r="P1305" s="2" t="str">
        <f t="shared" si="40"/>
        <v>Widow</v>
      </c>
      <c r="Q1305" t="str">
        <f t="shared" si="41"/>
        <v>Graduate</v>
      </c>
    </row>
    <row r="1306" spans="1:17">
      <c r="A1306" s="2">
        <v>2249</v>
      </c>
      <c r="B1306" s="2">
        <v>145579</v>
      </c>
      <c r="C1306" s="2">
        <v>0</v>
      </c>
      <c r="D1306" s="2">
        <v>1</v>
      </c>
      <c r="E1306" s="2">
        <v>72</v>
      </c>
      <c r="F1306" s="2">
        <v>0</v>
      </c>
      <c r="G1306" s="2">
        <v>1</v>
      </c>
      <c r="H1306" s="2">
        <v>0</v>
      </c>
      <c r="I1306" s="2">
        <v>0</v>
      </c>
      <c r="J1306" s="2">
        <v>0</v>
      </c>
      <c r="K1306" s="2">
        <v>0</v>
      </c>
      <c r="L1306" s="2">
        <v>0</v>
      </c>
      <c r="M1306" s="2">
        <v>0</v>
      </c>
      <c r="N1306" s="2">
        <v>1</v>
      </c>
      <c r="O1306" s="2" t="s">
        <v>17</v>
      </c>
      <c r="P1306" s="2" t="str">
        <f t="shared" si="40"/>
        <v>Married</v>
      </c>
      <c r="Q1306" t="str">
        <f t="shared" si="41"/>
        <v>PhD</v>
      </c>
    </row>
    <row r="1307" spans="1:17">
      <c r="A1307" s="2">
        <v>2717</v>
      </c>
      <c r="B1307" s="2">
        <v>145576</v>
      </c>
      <c r="C1307" s="2">
        <v>0</v>
      </c>
      <c r="D1307" s="2">
        <v>0</v>
      </c>
      <c r="E1307" s="2">
        <v>75</v>
      </c>
      <c r="F1307" s="2">
        <v>0</v>
      </c>
      <c r="G1307" s="2">
        <v>0</v>
      </c>
      <c r="H1307" s="2">
        <v>1</v>
      </c>
      <c r="I1307" s="2">
        <v>0</v>
      </c>
      <c r="J1307" s="2">
        <v>0</v>
      </c>
      <c r="K1307" s="2">
        <v>0</v>
      </c>
      <c r="L1307" s="2">
        <v>0</v>
      </c>
      <c r="M1307" s="2">
        <v>0</v>
      </c>
      <c r="N1307" s="2">
        <v>1</v>
      </c>
      <c r="O1307" s="2" t="s">
        <v>17</v>
      </c>
      <c r="P1307" s="2" t="str">
        <f t="shared" si="40"/>
        <v>Single</v>
      </c>
      <c r="Q1307" t="str">
        <f t="shared" si="41"/>
        <v>PhD</v>
      </c>
    </row>
    <row r="1308" spans="1:17">
      <c r="A1308" s="2">
        <v>2307</v>
      </c>
      <c r="B1308" s="2">
        <v>145503</v>
      </c>
      <c r="C1308" s="2">
        <v>1</v>
      </c>
      <c r="D1308" s="2">
        <v>0</v>
      </c>
      <c r="E1308" s="2">
        <v>45</v>
      </c>
      <c r="F1308" s="2">
        <v>0</v>
      </c>
      <c r="G1308" s="2">
        <v>1</v>
      </c>
      <c r="H1308" s="2">
        <v>0</v>
      </c>
      <c r="I1308" s="2">
        <v>0</v>
      </c>
      <c r="J1308" s="2">
        <v>0</v>
      </c>
      <c r="K1308" s="2">
        <v>0</v>
      </c>
      <c r="L1308" s="2">
        <v>0</v>
      </c>
      <c r="M1308" s="2">
        <v>0</v>
      </c>
      <c r="N1308" s="2">
        <v>1</v>
      </c>
      <c r="O1308" s="2" t="s">
        <v>18</v>
      </c>
      <c r="P1308" s="2" t="str">
        <f t="shared" si="40"/>
        <v>Married</v>
      </c>
      <c r="Q1308" t="str">
        <f t="shared" si="41"/>
        <v>PhD</v>
      </c>
    </row>
    <row r="1309" spans="1:17">
      <c r="A1309" s="2">
        <v>1564</v>
      </c>
      <c r="B1309" s="2">
        <v>145207</v>
      </c>
      <c r="C1309" s="2">
        <v>1</v>
      </c>
      <c r="D1309" s="2">
        <v>1</v>
      </c>
      <c r="E1309" s="2">
        <v>46</v>
      </c>
      <c r="F1309" s="2">
        <v>0</v>
      </c>
      <c r="G1309" s="2">
        <v>1</v>
      </c>
      <c r="H1309" s="2">
        <v>0</v>
      </c>
      <c r="I1309" s="2">
        <v>0</v>
      </c>
      <c r="J1309" s="2">
        <v>0</v>
      </c>
      <c r="K1309" s="2">
        <v>0</v>
      </c>
      <c r="L1309" s="2">
        <v>0</v>
      </c>
      <c r="M1309" s="2">
        <v>0</v>
      </c>
      <c r="N1309" s="2">
        <v>1</v>
      </c>
      <c r="O1309" s="2" t="s">
        <v>22</v>
      </c>
      <c r="P1309" s="2" t="str">
        <f t="shared" si="40"/>
        <v>Married</v>
      </c>
      <c r="Q1309" t="str">
        <f t="shared" si="41"/>
        <v>PhD</v>
      </c>
    </row>
    <row r="1310" spans="1:17">
      <c r="A1310" s="2">
        <v>1208</v>
      </c>
      <c r="B1310" s="2">
        <v>145204</v>
      </c>
      <c r="C1310" s="2">
        <v>1</v>
      </c>
      <c r="D1310" s="2">
        <v>0</v>
      </c>
      <c r="E1310" s="2">
        <v>32</v>
      </c>
      <c r="F1310" s="2">
        <v>0</v>
      </c>
      <c r="G1310" s="2">
        <v>0</v>
      </c>
      <c r="H1310" s="2">
        <v>0</v>
      </c>
      <c r="I1310" s="2">
        <v>1</v>
      </c>
      <c r="J1310" s="2">
        <v>0</v>
      </c>
      <c r="K1310" s="2">
        <v>0</v>
      </c>
      <c r="L1310" s="2">
        <v>0</v>
      </c>
      <c r="M1310" s="2">
        <v>0</v>
      </c>
      <c r="N1310" s="2">
        <v>0</v>
      </c>
      <c r="O1310" s="2" t="s">
        <v>21</v>
      </c>
      <c r="P1310" s="2" t="str">
        <f t="shared" si="40"/>
        <v>Together</v>
      </c>
      <c r="Q1310" t="e">
        <f t="shared" si="41"/>
        <v>#N/A</v>
      </c>
    </row>
    <row r="1311" spans="1:17">
      <c r="A1311" s="2">
        <v>2552</v>
      </c>
      <c r="B1311" s="2">
        <v>145203</v>
      </c>
      <c r="C1311" s="2">
        <v>2</v>
      </c>
      <c r="D1311" s="2">
        <v>0</v>
      </c>
      <c r="E1311" s="2">
        <v>38</v>
      </c>
      <c r="F1311" s="2">
        <v>0</v>
      </c>
      <c r="G1311" s="2">
        <v>0</v>
      </c>
      <c r="H1311" s="2">
        <v>0</v>
      </c>
      <c r="I1311" s="2">
        <v>1</v>
      </c>
      <c r="J1311" s="2">
        <v>0</v>
      </c>
      <c r="K1311" s="2">
        <v>0</v>
      </c>
      <c r="L1311" s="2">
        <v>1</v>
      </c>
      <c r="M1311" s="2">
        <v>0</v>
      </c>
      <c r="N1311" s="2">
        <v>0</v>
      </c>
      <c r="O1311" s="2" t="s">
        <v>21</v>
      </c>
      <c r="P1311" s="2" t="str">
        <f t="shared" si="40"/>
        <v>Together</v>
      </c>
      <c r="Q1311" t="str">
        <f t="shared" si="41"/>
        <v>Graduate</v>
      </c>
    </row>
    <row r="1312" spans="1:17">
      <c r="A1312" s="2">
        <v>1776</v>
      </c>
      <c r="B1312" s="2">
        <v>145183</v>
      </c>
      <c r="C1312" s="2">
        <v>0</v>
      </c>
      <c r="D1312" s="2">
        <v>0</v>
      </c>
      <c r="E1312" s="2">
        <v>58</v>
      </c>
      <c r="F1312" s="2">
        <v>0</v>
      </c>
      <c r="G1312" s="2">
        <v>0</v>
      </c>
      <c r="H1312" s="2">
        <v>1</v>
      </c>
      <c r="I1312" s="2">
        <v>0</v>
      </c>
      <c r="J1312" s="2">
        <v>0</v>
      </c>
      <c r="K1312" s="2">
        <v>0</v>
      </c>
      <c r="L1312" s="2">
        <v>0</v>
      </c>
      <c r="M1312" s="2">
        <v>1</v>
      </c>
      <c r="N1312" s="2">
        <v>0</v>
      </c>
      <c r="O1312" s="2" t="s">
        <v>19</v>
      </c>
      <c r="P1312" s="2" t="str">
        <f t="shared" si="40"/>
        <v>Single</v>
      </c>
      <c r="Q1312" t="str">
        <f t="shared" si="41"/>
        <v>Master</v>
      </c>
    </row>
    <row r="1313" spans="1:17">
      <c r="A1313" s="2">
        <v>1700</v>
      </c>
      <c r="B1313" s="2">
        <v>145160</v>
      </c>
      <c r="C1313" s="2">
        <v>1</v>
      </c>
      <c r="D1313" s="2">
        <v>1</v>
      </c>
      <c r="E1313" s="2">
        <v>62</v>
      </c>
      <c r="F1313" s="2">
        <v>0</v>
      </c>
      <c r="G1313" s="2">
        <v>0</v>
      </c>
      <c r="H1313" s="2">
        <v>1</v>
      </c>
      <c r="I1313" s="2">
        <v>0</v>
      </c>
      <c r="J1313" s="2">
        <v>0</v>
      </c>
      <c r="K1313" s="2">
        <v>0</v>
      </c>
      <c r="L1313" s="2">
        <v>1</v>
      </c>
      <c r="M1313" s="2">
        <v>0</v>
      </c>
      <c r="N1313" s="2">
        <v>0</v>
      </c>
      <c r="O1313" s="2" t="s">
        <v>21</v>
      </c>
      <c r="P1313" s="2" t="str">
        <f t="shared" si="40"/>
        <v>Single</v>
      </c>
      <c r="Q1313" t="str">
        <f t="shared" si="41"/>
        <v>Graduate</v>
      </c>
    </row>
    <row r="1314" spans="1:17">
      <c r="A1314" s="2">
        <v>3177</v>
      </c>
      <c r="B1314" s="2">
        <v>145146</v>
      </c>
      <c r="C1314" s="2">
        <v>1</v>
      </c>
      <c r="D1314" s="2">
        <v>1</v>
      </c>
      <c r="E1314" s="2">
        <v>57</v>
      </c>
      <c r="F1314" s="2">
        <v>1</v>
      </c>
      <c r="G1314" s="2">
        <v>0</v>
      </c>
      <c r="H1314" s="2">
        <v>0</v>
      </c>
      <c r="I1314" s="2">
        <v>0</v>
      </c>
      <c r="J1314" s="2">
        <v>0</v>
      </c>
      <c r="K1314" s="2">
        <v>0</v>
      </c>
      <c r="L1314" s="2">
        <v>1</v>
      </c>
      <c r="M1314" s="2">
        <v>0</v>
      </c>
      <c r="N1314" s="2">
        <v>0</v>
      </c>
      <c r="O1314" s="2" t="s">
        <v>18</v>
      </c>
      <c r="P1314" s="2" t="str">
        <f t="shared" si="40"/>
        <v>Divorced</v>
      </c>
      <c r="Q1314" t="str">
        <f t="shared" si="41"/>
        <v>Graduate</v>
      </c>
    </row>
    <row r="1315" spans="1:17">
      <c r="A1315" s="2">
        <v>2292</v>
      </c>
      <c r="B1315" s="2">
        <v>145143</v>
      </c>
      <c r="C1315" s="2">
        <v>0</v>
      </c>
      <c r="D1315" s="2">
        <v>1</v>
      </c>
      <c r="E1315" s="2">
        <v>55</v>
      </c>
      <c r="F1315" s="2">
        <v>0</v>
      </c>
      <c r="G1315" s="2">
        <v>0</v>
      </c>
      <c r="H1315" s="2">
        <v>0</v>
      </c>
      <c r="I1315" s="2">
        <v>1</v>
      </c>
      <c r="J1315" s="2">
        <v>0</v>
      </c>
      <c r="K1315" s="2">
        <v>0</v>
      </c>
      <c r="L1315" s="2">
        <v>0</v>
      </c>
      <c r="M1315" s="2">
        <v>1</v>
      </c>
      <c r="N1315" s="2">
        <v>0</v>
      </c>
      <c r="O1315" s="2" t="s">
        <v>19</v>
      </c>
      <c r="P1315" s="2" t="str">
        <f t="shared" si="40"/>
        <v>Together</v>
      </c>
      <c r="Q1315" t="str">
        <f t="shared" si="41"/>
        <v>Master</v>
      </c>
    </row>
    <row r="1316" spans="1:17">
      <c r="A1316" s="2">
        <v>2569</v>
      </c>
      <c r="B1316" s="2">
        <v>145143</v>
      </c>
      <c r="C1316" s="2">
        <v>0</v>
      </c>
      <c r="D1316" s="2">
        <v>1</v>
      </c>
      <c r="E1316" s="2">
        <v>55</v>
      </c>
      <c r="F1316" s="2">
        <v>0</v>
      </c>
      <c r="G1316" s="2">
        <v>0</v>
      </c>
      <c r="H1316" s="2">
        <v>0</v>
      </c>
      <c r="I1316" s="2">
        <v>1</v>
      </c>
      <c r="J1316" s="2">
        <v>0</v>
      </c>
      <c r="K1316" s="2">
        <v>0</v>
      </c>
      <c r="L1316" s="2">
        <v>0</v>
      </c>
      <c r="M1316" s="2">
        <v>1</v>
      </c>
      <c r="N1316" s="2">
        <v>0</v>
      </c>
      <c r="O1316" s="2" t="s">
        <v>20</v>
      </c>
      <c r="P1316" s="2" t="str">
        <f t="shared" si="40"/>
        <v>Together</v>
      </c>
      <c r="Q1316" t="str">
        <f t="shared" si="41"/>
        <v>Master</v>
      </c>
    </row>
    <row r="1317" spans="1:17">
      <c r="A1317" s="2">
        <v>1714</v>
      </c>
      <c r="B1317" s="2">
        <v>145072</v>
      </c>
      <c r="C1317" s="2">
        <v>1</v>
      </c>
      <c r="D1317" s="2">
        <v>2</v>
      </c>
      <c r="E1317" s="2">
        <v>72</v>
      </c>
      <c r="F1317" s="2">
        <v>1</v>
      </c>
      <c r="G1317" s="2">
        <v>0</v>
      </c>
      <c r="H1317" s="2">
        <v>0</v>
      </c>
      <c r="I1317" s="2">
        <v>0</v>
      </c>
      <c r="J1317" s="2">
        <v>0</v>
      </c>
      <c r="K1317" s="2">
        <v>0</v>
      </c>
      <c r="L1317" s="2">
        <v>0</v>
      </c>
      <c r="M1317" s="2">
        <v>0</v>
      </c>
      <c r="N1317" s="2">
        <v>1</v>
      </c>
      <c r="O1317" s="2" t="s">
        <v>22</v>
      </c>
      <c r="P1317" s="2" t="str">
        <f t="shared" si="40"/>
        <v>Divorced</v>
      </c>
      <c r="Q1317" t="str">
        <f t="shared" si="41"/>
        <v>PhD</v>
      </c>
    </row>
    <row r="1318" spans="1:17">
      <c r="A1318" s="2">
        <v>1648</v>
      </c>
      <c r="B1318" s="2">
        <v>145068</v>
      </c>
      <c r="C1318" s="2">
        <v>0</v>
      </c>
      <c r="D1318" s="2">
        <v>1</v>
      </c>
      <c r="E1318" s="2">
        <v>46</v>
      </c>
      <c r="F1318" s="2">
        <v>0</v>
      </c>
      <c r="G1318" s="2">
        <v>0</v>
      </c>
      <c r="H1318" s="2">
        <v>0</v>
      </c>
      <c r="I1318" s="2">
        <v>1</v>
      </c>
      <c r="J1318" s="2">
        <v>0</v>
      </c>
      <c r="K1318" s="2">
        <v>0</v>
      </c>
      <c r="L1318" s="2">
        <v>0</v>
      </c>
      <c r="M1318" s="2">
        <v>0</v>
      </c>
      <c r="N1318" s="2">
        <v>1</v>
      </c>
      <c r="O1318" s="2" t="s">
        <v>22</v>
      </c>
      <c r="P1318" s="2" t="str">
        <f t="shared" si="40"/>
        <v>Together</v>
      </c>
      <c r="Q1318" t="str">
        <f t="shared" si="41"/>
        <v>PhD</v>
      </c>
    </row>
    <row r="1319" spans="1:17">
      <c r="A1319" s="2">
        <v>3018</v>
      </c>
      <c r="B1319" s="2">
        <v>145057</v>
      </c>
      <c r="C1319" s="2">
        <v>1</v>
      </c>
      <c r="D1319" s="2">
        <v>0</v>
      </c>
      <c r="E1319" s="2">
        <v>41</v>
      </c>
      <c r="F1319" s="2">
        <v>0</v>
      </c>
      <c r="G1319" s="2">
        <v>1</v>
      </c>
      <c r="H1319" s="2">
        <v>0</v>
      </c>
      <c r="I1319" s="2">
        <v>0</v>
      </c>
      <c r="J1319" s="2">
        <v>0</v>
      </c>
      <c r="K1319" s="2">
        <v>0</v>
      </c>
      <c r="L1319" s="2">
        <v>0</v>
      </c>
      <c r="M1319" s="2">
        <v>1</v>
      </c>
      <c r="N1319" s="2">
        <v>0</v>
      </c>
      <c r="O1319" s="2" t="s">
        <v>19</v>
      </c>
      <c r="P1319" s="2" t="str">
        <f t="shared" si="40"/>
        <v>Married</v>
      </c>
      <c r="Q1319" t="str">
        <f t="shared" si="41"/>
        <v>Master</v>
      </c>
    </row>
    <row r="1320" spans="1:17">
      <c r="A1320" s="2">
        <v>1595</v>
      </c>
      <c r="B1320" s="2">
        <v>145006</v>
      </c>
      <c r="C1320" s="2">
        <v>0</v>
      </c>
      <c r="D1320" s="2">
        <v>0</v>
      </c>
      <c r="E1320" s="2">
        <v>76</v>
      </c>
      <c r="F1320" s="2">
        <v>0</v>
      </c>
      <c r="G1320" s="2">
        <v>0</v>
      </c>
      <c r="H1320" s="2">
        <v>0</v>
      </c>
      <c r="I1320" s="2">
        <v>0</v>
      </c>
      <c r="J1320" s="2">
        <v>1</v>
      </c>
      <c r="K1320" s="2">
        <v>0</v>
      </c>
      <c r="L1320" s="2">
        <v>0</v>
      </c>
      <c r="M1320" s="2">
        <v>1</v>
      </c>
      <c r="N1320" s="2">
        <v>0</v>
      </c>
      <c r="O1320" s="2" t="s">
        <v>17</v>
      </c>
      <c r="P1320" s="2" t="str">
        <f t="shared" si="40"/>
        <v>Widow</v>
      </c>
      <c r="Q1320" t="str">
        <f t="shared" si="41"/>
        <v>Master</v>
      </c>
    </row>
    <row r="1321" spans="1:17">
      <c r="A1321" s="2">
        <v>1554</v>
      </c>
      <c r="B1321" s="2">
        <v>144989</v>
      </c>
      <c r="C1321" s="2">
        <v>0</v>
      </c>
      <c r="D1321" s="2">
        <v>1</v>
      </c>
      <c r="E1321" s="2">
        <v>46</v>
      </c>
      <c r="F1321" s="2">
        <v>0</v>
      </c>
      <c r="G1321" s="2">
        <v>1</v>
      </c>
      <c r="H1321" s="2">
        <v>0</v>
      </c>
      <c r="I1321" s="2">
        <v>0</v>
      </c>
      <c r="J1321" s="2">
        <v>0</v>
      </c>
      <c r="K1321" s="2">
        <v>0</v>
      </c>
      <c r="L1321" s="2">
        <v>1</v>
      </c>
      <c r="M1321" s="2">
        <v>0</v>
      </c>
      <c r="N1321" s="2">
        <v>0</v>
      </c>
      <c r="O1321" s="2" t="s">
        <v>19</v>
      </c>
      <c r="P1321" s="2" t="str">
        <f t="shared" si="40"/>
        <v>Married</v>
      </c>
      <c r="Q1321" t="str">
        <f t="shared" si="41"/>
        <v>Graduate</v>
      </c>
    </row>
    <row r="1322" spans="1:17">
      <c r="A1322" s="2">
        <v>2726</v>
      </c>
      <c r="B1322" s="2">
        <v>144989</v>
      </c>
      <c r="C1322" s="2">
        <v>0</v>
      </c>
      <c r="D1322" s="2">
        <v>1</v>
      </c>
      <c r="E1322" s="2">
        <v>46</v>
      </c>
      <c r="F1322" s="2">
        <v>0</v>
      </c>
      <c r="G1322" s="2">
        <v>1</v>
      </c>
      <c r="H1322" s="2">
        <v>0</v>
      </c>
      <c r="I1322" s="2">
        <v>0</v>
      </c>
      <c r="J1322" s="2">
        <v>0</v>
      </c>
      <c r="K1322" s="2">
        <v>0</v>
      </c>
      <c r="L1322" s="2">
        <v>1</v>
      </c>
      <c r="M1322" s="2">
        <v>0</v>
      </c>
      <c r="N1322" s="2">
        <v>0</v>
      </c>
      <c r="O1322" s="2" t="s">
        <v>21</v>
      </c>
      <c r="P1322" s="2" t="str">
        <f t="shared" si="40"/>
        <v>Married</v>
      </c>
      <c r="Q1322" t="str">
        <f t="shared" si="41"/>
        <v>Graduate</v>
      </c>
    </row>
    <row r="1323" spans="1:17">
      <c r="A1323" s="2">
        <v>2364</v>
      </c>
      <c r="B1323" s="2">
        <v>144964</v>
      </c>
      <c r="C1323" s="2">
        <v>1</v>
      </c>
      <c r="D1323" s="2">
        <v>1</v>
      </c>
      <c r="E1323" s="2">
        <v>40</v>
      </c>
      <c r="F1323" s="2">
        <v>0</v>
      </c>
      <c r="G1323" s="2">
        <v>0</v>
      </c>
      <c r="H1323" s="2">
        <v>0</v>
      </c>
      <c r="I1323" s="2">
        <v>1</v>
      </c>
      <c r="J1323" s="2">
        <v>0</v>
      </c>
      <c r="K1323" s="2">
        <v>0</v>
      </c>
      <c r="L1323" s="2">
        <v>1</v>
      </c>
      <c r="M1323" s="2">
        <v>0</v>
      </c>
      <c r="N1323" s="2">
        <v>0</v>
      </c>
      <c r="O1323" s="2" t="s">
        <v>19</v>
      </c>
      <c r="P1323" s="2" t="str">
        <f t="shared" si="40"/>
        <v>Together</v>
      </c>
      <c r="Q1323" t="str">
        <f t="shared" si="41"/>
        <v>Graduate</v>
      </c>
    </row>
    <row r="1324" spans="1:17">
      <c r="A1324" s="2">
        <v>3080</v>
      </c>
      <c r="B1324" s="2">
        <v>144953</v>
      </c>
      <c r="C1324" s="2">
        <v>0</v>
      </c>
      <c r="D1324" s="2">
        <v>0</v>
      </c>
      <c r="E1324" s="2">
        <v>39</v>
      </c>
      <c r="F1324" s="2">
        <v>0</v>
      </c>
      <c r="G1324" s="2">
        <v>0</v>
      </c>
      <c r="H1324" s="2">
        <v>0</v>
      </c>
      <c r="I1324" s="2">
        <v>1</v>
      </c>
      <c r="J1324" s="2">
        <v>0</v>
      </c>
      <c r="K1324" s="2">
        <v>0</v>
      </c>
      <c r="L1324" s="2">
        <v>0</v>
      </c>
      <c r="M1324" s="2">
        <v>0</v>
      </c>
      <c r="N1324" s="2">
        <v>1</v>
      </c>
      <c r="O1324" s="2" t="s">
        <v>21</v>
      </c>
      <c r="P1324" s="2" t="str">
        <f t="shared" si="40"/>
        <v>Together</v>
      </c>
      <c r="Q1324" t="str">
        <f t="shared" si="41"/>
        <v>PhD</v>
      </c>
    </row>
    <row r="1325" spans="1:17">
      <c r="A1325" s="2">
        <v>1520</v>
      </c>
      <c r="B1325" s="2">
        <v>144931</v>
      </c>
      <c r="C1325" s="2">
        <v>0</v>
      </c>
      <c r="D1325" s="2">
        <v>1</v>
      </c>
      <c r="E1325" s="2">
        <v>53</v>
      </c>
      <c r="F1325" s="2">
        <v>0</v>
      </c>
      <c r="G1325" s="2">
        <v>0</v>
      </c>
      <c r="H1325" s="2">
        <v>0</v>
      </c>
      <c r="I1325" s="2">
        <v>1</v>
      </c>
      <c r="J1325" s="2">
        <v>0</v>
      </c>
      <c r="K1325" s="2">
        <v>0</v>
      </c>
      <c r="L1325" s="2">
        <v>1</v>
      </c>
      <c r="M1325" s="2">
        <v>0</v>
      </c>
      <c r="N1325" s="2">
        <v>0</v>
      </c>
      <c r="O1325" s="2" t="s">
        <v>21</v>
      </c>
      <c r="P1325" s="2" t="str">
        <f t="shared" si="40"/>
        <v>Together</v>
      </c>
      <c r="Q1325" t="str">
        <f t="shared" si="41"/>
        <v>Graduate</v>
      </c>
    </row>
    <row r="1326" spans="1:17">
      <c r="A1326" s="2">
        <v>2806</v>
      </c>
      <c r="B1326" s="2">
        <v>144911</v>
      </c>
      <c r="C1326" s="2">
        <v>0</v>
      </c>
      <c r="D1326" s="2">
        <v>1</v>
      </c>
      <c r="E1326" s="2">
        <v>61</v>
      </c>
      <c r="F1326" s="2">
        <v>0</v>
      </c>
      <c r="G1326" s="2">
        <v>0</v>
      </c>
      <c r="H1326" s="2">
        <v>0</v>
      </c>
      <c r="I1326" s="2">
        <v>1</v>
      </c>
      <c r="J1326" s="2">
        <v>0</v>
      </c>
      <c r="K1326" s="2">
        <v>0</v>
      </c>
      <c r="L1326" s="2">
        <v>1</v>
      </c>
      <c r="M1326" s="2">
        <v>0</v>
      </c>
      <c r="N1326" s="2">
        <v>0</v>
      </c>
      <c r="O1326" s="2" t="s">
        <v>22</v>
      </c>
      <c r="P1326" s="2" t="str">
        <f t="shared" si="40"/>
        <v>Together</v>
      </c>
      <c r="Q1326" t="str">
        <f t="shared" si="41"/>
        <v>Graduate</v>
      </c>
    </row>
    <row r="1327" spans="1:17">
      <c r="A1327" s="2">
        <v>3198</v>
      </c>
      <c r="B1327" s="2">
        <v>144802</v>
      </c>
      <c r="C1327" s="2">
        <v>0</v>
      </c>
      <c r="D1327" s="2">
        <v>0</v>
      </c>
      <c r="E1327" s="2">
        <v>50</v>
      </c>
      <c r="F1327" s="2">
        <v>0</v>
      </c>
      <c r="G1327" s="2">
        <v>0</v>
      </c>
      <c r="H1327" s="2">
        <v>1</v>
      </c>
      <c r="I1327" s="2">
        <v>0</v>
      </c>
      <c r="J1327" s="2">
        <v>0</v>
      </c>
      <c r="K1327" s="2">
        <v>0</v>
      </c>
      <c r="L1327" s="2">
        <v>0</v>
      </c>
      <c r="M1327" s="2">
        <v>1</v>
      </c>
      <c r="N1327" s="2">
        <v>0</v>
      </c>
      <c r="O1327" s="2" t="s">
        <v>19</v>
      </c>
      <c r="P1327" s="2" t="str">
        <f t="shared" si="40"/>
        <v>Single</v>
      </c>
      <c r="Q1327" t="str">
        <f t="shared" si="41"/>
        <v>Master</v>
      </c>
    </row>
    <row r="1328" spans="1:17">
      <c r="A1328" s="2">
        <v>1196</v>
      </c>
      <c r="B1328" s="2">
        <v>144794</v>
      </c>
      <c r="C1328" s="2">
        <v>0</v>
      </c>
      <c r="D1328" s="2">
        <v>1</v>
      </c>
      <c r="E1328" s="2">
        <v>54</v>
      </c>
      <c r="F1328" s="2">
        <v>0</v>
      </c>
      <c r="G1328" s="2">
        <v>1</v>
      </c>
      <c r="H1328" s="2">
        <v>0</v>
      </c>
      <c r="I1328" s="2">
        <v>0</v>
      </c>
      <c r="J1328" s="2">
        <v>0</v>
      </c>
      <c r="K1328" s="2">
        <v>0</v>
      </c>
      <c r="L1328" s="2">
        <v>1</v>
      </c>
      <c r="M1328" s="2">
        <v>0</v>
      </c>
      <c r="N1328" s="2">
        <v>0</v>
      </c>
      <c r="O1328" s="2" t="s">
        <v>21</v>
      </c>
      <c r="P1328" s="2" t="str">
        <f t="shared" si="40"/>
        <v>Married</v>
      </c>
      <c r="Q1328" t="str">
        <f t="shared" si="41"/>
        <v>Graduate</v>
      </c>
    </row>
    <row r="1329" spans="1:17">
      <c r="A1329" s="2">
        <v>1706</v>
      </c>
      <c r="B1329" s="2">
        <v>144794</v>
      </c>
      <c r="C1329" s="2">
        <v>0</v>
      </c>
      <c r="D1329" s="2">
        <v>1</v>
      </c>
      <c r="E1329" s="2">
        <v>54</v>
      </c>
      <c r="F1329" s="2">
        <v>0</v>
      </c>
      <c r="G1329" s="2">
        <v>1</v>
      </c>
      <c r="H1329" s="2">
        <v>0</v>
      </c>
      <c r="I1329" s="2">
        <v>0</v>
      </c>
      <c r="J1329" s="2">
        <v>0</v>
      </c>
      <c r="K1329" s="2">
        <v>0</v>
      </c>
      <c r="L1329" s="2">
        <v>1</v>
      </c>
      <c r="M1329" s="2">
        <v>0</v>
      </c>
      <c r="N1329" s="2">
        <v>0</v>
      </c>
      <c r="O1329" s="2" t="s">
        <v>21</v>
      </c>
      <c r="P1329" s="2" t="str">
        <f t="shared" si="40"/>
        <v>Married</v>
      </c>
      <c r="Q1329" t="str">
        <f t="shared" si="41"/>
        <v>Graduate</v>
      </c>
    </row>
    <row r="1330" spans="1:17">
      <c r="A1330" s="2">
        <v>2779</v>
      </c>
      <c r="B1330" s="2">
        <v>144689</v>
      </c>
      <c r="C1330" s="2">
        <v>1</v>
      </c>
      <c r="D1330" s="2">
        <v>1</v>
      </c>
      <c r="E1330" s="2">
        <v>69</v>
      </c>
      <c r="F1330" s="2">
        <v>0</v>
      </c>
      <c r="G1330" s="2">
        <v>1</v>
      </c>
      <c r="H1330" s="2">
        <v>0</v>
      </c>
      <c r="I1330" s="2">
        <v>0</v>
      </c>
      <c r="J1330" s="2">
        <v>0</v>
      </c>
      <c r="K1330" s="2">
        <v>0</v>
      </c>
      <c r="L1330" s="2">
        <v>1</v>
      </c>
      <c r="M1330" s="2">
        <v>0</v>
      </c>
      <c r="N1330" s="2">
        <v>0</v>
      </c>
      <c r="O1330" s="2" t="s">
        <v>20</v>
      </c>
      <c r="P1330" s="2" t="str">
        <f t="shared" si="40"/>
        <v>Married</v>
      </c>
      <c r="Q1330" t="str">
        <f t="shared" si="41"/>
        <v>Graduate</v>
      </c>
    </row>
    <row r="1331" spans="1:17">
      <c r="A1331" s="2">
        <v>2796</v>
      </c>
      <c r="B1331" s="2">
        <v>144635</v>
      </c>
      <c r="C1331" s="2">
        <v>1</v>
      </c>
      <c r="D1331" s="2">
        <v>1</v>
      </c>
      <c r="E1331" s="2">
        <v>49</v>
      </c>
      <c r="F1331" s="2">
        <v>1</v>
      </c>
      <c r="G1331" s="2">
        <v>0</v>
      </c>
      <c r="H1331" s="2">
        <v>0</v>
      </c>
      <c r="I1331" s="2">
        <v>0</v>
      </c>
      <c r="J1331" s="2">
        <v>0</v>
      </c>
      <c r="K1331" s="2">
        <v>0</v>
      </c>
      <c r="L1331" s="2">
        <v>0</v>
      </c>
      <c r="M1331" s="2">
        <v>1</v>
      </c>
      <c r="N1331" s="2">
        <v>0</v>
      </c>
      <c r="O1331" s="2" t="s">
        <v>19</v>
      </c>
      <c r="P1331" s="2" t="str">
        <f t="shared" si="40"/>
        <v>Divorced</v>
      </c>
      <c r="Q1331" t="str">
        <f t="shared" si="41"/>
        <v>Master</v>
      </c>
    </row>
    <row r="1332" spans="1:17">
      <c r="A1332" s="2">
        <v>1842</v>
      </c>
      <c r="B1332" s="2">
        <v>144602</v>
      </c>
      <c r="C1332" s="2">
        <v>1</v>
      </c>
      <c r="D1332" s="2">
        <v>1</v>
      </c>
      <c r="E1332" s="2">
        <v>51</v>
      </c>
      <c r="F1332" s="2">
        <v>0</v>
      </c>
      <c r="G1332" s="2">
        <v>0</v>
      </c>
      <c r="H1332" s="2">
        <v>0</v>
      </c>
      <c r="I1332" s="2">
        <v>1</v>
      </c>
      <c r="J1332" s="2">
        <v>0</v>
      </c>
      <c r="K1332" s="2">
        <v>0</v>
      </c>
      <c r="L1332" s="2">
        <v>0</v>
      </c>
      <c r="M1332" s="2">
        <v>1</v>
      </c>
      <c r="N1332" s="2">
        <v>0</v>
      </c>
      <c r="O1332" s="2" t="s">
        <v>19</v>
      </c>
      <c r="P1332" s="2" t="str">
        <f t="shared" si="40"/>
        <v>Together</v>
      </c>
      <c r="Q1332" t="str">
        <f t="shared" si="41"/>
        <v>Master</v>
      </c>
    </row>
    <row r="1333" spans="1:17">
      <c r="A1333" s="2">
        <v>1206</v>
      </c>
      <c r="B1333" s="2">
        <v>144551</v>
      </c>
      <c r="C1333" s="2">
        <v>0</v>
      </c>
      <c r="D1333" s="2">
        <v>1</v>
      </c>
      <c r="E1333" s="2">
        <v>66</v>
      </c>
      <c r="F1333" s="2">
        <v>0</v>
      </c>
      <c r="G1333" s="2">
        <v>0</v>
      </c>
      <c r="H1333" s="2">
        <v>0</v>
      </c>
      <c r="I1333" s="2">
        <v>0</v>
      </c>
      <c r="J1333" s="2">
        <v>1</v>
      </c>
      <c r="K1333" s="2">
        <v>0</v>
      </c>
      <c r="L1333" s="2">
        <v>0</v>
      </c>
      <c r="M1333" s="2">
        <v>1</v>
      </c>
      <c r="N1333" s="2">
        <v>0</v>
      </c>
      <c r="O1333" s="2" t="s">
        <v>19</v>
      </c>
      <c r="P1333" s="2" t="str">
        <f t="shared" si="40"/>
        <v>Widow</v>
      </c>
      <c r="Q1333" t="str">
        <f t="shared" si="41"/>
        <v>Master</v>
      </c>
    </row>
    <row r="1334" spans="1:17">
      <c r="A1334" s="2">
        <v>2030</v>
      </c>
      <c r="B1334" s="2">
        <v>144529</v>
      </c>
      <c r="C1334" s="2">
        <v>0</v>
      </c>
      <c r="D1334" s="2">
        <v>1</v>
      </c>
      <c r="E1334" s="2">
        <v>54</v>
      </c>
      <c r="F1334" s="2">
        <v>0</v>
      </c>
      <c r="G1334" s="2">
        <v>1</v>
      </c>
      <c r="H1334" s="2">
        <v>0</v>
      </c>
      <c r="I1334" s="2">
        <v>0</v>
      </c>
      <c r="J1334" s="2">
        <v>0</v>
      </c>
      <c r="K1334" s="2">
        <v>0</v>
      </c>
      <c r="L1334" s="2">
        <v>1</v>
      </c>
      <c r="M1334" s="2">
        <v>0</v>
      </c>
      <c r="N1334" s="2">
        <v>0</v>
      </c>
      <c r="O1334" s="2" t="s">
        <v>21</v>
      </c>
      <c r="P1334" s="2" t="str">
        <f t="shared" si="40"/>
        <v>Married</v>
      </c>
      <c r="Q1334" t="str">
        <f t="shared" si="41"/>
        <v>Graduate</v>
      </c>
    </row>
    <row r="1335" spans="1:17">
      <c r="A1335" s="2">
        <v>2579</v>
      </c>
      <c r="B1335" s="2">
        <v>144512</v>
      </c>
      <c r="C1335" s="2">
        <v>1</v>
      </c>
      <c r="D1335" s="2">
        <v>1</v>
      </c>
      <c r="E1335" s="2">
        <v>60</v>
      </c>
      <c r="F1335" s="2">
        <v>0</v>
      </c>
      <c r="G1335" s="2">
        <v>0</v>
      </c>
      <c r="H1335" s="2">
        <v>0</v>
      </c>
      <c r="I1335" s="2">
        <v>1</v>
      </c>
      <c r="J1335" s="2">
        <v>0</v>
      </c>
      <c r="K1335" s="2">
        <v>0</v>
      </c>
      <c r="L1335" s="2">
        <v>1</v>
      </c>
      <c r="M1335" s="2">
        <v>0</v>
      </c>
      <c r="N1335" s="2">
        <v>0</v>
      </c>
      <c r="O1335" s="2" t="s">
        <v>17</v>
      </c>
      <c r="P1335" s="2" t="str">
        <f t="shared" si="40"/>
        <v>Together</v>
      </c>
      <c r="Q1335" t="str">
        <f t="shared" si="41"/>
        <v>Graduate</v>
      </c>
    </row>
    <row r="1336" spans="1:17">
      <c r="A1336" s="2">
        <v>2380</v>
      </c>
      <c r="B1336" s="2">
        <v>144511</v>
      </c>
      <c r="C1336" s="2">
        <v>1</v>
      </c>
      <c r="D1336" s="2">
        <v>0</v>
      </c>
      <c r="E1336" s="2">
        <v>50</v>
      </c>
      <c r="F1336" s="2">
        <v>0</v>
      </c>
      <c r="G1336" s="2">
        <v>1</v>
      </c>
      <c r="H1336" s="2">
        <v>0</v>
      </c>
      <c r="I1336" s="2">
        <v>0</v>
      </c>
      <c r="J1336" s="2">
        <v>0</v>
      </c>
      <c r="K1336" s="2">
        <v>0</v>
      </c>
      <c r="L1336" s="2">
        <v>0</v>
      </c>
      <c r="M1336" s="2">
        <v>1</v>
      </c>
      <c r="N1336" s="2">
        <v>0</v>
      </c>
      <c r="O1336" s="2" t="s">
        <v>22</v>
      </c>
      <c r="P1336" s="2" t="str">
        <f t="shared" si="40"/>
        <v>Married</v>
      </c>
      <c r="Q1336" t="str">
        <f t="shared" si="41"/>
        <v>Master</v>
      </c>
    </row>
    <row r="1337" spans="1:17">
      <c r="A1337" s="2">
        <v>2847</v>
      </c>
      <c r="B1337" s="2">
        <v>144503</v>
      </c>
      <c r="C1337" s="2">
        <v>1</v>
      </c>
      <c r="D1337" s="2">
        <v>1</v>
      </c>
      <c r="E1337" s="2">
        <v>48</v>
      </c>
      <c r="F1337" s="2">
        <v>0</v>
      </c>
      <c r="G1337" s="2">
        <v>0</v>
      </c>
      <c r="H1337" s="2">
        <v>1</v>
      </c>
      <c r="I1337" s="2">
        <v>0</v>
      </c>
      <c r="J1337" s="2">
        <v>0</v>
      </c>
      <c r="K1337" s="2">
        <v>0</v>
      </c>
      <c r="L1337" s="2">
        <v>1</v>
      </c>
      <c r="M1337" s="2">
        <v>0</v>
      </c>
      <c r="N1337" s="2">
        <v>0</v>
      </c>
      <c r="O1337" s="2" t="s">
        <v>18</v>
      </c>
      <c r="P1337" s="2" t="str">
        <f t="shared" si="40"/>
        <v>Single</v>
      </c>
      <c r="Q1337" t="str">
        <f t="shared" si="41"/>
        <v>Graduate</v>
      </c>
    </row>
    <row r="1338" spans="1:17">
      <c r="A1338" s="2">
        <v>2211</v>
      </c>
      <c r="B1338" s="2">
        <v>144421</v>
      </c>
      <c r="C1338" s="2">
        <v>1</v>
      </c>
      <c r="D1338" s="2">
        <v>1</v>
      </c>
      <c r="E1338" s="2">
        <v>49</v>
      </c>
      <c r="F1338" s="2">
        <v>1</v>
      </c>
      <c r="G1338" s="2">
        <v>0</v>
      </c>
      <c r="H1338" s="2">
        <v>0</v>
      </c>
      <c r="I1338" s="2">
        <v>0</v>
      </c>
      <c r="J1338" s="2">
        <v>0</v>
      </c>
      <c r="K1338" s="2">
        <v>0</v>
      </c>
      <c r="L1338" s="2">
        <v>1</v>
      </c>
      <c r="M1338" s="2">
        <v>0</v>
      </c>
      <c r="N1338" s="2">
        <v>0</v>
      </c>
      <c r="O1338" s="2" t="s">
        <v>18</v>
      </c>
      <c r="P1338" s="2" t="str">
        <f t="shared" si="40"/>
        <v>Divorced</v>
      </c>
      <c r="Q1338" t="str">
        <f t="shared" si="41"/>
        <v>Graduate</v>
      </c>
    </row>
    <row r="1339" spans="1:17">
      <c r="A1339" s="2">
        <v>2167</v>
      </c>
      <c r="B1339" s="2">
        <v>144393</v>
      </c>
      <c r="C1339" s="2">
        <v>1</v>
      </c>
      <c r="D1339" s="2">
        <v>1</v>
      </c>
      <c r="E1339" s="2">
        <v>55</v>
      </c>
      <c r="F1339" s="2">
        <v>0</v>
      </c>
      <c r="G1339" s="2">
        <v>1</v>
      </c>
      <c r="H1339" s="2">
        <v>0</v>
      </c>
      <c r="I1339" s="2">
        <v>0</v>
      </c>
      <c r="J1339" s="2">
        <v>0</v>
      </c>
      <c r="K1339" s="2">
        <v>0</v>
      </c>
      <c r="L1339" s="2">
        <v>1</v>
      </c>
      <c r="M1339" s="2">
        <v>0</v>
      </c>
      <c r="N1339" s="2">
        <v>0</v>
      </c>
      <c r="O1339" s="2" t="s">
        <v>20</v>
      </c>
      <c r="P1339" s="2" t="str">
        <f t="shared" si="40"/>
        <v>Married</v>
      </c>
      <c r="Q1339" t="str">
        <f t="shared" si="41"/>
        <v>Graduate</v>
      </c>
    </row>
    <row r="1340" spans="1:17">
      <c r="A1340" s="2">
        <v>2693</v>
      </c>
      <c r="B1340" s="2">
        <v>144392</v>
      </c>
      <c r="C1340" s="2">
        <v>1</v>
      </c>
      <c r="D1340" s="2">
        <v>1</v>
      </c>
      <c r="E1340" s="2">
        <v>46</v>
      </c>
      <c r="F1340" s="2">
        <v>0</v>
      </c>
      <c r="G1340" s="2">
        <v>0</v>
      </c>
      <c r="H1340" s="2">
        <v>0</v>
      </c>
      <c r="I1340" s="2">
        <v>1</v>
      </c>
      <c r="J1340" s="2">
        <v>0</v>
      </c>
      <c r="K1340" s="2">
        <v>0</v>
      </c>
      <c r="L1340" s="2">
        <v>1</v>
      </c>
      <c r="M1340" s="2">
        <v>0</v>
      </c>
      <c r="N1340" s="2">
        <v>0</v>
      </c>
      <c r="O1340" s="2" t="s">
        <v>17</v>
      </c>
      <c r="P1340" s="2" t="str">
        <f t="shared" si="40"/>
        <v>Together</v>
      </c>
      <c r="Q1340" t="str">
        <f t="shared" si="41"/>
        <v>Graduate</v>
      </c>
    </row>
    <row r="1341" spans="1:17">
      <c r="A1341" s="2">
        <v>1200</v>
      </c>
      <c r="B1341" s="2">
        <v>144377</v>
      </c>
      <c r="C1341" s="2">
        <v>1</v>
      </c>
      <c r="D1341" s="2">
        <v>1</v>
      </c>
      <c r="E1341" s="2">
        <v>52</v>
      </c>
      <c r="F1341" s="2">
        <v>0</v>
      </c>
      <c r="G1341" s="2">
        <v>1</v>
      </c>
      <c r="H1341" s="2">
        <v>0</v>
      </c>
      <c r="I1341" s="2">
        <v>0</v>
      </c>
      <c r="J1341" s="2">
        <v>0</v>
      </c>
      <c r="K1341" s="2">
        <v>0</v>
      </c>
      <c r="L1341" s="2">
        <v>0</v>
      </c>
      <c r="M1341" s="2">
        <v>0</v>
      </c>
      <c r="N1341" s="2">
        <v>1</v>
      </c>
      <c r="O1341" s="2" t="s">
        <v>19</v>
      </c>
      <c r="P1341" s="2" t="str">
        <f t="shared" si="40"/>
        <v>Married</v>
      </c>
      <c r="Q1341" t="str">
        <f t="shared" si="41"/>
        <v>PhD</v>
      </c>
    </row>
    <row r="1342" spans="1:17">
      <c r="A1342" s="2">
        <v>2141</v>
      </c>
      <c r="B1342" s="2">
        <v>144375</v>
      </c>
      <c r="C1342" s="2">
        <v>0</v>
      </c>
      <c r="D1342" s="2">
        <v>1</v>
      </c>
      <c r="E1342" s="2">
        <v>55</v>
      </c>
      <c r="F1342" s="2">
        <v>0</v>
      </c>
      <c r="G1342" s="2">
        <v>1</v>
      </c>
      <c r="H1342" s="2">
        <v>0</v>
      </c>
      <c r="I1342" s="2">
        <v>0</v>
      </c>
      <c r="J1342" s="2">
        <v>0</v>
      </c>
      <c r="K1342" s="2">
        <v>0</v>
      </c>
      <c r="L1342" s="2">
        <v>1</v>
      </c>
      <c r="M1342" s="2">
        <v>0</v>
      </c>
      <c r="N1342" s="2">
        <v>0</v>
      </c>
      <c r="O1342" s="2" t="s">
        <v>17</v>
      </c>
      <c r="P1342" s="2" t="str">
        <f t="shared" si="40"/>
        <v>Married</v>
      </c>
      <c r="Q1342" t="str">
        <f t="shared" si="41"/>
        <v>Graduate</v>
      </c>
    </row>
    <row r="1343" spans="1:17">
      <c r="A1343" s="2">
        <v>2937</v>
      </c>
      <c r="B1343" s="2">
        <v>144359</v>
      </c>
      <c r="C1343" s="2">
        <v>1</v>
      </c>
      <c r="D1343" s="2">
        <v>1</v>
      </c>
      <c r="E1343" s="2">
        <v>42</v>
      </c>
      <c r="F1343" s="2">
        <v>0</v>
      </c>
      <c r="G1343" s="2">
        <v>1</v>
      </c>
      <c r="H1343" s="2">
        <v>0</v>
      </c>
      <c r="I1343" s="2">
        <v>0</v>
      </c>
      <c r="J1343" s="2">
        <v>0</v>
      </c>
      <c r="K1343" s="2">
        <v>0</v>
      </c>
      <c r="L1343" s="2">
        <v>1</v>
      </c>
      <c r="M1343" s="2">
        <v>0</v>
      </c>
      <c r="N1343" s="2">
        <v>0</v>
      </c>
      <c r="O1343" s="2" t="s">
        <v>18</v>
      </c>
      <c r="P1343" s="2" t="str">
        <f t="shared" si="40"/>
        <v>Married</v>
      </c>
      <c r="Q1343" t="str">
        <f t="shared" si="41"/>
        <v>Graduate</v>
      </c>
    </row>
    <row r="1344" spans="1:17">
      <c r="A1344" s="2">
        <v>3149</v>
      </c>
      <c r="B1344" s="2">
        <v>144325</v>
      </c>
      <c r="C1344" s="2">
        <v>0</v>
      </c>
      <c r="D1344" s="2">
        <v>1</v>
      </c>
      <c r="E1344" s="2">
        <v>48</v>
      </c>
      <c r="F1344" s="2">
        <v>0</v>
      </c>
      <c r="G1344" s="2">
        <v>1</v>
      </c>
      <c r="H1344" s="2">
        <v>0</v>
      </c>
      <c r="I1344" s="2">
        <v>0</v>
      </c>
      <c r="J1344" s="2">
        <v>0</v>
      </c>
      <c r="K1344" s="2">
        <v>0</v>
      </c>
      <c r="L1344" s="2">
        <v>0</v>
      </c>
      <c r="M1344" s="2">
        <v>0</v>
      </c>
      <c r="N1344" s="2">
        <v>1</v>
      </c>
      <c r="O1344" s="2" t="s">
        <v>17</v>
      </c>
      <c r="P1344" s="2" t="str">
        <f t="shared" si="40"/>
        <v>Married</v>
      </c>
      <c r="Q1344" t="str">
        <f t="shared" si="41"/>
        <v>PhD</v>
      </c>
    </row>
    <row r="1345" spans="1:17">
      <c r="A1345" s="2">
        <v>2540</v>
      </c>
      <c r="B1345" s="2">
        <v>144322</v>
      </c>
      <c r="C1345" s="2">
        <v>1</v>
      </c>
      <c r="D1345" s="2">
        <v>0</v>
      </c>
      <c r="E1345" s="2">
        <v>35</v>
      </c>
      <c r="F1345" s="2">
        <v>0</v>
      </c>
      <c r="G1345" s="2">
        <v>1</v>
      </c>
      <c r="H1345" s="2">
        <v>0</v>
      </c>
      <c r="I1345" s="2">
        <v>0</v>
      </c>
      <c r="J1345" s="2">
        <v>0</v>
      </c>
      <c r="K1345" s="2">
        <v>0</v>
      </c>
      <c r="L1345" s="2">
        <v>1</v>
      </c>
      <c r="M1345" s="2">
        <v>0</v>
      </c>
      <c r="N1345" s="2">
        <v>0</v>
      </c>
      <c r="O1345" s="2" t="s">
        <v>21</v>
      </c>
      <c r="P1345" s="2" t="str">
        <f t="shared" si="40"/>
        <v>Married</v>
      </c>
      <c r="Q1345" t="str">
        <f t="shared" si="41"/>
        <v>Graduate</v>
      </c>
    </row>
    <row r="1346" spans="1:17">
      <c r="A1346" s="2">
        <v>1271</v>
      </c>
      <c r="B1346" s="2">
        <v>144319</v>
      </c>
      <c r="C1346" s="2">
        <v>1</v>
      </c>
      <c r="D1346" s="2">
        <v>1</v>
      </c>
      <c r="E1346" s="2">
        <v>45</v>
      </c>
      <c r="F1346" s="2">
        <v>0</v>
      </c>
      <c r="G1346" s="2">
        <v>1</v>
      </c>
      <c r="H1346" s="2">
        <v>0</v>
      </c>
      <c r="I1346" s="2">
        <v>0</v>
      </c>
      <c r="J1346" s="2">
        <v>0</v>
      </c>
      <c r="K1346" s="2">
        <v>0</v>
      </c>
      <c r="L1346" s="2">
        <v>0</v>
      </c>
      <c r="M1346" s="2">
        <v>1</v>
      </c>
      <c r="N1346" s="2">
        <v>0</v>
      </c>
      <c r="O1346" s="2" t="s">
        <v>17</v>
      </c>
      <c r="P1346" s="2" t="str">
        <f t="shared" si="40"/>
        <v>Married</v>
      </c>
      <c r="Q1346" t="str">
        <f t="shared" si="41"/>
        <v>Master</v>
      </c>
    </row>
    <row r="1347" spans="1:17">
      <c r="A1347" s="2">
        <v>1330</v>
      </c>
      <c r="B1347" s="2">
        <v>144300</v>
      </c>
      <c r="C1347" s="2">
        <v>1</v>
      </c>
      <c r="D1347" s="2">
        <v>1</v>
      </c>
      <c r="E1347" s="2">
        <v>55</v>
      </c>
      <c r="F1347" s="2">
        <v>0</v>
      </c>
      <c r="G1347" s="2">
        <v>1</v>
      </c>
      <c r="H1347" s="2">
        <v>0</v>
      </c>
      <c r="I1347" s="2">
        <v>0</v>
      </c>
      <c r="J1347" s="2">
        <v>0</v>
      </c>
      <c r="K1347" s="2">
        <v>0</v>
      </c>
      <c r="L1347" s="2">
        <v>1</v>
      </c>
      <c r="M1347" s="2">
        <v>0</v>
      </c>
      <c r="N1347" s="2">
        <v>0</v>
      </c>
      <c r="O1347" s="2" t="s">
        <v>22</v>
      </c>
      <c r="P1347" s="2" t="str">
        <f t="shared" ref="P1347:P1410" si="42">IF(F1347=1, "Divorced", IF(G1347=1, "Married", IF(H1347=1, "Single", IF(I1347=1, "Together",IF(J1347=1, "Widow",NA())))))</f>
        <v>Married</v>
      </c>
      <c r="Q1347" t="str">
        <f t="shared" ref="Q1347:Q1410" si="43">IF(K1347=1, "Basic", IF(L1347=1, "Graduate", IF(M1347=1, "Master",IF(N1347=1, "PhD",NA()))))</f>
        <v>Graduate</v>
      </c>
    </row>
    <row r="1348" spans="1:17">
      <c r="A1348" s="2">
        <v>2283</v>
      </c>
      <c r="B1348" s="2">
        <v>144267</v>
      </c>
      <c r="C1348" s="2">
        <v>1</v>
      </c>
      <c r="D1348" s="2">
        <v>1</v>
      </c>
      <c r="E1348" s="2">
        <v>50</v>
      </c>
      <c r="F1348" s="2">
        <v>1</v>
      </c>
      <c r="G1348" s="2">
        <v>0</v>
      </c>
      <c r="H1348" s="2">
        <v>0</v>
      </c>
      <c r="I1348" s="2">
        <v>0</v>
      </c>
      <c r="J1348" s="2">
        <v>0</v>
      </c>
      <c r="K1348" s="2">
        <v>0</v>
      </c>
      <c r="L1348" s="2">
        <v>1</v>
      </c>
      <c r="M1348" s="2">
        <v>0</v>
      </c>
      <c r="N1348" s="2">
        <v>0</v>
      </c>
      <c r="O1348" s="2" t="s">
        <v>18</v>
      </c>
      <c r="P1348" s="2" t="str">
        <f t="shared" si="42"/>
        <v>Divorced</v>
      </c>
      <c r="Q1348" t="str">
        <f t="shared" si="43"/>
        <v>Graduate</v>
      </c>
    </row>
    <row r="1349" spans="1:17">
      <c r="A1349" s="2">
        <v>2220</v>
      </c>
      <c r="B1349" s="2">
        <v>144213</v>
      </c>
      <c r="C1349" s="2">
        <v>1</v>
      </c>
      <c r="D1349" s="2">
        <v>1</v>
      </c>
      <c r="E1349" s="2">
        <v>68</v>
      </c>
      <c r="F1349" s="2">
        <v>0</v>
      </c>
      <c r="G1349" s="2">
        <v>0</v>
      </c>
      <c r="H1349" s="2">
        <v>1</v>
      </c>
      <c r="I1349" s="2">
        <v>0</v>
      </c>
      <c r="J1349" s="2">
        <v>0</v>
      </c>
      <c r="K1349" s="2">
        <v>0</v>
      </c>
      <c r="L1349" s="2">
        <v>1</v>
      </c>
      <c r="M1349" s="2">
        <v>0</v>
      </c>
      <c r="N1349" s="2">
        <v>0</v>
      </c>
      <c r="O1349" s="2" t="s">
        <v>19</v>
      </c>
      <c r="P1349" s="2" t="str">
        <f t="shared" si="42"/>
        <v>Single</v>
      </c>
      <c r="Q1349" t="str">
        <f t="shared" si="43"/>
        <v>Graduate</v>
      </c>
    </row>
    <row r="1350" spans="1:17">
      <c r="A1350" s="2">
        <v>1249</v>
      </c>
      <c r="B1350" s="2">
        <v>144159</v>
      </c>
      <c r="C1350" s="2">
        <v>1</v>
      </c>
      <c r="D1350" s="2">
        <v>0</v>
      </c>
      <c r="E1350" s="2">
        <v>50</v>
      </c>
      <c r="F1350" s="2">
        <v>0</v>
      </c>
      <c r="G1350" s="2">
        <v>1</v>
      </c>
      <c r="H1350" s="2">
        <v>0</v>
      </c>
      <c r="I1350" s="2">
        <v>0</v>
      </c>
      <c r="J1350" s="2">
        <v>0</v>
      </c>
      <c r="K1350" s="2">
        <v>0</v>
      </c>
      <c r="L1350" s="2">
        <v>0</v>
      </c>
      <c r="M1350" s="2">
        <v>1</v>
      </c>
      <c r="N1350" s="2">
        <v>0</v>
      </c>
      <c r="O1350" s="2" t="s">
        <v>20</v>
      </c>
      <c r="P1350" s="2" t="str">
        <f t="shared" si="42"/>
        <v>Married</v>
      </c>
      <c r="Q1350" t="str">
        <f t="shared" si="43"/>
        <v>Master</v>
      </c>
    </row>
    <row r="1351" spans="1:17">
      <c r="A1351" s="2">
        <v>2861</v>
      </c>
      <c r="B1351" s="2">
        <v>144155</v>
      </c>
      <c r="C1351" s="2">
        <v>1</v>
      </c>
      <c r="D1351" s="2">
        <v>1</v>
      </c>
      <c r="E1351" s="2">
        <v>63</v>
      </c>
      <c r="F1351" s="2">
        <v>0</v>
      </c>
      <c r="G1351" s="2">
        <v>1</v>
      </c>
      <c r="H1351" s="2">
        <v>0</v>
      </c>
      <c r="I1351" s="2">
        <v>0</v>
      </c>
      <c r="J1351" s="2">
        <v>0</v>
      </c>
      <c r="K1351" s="2">
        <v>0</v>
      </c>
      <c r="L1351" s="2">
        <v>0</v>
      </c>
      <c r="M1351" s="2">
        <v>0</v>
      </c>
      <c r="N1351" s="2">
        <v>1</v>
      </c>
      <c r="O1351" s="2" t="s">
        <v>17</v>
      </c>
      <c r="P1351" s="2" t="str">
        <f t="shared" si="42"/>
        <v>Married</v>
      </c>
      <c r="Q1351" t="str">
        <f t="shared" si="43"/>
        <v>PhD</v>
      </c>
    </row>
    <row r="1352" spans="1:17">
      <c r="A1352" s="2">
        <v>1498</v>
      </c>
      <c r="B1352" s="2">
        <v>144124</v>
      </c>
      <c r="C1352" s="2">
        <v>0</v>
      </c>
      <c r="D1352" s="2">
        <v>1</v>
      </c>
      <c r="E1352" s="2">
        <v>74</v>
      </c>
      <c r="F1352" s="2">
        <v>0</v>
      </c>
      <c r="G1352" s="2">
        <v>0</v>
      </c>
      <c r="H1352" s="2">
        <v>0</v>
      </c>
      <c r="I1352" s="2">
        <v>1</v>
      </c>
      <c r="J1352" s="2">
        <v>0</v>
      </c>
      <c r="K1352" s="2">
        <v>0</v>
      </c>
      <c r="L1352" s="2">
        <v>0</v>
      </c>
      <c r="M1352" s="2">
        <v>0</v>
      </c>
      <c r="N1352" s="2">
        <v>1</v>
      </c>
      <c r="O1352" s="2" t="s">
        <v>22</v>
      </c>
      <c r="P1352" s="2" t="str">
        <f t="shared" si="42"/>
        <v>Together</v>
      </c>
      <c r="Q1352" t="str">
        <f t="shared" si="43"/>
        <v>PhD</v>
      </c>
    </row>
    <row r="1353" spans="1:17">
      <c r="A1353" s="2">
        <v>2614</v>
      </c>
      <c r="B1353" s="2">
        <v>144078</v>
      </c>
      <c r="C1353" s="2">
        <v>1</v>
      </c>
      <c r="D1353" s="2">
        <v>1</v>
      </c>
      <c r="E1353" s="2">
        <v>51</v>
      </c>
      <c r="F1353" s="2">
        <v>0</v>
      </c>
      <c r="G1353" s="2">
        <v>1</v>
      </c>
      <c r="H1353" s="2">
        <v>0</v>
      </c>
      <c r="I1353" s="2">
        <v>0</v>
      </c>
      <c r="J1353" s="2">
        <v>0</v>
      </c>
      <c r="K1353" s="2">
        <v>0</v>
      </c>
      <c r="L1353" s="2">
        <v>1</v>
      </c>
      <c r="M1353" s="2">
        <v>0</v>
      </c>
      <c r="N1353" s="2">
        <v>0</v>
      </c>
      <c r="O1353" s="2" t="s">
        <v>22</v>
      </c>
      <c r="P1353" s="2" t="str">
        <f t="shared" si="42"/>
        <v>Married</v>
      </c>
      <c r="Q1353" t="str">
        <f t="shared" si="43"/>
        <v>Graduate</v>
      </c>
    </row>
    <row r="1354" spans="1:17">
      <c r="A1354" s="2">
        <v>1933</v>
      </c>
      <c r="B1354" s="2">
        <v>144051</v>
      </c>
      <c r="C1354" s="2">
        <v>1</v>
      </c>
      <c r="D1354" s="2">
        <v>1</v>
      </c>
      <c r="E1354" s="2">
        <v>47</v>
      </c>
      <c r="F1354" s="2">
        <v>1</v>
      </c>
      <c r="G1354" s="2">
        <v>0</v>
      </c>
      <c r="H1354" s="2">
        <v>0</v>
      </c>
      <c r="I1354" s="2">
        <v>0</v>
      </c>
      <c r="J1354" s="2">
        <v>0</v>
      </c>
      <c r="K1354" s="2">
        <v>0</v>
      </c>
      <c r="L1354" s="2">
        <v>0</v>
      </c>
      <c r="M1354" s="2">
        <v>1</v>
      </c>
      <c r="N1354" s="2">
        <v>0</v>
      </c>
      <c r="O1354" s="2" t="s">
        <v>20</v>
      </c>
      <c r="P1354" s="2" t="str">
        <f t="shared" si="42"/>
        <v>Divorced</v>
      </c>
      <c r="Q1354" t="str">
        <f t="shared" si="43"/>
        <v>Master</v>
      </c>
    </row>
    <row r="1355" spans="1:17">
      <c r="A1355" s="2">
        <v>1950</v>
      </c>
      <c r="B1355" s="2">
        <v>144010</v>
      </c>
      <c r="C1355" s="2">
        <v>1</v>
      </c>
      <c r="D1355" s="2">
        <v>0</v>
      </c>
      <c r="E1355" s="2">
        <v>40</v>
      </c>
      <c r="F1355" s="2">
        <v>0</v>
      </c>
      <c r="G1355" s="2">
        <v>0</v>
      </c>
      <c r="H1355" s="2">
        <v>0</v>
      </c>
      <c r="I1355" s="2">
        <v>1</v>
      </c>
      <c r="J1355" s="2">
        <v>0</v>
      </c>
      <c r="K1355" s="2">
        <v>0</v>
      </c>
      <c r="L1355" s="2">
        <v>1</v>
      </c>
      <c r="M1355" s="2">
        <v>0</v>
      </c>
      <c r="N1355" s="2">
        <v>0</v>
      </c>
      <c r="O1355" s="2" t="s">
        <v>19</v>
      </c>
      <c r="P1355" s="2" t="str">
        <f t="shared" si="42"/>
        <v>Together</v>
      </c>
      <c r="Q1355" t="str">
        <f t="shared" si="43"/>
        <v>Graduate</v>
      </c>
    </row>
    <row r="1356" spans="1:17">
      <c r="A1356" s="2">
        <v>1106</v>
      </c>
      <c r="B1356" s="2">
        <v>143974</v>
      </c>
      <c r="C1356" s="2">
        <v>1</v>
      </c>
      <c r="D1356" s="2">
        <v>0</v>
      </c>
      <c r="E1356" s="2">
        <v>40</v>
      </c>
      <c r="F1356" s="2">
        <v>0</v>
      </c>
      <c r="G1356" s="2">
        <v>1</v>
      </c>
      <c r="H1356" s="2">
        <v>0</v>
      </c>
      <c r="I1356" s="2">
        <v>0</v>
      </c>
      <c r="J1356" s="2">
        <v>0</v>
      </c>
      <c r="K1356" s="2">
        <v>0</v>
      </c>
      <c r="L1356" s="2">
        <v>0</v>
      </c>
      <c r="M1356" s="2">
        <v>0</v>
      </c>
      <c r="N1356" s="2">
        <v>1</v>
      </c>
      <c r="O1356" s="2" t="s">
        <v>21</v>
      </c>
      <c r="P1356" s="2" t="str">
        <f t="shared" si="42"/>
        <v>Married</v>
      </c>
      <c r="Q1356" t="str">
        <f t="shared" si="43"/>
        <v>PhD</v>
      </c>
    </row>
    <row r="1357" spans="1:17">
      <c r="A1357" s="2">
        <v>1380</v>
      </c>
      <c r="B1357" s="2">
        <v>143824</v>
      </c>
      <c r="C1357" s="2">
        <v>1</v>
      </c>
      <c r="D1357" s="2">
        <v>1</v>
      </c>
      <c r="E1357" s="2">
        <v>49</v>
      </c>
      <c r="F1357" s="2">
        <v>0</v>
      </c>
      <c r="G1357" s="2">
        <v>1</v>
      </c>
      <c r="H1357" s="2">
        <v>0</v>
      </c>
      <c r="I1357" s="2">
        <v>0</v>
      </c>
      <c r="J1357" s="2">
        <v>0</v>
      </c>
      <c r="K1357" s="2">
        <v>0</v>
      </c>
      <c r="L1357" s="2">
        <v>1</v>
      </c>
      <c r="M1357" s="2">
        <v>0</v>
      </c>
      <c r="N1357" s="2">
        <v>0</v>
      </c>
      <c r="O1357" s="2" t="s">
        <v>19</v>
      </c>
      <c r="P1357" s="2" t="str">
        <f t="shared" si="42"/>
        <v>Married</v>
      </c>
      <c r="Q1357" t="str">
        <f t="shared" si="43"/>
        <v>Graduate</v>
      </c>
    </row>
    <row r="1358" spans="1:17">
      <c r="A1358" s="2">
        <v>2996</v>
      </c>
      <c r="B1358" s="2">
        <v>143815</v>
      </c>
      <c r="C1358" s="2">
        <v>1</v>
      </c>
      <c r="D1358" s="2">
        <v>0</v>
      </c>
      <c r="E1358" s="2">
        <v>38</v>
      </c>
      <c r="F1358" s="2">
        <v>0</v>
      </c>
      <c r="G1358" s="2">
        <v>1</v>
      </c>
      <c r="H1358" s="2">
        <v>0</v>
      </c>
      <c r="I1358" s="2">
        <v>0</v>
      </c>
      <c r="J1358" s="2">
        <v>0</v>
      </c>
      <c r="K1358" s="2">
        <v>0</v>
      </c>
      <c r="L1358" s="2">
        <v>0</v>
      </c>
      <c r="M1358" s="2">
        <v>1</v>
      </c>
      <c r="N1358" s="2">
        <v>0</v>
      </c>
      <c r="O1358" s="2" t="s">
        <v>21</v>
      </c>
      <c r="P1358" s="2" t="str">
        <f t="shared" si="42"/>
        <v>Married</v>
      </c>
      <c r="Q1358" t="str">
        <f t="shared" si="43"/>
        <v>Master</v>
      </c>
    </row>
    <row r="1359" spans="1:17">
      <c r="A1359" s="2">
        <v>1370</v>
      </c>
      <c r="B1359" s="2">
        <v>143795</v>
      </c>
      <c r="C1359" s="2">
        <v>0</v>
      </c>
      <c r="D1359" s="2">
        <v>1</v>
      </c>
      <c r="E1359" s="2">
        <v>52</v>
      </c>
      <c r="F1359" s="2">
        <v>0</v>
      </c>
      <c r="G1359" s="2">
        <v>0</v>
      </c>
      <c r="H1359" s="2">
        <v>0</v>
      </c>
      <c r="I1359" s="2">
        <v>1</v>
      </c>
      <c r="J1359" s="2">
        <v>0</v>
      </c>
      <c r="K1359" s="2">
        <v>0</v>
      </c>
      <c r="L1359" s="2">
        <v>0</v>
      </c>
      <c r="M1359" s="2">
        <v>1</v>
      </c>
      <c r="N1359" s="2">
        <v>0</v>
      </c>
      <c r="O1359" s="2" t="s">
        <v>21</v>
      </c>
      <c r="P1359" s="2" t="str">
        <f t="shared" si="42"/>
        <v>Together</v>
      </c>
      <c r="Q1359" t="str">
        <f t="shared" si="43"/>
        <v>Master</v>
      </c>
    </row>
    <row r="1360" spans="1:17">
      <c r="A1360" s="2">
        <v>1769</v>
      </c>
      <c r="B1360" s="2">
        <v>143783</v>
      </c>
      <c r="C1360" s="2">
        <v>1</v>
      </c>
      <c r="D1360" s="2">
        <v>0</v>
      </c>
      <c r="E1360" s="2">
        <v>42</v>
      </c>
      <c r="F1360" s="2">
        <v>0</v>
      </c>
      <c r="G1360" s="2">
        <v>1</v>
      </c>
      <c r="H1360" s="2">
        <v>0</v>
      </c>
      <c r="I1360" s="2">
        <v>0</v>
      </c>
      <c r="J1360" s="2">
        <v>0</v>
      </c>
      <c r="K1360" s="2">
        <v>0</v>
      </c>
      <c r="L1360" s="2">
        <v>0</v>
      </c>
      <c r="M1360" s="2">
        <v>1</v>
      </c>
      <c r="N1360" s="2">
        <v>0</v>
      </c>
      <c r="O1360" s="2" t="s">
        <v>17</v>
      </c>
      <c r="P1360" s="2" t="str">
        <f t="shared" si="42"/>
        <v>Married</v>
      </c>
      <c r="Q1360" t="str">
        <f t="shared" si="43"/>
        <v>Master</v>
      </c>
    </row>
    <row r="1361" spans="1:17">
      <c r="A1361" s="2">
        <v>1251</v>
      </c>
      <c r="B1361" s="2">
        <v>143776</v>
      </c>
      <c r="C1361" s="2">
        <v>1</v>
      </c>
      <c r="D1361" s="2">
        <v>1</v>
      </c>
      <c r="E1361" s="2">
        <v>68</v>
      </c>
      <c r="F1361" s="2">
        <v>0</v>
      </c>
      <c r="G1361" s="2">
        <v>0</v>
      </c>
      <c r="H1361" s="2">
        <v>0</v>
      </c>
      <c r="I1361" s="2">
        <v>1</v>
      </c>
      <c r="J1361" s="2">
        <v>0</v>
      </c>
      <c r="K1361" s="2">
        <v>0</v>
      </c>
      <c r="L1361" s="2">
        <v>0</v>
      </c>
      <c r="M1361" s="2">
        <v>1</v>
      </c>
      <c r="N1361" s="2">
        <v>0</v>
      </c>
      <c r="O1361" s="2" t="s">
        <v>18</v>
      </c>
      <c r="P1361" s="2" t="str">
        <f t="shared" si="42"/>
        <v>Together</v>
      </c>
      <c r="Q1361" t="str">
        <f t="shared" si="43"/>
        <v>Master</v>
      </c>
    </row>
    <row r="1362" spans="1:17">
      <c r="A1362" s="2">
        <v>2069</v>
      </c>
      <c r="B1362" s="2">
        <v>143776</v>
      </c>
      <c r="C1362" s="2">
        <v>1</v>
      </c>
      <c r="D1362" s="2">
        <v>0</v>
      </c>
      <c r="E1362" s="2">
        <v>37</v>
      </c>
      <c r="F1362" s="2">
        <v>0</v>
      </c>
      <c r="G1362" s="2">
        <v>0</v>
      </c>
      <c r="H1362" s="2">
        <v>0</v>
      </c>
      <c r="I1362" s="2">
        <v>1</v>
      </c>
      <c r="J1362" s="2">
        <v>0</v>
      </c>
      <c r="K1362" s="2">
        <v>0</v>
      </c>
      <c r="L1362" s="2">
        <v>1</v>
      </c>
      <c r="M1362" s="2">
        <v>0</v>
      </c>
      <c r="N1362" s="2">
        <v>0</v>
      </c>
      <c r="O1362" s="2" t="s">
        <v>17</v>
      </c>
      <c r="P1362" s="2" t="str">
        <f t="shared" si="42"/>
        <v>Together</v>
      </c>
      <c r="Q1362" t="str">
        <f t="shared" si="43"/>
        <v>Graduate</v>
      </c>
    </row>
    <row r="1363" spans="1:17">
      <c r="A1363" s="2">
        <v>2175</v>
      </c>
      <c r="B1363" s="2">
        <v>143641</v>
      </c>
      <c r="C1363" s="2">
        <v>1</v>
      </c>
      <c r="D1363" s="2">
        <v>1</v>
      </c>
      <c r="E1363" s="2">
        <v>51</v>
      </c>
      <c r="F1363" s="2">
        <v>0</v>
      </c>
      <c r="G1363" s="2">
        <v>1</v>
      </c>
      <c r="H1363" s="2">
        <v>0</v>
      </c>
      <c r="I1363" s="2">
        <v>0</v>
      </c>
      <c r="J1363" s="2">
        <v>0</v>
      </c>
      <c r="K1363" s="2">
        <v>0</v>
      </c>
      <c r="L1363" s="2">
        <v>0</v>
      </c>
      <c r="M1363" s="2">
        <v>1</v>
      </c>
      <c r="N1363" s="2">
        <v>0</v>
      </c>
      <c r="O1363" s="2" t="s">
        <v>18</v>
      </c>
      <c r="P1363" s="2" t="str">
        <f t="shared" si="42"/>
        <v>Married</v>
      </c>
      <c r="Q1363" t="str">
        <f t="shared" si="43"/>
        <v>Master</v>
      </c>
    </row>
    <row r="1364" spans="1:17">
      <c r="A1364" s="2">
        <v>1525</v>
      </c>
      <c r="B1364" s="2">
        <v>143638</v>
      </c>
      <c r="C1364" s="2">
        <v>0</v>
      </c>
      <c r="D1364" s="2">
        <v>1</v>
      </c>
      <c r="E1364" s="2">
        <v>51</v>
      </c>
      <c r="F1364" s="2">
        <v>0</v>
      </c>
      <c r="G1364" s="2">
        <v>0</v>
      </c>
      <c r="H1364" s="2">
        <v>0</v>
      </c>
      <c r="I1364" s="2">
        <v>0</v>
      </c>
      <c r="J1364" s="2">
        <v>1</v>
      </c>
      <c r="K1364" s="2">
        <v>0</v>
      </c>
      <c r="L1364" s="2">
        <v>1</v>
      </c>
      <c r="M1364" s="2">
        <v>0</v>
      </c>
      <c r="N1364" s="2">
        <v>0</v>
      </c>
      <c r="O1364" s="2" t="s">
        <v>20</v>
      </c>
      <c r="P1364" s="2" t="str">
        <f t="shared" si="42"/>
        <v>Widow</v>
      </c>
      <c r="Q1364" t="str">
        <f t="shared" si="43"/>
        <v>Graduate</v>
      </c>
    </row>
    <row r="1365" spans="1:17">
      <c r="A1365" s="2">
        <v>2638</v>
      </c>
      <c r="B1365" s="2">
        <v>143602</v>
      </c>
      <c r="C1365" s="2">
        <v>1</v>
      </c>
      <c r="D1365" s="2">
        <v>1</v>
      </c>
      <c r="E1365" s="2">
        <v>54</v>
      </c>
      <c r="F1365" s="2">
        <v>0</v>
      </c>
      <c r="G1365" s="2">
        <v>0</v>
      </c>
      <c r="H1365" s="2">
        <v>1</v>
      </c>
      <c r="I1365" s="2">
        <v>0</v>
      </c>
      <c r="J1365" s="2">
        <v>0</v>
      </c>
      <c r="K1365" s="2">
        <v>0</v>
      </c>
      <c r="L1365" s="2">
        <v>1</v>
      </c>
      <c r="M1365" s="2">
        <v>0</v>
      </c>
      <c r="N1365" s="2">
        <v>0</v>
      </c>
      <c r="O1365" s="2" t="s">
        <v>22</v>
      </c>
      <c r="P1365" s="2" t="str">
        <f t="shared" si="42"/>
        <v>Single</v>
      </c>
      <c r="Q1365" t="str">
        <f t="shared" si="43"/>
        <v>Graduate</v>
      </c>
    </row>
    <row r="1366" spans="1:17">
      <c r="A1366" s="2">
        <v>3091</v>
      </c>
      <c r="B1366" s="2">
        <v>143586</v>
      </c>
      <c r="C1366" s="2">
        <v>0</v>
      </c>
      <c r="D1366" s="2">
        <v>1</v>
      </c>
      <c r="E1366" s="2">
        <v>40</v>
      </c>
      <c r="F1366" s="2">
        <v>0</v>
      </c>
      <c r="G1366" s="2">
        <v>1</v>
      </c>
      <c r="H1366" s="2">
        <v>0</v>
      </c>
      <c r="I1366" s="2">
        <v>0</v>
      </c>
      <c r="J1366" s="2">
        <v>0</v>
      </c>
      <c r="K1366" s="2">
        <v>0</v>
      </c>
      <c r="L1366" s="2">
        <v>1</v>
      </c>
      <c r="M1366" s="2">
        <v>0</v>
      </c>
      <c r="N1366" s="2">
        <v>0</v>
      </c>
      <c r="O1366" s="2" t="s">
        <v>20</v>
      </c>
      <c r="P1366" s="2" t="str">
        <f t="shared" si="42"/>
        <v>Married</v>
      </c>
      <c r="Q1366" t="str">
        <f t="shared" si="43"/>
        <v>Graduate</v>
      </c>
    </row>
    <row r="1367" spans="1:17">
      <c r="A1367" s="2">
        <v>1154</v>
      </c>
      <c r="B1367" s="2">
        <v>143482</v>
      </c>
      <c r="C1367" s="2">
        <v>2</v>
      </c>
      <c r="D1367" s="2">
        <v>1</v>
      </c>
      <c r="E1367" s="2">
        <v>54</v>
      </c>
      <c r="F1367" s="2">
        <v>0</v>
      </c>
      <c r="G1367" s="2">
        <v>0</v>
      </c>
      <c r="H1367" s="2">
        <v>0</v>
      </c>
      <c r="I1367" s="2">
        <v>1</v>
      </c>
      <c r="J1367" s="2">
        <v>0</v>
      </c>
      <c r="K1367" s="2">
        <v>0</v>
      </c>
      <c r="L1367" s="2">
        <v>1</v>
      </c>
      <c r="M1367" s="2">
        <v>0</v>
      </c>
      <c r="N1367" s="2">
        <v>0</v>
      </c>
      <c r="O1367" s="2" t="s">
        <v>21</v>
      </c>
      <c r="P1367" s="2" t="str">
        <f t="shared" si="42"/>
        <v>Together</v>
      </c>
      <c r="Q1367" t="str">
        <f t="shared" si="43"/>
        <v>Graduate</v>
      </c>
    </row>
    <row r="1368" spans="1:17">
      <c r="A1368" s="2">
        <v>1539</v>
      </c>
      <c r="B1368" s="2">
        <v>143462</v>
      </c>
      <c r="C1368" s="2">
        <v>1</v>
      </c>
      <c r="D1368" s="2">
        <v>1</v>
      </c>
      <c r="E1368" s="2">
        <v>68</v>
      </c>
      <c r="F1368" s="2">
        <v>0</v>
      </c>
      <c r="G1368" s="2">
        <v>0</v>
      </c>
      <c r="H1368" s="2">
        <v>0</v>
      </c>
      <c r="I1368" s="2">
        <v>1</v>
      </c>
      <c r="J1368" s="2">
        <v>0</v>
      </c>
      <c r="K1368" s="2">
        <v>0</v>
      </c>
      <c r="L1368" s="2">
        <v>1</v>
      </c>
      <c r="M1368" s="2">
        <v>0</v>
      </c>
      <c r="N1368" s="2">
        <v>0</v>
      </c>
      <c r="O1368" s="2" t="s">
        <v>18</v>
      </c>
      <c r="P1368" s="2" t="str">
        <f t="shared" si="42"/>
        <v>Together</v>
      </c>
      <c r="Q1368" t="str">
        <f t="shared" si="43"/>
        <v>Graduate</v>
      </c>
    </row>
    <row r="1369" spans="1:17">
      <c r="A1369" s="2">
        <v>1847</v>
      </c>
      <c r="B1369" s="2">
        <v>143456</v>
      </c>
      <c r="C1369" s="2">
        <v>0</v>
      </c>
      <c r="D1369" s="2">
        <v>1</v>
      </c>
      <c r="E1369" s="2">
        <v>54</v>
      </c>
      <c r="F1369" s="2">
        <v>0</v>
      </c>
      <c r="G1369" s="2">
        <v>0</v>
      </c>
      <c r="H1369" s="2">
        <v>1</v>
      </c>
      <c r="I1369" s="2">
        <v>0</v>
      </c>
      <c r="J1369" s="2">
        <v>0</v>
      </c>
      <c r="K1369" s="2">
        <v>0</v>
      </c>
      <c r="L1369" s="2">
        <v>0</v>
      </c>
      <c r="M1369" s="2">
        <v>1</v>
      </c>
      <c r="N1369" s="2">
        <v>0</v>
      </c>
      <c r="O1369" s="2" t="s">
        <v>17</v>
      </c>
      <c r="P1369" s="2" t="str">
        <f t="shared" si="42"/>
        <v>Single</v>
      </c>
      <c r="Q1369" t="str">
        <f t="shared" si="43"/>
        <v>Master</v>
      </c>
    </row>
    <row r="1370" spans="1:17">
      <c r="A1370" s="2">
        <v>3164</v>
      </c>
      <c r="B1370" s="2">
        <v>143322</v>
      </c>
      <c r="C1370" s="2">
        <v>0</v>
      </c>
      <c r="D1370" s="2">
        <v>0</v>
      </c>
      <c r="E1370" s="2">
        <v>46</v>
      </c>
      <c r="F1370" s="2">
        <v>0</v>
      </c>
      <c r="G1370" s="2">
        <v>0</v>
      </c>
      <c r="H1370" s="2">
        <v>1</v>
      </c>
      <c r="I1370" s="2">
        <v>0</v>
      </c>
      <c r="J1370" s="2">
        <v>0</v>
      </c>
      <c r="K1370" s="2">
        <v>0</v>
      </c>
      <c r="L1370" s="2">
        <v>1</v>
      </c>
      <c r="M1370" s="2">
        <v>0</v>
      </c>
      <c r="N1370" s="2">
        <v>0</v>
      </c>
      <c r="O1370" s="2" t="s">
        <v>21</v>
      </c>
      <c r="P1370" s="2" t="str">
        <f t="shared" si="42"/>
        <v>Single</v>
      </c>
      <c r="Q1370" t="str">
        <f t="shared" si="43"/>
        <v>Graduate</v>
      </c>
    </row>
    <row r="1371" spans="1:17">
      <c r="A1371" s="2">
        <v>2432</v>
      </c>
      <c r="B1371" s="2">
        <v>143300</v>
      </c>
      <c r="C1371" s="2">
        <v>0</v>
      </c>
      <c r="D1371" s="2">
        <v>1</v>
      </c>
      <c r="E1371" s="2">
        <v>49</v>
      </c>
      <c r="F1371" s="2">
        <v>1</v>
      </c>
      <c r="G1371" s="2">
        <v>0</v>
      </c>
      <c r="H1371" s="2">
        <v>0</v>
      </c>
      <c r="I1371" s="2">
        <v>0</v>
      </c>
      <c r="J1371" s="2">
        <v>0</v>
      </c>
      <c r="K1371" s="2">
        <v>0</v>
      </c>
      <c r="L1371" s="2">
        <v>1</v>
      </c>
      <c r="M1371" s="2">
        <v>0</v>
      </c>
      <c r="N1371" s="2">
        <v>0</v>
      </c>
      <c r="O1371" s="2" t="s">
        <v>21</v>
      </c>
      <c r="P1371" s="2" t="str">
        <f t="shared" si="42"/>
        <v>Divorced</v>
      </c>
      <c r="Q1371" t="str">
        <f t="shared" si="43"/>
        <v>Graduate</v>
      </c>
    </row>
    <row r="1372" spans="1:17">
      <c r="A1372" s="2">
        <v>2403</v>
      </c>
      <c r="B1372" s="2">
        <v>143269</v>
      </c>
      <c r="C1372" s="2">
        <v>1</v>
      </c>
      <c r="D1372" s="2">
        <v>0</v>
      </c>
      <c r="E1372" s="2">
        <v>48</v>
      </c>
      <c r="F1372" s="2">
        <v>0</v>
      </c>
      <c r="G1372" s="2">
        <v>1</v>
      </c>
      <c r="H1372" s="2">
        <v>0</v>
      </c>
      <c r="I1372" s="2">
        <v>0</v>
      </c>
      <c r="J1372" s="2">
        <v>0</v>
      </c>
      <c r="K1372" s="2">
        <v>0</v>
      </c>
      <c r="L1372" s="2">
        <v>0</v>
      </c>
      <c r="M1372" s="2">
        <v>0</v>
      </c>
      <c r="N1372" s="2">
        <v>1</v>
      </c>
      <c r="O1372" s="2" t="s">
        <v>18</v>
      </c>
      <c r="P1372" s="2" t="str">
        <f t="shared" si="42"/>
        <v>Married</v>
      </c>
      <c r="Q1372" t="str">
        <f t="shared" si="43"/>
        <v>PhD</v>
      </c>
    </row>
    <row r="1373" spans="1:17">
      <c r="A1373" s="2">
        <v>2321</v>
      </c>
      <c r="B1373" s="2">
        <v>143263</v>
      </c>
      <c r="C1373" s="2">
        <v>0</v>
      </c>
      <c r="D1373" s="2">
        <v>1</v>
      </c>
      <c r="E1373" s="2">
        <v>43</v>
      </c>
      <c r="F1373" s="2">
        <v>0</v>
      </c>
      <c r="G1373" s="2">
        <v>1</v>
      </c>
      <c r="H1373" s="2">
        <v>0</v>
      </c>
      <c r="I1373" s="2">
        <v>0</v>
      </c>
      <c r="J1373" s="2">
        <v>0</v>
      </c>
      <c r="K1373" s="2">
        <v>0</v>
      </c>
      <c r="L1373" s="2">
        <v>0</v>
      </c>
      <c r="M1373" s="2">
        <v>1</v>
      </c>
      <c r="N1373" s="2">
        <v>0</v>
      </c>
      <c r="O1373" s="2" t="s">
        <v>17</v>
      </c>
      <c r="P1373" s="2" t="str">
        <f t="shared" si="42"/>
        <v>Married</v>
      </c>
      <c r="Q1373" t="str">
        <f t="shared" si="43"/>
        <v>Master</v>
      </c>
    </row>
    <row r="1374" spans="1:17">
      <c r="A1374" s="2">
        <v>1688</v>
      </c>
      <c r="B1374" s="2">
        <v>143185</v>
      </c>
      <c r="C1374" s="2">
        <v>0</v>
      </c>
      <c r="D1374" s="2">
        <v>1</v>
      </c>
      <c r="E1374" s="2">
        <v>69</v>
      </c>
      <c r="F1374" s="2">
        <v>1</v>
      </c>
      <c r="G1374" s="2">
        <v>0</v>
      </c>
      <c r="H1374" s="2">
        <v>0</v>
      </c>
      <c r="I1374" s="2">
        <v>0</v>
      </c>
      <c r="J1374" s="2">
        <v>0</v>
      </c>
      <c r="K1374" s="2">
        <v>0</v>
      </c>
      <c r="L1374" s="2">
        <v>1</v>
      </c>
      <c r="M1374" s="2">
        <v>0</v>
      </c>
      <c r="N1374" s="2">
        <v>0</v>
      </c>
      <c r="O1374" s="2" t="s">
        <v>21</v>
      </c>
      <c r="P1374" s="2" t="str">
        <f t="shared" si="42"/>
        <v>Divorced</v>
      </c>
      <c r="Q1374" t="str">
        <f t="shared" si="43"/>
        <v>Graduate</v>
      </c>
    </row>
    <row r="1375" spans="1:17">
      <c r="A1375" s="2">
        <v>2388</v>
      </c>
      <c r="B1375" s="2">
        <v>143142</v>
      </c>
      <c r="C1375" s="2">
        <v>1</v>
      </c>
      <c r="D1375" s="2">
        <v>1</v>
      </c>
      <c r="E1375" s="2">
        <v>51</v>
      </c>
      <c r="F1375" s="2">
        <v>0</v>
      </c>
      <c r="G1375" s="2">
        <v>1</v>
      </c>
      <c r="H1375" s="2">
        <v>0</v>
      </c>
      <c r="I1375" s="2">
        <v>0</v>
      </c>
      <c r="J1375" s="2">
        <v>0</v>
      </c>
      <c r="K1375" s="2">
        <v>0</v>
      </c>
      <c r="L1375" s="2">
        <v>0</v>
      </c>
      <c r="M1375" s="2">
        <v>1</v>
      </c>
      <c r="N1375" s="2">
        <v>0</v>
      </c>
      <c r="O1375" s="2" t="s">
        <v>19</v>
      </c>
      <c r="P1375" s="2" t="str">
        <f t="shared" si="42"/>
        <v>Married</v>
      </c>
      <c r="Q1375" t="str">
        <f t="shared" si="43"/>
        <v>Master</v>
      </c>
    </row>
    <row r="1376" spans="1:17">
      <c r="A1376" s="2">
        <v>2162</v>
      </c>
      <c r="B1376" s="2">
        <v>143140</v>
      </c>
      <c r="C1376" s="2">
        <v>0</v>
      </c>
      <c r="D1376" s="2">
        <v>1</v>
      </c>
      <c r="E1376" s="2">
        <v>63</v>
      </c>
      <c r="F1376" s="2">
        <v>0</v>
      </c>
      <c r="G1376" s="2">
        <v>1</v>
      </c>
      <c r="H1376" s="2">
        <v>0</v>
      </c>
      <c r="I1376" s="2">
        <v>0</v>
      </c>
      <c r="J1376" s="2">
        <v>0</v>
      </c>
      <c r="K1376" s="2">
        <v>0</v>
      </c>
      <c r="L1376" s="2">
        <v>1</v>
      </c>
      <c r="M1376" s="2">
        <v>0</v>
      </c>
      <c r="N1376" s="2">
        <v>0</v>
      </c>
      <c r="O1376" s="2" t="s">
        <v>21</v>
      </c>
      <c r="P1376" s="2" t="str">
        <f t="shared" si="42"/>
        <v>Married</v>
      </c>
      <c r="Q1376" t="str">
        <f t="shared" si="43"/>
        <v>Graduate</v>
      </c>
    </row>
    <row r="1377" spans="1:17">
      <c r="A1377" s="2">
        <v>1467</v>
      </c>
      <c r="B1377" s="2">
        <v>143057</v>
      </c>
      <c r="C1377" s="2">
        <v>0</v>
      </c>
      <c r="D1377" s="2">
        <v>1</v>
      </c>
      <c r="E1377" s="2">
        <v>45</v>
      </c>
      <c r="F1377" s="2">
        <v>0</v>
      </c>
      <c r="G1377" s="2">
        <v>1</v>
      </c>
      <c r="H1377" s="2">
        <v>0</v>
      </c>
      <c r="I1377" s="2">
        <v>0</v>
      </c>
      <c r="J1377" s="2">
        <v>0</v>
      </c>
      <c r="K1377" s="2">
        <v>0</v>
      </c>
      <c r="L1377" s="2">
        <v>1</v>
      </c>
      <c r="M1377" s="2">
        <v>0</v>
      </c>
      <c r="N1377" s="2">
        <v>0</v>
      </c>
      <c r="O1377" s="2" t="s">
        <v>18</v>
      </c>
      <c r="P1377" s="2" t="str">
        <f t="shared" si="42"/>
        <v>Married</v>
      </c>
      <c r="Q1377" t="str">
        <f t="shared" si="43"/>
        <v>Graduate</v>
      </c>
    </row>
    <row r="1378" spans="1:17">
      <c r="A1378" s="2">
        <v>2273</v>
      </c>
      <c r="B1378" s="2">
        <v>143050</v>
      </c>
      <c r="C1378" s="2">
        <v>1</v>
      </c>
      <c r="D1378" s="2">
        <v>0</v>
      </c>
      <c r="E1378" s="2">
        <v>47</v>
      </c>
      <c r="F1378" s="2">
        <v>0</v>
      </c>
      <c r="G1378" s="2">
        <v>1</v>
      </c>
      <c r="H1378" s="2">
        <v>0</v>
      </c>
      <c r="I1378" s="2">
        <v>0</v>
      </c>
      <c r="J1378" s="2">
        <v>0</v>
      </c>
      <c r="K1378" s="2">
        <v>0</v>
      </c>
      <c r="L1378" s="2">
        <v>0</v>
      </c>
      <c r="M1378" s="2">
        <v>0</v>
      </c>
      <c r="N1378" s="2">
        <v>0</v>
      </c>
      <c r="O1378" s="2" t="s">
        <v>17</v>
      </c>
      <c r="P1378" s="2" t="str">
        <f t="shared" si="42"/>
        <v>Married</v>
      </c>
      <c r="Q1378" t="e">
        <f t="shared" si="43"/>
        <v>#N/A</v>
      </c>
    </row>
    <row r="1379" spans="1:17">
      <c r="A1379" s="2">
        <v>3020</v>
      </c>
      <c r="B1379" s="2">
        <v>143020</v>
      </c>
      <c r="C1379" s="2">
        <v>1</v>
      </c>
      <c r="D1379" s="2">
        <v>0</v>
      </c>
      <c r="E1379" s="2">
        <v>50</v>
      </c>
      <c r="F1379" s="2">
        <v>0</v>
      </c>
      <c r="G1379" s="2">
        <v>0</v>
      </c>
      <c r="H1379" s="2">
        <v>1</v>
      </c>
      <c r="I1379" s="2">
        <v>0</v>
      </c>
      <c r="J1379" s="2">
        <v>0</v>
      </c>
      <c r="K1379" s="2">
        <v>0</v>
      </c>
      <c r="L1379" s="2">
        <v>1</v>
      </c>
      <c r="M1379" s="2">
        <v>0</v>
      </c>
      <c r="N1379" s="2">
        <v>0</v>
      </c>
      <c r="O1379" s="2" t="s">
        <v>21</v>
      </c>
      <c r="P1379" s="2" t="str">
        <f t="shared" si="42"/>
        <v>Single</v>
      </c>
      <c r="Q1379" t="str">
        <f t="shared" si="43"/>
        <v>Graduate</v>
      </c>
    </row>
    <row r="1380" spans="1:17">
      <c r="A1380" s="2">
        <v>3082</v>
      </c>
      <c r="B1380" s="2">
        <v>143018</v>
      </c>
      <c r="C1380" s="2">
        <v>0</v>
      </c>
      <c r="D1380" s="2">
        <v>1</v>
      </c>
      <c r="E1380" s="2">
        <v>46</v>
      </c>
      <c r="F1380" s="2">
        <v>0</v>
      </c>
      <c r="G1380" s="2">
        <v>0</v>
      </c>
      <c r="H1380" s="2">
        <v>0</v>
      </c>
      <c r="I1380" s="2">
        <v>1</v>
      </c>
      <c r="J1380" s="2">
        <v>0</v>
      </c>
      <c r="K1380" s="2">
        <v>0</v>
      </c>
      <c r="L1380" s="2">
        <v>0</v>
      </c>
      <c r="M1380" s="2">
        <v>1</v>
      </c>
      <c r="N1380" s="2">
        <v>0</v>
      </c>
      <c r="O1380" s="2" t="s">
        <v>22</v>
      </c>
      <c r="P1380" s="2" t="str">
        <f t="shared" si="42"/>
        <v>Together</v>
      </c>
      <c r="Q1380" t="str">
        <f t="shared" si="43"/>
        <v>Master</v>
      </c>
    </row>
    <row r="1381" spans="1:17">
      <c r="A1381" s="2">
        <v>2274</v>
      </c>
      <c r="B1381" s="2">
        <v>142997</v>
      </c>
      <c r="C1381" s="2">
        <v>1</v>
      </c>
      <c r="D1381" s="2">
        <v>1</v>
      </c>
      <c r="E1381" s="2">
        <v>43</v>
      </c>
      <c r="F1381" s="2">
        <v>0</v>
      </c>
      <c r="G1381" s="2">
        <v>0</v>
      </c>
      <c r="H1381" s="2">
        <v>1</v>
      </c>
      <c r="I1381" s="2">
        <v>0</v>
      </c>
      <c r="J1381" s="2">
        <v>0</v>
      </c>
      <c r="K1381" s="2">
        <v>0</v>
      </c>
      <c r="L1381" s="2">
        <v>0</v>
      </c>
      <c r="M1381" s="2">
        <v>0</v>
      </c>
      <c r="N1381" s="2">
        <v>1</v>
      </c>
      <c r="O1381" s="2" t="s">
        <v>19</v>
      </c>
      <c r="P1381" s="2" t="str">
        <f t="shared" si="42"/>
        <v>Single</v>
      </c>
      <c r="Q1381" t="str">
        <f t="shared" si="43"/>
        <v>PhD</v>
      </c>
    </row>
    <row r="1382" spans="1:17">
      <c r="A1382" s="2">
        <v>2467</v>
      </c>
      <c r="B1382" s="2">
        <v>142873</v>
      </c>
      <c r="C1382" s="2">
        <v>1</v>
      </c>
      <c r="D1382" s="2">
        <v>1</v>
      </c>
      <c r="E1382" s="2">
        <v>70</v>
      </c>
      <c r="F1382" s="2">
        <v>1</v>
      </c>
      <c r="G1382" s="2">
        <v>0</v>
      </c>
      <c r="H1382" s="2">
        <v>0</v>
      </c>
      <c r="I1382" s="2">
        <v>0</v>
      </c>
      <c r="J1382" s="2">
        <v>0</v>
      </c>
      <c r="K1382" s="2">
        <v>0</v>
      </c>
      <c r="L1382" s="2">
        <v>0</v>
      </c>
      <c r="M1382" s="2">
        <v>0</v>
      </c>
      <c r="N1382" s="2">
        <v>1</v>
      </c>
      <c r="O1382" s="2" t="s">
        <v>20</v>
      </c>
      <c r="P1382" s="2" t="str">
        <f t="shared" si="42"/>
        <v>Divorced</v>
      </c>
      <c r="Q1382" t="str">
        <f t="shared" si="43"/>
        <v>PhD</v>
      </c>
    </row>
    <row r="1383" spans="1:17">
      <c r="A1383" s="2">
        <v>1857</v>
      </c>
      <c r="B1383" s="2">
        <v>142835</v>
      </c>
      <c r="C1383" s="2">
        <v>1</v>
      </c>
      <c r="D1383" s="2">
        <v>1</v>
      </c>
      <c r="E1383" s="2">
        <v>49</v>
      </c>
      <c r="F1383" s="2">
        <v>1</v>
      </c>
      <c r="G1383" s="2">
        <v>0</v>
      </c>
      <c r="H1383" s="2">
        <v>0</v>
      </c>
      <c r="I1383" s="2">
        <v>0</v>
      </c>
      <c r="J1383" s="2">
        <v>0</v>
      </c>
      <c r="K1383" s="2">
        <v>0</v>
      </c>
      <c r="L1383" s="2">
        <v>0</v>
      </c>
      <c r="M1383" s="2">
        <v>1</v>
      </c>
      <c r="N1383" s="2">
        <v>0</v>
      </c>
      <c r="O1383" s="2" t="s">
        <v>18</v>
      </c>
      <c r="P1383" s="2" t="str">
        <f t="shared" si="42"/>
        <v>Divorced</v>
      </c>
      <c r="Q1383" t="str">
        <f t="shared" si="43"/>
        <v>Master</v>
      </c>
    </row>
    <row r="1384" spans="1:17">
      <c r="A1384" s="2">
        <v>3117</v>
      </c>
      <c r="B1384" s="2">
        <v>142769</v>
      </c>
      <c r="C1384" s="2">
        <v>0</v>
      </c>
      <c r="D1384" s="2">
        <v>1</v>
      </c>
      <c r="E1384" s="2">
        <v>58</v>
      </c>
      <c r="F1384" s="2">
        <v>0</v>
      </c>
      <c r="G1384" s="2">
        <v>1</v>
      </c>
      <c r="H1384" s="2">
        <v>0</v>
      </c>
      <c r="I1384" s="2">
        <v>0</v>
      </c>
      <c r="J1384" s="2">
        <v>0</v>
      </c>
      <c r="K1384" s="2">
        <v>0</v>
      </c>
      <c r="L1384" s="2">
        <v>0</v>
      </c>
      <c r="M1384" s="2">
        <v>0</v>
      </c>
      <c r="N1384" s="2">
        <v>1</v>
      </c>
      <c r="O1384" s="2" t="s">
        <v>18</v>
      </c>
      <c r="P1384" s="2" t="str">
        <f t="shared" si="42"/>
        <v>Married</v>
      </c>
      <c r="Q1384" t="str">
        <f t="shared" si="43"/>
        <v>PhD</v>
      </c>
    </row>
    <row r="1385" spans="1:17">
      <c r="A1385" s="2">
        <v>1934</v>
      </c>
      <c r="B1385" s="2">
        <v>142767</v>
      </c>
      <c r="C1385" s="2">
        <v>2</v>
      </c>
      <c r="D1385" s="2">
        <v>0</v>
      </c>
      <c r="E1385" s="2">
        <v>49</v>
      </c>
      <c r="F1385" s="2">
        <v>0</v>
      </c>
      <c r="G1385" s="2">
        <v>0</v>
      </c>
      <c r="H1385" s="2">
        <v>1</v>
      </c>
      <c r="I1385" s="2">
        <v>0</v>
      </c>
      <c r="J1385" s="2">
        <v>0</v>
      </c>
      <c r="K1385" s="2">
        <v>0</v>
      </c>
      <c r="L1385" s="2">
        <v>0</v>
      </c>
      <c r="M1385" s="2">
        <v>0</v>
      </c>
      <c r="N1385" s="2">
        <v>1</v>
      </c>
      <c r="O1385" s="2" t="s">
        <v>21</v>
      </c>
      <c r="P1385" s="2" t="str">
        <f t="shared" si="42"/>
        <v>Single</v>
      </c>
      <c r="Q1385" t="str">
        <f t="shared" si="43"/>
        <v>PhD</v>
      </c>
    </row>
    <row r="1386" spans="1:17">
      <c r="A1386" s="2">
        <v>2607</v>
      </c>
      <c r="B1386" s="2">
        <v>142731</v>
      </c>
      <c r="C1386" s="2">
        <v>1</v>
      </c>
      <c r="D1386" s="2">
        <v>0</v>
      </c>
      <c r="E1386" s="2">
        <v>51</v>
      </c>
      <c r="F1386" s="2">
        <v>0</v>
      </c>
      <c r="G1386" s="2">
        <v>0</v>
      </c>
      <c r="H1386" s="2">
        <v>0</v>
      </c>
      <c r="I1386" s="2">
        <v>1</v>
      </c>
      <c r="J1386" s="2">
        <v>0</v>
      </c>
      <c r="K1386" s="2">
        <v>0</v>
      </c>
      <c r="L1386" s="2">
        <v>0</v>
      </c>
      <c r="M1386" s="2">
        <v>0</v>
      </c>
      <c r="N1386" s="2">
        <v>1</v>
      </c>
      <c r="O1386" s="2" t="s">
        <v>18</v>
      </c>
      <c r="P1386" s="2" t="str">
        <f t="shared" si="42"/>
        <v>Together</v>
      </c>
      <c r="Q1386" t="str">
        <f t="shared" si="43"/>
        <v>PhD</v>
      </c>
    </row>
    <row r="1387" spans="1:17">
      <c r="A1387" s="2">
        <v>1753</v>
      </c>
      <c r="B1387" s="2">
        <v>142720</v>
      </c>
      <c r="C1387" s="2">
        <v>1</v>
      </c>
      <c r="D1387" s="2">
        <v>1</v>
      </c>
      <c r="E1387" s="2">
        <v>55</v>
      </c>
      <c r="F1387" s="2">
        <v>0</v>
      </c>
      <c r="G1387" s="2">
        <v>0</v>
      </c>
      <c r="H1387" s="2">
        <v>1</v>
      </c>
      <c r="I1387" s="2">
        <v>0</v>
      </c>
      <c r="J1387" s="2">
        <v>0</v>
      </c>
      <c r="K1387" s="2">
        <v>0</v>
      </c>
      <c r="L1387" s="2">
        <v>1</v>
      </c>
      <c r="M1387" s="2">
        <v>0</v>
      </c>
      <c r="N1387" s="2">
        <v>0</v>
      </c>
      <c r="O1387" s="2" t="s">
        <v>20</v>
      </c>
      <c r="P1387" s="2" t="str">
        <f t="shared" si="42"/>
        <v>Single</v>
      </c>
      <c r="Q1387" t="str">
        <f t="shared" si="43"/>
        <v>Graduate</v>
      </c>
    </row>
    <row r="1388" spans="1:17">
      <c r="A1388" s="2">
        <v>1526</v>
      </c>
      <c r="B1388" s="2">
        <v>142710</v>
      </c>
      <c r="C1388" s="2">
        <v>1</v>
      </c>
      <c r="D1388" s="2">
        <v>0</v>
      </c>
      <c r="E1388" s="2">
        <v>36</v>
      </c>
      <c r="F1388" s="2">
        <v>0</v>
      </c>
      <c r="G1388" s="2">
        <v>0</v>
      </c>
      <c r="H1388" s="2">
        <v>1</v>
      </c>
      <c r="I1388" s="2">
        <v>0</v>
      </c>
      <c r="J1388" s="2">
        <v>0</v>
      </c>
      <c r="K1388" s="2">
        <v>0</v>
      </c>
      <c r="L1388" s="2">
        <v>0</v>
      </c>
      <c r="M1388" s="2">
        <v>0</v>
      </c>
      <c r="N1388" s="2">
        <v>1</v>
      </c>
      <c r="O1388" s="2" t="s">
        <v>21</v>
      </c>
      <c r="P1388" s="2" t="str">
        <f t="shared" si="42"/>
        <v>Single</v>
      </c>
      <c r="Q1388" t="str">
        <f t="shared" si="43"/>
        <v>PhD</v>
      </c>
    </row>
    <row r="1389" spans="1:17">
      <c r="A1389" s="2">
        <v>2113</v>
      </c>
      <c r="B1389" s="2">
        <v>142693</v>
      </c>
      <c r="C1389" s="2">
        <v>1</v>
      </c>
      <c r="D1389" s="2">
        <v>0</v>
      </c>
      <c r="E1389" s="2">
        <v>42</v>
      </c>
      <c r="F1389" s="2">
        <v>0</v>
      </c>
      <c r="G1389" s="2">
        <v>1</v>
      </c>
      <c r="H1389" s="2">
        <v>0</v>
      </c>
      <c r="I1389" s="2">
        <v>0</v>
      </c>
      <c r="J1389" s="2">
        <v>0</v>
      </c>
      <c r="K1389" s="2">
        <v>0</v>
      </c>
      <c r="L1389" s="2">
        <v>1</v>
      </c>
      <c r="M1389" s="2">
        <v>0</v>
      </c>
      <c r="N1389" s="2">
        <v>0</v>
      </c>
      <c r="O1389" s="2" t="s">
        <v>20</v>
      </c>
      <c r="P1389" s="2" t="str">
        <f t="shared" si="42"/>
        <v>Married</v>
      </c>
      <c r="Q1389" t="str">
        <f t="shared" si="43"/>
        <v>Graduate</v>
      </c>
    </row>
    <row r="1390" spans="1:17">
      <c r="A1390" s="2">
        <v>1506</v>
      </c>
      <c r="B1390" s="2">
        <v>142691</v>
      </c>
      <c r="C1390" s="2">
        <v>0</v>
      </c>
      <c r="D1390" s="2">
        <v>0</v>
      </c>
      <c r="E1390" s="2">
        <v>29</v>
      </c>
      <c r="F1390" s="2">
        <v>0</v>
      </c>
      <c r="G1390" s="2">
        <v>1</v>
      </c>
      <c r="H1390" s="2">
        <v>0</v>
      </c>
      <c r="I1390" s="2">
        <v>0</v>
      </c>
      <c r="J1390" s="2">
        <v>0</v>
      </c>
      <c r="K1390" s="2">
        <v>0</v>
      </c>
      <c r="L1390" s="2">
        <v>1</v>
      </c>
      <c r="M1390" s="2">
        <v>0</v>
      </c>
      <c r="N1390" s="2">
        <v>0</v>
      </c>
      <c r="O1390" s="2" t="s">
        <v>19</v>
      </c>
      <c r="P1390" s="2" t="str">
        <f t="shared" si="42"/>
        <v>Married</v>
      </c>
      <c r="Q1390" t="str">
        <f t="shared" si="43"/>
        <v>Graduate</v>
      </c>
    </row>
    <row r="1391" spans="1:17">
      <c r="A1391" s="2">
        <v>1296</v>
      </c>
      <c r="B1391" s="2">
        <v>142670</v>
      </c>
      <c r="C1391" s="2">
        <v>0</v>
      </c>
      <c r="D1391" s="2">
        <v>0</v>
      </c>
      <c r="E1391" s="2">
        <v>28</v>
      </c>
      <c r="F1391" s="2">
        <v>0</v>
      </c>
      <c r="G1391" s="2">
        <v>0</v>
      </c>
      <c r="H1391" s="2">
        <v>0</v>
      </c>
      <c r="I1391" s="2">
        <v>1</v>
      </c>
      <c r="J1391" s="2">
        <v>0</v>
      </c>
      <c r="K1391" s="2">
        <v>0</v>
      </c>
      <c r="L1391" s="2">
        <v>0</v>
      </c>
      <c r="M1391" s="2">
        <v>1</v>
      </c>
      <c r="N1391" s="2">
        <v>0</v>
      </c>
      <c r="O1391" s="2" t="s">
        <v>19</v>
      </c>
      <c r="P1391" s="2" t="str">
        <f t="shared" si="42"/>
        <v>Together</v>
      </c>
      <c r="Q1391" t="str">
        <f t="shared" si="43"/>
        <v>Master</v>
      </c>
    </row>
    <row r="1392" spans="1:17">
      <c r="A1392" s="2">
        <v>2749</v>
      </c>
      <c r="B1392" s="2">
        <v>142664</v>
      </c>
      <c r="C1392" s="2">
        <v>0</v>
      </c>
      <c r="D1392" s="2">
        <v>1</v>
      </c>
      <c r="E1392" s="2">
        <v>53</v>
      </c>
      <c r="F1392" s="2">
        <v>0</v>
      </c>
      <c r="G1392" s="2">
        <v>1</v>
      </c>
      <c r="H1392" s="2">
        <v>0</v>
      </c>
      <c r="I1392" s="2">
        <v>0</v>
      </c>
      <c r="J1392" s="2">
        <v>0</v>
      </c>
      <c r="K1392" s="2">
        <v>0</v>
      </c>
      <c r="L1392" s="2">
        <v>1</v>
      </c>
      <c r="M1392" s="2">
        <v>0</v>
      </c>
      <c r="N1392" s="2">
        <v>0</v>
      </c>
      <c r="O1392" s="2" t="s">
        <v>20</v>
      </c>
      <c r="P1392" s="2" t="str">
        <f t="shared" si="42"/>
        <v>Married</v>
      </c>
      <c r="Q1392" t="str">
        <f t="shared" si="43"/>
        <v>Graduate</v>
      </c>
    </row>
    <row r="1393" spans="1:17">
      <c r="A1393" s="2">
        <v>1430</v>
      </c>
      <c r="B1393" s="2">
        <v>142618</v>
      </c>
      <c r="C1393" s="2">
        <v>1</v>
      </c>
      <c r="D1393" s="2">
        <v>0</v>
      </c>
      <c r="E1393" s="2">
        <v>48</v>
      </c>
      <c r="F1393" s="2">
        <v>1</v>
      </c>
      <c r="G1393" s="2">
        <v>0</v>
      </c>
      <c r="H1393" s="2">
        <v>0</v>
      </c>
      <c r="I1393" s="2">
        <v>0</v>
      </c>
      <c r="J1393" s="2">
        <v>0</v>
      </c>
      <c r="K1393" s="2">
        <v>0</v>
      </c>
      <c r="L1393" s="2">
        <v>0</v>
      </c>
      <c r="M1393" s="2">
        <v>1</v>
      </c>
      <c r="N1393" s="2">
        <v>0</v>
      </c>
      <c r="O1393" s="2" t="s">
        <v>21</v>
      </c>
      <c r="P1393" s="2" t="str">
        <f t="shared" si="42"/>
        <v>Divorced</v>
      </c>
      <c r="Q1393" t="str">
        <f t="shared" si="43"/>
        <v>Master</v>
      </c>
    </row>
    <row r="1394" spans="1:17">
      <c r="A1394" s="2">
        <v>1899</v>
      </c>
      <c r="B1394" s="2">
        <v>142607</v>
      </c>
      <c r="C1394" s="2">
        <v>0</v>
      </c>
      <c r="D1394" s="2">
        <v>1</v>
      </c>
      <c r="E1394" s="2">
        <v>66</v>
      </c>
      <c r="F1394" s="2">
        <v>0</v>
      </c>
      <c r="G1394" s="2">
        <v>0</v>
      </c>
      <c r="H1394" s="2">
        <v>1</v>
      </c>
      <c r="I1394" s="2">
        <v>0</v>
      </c>
      <c r="J1394" s="2">
        <v>0</v>
      </c>
      <c r="K1394" s="2">
        <v>0</v>
      </c>
      <c r="L1394" s="2">
        <v>0</v>
      </c>
      <c r="M1394" s="2">
        <v>0</v>
      </c>
      <c r="N1394" s="2">
        <v>0</v>
      </c>
      <c r="O1394" s="2" t="s">
        <v>18</v>
      </c>
      <c r="P1394" s="2" t="str">
        <f t="shared" si="42"/>
        <v>Single</v>
      </c>
      <c r="Q1394" t="e">
        <f t="shared" si="43"/>
        <v>#N/A</v>
      </c>
    </row>
    <row r="1395" spans="1:17">
      <c r="A1395" s="2">
        <v>2701</v>
      </c>
      <c r="B1395" s="2">
        <v>142586</v>
      </c>
      <c r="C1395" s="2">
        <v>1</v>
      </c>
      <c r="D1395" s="2">
        <v>1</v>
      </c>
      <c r="E1395" s="2">
        <v>65</v>
      </c>
      <c r="F1395" s="2">
        <v>0</v>
      </c>
      <c r="G1395" s="2">
        <v>0</v>
      </c>
      <c r="H1395" s="2">
        <v>0</v>
      </c>
      <c r="I1395" s="2">
        <v>1</v>
      </c>
      <c r="J1395" s="2">
        <v>0</v>
      </c>
      <c r="K1395" s="2">
        <v>0</v>
      </c>
      <c r="L1395" s="2">
        <v>1</v>
      </c>
      <c r="M1395" s="2">
        <v>0</v>
      </c>
      <c r="N1395" s="2">
        <v>0</v>
      </c>
      <c r="O1395" s="2" t="s">
        <v>20</v>
      </c>
      <c r="P1395" s="2" t="str">
        <f t="shared" si="42"/>
        <v>Together</v>
      </c>
      <c r="Q1395" t="str">
        <f t="shared" si="43"/>
        <v>Graduate</v>
      </c>
    </row>
    <row r="1396" spans="1:17">
      <c r="A1396" s="2">
        <v>2750</v>
      </c>
      <c r="B1396" s="2">
        <v>142586</v>
      </c>
      <c r="C1396" s="2">
        <v>1</v>
      </c>
      <c r="D1396" s="2">
        <v>1</v>
      </c>
      <c r="E1396" s="2">
        <v>65</v>
      </c>
      <c r="F1396" s="2">
        <v>0</v>
      </c>
      <c r="G1396" s="2">
        <v>0</v>
      </c>
      <c r="H1396" s="2">
        <v>0</v>
      </c>
      <c r="I1396" s="2">
        <v>1</v>
      </c>
      <c r="J1396" s="2">
        <v>0</v>
      </c>
      <c r="K1396" s="2">
        <v>0</v>
      </c>
      <c r="L1396" s="2">
        <v>1</v>
      </c>
      <c r="M1396" s="2">
        <v>0</v>
      </c>
      <c r="N1396" s="2">
        <v>0</v>
      </c>
      <c r="O1396" s="2" t="s">
        <v>21</v>
      </c>
      <c r="P1396" s="2" t="str">
        <f t="shared" si="42"/>
        <v>Together</v>
      </c>
      <c r="Q1396" t="str">
        <f t="shared" si="43"/>
        <v>Graduate</v>
      </c>
    </row>
    <row r="1397" spans="1:17">
      <c r="A1397" s="2">
        <v>1768</v>
      </c>
      <c r="B1397" s="2">
        <v>142564</v>
      </c>
      <c r="C1397" s="2">
        <v>0</v>
      </c>
      <c r="D1397" s="2">
        <v>1</v>
      </c>
      <c r="E1397" s="2">
        <v>52</v>
      </c>
      <c r="F1397" s="2">
        <v>1</v>
      </c>
      <c r="G1397" s="2">
        <v>0</v>
      </c>
      <c r="H1397" s="2">
        <v>0</v>
      </c>
      <c r="I1397" s="2">
        <v>0</v>
      </c>
      <c r="J1397" s="2">
        <v>0</v>
      </c>
      <c r="K1397" s="2">
        <v>0</v>
      </c>
      <c r="L1397" s="2">
        <v>0</v>
      </c>
      <c r="M1397" s="2">
        <v>0</v>
      </c>
      <c r="N1397" s="2">
        <v>1</v>
      </c>
      <c r="O1397" s="2" t="s">
        <v>22</v>
      </c>
      <c r="P1397" s="2" t="str">
        <f t="shared" si="42"/>
        <v>Divorced</v>
      </c>
      <c r="Q1397" t="str">
        <f t="shared" si="43"/>
        <v>PhD</v>
      </c>
    </row>
    <row r="1398" spans="1:17">
      <c r="A1398" s="2">
        <v>2037</v>
      </c>
      <c r="B1398" s="2">
        <v>142557</v>
      </c>
      <c r="C1398" s="2">
        <v>0</v>
      </c>
      <c r="D1398" s="2">
        <v>1</v>
      </c>
      <c r="E1398" s="2">
        <v>46</v>
      </c>
      <c r="F1398" s="2">
        <v>0</v>
      </c>
      <c r="G1398" s="2">
        <v>1</v>
      </c>
      <c r="H1398" s="2">
        <v>0</v>
      </c>
      <c r="I1398" s="2">
        <v>0</v>
      </c>
      <c r="J1398" s="2">
        <v>0</v>
      </c>
      <c r="K1398" s="2">
        <v>0</v>
      </c>
      <c r="L1398" s="2">
        <v>1</v>
      </c>
      <c r="M1398" s="2">
        <v>0</v>
      </c>
      <c r="N1398" s="2">
        <v>0</v>
      </c>
      <c r="O1398" s="2" t="s">
        <v>18</v>
      </c>
      <c r="P1398" s="2" t="str">
        <f t="shared" si="42"/>
        <v>Married</v>
      </c>
      <c r="Q1398" t="str">
        <f t="shared" si="43"/>
        <v>Graduate</v>
      </c>
    </row>
    <row r="1399" spans="1:17">
      <c r="A1399" s="2">
        <v>3036</v>
      </c>
      <c r="B1399" s="2">
        <v>142554</v>
      </c>
      <c r="C1399" s="2">
        <v>1</v>
      </c>
      <c r="D1399" s="2">
        <v>1</v>
      </c>
      <c r="E1399" s="2">
        <v>42</v>
      </c>
      <c r="F1399" s="2">
        <v>0</v>
      </c>
      <c r="G1399" s="2">
        <v>0</v>
      </c>
      <c r="H1399" s="2">
        <v>0</v>
      </c>
      <c r="I1399" s="2">
        <v>1</v>
      </c>
      <c r="J1399" s="2">
        <v>0</v>
      </c>
      <c r="K1399" s="2">
        <v>0</v>
      </c>
      <c r="L1399" s="2">
        <v>1</v>
      </c>
      <c r="M1399" s="2">
        <v>0</v>
      </c>
      <c r="N1399" s="2">
        <v>0</v>
      </c>
      <c r="O1399" s="2" t="s">
        <v>19</v>
      </c>
      <c r="P1399" s="2" t="str">
        <f t="shared" si="42"/>
        <v>Together</v>
      </c>
      <c r="Q1399" t="str">
        <f t="shared" si="43"/>
        <v>Graduate</v>
      </c>
    </row>
    <row r="1400" spans="1:17">
      <c r="A1400" s="2">
        <v>2414</v>
      </c>
      <c r="B1400" s="2">
        <v>142523</v>
      </c>
      <c r="C1400" s="2">
        <v>0</v>
      </c>
      <c r="D1400" s="2">
        <v>0</v>
      </c>
      <c r="E1400" s="2">
        <v>56</v>
      </c>
      <c r="F1400" s="2">
        <v>0</v>
      </c>
      <c r="G1400" s="2">
        <v>1</v>
      </c>
      <c r="H1400" s="2">
        <v>0</v>
      </c>
      <c r="I1400" s="2">
        <v>0</v>
      </c>
      <c r="J1400" s="2">
        <v>0</v>
      </c>
      <c r="K1400" s="2">
        <v>0</v>
      </c>
      <c r="L1400" s="2">
        <v>1</v>
      </c>
      <c r="M1400" s="2">
        <v>0</v>
      </c>
      <c r="N1400" s="2">
        <v>0</v>
      </c>
      <c r="O1400" s="2" t="s">
        <v>21</v>
      </c>
      <c r="P1400" s="2" t="str">
        <f t="shared" si="42"/>
        <v>Married</v>
      </c>
      <c r="Q1400" t="str">
        <f t="shared" si="43"/>
        <v>Graduate</v>
      </c>
    </row>
    <row r="1401" spans="1:17">
      <c r="A1401" s="2">
        <v>3150</v>
      </c>
      <c r="B1401" s="2">
        <v>142523</v>
      </c>
      <c r="C1401" s="2">
        <v>0</v>
      </c>
      <c r="D1401" s="2">
        <v>0</v>
      </c>
      <c r="E1401" s="2">
        <v>56</v>
      </c>
      <c r="F1401" s="2">
        <v>0</v>
      </c>
      <c r="G1401" s="2">
        <v>1</v>
      </c>
      <c r="H1401" s="2">
        <v>0</v>
      </c>
      <c r="I1401" s="2">
        <v>0</v>
      </c>
      <c r="J1401" s="2">
        <v>0</v>
      </c>
      <c r="K1401" s="2">
        <v>0</v>
      </c>
      <c r="L1401" s="2">
        <v>1</v>
      </c>
      <c r="M1401" s="2">
        <v>0</v>
      </c>
      <c r="N1401" s="2">
        <v>0</v>
      </c>
      <c r="O1401" s="2" t="s">
        <v>19</v>
      </c>
      <c r="P1401" s="2" t="str">
        <f t="shared" si="42"/>
        <v>Married</v>
      </c>
      <c r="Q1401" t="str">
        <f t="shared" si="43"/>
        <v>Graduate</v>
      </c>
    </row>
    <row r="1402" spans="1:17">
      <c r="A1402" s="2">
        <v>2756</v>
      </c>
      <c r="B1402" s="2">
        <v>142473</v>
      </c>
      <c r="C1402" s="2">
        <v>1</v>
      </c>
      <c r="D1402" s="2">
        <v>1</v>
      </c>
      <c r="E1402" s="2">
        <v>44</v>
      </c>
      <c r="F1402" s="2">
        <v>0</v>
      </c>
      <c r="G1402" s="2">
        <v>0</v>
      </c>
      <c r="H1402" s="2">
        <v>1</v>
      </c>
      <c r="I1402" s="2">
        <v>0</v>
      </c>
      <c r="J1402" s="2">
        <v>0</v>
      </c>
      <c r="K1402" s="2">
        <v>0</v>
      </c>
      <c r="L1402" s="2">
        <v>0</v>
      </c>
      <c r="M1402" s="2">
        <v>0</v>
      </c>
      <c r="N1402" s="2">
        <v>1</v>
      </c>
      <c r="O1402" s="2" t="s">
        <v>21</v>
      </c>
      <c r="P1402" s="2" t="str">
        <f t="shared" si="42"/>
        <v>Single</v>
      </c>
      <c r="Q1402" t="str">
        <f t="shared" si="43"/>
        <v>PhD</v>
      </c>
    </row>
    <row r="1403" spans="1:17">
      <c r="A1403" s="2">
        <v>1037</v>
      </c>
      <c r="B1403" s="2">
        <v>142429</v>
      </c>
      <c r="C1403" s="2">
        <v>0</v>
      </c>
      <c r="D1403" s="2">
        <v>1</v>
      </c>
      <c r="E1403" s="2">
        <v>47</v>
      </c>
      <c r="F1403" s="2">
        <v>0</v>
      </c>
      <c r="G1403" s="2">
        <v>0</v>
      </c>
      <c r="H1403" s="2">
        <v>0</v>
      </c>
      <c r="I1403" s="2">
        <v>0</v>
      </c>
      <c r="J1403" s="2">
        <v>1</v>
      </c>
      <c r="K1403" s="2">
        <v>0</v>
      </c>
      <c r="L1403" s="2">
        <v>1</v>
      </c>
      <c r="M1403" s="2">
        <v>0</v>
      </c>
      <c r="N1403" s="2">
        <v>0</v>
      </c>
      <c r="O1403" s="2" t="s">
        <v>17</v>
      </c>
      <c r="P1403" s="2" t="str">
        <f t="shared" si="42"/>
        <v>Widow</v>
      </c>
      <c r="Q1403" t="str">
        <f t="shared" si="43"/>
        <v>Graduate</v>
      </c>
    </row>
    <row r="1404" spans="1:17">
      <c r="A1404" s="2">
        <v>1590</v>
      </c>
      <c r="B1404" s="2">
        <v>142429</v>
      </c>
      <c r="C1404" s="2">
        <v>0</v>
      </c>
      <c r="D1404" s="2">
        <v>1</v>
      </c>
      <c r="E1404" s="2">
        <v>47</v>
      </c>
      <c r="F1404" s="2">
        <v>0</v>
      </c>
      <c r="G1404" s="2">
        <v>0</v>
      </c>
      <c r="H1404" s="2">
        <v>0</v>
      </c>
      <c r="I1404" s="2">
        <v>0</v>
      </c>
      <c r="J1404" s="2">
        <v>1</v>
      </c>
      <c r="K1404" s="2">
        <v>0</v>
      </c>
      <c r="L1404" s="2">
        <v>1</v>
      </c>
      <c r="M1404" s="2">
        <v>0</v>
      </c>
      <c r="N1404" s="2">
        <v>0</v>
      </c>
      <c r="O1404" s="2" t="s">
        <v>19</v>
      </c>
      <c r="P1404" s="2" t="str">
        <f t="shared" si="42"/>
        <v>Widow</v>
      </c>
      <c r="Q1404" t="str">
        <f t="shared" si="43"/>
        <v>Graduate</v>
      </c>
    </row>
    <row r="1405" spans="1:17">
      <c r="A1405" s="2">
        <v>2714</v>
      </c>
      <c r="B1405" s="2">
        <v>142403</v>
      </c>
      <c r="C1405" s="2">
        <v>1</v>
      </c>
      <c r="D1405" s="2">
        <v>0</v>
      </c>
      <c r="E1405" s="2">
        <v>49</v>
      </c>
      <c r="F1405" s="2">
        <v>0</v>
      </c>
      <c r="G1405" s="2">
        <v>1</v>
      </c>
      <c r="H1405" s="2">
        <v>0</v>
      </c>
      <c r="I1405" s="2">
        <v>0</v>
      </c>
      <c r="J1405" s="2">
        <v>0</v>
      </c>
      <c r="K1405" s="2">
        <v>0</v>
      </c>
      <c r="L1405" s="2">
        <v>0</v>
      </c>
      <c r="M1405" s="2">
        <v>0</v>
      </c>
      <c r="N1405" s="2">
        <v>1</v>
      </c>
      <c r="O1405" s="2" t="s">
        <v>21</v>
      </c>
      <c r="P1405" s="2" t="str">
        <f t="shared" si="42"/>
        <v>Married</v>
      </c>
      <c r="Q1405" t="str">
        <f t="shared" si="43"/>
        <v>PhD</v>
      </c>
    </row>
    <row r="1406" spans="1:17">
      <c r="A1406" s="2">
        <v>1854</v>
      </c>
      <c r="B1406" s="2">
        <v>142395</v>
      </c>
      <c r="C1406" s="2">
        <v>1</v>
      </c>
      <c r="D1406" s="2">
        <v>1</v>
      </c>
      <c r="E1406" s="2">
        <v>39</v>
      </c>
      <c r="F1406" s="2">
        <v>0</v>
      </c>
      <c r="G1406" s="2">
        <v>0</v>
      </c>
      <c r="H1406" s="2">
        <v>1</v>
      </c>
      <c r="I1406" s="2">
        <v>0</v>
      </c>
      <c r="J1406" s="2">
        <v>0</v>
      </c>
      <c r="K1406" s="2">
        <v>0</v>
      </c>
      <c r="L1406" s="2">
        <v>0</v>
      </c>
      <c r="M1406" s="2">
        <v>0</v>
      </c>
      <c r="N1406" s="2">
        <v>0</v>
      </c>
      <c r="O1406" s="2" t="s">
        <v>19</v>
      </c>
      <c r="P1406" s="2" t="str">
        <f t="shared" si="42"/>
        <v>Single</v>
      </c>
      <c r="Q1406" t="e">
        <f t="shared" si="43"/>
        <v>#N/A</v>
      </c>
    </row>
    <row r="1407" spans="1:17">
      <c r="A1407" s="2">
        <v>1085</v>
      </c>
      <c r="B1407" s="2">
        <v>142394</v>
      </c>
      <c r="C1407" s="2">
        <v>1</v>
      </c>
      <c r="D1407" s="2">
        <v>0</v>
      </c>
      <c r="E1407" s="2">
        <v>48</v>
      </c>
      <c r="F1407" s="2">
        <v>0</v>
      </c>
      <c r="G1407" s="2">
        <v>0</v>
      </c>
      <c r="H1407" s="2">
        <v>1</v>
      </c>
      <c r="I1407" s="2">
        <v>0</v>
      </c>
      <c r="J1407" s="2">
        <v>0</v>
      </c>
      <c r="K1407" s="2">
        <v>0</v>
      </c>
      <c r="L1407" s="2">
        <v>0</v>
      </c>
      <c r="M1407" s="2">
        <v>1</v>
      </c>
      <c r="N1407" s="2">
        <v>0</v>
      </c>
      <c r="O1407" s="2" t="s">
        <v>17</v>
      </c>
      <c r="P1407" s="2" t="str">
        <f t="shared" si="42"/>
        <v>Single</v>
      </c>
      <c r="Q1407" t="str">
        <f t="shared" si="43"/>
        <v>Master</v>
      </c>
    </row>
    <row r="1408" spans="1:17">
      <c r="A1408" s="2">
        <v>1415</v>
      </c>
      <c r="B1408" s="2">
        <v>142387</v>
      </c>
      <c r="C1408" s="2">
        <v>1</v>
      </c>
      <c r="D1408" s="2">
        <v>0</v>
      </c>
      <c r="E1408" s="2">
        <v>31</v>
      </c>
      <c r="F1408" s="2">
        <v>0</v>
      </c>
      <c r="G1408" s="2">
        <v>1</v>
      </c>
      <c r="H1408" s="2">
        <v>0</v>
      </c>
      <c r="I1408" s="2">
        <v>0</v>
      </c>
      <c r="J1408" s="2">
        <v>0</v>
      </c>
      <c r="K1408" s="2">
        <v>0</v>
      </c>
      <c r="L1408" s="2">
        <v>1</v>
      </c>
      <c r="M1408" s="2">
        <v>0</v>
      </c>
      <c r="N1408" s="2">
        <v>0</v>
      </c>
      <c r="O1408" s="2" t="s">
        <v>17</v>
      </c>
      <c r="P1408" s="2" t="str">
        <f t="shared" si="42"/>
        <v>Married</v>
      </c>
      <c r="Q1408" t="str">
        <f t="shared" si="43"/>
        <v>Graduate</v>
      </c>
    </row>
    <row r="1409" spans="1:17">
      <c r="A1409" s="2">
        <v>1284</v>
      </c>
      <c r="B1409" s="2">
        <v>142386</v>
      </c>
      <c r="C1409" s="2">
        <v>1</v>
      </c>
      <c r="D1409" s="2">
        <v>0</v>
      </c>
      <c r="E1409" s="2">
        <v>34</v>
      </c>
      <c r="F1409" s="2">
        <v>0</v>
      </c>
      <c r="G1409" s="2">
        <v>0</v>
      </c>
      <c r="H1409" s="2">
        <v>0</v>
      </c>
      <c r="I1409" s="2">
        <v>1</v>
      </c>
      <c r="J1409" s="2">
        <v>0</v>
      </c>
      <c r="K1409" s="2">
        <v>0</v>
      </c>
      <c r="L1409" s="2">
        <v>0</v>
      </c>
      <c r="M1409" s="2">
        <v>1</v>
      </c>
      <c r="N1409" s="2">
        <v>0</v>
      </c>
      <c r="O1409" s="2" t="s">
        <v>19</v>
      </c>
      <c r="P1409" s="2" t="str">
        <f t="shared" si="42"/>
        <v>Together</v>
      </c>
      <c r="Q1409" t="str">
        <f t="shared" si="43"/>
        <v>Master</v>
      </c>
    </row>
    <row r="1410" spans="1:17">
      <c r="A1410" s="2">
        <v>2521</v>
      </c>
      <c r="B1410" s="2">
        <v>142386</v>
      </c>
      <c r="C1410" s="2">
        <v>1</v>
      </c>
      <c r="D1410" s="2">
        <v>0</v>
      </c>
      <c r="E1410" s="2">
        <v>34</v>
      </c>
      <c r="F1410" s="2">
        <v>0</v>
      </c>
      <c r="G1410" s="2">
        <v>0</v>
      </c>
      <c r="H1410" s="2">
        <v>0</v>
      </c>
      <c r="I1410" s="2">
        <v>1</v>
      </c>
      <c r="J1410" s="2">
        <v>0</v>
      </c>
      <c r="K1410" s="2">
        <v>0</v>
      </c>
      <c r="L1410" s="2">
        <v>0</v>
      </c>
      <c r="M1410" s="2">
        <v>1</v>
      </c>
      <c r="N1410" s="2">
        <v>0</v>
      </c>
      <c r="O1410" s="2" t="s">
        <v>20</v>
      </c>
      <c r="P1410" s="2" t="str">
        <f t="shared" si="42"/>
        <v>Together</v>
      </c>
      <c r="Q1410" t="str">
        <f t="shared" si="43"/>
        <v>Master</v>
      </c>
    </row>
    <row r="1411" spans="1:17">
      <c r="A1411" s="2">
        <v>1386</v>
      </c>
      <c r="B1411" s="2">
        <v>142373</v>
      </c>
      <c r="C1411" s="2">
        <v>1</v>
      </c>
      <c r="D1411" s="2">
        <v>1</v>
      </c>
      <c r="E1411" s="2">
        <v>46</v>
      </c>
      <c r="F1411" s="2">
        <v>0</v>
      </c>
      <c r="G1411" s="2">
        <v>0</v>
      </c>
      <c r="H1411" s="2">
        <v>1</v>
      </c>
      <c r="I1411" s="2">
        <v>0</v>
      </c>
      <c r="J1411" s="2">
        <v>0</v>
      </c>
      <c r="K1411" s="2">
        <v>0</v>
      </c>
      <c r="L1411" s="2">
        <v>1</v>
      </c>
      <c r="M1411" s="2">
        <v>0</v>
      </c>
      <c r="N1411" s="2">
        <v>0</v>
      </c>
      <c r="O1411" s="2" t="s">
        <v>19</v>
      </c>
      <c r="P1411" s="2" t="str">
        <f t="shared" ref="P1411:P1474" si="44">IF(F1411=1, "Divorced", IF(G1411=1, "Married", IF(H1411=1, "Single", IF(I1411=1, "Together",IF(J1411=1, "Widow",NA())))))</f>
        <v>Single</v>
      </c>
      <c r="Q1411" t="str">
        <f t="shared" ref="Q1411:Q1474" si="45">IF(K1411=1, "Basic", IF(L1411=1, "Graduate", IF(M1411=1, "Master",IF(N1411=1, "PhD",NA()))))</f>
        <v>Graduate</v>
      </c>
    </row>
    <row r="1412" spans="1:17">
      <c r="A1412" s="2">
        <v>1673</v>
      </c>
      <c r="B1412" s="2">
        <v>142315</v>
      </c>
      <c r="C1412" s="2">
        <v>0</v>
      </c>
      <c r="D1412" s="2">
        <v>1</v>
      </c>
      <c r="E1412" s="2">
        <v>62</v>
      </c>
      <c r="F1412" s="2">
        <v>0</v>
      </c>
      <c r="G1412" s="2">
        <v>0</v>
      </c>
      <c r="H1412" s="2">
        <v>0</v>
      </c>
      <c r="I1412" s="2">
        <v>1</v>
      </c>
      <c r="J1412" s="2">
        <v>0</v>
      </c>
      <c r="K1412" s="2">
        <v>0</v>
      </c>
      <c r="L1412" s="2">
        <v>0</v>
      </c>
      <c r="M1412" s="2">
        <v>1</v>
      </c>
      <c r="N1412" s="2">
        <v>0</v>
      </c>
      <c r="O1412" s="2" t="s">
        <v>17</v>
      </c>
      <c r="P1412" s="2" t="str">
        <f t="shared" si="44"/>
        <v>Together</v>
      </c>
      <c r="Q1412" t="str">
        <f t="shared" si="45"/>
        <v>Master</v>
      </c>
    </row>
    <row r="1413" spans="1:17">
      <c r="A1413" s="2">
        <v>1868</v>
      </c>
      <c r="B1413" s="2">
        <v>142243</v>
      </c>
      <c r="C1413" s="2">
        <v>1</v>
      </c>
      <c r="D1413" s="2">
        <v>1</v>
      </c>
      <c r="E1413" s="2">
        <v>61</v>
      </c>
      <c r="F1413" s="2">
        <v>0</v>
      </c>
      <c r="G1413" s="2">
        <v>1</v>
      </c>
      <c r="H1413" s="2">
        <v>0</v>
      </c>
      <c r="I1413" s="2">
        <v>0</v>
      </c>
      <c r="J1413" s="2">
        <v>0</v>
      </c>
      <c r="K1413" s="2">
        <v>0</v>
      </c>
      <c r="L1413" s="2">
        <v>1</v>
      </c>
      <c r="M1413" s="2">
        <v>0</v>
      </c>
      <c r="N1413" s="2">
        <v>0</v>
      </c>
      <c r="O1413" s="2" t="s">
        <v>21</v>
      </c>
      <c r="P1413" s="2" t="str">
        <f t="shared" si="44"/>
        <v>Married</v>
      </c>
      <c r="Q1413" t="str">
        <f t="shared" si="45"/>
        <v>Graduate</v>
      </c>
    </row>
    <row r="1414" spans="1:17">
      <c r="A1414" s="2">
        <v>2660</v>
      </c>
      <c r="B1414" s="2">
        <v>142231</v>
      </c>
      <c r="C1414" s="2">
        <v>1</v>
      </c>
      <c r="D1414" s="2">
        <v>1</v>
      </c>
      <c r="E1414" s="2">
        <v>51</v>
      </c>
      <c r="F1414" s="2">
        <v>0</v>
      </c>
      <c r="G1414" s="2">
        <v>1</v>
      </c>
      <c r="H1414" s="2">
        <v>0</v>
      </c>
      <c r="I1414" s="2">
        <v>0</v>
      </c>
      <c r="J1414" s="2">
        <v>0</v>
      </c>
      <c r="K1414" s="2">
        <v>0</v>
      </c>
      <c r="L1414" s="2">
        <v>1</v>
      </c>
      <c r="M1414" s="2">
        <v>0</v>
      </c>
      <c r="N1414" s="2">
        <v>0</v>
      </c>
      <c r="O1414" s="2" t="s">
        <v>21</v>
      </c>
      <c r="P1414" s="2" t="str">
        <f t="shared" si="44"/>
        <v>Married</v>
      </c>
      <c r="Q1414" t="str">
        <f t="shared" si="45"/>
        <v>Graduate</v>
      </c>
    </row>
    <row r="1415" spans="1:17">
      <c r="A1415" s="2">
        <v>2191</v>
      </c>
      <c r="B1415" s="2">
        <v>142213</v>
      </c>
      <c r="C1415" s="2">
        <v>0</v>
      </c>
      <c r="D1415" s="2">
        <v>1</v>
      </c>
      <c r="E1415" s="2">
        <v>63</v>
      </c>
      <c r="F1415" s="2">
        <v>0</v>
      </c>
      <c r="G1415" s="2">
        <v>0</v>
      </c>
      <c r="H1415" s="2">
        <v>0</v>
      </c>
      <c r="I1415" s="2">
        <v>1</v>
      </c>
      <c r="J1415" s="2">
        <v>0</v>
      </c>
      <c r="K1415" s="2">
        <v>0</v>
      </c>
      <c r="L1415" s="2">
        <v>1</v>
      </c>
      <c r="M1415" s="2">
        <v>0</v>
      </c>
      <c r="N1415" s="2">
        <v>0</v>
      </c>
      <c r="O1415" s="2" t="s">
        <v>20</v>
      </c>
      <c r="P1415" s="2" t="str">
        <f t="shared" si="44"/>
        <v>Together</v>
      </c>
      <c r="Q1415" t="str">
        <f t="shared" si="45"/>
        <v>Graduate</v>
      </c>
    </row>
    <row r="1416" spans="1:17">
      <c r="A1416" s="2">
        <v>1441</v>
      </c>
      <c r="B1416" s="2">
        <v>142207</v>
      </c>
      <c r="C1416" s="2">
        <v>1</v>
      </c>
      <c r="D1416" s="2">
        <v>0</v>
      </c>
      <c r="E1416" s="2">
        <v>36</v>
      </c>
      <c r="F1416" s="2">
        <v>0</v>
      </c>
      <c r="G1416" s="2">
        <v>1</v>
      </c>
      <c r="H1416" s="2">
        <v>0</v>
      </c>
      <c r="I1416" s="2">
        <v>0</v>
      </c>
      <c r="J1416" s="2">
        <v>0</v>
      </c>
      <c r="K1416" s="2">
        <v>0</v>
      </c>
      <c r="L1416" s="2">
        <v>0</v>
      </c>
      <c r="M1416" s="2">
        <v>1</v>
      </c>
      <c r="N1416" s="2">
        <v>0</v>
      </c>
      <c r="O1416" s="2" t="s">
        <v>20</v>
      </c>
      <c r="P1416" s="2" t="str">
        <f t="shared" si="44"/>
        <v>Married</v>
      </c>
      <c r="Q1416" t="str">
        <f t="shared" si="45"/>
        <v>Master</v>
      </c>
    </row>
    <row r="1417" spans="1:17">
      <c r="A1417" s="2">
        <v>3039</v>
      </c>
      <c r="B1417" s="2">
        <v>142192</v>
      </c>
      <c r="C1417" s="2">
        <v>0</v>
      </c>
      <c r="D1417" s="2">
        <v>0</v>
      </c>
      <c r="E1417" s="2">
        <v>72</v>
      </c>
      <c r="F1417" s="2">
        <v>0</v>
      </c>
      <c r="G1417" s="2">
        <v>1</v>
      </c>
      <c r="H1417" s="2">
        <v>0</v>
      </c>
      <c r="I1417" s="2">
        <v>0</v>
      </c>
      <c r="J1417" s="2">
        <v>0</v>
      </c>
      <c r="K1417" s="2">
        <v>0</v>
      </c>
      <c r="L1417" s="2">
        <v>1</v>
      </c>
      <c r="M1417" s="2">
        <v>0</v>
      </c>
      <c r="N1417" s="2">
        <v>0</v>
      </c>
      <c r="O1417" s="2" t="s">
        <v>18</v>
      </c>
      <c r="P1417" s="2" t="str">
        <f t="shared" si="44"/>
        <v>Married</v>
      </c>
      <c r="Q1417" t="str">
        <f t="shared" si="45"/>
        <v>Graduate</v>
      </c>
    </row>
    <row r="1418" spans="1:17">
      <c r="A1418" s="2">
        <v>1581</v>
      </c>
      <c r="B1418" s="2">
        <v>142169</v>
      </c>
      <c r="C1418" s="2">
        <v>1</v>
      </c>
      <c r="D1418" s="2">
        <v>1</v>
      </c>
      <c r="E1418" s="2">
        <v>51</v>
      </c>
      <c r="F1418" s="2">
        <v>0</v>
      </c>
      <c r="G1418" s="2">
        <v>1</v>
      </c>
      <c r="H1418" s="2">
        <v>0</v>
      </c>
      <c r="I1418" s="2">
        <v>0</v>
      </c>
      <c r="J1418" s="2">
        <v>0</v>
      </c>
      <c r="K1418" s="2">
        <v>0</v>
      </c>
      <c r="L1418" s="2">
        <v>0</v>
      </c>
      <c r="M1418" s="2">
        <v>1</v>
      </c>
      <c r="N1418" s="2">
        <v>0</v>
      </c>
      <c r="O1418" s="2" t="s">
        <v>18</v>
      </c>
      <c r="P1418" s="2" t="str">
        <f t="shared" si="44"/>
        <v>Married</v>
      </c>
      <c r="Q1418" t="str">
        <f t="shared" si="45"/>
        <v>Master</v>
      </c>
    </row>
    <row r="1419" spans="1:17">
      <c r="A1419" s="2">
        <v>2127</v>
      </c>
      <c r="B1419" s="2">
        <v>142162</v>
      </c>
      <c r="C1419" s="2">
        <v>1</v>
      </c>
      <c r="D1419" s="2">
        <v>0</v>
      </c>
      <c r="E1419" s="2">
        <v>39</v>
      </c>
      <c r="F1419" s="2">
        <v>0</v>
      </c>
      <c r="G1419" s="2">
        <v>0</v>
      </c>
      <c r="H1419" s="2">
        <v>0</v>
      </c>
      <c r="I1419" s="2">
        <v>1</v>
      </c>
      <c r="J1419" s="2">
        <v>0</v>
      </c>
      <c r="K1419" s="2">
        <v>0</v>
      </c>
      <c r="L1419" s="2">
        <v>1</v>
      </c>
      <c r="M1419" s="2">
        <v>0</v>
      </c>
      <c r="N1419" s="2">
        <v>0</v>
      </c>
      <c r="O1419" s="2" t="s">
        <v>18</v>
      </c>
      <c r="P1419" s="2" t="str">
        <f t="shared" si="44"/>
        <v>Together</v>
      </c>
      <c r="Q1419" t="str">
        <f t="shared" si="45"/>
        <v>Graduate</v>
      </c>
    </row>
    <row r="1420" spans="1:17">
      <c r="A1420" s="2">
        <v>2196</v>
      </c>
      <c r="B1420" s="2">
        <v>142160</v>
      </c>
      <c r="C1420" s="2">
        <v>1</v>
      </c>
      <c r="D1420" s="2">
        <v>1</v>
      </c>
      <c r="E1420" s="2">
        <v>45</v>
      </c>
      <c r="F1420" s="2">
        <v>0</v>
      </c>
      <c r="G1420" s="2">
        <v>0</v>
      </c>
      <c r="H1420" s="2">
        <v>1</v>
      </c>
      <c r="I1420" s="2">
        <v>0</v>
      </c>
      <c r="J1420" s="2">
        <v>0</v>
      </c>
      <c r="K1420" s="2">
        <v>0</v>
      </c>
      <c r="L1420" s="2">
        <v>1</v>
      </c>
      <c r="M1420" s="2">
        <v>0</v>
      </c>
      <c r="N1420" s="2">
        <v>0</v>
      </c>
      <c r="O1420" s="2" t="s">
        <v>19</v>
      </c>
      <c r="P1420" s="2" t="str">
        <f t="shared" si="44"/>
        <v>Single</v>
      </c>
      <c r="Q1420" t="str">
        <f t="shared" si="45"/>
        <v>Graduate</v>
      </c>
    </row>
    <row r="1421" spans="1:17">
      <c r="A1421" s="2">
        <v>2864</v>
      </c>
      <c r="B1421" s="2">
        <v>142081</v>
      </c>
      <c r="C1421" s="2">
        <v>1</v>
      </c>
      <c r="D1421" s="2">
        <v>0</v>
      </c>
      <c r="E1421" s="2">
        <v>38</v>
      </c>
      <c r="F1421" s="2">
        <v>0</v>
      </c>
      <c r="G1421" s="2">
        <v>1</v>
      </c>
      <c r="H1421" s="2">
        <v>0</v>
      </c>
      <c r="I1421" s="2">
        <v>0</v>
      </c>
      <c r="J1421" s="2">
        <v>0</v>
      </c>
      <c r="K1421" s="2">
        <v>0</v>
      </c>
      <c r="L1421" s="2">
        <v>1</v>
      </c>
      <c r="M1421" s="2">
        <v>0</v>
      </c>
      <c r="N1421" s="2">
        <v>0</v>
      </c>
      <c r="O1421" s="2" t="s">
        <v>21</v>
      </c>
      <c r="P1421" s="2" t="str">
        <f t="shared" si="44"/>
        <v>Married</v>
      </c>
      <c r="Q1421" t="str">
        <f t="shared" si="45"/>
        <v>Graduate</v>
      </c>
    </row>
    <row r="1422" spans="1:17">
      <c r="A1422" s="2">
        <v>2671</v>
      </c>
      <c r="B1422" s="2">
        <v>142033</v>
      </c>
      <c r="C1422" s="2">
        <v>1</v>
      </c>
      <c r="D1422" s="2">
        <v>1</v>
      </c>
      <c r="E1422" s="2">
        <v>49</v>
      </c>
      <c r="F1422" s="2">
        <v>0</v>
      </c>
      <c r="G1422" s="2">
        <v>0</v>
      </c>
      <c r="H1422" s="2">
        <v>0</v>
      </c>
      <c r="I1422" s="2">
        <v>1</v>
      </c>
      <c r="J1422" s="2">
        <v>0</v>
      </c>
      <c r="K1422" s="2">
        <v>0</v>
      </c>
      <c r="L1422" s="2">
        <v>0</v>
      </c>
      <c r="M1422" s="2">
        <v>0</v>
      </c>
      <c r="N1422" s="2">
        <v>0</v>
      </c>
      <c r="O1422" s="2" t="s">
        <v>20</v>
      </c>
      <c r="P1422" s="2" t="str">
        <f t="shared" si="44"/>
        <v>Together</v>
      </c>
      <c r="Q1422" t="e">
        <f t="shared" si="45"/>
        <v>#N/A</v>
      </c>
    </row>
    <row r="1423" spans="1:17">
      <c r="A1423" s="2">
        <v>1973</v>
      </c>
      <c r="B1423" s="2">
        <v>142021</v>
      </c>
      <c r="C1423" s="2">
        <v>1</v>
      </c>
      <c r="D1423" s="2">
        <v>0</v>
      </c>
      <c r="E1423" s="2">
        <v>39</v>
      </c>
      <c r="F1423" s="2">
        <v>0</v>
      </c>
      <c r="G1423" s="2">
        <v>0</v>
      </c>
      <c r="H1423" s="2">
        <v>0</v>
      </c>
      <c r="I1423" s="2">
        <v>1</v>
      </c>
      <c r="J1423" s="2">
        <v>0</v>
      </c>
      <c r="K1423" s="2">
        <v>0</v>
      </c>
      <c r="L1423" s="2">
        <v>0</v>
      </c>
      <c r="M1423" s="2">
        <v>1</v>
      </c>
      <c r="N1423" s="2">
        <v>0</v>
      </c>
      <c r="O1423" s="2" t="s">
        <v>17</v>
      </c>
      <c r="P1423" s="2" t="str">
        <f t="shared" si="44"/>
        <v>Together</v>
      </c>
      <c r="Q1423" t="str">
        <f t="shared" si="45"/>
        <v>Master</v>
      </c>
    </row>
    <row r="1424" spans="1:17">
      <c r="A1424" s="2">
        <v>2478</v>
      </c>
      <c r="B1424" s="2">
        <v>142014</v>
      </c>
      <c r="C1424" s="2">
        <v>1</v>
      </c>
      <c r="D1424" s="2">
        <v>0</v>
      </c>
      <c r="E1424" s="2">
        <v>43</v>
      </c>
      <c r="F1424" s="2">
        <v>0</v>
      </c>
      <c r="G1424" s="2">
        <v>1</v>
      </c>
      <c r="H1424" s="2">
        <v>0</v>
      </c>
      <c r="I1424" s="2">
        <v>0</v>
      </c>
      <c r="J1424" s="2">
        <v>0</v>
      </c>
      <c r="K1424" s="2">
        <v>0</v>
      </c>
      <c r="L1424" s="2">
        <v>1</v>
      </c>
      <c r="M1424" s="2">
        <v>0</v>
      </c>
      <c r="N1424" s="2">
        <v>0</v>
      </c>
      <c r="O1424" s="2" t="s">
        <v>19</v>
      </c>
      <c r="P1424" s="2" t="str">
        <f t="shared" si="44"/>
        <v>Married</v>
      </c>
      <c r="Q1424" t="str">
        <f t="shared" si="45"/>
        <v>Graduate</v>
      </c>
    </row>
    <row r="1425" spans="1:17">
      <c r="A1425" s="2">
        <v>2550</v>
      </c>
      <c r="B1425" s="2">
        <v>142014</v>
      </c>
      <c r="C1425" s="2">
        <v>1</v>
      </c>
      <c r="D1425" s="2">
        <v>0</v>
      </c>
      <c r="E1425" s="2">
        <v>43</v>
      </c>
      <c r="F1425" s="2">
        <v>0</v>
      </c>
      <c r="G1425" s="2">
        <v>1</v>
      </c>
      <c r="H1425" s="2">
        <v>0</v>
      </c>
      <c r="I1425" s="2">
        <v>0</v>
      </c>
      <c r="J1425" s="2">
        <v>0</v>
      </c>
      <c r="K1425" s="2">
        <v>0</v>
      </c>
      <c r="L1425" s="2">
        <v>1</v>
      </c>
      <c r="M1425" s="2">
        <v>0</v>
      </c>
      <c r="N1425" s="2">
        <v>0</v>
      </c>
      <c r="O1425" s="2" t="s">
        <v>19</v>
      </c>
      <c r="P1425" s="2" t="str">
        <f t="shared" si="44"/>
        <v>Married</v>
      </c>
      <c r="Q1425" t="str">
        <f t="shared" si="45"/>
        <v>Graduate</v>
      </c>
    </row>
    <row r="1426" spans="1:17">
      <c r="A1426" s="2">
        <v>1213</v>
      </c>
      <c r="B1426" s="2">
        <v>142011</v>
      </c>
      <c r="C1426" s="2">
        <v>1</v>
      </c>
      <c r="D1426" s="2">
        <v>0</v>
      </c>
      <c r="E1426" s="2">
        <v>42</v>
      </c>
      <c r="F1426" s="2">
        <v>0</v>
      </c>
      <c r="G1426" s="2">
        <v>0</v>
      </c>
      <c r="H1426" s="2">
        <v>0</v>
      </c>
      <c r="I1426" s="2">
        <v>1</v>
      </c>
      <c r="J1426" s="2">
        <v>0</v>
      </c>
      <c r="K1426" s="2">
        <v>0</v>
      </c>
      <c r="L1426" s="2">
        <v>1</v>
      </c>
      <c r="M1426" s="2">
        <v>0</v>
      </c>
      <c r="N1426" s="2">
        <v>0</v>
      </c>
      <c r="O1426" s="2" t="s">
        <v>20</v>
      </c>
      <c r="P1426" s="2" t="str">
        <f t="shared" si="44"/>
        <v>Together</v>
      </c>
      <c r="Q1426" t="str">
        <f t="shared" si="45"/>
        <v>Graduate</v>
      </c>
    </row>
    <row r="1427" spans="1:17">
      <c r="A1427" s="2">
        <v>2043</v>
      </c>
      <c r="B1427" s="2">
        <v>142000</v>
      </c>
      <c r="C1427" s="2">
        <v>0</v>
      </c>
      <c r="D1427" s="2">
        <v>0</v>
      </c>
      <c r="E1427" s="2">
        <v>33</v>
      </c>
      <c r="F1427" s="2">
        <v>0</v>
      </c>
      <c r="G1427" s="2">
        <v>0</v>
      </c>
      <c r="H1427" s="2">
        <v>1</v>
      </c>
      <c r="I1427" s="2">
        <v>0</v>
      </c>
      <c r="J1427" s="2">
        <v>0</v>
      </c>
      <c r="K1427" s="2">
        <v>0</v>
      </c>
      <c r="L1427" s="2">
        <v>0</v>
      </c>
      <c r="M1427" s="2">
        <v>0</v>
      </c>
      <c r="N1427" s="2">
        <v>1</v>
      </c>
      <c r="O1427" s="2" t="s">
        <v>18</v>
      </c>
      <c r="P1427" s="2" t="str">
        <f t="shared" si="44"/>
        <v>Single</v>
      </c>
      <c r="Q1427" t="str">
        <f t="shared" si="45"/>
        <v>PhD</v>
      </c>
    </row>
    <row r="1428" spans="1:17">
      <c r="A1428" s="2">
        <v>3046</v>
      </c>
      <c r="B1428" s="2">
        <v>142000</v>
      </c>
      <c r="C1428" s="2">
        <v>0</v>
      </c>
      <c r="D1428" s="2">
        <v>0</v>
      </c>
      <c r="E1428" s="2">
        <v>33</v>
      </c>
      <c r="F1428" s="2">
        <v>0</v>
      </c>
      <c r="G1428" s="2">
        <v>0</v>
      </c>
      <c r="H1428" s="2">
        <v>1</v>
      </c>
      <c r="I1428" s="2">
        <v>0</v>
      </c>
      <c r="J1428" s="2">
        <v>0</v>
      </c>
      <c r="K1428" s="2">
        <v>0</v>
      </c>
      <c r="L1428" s="2">
        <v>0</v>
      </c>
      <c r="M1428" s="2">
        <v>0</v>
      </c>
      <c r="N1428" s="2">
        <v>1</v>
      </c>
      <c r="O1428" s="2" t="s">
        <v>22</v>
      </c>
      <c r="P1428" s="2" t="str">
        <f t="shared" si="44"/>
        <v>Single</v>
      </c>
      <c r="Q1428" t="str">
        <f t="shared" si="45"/>
        <v>PhD</v>
      </c>
    </row>
    <row r="1429" spans="1:17">
      <c r="A1429" s="2">
        <v>2213</v>
      </c>
      <c r="B1429" s="2">
        <v>141986</v>
      </c>
      <c r="C1429" s="2">
        <v>0</v>
      </c>
      <c r="D1429" s="2">
        <v>1</v>
      </c>
      <c r="E1429" s="2">
        <v>42</v>
      </c>
      <c r="F1429" s="2">
        <v>1</v>
      </c>
      <c r="G1429" s="2">
        <v>0</v>
      </c>
      <c r="H1429" s="2">
        <v>0</v>
      </c>
      <c r="I1429" s="2">
        <v>0</v>
      </c>
      <c r="J1429" s="2">
        <v>0</v>
      </c>
      <c r="K1429" s="2">
        <v>0</v>
      </c>
      <c r="L1429" s="2">
        <v>1</v>
      </c>
      <c r="M1429" s="2">
        <v>0</v>
      </c>
      <c r="N1429" s="2">
        <v>0</v>
      </c>
      <c r="O1429" s="2" t="s">
        <v>17</v>
      </c>
      <c r="P1429" s="2" t="str">
        <f t="shared" si="44"/>
        <v>Divorced</v>
      </c>
      <c r="Q1429" t="str">
        <f t="shared" si="45"/>
        <v>Graduate</v>
      </c>
    </row>
    <row r="1430" spans="1:17">
      <c r="A1430" s="2">
        <v>3137</v>
      </c>
      <c r="B1430" s="2">
        <v>141967</v>
      </c>
      <c r="C1430" s="2">
        <v>1</v>
      </c>
      <c r="D1430" s="2">
        <v>1</v>
      </c>
      <c r="E1430" s="2">
        <v>39</v>
      </c>
      <c r="F1430" s="2">
        <v>0</v>
      </c>
      <c r="G1430" s="2">
        <v>0</v>
      </c>
      <c r="H1430" s="2">
        <v>1</v>
      </c>
      <c r="I1430" s="2">
        <v>0</v>
      </c>
      <c r="J1430" s="2">
        <v>0</v>
      </c>
      <c r="K1430" s="2">
        <v>0</v>
      </c>
      <c r="L1430" s="2">
        <v>1</v>
      </c>
      <c r="M1430" s="2">
        <v>0</v>
      </c>
      <c r="N1430" s="2">
        <v>0</v>
      </c>
      <c r="O1430" s="2" t="s">
        <v>17</v>
      </c>
      <c r="P1430" s="2" t="str">
        <f t="shared" si="44"/>
        <v>Single</v>
      </c>
      <c r="Q1430" t="str">
        <f t="shared" si="45"/>
        <v>Graduate</v>
      </c>
    </row>
    <row r="1431" spans="1:17">
      <c r="A1431" s="2">
        <v>1134</v>
      </c>
      <c r="B1431" s="2">
        <v>141883</v>
      </c>
      <c r="C1431" s="2">
        <v>1</v>
      </c>
      <c r="D1431" s="2">
        <v>0</v>
      </c>
      <c r="E1431" s="2">
        <v>32</v>
      </c>
      <c r="F1431" s="2">
        <v>0</v>
      </c>
      <c r="G1431" s="2">
        <v>0</v>
      </c>
      <c r="H1431" s="2">
        <v>0</v>
      </c>
      <c r="I1431" s="2">
        <v>1</v>
      </c>
      <c r="J1431" s="2">
        <v>0</v>
      </c>
      <c r="K1431" s="2">
        <v>0</v>
      </c>
      <c r="L1431" s="2">
        <v>1</v>
      </c>
      <c r="M1431" s="2">
        <v>0</v>
      </c>
      <c r="N1431" s="2">
        <v>0</v>
      </c>
      <c r="O1431" s="2" t="s">
        <v>19</v>
      </c>
      <c r="P1431" s="2" t="str">
        <f t="shared" si="44"/>
        <v>Together</v>
      </c>
      <c r="Q1431" t="str">
        <f t="shared" si="45"/>
        <v>Graduate</v>
      </c>
    </row>
    <row r="1432" spans="1:17">
      <c r="A1432" s="2">
        <v>1016</v>
      </c>
      <c r="B1432" s="2">
        <v>141850</v>
      </c>
      <c r="C1432" s="2">
        <v>1</v>
      </c>
      <c r="D1432" s="2">
        <v>1</v>
      </c>
      <c r="E1432" s="2">
        <v>40</v>
      </c>
      <c r="F1432" s="2">
        <v>0</v>
      </c>
      <c r="G1432" s="2">
        <v>1</v>
      </c>
      <c r="H1432" s="2">
        <v>0</v>
      </c>
      <c r="I1432" s="2">
        <v>0</v>
      </c>
      <c r="J1432" s="2">
        <v>0</v>
      </c>
      <c r="K1432" s="2">
        <v>0</v>
      </c>
      <c r="L1432" s="2">
        <v>1</v>
      </c>
      <c r="M1432" s="2">
        <v>0</v>
      </c>
      <c r="N1432" s="2">
        <v>0</v>
      </c>
      <c r="O1432" s="2" t="s">
        <v>21</v>
      </c>
      <c r="P1432" s="2" t="str">
        <f t="shared" si="44"/>
        <v>Married</v>
      </c>
      <c r="Q1432" t="str">
        <f t="shared" si="45"/>
        <v>Graduate</v>
      </c>
    </row>
    <row r="1433" spans="1:17">
      <c r="A1433" s="2">
        <v>3178</v>
      </c>
      <c r="B1433" s="2">
        <v>141769</v>
      </c>
      <c r="C1433" s="2">
        <v>0</v>
      </c>
      <c r="D1433" s="2">
        <v>1</v>
      </c>
      <c r="E1433" s="2">
        <v>65</v>
      </c>
      <c r="F1433" s="2">
        <v>1</v>
      </c>
      <c r="G1433" s="2">
        <v>0</v>
      </c>
      <c r="H1433" s="2">
        <v>0</v>
      </c>
      <c r="I1433" s="2">
        <v>0</v>
      </c>
      <c r="J1433" s="2">
        <v>0</v>
      </c>
      <c r="K1433" s="2">
        <v>0</v>
      </c>
      <c r="L1433" s="2">
        <v>0</v>
      </c>
      <c r="M1433" s="2">
        <v>0</v>
      </c>
      <c r="N1433" s="2">
        <v>0</v>
      </c>
      <c r="O1433" s="2" t="s">
        <v>22</v>
      </c>
      <c r="P1433" s="2" t="str">
        <f t="shared" si="44"/>
        <v>Divorced</v>
      </c>
      <c r="Q1433" t="e">
        <f t="shared" si="45"/>
        <v>#N/A</v>
      </c>
    </row>
    <row r="1434" spans="1:17">
      <c r="A1434" s="2">
        <v>1045</v>
      </c>
      <c r="B1434" s="2">
        <v>141728</v>
      </c>
      <c r="C1434" s="2">
        <v>1</v>
      </c>
      <c r="D1434" s="2">
        <v>0</v>
      </c>
      <c r="E1434" s="2">
        <v>52</v>
      </c>
      <c r="F1434" s="2">
        <v>0</v>
      </c>
      <c r="G1434" s="2">
        <v>0</v>
      </c>
      <c r="H1434" s="2">
        <v>0</v>
      </c>
      <c r="I1434" s="2">
        <v>1</v>
      </c>
      <c r="J1434" s="2">
        <v>0</v>
      </c>
      <c r="K1434" s="2">
        <v>0</v>
      </c>
      <c r="L1434" s="2">
        <v>1</v>
      </c>
      <c r="M1434" s="2">
        <v>0</v>
      </c>
      <c r="N1434" s="2">
        <v>0</v>
      </c>
      <c r="O1434" s="2" t="s">
        <v>20</v>
      </c>
      <c r="P1434" s="2" t="str">
        <f t="shared" si="44"/>
        <v>Together</v>
      </c>
      <c r="Q1434" t="str">
        <f t="shared" si="45"/>
        <v>Graduate</v>
      </c>
    </row>
    <row r="1435" spans="1:17">
      <c r="A1435" s="2">
        <v>3124</v>
      </c>
      <c r="B1435" s="2">
        <v>141713</v>
      </c>
      <c r="C1435" s="2">
        <v>1</v>
      </c>
      <c r="D1435" s="2">
        <v>1</v>
      </c>
      <c r="E1435" s="2">
        <v>56</v>
      </c>
      <c r="F1435" s="2">
        <v>1</v>
      </c>
      <c r="G1435" s="2">
        <v>0</v>
      </c>
      <c r="H1435" s="2">
        <v>0</v>
      </c>
      <c r="I1435" s="2">
        <v>0</v>
      </c>
      <c r="J1435" s="2">
        <v>0</v>
      </c>
      <c r="K1435" s="2">
        <v>0</v>
      </c>
      <c r="L1435" s="2">
        <v>0</v>
      </c>
      <c r="M1435" s="2">
        <v>0</v>
      </c>
      <c r="N1435" s="2">
        <v>0</v>
      </c>
      <c r="O1435" s="2" t="s">
        <v>22</v>
      </c>
      <c r="P1435" s="2" t="str">
        <f t="shared" si="44"/>
        <v>Divorced</v>
      </c>
      <c r="Q1435" t="e">
        <f t="shared" si="45"/>
        <v>#N/A</v>
      </c>
    </row>
    <row r="1436" spans="1:17">
      <c r="A1436" s="2">
        <v>2369</v>
      </c>
      <c r="B1436" s="2">
        <v>141658</v>
      </c>
      <c r="C1436" s="2">
        <v>1</v>
      </c>
      <c r="D1436" s="2">
        <v>1</v>
      </c>
      <c r="E1436" s="2">
        <v>45</v>
      </c>
      <c r="F1436" s="2">
        <v>0</v>
      </c>
      <c r="G1436" s="2">
        <v>0</v>
      </c>
      <c r="H1436" s="2">
        <v>1</v>
      </c>
      <c r="I1436" s="2">
        <v>0</v>
      </c>
      <c r="J1436" s="2">
        <v>0</v>
      </c>
      <c r="K1436" s="2">
        <v>0</v>
      </c>
      <c r="L1436" s="2">
        <v>0</v>
      </c>
      <c r="M1436" s="2">
        <v>0</v>
      </c>
      <c r="N1436" s="2">
        <v>0</v>
      </c>
      <c r="O1436" s="2" t="s">
        <v>17</v>
      </c>
      <c r="P1436" s="2" t="str">
        <f t="shared" si="44"/>
        <v>Single</v>
      </c>
      <c r="Q1436" t="e">
        <f t="shared" si="45"/>
        <v>#N/A</v>
      </c>
    </row>
    <row r="1437" spans="1:17">
      <c r="A1437" s="2">
        <v>1460</v>
      </c>
      <c r="B1437" s="2">
        <v>141644</v>
      </c>
      <c r="C1437" s="2">
        <v>1</v>
      </c>
      <c r="D1437" s="2">
        <v>1</v>
      </c>
      <c r="E1437" s="2">
        <v>48</v>
      </c>
      <c r="F1437" s="2">
        <v>0</v>
      </c>
      <c r="G1437" s="2">
        <v>0</v>
      </c>
      <c r="H1437" s="2">
        <v>1</v>
      </c>
      <c r="I1437" s="2">
        <v>0</v>
      </c>
      <c r="J1437" s="2">
        <v>0</v>
      </c>
      <c r="K1437" s="2">
        <v>0</v>
      </c>
      <c r="L1437" s="2">
        <v>0</v>
      </c>
      <c r="M1437" s="2">
        <v>0</v>
      </c>
      <c r="N1437" s="2">
        <v>1</v>
      </c>
      <c r="O1437" s="2" t="s">
        <v>21</v>
      </c>
      <c r="P1437" s="2" t="str">
        <f t="shared" si="44"/>
        <v>Single</v>
      </c>
      <c r="Q1437" t="str">
        <f t="shared" si="45"/>
        <v>PhD</v>
      </c>
    </row>
    <row r="1438" spans="1:17">
      <c r="A1438" s="2">
        <v>2982</v>
      </c>
      <c r="B1438" s="2">
        <v>141638</v>
      </c>
      <c r="C1438" s="2">
        <v>0</v>
      </c>
      <c r="D1438" s="2">
        <v>1</v>
      </c>
      <c r="E1438" s="2">
        <v>56</v>
      </c>
      <c r="F1438" s="2">
        <v>1</v>
      </c>
      <c r="G1438" s="2">
        <v>0</v>
      </c>
      <c r="H1438" s="2">
        <v>0</v>
      </c>
      <c r="I1438" s="2">
        <v>0</v>
      </c>
      <c r="J1438" s="2">
        <v>0</v>
      </c>
      <c r="K1438" s="2">
        <v>0</v>
      </c>
      <c r="L1438" s="2">
        <v>1</v>
      </c>
      <c r="M1438" s="2">
        <v>0</v>
      </c>
      <c r="N1438" s="2">
        <v>0</v>
      </c>
      <c r="O1438" s="2" t="s">
        <v>19</v>
      </c>
      <c r="P1438" s="2" t="str">
        <f t="shared" si="44"/>
        <v>Divorced</v>
      </c>
      <c r="Q1438" t="str">
        <f t="shared" si="45"/>
        <v>Graduate</v>
      </c>
    </row>
    <row r="1439" spans="1:17">
      <c r="A1439" s="2">
        <v>2810</v>
      </c>
      <c r="B1439" s="2">
        <v>141580</v>
      </c>
      <c r="C1439" s="2">
        <v>1</v>
      </c>
      <c r="D1439" s="2">
        <v>1</v>
      </c>
      <c r="E1439" s="2">
        <v>42</v>
      </c>
      <c r="F1439" s="2">
        <v>0</v>
      </c>
      <c r="G1439" s="2">
        <v>0</v>
      </c>
      <c r="H1439" s="2">
        <v>0</v>
      </c>
      <c r="I1439" s="2">
        <v>1</v>
      </c>
      <c r="J1439" s="2">
        <v>0</v>
      </c>
      <c r="K1439" s="2">
        <v>0</v>
      </c>
      <c r="L1439" s="2">
        <v>1</v>
      </c>
      <c r="M1439" s="2">
        <v>0</v>
      </c>
      <c r="N1439" s="2">
        <v>0</v>
      </c>
      <c r="O1439" s="2" t="s">
        <v>21</v>
      </c>
      <c r="P1439" s="2" t="str">
        <f t="shared" si="44"/>
        <v>Together</v>
      </c>
      <c r="Q1439" t="str">
        <f t="shared" si="45"/>
        <v>Graduate</v>
      </c>
    </row>
    <row r="1440" spans="1:17">
      <c r="A1440" s="2">
        <v>1124</v>
      </c>
      <c r="B1440" s="2">
        <v>141551</v>
      </c>
      <c r="C1440" s="2">
        <v>1</v>
      </c>
      <c r="D1440" s="2">
        <v>1</v>
      </c>
      <c r="E1440" s="2">
        <v>56</v>
      </c>
      <c r="F1440" s="2">
        <v>0</v>
      </c>
      <c r="G1440" s="2">
        <v>1</v>
      </c>
      <c r="H1440" s="2">
        <v>0</v>
      </c>
      <c r="I1440" s="2">
        <v>0</v>
      </c>
      <c r="J1440" s="2">
        <v>0</v>
      </c>
      <c r="K1440" s="2">
        <v>0</v>
      </c>
      <c r="L1440" s="2">
        <v>0</v>
      </c>
      <c r="M1440" s="2">
        <v>0</v>
      </c>
      <c r="N1440" s="2">
        <v>1</v>
      </c>
      <c r="O1440" s="2" t="s">
        <v>21</v>
      </c>
      <c r="P1440" s="2" t="str">
        <f t="shared" si="44"/>
        <v>Married</v>
      </c>
      <c r="Q1440" t="str">
        <f t="shared" si="45"/>
        <v>PhD</v>
      </c>
    </row>
    <row r="1441" spans="1:17">
      <c r="A1441" s="2">
        <v>2640</v>
      </c>
      <c r="B1441" s="2">
        <v>141473</v>
      </c>
      <c r="C1441" s="2">
        <v>1</v>
      </c>
      <c r="D1441" s="2">
        <v>0</v>
      </c>
      <c r="E1441" s="2">
        <v>35</v>
      </c>
      <c r="F1441" s="2">
        <v>0</v>
      </c>
      <c r="G1441" s="2">
        <v>0</v>
      </c>
      <c r="H1441" s="2">
        <v>1</v>
      </c>
      <c r="I1441" s="2">
        <v>0</v>
      </c>
      <c r="J1441" s="2">
        <v>0</v>
      </c>
      <c r="K1441" s="2">
        <v>0</v>
      </c>
      <c r="L1441" s="2">
        <v>0</v>
      </c>
      <c r="M1441" s="2">
        <v>0</v>
      </c>
      <c r="N1441" s="2">
        <v>0</v>
      </c>
      <c r="O1441" s="2" t="s">
        <v>19</v>
      </c>
      <c r="P1441" s="2" t="str">
        <f t="shared" si="44"/>
        <v>Single</v>
      </c>
      <c r="Q1441" t="e">
        <f t="shared" si="45"/>
        <v>#N/A</v>
      </c>
    </row>
    <row r="1442" spans="1:17">
      <c r="A1442" s="2">
        <v>1756</v>
      </c>
      <c r="B1442" s="2">
        <v>141452</v>
      </c>
      <c r="C1442" s="2">
        <v>1</v>
      </c>
      <c r="D1442" s="2">
        <v>1</v>
      </c>
      <c r="E1442" s="2">
        <v>67</v>
      </c>
      <c r="F1442" s="2">
        <v>0</v>
      </c>
      <c r="G1442" s="2">
        <v>0</v>
      </c>
      <c r="H1442" s="2">
        <v>0</v>
      </c>
      <c r="I1442" s="2">
        <v>1</v>
      </c>
      <c r="J1442" s="2">
        <v>0</v>
      </c>
      <c r="K1442" s="2">
        <v>0</v>
      </c>
      <c r="L1442" s="2">
        <v>1</v>
      </c>
      <c r="M1442" s="2">
        <v>0</v>
      </c>
      <c r="N1442" s="2">
        <v>0</v>
      </c>
      <c r="O1442" s="2" t="s">
        <v>22</v>
      </c>
      <c r="P1442" s="2" t="str">
        <f t="shared" si="44"/>
        <v>Together</v>
      </c>
      <c r="Q1442" t="str">
        <f t="shared" si="45"/>
        <v>Graduate</v>
      </c>
    </row>
    <row r="1443" spans="1:17">
      <c r="A1443" s="2">
        <v>1203</v>
      </c>
      <c r="B1443" s="2">
        <v>141443</v>
      </c>
      <c r="C1443" s="2">
        <v>1</v>
      </c>
      <c r="D1443" s="2">
        <v>0</v>
      </c>
      <c r="E1443" s="2">
        <v>43</v>
      </c>
      <c r="F1443" s="2">
        <v>0</v>
      </c>
      <c r="G1443" s="2">
        <v>1</v>
      </c>
      <c r="H1443" s="2">
        <v>0</v>
      </c>
      <c r="I1443" s="2">
        <v>0</v>
      </c>
      <c r="J1443" s="2">
        <v>0</v>
      </c>
      <c r="K1443" s="2">
        <v>0</v>
      </c>
      <c r="L1443" s="2">
        <v>1</v>
      </c>
      <c r="M1443" s="2">
        <v>0</v>
      </c>
      <c r="N1443" s="2">
        <v>0</v>
      </c>
      <c r="O1443" s="2" t="s">
        <v>18</v>
      </c>
      <c r="P1443" s="2" t="str">
        <f t="shared" si="44"/>
        <v>Married</v>
      </c>
      <c r="Q1443" t="str">
        <f t="shared" si="45"/>
        <v>Graduate</v>
      </c>
    </row>
    <row r="1444" spans="1:17">
      <c r="A1444" s="2">
        <v>2673</v>
      </c>
      <c r="B1444" s="2">
        <v>141437</v>
      </c>
      <c r="C1444" s="2">
        <v>1</v>
      </c>
      <c r="D1444" s="2">
        <v>1</v>
      </c>
      <c r="E1444" s="2">
        <v>63</v>
      </c>
      <c r="F1444" s="2">
        <v>1</v>
      </c>
      <c r="G1444" s="2">
        <v>0</v>
      </c>
      <c r="H1444" s="2">
        <v>0</v>
      </c>
      <c r="I1444" s="2">
        <v>0</v>
      </c>
      <c r="J1444" s="2">
        <v>0</v>
      </c>
      <c r="K1444" s="2">
        <v>0</v>
      </c>
      <c r="L1444" s="2">
        <v>0</v>
      </c>
      <c r="M1444" s="2">
        <v>0</v>
      </c>
      <c r="N1444" s="2">
        <v>1</v>
      </c>
      <c r="O1444" s="2" t="s">
        <v>18</v>
      </c>
      <c r="P1444" s="2" t="str">
        <f t="shared" si="44"/>
        <v>Divorced</v>
      </c>
      <c r="Q1444" t="str">
        <f t="shared" si="45"/>
        <v>PhD</v>
      </c>
    </row>
    <row r="1445" spans="1:17">
      <c r="A1445" s="2">
        <v>1325</v>
      </c>
      <c r="B1445" s="2">
        <v>141411</v>
      </c>
      <c r="C1445" s="2">
        <v>0</v>
      </c>
      <c r="D1445" s="2">
        <v>0</v>
      </c>
      <c r="E1445" s="2">
        <v>34</v>
      </c>
      <c r="F1445" s="2">
        <v>1</v>
      </c>
      <c r="G1445" s="2">
        <v>0</v>
      </c>
      <c r="H1445" s="2">
        <v>0</v>
      </c>
      <c r="I1445" s="2">
        <v>0</v>
      </c>
      <c r="J1445" s="2">
        <v>0</v>
      </c>
      <c r="K1445" s="2">
        <v>0</v>
      </c>
      <c r="L1445" s="2">
        <v>1</v>
      </c>
      <c r="M1445" s="2">
        <v>0</v>
      </c>
      <c r="N1445" s="2">
        <v>0</v>
      </c>
      <c r="O1445" s="2" t="s">
        <v>17</v>
      </c>
      <c r="P1445" s="2" t="str">
        <f t="shared" si="44"/>
        <v>Divorced</v>
      </c>
      <c r="Q1445" t="str">
        <f t="shared" si="45"/>
        <v>Graduate</v>
      </c>
    </row>
    <row r="1446" spans="1:17">
      <c r="A1446" s="2">
        <v>1685</v>
      </c>
      <c r="B1446" s="2">
        <v>141335</v>
      </c>
      <c r="C1446" s="2">
        <v>1</v>
      </c>
      <c r="D1446" s="2">
        <v>0</v>
      </c>
      <c r="E1446" s="2">
        <v>52</v>
      </c>
      <c r="F1446" s="2">
        <v>1</v>
      </c>
      <c r="G1446" s="2">
        <v>0</v>
      </c>
      <c r="H1446" s="2">
        <v>0</v>
      </c>
      <c r="I1446" s="2">
        <v>0</v>
      </c>
      <c r="J1446" s="2">
        <v>0</v>
      </c>
      <c r="K1446" s="2">
        <v>0</v>
      </c>
      <c r="L1446" s="2">
        <v>0</v>
      </c>
      <c r="M1446" s="2">
        <v>1</v>
      </c>
      <c r="N1446" s="2">
        <v>0</v>
      </c>
      <c r="O1446" s="2" t="s">
        <v>17</v>
      </c>
      <c r="P1446" s="2" t="str">
        <f t="shared" si="44"/>
        <v>Divorced</v>
      </c>
      <c r="Q1446" t="str">
        <f t="shared" si="45"/>
        <v>Master</v>
      </c>
    </row>
    <row r="1447" spans="1:17">
      <c r="A1447" s="2">
        <v>2348</v>
      </c>
      <c r="B1447" s="2">
        <v>141335</v>
      </c>
      <c r="C1447" s="2">
        <v>1</v>
      </c>
      <c r="D1447" s="2">
        <v>0</v>
      </c>
      <c r="E1447" s="2">
        <v>52</v>
      </c>
      <c r="F1447" s="2">
        <v>1</v>
      </c>
      <c r="G1447" s="2">
        <v>0</v>
      </c>
      <c r="H1447" s="2">
        <v>0</v>
      </c>
      <c r="I1447" s="2">
        <v>0</v>
      </c>
      <c r="J1447" s="2">
        <v>0</v>
      </c>
      <c r="K1447" s="2">
        <v>0</v>
      </c>
      <c r="L1447" s="2">
        <v>0</v>
      </c>
      <c r="M1447" s="2">
        <v>1</v>
      </c>
      <c r="N1447" s="2">
        <v>0</v>
      </c>
      <c r="O1447" s="2" t="s">
        <v>21</v>
      </c>
      <c r="P1447" s="2" t="str">
        <f t="shared" si="44"/>
        <v>Divorced</v>
      </c>
      <c r="Q1447" t="str">
        <f t="shared" si="45"/>
        <v>Master</v>
      </c>
    </row>
    <row r="1448" spans="1:17">
      <c r="A1448" s="2">
        <v>3115</v>
      </c>
      <c r="B1448" s="2">
        <v>141275</v>
      </c>
      <c r="C1448" s="2">
        <v>1</v>
      </c>
      <c r="D1448" s="2">
        <v>2</v>
      </c>
      <c r="E1448" s="2">
        <v>60</v>
      </c>
      <c r="F1448" s="2">
        <v>0</v>
      </c>
      <c r="G1448" s="2">
        <v>0</v>
      </c>
      <c r="H1448" s="2">
        <v>0</v>
      </c>
      <c r="I1448" s="2">
        <v>1</v>
      </c>
      <c r="J1448" s="2">
        <v>0</v>
      </c>
      <c r="K1448" s="2">
        <v>0</v>
      </c>
      <c r="L1448" s="2">
        <v>0</v>
      </c>
      <c r="M1448" s="2">
        <v>1</v>
      </c>
      <c r="N1448" s="2">
        <v>0</v>
      </c>
      <c r="O1448" s="2" t="s">
        <v>20</v>
      </c>
      <c r="P1448" s="2" t="str">
        <f t="shared" si="44"/>
        <v>Together</v>
      </c>
      <c r="Q1448" t="str">
        <f t="shared" si="45"/>
        <v>Master</v>
      </c>
    </row>
    <row r="1449" spans="1:17">
      <c r="A1449" s="2">
        <v>2687</v>
      </c>
      <c r="B1449" s="2">
        <v>141154</v>
      </c>
      <c r="C1449" s="2">
        <v>0</v>
      </c>
      <c r="D1449" s="2">
        <v>1</v>
      </c>
      <c r="E1449" s="2">
        <v>42</v>
      </c>
      <c r="F1449" s="2">
        <v>0</v>
      </c>
      <c r="G1449" s="2">
        <v>0</v>
      </c>
      <c r="H1449" s="2">
        <v>0</v>
      </c>
      <c r="I1449" s="2">
        <v>1</v>
      </c>
      <c r="J1449" s="2">
        <v>0</v>
      </c>
      <c r="K1449" s="2">
        <v>0</v>
      </c>
      <c r="L1449" s="2">
        <v>1</v>
      </c>
      <c r="M1449" s="2">
        <v>0</v>
      </c>
      <c r="N1449" s="2">
        <v>0</v>
      </c>
      <c r="O1449" s="2" t="s">
        <v>17</v>
      </c>
      <c r="P1449" s="2" t="str">
        <f t="shared" si="44"/>
        <v>Together</v>
      </c>
      <c r="Q1449" t="str">
        <f t="shared" si="45"/>
        <v>Graduate</v>
      </c>
    </row>
    <row r="1450" spans="1:17">
      <c r="A1450" s="2">
        <v>2444</v>
      </c>
      <c r="B1450" s="2">
        <v>141145</v>
      </c>
      <c r="C1450" s="2">
        <v>1</v>
      </c>
      <c r="D1450" s="2">
        <v>1</v>
      </c>
      <c r="E1450" s="2">
        <v>70</v>
      </c>
      <c r="F1450" s="2">
        <v>0</v>
      </c>
      <c r="G1450" s="2">
        <v>1</v>
      </c>
      <c r="H1450" s="2">
        <v>0</v>
      </c>
      <c r="I1450" s="2">
        <v>0</v>
      </c>
      <c r="J1450" s="2">
        <v>0</v>
      </c>
      <c r="K1450" s="2">
        <v>0</v>
      </c>
      <c r="L1450" s="2">
        <v>0</v>
      </c>
      <c r="M1450" s="2">
        <v>0</v>
      </c>
      <c r="N1450" s="2">
        <v>1</v>
      </c>
      <c r="O1450" s="2" t="s">
        <v>21</v>
      </c>
      <c r="P1450" s="2" t="str">
        <f t="shared" si="44"/>
        <v>Married</v>
      </c>
      <c r="Q1450" t="str">
        <f t="shared" si="45"/>
        <v>PhD</v>
      </c>
    </row>
    <row r="1451" spans="1:17">
      <c r="A1451" s="2">
        <v>1463</v>
      </c>
      <c r="B1451" s="2">
        <v>141124</v>
      </c>
      <c r="C1451" s="2">
        <v>1</v>
      </c>
      <c r="D1451" s="2">
        <v>0</v>
      </c>
      <c r="E1451" s="2">
        <v>43</v>
      </c>
      <c r="F1451" s="2">
        <v>0</v>
      </c>
      <c r="G1451" s="2">
        <v>1</v>
      </c>
      <c r="H1451" s="2">
        <v>0</v>
      </c>
      <c r="I1451" s="2">
        <v>0</v>
      </c>
      <c r="J1451" s="2">
        <v>0</v>
      </c>
      <c r="K1451" s="2">
        <v>0</v>
      </c>
      <c r="L1451" s="2">
        <v>1</v>
      </c>
      <c r="M1451" s="2">
        <v>0</v>
      </c>
      <c r="N1451" s="2">
        <v>0</v>
      </c>
      <c r="O1451" s="2" t="s">
        <v>17</v>
      </c>
      <c r="P1451" s="2" t="str">
        <f t="shared" si="44"/>
        <v>Married</v>
      </c>
      <c r="Q1451" t="str">
        <f t="shared" si="45"/>
        <v>Graduate</v>
      </c>
    </row>
    <row r="1452" spans="1:17">
      <c r="A1452" s="2">
        <v>2731</v>
      </c>
      <c r="B1452" s="2">
        <v>141120</v>
      </c>
      <c r="C1452" s="2">
        <v>1</v>
      </c>
      <c r="D1452" s="2">
        <v>1</v>
      </c>
      <c r="E1452" s="2">
        <v>52</v>
      </c>
      <c r="F1452" s="2">
        <v>0</v>
      </c>
      <c r="G1452" s="2">
        <v>1</v>
      </c>
      <c r="H1452" s="2">
        <v>0</v>
      </c>
      <c r="I1452" s="2">
        <v>0</v>
      </c>
      <c r="J1452" s="2">
        <v>0</v>
      </c>
      <c r="K1452" s="2">
        <v>0</v>
      </c>
      <c r="L1452" s="2">
        <v>1</v>
      </c>
      <c r="M1452" s="2">
        <v>0</v>
      </c>
      <c r="N1452" s="2">
        <v>0</v>
      </c>
      <c r="O1452" s="2" t="s">
        <v>20</v>
      </c>
      <c r="P1452" s="2" t="str">
        <f t="shared" si="44"/>
        <v>Married</v>
      </c>
      <c r="Q1452" t="str">
        <f t="shared" si="45"/>
        <v>Graduate</v>
      </c>
    </row>
    <row r="1453" spans="1:17">
      <c r="A1453" s="2">
        <v>1664</v>
      </c>
      <c r="B1453" s="2">
        <v>141039</v>
      </c>
      <c r="C1453" s="2">
        <v>0</v>
      </c>
      <c r="D1453" s="2">
        <v>0</v>
      </c>
      <c r="E1453" s="2">
        <v>38</v>
      </c>
      <c r="F1453" s="2">
        <v>0</v>
      </c>
      <c r="G1453" s="2">
        <v>0</v>
      </c>
      <c r="H1453" s="2">
        <v>0</v>
      </c>
      <c r="I1453" s="2">
        <v>1</v>
      </c>
      <c r="J1453" s="2">
        <v>0</v>
      </c>
      <c r="K1453" s="2">
        <v>0</v>
      </c>
      <c r="L1453" s="2">
        <v>0</v>
      </c>
      <c r="M1453" s="2">
        <v>0</v>
      </c>
      <c r="N1453" s="2">
        <v>0</v>
      </c>
      <c r="O1453" s="2" t="s">
        <v>21</v>
      </c>
      <c r="P1453" s="2" t="str">
        <f t="shared" si="44"/>
        <v>Together</v>
      </c>
      <c r="Q1453" t="e">
        <f t="shared" si="45"/>
        <v>#N/A</v>
      </c>
    </row>
    <row r="1454" spans="1:17">
      <c r="A1454" s="2">
        <v>1943</v>
      </c>
      <c r="B1454" s="2">
        <v>141021</v>
      </c>
      <c r="C1454" s="2">
        <v>1</v>
      </c>
      <c r="D1454" s="2">
        <v>0</v>
      </c>
      <c r="E1454" s="2">
        <v>51</v>
      </c>
      <c r="F1454" s="2">
        <v>0</v>
      </c>
      <c r="G1454" s="2">
        <v>0</v>
      </c>
      <c r="H1454" s="2">
        <v>0</v>
      </c>
      <c r="I1454" s="2">
        <v>1</v>
      </c>
      <c r="J1454" s="2">
        <v>0</v>
      </c>
      <c r="K1454" s="2">
        <v>0</v>
      </c>
      <c r="L1454" s="2">
        <v>0</v>
      </c>
      <c r="M1454" s="2">
        <v>1</v>
      </c>
      <c r="N1454" s="2">
        <v>0</v>
      </c>
      <c r="O1454" s="2" t="s">
        <v>17</v>
      </c>
      <c r="P1454" s="2" t="str">
        <f t="shared" si="44"/>
        <v>Together</v>
      </c>
      <c r="Q1454" t="str">
        <f t="shared" si="45"/>
        <v>Master</v>
      </c>
    </row>
    <row r="1455" spans="1:17">
      <c r="A1455" s="2">
        <v>2454</v>
      </c>
      <c r="B1455" s="2">
        <v>141020</v>
      </c>
      <c r="C1455" s="2">
        <v>0</v>
      </c>
      <c r="D1455" s="2">
        <v>0</v>
      </c>
      <c r="E1455" s="2">
        <v>33</v>
      </c>
      <c r="F1455" s="2">
        <v>0</v>
      </c>
      <c r="G1455" s="2">
        <v>0</v>
      </c>
      <c r="H1455" s="2">
        <v>1</v>
      </c>
      <c r="I1455" s="2">
        <v>0</v>
      </c>
      <c r="J1455" s="2">
        <v>0</v>
      </c>
      <c r="K1455" s="2">
        <v>0</v>
      </c>
      <c r="L1455" s="2">
        <v>0</v>
      </c>
      <c r="M1455" s="2">
        <v>1</v>
      </c>
      <c r="N1455" s="2">
        <v>0</v>
      </c>
      <c r="O1455" s="2" t="s">
        <v>19</v>
      </c>
      <c r="P1455" s="2" t="str">
        <f t="shared" si="44"/>
        <v>Single</v>
      </c>
      <c r="Q1455" t="str">
        <f t="shared" si="45"/>
        <v>Master</v>
      </c>
    </row>
    <row r="1456" spans="1:17">
      <c r="A1456" s="2">
        <v>2060</v>
      </c>
      <c r="B1456" s="2">
        <v>141014</v>
      </c>
      <c r="C1456" s="2">
        <v>1</v>
      </c>
      <c r="D1456" s="2">
        <v>0</v>
      </c>
      <c r="E1456" s="2">
        <v>42</v>
      </c>
      <c r="F1456" s="2">
        <v>0</v>
      </c>
      <c r="G1456" s="2">
        <v>1</v>
      </c>
      <c r="H1456" s="2">
        <v>0</v>
      </c>
      <c r="I1456" s="2">
        <v>0</v>
      </c>
      <c r="J1456" s="2">
        <v>0</v>
      </c>
      <c r="K1456" s="2">
        <v>0</v>
      </c>
      <c r="L1456" s="2">
        <v>0</v>
      </c>
      <c r="M1456" s="2">
        <v>0</v>
      </c>
      <c r="N1456" s="2">
        <v>1</v>
      </c>
      <c r="O1456" s="2" t="s">
        <v>21</v>
      </c>
      <c r="P1456" s="2" t="str">
        <f t="shared" si="44"/>
        <v>Married</v>
      </c>
      <c r="Q1456" t="str">
        <f t="shared" si="45"/>
        <v>PhD</v>
      </c>
    </row>
    <row r="1457" spans="1:17">
      <c r="A1457" s="2">
        <v>2603</v>
      </c>
      <c r="B1457" s="2">
        <v>141003</v>
      </c>
      <c r="C1457" s="2">
        <v>0</v>
      </c>
      <c r="D1457" s="2">
        <v>0</v>
      </c>
      <c r="E1457" s="2">
        <v>57</v>
      </c>
      <c r="F1457" s="2">
        <v>1</v>
      </c>
      <c r="G1457" s="2">
        <v>0</v>
      </c>
      <c r="H1457" s="2">
        <v>0</v>
      </c>
      <c r="I1457" s="2">
        <v>0</v>
      </c>
      <c r="J1457" s="2">
        <v>0</v>
      </c>
      <c r="K1457" s="2">
        <v>0</v>
      </c>
      <c r="L1457" s="2">
        <v>0</v>
      </c>
      <c r="M1457" s="2">
        <v>0</v>
      </c>
      <c r="N1457" s="2">
        <v>1</v>
      </c>
      <c r="O1457" s="2" t="s">
        <v>17</v>
      </c>
      <c r="P1457" s="2" t="str">
        <f t="shared" si="44"/>
        <v>Divorced</v>
      </c>
      <c r="Q1457" t="str">
        <f t="shared" si="45"/>
        <v>PhD</v>
      </c>
    </row>
    <row r="1458" spans="1:17">
      <c r="A1458" s="2">
        <v>2938</v>
      </c>
      <c r="B1458" s="2">
        <v>140887</v>
      </c>
      <c r="C1458" s="2">
        <v>1</v>
      </c>
      <c r="D1458" s="2">
        <v>1</v>
      </c>
      <c r="E1458" s="2">
        <v>68</v>
      </c>
      <c r="F1458" s="2">
        <v>0</v>
      </c>
      <c r="G1458" s="2">
        <v>0</v>
      </c>
      <c r="H1458" s="2">
        <v>1</v>
      </c>
      <c r="I1458" s="2">
        <v>0</v>
      </c>
      <c r="J1458" s="2">
        <v>0</v>
      </c>
      <c r="K1458" s="2">
        <v>0</v>
      </c>
      <c r="L1458" s="2">
        <v>1</v>
      </c>
      <c r="M1458" s="2">
        <v>0</v>
      </c>
      <c r="N1458" s="2">
        <v>0</v>
      </c>
      <c r="O1458" s="2" t="s">
        <v>22</v>
      </c>
      <c r="P1458" s="2" t="str">
        <f t="shared" si="44"/>
        <v>Single</v>
      </c>
      <c r="Q1458" t="str">
        <f t="shared" si="45"/>
        <v>Graduate</v>
      </c>
    </row>
    <row r="1459" spans="1:17">
      <c r="A1459" s="2">
        <v>3159</v>
      </c>
      <c r="B1459" s="2">
        <v>140851</v>
      </c>
      <c r="C1459" s="2">
        <v>1</v>
      </c>
      <c r="D1459" s="2">
        <v>1</v>
      </c>
      <c r="E1459" s="2">
        <v>49</v>
      </c>
      <c r="F1459" s="2">
        <v>1</v>
      </c>
      <c r="G1459" s="2">
        <v>0</v>
      </c>
      <c r="H1459" s="2">
        <v>0</v>
      </c>
      <c r="I1459" s="2">
        <v>0</v>
      </c>
      <c r="J1459" s="2">
        <v>0</v>
      </c>
      <c r="K1459" s="2">
        <v>0</v>
      </c>
      <c r="L1459" s="2">
        <v>1</v>
      </c>
      <c r="M1459" s="2">
        <v>0</v>
      </c>
      <c r="N1459" s="2">
        <v>0</v>
      </c>
      <c r="O1459" s="2" t="s">
        <v>18</v>
      </c>
      <c r="P1459" s="2" t="str">
        <f t="shared" si="44"/>
        <v>Divorced</v>
      </c>
      <c r="Q1459" t="str">
        <f t="shared" si="45"/>
        <v>Graduate</v>
      </c>
    </row>
    <row r="1460" spans="1:17">
      <c r="A1460" s="2">
        <v>2258</v>
      </c>
      <c r="B1460" s="2">
        <v>140800</v>
      </c>
      <c r="C1460" s="2">
        <v>1</v>
      </c>
      <c r="D1460" s="2">
        <v>2</v>
      </c>
      <c r="E1460" s="2">
        <v>56</v>
      </c>
      <c r="F1460" s="2">
        <v>0</v>
      </c>
      <c r="G1460" s="2">
        <v>1</v>
      </c>
      <c r="H1460" s="2">
        <v>0</v>
      </c>
      <c r="I1460" s="2">
        <v>0</v>
      </c>
      <c r="J1460" s="2">
        <v>0</v>
      </c>
      <c r="K1460" s="2">
        <v>0</v>
      </c>
      <c r="L1460" s="2">
        <v>1</v>
      </c>
      <c r="M1460" s="2">
        <v>0</v>
      </c>
      <c r="N1460" s="2">
        <v>0</v>
      </c>
      <c r="O1460" s="2" t="s">
        <v>21</v>
      </c>
      <c r="P1460" s="2" t="str">
        <f t="shared" si="44"/>
        <v>Married</v>
      </c>
      <c r="Q1460" t="str">
        <f t="shared" si="45"/>
        <v>Graduate</v>
      </c>
    </row>
    <row r="1461" spans="1:17">
      <c r="A1461" s="2">
        <v>2948</v>
      </c>
      <c r="B1461" s="2">
        <v>140794</v>
      </c>
      <c r="C1461" s="2">
        <v>0</v>
      </c>
      <c r="D1461" s="2">
        <v>1</v>
      </c>
      <c r="E1461" s="2">
        <v>45</v>
      </c>
      <c r="F1461" s="2">
        <v>0</v>
      </c>
      <c r="G1461" s="2">
        <v>1</v>
      </c>
      <c r="H1461" s="2">
        <v>0</v>
      </c>
      <c r="I1461" s="2">
        <v>0</v>
      </c>
      <c r="J1461" s="2">
        <v>0</v>
      </c>
      <c r="K1461" s="2">
        <v>0</v>
      </c>
      <c r="L1461" s="2">
        <v>1</v>
      </c>
      <c r="M1461" s="2">
        <v>0</v>
      </c>
      <c r="N1461" s="2">
        <v>0</v>
      </c>
      <c r="O1461" s="2" t="s">
        <v>21</v>
      </c>
      <c r="P1461" s="2" t="str">
        <f t="shared" si="44"/>
        <v>Married</v>
      </c>
      <c r="Q1461" t="str">
        <f t="shared" si="45"/>
        <v>Graduate</v>
      </c>
    </row>
    <row r="1462" spans="1:17">
      <c r="A1462" s="2">
        <v>1770</v>
      </c>
      <c r="B1462" s="2">
        <v>140780</v>
      </c>
      <c r="C1462" s="2">
        <v>0</v>
      </c>
      <c r="D1462" s="2">
        <v>1</v>
      </c>
      <c r="E1462" s="2">
        <v>44</v>
      </c>
      <c r="F1462" s="2">
        <v>1</v>
      </c>
      <c r="G1462" s="2">
        <v>0</v>
      </c>
      <c r="H1462" s="2">
        <v>0</v>
      </c>
      <c r="I1462" s="2">
        <v>0</v>
      </c>
      <c r="J1462" s="2">
        <v>0</v>
      </c>
      <c r="K1462" s="2">
        <v>0</v>
      </c>
      <c r="L1462" s="2">
        <v>1</v>
      </c>
      <c r="M1462" s="2">
        <v>0</v>
      </c>
      <c r="N1462" s="2">
        <v>0</v>
      </c>
      <c r="O1462" s="2" t="s">
        <v>19</v>
      </c>
      <c r="P1462" s="2" t="str">
        <f t="shared" si="44"/>
        <v>Divorced</v>
      </c>
      <c r="Q1462" t="str">
        <f t="shared" si="45"/>
        <v>Graduate</v>
      </c>
    </row>
    <row r="1463" spans="1:17">
      <c r="A1463" s="2">
        <v>1757</v>
      </c>
      <c r="B1463" s="2">
        <v>140760</v>
      </c>
      <c r="C1463" s="2">
        <v>0</v>
      </c>
      <c r="D1463" s="2">
        <v>1</v>
      </c>
      <c r="E1463" s="2">
        <v>55</v>
      </c>
      <c r="F1463" s="2">
        <v>0</v>
      </c>
      <c r="G1463" s="2">
        <v>0</v>
      </c>
      <c r="H1463" s="2">
        <v>1</v>
      </c>
      <c r="I1463" s="2">
        <v>0</v>
      </c>
      <c r="J1463" s="2">
        <v>0</v>
      </c>
      <c r="K1463" s="2">
        <v>0</v>
      </c>
      <c r="L1463" s="2">
        <v>0</v>
      </c>
      <c r="M1463" s="2">
        <v>0</v>
      </c>
      <c r="N1463" s="2">
        <v>1</v>
      </c>
      <c r="O1463" s="2" t="s">
        <v>17</v>
      </c>
      <c r="P1463" s="2" t="str">
        <f t="shared" si="44"/>
        <v>Single</v>
      </c>
      <c r="Q1463" t="str">
        <f t="shared" si="45"/>
        <v>PhD</v>
      </c>
    </row>
    <row r="1464" spans="1:17">
      <c r="A1464" s="2">
        <v>1246</v>
      </c>
      <c r="B1464" s="2">
        <v>140737</v>
      </c>
      <c r="C1464" s="2">
        <v>2</v>
      </c>
      <c r="D1464" s="2">
        <v>1</v>
      </c>
      <c r="E1464" s="2">
        <v>63</v>
      </c>
      <c r="F1464" s="2">
        <v>0</v>
      </c>
      <c r="G1464" s="2">
        <v>0</v>
      </c>
      <c r="H1464" s="2">
        <v>1</v>
      </c>
      <c r="I1464" s="2">
        <v>0</v>
      </c>
      <c r="J1464" s="2">
        <v>0</v>
      </c>
      <c r="K1464" s="2">
        <v>0</v>
      </c>
      <c r="L1464" s="2">
        <v>0</v>
      </c>
      <c r="M1464" s="2">
        <v>0</v>
      </c>
      <c r="N1464" s="2">
        <v>1</v>
      </c>
      <c r="O1464" s="2" t="s">
        <v>22</v>
      </c>
      <c r="P1464" s="2" t="str">
        <f t="shared" si="44"/>
        <v>Single</v>
      </c>
      <c r="Q1464" t="str">
        <f t="shared" si="45"/>
        <v>PhD</v>
      </c>
    </row>
    <row r="1465" spans="1:17">
      <c r="A1465" s="2">
        <v>1952</v>
      </c>
      <c r="B1465" s="2">
        <v>140706</v>
      </c>
      <c r="C1465" s="2">
        <v>2</v>
      </c>
      <c r="D1465" s="2">
        <v>1</v>
      </c>
      <c r="E1465" s="2">
        <v>52</v>
      </c>
      <c r="F1465" s="2">
        <v>0</v>
      </c>
      <c r="G1465" s="2">
        <v>0</v>
      </c>
      <c r="H1465" s="2">
        <v>0</v>
      </c>
      <c r="I1465" s="2">
        <v>1</v>
      </c>
      <c r="J1465" s="2">
        <v>0</v>
      </c>
      <c r="K1465" s="2">
        <v>0</v>
      </c>
      <c r="L1465" s="2">
        <v>0</v>
      </c>
      <c r="M1465" s="2">
        <v>0</v>
      </c>
      <c r="N1465" s="2">
        <v>1</v>
      </c>
      <c r="O1465" s="2" t="s">
        <v>21</v>
      </c>
      <c r="P1465" s="2" t="str">
        <f t="shared" si="44"/>
        <v>Together</v>
      </c>
      <c r="Q1465" t="str">
        <f t="shared" si="45"/>
        <v>PhD</v>
      </c>
    </row>
    <row r="1466" spans="1:17">
      <c r="A1466" s="2">
        <v>1024</v>
      </c>
      <c r="B1466" s="2">
        <v>140689</v>
      </c>
      <c r="C1466" s="2">
        <v>0</v>
      </c>
      <c r="D1466" s="2">
        <v>1</v>
      </c>
      <c r="E1466" s="2">
        <v>69</v>
      </c>
      <c r="F1466" s="2">
        <v>0</v>
      </c>
      <c r="G1466" s="2">
        <v>0</v>
      </c>
      <c r="H1466" s="2">
        <v>0</v>
      </c>
      <c r="I1466" s="2">
        <v>1</v>
      </c>
      <c r="J1466" s="2">
        <v>0</v>
      </c>
      <c r="K1466" s="2">
        <v>0</v>
      </c>
      <c r="L1466" s="2">
        <v>1</v>
      </c>
      <c r="M1466" s="2">
        <v>0</v>
      </c>
      <c r="N1466" s="2">
        <v>0</v>
      </c>
      <c r="O1466" s="2" t="s">
        <v>22</v>
      </c>
      <c r="P1466" s="2" t="str">
        <f t="shared" si="44"/>
        <v>Together</v>
      </c>
      <c r="Q1466" t="str">
        <f t="shared" si="45"/>
        <v>Graduate</v>
      </c>
    </row>
    <row r="1467" spans="1:17">
      <c r="A1467" s="2">
        <v>1565</v>
      </c>
      <c r="B1467" s="2">
        <v>140689</v>
      </c>
      <c r="C1467" s="2">
        <v>0</v>
      </c>
      <c r="D1467" s="2">
        <v>1</v>
      </c>
      <c r="E1467" s="2">
        <v>69</v>
      </c>
      <c r="F1467" s="2">
        <v>0</v>
      </c>
      <c r="G1467" s="2">
        <v>0</v>
      </c>
      <c r="H1467" s="2">
        <v>0</v>
      </c>
      <c r="I1467" s="2">
        <v>1</v>
      </c>
      <c r="J1467" s="2">
        <v>0</v>
      </c>
      <c r="K1467" s="2">
        <v>0</v>
      </c>
      <c r="L1467" s="2">
        <v>1</v>
      </c>
      <c r="M1467" s="2">
        <v>0</v>
      </c>
      <c r="N1467" s="2">
        <v>0</v>
      </c>
      <c r="O1467" s="2" t="s">
        <v>17</v>
      </c>
      <c r="P1467" s="2" t="str">
        <f t="shared" si="44"/>
        <v>Together</v>
      </c>
      <c r="Q1467" t="str">
        <f t="shared" si="45"/>
        <v>Graduate</v>
      </c>
    </row>
    <row r="1468" spans="1:17">
      <c r="A1468" s="2">
        <v>1739</v>
      </c>
      <c r="B1468" s="2">
        <v>140662</v>
      </c>
      <c r="C1468" s="2">
        <v>1</v>
      </c>
      <c r="D1468" s="2">
        <v>0</v>
      </c>
      <c r="E1468" s="2">
        <v>41</v>
      </c>
      <c r="F1468" s="2">
        <v>0</v>
      </c>
      <c r="G1468" s="2">
        <v>1</v>
      </c>
      <c r="H1468" s="2">
        <v>0</v>
      </c>
      <c r="I1468" s="2">
        <v>0</v>
      </c>
      <c r="J1468" s="2">
        <v>0</v>
      </c>
      <c r="K1468" s="2">
        <v>0</v>
      </c>
      <c r="L1468" s="2">
        <v>0</v>
      </c>
      <c r="M1468" s="2">
        <v>1</v>
      </c>
      <c r="N1468" s="2">
        <v>0</v>
      </c>
      <c r="O1468" s="2" t="s">
        <v>17</v>
      </c>
      <c r="P1468" s="2" t="str">
        <f t="shared" si="44"/>
        <v>Married</v>
      </c>
      <c r="Q1468" t="str">
        <f t="shared" si="45"/>
        <v>Master</v>
      </c>
    </row>
    <row r="1469" spans="1:17">
      <c r="A1469" s="2">
        <v>1192</v>
      </c>
      <c r="B1469" s="2">
        <v>140637</v>
      </c>
      <c r="C1469" s="2">
        <v>1</v>
      </c>
      <c r="D1469" s="2">
        <v>1</v>
      </c>
      <c r="E1469" s="2">
        <v>55</v>
      </c>
      <c r="F1469" s="2">
        <v>0</v>
      </c>
      <c r="G1469" s="2">
        <v>0</v>
      </c>
      <c r="H1469" s="2">
        <v>1</v>
      </c>
      <c r="I1469" s="2">
        <v>0</v>
      </c>
      <c r="J1469" s="2">
        <v>0</v>
      </c>
      <c r="K1469" s="2">
        <v>0</v>
      </c>
      <c r="L1469" s="2">
        <v>0</v>
      </c>
      <c r="M1469" s="2">
        <v>0</v>
      </c>
      <c r="N1469" s="2">
        <v>1</v>
      </c>
      <c r="O1469" s="2" t="s">
        <v>22</v>
      </c>
      <c r="P1469" s="2" t="str">
        <f t="shared" si="44"/>
        <v>Single</v>
      </c>
      <c r="Q1469" t="str">
        <f t="shared" si="45"/>
        <v>PhD</v>
      </c>
    </row>
    <row r="1470" spans="1:17">
      <c r="A1470" s="2">
        <v>3104</v>
      </c>
      <c r="B1470" s="2">
        <v>140590</v>
      </c>
      <c r="C1470" s="2">
        <v>1</v>
      </c>
      <c r="D1470" s="2">
        <v>1</v>
      </c>
      <c r="E1470" s="2">
        <v>51</v>
      </c>
      <c r="F1470" s="2">
        <v>0</v>
      </c>
      <c r="G1470" s="2">
        <v>0</v>
      </c>
      <c r="H1470" s="2">
        <v>0</v>
      </c>
      <c r="I1470" s="2">
        <v>0</v>
      </c>
      <c r="J1470" s="2">
        <v>1</v>
      </c>
      <c r="K1470" s="2">
        <v>0</v>
      </c>
      <c r="L1470" s="2">
        <v>1</v>
      </c>
      <c r="M1470" s="2">
        <v>0</v>
      </c>
      <c r="N1470" s="2">
        <v>0</v>
      </c>
      <c r="O1470" s="2" t="s">
        <v>21</v>
      </c>
      <c r="P1470" s="2" t="str">
        <f t="shared" si="44"/>
        <v>Widow</v>
      </c>
      <c r="Q1470" t="str">
        <f t="shared" si="45"/>
        <v>Graduate</v>
      </c>
    </row>
    <row r="1471" spans="1:17">
      <c r="A1471" s="2">
        <v>3121</v>
      </c>
      <c r="B1471" s="2">
        <v>140590</v>
      </c>
      <c r="C1471" s="2">
        <v>1</v>
      </c>
      <c r="D1471" s="2">
        <v>1</v>
      </c>
      <c r="E1471" s="2">
        <v>51</v>
      </c>
      <c r="F1471" s="2">
        <v>0</v>
      </c>
      <c r="G1471" s="2">
        <v>0</v>
      </c>
      <c r="H1471" s="2">
        <v>0</v>
      </c>
      <c r="I1471" s="2">
        <v>0</v>
      </c>
      <c r="J1471" s="2">
        <v>1</v>
      </c>
      <c r="K1471" s="2">
        <v>0</v>
      </c>
      <c r="L1471" s="2">
        <v>1</v>
      </c>
      <c r="M1471" s="2">
        <v>0</v>
      </c>
      <c r="N1471" s="2">
        <v>0</v>
      </c>
      <c r="O1471" s="2" t="s">
        <v>20</v>
      </c>
      <c r="P1471" s="2" t="str">
        <f t="shared" si="44"/>
        <v>Widow</v>
      </c>
      <c r="Q1471" t="str">
        <f t="shared" si="45"/>
        <v>Graduate</v>
      </c>
    </row>
    <row r="1472" spans="1:17">
      <c r="A1472" s="2">
        <v>1031</v>
      </c>
      <c r="B1472" s="2">
        <v>140548</v>
      </c>
      <c r="C1472" s="2">
        <v>0</v>
      </c>
      <c r="D1472" s="2">
        <v>1</v>
      </c>
      <c r="E1472" s="2">
        <v>50</v>
      </c>
      <c r="F1472" s="2">
        <v>0</v>
      </c>
      <c r="G1472" s="2">
        <v>0</v>
      </c>
      <c r="H1472" s="2">
        <v>0</v>
      </c>
      <c r="I1472" s="2">
        <v>1</v>
      </c>
      <c r="J1472" s="2">
        <v>0</v>
      </c>
      <c r="K1472" s="2">
        <v>0</v>
      </c>
      <c r="L1472" s="2">
        <v>1</v>
      </c>
      <c r="M1472" s="2">
        <v>0</v>
      </c>
      <c r="N1472" s="2">
        <v>0</v>
      </c>
      <c r="O1472" s="2" t="s">
        <v>17</v>
      </c>
      <c r="P1472" s="2" t="str">
        <f t="shared" si="44"/>
        <v>Together</v>
      </c>
      <c r="Q1472" t="str">
        <f t="shared" si="45"/>
        <v>Graduate</v>
      </c>
    </row>
    <row r="1473" spans="1:17">
      <c r="A1473" s="2">
        <v>2228</v>
      </c>
      <c r="B1473" s="2">
        <v>140521</v>
      </c>
      <c r="C1473" s="2">
        <v>1</v>
      </c>
      <c r="D1473" s="2">
        <v>1</v>
      </c>
      <c r="E1473" s="2">
        <v>52</v>
      </c>
      <c r="F1473" s="2">
        <v>0</v>
      </c>
      <c r="G1473" s="2">
        <v>0</v>
      </c>
      <c r="H1473" s="2">
        <v>0</v>
      </c>
      <c r="I1473" s="2">
        <v>1</v>
      </c>
      <c r="J1473" s="2">
        <v>0</v>
      </c>
      <c r="K1473" s="2">
        <v>0</v>
      </c>
      <c r="L1473" s="2">
        <v>1</v>
      </c>
      <c r="M1473" s="2">
        <v>0</v>
      </c>
      <c r="N1473" s="2">
        <v>0</v>
      </c>
      <c r="O1473" s="2" t="s">
        <v>21</v>
      </c>
      <c r="P1473" s="2" t="str">
        <f t="shared" si="44"/>
        <v>Together</v>
      </c>
      <c r="Q1473" t="str">
        <f t="shared" si="45"/>
        <v>Graduate</v>
      </c>
    </row>
    <row r="1474" spans="1:17">
      <c r="A1474" s="2">
        <v>2064</v>
      </c>
      <c r="B1474" s="2">
        <v>140479</v>
      </c>
      <c r="C1474" s="2">
        <v>1</v>
      </c>
      <c r="D1474" s="2">
        <v>0</v>
      </c>
      <c r="E1474" s="2">
        <v>38</v>
      </c>
      <c r="F1474" s="2">
        <v>0</v>
      </c>
      <c r="G1474" s="2">
        <v>0</v>
      </c>
      <c r="H1474" s="2">
        <v>0</v>
      </c>
      <c r="I1474" s="2">
        <v>1</v>
      </c>
      <c r="J1474" s="2">
        <v>0</v>
      </c>
      <c r="K1474" s="2">
        <v>0</v>
      </c>
      <c r="L1474" s="2">
        <v>1</v>
      </c>
      <c r="M1474" s="2">
        <v>0</v>
      </c>
      <c r="N1474" s="2">
        <v>0</v>
      </c>
      <c r="O1474" s="2" t="s">
        <v>19</v>
      </c>
      <c r="P1474" s="2" t="str">
        <f t="shared" si="44"/>
        <v>Together</v>
      </c>
      <c r="Q1474" t="str">
        <f t="shared" si="45"/>
        <v>Graduate</v>
      </c>
    </row>
    <row r="1475" spans="1:17">
      <c r="A1475" s="2">
        <v>1309</v>
      </c>
      <c r="B1475" s="2">
        <v>140464</v>
      </c>
      <c r="C1475" s="2">
        <v>0</v>
      </c>
      <c r="D1475" s="2">
        <v>1</v>
      </c>
      <c r="E1475" s="2">
        <v>67</v>
      </c>
      <c r="F1475" s="2">
        <v>0</v>
      </c>
      <c r="G1475" s="2">
        <v>0</v>
      </c>
      <c r="H1475" s="2">
        <v>1</v>
      </c>
      <c r="I1475" s="2">
        <v>0</v>
      </c>
      <c r="J1475" s="2">
        <v>0</v>
      </c>
      <c r="K1475" s="2">
        <v>0</v>
      </c>
      <c r="L1475" s="2">
        <v>1</v>
      </c>
      <c r="M1475" s="2">
        <v>0</v>
      </c>
      <c r="N1475" s="2">
        <v>0</v>
      </c>
      <c r="O1475" s="2" t="s">
        <v>20</v>
      </c>
      <c r="P1475" s="2" t="str">
        <f t="shared" ref="P1475:P1538" si="46">IF(F1475=1, "Divorced", IF(G1475=1, "Married", IF(H1475=1, "Single", IF(I1475=1, "Together",IF(J1475=1, "Widow",NA())))))</f>
        <v>Single</v>
      </c>
      <c r="Q1475" t="str">
        <f t="shared" ref="Q1475:Q1538" si="47">IF(K1475=1, "Basic", IF(L1475=1, "Graduate", IF(M1475=1, "Master",IF(N1475=1, "PhD",NA()))))</f>
        <v>Graduate</v>
      </c>
    </row>
    <row r="1476" spans="1:17">
      <c r="A1476" s="2">
        <v>2189</v>
      </c>
      <c r="B1476" s="2">
        <v>140451</v>
      </c>
      <c r="C1476" s="2">
        <v>0</v>
      </c>
      <c r="D1476" s="2">
        <v>2</v>
      </c>
      <c r="E1476" s="2">
        <v>63</v>
      </c>
      <c r="F1476" s="2">
        <v>0</v>
      </c>
      <c r="G1476" s="2">
        <v>0</v>
      </c>
      <c r="H1476" s="2">
        <v>0</v>
      </c>
      <c r="I1476" s="2">
        <v>1</v>
      </c>
      <c r="J1476" s="2">
        <v>0</v>
      </c>
      <c r="K1476" s="2">
        <v>0</v>
      </c>
      <c r="L1476" s="2">
        <v>0</v>
      </c>
      <c r="M1476" s="2">
        <v>0</v>
      </c>
      <c r="N1476" s="2">
        <v>1</v>
      </c>
      <c r="O1476" s="2" t="s">
        <v>17</v>
      </c>
      <c r="P1476" s="2" t="str">
        <f t="shared" si="46"/>
        <v>Together</v>
      </c>
      <c r="Q1476" t="str">
        <f t="shared" si="47"/>
        <v>PhD</v>
      </c>
    </row>
    <row r="1477" spans="1:17">
      <c r="A1477" s="2">
        <v>2562</v>
      </c>
      <c r="B1477" s="2">
        <v>140442</v>
      </c>
      <c r="C1477" s="2">
        <v>1</v>
      </c>
      <c r="D1477" s="2">
        <v>1</v>
      </c>
      <c r="E1477" s="2">
        <v>68</v>
      </c>
      <c r="F1477" s="2">
        <v>0</v>
      </c>
      <c r="G1477" s="2">
        <v>0</v>
      </c>
      <c r="H1477" s="2">
        <v>0</v>
      </c>
      <c r="I1477" s="2">
        <v>1</v>
      </c>
      <c r="J1477" s="2">
        <v>0</v>
      </c>
      <c r="K1477" s="2">
        <v>0</v>
      </c>
      <c r="L1477" s="2">
        <v>0</v>
      </c>
      <c r="M1477" s="2">
        <v>1</v>
      </c>
      <c r="N1477" s="2">
        <v>0</v>
      </c>
      <c r="O1477" s="2" t="s">
        <v>19</v>
      </c>
      <c r="P1477" s="2" t="str">
        <f t="shared" si="46"/>
        <v>Together</v>
      </c>
      <c r="Q1477" t="str">
        <f t="shared" si="47"/>
        <v>Master</v>
      </c>
    </row>
    <row r="1478" spans="1:17">
      <c r="A1478" s="2">
        <v>2145</v>
      </c>
      <c r="B1478" s="2">
        <v>140344</v>
      </c>
      <c r="C1478" s="2">
        <v>0</v>
      </c>
      <c r="D1478" s="2">
        <v>1</v>
      </c>
      <c r="E1478" s="2">
        <v>46</v>
      </c>
      <c r="F1478" s="2">
        <v>0</v>
      </c>
      <c r="G1478" s="2">
        <v>1</v>
      </c>
      <c r="H1478" s="2">
        <v>0</v>
      </c>
      <c r="I1478" s="2">
        <v>0</v>
      </c>
      <c r="J1478" s="2">
        <v>0</v>
      </c>
      <c r="K1478" s="2">
        <v>0</v>
      </c>
      <c r="L1478" s="2">
        <v>0</v>
      </c>
      <c r="M1478" s="2">
        <v>0</v>
      </c>
      <c r="N1478" s="2">
        <v>1</v>
      </c>
      <c r="O1478" s="2" t="s">
        <v>18</v>
      </c>
      <c r="P1478" s="2" t="str">
        <f t="shared" si="46"/>
        <v>Married</v>
      </c>
      <c r="Q1478" t="str">
        <f t="shared" si="47"/>
        <v>PhD</v>
      </c>
    </row>
    <row r="1479" spans="1:17">
      <c r="A1479" s="2">
        <v>1302</v>
      </c>
      <c r="B1479" s="2">
        <v>140321</v>
      </c>
      <c r="C1479" s="2">
        <v>1</v>
      </c>
      <c r="D1479" s="2">
        <v>1</v>
      </c>
      <c r="E1479" s="2">
        <v>48</v>
      </c>
      <c r="F1479" s="2">
        <v>0</v>
      </c>
      <c r="G1479" s="2">
        <v>1</v>
      </c>
      <c r="H1479" s="2">
        <v>0</v>
      </c>
      <c r="I1479" s="2">
        <v>0</v>
      </c>
      <c r="J1479" s="2">
        <v>0</v>
      </c>
      <c r="K1479" s="2">
        <v>0</v>
      </c>
      <c r="L1479" s="2">
        <v>1</v>
      </c>
      <c r="M1479" s="2">
        <v>0</v>
      </c>
      <c r="N1479" s="2">
        <v>0</v>
      </c>
      <c r="O1479" s="2" t="s">
        <v>19</v>
      </c>
      <c r="P1479" s="2" t="str">
        <f t="shared" si="46"/>
        <v>Married</v>
      </c>
      <c r="Q1479" t="str">
        <f t="shared" si="47"/>
        <v>Graduate</v>
      </c>
    </row>
    <row r="1480" spans="1:17">
      <c r="A1480" s="2">
        <v>2298</v>
      </c>
      <c r="B1480" s="2">
        <v>140321</v>
      </c>
      <c r="C1480" s="2">
        <v>1</v>
      </c>
      <c r="D1480" s="2">
        <v>1</v>
      </c>
      <c r="E1480" s="2">
        <v>48</v>
      </c>
      <c r="F1480" s="2">
        <v>0</v>
      </c>
      <c r="G1480" s="2">
        <v>1</v>
      </c>
      <c r="H1480" s="2">
        <v>0</v>
      </c>
      <c r="I1480" s="2">
        <v>0</v>
      </c>
      <c r="J1480" s="2">
        <v>0</v>
      </c>
      <c r="K1480" s="2">
        <v>0</v>
      </c>
      <c r="L1480" s="2">
        <v>1</v>
      </c>
      <c r="M1480" s="2">
        <v>0</v>
      </c>
      <c r="N1480" s="2">
        <v>0</v>
      </c>
      <c r="O1480" s="2" t="s">
        <v>19</v>
      </c>
      <c r="P1480" s="2" t="str">
        <f t="shared" si="46"/>
        <v>Married</v>
      </c>
      <c r="Q1480" t="str">
        <f t="shared" si="47"/>
        <v>Graduate</v>
      </c>
    </row>
    <row r="1481" spans="1:17">
      <c r="A1481" s="2">
        <v>2429</v>
      </c>
      <c r="B1481" s="2">
        <v>140304</v>
      </c>
      <c r="C1481" s="2">
        <v>1</v>
      </c>
      <c r="D1481" s="2">
        <v>0</v>
      </c>
      <c r="E1481" s="2">
        <v>53</v>
      </c>
      <c r="F1481" s="2">
        <v>0</v>
      </c>
      <c r="G1481" s="2">
        <v>0</v>
      </c>
      <c r="H1481" s="2">
        <v>1</v>
      </c>
      <c r="I1481" s="2">
        <v>0</v>
      </c>
      <c r="J1481" s="2">
        <v>0</v>
      </c>
      <c r="K1481" s="2">
        <v>0</v>
      </c>
      <c r="L1481" s="2">
        <v>0</v>
      </c>
      <c r="M1481" s="2">
        <v>0</v>
      </c>
      <c r="N1481" s="2">
        <v>1</v>
      </c>
      <c r="O1481" s="2" t="s">
        <v>17</v>
      </c>
      <c r="P1481" s="2" t="str">
        <f t="shared" si="46"/>
        <v>Single</v>
      </c>
      <c r="Q1481" t="str">
        <f t="shared" si="47"/>
        <v>PhD</v>
      </c>
    </row>
    <row r="1482" spans="1:17">
      <c r="A1482" s="2">
        <v>1070</v>
      </c>
      <c r="B1482" s="2">
        <v>140246</v>
      </c>
      <c r="C1482" s="2">
        <v>1</v>
      </c>
      <c r="D1482" s="2">
        <v>0</v>
      </c>
      <c r="E1482" s="2">
        <v>43</v>
      </c>
      <c r="F1482" s="2">
        <v>1</v>
      </c>
      <c r="G1482" s="2">
        <v>0</v>
      </c>
      <c r="H1482" s="2">
        <v>0</v>
      </c>
      <c r="I1482" s="2">
        <v>0</v>
      </c>
      <c r="J1482" s="2">
        <v>0</v>
      </c>
      <c r="K1482" s="2">
        <v>0</v>
      </c>
      <c r="L1482" s="2">
        <v>1</v>
      </c>
      <c r="M1482" s="2">
        <v>0</v>
      </c>
      <c r="N1482" s="2">
        <v>0</v>
      </c>
      <c r="O1482" s="2" t="s">
        <v>21</v>
      </c>
      <c r="P1482" s="2" t="str">
        <f t="shared" si="46"/>
        <v>Divorced</v>
      </c>
      <c r="Q1482" t="str">
        <f t="shared" si="47"/>
        <v>Graduate</v>
      </c>
    </row>
    <row r="1483" spans="1:17">
      <c r="A1483" s="2">
        <v>1944</v>
      </c>
      <c r="B1483" s="2">
        <v>140233</v>
      </c>
      <c r="C1483" s="2">
        <v>0</v>
      </c>
      <c r="D1483" s="2">
        <v>1</v>
      </c>
      <c r="E1483" s="2">
        <v>45</v>
      </c>
      <c r="F1483" s="2">
        <v>0</v>
      </c>
      <c r="G1483" s="2">
        <v>1</v>
      </c>
      <c r="H1483" s="2">
        <v>0</v>
      </c>
      <c r="I1483" s="2">
        <v>0</v>
      </c>
      <c r="J1483" s="2">
        <v>0</v>
      </c>
      <c r="K1483" s="2">
        <v>0</v>
      </c>
      <c r="L1483" s="2">
        <v>0</v>
      </c>
      <c r="M1483" s="2">
        <v>0</v>
      </c>
      <c r="N1483" s="2">
        <v>1</v>
      </c>
      <c r="O1483" s="2" t="s">
        <v>19</v>
      </c>
      <c r="P1483" s="2" t="str">
        <f t="shared" si="46"/>
        <v>Married</v>
      </c>
      <c r="Q1483" t="str">
        <f t="shared" si="47"/>
        <v>PhD</v>
      </c>
    </row>
    <row r="1484" spans="1:17">
      <c r="A1484" s="2">
        <v>2204</v>
      </c>
      <c r="B1484" s="2">
        <v>140211</v>
      </c>
      <c r="C1484" s="2">
        <v>1</v>
      </c>
      <c r="D1484" s="2">
        <v>1</v>
      </c>
      <c r="E1484" s="2">
        <v>39</v>
      </c>
      <c r="F1484" s="2">
        <v>0</v>
      </c>
      <c r="G1484" s="2">
        <v>1</v>
      </c>
      <c r="H1484" s="2">
        <v>0</v>
      </c>
      <c r="I1484" s="2">
        <v>0</v>
      </c>
      <c r="J1484" s="2">
        <v>0</v>
      </c>
      <c r="K1484" s="2">
        <v>0</v>
      </c>
      <c r="L1484" s="2">
        <v>1</v>
      </c>
      <c r="M1484" s="2">
        <v>0</v>
      </c>
      <c r="N1484" s="2">
        <v>0</v>
      </c>
      <c r="O1484" s="2" t="s">
        <v>21</v>
      </c>
      <c r="P1484" s="2" t="str">
        <f t="shared" si="46"/>
        <v>Married</v>
      </c>
      <c r="Q1484" t="str">
        <f t="shared" si="47"/>
        <v>Graduate</v>
      </c>
    </row>
    <row r="1485" spans="1:17">
      <c r="A1485" s="2">
        <v>3187</v>
      </c>
      <c r="B1485" s="2">
        <v>140101</v>
      </c>
      <c r="C1485" s="2">
        <v>1</v>
      </c>
      <c r="D1485" s="2">
        <v>0</v>
      </c>
      <c r="E1485" s="2">
        <v>35</v>
      </c>
      <c r="F1485" s="2">
        <v>0</v>
      </c>
      <c r="G1485" s="2">
        <v>0</v>
      </c>
      <c r="H1485" s="2">
        <v>0</v>
      </c>
      <c r="I1485" s="2">
        <v>1</v>
      </c>
      <c r="J1485" s="2">
        <v>0</v>
      </c>
      <c r="K1485" s="2">
        <v>0</v>
      </c>
      <c r="L1485" s="2">
        <v>0</v>
      </c>
      <c r="M1485" s="2">
        <v>1</v>
      </c>
      <c r="N1485" s="2">
        <v>0</v>
      </c>
      <c r="O1485" s="2" t="s">
        <v>20</v>
      </c>
      <c r="P1485" s="2" t="str">
        <f t="shared" si="46"/>
        <v>Together</v>
      </c>
      <c r="Q1485" t="str">
        <f t="shared" si="47"/>
        <v>Master</v>
      </c>
    </row>
    <row r="1486" spans="1:17">
      <c r="A1486" s="2">
        <v>3009</v>
      </c>
      <c r="B1486" s="2">
        <v>140059</v>
      </c>
      <c r="C1486" s="2">
        <v>1</v>
      </c>
      <c r="D1486" s="2">
        <v>0</v>
      </c>
      <c r="E1486" s="2">
        <v>36</v>
      </c>
      <c r="F1486" s="2">
        <v>0</v>
      </c>
      <c r="G1486" s="2">
        <v>1</v>
      </c>
      <c r="H1486" s="2">
        <v>0</v>
      </c>
      <c r="I1486" s="2">
        <v>0</v>
      </c>
      <c r="J1486" s="2">
        <v>0</v>
      </c>
      <c r="K1486" s="2">
        <v>0</v>
      </c>
      <c r="L1486" s="2">
        <v>1</v>
      </c>
      <c r="M1486" s="2">
        <v>0</v>
      </c>
      <c r="N1486" s="2">
        <v>0</v>
      </c>
      <c r="O1486" s="2" t="s">
        <v>18</v>
      </c>
      <c r="P1486" s="2" t="str">
        <f t="shared" si="46"/>
        <v>Married</v>
      </c>
      <c r="Q1486" t="str">
        <f t="shared" si="47"/>
        <v>Graduate</v>
      </c>
    </row>
    <row r="1487" spans="1:17">
      <c r="A1487" s="2">
        <v>2318</v>
      </c>
      <c r="B1487" s="2">
        <v>140049</v>
      </c>
      <c r="C1487" s="2">
        <v>0</v>
      </c>
      <c r="D1487" s="2">
        <v>1</v>
      </c>
      <c r="E1487" s="2">
        <v>68</v>
      </c>
      <c r="F1487" s="2">
        <v>0</v>
      </c>
      <c r="G1487" s="2">
        <v>0</v>
      </c>
      <c r="H1487" s="2">
        <v>0</v>
      </c>
      <c r="I1487" s="2">
        <v>0</v>
      </c>
      <c r="J1487" s="2">
        <v>1</v>
      </c>
      <c r="K1487" s="2">
        <v>0</v>
      </c>
      <c r="L1487" s="2">
        <v>1</v>
      </c>
      <c r="M1487" s="2">
        <v>0</v>
      </c>
      <c r="N1487" s="2">
        <v>0</v>
      </c>
      <c r="O1487" s="2" t="s">
        <v>21</v>
      </c>
      <c r="P1487" s="2" t="str">
        <f t="shared" si="46"/>
        <v>Widow</v>
      </c>
      <c r="Q1487" t="str">
        <f t="shared" si="47"/>
        <v>Graduate</v>
      </c>
    </row>
    <row r="1488" spans="1:17">
      <c r="A1488" s="2">
        <v>1822</v>
      </c>
      <c r="B1488" s="2">
        <v>140049</v>
      </c>
      <c r="C1488" s="2">
        <v>0</v>
      </c>
      <c r="D1488" s="2">
        <v>1</v>
      </c>
      <c r="E1488" s="2">
        <v>46</v>
      </c>
      <c r="F1488" s="2">
        <v>0</v>
      </c>
      <c r="G1488" s="2">
        <v>1</v>
      </c>
      <c r="H1488" s="2">
        <v>0</v>
      </c>
      <c r="I1488" s="2">
        <v>0</v>
      </c>
      <c r="J1488" s="2">
        <v>0</v>
      </c>
      <c r="K1488" s="2">
        <v>0</v>
      </c>
      <c r="L1488" s="2">
        <v>1</v>
      </c>
      <c r="M1488" s="2">
        <v>0</v>
      </c>
      <c r="N1488" s="2">
        <v>0</v>
      </c>
      <c r="O1488" s="2" t="s">
        <v>22</v>
      </c>
      <c r="P1488" s="2" t="str">
        <f t="shared" si="46"/>
        <v>Married</v>
      </c>
      <c r="Q1488" t="str">
        <f t="shared" si="47"/>
        <v>Graduate</v>
      </c>
    </row>
    <row r="1489" spans="1:17">
      <c r="A1489" s="2">
        <v>2372</v>
      </c>
      <c r="B1489" s="2">
        <v>139996</v>
      </c>
      <c r="C1489" s="2">
        <v>1</v>
      </c>
      <c r="D1489" s="2">
        <v>1</v>
      </c>
      <c r="E1489" s="2">
        <v>46</v>
      </c>
      <c r="F1489" s="2">
        <v>1</v>
      </c>
      <c r="G1489" s="2">
        <v>0</v>
      </c>
      <c r="H1489" s="2">
        <v>0</v>
      </c>
      <c r="I1489" s="2">
        <v>0</v>
      </c>
      <c r="J1489" s="2">
        <v>0</v>
      </c>
      <c r="K1489" s="2">
        <v>0</v>
      </c>
      <c r="L1489" s="2">
        <v>1</v>
      </c>
      <c r="M1489" s="2">
        <v>0</v>
      </c>
      <c r="N1489" s="2">
        <v>0</v>
      </c>
      <c r="O1489" s="2" t="s">
        <v>21</v>
      </c>
      <c r="P1489" s="2" t="str">
        <f t="shared" si="46"/>
        <v>Divorced</v>
      </c>
      <c r="Q1489" t="str">
        <f t="shared" si="47"/>
        <v>Graduate</v>
      </c>
    </row>
    <row r="1490" spans="1:17">
      <c r="A1490" s="2">
        <v>1858</v>
      </c>
      <c r="B1490" s="2">
        <v>139922</v>
      </c>
      <c r="C1490" s="2">
        <v>1</v>
      </c>
      <c r="D1490" s="2">
        <v>0</v>
      </c>
      <c r="E1490" s="2">
        <v>37</v>
      </c>
      <c r="F1490" s="2">
        <v>0</v>
      </c>
      <c r="G1490" s="2">
        <v>1</v>
      </c>
      <c r="H1490" s="2">
        <v>0</v>
      </c>
      <c r="I1490" s="2">
        <v>0</v>
      </c>
      <c r="J1490" s="2">
        <v>0</v>
      </c>
      <c r="K1490" s="2">
        <v>0</v>
      </c>
      <c r="L1490" s="2">
        <v>1</v>
      </c>
      <c r="M1490" s="2">
        <v>0</v>
      </c>
      <c r="N1490" s="2">
        <v>0</v>
      </c>
      <c r="O1490" s="2" t="s">
        <v>22</v>
      </c>
      <c r="P1490" s="2" t="str">
        <f t="shared" si="46"/>
        <v>Married</v>
      </c>
      <c r="Q1490" t="str">
        <f t="shared" si="47"/>
        <v>Graduate</v>
      </c>
    </row>
    <row r="1491" spans="1:17">
      <c r="A1491" s="2">
        <v>2415</v>
      </c>
      <c r="B1491" s="2">
        <v>139922</v>
      </c>
      <c r="C1491" s="2">
        <v>1</v>
      </c>
      <c r="D1491" s="2">
        <v>0</v>
      </c>
      <c r="E1491" s="2">
        <v>37</v>
      </c>
      <c r="F1491" s="2">
        <v>0</v>
      </c>
      <c r="G1491" s="2">
        <v>1</v>
      </c>
      <c r="H1491" s="2">
        <v>0</v>
      </c>
      <c r="I1491" s="2">
        <v>0</v>
      </c>
      <c r="J1491" s="2">
        <v>0</v>
      </c>
      <c r="K1491" s="2">
        <v>0</v>
      </c>
      <c r="L1491" s="2">
        <v>1</v>
      </c>
      <c r="M1491" s="2">
        <v>0</v>
      </c>
      <c r="N1491" s="2">
        <v>0</v>
      </c>
      <c r="O1491" s="2" t="s">
        <v>18</v>
      </c>
      <c r="P1491" s="2" t="str">
        <f t="shared" si="46"/>
        <v>Married</v>
      </c>
      <c r="Q1491" t="str">
        <f t="shared" si="47"/>
        <v>Graduate</v>
      </c>
    </row>
    <row r="1492" spans="1:17">
      <c r="A1492" s="2">
        <v>2536</v>
      </c>
      <c r="B1492" s="2">
        <v>139922</v>
      </c>
      <c r="C1492" s="2">
        <v>1</v>
      </c>
      <c r="D1492" s="2">
        <v>0</v>
      </c>
      <c r="E1492" s="2">
        <v>37</v>
      </c>
      <c r="F1492" s="2">
        <v>0</v>
      </c>
      <c r="G1492" s="2">
        <v>1</v>
      </c>
      <c r="H1492" s="2">
        <v>0</v>
      </c>
      <c r="I1492" s="2">
        <v>0</v>
      </c>
      <c r="J1492" s="2">
        <v>0</v>
      </c>
      <c r="K1492" s="2">
        <v>0</v>
      </c>
      <c r="L1492" s="2">
        <v>1</v>
      </c>
      <c r="M1492" s="2">
        <v>0</v>
      </c>
      <c r="N1492" s="2">
        <v>0</v>
      </c>
      <c r="O1492" s="2" t="s">
        <v>22</v>
      </c>
      <c r="P1492" s="2" t="str">
        <f t="shared" si="46"/>
        <v>Married</v>
      </c>
      <c r="Q1492" t="str">
        <f t="shared" si="47"/>
        <v>Graduate</v>
      </c>
    </row>
    <row r="1493" spans="1:17">
      <c r="A1493" s="2">
        <v>2451</v>
      </c>
      <c r="B1493" s="2">
        <v>139898</v>
      </c>
      <c r="C1493" s="2">
        <v>0</v>
      </c>
      <c r="D1493" s="2">
        <v>1</v>
      </c>
      <c r="E1493" s="2">
        <v>66</v>
      </c>
      <c r="F1493" s="2">
        <v>0</v>
      </c>
      <c r="G1493" s="2">
        <v>0</v>
      </c>
      <c r="H1493" s="2">
        <v>0</v>
      </c>
      <c r="I1493" s="2">
        <v>1</v>
      </c>
      <c r="J1493" s="2">
        <v>0</v>
      </c>
      <c r="K1493" s="2">
        <v>0</v>
      </c>
      <c r="L1493" s="2">
        <v>1</v>
      </c>
      <c r="M1493" s="2">
        <v>0</v>
      </c>
      <c r="N1493" s="2">
        <v>0</v>
      </c>
      <c r="O1493" s="2" t="s">
        <v>18</v>
      </c>
      <c r="P1493" s="2" t="str">
        <f t="shared" si="46"/>
        <v>Together</v>
      </c>
      <c r="Q1493" t="str">
        <f t="shared" si="47"/>
        <v>Graduate</v>
      </c>
    </row>
    <row r="1494" spans="1:17">
      <c r="A1494" s="2">
        <v>2924</v>
      </c>
      <c r="B1494" s="2">
        <v>139898</v>
      </c>
      <c r="C1494" s="2">
        <v>0</v>
      </c>
      <c r="D1494" s="2">
        <v>1</v>
      </c>
      <c r="E1494" s="2">
        <v>66</v>
      </c>
      <c r="F1494" s="2">
        <v>0</v>
      </c>
      <c r="G1494" s="2">
        <v>0</v>
      </c>
      <c r="H1494" s="2">
        <v>0</v>
      </c>
      <c r="I1494" s="2">
        <v>1</v>
      </c>
      <c r="J1494" s="2">
        <v>0</v>
      </c>
      <c r="K1494" s="2">
        <v>0</v>
      </c>
      <c r="L1494" s="2">
        <v>1</v>
      </c>
      <c r="M1494" s="2">
        <v>0</v>
      </c>
      <c r="N1494" s="2">
        <v>0</v>
      </c>
      <c r="O1494" s="2" t="s">
        <v>21</v>
      </c>
      <c r="P1494" s="2" t="str">
        <f t="shared" si="46"/>
        <v>Together</v>
      </c>
      <c r="Q1494" t="str">
        <f t="shared" si="47"/>
        <v>Graduate</v>
      </c>
    </row>
    <row r="1495" spans="1:17">
      <c r="A1495" s="2">
        <v>1903</v>
      </c>
      <c r="B1495" s="2">
        <v>139858</v>
      </c>
      <c r="C1495" s="2">
        <v>1</v>
      </c>
      <c r="D1495" s="2">
        <v>0</v>
      </c>
      <c r="E1495" s="2">
        <v>51</v>
      </c>
      <c r="F1495" s="2">
        <v>0</v>
      </c>
      <c r="G1495" s="2">
        <v>0</v>
      </c>
      <c r="H1495" s="2">
        <v>1</v>
      </c>
      <c r="I1495" s="2">
        <v>0</v>
      </c>
      <c r="J1495" s="2">
        <v>0</v>
      </c>
      <c r="K1495" s="2">
        <v>0</v>
      </c>
      <c r="L1495" s="2">
        <v>0</v>
      </c>
      <c r="M1495" s="2">
        <v>1</v>
      </c>
      <c r="N1495" s="2">
        <v>0</v>
      </c>
      <c r="O1495" s="2" t="s">
        <v>20</v>
      </c>
      <c r="P1495" s="2" t="str">
        <f t="shared" si="46"/>
        <v>Single</v>
      </c>
      <c r="Q1495" t="str">
        <f t="shared" si="47"/>
        <v>Master</v>
      </c>
    </row>
    <row r="1496" spans="1:17">
      <c r="A1496" s="2">
        <v>2966</v>
      </c>
      <c r="B1496" s="2">
        <v>139791</v>
      </c>
      <c r="C1496" s="2">
        <v>0</v>
      </c>
      <c r="D1496" s="2">
        <v>1</v>
      </c>
      <c r="E1496" s="2">
        <v>49</v>
      </c>
      <c r="F1496" s="2">
        <v>0</v>
      </c>
      <c r="G1496" s="2">
        <v>1</v>
      </c>
      <c r="H1496" s="2">
        <v>0</v>
      </c>
      <c r="I1496" s="2">
        <v>0</v>
      </c>
      <c r="J1496" s="2">
        <v>0</v>
      </c>
      <c r="K1496" s="2">
        <v>0</v>
      </c>
      <c r="L1496" s="2">
        <v>0</v>
      </c>
      <c r="M1496" s="2">
        <v>1</v>
      </c>
      <c r="N1496" s="2">
        <v>0</v>
      </c>
      <c r="O1496" s="2" t="s">
        <v>21</v>
      </c>
      <c r="P1496" s="2" t="str">
        <f t="shared" si="46"/>
        <v>Married</v>
      </c>
      <c r="Q1496" t="str">
        <f t="shared" si="47"/>
        <v>Master</v>
      </c>
    </row>
    <row r="1497" spans="1:17">
      <c r="A1497" s="2">
        <v>1929</v>
      </c>
      <c r="B1497" s="2">
        <v>139771</v>
      </c>
      <c r="C1497" s="2">
        <v>1</v>
      </c>
      <c r="D1497" s="2">
        <v>0</v>
      </c>
      <c r="E1497" s="2">
        <v>43</v>
      </c>
      <c r="F1497" s="2">
        <v>0</v>
      </c>
      <c r="G1497" s="2">
        <v>0</v>
      </c>
      <c r="H1497" s="2">
        <v>0</v>
      </c>
      <c r="I1497" s="2">
        <v>1</v>
      </c>
      <c r="J1497" s="2">
        <v>0</v>
      </c>
      <c r="K1497" s="2">
        <v>0</v>
      </c>
      <c r="L1497" s="2">
        <v>1</v>
      </c>
      <c r="M1497" s="2">
        <v>0</v>
      </c>
      <c r="N1497" s="2">
        <v>0</v>
      </c>
      <c r="O1497" s="2" t="s">
        <v>18</v>
      </c>
      <c r="P1497" s="2" t="str">
        <f t="shared" si="46"/>
        <v>Together</v>
      </c>
      <c r="Q1497" t="str">
        <f t="shared" si="47"/>
        <v>Graduate</v>
      </c>
    </row>
    <row r="1498" spans="1:17">
      <c r="A1498" s="2">
        <v>2264</v>
      </c>
      <c r="B1498" s="2">
        <v>139767</v>
      </c>
      <c r="C1498" s="2">
        <v>0</v>
      </c>
      <c r="D1498" s="2">
        <v>0</v>
      </c>
      <c r="E1498" s="2">
        <v>69</v>
      </c>
      <c r="F1498" s="2">
        <v>0</v>
      </c>
      <c r="G1498" s="2">
        <v>0</v>
      </c>
      <c r="H1498" s="2">
        <v>0</v>
      </c>
      <c r="I1498" s="2">
        <v>1</v>
      </c>
      <c r="J1498" s="2">
        <v>0</v>
      </c>
      <c r="K1498" s="2">
        <v>0</v>
      </c>
      <c r="L1498" s="2">
        <v>0</v>
      </c>
      <c r="M1498" s="2">
        <v>1</v>
      </c>
      <c r="N1498" s="2">
        <v>0</v>
      </c>
      <c r="O1498" s="2" t="s">
        <v>21</v>
      </c>
      <c r="P1498" s="2" t="str">
        <f t="shared" si="46"/>
        <v>Together</v>
      </c>
      <c r="Q1498" t="str">
        <f t="shared" si="47"/>
        <v>Master</v>
      </c>
    </row>
    <row r="1499" spans="1:17">
      <c r="A1499" s="2">
        <v>2732</v>
      </c>
      <c r="B1499" s="2">
        <v>139763</v>
      </c>
      <c r="C1499" s="2">
        <v>1</v>
      </c>
      <c r="D1499" s="2">
        <v>0</v>
      </c>
      <c r="E1499" s="2">
        <v>49</v>
      </c>
      <c r="F1499" s="2">
        <v>0</v>
      </c>
      <c r="G1499" s="2">
        <v>0</v>
      </c>
      <c r="H1499" s="2">
        <v>1</v>
      </c>
      <c r="I1499" s="2">
        <v>0</v>
      </c>
      <c r="J1499" s="2">
        <v>0</v>
      </c>
      <c r="K1499" s="2">
        <v>0</v>
      </c>
      <c r="L1499" s="2">
        <v>0</v>
      </c>
      <c r="M1499" s="2">
        <v>1</v>
      </c>
      <c r="N1499" s="2">
        <v>0</v>
      </c>
      <c r="O1499" s="2" t="s">
        <v>21</v>
      </c>
      <c r="P1499" s="2" t="str">
        <f t="shared" si="46"/>
        <v>Single</v>
      </c>
      <c r="Q1499" t="str">
        <f t="shared" si="47"/>
        <v>Master</v>
      </c>
    </row>
    <row r="1500" spans="1:17">
      <c r="A1500" s="2">
        <v>1290</v>
      </c>
      <c r="B1500" s="2">
        <v>139747</v>
      </c>
      <c r="C1500" s="2">
        <v>1</v>
      </c>
      <c r="D1500" s="2">
        <v>0</v>
      </c>
      <c r="E1500" s="2">
        <v>32</v>
      </c>
      <c r="F1500" s="2">
        <v>0</v>
      </c>
      <c r="G1500" s="2">
        <v>0</v>
      </c>
      <c r="H1500" s="2">
        <v>1</v>
      </c>
      <c r="I1500" s="2">
        <v>0</v>
      </c>
      <c r="J1500" s="2">
        <v>0</v>
      </c>
      <c r="K1500" s="2">
        <v>0</v>
      </c>
      <c r="L1500" s="2">
        <v>1</v>
      </c>
      <c r="M1500" s="2">
        <v>0</v>
      </c>
      <c r="N1500" s="2">
        <v>0</v>
      </c>
      <c r="O1500" s="2" t="s">
        <v>19</v>
      </c>
      <c r="P1500" s="2" t="str">
        <f t="shared" si="46"/>
        <v>Single</v>
      </c>
      <c r="Q1500" t="str">
        <f t="shared" si="47"/>
        <v>Graduate</v>
      </c>
    </row>
    <row r="1501" spans="1:17">
      <c r="A1501" s="2">
        <v>2054</v>
      </c>
      <c r="B1501" s="2">
        <v>139722</v>
      </c>
      <c r="C1501" s="2">
        <v>0</v>
      </c>
      <c r="D1501" s="2">
        <v>1</v>
      </c>
      <c r="E1501" s="2">
        <v>67</v>
      </c>
      <c r="F1501" s="2">
        <v>0</v>
      </c>
      <c r="G1501" s="2">
        <v>1</v>
      </c>
      <c r="H1501" s="2">
        <v>0</v>
      </c>
      <c r="I1501" s="2">
        <v>0</v>
      </c>
      <c r="J1501" s="2">
        <v>0</v>
      </c>
      <c r="K1501" s="2">
        <v>0</v>
      </c>
      <c r="L1501" s="2">
        <v>1</v>
      </c>
      <c r="M1501" s="2">
        <v>0</v>
      </c>
      <c r="N1501" s="2">
        <v>0</v>
      </c>
      <c r="O1501" s="2" t="s">
        <v>21</v>
      </c>
      <c r="P1501" s="2" t="str">
        <f t="shared" si="46"/>
        <v>Married</v>
      </c>
      <c r="Q1501" t="str">
        <f t="shared" si="47"/>
        <v>Graduate</v>
      </c>
    </row>
    <row r="1502" spans="1:17">
      <c r="A1502" s="2">
        <v>1574</v>
      </c>
      <c r="B1502" s="2">
        <v>139684</v>
      </c>
      <c r="C1502" s="2">
        <v>1</v>
      </c>
      <c r="D1502" s="2">
        <v>0</v>
      </c>
      <c r="E1502" s="2">
        <v>36</v>
      </c>
      <c r="F1502" s="2">
        <v>0</v>
      </c>
      <c r="G1502" s="2">
        <v>0</v>
      </c>
      <c r="H1502" s="2">
        <v>1</v>
      </c>
      <c r="I1502" s="2">
        <v>0</v>
      </c>
      <c r="J1502" s="2">
        <v>0</v>
      </c>
      <c r="K1502" s="2">
        <v>0</v>
      </c>
      <c r="L1502" s="2">
        <v>0</v>
      </c>
      <c r="M1502" s="2">
        <v>0</v>
      </c>
      <c r="N1502" s="2">
        <v>1</v>
      </c>
      <c r="O1502" s="2" t="s">
        <v>21</v>
      </c>
      <c r="P1502" s="2" t="str">
        <f t="shared" si="46"/>
        <v>Single</v>
      </c>
      <c r="Q1502" t="str">
        <f t="shared" si="47"/>
        <v>PhD</v>
      </c>
    </row>
    <row r="1503" spans="1:17">
      <c r="A1503" s="2">
        <v>1494</v>
      </c>
      <c r="B1503" s="2">
        <v>139665</v>
      </c>
      <c r="C1503" s="2">
        <v>1</v>
      </c>
      <c r="D1503" s="2">
        <v>0</v>
      </c>
      <c r="E1503" s="2">
        <v>39</v>
      </c>
      <c r="F1503" s="2">
        <v>0</v>
      </c>
      <c r="G1503" s="2">
        <v>0</v>
      </c>
      <c r="H1503" s="2">
        <v>0</v>
      </c>
      <c r="I1503" s="2">
        <v>1</v>
      </c>
      <c r="J1503" s="2">
        <v>0</v>
      </c>
      <c r="K1503" s="2">
        <v>0</v>
      </c>
      <c r="L1503" s="2">
        <v>0</v>
      </c>
      <c r="M1503" s="2">
        <v>0</v>
      </c>
      <c r="N1503" s="2">
        <v>1</v>
      </c>
      <c r="O1503" s="2" t="s">
        <v>19</v>
      </c>
      <c r="P1503" s="2" t="str">
        <f t="shared" si="46"/>
        <v>Together</v>
      </c>
      <c r="Q1503" t="str">
        <f t="shared" si="47"/>
        <v>PhD</v>
      </c>
    </row>
    <row r="1504" spans="1:17">
      <c r="A1504" s="2">
        <v>2319</v>
      </c>
      <c r="B1504" s="2">
        <v>139660</v>
      </c>
      <c r="C1504" s="2">
        <v>1</v>
      </c>
      <c r="D1504" s="2">
        <v>0</v>
      </c>
      <c r="E1504" s="2">
        <v>38</v>
      </c>
      <c r="F1504" s="2">
        <v>0</v>
      </c>
      <c r="G1504" s="2">
        <v>0</v>
      </c>
      <c r="H1504" s="2">
        <v>1</v>
      </c>
      <c r="I1504" s="2">
        <v>0</v>
      </c>
      <c r="J1504" s="2">
        <v>0</v>
      </c>
      <c r="K1504" s="2">
        <v>0</v>
      </c>
      <c r="L1504" s="2">
        <v>1</v>
      </c>
      <c r="M1504" s="2">
        <v>0</v>
      </c>
      <c r="N1504" s="2">
        <v>0</v>
      </c>
      <c r="O1504" s="2" t="s">
        <v>18</v>
      </c>
      <c r="P1504" s="2" t="str">
        <f t="shared" si="46"/>
        <v>Single</v>
      </c>
      <c r="Q1504" t="str">
        <f t="shared" si="47"/>
        <v>Graduate</v>
      </c>
    </row>
    <row r="1505" spans="1:17">
      <c r="A1505" s="2">
        <v>2106</v>
      </c>
      <c r="B1505" s="2">
        <v>139552</v>
      </c>
      <c r="C1505" s="2">
        <v>1</v>
      </c>
      <c r="D1505" s="2">
        <v>1</v>
      </c>
      <c r="E1505" s="2">
        <v>58</v>
      </c>
      <c r="F1505" s="2">
        <v>1</v>
      </c>
      <c r="G1505" s="2">
        <v>0</v>
      </c>
      <c r="H1505" s="2">
        <v>0</v>
      </c>
      <c r="I1505" s="2">
        <v>0</v>
      </c>
      <c r="J1505" s="2">
        <v>0</v>
      </c>
      <c r="K1505" s="2">
        <v>0</v>
      </c>
      <c r="L1505" s="2">
        <v>1</v>
      </c>
      <c r="M1505" s="2">
        <v>0</v>
      </c>
      <c r="N1505" s="2">
        <v>0</v>
      </c>
      <c r="O1505" s="2" t="s">
        <v>19</v>
      </c>
      <c r="P1505" s="2" t="str">
        <f t="shared" si="46"/>
        <v>Divorced</v>
      </c>
      <c r="Q1505" t="str">
        <f t="shared" si="47"/>
        <v>Graduate</v>
      </c>
    </row>
    <row r="1506" spans="1:17">
      <c r="A1506" s="2">
        <v>1534</v>
      </c>
      <c r="B1506" s="2">
        <v>139548</v>
      </c>
      <c r="C1506" s="2">
        <v>1</v>
      </c>
      <c r="D1506" s="2">
        <v>1</v>
      </c>
      <c r="E1506" s="2">
        <v>57</v>
      </c>
      <c r="F1506" s="2">
        <v>0</v>
      </c>
      <c r="G1506" s="2">
        <v>0</v>
      </c>
      <c r="H1506" s="2">
        <v>1</v>
      </c>
      <c r="I1506" s="2">
        <v>0</v>
      </c>
      <c r="J1506" s="2">
        <v>0</v>
      </c>
      <c r="K1506" s="2">
        <v>0</v>
      </c>
      <c r="L1506" s="2">
        <v>0</v>
      </c>
      <c r="M1506" s="2">
        <v>0</v>
      </c>
      <c r="N1506" s="2">
        <v>0</v>
      </c>
      <c r="O1506" s="2" t="s">
        <v>22</v>
      </c>
      <c r="P1506" s="2" t="str">
        <f t="shared" si="46"/>
        <v>Single</v>
      </c>
      <c r="Q1506" t="e">
        <f t="shared" si="47"/>
        <v>#N/A</v>
      </c>
    </row>
    <row r="1507" spans="1:17">
      <c r="A1507" s="2">
        <v>1568</v>
      </c>
      <c r="B1507" s="2">
        <v>139453</v>
      </c>
      <c r="C1507" s="2">
        <v>1</v>
      </c>
      <c r="D1507" s="2">
        <v>0</v>
      </c>
      <c r="E1507" s="2">
        <v>37</v>
      </c>
      <c r="F1507" s="2">
        <v>0</v>
      </c>
      <c r="G1507" s="2">
        <v>0</v>
      </c>
      <c r="H1507" s="2">
        <v>0</v>
      </c>
      <c r="I1507" s="2">
        <v>1</v>
      </c>
      <c r="J1507" s="2">
        <v>0</v>
      </c>
      <c r="K1507" s="2">
        <v>0</v>
      </c>
      <c r="L1507" s="2">
        <v>1</v>
      </c>
      <c r="M1507" s="2">
        <v>0</v>
      </c>
      <c r="N1507" s="2">
        <v>0</v>
      </c>
      <c r="O1507" s="2" t="s">
        <v>21</v>
      </c>
      <c r="P1507" s="2" t="str">
        <f t="shared" si="46"/>
        <v>Together</v>
      </c>
      <c r="Q1507" t="str">
        <f t="shared" si="47"/>
        <v>Graduate</v>
      </c>
    </row>
    <row r="1508" spans="1:17">
      <c r="A1508" s="2">
        <v>2753</v>
      </c>
      <c r="B1508" s="2">
        <v>139435</v>
      </c>
      <c r="C1508" s="2">
        <v>1</v>
      </c>
      <c r="D1508" s="2">
        <v>0</v>
      </c>
      <c r="E1508" s="2">
        <v>47</v>
      </c>
      <c r="F1508" s="2">
        <v>0</v>
      </c>
      <c r="G1508" s="2">
        <v>0</v>
      </c>
      <c r="H1508" s="2">
        <v>0</v>
      </c>
      <c r="I1508" s="2">
        <v>1</v>
      </c>
      <c r="J1508" s="2">
        <v>0</v>
      </c>
      <c r="K1508" s="2">
        <v>0</v>
      </c>
      <c r="L1508" s="2">
        <v>0</v>
      </c>
      <c r="M1508" s="2">
        <v>0</v>
      </c>
      <c r="N1508" s="2">
        <v>1</v>
      </c>
      <c r="O1508" s="2" t="s">
        <v>17</v>
      </c>
      <c r="P1508" s="2" t="str">
        <f t="shared" si="46"/>
        <v>Together</v>
      </c>
      <c r="Q1508" t="str">
        <f t="shared" si="47"/>
        <v>PhD</v>
      </c>
    </row>
    <row r="1509" spans="1:17">
      <c r="A1509" s="2">
        <v>2239</v>
      </c>
      <c r="B1509" s="2">
        <v>139356</v>
      </c>
      <c r="C1509" s="2">
        <v>1</v>
      </c>
      <c r="D1509" s="2">
        <v>1</v>
      </c>
      <c r="E1509" s="2">
        <v>44</v>
      </c>
      <c r="F1509" s="2">
        <v>0</v>
      </c>
      <c r="G1509" s="2">
        <v>1</v>
      </c>
      <c r="H1509" s="2">
        <v>0</v>
      </c>
      <c r="I1509" s="2">
        <v>0</v>
      </c>
      <c r="J1509" s="2">
        <v>0</v>
      </c>
      <c r="K1509" s="2">
        <v>0</v>
      </c>
      <c r="L1509" s="2">
        <v>1</v>
      </c>
      <c r="M1509" s="2">
        <v>0</v>
      </c>
      <c r="N1509" s="2">
        <v>0</v>
      </c>
      <c r="O1509" s="2" t="s">
        <v>20</v>
      </c>
      <c r="P1509" s="2" t="str">
        <f t="shared" si="46"/>
        <v>Married</v>
      </c>
      <c r="Q1509" t="str">
        <f t="shared" si="47"/>
        <v>Graduate</v>
      </c>
    </row>
    <row r="1510" spans="1:17">
      <c r="A1510" s="2">
        <v>2621</v>
      </c>
      <c r="B1510" s="2">
        <v>139228</v>
      </c>
      <c r="C1510" s="2">
        <v>0</v>
      </c>
      <c r="D1510" s="2">
        <v>0</v>
      </c>
      <c r="E1510" s="2">
        <v>60</v>
      </c>
      <c r="F1510" s="2">
        <v>1</v>
      </c>
      <c r="G1510" s="2">
        <v>0</v>
      </c>
      <c r="H1510" s="2">
        <v>0</v>
      </c>
      <c r="I1510" s="2">
        <v>0</v>
      </c>
      <c r="J1510" s="2">
        <v>0</v>
      </c>
      <c r="K1510" s="2">
        <v>0</v>
      </c>
      <c r="L1510" s="2">
        <v>0</v>
      </c>
      <c r="M1510" s="2">
        <v>1</v>
      </c>
      <c r="N1510" s="2">
        <v>0</v>
      </c>
      <c r="O1510" s="2" t="s">
        <v>17</v>
      </c>
      <c r="P1510" s="2" t="str">
        <f t="shared" si="46"/>
        <v>Divorced</v>
      </c>
      <c r="Q1510" t="str">
        <f t="shared" si="47"/>
        <v>Master</v>
      </c>
    </row>
    <row r="1511" spans="1:17">
      <c r="A1511" s="2">
        <v>2072</v>
      </c>
      <c r="B1511" s="2">
        <v>139190</v>
      </c>
      <c r="C1511" s="2">
        <v>1</v>
      </c>
      <c r="D1511" s="2">
        <v>0</v>
      </c>
      <c r="E1511" s="2">
        <v>46</v>
      </c>
      <c r="F1511" s="2">
        <v>0</v>
      </c>
      <c r="G1511" s="2">
        <v>0</v>
      </c>
      <c r="H1511" s="2">
        <v>1</v>
      </c>
      <c r="I1511" s="2">
        <v>0</v>
      </c>
      <c r="J1511" s="2">
        <v>0</v>
      </c>
      <c r="K1511" s="2">
        <v>0</v>
      </c>
      <c r="L1511" s="2">
        <v>0</v>
      </c>
      <c r="M1511" s="2">
        <v>0</v>
      </c>
      <c r="N1511" s="2">
        <v>1</v>
      </c>
      <c r="O1511" s="2" t="s">
        <v>21</v>
      </c>
      <c r="P1511" s="2" t="str">
        <f t="shared" si="46"/>
        <v>Single</v>
      </c>
      <c r="Q1511" t="str">
        <f t="shared" si="47"/>
        <v>PhD</v>
      </c>
    </row>
    <row r="1512" spans="1:17">
      <c r="A1512" s="2">
        <v>2986</v>
      </c>
      <c r="B1512" s="2">
        <v>139146</v>
      </c>
      <c r="C1512" s="2">
        <v>1</v>
      </c>
      <c r="D1512" s="2">
        <v>0</v>
      </c>
      <c r="E1512" s="2">
        <v>34</v>
      </c>
      <c r="F1512" s="2">
        <v>0</v>
      </c>
      <c r="G1512" s="2">
        <v>0</v>
      </c>
      <c r="H1512" s="2">
        <v>1</v>
      </c>
      <c r="I1512" s="2">
        <v>0</v>
      </c>
      <c r="J1512" s="2">
        <v>0</v>
      </c>
      <c r="K1512" s="2">
        <v>0</v>
      </c>
      <c r="L1512" s="2">
        <v>1</v>
      </c>
      <c r="M1512" s="2">
        <v>0</v>
      </c>
      <c r="N1512" s="2">
        <v>0</v>
      </c>
      <c r="O1512" s="2" t="s">
        <v>22</v>
      </c>
      <c r="P1512" s="2" t="str">
        <f t="shared" si="46"/>
        <v>Single</v>
      </c>
      <c r="Q1512" t="str">
        <f t="shared" si="47"/>
        <v>Graduate</v>
      </c>
    </row>
    <row r="1513" spans="1:17">
      <c r="A1513" s="2">
        <v>2946</v>
      </c>
      <c r="B1513" s="2">
        <v>139062</v>
      </c>
      <c r="C1513" s="2">
        <v>1</v>
      </c>
      <c r="D1513" s="2">
        <v>0</v>
      </c>
      <c r="E1513" s="2">
        <v>37</v>
      </c>
      <c r="F1513" s="2">
        <v>0</v>
      </c>
      <c r="G1513" s="2">
        <v>0</v>
      </c>
      <c r="H1513" s="2">
        <v>1</v>
      </c>
      <c r="I1513" s="2">
        <v>0</v>
      </c>
      <c r="J1513" s="2">
        <v>0</v>
      </c>
      <c r="K1513" s="2">
        <v>0</v>
      </c>
      <c r="L1513" s="2">
        <v>1</v>
      </c>
      <c r="M1513" s="2">
        <v>0</v>
      </c>
      <c r="N1513" s="2">
        <v>0</v>
      </c>
      <c r="O1513" s="2" t="s">
        <v>19</v>
      </c>
      <c r="P1513" s="2" t="str">
        <f t="shared" si="46"/>
        <v>Single</v>
      </c>
      <c r="Q1513" t="str">
        <f t="shared" si="47"/>
        <v>Graduate</v>
      </c>
    </row>
    <row r="1514" spans="1:17">
      <c r="A1514" s="2">
        <v>2022</v>
      </c>
      <c r="B1514" s="2">
        <v>138998</v>
      </c>
      <c r="C1514" s="2">
        <v>1</v>
      </c>
      <c r="D1514" s="2">
        <v>1</v>
      </c>
      <c r="E1514" s="2">
        <v>66</v>
      </c>
      <c r="F1514" s="2">
        <v>0</v>
      </c>
      <c r="G1514" s="2">
        <v>1</v>
      </c>
      <c r="H1514" s="2">
        <v>0</v>
      </c>
      <c r="I1514" s="2">
        <v>0</v>
      </c>
      <c r="J1514" s="2">
        <v>0</v>
      </c>
      <c r="K1514" s="2">
        <v>0</v>
      </c>
      <c r="L1514" s="2">
        <v>1</v>
      </c>
      <c r="M1514" s="2">
        <v>0</v>
      </c>
      <c r="N1514" s="2">
        <v>0</v>
      </c>
      <c r="O1514" s="2" t="s">
        <v>19</v>
      </c>
      <c r="P1514" s="2" t="str">
        <f t="shared" si="46"/>
        <v>Married</v>
      </c>
      <c r="Q1514" t="str">
        <f t="shared" si="47"/>
        <v>Graduate</v>
      </c>
    </row>
    <row r="1515" spans="1:17">
      <c r="A1515" s="2">
        <v>2547</v>
      </c>
      <c r="B1515" s="2">
        <v>138998</v>
      </c>
      <c r="C1515" s="2">
        <v>1</v>
      </c>
      <c r="D1515" s="2">
        <v>1</v>
      </c>
      <c r="E1515" s="2">
        <v>66</v>
      </c>
      <c r="F1515" s="2">
        <v>0</v>
      </c>
      <c r="G1515" s="2">
        <v>1</v>
      </c>
      <c r="H1515" s="2">
        <v>0</v>
      </c>
      <c r="I1515" s="2">
        <v>0</v>
      </c>
      <c r="J1515" s="2">
        <v>0</v>
      </c>
      <c r="K1515" s="2">
        <v>0</v>
      </c>
      <c r="L1515" s="2">
        <v>1</v>
      </c>
      <c r="M1515" s="2">
        <v>0</v>
      </c>
      <c r="N1515" s="2">
        <v>0</v>
      </c>
      <c r="O1515" s="2" t="s">
        <v>18</v>
      </c>
      <c r="P1515" s="2" t="str">
        <f t="shared" si="46"/>
        <v>Married</v>
      </c>
      <c r="Q1515" t="str">
        <f t="shared" si="47"/>
        <v>Graduate</v>
      </c>
    </row>
    <row r="1516" spans="1:17">
      <c r="A1516" s="2">
        <v>1439</v>
      </c>
      <c r="B1516" s="2">
        <v>138988</v>
      </c>
      <c r="C1516" s="2">
        <v>1</v>
      </c>
      <c r="D1516" s="2">
        <v>2</v>
      </c>
      <c r="E1516" s="2">
        <v>48</v>
      </c>
      <c r="F1516" s="2">
        <v>0</v>
      </c>
      <c r="G1516" s="2">
        <v>1</v>
      </c>
      <c r="H1516" s="2">
        <v>0</v>
      </c>
      <c r="I1516" s="2">
        <v>0</v>
      </c>
      <c r="J1516" s="2">
        <v>0</v>
      </c>
      <c r="K1516" s="2">
        <v>0</v>
      </c>
      <c r="L1516" s="2">
        <v>1</v>
      </c>
      <c r="M1516" s="2">
        <v>0</v>
      </c>
      <c r="N1516" s="2">
        <v>0</v>
      </c>
      <c r="O1516" s="2" t="s">
        <v>17</v>
      </c>
      <c r="P1516" s="2" t="str">
        <f t="shared" si="46"/>
        <v>Married</v>
      </c>
      <c r="Q1516" t="str">
        <f t="shared" si="47"/>
        <v>Graduate</v>
      </c>
    </row>
    <row r="1517" spans="1:17">
      <c r="A1517" s="2">
        <v>1464</v>
      </c>
      <c r="B1517" s="2">
        <v>138961</v>
      </c>
      <c r="C1517" s="2">
        <v>1</v>
      </c>
      <c r="D1517" s="2">
        <v>0</v>
      </c>
      <c r="E1517" s="2">
        <v>47</v>
      </c>
      <c r="F1517" s="2">
        <v>0</v>
      </c>
      <c r="G1517" s="2">
        <v>1</v>
      </c>
      <c r="H1517" s="2">
        <v>0</v>
      </c>
      <c r="I1517" s="2">
        <v>0</v>
      </c>
      <c r="J1517" s="2">
        <v>0</v>
      </c>
      <c r="K1517" s="2">
        <v>0</v>
      </c>
      <c r="L1517" s="2">
        <v>0</v>
      </c>
      <c r="M1517" s="2">
        <v>1</v>
      </c>
      <c r="N1517" s="2">
        <v>0</v>
      </c>
      <c r="O1517" s="2" t="s">
        <v>19</v>
      </c>
      <c r="P1517" s="2" t="str">
        <f t="shared" si="46"/>
        <v>Married</v>
      </c>
      <c r="Q1517" t="str">
        <f t="shared" si="47"/>
        <v>Master</v>
      </c>
    </row>
    <row r="1518" spans="1:17">
      <c r="A1518" s="2">
        <v>1665</v>
      </c>
      <c r="B1518" s="2">
        <v>138946</v>
      </c>
      <c r="C1518" s="2">
        <v>0</v>
      </c>
      <c r="D1518" s="2">
        <v>1</v>
      </c>
      <c r="E1518" s="2">
        <v>65</v>
      </c>
      <c r="F1518" s="2">
        <v>0</v>
      </c>
      <c r="G1518" s="2">
        <v>0</v>
      </c>
      <c r="H1518" s="2">
        <v>0</v>
      </c>
      <c r="I1518" s="2">
        <v>1</v>
      </c>
      <c r="J1518" s="2">
        <v>0</v>
      </c>
      <c r="K1518" s="2">
        <v>0</v>
      </c>
      <c r="L1518" s="2">
        <v>1</v>
      </c>
      <c r="M1518" s="2">
        <v>0</v>
      </c>
      <c r="N1518" s="2">
        <v>0</v>
      </c>
      <c r="O1518" s="2" t="s">
        <v>18</v>
      </c>
      <c r="P1518" s="2" t="str">
        <f t="shared" si="46"/>
        <v>Together</v>
      </c>
      <c r="Q1518" t="str">
        <f t="shared" si="47"/>
        <v>Graduate</v>
      </c>
    </row>
    <row r="1519" spans="1:17">
      <c r="A1519" s="2">
        <v>3147</v>
      </c>
      <c r="B1519" s="2">
        <v>138946</v>
      </c>
      <c r="C1519" s="2">
        <v>0</v>
      </c>
      <c r="D1519" s="2">
        <v>1</v>
      </c>
      <c r="E1519" s="2">
        <v>65</v>
      </c>
      <c r="F1519" s="2">
        <v>0</v>
      </c>
      <c r="G1519" s="2">
        <v>0</v>
      </c>
      <c r="H1519" s="2">
        <v>0</v>
      </c>
      <c r="I1519" s="2">
        <v>1</v>
      </c>
      <c r="J1519" s="2">
        <v>0</v>
      </c>
      <c r="K1519" s="2">
        <v>0</v>
      </c>
      <c r="L1519" s="2">
        <v>1</v>
      </c>
      <c r="M1519" s="2">
        <v>0</v>
      </c>
      <c r="N1519" s="2">
        <v>0</v>
      </c>
      <c r="O1519" s="2" t="s">
        <v>18</v>
      </c>
      <c r="P1519" s="2" t="str">
        <f t="shared" si="46"/>
        <v>Together</v>
      </c>
      <c r="Q1519" t="str">
        <f t="shared" si="47"/>
        <v>Graduate</v>
      </c>
    </row>
    <row r="1520" spans="1:17">
      <c r="A1520" s="2">
        <v>2368</v>
      </c>
      <c r="B1520" s="2">
        <v>138887</v>
      </c>
      <c r="C1520" s="2">
        <v>1</v>
      </c>
      <c r="D1520" s="2">
        <v>0</v>
      </c>
      <c r="E1520" s="2">
        <v>48</v>
      </c>
      <c r="F1520" s="2">
        <v>0</v>
      </c>
      <c r="G1520" s="2">
        <v>0</v>
      </c>
      <c r="H1520" s="2">
        <v>0</v>
      </c>
      <c r="I1520" s="2">
        <v>1</v>
      </c>
      <c r="J1520" s="2">
        <v>0</v>
      </c>
      <c r="K1520" s="2">
        <v>0</v>
      </c>
      <c r="L1520" s="2">
        <v>0</v>
      </c>
      <c r="M1520" s="2">
        <v>0</v>
      </c>
      <c r="N1520" s="2">
        <v>1</v>
      </c>
      <c r="O1520" s="2" t="s">
        <v>22</v>
      </c>
      <c r="P1520" s="2" t="str">
        <f t="shared" si="46"/>
        <v>Together</v>
      </c>
      <c r="Q1520" t="str">
        <f t="shared" si="47"/>
        <v>PhD</v>
      </c>
    </row>
    <row r="1521" spans="1:17">
      <c r="A1521" s="2">
        <v>1181</v>
      </c>
      <c r="B1521" s="2">
        <v>138872</v>
      </c>
      <c r="C1521" s="2">
        <v>1</v>
      </c>
      <c r="D1521" s="2">
        <v>0</v>
      </c>
      <c r="E1521" s="2">
        <v>32</v>
      </c>
      <c r="F1521" s="2">
        <v>0</v>
      </c>
      <c r="G1521" s="2">
        <v>1</v>
      </c>
      <c r="H1521" s="2">
        <v>0</v>
      </c>
      <c r="I1521" s="2">
        <v>0</v>
      </c>
      <c r="J1521" s="2">
        <v>0</v>
      </c>
      <c r="K1521" s="2">
        <v>0</v>
      </c>
      <c r="L1521" s="2">
        <v>1</v>
      </c>
      <c r="M1521" s="2">
        <v>0</v>
      </c>
      <c r="N1521" s="2">
        <v>0</v>
      </c>
      <c r="O1521" s="2" t="s">
        <v>17</v>
      </c>
      <c r="P1521" s="2" t="str">
        <f t="shared" si="46"/>
        <v>Married</v>
      </c>
      <c r="Q1521" t="str">
        <f t="shared" si="47"/>
        <v>Graduate</v>
      </c>
    </row>
    <row r="1522" spans="1:17">
      <c r="A1522" s="2">
        <v>1166</v>
      </c>
      <c r="B1522" s="2">
        <v>138853</v>
      </c>
      <c r="C1522" s="2">
        <v>1</v>
      </c>
      <c r="D1522" s="2">
        <v>1</v>
      </c>
      <c r="E1522" s="2">
        <v>50</v>
      </c>
      <c r="F1522" s="2">
        <v>0</v>
      </c>
      <c r="G1522" s="2">
        <v>1</v>
      </c>
      <c r="H1522" s="2">
        <v>0</v>
      </c>
      <c r="I1522" s="2">
        <v>0</v>
      </c>
      <c r="J1522" s="2">
        <v>0</v>
      </c>
      <c r="K1522" s="2">
        <v>0</v>
      </c>
      <c r="L1522" s="2">
        <v>0</v>
      </c>
      <c r="M1522" s="2">
        <v>0</v>
      </c>
      <c r="N1522" s="2">
        <v>1</v>
      </c>
      <c r="O1522" s="2" t="s">
        <v>21</v>
      </c>
      <c r="P1522" s="2" t="str">
        <f t="shared" si="46"/>
        <v>Married</v>
      </c>
      <c r="Q1522" t="str">
        <f t="shared" si="47"/>
        <v>PhD</v>
      </c>
    </row>
    <row r="1523" spans="1:17">
      <c r="A1523" s="2">
        <v>1740</v>
      </c>
      <c r="B1523" s="2">
        <v>138829</v>
      </c>
      <c r="C1523" s="2">
        <v>0</v>
      </c>
      <c r="D1523" s="2">
        <v>1</v>
      </c>
      <c r="E1523" s="2">
        <v>61</v>
      </c>
      <c r="F1523" s="2">
        <v>0</v>
      </c>
      <c r="G1523" s="2">
        <v>1</v>
      </c>
      <c r="H1523" s="2">
        <v>0</v>
      </c>
      <c r="I1523" s="2">
        <v>0</v>
      </c>
      <c r="J1523" s="2">
        <v>0</v>
      </c>
      <c r="K1523" s="2">
        <v>0</v>
      </c>
      <c r="L1523" s="2">
        <v>0</v>
      </c>
      <c r="M1523" s="2">
        <v>0</v>
      </c>
      <c r="N1523" s="2">
        <v>1</v>
      </c>
      <c r="O1523" s="2" t="s">
        <v>19</v>
      </c>
      <c r="P1523" s="2" t="str">
        <f t="shared" si="46"/>
        <v>Married</v>
      </c>
      <c r="Q1523" t="str">
        <f t="shared" si="47"/>
        <v>PhD</v>
      </c>
    </row>
    <row r="1524" spans="1:17">
      <c r="A1524" s="2">
        <v>1372</v>
      </c>
      <c r="B1524" s="2">
        <v>138823</v>
      </c>
      <c r="C1524" s="2">
        <v>0</v>
      </c>
      <c r="D1524" s="2">
        <v>1</v>
      </c>
      <c r="E1524" s="2">
        <v>71</v>
      </c>
      <c r="F1524" s="2">
        <v>0</v>
      </c>
      <c r="G1524" s="2">
        <v>0</v>
      </c>
      <c r="H1524" s="2">
        <v>0</v>
      </c>
      <c r="I1524" s="2">
        <v>1</v>
      </c>
      <c r="J1524" s="2">
        <v>0</v>
      </c>
      <c r="K1524" s="2">
        <v>0</v>
      </c>
      <c r="L1524" s="2">
        <v>1</v>
      </c>
      <c r="M1524" s="2">
        <v>0</v>
      </c>
      <c r="N1524" s="2">
        <v>0</v>
      </c>
      <c r="O1524" s="2" t="s">
        <v>22</v>
      </c>
      <c r="P1524" s="2" t="str">
        <f t="shared" si="46"/>
        <v>Together</v>
      </c>
      <c r="Q1524" t="str">
        <f t="shared" si="47"/>
        <v>Graduate</v>
      </c>
    </row>
    <row r="1525" spans="1:17">
      <c r="A1525" s="2">
        <v>2253</v>
      </c>
      <c r="B1525" s="2">
        <v>138808</v>
      </c>
      <c r="C1525" s="2">
        <v>1</v>
      </c>
      <c r="D1525" s="2">
        <v>0</v>
      </c>
      <c r="E1525" s="2">
        <v>48</v>
      </c>
      <c r="F1525" s="2">
        <v>0</v>
      </c>
      <c r="G1525" s="2">
        <v>0</v>
      </c>
      <c r="H1525" s="2">
        <v>1</v>
      </c>
      <c r="I1525" s="2">
        <v>0</v>
      </c>
      <c r="J1525" s="2">
        <v>0</v>
      </c>
      <c r="K1525" s="2">
        <v>0</v>
      </c>
      <c r="L1525" s="2">
        <v>1</v>
      </c>
      <c r="M1525" s="2">
        <v>0</v>
      </c>
      <c r="N1525" s="2">
        <v>0</v>
      </c>
      <c r="O1525" s="2" t="s">
        <v>18</v>
      </c>
      <c r="P1525" s="2" t="str">
        <f t="shared" si="46"/>
        <v>Single</v>
      </c>
      <c r="Q1525" t="str">
        <f t="shared" si="47"/>
        <v>Graduate</v>
      </c>
    </row>
    <row r="1526" spans="1:17">
      <c r="A1526" s="2">
        <v>2404</v>
      </c>
      <c r="B1526" s="2">
        <v>138741</v>
      </c>
      <c r="C1526" s="2">
        <v>1</v>
      </c>
      <c r="D1526" s="2">
        <v>1</v>
      </c>
      <c r="E1526" s="2">
        <v>62</v>
      </c>
      <c r="F1526" s="2">
        <v>0</v>
      </c>
      <c r="G1526" s="2">
        <v>0</v>
      </c>
      <c r="H1526" s="2">
        <v>1</v>
      </c>
      <c r="I1526" s="2">
        <v>0</v>
      </c>
      <c r="J1526" s="2">
        <v>0</v>
      </c>
      <c r="K1526" s="2">
        <v>0</v>
      </c>
      <c r="L1526" s="2">
        <v>0</v>
      </c>
      <c r="M1526" s="2">
        <v>0</v>
      </c>
      <c r="N1526" s="2">
        <v>0</v>
      </c>
      <c r="O1526" s="2" t="s">
        <v>22</v>
      </c>
      <c r="P1526" s="2" t="str">
        <f t="shared" si="46"/>
        <v>Single</v>
      </c>
      <c r="Q1526" t="e">
        <f t="shared" si="47"/>
        <v>#N/A</v>
      </c>
    </row>
    <row r="1527" spans="1:17">
      <c r="A1527" s="2">
        <v>2733</v>
      </c>
      <c r="B1527" s="2">
        <v>138725</v>
      </c>
      <c r="C1527" s="2">
        <v>1</v>
      </c>
      <c r="D1527" s="2">
        <v>1</v>
      </c>
      <c r="E1527" s="2">
        <v>65</v>
      </c>
      <c r="F1527" s="2">
        <v>0</v>
      </c>
      <c r="G1527" s="2">
        <v>1</v>
      </c>
      <c r="H1527" s="2">
        <v>0</v>
      </c>
      <c r="I1527" s="2">
        <v>0</v>
      </c>
      <c r="J1527" s="2">
        <v>0</v>
      </c>
      <c r="K1527" s="2">
        <v>0</v>
      </c>
      <c r="L1527" s="2">
        <v>0</v>
      </c>
      <c r="M1527" s="2">
        <v>0</v>
      </c>
      <c r="N1527" s="2">
        <v>1</v>
      </c>
      <c r="O1527" s="2" t="s">
        <v>18</v>
      </c>
      <c r="P1527" s="2" t="str">
        <f t="shared" si="46"/>
        <v>Married</v>
      </c>
      <c r="Q1527" t="str">
        <f t="shared" si="47"/>
        <v>PhD</v>
      </c>
    </row>
    <row r="1528" spans="1:17">
      <c r="A1528" s="2">
        <v>1724</v>
      </c>
      <c r="B1528" s="2">
        <v>138702</v>
      </c>
      <c r="C1528" s="2">
        <v>1</v>
      </c>
      <c r="D1528" s="2">
        <v>0</v>
      </c>
      <c r="E1528" s="2">
        <v>42</v>
      </c>
      <c r="F1528" s="2">
        <v>0</v>
      </c>
      <c r="G1528" s="2">
        <v>0</v>
      </c>
      <c r="H1528" s="2">
        <v>0</v>
      </c>
      <c r="I1528" s="2">
        <v>1</v>
      </c>
      <c r="J1528" s="2">
        <v>0</v>
      </c>
      <c r="K1528" s="2">
        <v>0</v>
      </c>
      <c r="L1528" s="2">
        <v>0</v>
      </c>
      <c r="M1528" s="2">
        <v>0</v>
      </c>
      <c r="N1528" s="2">
        <v>0</v>
      </c>
      <c r="O1528" s="2" t="s">
        <v>21</v>
      </c>
      <c r="P1528" s="2" t="str">
        <f t="shared" si="46"/>
        <v>Together</v>
      </c>
      <c r="Q1528" t="e">
        <f t="shared" si="47"/>
        <v>#N/A</v>
      </c>
    </row>
    <row r="1529" spans="1:17">
      <c r="A1529" s="2">
        <v>1844</v>
      </c>
      <c r="B1529" s="2">
        <v>138683</v>
      </c>
      <c r="C1529" s="2">
        <v>1</v>
      </c>
      <c r="D1529" s="2">
        <v>0</v>
      </c>
      <c r="E1529" s="2">
        <v>31</v>
      </c>
      <c r="F1529" s="2">
        <v>0</v>
      </c>
      <c r="G1529" s="2">
        <v>0</v>
      </c>
      <c r="H1529" s="2">
        <v>0</v>
      </c>
      <c r="I1529" s="2">
        <v>1</v>
      </c>
      <c r="J1529" s="2">
        <v>0</v>
      </c>
      <c r="K1529" s="2">
        <v>0</v>
      </c>
      <c r="L1529" s="2">
        <v>0</v>
      </c>
      <c r="M1529" s="2">
        <v>0</v>
      </c>
      <c r="N1529" s="2">
        <v>0</v>
      </c>
      <c r="O1529" s="2" t="s">
        <v>21</v>
      </c>
      <c r="P1529" s="2" t="str">
        <f t="shared" si="46"/>
        <v>Together</v>
      </c>
      <c r="Q1529" t="e">
        <f t="shared" si="47"/>
        <v>#N/A</v>
      </c>
    </row>
    <row r="1530" spans="1:17">
      <c r="A1530" s="2">
        <v>3013</v>
      </c>
      <c r="B1530" s="2">
        <v>138680</v>
      </c>
      <c r="C1530" s="2">
        <v>1</v>
      </c>
      <c r="D1530" s="2">
        <v>0</v>
      </c>
      <c r="E1530" s="2">
        <v>36</v>
      </c>
      <c r="F1530" s="2">
        <v>0</v>
      </c>
      <c r="G1530" s="2">
        <v>1</v>
      </c>
      <c r="H1530" s="2">
        <v>0</v>
      </c>
      <c r="I1530" s="2">
        <v>0</v>
      </c>
      <c r="J1530" s="2">
        <v>0</v>
      </c>
      <c r="K1530" s="2">
        <v>0</v>
      </c>
      <c r="L1530" s="2">
        <v>1</v>
      </c>
      <c r="M1530" s="2">
        <v>0</v>
      </c>
      <c r="N1530" s="2">
        <v>0</v>
      </c>
      <c r="O1530" s="2" t="s">
        <v>20</v>
      </c>
      <c r="P1530" s="2" t="str">
        <f t="shared" si="46"/>
        <v>Married</v>
      </c>
      <c r="Q1530" t="str">
        <f t="shared" si="47"/>
        <v>Graduate</v>
      </c>
    </row>
    <row r="1531" spans="1:17">
      <c r="A1531" s="2">
        <v>1339</v>
      </c>
      <c r="B1531" s="2">
        <v>138643</v>
      </c>
      <c r="C1531" s="2">
        <v>1</v>
      </c>
      <c r="D1531" s="2">
        <v>1</v>
      </c>
      <c r="E1531" s="2">
        <v>42</v>
      </c>
      <c r="F1531" s="2">
        <v>0</v>
      </c>
      <c r="G1531" s="2">
        <v>0</v>
      </c>
      <c r="H1531" s="2">
        <v>1</v>
      </c>
      <c r="I1531" s="2">
        <v>0</v>
      </c>
      <c r="J1531" s="2">
        <v>0</v>
      </c>
      <c r="K1531" s="2">
        <v>0</v>
      </c>
      <c r="L1531" s="2">
        <v>1</v>
      </c>
      <c r="M1531" s="2">
        <v>0</v>
      </c>
      <c r="N1531" s="2">
        <v>0</v>
      </c>
      <c r="O1531" s="2" t="s">
        <v>20</v>
      </c>
      <c r="P1531" s="2" t="str">
        <f t="shared" si="46"/>
        <v>Single</v>
      </c>
      <c r="Q1531" t="str">
        <f t="shared" si="47"/>
        <v>Graduate</v>
      </c>
    </row>
    <row r="1532" spans="1:17">
      <c r="A1532" s="2">
        <v>1030</v>
      </c>
      <c r="B1532" s="2">
        <v>138620</v>
      </c>
      <c r="C1532" s="2">
        <v>0</v>
      </c>
      <c r="D1532" s="2">
        <v>0</v>
      </c>
      <c r="E1532" s="2">
        <v>57</v>
      </c>
      <c r="F1532" s="2">
        <v>0</v>
      </c>
      <c r="G1532" s="2">
        <v>0</v>
      </c>
      <c r="H1532" s="2">
        <v>0</v>
      </c>
      <c r="I1532" s="2">
        <v>1</v>
      </c>
      <c r="J1532" s="2">
        <v>0</v>
      </c>
      <c r="K1532" s="2">
        <v>0</v>
      </c>
      <c r="L1532" s="2">
        <v>0</v>
      </c>
      <c r="M1532" s="2">
        <v>1</v>
      </c>
      <c r="N1532" s="2">
        <v>0</v>
      </c>
      <c r="O1532" s="2" t="s">
        <v>22</v>
      </c>
      <c r="P1532" s="2" t="str">
        <f t="shared" si="46"/>
        <v>Together</v>
      </c>
      <c r="Q1532" t="str">
        <f t="shared" si="47"/>
        <v>Master</v>
      </c>
    </row>
    <row r="1533" spans="1:17">
      <c r="A1533" s="2">
        <v>1078</v>
      </c>
      <c r="B1533" s="2">
        <v>138620</v>
      </c>
      <c r="C1533" s="2">
        <v>0</v>
      </c>
      <c r="D1533" s="2">
        <v>0</v>
      </c>
      <c r="E1533" s="2">
        <v>57</v>
      </c>
      <c r="F1533" s="2">
        <v>0</v>
      </c>
      <c r="G1533" s="2">
        <v>0</v>
      </c>
      <c r="H1533" s="2">
        <v>0</v>
      </c>
      <c r="I1533" s="2">
        <v>1</v>
      </c>
      <c r="J1533" s="2">
        <v>0</v>
      </c>
      <c r="K1533" s="2">
        <v>0</v>
      </c>
      <c r="L1533" s="2">
        <v>0</v>
      </c>
      <c r="M1533" s="2">
        <v>1</v>
      </c>
      <c r="N1533" s="2">
        <v>0</v>
      </c>
      <c r="O1533" s="2" t="s">
        <v>22</v>
      </c>
      <c r="P1533" s="2" t="str">
        <f t="shared" si="46"/>
        <v>Together</v>
      </c>
      <c r="Q1533" t="str">
        <f t="shared" si="47"/>
        <v>Master</v>
      </c>
    </row>
    <row r="1534" spans="1:17">
      <c r="A1534" s="2">
        <v>1556</v>
      </c>
      <c r="B1534" s="2">
        <v>138593</v>
      </c>
      <c r="C1534" s="2">
        <v>1</v>
      </c>
      <c r="D1534" s="2">
        <v>0</v>
      </c>
      <c r="E1534" s="2">
        <v>42</v>
      </c>
      <c r="F1534" s="2">
        <v>0</v>
      </c>
      <c r="G1534" s="2">
        <v>0</v>
      </c>
      <c r="H1534" s="2">
        <v>1</v>
      </c>
      <c r="I1534" s="2">
        <v>0</v>
      </c>
      <c r="J1534" s="2">
        <v>0</v>
      </c>
      <c r="K1534" s="2">
        <v>0</v>
      </c>
      <c r="L1534" s="2">
        <v>0</v>
      </c>
      <c r="M1534" s="2">
        <v>0</v>
      </c>
      <c r="N1534" s="2">
        <v>0</v>
      </c>
      <c r="O1534" s="2" t="s">
        <v>21</v>
      </c>
      <c r="P1534" s="2" t="str">
        <f t="shared" si="46"/>
        <v>Single</v>
      </c>
      <c r="Q1534" t="e">
        <f t="shared" si="47"/>
        <v>#N/A</v>
      </c>
    </row>
    <row r="1535" spans="1:17">
      <c r="A1535" s="2">
        <v>1220</v>
      </c>
      <c r="B1535" s="2">
        <v>138590</v>
      </c>
      <c r="C1535" s="2">
        <v>1</v>
      </c>
      <c r="D1535" s="2">
        <v>0</v>
      </c>
      <c r="E1535" s="2">
        <v>49</v>
      </c>
      <c r="F1535" s="2">
        <v>0</v>
      </c>
      <c r="G1535" s="2">
        <v>0</v>
      </c>
      <c r="H1535" s="2">
        <v>0</v>
      </c>
      <c r="I1535" s="2">
        <v>1</v>
      </c>
      <c r="J1535" s="2">
        <v>0</v>
      </c>
      <c r="K1535" s="2">
        <v>0</v>
      </c>
      <c r="L1535" s="2">
        <v>1</v>
      </c>
      <c r="M1535" s="2">
        <v>0</v>
      </c>
      <c r="N1535" s="2">
        <v>0</v>
      </c>
      <c r="O1535" s="2" t="s">
        <v>21</v>
      </c>
      <c r="P1535" s="2" t="str">
        <f t="shared" si="46"/>
        <v>Together</v>
      </c>
      <c r="Q1535" t="str">
        <f t="shared" si="47"/>
        <v>Graduate</v>
      </c>
    </row>
    <row r="1536" spans="1:17">
      <c r="A1536" s="2">
        <v>1358</v>
      </c>
      <c r="B1536" s="2">
        <v>138578</v>
      </c>
      <c r="C1536" s="2">
        <v>1</v>
      </c>
      <c r="D1536" s="2">
        <v>1</v>
      </c>
      <c r="E1536" s="2">
        <v>48</v>
      </c>
      <c r="F1536" s="2">
        <v>0</v>
      </c>
      <c r="G1536" s="2">
        <v>0</v>
      </c>
      <c r="H1536" s="2">
        <v>1</v>
      </c>
      <c r="I1536" s="2">
        <v>0</v>
      </c>
      <c r="J1536" s="2">
        <v>0</v>
      </c>
      <c r="K1536" s="2">
        <v>0</v>
      </c>
      <c r="L1536" s="2">
        <v>0</v>
      </c>
      <c r="M1536" s="2">
        <v>0</v>
      </c>
      <c r="N1536" s="2">
        <v>1</v>
      </c>
      <c r="O1536" s="2" t="s">
        <v>21</v>
      </c>
      <c r="P1536" s="2" t="str">
        <f t="shared" si="46"/>
        <v>Single</v>
      </c>
      <c r="Q1536" t="str">
        <f t="shared" si="47"/>
        <v>PhD</v>
      </c>
    </row>
    <row r="1537" spans="1:17">
      <c r="A1537" s="2">
        <v>2074</v>
      </c>
      <c r="B1537" s="2">
        <v>138578</v>
      </c>
      <c r="C1537" s="2">
        <v>1</v>
      </c>
      <c r="D1537" s="2">
        <v>1</v>
      </c>
      <c r="E1537" s="2">
        <v>48</v>
      </c>
      <c r="F1537" s="2">
        <v>0</v>
      </c>
      <c r="G1537" s="2">
        <v>0</v>
      </c>
      <c r="H1537" s="2">
        <v>1</v>
      </c>
      <c r="I1537" s="2">
        <v>0</v>
      </c>
      <c r="J1537" s="2">
        <v>0</v>
      </c>
      <c r="K1537" s="2">
        <v>0</v>
      </c>
      <c r="L1537" s="2">
        <v>0</v>
      </c>
      <c r="M1537" s="2">
        <v>0</v>
      </c>
      <c r="N1537" s="2">
        <v>1</v>
      </c>
      <c r="O1537" s="2" t="s">
        <v>22</v>
      </c>
      <c r="P1537" s="2" t="str">
        <f t="shared" si="46"/>
        <v>Single</v>
      </c>
      <c r="Q1537" t="str">
        <f t="shared" si="47"/>
        <v>PhD</v>
      </c>
    </row>
    <row r="1538" spans="1:17">
      <c r="A1538" s="2">
        <v>1837</v>
      </c>
      <c r="B1538" s="2">
        <v>138576</v>
      </c>
      <c r="C1538" s="2">
        <v>0</v>
      </c>
      <c r="D1538" s="2">
        <v>1</v>
      </c>
      <c r="E1538" s="2">
        <v>47</v>
      </c>
      <c r="F1538" s="2">
        <v>0</v>
      </c>
      <c r="G1538" s="2">
        <v>1</v>
      </c>
      <c r="H1538" s="2">
        <v>0</v>
      </c>
      <c r="I1538" s="2">
        <v>0</v>
      </c>
      <c r="J1538" s="2">
        <v>0</v>
      </c>
      <c r="K1538" s="2">
        <v>0</v>
      </c>
      <c r="L1538" s="2">
        <v>0</v>
      </c>
      <c r="M1538" s="2">
        <v>1</v>
      </c>
      <c r="N1538" s="2">
        <v>0</v>
      </c>
      <c r="O1538" s="2" t="s">
        <v>20</v>
      </c>
      <c r="P1538" s="2" t="str">
        <f t="shared" si="46"/>
        <v>Married</v>
      </c>
      <c r="Q1538" t="str">
        <f t="shared" si="47"/>
        <v>Master</v>
      </c>
    </row>
    <row r="1539" spans="1:17">
      <c r="A1539" s="2">
        <v>1100</v>
      </c>
      <c r="B1539" s="2">
        <v>138557</v>
      </c>
      <c r="C1539" s="2">
        <v>1</v>
      </c>
      <c r="D1539" s="2">
        <v>0</v>
      </c>
      <c r="E1539" s="2">
        <v>42</v>
      </c>
      <c r="F1539" s="2">
        <v>0</v>
      </c>
      <c r="G1539" s="2">
        <v>0</v>
      </c>
      <c r="H1539" s="2">
        <v>1</v>
      </c>
      <c r="I1539" s="2">
        <v>0</v>
      </c>
      <c r="J1539" s="2">
        <v>0</v>
      </c>
      <c r="K1539" s="2">
        <v>0</v>
      </c>
      <c r="L1539" s="2">
        <v>1</v>
      </c>
      <c r="M1539" s="2">
        <v>0</v>
      </c>
      <c r="N1539" s="2">
        <v>0</v>
      </c>
      <c r="O1539" s="2" t="s">
        <v>21</v>
      </c>
      <c r="P1539" s="2" t="str">
        <f t="shared" ref="P1539:P1602" si="48">IF(F1539=1, "Divorced", IF(G1539=1, "Married", IF(H1539=1, "Single", IF(I1539=1, "Together",IF(J1539=1, "Widow",NA())))))</f>
        <v>Single</v>
      </c>
      <c r="Q1539" t="str">
        <f t="shared" ref="Q1539:Q1602" si="49">IF(K1539=1, "Basic", IF(L1539=1, "Graduate", IF(M1539=1, "Master",IF(N1539=1, "PhD",NA()))))</f>
        <v>Graduate</v>
      </c>
    </row>
    <row r="1540" spans="1:17">
      <c r="A1540" s="2">
        <v>1137</v>
      </c>
      <c r="B1540" s="2">
        <v>138547</v>
      </c>
      <c r="C1540" s="2">
        <v>1</v>
      </c>
      <c r="D1540" s="2">
        <v>0</v>
      </c>
      <c r="E1540" s="2">
        <v>39</v>
      </c>
      <c r="F1540" s="2">
        <v>0</v>
      </c>
      <c r="G1540" s="2">
        <v>0</v>
      </c>
      <c r="H1540" s="2">
        <v>0</v>
      </c>
      <c r="I1540" s="2">
        <v>1</v>
      </c>
      <c r="J1540" s="2">
        <v>0</v>
      </c>
      <c r="K1540" s="2">
        <v>0</v>
      </c>
      <c r="L1540" s="2">
        <v>1</v>
      </c>
      <c r="M1540" s="2">
        <v>0</v>
      </c>
      <c r="N1540" s="2">
        <v>0</v>
      </c>
      <c r="O1540" s="2" t="s">
        <v>18</v>
      </c>
      <c r="P1540" s="2" t="str">
        <f t="shared" si="48"/>
        <v>Together</v>
      </c>
      <c r="Q1540" t="str">
        <f t="shared" si="49"/>
        <v>Graduate</v>
      </c>
    </row>
    <row r="1541" spans="1:17">
      <c r="A1541" s="2">
        <v>2699</v>
      </c>
      <c r="B1541" s="2">
        <v>138513</v>
      </c>
      <c r="C1541" s="2">
        <v>1</v>
      </c>
      <c r="D1541" s="2">
        <v>0</v>
      </c>
      <c r="E1541" s="2">
        <v>38</v>
      </c>
      <c r="F1541" s="2">
        <v>0</v>
      </c>
      <c r="G1541" s="2">
        <v>0</v>
      </c>
      <c r="H1541" s="2">
        <v>1</v>
      </c>
      <c r="I1541" s="2">
        <v>0</v>
      </c>
      <c r="J1541" s="2">
        <v>0</v>
      </c>
      <c r="K1541" s="2">
        <v>0</v>
      </c>
      <c r="L1541" s="2">
        <v>0</v>
      </c>
      <c r="M1541" s="2">
        <v>0</v>
      </c>
      <c r="N1541" s="2">
        <v>1</v>
      </c>
      <c r="O1541" s="2" t="s">
        <v>17</v>
      </c>
      <c r="P1541" s="2" t="str">
        <f t="shared" si="48"/>
        <v>Single</v>
      </c>
      <c r="Q1541" t="str">
        <f t="shared" si="49"/>
        <v>PhD</v>
      </c>
    </row>
    <row r="1542" spans="1:17">
      <c r="A1542" s="2">
        <v>2083</v>
      </c>
      <c r="B1542" s="2">
        <v>138508</v>
      </c>
      <c r="C1542" s="2">
        <v>1</v>
      </c>
      <c r="D1542" s="2">
        <v>0</v>
      </c>
      <c r="E1542" s="2">
        <v>34</v>
      </c>
      <c r="F1542" s="2">
        <v>0</v>
      </c>
      <c r="G1542" s="2">
        <v>1</v>
      </c>
      <c r="H1542" s="2">
        <v>0</v>
      </c>
      <c r="I1542" s="2">
        <v>0</v>
      </c>
      <c r="J1542" s="2">
        <v>0</v>
      </c>
      <c r="K1542" s="2">
        <v>0</v>
      </c>
      <c r="L1542" s="2">
        <v>1</v>
      </c>
      <c r="M1542" s="2">
        <v>0</v>
      </c>
      <c r="N1542" s="2">
        <v>0</v>
      </c>
      <c r="O1542" s="2" t="s">
        <v>20</v>
      </c>
      <c r="P1542" s="2" t="str">
        <f t="shared" si="48"/>
        <v>Married</v>
      </c>
      <c r="Q1542" t="str">
        <f t="shared" si="49"/>
        <v>Graduate</v>
      </c>
    </row>
    <row r="1543" spans="1:17">
      <c r="A1543" s="2">
        <v>2210</v>
      </c>
      <c r="B1543" s="2">
        <v>138452</v>
      </c>
      <c r="C1543" s="2">
        <v>1</v>
      </c>
      <c r="D1543" s="2">
        <v>1</v>
      </c>
      <c r="E1543" s="2">
        <v>65</v>
      </c>
      <c r="F1543" s="2">
        <v>0</v>
      </c>
      <c r="G1543" s="2">
        <v>1</v>
      </c>
      <c r="H1543" s="2">
        <v>0</v>
      </c>
      <c r="I1543" s="2">
        <v>0</v>
      </c>
      <c r="J1543" s="2">
        <v>0</v>
      </c>
      <c r="K1543" s="2">
        <v>0</v>
      </c>
      <c r="L1543" s="2">
        <v>0</v>
      </c>
      <c r="M1543" s="2">
        <v>1</v>
      </c>
      <c r="N1543" s="2">
        <v>0</v>
      </c>
      <c r="O1543" s="2" t="s">
        <v>21</v>
      </c>
      <c r="P1543" s="2" t="str">
        <f t="shared" si="48"/>
        <v>Married</v>
      </c>
      <c r="Q1543" t="str">
        <f t="shared" si="49"/>
        <v>Master</v>
      </c>
    </row>
    <row r="1544" spans="1:17">
      <c r="A1544" s="2">
        <v>2676</v>
      </c>
      <c r="B1544" s="2">
        <v>138452</v>
      </c>
      <c r="C1544" s="2">
        <v>1</v>
      </c>
      <c r="D1544" s="2">
        <v>1</v>
      </c>
      <c r="E1544" s="2">
        <v>65</v>
      </c>
      <c r="F1544" s="2">
        <v>0</v>
      </c>
      <c r="G1544" s="2">
        <v>1</v>
      </c>
      <c r="H1544" s="2">
        <v>0</v>
      </c>
      <c r="I1544" s="2">
        <v>0</v>
      </c>
      <c r="J1544" s="2">
        <v>0</v>
      </c>
      <c r="K1544" s="2">
        <v>0</v>
      </c>
      <c r="L1544" s="2">
        <v>0</v>
      </c>
      <c r="M1544" s="2">
        <v>1</v>
      </c>
      <c r="N1544" s="2">
        <v>0</v>
      </c>
      <c r="O1544" s="2" t="s">
        <v>19</v>
      </c>
      <c r="P1544" s="2" t="str">
        <f t="shared" si="48"/>
        <v>Married</v>
      </c>
      <c r="Q1544" t="str">
        <f t="shared" si="49"/>
        <v>Master</v>
      </c>
    </row>
    <row r="1545" spans="1:17">
      <c r="A1545" s="2">
        <v>1555</v>
      </c>
      <c r="B1545" s="2">
        <v>138443</v>
      </c>
      <c r="C1545" s="2">
        <v>1</v>
      </c>
      <c r="D1545" s="2">
        <v>1</v>
      </c>
      <c r="E1545" s="2">
        <v>52</v>
      </c>
      <c r="F1545" s="2">
        <v>0</v>
      </c>
      <c r="G1545" s="2">
        <v>1</v>
      </c>
      <c r="H1545" s="2">
        <v>0</v>
      </c>
      <c r="I1545" s="2">
        <v>0</v>
      </c>
      <c r="J1545" s="2">
        <v>0</v>
      </c>
      <c r="K1545" s="2">
        <v>0</v>
      </c>
      <c r="L1545" s="2">
        <v>0</v>
      </c>
      <c r="M1545" s="2">
        <v>0</v>
      </c>
      <c r="N1545" s="2">
        <v>1</v>
      </c>
      <c r="O1545" s="2" t="s">
        <v>20</v>
      </c>
      <c r="P1545" s="2" t="str">
        <f t="shared" si="48"/>
        <v>Married</v>
      </c>
      <c r="Q1545" t="str">
        <f t="shared" si="49"/>
        <v>PhD</v>
      </c>
    </row>
    <row r="1546" spans="1:17">
      <c r="A1546" s="2">
        <v>1457</v>
      </c>
      <c r="B1546" s="2">
        <v>138415</v>
      </c>
      <c r="C1546" s="2">
        <v>1</v>
      </c>
      <c r="D1546" s="2">
        <v>1</v>
      </c>
      <c r="E1546" s="2">
        <v>42</v>
      </c>
      <c r="F1546" s="2">
        <v>0</v>
      </c>
      <c r="G1546" s="2">
        <v>1</v>
      </c>
      <c r="H1546" s="2">
        <v>0</v>
      </c>
      <c r="I1546" s="2">
        <v>0</v>
      </c>
      <c r="J1546" s="2">
        <v>0</v>
      </c>
      <c r="K1546" s="2">
        <v>0</v>
      </c>
      <c r="L1546" s="2">
        <v>1</v>
      </c>
      <c r="M1546" s="2">
        <v>0</v>
      </c>
      <c r="N1546" s="2">
        <v>0</v>
      </c>
      <c r="O1546" s="2" t="s">
        <v>17</v>
      </c>
      <c r="P1546" s="2" t="str">
        <f t="shared" si="48"/>
        <v>Married</v>
      </c>
      <c r="Q1546" t="str">
        <f t="shared" si="49"/>
        <v>Graduate</v>
      </c>
    </row>
    <row r="1547" spans="1:17">
      <c r="A1547" s="2">
        <v>2435</v>
      </c>
      <c r="B1547" s="2">
        <v>138410</v>
      </c>
      <c r="C1547" s="2">
        <v>0</v>
      </c>
      <c r="D1547" s="2">
        <v>0</v>
      </c>
      <c r="E1547" s="2">
        <v>46</v>
      </c>
      <c r="F1547" s="2">
        <v>0</v>
      </c>
      <c r="G1547" s="2">
        <v>1</v>
      </c>
      <c r="H1547" s="2">
        <v>0</v>
      </c>
      <c r="I1547" s="2">
        <v>0</v>
      </c>
      <c r="J1547" s="2">
        <v>0</v>
      </c>
      <c r="K1547" s="2">
        <v>0</v>
      </c>
      <c r="L1547" s="2">
        <v>0</v>
      </c>
      <c r="M1547" s="2">
        <v>0</v>
      </c>
      <c r="N1547" s="2">
        <v>1</v>
      </c>
      <c r="O1547" s="2" t="s">
        <v>17</v>
      </c>
      <c r="P1547" s="2" t="str">
        <f t="shared" si="48"/>
        <v>Married</v>
      </c>
      <c r="Q1547" t="str">
        <f t="shared" si="49"/>
        <v>PhD</v>
      </c>
    </row>
    <row r="1548" spans="1:17">
      <c r="A1548" s="2">
        <v>1278</v>
      </c>
      <c r="B1548" s="2">
        <v>138361</v>
      </c>
      <c r="C1548" s="2">
        <v>1</v>
      </c>
      <c r="D1548" s="2">
        <v>0</v>
      </c>
      <c r="E1548" s="2">
        <v>51</v>
      </c>
      <c r="F1548" s="2">
        <v>0</v>
      </c>
      <c r="G1548" s="2">
        <v>0</v>
      </c>
      <c r="H1548" s="2">
        <v>0</v>
      </c>
      <c r="I1548" s="2">
        <v>1</v>
      </c>
      <c r="J1548" s="2">
        <v>0</v>
      </c>
      <c r="K1548" s="2">
        <v>0</v>
      </c>
      <c r="L1548" s="2">
        <v>1</v>
      </c>
      <c r="M1548" s="2">
        <v>0</v>
      </c>
      <c r="N1548" s="2">
        <v>0</v>
      </c>
      <c r="O1548" s="2" t="s">
        <v>19</v>
      </c>
      <c r="P1548" s="2" t="str">
        <f t="shared" si="48"/>
        <v>Together</v>
      </c>
      <c r="Q1548" t="str">
        <f t="shared" si="49"/>
        <v>Graduate</v>
      </c>
    </row>
    <row r="1549" spans="1:17">
      <c r="A1549" s="2">
        <v>3034</v>
      </c>
      <c r="B1549" s="2">
        <v>138361</v>
      </c>
      <c r="C1549" s="2">
        <v>1</v>
      </c>
      <c r="D1549" s="2">
        <v>0</v>
      </c>
      <c r="E1549" s="2">
        <v>51</v>
      </c>
      <c r="F1549" s="2">
        <v>0</v>
      </c>
      <c r="G1549" s="2">
        <v>0</v>
      </c>
      <c r="H1549" s="2">
        <v>0</v>
      </c>
      <c r="I1549" s="2">
        <v>1</v>
      </c>
      <c r="J1549" s="2">
        <v>0</v>
      </c>
      <c r="K1549" s="2">
        <v>0</v>
      </c>
      <c r="L1549" s="2">
        <v>1</v>
      </c>
      <c r="M1549" s="2">
        <v>0</v>
      </c>
      <c r="N1549" s="2">
        <v>0</v>
      </c>
      <c r="O1549" s="2" t="s">
        <v>22</v>
      </c>
      <c r="P1549" s="2" t="str">
        <f t="shared" si="48"/>
        <v>Together</v>
      </c>
      <c r="Q1549" t="str">
        <f t="shared" si="49"/>
        <v>Graduate</v>
      </c>
    </row>
    <row r="1550" spans="1:17">
      <c r="A1550" s="2">
        <v>1027</v>
      </c>
      <c r="B1550" s="2">
        <v>138360</v>
      </c>
      <c r="C1550" s="2">
        <v>1</v>
      </c>
      <c r="D1550" s="2">
        <v>0</v>
      </c>
      <c r="E1550" s="2">
        <v>31</v>
      </c>
      <c r="F1550" s="2">
        <v>0</v>
      </c>
      <c r="G1550" s="2">
        <v>1</v>
      </c>
      <c r="H1550" s="2">
        <v>0</v>
      </c>
      <c r="I1550" s="2">
        <v>0</v>
      </c>
      <c r="J1550" s="2">
        <v>0</v>
      </c>
      <c r="K1550" s="2">
        <v>0</v>
      </c>
      <c r="L1550" s="2">
        <v>1</v>
      </c>
      <c r="M1550" s="2">
        <v>0</v>
      </c>
      <c r="N1550" s="2">
        <v>0</v>
      </c>
      <c r="O1550" s="2" t="s">
        <v>20</v>
      </c>
      <c r="P1550" s="2" t="str">
        <f t="shared" si="48"/>
        <v>Married</v>
      </c>
      <c r="Q1550" t="str">
        <f t="shared" si="49"/>
        <v>Graduate</v>
      </c>
    </row>
    <row r="1551" spans="1:17">
      <c r="A1551" s="2">
        <v>1167</v>
      </c>
      <c r="B1551" s="2">
        <v>138285</v>
      </c>
      <c r="C1551" s="2">
        <v>2</v>
      </c>
      <c r="D1551" s="2">
        <v>1</v>
      </c>
      <c r="E1551" s="2">
        <v>61</v>
      </c>
      <c r="F1551" s="2">
        <v>0</v>
      </c>
      <c r="G1551" s="2">
        <v>0</v>
      </c>
      <c r="H1551" s="2">
        <v>0</v>
      </c>
      <c r="I1551" s="2">
        <v>1</v>
      </c>
      <c r="J1551" s="2">
        <v>0</v>
      </c>
      <c r="K1551" s="2">
        <v>0</v>
      </c>
      <c r="L1551" s="2">
        <v>1</v>
      </c>
      <c r="M1551" s="2">
        <v>0</v>
      </c>
      <c r="N1551" s="2">
        <v>0</v>
      </c>
      <c r="O1551" s="2" t="s">
        <v>18</v>
      </c>
      <c r="P1551" s="2" t="str">
        <f t="shared" si="48"/>
        <v>Together</v>
      </c>
      <c r="Q1551" t="str">
        <f t="shared" si="49"/>
        <v>Graduate</v>
      </c>
    </row>
    <row r="1552" spans="1:17">
      <c r="A1552" s="2">
        <v>2952</v>
      </c>
      <c r="B1552" s="2">
        <v>138236</v>
      </c>
      <c r="C1552" s="2">
        <v>1</v>
      </c>
      <c r="D1552" s="2">
        <v>1</v>
      </c>
      <c r="E1552" s="2">
        <v>52</v>
      </c>
      <c r="F1552" s="2">
        <v>0</v>
      </c>
      <c r="G1552" s="2">
        <v>0</v>
      </c>
      <c r="H1552" s="2">
        <v>1</v>
      </c>
      <c r="I1552" s="2">
        <v>0</v>
      </c>
      <c r="J1552" s="2">
        <v>0</v>
      </c>
      <c r="K1552" s="2">
        <v>0</v>
      </c>
      <c r="L1552" s="2">
        <v>0</v>
      </c>
      <c r="M1552" s="2">
        <v>0</v>
      </c>
      <c r="N1552" s="2">
        <v>1</v>
      </c>
      <c r="O1552" s="2" t="s">
        <v>19</v>
      </c>
      <c r="P1552" s="2" t="str">
        <f t="shared" si="48"/>
        <v>Single</v>
      </c>
      <c r="Q1552" t="str">
        <f t="shared" si="49"/>
        <v>PhD</v>
      </c>
    </row>
    <row r="1553" spans="1:17">
      <c r="A1553" s="2">
        <v>2656</v>
      </c>
      <c r="B1553" s="2">
        <v>138232</v>
      </c>
      <c r="C1553" s="2">
        <v>1</v>
      </c>
      <c r="D1553" s="2">
        <v>1</v>
      </c>
      <c r="E1553" s="2">
        <v>49</v>
      </c>
      <c r="F1553" s="2">
        <v>0</v>
      </c>
      <c r="G1553" s="2">
        <v>0</v>
      </c>
      <c r="H1553" s="2">
        <v>0</v>
      </c>
      <c r="I1553" s="2">
        <v>1</v>
      </c>
      <c r="J1553" s="2">
        <v>0</v>
      </c>
      <c r="K1553" s="2">
        <v>0</v>
      </c>
      <c r="L1553" s="2">
        <v>1</v>
      </c>
      <c r="M1553" s="2">
        <v>0</v>
      </c>
      <c r="N1553" s="2">
        <v>0</v>
      </c>
      <c r="O1553" s="2" t="s">
        <v>22</v>
      </c>
      <c r="P1553" s="2" t="str">
        <f t="shared" si="48"/>
        <v>Together</v>
      </c>
      <c r="Q1553" t="str">
        <f t="shared" si="49"/>
        <v>Graduate</v>
      </c>
    </row>
    <row r="1554" spans="1:17">
      <c r="A1554" s="2">
        <v>2551</v>
      </c>
      <c r="B1554" s="2">
        <v>138201</v>
      </c>
      <c r="C1554" s="2">
        <v>0</v>
      </c>
      <c r="D1554" s="2">
        <v>1</v>
      </c>
      <c r="E1554" s="2">
        <v>60</v>
      </c>
      <c r="F1554" s="2">
        <v>0</v>
      </c>
      <c r="G1554" s="2">
        <v>0</v>
      </c>
      <c r="H1554" s="2">
        <v>0</v>
      </c>
      <c r="I1554" s="2">
        <v>1</v>
      </c>
      <c r="J1554" s="2">
        <v>0</v>
      </c>
      <c r="K1554" s="2">
        <v>0</v>
      </c>
      <c r="L1554" s="2">
        <v>0</v>
      </c>
      <c r="M1554" s="2">
        <v>0</v>
      </c>
      <c r="N1554" s="2">
        <v>1</v>
      </c>
      <c r="O1554" s="2" t="s">
        <v>20</v>
      </c>
      <c r="P1554" s="2" t="str">
        <f t="shared" si="48"/>
        <v>Together</v>
      </c>
      <c r="Q1554" t="str">
        <f t="shared" si="49"/>
        <v>PhD</v>
      </c>
    </row>
    <row r="1555" spans="1:17">
      <c r="A1555" s="2">
        <v>1553</v>
      </c>
      <c r="B1555" s="2">
        <v>138200</v>
      </c>
      <c r="C1555" s="2">
        <v>1</v>
      </c>
      <c r="D1555" s="2">
        <v>1</v>
      </c>
      <c r="E1555" s="2">
        <v>50</v>
      </c>
      <c r="F1555" s="2">
        <v>0</v>
      </c>
      <c r="G1555" s="2">
        <v>0</v>
      </c>
      <c r="H1555" s="2">
        <v>0</v>
      </c>
      <c r="I1555" s="2">
        <v>1</v>
      </c>
      <c r="J1555" s="2">
        <v>0</v>
      </c>
      <c r="K1555" s="2">
        <v>0</v>
      </c>
      <c r="L1555" s="2">
        <v>1</v>
      </c>
      <c r="M1555" s="2">
        <v>0</v>
      </c>
      <c r="N1555" s="2">
        <v>0</v>
      </c>
      <c r="O1555" s="2" t="s">
        <v>17</v>
      </c>
      <c r="P1555" s="2" t="str">
        <f t="shared" si="48"/>
        <v>Together</v>
      </c>
      <c r="Q1555" t="str">
        <f t="shared" si="49"/>
        <v>Graduate</v>
      </c>
    </row>
    <row r="1556" spans="1:17">
      <c r="A1556" s="2">
        <v>2212</v>
      </c>
      <c r="B1556" s="2">
        <v>138197</v>
      </c>
      <c r="C1556" s="2">
        <v>1</v>
      </c>
      <c r="D1556" s="2">
        <v>0</v>
      </c>
      <c r="E1556" s="2">
        <v>34</v>
      </c>
      <c r="F1556" s="2">
        <v>0</v>
      </c>
      <c r="G1556" s="2">
        <v>0</v>
      </c>
      <c r="H1556" s="2">
        <v>0</v>
      </c>
      <c r="I1556" s="2">
        <v>1</v>
      </c>
      <c r="J1556" s="2">
        <v>0</v>
      </c>
      <c r="K1556" s="2">
        <v>0</v>
      </c>
      <c r="L1556" s="2">
        <v>0</v>
      </c>
      <c r="M1556" s="2">
        <v>0</v>
      </c>
      <c r="N1556" s="2">
        <v>1</v>
      </c>
      <c r="O1556" s="2" t="s">
        <v>22</v>
      </c>
      <c r="P1556" s="2" t="str">
        <f t="shared" si="48"/>
        <v>Together</v>
      </c>
      <c r="Q1556" t="str">
        <f t="shared" si="49"/>
        <v>PhD</v>
      </c>
    </row>
    <row r="1557" spans="1:17">
      <c r="A1557" s="2">
        <v>1995</v>
      </c>
      <c r="B1557" s="2">
        <v>138196</v>
      </c>
      <c r="C1557" s="2">
        <v>1</v>
      </c>
      <c r="D1557" s="2">
        <v>1</v>
      </c>
      <c r="E1557" s="2">
        <v>49</v>
      </c>
      <c r="F1557" s="2">
        <v>0</v>
      </c>
      <c r="G1557" s="2">
        <v>1</v>
      </c>
      <c r="H1557" s="2">
        <v>0</v>
      </c>
      <c r="I1557" s="2">
        <v>0</v>
      </c>
      <c r="J1557" s="2">
        <v>0</v>
      </c>
      <c r="K1557" s="2">
        <v>0</v>
      </c>
      <c r="L1557" s="2">
        <v>0</v>
      </c>
      <c r="M1557" s="2">
        <v>1</v>
      </c>
      <c r="N1557" s="2">
        <v>0</v>
      </c>
      <c r="O1557" s="2" t="s">
        <v>18</v>
      </c>
      <c r="P1557" s="2" t="str">
        <f t="shared" si="48"/>
        <v>Married</v>
      </c>
      <c r="Q1557" t="str">
        <f t="shared" si="49"/>
        <v>Master</v>
      </c>
    </row>
    <row r="1558" spans="1:17">
      <c r="A1558" s="2">
        <v>1252</v>
      </c>
      <c r="B1558" s="2">
        <v>138179</v>
      </c>
      <c r="C1558" s="2">
        <v>1</v>
      </c>
      <c r="D1558" s="2">
        <v>1</v>
      </c>
      <c r="E1558" s="2">
        <v>54</v>
      </c>
      <c r="F1558" s="2">
        <v>0</v>
      </c>
      <c r="G1558" s="2">
        <v>1</v>
      </c>
      <c r="H1558" s="2">
        <v>0</v>
      </c>
      <c r="I1558" s="2">
        <v>0</v>
      </c>
      <c r="J1558" s="2">
        <v>0</v>
      </c>
      <c r="K1558" s="2">
        <v>0</v>
      </c>
      <c r="L1558" s="2">
        <v>0</v>
      </c>
      <c r="M1558" s="2">
        <v>1</v>
      </c>
      <c r="N1558" s="2">
        <v>0</v>
      </c>
      <c r="O1558" s="2" t="s">
        <v>22</v>
      </c>
      <c r="P1558" s="2" t="str">
        <f t="shared" si="48"/>
        <v>Married</v>
      </c>
      <c r="Q1558" t="str">
        <f t="shared" si="49"/>
        <v>Master</v>
      </c>
    </row>
    <row r="1559" spans="1:17">
      <c r="A1559" s="2">
        <v>2680</v>
      </c>
      <c r="B1559" s="2">
        <v>138175</v>
      </c>
      <c r="C1559" s="2">
        <v>1</v>
      </c>
      <c r="D1559" s="2">
        <v>0</v>
      </c>
      <c r="E1559" s="2">
        <v>36</v>
      </c>
      <c r="F1559" s="2">
        <v>0</v>
      </c>
      <c r="G1559" s="2">
        <v>1</v>
      </c>
      <c r="H1559" s="2">
        <v>0</v>
      </c>
      <c r="I1559" s="2">
        <v>0</v>
      </c>
      <c r="J1559" s="2">
        <v>0</v>
      </c>
      <c r="K1559" s="2">
        <v>0</v>
      </c>
      <c r="L1559" s="2">
        <v>0</v>
      </c>
      <c r="M1559" s="2">
        <v>0</v>
      </c>
      <c r="N1559" s="2">
        <v>1</v>
      </c>
      <c r="O1559" s="2" t="s">
        <v>22</v>
      </c>
      <c r="P1559" s="2" t="str">
        <f t="shared" si="48"/>
        <v>Married</v>
      </c>
      <c r="Q1559" t="str">
        <f t="shared" si="49"/>
        <v>PhD</v>
      </c>
    </row>
    <row r="1560" spans="1:17">
      <c r="A1560" s="2">
        <v>2336</v>
      </c>
      <c r="B1560" s="2">
        <v>138136</v>
      </c>
      <c r="C1560" s="2">
        <v>1</v>
      </c>
      <c r="D1560" s="2">
        <v>0</v>
      </c>
      <c r="E1560" s="2">
        <v>42</v>
      </c>
      <c r="F1560" s="2">
        <v>0</v>
      </c>
      <c r="G1560" s="2">
        <v>1</v>
      </c>
      <c r="H1560" s="2">
        <v>0</v>
      </c>
      <c r="I1560" s="2">
        <v>0</v>
      </c>
      <c r="J1560" s="2">
        <v>0</v>
      </c>
      <c r="K1560" s="2">
        <v>0</v>
      </c>
      <c r="L1560" s="2">
        <v>1</v>
      </c>
      <c r="M1560" s="2">
        <v>0</v>
      </c>
      <c r="N1560" s="2">
        <v>0</v>
      </c>
      <c r="O1560" s="2" t="s">
        <v>21</v>
      </c>
      <c r="P1560" s="2" t="str">
        <f t="shared" si="48"/>
        <v>Married</v>
      </c>
      <c r="Q1560" t="str">
        <f t="shared" si="49"/>
        <v>Graduate</v>
      </c>
    </row>
    <row r="1561" spans="1:17">
      <c r="A1561" s="2">
        <v>1254</v>
      </c>
      <c r="B1561" s="2">
        <v>138097</v>
      </c>
      <c r="C1561" s="2">
        <v>1</v>
      </c>
      <c r="D1561" s="2">
        <v>1</v>
      </c>
      <c r="E1561" s="2">
        <v>50</v>
      </c>
      <c r="F1561" s="2">
        <v>0</v>
      </c>
      <c r="G1561" s="2">
        <v>1</v>
      </c>
      <c r="H1561" s="2">
        <v>0</v>
      </c>
      <c r="I1561" s="2">
        <v>0</v>
      </c>
      <c r="J1561" s="2">
        <v>0</v>
      </c>
      <c r="K1561" s="2">
        <v>0</v>
      </c>
      <c r="L1561" s="2">
        <v>0</v>
      </c>
      <c r="M1561" s="2">
        <v>0</v>
      </c>
      <c r="N1561" s="2">
        <v>1</v>
      </c>
      <c r="O1561" s="2" t="s">
        <v>19</v>
      </c>
      <c r="P1561" s="2" t="str">
        <f t="shared" si="48"/>
        <v>Married</v>
      </c>
      <c r="Q1561" t="str">
        <f t="shared" si="49"/>
        <v>PhD</v>
      </c>
    </row>
    <row r="1562" spans="1:17">
      <c r="A1562" s="2">
        <v>3180</v>
      </c>
      <c r="B1562" s="2">
        <v>138054</v>
      </c>
      <c r="C1562" s="2">
        <v>1</v>
      </c>
      <c r="D1562" s="2">
        <v>1</v>
      </c>
      <c r="E1562" s="2">
        <v>70</v>
      </c>
      <c r="F1562" s="2">
        <v>1</v>
      </c>
      <c r="G1562" s="2">
        <v>0</v>
      </c>
      <c r="H1562" s="2">
        <v>0</v>
      </c>
      <c r="I1562" s="2">
        <v>0</v>
      </c>
      <c r="J1562" s="2">
        <v>0</v>
      </c>
      <c r="K1562" s="2">
        <v>0</v>
      </c>
      <c r="L1562" s="2">
        <v>0</v>
      </c>
      <c r="M1562" s="2">
        <v>1</v>
      </c>
      <c r="N1562" s="2">
        <v>0</v>
      </c>
      <c r="O1562" s="2" t="s">
        <v>19</v>
      </c>
      <c r="P1562" s="2" t="str">
        <f t="shared" si="48"/>
        <v>Divorced</v>
      </c>
      <c r="Q1562" t="str">
        <f t="shared" si="49"/>
        <v>Master</v>
      </c>
    </row>
    <row r="1563" spans="1:17">
      <c r="A1563" s="2">
        <v>2347</v>
      </c>
      <c r="B1563" s="2">
        <v>137971</v>
      </c>
      <c r="C1563" s="2">
        <v>1</v>
      </c>
      <c r="D1563" s="2">
        <v>0</v>
      </c>
      <c r="E1563" s="2">
        <v>47</v>
      </c>
      <c r="F1563" s="2">
        <v>0</v>
      </c>
      <c r="G1563" s="2">
        <v>1</v>
      </c>
      <c r="H1563" s="2">
        <v>0</v>
      </c>
      <c r="I1563" s="2">
        <v>0</v>
      </c>
      <c r="J1563" s="2">
        <v>0</v>
      </c>
      <c r="K1563" s="2">
        <v>0</v>
      </c>
      <c r="L1563" s="2">
        <v>1</v>
      </c>
      <c r="M1563" s="2">
        <v>0</v>
      </c>
      <c r="N1563" s="2">
        <v>0</v>
      </c>
      <c r="O1563" s="2" t="s">
        <v>20</v>
      </c>
      <c r="P1563" s="2" t="str">
        <f t="shared" si="48"/>
        <v>Married</v>
      </c>
      <c r="Q1563" t="str">
        <f t="shared" si="49"/>
        <v>Graduate</v>
      </c>
    </row>
    <row r="1564" spans="1:17">
      <c r="A1564" s="2">
        <v>2645</v>
      </c>
      <c r="B1564" s="2">
        <v>137929</v>
      </c>
      <c r="C1564" s="2">
        <v>0</v>
      </c>
      <c r="D1564" s="2">
        <v>0</v>
      </c>
      <c r="E1564" s="2">
        <v>35</v>
      </c>
      <c r="F1564" s="2">
        <v>0</v>
      </c>
      <c r="G1564" s="2">
        <v>0</v>
      </c>
      <c r="H1564" s="2">
        <v>1</v>
      </c>
      <c r="I1564" s="2">
        <v>0</v>
      </c>
      <c r="J1564" s="2">
        <v>0</v>
      </c>
      <c r="K1564" s="2">
        <v>0</v>
      </c>
      <c r="L1564" s="2">
        <v>0</v>
      </c>
      <c r="M1564" s="2">
        <v>0</v>
      </c>
      <c r="N1564" s="2">
        <v>1</v>
      </c>
      <c r="O1564" s="2" t="s">
        <v>17</v>
      </c>
      <c r="P1564" s="2" t="str">
        <f t="shared" si="48"/>
        <v>Single</v>
      </c>
      <c r="Q1564" t="str">
        <f t="shared" si="49"/>
        <v>PhD</v>
      </c>
    </row>
    <row r="1565" spans="1:17">
      <c r="A1565" s="2">
        <v>1808</v>
      </c>
      <c r="B1565" s="2">
        <v>137859</v>
      </c>
      <c r="C1565" s="2">
        <v>1</v>
      </c>
      <c r="D1565" s="2">
        <v>2</v>
      </c>
      <c r="E1565" s="2">
        <v>58</v>
      </c>
      <c r="F1565" s="2">
        <v>1</v>
      </c>
      <c r="G1565" s="2">
        <v>0</v>
      </c>
      <c r="H1565" s="2">
        <v>0</v>
      </c>
      <c r="I1565" s="2">
        <v>0</v>
      </c>
      <c r="J1565" s="2">
        <v>0</v>
      </c>
      <c r="K1565" s="2">
        <v>0</v>
      </c>
      <c r="L1565" s="2">
        <v>1</v>
      </c>
      <c r="M1565" s="2">
        <v>0</v>
      </c>
      <c r="N1565" s="2">
        <v>0</v>
      </c>
      <c r="O1565" s="2" t="s">
        <v>21</v>
      </c>
      <c r="P1565" s="2" t="str">
        <f t="shared" si="48"/>
        <v>Divorced</v>
      </c>
      <c r="Q1565" t="str">
        <f t="shared" si="49"/>
        <v>Graduate</v>
      </c>
    </row>
    <row r="1566" spans="1:17">
      <c r="A1566" s="2">
        <v>2494</v>
      </c>
      <c r="B1566" s="2">
        <v>137787</v>
      </c>
      <c r="C1566" s="2">
        <v>1</v>
      </c>
      <c r="D1566" s="2">
        <v>0</v>
      </c>
      <c r="E1566" s="2">
        <v>48</v>
      </c>
      <c r="F1566" s="2">
        <v>0</v>
      </c>
      <c r="G1566" s="2">
        <v>1</v>
      </c>
      <c r="H1566" s="2">
        <v>0</v>
      </c>
      <c r="I1566" s="2">
        <v>0</v>
      </c>
      <c r="J1566" s="2">
        <v>0</v>
      </c>
      <c r="K1566" s="2">
        <v>0</v>
      </c>
      <c r="L1566" s="2">
        <v>0</v>
      </c>
      <c r="M1566" s="2">
        <v>1</v>
      </c>
      <c r="N1566" s="2">
        <v>0</v>
      </c>
      <c r="O1566" s="2" t="s">
        <v>22</v>
      </c>
      <c r="P1566" s="2" t="str">
        <f t="shared" si="48"/>
        <v>Married</v>
      </c>
      <c r="Q1566" t="str">
        <f t="shared" si="49"/>
        <v>Master</v>
      </c>
    </row>
    <row r="1567" spans="1:17">
      <c r="A1567" s="2">
        <v>2303</v>
      </c>
      <c r="B1567" s="2">
        <v>137774</v>
      </c>
      <c r="C1567" s="2">
        <v>2</v>
      </c>
      <c r="D1567" s="2">
        <v>0</v>
      </c>
      <c r="E1567" s="2">
        <v>43</v>
      </c>
      <c r="F1567" s="2">
        <v>0</v>
      </c>
      <c r="G1567" s="2">
        <v>0</v>
      </c>
      <c r="H1567" s="2">
        <v>1</v>
      </c>
      <c r="I1567" s="2">
        <v>0</v>
      </c>
      <c r="J1567" s="2">
        <v>0</v>
      </c>
      <c r="K1567" s="2">
        <v>0</v>
      </c>
      <c r="L1567" s="2">
        <v>1</v>
      </c>
      <c r="M1567" s="2">
        <v>0</v>
      </c>
      <c r="N1567" s="2">
        <v>0</v>
      </c>
      <c r="O1567" s="2" t="s">
        <v>17</v>
      </c>
      <c r="P1567" s="2" t="str">
        <f t="shared" si="48"/>
        <v>Single</v>
      </c>
      <c r="Q1567" t="str">
        <f t="shared" si="49"/>
        <v>Graduate</v>
      </c>
    </row>
    <row r="1568" spans="1:17">
      <c r="A1568" s="2">
        <v>1017</v>
      </c>
      <c r="B1568" s="2">
        <v>137760</v>
      </c>
      <c r="C1568" s="2">
        <v>0</v>
      </c>
      <c r="D1568" s="2">
        <v>0</v>
      </c>
      <c r="E1568" s="2">
        <v>74</v>
      </c>
      <c r="F1568" s="2">
        <v>0</v>
      </c>
      <c r="G1568" s="2">
        <v>0</v>
      </c>
      <c r="H1568" s="2">
        <v>0</v>
      </c>
      <c r="I1568" s="2">
        <v>1</v>
      </c>
      <c r="J1568" s="2">
        <v>0</v>
      </c>
      <c r="K1568" s="2">
        <v>0</v>
      </c>
      <c r="L1568" s="2">
        <v>1</v>
      </c>
      <c r="M1568" s="2">
        <v>0</v>
      </c>
      <c r="N1568" s="2">
        <v>0</v>
      </c>
      <c r="O1568" s="2" t="s">
        <v>18</v>
      </c>
      <c r="P1568" s="2" t="str">
        <f t="shared" si="48"/>
        <v>Together</v>
      </c>
      <c r="Q1568" t="str">
        <f t="shared" si="49"/>
        <v>Graduate</v>
      </c>
    </row>
    <row r="1569" spans="1:17">
      <c r="A1569" s="2">
        <v>1269</v>
      </c>
      <c r="B1569" s="2">
        <v>137760</v>
      </c>
      <c r="C1569" s="2">
        <v>0</v>
      </c>
      <c r="D1569" s="2">
        <v>0</v>
      </c>
      <c r="E1569" s="2">
        <v>74</v>
      </c>
      <c r="F1569" s="2">
        <v>0</v>
      </c>
      <c r="G1569" s="2">
        <v>0</v>
      </c>
      <c r="H1569" s="2">
        <v>0</v>
      </c>
      <c r="I1569" s="2">
        <v>1</v>
      </c>
      <c r="J1569" s="2">
        <v>0</v>
      </c>
      <c r="K1569" s="2">
        <v>0</v>
      </c>
      <c r="L1569" s="2">
        <v>1</v>
      </c>
      <c r="M1569" s="2">
        <v>0</v>
      </c>
      <c r="N1569" s="2">
        <v>0</v>
      </c>
      <c r="O1569" s="2" t="s">
        <v>18</v>
      </c>
      <c r="P1569" s="2" t="str">
        <f t="shared" si="48"/>
        <v>Together</v>
      </c>
      <c r="Q1569" t="str">
        <f t="shared" si="49"/>
        <v>Graduate</v>
      </c>
    </row>
    <row r="1570" spans="1:17">
      <c r="A1570" s="2">
        <v>1465</v>
      </c>
      <c r="B1570" s="2">
        <v>137760</v>
      </c>
      <c r="C1570" s="2">
        <v>1</v>
      </c>
      <c r="D1570" s="2">
        <v>0</v>
      </c>
      <c r="E1570" s="2">
        <v>48</v>
      </c>
      <c r="F1570" s="2">
        <v>1</v>
      </c>
      <c r="G1570" s="2">
        <v>0</v>
      </c>
      <c r="H1570" s="2">
        <v>0</v>
      </c>
      <c r="I1570" s="2">
        <v>0</v>
      </c>
      <c r="J1570" s="2">
        <v>0</v>
      </c>
      <c r="K1570" s="2">
        <v>0</v>
      </c>
      <c r="L1570" s="2">
        <v>0</v>
      </c>
      <c r="M1570" s="2">
        <v>1</v>
      </c>
      <c r="N1570" s="2">
        <v>0</v>
      </c>
      <c r="O1570" s="2" t="s">
        <v>20</v>
      </c>
      <c r="P1570" s="2" t="str">
        <f t="shared" si="48"/>
        <v>Divorced</v>
      </c>
      <c r="Q1570" t="str">
        <f t="shared" si="49"/>
        <v>Master</v>
      </c>
    </row>
    <row r="1571" spans="1:17">
      <c r="A1571" s="2">
        <v>1839</v>
      </c>
      <c r="B1571" s="2">
        <v>137758</v>
      </c>
      <c r="C1571" s="2">
        <v>1</v>
      </c>
      <c r="D1571" s="2">
        <v>1</v>
      </c>
      <c r="E1571" s="2">
        <v>54</v>
      </c>
      <c r="F1571" s="2">
        <v>0</v>
      </c>
      <c r="G1571" s="2">
        <v>0</v>
      </c>
      <c r="H1571" s="2">
        <v>0</v>
      </c>
      <c r="I1571" s="2">
        <v>1</v>
      </c>
      <c r="J1571" s="2">
        <v>0</v>
      </c>
      <c r="K1571" s="2">
        <v>0</v>
      </c>
      <c r="L1571" s="2">
        <v>1</v>
      </c>
      <c r="M1571" s="2">
        <v>0</v>
      </c>
      <c r="N1571" s="2">
        <v>0</v>
      </c>
      <c r="O1571" s="2" t="s">
        <v>18</v>
      </c>
      <c r="P1571" s="2" t="str">
        <f t="shared" si="48"/>
        <v>Together</v>
      </c>
      <c r="Q1571" t="str">
        <f t="shared" si="49"/>
        <v>Graduate</v>
      </c>
    </row>
    <row r="1572" spans="1:17">
      <c r="A1572" s="2">
        <v>2785</v>
      </c>
      <c r="B1572" s="2">
        <v>137758</v>
      </c>
      <c r="C1572" s="2">
        <v>1</v>
      </c>
      <c r="D1572" s="2">
        <v>1</v>
      </c>
      <c r="E1572" s="2">
        <v>54</v>
      </c>
      <c r="F1572" s="2">
        <v>0</v>
      </c>
      <c r="G1572" s="2">
        <v>0</v>
      </c>
      <c r="H1572" s="2">
        <v>0</v>
      </c>
      <c r="I1572" s="2">
        <v>1</v>
      </c>
      <c r="J1572" s="2">
        <v>0</v>
      </c>
      <c r="K1572" s="2">
        <v>0</v>
      </c>
      <c r="L1572" s="2">
        <v>1</v>
      </c>
      <c r="M1572" s="2">
        <v>0</v>
      </c>
      <c r="N1572" s="2">
        <v>0</v>
      </c>
      <c r="O1572" s="2" t="s">
        <v>20</v>
      </c>
      <c r="P1572" s="2" t="str">
        <f t="shared" si="48"/>
        <v>Together</v>
      </c>
      <c r="Q1572" t="str">
        <f t="shared" si="49"/>
        <v>Graduate</v>
      </c>
    </row>
    <row r="1573" spans="1:17">
      <c r="A1573" s="2">
        <v>1250</v>
      </c>
      <c r="B1573" s="2">
        <v>137717</v>
      </c>
      <c r="C1573" s="2">
        <v>1</v>
      </c>
      <c r="D1573" s="2">
        <v>0</v>
      </c>
      <c r="E1573" s="2">
        <v>42</v>
      </c>
      <c r="F1573" s="2">
        <v>0</v>
      </c>
      <c r="G1573" s="2">
        <v>1</v>
      </c>
      <c r="H1573" s="2">
        <v>0</v>
      </c>
      <c r="I1573" s="2">
        <v>0</v>
      </c>
      <c r="J1573" s="2">
        <v>0</v>
      </c>
      <c r="K1573" s="2">
        <v>0</v>
      </c>
      <c r="L1573" s="2">
        <v>0</v>
      </c>
      <c r="M1573" s="2">
        <v>0</v>
      </c>
      <c r="N1573" s="2">
        <v>1</v>
      </c>
      <c r="O1573" s="2" t="s">
        <v>21</v>
      </c>
      <c r="P1573" s="2" t="str">
        <f t="shared" si="48"/>
        <v>Married</v>
      </c>
      <c r="Q1573" t="str">
        <f t="shared" si="49"/>
        <v>PhD</v>
      </c>
    </row>
    <row r="1574" spans="1:17">
      <c r="A1574" s="2">
        <v>1347</v>
      </c>
      <c r="B1574" s="2">
        <v>137717</v>
      </c>
      <c r="C1574" s="2">
        <v>1</v>
      </c>
      <c r="D1574" s="2">
        <v>0</v>
      </c>
      <c r="E1574" s="2">
        <v>42</v>
      </c>
      <c r="F1574" s="2">
        <v>0</v>
      </c>
      <c r="G1574" s="2">
        <v>1</v>
      </c>
      <c r="H1574" s="2">
        <v>0</v>
      </c>
      <c r="I1574" s="2">
        <v>0</v>
      </c>
      <c r="J1574" s="2">
        <v>0</v>
      </c>
      <c r="K1574" s="2">
        <v>0</v>
      </c>
      <c r="L1574" s="2">
        <v>0</v>
      </c>
      <c r="M1574" s="2">
        <v>0</v>
      </c>
      <c r="N1574" s="2">
        <v>1</v>
      </c>
      <c r="O1574" s="2" t="s">
        <v>18</v>
      </c>
      <c r="P1574" s="2" t="str">
        <f t="shared" si="48"/>
        <v>Married</v>
      </c>
      <c r="Q1574" t="str">
        <f t="shared" si="49"/>
        <v>PhD</v>
      </c>
    </row>
    <row r="1575" spans="1:17">
      <c r="A1575" s="2">
        <v>2378</v>
      </c>
      <c r="B1575" s="2">
        <v>137716</v>
      </c>
      <c r="C1575" s="2">
        <v>0</v>
      </c>
      <c r="D1575" s="2">
        <v>1</v>
      </c>
      <c r="E1575" s="2">
        <v>67</v>
      </c>
      <c r="F1575" s="2">
        <v>0</v>
      </c>
      <c r="G1575" s="2">
        <v>1</v>
      </c>
      <c r="H1575" s="2">
        <v>0</v>
      </c>
      <c r="I1575" s="2">
        <v>0</v>
      </c>
      <c r="J1575" s="2">
        <v>0</v>
      </c>
      <c r="K1575" s="2">
        <v>0</v>
      </c>
      <c r="L1575" s="2">
        <v>1</v>
      </c>
      <c r="M1575" s="2">
        <v>0</v>
      </c>
      <c r="N1575" s="2">
        <v>0</v>
      </c>
      <c r="O1575" s="2" t="s">
        <v>21</v>
      </c>
      <c r="P1575" s="2" t="str">
        <f t="shared" si="48"/>
        <v>Married</v>
      </c>
      <c r="Q1575" t="str">
        <f t="shared" si="49"/>
        <v>Graduate</v>
      </c>
    </row>
    <row r="1576" spans="1:17">
      <c r="A1576" s="2">
        <v>2498</v>
      </c>
      <c r="B1576" s="2">
        <v>137697</v>
      </c>
      <c r="C1576" s="2">
        <v>1</v>
      </c>
      <c r="D1576" s="2">
        <v>0</v>
      </c>
      <c r="E1576" s="2">
        <v>44</v>
      </c>
      <c r="F1576" s="2">
        <v>0</v>
      </c>
      <c r="G1576" s="2">
        <v>0</v>
      </c>
      <c r="H1576" s="2">
        <v>1</v>
      </c>
      <c r="I1576" s="2">
        <v>0</v>
      </c>
      <c r="J1576" s="2">
        <v>0</v>
      </c>
      <c r="K1576" s="2">
        <v>0</v>
      </c>
      <c r="L1576" s="2">
        <v>1</v>
      </c>
      <c r="M1576" s="2">
        <v>0</v>
      </c>
      <c r="N1576" s="2">
        <v>0</v>
      </c>
      <c r="O1576" s="2" t="s">
        <v>21</v>
      </c>
      <c r="P1576" s="2" t="str">
        <f t="shared" si="48"/>
        <v>Single</v>
      </c>
      <c r="Q1576" t="str">
        <f t="shared" si="49"/>
        <v>Graduate</v>
      </c>
    </row>
    <row r="1577" spans="1:17">
      <c r="A1577" s="2">
        <v>2768</v>
      </c>
      <c r="B1577" s="2">
        <v>137697</v>
      </c>
      <c r="C1577" s="2">
        <v>1</v>
      </c>
      <c r="D1577" s="2">
        <v>0</v>
      </c>
      <c r="E1577" s="2">
        <v>44</v>
      </c>
      <c r="F1577" s="2">
        <v>0</v>
      </c>
      <c r="G1577" s="2">
        <v>0</v>
      </c>
      <c r="H1577" s="2">
        <v>1</v>
      </c>
      <c r="I1577" s="2">
        <v>0</v>
      </c>
      <c r="J1577" s="2">
        <v>0</v>
      </c>
      <c r="K1577" s="2">
        <v>0</v>
      </c>
      <c r="L1577" s="2">
        <v>1</v>
      </c>
      <c r="M1577" s="2">
        <v>0</v>
      </c>
      <c r="N1577" s="2">
        <v>0</v>
      </c>
      <c r="O1577" s="2" t="s">
        <v>21</v>
      </c>
      <c r="P1577" s="2" t="str">
        <f t="shared" si="48"/>
        <v>Single</v>
      </c>
      <c r="Q1577" t="str">
        <f t="shared" si="49"/>
        <v>Graduate</v>
      </c>
    </row>
    <row r="1578" spans="1:17">
      <c r="A1578" s="2">
        <v>2263</v>
      </c>
      <c r="B1578" s="2">
        <v>137633</v>
      </c>
      <c r="C1578" s="2">
        <v>1</v>
      </c>
      <c r="D1578" s="2">
        <v>1</v>
      </c>
      <c r="E1578" s="2">
        <v>63</v>
      </c>
      <c r="F1578" s="2">
        <v>0</v>
      </c>
      <c r="G1578" s="2">
        <v>1</v>
      </c>
      <c r="H1578" s="2">
        <v>0</v>
      </c>
      <c r="I1578" s="2">
        <v>0</v>
      </c>
      <c r="J1578" s="2">
        <v>0</v>
      </c>
      <c r="K1578" s="2">
        <v>0</v>
      </c>
      <c r="L1578" s="2">
        <v>0</v>
      </c>
      <c r="M1578" s="2">
        <v>0</v>
      </c>
      <c r="N1578" s="2">
        <v>1</v>
      </c>
      <c r="O1578" s="2" t="s">
        <v>20</v>
      </c>
      <c r="P1578" s="2" t="str">
        <f t="shared" si="48"/>
        <v>Married</v>
      </c>
      <c r="Q1578" t="str">
        <f t="shared" si="49"/>
        <v>PhD</v>
      </c>
    </row>
    <row r="1579" spans="1:17">
      <c r="A1579" s="2">
        <v>3089</v>
      </c>
      <c r="B1579" s="2">
        <v>137509</v>
      </c>
      <c r="C1579" s="2">
        <v>1</v>
      </c>
      <c r="D1579" s="2">
        <v>0</v>
      </c>
      <c r="E1579" s="2">
        <v>44</v>
      </c>
      <c r="F1579" s="2">
        <v>0</v>
      </c>
      <c r="G1579" s="2">
        <v>0</v>
      </c>
      <c r="H1579" s="2">
        <v>0</v>
      </c>
      <c r="I1579" s="2">
        <v>1</v>
      </c>
      <c r="J1579" s="2">
        <v>0</v>
      </c>
      <c r="K1579" s="2">
        <v>0</v>
      </c>
      <c r="L1579" s="2">
        <v>0</v>
      </c>
      <c r="M1579" s="2">
        <v>1</v>
      </c>
      <c r="N1579" s="2">
        <v>0</v>
      </c>
      <c r="O1579" s="2" t="s">
        <v>17</v>
      </c>
      <c r="P1579" s="2" t="str">
        <f t="shared" si="48"/>
        <v>Together</v>
      </c>
      <c r="Q1579" t="str">
        <f t="shared" si="49"/>
        <v>Master</v>
      </c>
    </row>
    <row r="1580" spans="1:17">
      <c r="A1580" s="2">
        <v>1455</v>
      </c>
      <c r="B1580" s="2">
        <v>137406</v>
      </c>
      <c r="C1580" s="2">
        <v>1</v>
      </c>
      <c r="D1580" s="2">
        <v>0</v>
      </c>
      <c r="E1580" s="2">
        <v>40</v>
      </c>
      <c r="F1580" s="2">
        <v>0</v>
      </c>
      <c r="G1580" s="2">
        <v>1</v>
      </c>
      <c r="H1580" s="2">
        <v>0</v>
      </c>
      <c r="I1580" s="2">
        <v>0</v>
      </c>
      <c r="J1580" s="2">
        <v>0</v>
      </c>
      <c r="K1580" s="2">
        <v>0</v>
      </c>
      <c r="L1580" s="2">
        <v>1</v>
      </c>
      <c r="M1580" s="2">
        <v>0</v>
      </c>
      <c r="N1580" s="2">
        <v>0</v>
      </c>
      <c r="O1580" s="2" t="s">
        <v>18</v>
      </c>
      <c r="P1580" s="2" t="str">
        <f t="shared" si="48"/>
        <v>Married</v>
      </c>
      <c r="Q1580" t="str">
        <f t="shared" si="49"/>
        <v>Graduate</v>
      </c>
    </row>
    <row r="1581" spans="1:17">
      <c r="A1581" s="2">
        <v>1404</v>
      </c>
      <c r="B1581" s="2">
        <v>137401</v>
      </c>
      <c r="C1581" s="2">
        <v>1</v>
      </c>
      <c r="D1581" s="2">
        <v>0</v>
      </c>
      <c r="E1581" s="2">
        <v>47</v>
      </c>
      <c r="F1581" s="2">
        <v>0</v>
      </c>
      <c r="G1581" s="2">
        <v>1</v>
      </c>
      <c r="H1581" s="2">
        <v>0</v>
      </c>
      <c r="I1581" s="2">
        <v>0</v>
      </c>
      <c r="J1581" s="2">
        <v>0</v>
      </c>
      <c r="K1581" s="2">
        <v>0</v>
      </c>
      <c r="L1581" s="2">
        <v>0</v>
      </c>
      <c r="M1581" s="2">
        <v>0</v>
      </c>
      <c r="N1581" s="2">
        <v>1</v>
      </c>
      <c r="O1581" s="2" t="s">
        <v>19</v>
      </c>
      <c r="P1581" s="2" t="str">
        <f t="shared" si="48"/>
        <v>Married</v>
      </c>
      <c r="Q1581" t="str">
        <f t="shared" si="49"/>
        <v>PhD</v>
      </c>
    </row>
    <row r="1582" spans="1:17">
      <c r="A1582" s="2">
        <v>2499</v>
      </c>
      <c r="B1582" s="2">
        <v>137401</v>
      </c>
      <c r="C1582" s="2">
        <v>1</v>
      </c>
      <c r="D1582" s="2">
        <v>0</v>
      </c>
      <c r="E1582" s="2">
        <v>47</v>
      </c>
      <c r="F1582" s="2">
        <v>0</v>
      </c>
      <c r="G1582" s="2">
        <v>1</v>
      </c>
      <c r="H1582" s="2">
        <v>0</v>
      </c>
      <c r="I1582" s="2">
        <v>0</v>
      </c>
      <c r="J1582" s="2">
        <v>0</v>
      </c>
      <c r="K1582" s="2">
        <v>0</v>
      </c>
      <c r="L1582" s="2">
        <v>0</v>
      </c>
      <c r="M1582" s="2">
        <v>0</v>
      </c>
      <c r="N1582" s="2">
        <v>1</v>
      </c>
      <c r="O1582" s="2" t="s">
        <v>18</v>
      </c>
      <c r="P1582" s="2" t="str">
        <f t="shared" si="48"/>
        <v>Married</v>
      </c>
      <c r="Q1582" t="str">
        <f t="shared" si="49"/>
        <v>PhD</v>
      </c>
    </row>
    <row r="1583" spans="1:17">
      <c r="A1583" s="2">
        <v>2215</v>
      </c>
      <c r="B1583" s="2">
        <v>137395</v>
      </c>
      <c r="C1583" s="2">
        <v>1</v>
      </c>
      <c r="D1583" s="2">
        <v>0</v>
      </c>
      <c r="E1583" s="2">
        <v>44</v>
      </c>
      <c r="F1583" s="2">
        <v>0</v>
      </c>
      <c r="G1583" s="2">
        <v>0</v>
      </c>
      <c r="H1583" s="2">
        <v>0</v>
      </c>
      <c r="I1583" s="2">
        <v>1</v>
      </c>
      <c r="J1583" s="2">
        <v>0</v>
      </c>
      <c r="K1583" s="2">
        <v>0</v>
      </c>
      <c r="L1583" s="2">
        <v>0</v>
      </c>
      <c r="M1583" s="2">
        <v>0</v>
      </c>
      <c r="N1583" s="2">
        <v>1</v>
      </c>
      <c r="O1583" s="2" t="s">
        <v>20</v>
      </c>
      <c r="P1583" s="2" t="str">
        <f t="shared" si="48"/>
        <v>Together</v>
      </c>
      <c r="Q1583" t="str">
        <f t="shared" si="49"/>
        <v>PhD</v>
      </c>
    </row>
    <row r="1584" spans="1:17">
      <c r="A1584" s="2">
        <v>2257</v>
      </c>
      <c r="B1584" s="2">
        <v>137368</v>
      </c>
      <c r="C1584" s="2">
        <v>1</v>
      </c>
      <c r="D1584" s="2">
        <v>0</v>
      </c>
      <c r="E1584" s="2">
        <v>45</v>
      </c>
      <c r="F1584" s="2">
        <v>0</v>
      </c>
      <c r="G1584" s="2">
        <v>1</v>
      </c>
      <c r="H1584" s="2">
        <v>0</v>
      </c>
      <c r="I1584" s="2">
        <v>0</v>
      </c>
      <c r="J1584" s="2">
        <v>0</v>
      </c>
      <c r="K1584" s="2">
        <v>0</v>
      </c>
      <c r="L1584" s="2">
        <v>0</v>
      </c>
      <c r="M1584" s="2">
        <v>1</v>
      </c>
      <c r="N1584" s="2">
        <v>0</v>
      </c>
      <c r="O1584" s="2" t="s">
        <v>20</v>
      </c>
      <c r="P1584" s="2" t="str">
        <f t="shared" si="48"/>
        <v>Married</v>
      </c>
      <c r="Q1584" t="str">
        <f t="shared" si="49"/>
        <v>Master</v>
      </c>
    </row>
    <row r="1585" spans="1:17">
      <c r="A1585" s="2">
        <v>2017</v>
      </c>
      <c r="B1585" s="2">
        <v>137334</v>
      </c>
      <c r="C1585" s="2">
        <v>1</v>
      </c>
      <c r="D1585" s="2">
        <v>1</v>
      </c>
      <c r="E1585" s="2">
        <v>62</v>
      </c>
      <c r="F1585" s="2">
        <v>0</v>
      </c>
      <c r="G1585" s="2">
        <v>0</v>
      </c>
      <c r="H1585" s="2">
        <v>0</v>
      </c>
      <c r="I1585" s="2">
        <v>1</v>
      </c>
      <c r="J1585" s="2">
        <v>0</v>
      </c>
      <c r="K1585" s="2">
        <v>0</v>
      </c>
      <c r="L1585" s="2">
        <v>0</v>
      </c>
      <c r="M1585" s="2">
        <v>0</v>
      </c>
      <c r="N1585" s="2">
        <v>1</v>
      </c>
      <c r="O1585" s="2" t="s">
        <v>20</v>
      </c>
      <c r="P1585" s="2" t="str">
        <f t="shared" si="48"/>
        <v>Together</v>
      </c>
      <c r="Q1585" t="str">
        <f t="shared" si="49"/>
        <v>PhD</v>
      </c>
    </row>
    <row r="1586" spans="1:17">
      <c r="A1586" s="2">
        <v>2716</v>
      </c>
      <c r="B1586" s="2">
        <v>137292</v>
      </c>
      <c r="C1586" s="2">
        <v>1</v>
      </c>
      <c r="D1586" s="2">
        <v>0</v>
      </c>
      <c r="E1586" s="2">
        <v>37</v>
      </c>
      <c r="F1586" s="2">
        <v>0</v>
      </c>
      <c r="G1586" s="2">
        <v>0</v>
      </c>
      <c r="H1586" s="2">
        <v>0</v>
      </c>
      <c r="I1586" s="2">
        <v>1</v>
      </c>
      <c r="J1586" s="2">
        <v>0</v>
      </c>
      <c r="K1586" s="2">
        <v>0</v>
      </c>
      <c r="L1586" s="2">
        <v>1</v>
      </c>
      <c r="M1586" s="2">
        <v>0</v>
      </c>
      <c r="N1586" s="2">
        <v>0</v>
      </c>
      <c r="O1586" s="2" t="s">
        <v>22</v>
      </c>
      <c r="P1586" s="2" t="str">
        <f t="shared" si="48"/>
        <v>Together</v>
      </c>
      <c r="Q1586" t="str">
        <f t="shared" si="49"/>
        <v>Graduate</v>
      </c>
    </row>
    <row r="1587" spans="1:17">
      <c r="A1587" s="2">
        <v>2525</v>
      </c>
      <c r="B1587" s="2">
        <v>137284</v>
      </c>
      <c r="C1587" s="2">
        <v>1</v>
      </c>
      <c r="D1587" s="2">
        <v>1</v>
      </c>
      <c r="E1587" s="2">
        <v>45</v>
      </c>
      <c r="F1587" s="2">
        <v>0</v>
      </c>
      <c r="G1587" s="2">
        <v>1</v>
      </c>
      <c r="H1587" s="2">
        <v>0</v>
      </c>
      <c r="I1587" s="2">
        <v>0</v>
      </c>
      <c r="J1587" s="2">
        <v>0</v>
      </c>
      <c r="K1587" s="2">
        <v>0</v>
      </c>
      <c r="L1587" s="2">
        <v>0</v>
      </c>
      <c r="M1587" s="2">
        <v>0</v>
      </c>
      <c r="N1587" s="2">
        <v>0</v>
      </c>
      <c r="O1587" s="2" t="s">
        <v>17</v>
      </c>
      <c r="P1587" s="2" t="str">
        <f t="shared" si="48"/>
        <v>Married</v>
      </c>
      <c r="Q1587" t="e">
        <f t="shared" si="49"/>
        <v>#N/A</v>
      </c>
    </row>
    <row r="1588" spans="1:17">
      <c r="A1588" s="2">
        <v>2990</v>
      </c>
      <c r="B1588" s="2">
        <v>137284</v>
      </c>
      <c r="C1588" s="2">
        <v>1</v>
      </c>
      <c r="D1588" s="2">
        <v>1</v>
      </c>
      <c r="E1588" s="2">
        <v>45</v>
      </c>
      <c r="F1588" s="2">
        <v>0</v>
      </c>
      <c r="G1588" s="2">
        <v>1</v>
      </c>
      <c r="H1588" s="2">
        <v>0</v>
      </c>
      <c r="I1588" s="2">
        <v>0</v>
      </c>
      <c r="J1588" s="2">
        <v>0</v>
      </c>
      <c r="K1588" s="2">
        <v>0</v>
      </c>
      <c r="L1588" s="2">
        <v>0</v>
      </c>
      <c r="M1588" s="2">
        <v>0</v>
      </c>
      <c r="N1588" s="2">
        <v>0</v>
      </c>
      <c r="O1588" s="2" t="s">
        <v>21</v>
      </c>
      <c r="P1588" s="2" t="str">
        <f t="shared" si="48"/>
        <v>Married</v>
      </c>
      <c r="Q1588" t="e">
        <f t="shared" si="49"/>
        <v>#N/A</v>
      </c>
    </row>
    <row r="1589" spans="1:17">
      <c r="A1589" s="2">
        <v>2707</v>
      </c>
      <c r="B1589" s="2">
        <v>137244</v>
      </c>
      <c r="C1589" s="2">
        <v>1</v>
      </c>
      <c r="D1589" s="2">
        <v>1</v>
      </c>
      <c r="E1589" s="2">
        <v>65</v>
      </c>
      <c r="F1589" s="2">
        <v>1</v>
      </c>
      <c r="G1589" s="2">
        <v>0</v>
      </c>
      <c r="H1589" s="2">
        <v>0</v>
      </c>
      <c r="I1589" s="2">
        <v>0</v>
      </c>
      <c r="J1589" s="2">
        <v>0</v>
      </c>
      <c r="K1589" s="2">
        <v>0</v>
      </c>
      <c r="L1589" s="2">
        <v>1</v>
      </c>
      <c r="M1589" s="2">
        <v>0</v>
      </c>
      <c r="N1589" s="2">
        <v>0</v>
      </c>
      <c r="O1589" s="2" t="s">
        <v>20</v>
      </c>
      <c r="P1589" s="2" t="str">
        <f t="shared" si="48"/>
        <v>Divorced</v>
      </c>
      <c r="Q1589" t="str">
        <f t="shared" si="49"/>
        <v>Graduate</v>
      </c>
    </row>
    <row r="1590" spans="1:17">
      <c r="A1590" s="2">
        <v>2299</v>
      </c>
      <c r="B1590" s="2">
        <v>137235</v>
      </c>
      <c r="C1590" s="2">
        <v>1</v>
      </c>
      <c r="D1590" s="2">
        <v>0</v>
      </c>
      <c r="E1590" s="2">
        <v>36</v>
      </c>
      <c r="F1590" s="2">
        <v>0</v>
      </c>
      <c r="G1590" s="2">
        <v>0</v>
      </c>
      <c r="H1590" s="2">
        <v>0</v>
      </c>
      <c r="I1590" s="2">
        <v>1</v>
      </c>
      <c r="J1590" s="2">
        <v>0</v>
      </c>
      <c r="K1590" s="2">
        <v>0</v>
      </c>
      <c r="L1590" s="2">
        <v>1</v>
      </c>
      <c r="M1590" s="2">
        <v>0</v>
      </c>
      <c r="N1590" s="2">
        <v>0</v>
      </c>
      <c r="O1590" s="2" t="s">
        <v>20</v>
      </c>
      <c r="P1590" s="2" t="str">
        <f t="shared" si="48"/>
        <v>Together</v>
      </c>
      <c r="Q1590" t="str">
        <f t="shared" si="49"/>
        <v>Graduate</v>
      </c>
    </row>
    <row r="1591" spans="1:17">
      <c r="A1591" s="2">
        <v>2122</v>
      </c>
      <c r="B1591" s="2">
        <v>137155</v>
      </c>
      <c r="C1591" s="2">
        <v>1</v>
      </c>
      <c r="D1591" s="2">
        <v>0</v>
      </c>
      <c r="E1591" s="2">
        <v>31</v>
      </c>
      <c r="F1591" s="2">
        <v>0</v>
      </c>
      <c r="G1591" s="2">
        <v>1</v>
      </c>
      <c r="H1591" s="2">
        <v>0</v>
      </c>
      <c r="I1591" s="2">
        <v>0</v>
      </c>
      <c r="J1591" s="2">
        <v>0</v>
      </c>
      <c r="K1591" s="2">
        <v>0</v>
      </c>
      <c r="L1591" s="2">
        <v>1</v>
      </c>
      <c r="M1591" s="2">
        <v>0</v>
      </c>
      <c r="N1591" s="2">
        <v>0</v>
      </c>
      <c r="O1591" s="2" t="s">
        <v>22</v>
      </c>
      <c r="P1591" s="2" t="str">
        <f t="shared" si="48"/>
        <v>Married</v>
      </c>
      <c r="Q1591" t="str">
        <f t="shared" si="49"/>
        <v>Graduate</v>
      </c>
    </row>
    <row r="1592" spans="1:17">
      <c r="A1592" s="2">
        <v>3019</v>
      </c>
      <c r="B1592" s="2">
        <v>137150</v>
      </c>
      <c r="C1592" s="2">
        <v>1</v>
      </c>
      <c r="D1592" s="2">
        <v>0</v>
      </c>
      <c r="E1592" s="2">
        <v>49</v>
      </c>
      <c r="F1592" s="2">
        <v>0</v>
      </c>
      <c r="G1592" s="2">
        <v>1</v>
      </c>
      <c r="H1592" s="2">
        <v>0</v>
      </c>
      <c r="I1592" s="2">
        <v>0</v>
      </c>
      <c r="J1592" s="2">
        <v>0</v>
      </c>
      <c r="K1592" s="2">
        <v>0</v>
      </c>
      <c r="L1592" s="2">
        <v>1</v>
      </c>
      <c r="M1592" s="2">
        <v>0</v>
      </c>
      <c r="N1592" s="2">
        <v>0</v>
      </c>
      <c r="O1592" s="2" t="s">
        <v>20</v>
      </c>
      <c r="P1592" s="2" t="str">
        <f t="shared" si="48"/>
        <v>Married</v>
      </c>
      <c r="Q1592" t="str">
        <f t="shared" si="49"/>
        <v>Graduate</v>
      </c>
    </row>
    <row r="1593" spans="1:17">
      <c r="A1593" s="2">
        <v>2019</v>
      </c>
      <c r="B1593" s="2">
        <v>137126</v>
      </c>
      <c r="C1593" s="2">
        <v>1</v>
      </c>
      <c r="D1593" s="2">
        <v>0</v>
      </c>
      <c r="E1593" s="2">
        <v>49</v>
      </c>
      <c r="F1593" s="2">
        <v>0</v>
      </c>
      <c r="G1593" s="2">
        <v>1</v>
      </c>
      <c r="H1593" s="2">
        <v>0</v>
      </c>
      <c r="I1593" s="2">
        <v>0</v>
      </c>
      <c r="J1593" s="2">
        <v>0</v>
      </c>
      <c r="K1593" s="2">
        <v>0</v>
      </c>
      <c r="L1593" s="2">
        <v>0</v>
      </c>
      <c r="M1593" s="2">
        <v>0</v>
      </c>
      <c r="N1593" s="2">
        <v>1</v>
      </c>
      <c r="O1593" s="2" t="s">
        <v>18</v>
      </c>
      <c r="P1593" s="2" t="str">
        <f t="shared" si="48"/>
        <v>Married</v>
      </c>
      <c r="Q1593" t="str">
        <f t="shared" si="49"/>
        <v>PhD</v>
      </c>
    </row>
    <row r="1594" spans="1:17">
      <c r="A1594" s="2">
        <v>1879</v>
      </c>
      <c r="B1594" s="2">
        <v>137087</v>
      </c>
      <c r="C1594" s="2">
        <v>1</v>
      </c>
      <c r="D1594" s="2">
        <v>0</v>
      </c>
      <c r="E1594" s="2">
        <v>46</v>
      </c>
      <c r="F1594" s="2">
        <v>0</v>
      </c>
      <c r="G1594" s="2">
        <v>1</v>
      </c>
      <c r="H1594" s="2">
        <v>0</v>
      </c>
      <c r="I1594" s="2">
        <v>0</v>
      </c>
      <c r="J1594" s="2">
        <v>0</v>
      </c>
      <c r="K1594" s="2">
        <v>0</v>
      </c>
      <c r="L1594" s="2">
        <v>0</v>
      </c>
      <c r="M1594" s="2">
        <v>0</v>
      </c>
      <c r="N1594" s="2">
        <v>1</v>
      </c>
      <c r="O1594" s="2" t="s">
        <v>20</v>
      </c>
      <c r="P1594" s="2" t="str">
        <f t="shared" si="48"/>
        <v>Married</v>
      </c>
      <c r="Q1594" t="str">
        <f t="shared" si="49"/>
        <v>PhD</v>
      </c>
    </row>
    <row r="1595" spans="1:17">
      <c r="A1595" s="2">
        <v>3167</v>
      </c>
      <c r="B1595" s="2">
        <v>137085</v>
      </c>
      <c r="C1595" s="2">
        <v>1</v>
      </c>
      <c r="D1595" s="2">
        <v>1</v>
      </c>
      <c r="E1595" s="2">
        <v>45</v>
      </c>
      <c r="F1595" s="2">
        <v>0</v>
      </c>
      <c r="G1595" s="2">
        <v>1</v>
      </c>
      <c r="H1595" s="2">
        <v>0</v>
      </c>
      <c r="I1595" s="2">
        <v>0</v>
      </c>
      <c r="J1595" s="2">
        <v>0</v>
      </c>
      <c r="K1595" s="2">
        <v>0</v>
      </c>
      <c r="L1595" s="2">
        <v>1</v>
      </c>
      <c r="M1595" s="2">
        <v>0</v>
      </c>
      <c r="N1595" s="2">
        <v>0</v>
      </c>
      <c r="O1595" s="2" t="s">
        <v>17</v>
      </c>
      <c r="P1595" s="2" t="str">
        <f t="shared" si="48"/>
        <v>Married</v>
      </c>
      <c r="Q1595" t="str">
        <f t="shared" si="49"/>
        <v>Graduate</v>
      </c>
    </row>
    <row r="1596" spans="1:17">
      <c r="A1596" s="2">
        <v>1218</v>
      </c>
      <c r="B1596" s="2">
        <v>137070</v>
      </c>
      <c r="C1596" s="2">
        <v>1</v>
      </c>
      <c r="D1596" s="2">
        <v>1</v>
      </c>
      <c r="E1596" s="2">
        <v>54</v>
      </c>
      <c r="F1596" s="2">
        <v>0</v>
      </c>
      <c r="G1596" s="2">
        <v>0</v>
      </c>
      <c r="H1596" s="2">
        <v>1</v>
      </c>
      <c r="I1596" s="2">
        <v>0</v>
      </c>
      <c r="J1596" s="2">
        <v>0</v>
      </c>
      <c r="K1596" s="2">
        <v>0</v>
      </c>
      <c r="L1596" s="2">
        <v>1</v>
      </c>
      <c r="M1596" s="2">
        <v>0</v>
      </c>
      <c r="N1596" s="2">
        <v>0</v>
      </c>
      <c r="O1596" s="2" t="s">
        <v>19</v>
      </c>
      <c r="P1596" s="2" t="str">
        <f t="shared" si="48"/>
        <v>Single</v>
      </c>
      <c r="Q1596" t="str">
        <f t="shared" si="49"/>
        <v>Graduate</v>
      </c>
    </row>
    <row r="1597" spans="1:17">
      <c r="A1597" s="2">
        <v>2778</v>
      </c>
      <c r="B1597" s="2">
        <v>137070</v>
      </c>
      <c r="C1597" s="2">
        <v>1</v>
      </c>
      <c r="D1597" s="2">
        <v>1</v>
      </c>
      <c r="E1597" s="2">
        <v>54</v>
      </c>
      <c r="F1597" s="2">
        <v>0</v>
      </c>
      <c r="G1597" s="2">
        <v>0</v>
      </c>
      <c r="H1597" s="2">
        <v>1</v>
      </c>
      <c r="I1597" s="2">
        <v>0</v>
      </c>
      <c r="J1597" s="2">
        <v>0</v>
      </c>
      <c r="K1597" s="2">
        <v>0</v>
      </c>
      <c r="L1597" s="2">
        <v>1</v>
      </c>
      <c r="M1597" s="2">
        <v>0</v>
      </c>
      <c r="N1597" s="2">
        <v>0</v>
      </c>
      <c r="O1597" s="2" t="s">
        <v>19</v>
      </c>
      <c r="P1597" s="2" t="str">
        <f t="shared" si="48"/>
        <v>Single</v>
      </c>
      <c r="Q1597" t="str">
        <f t="shared" si="49"/>
        <v>Graduate</v>
      </c>
    </row>
    <row r="1598" spans="1:17">
      <c r="A1598" s="2">
        <v>2531</v>
      </c>
      <c r="B1598" s="2">
        <v>137054</v>
      </c>
      <c r="C1598" s="2">
        <v>1</v>
      </c>
      <c r="D1598" s="2">
        <v>1</v>
      </c>
      <c r="E1598" s="2">
        <v>53</v>
      </c>
      <c r="F1598" s="2">
        <v>0</v>
      </c>
      <c r="G1598" s="2">
        <v>1</v>
      </c>
      <c r="H1598" s="2">
        <v>0</v>
      </c>
      <c r="I1598" s="2">
        <v>0</v>
      </c>
      <c r="J1598" s="2">
        <v>0</v>
      </c>
      <c r="K1598" s="2">
        <v>0</v>
      </c>
      <c r="L1598" s="2">
        <v>0</v>
      </c>
      <c r="M1598" s="2">
        <v>1</v>
      </c>
      <c r="N1598" s="2">
        <v>0</v>
      </c>
      <c r="O1598" s="2" t="s">
        <v>17</v>
      </c>
      <c r="P1598" s="2" t="str">
        <f t="shared" si="48"/>
        <v>Married</v>
      </c>
      <c r="Q1598" t="str">
        <f t="shared" si="49"/>
        <v>Master</v>
      </c>
    </row>
    <row r="1599" spans="1:17">
      <c r="A1599" s="2">
        <v>1020</v>
      </c>
      <c r="B1599" s="2">
        <v>137040</v>
      </c>
      <c r="C1599" s="2">
        <v>0</v>
      </c>
      <c r="D1599" s="2">
        <v>0</v>
      </c>
      <c r="E1599" s="2">
        <v>38</v>
      </c>
      <c r="F1599" s="2">
        <v>0</v>
      </c>
      <c r="G1599" s="2">
        <v>1</v>
      </c>
      <c r="H1599" s="2">
        <v>0</v>
      </c>
      <c r="I1599" s="2">
        <v>0</v>
      </c>
      <c r="J1599" s="2">
        <v>0</v>
      </c>
      <c r="K1599" s="2">
        <v>0</v>
      </c>
      <c r="L1599" s="2">
        <v>1</v>
      </c>
      <c r="M1599" s="2">
        <v>0</v>
      </c>
      <c r="N1599" s="2">
        <v>0</v>
      </c>
      <c r="O1599" s="2" t="s">
        <v>19</v>
      </c>
      <c r="P1599" s="2" t="str">
        <f t="shared" si="48"/>
        <v>Married</v>
      </c>
      <c r="Q1599" t="str">
        <f t="shared" si="49"/>
        <v>Graduate</v>
      </c>
    </row>
    <row r="1600" spans="1:17">
      <c r="A1600" s="2">
        <v>3110</v>
      </c>
      <c r="B1600" s="2">
        <v>136997</v>
      </c>
      <c r="C1600" s="2">
        <v>1</v>
      </c>
      <c r="D1600" s="2">
        <v>1</v>
      </c>
      <c r="E1600" s="2">
        <v>52</v>
      </c>
      <c r="F1600" s="2">
        <v>1</v>
      </c>
      <c r="G1600" s="2">
        <v>0</v>
      </c>
      <c r="H1600" s="2">
        <v>0</v>
      </c>
      <c r="I1600" s="2">
        <v>0</v>
      </c>
      <c r="J1600" s="2">
        <v>0</v>
      </c>
      <c r="K1600" s="2">
        <v>0</v>
      </c>
      <c r="L1600" s="2">
        <v>1</v>
      </c>
      <c r="M1600" s="2">
        <v>0</v>
      </c>
      <c r="N1600" s="2">
        <v>0</v>
      </c>
      <c r="O1600" s="2" t="s">
        <v>21</v>
      </c>
      <c r="P1600" s="2" t="str">
        <f t="shared" si="48"/>
        <v>Divorced</v>
      </c>
      <c r="Q1600" t="str">
        <f t="shared" si="49"/>
        <v>Graduate</v>
      </c>
    </row>
    <row r="1601" spans="1:17">
      <c r="A1601" s="2">
        <v>1606</v>
      </c>
      <c r="B1601" s="2">
        <v>136975</v>
      </c>
      <c r="C1601" s="2">
        <v>1</v>
      </c>
      <c r="D1601" s="2">
        <v>0</v>
      </c>
      <c r="E1601" s="2">
        <v>42</v>
      </c>
      <c r="F1601" s="2">
        <v>0</v>
      </c>
      <c r="G1601" s="2">
        <v>0</v>
      </c>
      <c r="H1601" s="2">
        <v>1</v>
      </c>
      <c r="I1601" s="2">
        <v>0</v>
      </c>
      <c r="J1601" s="2">
        <v>0</v>
      </c>
      <c r="K1601" s="2">
        <v>0</v>
      </c>
      <c r="L1601" s="2">
        <v>0</v>
      </c>
      <c r="M1601" s="2">
        <v>0</v>
      </c>
      <c r="N1601" s="2">
        <v>0</v>
      </c>
      <c r="O1601" s="2" t="s">
        <v>22</v>
      </c>
      <c r="P1601" s="2" t="str">
        <f t="shared" si="48"/>
        <v>Single</v>
      </c>
      <c r="Q1601" t="e">
        <f t="shared" si="49"/>
        <v>#N/A</v>
      </c>
    </row>
    <row r="1602" spans="1:17">
      <c r="A1602" s="2">
        <v>1558</v>
      </c>
      <c r="B1602" s="2">
        <v>136959</v>
      </c>
      <c r="C1602" s="2">
        <v>1</v>
      </c>
      <c r="D1602" s="2">
        <v>0</v>
      </c>
      <c r="E1602" s="2">
        <v>39</v>
      </c>
      <c r="F1602" s="2">
        <v>0</v>
      </c>
      <c r="G1602" s="2">
        <v>1</v>
      </c>
      <c r="H1602" s="2">
        <v>0</v>
      </c>
      <c r="I1602" s="2">
        <v>0</v>
      </c>
      <c r="J1602" s="2">
        <v>0</v>
      </c>
      <c r="K1602" s="2">
        <v>0</v>
      </c>
      <c r="L1602" s="2">
        <v>0</v>
      </c>
      <c r="M1602" s="2">
        <v>1</v>
      </c>
      <c r="N1602" s="2">
        <v>0</v>
      </c>
      <c r="O1602" s="2" t="s">
        <v>22</v>
      </c>
      <c r="P1602" s="2" t="str">
        <f t="shared" si="48"/>
        <v>Married</v>
      </c>
      <c r="Q1602" t="str">
        <f t="shared" si="49"/>
        <v>Master</v>
      </c>
    </row>
    <row r="1603" spans="1:17">
      <c r="A1603" s="2">
        <v>2385</v>
      </c>
      <c r="B1603" s="2">
        <v>136957</v>
      </c>
      <c r="C1603" s="2">
        <v>1</v>
      </c>
      <c r="D1603" s="2">
        <v>1</v>
      </c>
      <c r="E1603" s="2">
        <v>67</v>
      </c>
      <c r="F1603" s="2">
        <v>1</v>
      </c>
      <c r="G1603" s="2">
        <v>0</v>
      </c>
      <c r="H1603" s="2">
        <v>0</v>
      </c>
      <c r="I1603" s="2">
        <v>0</v>
      </c>
      <c r="J1603" s="2">
        <v>0</v>
      </c>
      <c r="K1603" s="2">
        <v>0</v>
      </c>
      <c r="L1603" s="2">
        <v>0</v>
      </c>
      <c r="M1603" s="2">
        <v>0</v>
      </c>
      <c r="N1603" s="2">
        <v>1</v>
      </c>
      <c r="O1603" s="2" t="s">
        <v>18</v>
      </c>
      <c r="P1603" s="2" t="str">
        <f t="shared" ref="P1603:P1666" si="50">IF(F1603=1, "Divorced", IF(G1603=1, "Married", IF(H1603=1, "Single", IF(I1603=1, "Together",IF(J1603=1, "Widow",NA())))))</f>
        <v>Divorced</v>
      </c>
      <c r="Q1603" t="str">
        <f t="shared" ref="Q1603:Q1666" si="51">IF(K1603=1, "Basic", IF(L1603=1, "Graduate", IF(M1603=1, "Master",IF(N1603=1, "PhD",NA()))))</f>
        <v>PhD</v>
      </c>
    </row>
    <row r="1604" spans="1:17">
      <c r="A1604" s="2">
        <v>2381</v>
      </c>
      <c r="B1604" s="2">
        <v>136947</v>
      </c>
      <c r="C1604" s="2">
        <v>1</v>
      </c>
      <c r="D1604" s="2">
        <v>1</v>
      </c>
      <c r="E1604" s="2">
        <v>53</v>
      </c>
      <c r="F1604" s="2">
        <v>0</v>
      </c>
      <c r="G1604" s="2">
        <v>1</v>
      </c>
      <c r="H1604" s="2">
        <v>0</v>
      </c>
      <c r="I1604" s="2">
        <v>0</v>
      </c>
      <c r="J1604" s="2">
        <v>0</v>
      </c>
      <c r="K1604" s="2">
        <v>0</v>
      </c>
      <c r="L1604" s="2">
        <v>0</v>
      </c>
      <c r="M1604" s="2">
        <v>0</v>
      </c>
      <c r="N1604" s="2">
        <v>1</v>
      </c>
      <c r="O1604" s="2" t="s">
        <v>17</v>
      </c>
      <c r="P1604" s="2" t="str">
        <f t="shared" si="50"/>
        <v>Married</v>
      </c>
      <c r="Q1604" t="str">
        <f t="shared" si="51"/>
        <v>PhD</v>
      </c>
    </row>
    <row r="1605" spans="1:17">
      <c r="A1605" s="2">
        <v>1985</v>
      </c>
      <c r="B1605" s="2">
        <v>136930</v>
      </c>
      <c r="C1605" s="2">
        <v>0</v>
      </c>
      <c r="D1605" s="2">
        <v>1</v>
      </c>
      <c r="E1605" s="2">
        <v>66</v>
      </c>
      <c r="F1605" s="2">
        <v>0</v>
      </c>
      <c r="G1605" s="2">
        <v>1</v>
      </c>
      <c r="H1605" s="2">
        <v>0</v>
      </c>
      <c r="I1605" s="2">
        <v>0</v>
      </c>
      <c r="J1605" s="2">
        <v>0</v>
      </c>
      <c r="K1605" s="2">
        <v>0</v>
      </c>
      <c r="L1605" s="2">
        <v>0</v>
      </c>
      <c r="M1605" s="2">
        <v>0</v>
      </c>
      <c r="N1605" s="2">
        <v>1</v>
      </c>
      <c r="O1605" s="2" t="s">
        <v>17</v>
      </c>
      <c r="P1605" s="2" t="str">
        <f t="shared" si="50"/>
        <v>Married</v>
      </c>
      <c r="Q1605" t="str">
        <f t="shared" si="51"/>
        <v>PhD</v>
      </c>
    </row>
    <row r="1606" spans="1:17">
      <c r="A1606" s="2">
        <v>3028</v>
      </c>
      <c r="B1606" s="2">
        <v>136927</v>
      </c>
      <c r="C1606" s="2">
        <v>1</v>
      </c>
      <c r="D1606" s="2">
        <v>1</v>
      </c>
      <c r="E1606" s="2">
        <v>65</v>
      </c>
      <c r="F1606" s="2">
        <v>0</v>
      </c>
      <c r="G1606" s="2">
        <v>0</v>
      </c>
      <c r="H1606" s="2">
        <v>1</v>
      </c>
      <c r="I1606" s="2">
        <v>0</v>
      </c>
      <c r="J1606" s="2">
        <v>0</v>
      </c>
      <c r="K1606" s="2">
        <v>0</v>
      </c>
      <c r="L1606" s="2">
        <v>0</v>
      </c>
      <c r="M1606" s="2">
        <v>1</v>
      </c>
      <c r="N1606" s="2">
        <v>0</v>
      </c>
      <c r="O1606" s="2" t="s">
        <v>22</v>
      </c>
      <c r="P1606" s="2" t="str">
        <f t="shared" si="50"/>
        <v>Single</v>
      </c>
      <c r="Q1606" t="str">
        <f t="shared" si="51"/>
        <v>Master</v>
      </c>
    </row>
    <row r="1607" spans="1:17">
      <c r="A1607" s="2">
        <v>1129</v>
      </c>
      <c r="B1607" s="2">
        <v>136921</v>
      </c>
      <c r="C1607" s="2">
        <v>1</v>
      </c>
      <c r="D1607" s="2">
        <v>1</v>
      </c>
      <c r="E1607" s="2">
        <v>55</v>
      </c>
      <c r="F1607" s="2">
        <v>1</v>
      </c>
      <c r="G1607" s="2">
        <v>0</v>
      </c>
      <c r="H1607" s="2">
        <v>0</v>
      </c>
      <c r="I1607" s="2">
        <v>0</v>
      </c>
      <c r="J1607" s="2">
        <v>0</v>
      </c>
      <c r="K1607" s="2">
        <v>0</v>
      </c>
      <c r="L1607" s="2">
        <v>0</v>
      </c>
      <c r="M1607" s="2">
        <v>0</v>
      </c>
      <c r="N1607" s="2">
        <v>1</v>
      </c>
      <c r="O1607" s="2" t="s">
        <v>20</v>
      </c>
      <c r="P1607" s="2" t="str">
        <f t="shared" si="50"/>
        <v>Divorced</v>
      </c>
      <c r="Q1607" t="str">
        <f t="shared" si="51"/>
        <v>PhD</v>
      </c>
    </row>
    <row r="1608" spans="1:17">
      <c r="A1608" s="2">
        <v>2379</v>
      </c>
      <c r="B1608" s="2">
        <v>136864</v>
      </c>
      <c r="C1608" s="2">
        <v>0</v>
      </c>
      <c r="D1608" s="2">
        <v>1</v>
      </c>
      <c r="E1608" s="2">
        <v>63</v>
      </c>
      <c r="F1608" s="2">
        <v>0</v>
      </c>
      <c r="G1608" s="2">
        <v>0</v>
      </c>
      <c r="H1608" s="2">
        <v>1</v>
      </c>
      <c r="I1608" s="2">
        <v>0</v>
      </c>
      <c r="J1608" s="2">
        <v>0</v>
      </c>
      <c r="K1608" s="2">
        <v>0</v>
      </c>
      <c r="L1608" s="2">
        <v>1</v>
      </c>
      <c r="M1608" s="2">
        <v>0</v>
      </c>
      <c r="N1608" s="2">
        <v>0</v>
      </c>
      <c r="O1608" s="2" t="s">
        <v>18</v>
      </c>
      <c r="P1608" s="2" t="str">
        <f t="shared" si="50"/>
        <v>Single</v>
      </c>
      <c r="Q1608" t="str">
        <f t="shared" si="51"/>
        <v>Graduate</v>
      </c>
    </row>
    <row r="1609" spans="1:17">
      <c r="A1609" s="2">
        <v>3183</v>
      </c>
      <c r="B1609" s="2">
        <v>136807</v>
      </c>
      <c r="C1609" s="2">
        <v>1</v>
      </c>
      <c r="D1609" s="2">
        <v>1</v>
      </c>
      <c r="E1609" s="2">
        <v>66</v>
      </c>
      <c r="F1609" s="2">
        <v>0</v>
      </c>
      <c r="G1609" s="2">
        <v>0</v>
      </c>
      <c r="H1609" s="2">
        <v>0</v>
      </c>
      <c r="I1609" s="2">
        <v>1</v>
      </c>
      <c r="J1609" s="2">
        <v>0</v>
      </c>
      <c r="K1609" s="2">
        <v>0</v>
      </c>
      <c r="L1609" s="2">
        <v>1</v>
      </c>
      <c r="M1609" s="2">
        <v>0</v>
      </c>
      <c r="N1609" s="2">
        <v>0</v>
      </c>
      <c r="O1609" s="2" t="s">
        <v>18</v>
      </c>
      <c r="P1609" s="2" t="str">
        <f t="shared" si="50"/>
        <v>Together</v>
      </c>
      <c r="Q1609" t="str">
        <f t="shared" si="51"/>
        <v>Graduate</v>
      </c>
    </row>
    <row r="1610" spans="1:17">
      <c r="A1610" s="2">
        <v>2741</v>
      </c>
      <c r="B1610" s="2">
        <v>136802</v>
      </c>
      <c r="C1610" s="2">
        <v>1</v>
      </c>
      <c r="D1610" s="2">
        <v>0</v>
      </c>
      <c r="E1610" s="2">
        <v>40</v>
      </c>
      <c r="F1610" s="2">
        <v>0</v>
      </c>
      <c r="G1610" s="2">
        <v>0</v>
      </c>
      <c r="H1610" s="2">
        <v>1</v>
      </c>
      <c r="I1610" s="2">
        <v>0</v>
      </c>
      <c r="J1610" s="2">
        <v>0</v>
      </c>
      <c r="K1610" s="2">
        <v>0</v>
      </c>
      <c r="L1610" s="2">
        <v>0</v>
      </c>
      <c r="M1610" s="2">
        <v>0</v>
      </c>
      <c r="N1610" s="2">
        <v>1</v>
      </c>
      <c r="O1610" s="2" t="s">
        <v>17</v>
      </c>
      <c r="P1610" s="2" t="str">
        <f t="shared" si="50"/>
        <v>Single</v>
      </c>
      <c r="Q1610" t="str">
        <f t="shared" si="51"/>
        <v>PhD</v>
      </c>
    </row>
    <row r="1611" spans="1:17">
      <c r="A1611" s="2">
        <v>2991</v>
      </c>
      <c r="B1611" s="2">
        <v>136790</v>
      </c>
      <c r="C1611" s="2">
        <v>0</v>
      </c>
      <c r="D1611" s="2">
        <v>0</v>
      </c>
      <c r="E1611" s="2">
        <v>37</v>
      </c>
      <c r="F1611" s="2">
        <v>0</v>
      </c>
      <c r="G1611" s="2">
        <v>1</v>
      </c>
      <c r="H1611" s="2">
        <v>0</v>
      </c>
      <c r="I1611" s="2">
        <v>0</v>
      </c>
      <c r="J1611" s="2">
        <v>0</v>
      </c>
      <c r="K1611" s="2">
        <v>0</v>
      </c>
      <c r="L1611" s="2">
        <v>1</v>
      </c>
      <c r="M1611" s="2">
        <v>0</v>
      </c>
      <c r="N1611" s="2">
        <v>0</v>
      </c>
      <c r="O1611" s="2" t="s">
        <v>18</v>
      </c>
      <c r="P1611" s="2" t="str">
        <f t="shared" si="50"/>
        <v>Married</v>
      </c>
      <c r="Q1611" t="str">
        <f t="shared" si="51"/>
        <v>Graduate</v>
      </c>
    </row>
    <row r="1612" spans="1:17">
      <c r="A1612" s="2">
        <v>2953</v>
      </c>
      <c r="B1612" s="2">
        <v>136781</v>
      </c>
      <c r="C1612" s="2">
        <v>1</v>
      </c>
      <c r="D1612" s="2">
        <v>0</v>
      </c>
      <c r="E1612" s="2">
        <v>41</v>
      </c>
      <c r="F1612" s="2">
        <v>0</v>
      </c>
      <c r="G1612" s="2">
        <v>1</v>
      </c>
      <c r="H1612" s="2">
        <v>0</v>
      </c>
      <c r="I1612" s="2">
        <v>0</v>
      </c>
      <c r="J1612" s="2">
        <v>0</v>
      </c>
      <c r="K1612" s="2">
        <v>0</v>
      </c>
      <c r="L1612" s="2">
        <v>1</v>
      </c>
      <c r="M1612" s="2">
        <v>0</v>
      </c>
      <c r="N1612" s="2">
        <v>0</v>
      </c>
      <c r="O1612" s="2" t="s">
        <v>20</v>
      </c>
      <c r="P1612" s="2" t="str">
        <f t="shared" si="50"/>
        <v>Married</v>
      </c>
      <c r="Q1612" t="str">
        <f t="shared" si="51"/>
        <v>Graduate</v>
      </c>
    </row>
    <row r="1613" spans="1:17">
      <c r="A1613" s="2">
        <v>2117</v>
      </c>
      <c r="B1613" s="2">
        <v>136778</v>
      </c>
      <c r="C1613" s="2">
        <v>1</v>
      </c>
      <c r="D1613" s="2">
        <v>1</v>
      </c>
      <c r="E1613" s="2">
        <v>52</v>
      </c>
      <c r="F1613" s="2">
        <v>0</v>
      </c>
      <c r="G1613" s="2">
        <v>1</v>
      </c>
      <c r="H1613" s="2">
        <v>0</v>
      </c>
      <c r="I1613" s="2">
        <v>0</v>
      </c>
      <c r="J1613" s="2">
        <v>0</v>
      </c>
      <c r="K1613" s="2">
        <v>0</v>
      </c>
      <c r="L1613" s="2">
        <v>0</v>
      </c>
      <c r="M1613" s="2">
        <v>0</v>
      </c>
      <c r="N1613" s="2">
        <v>1</v>
      </c>
      <c r="O1613" s="2" t="s">
        <v>17</v>
      </c>
      <c r="P1613" s="2" t="str">
        <f t="shared" si="50"/>
        <v>Married</v>
      </c>
      <c r="Q1613" t="str">
        <f t="shared" si="51"/>
        <v>PhD</v>
      </c>
    </row>
    <row r="1614" spans="1:17">
      <c r="A1614" s="2">
        <v>1990</v>
      </c>
      <c r="B1614" s="2">
        <v>136736</v>
      </c>
      <c r="C1614" s="2">
        <v>1</v>
      </c>
      <c r="D1614" s="2">
        <v>1</v>
      </c>
      <c r="E1614" s="2">
        <v>57</v>
      </c>
      <c r="F1614" s="2">
        <v>0</v>
      </c>
      <c r="G1614" s="2">
        <v>0</v>
      </c>
      <c r="H1614" s="2">
        <v>1</v>
      </c>
      <c r="I1614" s="2">
        <v>0</v>
      </c>
      <c r="J1614" s="2">
        <v>0</v>
      </c>
      <c r="K1614" s="2">
        <v>0</v>
      </c>
      <c r="L1614" s="2">
        <v>0</v>
      </c>
      <c r="M1614" s="2">
        <v>0</v>
      </c>
      <c r="N1614" s="2">
        <v>1</v>
      </c>
      <c r="O1614" s="2" t="s">
        <v>22</v>
      </c>
      <c r="P1614" s="2" t="str">
        <f t="shared" si="50"/>
        <v>Single</v>
      </c>
      <c r="Q1614" t="str">
        <f t="shared" si="51"/>
        <v>PhD</v>
      </c>
    </row>
    <row r="1615" spans="1:17">
      <c r="A1615" s="2">
        <v>2642</v>
      </c>
      <c r="B1615" s="2">
        <v>136732</v>
      </c>
      <c r="C1615" s="2">
        <v>1</v>
      </c>
      <c r="D1615" s="2">
        <v>1</v>
      </c>
      <c r="E1615" s="2">
        <v>61</v>
      </c>
      <c r="F1615" s="2">
        <v>0</v>
      </c>
      <c r="G1615" s="2">
        <v>1</v>
      </c>
      <c r="H1615" s="2">
        <v>0</v>
      </c>
      <c r="I1615" s="2">
        <v>0</v>
      </c>
      <c r="J1615" s="2">
        <v>0</v>
      </c>
      <c r="K1615" s="2">
        <v>0</v>
      </c>
      <c r="L1615" s="2">
        <v>0</v>
      </c>
      <c r="M1615" s="2">
        <v>0</v>
      </c>
      <c r="N1615" s="2">
        <v>1</v>
      </c>
      <c r="O1615" s="2" t="s">
        <v>21</v>
      </c>
      <c r="P1615" s="2" t="str">
        <f t="shared" si="50"/>
        <v>Married</v>
      </c>
      <c r="Q1615" t="str">
        <f t="shared" si="51"/>
        <v>PhD</v>
      </c>
    </row>
    <row r="1616" spans="1:17">
      <c r="A1616" s="2">
        <v>2062</v>
      </c>
      <c r="B1616" s="2">
        <v>136715</v>
      </c>
      <c r="C1616" s="2">
        <v>1</v>
      </c>
      <c r="D1616" s="2">
        <v>0</v>
      </c>
      <c r="E1616" s="2">
        <v>49</v>
      </c>
      <c r="F1616" s="2">
        <v>0</v>
      </c>
      <c r="G1616" s="2">
        <v>1</v>
      </c>
      <c r="H1616" s="2">
        <v>0</v>
      </c>
      <c r="I1616" s="2">
        <v>0</v>
      </c>
      <c r="J1616" s="2">
        <v>0</v>
      </c>
      <c r="K1616" s="2">
        <v>0</v>
      </c>
      <c r="L1616" s="2">
        <v>1</v>
      </c>
      <c r="M1616" s="2">
        <v>0</v>
      </c>
      <c r="N1616" s="2">
        <v>0</v>
      </c>
      <c r="O1616" s="2" t="s">
        <v>22</v>
      </c>
      <c r="P1616" s="2" t="str">
        <f t="shared" si="50"/>
        <v>Married</v>
      </c>
      <c r="Q1616" t="str">
        <f t="shared" si="51"/>
        <v>Graduate</v>
      </c>
    </row>
    <row r="1617" spans="1:17">
      <c r="A1617" s="2">
        <v>2575</v>
      </c>
      <c r="B1617" s="2">
        <v>136663</v>
      </c>
      <c r="C1617" s="2">
        <v>1</v>
      </c>
      <c r="D1617" s="2">
        <v>0</v>
      </c>
      <c r="E1617" s="2">
        <v>45</v>
      </c>
      <c r="F1617" s="2">
        <v>0</v>
      </c>
      <c r="G1617" s="2">
        <v>1</v>
      </c>
      <c r="H1617" s="2">
        <v>0</v>
      </c>
      <c r="I1617" s="2">
        <v>0</v>
      </c>
      <c r="J1617" s="2">
        <v>0</v>
      </c>
      <c r="K1617" s="2">
        <v>0</v>
      </c>
      <c r="L1617" s="2">
        <v>0</v>
      </c>
      <c r="M1617" s="2">
        <v>0</v>
      </c>
      <c r="N1617" s="2">
        <v>1</v>
      </c>
      <c r="O1617" s="2" t="s">
        <v>20</v>
      </c>
      <c r="P1617" s="2" t="str">
        <f t="shared" si="50"/>
        <v>Married</v>
      </c>
      <c r="Q1617" t="str">
        <f t="shared" si="51"/>
        <v>PhD</v>
      </c>
    </row>
    <row r="1618" spans="1:17">
      <c r="A1618" s="2">
        <v>2631</v>
      </c>
      <c r="B1618" s="2">
        <v>136634</v>
      </c>
      <c r="C1618" s="2">
        <v>0</v>
      </c>
      <c r="D1618" s="2">
        <v>1</v>
      </c>
      <c r="E1618" s="2">
        <v>66</v>
      </c>
      <c r="F1618" s="2">
        <v>0</v>
      </c>
      <c r="G1618" s="2">
        <v>0</v>
      </c>
      <c r="H1618" s="2">
        <v>0</v>
      </c>
      <c r="I1618" s="2">
        <v>1</v>
      </c>
      <c r="J1618" s="2">
        <v>0</v>
      </c>
      <c r="K1618" s="2">
        <v>0</v>
      </c>
      <c r="L1618" s="2">
        <v>0</v>
      </c>
      <c r="M1618" s="2">
        <v>1</v>
      </c>
      <c r="N1618" s="2">
        <v>0</v>
      </c>
      <c r="O1618" s="2" t="s">
        <v>18</v>
      </c>
      <c r="P1618" s="2" t="str">
        <f t="shared" si="50"/>
        <v>Together</v>
      </c>
      <c r="Q1618" t="str">
        <f t="shared" si="51"/>
        <v>Master</v>
      </c>
    </row>
    <row r="1619" spans="1:17">
      <c r="A1619" s="2">
        <v>1863</v>
      </c>
      <c r="B1619" s="2">
        <v>136627</v>
      </c>
      <c r="C1619" s="2">
        <v>2</v>
      </c>
      <c r="D1619" s="2">
        <v>0</v>
      </c>
      <c r="E1619" s="2">
        <v>45</v>
      </c>
      <c r="F1619" s="2">
        <v>1</v>
      </c>
      <c r="G1619" s="2">
        <v>0</v>
      </c>
      <c r="H1619" s="2">
        <v>0</v>
      </c>
      <c r="I1619" s="2">
        <v>0</v>
      </c>
      <c r="J1619" s="2">
        <v>0</v>
      </c>
      <c r="K1619" s="2">
        <v>0</v>
      </c>
      <c r="L1619" s="2">
        <v>1</v>
      </c>
      <c r="M1619" s="2">
        <v>0</v>
      </c>
      <c r="N1619" s="2">
        <v>0</v>
      </c>
      <c r="O1619" s="2" t="s">
        <v>18</v>
      </c>
      <c r="P1619" s="2" t="str">
        <f t="shared" si="50"/>
        <v>Divorced</v>
      </c>
      <c r="Q1619" t="str">
        <f t="shared" si="51"/>
        <v>Graduate</v>
      </c>
    </row>
    <row r="1620" spans="1:17">
      <c r="A1620" s="2">
        <v>1109</v>
      </c>
      <c r="B1620" s="2">
        <v>136550</v>
      </c>
      <c r="C1620" s="2">
        <v>1</v>
      </c>
      <c r="D1620" s="2">
        <v>0</v>
      </c>
      <c r="E1620" s="2">
        <v>42</v>
      </c>
      <c r="F1620" s="2">
        <v>0</v>
      </c>
      <c r="G1620" s="2">
        <v>1</v>
      </c>
      <c r="H1620" s="2">
        <v>0</v>
      </c>
      <c r="I1620" s="2">
        <v>0</v>
      </c>
      <c r="J1620" s="2">
        <v>0</v>
      </c>
      <c r="K1620" s="2">
        <v>0</v>
      </c>
      <c r="L1620" s="2">
        <v>0</v>
      </c>
      <c r="M1620" s="2">
        <v>0</v>
      </c>
      <c r="N1620" s="2">
        <v>0</v>
      </c>
      <c r="O1620" s="2" t="s">
        <v>17</v>
      </c>
      <c r="P1620" s="2" t="str">
        <f t="shared" si="50"/>
        <v>Married</v>
      </c>
      <c r="Q1620" t="e">
        <f t="shared" si="51"/>
        <v>#N/A</v>
      </c>
    </row>
    <row r="1621" spans="1:17">
      <c r="A1621" s="2">
        <v>1500</v>
      </c>
      <c r="B1621" s="2">
        <v>136443</v>
      </c>
      <c r="C1621" s="2">
        <v>1</v>
      </c>
      <c r="D1621" s="2">
        <v>1</v>
      </c>
      <c r="E1621" s="2">
        <v>59</v>
      </c>
      <c r="F1621" s="2">
        <v>0</v>
      </c>
      <c r="G1621" s="2">
        <v>1</v>
      </c>
      <c r="H1621" s="2">
        <v>0</v>
      </c>
      <c r="I1621" s="2">
        <v>0</v>
      </c>
      <c r="J1621" s="2">
        <v>0</v>
      </c>
      <c r="K1621" s="2">
        <v>0</v>
      </c>
      <c r="L1621" s="2">
        <v>1</v>
      </c>
      <c r="M1621" s="2">
        <v>0</v>
      </c>
      <c r="N1621" s="2">
        <v>0</v>
      </c>
      <c r="O1621" s="2" t="s">
        <v>19</v>
      </c>
      <c r="P1621" s="2" t="str">
        <f t="shared" si="50"/>
        <v>Married</v>
      </c>
      <c r="Q1621" t="str">
        <f t="shared" si="51"/>
        <v>Graduate</v>
      </c>
    </row>
    <row r="1622" spans="1:17">
      <c r="A1622" s="2">
        <v>2417</v>
      </c>
      <c r="B1622" s="2">
        <v>136408</v>
      </c>
      <c r="C1622" s="2">
        <v>1</v>
      </c>
      <c r="D1622" s="2">
        <v>1</v>
      </c>
      <c r="E1622" s="2">
        <v>71</v>
      </c>
      <c r="F1622" s="2">
        <v>0</v>
      </c>
      <c r="G1622" s="2">
        <v>1</v>
      </c>
      <c r="H1622" s="2">
        <v>0</v>
      </c>
      <c r="I1622" s="2">
        <v>0</v>
      </c>
      <c r="J1622" s="2">
        <v>0</v>
      </c>
      <c r="K1622" s="2">
        <v>0</v>
      </c>
      <c r="L1622" s="2">
        <v>0</v>
      </c>
      <c r="M1622" s="2">
        <v>1</v>
      </c>
      <c r="N1622" s="2">
        <v>0</v>
      </c>
      <c r="O1622" s="2" t="s">
        <v>17</v>
      </c>
      <c r="P1622" s="2" t="str">
        <f t="shared" si="50"/>
        <v>Married</v>
      </c>
      <c r="Q1622" t="str">
        <f t="shared" si="51"/>
        <v>Master</v>
      </c>
    </row>
    <row r="1623" spans="1:17">
      <c r="A1623" s="2">
        <v>2190</v>
      </c>
      <c r="B1623" s="2">
        <v>136317</v>
      </c>
      <c r="C1623" s="2">
        <v>0</v>
      </c>
      <c r="D1623" s="2">
        <v>1</v>
      </c>
      <c r="E1623" s="2">
        <v>55</v>
      </c>
      <c r="F1623" s="2">
        <v>0</v>
      </c>
      <c r="G1623" s="2">
        <v>0</v>
      </c>
      <c r="H1623" s="2">
        <v>0</v>
      </c>
      <c r="I1623" s="2">
        <v>1</v>
      </c>
      <c r="J1623" s="2">
        <v>0</v>
      </c>
      <c r="K1623" s="2">
        <v>0</v>
      </c>
      <c r="L1623" s="2">
        <v>1</v>
      </c>
      <c r="M1623" s="2">
        <v>0</v>
      </c>
      <c r="N1623" s="2">
        <v>0</v>
      </c>
      <c r="O1623" s="2" t="s">
        <v>19</v>
      </c>
      <c r="P1623" s="2" t="str">
        <f t="shared" si="50"/>
        <v>Together</v>
      </c>
      <c r="Q1623" t="str">
        <f t="shared" si="51"/>
        <v>Graduate</v>
      </c>
    </row>
    <row r="1624" spans="1:17">
      <c r="A1624" s="2">
        <v>2605</v>
      </c>
      <c r="B1624" s="2">
        <v>136301</v>
      </c>
      <c r="C1624" s="2">
        <v>1</v>
      </c>
      <c r="D1624" s="2">
        <v>0</v>
      </c>
      <c r="E1624" s="2">
        <v>44</v>
      </c>
      <c r="F1624" s="2">
        <v>0</v>
      </c>
      <c r="G1624" s="2">
        <v>0</v>
      </c>
      <c r="H1624" s="2">
        <v>0</v>
      </c>
      <c r="I1624" s="2">
        <v>1</v>
      </c>
      <c r="J1624" s="2">
        <v>0</v>
      </c>
      <c r="K1624" s="2">
        <v>0</v>
      </c>
      <c r="L1624" s="2">
        <v>0</v>
      </c>
      <c r="M1624" s="2">
        <v>0</v>
      </c>
      <c r="N1624" s="2">
        <v>0</v>
      </c>
      <c r="O1624" s="2" t="s">
        <v>20</v>
      </c>
      <c r="P1624" s="2" t="str">
        <f t="shared" si="50"/>
        <v>Together</v>
      </c>
      <c r="Q1624" t="e">
        <f t="shared" si="51"/>
        <v>#N/A</v>
      </c>
    </row>
    <row r="1625" spans="1:17">
      <c r="A1625" s="2">
        <v>1762</v>
      </c>
      <c r="B1625" s="2">
        <v>136283</v>
      </c>
      <c r="C1625" s="2">
        <v>1</v>
      </c>
      <c r="D1625" s="2">
        <v>1</v>
      </c>
      <c r="E1625" s="2">
        <v>44</v>
      </c>
      <c r="F1625" s="2">
        <v>0</v>
      </c>
      <c r="G1625" s="2">
        <v>0</v>
      </c>
      <c r="H1625" s="2">
        <v>0</v>
      </c>
      <c r="I1625" s="2">
        <v>1</v>
      </c>
      <c r="J1625" s="2">
        <v>0</v>
      </c>
      <c r="K1625" s="2">
        <v>0</v>
      </c>
      <c r="L1625" s="2">
        <v>1</v>
      </c>
      <c r="M1625" s="2">
        <v>0</v>
      </c>
      <c r="N1625" s="2">
        <v>0</v>
      </c>
      <c r="O1625" s="2" t="s">
        <v>22</v>
      </c>
      <c r="P1625" s="2" t="str">
        <f t="shared" si="50"/>
        <v>Together</v>
      </c>
      <c r="Q1625" t="str">
        <f t="shared" si="51"/>
        <v>Graduate</v>
      </c>
    </row>
    <row r="1626" spans="1:17">
      <c r="A1626" s="2">
        <v>2772</v>
      </c>
      <c r="B1626" s="2">
        <v>136273</v>
      </c>
      <c r="C1626" s="2">
        <v>1</v>
      </c>
      <c r="D1626" s="2">
        <v>0</v>
      </c>
      <c r="E1626" s="2">
        <v>43</v>
      </c>
      <c r="F1626" s="2">
        <v>0</v>
      </c>
      <c r="G1626" s="2">
        <v>0</v>
      </c>
      <c r="H1626" s="2">
        <v>1</v>
      </c>
      <c r="I1626" s="2">
        <v>0</v>
      </c>
      <c r="J1626" s="2">
        <v>0</v>
      </c>
      <c r="K1626" s="2">
        <v>0</v>
      </c>
      <c r="L1626" s="2">
        <v>0</v>
      </c>
      <c r="M1626" s="2">
        <v>1</v>
      </c>
      <c r="N1626" s="2">
        <v>0</v>
      </c>
      <c r="O1626" s="2" t="s">
        <v>19</v>
      </c>
      <c r="P1626" s="2" t="str">
        <f t="shared" si="50"/>
        <v>Single</v>
      </c>
      <c r="Q1626" t="str">
        <f t="shared" si="51"/>
        <v>Master</v>
      </c>
    </row>
    <row r="1627" spans="1:17">
      <c r="A1627" s="2">
        <v>2098</v>
      </c>
      <c r="B1627" s="2">
        <v>136262</v>
      </c>
      <c r="C1627" s="2">
        <v>0</v>
      </c>
      <c r="D1627" s="2">
        <v>0</v>
      </c>
      <c r="E1627" s="2">
        <v>37</v>
      </c>
      <c r="F1627" s="2">
        <v>0</v>
      </c>
      <c r="G1627" s="2">
        <v>1</v>
      </c>
      <c r="H1627" s="2">
        <v>0</v>
      </c>
      <c r="I1627" s="2">
        <v>0</v>
      </c>
      <c r="J1627" s="2">
        <v>0</v>
      </c>
      <c r="K1627" s="2">
        <v>0</v>
      </c>
      <c r="L1627" s="2">
        <v>0</v>
      </c>
      <c r="M1627" s="2">
        <v>1</v>
      </c>
      <c r="N1627" s="2">
        <v>0</v>
      </c>
      <c r="O1627" s="2" t="s">
        <v>22</v>
      </c>
      <c r="P1627" s="2" t="str">
        <f t="shared" si="50"/>
        <v>Married</v>
      </c>
      <c r="Q1627" t="str">
        <f t="shared" si="51"/>
        <v>Master</v>
      </c>
    </row>
    <row r="1628" spans="1:17">
      <c r="A1628" s="2">
        <v>1436</v>
      </c>
      <c r="B1628" s="2">
        <v>136230</v>
      </c>
      <c r="C1628" s="2">
        <v>1</v>
      </c>
      <c r="D1628" s="2">
        <v>0</v>
      </c>
      <c r="E1628" s="2">
        <v>49</v>
      </c>
      <c r="F1628" s="2">
        <v>0</v>
      </c>
      <c r="G1628" s="2">
        <v>0</v>
      </c>
      <c r="H1628" s="2">
        <v>1</v>
      </c>
      <c r="I1628" s="2">
        <v>0</v>
      </c>
      <c r="J1628" s="2">
        <v>0</v>
      </c>
      <c r="K1628" s="2">
        <v>0</v>
      </c>
      <c r="L1628" s="2">
        <v>0</v>
      </c>
      <c r="M1628" s="2">
        <v>1</v>
      </c>
      <c r="N1628" s="2">
        <v>0</v>
      </c>
      <c r="O1628" s="2" t="s">
        <v>21</v>
      </c>
      <c r="P1628" s="2" t="str">
        <f t="shared" si="50"/>
        <v>Single</v>
      </c>
      <c r="Q1628" t="str">
        <f t="shared" si="51"/>
        <v>Master</v>
      </c>
    </row>
    <row r="1629" spans="1:17">
      <c r="A1629" s="2">
        <v>1660</v>
      </c>
      <c r="B1629" s="2">
        <v>136145</v>
      </c>
      <c r="C1629" s="2">
        <v>1</v>
      </c>
      <c r="D1629" s="2">
        <v>0</v>
      </c>
      <c r="E1629" s="2">
        <v>35</v>
      </c>
      <c r="F1629" s="2">
        <v>0</v>
      </c>
      <c r="G1629" s="2">
        <v>1</v>
      </c>
      <c r="H1629" s="2">
        <v>0</v>
      </c>
      <c r="I1629" s="2">
        <v>0</v>
      </c>
      <c r="J1629" s="2">
        <v>0</v>
      </c>
      <c r="K1629" s="2">
        <v>0</v>
      </c>
      <c r="L1629" s="2">
        <v>0</v>
      </c>
      <c r="M1629" s="2">
        <v>0</v>
      </c>
      <c r="N1629" s="2">
        <v>0</v>
      </c>
      <c r="O1629" s="2" t="s">
        <v>22</v>
      </c>
      <c r="P1629" s="2" t="str">
        <f t="shared" si="50"/>
        <v>Married</v>
      </c>
      <c r="Q1629" t="e">
        <f t="shared" si="51"/>
        <v>#N/A</v>
      </c>
    </row>
    <row r="1630" spans="1:17">
      <c r="A1630" s="2">
        <v>1368</v>
      </c>
      <c r="B1630" s="2">
        <v>136143</v>
      </c>
      <c r="C1630" s="2">
        <v>1</v>
      </c>
      <c r="D1630" s="2">
        <v>0</v>
      </c>
      <c r="E1630" s="2">
        <v>39</v>
      </c>
      <c r="F1630" s="2">
        <v>0</v>
      </c>
      <c r="G1630" s="2">
        <v>0</v>
      </c>
      <c r="H1630" s="2">
        <v>1</v>
      </c>
      <c r="I1630" s="2">
        <v>0</v>
      </c>
      <c r="J1630" s="2">
        <v>0</v>
      </c>
      <c r="K1630" s="2">
        <v>0</v>
      </c>
      <c r="L1630" s="2">
        <v>0</v>
      </c>
      <c r="M1630" s="2">
        <v>1</v>
      </c>
      <c r="N1630" s="2">
        <v>0</v>
      </c>
      <c r="O1630" s="2" t="s">
        <v>19</v>
      </c>
      <c r="P1630" s="2" t="str">
        <f t="shared" si="50"/>
        <v>Single</v>
      </c>
      <c r="Q1630" t="str">
        <f t="shared" si="51"/>
        <v>Master</v>
      </c>
    </row>
    <row r="1631" spans="1:17">
      <c r="A1631" s="2">
        <v>1081</v>
      </c>
      <c r="B1631" s="2">
        <v>136138</v>
      </c>
      <c r="C1631" s="2">
        <v>1</v>
      </c>
      <c r="D1631" s="2">
        <v>1</v>
      </c>
      <c r="E1631" s="2">
        <v>50</v>
      </c>
      <c r="F1631" s="2">
        <v>0</v>
      </c>
      <c r="G1631" s="2">
        <v>1</v>
      </c>
      <c r="H1631" s="2">
        <v>0</v>
      </c>
      <c r="I1631" s="2">
        <v>0</v>
      </c>
      <c r="J1631" s="2">
        <v>0</v>
      </c>
      <c r="K1631" s="2">
        <v>0</v>
      </c>
      <c r="L1631" s="2">
        <v>0</v>
      </c>
      <c r="M1631" s="2">
        <v>1</v>
      </c>
      <c r="N1631" s="2">
        <v>0</v>
      </c>
      <c r="O1631" s="2" t="s">
        <v>20</v>
      </c>
      <c r="P1631" s="2" t="str">
        <f t="shared" si="50"/>
        <v>Married</v>
      </c>
      <c r="Q1631" t="str">
        <f t="shared" si="51"/>
        <v>Master</v>
      </c>
    </row>
    <row r="1632" spans="1:17">
      <c r="A1632" s="2">
        <v>1986</v>
      </c>
      <c r="B1632" s="2">
        <v>136130</v>
      </c>
      <c r="C1632" s="2">
        <v>0</v>
      </c>
      <c r="D1632" s="2">
        <v>1</v>
      </c>
      <c r="E1632" s="2">
        <v>66</v>
      </c>
      <c r="F1632" s="2">
        <v>0</v>
      </c>
      <c r="G1632" s="2">
        <v>0</v>
      </c>
      <c r="H1632" s="2">
        <v>1</v>
      </c>
      <c r="I1632" s="2">
        <v>0</v>
      </c>
      <c r="J1632" s="2">
        <v>0</v>
      </c>
      <c r="K1632" s="2">
        <v>0</v>
      </c>
      <c r="L1632" s="2">
        <v>1</v>
      </c>
      <c r="M1632" s="2">
        <v>0</v>
      </c>
      <c r="N1632" s="2">
        <v>0</v>
      </c>
      <c r="O1632" s="2" t="s">
        <v>19</v>
      </c>
      <c r="P1632" s="2" t="str">
        <f t="shared" si="50"/>
        <v>Single</v>
      </c>
      <c r="Q1632" t="str">
        <f t="shared" si="51"/>
        <v>Graduate</v>
      </c>
    </row>
    <row r="1633" spans="1:17">
      <c r="A1633" s="2">
        <v>2573</v>
      </c>
      <c r="B1633" s="2">
        <v>136108</v>
      </c>
      <c r="C1633" s="2">
        <v>1</v>
      </c>
      <c r="D1633" s="2">
        <v>0</v>
      </c>
      <c r="E1633" s="2">
        <v>36</v>
      </c>
      <c r="F1633" s="2">
        <v>0</v>
      </c>
      <c r="G1633" s="2">
        <v>0</v>
      </c>
      <c r="H1633" s="2">
        <v>1</v>
      </c>
      <c r="I1633" s="2">
        <v>0</v>
      </c>
      <c r="J1633" s="2">
        <v>0</v>
      </c>
      <c r="K1633" s="2">
        <v>0</v>
      </c>
      <c r="L1633" s="2">
        <v>1</v>
      </c>
      <c r="M1633" s="2">
        <v>0</v>
      </c>
      <c r="N1633" s="2">
        <v>0</v>
      </c>
      <c r="O1633" s="2" t="s">
        <v>17</v>
      </c>
      <c r="P1633" s="2" t="str">
        <f t="shared" si="50"/>
        <v>Single</v>
      </c>
      <c r="Q1633" t="str">
        <f t="shared" si="51"/>
        <v>Graduate</v>
      </c>
    </row>
    <row r="1634" spans="1:17">
      <c r="A1634" s="2">
        <v>2762</v>
      </c>
      <c r="B1634" s="2">
        <v>136075</v>
      </c>
      <c r="C1634" s="2">
        <v>1</v>
      </c>
      <c r="D1634" s="2">
        <v>0</v>
      </c>
      <c r="E1634" s="2">
        <v>37</v>
      </c>
      <c r="F1634" s="2">
        <v>0</v>
      </c>
      <c r="G1634" s="2">
        <v>0</v>
      </c>
      <c r="H1634" s="2">
        <v>0</v>
      </c>
      <c r="I1634" s="2">
        <v>1</v>
      </c>
      <c r="J1634" s="2">
        <v>0</v>
      </c>
      <c r="K1634" s="2">
        <v>0</v>
      </c>
      <c r="L1634" s="2">
        <v>1</v>
      </c>
      <c r="M1634" s="2">
        <v>0</v>
      </c>
      <c r="N1634" s="2">
        <v>0</v>
      </c>
      <c r="O1634" s="2" t="s">
        <v>21</v>
      </c>
      <c r="P1634" s="2" t="str">
        <f t="shared" si="50"/>
        <v>Together</v>
      </c>
      <c r="Q1634" t="str">
        <f t="shared" si="51"/>
        <v>Graduate</v>
      </c>
    </row>
    <row r="1635" spans="1:17">
      <c r="A1635" s="2">
        <v>2923</v>
      </c>
      <c r="B1635" s="2">
        <v>136065</v>
      </c>
      <c r="C1635" s="2">
        <v>1</v>
      </c>
      <c r="D1635" s="2">
        <v>1</v>
      </c>
      <c r="E1635" s="2">
        <v>52</v>
      </c>
      <c r="F1635" s="2">
        <v>0</v>
      </c>
      <c r="G1635" s="2">
        <v>0</v>
      </c>
      <c r="H1635" s="2">
        <v>1</v>
      </c>
      <c r="I1635" s="2">
        <v>0</v>
      </c>
      <c r="J1635" s="2">
        <v>0</v>
      </c>
      <c r="K1635" s="2">
        <v>0</v>
      </c>
      <c r="L1635" s="2">
        <v>1</v>
      </c>
      <c r="M1635" s="2">
        <v>0</v>
      </c>
      <c r="N1635" s="2">
        <v>0</v>
      </c>
      <c r="O1635" s="2" t="s">
        <v>20</v>
      </c>
      <c r="P1635" s="2" t="str">
        <f t="shared" si="50"/>
        <v>Single</v>
      </c>
      <c r="Q1635" t="str">
        <f t="shared" si="51"/>
        <v>Graduate</v>
      </c>
    </row>
    <row r="1636" spans="1:17">
      <c r="A1636" s="2">
        <v>2892</v>
      </c>
      <c r="B1636" s="2">
        <v>136038</v>
      </c>
      <c r="C1636" s="2">
        <v>1</v>
      </c>
      <c r="D1636" s="2">
        <v>0</v>
      </c>
      <c r="E1636" s="2">
        <v>39</v>
      </c>
      <c r="F1636" s="2">
        <v>0</v>
      </c>
      <c r="G1636" s="2">
        <v>0</v>
      </c>
      <c r="H1636" s="2">
        <v>1</v>
      </c>
      <c r="I1636" s="2">
        <v>0</v>
      </c>
      <c r="J1636" s="2">
        <v>0</v>
      </c>
      <c r="K1636" s="2">
        <v>0</v>
      </c>
      <c r="L1636" s="2">
        <v>0</v>
      </c>
      <c r="M1636" s="2">
        <v>0</v>
      </c>
      <c r="N1636" s="2">
        <v>1</v>
      </c>
      <c r="O1636" s="2" t="s">
        <v>19</v>
      </c>
      <c r="P1636" s="2" t="str">
        <f t="shared" si="50"/>
        <v>Single</v>
      </c>
      <c r="Q1636" t="str">
        <f t="shared" si="51"/>
        <v>PhD</v>
      </c>
    </row>
    <row r="1637" spans="1:17">
      <c r="A1637" s="2">
        <v>2394</v>
      </c>
      <c r="B1637" s="2">
        <v>136026</v>
      </c>
      <c r="C1637" s="2">
        <v>2</v>
      </c>
      <c r="D1637" s="2">
        <v>1</v>
      </c>
      <c r="E1637" s="2">
        <v>48</v>
      </c>
      <c r="F1637" s="2">
        <v>0</v>
      </c>
      <c r="G1637" s="2">
        <v>1</v>
      </c>
      <c r="H1637" s="2">
        <v>0</v>
      </c>
      <c r="I1637" s="2">
        <v>0</v>
      </c>
      <c r="J1637" s="2">
        <v>0</v>
      </c>
      <c r="K1637" s="2">
        <v>0</v>
      </c>
      <c r="L1637" s="2">
        <v>1</v>
      </c>
      <c r="M1637" s="2">
        <v>0</v>
      </c>
      <c r="N1637" s="2">
        <v>0</v>
      </c>
      <c r="O1637" s="2" t="s">
        <v>19</v>
      </c>
      <c r="P1637" s="2" t="str">
        <f t="shared" si="50"/>
        <v>Married</v>
      </c>
      <c r="Q1637" t="str">
        <f t="shared" si="51"/>
        <v>Graduate</v>
      </c>
    </row>
    <row r="1638" spans="1:17">
      <c r="A1638" s="2">
        <v>1711</v>
      </c>
      <c r="B1638" s="2">
        <v>135946</v>
      </c>
      <c r="C1638" s="2">
        <v>1</v>
      </c>
      <c r="D1638" s="2">
        <v>1</v>
      </c>
      <c r="E1638" s="2">
        <v>71</v>
      </c>
      <c r="F1638" s="2">
        <v>1</v>
      </c>
      <c r="G1638" s="2">
        <v>0</v>
      </c>
      <c r="H1638" s="2">
        <v>0</v>
      </c>
      <c r="I1638" s="2">
        <v>0</v>
      </c>
      <c r="J1638" s="2">
        <v>0</v>
      </c>
      <c r="K1638" s="2">
        <v>0</v>
      </c>
      <c r="L1638" s="2">
        <v>0</v>
      </c>
      <c r="M1638" s="2">
        <v>0</v>
      </c>
      <c r="N1638" s="2">
        <v>1</v>
      </c>
      <c r="O1638" s="2" t="s">
        <v>20</v>
      </c>
      <c r="P1638" s="2" t="str">
        <f t="shared" si="50"/>
        <v>Divorced</v>
      </c>
      <c r="Q1638" t="str">
        <f t="shared" si="51"/>
        <v>PhD</v>
      </c>
    </row>
    <row r="1639" spans="1:17">
      <c r="A1639" s="2">
        <v>2616</v>
      </c>
      <c r="B1639" s="2">
        <v>135924</v>
      </c>
      <c r="C1639" s="2">
        <v>1</v>
      </c>
      <c r="D1639" s="2">
        <v>1</v>
      </c>
      <c r="E1639" s="2">
        <v>51</v>
      </c>
      <c r="F1639" s="2">
        <v>0</v>
      </c>
      <c r="G1639" s="2">
        <v>0</v>
      </c>
      <c r="H1639" s="2">
        <v>0</v>
      </c>
      <c r="I1639" s="2">
        <v>1</v>
      </c>
      <c r="J1639" s="2">
        <v>0</v>
      </c>
      <c r="K1639" s="2">
        <v>0</v>
      </c>
      <c r="L1639" s="2">
        <v>0</v>
      </c>
      <c r="M1639" s="2">
        <v>1</v>
      </c>
      <c r="N1639" s="2">
        <v>0</v>
      </c>
      <c r="O1639" s="2" t="s">
        <v>19</v>
      </c>
      <c r="P1639" s="2" t="str">
        <f t="shared" si="50"/>
        <v>Together</v>
      </c>
      <c r="Q1639" t="str">
        <f t="shared" si="51"/>
        <v>Master</v>
      </c>
    </row>
    <row r="1640" spans="1:17">
      <c r="A1640" s="2">
        <v>3173</v>
      </c>
      <c r="B1640" s="2">
        <v>135893</v>
      </c>
      <c r="C1640" s="2">
        <v>1</v>
      </c>
      <c r="D1640" s="2">
        <v>1</v>
      </c>
      <c r="E1640" s="2">
        <v>52</v>
      </c>
      <c r="F1640" s="2">
        <v>0</v>
      </c>
      <c r="G1640" s="2">
        <v>0</v>
      </c>
      <c r="H1640" s="2">
        <v>1</v>
      </c>
      <c r="I1640" s="2">
        <v>0</v>
      </c>
      <c r="J1640" s="2">
        <v>0</v>
      </c>
      <c r="K1640" s="2">
        <v>0</v>
      </c>
      <c r="L1640" s="2">
        <v>1</v>
      </c>
      <c r="M1640" s="2">
        <v>0</v>
      </c>
      <c r="N1640" s="2">
        <v>0</v>
      </c>
      <c r="O1640" s="2" t="s">
        <v>17</v>
      </c>
      <c r="P1640" s="2" t="str">
        <f t="shared" si="50"/>
        <v>Single</v>
      </c>
      <c r="Q1640" t="str">
        <f t="shared" si="51"/>
        <v>Graduate</v>
      </c>
    </row>
    <row r="1641" spans="1:17">
      <c r="A1641" s="2">
        <v>2317</v>
      </c>
      <c r="B1641" s="2">
        <v>135876</v>
      </c>
      <c r="C1641" s="2">
        <v>0</v>
      </c>
      <c r="D1641" s="2">
        <v>0</v>
      </c>
      <c r="E1641" s="2">
        <v>37</v>
      </c>
      <c r="F1641" s="2">
        <v>0</v>
      </c>
      <c r="G1641" s="2">
        <v>1</v>
      </c>
      <c r="H1641" s="2">
        <v>0</v>
      </c>
      <c r="I1641" s="2">
        <v>0</v>
      </c>
      <c r="J1641" s="2">
        <v>0</v>
      </c>
      <c r="K1641" s="2">
        <v>0</v>
      </c>
      <c r="L1641" s="2">
        <v>0</v>
      </c>
      <c r="M1641" s="2">
        <v>1</v>
      </c>
      <c r="N1641" s="2">
        <v>0</v>
      </c>
      <c r="O1641" s="2" t="s">
        <v>20</v>
      </c>
      <c r="P1641" s="2" t="str">
        <f t="shared" si="50"/>
        <v>Married</v>
      </c>
      <c r="Q1641" t="str">
        <f t="shared" si="51"/>
        <v>Master</v>
      </c>
    </row>
    <row r="1642" spans="1:17">
      <c r="A1642" s="2">
        <v>1128</v>
      </c>
      <c r="B1642" s="2">
        <v>135860</v>
      </c>
      <c r="C1642" s="2">
        <v>1</v>
      </c>
      <c r="D1642" s="2">
        <v>1</v>
      </c>
      <c r="E1642" s="2">
        <v>47</v>
      </c>
      <c r="F1642" s="2">
        <v>0</v>
      </c>
      <c r="G1642" s="2">
        <v>0</v>
      </c>
      <c r="H1642" s="2">
        <v>1</v>
      </c>
      <c r="I1642" s="2">
        <v>0</v>
      </c>
      <c r="J1642" s="2">
        <v>0</v>
      </c>
      <c r="K1642" s="2">
        <v>0</v>
      </c>
      <c r="L1642" s="2">
        <v>0</v>
      </c>
      <c r="M1642" s="2">
        <v>0</v>
      </c>
      <c r="N1642" s="2">
        <v>1</v>
      </c>
      <c r="O1642" s="2" t="s">
        <v>19</v>
      </c>
      <c r="P1642" s="2" t="str">
        <f t="shared" si="50"/>
        <v>Single</v>
      </c>
      <c r="Q1642" t="str">
        <f t="shared" si="51"/>
        <v>PhD</v>
      </c>
    </row>
    <row r="1643" spans="1:17">
      <c r="A1643" s="2">
        <v>2044</v>
      </c>
      <c r="B1643" s="2">
        <v>135860</v>
      </c>
      <c r="C1643" s="2">
        <v>1</v>
      </c>
      <c r="D1643" s="2">
        <v>1</v>
      </c>
      <c r="E1643" s="2">
        <v>47</v>
      </c>
      <c r="F1643" s="2">
        <v>1</v>
      </c>
      <c r="G1643" s="2">
        <v>0</v>
      </c>
      <c r="H1643" s="2">
        <v>0</v>
      </c>
      <c r="I1643" s="2">
        <v>0</v>
      </c>
      <c r="J1643" s="2">
        <v>0</v>
      </c>
      <c r="K1643" s="2">
        <v>0</v>
      </c>
      <c r="L1643" s="2">
        <v>0</v>
      </c>
      <c r="M1643" s="2">
        <v>0</v>
      </c>
      <c r="N1643" s="2">
        <v>1</v>
      </c>
      <c r="O1643" s="2" t="s">
        <v>22</v>
      </c>
      <c r="P1643" s="2" t="str">
        <f t="shared" si="50"/>
        <v>Divorced</v>
      </c>
      <c r="Q1643" t="str">
        <f t="shared" si="51"/>
        <v>PhD</v>
      </c>
    </row>
    <row r="1644" spans="1:17">
      <c r="A1644" s="2">
        <v>2241</v>
      </c>
      <c r="B1644" s="2">
        <v>135860</v>
      </c>
      <c r="C1644" s="2">
        <v>1</v>
      </c>
      <c r="D1644" s="2">
        <v>1</v>
      </c>
      <c r="E1644" s="2">
        <v>47</v>
      </c>
      <c r="F1644" s="2">
        <v>1</v>
      </c>
      <c r="G1644" s="2">
        <v>0</v>
      </c>
      <c r="H1644" s="2">
        <v>0</v>
      </c>
      <c r="I1644" s="2">
        <v>0</v>
      </c>
      <c r="J1644" s="2">
        <v>0</v>
      </c>
      <c r="K1644" s="2">
        <v>0</v>
      </c>
      <c r="L1644" s="2">
        <v>0</v>
      </c>
      <c r="M1644" s="2">
        <v>0</v>
      </c>
      <c r="N1644" s="2">
        <v>1</v>
      </c>
      <c r="O1644" s="2" t="s">
        <v>18</v>
      </c>
      <c r="P1644" s="2" t="str">
        <f t="shared" si="50"/>
        <v>Divorced</v>
      </c>
      <c r="Q1644" t="str">
        <f t="shared" si="51"/>
        <v>PhD</v>
      </c>
    </row>
    <row r="1645" spans="1:17">
      <c r="A1645" s="2">
        <v>2561</v>
      </c>
      <c r="B1645" s="2">
        <v>135860</v>
      </c>
      <c r="C1645" s="2">
        <v>1</v>
      </c>
      <c r="D1645" s="2">
        <v>1</v>
      </c>
      <c r="E1645" s="2">
        <v>47</v>
      </c>
      <c r="F1645" s="2">
        <v>1</v>
      </c>
      <c r="G1645" s="2">
        <v>0</v>
      </c>
      <c r="H1645" s="2">
        <v>0</v>
      </c>
      <c r="I1645" s="2">
        <v>0</v>
      </c>
      <c r="J1645" s="2">
        <v>0</v>
      </c>
      <c r="K1645" s="2">
        <v>0</v>
      </c>
      <c r="L1645" s="2">
        <v>0</v>
      </c>
      <c r="M1645" s="2">
        <v>0</v>
      </c>
      <c r="N1645" s="2">
        <v>1</v>
      </c>
      <c r="O1645" s="2" t="s">
        <v>17</v>
      </c>
      <c r="P1645" s="2" t="str">
        <f t="shared" si="50"/>
        <v>Divorced</v>
      </c>
      <c r="Q1645" t="str">
        <f t="shared" si="51"/>
        <v>PhD</v>
      </c>
    </row>
    <row r="1646" spans="1:17">
      <c r="A1646" s="2">
        <v>1862</v>
      </c>
      <c r="B1646" s="2">
        <v>135797</v>
      </c>
      <c r="C1646" s="2">
        <v>0</v>
      </c>
      <c r="D1646" s="2">
        <v>1</v>
      </c>
      <c r="E1646" s="2">
        <v>45</v>
      </c>
      <c r="F1646" s="2">
        <v>0</v>
      </c>
      <c r="G1646" s="2">
        <v>1</v>
      </c>
      <c r="H1646" s="2">
        <v>0</v>
      </c>
      <c r="I1646" s="2">
        <v>0</v>
      </c>
      <c r="J1646" s="2">
        <v>0</v>
      </c>
      <c r="K1646" s="2">
        <v>0</v>
      </c>
      <c r="L1646" s="2">
        <v>1</v>
      </c>
      <c r="M1646" s="2">
        <v>0</v>
      </c>
      <c r="N1646" s="2">
        <v>0</v>
      </c>
      <c r="O1646" s="2" t="s">
        <v>21</v>
      </c>
      <c r="P1646" s="2" t="str">
        <f t="shared" si="50"/>
        <v>Married</v>
      </c>
      <c r="Q1646" t="str">
        <f t="shared" si="51"/>
        <v>Graduate</v>
      </c>
    </row>
    <row r="1647" spans="1:17">
      <c r="A1647" s="2">
        <v>1600</v>
      </c>
      <c r="B1647" s="2">
        <v>135791</v>
      </c>
      <c r="C1647" s="2">
        <v>2</v>
      </c>
      <c r="D1647" s="2">
        <v>1</v>
      </c>
      <c r="E1647" s="2">
        <v>55</v>
      </c>
      <c r="F1647" s="2">
        <v>0</v>
      </c>
      <c r="G1647" s="2">
        <v>0</v>
      </c>
      <c r="H1647" s="2">
        <v>1</v>
      </c>
      <c r="I1647" s="2">
        <v>0</v>
      </c>
      <c r="J1647" s="2">
        <v>0</v>
      </c>
      <c r="K1647" s="2">
        <v>0</v>
      </c>
      <c r="L1647" s="2">
        <v>0</v>
      </c>
      <c r="M1647" s="2">
        <v>1</v>
      </c>
      <c r="N1647" s="2">
        <v>0</v>
      </c>
      <c r="O1647" s="2" t="s">
        <v>22</v>
      </c>
      <c r="P1647" s="2" t="str">
        <f t="shared" si="50"/>
        <v>Single</v>
      </c>
      <c r="Q1647" t="str">
        <f t="shared" si="51"/>
        <v>Master</v>
      </c>
    </row>
    <row r="1648" spans="1:17">
      <c r="A1648" s="2">
        <v>2352</v>
      </c>
      <c r="B1648" s="2">
        <v>135791</v>
      </c>
      <c r="C1648" s="2">
        <v>2</v>
      </c>
      <c r="D1648" s="2">
        <v>1</v>
      </c>
      <c r="E1648" s="2">
        <v>55</v>
      </c>
      <c r="F1648" s="2">
        <v>0</v>
      </c>
      <c r="G1648" s="2">
        <v>0</v>
      </c>
      <c r="H1648" s="2">
        <v>1</v>
      </c>
      <c r="I1648" s="2">
        <v>0</v>
      </c>
      <c r="J1648" s="2">
        <v>0</v>
      </c>
      <c r="K1648" s="2">
        <v>0</v>
      </c>
      <c r="L1648" s="2">
        <v>0</v>
      </c>
      <c r="M1648" s="2">
        <v>1</v>
      </c>
      <c r="N1648" s="2">
        <v>0</v>
      </c>
      <c r="O1648" s="2" t="s">
        <v>19</v>
      </c>
      <c r="P1648" s="2" t="str">
        <f t="shared" si="50"/>
        <v>Single</v>
      </c>
      <c r="Q1648" t="str">
        <f t="shared" si="51"/>
        <v>Master</v>
      </c>
    </row>
    <row r="1649" spans="1:17">
      <c r="A1649" s="2">
        <v>1049</v>
      </c>
      <c r="B1649" s="2">
        <v>135790</v>
      </c>
      <c r="C1649" s="2">
        <v>1</v>
      </c>
      <c r="D1649" s="2">
        <v>0</v>
      </c>
      <c r="E1649" s="2">
        <v>43</v>
      </c>
      <c r="F1649" s="2">
        <v>0</v>
      </c>
      <c r="G1649" s="2">
        <v>0</v>
      </c>
      <c r="H1649" s="2">
        <v>1</v>
      </c>
      <c r="I1649" s="2">
        <v>0</v>
      </c>
      <c r="J1649" s="2">
        <v>0</v>
      </c>
      <c r="K1649" s="2">
        <v>0</v>
      </c>
      <c r="L1649" s="2">
        <v>1</v>
      </c>
      <c r="M1649" s="2">
        <v>0</v>
      </c>
      <c r="N1649" s="2">
        <v>0</v>
      </c>
      <c r="O1649" s="2" t="s">
        <v>17</v>
      </c>
      <c r="P1649" s="2" t="str">
        <f t="shared" si="50"/>
        <v>Single</v>
      </c>
      <c r="Q1649" t="str">
        <f t="shared" si="51"/>
        <v>Graduate</v>
      </c>
    </row>
    <row r="1650" spans="1:17">
      <c r="A1650" s="2">
        <v>3109</v>
      </c>
      <c r="B1650" s="2">
        <v>135788</v>
      </c>
      <c r="C1650" s="2">
        <v>1</v>
      </c>
      <c r="D1650" s="2">
        <v>1</v>
      </c>
      <c r="E1650" s="2">
        <v>49</v>
      </c>
      <c r="F1650" s="2">
        <v>0</v>
      </c>
      <c r="G1650" s="2">
        <v>1</v>
      </c>
      <c r="H1650" s="2">
        <v>0</v>
      </c>
      <c r="I1650" s="2">
        <v>0</v>
      </c>
      <c r="J1650" s="2">
        <v>0</v>
      </c>
      <c r="K1650" s="2">
        <v>0</v>
      </c>
      <c r="L1650" s="2">
        <v>1</v>
      </c>
      <c r="M1650" s="2">
        <v>0</v>
      </c>
      <c r="N1650" s="2">
        <v>0</v>
      </c>
      <c r="O1650" s="2" t="s">
        <v>20</v>
      </c>
      <c r="P1650" s="2" t="str">
        <f t="shared" si="50"/>
        <v>Married</v>
      </c>
      <c r="Q1650" t="str">
        <f t="shared" si="51"/>
        <v>Graduate</v>
      </c>
    </row>
    <row r="1651" spans="1:17">
      <c r="A1651" s="2">
        <v>2470</v>
      </c>
      <c r="B1651" s="2">
        <v>135765</v>
      </c>
      <c r="C1651" s="2">
        <v>1</v>
      </c>
      <c r="D1651" s="2">
        <v>0</v>
      </c>
      <c r="E1651" s="2">
        <v>30</v>
      </c>
      <c r="F1651" s="2">
        <v>0</v>
      </c>
      <c r="G1651" s="2">
        <v>1</v>
      </c>
      <c r="H1651" s="2">
        <v>0</v>
      </c>
      <c r="I1651" s="2">
        <v>0</v>
      </c>
      <c r="J1651" s="2">
        <v>0</v>
      </c>
      <c r="K1651" s="2">
        <v>0</v>
      </c>
      <c r="L1651" s="2">
        <v>1</v>
      </c>
      <c r="M1651" s="2">
        <v>0</v>
      </c>
      <c r="N1651" s="2">
        <v>0</v>
      </c>
      <c r="O1651" s="2" t="s">
        <v>22</v>
      </c>
      <c r="P1651" s="2" t="str">
        <f t="shared" si="50"/>
        <v>Married</v>
      </c>
      <c r="Q1651" t="str">
        <f t="shared" si="51"/>
        <v>Graduate</v>
      </c>
    </row>
    <row r="1652" spans="1:17">
      <c r="A1652" s="2">
        <v>1959</v>
      </c>
      <c r="B1652" s="2">
        <v>135704</v>
      </c>
      <c r="C1652" s="2">
        <v>1</v>
      </c>
      <c r="D1652" s="2">
        <v>1</v>
      </c>
      <c r="E1652" s="2">
        <v>68</v>
      </c>
      <c r="F1652" s="2">
        <v>0</v>
      </c>
      <c r="G1652" s="2">
        <v>1</v>
      </c>
      <c r="H1652" s="2">
        <v>0</v>
      </c>
      <c r="I1652" s="2">
        <v>0</v>
      </c>
      <c r="J1652" s="2">
        <v>0</v>
      </c>
      <c r="K1652" s="2">
        <v>0</v>
      </c>
      <c r="L1652" s="2">
        <v>1</v>
      </c>
      <c r="M1652" s="2">
        <v>0</v>
      </c>
      <c r="N1652" s="2">
        <v>0</v>
      </c>
      <c r="O1652" s="2" t="s">
        <v>18</v>
      </c>
      <c r="P1652" s="2" t="str">
        <f t="shared" si="50"/>
        <v>Married</v>
      </c>
      <c r="Q1652" t="str">
        <f t="shared" si="51"/>
        <v>Graduate</v>
      </c>
    </row>
    <row r="1653" spans="1:17">
      <c r="A1653" s="2">
        <v>2883</v>
      </c>
      <c r="B1653" s="2">
        <v>135701</v>
      </c>
      <c r="C1653" s="2">
        <v>0</v>
      </c>
      <c r="D1653" s="2">
        <v>0</v>
      </c>
      <c r="E1653" s="2">
        <v>61</v>
      </c>
      <c r="F1653" s="2">
        <v>0</v>
      </c>
      <c r="G1653" s="2">
        <v>1</v>
      </c>
      <c r="H1653" s="2">
        <v>0</v>
      </c>
      <c r="I1653" s="2">
        <v>0</v>
      </c>
      <c r="J1653" s="2">
        <v>0</v>
      </c>
      <c r="K1653" s="2">
        <v>0</v>
      </c>
      <c r="L1653" s="2">
        <v>1</v>
      </c>
      <c r="M1653" s="2">
        <v>0</v>
      </c>
      <c r="N1653" s="2">
        <v>0</v>
      </c>
      <c r="O1653" s="2" t="s">
        <v>18</v>
      </c>
      <c r="P1653" s="2" t="str">
        <f t="shared" si="50"/>
        <v>Married</v>
      </c>
      <c r="Q1653" t="str">
        <f t="shared" si="51"/>
        <v>Graduate</v>
      </c>
    </row>
    <row r="1654" spans="1:17">
      <c r="A1654" s="2">
        <v>1138</v>
      </c>
      <c r="B1654" s="2">
        <v>135688</v>
      </c>
      <c r="C1654" s="2">
        <v>2</v>
      </c>
      <c r="D1654" s="2">
        <v>1</v>
      </c>
      <c r="E1654" s="2">
        <v>47</v>
      </c>
      <c r="F1654" s="2">
        <v>0</v>
      </c>
      <c r="G1654" s="2">
        <v>1</v>
      </c>
      <c r="H1654" s="2">
        <v>0</v>
      </c>
      <c r="I1654" s="2">
        <v>0</v>
      </c>
      <c r="J1654" s="2">
        <v>0</v>
      </c>
      <c r="K1654" s="2">
        <v>0</v>
      </c>
      <c r="L1654" s="2">
        <v>0</v>
      </c>
      <c r="M1654" s="2">
        <v>0</v>
      </c>
      <c r="N1654" s="2">
        <v>0</v>
      </c>
      <c r="O1654" s="2" t="s">
        <v>22</v>
      </c>
      <c r="P1654" s="2" t="str">
        <f t="shared" si="50"/>
        <v>Married</v>
      </c>
      <c r="Q1654" t="e">
        <f t="shared" si="51"/>
        <v>#N/A</v>
      </c>
    </row>
    <row r="1655" spans="1:17">
      <c r="A1655" s="2">
        <v>1367</v>
      </c>
      <c r="B1655" s="2">
        <v>135688</v>
      </c>
      <c r="C1655" s="2">
        <v>2</v>
      </c>
      <c r="D1655" s="2">
        <v>1</v>
      </c>
      <c r="E1655" s="2">
        <v>47</v>
      </c>
      <c r="F1655" s="2">
        <v>0</v>
      </c>
      <c r="G1655" s="2">
        <v>1</v>
      </c>
      <c r="H1655" s="2">
        <v>0</v>
      </c>
      <c r="I1655" s="2">
        <v>0</v>
      </c>
      <c r="J1655" s="2">
        <v>0</v>
      </c>
      <c r="K1655" s="2">
        <v>0</v>
      </c>
      <c r="L1655" s="2">
        <v>0</v>
      </c>
      <c r="M1655" s="2">
        <v>0</v>
      </c>
      <c r="N1655" s="2">
        <v>0</v>
      </c>
      <c r="O1655" s="2" t="s">
        <v>17</v>
      </c>
      <c r="P1655" s="2" t="str">
        <f t="shared" si="50"/>
        <v>Married</v>
      </c>
      <c r="Q1655" t="e">
        <f t="shared" si="51"/>
        <v>#N/A</v>
      </c>
    </row>
    <row r="1656" spans="1:17">
      <c r="A1656" s="2">
        <v>1354</v>
      </c>
      <c r="B1656" s="2">
        <v>135684</v>
      </c>
      <c r="C1656" s="2">
        <v>1</v>
      </c>
      <c r="D1656" s="2">
        <v>0</v>
      </c>
      <c r="E1656" s="2">
        <v>36</v>
      </c>
      <c r="F1656" s="2">
        <v>0</v>
      </c>
      <c r="G1656" s="2">
        <v>1</v>
      </c>
      <c r="H1656" s="2">
        <v>0</v>
      </c>
      <c r="I1656" s="2">
        <v>0</v>
      </c>
      <c r="J1656" s="2">
        <v>0</v>
      </c>
      <c r="K1656" s="2">
        <v>0</v>
      </c>
      <c r="L1656" s="2">
        <v>0</v>
      </c>
      <c r="M1656" s="2">
        <v>0</v>
      </c>
      <c r="N1656" s="2">
        <v>0</v>
      </c>
      <c r="O1656" s="2" t="s">
        <v>22</v>
      </c>
      <c r="P1656" s="2" t="str">
        <f t="shared" si="50"/>
        <v>Married</v>
      </c>
      <c r="Q1656" t="e">
        <f t="shared" si="51"/>
        <v>#N/A</v>
      </c>
    </row>
    <row r="1657" spans="1:17">
      <c r="A1657" s="2">
        <v>1687</v>
      </c>
      <c r="B1657" s="2">
        <v>135682</v>
      </c>
      <c r="C1657" s="2">
        <v>1</v>
      </c>
      <c r="D1657" s="2">
        <v>0</v>
      </c>
      <c r="E1657" s="2">
        <v>50</v>
      </c>
      <c r="F1657" s="2">
        <v>1</v>
      </c>
      <c r="G1657" s="2">
        <v>0</v>
      </c>
      <c r="H1657" s="2">
        <v>0</v>
      </c>
      <c r="I1657" s="2">
        <v>0</v>
      </c>
      <c r="J1657" s="2">
        <v>0</v>
      </c>
      <c r="K1657" s="2">
        <v>0</v>
      </c>
      <c r="L1657" s="2">
        <v>0</v>
      </c>
      <c r="M1657" s="2">
        <v>0</v>
      </c>
      <c r="N1657" s="2">
        <v>1</v>
      </c>
      <c r="O1657" s="2" t="s">
        <v>20</v>
      </c>
      <c r="P1657" s="2" t="str">
        <f t="shared" si="50"/>
        <v>Divorced</v>
      </c>
      <c r="Q1657" t="str">
        <f t="shared" si="51"/>
        <v>PhD</v>
      </c>
    </row>
    <row r="1658" spans="1:17">
      <c r="A1658" s="2">
        <v>1894</v>
      </c>
      <c r="B1658" s="2">
        <v>135641</v>
      </c>
      <c r="C1658" s="2">
        <v>1</v>
      </c>
      <c r="D1658" s="2">
        <v>0</v>
      </c>
      <c r="E1658" s="2">
        <v>48</v>
      </c>
      <c r="F1658" s="2">
        <v>0</v>
      </c>
      <c r="G1658" s="2">
        <v>1</v>
      </c>
      <c r="H1658" s="2">
        <v>0</v>
      </c>
      <c r="I1658" s="2">
        <v>0</v>
      </c>
      <c r="J1658" s="2">
        <v>0</v>
      </c>
      <c r="K1658" s="2">
        <v>0</v>
      </c>
      <c r="L1658" s="2">
        <v>0</v>
      </c>
      <c r="M1658" s="2">
        <v>1</v>
      </c>
      <c r="N1658" s="2">
        <v>0</v>
      </c>
      <c r="O1658" s="2" t="s">
        <v>22</v>
      </c>
      <c r="P1658" s="2" t="str">
        <f t="shared" si="50"/>
        <v>Married</v>
      </c>
      <c r="Q1658" t="str">
        <f t="shared" si="51"/>
        <v>Master</v>
      </c>
    </row>
    <row r="1659" spans="1:17">
      <c r="A1659" s="2">
        <v>2630</v>
      </c>
      <c r="B1659" s="2">
        <v>135544</v>
      </c>
      <c r="C1659" s="2">
        <v>1</v>
      </c>
      <c r="D1659" s="2">
        <v>0</v>
      </c>
      <c r="E1659" s="2">
        <v>42</v>
      </c>
      <c r="F1659" s="2">
        <v>0</v>
      </c>
      <c r="G1659" s="2">
        <v>0</v>
      </c>
      <c r="H1659" s="2">
        <v>1</v>
      </c>
      <c r="I1659" s="2">
        <v>0</v>
      </c>
      <c r="J1659" s="2">
        <v>0</v>
      </c>
      <c r="K1659" s="2">
        <v>0</v>
      </c>
      <c r="L1659" s="2">
        <v>0</v>
      </c>
      <c r="M1659" s="2">
        <v>1</v>
      </c>
      <c r="N1659" s="2">
        <v>0</v>
      </c>
      <c r="O1659" s="2" t="s">
        <v>21</v>
      </c>
      <c r="P1659" s="2" t="str">
        <f t="shared" si="50"/>
        <v>Single</v>
      </c>
      <c r="Q1659" t="str">
        <f t="shared" si="51"/>
        <v>Master</v>
      </c>
    </row>
    <row r="1660" spans="1:17">
      <c r="A1660" s="2">
        <v>1741</v>
      </c>
      <c r="B1660" s="2">
        <v>135523</v>
      </c>
      <c r="C1660" s="2">
        <v>1</v>
      </c>
      <c r="D1660" s="2">
        <v>0</v>
      </c>
      <c r="E1660" s="2">
        <v>39</v>
      </c>
      <c r="F1660" s="2">
        <v>0</v>
      </c>
      <c r="G1660" s="2">
        <v>1</v>
      </c>
      <c r="H1660" s="2">
        <v>0</v>
      </c>
      <c r="I1660" s="2">
        <v>0</v>
      </c>
      <c r="J1660" s="2">
        <v>0</v>
      </c>
      <c r="K1660" s="2">
        <v>0</v>
      </c>
      <c r="L1660" s="2">
        <v>0</v>
      </c>
      <c r="M1660" s="2">
        <v>0</v>
      </c>
      <c r="N1660" s="2">
        <v>0</v>
      </c>
      <c r="O1660" s="2" t="s">
        <v>20</v>
      </c>
      <c r="P1660" s="2" t="str">
        <f t="shared" si="50"/>
        <v>Married</v>
      </c>
      <c r="Q1660" t="e">
        <f t="shared" si="51"/>
        <v>#N/A</v>
      </c>
    </row>
    <row r="1661" spans="1:17">
      <c r="A1661" s="2">
        <v>1815</v>
      </c>
      <c r="B1661" s="2">
        <v>135441</v>
      </c>
      <c r="C1661" s="2">
        <v>1</v>
      </c>
      <c r="D1661" s="2">
        <v>1</v>
      </c>
      <c r="E1661" s="2">
        <v>53</v>
      </c>
      <c r="F1661" s="2">
        <v>0</v>
      </c>
      <c r="G1661" s="2">
        <v>1</v>
      </c>
      <c r="H1661" s="2">
        <v>0</v>
      </c>
      <c r="I1661" s="2">
        <v>0</v>
      </c>
      <c r="J1661" s="2">
        <v>0</v>
      </c>
      <c r="K1661" s="2">
        <v>0</v>
      </c>
      <c r="L1661" s="2">
        <v>1</v>
      </c>
      <c r="M1661" s="2">
        <v>0</v>
      </c>
      <c r="N1661" s="2">
        <v>0</v>
      </c>
      <c r="O1661" s="2" t="s">
        <v>18</v>
      </c>
      <c r="P1661" s="2" t="str">
        <f t="shared" si="50"/>
        <v>Married</v>
      </c>
      <c r="Q1661" t="str">
        <f t="shared" si="51"/>
        <v>Graduate</v>
      </c>
    </row>
    <row r="1662" spans="1:17">
      <c r="A1662" s="2">
        <v>1276</v>
      </c>
      <c r="B1662" s="2">
        <v>135416</v>
      </c>
      <c r="C1662" s="2">
        <v>0</v>
      </c>
      <c r="D1662" s="2">
        <v>0</v>
      </c>
      <c r="E1662" s="2">
        <v>71</v>
      </c>
      <c r="F1662" s="2">
        <v>1</v>
      </c>
      <c r="G1662" s="2">
        <v>0</v>
      </c>
      <c r="H1662" s="2">
        <v>0</v>
      </c>
      <c r="I1662" s="2">
        <v>0</v>
      </c>
      <c r="J1662" s="2">
        <v>0</v>
      </c>
      <c r="K1662" s="2">
        <v>0</v>
      </c>
      <c r="L1662" s="2">
        <v>0</v>
      </c>
      <c r="M1662" s="2">
        <v>1</v>
      </c>
      <c r="N1662" s="2">
        <v>0</v>
      </c>
      <c r="O1662" s="2" t="s">
        <v>22</v>
      </c>
      <c r="P1662" s="2" t="str">
        <f t="shared" si="50"/>
        <v>Divorced</v>
      </c>
      <c r="Q1662" t="str">
        <f t="shared" si="51"/>
        <v>Master</v>
      </c>
    </row>
    <row r="1663" spans="1:17">
      <c r="A1663" s="2">
        <v>1283</v>
      </c>
      <c r="B1663" s="2">
        <v>135388</v>
      </c>
      <c r="C1663" s="2">
        <v>1</v>
      </c>
      <c r="D1663" s="2">
        <v>0</v>
      </c>
      <c r="E1663" s="2">
        <v>32</v>
      </c>
      <c r="F1663" s="2">
        <v>1</v>
      </c>
      <c r="G1663" s="2">
        <v>0</v>
      </c>
      <c r="H1663" s="2">
        <v>0</v>
      </c>
      <c r="I1663" s="2">
        <v>0</v>
      </c>
      <c r="J1663" s="2">
        <v>0</v>
      </c>
      <c r="K1663" s="2">
        <v>0</v>
      </c>
      <c r="L1663" s="2">
        <v>0</v>
      </c>
      <c r="M1663" s="2">
        <v>0</v>
      </c>
      <c r="N1663" s="2">
        <v>0</v>
      </c>
      <c r="O1663" s="2" t="s">
        <v>17</v>
      </c>
      <c r="P1663" s="2" t="str">
        <f t="shared" si="50"/>
        <v>Divorced</v>
      </c>
      <c r="Q1663" t="e">
        <f t="shared" si="51"/>
        <v>#N/A</v>
      </c>
    </row>
    <row r="1664" spans="1:17">
      <c r="A1664" s="2">
        <v>1970</v>
      </c>
      <c r="B1664" s="2">
        <v>135340</v>
      </c>
      <c r="C1664" s="2">
        <v>1</v>
      </c>
      <c r="D1664" s="2">
        <v>1</v>
      </c>
      <c r="E1664" s="2">
        <v>64</v>
      </c>
      <c r="F1664" s="2">
        <v>0</v>
      </c>
      <c r="G1664" s="2">
        <v>0</v>
      </c>
      <c r="H1664" s="2">
        <v>0</v>
      </c>
      <c r="I1664" s="2">
        <v>0</v>
      </c>
      <c r="J1664" s="2">
        <v>1</v>
      </c>
      <c r="K1664" s="2">
        <v>0</v>
      </c>
      <c r="L1664" s="2">
        <v>0</v>
      </c>
      <c r="M1664" s="2">
        <v>0</v>
      </c>
      <c r="N1664" s="2">
        <v>1</v>
      </c>
      <c r="O1664" s="2" t="s">
        <v>21</v>
      </c>
      <c r="P1664" s="2" t="str">
        <f t="shared" si="50"/>
        <v>Widow</v>
      </c>
      <c r="Q1664" t="str">
        <f t="shared" si="51"/>
        <v>PhD</v>
      </c>
    </row>
    <row r="1665" spans="1:17">
      <c r="A1665" s="2">
        <v>2148</v>
      </c>
      <c r="B1665" s="2">
        <v>135322</v>
      </c>
      <c r="C1665" s="2">
        <v>1</v>
      </c>
      <c r="D1665" s="2">
        <v>2</v>
      </c>
      <c r="E1665" s="2">
        <v>52</v>
      </c>
      <c r="F1665" s="2">
        <v>0</v>
      </c>
      <c r="G1665" s="2">
        <v>0</v>
      </c>
      <c r="H1665" s="2">
        <v>0</v>
      </c>
      <c r="I1665" s="2">
        <v>1</v>
      </c>
      <c r="J1665" s="2">
        <v>0</v>
      </c>
      <c r="K1665" s="2">
        <v>0</v>
      </c>
      <c r="L1665" s="2">
        <v>1</v>
      </c>
      <c r="M1665" s="2">
        <v>0</v>
      </c>
      <c r="N1665" s="2">
        <v>0</v>
      </c>
      <c r="O1665" s="2" t="s">
        <v>19</v>
      </c>
      <c r="P1665" s="2" t="str">
        <f t="shared" si="50"/>
        <v>Together</v>
      </c>
      <c r="Q1665" t="str">
        <f t="shared" si="51"/>
        <v>Graduate</v>
      </c>
    </row>
    <row r="1666" spans="1:17">
      <c r="A1666" s="2">
        <v>1287</v>
      </c>
      <c r="B1666" s="2">
        <v>135246</v>
      </c>
      <c r="C1666" s="2">
        <v>1</v>
      </c>
      <c r="D1666" s="2">
        <v>1</v>
      </c>
      <c r="E1666" s="2">
        <v>62</v>
      </c>
      <c r="F1666" s="2">
        <v>1</v>
      </c>
      <c r="G1666" s="2">
        <v>0</v>
      </c>
      <c r="H1666" s="2">
        <v>0</v>
      </c>
      <c r="I1666" s="2">
        <v>0</v>
      </c>
      <c r="J1666" s="2">
        <v>0</v>
      </c>
      <c r="K1666" s="2">
        <v>0</v>
      </c>
      <c r="L1666" s="2">
        <v>1</v>
      </c>
      <c r="M1666" s="2">
        <v>0</v>
      </c>
      <c r="N1666" s="2">
        <v>0</v>
      </c>
      <c r="O1666" s="2" t="s">
        <v>18</v>
      </c>
      <c r="P1666" s="2" t="str">
        <f t="shared" si="50"/>
        <v>Divorced</v>
      </c>
      <c r="Q1666" t="str">
        <f t="shared" si="51"/>
        <v>Graduate</v>
      </c>
    </row>
    <row r="1667" spans="1:17">
      <c r="A1667" s="2">
        <v>2029</v>
      </c>
      <c r="B1667" s="2">
        <v>135196</v>
      </c>
      <c r="C1667" s="2">
        <v>1</v>
      </c>
      <c r="D1667" s="2">
        <v>0</v>
      </c>
      <c r="E1667" s="2">
        <v>36</v>
      </c>
      <c r="F1667" s="2">
        <v>0</v>
      </c>
      <c r="G1667" s="2">
        <v>0</v>
      </c>
      <c r="H1667" s="2">
        <v>0</v>
      </c>
      <c r="I1667" s="2">
        <v>1</v>
      </c>
      <c r="J1667" s="2">
        <v>0</v>
      </c>
      <c r="K1667" s="2">
        <v>0</v>
      </c>
      <c r="L1667" s="2">
        <v>1</v>
      </c>
      <c r="M1667" s="2">
        <v>0</v>
      </c>
      <c r="N1667" s="2">
        <v>0</v>
      </c>
      <c r="O1667" s="2" t="s">
        <v>20</v>
      </c>
      <c r="P1667" s="2" t="str">
        <f t="shared" ref="P1667:P1730" si="52">IF(F1667=1, "Divorced", IF(G1667=1, "Married", IF(H1667=1, "Single", IF(I1667=1, "Together",IF(J1667=1, "Widow",NA())))))</f>
        <v>Together</v>
      </c>
      <c r="Q1667" t="str">
        <f t="shared" ref="Q1667:Q1730" si="53">IF(K1667=1, "Basic", IF(L1667=1, "Graduate", IF(M1667=1, "Master",IF(N1667=1, "PhD",NA()))))</f>
        <v>Graduate</v>
      </c>
    </row>
    <row r="1668" spans="1:17">
      <c r="A1668" s="2">
        <v>2690</v>
      </c>
      <c r="B1668" s="2">
        <v>135196</v>
      </c>
      <c r="C1668" s="2">
        <v>1</v>
      </c>
      <c r="D1668" s="2">
        <v>0</v>
      </c>
      <c r="E1668" s="2">
        <v>36</v>
      </c>
      <c r="F1668" s="2">
        <v>0</v>
      </c>
      <c r="G1668" s="2">
        <v>0</v>
      </c>
      <c r="H1668" s="2">
        <v>0</v>
      </c>
      <c r="I1668" s="2">
        <v>1</v>
      </c>
      <c r="J1668" s="2">
        <v>0</v>
      </c>
      <c r="K1668" s="2">
        <v>0</v>
      </c>
      <c r="L1668" s="2">
        <v>1</v>
      </c>
      <c r="M1668" s="2">
        <v>0</v>
      </c>
      <c r="N1668" s="2">
        <v>0</v>
      </c>
      <c r="O1668" s="2" t="s">
        <v>21</v>
      </c>
      <c r="P1668" s="2" t="str">
        <f t="shared" si="52"/>
        <v>Together</v>
      </c>
      <c r="Q1668" t="str">
        <f t="shared" si="53"/>
        <v>Graduate</v>
      </c>
    </row>
    <row r="1669" spans="1:17">
      <c r="A1669" s="2">
        <v>1318</v>
      </c>
      <c r="B1669" s="2">
        <v>135178</v>
      </c>
      <c r="C1669" s="2">
        <v>1</v>
      </c>
      <c r="D1669" s="2">
        <v>0</v>
      </c>
      <c r="E1669" s="2">
        <v>49</v>
      </c>
      <c r="F1669" s="2">
        <v>0</v>
      </c>
      <c r="G1669" s="2">
        <v>1</v>
      </c>
      <c r="H1669" s="2">
        <v>0</v>
      </c>
      <c r="I1669" s="2">
        <v>0</v>
      </c>
      <c r="J1669" s="2">
        <v>0</v>
      </c>
      <c r="K1669" s="2">
        <v>0</v>
      </c>
      <c r="L1669" s="2">
        <v>0</v>
      </c>
      <c r="M1669" s="2">
        <v>1</v>
      </c>
      <c r="N1669" s="2">
        <v>0</v>
      </c>
      <c r="O1669" s="2" t="s">
        <v>22</v>
      </c>
      <c r="P1669" s="2" t="str">
        <f t="shared" si="52"/>
        <v>Married</v>
      </c>
      <c r="Q1669" t="str">
        <f t="shared" si="53"/>
        <v>Master</v>
      </c>
    </row>
    <row r="1670" spans="1:17">
      <c r="A1670" s="2">
        <v>1690</v>
      </c>
      <c r="B1670" s="2">
        <v>135178</v>
      </c>
      <c r="C1670" s="2">
        <v>1</v>
      </c>
      <c r="D1670" s="2">
        <v>0</v>
      </c>
      <c r="E1670" s="2">
        <v>49</v>
      </c>
      <c r="F1670" s="2">
        <v>0</v>
      </c>
      <c r="G1670" s="2">
        <v>1</v>
      </c>
      <c r="H1670" s="2">
        <v>0</v>
      </c>
      <c r="I1670" s="2">
        <v>0</v>
      </c>
      <c r="J1670" s="2">
        <v>0</v>
      </c>
      <c r="K1670" s="2">
        <v>0</v>
      </c>
      <c r="L1670" s="2">
        <v>0</v>
      </c>
      <c r="M1670" s="2">
        <v>1</v>
      </c>
      <c r="N1670" s="2">
        <v>0</v>
      </c>
      <c r="O1670" s="2" t="s">
        <v>22</v>
      </c>
      <c r="P1670" s="2" t="str">
        <f t="shared" si="52"/>
        <v>Married</v>
      </c>
      <c r="Q1670" t="str">
        <f t="shared" si="53"/>
        <v>Master</v>
      </c>
    </row>
    <row r="1671" spans="1:17">
      <c r="A1671" s="2">
        <v>2910</v>
      </c>
      <c r="B1671" s="2">
        <v>134984</v>
      </c>
      <c r="C1671" s="2">
        <v>1</v>
      </c>
      <c r="D1671" s="2">
        <v>1</v>
      </c>
      <c r="E1671" s="2">
        <v>45</v>
      </c>
      <c r="F1671" s="2">
        <v>0</v>
      </c>
      <c r="G1671" s="2">
        <v>0</v>
      </c>
      <c r="H1671" s="2">
        <v>0</v>
      </c>
      <c r="I1671" s="2">
        <v>1</v>
      </c>
      <c r="J1671" s="2">
        <v>0</v>
      </c>
      <c r="K1671" s="2">
        <v>0</v>
      </c>
      <c r="L1671" s="2">
        <v>0</v>
      </c>
      <c r="M1671" s="2">
        <v>0</v>
      </c>
      <c r="N1671" s="2">
        <v>0</v>
      </c>
      <c r="O1671" s="2" t="s">
        <v>19</v>
      </c>
      <c r="P1671" s="2" t="str">
        <f t="shared" si="52"/>
        <v>Together</v>
      </c>
      <c r="Q1671" t="e">
        <f t="shared" si="53"/>
        <v>#N/A</v>
      </c>
    </row>
    <row r="1672" spans="1:17">
      <c r="A1672" s="2">
        <v>2564</v>
      </c>
      <c r="B1672" s="2">
        <v>134968</v>
      </c>
      <c r="C1672" s="2">
        <v>1</v>
      </c>
      <c r="D1672" s="2">
        <v>0</v>
      </c>
      <c r="E1672" s="2">
        <v>40</v>
      </c>
      <c r="F1672" s="2">
        <v>0</v>
      </c>
      <c r="G1672" s="2">
        <v>1</v>
      </c>
      <c r="H1672" s="2">
        <v>0</v>
      </c>
      <c r="I1672" s="2">
        <v>0</v>
      </c>
      <c r="J1672" s="2">
        <v>0</v>
      </c>
      <c r="K1672" s="2">
        <v>0</v>
      </c>
      <c r="L1672" s="2">
        <v>1</v>
      </c>
      <c r="M1672" s="2">
        <v>0</v>
      </c>
      <c r="N1672" s="2">
        <v>0</v>
      </c>
      <c r="O1672" s="2" t="s">
        <v>21</v>
      </c>
      <c r="P1672" s="2" t="str">
        <f t="shared" si="52"/>
        <v>Married</v>
      </c>
      <c r="Q1672" t="str">
        <f t="shared" si="53"/>
        <v>Graduate</v>
      </c>
    </row>
    <row r="1673" spans="1:17">
      <c r="A1673" s="2">
        <v>2001</v>
      </c>
      <c r="B1673" s="2">
        <v>134961</v>
      </c>
      <c r="C1673" s="2">
        <v>1</v>
      </c>
      <c r="D1673" s="2">
        <v>0</v>
      </c>
      <c r="E1673" s="2">
        <v>47</v>
      </c>
      <c r="F1673" s="2">
        <v>0</v>
      </c>
      <c r="G1673" s="2">
        <v>1</v>
      </c>
      <c r="H1673" s="2">
        <v>0</v>
      </c>
      <c r="I1673" s="2">
        <v>0</v>
      </c>
      <c r="J1673" s="2">
        <v>0</v>
      </c>
      <c r="K1673" s="2">
        <v>0</v>
      </c>
      <c r="L1673" s="2">
        <v>1</v>
      </c>
      <c r="M1673" s="2">
        <v>0</v>
      </c>
      <c r="N1673" s="2">
        <v>0</v>
      </c>
      <c r="O1673" s="2" t="s">
        <v>18</v>
      </c>
      <c r="P1673" s="2" t="str">
        <f t="shared" si="52"/>
        <v>Married</v>
      </c>
      <c r="Q1673" t="str">
        <f t="shared" si="53"/>
        <v>Graduate</v>
      </c>
    </row>
    <row r="1674" spans="1:17">
      <c r="A1674" s="2">
        <v>1722</v>
      </c>
      <c r="B1674" s="2">
        <v>134941</v>
      </c>
      <c r="C1674" s="2">
        <v>1</v>
      </c>
      <c r="D1674" s="2">
        <v>1</v>
      </c>
      <c r="E1674" s="2">
        <v>64</v>
      </c>
      <c r="F1674" s="2">
        <v>0</v>
      </c>
      <c r="G1674" s="2">
        <v>0</v>
      </c>
      <c r="H1674" s="2">
        <v>0</v>
      </c>
      <c r="I1674" s="2">
        <v>1</v>
      </c>
      <c r="J1674" s="2">
        <v>0</v>
      </c>
      <c r="K1674" s="2">
        <v>0</v>
      </c>
      <c r="L1674" s="2">
        <v>0</v>
      </c>
      <c r="M1674" s="2">
        <v>1</v>
      </c>
      <c r="N1674" s="2">
        <v>0</v>
      </c>
      <c r="O1674" s="2" t="s">
        <v>19</v>
      </c>
      <c r="P1674" s="2" t="str">
        <f t="shared" si="52"/>
        <v>Together</v>
      </c>
      <c r="Q1674" t="str">
        <f t="shared" si="53"/>
        <v>Master</v>
      </c>
    </row>
    <row r="1675" spans="1:17">
      <c r="A1675" s="2">
        <v>1492</v>
      </c>
      <c r="B1675" s="2">
        <v>134935</v>
      </c>
      <c r="C1675" s="2">
        <v>0</v>
      </c>
      <c r="D1675" s="2">
        <v>0</v>
      </c>
      <c r="E1675" s="2">
        <v>28</v>
      </c>
      <c r="F1675" s="2">
        <v>0</v>
      </c>
      <c r="G1675" s="2">
        <v>1</v>
      </c>
      <c r="H1675" s="2">
        <v>0</v>
      </c>
      <c r="I1675" s="2">
        <v>0</v>
      </c>
      <c r="J1675" s="2">
        <v>0</v>
      </c>
      <c r="K1675" s="2">
        <v>0</v>
      </c>
      <c r="L1675" s="2">
        <v>1</v>
      </c>
      <c r="M1675" s="2">
        <v>0</v>
      </c>
      <c r="N1675" s="2">
        <v>0</v>
      </c>
      <c r="O1675" s="2" t="s">
        <v>22</v>
      </c>
      <c r="P1675" s="2" t="str">
        <f t="shared" si="52"/>
        <v>Married</v>
      </c>
      <c r="Q1675" t="str">
        <f t="shared" si="53"/>
        <v>Graduate</v>
      </c>
    </row>
    <row r="1676" spans="1:17">
      <c r="A1676" s="2">
        <v>2554</v>
      </c>
      <c r="B1676" s="2">
        <v>134935</v>
      </c>
      <c r="C1676" s="2">
        <v>0</v>
      </c>
      <c r="D1676" s="2">
        <v>0</v>
      </c>
      <c r="E1676" s="2">
        <v>28</v>
      </c>
      <c r="F1676" s="2">
        <v>0</v>
      </c>
      <c r="G1676" s="2">
        <v>1</v>
      </c>
      <c r="H1676" s="2">
        <v>0</v>
      </c>
      <c r="I1676" s="2">
        <v>0</v>
      </c>
      <c r="J1676" s="2">
        <v>0</v>
      </c>
      <c r="K1676" s="2">
        <v>0</v>
      </c>
      <c r="L1676" s="2">
        <v>1</v>
      </c>
      <c r="M1676" s="2">
        <v>0</v>
      </c>
      <c r="N1676" s="2">
        <v>0</v>
      </c>
      <c r="O1676" s="2" t="s">
        <v>22</v>
      </c>
      <c r="P1676" s="2" t="str">
        <f t="shared" si="52"/>
        <v>Married</v>
      </c>
      <c r="Q1676" t="str">
        <f t="shared" si="53"/>
        <v>Graduate</v>
      </c>
    </row>
    <row r="1677" spans="1:17">
      <c r="A1677" s="2">
        <v>2636</v>
      </c>
      <c r="B1677" s="2">
        <v>134916</v>
      </c>
      <c r="C1677" s="2">
        <v>2</v>
      </c>
      <c r="D1677" s="2">
        <v>0</v>
      </c>
      <c r="E1677" s="2">
        <v>52</v>
      </c>
      <c r="F1677" s="2">
        <v>0</v>
      </c>
      <c r="G1677" s="2">
        <v>0</v>
      </c>
      <c r="H1677" s="2">
        <v>0</v>
      </c>
      <c r="I1677" s="2">
        <v>1</v>
      </c>
      <c r="J1677" s="2">
        <v>0</v>
      </c>
      <c r="K1677" s="2">
        <v>0</v>
      </c>
      <c r="L1677" s="2">
        <v>1</v>
      </c>
      <c r="M1677" s="2">
        <v>0</v>
      </c>
      <c r="N1677" s="2">
        <v>0</v>
      </c>
      <c r="O1677" s="2" t="s">
        <v>21</v>
      </c>
      <c r="P1677" s="2" t="str">
        <f t="shared" si="52"/>
        <v>Together</v>
      </c>
      <c r="Q1677" t="str">
        <f t="shared" si="53"/>
        <v>Graduate</v>
      </c>
    </row>
    <row r="1678" spans="1:17">
      <c r="A1678" s="2">
        <v>2409</v>
      </c>
      <c r="B1678" s="2">
        <v>134853</v>
      </c>
      <c r="C1678" s="2">
        <v>1</v>
      </c>
      <c r="D1678" s="2">
        <v>1</v>
      </c>
      <c r="E1678" s="2">
        <v>47</v>
      </c>
      <c r="F1678" s="2">
        <v>0</v>
      </c>
      <c r="G1678" s="2">
        <v>0</v>
      </c>
      <c r="H1678" s="2">
        <v>1</v>
      </c>
      <c r="I1678" s="2">
        <v>0</v>
      </c>
      <c r="J1678" s="2">
        <v>0</v>
      </c>
      <c r="K1678" s="2">
        <v>0</v>
      </c>
      <c r="L1678" s="2">
        <v>1</v>
      </c>
      <c r="M1678" s="2">
        <v>0</v>
      </c>
      <c r="N1678" s="2">
        <v>0</v>
      </c>
      <c r="O1678" s="2" t="s">
        <v>18</v>
      </c>
      <c r="P1678" s="2" t="str">
        <f t="shared" si="52"/>
        <v>Single</v>
      </c>
      <c r="Q1678" t="str">
        <f t="shared" si="53"/>
        <v>Graduate</v>
      </c>
    </row>
    <row r="1679" spans="1:17">
      <c r="A1679" s="2">
        <v>1783</v>
      </c>
      <c r="B1679" s="2">
        <v>134838</v>
      </c>
      <c r="C1679" s="2">
        <v>1</v>
      </c>
      <c r="D1679" s="2">
        <v>1</v>
      </c>
      <c r="E1679" s="2">
        <v>69</v>
      </c>
      <c r="F1679" s="2">
        <v>0</v>
      </c>
      <c r="G1679" s="2">
        <v>1</v>
      </c>
      <c r="H1679" s="2">
        <v>0</v>
      </c>
      <c r="I1679" s="2">
        <v>0</v>
      </c>
      <c r="J1679" s="2">
        <v>0</v>
      </c>
      <c r="K1679" s="2">
        <v>0</v>
      </c>
      <c r="L1679" s="2">
        <v>1</v>
      </c>
      <c r="M1679" s="2">
        <v>0</v>
      </c>
      <c r="N1679" s="2">
        <v>0</v>
      </c>
      <c r="O1679" s="2" t="s">
        <v>20</v>
      </c>
      <c r="P1679" s="2" t="str">
        <f t="shared" si="52"/>
        <v>Married</v>
      </c>
      <c r="Q1679" t="str">
        <f t="shared" si="53"/>
        <v>Graduate</v>
      </c>
    </row>
    <row r="1680" spans="1:17">
      <c r="A1680" s="2">
        <v>1677</v>
      </c>
      <c r="B1680" s="2">
        <v>134824</v>
      </c>
      <c r="C1680" s="2">
        <v>0</v>
      </c>
      <c r="D1680" s="2">
        <v>0</v>
      </c>
      <c r="E1680" s="2">
        <v>25</v>
      </c>
      <c r="F1680" s="2">
        <v>0</v>
      </c>
      <c r="G1680" s="2">
        <v>0</v>
      </c>
      <c r="H1680" s="2">
        <v>1</v>
      </c>
      <c r="I1680" s="2">
        <v>0</v>
      </c>
      <c r="J1680" s="2">
        <v>0</v>
      </c>
      <c r="K1680" s="2">
        <v>0</v>
      </c>
      <c r="L1680" s="2">
        <v>1</v>
      </c>
      <c r="M1680" s="2">
        <v>0</v>
      </c>
      <c r="N1680" s="2">
        <v>0</v>
      </c>
      <c r="O1680" s="2" t="s">
        <v>18</v>
      </c>
      <c r="P1680" s="2" t="str">
        <f t="shared" si="52"/>
        <v>Single</v>
      </c>
      <c r="Q1680" t="str">
        <f t="shared" si="53"/>
        <v>Graduate</v>
      </c>
    </row>
    <row r="1681" spans="1:17">
      <c r="A1681" s="2">
        <v>1976</v>
      </c>
      <c r="B1681" s="2">
        <v>134824</v>
      </c>
      <c r="C1681" s="2">
        <v>0</v>
      </c>
      <c r="D1681" s="2">
        <v>0</v>
      </c>
      <c r="E1681" s="2">
        <v>25</v>
      </c>
      <c r="F1681" s="2">
        <v>0</v>
      </c>
      <c r="G1681" s="2">
        <v>0</v>
      </c>
      <c r="H1681" s="2">
        <v>1</v>
      </c>
      <c r="I1681" s="2">
        <v>0</v>
      </c>
      <c r="J1681" s="2">
        <v>0</v>
      </c>
      <c r="K1681" s="2">
        <v>0</v>
      </c>
      <c r="L1681" s="2">
        <v>1</v>
      </c>
      <c r="M1681" s="2">
        <v>0</v>
      </c>
      <c r="N1681" s="2">
        <v>0</v>
      </c>
      <c r="O1681" s="2" t="s">
        <v>21</v>
      </c>
      <c r="P1681" s="2" t="str">
        <f t="shared" si="52"/>
        <v>Single</v>
      </c>
      <c r="Q1681" t="str">
        <f t="shared" si="53"/>
        <v>Graduate</v>
      </c>
    </row>
    <row r="1682" spans="1:17">
      <c r="A1682" s="2">
        <v>2842</v>
      </c>
      <c r="B1682" s="2">
        <v>134738</v>
      </c>
      <c r="C1682" s="2">
        <v>1</v>
      </c>
      <c r="D1682" s="2">
        <v>0</v>
      </c>
      <c r="E1682" s="2">
        <v>36</v>
      </c>
      <c r="F1682" s="2">
        <v>0</v>
      </c>
      <c r="G1682" s="2">
        <v>0</v>
      </c>
      <c r="H1682" s="2">
        <v>1</v>
      </c>
      <c r="I1682" s="2">
        <v>0</v>
      </c>
      <c r="J1682" s="2">
        <v>0</v>
      </c>
      <c r="K1682" s="2">
        <v>0</v>
      </c>
      <c r="L1682" s="2">
        <v>1</v>
      </c>
      <c r="M1682" s="2">
        <v>0</v>
      </c>
      <c r="N1682" s="2">
        <v>0</v>
      </c>
      <c r="O1682" s="2" t="s">
        <v>22</v>
      </c>
      <c r="P1682" s="2" t="str">
        <f t="shared" si="52"/>
        <v>Single</v>
      </c>
      <c r="Q1682" t="str">
        <f t="shared" si="53"/>
        <v>Graduate</v>
      </c>
    </row>
    <row r="1683" spans="1:17">
      <c r="A1683" s="2">
        <v>2025</v>
      </c>
      <c r="B1683" s="2">
        <v>134728</v>
      </c>
      <c r="C1683" s="2">
        <v>1</v>
      </c>
      <c r="D1683" s="2">
        <v>0</v>
      </c>
      <c r="E1683" s="2">
        <v>34</v>
      </c>
      <c r="F1683" s="2">
        <v>0</v>
      </c>
      <c r="G1683" s="2">
        <v>0</v>
      </c>
      <c r="H1683" s="2">
        <v>0</v>
      </c>
      <c r="I1683" s="2">
        <v>1</v>
      </c>
      <c r="J1683" s="2">
        <v>0</v>
      </c>
      <c r="K1683" s="2">
        <v>0</v>
      </c>
      <c r="L1683" s="2">
        <v>1</v>
      </c>
      <c r="M1683" s="2">
        <v>0</v>
      </c>
      <c r="N1683" s="2">
        <v>0</v>
      </c>
      <c r="O1683" s="2" t="s">
        <v>18</v>
      </c>
      <c r="P1683" s="2" t="str">
        <f t="shared" si="52"/>
        <v>Together</v>
      </c>
      <c r="Q1683" t="str">
        <f t="shared" si="53"/>
        <v>Graduate</v>
      </c>
    </row>
    <row r="1684" spans="1:17">
      <c r="A1684" s="2">
        <v>2448</v>
      </c>
      <c r="B1684" s="2">
        <v>134704</v>
      </c>
      <c r="C1684" s="2">
        <v>0</v>
      </c>
      <c r="D1684" s="2">
        <v>1</v>
      </c>
      <c r="E1684" s="2">
        <v>54</v>
      </c>
      <c r="F1684" s="2">
        <v>0</v>
      </c>
      <c r="G1684" s="2">
        <v>0</v>
      </c>
      <c r="H1684" s="2">
        <v>1</v>
      </c>
      <c r="I1684" s="2">
        <v>0</v>
      </c>
      <c r="J1684" s="2">
        <v>0</v>
      </c>
      <c r="K1684" s="2">
        <v>0</v>
      </c>
      <c r="L1684" s="2">
        <v>1</v>
      </c>
      <c r="M1684" s="2">
        <v>0</v>
      </c>
      <c r="N1684" s="2">
        <v>0</v>
      </c>
      <c r="O1684" s="2" t="s">
        <v>19</v>
      </c>
      <c r="P1684" s="2" t="str">
        <f t="shared" si="52"/>
        <v>Single</v>
      </c>
      <c r="Q1684" t="str">
        <f t="shared" si="53"/>
        <v>Graduate</v>
      </c>
    </row>
    <row r="1685" spans="1:17">
      <c r="A1685" s="2">
        <v>2556</v>
      </c>
      <c r="B1685" s="2">
        <v>134633</v>
      </c>
      <c r="C1685" s="2">
        <v>2</v>
      </c>
      <c r="D1685" s="2">
        <v>1</v>
      </c>
      <c r="E1685" s="2">
        <v>64</v>
      </c>
      <c r="F1685" s="2">
        <v>0</v>
      </c>
      <c r="G1685" s="2">
        <v>0</v>
      </c>
      <c r="H1685" s="2">
        <v>0</v>
      </c>
      <c r="I1685" s="2">
        <v>1</v>
      </c>
      <c r="J1685" s="2">
        <v>0</v>
      </c>
      <c r="K1685" s="2">
        <v>0</v>
      </c>
      <c r="L1685" s="2">
        <v>1</v>
      </c>
      <c r="M1685" s="2">
        <v>0</v>
      </c>
      <c r="N1685" s="2">
        <v>0</v>
      </c>
      <c r="O1685" s="2" t="s">
        <v>19</v>
      </c>
      <c r="P1685" s="2" t="str">
        <f t="shared" si="52"/>
        <v>Together</v>
      </c>
      <c r="Q1685" t="str">
        <f t="shared" si="53"/>
        <v>Graduate</v>
      </c>
    </row>
    <row r="1686" spans="1:17">
      <c r="A1686" s="2">
        <v>2759</v>
      </c>
      <c r="B1686" s="2">
        <v>134600</v>
      </c>
      <c r="C1686" s="2">
        <v>1</v>
      </c>
      <c r="D1686" s="2">
        <v>1</v>
      </c>
      <c r="E1686" s="2">
        <v>49</v>
      </c>
      <c r="F1686" s="2">
        <v>0</v>
      </c>
      <c r="G1686" s="2">
        <v>0</v>
      </c>
      <c r="H1686" s="2">
        <v>0</v>
      </c>
      <c r="I1686" s="2">
        <v>1</v>
      </c>
      <c r="J1686" s="2">
        <v>0</v>
      </c>
      <c r="K1686" s="2">
        <v>0</v>
      </c>
      <c r="L1686" s="2">
        <v>1</v>
      </c>
      <c r="M1686" s="2">
        <v>0</v>
      </c>
      <c r="N1686" s="2">
        <v>0</v>
      </c>
      <c r="O1686" s="2" t="s">
        <v>17</v>
      </c>
      <c r="P1686" s="2" t="str">
        <f t="shared" si="52"/>
        <v>Together</v>
      </c>
      <c r="Q1686" t="str">
        <f t="shared" si="53"/>
        <v>Graduate</v>
      </c>
    </row>
    <row r="1687" spans="1:17">
      <c r="A1687" s="2">
        <v>2947</v>
      </c>
      <c r="B1687" s="2">
        <v>134600</v>
      </c>
      <c r="C1687" s="2">
        <v>1</v>
      </c>
      <c r="D1687" s="2">
        <v>1</v>
      </c>
      <c r="E1687" s="2">
        <v>49</v>
      </c>
      <c r="F1687" s="2">
        <v>0</v>
      </c>
      <c r="G1687" s="2">
        <v>0</v>
      </c>
      <c r="H1687" s="2">
        <v>0</v>
      </c>
      <c r="I1687" s="2">
        <v>1</v>
      </c>
      <c r="J1687" s="2">
        <v>0</v>
      </c>
      <c r="K1687" s="2">
        <v>0</v>
      </c>
      <c r="L1687" s="2">
        <v>1</v>
      </c>
      <c r="M1687" s="2">
        <v>0</v>
      </c>
      <c r="N1687" s="2">
        <v>0</v>
      </c>
      <c r="O1687" s="2" t="s">
        <v>20</v>
      </c>
      <c r="P1687" s="2" t="str">
        <f t="shared" si="52"/>
        <v>Together</v>
      </c>
      <c r="Q1687" t="str">
        <f t="shared" si="53"/>
        <v>Graduate</v>
      </c>
    </row>
    <row r="1688" spans="1:17">
      <c r="A1688" s="2">
        <v>1949</v>
      </c>
      <c r="B1688" s="2">
        <v>134596</v>
      </c>
      <c r="C1688" s="2">
        <v>1</v>
      </c>
      <c r="D1688" s="2">
        <v>0</v>
      </c>
      <c r="E1688" s="2">
        <v>46</v>
      </c>
      <c r="F1688" s="2">
        <v>0</v>
      </c>
      <c r="G1688" s="2">
        <v>1</v>
      </c>
      <c r="H1688" s="2">
        <v>0</v>
      </c>
      <c r="I1688" s="2">
        <v>0</v>
      </c>
      <c r="J1688" s="2">
        <v>0</v>
      </c>
      <c r="K1688" s="2">
        <v>0</v>
      </c>
      <c r="L1688" s="2">
        <v>0</v>
      </c>
      <c r="M1688" s="2">
        <v>0</v>
      </c>
      <c r="N1688" s="2">
        <v>1</v>
      </c>
      <c r="O1688" s="2" t="s">
        <v>17</v>
      </c>
      <c r="P1688" s="2" t="str">
        <f t="shared" si="52"/>
        <v>Married</v>
      </c>
      <c r="Q1688" t="str">
        <f t="shared" si="53"/>
        <v>PhD</v>
      </c>
    </row>
    <row r="1689" spans="1:17">
      <c r="A1689" s="2">
        <v>2402</v>
      </c>
      <c r="B1689" s="2">
        <v>134596</v>
      </c>
      <c r="C1689" s="2">
        <v>1</v>
      </c>
      <c r="D1689" s="2">
        <v>0</v>
      </c>
      <c r="E1689" s="2">
        <v>46</v>
      </c>
      <c r="F1689" s="2">
        <v>0</v>
      </c>
      <c r="G1689" s="2">
        <v>1</v>
      </c>
      <c r="H1689" s="2">
        <v>0</v>
      </c>
      <c r="I1689" s="2">
        <v>0</v>
      </c>
      <c r="J1689" s="2">
        <v>0</v>
      </c>
      <c r="K1689" s="2">
        <v>0</v>
      </c>
      <c r="L1689" s="2">
        <v>0</v>
      </c>
      <c r="M1689" s="2">
        <v>0</v>
      </c>
      <c r="N1689" s="2">
        <v>1</v>
      </c>
      <c r="O1689" s="2" t="s">
        <v>21</v>
      </c>
      <c r="P1689" s="2" t="str">
        <f t="shared" si="52"/>
        <v>Married</v>
      </c>
      <c r="Q1689" t="str">
        <f t="shared" si="53"/>
        <v>PhD</v>
      </c>
    </row>
    <row r="1690" spans="1:17">
      <c r="A1690" s="2">
        <v>3081</v>
      </c>
      <c r="B1690" s="2">
        <v>134587</v>
      </c>
      <c r="C1690" s="2">
        <v>1</v>
      </c>
      <c r="D1690" s="2">
        <v>1</v>
      </c>
      <c r="E1690" s="2">
        <v>67</v>
      </c>
      <c r="F1690" s="2">
        <v>0</v>
      </c>
      <c r="G1690" s="2">
        <v>0</v>
      </c>
      <c r="H1690" s="2">
        <v>0</v>
      </c>
      <c r="I1690" s="2">
        <v>1</v>
      </c>
      <c r="J1690" s="2">
        <v>0</v>
      </c>
      <c r="K1690" s="2">
        <v>0</v>
      </c>
      <c r="L1690" s="2">
        <v>1</v>
      </c>
      <c r="M1690" s="2">
        <v>0</v>
      </c>
      <c r="N1690" s="2">
        <v>0</v>
      </c>
      <c r="O1690" s="2" t="s">
        <v>18</v>
      </c>
      <c r="P1690" s="2" t="str">
        <f t="shared" si="52"/>
        <v>Together</v>
      </c>
      <c r="Q1690" t="str">
        <f t="shared" si="53"/>
        <v>Graduate</v>
      </c>
    </row>
    <row r="1691" spans="1:17">
      <c r="A1691" s="2">
        <v>2396</v>
      </c>
      <c r="B1691" s="2">
        <v>134578</v>
      </c>
      <c r="C1691" s="2">
        <v>2</v>
      </c>
      <c r="D1691" s="2">
        <v>1</v>
      </c>
      <c r="E1691" s="2">
        <v>48</v>
      </c>
      <c r="F1691" s="2">
        <v>0</v>
      </c>
      <c r="G1691" s="2">
        <v>0</v>
      </c>
      <c r="H1691" s="2">
        <v>0</v>
      </c>
      <c r="I1691" s="2">
        <v>1</v>
      </c>
      <c r="J1691" s="2">
        <v>0</v>
      </c>
      <c r="K1691" s="2">
        <v>0</v>
      </c>
      <c r="L1691" s="2">
        <v>0</v>
      </c>
      <c r="M1691" s="2">
        <v>0</v>
      </c>
      <c r="N1691" s="2">
        <v>1</v>
      </c>
      <c r="O1691" s="2" t="s">
        <v>21</v>
      </c>
      <c r="P1691" s="2" t="str">
        <f t="shared" si="52"/>
        <v>Together</v>
      </c>
      <c r="Q1691" t="str">
        <f t="shared" si="53"/>
        <v>PhD</v>
      </c>
    </row>
    <row r="1692" spans="1:17">
      <c r="A1692" s="2">
        <v>1093</v>
      </c>
      <c r="B1692" s="2">
        <v>134554</v>
      </c>
      <c r="C1692" s="2">
        <v>0</v>
      </c>
      <c r="D1692" s="2">
        <v>1</v>
      </c>
      <c r="E1692" s="2">
        <v>61</v>
      </c>
      <c r="F1692" s="2">
        <v>0</v>
      </c>
      <c r="G1692" s="2">
        <v>0</v>
      </c>
      <c r="H1692" s="2">
        <v>1</v>
      </c>
      <c r="I1692" s="2">
        <v>0</v>
      </c>
      <c r="J1692" s="2">
        <v>0</v>
      </c>
      <c r="K1692" s="2">
        <v>0</v>
      </c>
      <c r="L1692" s="2">
        <v>0</v>
      </c>
      <c r="M1692" s="2">
        <v>0</v>
      </c>
      <c r="N1692" s="2">
        <v>1</v>
      </c>
      <c r="O1692" s="2" t="s">
        <v>20</v>
      </c>
      <c r="P1692" s="2" t="str">
        <f t="shared" si="52"/>
        <v>Single</v>
      </c>
      <c r="Q1692" t="str">
        <f t="shared" si="53"/>
        <v>PhD</v>
      </c>
    </row>
    <row r="1693" spans="1:17">
      <c r="A1693" s="2">
        <v>2919</v>
      </c>
      <c r="B1693" s="2">
        <v>134529</v>
      </c>
      <c r="C1693" s="2">
        <v>1</v>
      </c>
      <c r="D1693" s="2">
        <v>0</v>
      </c>
      <c r="E1693" s="2">
        <v>44</v>
      </c>
      <c r="F1693" s="2">
        <v>0</v>
      </c>
      <c r="G1693" s="2">
        <v>1</v>
      </c>
      <c r="H1693" s="2">
        <v>0</v>
      </c>
      <c r="I1693" s="2">
        <v>0</v>
      </c>
      <c r="J1693" s="2">
        <v>0</v>
      </c>
      <c r="K1693" s="2">
        <v>0</v>
      </c>
      <c r="L1693" s="2">
        <v>0</v>
      </c>
      <c r="M1693" s="2">
        <v>1</v>
      </c>
      <c r="N1693" s="2">
        <v>0</v>
      </c>
      <c r="O1693" s="2" t="s">
        <v>18</v>
      </c>
      <c r="P1693" s="2" t="str">
        <f t="shared" si="52"/>
        <v>Married</v>
      </c>
      <c r="Q1693" t="str">
        <f t="shared" si="53"/>
        <v>Master</v>
      </c>
    </row>
    <row r="1694" spans="1:17">
      <c r="A1694" s="2">
        <v>1611</v>
      </c>
      <c r="B1694" s="2">
        <v>134487</v>
      </c>
      <c r="C1694" s="2">
        <v>1</v>
      </c>
      <c r="D1694" s="2">
        <v>1</v>
      </c>
      <c r="E1694" s="2">
        <v>43</v>
      </c>
      <c r="F1694" s="2">
        <v>1</v>
      </c>
      <c r="G1694" s="2">
        <v>0</v>
      </c>
      <c r="H1694" s="2">
        <v>0</v>
      </c>
      <c r="I1694" s="2">
        <v>0</v>
      </c>
      <c r="J1694" s="2">
        <v>0</v>
      </c>
      <c r="K1694" s="2">
        <v>0</v>
      </c>
      <c r="L1694" s="2">
        <v>0</v>
      </c>
      <c r="M1694" s="2">
        <v>0</v>
      </c>
      <c r="N1694" s="2">
        <v>1</v>
      </c>
      <c r="O1694" s="2" t="s">
        <v>18</v>
      </c>
      <c r="P1694" s="2" t="str">
        <f t="shared" si="52"/>
        <v>Divorced</v>
      </c>
      <c r="Q1694" t="str">
        <f t="shared" si="53"/>
        <v>PhD</v>
      </c>
    </row>
    <row r="1695" spans="1:17">
      <c r="A1695" s="2">
        <v>1904</v>
      </c>
      <c r="B1695" s="2">
        <v>134469</v>
      </c>
      <c r="C1695" s="2">
        <v>1</v>
      </c>
      <c r="D1695" s="2">
        <v>1</v>
      </c>
      <c r="E1695" s="2">
        <v>72</v>
      </c>
      <c r="F1695" s="2">
        <v>0</v>
      </c>
      <c r="G1695" s="2">
        <v>1</v>
      </c>
      <c r="H1695" s="2">
        <v>0</v>
      </c>
      <c r="I1695" s="2">
        <v>0</v>
      </c>
      <c r="J1695" s="2">
        <v>0</v>
      </c>
      <c r="K1695" s="2">
        <v>0</v>
      </c>
      <c r="L1695" s="2">
        <v>0</v>
      </c>
      <c r="M1695" s="2">
        <v>0</v>
      </c>
      <c r="N1695" s="2">
        <v>1</v>
      </c>
      <c r="O1695" s="2" t="s">
        <v>21</v>
      </c>
      <c r="P1695" s="2" t="str">
        <f t="shared" si="52"/>
        <v>Married</v>
      </c>
      <c r="Q1695" t="str">
        <f t="shared" si="53"/>
        <v>PhD</v>
      </c>
    </row>
    <row r="1696" spans="1:17">
      <c r="A1696" s="2">
        <v>2988</v>
      </c>
      <c r="B1696" s="2">
        <v>134445</v>
      </c>
      <c r="C1696" s="2">
        <v>0</v>
      </c>
      <c r="D1696" s="2">
        <v>0</v>
      </c>
      <c r="E1696" s="2">
        <v>39</v>
      </c>
      <c r="F1696" s="2">
        <v>0</v>
      </c>
      <c r="G1696" s="2">
        <v>1</v>
      </c>
      <c r="H1696" s="2">
        <v>0</v>
      </c>
      <c r="I1696" s="2">
        <v>0</v>
      </c>
      <c r="J1696" s="2">
        <v>0</v>
      </c>
      <c r="K1696" s="2">
        <v>1</v>
      </c>
      <c r="L1696" s="2">
        <v>0</v>
      </c>
      <c r="M1696" s="2">
        <v>0</v>
      </c>
      <c r="N1696" s="2">
        <v>0</v>
      </c>
      <c r="O1696" s="2" t="s">
        <v>19</v>
      </c>
      <c r="P1696" s="2" t="str">
        <f t="shared" si="52"/>
        <v>Married</v>
      </c>
      <c r="Q1696" t="str">
        <f t="shared" si="53"/>
        <v>Basic</v>
      </c>
    </row>
    <row r="1697" spans="1:17">
      <c r="A1697" s="2">
        <v>1306</v>
      </c>
      <c r="B1697" s="2">
        <v>134421</v>
      </c>
      <c r="C1697" s="2">
        <v>1</v>
      </c>
      <c r="D1697" s="2">
        <v>0</v>
      </c>
      <c r="E1697" s="2">
        <v>46</v>
      </c>
      <c r="F1697" s="2">
        <v>0</v>
      </c>
      <c r="G1697" s="2">
        <v>1</v>
      </c>
      <c r="H1697" s="2">
        <v>0</v>
      </c>
      <c r="I1697" s="2">
        <v>0</v>
      </c>
      <c r="J1697" s="2">
        <v>0</v>
      </c>
      <c r="K1697" s="2">
        <v>0</v>
      </c>
      <c r="L1697" s="2">
        <v>1</v>
      </c>
      <c r="M1697" s="2">
        <v>0</v>
      </c>
      <c r="N1697" s="2">
        <v>0</v>
      </c>
      <c r="O1697" s="2" t="s">
        <v>22</v>
      </c>
      <c r="P1697" s="2" t="str">
        <f t="shared" si="52"/>
        <v>Married</v>
      </c>
      <c r="Q1697" t="str">
        <f t="shared" si="53"/>
        <v>Graduate</v>
      </c>
    </row>
    <row r="1698" spans="1:17">
      <c r="A1698" s="2">
        <v>3200</v>
      </c>
      <c r="B1698" s="2">
        <v>134421</v>
      </c>
      <c r="C1698" s="2">
        <v>1</v>
      </c>
      <c r="D1698" s="2">
        <v>0</v>
      </c>
      <c r="E1698" s="2">
        <v>46</v>
      </c>
      <c r="F1698" s="2">
        <v>0</v>
      </c>
      <c r="G1698" s="2">
        <v>1</v>
      </c>
      <c r="H1698" s="2">
        <v>0</v>
      </c>
      <c r="I1698" s="2">
        <v>0</v>
      </c>
      <c r="J1698" s="2">
        <v>0</v>
      </c>
      <c r="K1698" s="2">
        <v>0</v>
      </c>
      <c r="L1698" s="2">
        <v>1</v>
      </c>
      <c r="M1698" s="2">
        <v>0</v>
      </c>
      <c r="N1698" s="2">
        <v>0</v>
      </c>
      <c r="O1698" s="2" t="s">
        <v>21</v>
      </c>
      <c r="P1698" s="2" t="str">
        <f t="shared" si="52"/>
        <v>Married</v>
      </c>
      <c r="Q1698" t="str">
        <f t="shared" si="53"/>
        <v>Graduate</v>
      </c>
    </row>
    <row r="1699" spans="1:17">
      <c r="A1699" s="2">
        <v>2390</v>
      </c>
      <c r="B1699" s="2">
        <v>134412</v>
      </c>
      <c r="C1699" s="2">
        <v>1</v>
      </c>
      <c r="D1699" s="2">
        <v>0</v>
      </c>
      <c r="E1699" s="2">
        <v>30</v>
      </c>
      <c r="F1699" s="2">
        <v>0</v>
      </c>
      <c r="G1699" s="2">
        <v>0</v>
      </c>
      <c r="H1699" s="2">
        <v>1</v>
      </c>
      <c r="I1699" s="2">
        <v>0</v>
      </c>
      <c r="J1699" s="2">
        <v>0</v>
      </c>
      <c r="K1699" s="2">
        <v>0</v>
      </c>
      <c r="L1699" s="2">
        <v>1</v>
      </c>
      <c r="M1699" s="2">
        <v>0</v>
      </c>
      <c r="N1699" s="2">
        <v>0</v>
      </c>
      <c r="O1699" s="2" t="s">
        <v>21</v>
      </c>
      <c r="P1699" s="2" t="str">
        <f t="shared" si="52"/>
        <v>Single</v>
      </c>
      <c r="Q1699" t="str">
        <f t="shared" si="53"/>
        <v>Graduate</v>
      </c>
    </row>
    <row r="1700" spans="1:17">
      <c r="A1700" s="2">
        <v>2447</v>
      </c>
      <c r="B1700" s="2">
        <v>134380</v>
      </c>
      <c r="C1700" s="2">
        <v>1</v>
      </c>
      <c r="D1700" s="2">
        <v>0</v>
      </c>
      <c r="E1700" s="2">
        <v>43</v>
      </c>
      <c r="F1700" s="2">
        <v>0</v>
      </c>
      <c r="G1700" s="2">
        <v>1</v>
      </c>
      <c r="H1700" s="2">
        <v>0</v>
      </c>
      <c r="I1700" s="2">
        <v>0</v>
      </c>
      <c r="J1700" s="2">
        <v>0</v>
      </c>
      <c r="K1700" s="2">
        <v>0</v>
      </c>
      <c r="L1700" s="2">
        <v>1</v>
      </c>
      <c r="M1700" s="2">
        <v>0</v>
      </c>
      <c r="N1700" s="2">
        <v>0</v>
      </c>
      <c r="O1700" s="2" t="s">
        <v>17</v>
      </c>
      <c r="P1700" s="2" t="str">
        <f t="shared" si="52"/>
        <v>Married</v>
      </c>
      <c r="Q1700" t="str">
        <f t="shared" si="53"/>
        <v>Graduate</v>
      </c>
    </row>
    <row r="1701" spans="1:17">
      <c r="A1701" s="2">
        <v>2200</v>
      </c>
      <c r="B1701" s="2">
        <v>134377</v>
      </c>
      <c r="C1701" s="2">
        <v>0</v>
      </c>
      <c r="D1701" s="2">
        <v>1</v>
      </c>
      <c r="E1701" s="2">
        <v>57</v>
      </c>
      <c r="F1701" s="2">
        <v>0</v>
      </c>
      <c r="G1701" s="2">
        <v>0</v>
      </c>
      <c r="H1701" s="2">
        <v>1</v>
      </c>
      <c r="I1701" s="2">
        <v>0</v>
      </c>
      <c r="J1701" s="2">
        <v>0</v>
      </c>
      <c r="K1701" s="2">
        <v>0</v>
      </c>
      <c r="L1701" s="2">
        <v>1</v>
      </c>
      <c r="M1701" s="2">
        <v>0</v>
      </c>
      <c r="N1701" s="2">
        <v>0</v>
      </c>
      <c r="O1701" s="2" t="s">
        <v>22</v>
      </c>
      <c r="P1701" s="2" t="str">
        <f t="shared" si="52"/>
        <v>Single</v>
      </c>
      <c r="Q1701" t="str">
        <f t="shared" si="53"/>
        <v>Graduate</v>
      </c>
    </row>
    <row r="1702" spans="1:17">
      <c r="A1702" s="2">
        <v>3042</v>
      </c>
      <c r="B1702" s="2">
        <v>134350</v>
      </c>
      <c r="C1702" s="2">
        <v>1</v>
      </c>
      <c r="D1702" s="2">
        <v>0</v>
      </c>
      <c r="E1702" s="2">
        <v>41</v>
      </c>
      <c r="F1702" s="2">
        <v>0</v>
      </c>
      <c r="G1702" s="2">
        <v>0</v>
      </c>
      <c r="H1702" s="2">
        <v>0</v>
      </c>
      <c r="I1702" s="2">
        <v>1</v>
      </c>
      <c r="J1702" s="2">
        <v>0</v>
      </c>
      <c r="K1702" s="2">
        <v>0</v>
      </c>
      <c r="L1702" s="2">
        <v>1</v>
      </c>
      <c r="M1702" s="2">
        <v>0</v>
      </c>
      <c r="N1702" s="2">
        <v>0</v>
      </c>
      <c r="O1702" s="2" t="s">
        <v>19</v>
      </c>
      <c r="P1702" s="2" t="str">
        <f t="shared" si="52"/>
        <v>Together</v>
      </c>
      <c r="Q1702" t="str">
        <f t="shared" si="53"/>
        <v>Graduate</v>
      </c>
    </row>
    <row r="1703" spans="1:17">
      <c r="A1703" s="2">
        <v>1217</v>
      </c>
      <c r="B1703" s="2">
        <v>134320</v>
      </c>
      <c r="C1703" s="2">
        <v>1</v>
      </c>
      <c r="D1703" s="2">
        <v>0</v>
      </c>
      <c r="E1703" s="2">
        <v>34</v>
      </c>
      <c r="F1703" s="2">
        <v>0</v>
      </c>
      <c r="G1703" s="2">
        <v>0</v>
      </c>
      <c r="H1703" s="2">
        <v>0</v>
      </c>
      <c r="I1703" s="2">
        <v>1</v>
      </c>
      <c r="J1703" s="2">
        <v>0</v>
      </c>
      <c r="K1703" s="2">
        <v>0</v>
      </c>
      <c r="L1703" s="2">
        <v>0</v>
      </c>
      <c r="M1703" s="2">
        <v>0</v>
      </c>
      <c r="N1703" s="2">
        <v>1</v>
      </c>
      <c r="O1703" s="2" t="s">
        <v>17</v>
      </c>
      <c r="P1703" s="2" t="str">
        <f t="shared" si="52"/>
        <v>Together</v>
      </c>
      <c r="Q1703" t="str">
        <f t="shared" si="53"/>
        <v>PhD</v>
      </c>
    </row>
    <row r="1704" spans="1:17">
      <c r="A1704" s="2">
        <v>2913</v>
      </c>
      <c r="B1704" s="2">
        <v>134242</v>
      </c>
      <c r="C1704" s="2">
        <v>0</v>
      </c>
      <c r="D1704" s="2">
        <v>1</v>
      </c>
      <c r="E1704" s="2">
        <v>61</v>
      </c>
      <c r="F1704" s="2">
        <v>0</v>
      </c>
      <c r="G1704" s="2">
        <v>1</v>
      </c>
      <c r="H1704" s="2">
        <v>0</v>
      </c>
      <c r="I1704" s="2">
        <v>0</v>
      </c>
      <c r="J1704" s="2">
        <v>0</v>
      </c>
      <c r="K1704" s="2">
        <v>0</v>
      </c>
      <c r="L1704" s="2">
        <v>0</v>
      </c>
      <c r="M1704" s="2">
        <v>1</v>
      </c>
      <c r="N1704" s="2">
        <v>0</v>
      </c>
      <c r="O1704" s="2" t="s">
        <v>18</v>
      </c>
      <c r="P1704" s="2" t="str">
        <f t="shared" si="52"/>
        <v>Married</v>
      </c>
      <c r="Q1704" t="str">
        <f t="shared" si="53"/>
        <v>Master</v>
      </c>
    </row>
    <row r="1705" spans="1:17">
      <c r="A1705" s="2">
        <v>2894</v>
      </c>
      <c r="B1705" s="2">
        <v>134230</v>
      </c>
      <c r="C1705" s="2">
        <v>1</v>
      </c>
      <c r="D1705" s="2">
        <v>1</v>
      </c>
      <c r="E1705" s="2">
        <v>55</v>
      </c>
      <c r="F1705" s="2">
        <v>0</v>
      </c>
      <c r="G1705" s="2">
        <v>0</v>
      </c>
      <c r="H1705" s="2">
        <v>0</v>
      </c>
      <c r="I1705" s="2">
        <v>1</v>
      </c>
      <c r="J1705" s="2">
        <v>0</v>
      </c>
      <c r="K1705" s="2">
        <v>0</v>
      </c>
      <c r="L1705" s="2">
        <v>0</v>
      </c>
      <c r="M1705" s="2">
        <v>0</v>
      </c>
      <c r="N1705" s="2">
        <v>1</v>
      </c>
      <c r="O1705" s="2" t="s">
        <v>21</v>
      </c>
      <c r="P1705" s="2" t="str">
        <f t="shared" si="52"/>
        <v>Together</v>
      </c>
      <c r="Q1705" t="str">
        <f t="shared" si="53"/>
        <v>PhD</v>
      </c>
    </row>
    <row r="1706" spans="1:17">
      <c r="A1706" s="2">
        <v>2628</v>
      </c>
      <c r="B1706" s="2">
        <v>134213</v>
      </c>
      <c r="C1706" s="2">
        <v>1</v>
      </c>
      <c r="D1706" s="2">
        <v>1</v>
      </c>
      <c r="E1706" s="2">
        <v>57</v>
      </c>
      <c r="F1706" s="2">
        <v>0</v>
      </c>
      <c r="G1706" s="2">
        <v>0</v>
      </c>
      <c r="H1706" s="2">
        <v>0</v>
      </c>
      <c r="I1706" s="2">
        <v>0</v>
      </c>
      <c r="J1706" s="2">
        <v>1</v>
      </c>
      <c r="K1706" s="2">
        <v>0</v>
      </c>
      <c r="L1706" s="2">
        <v>1</v>
      </c>
      <c r="M1706" s="2">
        <v>0</v>
      </c>
      <c r="N1706" s="2">
        <v>0</v>
      </c>
      <c r="O1706" s="2" t="s">
        <v>19</v>
      </c>
      <c r="P1706" s="2" t="str">
        <f t="shared" si="52"/>
        <v>Widow</v>
      </c>
      <c r="Q1706" t="str">
        <f t="shared" si="53"/>
        <v>Graduate</v>
      </c>
    </row>
    <row r="1707" spans="1:17">
      <c r="A1707" s="2">
        <v>3125</v>
      </c>
      <c r="B1707" s="2">
        <v>134176</v>
      </c>
      <c r="C1707" s="2">
        <v>0</v>
      </c>
      <c r="D1707" s="2">
        <v>1</v>
      </c>
      <c r="E1707" s="2">
        <v>45</v>
      </c>
      <c r="F1707" s="2">
        <v>0</v>
      </c>
      <c r="G1707" s="2">
        <v>0</v>
      </c>
      <c r="H1707" s="2">
        <v>0</v>
      </c>
      <c r="I1707" s="2">
        <v>1</v>
      </c>
      <c r="J1707" s="2">
        <v>0</v>
      </c>
      <c r="K1707" s="2">
        <v>0</v>
      </c>
      <c r="L1707" s="2">
        <v>0</v>
      </c>
      <c r="M1707" s="2">
        <v>1</v>
      </c>
      <c r="N1707" s="2">
        <v>0</v>
      </c>
      <c r="O1707" s="2" t="s">
        <v>17</v>
      </c>
      <c r="P1707" s="2" t="str">
        <f t="shared" si="52"/>
        <v>Together</v>
      </c>
      <c r="Q1707" t="str">
        <f t="shared" si="53"/>
        <v>Master</v>
      </c>
    </row>
    <row r="1708" spans="1:17">
      <c r="A1708" s="2">
        <v>1143</v>
      </c>
      <c r="B1708" s="2">
        <v>134176</v>
      </c>
      <c r="C1708" s="2">
        <v>1</v>
      </c>
      <c r="D1708" s="2">
        <v>0</v>
      </c>
      <c r="E1708" s="2">
        <v>32</v>
      </c>
      <c r="F1708" s="2">
        <v>0</v>
      </c>
      <c r="G1708" s="2">
        <v>0</v>
      </c>
      <c r="H1708" s="2">
        <v>1</v>
      </c>
      <c r="I1708" s="2">
        <v>0</v>
      </c>
      <c r="J1708" s="2">
        <v>0</v>
      </c>
      <c r="K1708" s="2">
        <v>0</v>
      </c>
      <c r="L1708" s="2">
        <v>1</v>
      </c>
      <c r="M1708" s="2">
        <v>0</v>
      </c>
      <c r="N1708" s="2">
        <v>0</v>
      </c>
      <c r="O1708" s="2" t="s">
        <v>18</v>
      </c>
      <c r="P1708" s="2" t="str">
        <f t="shared" si="52"/>
        <v>Single</v>
      </c>
      <c r="Q1708" t="str">
        <f t="shared" si="53"/>
        <v>Graduate</v>
      </c>
    </row>
    <row r="1709" spans="1:17">
      <c r="A1709" s="2">
        <v>1823</v>
      </c>
      <c r="B1709" s="2">
        <v>134176</v>
      </c>
      <c r="C1709" s="2">
        <v>1</v>
      </c>
      <c r="D1709" s="2">
        <v>0</v>
      </c>
      <c r="E1709" s="2">
        <v>32</v>
      </c>
      <c r="F1709" s="2">
        <v>0</v>
      </c>
      <c r="G1709" s="2">
        <v>0</v>
      </c>
      <c r="H1709" s="2">
        <v>1</v>
      </c>
      <c r="I1709" s="2">
        <v>0</v>
      </c>
      <c r="J1709" s="2">
        <v>0</v>
      </c>
      <c r="K1709" s="2">
        <v>0</v>
      </c>
      <c r="L1709" s="2">
        <v>1</v>
      </c>
      <c r="M1709" s="2">
        <v>0</v>
      </c>
      <c r="N1709" s="2">
        <v>0</v>
      </c>
      <c r="O1709" s="2" t="s">
        <v>17</v>
      </c>
      <c r="P1709" s="2" t="str">
        <f t="shared" si="52"/>
        <v>Single</v>
      </c>
      <c r="Q1709" t="str">
        <f t="shared" si="53"/>
        <v>Graduate</v>
      </c>
    </row>
    <row r="1710" spans="1:17">
      <c r="A1710" s="2">
        <v>3058</v>
      </c>
      <c r="B1710" s="2">
        <v>134109</v>
      </c>
      <c r="C1710" s="2">
        <v>0</v>
      </c>
      <c r="D1710" s="2">
        <v>1</v>
      </c>
      <c r="E1710" s="2">
        <v>49</v>
      </c>
      <c r="F1710" s="2">
        <v>0</v>
      </c>
      <c r="G1710" s="2">
        <v>1</v>
      </c>
      <c r="H1710" s="2">
        <v>0</v>
      </c>
      <c r="I1710" s="2">
        <v>0</v>
      </c>
      <c r="J1710" s="2">
        <v>0</v>
      </c>
      <c r="K1710" s="2">
        <v>0</v>
      </c>
      <c r="L1710" s="2">
        <v>0</v>
      </c>
      <c r="M1710" s="2">
        <v>1</v>
      </c>
      <c r="N1710" s="2">
        <v>0</v>
      </c>
      <c r="O1710" s="2" t="s">
        <v>22</v>
      </c>
      <c r="P1710" s="2" t="str">
        <f t="shared" si="52"/>
        <v>Married</v>
      </c>
      <c r="Q1710" t="str">
        <f t="shared" si="53"/>
        <v>Master</v>
      </c>
    </row>
    <row r="1711" spans="1:17">
      <c r="A1711" s="2">
        <v>2769</v>
      </c>
      <c r="B1711" s="2">
        <v>134074</v>
      </c>
      <c r="C1711" s="2">
        <v>1</v>
      </c>
      <c r="D1711" s="2">
        <v>1</v>
      </c>
      <c r="E1711" s="2">
        <v>68</v>
      </c>
      <c r="F1711" s="2">
        <v>0</v>
      </c>
      <c r="G1711" s="2">
        <v>0</v>
      </c>
      <c r="H1711" s="2">
        <v>0</v>
      </c>
      <c r="I1711" s="2">
        <v>1</v>
      </c>
      <c r="J1711" s="2">
        <v>0</v>
      </c>
      <c r="K1711" s="2">
        <v>0</v>
      </c>
      <c r="L1711" s="2">
        <v>1</v>
      </c>
      <c r="M1711" s="2">
        <v>0</v>
      </c>
      <c r="N1711" s="2">
        <v>0</v>
      </c>
      <c r="O1711" s="2" t="s">
        <v>18</v>
      </c>
      <c r="P1711" s="2" t="str">
        <f t="shared" si="52"/>
        <v>Together</v>
      </c>
      <c r="Q1711" t="str">
        <f t="shared" si="53"/>
        <v>Graduate</v>
      </c>
    </row>
    <row r="1712" spans="1:17">
      <c r="A1712" s="2">
        <v>1994</v>
      </c>
      <c r="B1712" s="2">
        <v>134053</v>
      </c>
      <c r="C1712" s="2">
        <v>0</v>
      </c>
      <c r="D1712" s="2">
        <v>1</v>
      </c>
      <c r="E1712" s="2">
        <v>52</v>
      </c>
      <c r="F1712" s="2">
        <v>0</v>
      </c>
      <c r="G1712" s="2">
        <v>0</v>
      </c>
      <c r="H1712" s="2">
        <v>0</v>
      </c>
      <c r="I1712" s="2">
        <v>1</v>
      </c>
      <c r="J1712" s="2">
        <v>0</v>
      </c>
      <c r="K1712" s="2">
        <v>0</v>
      </c>
      <c r="L1712" s="2">
        <v>0</v>
      </c>
      <c r="M1712" s="2">
        <v>1</v>
      </c>
      <c r="N1712" s="2">
        <v>0</v>
      </c>
      <c r="O1712" s="2" t="s">
        <v>21</v>
      </c>
      <c r="P1712" s="2" t="str">
        <f t="shared" si="52"/>
        <v>Together</v>
      </c>
      <c r="Q1712" t="str">
        <f t="shared" si="53"/>
        <v>Master</v>
      </c>
    </row>
    <row r="1713" spans="1:17">
      <c r="A1713" s="2">
        <v>2277</v>
      </c>
      <c r="B1713" s="2">
        <v>134043</v>
      </c>
      <c r="C1713" s="2">
        <v>1</v>
      </c>
      <c r="D1713" s="2">
        <v>0</v>
      </c>
      <c r="E1713" s="2">
        <v>42</v>
      </c>
      <c r="F1713" s="2">
        <v>0</v>
      </c>
      <c r="G1713" s="2">
        <v>0</v>
      </c>
      <c r="H1713" s="2">
        <v>0</v>
      </c>
      <c r="I1713" s="2">
        <v>1</v>
      </c>
      <c r="J1713" s="2">
        <v>0</v>
      </c>
      <c r="K1713" s="2">
        <v>0</v>
      </c>
      <c r="L1713" s="2">
        <v>0</v>
      </c>
      <c r="M1713" s="2">
        <v>0</v>
      </c>
      <c r="N1713" s="2">
        <v>1</v>
      </c>
      <c r="O1713" s="2" t="s">
        <v>18</v>
      </c>
      <c r="P1713" s="2" t="str">
        <f t="shared" si="52"/>
        <v>Together</v>
      </c>
      <c r="Q1713" t="str">
        <f t="shared" si="53"/>
        <v>PhD</v>
      </c>
    </row>
    <row r="1714" spans="1:17">
      <c r="A1714" s="2">
        <v>1821</v>
      </c>
      <c r="B1714" s="2">
        <v>134026</v>
      </c>
      <c r="C1714" s="2">
        <v>1</v>
      </c>
      <c r="D1714" s="2">
        <v>1</v>
      </c>
      <c r="E1714" s="2">
        <v>70</v>
      </c>
      <c r="F1714" s="2">
        <v>0</v>
      </c>
      <c r="G1714" s="2">
        <v>0</v>
      </c>
      <c r="H1714" s="2">
        <v>0</v>
      </c>
      <c r="I1714" s="2">
        <v>1</v>
      </c>
      <c r="J1714" s="2">
        <v>0</v>
      </c>
      <c r="K1714" s="2">
        <v>0</v>
      </c>
      <c r="L1714" s="2">
        <v>1</v>
      </c>
      <c r="M1714" s="2">
        <v>0</v>
      </c>
      <c r="N1714" s="2">
        <v>0</v>
      </c>
      <c r="O1714" s="2" t="s">
        <v>18</v>
      </c>
      <c r="P1714" s="2" t="str">
        <f t="shared" si="52"/>
        <v>Together</v>
      </c>
      <c r="Q1714" t="str">
        <f t="shared" si="53"/>
        <v>Graduate</v>
      </c>
    </row>
    <row r="1715" spans="1:17">
      <c r="A1715" s="2">
        <v>2765</v>
      </c>
      <c r="B1715" s="2">
        <v>134026</v>
      </c>
      <c r="C1715" s="2">
        <v>1</v>
      </c>
      <c r="D1715" s="2">
        <v>1</v>
      </c>
      <c r="E1715" s="2">
        <v>70</v>
      </c>
      <c r="F1715" s="2">
        <v>0</v>
      </c>
      <c r="G1715" s="2">
        <v>0</v>
      </c>
      <c r="H1715" s="2">
        <v>0</v>
      </c>
      <c r="I1715" s="2">
        <v>1</v>
      </c>
      <c r="J1715" s="2">
        <v>0</v>
      </c>
      <c r="K1715" s="2">
        <v>0</v>
      </c>
      <c r="L1715" s="2">
        <v>1</v>
      </c>
      <c r="M1715" s="2">
        <v>0</v>
      </c>
      <c r="N1715" s="2">
        <v>0</v>
      </c>
      <c r="O1715" s="2" t="s">
        <v>17</v>
      </c>
      <c r="P1715" s="2" t="str">
        <f t="shared" si="52"/>
        <v>Together</v>
      </c>
      <c r="Q1715" t="str">
        <f t="shared" si="53"/>
        <v>Graduate</v>
      </c>
    </row>
    <row r="1716" spans="1:17">
      <c r="A1716" s="2">
        <v>1316</v>
      </c>
      <c r="B1716" s="2">
        <v>133996</v>
      </c>
      <c r="C1716" s="2">
        <v>0</v>
      </c>
      <c r="D1716" s="2">
        <v>0</v>
      </c>
      <c r="E1716" s="2">
        <v>31</v>
      </c>
      <c r="F1716" s="2">
        <v>0</v>
      </c>
      <c r="G1716" s="2">
        <v>0</v>
      </c>
      <c r="H1716" s="2">
        <v>1</v>
      </c>
      <c r="I1716" s="2">
        <v>0</v>
      </c>
      <c r="J1716" s="2">
        <v>0</v>
      </c>
      <c r="K1716" s="2">
        <v>0</v>
      </c>
      <c r="L1716" s="2">
        <v>0</v>
      </c>
      <c r="M1716" s="2">
        <v>0</v>
      </c>
      <c r="N1716" s="2">
        <v>1</v>
      </c>
      <c r="O1716" s="2" t="s">
        <v>21</v>
      </c>
      <c r="P1716" s="2" t="str">
        <f t="shared" si="52"/>
        <v>Single</v>
      </c>
      <c r="Q1716" t="str">
        <f t="shared" si="53"/>
        <v>PhD</v>
      </c>
    </row>
    <row r="1717" spans="1:17">
      <c r="A1717" s="2">
        <v>2639</v>
      </c>
      <c r="B1717" s="2">
        <v>133996</v>
      </c>
      <c r="C1717" s="2">
        <v>0</v>
      </c>
      <c r="D1717" s="2">
        <v>0</v>
      </c>
      <c r="E1717" s="2">
        <v>31</v>
      </c>
      <c r="F1717" s="2">
        <v>0</v>
      </c>
      <c r="G1717" s="2">
        <v>0</v>
      </c>
      <c r="H1717" s="2">
        <v>1</v>
      </c>
      <c r="I1717" s="2">
        <v>0</v>
      </c>
      <c r="J1717" s="2">
        <v>0</v>
      </c>
      <c r="K1717" s="2">
        <v>0</v>
      </c>
      <c r="L1717" s="2">
        <v>0</v>
      </c>
      <c r="M1717" s="2">
        <v>0</v>
      </c>
      <c r="N1717" s="2">
        <v>1</v>
      </c>
      <c r="O1717" s="2" t="s">
        <v>17</v>
      </c>
      <c r="P1717" s="2" t="str">
        <f t="shared" si="52"/>
        <v>Single</v>
      </c>
      <c r="Q1717" t="str">
        <f t="shared" si="53"/>
        <v>PhD</v>
      </c>
    </row>
    <row r="1718" spans="1:17">
      <c r="A1718" s="2">
        <v>2266</v>
      </c>
      <c r="B1718" s="2">
        <v>133986</v>
      </c>
      <c r="C1718" s="2">
        <v>1</v>
      </c>
      <c r="D1718" s="2">
        <v>0</v>
      </c>
      <c r="E1718" s="2">
        <v>50</v>
      </c>
      <c r="F1718" s="2">
        <v>1</v>
      </c>
      <c r="G1718" s="2">
        <v>0</v>
      </c>
      <c r="H1718" s="2">
        <v>0</v>
      </c>
      <c r="I1718" s="2">
        <v>0</v>
      </c>
      <c r="J1718" s="2">
        <v>0</v>
      </c>
      <c r="K1718" s="2">
        <v>0</v>
      </c>
      <c r="L1718" s="2">
        <v>1</v>
      </c>
      <c r="M1718" s="2">
        <v>0</v>
      </c>
      <c r="N1718" s="2">
        <v>0</v>
      </c>
      <c r="O1718" s="2" t="s">
        <v>22</v>
      </c>
      <c r="P1718" s="2" t="str">
        <f t="shared" si="52"/>
        <v>Divorced</v>
      </c>
      <c r="Q1718" t="str">
        <f t="shared" si="53"/>
        <v>Graduate</v>
      </c>
    </row>
    <row r="1719" spans="1:17">
      <c r="A1719" s="2">
        <v>2589</v>
      </c>
      <c r="B1719" s="2">
        <v>133955</v>
      </c>
      <c r="C1719" s="2">
        <v>1</v>
      </c>
      <c r="D1719" s="2">
        <v>0</v>
      </c>
      <c r="E1719" s="2">
        <v>45</v>
      </c>
      <c r="F1719" s="2">
        <v>0</v>
      </c>
      <c r="G1719" s="2">
        <v>0</v>
      </c>
      <c r="H1719" s="2">
        <v>1</v>
      </c>
      <c r="I1719" s="2">
        <v>0</v>
      </c>
      <c r="J1719" s="2">
        <v>0</v>
      </c>
      <c r="K1719" s="2">
        <v>0</v>
      </c>
      <c r="L1719" s="2">
        <v>1</v>
      </c>
      <c r="M1719" s="2">
        <v>0</v>
      </c>
      <c r="N1719" s="2">
        <v>0</v>
      </c>
      <c r="O1719" s="2" t="s">
        <v>18</v>
      </c>
      <c r="P1719" s="2" t="str">
        <f t="shared" si="52"/>
        <v>Single</v>
      </c>
      <c r="Q1719" t="str">
        <f t="shared" si="53"/>
        <v>Graduate</v>
      </c>
    </row>
    <row r="1720" spans="1:17">
      <c r="A1720" s="2">
        <v>1019</v>
      </c>
      <c r="B1720" s="2">
        <v>133812</v>
      </c>
      <c r="C1720" s="2">
        <v>1</v>
      </c>
      <c r="D1720" s="2">
        <v>0</v>
      </c>
      <c r="E1720" s="2">
        <v>35</v>
      </c>
      <c r="F1720" s="2">
        <v>0</v>
      </c>
      <c r="G1720" s="2">
        <v>0</v>
      </c>
      <c r="H1720" s="2">
        <v>1</v>
      </c>
      <c r="I1720" s="2">
        <v>0</v>
      </c>
      <c r="J1720" s="2">
        <v>0</v>
      </c>
      <c r="K1720" s="2">
        <v>0</v>
      </c>
      <c r="L1720" s="2">
        <v>0</v>
      </c>
      <c r="M1720" s="2">
        <v>0</v>
      </c>
      <c r="N1720" s="2">
        <v>0</v>
      </c>
      <c r="O1720" s="2" t="s">
        <v>17</v>
      </c>
      <c r="P1720" s="2" t="str">
        <f t="shared" si="52"/>
        <v>Single</v>
      </c>
      <c r="Q1720" t="e">
        <f t="shared" si="53"/>
        <v>#N/A</v>
      </c>
    </row>
    <row r="1721" spans="1:17">
      <c r="A1721" s="2">
        <v>1127</v>
      </c>
      <c r="B1721" s="2">
        <v>133762</v>
      </c>
      <c r="C1721" s="2">
        <v>2</v>
      </c>
      <c r="D1721" s="2">
        <v>1</v>
      </c>
      <c r="E1721" s="2">
        <v>61</v>
      </c>
      <c r="F1721" s="2">
        <v>0</v>
      </c>
      <c r="G1721" s="2">
        <v>1</v>
      </c>
      <c r="H1721" s="2">
        <v>0</v>
      </c>
      <c r="I1721" s="2">
        <v>0</v>
      </c>
      <c r="J1721" s="2">
        <v>0</v>
      </c>
      <c r="K1721" s="2">
        <v>0</v>
      </c>
      <c r="L1721" s="2">
        <v>0</v>
      </c>
      <c r="M1721" s="2">
        <v>0</v>
      </c>
      <c r="N1721" s="2">
        <v>1</v>
      </c>
      <c r="O1721" s="2" t="s">
        <v>17</v>
      </c>
      <c r="P1721" s="2" t="str">
        <f t="shared" si="52"/>
        <v>Married</v>
      </c>
      <c r="Q1721" t="str">
        <f t="shared" si="53"/>
        <v>PhD</v>
      </c>
    </row>
    <row r="1722" spans="1:17">
      <c r="A1722" s="2">
        <v>1729</v>
      </c>
      <c r="B1722" s="2">
        <v>133697</v>
      </c>
      <c r="C1722" s="2">
        <v>1</v>
      </c>
      <c r="D1722" s="2">
        <v>0</v>
      </c>
      <c r="E1722" s="2">
        <v>50</v>
      </c>
      <c r="F1722" s="2">
        <v>0</v>
      </c>
      <c r="G1722" s="2">
        <v>0</v>
      </c>
      <c r="H1722" s="2">
        <v>1</v>
      </c>
      <c r="I1722" s="2">
        <v>0</v>
      </c>
      <c r="J1722" s="2">
        <v>0</v>
      </c>
      <c r="K1722" s="2">
        <v>0</v>
      </c>
      <c r="L1722" s="2">
        <v>1</v>
      </c>
      <c r="M1722" s="2">
        <v>0</v>
      </c>
      <c r="N1722" s="2">
        <v>0</v>
      </c>
      <c r="O1722" s="2" t="s">
        <v>20</v>
      </c>
      <c r="P1722" s="2" t="str">
        <f t="shared" si="52"/>
        <v>Single</v>
      </c>
      <c r="Q1722" t="str">
        <f t="shared" si="53"/>
        <v>Graduate</v>
      </c>
    </row>
    <row r="1723" spans="1:17">
      <c r="A1723" s="2">
        <v>2198</v>
      </c>
      <c r="B1723" s="2">
        <v>133629</v>
      </c>
      <c r="C1723" s="2">
        <v>1</v>
      </c>
      <c r="D1723" s="2">
        <v>1</v>
      </c>
      <c r="E1723" s="2">
        <v>57</v>
      </c>
      <c r="F1723" s="2">
        <v>0</v>
      </c>
      <c r="G1723" s="2">
        <v>0</v>
      </c>
      <c r="H1723" s="2">
        <v>0</v>
      </c>
      <c r="I1723" s="2">
        <v>1</v>
      </c>
      <c r="J1723" s="2">
        <v>0</v>
      </c>
      <c r="K1723" s="2">
        <v>0</v>
      </c>
      <c r="L1723" s="2">
        <v>0</v>
      </c>
      <c r="M1723" s="2">
        <v>0</v>
      </c>
      <c r="N1723" s="2">
        <v>1</v>
      </c>
      <c r="O1723" s="2" t="s">
        <v>21</v>
      </c>
      <c r="P1723" s="2" t="str">
        <f t="shared" si="52"/>
        <v>Together</v>
      </c>
      <c r="Q1723" t="str">
        <f t="shared" si="53"/>
        <v>PhD</v>
      </c>
    </row>
    <row r="1724" spans="1:17">
      <c r="A1724" s="2">
        <v>1754</v>
      </c>
      <c r="B1724" s="2">
        <v>133622</v>
      </c>
      <c r="C1724" s="2">
        <v>1</v>
      </c>
      <c r="D1724" s="2">
        <v>1</v>
      </c>
      <c r="E1724" s="2">
        <v>48</v>
      </c>
      <c r="F1724" s="2">
        <v>0</v>
      </c>
      <c r="G1724" s="2">
        <v>1</v>
      </c>
      <c r="H1724" s="2">
        <v>0</v>
      </c>
      <c r="I1724" s="2">
        <v>0</v>
      </c>
      <c r="J1724" s="2">
        <v>0</v>
      </c>
      <c r="K1724" s="2">
        <v>0</v>
      </c>
      <c r="L1724" s="2">
        <v>1</v>
      </c>
      <c r="M1724" s="2">
        <v>0</v>
      </c>
      <c r="N1724" s="2">
        <v>0</v>
      </c>
      <c r="O1724" s="2" t="s">
        <v>21</v>
      </c>
      <c r="P1724" s="2" t="str">
        <f t="shared" si="52"/>
        <v>Married</v>
      </c>
      <c r="Q1724" t="str">
        <f t="shared" si="53"/>
        <v>Graduate</v>
      </c>
    </row>
    <row r="1725" spans="1:17">
      <c r="A1725" s="2">
        <v>3098</v>
      </c>
      <c r="B1725" s="2">
        <v>133590</v>
      </c>
      <c r="C1725" s="2">
        <v>2</v>
      </c>
      <c r="D1725" s="2">
        <v>1</v>
      </c>
      <c r="E1725" s="2">
        <v>46</v>
      </c>
      <c r="F1725" s="2">
        <v>0</v>
      </c>
      <c r="G1725" s="2">
        <v>0</v>
      </c>
      <c r="H1725" s="2">
        <v>0</v>
      </c>
      <c r="I1725" s="2">
        <v>1</v>
      </c>
      <c r="J1725" s="2">
        <v>0</v>
      </c>
      <c r="K1725" s="2">
        <v>0</v>
      </c>
      <c r="L1725" s="2">
        <v>1</v>
      </c>
      <c r="M1725" s="2">
        <v>0</v>
      </c>
      <c r="N1725" s="2">
        <v>0</v>
      </c>
      <c r="O1725" s="2" t="s">
        <v>21</v>
      </c>
      <c r="P1725" s="2" t="str">
        <f t="shared" si="52"/>
        <v>Together</v>
      </c>
      <c r="Q1725" t="str">
        <f t="shared" si="53"/>
        <v>Graduate</v>
      </c>
    </row>
    <row r="1726" spans="1:17">
      <c r="A1726" s="2">
        <v>2027</v>
      </c>
      <c r="B1726" s="2">
        <v>133585</v>
      </c>
      <c r="C1726" s="2">
        <v>0</v>
      </c>
      <c r="D1726" s="2">
        <v>1</v>
      </c>
      <c r="E1726" s="2">
        <v>54</v>
      </c>
      <c r="F1726" s="2">
        <v>0</v>
      </c>
      <c r="G1726" s="2">
        <v>1</v>
      </c>
      <c r="H1726" s="2">
        <v>0</v>
      </c>
      <c r="I1726" s="2">
        <v>0</v>
      </c>
      <c r="J1726" s="2">
        <v>0</v>
      </c>
      <c r="K1726" s="2">
        <v>0</v>
      </c>
      <c r="L1726" s="2">
        <v>0</v>
      </c>
      <c r="M1726" s="2">
        <v>1</v>
      </c>
      <c r="N1726" s="2">
        <v>0</v>
      </c>
      <c r="O1726" s="2" t="s">
        <v>17</v>
      </c>
      <c r="P1726" s="2" t="str">
        <f t="shared" si="52"/>
        <v>Married</v>
      </c>
      <c r="Q1726" t="str">
        <f t="shared" si="53"/>
        <v>Master</v>
      </c>
    </row>
    <row r="1727" spans="1:17">
      <c r="A1727" s="2">
        <v>1364</v>
      </c>
      <c r="B1727" s="2">
        <v>133581</v>
      </c>
      <c r="C1727" s="2">
        <v>2</v>
      </c>
      <c r="D1727" s="2">
        <v>0</v>
      </c>
      <c r="E1727" s="2">
        <v>51</v>
      </c>
      <c r="F1727" s="2">
        <v>0</v>
      </c>
      <c r="G1727" s="2">
        <v>1</v>
      </c>
      <c r="H1727" s="2">
        <v>0</v>
      </c>
      <c r="I1727" s="2">
        <v>0</v>
      </c>
      <c r="J1727" s="2">
        <v>0</v>
      </c>
      <c r="K1727" s="2">
        <v>0</v>
      </c>
      <c r="L1727" s="2">
        <v>0</v>
      </c>
      <c r="M1727" s="2">
        <v>0</v>
      </c>
      <c r="N1727" s="2">
        <v>1</v>
      </c>
      <c r="O1727" s="2" t="s">
        <v>21</v>
      </c>
      <c r="P1727" s="2" t="str">
        <f t="shared" si="52"/>
        <v>Married</v>
      </c>
      <c r="Q1727" t="str">
        <f t="shared" si="53"/>
        <v>PhD</v>
      </c>
    </row>
    <row r="1728" spans="1:17">
      <c r="A1728" s="2">
        <v>2097</v>
      </c>
      <c r="B1728" s="2">
        <v>133569</v>
      </c>
      <c r="C1728" s="2">
        <v>1</v>
      </c>
      <c r="D1728" s="2">
        <v>0</v>
      </c>
      <c r="E1728" s="2">
        <v>37</v>
      </c>
      <c r="F1728" s="2">
        <v>0</v>
      </c>
      <c r="G1728" s="2">
        <v>1</v>
      </c>
      <c r="H1728" s="2">
        <v>0</v>
      </c>
      <c r="I1728" s="2">
        <v>0</v>
      </c>
      <c r="J1728" s="2">
        <v>0</v>
      </c>
      <c r="K1728" s="2">
        <v>0</v>
      </c>
      <c r="L1728" s="2">
        <v>0</v>
      </c>
      <c r="M1728" s="2">
        <v>0</v>
      </c>
      <c r="N1728" s="2">
        <v>1</v>
      </c>
      <c r="O1728" s="2" t="s">
        <v>18</v>
      </c>
      <c r="P1728" s="2" t="str">
        <f t="shared" si="52"/>
        <v>Married</v>
      </c>
      <c r="Q1728" t="str">
        <f t="shared" si="53"/>
        <v>PhD</v>
      </c>
    </row>
    <row r="1729" spans="1:17">
      <c r="A1729" s="2">
        <v>2004</v>
      </c>
      <c r="B1729" s="2">
        <v>133564</v>
      </c>
      <c r="C1729" s="2">
        <v>0</v>
      </c>
      <c r="D1729" s="2">
        <v>1</v>
      </c>
      <c r="E1729" s="2">
        <v>54</v>
      </c>
      <c r="F1729" s="2">
        <v>0</v>
      </c>
      <c r="G1729" s="2">
        <v>0</v>
      </c>
      <c r="H1729" s="2">
        <v>0</v>
      </c>
      <c r="I1729" s="2">
        <v>1</v>
      </c>
      <c r="J1729" s="2">
        <v>0</v>
      </c>
      <c r="K1729" s="2">
        <v>0</v>
      </c>
      <c r="L1729" s="2">
        <v>0</v>
      </c>
      <c r="M1729" s="2">
        <v>1</v>
      </c>
      <c r="N1729" s="2">
        <v>0</v>
      </c>
      <c r="O1729" s="2" t="s">
        <v>19</v>
      </c>
      <c r="P1729" s="2" t="str">
        <f t="shared" si="52"/>
        <v>Together</v>
      </c>
      <c r="Q1729" t="str">
        <f t="shared" si="53"/>
        <v>Master</v>
      </c>
    </row>
    <row r="1730" spans="1:17">
      <c r="A1730" s="2">
        <v>3191</v>
      </c>
      <c r="B1730" s="2">
        <v>133562</v>
      </c>
      <c r="C1730" s="2">
        <v>1</v>
      </c>
      <c r="D1730" s="2">
        <v>2</v>
      </c>
      <c r="E1730" s="2">
        <v>57</v>
      </c>
      <c r="F1730" s="2">
        <v>0</v>
      </c>
      <c r="G1730" s="2">
        <v>1</v>
      </c>
      <c r="H1730" s="2">
        <v>0</v>
      </c>
      <c r="I1730" s="2">
        <v>0</v>
      </c>
      <c r="J1730" s="2">
        <v>0</v>
      </c>
      <c r="K1730" s="2">
        <v>0</v>
      </c>
      <c r="L1730" s="2">
        <v>0</v>
      </c>
      <c r="M1730" s="2">
        <v>1</v>
      </c>
      <c r="N1730" s="2">
        <v>0</v>
      </c>
      <c r="O1730" s="2" t="s">
        <v>17</v>
      </c>
      <c r="P1730" s="2" t="str">
        <f t="shared" si="52"/>
        <v>Married</v>
      </c>
      <c r="Q1730" t="str">
        <f t="shared" si="53"/>
        <v>Master</v>
      </c>
    </row>
    <row r="1731" spans="1:17">
      <c r="A1731" s="2">
        <v>1948</v>
      </c>
      <c r="B1731" s="2">
        <v>133471</v>
      </c>
      <c r="C1731" s="2">
        <v>1</v>
      </c>
      <c r="D1731" s="2">
        <v>0</v>
      </c>
      <c r="E1731" s="2">
        <v>47</v>
      </c>
      <c r="F1731" s="2">
        <v>0</v>
      </c>
      <c r="G1731" s="2">
        <v>1</v>
      </c>
      <c r="H1731" s="2">
        <v>0</v>
      </c>
      <c r="I1731" s="2">
        <v>0</v>
      </c>
      <c r="J1731" s="2">
        <v>0</v>
      </c>
      <c r="K1731" s="2">
        <v>0</v>
      </c>
      <c r="L1731" s="2">
        <v>1</v>
      </c>
      <c r="M1731" s="2">
        <v>0</v>
      </c>
      <c r="N1731" s="2">
        <v>0</v>
      </c>
      <c r="O1731" s="2" t="s">
        <v>22</v>
      </c>
      <c r="P1731" s="2" t="str">
        <f t="shared" ref="P1731:P1794" si="54">IF(F1731=1, "Divorced", IF(G1731=1, "Married", IF(H1731=1, "Single", IF(I1731=1, "Together",IF(J1731=1, "Widow",NA())))))</f>
        <v>Married</v>
      </c>
      <c r="Q1731" t="str">
        <f t="shared" ref="Q1731:Q1794" si="55">IF(K1731=1, "Basic", IF(L1731=1, "Graduate", IF(M1731=1, "Master",IF(N1731=1, "PhD",NA()))))</f>
        <v>Graduate</v>
      </c>
    </row>
    <row r="1732" spans="1:17">
      <c r="A1732" s="2">
        <v>1963</v>
      </c>
      <c r="B1732" s="2">
        <v>133462</v>
      </c>
      <c r="C1732" s="2">
        <v>1</v>
      </c>
      <c r="D1732" s="2">
        <v>0</v>
      </c>
      <c r="E1732" s="2">
        <v>41</v>
      </c>
      <c r="F1732" s="2">
        <v>1</v>
      </c>
      <c r="G1732" s="2">
        <v>0</v>
      </c>
      <c r="H1732" s="2">
        <v>0</v>
      </c>
      <c r="I1732" s="2">
        <v>0</v>
      </c>
      <c r="J1732" s="2">
        <v>0</v>
      </c>
      <c r="K1732" s="2">
        <v>0</v>
      </c>
      <c r="L1732" s="2">
        <v>0</v>
      </c>
      <c r="M1732" s="2">
        <v>1</v>
      </c>
      <c r="N1732" s="2">
        <v>0</v>
      </c>
      <c r="O1732" s="2" t="s">
        <v>20</v>
      </c>
      <c r="P1732" s="2" t="str">
        <f t="shared" si="54"/>
        <v>Divorced</v>
      </c>
      <c r="Q1732" t="str">
        <f t="shared" si="55"/>
        <v>Master</v>
      </c>
    </row>
    <row r="1733" spans="1:17">
      <c r="A1733" s="2">
        <v>1159</v>
      </c>
      <c r="B1733" s="2">
        <v>133456</v>
      </c>
      <c r="C1733" s="2">
        <v>1</v>
      </c>
      <c r="D1733" s="2">
        <v>1</v>
      </c>
      <c r="E1733" s="2">
        <v>55</v>
      </c>
      <c r="F1733" s="2">
        <v>0</v>
      </c>
      <c r="G1733" s="2">
        <v>0</v>
      </c>
      <c r="H1733" s="2">
        <v>0</v>
      </c>
      <c r="I1733" s="2">
        <v>1</v>
      </c>
      <c r="J1733" s="2">
        <v>0</v>
      </c>
      <c r="K1733" s="2">
        <v>0</v>
      </c>
      <c r="L1733" s="2">
        <v>1</v>
      </c>
      <c r="M1733" s="2">
        <v>0</v>
      </c>
      <c r="N1733" s="2">
        <v>0</v>
      </c>
      <c r="O1733" s="2" t="s">
        <v>20</v>
      </c>
      <c r="P1733" s="2" t="str">
        <f t="shared" si="54"/>
        <v>Together</v>
      </c>
      <c r="Q1733" t="str">
        <f t="shared" si="55"/>
        <v>Graduate</v>
      </c>
    </row>
    <row r="1734" spans="1:17">
      <c r="A1734" s="2">
        <v>1008</v>
      </c>
      <c r="B1734" s="2">
        <v>133454</v>
      </c>
      <c r="C1734" s="2">
        <v>1</v>
      </c>
      <c r="D1734" s="2">
        <v>0</v>
      </c>
      <c r="E1734" s="2">
        <v>35</v>
      </c>
      <c r="F1734" s="2">
        <v>0</v>
      </c>
      <c r="G1734" s="2">
        <v>1</v>
      </c>
      <c r="H1734" s="2">
        <v>0</v>
      </c>
      <c r="I1734" s="2">
        <v>0</v>
      </c>
      <c r="J1734" s="2">
        <v>0</v>
      </c>
      <c r="K1734" s="2">
        <v>0</v>
      </c>
      <c r="L1734" s="2">
        <v>0</v>
      </c>
      <c r="M1734" s="2">
        <v>0</v>
      </c>
      <c r="N1734" s="2">
        <v>1</v>
      </c>
      <c r="O1734" s="2" t="s">
        <v>19</v>
      </c>
      <c r="P1734" s="2" t="str">
        <f t="shared" si="54"/>
        <v>Married</v>
      </c>
      <c r="Q1734" t="str">
        <f t="shared" si="55"/>
        <v>PhD</v>
      </c>
    </row>
    <row r="1735" spans="1:17">
      <c r="A1735" s="2">
        <v>2157</v>
      </c>
      <c r="B1735" s="2">
        <v>133444</v>
      </c>
      <c r="C1735" s="2">
        <v>1</v>
      </c>
      <c r="D1735" s="2">
        <v>1</v>
      </c>
      <c r="E1735" s="2">
        <v>68</v>
      </c>
      <c r="F1735" s="2">
        <v>0</v>
      </c>
      <c r="G1735" s="2">
        <v>1</v>
      </c>
      <c r="H1735" s="2">
        <v>0</v>
      </c>
      <c r="I1735" s="2">
        <v>0</v>
      </c>
      <c r="J1735" s="2">
        <v>0</v>
      </c>
      <c r="K1735" s="2">
        <v>0</v>
      </c>
      <c r="L1735" s="2">
        <v>0</v>
      </c>
      <c r="M1735" s="2">
        <v>1</v>
      </c>
      <c r="N1735" s="2">
        <v>0</v>
      </c>
      <c r="O1735" s="2" t="s">
        <v>18</v>
      </c>
      <c r="P1735" s="2" t="str">
        <f t="shared" si="54"/>
        <v>Married</v>
      </c>
      <c r="Q1735" t="str">
        <f t="shared" si="55"/>
        <v>Master</v>
      </c>
    </row>
    <row r="1736" spans="1:17">
      <c r="A1736" s="2">
        <v>2205</v>
      </c>
      <c r="B1736" s="2">
        <v>133438</v>
      </c>
      <c r="C1736" s="2">
        <v>1</v>
      </c>
      <c r="D1736" s="2">
        <v>1</v>
      </c>
      <c r="E1736" s="2">
        <v>62</v>
      </c>
      <c r="F1736" s="2">
        <v>0</v>
      </c>
      <c r="G1736" s="2">
        <v>0</v>
      </c>
      <c r="H1736" s="2">
        <v>0</v>
      </c>
      <c r="I1736" s="2">
        <v>0</v>
      </c>
      <c r="J1736" s="2">
        <v>1</v>
      </c>
      <c r="K1736" s="2">
        <v>0</v>
      </c>
      <c r="L1736" s="2">
        <v>0</v>
      </c>
      <c r="M1736" s="2">
        <v>0</v>
      </c>
      <c r="N1736" s="2">
        <v>1</v>
      </c>
      <c r="O1736" s="2" t="s">
        <v>18</v>
      </c>
      <c r="P1736" s="2" t="str">
        <f t="shared" si="54"/>
        <v>Widow</v>
      </c>
      <c r="Q1736" t="str">
        <f t="shared" si="55"/>
        <v>PhD</v>
      </c>
    </row>
    <row r="1737" spans="1:17">
      <c r="A1737" s="2">
        <v>2124</v>
      </c>
      <c r="B1737" s="2">
        <v>133419</v>
      </c>
      <c r="C1737" s="2">
        <v>0</v>
      </c>
      <c r="D1737" s="2">
        <v>1</v>
      </c>
      <c r="E1737" s="2">
        <v>58</v>
      </c>
      <c r="F1737" s="2">
        <v>0</v>
      </c>
      <c r="G1737" s="2">
        <v>0</v>
      </c>
      <c r="H1737" s="2">
        <v>1</v>
      </c>
      <c r="I1737" s="2">
        <v>0</v>
      </c>
      <c r="J1737" s="2">
        <v>0</v>
      </c>
      <c r="K1737" s="2">
        <v>0</v>
      </c>
      <c r="L1737" s="2">
        <v>0</v>
      </c>
      <c r="M1737" s="2">
        <v>0</v>
      </c>
      <c r="N1737" s="2">
        <v>1</v>
      </c>
      <c r="O1737" s="2" t="s">
        <v>19</v>
      </c>
      <c r="P1737" s="2" t="str">
        <f t="shared" si="54"/>
        <v>Single</v>
      </c>
      <c r="Q1737" t="str">
        <f t="shared" si="55"/>
        <v>PhD</v>
      </c>
    </row>
    <row r="1738" spans="1:17">
      <c r="A1738" s="2">
        <v>2416</v>
      </c>
      <c r="B1738" s="2">
        <v>133402</v>
      </c>
      <c r="C1738" s="2">
        <v>1</v>
      </c>
      <c r="D1738" s="2">
        <v>1</v>
      </c>
      <c r="E1738" s="2">
        <v>68</v>
      </c>
      <c r="F1738" s="2">
        <v>0</v>
      </c>
      <c r="G1738" s="2">
        <v>0</v>
      </c>
      <c r="H1738" s="2">
        <v>0</v>
      </c>
      <c r="I1738" s="2">
        <v>1</v>
      </c>
      <c r="J1738" s="2">
        <v>0</v>
      </c>
      <c r="K1738" s="2">
        <v>0</v>
      </c>
      <c r="L1738" s="2">
        <v>1</v>
      </c>
      <c r="M1738" s="2">
        <v>0</v>
      </c>
      <c r="N1738" s="2">
        <v>0</v>
      </c>
      <c r="O1738" s="2" t="s">
        <v>22</v>
      </c>
      <c r="P1738" s="2" t="str">
        <f t="shared" si="54"/>
        <v>Together</v>
      </c>
      <c r="Q1738" t="str">
        <f t="shared" si="55"/>
        <v>Graduate</v>
      </c>
    </row>
    <row r="1739" spans="1:17">
      <c r="A1739" s="2">
        <v>1261</v>
      </c>
      <c r="B1739" s="2">
        <v>133378</v>
      </c>
      <c r="C1739" s="2">
        <v>1</v>
      </c>
      <c r="D1739" s="2">
        <v>1</v>
      </c>
      <c r="E1739" s="2">
        <v>57</v>
      </c>
      <c r="F1739" s="2">
        <v>1</v>
      </c>
      <c r="G1739" s="2">
        <v>0</v>
      </c>
      <c r="H1739" s="2">
        <v>0</v>
      </c>
      <c r="I1739" s="2">
        <v>0</v>
      </c>
      <c r="J1739" s="2">
        <v>0</v>
      </c>
      <c r="K1739" s="2">
        <v>0</v>
      </c>
      <c r="L1739" s="2">
        <v>1</v>
      </c>
      <c r="M1739" s="2">
        <v>0</v>
      </c>
      <c r="N1739" s="2">
        <v>0</v>
      </c>
      <c r="O1739" s="2" t="s">
        <v>20</v>
      </c>
      <c r="P1739" s="2" t="str">
        <f t="shared" si="54"/>
        <v>Divorced</v>
      </c>
      <c r="Q1739" t="str">
        <f t="shared" si="55"/>
        <v>Graduate</v>
      </c>
    </row>
    <row r="1740" spans="1:17">
      <c r="A1740" s="2">
        <v>2339</v>
      </c>
      <c r="B1740" s="2">
        <v>133316</v>
      </c>
      <c r="C1740" s="2">
        <v>1</v>
      </c>
      <c r="D1740" s="2">
        <v>1</v>
      </c>
      <c r="E1740" s="2">
        <v>49</v>
      </c>
      <c r="F1740" s="2">
        <v>0</v>
      </c>
      <c r="G1740" s="2">
        <v>0</v>
      </c>
      <c r="H1740" s="2">
        <v>1</v>
      </c>
      <c r="I1740" s="2">
        <v>0</v>
      </c>
      <c r="J1740" s="2">
        <v>0</v>
      </c>
      <c r="K1740" s="2">
        <v>0</v>
      </c>
      <c r="L1740" s="2">
        <v>0</v>
      </c>
      <c r="M1740" s="2">
        <v>1</v>
      </c>
      <c r="N1740" s="2">
        <v>0</v>
      </c>
      <c r="O1740" s="2" t="s">
        <v>17</v>
      </c>
      <c r="P1740" s="2" t="str">
        <f t="shared" si="54"/>
        <v>Single</v>
      </c>
      <c r="Q1740" t="str">
        <f t="shared" si="55"/>
        <v>Master</v>
      </c>
    </row>
    <row r="1741" spans="1:17">
      <c r="A1741" s="2">
        <v>2797</v>
      </c>
      <c r="B1741" s="2">
        <v>133316</v>
      </c>
      <c r="C1741" s="2">
        <v>1</v>
      </c>
      <c r="D1741" s="2">
        <v>1</v>
      </c>
      <c r="E1741" s="2">
        <v>49</v>
      </c>
      <c r="F1741" s="2">
        <v>0</v>
      </c>
      <c r="G1741" s="2">
        <v>0</v>
      </c>
      <c r="H1741" s="2">
        <v>1</v>
      </c>
      <c r="I1741" s="2">
        <v>0</v>
      </c>
      <c r="J1741" s="2">
        <v>0</v>
      </c>
      <c r="K1741" s="2">
        <v>0</v>
      </c>
      <c r="L1741" s="2">
        <v>0</v>
      </c>
      <c r="M1741" s="2">
        <v>1</v>
      </c>
      <c r="N1741" s="2">
        <v>0</v>
      </c>
      <c r="O1741" s="2" t="s">
        <v>20</v>
      </c>
      <c r="P1741" s="2" t="str">
        <f t="shared" si="54"/>
        <v>Single</v>
      </c>
      <c r="Q1741" t="str">
        <f t="shared" si="55"/>
        <v>Master</v>
      </c>
    </row>
    <row r="1742" spans="1:17">
      <c r="A1742" s="2">
        <v>2978</v>
      </c>
      <c r="B1742" s="2">
        <v>133279</v>
      </c>
      <c r="C1742" s="2">
        <v>0</v>
      </c>
      <c r="D1742" s="2">
        <v>0</v>
      </c>
      <c r="E1742" s="2">
        <v>54</v>
      </c>
      <c r="F1742" s="2">
        <v>0</v>
      </c>
      <c r="G1742" s="2">
        <v>0</v>
      </c>
      <c r="H1742" s="2">
        <v>1</v>
      </c>
      <c r="I1742" s="2">
        <v>0</v>
      </c>
      <c r="J1742" s="2">
        <v>0</v>
      </c>
      <c r="K1742" s="2">
        <v>0</v>
      </c>
      <c r="L1742" s="2">
        <v>1</v>
      </c>
      <c r="M1742" s="2">
        <v>0</v>
      </c>
      <c r="N1742" s="2">
        <v>0</v>
      </c>
      <c r="O1742" s="2" t="s">
        <v>21</v>
      </c>
      <c r="P1742" s="2" t="str">
        <f t="shared" si="54"/>
        <v>Single</v>
      </c>
      <c r="Q1742" t="str">
        <f t="shared" si="55"/>
        <v>Graduate</v>
      </c>
    </row>
    <row r="1743" spans="1:17">
      <c r="A1743" s="2">
        <v>1693</v>
      </c>
      <c r="B1743" s="2">
        <v>133249</v>
      </c>
      <c r="C1743" s="2">
        <v>1</v>
      </c>
      <c r="D1743" s="2">
        <v>0</v>
      </c>
      <c r="E1743" s="2">
        <v>45</v>
      </c>
      <c r="F1743" s="2">
        <v>0</v>
      </c>
      <c r="G1743" s="2">
        <v>0</v>
      </c>
      <c r="H1743" s="2">
        <v>1</v>
      </c>
      <c r="I1743" s="2">
        <v>0</v>
      </c>
      <c r="J1743" s="2">
        <v>0</v>
      </c>
      <c r="K1743" s="2">
        <v>0</v>
      </c>
      <c r="L1743" s="2">
        <v>1</v>
      </c>
      <c r="M1743" s="2">
        <v>0</v>
      </c>
      <c r="N1743" s="2">
        <v>0</v>
      </c>
      <c r="O1743" s="2" t="s">
        <v>20</v>
      </c>
      <c r="P1743" s="2" t="str">
        <f t="shared" si="54"/>
        <v>Single</v>
      </c>
      <c r="Q1743" t="str">
        <f t="shared" si="55"/>
        <v>Graduate</v>
      </c>
    </row>
    <row r="1744" spans="1:17">
      <c r="A1744" s="2">
        <v>2325</v>
      </c>
      <c r="B1744" s="2">
        <v>133249</v>
      </c>
      <c r="C1744" s="2">
        <v>1</v>
      </c>
      <c r="D1744" s="2">
        <v>0</v>
      </c>
      <c r="E1744" s="2">
        <v>45</v>
      </c>
      <c r="F1744" s="2">
        <v>0</v>
      </c>
      <c r="G1744" s="2">
        <v>0</v>
      </c>
      <c r="H1744" s="2">
        <v>1</v>
      </c>
      <c r="I1744" s="2">
        <v>0</v>
      </c>
      <c r="J1744" s="2">
        <v>0</v>
      </c>
      <c r="K1744" s="2">
        <v>0</v>
      </c>
      <c r="L1744" s="2">
        <v>1</v>
      </c>
      <c r="M1744" s="2">
        <v>0</v>
      </c>
      <c r="N1744" s="2">
        <v>0</v>
      </c>
      <c r="O1744" s="2" t="s">
        <v>18</v>
      </c>
      <c r="P1744" s="2" t="str">
        <f t="shared" si="54"/>
        <v>Single</v>
      </c>
      <c r="Q1744" t="str">
        <f t="shared" si="55"/>
        <v>Graduate</v>
      </c>
    </row>
    <row r="1745" spans="1:17">
      <c r="A1745" s="2">
        <v>2882</v>
      </c>
      <c r="B1745" s="2">
        <v>133235</v>
      </c>
      <c r="C1745" s="2">
        <v>1</v>
      </c>
      <c r="D1745" s="2">
        <v>0</v>
      </c>
      <c r="E1745" s="2">
        <v>34</v>
      </c>
      <c r="F1745" s="2">
        <v>0</v>
      </c>
      <c r="G1745" s="2">
        <v>0</v>
      </c>
      <c r="H1745" s="2">
        <v>0</v>
      </c>
      <c r="I1745" s="2">
        <v>1</v>
      </c>
      <c r="J1745" s="2">
        <v>0</v>
      </c>
      <c r="K1745" s="2">
        <v>0</v>
      </c>
      <c r="L1745" s="2">
        <v>1</v>
      </c>
      <c r="M1745" s="2">
        <v>0</v>
      </c>
      <c r="N1745" s="2">
        <v>0</v>
      </c>
      <c r="O1745" s="2" t="s">
        <v>21</v>
      </c>
      <c r="P1745" s="2" t="str">
        <f t="shared" si="54"/>
        <v>Together</v>
      </c>
      <c r="Q1745" t="str">
        <f t="shared" si="55"/>
        <v>Graduate</v>
      </c>
    </row>
    <row r="1746" spans="1:17">
      <c r="A1746" s="2">
        <v>2654</v>
      </c>
      <c r="B1746" s="2">
        <v>133228</v>
      </c>
      <c r="C1746" s="2">
        <v>1</v>
      </c>
      <c r="D1746" s="2">
        <v>0</v>
      </c>
      <c r="E1746" s="2">
        <v>40</v>
      </c>
      <c r="F1746" s="2">
        <v>0</v>
      </c>
      <c r="G1746" s="2">
        <v>1</v>
      </c>
      <c r="H1746" s="2">
        <v>0</v>
      </c>
      <c r="I1746" s="2">
        <v>0</v>
      </c>
      <c r="J1746" s="2">
        <v>0</v>
      </c>
      <c r="K1746" s="2">
        <v>0</v>
      </c>
      <c r="L1746" s="2">
        <v>1</v>
      </c>
      <c r="M1746" s="2">
        <v>0</v>
      </c>
      <c r="N1746" s="2">
        <v>0</v>
      </c>
      <c r="O1746" s="2" t="s">
        <v>21</v>
      </c>
      <c r="P1746" s="2" t="str">
        <f t="shared" si="54"/>
        <v>Married</v>
      </c>
      <c r="Q1746" t="str">
        <f t="shared" si="55"/>
        <v>Graduate</v>
      </c>
    </row>
    <row r="1747" spans="1:17">
      <c r="A1747" s="2">
        <v>1448</v>
      </c>
      <c r="B1747" s="2">
        <v>133183</v>
      </c>
      <c r="C1747" s="2">
        <v>1</v>
      </c>
      <c r="D1747" s="2">
        <v>0</v>
      </c>
      <c r="E1747" s="2">
        <v>45</v>
      </c>
      <c r="F1747" s="2">
        <v>0</v>
      </c>
      <c r="G1747" s="2">
        <v>1</v>
      </c>
      <c r="H1747" s="2">
        <v>0</v>
      </c>
      <c r="I1747" s="2">
        <v>0</v>
      </c>
      <c r="J1747" s="2">
        <v>0</v>
      </c>
      <c r="K1747" s="2">
        <v>0</v>
      </c>
      <c r="L1747" s="2">
        <v>1</v>
      </c>
      <c r="M1747" s="2">
        <v>0</v>
      </c>
      <c r="N1747" s="2">
        <v>0</v>
      </c>
      <c r="O1747" s="2" t="s">
        <v>21</v>
      </c>
      <c r="P1747" s="2" t="str">
        <f t="shared" si="54"/>
        <v>Married</v>
      </c>
      <c r="Q1747" t="str">
        <f t="shared" si="55"/>
        <v>Graduate</v>
      </c>
    </row>
    <row r="1748" spans="1:17">
      <c r="A1748" s="2">
        <v>1333</v>
      </c>
      <c r="B1748" s="2">
        <v>133181</v>
      </c>
      <c r="C1748" s="2">
        <v>1</v>
      </c>
      <c r="D1748" s="2">
        <v>0</v>
      </c>
      <c r="E1748" s="2">
        <v>44</v>
      </c>
      <c r="F1748" s="2">
        <v>0</v>
      </c>
      <c r="G1748" s="2">
        <v>1</v>
      </c>
      <c r="H1748" s="2">
        <v>0</v>
      </c>
      <c r="I1748" s="2">
        <v>0</v>
      </c>
      <c r="J1748" s="2">
        <v>0</v>
      </c>
      <c r="K1748" s="2">
        <v>0</v>
      </c>
      <c r="L1748" s="2">
        <v>0</v>
      </c>
      <c r="M1748" s="2">
        <v>1</v>
      </c>
      <c r="N1748" s="2">
        <v>0</v>
      </c>
      <c r="O1748" s="2" t="s">
        <v>20</v>
      </c>
      <c r="P1748" s="2" t="str">
        <f t="shared" si="54"/>
        <v>Married</v>
      </c>
      <c r="Q1748" t="str">
        <f t="shared" si="55"/>
        <v>Master</v>
      </c>
    </row>
    <row r="1749" spans="1:17">
      <c r="A1749" s="2">
        <v>1577</v>
      </c>
      <c r="B1749" s="2">
        <v>133178</v>
      </c>
      <c r="C1749" s="2">
        <v>1</v>
      </c>
      <c r="D1749" s="2">
        <v>0</v>
      </c>
      <c r="E1749" s="2">
        <v>43</v>
      </c>
      <c r="F1749" s="2">
        <v>0</v>
      </c>
      <c r="G1749" s="2">
        <v>0</v>
      </c>
      <c r="H1749" s="2">
        <v>0</v>
      </c>
      <c r="I1749" s="2">
        <v>1</v>
      </c>
      <c r="J1749" s="2">
        <v>0</v>
      </c>
      <c r="K1749" s="2">
        <v>0</v>
      </c>
      <c r="L1749" s="2">
        <v>1</v>
      </c>
      <c r="M1749" s="2">
        <v>0</v>
      </c>
      <c r="N1749" s="2">
        <v>0</v>
      </c>
      <c r="O1749" s="2" t="s">
        <v>17</v>
      </c>
      <c r="P1749" s="2" t="str">
        <f t="shared" si="54"/>
        <v>Together</v>
      </c>
      <c r="Q1749" t="str">
        <f t="shared" si="55"/>
        <v>Graduate</v>
      </c>
    </row>
    <row r="1750" spans="1:17">
      <c r="A1750" s="2">
        <v>2026</v>
      </c>
      <c r="B1750" s="2">
        <v>133168</v>
      </c>
      <c r="C1750" s="2">
        <v>0</v>
      </c>
      <c r="D1750" s="2">
        <v>1</v>
      </c>
      <c r="E1750" s="2">
        <v>55</v>
      </c>
      <c r="F1750" s="2">
        <v>0</v>
      </c>
      <c r="G1750" s="2">
        <v>0</v>
      </c>
      <c r="H1750" s="2">
        <v>1</v>
      </c>
      <c r="I1750" s="2">
        <v>0</v>
      </c>
      <c r="J1750" s="2">
        <v>0</v>
      </c>
      <c r="K1750" s="2">
        <v>0</v>
      </c>
      <c r="L1750" s="2">
        <v>0</v>
      </c>
      <c r="M1750" s="2">
        <v>1</v>
      </c>
      <c r="N1750" s="2">
        <v>0</v>
      </c>
      <c r="O1750" s="2" t="s">
        <v>22</v>
      </c>
      <c r="P1750" s="2" t="str">
        <f t="shared" si="54"/>
        <v>Single</v>
      </c>
      <c r="Q1750" t="str">
        <f t="shared" si="55"/>
        <v>Master</v>
      </c>
    </row>
    <row r="1751" spans="1:17">
      <c r="A1751" s="2">
        <v>2851</v>
      </c>
      <c r="B1751" s="2">
        <v>133051</v>
      </c>
      <c r="C1751" s="2">
        <v>0</v>
      </c>
      <c r="D1751" s="2">
        <v>0</v>
      </c>
      <c r="E1751" s="2">
        <v>61</v>
      </c>
      <c r="F1751" s="2">
        <v>0</v>
      </c>
      <c r="G1751" s="2">
        <v>0</v>
      </c>
      <c r="H1751" s="2">
        <v>0</v>
      </c>
      <c r="I1751" s="2">
        <v>0</v>
      </c>
      <c r="J1751" s="2">
        <v>1</v>
      </c>
      <c r="K1751" s="2">
        <v>0</v>
      </c>
      <c r="L1751" s="2">
        <v>0</v>
      </c>
      <c r="M1751" s="2">
        <v>1</v>
      </c>
      <c r="N1751" s="2">
        <v>0</v>
      </c>
      <c r="O1751" s="2" t="s">
        <v>20</v>
      </c>
      <c r="P1751" s="2" t="str">
        <f t="shared" si="54"/>
        <v>Widow</v>
      </c>
      <c r="Q1751" t="str">
        <f t="shared" si="55"/>
        <v>Master</v>
      </c>
    </row>
    <row r="1752" spans="1:17">
      <c r="A1752" s="2">
        <v>1544</v>
      </c>
      <c r="B1752" s="2">
        <v>133039</v>
      </c>
      <c r="C1752" s="2">
        <v>1</v>
      </c>
      <c r="D1752" s="2">
        <v>0</v>
      </c>
      <c r="E1752" s="2">
        <v>42</v>
      </c>
      <c r="F1752" s="2">
        <v>0</v>
      </c>
      <c r="G1752" s="2">
        <v>1</v>
      </c>
      <c r="H1752" s="2">
        <v>0</v>
      </c>
      <c r="I1752" s="2">
        <v>0</v>
      </c>
      <c r="J1752" s="2">
        <v>0</v>
      </c>
      <c r="K1752" s="2">
        <v>0</v>
      </c>
      <c r="L1752" s="2">
        <v>1</v>
      </c>
      <c r="M1752" s="2">
        <v>0</v>
      </c>
      <c r="N1752" s="2">
        <v>0</v>
      </c>
      <c r="O1752" s="2" t="s">
        <v>21</v>
      </c>
      <c r="P1752" s="2" t="str">
        <f t="shared" si="54"/>
        <v>Married</v>
      </c>
      <c r="Q1752" t="str">
        <f t="shared" si="55"/>
        <v>Graduate</v>
      </c>
    </row>
    <row r="1753" spans="1:17">
      <c r="A1753" s="2">
        <v>2493</v>
      </c>
      <c r="B1753" s="2">
        <v>133039</v>
      </c>
      <c r="C1753" s="2">
        <v>1</v>
      </c>
      <c r="D1753" s="2">
        <v>0</v>
      </c>
      <c r="E1753" s="2">
        <v>42</v>
      </c>
      <c r="F1753" s="2">
        <v>0</v>
      </c>
      <c r="G1753" s="2">
        <v>1</v>
      </c>
      <c r="H1753" s="2">
        <v>0</v>
      </c>
      <c r="I1753" s="2">
        <v>0</v>
      </c>
      <c r="J1753" s="2">
        <v>0</v>
      </c>
      <c r="K1753" s="2">
        <v>0</v>
      </c>
      <c r="L1753" s="2">
        <v>1</v>
      </c>
      <c r="M1753" s="2">
        <v>0</v>
      </c>
      <c r="N1753" s="2">
        <v>0</v>
      </c>
      <c r="O1753" s="2" t="s">
        <v>18</v>
      </c>
      <c r="P1753" s="2" t="str">
        <f t="shared" si="54"/>
        <v>Married</v>
      </c>
      <c r="Q1753" t="str">
        <f t="shared" si="55"/>
        <v>Graduate</v>
      </c>
    </row>
    <row r="1754" spans="1:17">
      <c r="A1754" s="2">
        <v>2472</v>
      </c>
      <c r="B1754" s="2">
        <v>132952</v>
      </c>
      <c r="C1754" s="2">
        <v>1</v>
      </c>
      <c r="D1754" s="2">
        <v>0</v>
      </c>
      <c r="E1754" s="2">
        <v>43</v>
      </c>
      <c r="F1754" s="2">
        <v>1</v>
      </c>
      <c r="G1754" s="2">
        <v>0</v>
      </c>
      <c r="H1754" s="2">
        <v>0</v>
      </c>
      <c r="I1754" s="2">
        <v>0</v>
      </c>
      <c r="J1754" s="2">
        <v>0</v>
      </c>
      <c r="K1754" s="2">
        <v>0</v>
      </c>
      <c r="L1754" s="2">
        <v>1</v>
      </c>
      <c r="M1754" s="2">
        <v>0</v>
      </c>
      <c r="N1754" s="2">
        <v>0</v>
      </c>
      <c r="O1754" s="2" t="s">
        <v>19</v>
      </c>
      <c r="P1754" s="2" t="str">
        <f t="shared" si="54"/>
        <v>Divorced</v>
      </c>
      <c r="Q1754" t="str">
        <f t="shared" si="55"/>
        <v>Graduate</v>
      </c>
    </row>
    <row r="1755" spans="1:17">
      <c r="A1755" s="2">
        <v>1916</v>
      </c>
      <c r="B1755" s="2">
        <v>132892</v>
      </c>
      <c r="C1755" s="2">
        <v>1</v>
      </c>
      <c r="D1755" s="2">
        <v>0</v>
      </c>
      <c r="E1755" s="2">
        <v>49</v>
      </c>
      <c r="F1755" s="2">
        <v>0</v>
      </c>
      <c r="G1755" s="2">
        <v>0</v>
      </c>
      <c r="H1755" s="2">
        <v>0</v>
      </c>
      <c r="I1755" s="2">
        <v>1</v>
      </c>
      <c r="J1755" s="2">
        <v>0</v>
      </c>
      <c r="K1755" s="2">
        <v>0</v>
      </c>
      <c r="L1755" s="2">
        <v>0</v>
      </c>
      <c r="M1755" s="2">
        <v>0</v>
      </c>
      <c r="N1755" s="2">
        <v>1</v>
      </c>
      <c r="O1755" s="2" t="s">
        <v>21</v>
      </c>
      <c r="P1755" s="2" t="str">
        <f t="shared" si="54"/>
        <v>Together</v>
      </c>
      <c r="Q1755" t="str">
        <f t="shared" si="55"/>
        <v>PhD</v>
      </c>
    </row>
    <row r="1756" spans="1:17">
      <c r="A1756" s="2">
        <v>2051</v>
      </c>
      <c r="B1756" s="2">
        <v>132892</v>
      </c>
      <c r="C1756" s="2">
        <v>1</v>
      </c>
      <c r="D1756" s="2">
        <v>0</v>
      </c>
      <c r="E1756" s="2">
        <v>49</v>
      </c>
      <c r="F1756" s="2">
        <v>0</v>
      </c>
      <c r="G1756" s="2">
        <v>0</v>
      </c>
      <c r="H1756" s="2">
        <v>0</v>
      </c>
      <c r="I1756" s="2">
        <v>1</v>
      </c>
      <c r="J1756" s="2">
        <v>0</v>
      </c>
      <c r="K1756" s="2">
        <v>0</v>
      </c>
      <c r="L1756" s="2">
        <v>0</v>
      </c>
      <c r="M1756" s="2">
        <v>0</v>
      </c>
      <c r="N1756" s="2">
        <v>1</v>
      </c>
      <c r="O1756" s="2" t="s">
        <v>17</v>
      </c>
      <c r="P1756" s="2" t="str">
        <f t="shared" si="54"/>
        <v>Together</v>
      </c>
      <c r="Q1756" t="str">
        <f t="shared" si="55"/>
        <v>PhD</v>
      </c>
    </row>
    <row r="1757" spans="1:17">
      <c r="A1757" s="2">
        <v>2841</v>
      </c>
      <c r="B1757" s="2">
        <v>132889</v>
      </c>
      <c r="C1757" s="2">
        <v>1</v>
      </c>
      <c r="D1757" s="2">
        <v>1</v>
      </c>
      <c r="E1757" s="2">
        <v>52</v>
      </c>
      <c r="F1757" s="2">
        <v>0</v>
      </c>
      <c r="G1757" s="2">
        <v>0</v>
      </c>
      <c r="H1757" s="2">
        <v>0</v>
      </c>
      <c r="I1757" s="2">
        <v>1</v>
      </c>
      <c r="J1757" s="2">
        <v>0</v>
      </c>
      <c r="K1757" s="2">
        <v>0</v>
      </c>
      <c r="L1757" s="2">
        <v>0</v>
      </c>
      <c r="M1757" s="2">
        <v>1</v>
      </c>
      <c r="N1757" s="2">
        <v>0</v>
      </c>
      <c r="O1757" s="2" t="s">
        <v>18</v>
      </c>
      <c r="P1757" s="2" t="str">
        <f t="shared" si="54"/>
        <v>Together</v>
      </c>
      <c r="Q1757" t="str">
        <f t="shared" si="55"/>
        <v>Master</v>
      </c>
    </row>
    <row r="1758" spans="1:17">
      <c r="A1758" s="2">
        <v>1509</v>
      </c>
      <c r="B1758" s="2">
        <v>132880</v>
      </c>
      <c r="C1758" s="2">
        <v>1</v>
      </c>
      <c r="D1758" s="2">
        <v>0</v>
      </c>
      <c r="E1758" s="2">
        <v>34</v>
      </c>
      <c r="F1758" s="2">
        <v>0</v>
      </c>
      <c r="G1758" s="2">
        <v>1</v>
      </c>
      <c r="H1758" s="2">
        <v>0</v>
      </c>
      <c r="I1758" s="2">
        <v>0</v>
      </c>
      <c r="J1758" s="2">
        <v>0</v>
      </c>
      <c r="K1758" s="2">
        <v>0</v>
      </c>
      <c r="L1758" s="2">
        <v>1</v>
      </c>
      <c r="M1758" s="2">
        <v>0</v>
      </c>
      <c r="N1758" s="2">
        <v>0</v>
      </c>
      <c r="O1758" s="2" t="s">
        <v>18</v>
      </c>
      <c r="P1758" s="2" t="str">
        <f t="shared" si="54"/>
        <v>Married</v>
      </c>
      <c r="Q1758" t="str">
        <f t="shared" si="55"/>
        <v>Graduate</v>
      </c>
    </row>
    <row r="1759" spans="1:17">
      <c r="A1759" s="2">
        <v>3025</v>
      </c>
      <c r="B1759" s="2">
        <v>132871</v>
      </c>
      <c r="C1759" s="2">
        <v>1</v>
      </c>
      <c r="D1759" s="2">
        <v>1</v>
      </c>
      <c r="E1759" s="2">
        <v>69</v>
      </c>
      <c r="F1759" s="2">
        <v>0</v>
      </c>
      <c r="G1759" s="2">
        <v>1</v>
      </c>
      <c r="H1759" s="2">
        <v>0</v>
      </c>
      <c r="I1759" s="2">
        <v>0</v>
      </c>
      <c r="J1759" s="2">
        <v>0</v>
      </c>
      <c r="K1759" s="2">
        <v>0</v>
      </c>
      <c r="L1759" s="2">
        <v>1</v>
      </c>
      <c r="M1759" s="2">
        <v>0</v>
      </c>
      <c r="N1759" s="2">
        <v>0</v>
      </c>
      <c r="O1759" s="2" t="s">
        <v>20</v>
      </c>
      <c r="P1759" s="2" t="str">
        <f t="shared" si="54"/>
        <v>Married</v>
      </c>
      <c r="Q1759" t="str">
        <f t="shared" si="55"/>
        <v>Graduate</v>
      </c>
    </row>
    <row r="1760" spans="1:17">
      <c r="A1760" s="2">
        <v>3000</v>
      </c>
      <c r="B1760" s="2">
        <v>132765</v>
      </c>
      <c r="C1760" s="2">
        <v>1</v>
      </c>
      <c r="D1760" s="2">
        <v>0</v>
      </c>
      <c r="E1760" s="2">
        <v>41</v>
      </c>
      <c r="F1760" s="2">
        <v>0</v>
      </c>
      <c r="G1760" s="2">
        <v>1</v>
      </c>
      <c r="H1760" s="2">
        <v>0</v>
      </c>
      <c r="I1760" s="2">
        <v>0</v>
      </c>
      <c r="J1760" s="2">
        <v>0</v>
      </c>
      <c r="K1760" s="2">
        <v>0</v>
      </c>
      <c r="L1760" s="2">
        <v>0</v>
      </c>
      <c r="M1760" s="2">
        <v>1</v>
      </c>
      <c r="N1760" s="2">
        <v>0</v>
      </c>
      <c r="O1760" s="2" t="s">
        <v>19</v>
      </c>
      <c r="P1760" s="2" t="str">
        <f t="shared" si="54"/>
        <v>Married</v>
      </c>
      <c r="Q1760" t="str">
        <f t="shared" si="55"/>
        <v>Master</v>
      </c>
    </row>
    <row r="1761" spans="1:17">
      <c r="A1761" s="2">
        <v>2430</v>
      </c>
      <c r="B1761" s="2">
        <v>132727</v>
      </c>
      <c r="C1761" s="2">
        <v>0</v>
      </c>
      <c r="D1761" s="2">
        <v>0</v>
      </c>
      <c r="E1761" s="2">
        <v>55</v>
      </c>
      <c r="F1761" s="2">
        <v>0</v>
      </c>
      <c r="G1761" s="2">
        <v>0</v>
      </c>
      <c r="H1761" s="2">
        <v>0</v>
      </c>
      <c r="I1761" s="2">
        <v>1</v>
      </c>
      <c r="J1761" s="2">
        <v>0</v>
      </c>
      <c r="K1761" s="2">
        <v>0</v>
      </c>
      <c r="L1761" s="2">
        <v>0</v>
      </c>
      <c r="M1761" s="2">
        <v>0</v>
      </c>
      <c r="N1761" s="2">
        <v>1</v>
      </c>
      <c r="O1761" s="2" t="s">
        <v>19</v>
      </c>
      <c r="P1761" s="2" t="str">
        <f t="shared" si="54"/>
        <v>Together</v>
      </c>
      <c r="Q1761" t="str">
        <f t="shared" si="55"/>
        <v>PhD</v>
      </c>
    </row>
    <row r="1762" spans="1:17">
      <c r="A1762" s="2">
        <v>2973</v>
      </c>
      <c r="B1762" s="2">
        <v>132644</v>
      </c>
      <c r="C1762" s="2">
        <v>1</v>
      </c>
      <c r="D1762" s="2">
        <v>0</v>
      </c>
      <c r="E1762" s="2">
        <v>47</v>
      </c>
      <c r="F1762" s="2">
        <v>0</v>
      </c>
      <c r="G1762" s="2">
        <v>1</v>
      </c>
      <c r="H1762" s="2">
        <v>0</v>
      </c>
      <c r="I1762" s="2">
        <v>0</v>
      </c>
      <c r="J1762" s="2">
        <v>0</v>
      </c>
      <c r="K1762" s="2">
        <v>0</v>
      </c>
      <c r="L1762" s="2">
        <v>0</v>
      </c>
      <c r="M1762" s="2">
        <v>0</v>
      </c>
      <c r="N1762" s="2">
        <v>1</v>
      </c>
      <c r="O1762" s="2" t="s">
        <v>18</v>
      </c>
      <c r="P1762" s="2" t="str">
        <f t="shared" si="54"/>
        <v>Married</v>
      </c>
      <c r="Q1762" t="str">
        <f t="shared" si="55"/>
        <v>PhD</v>
      </c>
    </row>
    <row r="1763" spans="1:17">
      <c r="A1763" s="2">
        <v>2951</v>
      </c>
      <c r="B1763" s="2">
        <v>132632</v>
      </c>
      <c r="C1763" s="2">
        <v>0</v>
      </c>
      <c r="D1763" s="2">
        <v>0</v>
      </c>
      <c r="E1763" s="2">
        <v>57</v>
      </c>
      <c r="F1763" s="2">
        <v>0</v>
      </c>
      <c r="G1763" s="2">
        <v>1</v>
      </c>
      <c r="H1763" s="2">
        <v>0</v>
      </c>
      <c r="I1763" s="2">
        <v>0</v>
      </c>
      <c r="J1763" s="2">
        <v>0</v>
      </c>
      <c r="K1763" s="2">
        <v>0</v>
      </c>
      <c r="L1763" s="2">
        <v>0</v>
      </c>
      <c r="M1763" s="2">
        <v>0</v>
      </c>
      <c r="N1763" s="2">
        <v>0</v>
      </c>
      <c r="O1763" s="2" t="s">
        <v>17</v>
      </c>
      <c r="P1763" s="2" t="str">
        <f t="shared" si="54"/>
        <v>Married</v>
      </c>
      <c r="Q1763" t="e">
        <f t="shared" si="55"/>
        <v>#N/A</v>
      </c>
    </row>
    <row r="1764" spans="1:17">
      <c r="A1764" s="2">
        <v>2794</v>
      </c>
      <c r="B1764" s="2">
        <v>132583</v>
      </c>
      <c r="C1764" s="2">
        <v>1</v>
      </c>
      <c r="D1764" s="2">
        <v>1</v>
      </c>
      <c r="E1764" s="2">
        <v>59</v>
      </c>
      <c r="F1764" s="2">
        <v>0</v>
      </c>
      <c r="G1764" s="2">
        <v>0</v>
      </c>
      <c r="H1764" s="2">
        <v>0</v>
      </c>
      <c r="I1764" s="2">
        <v>1</v>
      </c>
      <c r="J1764" s="2">
        <v>0</v>
      </c>
      <c r="K1764" s="2">
        <v>0</v>
      </c>
      <c r="L1764" s="2">
        <v>0</v>
      </c>
      <c r="M1764" s="2">
        <v>0</v>
      </c>
      <c r="N1764" s="2">
        <v>1</v>
      </c>
      <c r="O1764" s="2" t="s">
        <v>22</v>
      </c>
      <c r="P1764" s="2" t="str">
        <f t="shared" si="54"/>
        <v>Together</v>
      </c>
      <c r="Q1764" t="str">
        <f t="shared" si="55"/>
        <v>PhD</v>
      </c>
    </row>
    <row r="1765" spans="1:17">
      <c r="A1765" s="2">
        <v>1113</v>
      </c>
      <c r="B1765" s="2">
        <v>132557</v>
      </c>
      <c r="C1765" s="2">
        <v>1</v>
      </c>
      <c r="D1765" s="2">
        <v>0</v>
      </c>
      <c r="E1765" s="2">
        <v>53</v>
      </c>
      <c r="F1765" s="2">
        <v>0</v>
      </c>
      <c r="G1765" s="2">
        <v>0</v>
      </c>
      <c r="H1765" s="2">
        <v>1</v>
      </c>
      <c r="I1765" s="2">
        <v>0</v>
      </c>
      <c r="J1765" s="2">
        <v>0</v>
      </c>
      <c r="K1765" s="2">
        <v>0</v>
      </c>
      <c r="L1765" s="2">
        <v>0</v>
      </c>
      <c r="M1765" s="2">
        <v>1</v>
      </c>
      <c r="N1765" s="2">
        <v>0</v>
      </c>
      <c r="O1765" s="2" t="s">
        <v>18</v>
      </c>
      <c r="P1765" s="2" t="str">
        <f t="shared" si="54"/>
        <v>Single</v>
      </c>
      <c r="Q1765" t="str">
        <f t="shared" si="55"/>
        <v>Master</v>
      </c>
    </row>
    <row r="1766" spans="1:17">
      <c r="A1766" s="2">
        <v>1062</v>
      </c>
      <c r="B1766" s="2">
        <v>132474</v>
      </c>
      <c r="C1766" s="2">
        <v>1</v>
      </c>
      <c r="D1766" s="2">
        <v>1</v>
      </c>
      <c r="E1766" s="2">
        <v>53</v>
      </c>
      <c r="F1766" s="2">
        <v>0</v>
      </c>
      <c r="G1766" s="2">
        <v>0</v>
      </c>
      <c r="H1766" s="2">
        <v>0</v>
      </c>
      <c r="I1766" s="2">
        <v>1</v>
      </c>
      <c r="J1766" s="2">
        <v>0</v>
      </c>
      <c r="K1766" s="2">
        <v>0</v>
      </c>
      <c r="L1766" s="2">
        <v>1</v>
      </c>
      <c r="M1766" s="2">
        <v>0</v>
      </c>
      <c r="N1766" s="2">
        <v>0</v>
      </c>
      <c r="O1766" s="2" t="s">
        <v>19</v>
      </c>
      <c r="P1766" s="2" t="str">
        <f t="shared" si="54"/>
        <v>Together</v>
      </c>
      <c r="Q1766" t="str">
        <f t="shared" si="55"/>
        <v>Graduate</v>
      </c>
    </row>
    <row r="1767" spans="1:17">
      <c r="A1767" s="2">
        <v>1277</v>
      </c>
      <c r="B1767" s="2">
        <v>132414</v>
      </c>
      <c r="C1767" s="2">
        <v>0</v>
      </c>
      <c r="D1767" s="2">
        <v>0</v>
      </c>
      <c r="E1767" s="2">
        <v>36</v>
      </c>
      <c r="F1767" s="2">
        <v>0</v>
      </c>
      <c r="G1767" s="2">
        <v>0</v>
      </c>
      <c r="H1767" s="2">
        <v>0</v>
      </c>
      <c r="I1767" s="2">
        <v>1</v>
      </c>
      <c r="J1767" s="2">
        <v>0</v>
      </c>
      <c r="K1767" s="2">
        <v>0</v>
      </c>
      <c r="L1767" s="2">
        <v>0</v>
      </c>
      <c r="M1767" s="2">
        <v>0</v>
      </c>
      <c r="N1767" s="2">
        <v>0</v>
      </c>
      <c r="O1767" s="2" t="s">
        <v>17</v>
      </c>
      <c r="P1767" s="2" t="str">
        <f t="shared" si="54"/>
        <v>Together</v>
      </c>
      <c r="Q1767" t="e">
        <f t="shared" si="55"/>
        <v>#N/A</v>
      </c>
    </row>
    <row r="1768" spans="1:17">
      <c r="A1768" s="2">
        <v>2815</v>
      </c>
      <c r="B1768" s="2">
        <v>132313</v>
      </c>
      <c r="C1768" s="2">
        <v>1</v>
      </c>
      <c r="D1768" s="2">
        <v>0</v>
      </c>
      <c r="E1768" s="2">
        <v>38</v>
      </c>
      <c r="F1768" s="2">
        <v>0</v>
      </c>
      <c r="G1768" s="2">
        <v>0</v>
      </c>
      <c r="H1768" s="2">
        <v>0</v>
      </c>
      <c r="I1768" s="2">
        <v>1</v>
      </c>
      <c r="J1768" s="2">
        <v>0</v>
      </c>
      <c r="K1768" s="2">
        <v>0</v>
      </c>
      <c r="L1768" s="2">
        <v>0</v>
      </c>
      <c r="M1768" s="2">
        <v>0</v>
      </c>
      <c r="N1768" s="2">
        <v>1</v>
      </c>
      <c r="O1768" s="2" t="s">
        <v>20</v>
      </c>
      <c r="P1768" s="2" t="str">
        <f t="shared" si="54"/>
        <v>Together</v>
      </c>
      <c r="Q1768" t="str">
        <f t="shared" si="55"/>
        <v>PhD</v>
      </c>
    </row>
    <row r="1769" spans="1:17">
      <c r="A1769" s="2">
        <v>1175</v>
      </c>
      <c r="B1769" s="2">
        <v>132303</v>
      </c>
      <c r="C1769" s="2">
        <v>0</v>
      </c>
      <c r="D1769" s="2">
        <v>1</v>
      </c>
      <c r="E1769" s="2">
        <v>50</v>
      </c>
      <c r="F1769" s="2">
        <v>0</v>
      </c>
      <c r="G1769" s="2">
        <v>0</v>
      </c>
      <c r="H1769" s="2">
        <v>1</v>
      </c>
      <c r="I1769" s="2">
        <v>0</v>
      </c>
      <c r="J1769" s="2">
        <v>0</v>
      </c>
      <c r="K1769" s="2">
        <v>0</v>
      </c>
      <c r="L1769" s="2">
        <v>0</v>
      </c>
      <c r="M1769" s="2">
        <v>0</v>
      </c>
      <c r="N1769" s="2">
        <v>1</v>
      </c>
      <c r="O1769" s="2" t="s">
        <v>17</v>
      </c>
      <c r="P1769" s="2" t="str">
        <f t="shared" si="54"/>
        <v>Single</v>
      </c>
      <c r="Q1769" t="str">
        <f t="shared" si="55"/>
        <v>PhD</v>
      </c>
    </row>
    <row r="1770" spans="1:17">
      <c r="A1770" s="2">
        <v>1999</v>
      </c>
      <c r="B1770" s="2">
        <v>132300</v>
      </c>
      <c r="C1770" s="2">
        <v>1</v>
      </c>
      <c r="D1770" s="2">
        <v>0</v>
      </c>
      <c r="E1770" s="2">
        <v>47</v>
      </c>
      <c r="F1770" s="2">
        <v>0</v>
      </c>
      <c r="G1770" s="2">
        <v>1</v>
      </c>
      <c r="H1770" s="2">
        <v>0</v>
      </c>
      <c r="I1770" s="2">
        <v>0</v>
      </c>
      <c r="J1770" s="2">
        <v>0</v>
      </c>
      <c r="K1770" s="2">
        <v>0</v>
      </c>
      <c r="L1770" s="2">
        <v>1</v>
      </c>
      <c r="M1770" s="2">
        <v>0</v>
      </c>
      <c r="N1770" s="2">
        <v>0</v>
      </c>
      <c r="O1770" s="2" t="s">
        <v>20</v>
      </c>
      <c r="P1770" s="2" t="str">
        <f t="shared" si="54"/>
        <v>Married</v>
      </c>
      <c r="Q1770" t="str">
        <f t="shared" si="55"/>
        <v>Graduate</v>
      </c>
    </row>
    <row r="1771" spans="1:17">
      <c r="A1771" s="2">
        <v>1466</v>
      </c>
      <c r="B1771" s="2">
        <v>132233</v>
      </c>
      <c r="C1771" s="2">
        <v>1</v>
      </c>
      <c r="D1771" s="2">
        <v>0</v>
      </c>
      <c r="E1771" s="2">
        <v>46</v>
      </c>
      <c r="F1771" s="2">
        <v>0</v>
      </c>
      <c r="G1771" s="2">
        <v>0</v>
      </c>
      <c r="H1771" s="2">
        <v>1</v>
      </c>
      <c r="I1771" s="2">
        <v>0</v>
      </c>
      <c r="J1771" s="2">
        <v>0</v>
      </c>
      <c r="K1771" s="2">
        <v>0</v>
      </c>
      <c r="L1771" s="2">
        <v>1</v>
      </c>
      <c r="M1771" s="2">
        <v>0</v>
      </c>
      <c r="N1771" s="2">
        <v>0</v>
      </c>
      <c r="O1771" s="2" t="s">
        <v>21</v>
      </c>
      <c r="P1771" s="2" t="str">
        <f t="shared" si="54"/>
        <v>Single</v>
      </c>
      <c r="Q1771" t="str">
        <f t="shared" si="55"/>
        <v>Graduate</v>
      </c>
    </row>
    <row r="1772" spans="1:17">
      <c r="A1772" s="2">
        <v>1616</v>
      </c>
      <c r="B1772" s="2">
        <v>132218</v>
      </c>
      <c r="C1772" s="2">
        <v>0</v>
      </c>
      <c r="D1772" s="2">
        <v>0</v>
      </c>
      <c r="E1772" s="2">
        <v>60</v>
      </c>
      <c r="F1772" s="2">
        <v>0</v>
      </c>
      <c r="G1772" s="2">
        <v>0</v>
      </c>
      <c r="H1772" s="2">
        <v>1</v>
      </c>
      <c r="I1772" s="2">
        <v>0</v>
      </c>
      <c r="J1772" s="2">
        <v>0</v>
      </c>
      <c r="K1772" s="2">
        <v>0</v>
      </c>
      <c r="L1772" s="2">
        <v>0</v>
      </c>
      <c r="M1772" s="2">
        <v>0</v>
      </c>
      <c r="N1772" s="2">
        <v>0</v>
      </c>
      <c r="O1772" s="2" t="s">
        <v>21</v>
      </c>
      <c r="P1772" s="2" t="str">
        <f t="shared" si="54"/>
        <v>Single</v>
      </c>
      <c r="Q1772" t="e">
        <f t="shared" si="55"/>
        <v>#N/A</v>
      </c>
    </row>
    <row r="1773" spans="1:17">
      <c r="A1773" s="2">
        <v>2009</v>
      </c>
      <c r="B1773" s="2">
        <v>132173</v>
      </c>
      <c r="C1773" s="2">
        <v>0</v>
      </c>
      <c r="D1773" s="2">
        <v>1</v>
      </c>
      <c r="E1773" s="2">
        <v>62</v>
      </c>
      <c r="F1773" s="2">
        <v>1</v>
      </c>
      <c r="G1773" s="2">
        <v>0</v>
      </c>
      <c r="H1773" s="2">
        <v>0</v>
      </c>
      <c r="I1773" s="2">
        <v>0</v>
      </c>
      <c r="J1773" s="2">
        <v>0</v>
      </c>
      <c r="K1773" s="2">
        <v>0</v>
      </c>
      <c r="L1773" s="2">
        <v>0</v>
      </c>
      <c r="M1773" s="2">
        <v>0</v>
      </c>
      <c r="N1773" s="2">
        <v>1</v>
      </c>
      <c r="O1773" s="2" t="s">
        <v>17</v>
      </c>
      <c r="P1773" s="2" t="str">
        <f t="shared" si="54"/>
        <v>Divorced</v>
      </c>
      <c r="Q1773" t="str">
        <f t="shared" si="55"/>
        <v>PhD</v>
      </c>
    </row>
    <row r="1774" spans="1:17">
      <c r="A1774" s="2">
        <v>3123</v>
      </c>
      <c r="B1774" s="2">
        <v>132146</v>
      </c>
      <c r="C1774" s="2">
        <v>1</v>
      </c>
      <c r="D1774" s="2">
        <v>0</v>
      </c>
      <c r="E1774" s="2">
        <v>37</v>
      </c>
      <c r="F1774" s="2">
        <v>0</v>
      </c>
      <c r="G1774" s="2">
        <v>1</v>
      </c>
      <c r="H1774" s="2">
        <v>0</v>
      </c>
      <c r="I1774" s="2">
        <v>0</v>
      </c>
      <c r="J1774" s="2">
        <v>0</v>
      </c>
      <c r="K1774" s="2">
        <v>0</v>
      </c>
      <c r="L1774" s="2">
        <v>0</v>
      </c>
      <c r="M1774" s="2">
        <v>0</v>
      </c>
      <c r="N1774" s="2">
        <v>0</v>
      </c>
      <c r="O1774" s="2" t="s">
        <v>18</v>
      </c>
      <c r="P1774" s="2" t="str">
        <f t="shared" si="54"/>
        <v>Married</v>
      </c>
      <c r="Q1774" t="e">
        <f t="shared" si="55"/>
        <v>#N/A</v>
      </c>
    </row>
    <row r="1775" spans="1:17">
      <c r="A1775" s="2">
        <v>3175</v>
      </c>
      <c r="B1775" s="2">
        <v>132144</v>
      </c>
      <c r="C1775" s="2">
        <v>1</v>
      </c>
      <c r="D1775" s="2">
        <v>1</v>
      </c>
      <c r="E1775" s="2">
        <v>66</v>
      </c>
      <c r="F1775" s="2">
        <v>0</v>
      </c>
      <c r="G1775" s="2">
        <v>0</v>
      </c>
      <c r="H1775" s="2">
        <v>0</v>
      </c>
      <c r="I1775" s="2">
        <v>1</v>
      </c>
      <c r="J1775" s="2">
        <v>0</v>
      </c>
      <c r="K1775" s="2">
        <v>0</v>
      </c>
      <c r="L1775" s="2">
        <v>1</v>
      </c>
      <c r="M1775" s="2">
        <v>0</v>
      </c>
      <c r="N1775" s="2">
        <v>0</v>
      </c>
      <c r="O1775" s="2" t="s">
        <v>20</v>
      </c>
      <c r="P1775" s="2" t="str">
        <f t="shared" si="54"/>
        <v>Together</v>
      </c>
      <c r="Q1775" t="str">
        <f t="shared" si="55"/>
        <v>Graduate</v>
      </c>
    </row>
    <row r="1776" spans="1:17">
      <c r="A1776" s="2">
        <v>1422</v>
      </c>
      <c r="B1776" s="2">
        <v>132011</v>
      </c>
      <c r="C1776" s="2">
        <v>1</v>
      </c>
      <c r="D1776" s="2">
        <v>0</v>
      </c>
      <c r="E1776" s="2">
        <v>49</v>
      </c>
      <c r="F1776" s="2">
        <v>0</v>
      </c>
      <c r="G1776" s="2">
        <v>1</v>
      </c>
      <c r="H1776" s="2">
        <v>0</v>
      </c>
      <c r="I1776" s="2">
        <v>0</v>
      </c>
      <c r="J1776" s="2">
        <v>0</v>
      </c>
      <c r="K1776" s="2">
        <v>0</v>
      </c>
      <c r="L1776" s="2">
        <v>0</v>
      </c>
      <c r="M1776" s="2">
        <v>0</v>
      </c>
      <c r="N1776" s="2">
        <v>1</v>
      </c>
      <c r="O1776" s="2" t="s">
        <v>19</v>
      </c>
      <c r="P1776" s="2" t="str">
        <f t="shared" si="54"/>
        <v>Married</v>
      </c>
      <c r="Q1776" t="str">
        <f t="shared" si="55"/>
        <v>PhD</v>
      </c>
    </row>
    <row r="1777" spans="1:17">
      <c r="A1777" s="2">
        <v>2516</v>
      </c>
      <c r="B1777" s="2">
        <v>131928</v>
      </c>
      <c r="C1777" s="2">
        <v>1</v>
      </c>
      <c r="D1777" s="2">
        <v>0</v>
      </c>
      <c r="E1777" s="2">
        <v>31</v>
      </c>
      <c r="F1777" s="2">
        <v>0</v>
      </c>
      <c r="G1777" s="2">
        <v>0</v>
      </c>
      <c r="H1777" s="2">
        <v>0</v>
      </c>
      <c r="I1777" s="2">
        <v>1</v>
      </c>
      <c r="J1777" s="2">
        <v>0</v>
      </c>
      <c r="K1777" s="2">
        <v>0</v>
      </c>
      <c r="L1777" s="2">
        <v>1</v>
      </c>
      <c r="M1777" s="2">
        <v>0</v>
      </c>
      <c r="N1777" s="2">
        <v>0</v>
      </c>
      <c r="O1777" s="2" t="s">
        <v>21</v>
      </c>
      <c r="P1777" s="2" t="str">
        <f t="shared" si="54"/>
        <v>Together</v>
      </c>
      <c r="Q1777" t="str">
        <f t="shared" si="55"/>
        <v>Graduate</v>
      </c>
    </row>
    <row r="1778" spans="1:17">
      <c r="A1778" s="2">
        <v>2405</v>
      </c>
      <c r="B1778" s="2">
        <v>131907</v>
      </c>
      <c r="C1778" s="2">
        <v>0</v>
      </c>
      <c r="D1778" s="2">
        <v>0</v>
      </c>
      <c r="E1778" s="2">
        <v>48</v>
      </c>
      <c r="F1778" s="2">
        <v>0</v>
      </c>
      <c r="G1778" s="2">
        <v>0</v>
      </c>
      <c r="H1778" s="2">
        <v>1</v>
      </c>
      <c r="I1778" s="2">
        <v>0</v>
      </c>
      <c r="J1778" s="2">
        <v>0</v>
      </c>
      <c r="K1778" s="2">
        <v>0</v>
      </c>
      <c r="L1778" s="2">
        <v>1</v>
      </c>
      <c r="M1778" s="2">
        <v>0</v>
      </c>
      <c r="N1778" s="2">
        <v>0</v>
      </c>
      <c r="O1778" s="2" t="s">
        <v>17</v>
      </c>
      <c r="P1778" s="2" t="str">
        <f t="shared" si="54"/>
        <v>Single</v>
      </c>
      <c r="Q1778" t="str">
        <f t="shared" si="55"/>
        <v>Graduate</v>
      </c>
    </row>
    <row r="1779" spans="1:17">
      <c r="A1779" s="2">
        <v>1451</v>
      </c>
      <c r="B1779" s="2">
        <v>131880</v>
      </c>
      <c r="C1779" s="2">
        <v>1</v>
      </c>
      <c r="D1779" s="2">
        <v>0</v>
      </c>
      <c r="E1779" s="2">
        <v>50</v>
      </c>
      <c r="F1779" s="2">
        <v>0</v>
      </c>
      <c r="G1779" s="2">
        <v>0</v>
      </c>
      <c r="H1779" s="2">
        <v>0</v>
      </c>
      <c r="I1779" s="2">
        <v>0</v>
      </c>
      <c r="J1779" s="2">
        <v>1</v>
      </c>
      <c r="K1779" s="2">
        <v>0</v>
      </c>
      <c r="L1779" s="2">
        <v>1</v>
      </c>
      <c r="M1779" s="2">
        <v>0</v>
      </c>
      <c r="N1779" s="2">
        <v>0</v>
      </c>
      <c r="O1779" s="2" t="s">
        <v>17</v>
      </c>
      <c r="P1779" s="2" t="str">
        <f t="shared" si="54"/>
        <v>Widow</v>
      </c>
      <c r="Q1779" t="str">
        <f t="shared" si="55"/>
        <v>Graduate</v>
      </c>
    </row>
    <row r="1780" spans="1:17">
      <c r="A1780" s="2">
        <v>2895</v>
      </c>
      <c r="B1780" s="2">
        <v>131878</v>
      </c>
      <c r="C1780" s="2">
        <v>0</v>
      </c>
      <c r="D1780" s="2">
        <v>1</v>
      </c>
      <c r="E1780" s="2">
        <v>43</v>
      </c>
      <c r="F1780" s="2">
        <v>0</v>
      </c>
      <c r="G1780" s="2">
        <v>0</v>
      </c>
      <c r="H1780" s="2">
        <v>1</v>
      </c>
      <c r="I1780" s="2">
        <v>0</v>
      </c>
      <c r="J1780" s="2">
        <v>0</v>
      </c>
      <c r="K1780" s="2">
        <v>0</v>
      </c>
      <c r="L1780" s="2">
        <v>0</v>
      </c>
      <c r="M1780" s="2">
        <v>0</v>
      </c>
      <c r="N1780" s="2">
        <v>0</v>
      </c>
      <c r="O1780" s="2" t="s">
        <v>18</v>
      </c>
      <c r="P1780" s="2" t="str">
        <f t="shared" si="54"/>
        <v>Single</v>
      </c>
      <c r="Q1780" t="e">
        <f t="shared" si="55"/>
        <v>#N/A</v>
      </c>
    </row>
    <row r="1781" spans="1:17">
      <c r="A1781" s="2">
        <v>2533</v>
      </c>
      <c r="B1781" s="2">
        <v>131859</v>
      </c>
      <c r="C1781" s="2">
        <v>1</v>
      </c>
      <c r="D1781" s="2">
        <v>0</v>
      </c>
      <c r="E1781" s="2">
        <v>44</v>
      </c>
      <c r="F1781" s="2">
        <v>1</v>
      </c>
      <c r="G1781" s="2">
        <v>0</v>
      </c>
      <c r="H1781" s="2">
        <v>0</v>
      </c>
      <c r="I1781" s="2">
        <v>0</v>
      </c>
      <c r="J1781" s="2">
        <v>0</v>
      </c>
      <c r="K1781" s="2">
        <v>0</v>
      </c>
      <c r="L1781" s="2">
        <v>1</v>
      </c>
      <c r="M1781" s="2">
        <v>0</v>
      </c>
      <c r="N1781" s="2">
        <v>0</v>
      </c>
      <c r="O1781" s="2" t="s">
        <v>20</v>
      </c>
      <c r="P1781" s="2" t="str">
        <f t="shared" si="54"/>
        <v>Divorced</v>
      </c>
      <c r="Q1781" t="str">
        <f t="shared" si="55"/>
        <v>Graduate</v>
      </c>
    </row>
    <row r="1782" spans="1:17">
      <c r="A1782" s="2">
        <v>2727</v>
      </c>
      <c r="B1782" s="2">
        <v>131859</v>
      </c>
      <c r="C1782" s="2">
        <v>1</v>
      </c>
      <c r="D1782" s="2">
        <v>0</v>
      </c>
      <c r="E1782" s="2">
        <v>40</v>
      </c>
      <c r="F1782" s="2">
        <v>0</v>
      </c>
      <c r="G1782" s="2">
        <v>0</v>
      </c>
      <c r="H1782" s="2">
        <v>1</v>
      </c>
      <c r="I1782" s="2">
        <v>0</v>
      </c>
      <c r="J1782" s="2">
        <v>0</v>
      </c>
      <c r="K1782" s="2">
        <v>0</v>
      </c>
      <c r="L1782" s="2">
        <v>0</v>
      </c>
      <c r="M1782" s="2">
        <v>0</v>
      </c>
      <c r="N1782" s="2">
        <v>0</v>
      </c>
      <c r="O1782" s="2" t="s">
        <v>18</v>
      </c>
      <c r="P1782" s="2" t="str">
        <f t="shared" si="54"/>
        <v>Single</v>
      </c>
      <c r="Q1782" t="e">
        <f t="shared" si="55"/>
        <v>#N/A</v>
      </c>
    </row>
    <row r="1783" spans="1:17">
      <c r="A1783" s="2">
        <v>1871</v>
      </c>
      <c r="B1783" s="2">
        <v>131814</v>
      </c>
      <c r="C1783" s="2">
        <v>1</v>
      </c>
      <c r="D1783" s="2">
        <v>0</v>
      </c>
      <c r="E1783" s="2">
        <v>47</v>
      </c>
      <c r="F1783" s="2">
        <v>0</v>
      </c>
      <c r="G1783" s="2">
        <v>1</v>
      </c>
      <c r="H1783" s="2">
        <v>0</v>
      </c>
      <c r="I1783" s="2">
        <v>0</v>
      </c>
      <c r="J1783" s="2">
        <v>0</v>
      </c>
      <c r="K1783" s="2">
        <v>0</v>
      </c>
      <c r="L1783" s="2">
        <v>1</v>
      </c>
      <c r="M1783" s="2">
        <v>0</v>
      </c>
      <c r="N1783" s="2">
        <v>0</v>
      </c>
      <c r="O1783" s="2" t="s">
        <v>17</v>
      </c>
      <c r="P1783" s="2" t="str">
        <f t="shared" si="54"/>
        <v>Married</v>
      </c>
      <c r="Q1783" t="str">
        <f t="shared" si="55"/>
        <v>Graduate</v>
      </c>
    </row>
    <row r="1784" spans="1:17">
      <c r="A1784" s="2">
        <v>1258</v>
      </c>
      <c r="B1784" s="2">
        <v>131788</v>
      </c>
      <c r="C1784" s="2">
        <v>1</v>
      </c>
      <c r="D1784" s="2">
        <v>0</v>
      </c>
      <c r="E1784" s="2">
        <v>37</v>
      </c>
      <c r="F1784" s="2">
        <v>0</v>
      </c>
      <c r="G1784" s="2">
        <v>0</v>
      </c>
      <c r="H1784" s="2">
        <v>1</v>
      </c>
      <c r="I1784" s="2">
        <v>0</v>
      </c>
      <c r="J1784" s="2">
        <v>0</v>
      </c>
      <c r="K1784" s="2">
        <v>0</v>
      </c>
      <c r="L1784" s="2">
        <v>0</v>
      </c>
      <c r="M1784" s="2">
        <v>1</v>
      </c>
      <c r="N1784" s="2">
        <v>0</v>
      </c>
      <c r="O1784" s="2" t="s">
        <v>22</v>
      </c>
      <c r="P1784" s="2" t="str">
        <f t="shared" si="54"/>
        <v>Single</v>
      </c>
      <c r="Q1784" t="str">
        <f t="shared" si="55"/>
        <v>Master</v>
      </c>
    </row>
    <row r="1785" spans="1:17">
      <c r="A1785" s="2">
        <v>3041</v>
      </c>
      <c r="B1785" s="2">
        <v>131761</v>
      </c>
      <c r="C1785" s="2">
        <v>1</v>
      </c>
      <c r="D1785" s="2">
        <v>0</v>
      </c>
      <c r="E1785" s="2">
        <v>36</v>
      </c>
      <c r="F1785" s="2">
        <v>0</v>
      </c>
      <c r="G1785" s="2">
        <v>1</v>
      </c>
      <c r="H1785" s="2">
        <v>0</v>
      </c>
      <c r="I1785" s="2">
        <v>0</v>
      </c>
      <c r="J1785" s="2">
        <v>0</v>
      </c>
      <c r="K1785" s="2">
        <v>0</v>
      </c>
      <c r="L1785" s="2">
        <v>1</v>
      </c>
      <c r="M1785" s="2">
        <v>0</v>
      </c>
      <c r="N1785" s="2">
        <v>0</v>
      </c>
      <c r="O1785" s="2" t="s">
        <v>17</v>
      </c>
      <c r="P1785" s="2" t="str">
        <f t="shared" si="54"/>
        <v>Married</v>
      </c>
      <c r="Q1785" t="str">
        <f t="shared" si="55"/>
        <v>Graduate</v>
      </c>
    </row>
    <row r="1786" spans="1:17">
      <c r="A1786" s="2">
        <v>1232</v>
      </c>
      <c r="B1786" s="2">
        <v>131686</v>
      </c>
      <c r="C1786" s="2">
        <v>1</v>
      </c>
      <c r="D1786" s="2">
        <v>1</v>
      </c>
      <c r="E1786" s="2">
        <v>56</v>
      </c>
      <c r="F1786" s="2">
        <v>0</v>
      </c>
      <c r="G1786" s="2">
        <v>1</v>
      </c>
      <c r="H1786" s="2">
        <v>0</v>
      </c>
      <c r="I1786" s="2">
        <v>0</v>
      </c>
      <c r="J1786" s="2">
        <v>0</v>
      </c>
      <c r="K1786" s="2">
        <v>0</v>
      </c>
      <c r="L1786" s="2">
        <v>0</v>
      </c>
      <c r="M1786" s="2">
        <v>0</v>
      </c>
      <c r="N1786" s="2">
        <v>1</v>
      </c>
      <c r="O1786" s="2" t="s">
        <v>21</v>
      </c>
      <c r="P1786" s="2" t="str">
        <f t="shared" si="54"/>
        <v>Married</v>
      </c>
      <c r="Q1786" t="str">
        <f t="shared" si="55"/>
        <v>PhD</v>
      </c>
    </row>
    <row r="1787" spans="1:17">
      <c r="A1787" s="2">
        <v>1604</v>
      </c>
      <c r="B1787" s="2">
        <v>131632</v>
      </c>
      <c r="C1787" s="2">
        <v>0</v>
      </c>
      <c r="D1787" s="2">
        <v>0</v>
      </c>
      <c r="E1787" s="2">
        <v>49</v>
      </c>
      <c r="F1787" s="2">
        <v>0</v>
      </c>
      <c r="G1787" s="2">
        <v>0</v>
      </c>
      <c r="H1787" s="2">
        <v>1</v>
      </c>
      <c r="I1787" s="2">
        <v>0</v>
      </c>
      <c r="J1787" s="2">
        <v>0</v>
      </c>
      <c r="K1787" s="2">
        <v>0</v>
      </c>
      <c r="L1787" s="2">
        <v>1</v>
      </c>
      <c r="M1787" s="2">
        <v>0</v>
      </c>
      <c r="N1787" s="2">
        <v>0</v>
      </c>
      <c r="O1787" s="2" t="s">
        <v>21</v>
      </c>
      <c r="P1787" s="2" t="str">
        <f t="shared" si="54"/>
        <v>Single</v>
      </c>
      <c r="Q1787" t="str">
        <f t="shared" si="55"/>
        <v>Graduate</v>
      </c>
    </row>
    <row r="1788" spans="1:17">
      <c r="A1788" s="2">
        <v>1744</v>
      </c>
      <c r="B1788" s="2">
        <v>131626</v>
      </c>
      <c r="C1788" s="2">
        <v>1</v>
      </c>
      <c r="D1788" s="2">
        <v>0</v>
      </c>
      <c r="E1788" s="2">
        <v>42</v>
      </c>
      <c r="F1788" s="2">
        <v>0</v>
      </c>
      <c r="G1788" s="2">
        <v>0</v>
      </c>
      <c r="H1788" s="2">
        <v>1</v>
      </c>
      <c r="I1788" s="2">
        <v>0</v>
      </c>
      <c r="J1788" s="2">
        <v>0</v>
      </c>
      <c r="K1788" s="2">
        <v>0</v>
      </c>
      <c r="L1788" s="2">
        <v>0</v>
      </c>
      <c r="M1788" s="2">
        <v>0</v>
      </c>
      <c r="N1788" s="2">
        <v>1</v>
      </c>
      <c r="O1788" s="2" t="s">
        <v>22</v>
      </c>
      <c r="P1788" s="2" t="str">
        <f t="shared" si="54"/>
        <v>Single</v>
      </c>
      <c r="Q1788" t="str">
        <f t="shared" si="55"/>
        <v>PhD</v>
      </c>
    </row>
    <row r="1789" spans="1:17">
      <c r="A1789" s="2">
        <v>1351</v>
      </c>
      <c r="B1789" s="2">
        <v>131615</v>
      </c>
      <c r="C1789" s="2">
        <v>1</v>
      </c>
      <c r="D1789" s="2">
        <v>0</v>
      </c>
      <c r="E1789" s="2">
        <v>44</v>
      </c>
      <c r="F1789" s="2">
        <v>1</v>
      </c>
      <c r="G1789" s="2">
        <v>0</v>
      </c>
      <c r="H1789" s="2">
        <v>0</v>
      </c>
      <c r="I1789" s="2">
        <v>0</v>
      </c>
      <c r="J1789" s="2">
        <v>0</v>
      </c>
      <c r="K1789" s="2">
        <v>0</v>
      </c>
      <c r="L1789" s="2">
        <v>1</v>
      </c>
      <c r="M1789" s="2">
        <v>0</v>
      </c>
      <c r="N1789" s="2">
        <v>0</v>
      </c>
      <c r="O1789" s="2" t="s">
        <v>20</v>
      </c>
      <c r="P1789" s="2" t="str">
        <f t="shared" si="54"/>
        <v>Divorced</v>
      </c>
      <c r="Q1789" t="str">
        <f t="shared" si="55"/>
        <v>Graduate</v>
      </c>
    </row>
    <row r="1790" spans="1:17">
      <c r="A1790" s="2">
        <v>2102</v>
      </c>
      <c r="B1790" s="2">
        <v>131605</v>
      </c>
      <c r="C1790" s="2">
        <v>1</v>
      </c>
      <c r="D1790" s="2">
        <v>0</v>
      </c>
      <c r="E1790" s="2">
        <v>41</v>
      </c>
      <c r="F1790" s="2">
        <v>0</v>
      </c>
      <c r="G1790" s="2">
        <v>1</v>
      </c>
      <c r="H1790" s="2">
        <v>0</v>
      </c>
      <c r="I1790" s="2">
        <v>0</v>
      </c>
      <c r="J1790" s="2">
        <v>0</v>
      </c>
      <c r="K1790" s="2">
        <v>0</v>
      </c>
      <c r="L1790" s="2">
        <v>0</v>
      </c>
      <c r="M1790" s="2">
        <v>0</v>
      </c>
      <c r="N1790" s="2">
        <v>1</v>
      </c>
      <c r="O1790" s="2" t="s">
        <v>21</v>
      </c>
      <c r="P1790" s="2" t="str">
        <f t="shared" si="54"/>
        <v>Married</v>
      </c>
      <c r="Q1790" t="str">
        <f t="shared" si="55"/>
        <v>PhD</v>
      </c>
    </row>
    <row r="1791" spans="1:17">
      <c r="A1791" s="2">
        <v>1765</v>
      </c>
      <c r="B1791" s="2">
        <v>131590</v>
      </c>
      <c r="C1791" s="2">
        <v>1</v>
      </c>
      <c r="D1791" s="2">
        <v>0</v>
      </c>
      <c r="E1791" s="2">
        <v>48</v>
      </c>
      <c r="F1791" s="2">
        <v>0</v>
      </c>
      <c r="G1791" s="2">
        <v>0</v>
      </c>
      <c r="H1791" s="2">
        <v>0</v>
      </c>
      <c r="I1791" s="2">
        <v>1</v>
      </c>
      <c r="J1791" s="2">
        <v>0</v>
      </c>
      <c r="K1791" s="2">
        <v>0</v>
      </c>
      <c r="L1791" s="2">
        <v>1</v>
      </c>
      <c r="M1791" s="2">
        <v>0</v>
      </c>
      <c r="N1791" s="2">
        <v>0</v>
      </c>
      <c r="O1791" s="2" t="s">
        <v>20</v>
      </c>
      <c r="P1791" s="2" t="str">
        <f t="shared" si="54"/>
        <v>Together</v>
      </c>
      <c r="Q1791" t="str">
        <f t="shared" si="55"/>
        <v>Graduate</v>
      </c>
    </row>
    <row r="1792" spans="1:17">
      <c r="A1792" s="2">
        <v>3133</v>
      </c>
      <c r="B1792" s="2">
        <v>131560</v>
      </c>
      <c r="C1792" s="2">
        <v>1</v>
      </c>
      <c r="D1792" s="2">
        <v>0</v>
      </c>
      <c r="E1792" s="2">
        <v>46</v>
      </c>
      <c r="F1792" s="2">
        <v>0</v>
      </c>
      <c r="G1792" s="2">
        <v>0</v>
      </c>
      <c r="H1792" s="2">
        <v>1</v>
      </c>
      <c r="I1792" s="2">
        <v>0</v>
      </c>
      <c r="J1792" s="2">
        <v>0</v>
      </c>
      <c r="K1792" s="2">
        <v>0</v>
      </c>
      <c r="L1792" s="2">
        <v>0</v>
      </c>
      <c r="M1792" s="2">
        <v>0</v>
      </c>
      <c r="N1792" s="2">
        <v>1</v>
      </c>
      <c r="O1792" s="2" t="s">
        <v>20</v>
      </c>
      <c r="P1792" s="2" t="str">
        <f t="shared" si="54"/>
        <v>Single</v>
      </c>
      <c r="Q1792" t="str">
        <f t="shared" si="55"/>
        <v>PhD</v>
      </c>
    </row>
    <row r="1793" spans="1:17">
      <c r="A1793" s="2">
        <v>2884</v>
      </c>
      <c r="B1793" s="2">
        <v>131535</v>
      </c>
      <c r="C1793" s="2">
        <v>1</v>
      </c>
      <c r="D1793" s="2">
        <v>0</v>
      </c>
      <c r="E1793" s="2">
        <v>40</v>
      </c>
      <c r="F1793" s="2">
        <v>0</v>
      </c>
      <c r="G1793" s="2">
        <v>1</v>
      </c>
      <c r="H1793" s="2">
        <v>0</v>
      </c>
      <c r="I1793" s="2">
        <v>0</v>
      </c>
      <c r="J1793" s="2">
        <v>0</v>
      </c>
      <c r="K1793" s="2">
        <v>0</v>
      </c>
      <c r="L1793" s="2">
        <v>0</v>
      </c>
      <c r="M1793" s="2">
        <v>1</v>
      </c>
      <c r="N1793" s="2">
        <v>0</v>
      </c>
      <c r="O1793" s="2" t="s">
        <v>22</v>
      </c>
      <c r="P1793" s="2" t="str">
        <f t="shared" si="54"/>
        <v>Married</v>
      </c>
      <c r="Q1793" t="str">
        <f t="shared" si="55"/>
        <v>Master</v>
      </c>
    </row>
    <row r="1794" spans="1:17">
      <c r="A1794" s="2">
        <v>2169</v>
      </c>
      <c r="B1794" s="2">
        <v>131497</v>
      </c>
      <c r="C1794" s="2">
        <v>0</v>
      </c>
      <c r="D1794" s="2">
        <v>1</v>
      </c>
      <c r="E1794" s="2">
        <v>58</v>
      </c>
      <c r="F1794" s="2">
        <v>0</v>
      </c>
      <c r="G1794" s="2">
        <v>0</v>
      </c>
      <c r="H1794" s="2">
        <v>0</v>
      </c>
      <c r="I1794" s="2">
        <v>1</v>
      </c>
      <c r="J1794" s="2">
        <v>0</v>
      </c>
      <c r="K1794" s="2">
        <v>0</v>
      </c>
      <c r="L1794" s="2">
        <v>0</v>
      </c>
      <c r="M1794" s="2">
        <v>0</v>
      </c>
      <c r="N1794" s="2">
        <v>1</v>
      </c>
      <c r="O1794" s="2" t="s">
        <v>18</v>
      </c>
      <c r="P1794" s="2" t="str">
        <f t="shared" si="54"/>
        <v>Together</v>
      </c>
      <c r="Q1794" t="str">
        <f t="shared" si="55"/>
        <v>PhD</v>
      </c>
    </row>
    <row r="1795" spans="1:17">
      <c r="A1795" s="2">
        <v>2566</v>
      </c>
      <c r="B1795" s="2">
        <v>131497</v>
      </c>
      <c r="C1795" s="2">
        <v>0</v>
      </c>
      <c r="D1795" s="2">
        <v>1</v>
      </c>
      <c r="E1795" s="2">
        <v>58</v>
      </c>
      <c r="F1795" s="2">
        <v>0</v>
      </c>
      <c r="G1795" s="2">
        <v>0</v>
      </c>
      <c r="H1795" s="2">
        <v>0</v>
      </c>
      <c r="I1795" s="2">
        <v>1</v>
      </c>
      <c r="J1795" s="2">
        <v>0</v>
      </c>
      <c r="K1795" s="2">
        <v>0</v>
      </c>
      <c r="L1795" s="2">
        <v>0</v>
      </c>
      <c r="M1795" s="2">
        <v>0</v>
      </c>
      <c r="N1795" s="2">
        <v>1</v>
      </c>
      <c r="O1795" s="2" t="s">
        <v>22</v>
      </c>
      <c r="P1795" s="2" t="str">
        <f t="shared" ref="P1795:P1858" si="56">IF(F1795=1, "Divorced", IF(G1795=1, "Married", IF(H1795=1, "Single", IF(I1795=1, "Together",IF(J1795=1, "Widow",NA())))))</f>
        <v>Together</v>
      </c>
      <c r="Q1795" t="str">
        <f t="shared" ref="Q1795:Q1858" si="57">IF(K1795=1, "Basic", IF(L1795=1, "Graduate", IF(M1795=1, "Master",IF(N1795=1, "PhD",NA()))))</f>
        <v>PhD</v>
      </c>
    </row>
    <row r="1796" spans="1:17">
      <c r="A1796" s="2">
        <v>2244</v>
      </c>
      <c r="B1796" s="2">
        <v>131454</v>
      </c>
      <c r="C1796" s="2">
        <v>1</v>
      </c>
      <c r="D1796" s="2">
        <v>1</v>
      </c>
      <c r="E1796" s="2">
        <v>60</v>
      </c>
      <c r="F1796" s="2">
        <v>0</v>
      </c>
      <c r="G1796" s="2">
        <v>1</v>
      </c>
      <c r="H1796" s="2">
        <v>0</v>
      </c>
      <c r="I1796" s="2">
        <v>0</v>
      </c>
      <c r="J1796" s="2">
        <v>0</v>
      </c>
      <c r="K1796" s="2">
        <v>0</v>
      </c>
      <c r="L1796" s="2">
        <v>1</v>
      </c>
      <c r="M1796" s="2">
        <v>0</v>
      </c>
      <c r="N1796" s="2">
        <v>0</v>
      </c>
      <c r="O1796" s="2" t="s">
        <v>19</v>
      </c>
      <c r="P1796" s="2" t="str">
        <f t="shared" si="56"/>
        <v>Married</v>
      </c>
      <c r="Q1796" t="str">
        <f t="shared" si="57"/>
        <v>Graduate</v>
      </c>
    </row>
    <row r="1797" spans="1:17">
      <c r="A1797" s="2">
        <v>1384</v>
      </c>
      <c r="B1797" s="2">
        <v>131395</v>
      </c>
      <c r="C1797" s="2">
        <v>1</v>
      </c>
      <c r="D1797" s="2">
        <v>1</v>
      </c>
      <c r="E1797" s="2">
        <v>64</v>
      </c>
      <c r="F1797" s="2">
        <v>1</v>
      </c>
      <c r="G1797" s="2">
        <v>0</v>
      </c>
      <c r="H1797" s="2">
        <v>0</v>
      </c>
      <c r="I1797" s="2">
        <v>0</v>
      </c>
      <c r="J1797" s="2">
        <v>0</v>
      </c>
      <c r="K1797" s="2">
        <v>0</v>
      </c>
      <c r="L1797" s="2">
        <v>0</v>
      </c>
      <c r="M1797" s="2">
        <v>0</v>
      </c>
      <c r="N1797" s="2">
        <v>0</v>
      </c>
      <c r="O1797" s="2" t="s">
        <v>22</v>
      </c>
      <c r="P1797" s="2" t="str">
        <f t="shared" si="56"/>
        <v>Divorced</v>
      </c>
      <c r="Q1797" t="e">
        <f t="shared" si="57"/>
        <v>#N/A</v>
      </c>
    </row>
    <row r="1798" spans="1:17">
      <c r="A1798" s="2">
        <v>2954</v>
      </c>
      <c r="B1798" s="2">
        <v>131385</v>
      </c>
      <c r="C1798" s="2">
        <v>1</v>
      </c>
      <c r="D1798" s="2">
        <v>0</v>
      </c>
      <c r="E1798" s="2">
        <v>36</v>
      </c>
      <c r="F1798" s="2">
        <v>0</v>
      </c>
      <c r="G1798" s="2">
        <v>0</v>
      </c>
      <c r="H1798" s="2">
        <v>1</v>
      </c>
      <c r="I1798" s="2">
        <v>0</v>
      </c>
      <c r="J1798" s="2">
        <v>0</v>
      </c>
      <c r="K1798" s="2">
        <v>0</v>
      </c>
      <c r="L1798" s="2">
        <v>0</v>
      </c>
      <c r="M1798" s="2">
        <v>1</v>
      </c>
      <c r="N1798" s="2">
        <v>0</v>
      </c>
      <c r="O1798" s="2" t="s">
        <v>21</v>
      </c>
      <c r="P1798" s="2" t="str">
        <f t="shared" si="56"/>
        <v>Single</v>
      </c>
      <c r="Q1798" t="str">
        <f t="shared" si="57"/>
        <v>Master</v>
      </c>
    </row>
    <row r="1799" spans="1:17">
      <c r="A1799" s="2">
        <v>1183</v>
      </c>
      <c r="B1799" s="2">
        <v>131353</v>
      </c>
      <c r="C1799" s="2">
        <v>1</v>
      </c>
      <c r="D1799" s="2">
        <v>1</v>
      </c>
      <c r="E1799" s="2">
        <v>43</v>
      </c>
      <c r="F1799" s="2">
        <v>0</v>
      </c>
      <c r="G1799" s="2">
        <v>1</v>
      </c>
      <c r="H1799" s="2">
        <v>0</v>
      </c>
      <c r="I1799" s="2">
        <v>0</v>
      </c>
      <c r="J1799" s="2">
        <v>0</v>
      </c>
      <c r="K1799" s="2">
        <v>0</v>
      </c>
      <c r="L1799" s="2">
        <v>1</v>
      </c>
      <c r="M1799" s="2">
        <v>0</v>
      </c>
      <c r="N1799" s="2">
        <v>0</v>
      </c>
      <c r="O1799" s="2" t="s">
        <v>20</v>
      </c>
      <c r="P1799" s="2" t="str">
        <f t="shared" si="56"/>
        <v>Married</v>
      </c>
      <c r="Q1799" t="str">
        <f t="shared" si="57"/>
        <v>Graduate</v>
      </c>
    </row>
    <row r="1800" spans="1:17">
      <c r="A1800" s="2">
        <v>2590</v>
      </c>
      <c r="B1800" s="2">
        <v>131353</v>
      </c>
      <c r="C1800" s="2">
        <v>1</v>
      </c>
      <c r="D1800" s="2">
        <v>1</v>
      </c>
      <c r="E1800" s="2">
        <v>43</v>
      </c>
      <c r="F1800" s="2">
        <v>0</v>
      </c>
      <c r="G1800" s="2">
        <v>1</v>
      </c>
      <c r="H1800" s="2">
        <v>0</v>
      </c>
      <c r="I1800" s="2">
        <v>0</v>
      </c>
      <c r="J1800" s="2">
        <v>0</v>
      </c>
      <c r="K1800" s="2">
        <v>0</v>
      </c>
      <c r="L1800" s="2">
        <v>1</v>
      </c>
      <c r="M1800" s="2">
        <v>0</v>
      </c>
      <c r="N1800" s="2">
        <v>0</v>
      </c>
      <c r="O1800" s="2" t="s">
        <v>22</v>
      </c>
      <c r="P1800" s="2" t="str">
        <f t="shared" si="56"/>
        <v>Married</v>
      </c>
      <c r="Q1800" t="str">
        <f t="shared" si="57"/>
        <v>Graduate</v>
      </c>
    </row>
    <row r="1801" spans="1:17">
      <c r="A1801" s="2">
        <v>2407</v>
      </c>
      <c r="B1801" s="2">
        <v>131163</v>
      </c>
      <c r="C1801" s="2">
        <v>1</v>
      </c>
      <c r="D1801" s="2">
        <v>0</v>
      </c>
      <c r="E1801" s="2">
        <v>47</v>
      </c>
      <c r="F1801" s="2">
        <v>1</v>
      </c>
      <c r="G1801" s="2">
        <v>0</v>
      </c>
      <c r="H1801" s="2">
        <v>0</v>
      </c>
      <c r="I1801" s="2">
        <v>0</v>
      </c>
      <c r="J1801" s="2">
        <v>0</v>
      </c>
      <c r="K1801" s="2">
        <v>0</v>
      </c>
      <c r="L1801" s="2">
        <v>0</v>
      </c>
      <c r="M1801" s="2">
        <v>0</v>
      </c>
      <c r="N1801" s="2">
        <v>0</v>
      </c>
      <c r="O1801" s="2" t="s">
        <v>20</v>
      </c>
      <c r="P1801" s="2" t="str">
        <f t="shared" si="56"/>
        <v>Divorced</v>
      </c>
      <c r="Q1801" t="e">
        <f t="shared" si="57"/>
        <v>#N/A</v>
      </c>
    </row>
    <row r="1802" spans="1:17">
      <c r="A1802" s="2">
        <v>2477</v>
      </c>
      <c r="B1802" s="2">
        <v>131163</v>
      </c>
      <c r="C1802" s="2">
        <v>1</v>
      </c>
      <c r="D1802" s="2">
        <v>0</v>
      </c>
      <c r="E1802" s="2">
        <v>47</v>
      </c>
      <c r="F1802" s="2">
        <v>1</v>
      </c>
      <c r="G1802" s="2">
        <v>0</v>
      </c>
      <c r="H1802" s="2">
        <v>0</v>
      </c>
      <c r="I1802" s="2">
        <v>0</v>
      </c>
      <c r="J1802" s="2">
        <v>0</v>
      </c>
      <c r="K1802" s="2">
        <v>0</v>
      </c>
      <c r="L1802" s="2">
        <v>0</v>
      </c>
      <c r="M1802" s="2">
        <v>0</v>
      </c>
      <c r="N1802" s="2">
        <v>0</v>
      </c>
      <c r="O1802" s="2" t="s">
        <v>17</v>
      </c>
      <c r="P1802" s="2" t="str">
        <f t="shared" si="56"/>
        <v>Divorced</v>
      </c>
      <c r="Q1802" t="e">
        <f t="shared" si="57"/>
        <v>#N/A</v>
      </c>
    </row>
    <row r="1803" spans="1:17">
      <c r="A1803" s="2">
        <v>1237</v>
      </c>
      <c r="B1803" s="2">
        <v>131160</v>
      </c>
      <c r="C1803" s="2">
        <v>1</v>
      </c>
      <c r="D1803" s="2">
        <v>0</v>
      </c>
      <c r="E1803" s="2">
        <v>45</v>
      </c>
      <c r="F1803" s="2">
        <v>0</v>
      </c>
      <c r="G1803" s="2">
        <v>0</v>
      </c>
      <c r="H1803" s="2">
        <v>1</v>
      </c>
      <c r="I1803" s="2">
        <v>0</v>
      </c>
      <c r="J1803" s="2">
        <v>0</v>
      </c>
      <c r="K1803" s="2">
        <v>0</v>
      </c>
      <c r="L1803" s="2">
        <v>0</v>
      </c>
      <c r="M1803" s="2">
        <v>1</v>
      </c>
      <c r="N1803" s="2">
        <v>0</v>
      </c>
      <c r="O1803" s="2" t="s">
        <v>20</v>
      </c>
      <c r="P1803" s="2" t="str">
        <f t="shared" si="56"/>
        <v>Single</v>
      </c>
      <c r="Q1803" t="str">
        <f t="shared" si="57"/>
        <v>Master</v>
      </c>
    </row>
    <row r="1804" spans="1:17">
      <c r="A1804" s="2">
        <v>2867</v>
      </c>
      <c r="B1804" s="2">
        <v>131158</v>
      </c>
      <c r="C1804" s="2">
        <v>1</v>
      </c>
      <c r="D1804" s="2">
        <v>0</v>
      </c>
      <c r="E1804" s="2">
        <v>35</v>
      </c>
      <c r="F1804" s="2">
        <v>0</v>
      </c>
      <c r="G1804" s="2">
        <v>1</v>
      </c>
      <c r="H1804" s="2">
        <v>0</v>
      </c>
      <c r="I1804" s="2">
        <v>0</v>
      </c>
      <c r="J1804" s="2">
        <v>0</v>
      </c>
      <c r="K1804" s="2">
        <v>0</v>
      </c>
      <c r="L1804" s="2">
        <v>1</v>
      </c>
      <c r="M1804" s="2">
        <v>0</v>
      </c>
      <c r="N1804" s="2">
        <v>0</v>
      </c>
      <c r="O1804" s="2" t="s">
        <v>17</v>
      </c>
      <c r="P1804" s="2" t="str">
        <f t="shared" si="56"/>
        <v>Married</v>
      </c>
      <c r="Q1804" t="str">
        <f t="shared" si="57"/>
        <v>Graduate</v>
      </c>
    </row>
    <row r="1805" spans="1:17">
      <c r="A1805" s="2">
        <v>1583</v>
      </c>
      <c r="B1805" s="2">
        <v>131089</v>
      </c>
      <c r="C1805" s="2">
        <v>1</v>
      </c>
      <c r="D1805" s="2">
        <v>0</v>
      </c>
      <c r="E1805" s="2">
        <v>39</v>
      </c>
      <c r="F1805" s="2">
        <v>0</v>
      </c>
      <c r="G1805" s="2">
        <v>0</v>
      </c>
      <c r="H1805" s="2">
        <v>0</v>
      </c>
      <c r="I1805" s="2">
        <v>1</v>
      </c>
      <c r="J1805" s="2">
        <v>0</v>
      </c>
      <c r="K1805" s="2">
        <v>0</v>
      </c>
      <c r="L1805" s="2">
        <v>1</v>
      </c>
      <c r="M1805" s="2">
        <v>0</v>
      </c>
      <c r="N1805" s="2">
        <v>0</v>
      </c>
      <c r="O1805" s="2" t="s">
        <v>17</v>
      </c>
      <c r="P1805" s="2" t="str">
        <f t="shared" si="56"/>
        <v>Together</v>
      </c>
      <c r="Q1805" t="str">
        <f t="shared" si="57"/>
        <v>Graduate</v>
      </c>
    </row>
    <row r="1806" spans="1:17">
      <c r="A1806" s="2">
        <v>2411</v>
      </c>
      <c r="B1806" s="2">
        <v>131086</v>
      </c>
      <c r="C1806" s="2">
        <v>1</v>
      </c>
      <c r="D1806" s="2">
        <v>1</v>
      </c>
      <c r="E1806" s="2">
        <v>41</v>
      </c>
      <c r="F1806" s="2">
        <v>0</v>
      </c>
      <c r="G1806" s="2">
        <v>1</v>
      </c>
      <c r="H1806" s="2">
        <v>0</v>
      </c>
      <c r="I1806" s="2">
        <v>0</v>
      </c>
      <c r="J1806" s="2">
        <v>0</v>
      </c>
      <c r="K1806" s="2">
        <v>0</v>
      </c>
      <c r="L1806" s="2">
        <v>0</v>
      </c>
      <c r="M1806" s="2">
        <v>0</v>
      </c>
      <c r="N1806" s="2">
        <v>0</v>
      </c>
      <c r="O1806" s="2" t="s">
        <v>17</v>
      </c>
      <c r="P1806" s="2" t="str">
        <f t="shared" si="56"/>
        <v>Married</v>
      </c>
      <c r="Q1806" t="e">
        <f t="shared" si="57"/>
        <v>#N/A</v>
      </c>
    </row>
    <row r="1807" spans="1:17">
      <c r="A1807" s="2">
        <v>2014</v>
      </c>
      <c r="B1807" s="2">
        <v>131056</v>
      </c>
      <c r="C1807" s="2">
        <v>1</v>
      </c>
      <c r="D1807" s="2">
        <v>0</v>
      </c>
      <c r="E1807" s="2">
        <v>43</v>
      </c>
      <c r="F1807" s="2">
        <v>0</v>
      </c>
      <c r="G1807" s="2">
        <v>1</v>
      </c>
      <c r="H1807" s="2">
        <v>0</v>
      </c>
      <c r="I1807" s="2">
        <v>0</v>
      </c>
      <c r="J1807" s="2">
        <v>0</v>
      </c>
      <c r="K1807" s="2">
        <v>0</v>
      </c>
      <c r="L1807" s="2">
        <v>0</v>
      </c>
      <c r="M1807" s="2">
        <v>0</v>
      </c>
      <c r="N1807" s="2">
        <v>0</v>
      </c>
      <c r="O1807" s="2" t="s">
        <v>22</v>
      </c>
      <c r="P1807" s="2" t="str">
        <f t="shared" si="56"/>
        <v>Married</v>
      </c>
      <c r="Q1807" t="e">
        <f t="shared" si="57"/>
        <v>#N/A</v>
      </c>
    </row>
    <row r="1808" spans="1:17">
      <c r="A1808" s="2">
        <v>1115</v>
      </c>
      <c r="B1808" s="2">
        <v>130992</v>
      </c>
      <c r="C1808" s="2">
        <v>1</v>
      </c>
      <c r="D1808" s="2">
        <v>0</v>
      </c>
      <c r="E1808" s="2">
        <v>44</v>
      </c>
      <c r="F1808" s="2">
        <v>1</v>
      </c>
      <c r="G1808" s="2">
        <v>0</v>
      </c>
      <c r="H1808" s="2">
        <v>0</v>
      </c>
      <c r="I1808" s="2">
        <v>0</v>
      </c>
      <c r="J1808" s="2">
        <v>0</v>
      </c>
      <c r="K1808" s="2">
        <v>0</v>
      </c>
      <c r="L1808" s="2">
        <v>1</v>
      </c>
      <c r="M1808" s="2">
        <v>0</v>
      </c>
      <c r="N1808" s="2">
        <v>0</v>
      </c>
      <c r="O1808" s="2" t="s">
        <v>17</v>
      </c>
      <c r="P1808" s="2" t="str">
        <f t="shared" si="56"/>
        <v>Divorced</v>
      </c>
      <c r="Q1808" t="str">
        <f t="shared" si="57"/>
        <v>Graduate</v>
      </c>
    </row>
    <row r="1809" spans="1:17">
      <c r="A1809" s="2">
        <v>3099</v>
      </c>
      <c r="B1809" s="2">
        <v>130992</v>
      </c>
      <c r="C1809" s="2">
        <v>1</v>
      </c>
      <c r="D1809" s="2">
        <v>0</v>
      </c>
      <c r="E1809" s="2">
        <v>44</v>
      </c>
      <c r="F1809" s="2">
        <v>1</v>
      </c>
      <c r="G1809" s="2">
        <v>0</v>
      </c>
      <c r="H1809" s="2">
        <v>0</v>
      </c>
      <c r="I1809" s="2">
        <v>0</v>
      </c>
      <c r="J1809" s="2">
        <v>0</v>
      </c>
      <c r="K1809" s="2">
        <v>0</v>
      </c>
      <c r="L1809" s="2">
        <v>1</v>
      </c>
      <c r="M1809" s="2">
        <v>0</v>
      </c>
      <c r="N1809" s="2">
        <v>0</v>
      </c>
      <c r="O1809" s="2" t="s">
        <v>18</v>
      </c>
      <c r="P1809" s="2" t="str">
        <f t="shared" si="56"/>
        <v>Divorced</v>
      </c>
      <c r="Q1809" t="str">
        <f t="shared" si="57"/>
        <v>Graduate</v>
      </c>
    </row>
    <row r="1810" spans="1:17">
      <c r="A1810" s="2">
        <v>2523</v>
      </c>
      <c r="B1810" s="2">
        <v>130983</v>
      </c>
      <c r="C1810" s="2">
        <v>0</v>
      </c>
      <c r="D1810" s="2">
        <v>0</v>
      </c>
      <c r="E1810" s="2">
        <v>57</v>
      </c>
      <c r="F1810" s="2">
        <v>0</v>
      </c>
      <c r="G1810" s="2">
        <v>0</v>
      </c>
      <c r="H1810" s="2">
        <v>1</v>
      </c>
      <c r="I1810" s="2">
        <v>0</v>
      </c>
      <c r="J1810" s="2">
        <v>0</v>
      </c>
      <c r="K1810" s="2">
        <v>0</v>
      </c>
      <c r="L1810" s="2">
        <v>1</v>
      </c>
      <c r="M1810" s="2">
        <v>0</v>
      </c>
      <c r="N1810" s="2">
        <v>0</v>
      </c>
      <c r="O1810" s="2" t="s">
        <v>18</v>
      </c>
      <c r="P1810" s="2" t="str">
        <f t="shared" si="56"/>
        <v>Single</v>
      </c>
      <c r="Q1810" t="str">
        <f t="shared" si="57"/>
        <v>Graduate</v>
      </c>
    </row>
    <row r="1811" spans="1:17">
      <c r="A1811" s="2">
        <v>1242</v>
      </c>
      <c r="B1811" s="2">
        <v>130899</v>
      </c>
      <c r="C1811" s="2">
        <v>1</v>
      </c>
      <c r="D1811" s="2">
        <v>0</v>
      </c>
      <c r="E1811" s="2">
        <v>46</v>
      </c>
      <c r="F1811" s="2">
        <v>0</v>
      </c>
      <c r="G1811" s="2">
        <v>0</v>
      </c>
      <c r="H1811" s="2">
        <v>1</v>
      </c>
      <c r="I1811" s="2">
        <v>0</v>
      </c>
      <c r="J1811" s="2">
        <v>0</v>
      </c>
      <c r="K1811" s="2">
        <v>0</v>
      </c>
      <c r="L1811" s="2">
        <v>0</v>
      </c>
      <c r="M1811" s="2">
        <v>0</v>
      </c>
      <c r="N1811" s="2">
        <v>1</v>
      </c>
      <c r="O1811" s="2" t="s">
        <v>19</v>
      </c>
      <c r="P1811" s="2" t="str">
        <f t="shared" si="56"/>
        <v>Single</v>
      </c>
      <c r="Q1811" t="str">
        <f t="shared" si="57"/>
        <v>PhD</v>
      </c>
    </row>
    <row r="1812" spans="1:17">
      <c r="A1812" s="2">
        <v>1834</v>
      </c>
      <c r="B1812" s="2">
        <v>130843</v>
      </c>
      <c r="C1812" s="2">
        <v>1</v>
      </c>
      <c r="D1812" s="2">
        <v>1</v>
      </c>
      <c r="E1812" s="2">
        <v>54</v>
      </c>
      <c r="F1812" s="2">
        <v>0</v>
      </c>
      <c r="G1812" s="2">
        <v>0</v>
      </c>
      <c r="H1812" s="2">
        <v>0</v>
      </c>
      <c r="I1812" s="2">
        <v>1</v>
      </c>
      <c r="J1812" s="2">
        <v>0</v>
      </c>
      <c r="K1812" s="2">
        <v>0</v>
      </c>
      <c r="L1812" s="2">
        <v>0</v>
      </c>
      <c r="M1812" s="2">
        <v>0</v>
      </c>
      <c r="N1812" s="2">
        <v>1</v>
      </c>
      <c r="O1812" s="2" t="s">
        <v>22</v>
      </c>
      <c r="P1812" s="2" t="str">
        <f t="shared" si="56"/>
        <v>Together</v>
      </c>
      <c r="Q1812" t="str">
        <f t="shared" si="57"/>
        <v>PhD</v>
      </c>
    </row>
    <row r="1813" spans="1:17">
      <c r="A1813" s="2">
        <v>1304</v>
      </c>
      <c r="B1813" s="2">
        <v>130833</v>
      </c>
      <c r="C1813" s="2">
        <v>1</v>
      </c>
      <c r="D1813" s="2">
        <v>1</v>
      </c>
      <c r="E1813" s="2">
        <v>69</v>
      </c>
      <c r="F1813" s="2">
        <v>0</v>
      </c>
      <c r="G1813" s="2">
        <v>1</v>
      </c>
      <c r="H1813" s="2">
        <v>0</v>
      </c>
      <c r="I1813" s="2">
        <v>0</v>
      </c>
      <c r="J1813" s="2">
        <v>0</v>
      </c>
      <c r="K1813" s="2">
        <v>0</v>
      </c>
      <c r="L1813" s="2">
        <v>1</v>
      </c>
      <c r="M1813" s="2">
        <v>0</v>
      </c>
      <c r="N1813" s="2">
        <v>0</v>
      </c>
      <c r="O1813" s="2" t="s">
        <v>21</v>
      </c>
      <c r="P1813" s="2" t="str">
        <f t="shared" si="56"/>
        <v>Married</v>
      </c>
      <c r="Q1813" t="str">
        <f t="shared" si="57"/>
        <v>Graduate</v>
      </c>
    </row>
    <row r="1814" spans="1:17">
      <c r="A1814" s="2">
        <v>3057</v>
      </c>
      <c r="B1814" s="2">
        <v>130828</v>
      </c>
      <c r="C1814" s="2">
        <v>1</v>
      </c>
      <c r="D1814" s="2">
        <v>0</v>
      </c>
      <c r="E1814" s="2">
        <v>40</v>
      </c>
      <c r="F1814" s="2">
        <v>0</v>
      </c>
      <c r="G1814" s="2">
        <v>0</v>
      </c>
      <c r="H1814" s="2">
        <v>1</v>
      </c>
      <c r="I1814" s="2">
        <v>0</v>
      </c>
      <c r="J1814" s="2">
        <v>0</v>
      </c>
      <c r="K1814" s="2">
        <v>0</v>
      </c>
      <c r="L1814" s="2">
        <v>1</v>
      </c>
      <c r="M1814" s="2">
        <v>0</v>
      </c>
      <c r="N1814" s="2">
        <v>0</v>
      </c>
      <c r="O1814" s="2" t="s">
        <v>18</v>
      </c>
      <c r="P1814" s="2" t="str">
        <f t="shared" si="56"/>
        <v>Single</v>
      </c>
      <c r="Q1814" t="str">
        <f t="shared" si="57"/>
        <v>Graduate</v>
      </c>
    </row>
    <row r="1815" spans="1:17">
      <c r="A1815" s="2">
        <v>1363</v>
      </c>
      <c r="B1815" s="2">
        <v>130822</v>
      </c>
      <c r="C1815" s="2">
        <v>1</v>
      </c>
      <c r="D1815" s="2">
        <v>0</v>
      </c>
      <c r="E1815" s="2">
        <v>51</v>
      </c>
      <c r="F1815" s="2">
        <v>0</v>
      </c>
      <c r="G1815" s="2">
        <v>0</v>
      </c>
      <c r="H1815" s="2">
        <v>1</v>
      </c>
      <c r="I1815" s="2">
        <v>0</v>
      </c>
      <c r="J1815" s="2">
        <v>0</v>
      </c>
      <c r="K1815" s="2">
        <v>0</v>
      </c>
      <c r="L1815" s="2">
        <v>1</v>
      </c>
      <c r="M1815" s="2">
        <v>0</v>
      </c>
      <c r="N1815" s="2">
        <v>0</v>
      </c>
      <c r="O1815" s="2" t="s">
        <v>20</v>
      </c>
      <c r="P1815" s="2" t="str">
        <f t="shared" si="56"/>
        <v>Single</v>
      </c>
      <c r="Q1815" t="str">
        <f t="shared" si="57"/>
        <v>Graduate</v>
      </c>
    </row>
    <row r="1816" spans="1:17">
      <c r="A1816" s="2">
        <v>1592</v>
      </c>
      <c r="B1816" s="2">
        <v>130801</v>
      </c>
      <c r="C1816" s="2">
        <v>0</v>
      </c>
      <c r="D1816" s="2">
        <v>1</v>
      </c>
      <c r="E1816" s="2">
        <v>45</v>
      </c>
      <c r="F1816" s="2">
        <v>0</v>
      </c>
      <c r="G1816" s="2">
        <v>1</v>
      </c>
      <c r="H1816" s="2">
        <v>0</v>
      </c>
      <c r="I1816" s="2">
        <v>0</v>
      </c>
      <c r="J1816" s="2">
        <v>0</v>
      </c>
      <c r="K1816" s="2">
        <v>1</v>
      </c>
      <c r="L1816" s="2">
        <v>0</v>
      </c>
      <c r="M1816" s="2">
        <v>0</v>
      </c>
      <c r="N1816" s="2">
        <v>0</v>
      </c>
      <c r="O1816" s="2" t="s">
        <v>21</v>
      </c>
      <c r="P1816" s="2" t="str">
        <f t="shared" si="56"/>
        <v>Married</v>
      </c>
      <c r="Q1816" t="str">
        <f t="shared" si="57"/>
        <v>Basic</v>
      </c>
    </row>
    <row r="1817" spans="1:17">
      <c r="A1817" s="2">
        <v>1797</v>
      </c>
      <c r="B1817" s="2">
        <v>130772</v>
      </c>
      <c r="C1817" s="2">
        <v>1</v>
      </c>
      <c r="D1817" s="2">
        <v>1</v>
      </c>
      <c r="E1817" s="2">
        <v>44</v>
      </c>
      <c r="F1817" s="2">
        <v>0</v>
      </c>
      <c r="G1817" s="2">
        <v>1</v>
      </c>
      <c r="H1817" s="2">
        <v>0</v>
      </c>
      <c r="I1817" s="2">
        <v>0</v>
      </c>
      <c r="J1817" s="2">
        <v>0</v>
      </c>
      <c r="K1817" s="2">
        <v>0</v>
      </c>
      <c r="L1817" s="2">
        <v>1</v>
      </c>
      <c r="M1817" s="2">
        <v>0</v>
      </c>
      <c r="N1817" s="2">
        <v>0</v>
      </c>
      <c r="O1817" s="2" t="s">
        <v>18</v>
      </c>
      <c r="P1817" s="2" t="str">
        <f t="shared" si="56"/>
        <v>Married</v>
      </c>
      <c r="Q1817" t="str">
        <f t="shared" si="57"/>
        <v>Graduate</v>
      </c>
    </row>
    <row r="1818" spans="1:17">
      <c r="A1818" s="2">
        <v>1110</v>
      </c>
      <c r="B1818" s="2">
        <v>130753</v>
      </c>
      <c r="C1818" s="2">
        <v>1</v>
      </c>
      <c r="D1818" s="2">
        <v>1</v>
      </c>
      <c r="E1818" s="2">
        <v>53</v>
      </c>
      <c r="F1818" s="2">
        <v>0</v>
      </c>
      <c r="G1818" s="2">
        <v>0</v>
      </c>
      <c r="H1818" s="2">
        <v>0</v>
      </c>
      <c r="I1818" s="2">
        <v>1</v>
      </c>
      <c r="J1818" s="2">
        <v>0</v>
      </c>
      <c r="K1818" s="2">
        <v>0</v>
      </c>
      <c r="L1818" s="2">
        <v>0</v>
      </c>
      <c r="M1818" s="2">
        <v>0</v>
      </c>
      <c r="N1818" s="2">
        <v>0</v>
      </c>
      <c r="O1818" s="2" t="s">
        <v>19</v>
      </c>
      <c r="P1818" s="2" t="str">
        <f t="shared" si="56"/>
        <v>Together</v>
      </c>
      <c r="Q1818" t="e">
        <f t="shared" si="57"/>
        <v>#N/A</v>
      </c>
    </row>
    <row r="1819" spans="1:17">
      <c r="A1819" s="2">
        <v>1211</v>
      </c>
      <c r="B1819" s="2">
        <v>130732</v>
      </c>
      <c r="C1819" s="2">
        <v>1</v>
      </c>
      <c r="D1819" s="2">
        <v>0</v>
      </c>
      <c r="E1819" s="2">
        <v>40</v>
      </c>
      <c r="F1819" s="2">
        <v>0</v>
      </c>
      <c r="G1819" s="2">
        <v>1</v>
      </c>
      <c r="H1819" s="2">
        <v>0</v>
      </c>
      <c r="I1819" s="2">
        <v>0</v>
      </c>
      <c r="J1819" s="2">
        <v>0</v>
      </c>
      <c r="K1819" s="2">
        <v>0</v>
      </c>
      <c r="L1819" s="2">
        <v>0</v>
      </c>
      <c r="M1819" s="2">
        <v>0</v>
      </c>
      <c r="N1819" s="2">
        <v>1</v>
      </c>
      <c r="O1819" s="2" t="s">
        <v>17</v>
      </c>
      <c r="P1819" s="2" t="str">
        <f t="shared" si="56"/>
        <v>Married</v>
      </c>
      <c r="Q1819" t="str">
        <f t="shared" si="57"/>
        <v>PhD</v>
      </c>
    </row>
    <row r="1820" spans="1:17">
      <c r="A1820" s="2">
        <v>1322</v>
      </c>
      <c r="B1820" s="2">
        <v>130675</v>
      </c>
      <c r="C1820" s="2">
        <v>1</v>
      </c>
      <c r="D1820" s="2">
        <v>0</v>
      </c>
      <c r="E1820" s="2">
        <v>48</v>
      </c>
      <c r="F1820" s="2">
        <v>0</v>
      </c>
      <c r="G1820" s="2">
        <v>1</v>
      </c>
      <c r="H1820" s="2">
        <v>0</v>
      </c>
      <c r="I1820" s="2">
        <v>0</v>
      </c>
      <c r="J1820" s="2">
        <v>0</v>
      </c>
      <c r="K1820" s="2">
        <v>0</v>
      </c>
      <c r="L1820" s="2">
        <v>1</v>
      </c>
      <c r="M1820" s="2">
        <v>0</v>
      </c>
      <c r="N1820" s="2">
        <v>0</v>
      </c>
      <c r="O1820" s="2" t="s">
        <v>21</v>
      </c>
      <c r="P1820" s="2" t="str">
        <f t="shared" si="56"/>
        <v>Married</v>
      </c>
      <c r="Q1820" t="str">
        <f t="shared" si="57"/>
        <v>Graduate</v>
      </c>
    </row>
    <row r="1821" spans="1:17">
      <c r="A1821" s="2">
        <v>1272</v>
      </c>
      <c r="B1821" s="2">
        <v>130631</v>
      </c>
      <c r="C1821" s="2">
        <v>1</v>
      </c>
      <c r="D1821" s="2">
        <v>0</v>
      </c>
      <c r="E1821" s="2">
        <v>46</v>
      </c>
      <c r="F1821" s="2">
        <v>0</v>
      </c>
      <c r="G1821" s="2">
        <v>1</v>
      </c>
      <c r="H1821" s="2">
        <v>0</v>
      </c>
      <c r="I1821" s="2">
        <v>0</v>
      </c>
      <c r="J1821" s="2">
        <v>0</v>
      </c>
      <c r="K1821" s="2">
        <v>0</v>
      </c>
      <c r="L1821" s="2">
        <v>1</v>
      </c>
      <c r="M1821" s="2">
        <v>0</v>
      </c>
      <c r="N1821" s="2">
        <v>0</v>
      </c>
      <c r="O1821" s="2" t="s">
        <v>19</v>
      </c>
      <c r="P1821" s="2" t="str">
        <f t="shared" si="56"/>
        <v>Married</v>
      </c>
      <c r="Q1821" t="str">
        <f t="shared" si="57"/>
        <v>Graduate</v>
      </c>
    </row>
    <row r="1822" spans="1:17">
      <c r="A1822" s="2">
        <v>1504</v>
      </c>
      <c r="B1822" s="2">
        <v>130630</v>
      </c>
      <c r="C1822" s="2">
        <v>1</v>
      </c>
      <c r="D1822" s="2">
        <v>1</v>
      </c>
      <c r="E1822" s="2">
        <v>55</v>
      </c>
      <c r="F1822" s="2">
        <v>1</v>
      </c>
      <c r="G1822" s="2">
        <v>0</v>
      </c>
      <c r="H1822" s="2">
        <v>0</v>
      </c>
      <c r="I1822" s="2">
        <v>0</v>
      </c>
      <c r="J1822" s="2">
        <v>0</v>
      </c>
      <c r="K1822" s="2">
        <v>0</v>
      </c>
      <c r="L1822" s="2">
        <v>1</v>
      </c>
      <c r="M1822" s="2">
        <v>0</v>
      </c>
      <c r="N1822" s="2">
        <v>0</v>
      </c>
      <c r="O1822" s="2" t="s">
        <v>22</v>
      </c>
      <c r="P1822" s="2" t="str">
        <f t="shared" si="56"/>
        <v>Divorced</v>
      </c>
      <c r="Q1822" t="str">
        <f t="shared" si="57"/>
        <v>Graduate</v>
      </c>
    </row>
    <row r="1823" spans="1:17">
      <c r="A1823" s="2">
        <v>2615</v>
      </c>
      <c r="B1823" s="2">
        <v>130560</v>
      </c>
      <c r="C1823" s="2">
        <v>1</v>
      </c>
      <c r="D1823" s="2">
        <v>0</v>
      </c>
      <c r="E1823" s="2">
        <v>44</v>
      </c>
      <c r="F1823" s="2">
        <v>0</v>
      </c>
      <c r="G1823" s="2">
        <v>0</v>
      </c>
      <c r="H1823" s="2">
        <v>0</v>
      </c>
      <c r="I1823" s="2">
        <v>1</v>
      </c>
      <c r="J1823" s="2">
        <v>0</v>
      </c>
      <c r="K1823" s="2">
        <v>0</v>
      </c>
      <c r="L1823" s="2">
        <v>0</v>
      </c>
      <c r="M1823" s="2">
        <v>1</v>
      </c>
      <c r="N1823" s="2">
        <v>0</v>
      </c>
      <c r="O1823" s="2" t="s">
        <v>17</v>
      </c>
      <c r="P1823" s="2" t="str">
        <f t="shared" si="56"/>
        <v>Together</v>
      </c>
      <c r="Q1823" t="str">
        <f t="shared" si="57"/>
        <v>Master</v>
      </c>
    </row>
    <row r="1824" spans="1:17">
      <c r="A1824" s="2">
        <v>3122</v>
      </c>
      <c r="B1824" s="2">
        <v>130560</v>
      </c>
      <c r="C1824" s="2">
        <v>1</v>
      </c>
      <c r="D1824" s="2">
        <v>0</v>
      </c>
      <c r="E1824" s="2">
        <v>44</v>
      </c>
      <c r="F1824" s="2">
        <v>0</v>
      </c>
      <c r="G1824" s="2">
        <v>0</v>
      </c>
      <c r="H1824" s="2">
        <v>0</v>
      </c>
      <c r="I1824" s="2">
        <v>1</v>
      </c>
      <c r="J1824" s="2">
        <v>0</v>
      </c>
      <c r="K1824" s="2">
        <v>0</v>
      </c>
      <c r="L1824" s="2">
        <v>0</v>
      </c>
      <c r="M1824" s="2">
        <v>1</v>
      </c>
      <c r="N1824" s="2">
        <v>0</v>
      </c>
      <c r="O1824" s="2" t="s">
        <v>21</v>
      </c>
      <c r="P1824" s="2" t="str">
        <f t="shared" si="56"/>
        <v>Together</v>
      </c>
      <c r="Q1824" t="str">
        <f t="shared" si="57"/>
        <v>Master</v>
      </c>
    </row>
    <row r="1825" spans="1:17">
      <c r="A1825" s="2">
        <v>1850</v>
      </c>
      <c r="B1825" s="2">
        <v>130545</v>
      </c>
      <c r="C1825" s="2">
        <v>1</v>
      </c>
      <c r="D1825" s="2">
        <v>0</v>
      </c>
      <c r="E1825" s="2">
        <v>41</v>
      </c>
      <c r="F1825" s="2">
        <v>0</v>
      </c>
      <c r="G1825" s="2">
        <v>0</v>
      </c>
      <c r="H1825" s="2">
        <v>0</v>
      </c>
      <c r="I1825" s="2">
        <v>1</v>
      </c>
      <c r="J1825" s="2">
        <v>0</v>
      </c>
      <c r="K1825" s="2">
        <v>0</v>
      </c>
      <c r="L1825" s="2">
        <v>1</v>
      </c>
      <c r="M1825" s="2">
        <v>0</v>
      </c>
      <c r="N1825" s="2">
        <v>0</v>
      </c>
      <c r="O1825" s="2" t="s">
        <v>21</v>
      </c>
      <c r="P1825" s="2" t="str">
        <f t="shared" si="56"/>
        <v>Together</v>
      </c>
      <c r="Q1825" t="str">
        <f t="shared" si="57"/>
        <v>Graduate</v>
      </c>
    </row>
    <row r="1826" spans="1:17">
      <c r="A1826" s="2">
        <v>2843</v>
      </c>
      <c r="B1826" s="2">
        <v>130538</v>
      </c>
      <c r="C1826" s="2">
        <v>1</v>
      </c>
      <c r="D1826" s="2">
        <v>0</v>
      </c>
      <c r="E1826" s="2">
        <v>49</v>
      </c>
      <c r="F1826" s="2">
        <v>0</v>
      </c>
      <c r="G1826" s="2">
        <v>0</v>
      </c>
      <c r="H1826" s="2">
        <v>0</v>
      </c>
      <c r="I1826" s="2">
        <v>1</v>
      </c>
      <c r="J1826" s="2">
        <v>0</v>
      </c>
      <c r="K1826" s="2">
        <v>0</v>
      </c>
      <c r="L1826" s="2">
        <v>0</v>
      </c>
      <c r="M1826" s="2">
        <v>1</v>
      </c>
      <c r="N1826" s="2">
        <v>0</v>
      </c>
      <c r="O1826" s="2" t="s">
        <v>17</v>
      </c>
      <c r="P1826" s="2" t="str">
        <f t="shared" si="56"/>
        <v>Together</v>
      </c>
      <c r="Q1826" t="str">
        <f t="shared" si="57"/>
        <v>Master</v>
      </c>
    </row>
    <row r="1827" spans="1:17">
      <c r="A1827" s="2">
        <v>1150</v>
      </c>
      <c r="B1827" s="2">
        <v>130523</v>
      </c>
      <c r="C1827" s="2">
        <v>2</v>
      </c>
      <c r="D1827" s="2">
        <v>1</v>
      </c>
      <c r="E1827" s="2">
        <v>62</v>
      </c>
      <c r="F1827" s="2">
        <v>0</v>
      </c>
      <c r="G1827" s="2">
        <v>0</v>
      </c>
      <c r="H1827" s="2">
        <v>1</v>
      </c>
      <c r="I1827" s="2">
        <v>0</v>
      </c>
      <c r="J1827" s="2">
        <v>0</v>
      </c>
      <c r="K1827" s="2">
        <v>0</v>
      </c>
      <c r="L1827" s="2">
        <v>0</v>
      </c>
      <c r="M1827" s="2">
        <v>1</v>
      </c>
      <c r="N1827" s="2">
        <v>0</v>
      </c>
      <c r="O1827" s="2" t="s">
        <v>22</v>
      </c>
      <c r="P1827" s="2" t="str">
        <f t="shared" si="56"/>
        <v>Single</v>
      </c>
      <c r="Q1827" t="str">
        <f t="shared" si="57"/>
        <v>Master</v>
      </c>
    </row>
    <row r="1828" spans="1:17">
      <c r="A1828" s="2">
        <v>1602</v>
      </c>
      <c r="B1828" s="2">
        <v>130522</v>
      </c>
      <c r="C1828" s="2">
        <v>0</v>
      </c>
      <c r="D1828" s="2">
        <v>1</v>
      </c>
      <c r="E1828" s="2">
        <v>60</v>
      </c>
      <c r="F1828" s="2">
        <v>0</v>
      </c>
      <c r="G1828" s="2">
        <v>1</v>
      </c>
      <c r="H1828" s="2">
        <v>0</v>
      </c>
      <c r="I1828" s="2">
        <v>0</v>
      </c>
      <c r="J1828" s="2">
        <v>0</v>
      </c>
      <c r="K1828" s="2">
        <v>0</v>
      </c>
      <c r="L1828" s="2">
        <v>0</v>
      </c>
      <c r="M1828" s="2">
        <v>1</v>
      </c>
      <c r="N1828" s="2">
        <v>0</v>
      </c>
      <c r="O1828" s="2" t="s">
        <v>19</v>
      </c>
      <c r="P1828" s="2" t="str">
        <f t="shared" si="56"/>
        <v>Married</v>
      </c>
      <c r="Q1828" t="str">
        <f t="shared" si="57"/>
        <v>Master</v>
      </c>
    </row>
    <row r="1829" spans="1:17">
      <c r="A1829" s="2">
        <v>1387</v>
      </c>
      <c r="B1829" s="2">
        <v>130507</v>
      </c>
      <c r="C1829" s="2">
        <v>0</v>
      </c>
      <c r="D1829" s="2">
        <v>0</v>
      </c>
      <c r="E1829" s="2">
        <v>60</v>
      </c>
      <c r="F1829" s="2">
        <v>0</v>
      </c>
      <c r="G1829" s="2">
        <v>0</v>
      </c>
      <c r="H1829" s="2">
        <v>0</v>
      </c>
      <c r="I1829" s="2">
        <v>1</v>
      </c>
      <c r="J1829" s="2">
        <v>0</v>
      </c>
      <c r="K1829" s="2">
        <v>0</v>
      </c>
      <c r="L1829" s="2">
        <v>1</v>
      </c>
      <c r="M1829" s="2">
        <v>0</v>
      </c>
      <c r="N1829" s="2">
        <v>0</v>
      </c>
      <c r="O1829" s="2" t="s">
        <v>20</v>
      </c>
      <c r="P1829" s="2" t="str">
        <f t="shared" si="56"/>
        <v>Together</v>
      </c>
      <c r="Q1829" t="str">
        <f t="shared" si="57"/>
        <v>Graduate</v>
      </c>
    </row>
    <row r="1830" spans="1:17">
      <c r="A1830" s="2">
        <v>1172</v>
      </c>
      <c r="B1830" s="2">
        <v>130477</v>
      </c>
      <c r="C1830" s="2">
        <v>1</v>
      </c>
      <c r="D1830" s="2">
        <v>0</v>
      </c>
      <c r="E1830" s="2">
        <v>36</v>
      </c>
      <c r="F1830" s="2">
        <v>0</v>
      </c>
      <c r="G1830" s="2">
        <v>1</v>
      </c>
      <c r="H1830" s="2">
        <v>0</v>
      </c>
      <c r="I1830" s="2">
        <v>0</v>
      </c>
      <c r="J1830" s="2">
        <v>0</v>
      </c>
      <c r="K1830" s="2">
        <v>0</v>
      </c>
      <c r="L1830" s="2">
        <v>0</v>
      </c>
      <c r="M1830" s="2">
        <v>1</v>
      </c>
      <c r="N1830" s="2">
        <v>0</v>
      </c>
      <c r="O1830" s="2" t="s">
        <v>21</v>
      </c>
      <c r="P1830" s="2" t="str">
        <f t="shared" si="56"/>
        <v>Married</v>
      </c>
      <c r="Q1830" t="str">
        <f t="shared" si="57"/>
        <v>Master</v>
      </c>
    </row>
    <row r="1831" spans="1:17">
      <c r="A1831" s="2">
        <v>1764</v>
      </c>
      <c r="B1831" s="2">
        <v>130467</v>
      </c>
      <c r="C1831" s="2">
        <v>1</v>
      </c>
      <c r="D1831" s="2">
        <v>0</v>
      </c>
      <c r="E1831" s="2">
        <v>48</v>
      </c>
      <c r="F1831" s="2">
        <v>0</v>
      </c>
      <c r="G1831" s="2">
        <v>1</v>
      </c>
      <c r="H1831" s="2">
        <v>0</v>
      </c>
      <c r="I1831" s="2">
        <v>0</v>
      </c>
      <c r="J1831" s="2">
        <v>0</v>
      </c>
      <c r="K1831" s="2">
        <v>0</v>
      </c>
      <c r="L1831" s="2">
        <v>1</v>
      </c>
      <c r="M1831" s="2">
        <v>0</v>
      </c>
      <c r="N1831" s="2">
        <v>0</v>
      </c>
      <c r="O1831" s="2" t="s">
        <v>19</v>
      </c>
      <c r="P1831" s="2" t="str">
        <f t="shared" si="56"/>
        <v>Married</v>
      </c>
      <c r="Q1831" t="str">
        <f t="shared" si="57"/>
        <v>Graduate</v>
      </c>
    </row>
    <row r="1832" spans="1:17">
      <c r="A1832" s="2">
        <v>2856</v>
      </c>
      <c r="B1832" s="2">
        <v>130396</v>
      </c>
      <c r="C1832" s="2">
        <v>1</v>
      </c>
      <c r="D1832" s="2">
        <v>0</v>
      </c>
      <c r="E1832" s="2">
        <v>51</v>
      </c>
      <c r="F1832" s="2">
        <v>0</v>
      </c>
      <c r="G1832" s="2">
        <v>1</v>
      </c>
      <c r="H1832" s="2">
        <v>0</v>
      </c>
      <c r="I1832" s="2">
        <v>0</v>
      </c>
      <c r="J1832" s="2">
        <v>0</v>
      </c>
      <c r="K1832" s="2">
        <v>0</v>
      </c>
      <c r="L1832" s="2">
        <v>0</v>
      </c>
      <c r="M1832" s="2">
        <v>0</v>
      </c>
      <c r="N1832" s="2">
        <v>1</v>
      </c>
      <c r="O1832" s="2" t="s">
        <v>19</v>
      </c>
      <c r="P1832" s="2" t="str">
        <f t="shared" si="56"/>
        <v>Married</v>
      </c>
      <c r="Q1832" t="str">
        <f t="shared" si="57"/>
        <v>PhD</v>
      </c>
    </row>
    <row r="1833" spans="1:17">
      <c r="A1833" s="2">
        <v>2522</v>
      </c>
      <c r="B1833" s="2">
        <v>130390</v>
      </c>
      <c r="C1833" s="2">
        <v>0</v>
      </c>
      <c r="D1833" s="2">
        <v>0</v>
      </c>
      <c r="E1833" s="2">
        <v>33</v>
      </c>
      <c r="F1833" s="2">
        <v>0</v>
      </c>
      <c r="G1833" s="2">
        <v>1</v>
      </c>
      <c r="H1833" s="2">
        <v>0</v>
      </c>
      <c r="I1833" s="2">
        <v>0</v>
      </c>
      <c r="J1833" s="2">
        <v>0</v>
      </c>
      <c r="K1833" s="2">
        <v>0</v>
      </c>
      <c r="L1833" s="2">
        <v>0</v>
      </c>
      <c r="M1833" s="2">
        <v>0</v>
      </c>
      <c r="N1833" s="2">
        <v>0</v>
      </c>
      <c r="O1833" s="2" t="s">
        <v>21</v>
      </c>
      <c r="P1833" s="2" t="str">
        <f t="shared" si="56"/>
        <v>Married</v>
      </c>
      <c r="Q1833" t="e">
        <f t="shared" si="57"/>
        <v>#N/A</v>
      </c>
    </row>
    <row r="1834" spans="1:17">
      <c r="A1834" s="2">
        <v>1332</v>
      </c>
      <c r="B1834" s="2">
        <v>130372</v>
      </c>
      <c r="C1834" s="2">
        <v>1</v>
      </c>
      <c r="D1834" s="2">
        <v>1</v>
      </c>
      <c r="E1834" s="2">
        <v>49</v>
      </c>
      <c r="F1834" s="2">
        <v>0</v>
      </c>
      <c r="G1834" s="2">
        <v>0</v>
      </c>
      <c r="H1834" s="2">
        <v>0</v>
      </c>
      <c r="I1834" s="2">
        <v>0</v>
      </c>
      <c r="J1834" s="2">
        <v>1</v>
      </c>
      <c r="K1834" s="2">
        <v>0</v>
      </c>
      <c r="L1834" s="2">
        <v>1</v>
      </c>
      <c r="M1834" s="2">
        <v>0</v>
      </c>
      <c r="N1834" s="2">
        <v>0</v>
      </c>
      <c r="O1834" s="2" t="s">
        <v>19</v>
      </c>
      <c r="P1834" s="2" t="str">
        <f t="shared" si="56"/>
        <v>Widow</v>
      </c>
      <c r="Q1834" t="str">
        <f t="shared" si="57"/>
        <v>Graduate</v>
      </c>
    </row>
    <row r="1835" spans="1:17">
      <c r="A1835" s="2">
        <v>2729</v>
      </c>
      <c r="B1835" s="2">
        <v>130372</v>
      </c>
      <c r="C1835" s="2">
        <v>1</v>
      </c>
      <c r="D1835" s="2">
        <v>1</v>
      </c>
      <c r="E1835" s="2">
        <v>49</v>
      </c>
      <c r="F1835" s="2">
        <v>0</v>
      </c>
      <c r="G1835" s="2">
        <v>0</v>
      </c>
      <c r="H1835" s="2">
        <v>0</v>
      </c>
      <c r="I1835" s="2">
        <v>0</v>
      </c>
      <c r="J1835" s="2">
        <v>1</v>
      </c>
      <c r="K1835" s="2">
        <v>0</v>
      </c>
      <c r="L1835" s="2">
        <v>1</v>
      </c>
      <c r="M1835" s="2">
        <v>0</v>
      </c>
      <c r="N1835" s="2">
        <v>0</v>
      </c>
      <c r="O1835" s="2" t="s">
        <v>17</v>
      </c>
      <c r="P1835" s="2" t="str">
        <f t="shared" si="56"/>
        <v>Widow</v>
      </c>
      <c r="Q1835" t="str">
        <f t="shared" si="57"/>
        <v>Graduate</v>
      </c>
    </row>
    <row r="1836" spans="1:17">
      <c r="A1836" s="2">
        <v>2980</v>
      </c>
      <c r="B1836" s="2">
        <v>130368</v>
      </c>
      <c r="C1836" s="2">
        <v>0</v>
      </c>
      <c r="D1836" s="2">
        <v>1</v>
      </c>
      <c r="E1836" s="2">
        <v>43</v>
      </c>
      <c r="F1836" s="2">
        <v>0</v>
      </c>
      <c r="G1836" s="2">
        <v>1</v>
      </c>
      <c r="H1836" s="2">
        <v>0</v>
      </c>
      <c r="I1836" s="2">
        <v>0</v>
      </c>
      <c r="J1836" s="2">
        <v>0</v>
      </c>
      <c r="K1836" s="2">
        <v>0</v>
      </c>
      <c r="L1836" s="2">
        <v>1</v>
      </c>
      <c r="M1836" s="2">
        <v>0</v>
      </c>
      <c r="N1836" s="2">
        <v>0</v>
      </c>
      <c r="O1836" s="2" t="s">
        <v>22</v>
      </c>
      <c r="P1836" s="2" t="str">
        <f t="shared" si="56"/>
        <v>Married</v>
      </c>
      <c r="Q1836" t="str">
        <f t="shared" si="57"/>
        <v>Graduate</v>
      </c>
    </row>
    <row r="1837" spans="1:17">
      <c r="A1837" s="2">
        <v>1009</v>
      </c>
      <c r="B1837" s="2">
        <v>130351</v>
      </c>
      <c r="C1837" s="2">
        <v>1</v>
      </c>
      <c r="D1837" s="2">
        <v>0</v>
      </c>
      <c r="E1837" s="2">
        <v>46</v>
      </c>
      <c r="F1837" s="2">
        <v>0</v>
      </c>
      <c r="G1837" s="2">
        <v>0</v>
      </c>
      <c r="H1837" s="2">
        <v>0</v>
      </c>
      <c r="I1837" s="2">
        <v>1</v>
      </c>
      <c r="J1837" s="2">
        <v>0</v>
      </c>
      <c r="K1837" s="2">
        <v>0</v>
      </c>
      <c r="L1837" s="2">
        <v>0</v>
      </c>
      <c r="M1837" s="2">
        <v>0</v>
      </c>
      <c r="N1837" s="2">
        <v>1</v>
      </c>
      <c r="O1837" s="2" t="s">
        <v>20</v>
      </c>
      <c r="P1837" s="2" t="str">
        <f t="shared" si="56"/>
        <v>Together</v>
      </c>
      <c r="Q1837" t="str">
        <f t="shared" si="57"/>
        <v>PhD</v>
      </c>
    </row>
    <row r="1838" spans="1:17">
      <c r="A1838" s="2">
        <v>1392</v>
      </c>
      <c r="B1838" s="2">
        <v>130351</v>
      </c>
      <c r="C1838" s="2">
        <v>1</v>
      </c>
      <c r="D1838" s="2">
        <v>0</v>
      </c>
      <c r="E1838" s="2">
        <v>46</v>
      </c>
      <c r="F1838" s="2">
        <v>0</v>
      </c>
      <c r="G1838" s="2">
        <v>0</v>
      </c>
      <c r="H1838" s="2">
        <v>0</v>
      </c>
      <c r="I1838" s="2">
        <v>1</v>
      </c>
      <c r="J1838" s="2">
        <v>0</v>
      </c>
      <c r="K1838" s="2">
        <v>0</v>
      </c>
      <c r="L1838" s="2">
        <v>0</v>
      </c>
      <c r="M1838" s="2">
        <v>0</v>
      </c>
      <c r="N1838" s="2">
        <v>1</v>
      </c>
      <c r="O1838" s="2" t="s">
        <v>19</v>
      </c>
      <c r="P1838" s="2" t="str">
        <f t="shared" si="56"/>
        <v>Together</v>
      </c>
      <c r="Q1838" t="str">
        <f t="shared" si="57"/>
        <v>PhD</v>
      </c>
    </row>
    <row r="1839" spans="1:17">
      <c r="A1839" s="2">
        <v>2859</v>
      </c>
      <c r="B1839" s="2">
        <v>130298</v>
      </c>
      <c r="C1839" s="2">
        <v>0</v>
      </c>
      <c r="D1839" s="2">
        <v>0</v>
      </c>
      <c r="E1839" s="2">
        <v>35</v>
      </c>
      <c r="F1839" s="2">
        <v>0</v>
      </c>
      <c r="G1839" s="2">
        <v>0</v>
      </c>
      <c r="H1839" s="2">
        <v>1</v>
      </c>
      <c r="I1839" s="2">
        <v>0</v>
      </c>
      <c r="J1839" s="2">
        <v>0</v>
      </c>
      <c r="K1839" s="2">
        <v>0</v>
      </c>
      <c r="L1839" s="2">
        <v>0</v>
      </c>
      <c r="M1839" s="2">
        <v>0</v>
      </c>
      <c r="N1839" s="2">
        <v>1</v>
      </c>
      <c r="O1839" s="2" t="s">
        <v>18</v>
      </c>
      <c r="P1839" s="2" t="str">
        <f t="shared" si="56"/>
        <v>Single</v>
      </c>
      <c r="Q1839" t="str">
        <f t="shared" si="57"/>
        <v>PhD</v>
      </c>
    </row>
    <row r="1840" spans="1:17">
      <c r="A1840" s="2">
        <v>1361</v>
      </c>
      <c r="B1840" s="2">
        <v>130279</v>
      </c>
      <c r="C1840" s="2">
        <v>1</v>
      </c>
      <c r="D1840" s="2">
        <v>0</v>
      </c>
      <c r="E1840" s="2">
        <v>31</v>
      </c>
      <c r="F1840" s="2">
        <v>0</v>
      </c>
      <c r="G1840" s="2">
        <v>0</v>
      </c>
      <c r="H1840" s="2">
        <v>1</v>
      </c>
      <c r="I1840" s="2">
        <v>0</v>
      </c>
      <c r="J1840" s="2">
        <v>0</v>
      </c>
      <c r="K1840" s="2">
        <v>0</v>
      </c>
      <c r="L1840" s="2">
        <v>1</v>
      </c>
      <c r="M1840" s="2">
        <v>0</v>
      </c>
      <c r="N1840" s="2">
        <v>0</v>
      </c>
      <c r="O1840" s="2" t="s">
        <v>17</v>
      </c>
      <c r="P1840" s="2" t="str">
        <f t="shared" si="56"/>
        <v>Single</v>
      </c>
      <c r="Q1840" t="str">
        <f t="shared" si="57"/>
        <v>Graduate</v>
      </c>
    </row>
    <row r="1841" spans="1:17">
      <c r="A1841" s="2">
        <v>1427</v>
      </c>
      <c r="B1841" s="2">
        <v>130279</v>
      </c>
      <c r="C1841" s="2">
        <v>1</v>
      </c>
      <c r="D1841" s="2">
        <v>0</v>
      </c>
      <c r="E1841" s="2">
        <v>31</v>
      </c>
      <c r="F1841" s="2">
        <v>0</v>
      </c>
      <c r="G1841" s="2">
        <v>0</v>
      </c>
      <c r="H1841" s="2">
        <v>1</v>
      </c>
      <c r="I1841" s="2">
        <v>0</v>
      </c>
      <c r="J1841" s="2">
        <v>0</v>
      </c>
      <c r="K1841" s="2">
        <v>0</v>
      </c>
      <c r="L1841" s="2">
        <v>1</v>
      </c>
      <c r="M1841" s="2">
        <v>0</v>
      </c>
      <c r="N1841" s="2">
        <v>0</v>
      </c>
      <c r="O1841" s="2" t="s">
        <v>17</v>
      </c>
      <c r="P1841" s="2" t="str">
        <f t="shared" si="56"/>
        <v>Single</v>
      </c>
      <c r="Q1841" t="str">
        <f t="shared" si="57"/>
        <v>Graduate</v>
      </c>
    </row>
    <row r="1842" spans="1:17">
      <c r="A1842" s="2">
        <v>2994</v>
      </c>
      <c r="B1842" s="2">
        <v>130261</v>
      </c>
      <c r="C1842" s="2">
        <v>1</v>
      </c>
      <c r="D1842" s="2">
        <v>2</v>
      </c>
      <c r="E1842" s="2">
        <v>48</v>
      </c>
      <c r="F1842" s="2">
        <v>0</v>
      </c>
      <c r="G1842" s="2">
        <v>0</v>
      </c>
      <c r="H1842" s="2">
        <v>0</v>
      </c>
      <c r="I1842" s="2">
        <v>1</v>
      </c>
      <c r="J1842" s="2">
        <v>0</v>
      </c>
      <c r="K1842" s="2">
        <v>0</v>
      </c>
      <c r="L1842" s="2">
        <v>1</v>
      </c>
      <c r="M1842" s="2">
        <v>0</v>
      </c>
      <c r="N1842" s="2">
        <v>0</v>
      </c>
      <c r="O1842" s="2" t="s">
        <v>19</v>
      </c>
      <c r="P1842" s="2" t="str">
        <f t="shared" si="56"/>
        <v>Together</v>
      </c>
      <c r="Q1842" t="str">
        <f t="shared" si="57"/>
        <v>Graduate</v>
      </c>
    </row>
    <row r="1843" spans="1:17">
      <c r="A1843" s="2">
        <v>1993</v>
      </c>
      <c r="B1843" s="2">
        <v>130168</v>
      </c>
      <c r="C1843" s="2">
        <v>1</v>
      </c>
      <c r="D1843" s="2">
        <v>0</v>
      </c>
      <c r="E1843" s="2">
        <v>42</v>
      </c>
      <c r="F1843" s="2">
        <v>0</v>
      </c>
      <c r="G1843" s="2">
        <v>0</v>
      </c>
      <c r="H1843" s="2">
        <v>1</v>
      </c>
      <c r="I1843" s="2">
        <v>0</v>
      </c>
      <c r="J1843" s="2">
        <v>0</v>
      </c>
      <c r="K1843" s="2">
        <v>0</v>
      </c>
      <c r="L1843" s="2">
        <v>1</v>
      </c>
      <c r="M1843" s="2">
        <v>0</v>
      </c>
      <c r="N1843" s="2">
        <v>0</v>
      </c>
      <c r="O1843" s="2" t="s">
        <v>20</v>
      </c>
      <c r="P1843" s="2" t="str">
        <f t="shared" si="56"/>
        <v>Single</v>
      </c>
      <c r="Q1843" t="str">
        <f t="shared" si="57"/>
        <v>Graduate</v>
      </c>
    </row>
    <row r="1844" spans="1:17">
      <c r="A1844" s="2">
        <v>1087</v>
      </c>
      <c r="B1844" s="2">
        <v>130096</v>
      </c>
      <c r="C1844" s="2">
        <v>1</v>
      </c>
      <c r="D1844" s="2">
        <v>0</v>
      </c>
      <c r="E1844" s="2">
        <v>37</v>
      </c>
      <c r="F1844" s="2">
        <v>0</v>
      </c>
      <c r="G1844" s="2">
        <v>1</v>
      </c>
      <c r="H1844" s="2">
        <v>0</v>
      </c>
      <c r="I1844" s="2">
        <v>0</v>
      </c>
      <c r="J1844" s="2">
        <v>0</v>
      </c>
      <c r="K1844" s="2">
        <v>0</v>
      </c>
      <c r="L1844" s="2">
        <v>1</v>
      </c>
      <c r="M1844" s="2">
        <v>0</v>
      </c>
      <c r="N1844" s="2">
        <v>0</v>
      </c>
      <c r="O1844" s="2" t="s">
        <v>20</v>
      </c>
      <c r="P1844" s="2" t="str">
        <f t="shared" si="56"/>
        <v>Married</v>
      </c>
      <c r="Q1844" t="str">
        <f t="shared" si="57"/>
        <v>Graduate</v>
      </c>
    </row>
    <row r="1845" spans="1:17">
      <c r="A1845" s="2">
        <v>1405</v>
      </c>
      <c r="B1845" s="2">
        <v>130096</v>
      </c>
      <c r="C1845" s="2">
        <v>1</v>
      </c>
      <c r="D1845" s="2">
        <v>0</v>
      </c>
      <c r="E1845" s="2">
        <v>37</v>
      </c>
      <c r="F1845" s="2">
        <v>0</v>
      </c>
      <c r="G1845" s="2">
        <v>1</v>
      </c>
      <c r="H1845" s="2">
        <v>0</v>
      </c>
      <c r="I1845" s="2">
        <v>0</v>
      </c>
      <c r="J1845" s="2">
        <v>0</v>
      </c>
      <c r="K1845" s="2">
        <v>0</v>
      </c>
      <c r="L1845" s="2">
        <v>1</v>
      </c>
      <c r="M1845" s="2">
        <v>0</v>
      </c>
      <c r="N1845" s="2">
        <v>0</v>
      </c>
      <c r="O1845" s="2" t="s">
        <v>20</v>
      </c>
      <c r="P1845" s="2" t="str">
        <f t="shared" si="56"/>
        <v>Married</v>
      </c>
      <c r="Q1845" t="str">
        <f t="shared" si="57"/>
        <v>Graduate</v>
      </c>
    </row>
    <row r="1846" spans="1:17">
      <c r="A1846" s="2">
        <v>2822</v>
      </c>
      <c r="B1846" s="2">
        <v>130093</v>
      </c>
      <c r="C1846" s="2">
        <v>0</v>
      </c>
      <c r="D1846" s="2">
        <v>0</v>
      </c>
      <c r="E1846" s="2">
        <v>30</v>
      </c>
      <c r="F1846" s="2">
        <v>0</v>
      </c>
      <c r="G1846" s="2">
        <v>1</v>
      </c>
      <c r="H1846" s="2">
        <v>0</v>
      </c>
      <c r="I1846" s="2">
        <v>0</v>
      </c>
      <c r="J1846" s="2">
        <v>0</v>
      </c>
      <c r="K1846" s="2">
        <v>0</v>
      </c>
      <c r="L1846" s="2">
        <v>1</v>
      </c>
      <c r="M1846" s="2">
        <v>0</v>
      </c>
      <c r="N1846" s="2">
        <v>0</v>
      </c>
      <c r="O1846" s="2" t="s">
        <v>21</v>
      </c>
      <c r="P1846" s="2" t="str">
        <f t="shared" si="56"/>
        <v>Married</v>
      </c>
      <c r="Q1846" t="str">
        <f t="shared" si="57"/>
        <v>Graduate</v>
      </c>
    </row>
    <row r="1847" spans="1:17">
      <c r="A1847" s="2">
        <v>1584</v>
      </c>
      <c r="B1847" s="2">
        <v>130081</v>
      </c>
      <c r="C1847" s="2">
        <v>0</v>
      </c>
      <c r="D1847" s="2">
        <v>1</v>
      </c>
      <c r="E1847" s="2">
        <v>59</v>
      </c>
      <c r="F1847" s="2">
        <v>0</v>
      </c>
      <c r="G1847" s="2">
        <v>0</v>
      </c>
      <c r="H1847" s="2">
        <v>1</v>
      </c>
      <c r="I1847" s="2">
        <v>0</v>
      </c>
      <c r="J1847" s="2">
        <v>0</v>
      </c>
      <c r="K1847" s="2">
        <v>0</v>
      </c>
      <c r="L1847" s="2">
        <v>1</v>
      </c>
      <c r="M1847" s="2">
        <v>0</v>
      </c>
      <c r="N1847" s="2">
        <v>0</v>
      </c>
      <c r="O1847" s="2" t="s">
        <v>19</v>
      </c>
      <c r="P1847" s="2" t="str">
        <f t="shared" si="56"/>
        <v>Single</v>
      </c>
      <c r="Q1847" t="str">
        <f t="shared" si="57"/>
        <v>Graduate</v>
      </c>
    </row>
    <row r="1848" spans="1:17">
      <c r="A1848" s="2">
        <v>2085</v>
      </c>
      <c r="B1848" s="2">
        <v>130023</v>
      </c>
      <c r="C1848" s="2">
        <v>1</v>
      </c>
      <c r="D1848" s="2">
        <v>0</v>
      </c>
      <c r="E1848" s="2">
        <v>48</v>
      </c>
      <c r="F1848" s="2">
        <v>0</v>
      </c>
      <c r="G1848" s="2">
        <v>1</v>
      </c>
      <c r="H1848" s="2">
        <v>0</v>
      </c>
      <c r="I1848" s="2">
        <v>0</v>
      </c>
      <c r="J1848" s="2">
        <v>0</v>
      </c>
      <c r="K1848" s="2">
        <v>0</v>
      </c>
      <c r="L1848" s="2">
        <v>1</v>
      </c>
      <c r="M1848" s="2">
        <v>0</v>
      </c>
      <c r="N1848" s="2">
        <v>0</v>
      </c>
      <c r="O1848" s="2" t="s">
        <v>18</v>
      </c>
      <c r="P1848" s="2" t="str">
        <f t="shared" si="56"/>
        <v>Married</v>
      </c>
      <c r="Q1848" t="str">
        <f t="shared" si="57"/>
        <v>Graduate</v>
      </c>
    </row>
    <row r="1849" spans="1:17">
      <c r="A1849" s="2">
        <v>1418</v>
      </c>
      <c r="B1849" s="2">
        <v>130015</v>
      </c>
      <c r="C1849" s="2">
        <v>1</v>
      </c>
      <c r="D1849" s="2">
        <v>0</v>
      </c>
      <c r="E1849" s="2">
        <v>50</v>
      </c>
      <c r="F1849" s="2">
        <v>0</v>
      </c>
      <c r="G1849" s="2">
        <v>0</v>
      </c>
      <c r="H1849" s="2">
        <v>1</v>
      </c>
      <c r="I1849" s="2">
        <v>0</v>
      </c>
      <c r="J1849" s="2">
        <v>0</v>
      </c>
      <c r="K1849" s="2">
        <v>0</v>
      </c>
      <c r="L1849" s="2">
        <v>1</v>
      </c>
      <c r="M1849" s="2">
        <v>0</v>
      </c>
      <c r="N1849" s="2">
        <v>0</v>
      </c>
      <c r="O1849" s="2" t="s">
        <v>21</v>
      </c>
      <c r="P1849" s="2" t="str">
        <f t="shared" si="56"/>
        <v>Single</v>
      </c>
      <c r="Q1849" t="str">
        <f t="shared" si="57"/>
        <v>Graduate</v>
      </c>
    </row>
    <row r="1850" spans="1:17">
      <c r="A1850" s="2">
        <v>1314</v>
      </c>
      <c r="B1850" s="2">
        <v>129999</v>
      </c>
      <c r="C1850" s="2">
        <v>1</v>
      </c>
      <c r="D1850" s="2">
        <v>0</v>
      </c>
      <c r="E1850" s="2">
        <v>34</v>
      </c>
      <c r="F1850" s="2">
        <v>0</v>
      </c>
      <c r="G1850" s="2">
        <v>0</v>
      </c>
      <c r="H1850" s="2">
        <v>1</v>
      </c>
      <c r="I1850" s="2">
        <v>0</v>
      </c>
      <c r="J1850" s="2">
        <v>0</v>
      </c>
      <c r="K1850" s="2">
        <v>0</v>
      </c>
      <c r="L1850" s="2">
        <v>0</v>
      </c>
      <c r="M1850" s="2">
        <v>0</v>
      </c>
      <c r="N1850" s="2">
        <v>1</v>
      </c>
      <c r="O1850" s="2" t="s">
        <v>19</v>
      </c>
      <c r="P1850" s="2" t="str">
        <f t="shared" si="56"/>
        <v>Single</v>
      </c>
      <c r="Q1850" t="str">
        <f t="shared" si="57"/>
        <v>PhD</v>
      </c>
    </row>
    <row r="1851" spans="1:17">
      <c r="A1851" s="2">
        <v>1238</v>
      </c>
      <c r="B1851" s="2">
        <v>129938</v>
      </c>
      <c r="C1851" s="2">
        <v>1</v>
      </c>
      <c r="D1851" s="2">
        <v>0</v>
      </c>
      <c r="E1851" s="2">
        <v>35</v>
      </c>
      <c r="F1851" s="2">
        <v>0</v>
      </c>
      <c r="G1851" s="2">
        <v>0</v>
      </c>
      <c r="H1851" s="2">
        <v>1</v>
      </c>
      <c r="I1851" s="2">
        <v>0</v>
      </c>
      <c r="J1851" s="2">
        <v>0</v>
      </c>
      <c r="K1851" s="2">
        <v>0</v>
      </c>
      <c r="L1851" s="2">
        <v>1</v>
      </c>
      <c r="M1851" s="2">
        <v>0</v>
      </c>
      <c r="N1851" s="2">
        <v>0</v>
      </c>
      <c r="O1851" s="2" t="s">
        <v>21</v>
      </c>
      <c r="P1851" s="2" t="str">
        <f t="shared" si="56"/>
        <v>Single</v>
      </c>
      <c r="Q1851" t="str">
        <f t="shared" si="57"/>
        <v>Graduate</v>
      </c>
    </row>
    <row r="1852" spans="1:17">
      <c r="A1852" s="2">
        <v>2878</v>
      </c>
      <c r="B1852" s="2">
        <v>129819</v>
      </c>
      <c r="C1852" s="2">
        <v>1</v>
      </c>
      <c r="D1852" s="2">
        <v>0</v>
      </c>
      <c r="E1852" s="2">
        <v>49</v>
      </c>
      <c r="F1852" s="2">
        <v>1</v>
      </c>
      <c r="G1852" s="2">
        <v>0</v>
      </c>
      <c r="H1852" s="2">
        <v>0</v>
      </c>
      <c r="I1852" s="2">
        <v>0</v>
      </c>
      <c r="J1852" s="2">
        <v>0</v>
      </c>
      <c r="K1852" s="2">
        <v>0</v>
      </c>
      <c r="L1852" s="2">
        <v>1</v>
      </c>
      <c r="M1852" s="2">
        <v>0</v>
      </c>
      <c r="N1852" s="2">
        <v>0</v>
      </c>
      <c r="O1852" s="2" t="s">
        <v>22</v>
      </c>
      <c r="P1852" s="2" t="str">
        <f t="shared" si="56"/>
        <v>Divorced</v>
      </c>
      <c r="Q1852" t="str">
        <f t="shared" si="57"/>
        <v>Graduate</v>
      </c>
    </row>
    <row r="1853" spans="1:17">
      <c r="A1853" s="2">
        <v>2370</v>
      </c>
      <c r="B1853" s="2">
        <v>129791</v>
      </c>
      <c r="C1853" s="2">
        <v>1</v>
      </c>
      <c r="D1853" s="2">
        <v>0</v>
      </c>
      <c r="E1853" s="2">
        <v>48</v>
      </c>
      <c r="F1853" s="2">
        <v>0</v>
      </c>
      <c r="G1853" s="2">
        <v>1</v>
      </c>
      <c r="H1853" s="2">
        <v>0</v>
      </c>
      <c r="I1853" s="2">
        <v>0</v>
      </c>
      <c r="J1853" s="2">
        <v>0</v>
      </c>
      <c r="K1853" s="2">
        <v>0</v>
      </c>
      <c r="L1853" s="2">
        <v>0</v>
      </c>
      <c r="M1853" s="2">
        <v>0</v>
      </c>
      <c r="N1853" s="2">
        <v>1</v>
      </c>
      <c r="O1853" s="2" t="s">
        <v>19</v>
      </c>
      <c r="P1853" s="2" t="str">
        <f t="shared" si="56"/>
        <v>Married</v>
      </c>
      <c r="Q1853" t="str">
        <f t="shared" si="57"/>
        <v>PhD</v>
      </c>
    </row>
    <row r="1854" spans="1:17">
      <c r="A1854" s="2">
        <v>1075</v>
      </c>
      <c r="B1854" s="2">
        <v>129760</v>
      </c>
      <c r="C1854" s="2">
        <v>1</v>
      </c>
      <c r="D1854" s="2">
        <v>0</v>
      </c>
      <c r="E1854" s="2">
        <v>35</v>
      </c>
      <c r="F1854" s="2">
        <v>0</v>
      </c>
      <c r="G1854" s="2">
        <v>0</v>
      </c>
      <c r="H1854" s="2">
        <v>1</v>
      </c>
      <c r="I1854" s="2">
        <v>0</v>
      </c>
      <c r="J1854" s="2">
        <v>0</v>
      </c>
      <c r="K1854" s="2">
        <v>0</v>
      </c>
      <c r="L1854" s="2">
        <v>1</v>
      </c>
      <c r="M1854" s="2">
        <v>0</v>
      </c>
      <c r="N1854" s="2">
        <v>0</v>
      </c>
      <c r="O1854" s="2" t="s">
        <v>20</v>
      </c>
      <c r="P1854" s="2" t="str">
        <f t="shared" si="56"/>
        <v>Single</v>
      </c>
      <c r="Q1854" t="str">
        <f t="shared" si="57"/>
        <v>Graduate</v>
      </c>
    </row>
    <row r="1855" spans="1:17">
      <c r="A1855" s="2">
        <v>2751</v>
      </c>
      <c r="B1855" s="2">
        <v>129760</v>
      </c>
      <c r="C1855" s="2">
        <v>1</v>
      </c>
      <c r="D1855" s="2">
        <v>0</v>
      </c>
      <c r="E1855" s="2">
        <v>35</v>
      </c>
      <c r="F1855" s="2">
        <v>0</v>
      </c>
      <c r="G1855" s="2">
        <v>0</v>
      </c>
      <c r="H1855" s="2">
        <v>1</v>
      </c>
      <c r="I1855" s="2">
        <v>0</v>
      </c>
      <c r="J1855" s="2">
        <v>0</v>
      </c>
      <c r="K1855" s="2">
        <v>0</v>
      </c>
      <c r="L1855" s="2">
        <v>1</v>
      </c>
      <c r="M1855" s="2">
        <v>0</v>
      </c>
      <c r="N1855" s="2">
        <v>0</v>
      </c>
      <c r="O1855" s="2" t="s">
        <v>18</v>
      </c>
      <c r="P1855" s="2" t="str">
        <f t="shared" si="56"/>
        <v>Single</v>
      </c>
      <c r="Q1855" t="str">
        <f t="shared" si="57"/>
        <v>Graduate</v>
      </c>
    </row>
    <row r="1856" spans="1:17">
      <c r="A1856" s="2">
        <v>3114</v>
      </c>
      <c r="B1856" s="2">
        <v>129732</v>
      </c>
      <c r="C1856" s="2">
        <v>1</v>
      </c>
      <c r="D1856" s="2">
        <v>0</v>
      </c>
      <c r="E1856" s="2">
        <v>49</v>
      </c>
      <c r="F1856" s="2">
        <v>0</v>
      </c>
      <c r="G1856" s="2">
        <v>0</v>
      </c>
      <c r="H1856" s="2">
        <v>0</v>
      </c>
      <c r="I1856" s="2">
        <v>1</v>
      </c>
      <c r="J1856" s="2">
        <v>0</v>
      </c>
      <c r="K1856" s="2">
        <v>0</v>
      </c>
      <c r="L1856" s="2">
        <v>0</v>
      </c>
      <c r="M1856" s="2">
        <v>0</v>
      </c>
      <c r="N1856" s="2">
        <v>1</v>
      </c>
      <c r="O1856" s="2" t="s">
        <v>19</v>
      </c>
      <c r="P1856" s="2" t="str">
        <f t="shared" si="56"/>
        <v>Together</v>
      </c>
      <c r="Q1856" t="str">
        <f t="shared" si="57"/>
        <v>PhD</v>
      </c>
    </row>
    <row r="1857" spans="1:17">
      <c r="A1857" s="2">
        <v>1281</v>
      </c>
      <c r="B1857" s="2">
        <v>129672</v>
      </c>
      <c r="C1857" s="2">
        <v>1</v>
      </c>
      <c r="D1857" s="2">
        <v>1</v>
      </c>
      <c r="E1857" s="2">
        <v>55</v>
      </c>
      <c r="F1857" s="2">
        <v>0</v>
      </c>
      <c r="G1857" s="2">
        <v>0</v>
      </c>
      <c r="H1857" s="2">
        <v>0</v>
      </c>
      <c r="I1857" s="2">
        <v>1</v>
      </c>
      <c r="J1857" s="2">
        <v>0</v>
      </c>
      <c r="K1857" s="2">
        <v>0</v>
      </c>
      <c r="L1857" s="2">
        <v>1</v>
      </c>
      <c r="M1857" s="2">
        <v>0</v>
      </c>
      <c r="N1857" s="2">
        <v>0</v>
      </c>
      <c r="O1857" s="2" t="s">
        <v>18</v>
      </c>
      <c r="P1857" s="2" t="str">
        <f t="shared" si="56"/>
        <v>Together</v>
      </c>
      <c r="Q1857" t="str">
        <f t="shared" si="57"/>
        <v>Graduate</v>
      </c>
    </row>
    <row r="1858" spans="1:17">
      <c r="A1858" s="2">
        <v>3001</v>
      </c>
      <c r="B1858" s="2">
        <v>129672</v>
      </c>
      <c r="C1858" s="2">
        <v>1</v>
      </c>
      <c r="D1858" s="2">
        <v>1</v>
      </c>
      <c r="E1858" s="2">
        <v>55</v>
      </c>
      <c r="F1858" s="2">
        <v>0</v>
      </c>
      <c r="G1858" s="2">
        <v>0</v>
      </c>
      <c r="H1858" s="2">
        <v>0</v>
      </c>
      <c r="I1858" s="2">
        <v>1</v>
      </c>
      <c r="J1858" s="2">
        <v>0</v>
      </c>
      <c r="K1858" s="2">
        <v>0</v>
      </c>
      <c r="L1858" s="2">
        <v>1</v>
      </c>
      <c r="M1858" s="2">
        <v>0</v>
      </c>
      <c r="N1858" s="2">
        <v>0</v>
      </c>
      <c r="O1858" s="2" t="s">
        <v>20</v>
      </c>
      <c r="P1858" s="2" t="str">
        <f t="shared" si="56"/>
        <v>Together</v>
      </c>
      <c r="Q1858" t="str">
        <f t="shared" si="57"/>
        <v>Graduate</v>
      </c>
    </row>
    <row r="1859" spans="1:17">
      <c r="A1859" s="2">
        <v>1194</v>
      </c>
      <c r="B1859" s="2">
        <v>129604</v>
      </c>
      <c r="C1859" s="2">
        <v>1</v>
      </c>
      <c r="D1859" s="2">
        <v>0</v>
      </c>
      <c r="E1859" s="2">
        <v>32</v>
      </c>
      <c r="F1859" s="2">
        <v>0</v>
      </c>
      <c r="G1859" s="2">
        <v>0</v>
      </c>
      <c r="H1859" s="2">
        <v>0</v>
      </c>
      <c r="I1859" s="2">
        <v>1</v>
      </c>
      <c r="J1859" s="2">
        <v>0</v>
      </c>
      <c r="K1859" s="2">
        <v>0</v>
      </c>
      <c r="L1859" s="2">
        <v>1</v>
      </c>
      <c r="M1859" s="2">
        <v>0</v>
      </c>
      <c r="N1859" s="2">
        <v>0</v>
      </c>
      <c r="O1859" s="2" t="s">
        <v>19</v>
      </c>
      <c r="P1859" s="2" t="str">
        <f t="shared" ref="P1859:P1922" si="58">IF(F1859=1, "Divorced", IF(G1859=1, "Married", IF(H1859=1, "Single", IF(I1859=1, "Together",IF(J1859=1, "Widow",NA())))))</f>
        <v>Together</v>
      </c>
      <c r="Q1859" t="str">
        <f t="shared" ref="Q1859:Q1922" si="59">IF(K1859=1, "Basic", IF(L1859=1, "Graduate", IF(M1859=1, "Master",IF(N1859=1, "PhD",NA()))))</f>
        <v>Graduate</v>
      </c>
    </row>
    <row r="1860" spans="1:17">
      <c r="A1860" s="2">
        <v>1356</v>
      </c>
      <c r="B1860" s="2">
        <v>129548</v>
      </c>
      <c r="C1860" s="2">
        <v>1</v>
      </c>
      <c r="D1860" s="2">
        <v>0</v>
      </c>
      <c r="E1860" s="2">
        <v>50</v>
      </c>
      <c r="F1860" s="2">
        <v>0</v>
      </c>
      <c r="G1860" s="2">
        <v>0</v>
      </c>
      <c r="H1860" s="2">
        <v>1</v>
      </c>
      <c r="I1860" s="2">
        <v>0</v>
      </c>
      <c r="J1860" s="2">
        <v>0</v>
      </c>
      <c r="K1860" s="2">
        <v>0</v>
      </c>
      <c r="L1860" s="2">
        <v>0</v>
      </c>
      <c r="M1860" s="2">
        <v>1</v>
      </c>
      <c r="N1860" s="2">
        <v>0</v>
      </c>
      <c r="O1860" s="2" t="s">
        <v>19</v>
      </c>
      <c r="P1860" s="2" t="str">
        <f t="shared" si="58"/>
        <v>Single</v>
      </c>
      <c r="Q1860" t="str">
        <f t="shared" si="59"/>
        <v>Master</v>
      </c>
    </row>
    <row r="1861" spans="1:17">
      <c r="A1861" s="2">
        <v>2908</v>
      </c>
      <c r="B1861" s="2">
        <v>129543</v>
      </c>
      <c r="C1861" s="2">
        <v>2</v>
      </c>
      <c r="D1861" s="2">
        <v>0</v>
      </c>
      <c r="E1861" s="2">
        <v>52</v>
      </c>
      <c r="F1861" s="2">
        <v>0</v>
      </c>
      <c r="G1861" s="2">
        <v>1</v>
      </c>
      <c r="H1861" s="2">
        <v>0</v>
      </c>
      <c r="I1861" s="2">
        <v>0</v>
      </c>
      <c r="J1861" s="2">
        <v>0</v>
      </c>
      <c r="K1861" s="2">
        <v>0</v>
      </c>
      <c r="L1861" s="2">
        <v>0</v>
      </c>
      <c r="M1861" s="2">
        <v>1</v>
      </c>
      <c r="N1861" s="2">
        <v>0</v>
      </c>
      <c r="O1861" s="2" t="s">
        <v>22</v>
      </c>
      <c r="P1861" s="2" t="str">
        <f t="shared" si="58"/>
        <v>Married</v>
      </c>
      <c r="Q1861" t="str">
        <f t="shared" si="59"/>
        <v>Master</v>
      </c>
    </row>
    <row r="1862" spans="1:17">
      <c r="A1862" s="2">
        <v>2931</v>
      </c>
      <c r="B1862" s="2">
        <v>129478</v>
      </c>
      <c r="C1862" s="2">
        <v>1</v>
      </c>
      <c r="D1862" s="2">
        <v>0</v>
      </c>
      <c r="E1862" s="2">
        <v>44</v>
      </c>
      <c r="F1862" s="2">
        <v>0</v>
      </c>
      <c r="G1862" s="2">
        <v>0</v>
      </c>
      <c r="H1862" s="2">
        <v>0</v>
      </c>
      <c r="I1862" s="2">
        <v>1</v>
      </c>
      <c r="J1862" s="2">
        <v>0</v>
      </c>
      <c r="K1862" s="2">
        <v>0</v>
      </c>
      <c r="L1862" s="2">
        <v>1</v>
      </c>
      <c r="M1862" s="2">
        <v>0</v>
      </c>
      <c r="N1862" s="2">
        <v>0</v>
      </c>
      <c r="O1862" s="2" t="s">
        <v>18</v>
      </c>
      <c r="P1862" s="2" t="str">
        <f t="shared" si="58"/>
        <v>Together</v>
      </c>
      <c r="Q1862" t="str">
        <f t="shared" si="59"/>
        <v>Graduate</v>
      </c>
    </row>
    <row r="1863" spans="1:17">
      <c r="A1863" s="2">
        <v>1080</v>
      </c>
      <c r="B1863" s="2">
        <v>129440</v>
      </c>
      <c r="C1863" s="2">
        <v>1</v>
      </c>
      <c r="D1863" s="2">
        <v>1</v>
      </c>
      <c r="E1863" s="2">
        <v>60</v>
      </c>
      <c r="F1863" s="2">
        <v>0</v>
      </c>
      <c r="G1863" s="2">
        <v>1</v>
      </c>
      <c r="H1863" s="2">
        <v>0</v>
      </c>
      <c r="I1863" s="2">
        <v>0</v>
      </c>
      <c r="J1863" s="2">
        <v>0</v>
      </c>
      <c r="K1863" s="2">
        <v>0</v>
      </c>
      <c r="L1863" s="2">
        <v>1</v>
      </c>
      <c r="M1863" s="2">
        <v>0</v>
      </c>
      <c r="N1863" s="2">
        <v>0</v>
      </c>
      <c r="O1863" s="2" t="s">
        <v>19</v>
      </c>
      <c r="P1863" s="2" t="str">
        <f t="shared" si="58"/>
        <v>Married</v>
      </c>
      <c r="Q1863" t="str">
        <f t="shared" si="59"/>
        <v>Graduate</v>
      </c>
    </row>
    <row r="1864" spans="1:17">
      <c r="A1864" s="2">
        <v>3107</v>
      </c>
      <c r="B1864" s="2">
        <v>129435</v>
      </c>
      <c r="C1864" s="2">
        <v>1</v>
      </c>
      <c r="D1864" s="2">
        <v>1</v>
      </c>
      <c r="E1864" s="2">
        <v>54</v>
      </c>
      <c r="F1864" s="2">
        <v>1</v>
      </c>
      <c r="G1864" s="2">
        <v>0</v>
      </c>
      <c r="H1864" s="2">
        <v>0</v>
      </c>
      <c r="I1864" s="2">
        <v>0</v>
      </c>
      <c r="J1864" s="2">
        <v>0</v>
      </c>
      <c r="K1864" s="2">
        <v>0</v>
      </c>
      <c r="L1864" s="2">
        <v>0</v>
      </c>
      <c r="M1864" s="2">
        <v>1</v>
      </c>
      <c r="N1864" s="2">
        <v>0</v>
      </c>
      <c r="O1864" s="2" t="s">
        <v>17</v>
      </c>
      <c r="P1864" s="2" t="str">
        <f t="shared" si="58"/>
        <v>Divorced</v>
      </c>
      <c r="Q1864" t="str">
        <f t="shared" si="59"/>
        <v>Master</v>
      </c>
    </row>
    <row r="1865" spans="1:17">
      <c r="A1865" s="2">
        <v>1260</v>
      </c>
      <c r="B1865" s="2">
        <v>129315</v>
      </c>
      <c r="C1865" s="2">
        <v>1</v>
      </c>
      <c r="D1865" s="2">
        <v>1</v>
      </c>
      <c r="E1865" s="2">
        <v>60</v>
      </c>
      <c r="F1865" s="2">
        <v>0</v>
      </c>
      <c r="G1865" s="2">
        <v>1</v>
      </c>
      <c r="H1865" s="2">
        <v>0</v>
      </c>
      <c r="I1865" s="2">
        <v>0</v>
      </c>
      <c r="J1865" s="2">
        <v>0</v>
      </c>
      <c r="K1865" s="2">
        <v>0</v>
      </c>
      <c r="L1865" s="2">
        <v>1</v>
      </c>
      <c r="M1865" s="2">
        <v>0</v>
      </c>
      <c r="N1865" s="2">
        <v>0</v>
      </c>
      <c r="O1865" s="2" t="s">
        <v>19</v>
      </c>
      <c r="P1865" s="2" t="str">
        <f t="shared" si="58"/>
        <v>Married</v>
      </c>
      <c r="Q1865" t="str">
        <f t="shared" si="59"/>
        <v>Graduate</v>
      </c>
    </row>
    <row r="1866" spans="1:17">
      <c r="A1866" s="2">
        <v>1551</v>
      </c>
      <c r="B1866" s="2">
        <v>129298</v>
      </c>
      <c r="C1866" s="2">
        <v>1</v>
      </c>
      <c r="D1866" s="2">
        <v>1</v>
      </c>
      <c r="E1866" s="2">
        <v>69</v>
      </c>
      <c r="F1866" s="2">
        <v>0</v>
      </c>
      <c r="G1866" s="2">
        <v>0</v>
      </c>
      <c r="H1866" s="2">
        <v>0</v>
      </c>
      <c r="I1866" s="2">
        <v>1</v>
      </c>
      <c r="J1866" s="2">
        <v>0</v>
      </c>
      <c r="K1866" s="2">
        <v>0</v>
      </c>
      <c r="L1866" s="2">
        <v>0</v>
      </c>
      <c r="M1866" s="2">
        <v>1</v>
      </c>
      <c r="N1866" s="2">
        <v>0</v>
      </c>
      <c r="O1866" s="2" t="s">
        <v>18</v>
      </c>
      <c r="P1866" s="2" t="str">
        <f t="shared" si="58"/>
        <v>Together</v>
      </c>
      <c r="Q1866" t="str">
        <f t="shared" si="59"/>
        <v>Master</v>
      </c>
    </row>
    <row r="1867" spans="1:17">
      <c r="A1867" s="2">
        <v>2805</v>
      </c>
      <c r="B1867" s="2">
        <v>129236</v>
      </c>
      <c r="C1867" s="2">
        <v>1</v>
      </c>
      <c r="D1867" s="2">
        <v>0</v>
      </c>
      <c r="E1867" s="2">
        <v>33</v>
      </c>
      <c r="F1867" s="2">
        <v>0</v>
      </c>
      <c r="G1867" s="2">
        <v>0</v>
      </c>
      <c r="H1867" s="2">
        <v>1</v>
      </c>
      <c r="I1867" s="2">
        <v>0</v>
      </c>
      <c r="J1867" s="2">
        <v>0</v>
      </c>
      <c r="K1867" s="2">
        <v>0</v>
      </c>
      <c r="L1867" s="2">
        <v>1</v>
      </c>
      <c r="M1867" s="2">
        <v>0</v>
      </c>
      <c r="N1867" s="2">
        <v>0</v>
      </c>
      <c r="O1867" s="2" t="s">
        <v>18</v>
      </c>
      <c r="P1867" s="2" t="str">
        <f t="shared" si="58"/>
        <v>Single</v>
      </c>
      <c r="Q1867" t="str">
        <f t="shared" si="59"/>
        <v>Graduate</v>
      </c>
    </row>
    <row r="1868" spans="1:17">
      <c r="A1868" s="2">
        <v>1650</v>
      </c>
      <c r="B1868" s="2">
        <v>129187</v>
      </c>
      <c r="C1868" s="2">
        <v>1</v>
      </c>
      <c r="D1868" s="2">
        <v>0</v>
      </c>
      <c r="E1868" s="2">
        <v>52</v>
      </c>
      <c r="F1868" s="2">
        <v>0</v>
      </c>
      <c r="G1868" s="2">
        <v>1</v>
      </c>
      <c r="H1868" s="2">
        <v>0</v>
      </c>
      <c r="I1868" s="2">
        <v>0</v>
      </c>
      <c r="J1868" s="2">
        <v>0</v>
      </c>
      <c r="K1868" s="2">
        <v>0</v>
      </c>
      <c r="L1868" s="2">
        <v>0</v>
      </c>
      <c r="M1868" s="2">
        <v>0</v>
      </c>
      <c r="N1868" s="2">
        <v>1</v>
      </c>
      <c r="O1868" s="2" t="s">
        <v>19</v>
      </c>
      <c r="P1868" s="2" t="str">
        <f t="shared" si="58"/>
        <v>Married</v>
      </c>
      <c r="Q1868" t="str">
        <f t="shared" si="59"/>
        <v>PhD</v>
      </c>
    </row>
    <row r="1869" spans="1:17">
      <c r="A1869" s="2">
        <v>1634</v>
      </c>
      <c r="B1869" s="2">
        <v>129103</v>
      </c>
      <c r="C1869" s="2">
        <v>1</v>
      </c>
      <c r="D1869" s="2">
        <v>0</v>
      </c>
      <c r="E1869" s="2">
        <v>35</v>
      </c>
      <c r="F1869" s="2">
        <v>0</v>
      </c>
      <c r="G1869" s="2">
        <v>0</v>
      </c>
      <c r="H1869" s="2">
        <v>0</v>
      </c>
      <c r="I1869" s="2">
        <v>1</v>
      </c>
      <c r="J1869" s="2">
        <v>0</v>
      </c>
      <c r="K1869" s="2">
        <v>0</v>
      </c>
      <c r="L1869" s="2">
        <v>1</v>
      </c>
      <c r="M1869" s="2">
        <v>0</v>
      </c>
      <c r="N1869" s="2">
        <v>0</v>
      </c>
      <c r="O1869" s="2" t="s">
        <v>21</v>
      </c>
      <c r="P1869" s="2" t="str">
        <f t="shared" si="58"/>
        <v>Together</v>
      </c>
      <c r="Q1869" t="str">
        <f t="shared" si="59"/>
        <v>Graduate</v>
      </c>
    </row>
    <row r="1870" spans="1:17">
      <c r="A1870" s="2">
        <v>3017</v>
      </c>
      <c r="B1870" s="2">
        <v>129009</v>
      </c>
      <c r="C1870" s="2">
        <v>1</v>
      </c>
      <c r="D1870" s="2">
        <v>0</v>
      </c>
      <c r="E1870" s="2">
        <v>39</v>
      </c>
      <c r="F1870" s="2">
        <v>0</v>
      </c>
      <c r="G1870" s="2">
        <v>1</v>
      </c>
      <c r="H1870" s="2">
        <v>0</v>
      </c>
      <c r="I1870" s="2">
        <v>0</v>
      </c>
      <c r="J1870" s="2">
        <v>0</v>
      </c>
      <c r="K1870" s="2">
        <v>0</v>
      </c>
      <c r="L1870" s="2">
        <v>1</v>
      </c>
      <c r="M1870" s="2">
        <v>0</v>
      </c>
      <c r="N1870" s="2">
        <v>0</v>
      </c>
      <c r="O1870" s="2" t="s">
        <v>17</v>
      </c>
      <c r="P1870" s="2" t="str">
        <f t="shared" si="58"/>
        <v>Married</v>
      </c>
      <c r="Q1870" t="str">
        <f t="shared" si="59"/>
        <v>Graduate</v>
      </c>
    </row>
    <row r="1871" spans="1:17">
      <c r="A1871" s="2">
        <v>2752</v>
      </c>
      <c r="B1871" s="2">
        <v>128973</v>
      </c>
      <c r="C1871" s="2">
        <v>0</v>
      </c>
      <c r="D1871" s="2">
        <v>0</v>
      </c>
      <c r="E1871" s="2">
        <v>43</v>
      </c>
      <c r="F1871" s="2">
        <v>0</v>
      </c>
      <c r="G1871" s="2">
        <v>1</v>
      </c>
      <c r="H1871" s="2">
        <v>0</v>
      </c>
      <c r="I1871" s="2">
        <v>0</v>
      </c>
      <c r="J1871" s="2">
        <v>0</v>
      </c>
      <c r="K1871" s="2">
        <v>0</v>
      </c>
      <c r="L1871" s="2">
        <v>0</v>
      </c>
      <c r="M1871" s="2">
        <v>0</v>
      </c>
      <c r="N1871" s="2">
        <v>1</v>
      </c>
      <c r="O1871" s="2" t="s">
        <v>22</v>
      </c>
      <c r="P1871" s="2" t="str">
        <f t="shared" si="58"/>
        <v>Married</v>
      </c>
      <c r="Q1871" t="str">
        <f t="shared" si="59"/>
        <v>PhD</v>
      </c>
    </row>
    <row r="1872" spans="1:17">
      <c r="A1872" s="2">
        <v>1301</v>
      </c>
      <c r="B1872" s="2">
        <v>128839</v>
      </c>
      <c r="C1872" s="2">
        <v>1</v>
      </c>
      <c r="D1872" s="2">
        <v>1</v>
      </c>
      <c r="E1872" s="2">
        <v>64</v>
      </c>
      <c r="F1872" s="2">
        <v>0</v>
      </c>
      <c r="G1872" s="2">
        <v>0</v>
      </c>
      <c r="H1872" s="2">
        <v>0</v>
      </c>
      <c r="I1872" s="2">
        <v>1</v>
      </c>
      <c r="J1872" s="2">
        <v>0</v>
      </c>
      <c r="K1872" s="2">
        <v>0</v>
      </c>
      <c r="L1872" s="2">
        <v>0</v>
      </c>
      <c r="M1872" s="2">
        <v>1</v>
      </c>
      <c r="N1872" s="2">
        <v>0</v>
      </c>
      <c r="O1872" s="2" t="s">
        <v>17</v>
      </c>
      <c r="P1872" s="2" t="str">
        <f t="shared" si="58"/>
        <v>Together</v>
      </c>
      <c r="Q1872" t="str">
        <f t="shared" si="59"/>
        <v>Master</v>
      </c>
    </row>
    <row r="1873" spans="1:17">
      <c r="A1873" s="2">
        <v>1612</v>
      </c>
      <c r="B1873" s="2">
        <v>128769</v>
      </c>
      <c r="C1873" s="2">
        <v>1</v>
      </c>
      <c r="D1873" s="2">
        <v>0</v>
      </c>
      <c r="E1873" s="2">
        <v>43</v>
      </c>
      <c r="F1873" s="2">
        <v>0</v>
      </c>
      <c r="G1873" s="2">
        <v>0</v>
      </c>
      <c r="H1873" s="2">
        <v>1</v>
      </c>
      <c r="I1873" s="2">
        <v>0</v>
      </c>
      <c r="J1873" s="2">
        <v>0</v>
      </c>
      <c r="K1873" s="2">
        <v>0</v>
      </c>
      <c r="L1873" s="2">
        <v>1</v>
      </c>
      <c r="M1873" s="2">
        <v>0</v>
      </c>
      <c r="N1873" s="2">
        <v>0</v>
      </c>
      <c r="O1873" s="2" t="s">
        <v>22</v>
      </c>
      <c r="P1873" s="2" t="str">
        <f t="shared" si="58"/>
        <v>Single</v>
      </c>
      <c r="Q1873" t="str">
        <f t="shared" si="59"/>
        <v>Graduate</v>
      </c>
    </row>
    <row r="1874" spans="1:17">
      <c r="A1874" s="2">
        <v>2032</v>
      </c>
      <c r="B1874" s="2">
        <v>128764</v>
      </c>
      <c r="C1874" s="2">
        <v>1</v>
      </c>
      <c r="D1874" s="2">
        <v>1</v>
      </c>
      <c r="E1874" s="2">
        <v>54</v>
      </c>
      <c r="F1874" s="2">
        <v>0</v>
      </c>
      <c r="G1874" s="2">
        <v>0</v>
      </c>
      <c r="H1874" s="2">
        <v>0</v>
      </c>
      <c r="I1874" s="2">
        <v>1</v>
      </c>
      <c r="J1874" s="2">
        <v>0</v>
      </c>
      <c r="K1874" s="2">
        <v>0</v>
      </c>
      <c r="L1874" s="2">
        <v>0</v>
      </c>
      <c r="M1874" s="2">
        <v>0</v>
      </c>
      <c r="N1874" s="2">
        <v>1</v>
      </c>
      <c r="O1874" s="2" t="s">
        <v>22</v>
      </c>
      <c r="P1874" s="2" t="str">
        <f t="shared" si="58"/>
        <v>Together</v>
      </c>
      <c r="Q1874" t="str">
        <f t="shared" si="59"/>
        <v>PhD</v>
      </c>
    </row>
    <row r="1875" spans="1:17">
      <c r="A1875" s="2">
        <v>1160</v>
      </c>
      <c r="B1875" s="2">
        <v>128718</v>
      </c>
      <c r="C1875" s="2">
        <v>1</v>
      </c>
      <c r="D1875" s="2">
        <v>0</v>
      </c>
      <c r="E1875" s="2">
        <v>38</v>
      </c>
      <c r="F1875" s="2">
        <v>0</v>
      </c>
      <c r="G1875" s="2">
        <v>1</v>
      </c>
      <c r="H1875" s="2">
        <v>0</v>
      </c>
      <c r="I1875" s="2">
        <v>0</v>
      </c>
      <c r="J1875" s="2">
        <v>0</v>
      </c>
      <c r="K1875" s="2">
        <v>0</v>
      </c>
      <c r="L1875" s="2">
        <v>1</v>
      </c>
      <c r="M1875" s="2">
        <v>0</v>
      </c>
      <c r="N1875" s="2">
        <v>0</v>
      </c>
      <c r="O1875" s="2" t="s">
        <v>21</v>
      </c>
      <c r="P1875" s="2" t="str">
        <f t="shared" si="58"/>
        <v>Married</v>
      </c>
      <c r="Q1875" t="str">
        <f t="shared" si="59"/>
        <v>Graduate</v>
      </c>
    </row>
    <row r="1876" spans="1:17">
      <c r="A1876" s="2">
        <v>1424</v>
      </c>
      <c r="B1876" s="2">
        <v>128691</v>
      </c>
      <c r="C1876" s="2">
        <v>1</v>
      </c>
      <c r="D1876" s="2">
        <v>0</v>
      </c>
      <c r="E1876" s="2">
        <v>31</v>
      </c>
      <c r="F1876" s="2">
        <v>0</v>
      </c>
      <c r="G1876" s="2">
        <v>1</v>
      </c>
      <c r="H1876" s="2">
        <v>0</v>
      </c>
      <c r="I1876" s="2">
        <v>0</v>
      </c>
      <c r="J1876" s="2">
        <v>0</v>
      </c>
      <c r="K1876" s="2">
        <v>0</v>
      </c>
      <c r="L1876" s="2">
        <v>1</v>
      </c>
      <c r="M1876" s="2">
        <v>0</v>
      </c>
      <c r="N1876" s="2">
        <v>0</v>
      </c>
      <c r="O1876" s="2" t="s">
        <v>21</v>
      </c>
      <c r="P1876" s="2" t="str">
        <f t="shared" si="58"/>
        <v>Married</v>
      </c>
      <c r="Q1876" t="str">
        <f t="shared" si="59"/>
        <v>Graduate</v>
      </c>
    </row>
    <row r="1877" spans="1:17">
      <c r="A1877" s="2">
        <v>2219</v>
      </c>
      <c r="B1877" s="2">
        <v>128691</v>
      </c>
      <c r="C1877" s="2">
        <v>1</v>
      </c>
      <c r="D1877" s="2">
        <v>0</v>
      </c>
      <c r="E1877" s="2">
        <v>31</v>
      </c>
      <c r="F1877" s="2">
        <v>0</v>
      </c>
      <c r="G1877" s="2">
        <v>1</v>
      </c>
      <c r="H1877" s="2">
        <v>0</v>
      </c>
      <c r="I1877" s="2">
        <v>0</v>
      </c>
      <c r="J1877" s="2">
        <v>0</v>
      </c>
      <c r="K1877" s="2">
        <v>0</v>
      </c>
      <c r="L1877" s="2">
        <v>1</v>
      </c>
      <c r="M1877" s="2">
        <v>0</v>
      </c>
      <c r="N1877" s="2">
        <v>0</v>
      </c>
      <c r="O1877" s="2" t="s">
        <v>17</v>
      </c>
      <c r="P1877" s="2" t="str">
        <f t="shared" si="58"/>
        <v>Married</v>
      </c>
      <c r="Q1877" t="str">
        <f t="shared" si="59"/>
        <v>Graduate</v>
      </c>
    </row>
    <row r="1878" spans="1:17">
      <c r="A1878" s="2">
        <v>2007</v>
      </c>
      <c r="B1878" s="2">
        <v>128647</v>
      </c>
      <c r="C1878" s="2">
        <v>1</v>
      </c>
      <c r="D1878" s="2">
        <v>0</v>
      </c>
      <c r="E1878" s="2">
        <v>42</v>
      </c>
      <c r="F1878" s="2">
        <v>0</v>
      </c>
      <c r="G1878" s="2">
        <v>0</v>
      </c>
      <c r="H1878" s="2">
        <v>1</v>
      </c>
      <c r="I1878" s="2">
        <v>0</v>
      </c>
      <c r="J1878" s="2">
        <v>0</v>
      </c>
      <c r="K1878" s="2">
        <v>0</v>
      </c>
      <c r="L1878" s="2">
        <v>1</v>
      </c>
      <c r="M1878" s="2">
        <v>0</v>
      </c>
      <c r="N1878" s="2">
        <v>0</v>
      </c>
      <c r="O1878" s="2" t="s">
        <v>18</v>
      </c>
      <c r="P1878" s="2" t="str">
        <f t="shared" si="58"/>
        <v>Single</v>
      </c>
      <c r="Q1878" t="str">
        <f t="shared" si="59"/>
        <v>Graduate</v>
      </c>
    </row>
    <row r="1879" spans="1:17">
      <c r="A1879" s="2">
        <v>2995</v>
      </c>
      <c r="B1879" s="2">
        <v>128587</v>
      </c>
      <c r="C1879" s="2">
        <v>1</v>
      </c>
      <c r="D1879" s="2">
        <v>0</v>
      </c>
      <c r="E1879" s="2">
        <v>42</v>
      </c>
      <c r="F1879" s="2">
        <v>0</v>
      </c>
      <c r="G1879" s="2">
        <v>0</v>
      </c>
      <c r="H1879" s="2">
        <v>0</v>
      </c>
      <c r="I1879" s="2">
        <v>1</v>
      </c>
      <c r="J1879" s="2">
        <v>0</v>
      </c>
      <c r="K1879" s="2">
        <v>0</v>
      </c>
      <c r="L1879" s="2">
        <v>1</v>
      </c>
      <c r="M1879" s="2">
        <v>0</v>
      </c>
      <c r="N1879" s="2">
        <v>0</v>
      </c>
      <c r="O1879" s="2" t="s">
        <v>20</v>
      </c>
      <c r="P1879" s="2" t="str">
        <f t="shared" si="58"/>
        <v>Together</v>
      </c>
      <c r="Q1879" t="str">
        <f t="shared" si="59"/>
        <v>Graduate</v>
      </c>
    </row>
    <row r="1880" spans="1:17">
      <c r="A1880" s="2">
        <v>1518</v>
      </c>
      <c r="B1880" s="2">
        <v>128567</v>
      </c>
      <c r="C1880" s="2">
        <v>1</v>
      </c>
      <c r="D1880" s="2">
        <v>0</v>
      </c>
      <c r="E1880" s="2">
        <v>38</v>
      </c>
      <c r="F1880" s="2">
        <v>0</v>
      </c>
      <c r="G1880" s="2">
        <v>0</v>
      </c>
      <c r="H1880" s="2">
        <v>1</v>
      </c>
      <c r="I1880" s="2">
        <v>0</v>
      </c>
      <c r="J1880" s="2">
        <v>0</v>
      </c>
      <c r="K1880" s="2">
        <v>0</v>
      </c>
      <c r="L1880" s="2">
        <v>1</v>
      </c>
      <c r="M1880" s="2">
        <v>0</v>
      </c>
      <c r="N1880" s="2">
        <v>0</v>
      </c>
      <c r="O1880" s="2" t="s">
        <v>19</v>
      </c>
      <c r="P1880" s="2" t="str">
        <f t="shared" si="58"/>
        <v>Single</v>
      </c>
      <c r="Q1880" t="str">
        <f t="shared" si="59"/>
        <v>Graduate</v>
      </c>
    </row>
    <row r="1881" spans="1:17">
      <c r="A1881" s="2">
        <v>2770</v>
      </c>
      <c r="B1881" s="2">
        <v>128520</v>
      </c>
      <c r="C1881" s="2">
        <v>1</v>
      </c>
      <c r="D1881" s="2">
        <v>1</v>
      </c>
      <c r="E1881" s="2">
        <v>60</v>
      </c>
      <c r="F1881" s="2">
        <v>0</v>
      </c>
      <c r="G1881" s="2">
        <v>1</v>
      </c>
      <c r="H1881" s="2">
        <v>0</v>
      </c>
      <c r="I1881" s="2">
        <v>0</v>
      </c>
      <c r="J1881" s="2">
        <v>0</v>
      </c>
      <c r="K1881" s="2">
        <v>0</v>
      </c>
      <c r="L1881" s="2">
        <v>0</v>
      </c>
      <c r="M1881" s="2">
        <v>1</v>
      </c>
      <c r="N1881" s="2">
        <v>0</v>
      </c>
      <c r="O1881" s="2" t="s">
        <v>22</v>
      </c>
      <c r="P1881" s="2" t="str">
        <f t="shared" si="58"/>
        <v>Married</v>
      </c>
      <c r="Q1881" t="str">
        <f t="shared" si="59"/>
        <v>Master</v>
      </c>
    </row>
    <row r="1882" spans="1:17">
      <c r="A1882" s="2">
        <v>2159</v>
      </c>
      <c r="B1882" s="2">
        <v>128510</v>
      </c>
      <c r="C1882" s="2">
        <v>1</v>
      </c>
      <c r="D1882" s="2">
        <v>1</v>
      </c>
      <c r="E1882" s="2">
        <v>39</v>
      </c>
      <c r="F1882" s="2">
        <v>1</v>
      </c>
      <c r="G1882" s="2">
        <v>0</v>
      </c>
      <c r="H1882" s="2">
        <v>0</v>
      </c>
      <c r="I1882" s="2">
        <v>0</v>
      </c>
      <c r="J1882" s="2">
        <v>0</v>
      </c>
      <c r="K1882" s="2">
        <v>0</v>
      </c>
      <c r="L1882" s="2">
        <v>1</v>
      </c>
      <c r="M1882" s="2">
        <v>0</v>
      </c>
      <c r="N1882" s="2">
        <v>0</v>
      </c>
      <c r="O1882" s="2" t="s">
        <v>17</v>
      </c>
      <c r="P1882" s="2" t="str">
        <f t="shared" si="58"/>
        <v>Divorced</v>
      </c>
      <c r="Q1882" t="str">
        <f t="shared" si="59"/>
        <v>Graduate</v>
      </c>
    </row>
    <row r="1883" spans="1:17">
      <c r="A1883" s="2">
        <v>1473</v>
      </c>
      <c r="B1883" s="2">
        <v>128457</v>
      </c>
      <c r="C1883" s="2">
        <v>0</v>
      </c>
      <c r="D1883" s="2">
        <v>0</v>
      </c>
      <c r="E1883" s="2">
        <v>68</v>
      </c>
      <c r="F1883" s="2">
        <v>0</v>
      </c>
      <c r="G1883" s="2">
        <v>0</v>
      </c>
      <c r="H1883" s="2">
        <v>0</v>
      </c>
      <c r="I1883" s="2">
        <v>0</v>
      </c>
      <c r="J1883" s="2">
        <v>1</v>
      </c>
      <c r="K1883" s="2">
        <v>0</v>
      </c>
      <c r="L1883" s="2">
        <v>0</v>
      </c>
      <c r="M1883" s="2">
        <v>0</v>
      </c>
      <c r="N1883" s="2">
        <v>0</v>
      </c>
      <c r="O1883" s="2" t="s">
        <v>18</v>
      </c>
      <c r="P1883" s="2" t="str">
        <f t="shared" si="58"/>
        <v>Widow</v>
      </c>
      <c r="Q1883" t="e">
        <f t="shared" si="59"/>
        <v>#N/A</v>
      </c>
    </row>
    <row r="1884" spans="1:17">
      <c r="A1884" s="2">
        <v>1346</v>
      </c>
      <c r="B1884" s="2">
        <v>128442</v>
      </c>
      <c r="C1884" s="2">
        <v>2</v>
      </c>
      <c r="D1884" s="2">
        <v>0</v>
      </c>
      <c r="E1884" s="2">
        <v>42</v>
      </c>
      <c r="F1884" s="2">
        <v>0</v>
      </c>
      <c r="G1884" s="2">
        <v>1</v>
      </c>
      <c r="H1884" s="2">
        <v>0</v>
      </c>
      <c r="I1884" s="2">
        <v>0</v>
      </c>
      <c r="J1884" s="2">
        <v>0</v>
      </c>
      <c r="K1884" s="2">
        <v>0</v>
      </c>
      <c r="L1884" s="2">
        <v>1</v>
      </c>
      <c r="M1884" s="2">
        <v>0</v>
      </c>
      <c r="N1884" s="2">
        <v>0</v>
      </c>
      <c r="O1884" s="2" t="s">
        <v>21</v>
      </c>
      <c r="P1884" s="2" t="str">
        <f t="shared" si="58"/>
        <v>Married</v>
      </c>
      <c r="Q1884" t="str">
        <f t="shared" si="59"/>
        <v>Graduate</v>
      </c>
    </row>
    <row r="1885" spans="1:17">
      <c r="A1885" s="2">
        <v>2002</v>
      </c>
      <c r="B1885" s="2">
        <v>128440</v>
      </c>
      <c r="C1885" s="2">
        <v>1</v>
      </c>
      <c r="D1885" s="2">
        <v>0</v>
      </c>
      <c r="E1885" s="2">
        <v>46</v>
      </c>
      <c r="F1885" s="2">
        <v>0</v>
      </c>
      <c r="G1885" s="2">
        <v>0</v>
      </c>
      <c r="H1885" s="2">
        <v>0</v>
      </c>
      <c r="I1885" s="2">
        <v>1</v>
      </c>
      <c r="J1885" s="2">
        <v>0</v>
      </c>
      <c r="K1885" s="2">
        <v>0</v>
      </c>
      <c r="L1885" s="2">
        <v>0</v>
      </c>
      <c r="M1885" s="2">
        <v>0</v>
      </c>
      <c r="N1885" s="2">
        <v>1</v>
      </c>
      <c r="O1885" s="2" t="s">
        <v>22</v>
      </c>
      <c r="P1885" s="2" t="str">
        <f t="shared" si="58"/>
        <v>Together</v>
      </c>
      <c r="Q1885" t="str">
        <f t="shared" si="59"/>
        <v>PhD</v>
      </c>
    </row>
    <row r="1886" spans="1:17">
      <c r="A1886" s="2">
        <v>2214</v>
      </c>
      <c r="B1886" s="2">
        <v>128427</v>
      </c>
      <c r="C1886" s="2">
        <v>1</v>
      </c>
      <c r="D1886" s="2">
        <v>0</v>
      </c>
      <c r="E1886" s="2">
        <v>37</v>
      </c>
      <c r="F1886" s="2">
        <v>0</v>
      </c>
      <c r="G1886" s="2">
        <v>0</v>
      </c>
      <c r="H1886" s="2">
        <v>0</v>
      </c>
      <c r="I1886" s="2">
        <v>1</v>
      </c>
      <c r="J1886" s="2">
        <v>0</v>
      </c>
      <c r="K1886" s="2">
        <v>0</v>
      </c>
      <c r="L1886" s="2">
        <v>1</v>
      </c>
      <c r="M1886" s="2">
        <v>0</v>
      </c>
      <c r="N1886" s="2">
        <v>0</v>
      </c>
      <c r="O1886" s="2" t="s">
        <v>19</v>
      </c>
      <c r="P1886" s="2" t="str">
        <f t="shared" si="58"/>
        <v>Together</v>
      </c>
      <c r="Q1886" t="str">
        <f t="shared" si="59"/>
        <v>Graduate</v>
      </c>
    </row>
    <row r="1887" spans="1:17">
      <c r="A1887" s="2">
        <v>3184</v>
      </c>
      <c r="B1887" s="2">
        <v>128427</v>
      </c>
      <c r="C1887" s="2">
        <v>1</v>
      </c>
      <c r="D1887" s="2">
        <v>0</v>
      </c>
      <c r="E1887" s="2">
        <v>37</v>
      </c>
      <c r="F1887" s="2">
        <v>0</v>
      </c>
      <c r="G1887" s="2">
        <v>0</v>
      </c>
      <c r="H1887" s="2">
        <v>0</v>
      </c>
      <c r="I1887" s="2">
        <v>1</v>
      </c>
      <c r="J1887" s="2">
        <v>0</v>
      </c>
      <c r="K1887" s="2">
        <v>0</v>
      </c>
      <c r="L1887" s="2">
        <v>1</v>
      </c>
      <c r="M1887" s="2">
        <v>0</v>
      </c>
      <c r="N1887" s="2">
        <v>0</v>
      </c>
      <c r="O1887" s="2" t="s">
        <v>22</v>
      </c>
      <c r="P1887" s="2" t="str">
        <f t="shared" si="58"/>
        <v>Together</v>
      </c>
      <c r="Q1887" t="str">
        <f t="shared" si="59"/>
        <v>Graduate</v>
      </c>
    </row>
    <row r="1888" spans="1:17">
      <c r="A1888" s="2">
        <v>2976</v>
      </c>
      <c r="B1888" s="2">
        <v>128420</v>
      </c>
      <c r="C1888" s="2">
        <v>1</v>
      </c>
      <c r="D1888" s="2">
        <v>0</v>
      </c>
      <c r="E1888" s="2">
        <v>53</v>
      </c>
      <c r="F1888" s="2">
        <v>1</v>
      </c>
      <c r="G1888" s="2">
        <v>0</v>
      </c>
      <c r="H1888" s="2">
        <v>0</v>
      </c>
      <c r="I1888" s="2">
        <v>0</v>
      </c>
      <c r="J1888" s="2">
        <v>0</v>
      </c>
      <c r="K1888" s="2">
        <v>0</v>
      </c>
      <c r="L1888" s="2">
        <v>0</v>
      </c>
      <c r="M1888" s="2">
        <v>0</v>
      </c>
      <c r="N1888" s="2">
        <v>1</v>
      </c>
      <c r="O1888" s="2" t="s">
        <v>19</v>
      </c>
      <c r="P1888" s="2" t="str">
        <f t="shared" si="58"/>
        <v>Divorced</v>
      </c>
      <c r="Q1888" t="str">
        <f t="shared" si="59"/>
        <v>PhD</v>
      </c>
    </row>
    <row r="1889" spans="1:17">
      <c r="A1889" s="2">
        <v>2721</v>
      </c>
      <c r="B1889" s="2">
        <v>128389</v>
      </c>
      <c r="C1889" s="2">
        <v>0</v>
      </c>
      <c r="D1889" s="2">
        <v>0</v>
      </c>
      <c r="E1889" s="2">
        <v>73</v>
      </c>
      <c r="F1889" s="2">
        <v>0</v>
      </c>
      <c r="G1889" s="2">
        <v>0</v>
      </c>
      <c r="H1889" s="2">
        <v>0</v>
      </c>
      <c r="I1889" s="2">
        <v>1</v>
      </c>
      <c r="J1889" s="2">
        <v>0</v>
      </c>
      <c r="K1889" s="2">
        <v>1</v>
      </c>
      <c r="L1889" s="2">
        <v>0</v>
      </c>
      <c r="M1889" s="2">
        <v>0</v>
      </c>
      <c r="N1889" s="2">
        <v>0</v>
      </c>
      <c r="O1889" s="2" t="s">
        <v>18</v>
      </c>
      <c r="P1889" s="2" t="str">
        <f t="shared" si="58"/>
        <v>Together</v>
      </c>
      <c r="Q1889" t="str">
        <f t="shared" si="59"/>
        <v>Basic</v>
      </c>
    </row>
    <row r="1890" spans="1:17">
      <c r="A1890" s="2">
        <v>2592</v>
      </c>
      <c r="B1890" s="2">
        <v>128359</v>
      </c>
      <c r="C1890" s="2">
        <v>1</v>
      </c>
      <c r="D1890" s="2">
        <v>0</v>
      </c>
      <c r="E1890" s="2">
        <v>37</v>
      </c>
      <c r="F1890" s="2">
        <v>0</v>
      </c>
      <c r="G1890" s="2">
        <v>0</v>
      </c>
      <c r="H1890" s="2">
        <v>0</v>
      </c>
      <c r="I1890" s="2">
        <v>1</v>
      </c>
      <c r="J1890" s="2">
        <v>0</v>
      </c>
      <c r="K1890" s="2">
        <v>0</v>
      </c>
      <c r="L1890" s="2">
        <v>1</v>
      </c>
      <c r="M1890" s="2">
        <v>0</v>
      </c>
      <c r="N1890" s="2">
        <v>0</v>
      </c>
      <c r="O1890" s="2" t="s">
        <v>19</v>
      </c>
      <c r="P1890" s="2" t="str">
        <f t="shared" si="58"/>
        <v>Together</v>
      </c>
      <c r="Q1890" t="str">
        <f t="shared" si="59"/>
        <v>Graduate</v>
      </c>
    </row>
    <row r="1891" spans="1:17">
      <c r="A1891" s="2">
        <v>1069</v>
      </c>
      <c r="B1891" s="2">
        <v>128332</v>
      </c>
      <c r="C1891" s="2">
        <v>0</v>
      </c>
      <c r="D1891" s="2">
        <v>0</v>
      </c>
      <c r="E1891" s="2">
        <v>68</v>
      </c>
      <c r="F1891" s="2">
        <v>0</v>
      </c>
      <c r="G1891" s="2">
        <v>1</v>
      </c>
      <c r="H1891" s="2">
        <v>0</v>
      </c>
      <c r="I1891" s="2">
        <v>0</v>
      </c>
      <c r="J1891" s="2">
        <v>0</v>
      </c>
      <c r="K1891" s="2">
        <v>0</v>
      </c>
      <c r="L1891" s="2">
        <v>1</v>
      </c>
      <c r="M1891" s="2">
        <v>0</v>
      </c>
      <c r="N1891" s="2">
        <v>0</v>
      </c>
      <c r="O1891" s="2" t="s">
        <v>20</v>
      </c>
      <c r="P1891" s="2" t="str">
        <f t="shared" si="58"/>
        <v>Married</v>
      </c>
      <c r="Q1891" t="str">
        <f t="shared" si="59"/>
        <v>Graduate</v>
      </c>
    </row>
    <row r="1892" spans="1:17">
      <c r="A1892" s="2">
        <v>2916</v>
      </c>
      <c r="B1892" s="2">
        <v>128320</v>
      </c>
      <c r="C1892" s="2">
        <v>0</v>
      </c>
      <c r="D1892" s="2">
        <v>1</v>
      </c>
      <c r="E1892" s="2">
        <v>70</v>
      </c>
      <c r="F1892" s="2">
        <v>0</v>
      </c>
      <c r="G1892" s="2">
        <v>0</v>
      </c>
      <c r="H1892" s="2">
        <v>0</v>
      </c>
      <c r="I1892" s="2">
        <v>1</v>
      </c>
      <c r="J1892" s="2">
        <v>0</v>
      </c>
      <c r="K1892" s="2">
        <v>0</v>
      </c>
      <c r="L1892" s="2">
        <v>1</v>
      </c>
      <c r="M1892" s="2">
        <v>0</v>
      </c>
      <c r="N1892" s="2">
        <v>0</v>
      </c>
      <c r="O1892" s="2" t="s">
        <v>19</v>
      </c>
      <c r="P1892" s="2" t="str">
        <f t="shared" si="58"/>
        <v>Together</v>
      </c>
      <c r="Q1892" t="str">
        <f t="shared" si="59"/>
        <v>Graduate</v>
      </c>
    </row>
    <row r="1893" spans="1:17">
      <c r="A1893" s="2">
        <v>1173</v>
      </c>
      <c r="B1893" s="2">
        <v>128249</v>
      </c>
      <c r="C1893" s="2">
        <v>0</v>
      </c>
      <c r="D1893" s="2">
        <v>0</v>
      </c>
      <c r="E1893" s="2">
        <v>59</v>
      </c>
      <c r="F1893" s="2">
        <v>0</v>
      </c>
      <c r="G1893" s="2">
        <v>1</v>
      </c>
      <c r="H1893" s="2">
        <v>0</v>
      </c>
      <c r="I1893" s="2">
        <v>0</v>
      </c>
      <c r="J1893" s="2">
        <v>0</v>
      </c>
      <c r="K1893" s="2">
        <v>1</v>
      </c>
      <c r="L1893" s="2">
        <v>0</v>
      </c>
      <c r="M1893" s="2">
        <v>0</v>
      </c>
      <c r="N1893" s="2">
        <v>0</v>
      </c>
      <c r="O1893" s="2" t="s">
        <v>18</v>
      </c>
      <c r="P1893" s="2" t="str">
        <f t="shared" si="58"/>
        <v>Married</v>
      </c>
      <c r="Q1893" t="str">
        <f t="shared" si="59"/>
        <v>Basic</v>
      </c>
    </row>
    <row r="1894" spans="1:17">
      <c r="A1894" s="2">
        <v>2743</v>
      </c>
      <c r="B1894" s="2">
        <v>128249</v>
      </c>
      <c r="C1894" s="2">
        <v>0</v>
      </c>
      <c r="D1894" s="2">
        <v>0</v>
      </c>
      <c r="E1894" s="2">
        <v>59</v>
      </c>
      <c r="F1894" s="2">
        <v>0</v>
      </c>
      <c r="G1894" s="2">
        <v>1</v>
      </c>
      <c r="H1894" s="2">
        <v>0</v>
      </c>
      <c r="I1894" s="2">
        <v>0</v>
      </c>
      <c r="J1894" s="2">
        <v>0</v>
      </c>
      <c r="K1894" s="2">
        <v>1</v>
      </c>
      <c r="L1894" s="2">
        <v>0</v>
      </c>
      <c r="M1894" s="2">
        <v>0</v>
      </c>
      <c r="N1894" s="2">
        <v>0</v>
      </c>
      <c r="O1894" s="2" t="s">
        <v>20</v>
      </c>
      <c r="P1894" s="2" t="str">
        <f t="shared" si="58"/>
        <v>Married</v>
      </c>
      <c r="Q1894" t="str">
        <f t="shared" si="59"/>
        <v>Basic</v>
      </c>
    </row>
    <row r="1895" spans="1:17">
      <c r="A1895" s="2">
        <v>2401</v>
      </c>
      <c r="B1895" s="2">
        <v>128164</v>
      </c>
      <c r="C1895" s="2">
        <v>1</v>
      </c>
      <c r="D1895" s="2">
        <v>0</v>
      </c>
      <c r="E1895" s="2">
        <v>50</v>
      </c>
      <c r="F1895" s="2">
        <v>0</v>
      </c>
      <c r="G1895" s="2">
        <v>1</v>
      </c>
      <c r="H1895" s="2">
        <v>0</v>
      </c>
      <c r="I1895" s="2">
        <v>0</v>
      </c>
      <c r="J1895" s="2">
        <v>0</v>
      </c>
      <c r="K1895" s="2">
        <v>0</v>
      </c>
      <c r="L1895" s="2">
        <v>1</v>
      </c>
      <c r="M1895" s="2">
        <v>0</v>
      </c>
      <c r="N1895" s="2">
        <v>0</v>
      </c>
      <c r="O1895" s="2" t="s">
        <v>20</v>
      </c>
      <c r="P1895" s="2" t="str">
        <f t="shared" si="58"/>
        <v>Married</v>
      </c>
      <c r="Q1895" t="str">
        <f t="shared" si="59"/>
        <v>Graduate</v>
      </c>
    </row>
    <row r="1896" spans="1:17">
      <c r="A1896" s="2">
        <v>2503</v>
      </c>
      <c r="B1896" s="2">
        <v>128087</v>
      </c>
      <c r="C1896" s="2">
        <v>1</v>
      </c>
      <c r="D1896" s="2">
        <v>1</v>
      </c>
      <c r="E1896" s="2">
        <v>62</v>
      </c>
      <c r="F1896" s="2">
        <v>0</v>
      </c>
      <c r="G1896" s="2">
        <v>0</v>
      </c>
      <c r="H1896" s="2">
        <v>0</v>
      </c>
      <c r="I1896" s="2">
        <v>1</v>
      </c>
      <c r="J1896" s="2">
        <v>0</v>
      </c>
      <c r="K1896" s="2">
        <v>0</v>
      </c>
      <c r="L1896" s="2">
        <v>1</v>
      </c>
      <c r="M1896" s="2">
        <v>0</v>
      </c>
      <c r="N1896" s="2">
        <v>0</v>
      </c>
      <c r="O1896" s="2" t="s">
        <v>20</v>
      </c>
      <c r="P1896" s="2" t="str">
        <f t="shared" si="58"/>
        <v>Together</v>
      </c>
      <c r="Q1896" t="str">
        <f t="shared" si="59"/>
        <v>Graduate</v>
      </c>
    </row>
    <row r="1897" spans="1:17">
      <c r="A1897" s="2">
        <v>2440</v>
      </c>
      <c r="B1897" s="2">
        <v>128072</v>
      </c>
      <c r="C1897" s="2">
        <v>1</v>
      </c>
      <c r="D1897" s="2">
        <v>0</v>
      </c>
      <c r="E1897" s="2">
        <v>34</v>
      </c>
      <c r="F1897" s="2">
        <v>0</v>
      </c>
      <c r="G1897" s="2">
        <v>1</v>
      </c>
      <c r="H1897" s="2">
        <v>0</v>
      </c>
      <c r="I1897" s="2">
        <v>0</v>
      </c>
      <c r="J1897" s="2">
        <v>0</v>
      </c>
      <c r="K1897" s="2">
        <v>0</v>
      </c>
      <c r="L1897" s="2">
        <v>0</v>
      </c>
      <c r="M1897" s="2">
        <v>1</v>
      </c>
      <c r="N1897" s="2">
        <v>0</v>
      </c>
      <c r="O1897" s="2" t="s">
        <v>22</v>
      </c>
      <c r="P1897" s="2" t="str">
        <f t="shared" si="58"/>
        <v>Married</v>
      </c>
      <c r="Q1897" t="str">
        <f t="shared" si="59"/>
        <v>Master</v>
      </c>
    </row>
    <row r="1898" spans="1:17">
      <c r="A1898" s="2">
        <v>2016</v>
      </c>
      <c r="B1898" s="2">
        <v>128071</v>
      </c>
      <c r="C1898" s="2">
        <v>0</v>
      </c>
      <c r="D1898" s="2">
        <v>0</v>
      </c>
      <c r="E1898" s="2">
        <v>40</v>
      </c>
      <c r="F1898" s="2">
        <v>0</v>
      </c>
      <c r="G1898" s="2">
        <v>0</v>
      </c>
      <c r="H1898" s="2">
        <v>1</v>
      </c>
      <c r="I1898" s="2">
        <v>0</v>
      </c>
      <c r="J1898" s="2">
        <v>0</v>
      </c>
      <c r="K1898" s="2">
        <v>0</v>
      </c>
      <c r="L1898" s="2">
        <v>1</v>
      </c>
      <c r="M1898" s="2">
        <v>0</v>
      </c>
      <c r="N1898" s="2">
        <v>0</v>
      </c>
      <c r="O1898" s="2" t="s">
        <v>19</v>
      </c>
      <c r="P1898" s="2" t="str">
        <f t="shared" si="58"/>
        <v>Single</v>
      </c>
      <c r="Q1898" t="str">
        <f t="shared" si="59"/>
        <v>Graduate</v>
      </c>
    </row>
    <row r="1899" spans="1:17">
      <c r="A1899" s="2">
        <v>2992</v>
      </c>
      <c r="B1899" s="2">
        <v>127943</v>
      </c>
      <c r="C1899" s="2">
        <v>1</v>
      </c>
      <c r="D1899" s="2">
        <v>1</v>
      </c>
      <c r="E1899" s="2">
        <v>53</v>
      </c>
      <c r="F1899" s="2">
        <v>0</v>
      </c>
      <c r="G1899" s="2">
        <v>0</v>
      </c>
      <c r="H1899" s="2">
        <v>0</v>
      </c>
      <c r="I1899" s="2">
        <v>1</v>
      </c>
      <c r="J1899" s="2">
        <v>0</v>
      </c>
      <c r="K1899" s="2">
        <v>0</v>
      </c>
      <c r="L1899" s="2">
        <v>1</v>
      </c>
      <c r="M1899" s="2">
        <v>0</v>
      </c>
      <c r="N1899" s="2">
        <v>0</v>
      </c>
      <c r="O1899" s="2" t="s">
        <v>22</v>
      </c>
      <c r="P1899" s="2" t="str">
        <f t="shared" si="58"/>
        <v>Together</v>
      </c>
      <c r="Q1899" t="str">
        <f t="shared" si="59"/>
        <v>Graduate</v>
      </c>
    </row>
    <row r="1900" spans="1:17">
      <c r="A1900" s="2">
        <v>1054</v>
      </c>
      <c r="B1900" s="2">
        <v>127938</v>
      </c>
      <c r="C1900" s="2">
        <v>1</v>
      </c>
      <c r="D1900" s="2">
        <v>0</v>
      </c>
      <c r="E1900" s="2">
        <v>32</v>
      </c>
      <c r="F1900" s="2">
        <v>0</v>
      </c>
      <c r="G1900" s="2">
        <v>0</v>
      </c>
      <c r="H1900" s="2">
        <v>1</v>
      </c>
      <c r="I1900" s="2">
        <v>0</v>
      </c>
      <c r="J1900" s="2">
        <v>0</v>
      </c>
      <c r="K1900" s="2">
        <v>0</v>
      </c>
      <c r="L1900" s="2">
        <v>1</v>
      </c>
      <c r="M1900" s="2">
        <v>0</v>
      </c>
      <c r="N1900" s="2">
        <v>0</v>
      </c>
      <c r="O1900" s="2" t="s">
        <v>22</v>
      </c>
      <c r="P1900" s="2" t="str">
        <f t="shared" si="58"/>
        <v>Single</v>
      </c>
      <c r="Q1900" t="str">
        <f t="shared" si="59"/>
        <v>Graduate</v>
      </c>
    </row>
    <row r="1901" spans="1:17">
      <c r="A1901" s="2">
        <v>1931</v>
      </c>
      <c r="B1901" s="2">
        <v>127922</v>
      </c>
      <c r="C1901" s="2">
        <v>1</v>
      </c>
      <c r="D1901" s="2">
        <v>0</v>
      </c>
      <c r="E1901" s="2">
        <v>41</v>
      </c>
      <c r="F1901" s="2">
        <v>0</v>
      </c>
      <c r="G1901" s="2">
        <v>0</v>
      </c>
      <c r="H1901" s="2">
        <v>0</v>
      </c>
      <c r="I1901" s="2">
        <v>1</v>
      </c>
      <c r="J1901" s="2">
        <v>0</v>
      </c>
      <c r="K1901" s="2">
        <v>0</v>
      </c>
      <c r="L1901" s="2">
        <v>0</v>
      </c>
      <c r="M1901" s="2">
        <v>0</v>
      </c>
      <c r="N1901" s="2">
        <v>1</v>
      </c>
      <c r="O1901" s="2" t="s">
        <v>17</v>
      </c>
      <c r="P1901" s="2" t="str">
        <f t="shared" si="58"/>
        <v>Together</v>
      </c>
      <c r="Q1901" t="str">
        <f t="shared" si="59"/>
        <v>PhD</v>
      </c>
    </row>
    <row r="1902" spans="1:17">
      <c r="A1902" s="2">
        <v>3049</v>
      </c>
      <c r="B1902" s="2">
        <v>127889</v>
      </c>
      <c r="C1902" s="2">
        <v>1</v>
      </c>
      <c r="D1902" s="2">
        <v>0</v>
      </c>
      <c r="E1902" s="2">
        <v>43</v>
      </c>
      <c r="F1902" s="2">
        <v>0</v>
      </c>
      <c r="G1902" s="2">
        <v>1</v>
      </c>
      <c r="H1902" s="2">
        <v>0</v>
      </c>
      <c r="I1902" s="2">
        <v>0</v>
      </c>
      <c r="J1902" s="2">
        <v>0</v>
      </c>
      <c r="K1902" s="2">
        <v>0</v>
      </c>
      <c r="L1902" s="2">
        <v>0</v>
      </c>
      <c r="M1902" s="2">
        <v>1</v>
      </c>
      <c r="N1902" s="2">
        <v>0</v>
      </c>
      <c r="O1902" s="2" t="s">
        <v>20</v>
      </c>
      <c r="P1902" s="2" t="str">
        <f t="shared" si="58"/>
        <v>Married</v>
      </c>
      <c r="Q1902" t="str">
        <f t="shared" si="59"/>
        <v>Master</v>
      </c>
    </row>
    <row r="1903" spans="1:17">
      <c r="A1903" s="2">
        <v>3051</v>
      </c>
      <c r="B1903" s="2">
        <v>127803</v>
      </c>
      <c r="C1903" s="2">
        <v>1</v>
      </c>
      <c r="D1903" s="2">
        <v>0</v>
      </c>
      <c r="E1903" s="2">
        <v>47</v>
      </c>
      <c r="F1903" s="2">
        <v>0</v>
      </c>
      <c r="G1903" s="2">
        <v>1</v>
      </c>
      <c r="H1903" s="2">
        <v>0</v>
      </c>
      <c r="I1903" s="2">
        <v>0</v>
      </c>
      <c r="J1903" s="2">
        <v>0</v>
      </c>
      <c r="K1903" s="2">
        <v>0</v>
      </c>
      <c r="L1903" s="2">
        <v>1</v>
      </c>
      <c r="M1903" s="2">
        <v>0</v>
      </c>
      <c r="N1903" s="2">
        <v>0</v>
      </c>
      <c r="O1903" s="2" t="s">
        <v>18</v>
      </c>
      <c r="P1903" s="2" t="str">
        <f t="shared" si="58"/>
        <v>Married</v>
      </c>
      <c r="Q1903" t="str">
        <f t="shared" si="59"/>
        <v>Graduate</v>
      </c>
    </row>
    <row r="1904" spans="1:17">
      <c r="A1904" s="2">
        <v>3085</v>
      </c>
      <c r="B1904" s="2">
        <v>127733</v>
      </c>
      <c r="C1904" s="2">
        <v>1</v>
      </c>
      <c r="D1904" s="2">
        <v>0</v>
      </c>
      <c r="E1904" s="2">
        <v>39</v>
      </c>
      <c r="F1904" s="2">
        <v>0</v>
      </c>
      <c r="G1904" s="2">
        <v>1</v>
      </c>
      <c r="H1904" s="2">
        <v>0</v>
      </c>
      <c r="I1904" s="2">
        <v>0</v>
      </c>
      <c r="J1904" s="2">
        <v>0</v>
      </c>
      <c r="K1904" s="2">
        <v>0</v>
      </c>
      <c r="L1904" s="2">
        <v>0</v>
      </c>
      <c r="M1904" s="2">
        <v>0</v>
      </c>
      <c r="N1904" s="2">
        <v>0</v>
      </c>
      <c r="O1904" s="2" t="s">
        <v>20</v>
      </c>
      <c r="P1904" s="2" t="str">
        <f t="shared" si="58"/>
        <v>Married</v>
      </c>
      <c r="Q1904" t="e">
        <f t="shared" si="59"/>
        <v>#N/A</v>
      </c>
    </row>
    <row r="1905" spans="1:17">
      <c r="A1905" s="2">
        <v>2225</v>
      </c>
      <c r="B1905" s="2">
        <v>127683</v>
      </c>
      <c r="C1905" s="2">
        <v>1</v>
      </c>
      <c r="D1905" s="2">
        <v>0</v>
      </c>
      <c r="E1905" s="2">
        <v>42</v>
      </c>
      <c r="F1905" s="2">
        <v>0</v>
      </c>
      <c r="G1905" s="2">
        <v>0</v>
      </c>
      <c r="H1905" s="2">
        <v>0</v>
      </c>
      <c r="I1905" s="2">
        <v>1</v>
      </c>
      <c r="J1905" s="2">
        <v>0</v>
      </c>
      <c r="K1905" s="2">
        <v>0</v>
      </c>
      <c r="L1905" s="2">
        <v>0</v>
      </c>
      <c r="M1905" s="2">
        <v>0</v>
      </c>
      <c r="N1905" s="2">
        <v>1</v>
      </c>
      <c r="O1905" s="2" t="s">
        <v>17</v>
      </c>
      <c r="P1905" s="2" t="str">
        <f t="shared" si="58"/>
        <v>Together</v>
      </c>
      <c r="Q1905" t="str">
        <f t="shared" si="59"/>
        <v>PhD</v>
      </c>
    </row>
    <row r="1906" spans="1:17">
      <c r="A1906" s="2">
        <v>2079</v>
      </c>
      <c r="B1906" s="2">
        <v>127590</v>
      </c>
      <c r="C1906" s="2">
        <v>1</v>
      </c>
      <c r="D1906" s="2">
        <v>0</v>
      </c>
      <c r="E1906" s="2">
        <v>38</v>
      </c>
      <c r="F1906" s="2">
        <v>0</v>
      </c>
      <c r="G1906" s="2">
        <v>0</v>
      </c>
      <c r="H1906" s="2">
        <v>0</v>
      </c>
      <c r="I1906" s="2">
        <v>1</v>
      </c>
      <c r="J1906" s="2">
        <v>0</v>
      </c>
      <c r="K1906" s="2">
        <v>0</v>
      </c>
      <c r="L1906" s="2">
        <v>0</v>
      </c>
      <c r="M1906" s="2">
        <v>1</v>
      </c>
      <c r="N1906" s="2">
        <v>0</v>
      </c>
      <c r="O1906" s="2" t="s">
        <v>18</v>
      </c>
      <c r="P1906" s="2" t="str">
        <f t="shared" si="58"/>
        <v>Together</v>
      </c>
      <c r="Q1906" t="str">
        <f t="shared" si="59"/>
        <v>Master</v>
      </c>
    </row>
    <row r="1907" spans="1:17">
      <c r="A1907" s="2">
        <v>2651</v>
      </c>
      <c r="B1907" s="2">
        <v>127573</v>
      </c>
      <c r="C1907" s="2">
        <v>1</v>
      </c>
      <c r="D1907" s="2">
        <v>0</v>
      </c>
      <c r="E1907" s="2">
        <v>45</v>
      </c>
      <c r="F1907" s="2">
        <v>0</v>
      </c>
      <c r="G1907" s="2">
        <v>1</v>
      </c>
      <c r="H1907" s="2">
        <v>0</v>
      </c>
      <c r="I1907" s="2">
        <v>0</v>
      </c>
      <c r="J1907" s="2">
        <v>0</v>
      </c>
      <c r="K1907" s="2">
        <v>0</v>
      </c>
      <c r="L1907" s="2">
        <v>1</v>
      </c>
      <c r="M1907" s="2">
        <v>0</v>
      </c>
      <c r="N1907" s="2">
        <v>0</v>
      </c>
      <c r="O1907" s="2" t="s">
        <v>17</v>
      </c>
      <c r="P1907" s="2" t="str">
        <f t="shared" si="58"/>
        <v>Married</v>
      </c>
      <c r="Q1907" t="str">
        <f t="shared" si="59"/>
        <v>Graduate</v>
      </c>
    </row>
    <row r="1908" spans="1:17">
      <c r="A1908" s="2">
        <v>3160</v>
      </c>
      <c r="B1908" s="2">
        <v>127469</v>
      </c>
      <c r="C1908" s="2">
        <v>0</v>
      </c>
      <c r="D1908" s="2">
        <v>0</v>
      </c>
      <c r="E1908" s="2">
        <v>73</v>
      </c>
      <c r="F1908" s="2">
        <v>0</v>
      </c>
      <c r="G1908" s="2">
        <v>1</v>
      </c>
      <c r="H1908" s="2">
        <v>0</v>
      </c>
      <c r="I1908" s="2">
        <v>0</v>
      </c>
      <c r="J1908" s="2">
        <v>0</v>
      </c>
      <c r="K1908" s="2">
        <v>0</v>
      </c>
      <c r="L1908" s="2">
        <v>1</v>
      </c>
      <c r="M1908" s="2">
        <v>0</v>
      </c>
      <c r="N1908" s="2">
        <v>0</v>
      </c>
      <c r="O1908" s="2" t="s">
        <v>22</v>
      </c>
      <c r="P1908" s="2" t="str">
        <f t="shared" si="58"/>
        <v>Married</v>
      </c>
      <c r="Q1908" t="str">
        <f t="shared" si="59"/>
        <v>Graduate</v>
      </c>
    </row>
    <row r="1909" spans="1:17">
      <c r="A1909" s="2">
        <v>1567</v>
      </c>
      <c r="B1909" s="2">
        <v>127450</v>
      </c>
      <c r="C1909" s="2">
        <v>0</v>
      </c>
      <c r="D1909" s="2">
        <v>0</v>
      </c>
      <c r="E1909" s="2">
        <v>69</v>
      </c>
      <c r="F1909" s="2">
        <v>0</v>
      </c>
      <c r="G1909" s="2">
        <v>1</v>
      </c>
      <c r="H1909" s="2">
        <v>0</v>
      </c>
      <c r="I1909" s="2">
        <v>0</v>
      </c>
      <c r="J1909" s="2">
        <v>0</v>
      </c>
      <c r="K1909" s="2">
        <v>0</v>
      </c>
      <c r="L1909" s="2">
        <v>0</v>
      </c>
      <c r="M1909" s="2">
        <v>1</v>
      </c>
      <c r="N1909" s="2">
        <v>0</v>
      </c>
      <c r="O1909" s="2" t="s">
        <v>20</v>
      </c>
      <c r="P1909" s="2" t="str">
        <f t="shared" si="58"/>
        <v>Married</v>
      </c>
      <c r="Q1909" t="str">
        <f t="shared" si="59"/>
        <v>Master</v>
      </c>
    </row>
    <row r="1910" spans="1:17">
      <c r="A1910" s="2">
        <v>1366</v>
      </c>
      <c r="B1910" s="2">
        <v>127421</v>
      </c>
      <c r="C1910" s="2">
        <v>0</v>
      </c>
      <c r="D1910" s="2">
        <v>0</v>
      </c>
      <c r="E1910" s="2">
        <v>66</v>
      </c>
      <c r="F1910" s="2">
        <v>0</v>
      </c>
      <c r="G1910" s="2">
        <v>0</v>
      </c>
      <c r="H1910" s="2">
        <v>0</v>
      </c>
      <c r="I1910" s="2">
        <v>0</v>
      </c>
      <c r="J1910" s="2">
        <v>1</v>
      </c>
      <c r="K1910" s="2">
        <v>0</v>
      </c>
      <c r="L1910" s="2">
        <v>1</v>
      </c>
      <c r="M1910" s="2">
        <v>0</v>
      </c>
      <c r="N1910" s="2">
        <v>0</v>
      </c>
      <c r="O1910" s="2" t="s">
        <v>22</v>
      </c>
      <c r="P1910" s="2" t="str">
        <f t="shared" si="58"/>
        <v>Widow</v>
      </c>
      <c r="Q1910" t="str">
        <f t="shared" si="59"/>
        <v>Graduate</v>
      </c>
    </row>
    <row r="1911" spans="1:17">
      <c r="A1911" s="2">
        <v>1312</v>
      </c>
      <c r="B1911" s="2">
        <v>127255</v>
      </c>
      <c r="C1911" s="2">
        <v>1</v>
      </c>
      <c r="D1911" s="2">
        <v>0</v>
      </c>
      <c r="E1911" s="2">
        <v>36</v>
      </c>
      <c r="F1911" s="2">
        <v>0</v>
      </c>
      <c r="G1911" s="2">
        <v>1</v>
      </c>
      <c r="H1911" s="2">
        <v>0</v>
      </c>
      <c r="I1911" s="2">
        <v>0</v>
      </c>
      <c r="J1911" s="2">
        <v>0</v>
      </c>
      <c r="K1911" s="2">
        <v>0</v>
      </c>
      <c r="L1911" s="2">
        <v>1</v>
      </c>
      <c r="M1911" s="2">
        <v>0</v>
      </c>
      <c r="N1911" s="2">
        <v>0</v>
      </c>
      <c r="O1911" s="2" t="s">
        <v>22</v>
      </c>
      <c r="P1911" s="2" t="str">
        <f t="shared" si="58"/>
        <v>Married</v>
      </c>
      <c r="Q1911" t="str">
        <f t="shared" si="59"/>
        <v>Graduate</v>
      </c>
    </row>
    <row r="1912" spans="1:17">
      <c r="A1912" s="2">
        <v>2310</v>
      </c>
      <c r="B1912" s="2">
        <v>127244</v>
      </c>
      <c r="C1912" s="2">
        <v>1</v>
      </c>
      <c r="D1912" s="2">
        <v>0</v>
      </c>
      <c r="E1912" s="2">
        <v>41</v>
      </c>
      <c r="F1912" s="2">
        <v>0</v>
      </c>
      <c r="G1912" s="2">
        <v>1</v>
      </c>
      <c r="H1912" s="2">
        <v>0</v>
      </c>
      <c r="I1912" s="2">
        <v>0</v>
      </c>
      <c r="J1912" s="2">
        <v>0</v>
      </c>
      <c r="K1912" s="2">
        <v>0</v>
      </c>
      <c r="L1912" s="2">
        <v>1</v>
      </c>
      <c r="M1912" s="2">
        <v>0</v>
      </c>
      <c r="N1912" s="2">
        <v>0</v>
      </c>
      <c r="O1912" s="2" t="s">
        <v>19</v>
      </c>
      <c r="P1912" s="2" t="str">
        <f t="shared" si="58"/>
        <v>Married</v>
      </c>
      <c r="Q1912" t="str">
        <f t="shared" si="59"/>
        <v>Graduate</v>
      </c>
    </row>
    <row r="1913" spans="1:17">
      <c r="A1913" s="2">
        <v>2495</v>
      </c>
      <c r="B1913" s="2">
        <v>127242</v>
      </c>
      <c r="C1913" s="2">
        <v>1</v>
      </c>
      <c r="D1913" s="2">
        <v>0</v>
      </c>
      <c r="E1913" s="2">
        <v>50</v>
      </c>
      <c r="F1913" s="2">
        <v>0</v>
      </c>
      <c r="G1913" s="2">
        <v>0</v>
      </c>
      <c r="H1913" s="2">
        <v>1</v>
      </c>
      <c r="I1913" s="2">
        <v>0</v>
      </c>
      <c r="J1913" s="2">
        <v>0</v>
      </c>
      <c r="K1913" s="2">
        <v>0</v>
      </c>
      <c r="L1913" s="2">
        <v>1</v>
      </c>
      <c r="M1913" s="2">
        <v>0</v>
      </c>
      <c r="N1913" s="2">
        <v>0</v>
      </c>
      <c r="O1913" s="2" t="s">
        <v>17</v>
      </c>
      <c r="P1913" s="2" t="str">
        <f t="shared" si="58"/>
        <v>Single</v>
      </c>
      <c r="Q1913" t="str">
        <f t="shared" si="59"/>
        <v>Graduate</v>
      </c>
    </row>
    <row r="1914" spans="1:17">
      <c r="A1914" s="2">
        <v>2295</v>
      </c>
      <c r="B1914" s="2">
        <v>127238</v>
      </c>
      <c r="C1914" s="2">
        <v>1</v>
      </c>
      <c r="D1914" s="2">
        <v>1</v>
      </c>
      <c r="E1914" s="2">
        <v>58</v>
      </c>
      <c r="F1914" s="2">
        <v>0</v>
      </c>
      <c r="G1914" s="2">
        <v>0</v>
      </c>
      <c r="H1914" s="2">
        <v>1</v>
      </c>
      <c r="I1914" s="2">
        <v>0</v>
      </c>
      <c r="J1914" s="2">
        <v>0</v>
      </c>
      <c r="K1914" s="2">
        <v>0</v>
      </c>
      <c r="L1914" s="2">
        <v>0</v>
      </c>
      <c r="M1914" s="2">
        <v>0</v>
      </c>
      <c r="N1914" s="2">
        <v>1</v>
      </c>
      <c r="O1914" s="2" t="s">
        <v>18</v>
      </c>
      <c r="P1914" s="2" t="str">
        <f t="shared" si="58"/>
        <v>Single</v>
      </c>
      <c r="Q1914" t="str">
        <f t="shared" si="59"/>
        <v>PhD</v>
      </c>
    </row>
    <row r="1915" spans="1:17">
      <c r="A1915" s="2">
        <v>2534</v>
      </c>
      <c r="B1915" s="2">
        <v>127215</v>
      </c>
      <c r="C1915" s="2">
        <v>2</v>
      </c>
      <c r="D1915" s="2">
        <v>1</v>
      </c>
      <c r="E1915" s="2">
        <v>59</v>
      </c>
      <c r="F1915" s="2">
        <v>1</v>
      </c>
      <c r="G1915" s="2">
        <v>0</v>
      </c>
      <c r="H1915" s="2">
        <v>0</v>
      </c>
      <c r="I1915" s="2">
        <v>0</v>
      </c>
      <c r="J1915" s="2">
        <v>0</v>
      </c>
      <c r="K1915" s="2">
        <v>0</v>
      </c>
      <c r="L1915" s="2">
        <v>1</v>
      </c>
      <c r="M1915" s="2">
        <v>0</v>
      </c>
      <c r="N1915" s="2">
        <v>0</v>
      </c>
      <c r="O1915" s="2" t="s">
        <v>21</v>
      </c>
      <c r="P1915" s="2" t="str">
        <f t="shared" si="58"/>
        <v>Divorced</v>
      </c>
      <c r="Q1915" t="str">
        <f t="shared" si="59"/>
        <v>Graduate</v>
      </c>
    </row>
    <row r="1916" spans="1:17">
      <c r="A1916" s="2">
        <v>1390</v>
      </c>
      <c r="B1916" s="2">
        <v>127213</v>
      </c>
      <c r="C1916" s="2">
        <v>1</v>
      </c>
      <c r="D1916" s="2">
        <v>0</v>
      </c>
      <c r="E1916" s="2">
        <v>48</v>
      </c>
      <c r="F1916" s="2">
        <v>0</v>
      </c>
      <c r="G1916" s="2">
        <v>0</v>
      </c>
      <c r="H1916" s="2">
        <v>1</v>
      </c>
      <c r="I1916" s="2">
        <v>0</v>
      </c>
      <c r="J1916" s="2">
        <v>0</v>
      </c>
      <c r="K1916" s="2">
        <v>0</v>
      </c>
      <c r="L1916" s="2">
        <v>0</v>
      </c>
      <c r="M1916" s="2">
        <v>0</v>
      </c>
      <c r="N1916" s="2">
        <v>1</v>
      </c>
      <c r="O1916" s="2" t="s">
        <v>22</v>
      </c>
      <c r="P1916" s="2" t="str">
        <f t="shared" si="58"/>
        <v>Single</v>
      </c>
      <c r="Q1916" t="str">
        <f t="shared" si="59"/>
        <v>PhD</v>
      </c>
    </row>
    <row r="1917" spans="1:17">
      <c r="A1917" s="2">
        <v>1484</v>
      </c>
      <c r="B1917" s="2">
        <v>127203</v>
      </c>
      <c r="C1917" s="2">
        <v>1</v>
      </c>
      <c r="D1917" s="2">
        <v>1</v>
      </c>
      <c r="E1917" s="2">
        <v>70</v>
      </c>
      <c r="F1917" s="2">
        <v>0</v>
      </c>
      <c r="G1917" s="2">
        <v>0</v>
      </c>
      <c r="H1917" s="2">
        <v>0</v>
      </c>
      <c r="I1917" s="2">
        <v>1</v>
      </c>
      <c r="J1917" s="2">
        <v>0</v>
      </c>
      <c r="K1917" s="2">
        <v>0</v>
      </c>
      <c r="L1917" s="2">
        <v>1</v>
      </c>
      <c r="M1917" s="2">
        <v>0</v>
      </c>
      <c r="N1917" s="2">
        <v>0</v>
      </c>
      <c r="O1917" s="2" t="s">
        <v>21</v>
      </c>
      <c r="P1917" s="2" t="str">
        <f t="shared" si="58"/>
        <v>Together</v>
      </c>
      <c r="Q1917" t="str">
        <f t="shared" si="59"/>
        <v>Graduate</v>
      </c>
    </row>
    <row r="1918" spans="1:17">
      <c r="A1918" s="2">
        <v>1328</v>
      </c>
      <c r="B1918" s="2">
        <v>127190</v>
      </c>
      <c r="C1918" s="2">
        <v>1</v>
      </c>
      <c r="D1918" s="2">
        <v>0</v>
      </c>
      <c r="E1918" s="2">
        <v>47</v>
      </c>
      <c r="F1918" s="2">
        <v>0</v>
      </c>
      <c r="G1918" s="2">
        <v>0</v>
      </c>
      <c r="H1918" s="2">
        <v>0</v>
      </c>
      <c r="I1918" s="2">
        <v>1</v>
      </c>
      <c r="J1918" s="2">
        <v>0</v>
      </c>
      <c r="K1918" s="2">
        <v>1</v>
      </c>
      <c r="L1918" s="2">
        <v>0</v>
      </c>
      <c r="M1918" s="2">
        <v>0</v>
      </c>
      <c r="N1918" s="2">
        <v>0</v>
      </c>
      <c r="O1918" s="2" t="s">
        <v>21</v>
      </c>
      <c r="P1918" s="2" t="str">
        <f t="shared" si="58"/>
        <v>Together</v>
      </c>
      <c r="Q1918" t="str">
        <f t="shared" si="59"/>
        <v>Basic</v>
      </c>
    </row>
    <row r="1919" spans="1:17">
      <c r="A1919" s="2">
        <v>2549</v>
      </c>
      <c r="B1919" s="2">
        <v>127161</v>
      </c>
      <c r="C1919" s="2">
        <v>1</v>
      </c>
      <c r="D1919" s="2">
        <v>0</v>
      </c>
      <c r="E1919" s="2">
        <v>34</v>
      </c>
      <c r="F1919" s="2">
        <v>0</v>
      </c>
      <c r="G1919" s="2">
        <v>1</v>
      </c>
      <c r="H1919" s="2">
        <v>0</v>
      </c>
      <c r="I1919" s="2">
        <v>0</v>
      </c>
      <c r="J1919" s="2">
        <v>0</v>
      </c>
      <c r="K1919" s="2">
        <v>0</v>
      </c>
      <c r="L1919" s="2">
        <v>0</v>
      </c>
      <c r="M1919" s="2">
        <v>1</v>
      </c>
      <c r="N1919" s="2">
        <v>0</v>
      </c>
      <c r="O1919" s="2" t="s">
        <v>17</v>
      </c>
      <c r="P1919" s="2" t="str">
        <f t="shared" si="58"/>
        <v>Married</v>
      </c>
      <c r="Q1919" t="str">
        <f t="shared" si="59"/>
        <v>Master</v>
      </c>
    </row>
    <row r="1920" spans="1:17">
      <c r="A1920" s="2">
        <v>1533</v>
      </c>
      <c r="B1920" s="2">
        <v>127159</v>
      </c>
      <c r="C1920" s="2">
        <v>1</v>
      </c>
      <c r="D1920" s="2">
        <v>1</v>
      </c>
      <c r="E1920" s="2">
        <v>47</v>
      </c>
      <c r="F1920" s="2">
        <v>0</v>
      </c>
      <c r="G1920" s="2">
        <v>1</v>
      </c>
      <c r="H1920" s="2">
        <v>0</v>
      </c>
      <c r="I1920" s="2">
        <v>0</v>
      </c>
      <c r="J1920" s="2">
        <v>0</v>
      </c>
      <c r="K1920" s="2">
        <v>0</v>
      </c>
      <c r="L1920" s="2">
        <v>0</v>
      </c>
      <c r="M1920" s="2">
        <v>1</v>
      </c>
      <c r="N1920" s="2">
        <v>0</v>
      </c>
      <c r="O1920" s="2" t="s">
        <v>18</v>
      </c>
      <c r="P1920" s="2" t="str">
        <f t="shared" si="58"/>
        <v>Married</v>
      </c>
      <c r="Q1920" t="str">
        <f t="shared" si="59"/>
        <v>Master</v>
      </c>
    </row>
    <row r="1921" spans="1:17">
      <c r="A1921" s="2">
        <v>2580</v>
      </c>
      <c r="B1921" s="2">
        <v>127116</v>
      </c>
      <c r="C1921" s="2">
        <v>1</v>
      </c>
      <c r="D1921" s="2">
        <v>1</v>
      </c>
      <c r="E1921" s="2">
        <v>59</v>
      </c>
      <c r="F1921" s="2">
        <v>0</v>
      </c>
      <c r="G1921" s="2">
        <v>1</v>
      </c>
      <c r="H1921" s="2">
        <v>0</v>
      </c>
      <c r="I1921" s="2">
        <v>0</v>
      </c>
      <c r="J1921" s="2">
        <v>0</v>
      </c>
      <c r="K1921" s="2">
        <v>0</v>
      </c>
      <c r="L1921" s="2">
        <v>1</v>
      </c>
      <c r="M1921" s="2">
        <v>0</v>
      </c>
      <c r="N1921" s="2">
        <v>0</v>
      </c>
      <c r="O1921" s="2" t="s">
        <v>19</v>
      </c>
      <c r="P1921" s="2" t="str">
        <f t="shared" si="58"/>
        <v>Married</v>
      </c>
      <c r="Q1921" t="str">
        <f t="shared" si="59"/>
        <v>Graduate</v>
      </c>
    </row>
    <row r="1922" spans="1:17">
      <c r="A1922" s="2">
        <v>2035</v>
      </c>
      <c r="B1922" s="2">
        <v>127100</v>
      </c>
      <c r="C1922" s="2">
        <v>1</v>
      </c>
      <c r="D1922" s="2">
        <v>0</v>
      </c>
      <c r="E1922" s="2">
        <v>37</v>
      </c>
      <c r="F1922" s="2">
        <v>0</v>
      </c>
      <c r="G1922" s="2">
        <v>1</v>
      </c>
      <c r="H1922" s="2">
        <v>0</v>
      </c>
      <c r="I1922" s="2">
        <v>0</v>
      </c>
      <c r="J1922" s="2">
        <v>0</v>
      </c>
      <c r="K1922" s="2">
        <v>0</v>
      </c>
      <c r="L1922" s="2">
        <v>0</v>
      </c>
      <c r="M1922" s="2">
        <v>1</v>
      </c>
      <c r="N1922" s="2">
        <v>0</v>
      </c>
      <c r="O1922" s="2" t="s">
        <v>20</v>
      </c>
      <c r="P1922" s="2" t="str">
        <f t="shared" si="58"/>
        <v>Married</v>
      </c>
      <c r="Q1922" t="str">
        <f t="shared" si="59"/>
        <v>Master</v>
      </c>
    </row>
    <row r="1923" spans="1:17">
      <c r="A1923" s="2">
        <v>2406</v>
      </c>
      <c r="B1923" s="2">
        <v>127100</v>
      </c>
      <c r="C1923" s="2">
        <v>1</v>
      </c>
      <c r="D1923" s="2">
        <v>0</v>
      </c>
      <c r="E1923" s="2">
        <v>37</v>
      </c>
      <c r="F1923" s="2">
        <v>0</v>
      </c>
      <c r="G1923" s="2">
        <v>1</v>
      </c>
      <c r="H1923" s="2">
        <v>0</v>
      </c>
      <c r="I1923" s="2">
        <v>0</v>
      </c>
      <c r="J1923" s="2">
        <v>0</v>
      </c>
      <c r="K1923" s="2">
        <v>0</v>
      </c>
      <c r="L1923" s="2">
        <v>0</v>
      </c>
      <c r="M1923" s="2">
        <v>1</v>
      </c>
      <c r="N1923" s="2">
        <v>0</v>
      </c>
      <c r="O1923" s="2" t="s">
        <v>19</v>
      </c>
      <c r="P1923" s="2" t="str">
        <f t="shared" ref="P1923:P1986" si="60">IF(F1923=1, "Divorced", IF(G1923=1, "Married", IF(H1923=1, "Single", IF(I1923=1, "Together",IF(J1923=1, "Widow",NA())))))</f>
        <v>Married</v>
      </c>
      <c r="Q1923" t="str">
        <f t="shared" ref="Q1923:Q1986" si="61">IF(K1923=1, "Basic", IF(L1923=1, "Graduate", IF(M1923=1, "Master",IF(N1923=1, "PhD",NA()))))</f>
        <v>Master</v>
      </c>
    </row>
    <row r="1924" spans="1:17">
      <c r="A1924" s="2">
        <v>2817</v>
      </c>
      <c r="B1924" s="2">
        <v>127071</v>
      </c>
      <c r="C1924" s="2">
        <v>1</v>
      </c>
      <c r="D1924" s="2">
        <v>0</v>
      </c>
      <c r="E1924" s="2">
        <v>52</v>
      </c>
      <c r="F1924" s="2">
        <v>1</v>
      </c>
      <c r="G1924" s="2">
        <v>0</v>
      </c>
      <c r="H1924" s="2">
        <v>0</v>
      </c>
      <c r="I1924" s="2">
        <v>0</v>
      </c>
      <c r="J1924" s="2">
        <v>0</v>
      </c>
      <c r="K1924" s="2">
        <v>0</v>
      </c>
      <c r="L1924" s="2">
        <v>0</v>
      </c>
      <c r="M1924" s="2">
        <v>1</v>
      </c>
      <c r="N1924" s="2">
        <v>0</v>
      </c>
      <c r="O1924" s="2" t="s">
        <v>18</v>
      </c>
      <c r="P1924" s="2" t="str">
        <f t="shared" si="60"/>
        <v>Divorced</v>
      </c>
      <c r="Q1924" t="str">
        <f t="shared" si="61"/>
        <v>Master</v>
      </c>
    </row>
    <row r="1925" spans="1:17">
      <c r="A1925" s="2">
        <v>1293</v>
      </c>
      <c r="B1925" s="2">
        <v>127038</v>
      </c>
      <c r="C1925" s="2">
        <v>0</v>
      </c>
      <c r="D1925" s="2">
        <v>0</v>
      </c>
      <c r="E1925" s="2">
        <v>54</v>
      </c>
      <c r="F1925" s="2">
        <v>0</v>
      </c>
      <c r="G1925" s="2">
        <v>0</v>
      </c>
      <c r="H1925" s="2">
        <v>0</v>
      </c>
      <c r="I1925" s="2">
        <v>0</v>
      </c>
      <c r="J1925" s="2">
        <v>1</v>
      </c>
      <c r="K1925" s="2">
        <v>0</v>
      </c>
      <c r="L1925" s="2">
        <v>1</v>
      </c>
      <c r="M1925" s="2">
        <v>0</v>
      </c>
      <c r="N1925" s="2">
        <v>0</v>
      </c>
      <c r="O1925" s="2" t="s">
        <v>18</v>
      </c>
      <c r="P1925" s="2" t="str">
        <f t="shared" si="60"/>
        <v>Widow</v>
      </c>
      <c r="Q1925" t="str">
        <f t="shared" si="61"/>
        <v>Graduate</v>
      </c>
    </row>
    <row r="1926" spans="1:17">
      <c r="A1926" s="2">
        <v>2265</v>
      </c>
      <c r="B1926" s="2">
        <v>126997</v>
      </c>
      <c r="C1926" s="2">
        <v>0</v>
      </c>
      <c r="D1926" s="2">
        <v>0</v>
      </c>
      <c r="E1926" s="2">
        <v>69</v>
      </c>
      <c r="F1926" s="2">
        <v>0</v>
      </c>
      <c r="G1926" s="2">
        <v>1</v>
      </c>
      <c r="H1926" s="2">
        <v>0</v>
      </c>
      <c r="I1926" s="2">
        <v>0</v>
      </c>
      <c r="J1926" s="2">
        <v>0</v>
      </c>
      <c r="K1926" s="2">
        <v>1</v>
      </c>
      <c r="L1926" s="2">
        <v>0</v>
      </c>
      <c r="M1926" s="2">
        <v>0</v>
      </c>
      <c r="N1926" s="2">
        <v>0</v>
      </c>
      <c r="O1926" s="2" t="s">
        <v>18</v>
      </c>
      <c r="P1926" s="2" t="str">
        <f t="shared" si="60"/>
        <v>Married</v>
      </c>
      <c r="Q1926" t="str">
        <f t="shared" si="61"/>
        <v>Basic</v>
      </c>
    </row>
    <row r="1927" spans="1:17">
      <c r="A1927" s="2">
        <v>2165</v>
      </c>
      <c r="B1927" s="2">
        <v>126954</v>
      </c>
      <c r="C1927" s="2">
        <v>1</v>
      </c>
      <c r="D1927" s="2">
        <v>0</v>
      </c>
      <c r="E1927" s="2">
        <v>49</v>
      </c>
      <c r="F1927" s="2">
        <v>0</v>
      </c>
      <c r="G1927" s="2">
        <v>0</v>
      </c>
      <c r="H1927" s="2">
        <v>1</v>
      </c>
      <c r="I1927" s="2">
        <v>0</v>
      </c>
      <c r="J1927" s="2">
        <v>0</v>
      </c>
      <c r="K1927" s="2">
        <v>0</v>
      </c>
      <c r="L1927" s="2">
        <v>1</v>
      </c>
      <c r="M1927" s="2">
        <v>0</v>
      </c>
      <c r="N1927" s="2">
        <v>0</v>
      </c>
      <c r="O1927" s="2" t="s">
        <v>17</v>
      </c>
      <c r="P1927" s="2" t="str">
        <f t="shared" si="60"/>
        <v>Single</v>
      </c>
      <c r="Q1927" t="str">
        <f t="shared" si="61"/>
        <v>Graduate</v>
      </c>
    </row>
    <row r="1928" spans="1:17">
      <c r="A1928" s="2">
        <v>2058</v>
      </c>
      <c r="B1928" s="2">
        <v>126907</v>
      </c>
      <c r="C1928" s="2">
        <v>1</v>
      </c>
      <c r="D1928" s="2">
        <v>1</v>
      </c>
      <c r="E1928" s="2">
        <v>44</v>
      </c>
      <c r="F1928" s="2">
        <v>0</v>
      </c>
      <c r="G1928" s="2">
        <v>0</v>
      </c>
      <c r="H1928" s="2">
        <v>0</v>
      </c>
      <c r="I1928" s="2">
        <v>1</v>
      </c>
      <c r="J1928" s="2">
        <v>0</v>
      </c>
      <c r="K1928" s="2">
        <v>0</v>
      </c>
      <c r="L1928" s="2">
        <v>0</v>
      </c>
      <c r="M1928" s="2">
        <v>0</v>
      </c>
      <c r="N1928" s="2">
        <v>0</v>
      </c>
      <c r="O1928" s="2" t="s">
        <v>19</v>
      </c>
      <c r="P1928" s="2" t="str">
        <f t="shared" si="60"/>
        <v>Together</v>
      </c>
      <c r="Q1928" t="e">
        <f t="shared" si="61"/>
        <v>#N/A</v>
      </c>
    </row>
    <row r="1929" spans="1:17">
      <c r="A1929" s="2">
        <v>2363</v>
      </c>
      <c r="B1929" s="2">
        <v>126907</v>
      </c>
      <c r="C1929" s="2">
        <v>1</v>
      </c>
      <c r="D1929" s="2">
        <v>1</v>
      </c>
      <c r="E1929" s="2">
        <v>44</v>
      </c>
      <c r="F1929" s="2">
        <v>0</v>
      </c>
      <c r="G1929" s="2">
        <v>0</v>
      </c>
      <c r="H1929" s="2">
        <v>0</v>
      </c>
      <c r="I1929" s="2">
        <v>1</v>
      </c>
      <c r="J1929" s="2">
        <v>0</v>
      </c>
      <c r="K1929" s="2">
        <v>0</v>
      </c>
      <c r="L1929" s="2">
        <v>0</v>
      </c>
      <c r="M1929" s="2">
        <v>0</v>
      </c>
      <c r="N1929" s="2">
        <v>0</v>
      </c>
      <c r="O1929" s="2" t="s">
        <v>17</v>
      </c>
      <c r="P1929" s="2" t="str">
        <f t="shared" si="60"/>
        <v>Together</v>
      </c>
      <c r="Q1929" t="e">
        <f t="shared" si="61"/>
        <v>#N/A</v>
      </c>
    </row>
    <row r="1930" spans="1:17">
      <c r="A1930" s="2">
        <v>2326</v>
      </c>
      <c r="B1930" s="2">
        <v>126887</v>
      </c>
      <c r="C1930" s="2">
        <v>0</v>
      </c>
      <c r="D1930" s="2">
        <v>1</v>
      </c>
      <c r="E1930" s="2">
        <v>61</v>
      </c>
      <c r="F1930" s="2">
        <v>0</v>
      </c>
      <c r="G1930" s="2">
        <v>1</v>
      </c>
      <c r="H1930" s="2">
        <v>0</v>
      </c>
      <c r="I1930" s="2">
        <v>0</v>
      </c>
      <c r="J1930" s="2">
        <v>0</v>
      </c>
      <c r="K1930" s="2">
        <v>0</v>
      </c>
      <c r="L1930" s="2">
        <v>0</v>
      </c>
      <c r="M1930" s="2">
        <v>0</v>
      </c>
      <c r="N1930" s="2">
        <v>0</v>
      </c>
      <c r="O1930" s="2" t="s">
        <v>22</v>
      </c>
      <c r="P1930" s="2" t="str">
        <f t="shared" si="60"/>
        <v>Married</v>
      </c>
      <c r="Q1930" t="e">
        <f t="shared" si="61"/>
        <v>#N/A</v>
      </c>
    </row>
    <row r="1931" spans="1:17">
      <c r="A1931" s="2">
        <v>1594</v>
      </c>
      <c r="B1931" s="2">
        <v>126877</v>
      </c>
      <c r="C1931" s="2">
        <v>0</v>
      </c>
      <c r="D1931" s="2">
        <v>0</v>
      </c>
      <c r="E1931" s="2">
        <v>51</v>
      </c>
      <c r="F1931" s="2">
        <v>0</v>
      </c>
      <c r="G1931" s="2">
        <v>0</v>
      </c>
      <c r="H1931" s="2">
        <v>1</v>
      </c>
      <c r="I1931" s="2">
        <v>0</v>
      </c>
      <c r="J1931" s="2">
        <v>0</v>
      </c>
      <c r="K1931" s="2">
        <v>0</v>
      </c>
      <c r="L1931" s="2">
        <v>0</v>
      </c>
      <c r="M1931" s="2">
        <v>1</v>
      </c>
      <c r="N1931" s="2">
        <v>0</v>
      </c>
      <c r="O1931" s="2" t="s">
        <v>22</v>
      </c>
      <c r="P1931" s="2" t="str">
        <f t="shared" si="60"/>
        <v>Single</v>
      </c>
      <c r="Q1931" t="str">
        <f t="shared" si="61"/>
        <v>Master</v>
      </c>
    </row>
    <row r="1932" spans="1:17">
      <c r="A1932" s="2">
        <v>1791</v>
      </c>
      <c r="B1932" s="2">
        <v>126872</v>
      </c>
      <c r="C1932" s="2">
        <v>0</v>
      </c>
      <c r="D1932" s="2">
        <v>0</v>
      </c>
      <c r="E1932" s="2">
        <v>39</v>
      </c>
      <c r="F1932" s="2">
        <v>0</v>
      </c>
      <c r="G1932" s="2">
        <v>1</v>
      </c>
      <c r="H1932" s="2">
        <v>0</v>
      </c>
      <c r="I1932" s="2">
        <v>0</v>
      </c>
      <c r="J1932" s="2">
        <v>0</v>
      </c>
      <c r="K1932" s="2">
        <v>0</v>
      </c>
      <c r="L1932" s="2">
        <v>1</v>
      </c>
      <c r="M1932" s="2">
        <v>0</v>
      </c>
      <c r="N1932" s="2">
        <v>0</v>
      </c>
      <c r="O1932" s="2" t="s">
        <v>18</v>
      </c>
      <c r="P1932" s="2" t="str">
        <f t="shared" si="60"/>
        <v>Married</v>
      </c>
      <c r="Q1932" t="str">
        <f t="shared" si="61"/>
        <v>Graduate</v>
      </c>
    </row>
    <row r="1933" spans="1:17">
      <c r="A1933" s="2">
        <v>1874</v>
      </c>
      <c r="B1933" s="2">
        <v>126868</v>
      </c>
      <c r="C1933" s="2">
        <v>1</v>
      </c>
      <c r="D1933" s="2">
        <v>0</v>
      </c>
      <c r="E1933" s="2">
        <v>29</v>
      </c>
      <c r="F1933" s="2">
        <v>0</v>
      </c>
      <c r="G1933" s="2">
        <v>0</v>
      </c>
      <c r="H1933" s="2">
        <v>1</v>
      </c>
      <c r="I1933" s="2">
        <v>0</v>
      </c>
      <c r="J1933" s="2">
        <v>0</v>
      </c>
      <c r="K1933" s="2">
        <v>1</v>
      </c>
      <c r="L1933" s="2">
        <v>0</v>
      </c>
      <c r="M1933" s="2">
        <v>0</v>
      </c>
      <c r="N1933" s="2">
        <v>0</v>
      </c>
      <c r="O1933" s="2" t="s">
        <v>21</v>
      </c>
      <c r="P1933" s="2" t="str">
        <f t="shared" si="60"/>
        <v>Single</v>
      </c>
      <c r="Q1933" t="str">
        <f t="shared" si="61"/>
        <v>Basic</v>
      </c>
    </row>
    <row r="1934" spans="1:17">
      <c r="A1934" s="2">
        <v>1569</v>
      </c>
      <c r="B1934" s="2">
        <v>126850</v>
      </c>
      <c r="C1934" s="2">
        <v>1</v>
      </c>
      <c r="D1934" s="2">
        <v>1</v>
      </c>
      <c r="E1934" s="2">
        <v>49</v>
      </c>
      <c r="F1934" s="2">
        <v>0</v>
      </c>
      <c r="G1934" s="2">
        <v>0</v>
      </c>
      <c r="H1934" s="2">
        <v>0</v>
      </c>
      <c r="I1934" s="2">
        <v>1</v>
      </c>
      <c r="J1934" s="2">
        <v>0</v>
      </c>
      <c r="K1934" s="2">
        <v>0</v>
      </c>
      <c r="L1934" s="2">
        <v>0</v>
      </c>
      <c r="M1934" s="2">
        <v>0</v>
      </c>
      <c r="N1934" s="2">
        <v>0</v>
      </c>
      <c r="O1934" s="2" t="s">
        <v>18</v>
      </c>
      <c r="P1934" s="2" t="str">
        <f t="shared" si="60"/>
        <v>Together</v>
      </c>
      <c r="Q1934" t="e">
        <f t="shared" si="61"/>
        <v>#N/A</v>
      </c>
    </row>
    <row r="1935" spans="1:17">
      <c r="A1935" s="2">
        <v>3199</v>
      </c>
      <c r="B1935" s="2">
        <v>126816</v>
      </c>
      <c r="C1935" s="2">
        <v>0</v>
      </c>
      <c r="D1935" s="2">
        <v>0</v>
      </c>
      <c r="E1935" s="2">
        <v>34</v>
      </c>
      <c r="F1935" s="2">
        <v>0</v>
      </c>
      <c r="G1935" s="2">
        <v>0</v>
      </c>
      <c r="H1935" s="2">
        <v>1</v>
      </c>
      <c r="I1935" s="2">
        <v>0</v>
      </c>
      <c r="J1935" s="2">
        <v>0</v>
      </c>
      <c r="K1935" s="2">
        <v>0</v>
      </c>
      <c r="L1935" s="2">
        <v>1</v>
      </c>
      <c r="M1935" s="2">
        <v>0</v>
      </c>
      <c r="N1935" s="2">
        <v>0</v>
      </c>
      <c r="O1935" s="2" t="s">
        <v>20</v>
      </c>
      <c r="P1935" s="2" t="str">
        <f t="shared" si="60"/>
        <v>Single</v>
      </c>
      <c r="Q1935" t="str">
        <f t="shared" si="61"/>
        <v>Graduate</v>
      </c>
    </row>
    <row r="1936" spans="1:17">
      <c r="A1936" s="2">
        <v>2373</v>
      </c>
      <c r="B1936" s="2">
        <v>126759</v>
      </c>
      <c r="C1936" s="2">
        <v>1</v>
      </c>
      <c r="D1936" s="2">
        <v>0</v>
      </c>
      <c r="E1936" s="2">
        <v>48</v>
      </c>
      <c r="F1936" s="2">
        <v>1</v>
      </c>
      <c r="G1936" s="2">
        <v>0</v>
      </c>
      <c r="H1936" s="2">
        <v>0</v>
      </c>
      <c r="I1936" s="2">
        <v>0</v>
      </c>
      <c r="J1936" s="2">
        <v>0</v>
      </c>
      <c r="K1936" s="2">
        <v>0</v>
      </c>
      <c r="L1936" s="2">
        <v>1</v>
      </c>
      <c r="M1936" s="2">
        <v>0</v>
      </c>
      <c r="N1936" s="2">
        <v>0</v>
      </c>
      <c r="O1936" s="2" t="s">
        <v>18</v>
      </c>
      <c r="P1936" s="2" t="str">
        <f t="shared" si="60"/>
        <v>Divorced</v>
      </c>
      <c r="Q1936" t="str">
        <f t="shared" si="61"/>
        <v>Graduate</v>
      </c>
    </row>
    <row r="1937" spans="1:17">
      <c r="A1937" s="2">
        <v>1657</v>
      </c>
      <c r="B1937" s="2">
        <v>126751</v>
      </c>
      <c r="C1937" s="2">
        <v>2</v>
      </c>
      <c r="D1937" s="2">
        <v>0</v>
      </c>
      <c r="E1937" s="2">
        <v>46</v>
      </c>
      <c r="F1937" s="2">
        <v>0</v>
      </c>
      <c r="G1937" s="2">
        <v>1</v>
      </c>
      <c r="H1937" s="2">
        <v>0</v>
      </c>
      <c r="I1937" s="2">
        <v>0</v>
      </c>
      <c r="J1937" s="2">
        <v>0</v>
      </c>
      <c r="K1937" s="2">
        <v>0</v>
      </c>
      <c r="L1937" s="2">
        <v>1</v>
      </c>
      <c r="M1937" s="2">
        <v>0</v>
      </c>
      <c r="N1937" s="2">
        <v>0</v>
      </c>
      <c r="O1937" s="2" t="s">
        <v>20</v>
      </c>
      <c r="P1937" s="2" t="str">
        <f t="shared" si="60"/>
        <v>Married</v>
      </c>
      <c r="Q1937" t="str">
        <f t="shared" si="61"/>
        <v>Graduate</v>
      </c>
    </row>
    <row r="1938" spans="1:17">
      <c r="A1938" s="2">
        <v>1004</v>
      </c>
      <c r="B1938" s="2">
        <v>126646</v>
      </c>
      <c r="C1938" s="2">
        <v>1</v>
      </c>
      <c r="D1938" s="2">
        <v>0</v>
      </c>
      <c r="E1938" s="2">
        <v>36</v>
      </c>
      <c r="F1938" s="2">
        <v>0</v>
      </c>
      <c r="G1938" s="2">
        <v>0</v>
      </c>
      <c r="H1938" s="2">
        <v>0</v>
      </c>
      <c r="I1938" s="2">
        <v>1</v>
      </c>
      <c r="J1938" s="2">
        <v>0</v>
      </c>
      <c r="K1938" s="2">
        <v>0</v>
      </c>
      <c r="L1938" s="2">
        <v>1</v>
      </c>
      <c r="M1938" s="2">
        <v>0</v>
      </c>
      <c r="N1938" s="2">
        <v>0</v>
      </c>
      <c r="O1938" s="2" t="s">
        <v>21</v>
      </c>
      <c r="P1938" s="2" t="str">
        <f t="shared" si="60"/>
        <v>Together</v>
      </c>
      <c r="Q1938" t="str">
        <f t="shared" si="61"/>
        <v>Graduate</v>
      </c>
    </row>
    <row r="1939" spans="1:17">
      <c r="A1939" s="2">
        <v>2845</v>
      </c>
      <c r="B1939" s="2">
        <v>126642</v>
      </c>
      <c r="C1939" s="2">
        <v>1</v>
      </c>
      <c r="D1939" s="2">
        <v>0</v>
      </c>
      <c r="E1939" s="2">
        <v>53</v>
      </c>
      <c r="F1939" s="2">
        <v>1</v>
      </c>
      <c r="G1939" s="2">
        <v>0</v>
      </c>
      <c r="H1939" s="2">
        <v>0</v>
      </c>
      <c r="I1939" s="2">
        <v>0</v>
      </c>
      <c r="J1939" s="2">
        <v>0</v>
      </c>
      <c r="K1939" s="2">
        <v>0</v>
      </c>
      <c r="L1939" s="2">
        <v>0</v>
      </c>
      <c r="M1939" s="2">
        <v>0</v>
      </c>
      <c r="N1939" s="2">
        <v>1</v>
      </c>
      <c r="O1939" s="2" t="s">
        <v>20</v>
      </c>
      <c r="P1939" s="2" t="str">
        <f t="shared" si="60"/>
        <v>Divorced</v>
      </c>
      <c r="Q1939" t="str">
        <f t="shared" si="61"/>
        <v>PhD</v>
      </c>
    </row>
    <row r="1940" spans="1:17">
      <c r="A1940" s="2">
        <v>2130</v>
      </c>
      <c r="B1940" s="2">
        <v>126576</v>
      </c>
      <c r="C1940" s="2">
        <v>1</v>
      </c>
      <c r="D1940" s="2">
        <v>0</v>
      </c>
      <c r="E1940" s="2">
        <v>34</v>
      </c>
      <c r="F1940" s="2">
        <v>0</v>
      </c>
      <c r="G1940" s="2">
        <v>0</v>
      </c>
      <c r="H1940" s="2">
        <v>1</v>
      </c>
      <c r="I1940" s="2">
        <v>0</v>
      </c>
      <c r="J1940" s="2">
        <v>0</v>
      </c>
      <c r="K1940" s="2">
        <v>0</v>
      </c>
      <c r="L1940" s="2">
        <v>1</v>
      </c>
      <c r="M1940" s="2">
        <v>0</v>
      </c>
      <c r="N1940" s="2">
        <v>0</v>
      </c>
      <c r="O1940" s="2" t="s">
        <v>19</v>
      </c>
      <c r="P1940" s="2" t="str">
        <f t="shared" si="60"/>
        <v>Single</v>
      </c>
      <c r="Q1940" t="str">
        <f t="shared" si="61"/>
        <v>Graduate</v>
      </c>
    </row>
    <row r="1941" spans="1:17">
      <c r="A1941" s="2">
        <v>1678</v>
      </c>
      <c r="B1941" s="2">
        <v>126518</v>
      </c>
      <c r="C1941" s="2">
        <v>1</v>
      </c>
      <c r="D1941" s="2">
        <v>1</v>
      </c>
      <c r="E1941" s="2">
        <v>71</v>
      </c>
      <c r="F1941" s="2">
        <v>0</v>
      </c>
      <c r="G1941" s="2">
        <v>0</v>
      </c>
      <c r="H1941" s="2">
        <v>1</v>
      </c>
      <c r="I1941" s="2">
        <v>0</v>
      </c>
      <c r="J1941" s="2">
        <v>0</v>
      </c>
      <c r="K1941" s="2">
        <v>0</v>
      </c>
      <c r="L1941" s="2">
        <v>0</v>
      </c>
      <c r="M1941" s="2">
        <v>0</v>
      </c>
      <c r="N1941" s="2">
        <v>1</v>
      </c>
      <c r="O1941" s="2" t="s">
        <v>22</v>
      </c>
      <c r="P1941" s="2" t="str">
        <f t="shared" si="60"/>
        <v>Single</v>
      </c>
      <c r="Q1941" t="str">
        <f t="shared" si="61"/>
        <v>PhD</v>
      </c>
    </row>
    <row r="1942" spans="1:17">
      <c r="A1942" s="2">
        <v>1240</v>
      </c>
      <c r="B1942" s="2">
        <v>126490</v>
      </c>
      <c r="C1942" s="2">
        <v>0</v>
      </c>
      <c r="D1942" s="2">
        <v>0</v>
      </c>
      <c r="E1942" s="2">
        <v>62</v>
      </c>
      <c r="F1942" s="2">
        <v>0</v>
      </c>
      <c r="G1942" s="2">
        <v>0</v>
      </c>
      <c r="H1942" s="2">
        <v>0</v>
      </c>
      <c r="I1942" s="2">
        <v>1</v>
      </c>
      <c r="J1942" s="2">
        <v>0</v>
      </c>
      <c r="K1942" s="2">
        <v>0</v>
      </c>
      <c r="L1942" s="2">
        <v>0</v>
      </c>
      <c r="M1942" s="2">
        <v>0</v>
      </c>
      <c r="N1942" s="2">
        <v>0</v>
      </c>
      <c r="O1942" s="2" t="s">
        <v>22</v>
      </c>
      <c r="P1942" s="2" t="str">
        <f t="shared" si="60"/>
        <v>Together</v>
      </c>
      <c r="Q1942" t="e">
        <f t="shared" si="61"/>
        <v>#N/A</v>
      </c>
    </row>
    <row r="1943" spans="1:17">
      <c r="A1943" s="2">
        <v>1639</v>
      </c>
      <c r="B1943" s="2">
        <v>126490</v>
      </c>
      <c r="C1943" s="2">
        <v>0</v>
      </c>
      <c r="D1943" s="2">
        <v>0</v>
      </c>
      <c r="E1943" s="2">
        <v>62</v>
      </c>
      <c r="F1943" s="2">
        <v>0</v>
      </c>
      <c r="G1943" s="2">
        <v>0</v>
      </c>
      <c r="H1943" s="2">
        <v>0</v>
      </c>
      <c r="I1943" s="2">
        <v>1</v>
      </c>
      <c r="J1943" s="2">
        <v>0</v>
      </c>
      <c r="K1943" s="2">
        <v>0</v>
      </c>
      <c r="L1943" s="2">
        <v>0</v>
      </c>
      <c r="M1943" s="2">
        <v>0</v>
      </c>
      <c r="N1943" s="2">
        <v>0</v>
      </c>
      <c r="O1943" s="2" t="s">
        <v>20</v>
      </c>
      <c r="P1943" s="2" t="str">
        <f t="shared" si="60"/>
        <v>Together</v>
      </c>
      <c r="Q1943" t="e">
        <f t="shared" si="61"/>
        <v>#N/A</v>
      </c>
    </row>
    <row r="1944" spans="1:17">
      <c r="A1944" s="2">
        <v>3151</v>
      </c>
      <c r="B1944" s="2">
        <v>126487</v>
      </c>
      <c r="C1944" s="2">
        <v>1</v>
      </c>
      <c r="D1944" s="2">
        <v>0</v>
      </c>
      <c r="E1944" s="2">
        <v>42</v>
      </c>
      <c r="F1944" s="2">
        <v>0</v>
      </c>
      <c r="G1944" s="2">
        <v>0</v>
      </c>
      <c r="H1944" s="2">
        <v>1</v>
      </c>
      <c r="I1944" s="2">
        <v>0</v>
      </c>
      <c r="J1944" s="2">
        <v>0</v>
      </c>
      <c r="K1944" s="2">
        <v>1</v>
      </c>
      <c r="L1944" s="2">
        <v>0</v>
      </c>
      <c r="M1944" s="2">
        <v>0</v>
      </c>
      <c r="N1944" s="2">
        <v>0</v>
      </c>
      <c r="O1944" s="2" t="s">
        <v>20</v>
      </c>
      <c r="P1944" s="2" t="str">
        <f t="shared" si="60"/>
        <v>Single</v>
      </c>
      <c r="Q1944" t="str">
        <f t="shared" si="61"/>
        <v>Basic</v>
      </c>
    </row>
    <row r="1945" spans="1:17">
      <c r="A1945" s="2">
        <v>1073</v>
      </c>
      <c r="B1945" s="2">
        <v>126326</v>
      </c>
      <c r="C1945" s="2">
        <v>0</v>
      </c>
      <c r="D1945" s="2">
        <v>0</v>
      </c>
      <c r="E1945" s="2">
        <v>44</v>
      </c>
      <c r="F1945" s="2">
        <v>0</v>
      </c>
      <c r="G1945" s="2">
        <v>0</v>
      </c>
      <c r="H1945" s="2">
        <v>0</v>
      </c>
      <c r="I1945" s="2">
        <v>1</v>
      </c>
      <c r="J1945" s="2">
        <v>0</v>
      </c>
      <c r="K1945" s="2">
        <v>0</v>
      </c>
      <c r="L1945" s="2">
        <v>0</v>
      </c>
      <c r="M1945" s="2">
        <v>0</v>
      </c>
      <c r="N1945" s="2">
        <v>0</v>
      </c>
      <c r="O1945" s="2" t="s">
        <v>17</v>
      </c>
      <c r="P1945" s="2" t="str">
        <f t="shared" si="60"/>
        <v>Together</v>
      </c>
      <c r="Q1945" t="e">
        <f t="shared" si="61"/>
        <v>#N/A</v>
      </c>
    </row>
    <row r="1946" spans="1:17">
      <c r="A1946" s="2">
        <v>1076</v>
      </c>
      <c r="B1946" s="2">
        <v>126304</v>
      </c>
      <c r="C1946" s="2">
        <v>1</v>
      </c>
      <c r="D1946" s="2">
        <v>0</v>
      </c>
      <c r="E1946" s="2">
        <v>51</v>
      </c>
      <c r="F1946" s="2">
        <v>0</v>
      </c>
      <c r="G1946" s="2">
        <v>1</v>
      </c>
      <c r="H1946" s="2">
        <v>0</v>
      </c>
      <c r="I1946" s="2">
        <v>0</v>
      </c>
      <c r="J1946" s="2">
        <v>0</v>
      </c>
      <c r="K1946" s="2">
        <v>0</v>
      </c>
      <c r="L1946" s="2">
        <v>1</v>
      </c>
      <c r="M1946" s="2">
        <v>0</v>
      </c>
      <c r="N1946" s="2">
        <v>0</v>
      </c>
      <c r="O1946" s="2" t="s">
        <v>21</v>
      </c>
      <c r="P1946" s="2" t="str">
        <f t="shared" si="60"/>
        <v>Married</v>
      </c>
      <c r="Q1946" t="str">
        <f t="shared" si="61"/>
        <v>Graduate</v>
      </c>
    </row>
    <row r="1947" spans="1:17">
      <c r="A1947" s="2">
        <v>2433</v>
      </c>
      <c r="B1947" s="2">
        <v>126290</v>
      </c>
      <c r="C1947" s="2">
        <v>1</v>
      </c>
      <c r="D1947" s="2">
        <v>1</v>
      </c>
      <c r="E1947" s="2">
        <v>48</v>
      </c>
      <c r="F1947" s="2">
        <v>0</v>
      </c>
      <c r="G1947" s="2">
        <v>0</v>
      </c>
      <c r="H1947" s="2">
        <v>0</v>
      </c>
      <c r="I1947" s="2">
        <v>1</v>
      </c>
      <c r="J1947" s="2">
        <v>0</v>
      </c>
      <c r="K1947" s="2">
        <v>0</v>
      </c>
      <c r="L1947" s="2">
        <v>1</v>
      </c>
      <c r="M1947" s="2">
        <v>0</v>
      </c>
      <c r="N1947" s="2">
        <v>0</v>
      </c>
      <c r="O1947" s="2" t="s">
        <v>18</v>
      </c>
      <c r="P1947" s="2" t="str">
        <f t="shared" si="60"/>
        <v>Together</v>
      </c>
      <c r="Q1947" t="str">
        <f t="shared" si="61"/>
        <v>Graduate</v>
      </c>
    </row>
    <row r="1948" spans="1:17">
      <c r="A1948" s="2">
        <v>2202</v>
      </c>
      <c r="B1948" s="2">
        <v>126228</v>
      </c>
      <c r="C1948" s="2">
        <v>1</v>
      </c>
      <c r="D1948" s="2">
        <v>0</v>
      </c>
      <c r="E1948" s="2">
        <v>47</v>
      </c>
      <c r="F1948" s="2">
        <v>0</v>
      </c>
      <c r="G1948" s="2">
        <v>1</v>
      </c>
      <c r="H1948" s="2">
        <v>0</v>
      </c>
      <c r="I1948" s="2">
        <v>0</v>
      </c>
      <c r="J1948" s="2">
        <v>0</v>
      </c>
      <c r="K1948" s="2">
        <v>0</v>
      </c>
      <c r="L1948" s="2">
        <v>1</v>
      </c>
      <c r="M1948" s="2">
        <v>0</v>
      </c>
      <c r="N1948" s="2">
        <v>0</v>
      </c>
      <c r="O1948" s="2" t="s">
        <v>19</v>
      </c>
      <c r="P1948" s="2" t="str">
        <f t="shared" si="60"/>
        <v>Married</v>
      </c>
      <c r="Q1948" t="str">
        <f t="shared" si="61"/>
        <v>Graduate</v>
      </c>
    </row>
    <row r="1949" spans="1:17">
      <c r="A1949" s="2">
        <v>1582</v>
      </c>
      <c r="B1949" s="2">
        <v>126224</v>
      </c>
      <c r="C1949" s="2">
        <v>1</v>
      </c>
      <c r="D1949" s="2">
        <v>0</v>
      </c>
      <c r="E1949" s="2">
        <v>42</v>
      </c>
      <c r="F1949" s="2">
        <v>0</v>
      </c>
      <c r="G1949" s="2">
        <v>1</v>
      </c>
      <c r="H1949" s="2">
        <v>0</v>
      </c>
      <c r="I1949" s="2">
        <v>0</v>
      </c>
      <c r="J1949" s="2">
        <v>0</v>
      </c>
      <c r="K1949" s="2">
        <v>0</v>
      </c>
      <c r="L1949" s="2">
        <v>0</v>
      </c>
      <c r="M1949" s="2">
        <v>0</v>
      </c>
      <c r="N1949" s="2">
        <v>0</v>
      </c>
      <c r="O1949" s="2" t="s">
        <v>22</v>
      </c>
      <c r="P1949" s="2" t="str">
        <f t="shared" si="60"/>
        <v>Married</v>
      </c>
      <c r="Q1949" t="e">
        <f t="shared" si="61"/>
        <v>#N/A</v>
      </c>
    </row>
    <row r="1950" spans="1:17">
      <c r="A1950" s="2">
        <v>1591</v>
      </c>
      <c r="B1950" s="2">
        <v>126150</v>
      </c>
      <c r="C1950" s="2">
        <v>2</v>
      </c>
      <c r="D1950" s="2">
        <v>1</v>
      </c>
      <c r="E1950" s="2">
        <v>64</v>
      </c>
      <c r="F1950" s="2">
        <v>1</v>
      </c>
      <c r="G1950" s="2">
        <v>0</v>
      </c>
      <c r="H1950" s="2">
        <v>0</v>
      </c>
      <c r="I1950" s="2">
        <v>0</v>
      </c>
      <c r="J1950" s="2">
        <v>0</v>
      </c>
      <c r="K1950" s="2">
        <v>0</v>
      </c>
      <c r="L1950" s="2">
        <v>1</v>
      </c>
      <c r="M1950" s="2">
        <v>0</v>
      </c>
      <c r="N1950" s="2">
        <v>0</v>
      </c>
      <c r="O1950" s="2" t="s">
        <v>20</v>
      </c>
      <c r="P1950" s="2" t="str">
        <f t="shared" si="60"/>
        <v>Divorced</v>
      </c>
      <c r="Q1950" t="str">
        <f t="shared" si="61"/>
        <v>Graduate</v>
      </c>
    </row>
    <row r="1951" spans="1:17">
      <c r="A1951" s="2">
        <v>1501</v>
      </c>
      <c r="B1951" s="2">
        <v>126095</v>
      </c>
      <c r="C1951" s="2">
        <v>1</v>
      </c>
      <c r="D1951" s="2">
        <v>0</v>
      </c>
      <c r="E1951" s="2">
        <v>30</v>
      </c>
      <c r="F1951" s="2">
        <v>0</v>
      </c>
      <c r="G1951" s="2">
        <v>0</v>
      </c>
      <c r="H1951" s="2">
        <v>1</v>
      </c>
      <c r="I1951" s="2">
        <v>0</v>
      </c>
      <c r="J1951" s="2">
        <v>0</v>
      </c>
      <c r="K1951" s="2">
        <v>0</v>
      </c>
      <c r="L1951" s="2">
        <v>1</v>
      </c>
      <c r="M1951" s="2">
        <v>0</v>
      </c>
      <c r="N1951" s="2">
        <v>0</v>
      </c>
      <c r="O1951" s="2" t="s">
        <v>20</v>
      </c>
      <c r="P1951" s="2" t="str">
        <f t="shared" si="60"/>
        <v>Single</v>
      </c>
      <c r="Q1951" t="str">
        <f t="shared" si="61"/>
        <v>Graduate</v>
      </c>
    </row>
    <row r="1952" spans="1:17">
      <c r="A1952" s="2">
        <v>1158</v>
      </c>
      <c r="B1952" s="2">
        <v>126091</v>
      </c>
      <c r="C1952" s="2">
        <v>1</v>
      </c>
      <c r="D1952" s="2">
        <v>1</v>
      </c>
      <c r="E1952" s="2">
        <v>63</v>
      </c>
      <c r="F1952" s="2">
        <v>0</v>
      </c>
      <c r="G1952" s="2">
        <v>0</v>
      </c>
      <c r="H1952" s="2">
        <v>0</v>
      </c>
      <c r="I1952" s="2">
        <v>1</v>
      </c>
      <c r="J1952" s="2">
        <v>0</v>
      </c>
      <c r="K1952" s="2">
        <v>0</v>
      </c>
      <c r="L1952" s="2">
        <v>1</v>
      </c>
      <c r="M1952" s="2">
        <v>0</v>
      </c>
      <c r="N1952" s="2">
        <v>0</v>
      </c>
      <c r="O1952" s="2" t="s">
        <v>19</v>
      </c>
      <c r="P1952" s="2" t="str">
        <f t="shared" si="60"/>
        <v>Together</v>
      </c>
      <c r="Q1952" t="str">
        <f t="shared" si="61"/>
        <v>Graduate</v>
      </c>
    </row>
    <row r="1953" spans="1:17">
      <c r="A1953" s="2">
        <v>1978</v>
      </c>
      <c r="B1953" s="2">
        <v>126091</v>
      </c>
      <c r="C1953" s="2">
        <v>1</v>
      </c>
      <c r="D1953" s="2">
        <v>1</v>
      </c>
      <c r="E1953" s="2">
        <v>63</v>
      </c>
      <c r="F1953" s="2">
        <v>0</v>
      </c>
      <c r="G1953" s="2">
        <v>0</v>
      </c>
      <c r="H1953" s="2">
        <v>0</v>
      </c>
      <c r="I1953" s="2">
        <v>1</v>
      </c>
      <c r="J1953" s="2">
        <v>0</v>
      </c>
      <c r="K1953" s="2">
        <v>0</v>
      </c>
      <c r="L1953" s="2">
        <v>1</v>
      </c>
      <c r="M1953" s="2">
        <v>0</v>
      </c>
      <c r="N1953" s="2">
        <v>0</v>
      </c>
      <c r="O1953" s="2" t="s">
        <v>22</v>
      </c>
      <c r="P1953" s="2" t="str">
        <f t="shared" si="60"/>
        <v>Together</v>
      </c>
      <c r="Q1953" t="str">
        <f t="shared" si="61"/>
        <v>Graduate</v>
      </c>
    </row>
    <row r="1954" spans="1:17">
      <c r="A1954" s="2">
        <v>3148</v>
      </c>
      <c r="B1954" s="2">
        <v>126067</v>
      </c>
      <c r="C1954" s="2">
        <v>1</v>
      </c>
      <c r="D1954" s="2">
        <v>0</v>
      </c>
      <c r="E1954" s="2">
        <v>46</v>
      </c>
      <c r="F1954" s="2">
        <v>0</v>
      </c>
      <c r="G1954" s="2">
        <v>1</v>
      </c>
      <c r="H1954" s="2">
        <v>0</v>
      </c>
      <c r="I1954" s="2">
        <v>0</v>
      </c>
      <c r="J1954" s="2">
        <v>0</v>
      </c>
      <c r="K1954" s="2">
        <v>0</v>
      </c>
      <c r="L1954" s="2">
        <v>1</v>
      </c>
      <c r="M1954" s="2">
        <v>0</v>
      </c>
      <c r="N1954" s="2">
        <v>0</v>
      </c>
      <c r="O1954" s="2" t="s">
        <v>22</v>
      </c>
      <c r="P1954" s="2" t="str">
        <f t="shared" si="60"/>
        <v>Married</v>
      </c>
      <c r="Q1954" t="str">
        <f t="shared" si="61"/>
        <v>Graduate</v>
      </c>
    </row>
    <row r="1955" spans="1:17">
      <c r="A1955" s="2">
        <v>1645</v>
      </c>
      <c r="B1955" s="2">
        <v>125965</v>
      </c>
      <c r="C1955" s="2">
        <v>0</v>
      </c>
      <c r="D1955" s="2">
        <v>0</v>
      </c>
      <c r="E1955" s="2">
        <v>40</v>
      </c>
      <c r="F1955" s="2">
        <v>0</v>
      </c>
      <c r="G1955" s="2">
        <v>1</v>
      </c>
      <c r="H1955" s="2">
        <v>0</v>
      </c>
      <c r="I1955" s="2">
        <v>0</v>
      </c>
      <c r="J1955" s="2">
        <v>0</v>
      </c>
      <c r="K1955" s="2">
        <v>1</v>
      </c>
      <c r="L1955" s="2">
        <v>0</v>
      </c>
      <c r="M1955" s="2">
        <v>0</v>
      </c>
      <c r="N1955" s="2">
        <v>0</v>
      </c>
      <c r="O1955" s="2" t="s">
        <v>20</v>
      </c>
      <c r="P1955" s="2" t="str">
        <f t="shared" si="60"/>
        <v>Married</v>
      </c>
      <c r="Q1955" t="str">
        <f t="shared" si="61"/>
        <v>Basic</v>
      </c>
    </row>
    <row r="1956" spans="1:17">
      <c r="A1956" s="2">
        <v>2034</v>
      </c>
      <c r="B1956" s="2">
        <v>125959</v>
      </c>
      <c r="C1956" s="2">
        <v>1</v>
      </c>
      <c r="D1956" s="2">
        <v>1</v>
      </c>
      <c r="E1956" s="2">
        <v>50</v>
      </c>
      <c r="F1956" s="2">
        <v>1</v>
      </c>
      <c r="G1956" s="2">
        <v>0</v>
      </c>
      <c r="H1956" s="2">
        <v>0</v>
      </c>
      <c r="I1956" s="2">
        <v>0</v>
      </c>
      <c r="J1956" s="2">
        <v>0</v>
      </c>
      <c r="K1956" s="2">
        <v>0</v>
      </c>
      <c r="L1956" s="2">
        <v>0</v>
      </c>
      <c r="M1956" s="2">
        <v>0</v>
      </c>
      <c r="N1956" s="2">
        <v>0</v>
      </c>
      <c r="O1956" s="2" t="s">
        <v>19</v>
      </c>
      <c r="P1956" s="2" t="str">
        <f t="shared" si="60"/>
        <v>Divorced</v>
      </c>
      <c r="Q1956" t="e">
        <f t="shared" si="61"/>
        <v>#N/A</v>
      </c>
    </row>
    <row r="1957" spans="1:17">
      <c r="A1957" s="2">
        <v>2112</v>
      </c>
      <c r="B1957" s="2">
        <v>125930</v>
      </c>
      <c r="C1957" s="2">
        <v>1</v>
      </c>
      <c r="D1957" s="2">
        <v>1</v>
      </c>
      <c r="E1957" s="2">
        <v>53</v>
      </c>
      <c r="F1957" s="2">
        <v>0</v>
      </c>
      <c r="G1957" s="2">
        <v>0</v>
      </c>
      <c r="H1957" s="2">
        <v>1</v>
      </c>
      <c r="I1957" s="2">
        <v>0</v>
      </c>
      <c r="J1957" s="2">
        <v>0</v>
      </c>
      <c r="K1957" s="2">
        <v>0</v>
      </c>
      <c r="L1957" s="2">
        <v>1</v>
      </c>
      <c r="M1957" s="2">
        <v>0</v>
      </c>
      <c r="N1957" s="2">
        <v>0</v>
      </c>
      <c r="O1957" s="2" t="s">
        <v>19</v>
      </c>
      <c r="P1957" s="2" t="str">
        <f t="shared" si="60"/>
        <v>Single</v>
      </c>
      <c r="Q1957" t="str">
        <f t="shared" si="61"/>
        <v>Graduate</v>
      </c>
    </row>
    <row r="1958" spans="1:17">
      <c r="A1958" s="2">
        <v>1698</v>
      </c>
      <c r="B1958" s="2">
        <v>125851</v>
      </c>
      <c r="C1958" s="2">
        <v>1</v>
      </c>
      <c r="D1958" s="2">
        <v>0</v>
      </c>
      <c r="E1958" s="2">
        <v>42</v>
      </c>
      <c r="F1958" s="2">
        <v>0</v>
      </c>
      <c r="G1958" s="2">
        <v>0</v>
      </c>
      <c r="H1958" s="2">
        <v>0</v>
      </c>
      <c r="I1958" s="2">
        <v>1</v>
      </c>
      <c r="J1958" s="2">
        <v>0</v>
      </c>
      <c r="K1958" s="2">
        <v>0</v>
      </c>
      <c r="L1958" s="2">
        <v>1</v>
      </c>
      <c r="M1958" s="2">
        <v>0</v>
      </c>
      <c r="N1958" s="2">
        <v>0</v>
      </c>
      <c r="O1958" s="2" t="s">
        <v>19</v>
      </c>
      <c r="P1958" s="2" t="str">
        <f t="shared" si="60"/>
        <v>Together</v>
      </c>
      <c r="Q1958" t="str">
        <f t="shared" si="61"/>
        <v>Graduate</v>
      </c>
    </row>
    <row r="1959" spans="1:17">
      <c r="A1959" s="2">
        <v>3088</v>
      </c>
      <c r="B1959" s="2">
        <v>125818</v>
      </c>
      <c r="C1959" s="2">
        <v>1</v>
      </c>
      <c r="D1959" s="2">
        <v>0</v>
      </c>
      <c r="E1959" s="2">
        <v>49</v>
      </c>
      <c r="F1959" s="2">
        <v>1</v>
      </c>
      <c r="G1959" s="2">
        <v>0</v>
      </c>
      <c r="H1959" s="2">
        <v>0</v>
      </c>
      <c r="I1959" s="2">
        <v>0</v>
      </c>
      <c r="J1959" s="2">
        <v>0</v>
      </c>
      <c r="K1959" s="2">
        <v>0</v>
      </c>
      <c r="L1959" s="2">
        <v>1</v>
      </c>
      <c r="M1959" s="2">
        <v>0</v>
      </c>
      <c r="N1959" s="2">
        <v>0</v>
      </c>
      <c r="O1959" s="2" t="s">
        <v>22</v>
      </c>
      <c r="P1959" s="2" t="str">
        <f t="shared" si="60"/>
        <v>Divorced</v>
      </c>
      <c r="Q1959" t="str">
        <f t="shared" si="61"/>
        <v>Graduate</v>
      </c>
    </row>
    <row r="1960" spans="1:17">
      <c r="A1960" s="2">
        <v>1800</v>
      </c>
      <c r="B1960" s="2">
        <v>125804</v>
      </c>
      <c r="C1960" s="2">
        <v>1</v>
      </c>
      <c r="D1960" s="2">
        <v>0</v>
      </c>
      <c r="E1960" s="2">
        <v>42</v>
      </c>
      <c r="F1960" s="2">
        <v>0</v>
      </c>
      <c r="G1960" s="2">
        <v>1</v>
      </c>
      <c r="H1960" s="2">
        <v>0</v>
      </c>
      <c r="I1960" s="2">
        <v>0</v>
      </c>
      <c r="J1960" s="2">
        <v>0</v>
      </c>
      <c r="K1960" s="2">
        <v>0</v>
      </c>
      <c r="L1960" s="2">
        <v>0</v>
      </c>
      <c r="M1960" s="2">
        <v>0</v>
      </c>
      <c r="N1960" s="2">
        <v>0</v>
      </c>
      <c r="O1960" s="2" t="s">
        <v>19</v>
      </c>
      <c r="P1960" s="2" t="str">
        <f t="shared" si="60"/>
        <v>Married</v>
      </c>
      <c r="Q1960" t="e">
        <f t="shared" si="61"/>
        <v>#N/A</v>
      </c>
    </row>
    <row r="1961" spans="1:17">
      <c r="A1961" s="2">
        <v>1061</v>
      </c>
      <c r="B1961" s="2">
        <v>125721</v>
      </c>
      <c r="C1961" s="2">
        <v>1</v>
      </c>
      <c r="D1961" s="2">
        <v>0</v>
      </c>
      <c r="E1961" s="2">
        <v>49</v>
      </c>
      <c r="F1961" s="2">
        <v>0</v>
      </c>
      <c r="G1961" s="2">
        <v>1</v>
      </c>
      <c r="H1961" s="2">
        <v>0</v>
      </c>
      <c r="I1961" s="2">
        <v>0</v>
      </c>
      <c r="J1961" s="2">
        <v>0</v>
      </c>
      <c r="K1961" s="2">
        <v>0</v>
      </c>
      <c r="L1961" s="2">
        <v>1</v>
      </c>
      <c r="M1961" s="2">
        <v>0</v>
      </c>
      <c r="N1961" s="2">
        <v>0</v>
      </c>
      <c r="O1961" s="2" t="s">
        <v>17</v>
      </c>
      <c r="P1961" s="2" t="str">
        <f t="shared" si="60"/>
        <v>Married</v>
      </c>
      <c r="Q1961" t="str">
        <f t="shared" si="61"/>
        <v>Graduate</v>
      </c>
    </row>
    <row r="1962" spans="1:17">
      <c r="A1962" s="2">
        <v>2221</v>
      </c>
      <c r="B1962" s="2">
        <v>125707</v>
      </c>
      <c r="C1962" s="2">
        <v>1</v>
      </c>
      <c r="D1962" s="2">
        <v>0</v>
      </c>
      <c r="E1962" s="2">
        <v>36</v>
      </c>
      <c r="F1962" s="2">
        <v>0</v>
      </c>
      <c r="G1962" s="2">
        <v>0</v>
      </c>
      <c r="H1962" s="2">
        <v>1</v>
      </c>
      <c r="I1962" s="2">
        <v>0</v>
      </c>
      <c r="J1962" s="2">
        <v>0</v>
      </c>
      <c r="K1962" s="2">
        <v>1</v>
      </c>
      <c r="L1962" s="2">
        <v>0</v>
      </c>
      <c r="M1962" s="2">
        <v>0</v>
      </c>
      <c r="N1962" s="2">
        <v>0</v>
      </c>
      <c r="O1962" s="2" t="s">
        <v>20</v>
      </c>
      <c r="P1962" s="2" t="str">
        <f t="shared" si="60"/>
        <v>Single</v>
      </c>
      <c r="Q1962" t="str">
        <f t="shared" si="61"/>
        <v>Basic</v>
      </c>
    </row>
    <row r="1963" spans="1:17">
      <c r="A1963" s="2">
        <v>1508</v>
      </c>
      <c r="B1963" s="2">
        <v>125545</v>
      </c>
      <c r="C1963" s="2">
        <v>1</v>
      </c>
      <c r="D1963" s="2">
        <v>0</v>
      </c>
      <c r="E1963" s="2">
        <v>33</v>
      </c>
      <c r="F1963" s="2">
        <v>0</v>
      </c>
      <c r="G1963" s="2">
        <v>1</v>
      </c>
      <c r="H1963" s="2">
        <v>0</v>
      </c>
      <c r="I1963" s="2">
        <v>0</v>
      </c>
      <c r="J1963" s="2">
        <v>0</v>
      </c>
      <c r="K1963" s="2">
        <v>0</v>
      </c>
      <c r="L1963" s="2">
        <v>1</v>
      </c>
      <c r="M1963" s="2">
        <v>0</v>
      </c>
      <c r="N1963" s="2">
        <v>0</v>
      </c>
      <c r="O1963" s="2" t="s">
        <v>21</v>
      </c>
      <c r="P1963" s="2" t="str">
        <f t="shared" si="60"/>
        <v>Married</v>
      </c>
      <c r="Q1963" t="str">
        <f t="shared" si="61"/>
        <v>Graduate</v>
      </c>
    </row>
    <row r="1964" spans="1:17">
      <c r="A1964" s="2">
        <v>2745</v>
      </c>
      <c r="B1964" s="2">
        <v>125509</v>
      </c>
      <c r="C1964" s="2">
        <v>1</v>
      </c>
      <c r="D1964" s="2">
        <v>0</v>
      </c>
      <c r="E1964" s="2">
        <v>46</v>
      </c>
      <c r="F1964" s="2">
        <v>1</v>
      </c>
      <c r="G1964" s="2">
        <v>0</v>
      </c>
      <c r="H1964" s="2">
        <v>0</v>
      </c>
      <c r="I1964" s="2">
        <v>0</v>
      </c>
      <c r="J1964" s="2">
        <v>0</v>
      </c>
      <c r="K1964" s="2">
        <v>0</v>
      </c>
      <c r="L1964" s="2">
        <v>0</v>
      </c>
      <c r="M1964" s="2">
        <v>0</v>
      </c>
      <c r="N1964" s="2">
        <v>1</v>
      </c>
      <c r="O1964" s="2" t="s">
        <v>18</v>
      </c>
      <c r="P1964" s="2" t="str">
        <f t="shared" si="60"/>
        <v>Divorced</v>
      </c>
      <c r="Q1964" t="str">
        <f t="shared" si="61"/>
        <v>PhD</v>
      </c>
    </row>
    <row r="1965" spans="1:17">
      <c r="A1965" s="2">
        <v>2956</v>
      </c>
      <c r="B1965" s="2">
        <v>125509</v>
      </c>
      <c r="C1965" s="2">
        <v>1</v>
      </c>
      <c r="D1965" s="2">
        <v>0</v>
      </c>
      <c r="E1965" s="2">
        <v>46</v>
      </c>
      <c r="F1965" s="2">
        <v>1</v>
      </c>
      <c r="G1965" s="2">
        <v>0</v>
      </c>
      <c r="H1965" s="2">
        <v>0</v>
      </c>
      <c r="I1965" s="2">
        <v>0</v>
      </c>
      <c r="J1965" s="2">
        <v>0</v>
      </c>
      <c r="K1965" s="2">
        <v>0</v>
      </c>
      <c r="L1965" s="2">
        <v>0</v>
      </c>
      <c r="M1965" s="2">
        <v>0</v>
      </c>
      <c r="N1965" s="2">
        <v>1</v>
      </c>
      <c r="O1965" s="2" t="s">
        <v>22</v>
      </c>
      <c r="P1965" s="2" t="str">
        <f t="shared" si="60"/>
        <v>Divorced</v>
      </c>
      <c r="Q1965" t="str">
        <f t="shared" si="61"/>
        <v>PhD</v>
      </c>
    </row>
    <row r="1966" spans="1:17">
      <c r="A1966" s="2">
        <v>1914</v>
      </c>
      <c r="B1966" s="2">
        <v>125443</v>
      </c>
      <c r="C1966" s="2">
        <v>1</v>
      </c>
      <c r="D1966" s="2">
        <v>0</v>
      </c>
      <c r="E1966" s="2">
        <v>31</v>
      </c>
      <c r="F1966" s="2">
        <v>0</v>
      </c>
      <c r="G1966" s="2">
        <v>1</v>
      </c>
      <c r="H1966" s="2">
        <v>0</v>
      </c>
      <c r="I1966" s="2">
        <v>0</v>
      </c>
      <c r="J1966" s="2">
        <v>0</v>
      </c>
      <c r="K1966" s="2">
        <v>1</v>
      </c>
      <c r="L1966" s="2">
        <v>0</v>
      </c>
      <c r="M1966" s="2">
        <v>0</v>
      </c>
      <c r="N1966" s="2">
        <v>0</v>
      </c>
      <c r="O1966" s="2" t="s">
        <v>19</v>
      </c>
      <c r="P1966" s="2" t="str">
        <f t="shared" si="60"/>
        <v>Married</v>
      </c>
      <c r="Q1966" t="str">
        <f t="shared" si="61"/>
        <v>Basic</v>
      </c>
    </row>
    <row r="1967" spans="1:17">
      <c r="A1967" s="2">
        <v>2914</v>
      </c>
      <c r="B1967" s="2">
        <v>125410</v>
      </c>
      <c r="C1967" s="2">
        <v>1</v>
      </c>
      <c r="D1967" s="2">
        <v>0</v>
      </c>
      <c r="E1967" s="2">
        <v>47</v>
      </c>
      <c r="F1967" s="2">
        <v>0</v>
      </c>
      <c r="G1967" s="2">
        <v>1</v>
      </c>
      <c r="H1967" s="2">
        <v>0</v>
      </c>
      <c r="I1967" s="2">
        <v>0</v>
      </c>
      <c r="J1967" s="2">
        <v>0</v>
      </c>
      <c r="K1967" s="2">
        <v>0</v>
      </c>
      <c r="L1967" s="2">
        <v>1</v>
      </c>
      <c r="M1967" s="2">
        <v>0</v>
      </c>
      <c r="N1967" s="2">
        <v>0</v>
      </c>
      <c r="O1967" s="2" t="s">
        <v>22</v>
      </c>
      <c r="P1967" s="2" t="str">
        <f t="shared" si="60"/>
        <v>Married</v>
      </c>
      <c r="Q1967" t="str">
        <f t="shared" si="61"/>
        <v>Graduate</v>
      </c>
    </row>
    <row r="1968" spans="1:17">
      <c r="A1968" s="2">
        <v>2629</v>
      </c>
      <c r="B1968" s="2">
        <v>125358</v>
      </c>
      <c r="C1968" s="2">
        <v>0</v>
      </c>
      <c r="D1968" s="2">
        <v>1</v>
      </c>
      <c r="E1968" s="2">
        <v>73</v>
      </c>
      <c r="F1968" s="2">
        <v>0</v>
      </c>
      <c r="G1968" s="2">
        <v>0</v>
      </c>
      <c r="H1968" s="2">
        <v>0</v>
      </c>
      <c r="I1968" s="2">
        <v>0</v>
      </c>
      <c r="J1968" s="2">
        <v>1</v>
      </c>
      <c r="K1968" s="2">
        <v>0</v>
      </c>
      <c r="L1968" s="2">
        <v>0</v>
      </c>
      <c r="M1968" s="2">
        <v>0</v>
      </c>
      <c r="N1968" s="2">
        <v>1</v>
      </c>
      <c r="O1968" s="2" t="s">
        <v>20</v>
      </c>
      <c r="P1968" s="2" t="str">
        <f t="shared" si="60"/>
        <v>Widow</v>
      </c>
      <c r="Q1968" t="str">
        <f t="shared" si="61"/>
        <v>PhD</v>
      </c>
    </row>
    <row r="1969" spans="1:17">
      <c r="A1969" s="2">
        <v>1524</v>
      </c>
      <c r="B1969" s="2">
        <v>125315</v>
      </c>
      <c r="C1969" s="2">
        <v>1</v>
      </c>
      <c r="D1969" s="2">
        <v>0</v>
      </c>
      <c r="E1969" s="2">
        <v>43</v>
      </c>
      <c r="F1969" s="2">
        <v>0</v>
      </c>
      <c r="G1969" s="2">
        <v>0</v>
      </c>
      <c r="H1969" s="2">
        <v>0</v>
      </c>
      <c r="I1969" s="2">
        <v>1</v>
      </c>
      <c r="J1969" s="2">
        <v>0</v>
      </c>
      <c r="K1969" s="2">
        <v>0</v>
      </c>
      <c r="L1969" s="2">
        <v>0</v>
      </c>
      <c r="M1969" s="2">
        <v>0</v>
      </c>
      <c r="N1969" s="2">
        <v>0</v>
      </c>
      <c r="O1969" s="2" t="s">
        <v>19</v>
      </c>
      <c r="P1969" s="2" t="str">
        <f t="shared" si="60"/>
        <v>Together</v>
      </c>
      <c r="Q1969" t="e">
        <f t="shared" si="61"/>
        <v>#N/A</v>
      </c>
    </row>
    <row r="1970" spans="1:17">
      <c r="A1970" s="2">
        <v>2800</v>
      </c>
      <c r="B1970" s="2">
        <v>125293</v>
      </c>
      <c r="C1970" s="2">
        <v>1</v>
      </c>
      <c r="D1970" s="2">
        <v>0</v>
      </c>
      <c r="E1970" s="2">
        <v>51</v>
      </c>
      <c r="F1970" s="2">
        <v>0</v>
      </c>
      <c r="G1970" s="2">
        <v>1</v>
      </c>
      <c r="H1970" s="2">
        <v>0</v>
      </c>
      <c r="I1970" s="2">
        <v>0</v>
      </c>
      <c r="J1970" s="2">
        <v>0</v>
      </c>
      <c r="K1970" s="2">
        <v>0</v>
      </c>
      <c r="L1970" s="2">
        <v>1</v>
      </c>
      <c r="M1970" s="2">
        <v>0</v>
      </c>
      <c r="N1970" s="2">
        <v>0</v>
      </c>
      <c r="O1970" s="2" t="s">
        <v>22</v>
      </c>
      <c r="P1970" s="2" t="str">
        <f t="shared" si="60"/>
        <v>Married</v>
      </c>
      <c r="Q1970" t="str">
        <f t="shared" si="61"/>
        <v>Graduate</v>
      </c>
    </row>
    <row r="1971" spans="1:17">
      <c r="A1971" s="2">
        <v>3045</v>
      </c>
      <c r="B1971" s="2">
        <v>125293</v>
      </c>
      <c r="C1971" s="2">
        <v>1</v>
      </c>
      <c r="D1971" s="2">
        <v>0</v>
      </c>
      <c r="E1971" s="2">
        <v>51</v>
      </c>
      <c r="F1971" s="2">
        <v>0</v>
      </c>
      <c r="G1971" s="2">
        <v>1</v>
      </c>
      <c r="H1971" s="2">
        <v>0</v>
      </c>
      <c r="I1971" s="2">
        <v>0</v>
      </c>
      <c r="J1971" s="2">
        <v>0</v>
      </c>
      <c r="K1971" s="2">
        <v>0</v>
      </c>
      <c r="L1971" s="2">
        <v>1</v>
      </c>
      <c r="M1971" s="2">
        <v>0</v>
      </c>
      <c r="N1971" s="2">
        <v>0</v>
      </c>
      <c r="O1971" s="2" t="s">
        <v>18</v>
      </c>
      <c r="P1971" s="2" t="str">
        <f t="shared" si="60"/>
        <v>Married</v>
      </c>
      <c r="Q1971" t="str">
        <f t="shared" si="61"/>
        <v>Graduate</v>
      </c>
    </row>
    <row r="1972" spans="1:17">
      <c r="A1972" s="2">
        <v>1174</v>
      </c>
      <c r="B1972" s="2">
        <v>125271</v>
      </c>
      <c r="C1972" s="2">
        <v>1</v>
      </c>
      <c r="D1972" s="2">
        <v>0</v>
      </c>
      <c r="E1972" s="2">
        <v>37</v>
      </c>
      <c r="F1972" s="2">
        <v>0</v>
      </c>
      <c r="G1972" s="2">
        <v>1</v>
      </c>
      <c r="H1972" s="2">
        <v>0</v>
      </c>
      <c r="I1972" s="2">
        <v>0</v>
      </c>
      <c r="J1972" s="2">
        <v>0</v>
      </c>
      <c r="K1972" s="2">
        <v>0</v>
      </c>
      <c r="L1972" s="2">
        <v>1</v>
      </c>
      <c r="M1972" s="2">
        <v>0</v>
      </c>
      <c r="N1972" s="2">
        <v>0</v>
      </c>
      <c r="O1972" s="2" t="s">
        <v>22</v>
      </c>
      <c r="P1972" s="2" t="str">
        <f t="shared" si="60"/>
        <v>Married</v>
      </c>
      <c r="Q1972" t="str">
        <f t="shared" si="61"/>
        <v>Graduate</v>
      </c>
    </row>
    <row r="1973" spans="1:17">
      <c r="A1973" s="2">
        <v>1691</v>
      </c>
      <c r="B1973" s="2">
        <v>125252</v>
      </c>
      <c r="C1973" s="2">
        <v>1</v>
      </c>
      <c r="D1973" s="2">
        <v>0</v>
      </c>
      <c r="E1973" s="2">
        <v>34</v>
      </c>
      <c r="F1973" s="2">
        <v>0</v>
      </c>
      <c r="G1973" s="2">
        <v>1</v>
      </c>
      <c r="H1973" s="2">
        <v>0</v>
      </c>
      <c r="I1973" s="2">
        <v>0</v>
      </c>
      <c r="J1973" s="2">
        <v>0</v>
      </c>
      <c r="K1973" s="2">
        <v>0</v>
      </c>
      <c r="L1973" s="2">
        <v>1</v>
      </c>
      <c r="M1973" s="2">
        <v>0</v>
      </c>
      <c r="N1973" s="2">
        <v>0</v>
      </c>
      <c r="O1973" s="2" t="s">
        <v>17</v>
      </c>
      <c r="P1973" s="2" t="str">
        <f t="shared" si="60"/>
        <v>Married</v>
      </c>
      <c r="Q1973" t="str">
        <f t="shared" si="61"/>
        <v>Graduate</v>
      </c>
    </row>
    <row r="1974" spans="1:17">
      <c r="A1974" s="2">
        <v>3157</v>
      </c>
      <c r="B1974" s="2">
        <v>125224</v>
      </c>
      <c r="C1974" s="2">
        <v>1</v>
      </c>
      <c r="D1974" s="2">
        <v>0</v>
      </c>
      <c r="E1974" s="2">
        <v>48</v>
      </c>
      <c r="F1974" s="2">
        <v>0</v>
      </c>
      <c r="G1974" s="2">
        <v>1</v>
      </c>
      <c r="H1974" s="2">
        <v>0</v>
      </c>
      <c r="I1974" s="2">
        <v>0</v>
      </c>
      <c r="J1974" s="2">
        <v>0</v>
      </c>
      <c r="K1974" s="2">
        <v>1</v>
      </c>
      <c r="L1974" s="2">
        <v>0</v>
      </c>
      <c r="M1974" s="2">
        <v>0</v>
      </c>
      <c r="N1974" s="2">
        <v>0</v>
      </c>
      <c r="O1974" s="2" t="s">
        <v>20</v>
      </c>
      <c r="P1974" s="2" t="str">
        <f t="shared" si="60"/>
        <v>Married</v>
      </c>
      <c r="Q1974" t="str">
        <f t="shared" si="61"/>
        <v>Basic</v>
      </c>
    </row>
    <row r="1975" spans="1:17">
      <c r="A1975" s="2">
        <v>3090</v>
      </c>
      <c r="B1975" s="2">
        <v>125176</v>
      </c>
      <c r="C1975" s="2">
        <v>1</v>
      </c>
      <c r="D1975" s="2">
        <v>1</v>
      </c>
      <c r="E1975" s="2">
        <v>44</v>
      </c>
      <c r="F1975" s="2">
        <v>0</v>
      </c>
      <c r="G1975" s="2">
        <v>0</v>
      </c>
      <c r="H1975" s="2">
        <v>0</v>
      </c>
      <c r="I1975" s="2">
        <v>1</v>
      </c>
      <c r="J1975" s="2">
        <v>0</v>
      </c>
      <c r="K1975" s="2">
        <v>0</v>
      </c>
      <c r="L1975" s="2">
        <v>0</v>
      </c>
      <c r="M1975" s="2">
        <v>0</v>
      </c>
      <c r="N1975" s="2">
        <v>0</v>
      </c>
      <c r="O1975" s="2" t="s">
        <v>19</v>
      </c>
      <c r="P1975" s="2" t="str">
        <f t="shared" si="60"/>
        <v>Together</v>
      </c>
      <c r="Q1975" t="e">
        <f t="shared" si="61"/>
        <v>#N/A</v>
      </c>
    </row>
    <row r="1976" spans="1:17">
      <c r="A1976" s="2">
        <v>1814</v>
      </c>
      <c r="B1976" s="2">
        <v>125130</v>
      </c>
      <c r="C1976" s="2">
        <v>1</v>
      </c>
      <c r="D1976" s="2">
        <v>0</v>
      </c>
      <c r="E1976" s="2">
        <v>40</v>
      </c>
      <c r="F1976" s="2">
        <v>0</v>
      </c>
      <c r="G1976" s="2">
        <v>0</v>
      </c>
      <c r="H1976" s="2">
        <v>0</v>
      </c>
      <c r="I1976" s="2">
        <v>1</v>
      </c>
      <c r="J1976" s="2">
        <v>0</v>
      </c>
      <c r="K1976" s="2">
        <v>0</v>
      </c>
      <c r="L1976" s="2">
        <v>0</v>
      </c>
      <c r="M1976" s="2">
        <v>0</v>
      </c>
      <c r="N1976" s="2">
        <v>0</v>
      </c>
      <c r="O1976" s="2" t="s">
        <v>21</v>
      </c>
      <c r="P1976" s="2" t="str">
        <f t="shared" si="60"/>
        <v>Together</v>
      </c>
      <c r="Q1976" t="e">
        <f t="shared" si="61"/>
        <v>#N/A</v>
      </c>
    </row>
    <row r="1977" spans="1:17">
      <c r="A1977" s="2">
        <v>2824</v>
      </c>
      <c r="B1977" s="2">
        <v>125008</v>
      </c>
      <c r="C1977" s="2">
        <v>1</v>
      </c>
      <c r="D1977" s="2">
        <v>0</v>
      </c>
      <c r="E1977" s="2">
        <v>32</v>
      </c>
      <c r="F1977" s="2">
        <v>0</v>
      </c>
      <c r="G1977" s="2">
        <v>0</v>
      </c>
      <c r="H1977" s="2">
        <v>1</v>
      </c>
      <c r="I1977" s="2">
        <v>0</v>
      </c>
      <c r="J1977" s="2">
        <v>0</v>
      </c>
      <c r="K1977" s="2">
        <v>0</v>
      </c>
      <c r="L1977" s="2">
        <v>1</v>
      </c>
      <c r="M1977" s="2">
        <v>0</v>
      </c>
      <c r="N1977" s="2">
        <v>0</v>
      </c>
      <c r="O1977" s="2" t="s">
        <v>22</v>
      </c>
      <c r="P1977" s="2" t="str">
        <f t="shared" si="60"/>
        <v>Single</v>
      </c>
      <c r="Q1977" t="str">
        <f t="shared" si="61"/>
        <v>Graduate</v>
      </c>
    </row>
    <row r="1978" spans="1:17">
      <c r="A1978" s="2">
        <v>1972</v>
      </c>
      <c r="B1978" s="2">
        <v>124884</v>
      </c>
      <c r="C1978" s="2">
        <v>1</v>
      </c>
      <c r="D1978" s="2">
        <v>0</v>
      </c>
      <c r="E1978" s="2">
        <v>48</v>
      </c>
      <c r="F1978" s="2">
        <v>0</v>
      </c>
      <c r="G1978" s="2">
        <v>1</v>
      </c>
      <c r="H1978" s="2">
        <v>0</v>
      </c>
      <c r="I1978" s="2">
        <v>0</v>
      </c>
      <c r="J1978" s="2">
        <v>0</v>
      </c>
      <c r="K1978" s="2">
        <v>0</v>
      </c>
      <c r="L1978" s="2">
        <v>0</v>
      </c>
      <c r="M1978" s="2">
        <v>0</v>
      </c>
      <c r="N1978" s="2">
        <v>0</v>
      </c>
      <c r="O1978" s="2" t="s">
        <v>22</v>
      </c>
      <c r="P1978" s="2" t="str">
        <f t="shared" si="60"/>
        <v>Married</v>
      </c>
      <c r="Q1978" t="e">
        <f t="shared" si="61"/>
        <v>#N/A</v>
      </c>
    </row>
    <row r="1979" spans="1:17">
      <c r="A1979" s="2">
        <v>1179</v>
      </c>
      <c r="B1979" s="2">
        <v>124882</v>
      </c>
      <c r="C1979" s="2">
        <v>1</v>
      </c>
      <c r="D1979" s="2">
        <v>0</v>
      </c>
      <c r="E1979" s="2">
        <v>42</v>
      </c>
      <c r="F1979" s="2">
        <v>0</v>
      </c>
      <c r="G1979" s="2">
        <v>0</v>
      </c>
      <c r="H1979" s="2">
        <v>0</v>
      </c>
      <c r="I1979" s="2">
        <v>1</v>
      </c>
      <c r="J1979" s="2">
        <v>0</v>
      </c>
      <c r="K1979" s="2">
        <v>1</v>
      </c>
      <c r="L1979" s="2">
        <v>0</v>
      </c>
      <c r="M1979" s="2">
        <v>0</v>
      </c>
      <c r="N1979" s="2">
        <v>0</v>
      </c>
      <c r="O1979" s="2" t="s">
        <v>18</v>
      </c>
      <c r="P1979" s="2" t="str">
        <f t="shared" si="60"/>
        <v>Together</v>
      </c>
      <c r="Q1979" t="str">
        <f t="shared" si="61"/>
        <v>Basic</v>
      </c>
    </row>
    <row r="1980" spans="1:17">
      <c r="A1980" s="2">
        <v>2871</v>
      </c>
      <c r="B1980" s="2">
        <v>124882</v>
      </c>
      <c r="C1980" s="2">
        <v>1</v>
      </c>
      <c r="D1980" s="2">
        <v>0</v>
      </c>
      <c r="E1980" s="2">
        <v>42</v>
      </c>
      <c r="F1980" s="2">
        <v>0</v>
      </c>
      <c r="G1980" s="2">
        <v>0</v>
      </c>
      <c r="H1980" s="2">
        <v>0</v>
      </c>
      <c r="I1980" s="2">
        <v>1</v>
      </c>
      <c r="J1980" s="2">
        <v>0</v>
      </c>
      <c r="K1980" s="2">
        <v>1</v>
      </c>
      <c r="L1980" s="2">
        <v>0</v>
      </c>
      <c r="M1980" s="2">
        <v>0</v>
      </c>
      <c r="N1980" s="2">
        <v>0</v>
      </c>
      <c r="O1980" s="2" t="s">
        <v>18</v>
      </c>
      <c r="P1980" s="2" t="str">
        <f t="shared" si="60"/>
        <v>Together</v>
      </c>
      <c r="Q1980" t="str">
        <f t="shared" si="61"/>
        <v>Basic</v>
      </c>
    </row>
    <row r="1981" spans="1:17">
      <c r="A1981" s="2">
        <v>1861</v>
      </c>
      <c r="B1981" s="2">
        <v>124762</v>
      </c>
      <c r="C1981" s="2">
        <v>1</v>
      </c>
      <c r="D1981" s="2">
        <v>0</v>
      </c>
      <c r="E1981" s="2">
        <v>48</v>
      </c>
      <c r="F1981" s="2">
        <v>0</v>
      </c>
      <c r="G1981" s="2">
        <v>0</v>
      </c>
      <c r="H1981" s="2">
        <v>1</v>
      </c>
      <c r="I1981" s="2">
        <v>0</v>
      </c>
      <c r="J1981" s="2">
        <v>0</v>
      </c>
      <c r="K1981" s="2">
        <v>0</v>
      </c>
      <c r="L1981" s="2">
        <v>1</v>
      </c>
      <c r="M1981" s="2">
        <v>0</v>
      </c>
      <c r="N1981" s="2">
        <v>0</v>
      </c>
      <c r="O1981" s="2" t="s">
        <v>20</v>
      </c>
      <c r="P1981" s="2" t="str">
        <f t="shared" si="60"/>
        <v>Single</v>
      </c>
      <c r="Q1981" t="str">
        <f t="shared" si="61"/>
        <v>Graduate</v>
      </c>
    </row>
    <row r="1982" spans="1:17">
      <c r="A1982" s="2">
        <v>2306</v>
      </c>
      <c r="B1982" s="2">
        <v>124711</v>
      </c>
      <c r="C1982" s="2">
        <v>0</v>
      </c>
      <c r="D1982" s="2">
        <v>0</v>
      </c>
      <c r="E1982" s="2">
        <v>38</v>
      </c>
      <c r="F1982" s="2">
        <v>0</v>
      </c>
      <c r="G1982" s="2">
        <v>1</v>
      </c>
      <c r="H1982" s="2">
        <v>0</v>
      </c>
      <c r="I1982" s="2">
        <v>0</v>
      </c>
      <c r="J1982" s="2">
        <v>0</v>
      </c>
      <c r="K1982" s="2">
        <v>0</v>
      </c>
      <c r="L1982" s="2">
        <v>1</v>
      </c>
      <c r="M1982" s="2">
        <v>0</v>
      </c>
      <c r="N1982" s="2">
        <v>0</v>
      </c>
      <c r="O1982" s="2" t="s">
        <v>21</v>
      </c>
      <c r="P1982" s="2" t="str">
        <f t="shared" si="60"/>
        <v>Married</v>
      </c>
      <c r="Q1982" t="str">
        <f t="shared" si="61"/>
        <v>Graduate</v>
      </c>
    </row>
    <row r="1983" spans="1:17">
      <c r="A1983" s="2">
        <v>1529</v>
      </c>
      <c r="B1983" s="2">
        <v>124683</v>
      </c>
      <c r="C1983" s="2">
        <v>1</v>
      </c>
      <c r="D1983" s="2">
        <v>0</v>
      </c>
      <c r="E1983" s="2">
        <v>30</v>
      </c>
      <c r="F1983" s="2">
        <v>0</v>
      </c>
      <c r="G1983" s="2">
        <v>1</v>
      </c>
      <c r="H1983" s="2">
        <v>0</v>
      </c>
      <c r="I1983" s="2">
        <v>0</v>
      </c>
      <c r="J1983" s="2">
        <v>0</v>
      </c>
      <c r="K1983" s="2">
        <v>0</v>
      </c>
      <c r="L1983" s="2">
        <v>0</v>
      </c>
      <c r="M1983" s="2">
        <v>0</v>
      </c>
      <c r="N1983" s="2">
        <v>0</v>
      </c>
      <c r="O1983" s="2" t="s">
        <v>17</v>
      </c>
      <c r="P1983" s="2" t="str">
        <f t="shared" si="60"/>
        <v>Married</v>
      </c>
      <c r="Q1983" t="e">
        <f t="shared" si="61"/>
        <v>#N/A</v>
      </c>
    </row>
    <row r="1984" spans="1:17">
      <c r="A1984" s="2">
        <v>2538</v>
      </c>
      <c r="B1984" s="2">
        <v>124645</v>
      </c>
      <c r="C1984" s="2">
        <v>1</v>
      </c>
      <c r="D1984" s="2">
        <v>0</v>
      </c>
      <c r="E1984" s="2">
        <v>32</v>
      </c>
      <c r="F1984" s="2">
        <v>0</v>
      </c>
      <c r="G1984" s="2">
        <v>1</v>
      </c>
      <c r="H1984" s="2">
        <v>0</v>
      </c>
      <c r="I1984" s="2">
        <v>0</v>
      </c>
      <c r="J1984" s="2">
        <v>0</v>
      </c>
      <c r="K1984" s="2">
        <v>0</v>
      </c>
      <c r="L1984" s="2">
        <v>1</v>
      </c>
      <c r="M1984" s="2">
        <v>0</v>
      </c>
      <c r="N1984" s="2">
        <v>0</v>
      </c>
      <c r="O1984" s="2" t="s">
        <v>19</v>
      </c>
      <c r="P1984" s="2" t="str">
        <f t="shared" si="60"/>
        <v>Married</v>
      </c>
      <c r="Q1984" t="str">
        <f t="shared" si="61"/>
        <v>Graduate</v>
      </c>
    </row>
    <row r="1985" spans="1:17">
      <c r="A1985" s="2">
        <v>2395</v>
      </c>
      <c r="B1985" s="2">
        <v>124639</v>
      </c>
      <c r="C1985" s="2">
        <v>1</v>
      </c>
      <c r="D1985" s="2">
        <v>1</v>
      </c>
      <c r="E1985" s="2">
        <v>47</v>
      </c>
      <c r="F1985" s="2">
        <v>0</v>
      </c>
      <c r="G1985" s="2">
        <v>1</v>
      </c>
      <c r="H1985" s="2">
        <v>0</v>
      </c>
      <c r="I1985" s="2">
        <v>0</v>
      </c>
      <c r="J1985" s="2">
        <v>0</v>
      </c>
      <c r="K1985" s="2">
        <v>0</v>
      </c>
      <c r="L1985" s="2">
        <v>1</v>
      </c>
      <c r="M1985" s="2">
        <v>0</v>
      </c>
      <c r="N1985" s="2">
        <v>0</v>
      </c>
      <c r="O1985" s="2" t="s">
        <v>20</v>
      </c>
      <c r="P1985" s="2" t="str">
        <f t="shared" si="60"/>
        <v>Married</v>
      </c>
      <c r="Q1985" t="str">
        <f t="shared" si="61"/>
        <v>Graduate</v>
      </c>
    </row>
    <row r="1986" spans="1:17">
      <c r="A1986" s="2">
        <v>1097</v>
      </c>
      <c r="B1986" s="2">
        <v>124594</v>
      </c>
      <c r="C1986" s="2">
        <v>1</v>
      </c>
      <c r="D1986" s="2">
        <v>0</v>
      </c>
      <c r="E1986" s="2">
        <v>41</v>
      </c>
      <c r="F1986" s="2">
        <v>0</v>
      </c>
      <c r="G1986" s="2">
        <v>0</v>
      </c>
      <c r="H1986" s="2">
        <v>0</v>
      </c>
      <c r="I1986" s="2">
        <v>1</v>
      </c>
      <c r="J1986" s="2">
        <v>0</v>
      </c>
      <c r="K1986" s="2">
        <v>1</v>
      </c>
      <c r="L1986" s="2">
        <v>0</v>
      </c>
      <c r="M1986" s="2">
        <v>0</v>
      </c>
      <c r="N1986" s="2">
        <v>0</v>
      </c>
      <c r="O1986" s="2" t="s">
        <v>17</v>
      </c>
      <c r="P1986" s="2" t="str">
        <f t="shared" si="60"/>
        <v>Together</v>
      </c>
      <c r="Q1986" t="str">
        <f t="shared" si="61"/>
        <v>Basic</v>
      </c>
    </row>
    <row r="1987" spans="1:17">
      <c r="A1987" s="2">
        <v>2619</v>
      </c>
      <c r="B1987" s="2">
        <v>124594</v>
      </c>
      <c r="C1987" s="2">
        <v>1</v>
      </c>
      <c r="D1987" s="2">
        <v>0</v>
      </c>
      <c r="E1987" s="2">
        <v>41</v>
      </c>
      <c r="F1987" s="2">
        <v>0</v>
      </c>
      <c r="G1987" s="2">
        <v>0</v>
      </c>
      <c r="H1987" s="2">
        <v>0</v>
      </c>
      <c r="I1987" s="2">
        <v>1</v>
      </c>
      <c r="J1987" s="2">
        <v>0</v>
      </c>
      <c r="K1987" s="2">
        <v>1</v>
      </c>
      <c r="L1987" s="2">
        <v>0</v>
      </c>
      <c r="M1987" s="2">
        <v>0</v>
      </c>
      <c r="N1987" s="2">
        <v>0</v>
      </c>
      <c r="O1987" s="2" t="s">
        <v>18</v>
      </c>
      <c r="P1987" s="2" t="str">
        <f t="shared" ref="P1987:P2050" si="62">IF(F1987=1, "Divorced", IF(G1987=1, "Married", IF(H1987=1, "Single", IF(I1987=1, "Together",IF(J1987=1, "Widow",NA())))))</f>
        <v>Together</v>
      </c>
      <c r="Q1987" t="str">
        <f t="shared" ref="Q1987:Q2050" si="63">IF(K1987=1, "Basic", IF(L1987=1, "Graduate", IF(M1987=1, "Master",IF(N1987=1, "PhD",NA()))))</f>
        <v>Basic</v>
      </c>
    </row>
    <row r="1988" spans="1:17">
      <c r="A1988" s="2">
        <v>2955</v>
      </c>
      <c r="B1988" s="2">
        <v>124570</v>
      </c>
      <c r="C1988" s="2">
        <v>1</v>
      </c>
      <c r="D1988" s="2">
        <v>0</v>
      </c>
      <c r="E1988" s="2">
        <v>36</v>
      </c>
      <c r="F1988" s="2">
        <v>0</v>
      </c>
      <c r="G1988" s="2">
        <v>1</v>
      </c>
      <c r="H1988" s="2">
        <v>0</v>
      </c>
      <c r="I1988" s="2">
        <v>0</v>
      </c>
      <c r="J1988" s="2">
        <v>0</v>
      </c>
      <c r="K1988" s="2">
        <v>0</v>
      </c>
      <c r="L1988" s="2">
        <v>1</v>
      </c>
      <c r="M1988" s="2">
        <v>0</v>
      </c>
      <c r="N1988" s="2">
        <v>0</v>
      </c>
      <c r="O1988" s="2" t="s">
        <v>18</v>
      </c>
      <c r="P1988" s="2" t="str">
        <f t="shared" si="62"/>
        <v>Married</v>
      </c>
      <c r="Q1988" t="str">
        <f t="shared" si="63"/>
        <v>Graduate</v>
      </c>
    </row>
    <row r="1989" spans="1:17">
      <c r="A1989" s="2">
        <v>1267</v>
      </c>
      <c r="B1989" s="2">
        <v>124480</v>
      </c>
      <c r="C1989" s="2">
        <v>1</v>
      </c>
      <c r="D1989" s="2">
        <v>0</v>
      </c>
      <c r="E1989" s="2">
        <v>39</v>
      </c>
      <c r="F1989" s="2">
        <v>0</v>
      </c>
      <c r="G1989" s="2">
        <v>1</v>
      </c>
      <c r="H1989" s="2">
        <v>0</v>
      </c>
      <c r="I1989" s="2">
        <v>0</v>
      </c>
      <c r="J1989" s="2">
        <v>0</v>
      </c>
      <c r="K1989" s="2">
        <v>1</v>
      </c>
      <c r="L1989" s="2">
        <v>0</v>
      </c>
      <c r="M1989" s="2">
        <v>0</v>
      </c>
      <c r="N1989" s="2">
        <v>0</v>
      </c>
      <c r="O1989" s="2" t="s">
        <v>20</v>
      </c>
      <c r="P1989" s="2" t="str">
        <f t="shared" si="62"/>
        <v>Married</v>
      </c>
      <c r="Q1989" t="str">
        <f t="shared" si="63"/>
        <v>Basic</v>
      </c>
    </row>
    <row r="1990" spans="1:17">
      <c r="A1990" s="2">
        <v>3196</v>
      </c>
      <c r="B1990" s="2">
        <v>124434</v>
      </c>
      <c r="C1990" s="2">
        <v>2</v>
      </c>
      <c r="D1990" s="2">
        <v>0</v>
      </c>
      <c r="E1990" s="2">
        <v>48</v>
      </c>
      <c r="F1990" s="2">
        <v>0</v>
      </c>
      <c r="G1990" s="2">
        <v>1</v>
      </c>
      <c r="H1990" s="2">
        <v>0</v>
      </c>
      <c r="I1990" s="2">
        <v>0</v>
      </c>
      <c r="J1990" s="2">
        <v>0</v>
      </c>
      <c r="K1990" s="2">
        <v>0</v>
      </c>
      <c r="L1990" s="2">
        <v>1</v>
      </c>
      <c r="M1990" s="2">
        <v>0</v>
      </c>
      <c r="N1990" s="2">
        <v>0</v>
      </c>
      <c r="O1990" s="2" t="s">
        <v>22</v>
      </c>
      <c r="P1990" s="2" t="str">
        <f t="shared" si="62"/>
        <v>Married</v>
      </c>
      <c r="Q1990" t="str">
        <f t="shared" si="63"/>
        <v>Graduate</v>
      </c>
    </row>
    <row r="1991" spans="1:17">
      <c r="A1991" s="2">
        <v>1906</v>
      </c>
      <c r="B1991" s="2">
        <v>124401</v>
      </c>
      <c r="C1991" s="2">
        <v>0</v>
      </c>
      <c r="D1991" s="2">
        <v>0</v>
      </c>
      <c r="E1991" s="2">
        <v>41</v>
      </c>
      <c r="F1991" s="2">
        <v>0</v>
      </c>
      <c r="G1991" s="2">
        <v>0</v>
      </c>
      <c r="H1991" s="2">
        <v>0</v>
      </c>
      <c r="I1991" s="2">
        <v>1</v>
      </c>
      <c r="J1991" s="2">
        <v>0</v>
      </c>
      <c r="K1991" s="2">
        <v>0</v>
      </c>
      <c r="L1991" s="2">
        <v>0</v>
      </c>
      <c r="M1991" s="2">
        <v>1</v>
      </c>
      <c r="N1991" s="2">
        <v>0</v>
      </c>
      <c r="O1991" s="2" t="s">
        <v>22</v>
      </c>
      <c r="P1991" s="2" t="str">
        <f t="shared" si="62"/>
        <v>Together</v>
      </c>
      <c r="Q1991" t="str">
        <f t="shared" si="63"/>
        <v>Master</v>
      </c>
    </row>
    <row r="1992" spans="1:17">
      <c r="A1992" s="2">
        <v>2324</v>
      </c>
      <c r="B1992" s="2">
        <v>124367</v>
      </c>
      <c r="C1992" s="2">
        <v>1</v>
      </c>
      <c r="D1992" s="2">
        <v>0</v>
      </c>
      <c r="E1992" s="2">
        <v>38</v>
      </c>
      <c r="F1992" s="2">
        <v>0</v>
      </c>
      <c r="G1992" s="2">
        <v>0</v>
      </c>
      <c r="H1992" s="2">
        <v>1</v>
      </c>
      <c r="I1992" s="2">
        <v>0</v>
      </c>
      <c r="J1992" s="2">
        <v>0</v>
      </c>
      <c r="K1992" s="2">
        <v>1</v>
      </c>
      <c r="L1992" s="2">
        <v>0</v>
      </c>
      <c r="M1992" s="2">
        <v>0</v>
      </c>
      <c r="N1992" s="2">
        <v>0</v>
      </c>
      <c r="O1992" s="2" t="s">
        <v>21</v>
      </c>
      <c r="P1992" s="2" t="str">
        <f t="shared" si="62"/>
        <v>Single</v>
      </c>
      <c r="Q1992" t="str">
        <f t="shared" si="63"/>
        <v>Basic</v>
      </c>
    </row>
    <row r="1993" spans="1:17">
      <c r="A1993" s="2">
        <v>2668</v>
      </c>
      <c r="B1993" s="2">
        <v>124336</v>
      </c>
      <c r="C1993" s="2">
        <v>1</v>
      </c>
      <c r="D1993" s="2">
        <v>0</v>
      </c>
      <c r="E1993" s="2">
        <v>39</v>
      </c>
      <c r="F1993" s="2">
        <v>0</v>
      </c>
      <c r="G1993" s="2">
        <v>0</v>
      </c>
      <c r="H1993" s="2">
        <v>1</v>
      </c>
      <c r="I1993" s="2">
        <v>0</v>
      </c>
      <c r="J1993" s="2">
        <v>0</v>
      </c>
      <c r="K1993" s="2">
        <v>0</v>
      </c>
      <c r="L1993" s="2">
        <v>0</v>
      </c>
      <c r="M1993" s="2">
        <v>0</v>
      </c>
      <c r="N1993" s="2">
        <v>0</v>
      </c>
      <c r="O1993" s="2" t="s">
        <v>22</v>
      </c>
      <c r="P1993" s="2" t="str">
        <f t="shared" si="62"/>
        <v>Single</v>
      </c>
      <c r="Q1993" t="e">
        <f t="shared" si="63"/>
        <v>#N/A</v>
      </c>
    </row>
    <row r="1994" spans="1:17">
      <c r="A1994" s="2">
        <v>1486</v>
      </c>
      <c r="B1994" s="2">
        <v>124279</v>
      </c>
      <c r="C1994" s="2">
        <v>0</v>
      </c>
      <c r="D1994" s="2">
        <v>0</v>
      </c>
      <c r="E1994" s="2">
        <v>30</v>
      </c>
      <c r="F1994" s="2">
        <v>0</v>
      </c>
      <c r="G1994" s="2">
        <v>1</v>
      </c>
      <c r="H1994" s="2">
        <v>0</v>
      </c>
      <c r="I1994" s="2">
        <v>0</v>
      </c>
      <c r="J1994" s="2">
        <v>0</v>
      </c>
      <c r="K1994" s="2">
        <v>1</v>
      </c>
      <c r="L1994" s="2">
        <v>0</v>
      </c>
      <c r="M1994" s="2">
        <v>0</v>
      </c>
      <c r="N1994" s="2">
        <v>0</v>
      </c>
      <c r="O1994" s="2" t="s">
        <v>22</v>
      </c>
      <c r="P1994" s="2" t="str">
        <f t="shared" si="62"/>
        <v>Married</v>
      </c>
      <c r="Q1994" t="str">
        <f t="shared" si="63"/>
        <v>Basic</v>
      </c>
    </row>
    <row r="1995" spans="1:17">
      <c r="A1995" s="2">
        <v>1573</v>
      </c>
      <c r="B1995" s="2">
        <v>124221</v>
      </c>
      <c r="C1995" s="2">
        <v>0</v>
      </c>
      <c r="D1995" s="2">
        <v>0</v>
      </c>
      <c r="E1995" s="2">
        <v>61</v>
      </c>
      <c r="F1995" s="2">
        <v>0</v>
      </c>
      <c r="G1995" s="2">
        <v>0</v>
      </c>
      <c r="H1995" s="2">
        <v>0</v>
      </c>
      <c r="I1995" s="2">
        <v>1</v>
      </c>
      <c r="J1995" s="2">
        <v>0</v>
      </c>
      <c r="K1995" s="2">
        <v>0</v>
      </c>
      <c r="L1995" s="2">
        <v>1</v>
      </c>
      <c r="M1995" s="2">
        <v>0</v>
      </c>
      <c r="N1995" s="2">
        <v>0</v>
      </c>
      <c r="O1995" s="2" t="s">
        <v>20</v>
      </c>
      <c r="P1995" s="2" t="str">
        <f t="shared" si="62"/>
        <v>Together</v>
      </c>
      <c r="Q1995" t="str">
        <f t="shared" si="63"/>
        <v>Graduate</v>
      </c>
    </row>
    <row r="1996" spans="1:17">
      <c r="A1996" s="2">
        <v>2975</v>
      </c>
      <c r="B1996" s="2">
        <v>124206</v>
      </c>
      <c r="C1996" s="2">
        <v>1</v>
      </c>
      <c r="D1996" s="2">
        <v>0</v>
      </c>
      <c r="E1996" s="2">
        <v>50</v>
      </c>
      <c r="F1996" s="2">
        <v>0</v>
      </c>
      <c r="G1996" s="2">
        <v>0</v>
      </c>
      <c r="H1996" s="2">
        <v>1</v>
      </c>
      <c r="I1996" s="2">
        <v>0</v>
      </c>
      <c r="J1996" s="2">
        <v>0</v>
      </c>
      <c r="K1996" s="2">
        <v>0</v>
      </c>
      <c r="L1996" s="2">
        <v>1</v>
      </c>
      <c r="M1996" s="2">
        <v>0</v>
      </c>
      <c r="N1996" s="2">
        <v>0</v>
      </c>
      <c r="O1996" s="2" t="s">
        <v>17</v>
      </c>
      <c r="P1996" s="2" t="str">
        <f t="shared" si="62"/>
        <v>Single</v>
      </c>
      <c r="Q1996" t="str">
        <f t="shared" si="63"/>
        <v>Graduate</v>
      </c>
    </row>
    <row r="1997" spans="1:17">
      <c r="A1997" s="2">
        <v>2067</v>
      </c>
      <c r="B1997" s="2">
        <v>124163</v>
      </c>
      <c r="C1997" s="2">
        <v>1</v>
      </c>
      <c r="D1997" s="2">
        <v>1</v>
      </c>
      <c r="E1997" s="2">
        <v>50</v>
      </c>
      <c r="F1997" s="2">
        <v>0</v>
      </c>
      <c r="G1997" s="2">
        <v>0</v>
      </c>
      <c r="H1997" s="2">
        <v>1</v>
      </c>
      <c r="I1997" s="2">
        <v>0</v>
      </c>
      <c r="J1997" s="2">
        <v>0</v>
      </c>
      <c r="K1997" s="2">
        <v>0</v>
      </c>
      <c r="L1997" s="2">
        <v>1</v>
      </c>
      <c r="M1997" s="2">
        <v>0</v>
      </c>
      <c r="N1997" s="2">
        <v>0</v>
      </c>
      <c r="O1997" s="2" t="s">
        <v>18</v>
      </c>
      <c r="P1997" s="2" t="str">
        <f t="shared" si="62"/>
        <v>Single</v>
      </c>
      <c r="Q1997" t="str">
        <f t="shared" si="63"/>
        <v>Graduate</v>
      </c>
    </row>
    <row r="1998" spans="1:17">
      <c r="A1998" s="2">
        <v>1315</v>
      </c>
      <c r="B1998" s="2">
        <v>124072</v>
      </c>
      <c r="C1998" s="2">
        <v>1</v>
      </c>
      <c r="D1998" s="2">
        <v>0</v>
      </c>
      <c r="E1998" s="2">
        <v>37</v>
      </c>
      <c r="F1998" s="2">
        <v>0</v>
      </c>
      <c r="G1998" s="2">
        <v>0</v>
      </c>
      <c r="H1998" s="2">
        <v>1</v>
      </c>
      <c r="I1998" s="2">
        <v>0</v>
      </c>
      <c r="J1998" s="2">
        <v>0</v>
      </c>
      <c r="K1998" s="2">
        <v>0</v>
      </c>
      <c r="L1998" s="2">
        <v>1</v>
      </c>
      <c r="M1998" s="2">
        <v>0</v>
      </c>
      <c r="N1998" s="2">
        <v>0</v>
      </c>
      <c r="O1998" s="2" t="s">
        <v>20</v>
      </c>
      <c r="P1998" s="2" t="str">
        <f t="shared" si="62"/>
        <v>Single</v>
      </c>
      <c r="Q1998" t="str">
        <f t="shared" si="63"/>
        <v>Graduate</v>
      </c>
    </row>
    <row r="1999" spans="1:17">
      <c r="A1999" s="2">
        <v>1432</v>
      </c>
      <c r="B1999" s="2">
        <v>124027</v>
      </c>
      <c r="C1999" s="2">
        <v>1</v>
      </c>
      <c r="D1999" s="2">
        <v>0</v>
      </c>
      <c r="E1999" s="2">
        <v>44</v>
      </c>
      <c r="F1999" s="2">
        <v>0</v>
      </c>
      <c r="G1999" s="2">
        <v>1</v>
      </c>
      <c r="H1999" s="2">
        <v>0</v>
      </c>
      <c r="I1999" s="2">
        <v>0</v>
      </c>
      <c r="J1999" s="2">
        <v>0</v>
      </c>
      <c r="K1999" s="2">
        <v>0</v>
      </c>
      <c r="L1999" s="2">
        <v>1</v>
      </c>
      <c r="M1999" s="2">
        <v>0</v>
      </c>
      <c r="N1999" s="2">
        <v>0</v>
      </c>
      <c r="O1999" s="2" t="s">
        <v>22</v>
      </c>
      <c r="P1999" s="2" t="str">
        <f t="shared" si="62"/>
        <v>Married</v>
      </c>
      <c r="Q1999" t="str">
        <f t="shared" si="63"/>
        <v>Graduate</v>
      </c>
    </row>
    <row r="2000" spans="1:17">
      <c r="A2000" s="2">
        <v>1291</v>
      </c>
      <c r="B2000" s="2">
        <v>123976</v>
      </c>
      <c r="C2000" s="2">
        <v>1</v>
      </c>
      <c r="D2000" s="2">
        <v>0</v>
      </c>
      <c r="E2000" s="2">
        <v>36</v>
      </c>
      <c r="F2000" s="2">
        <v>0</v>
      </c>
      <c r="G2000" s="2">
        <v>0</v>
      </c>
      <c r="H2000" s="2">
        <v>0</v>
      </c>
      <c r="I2000" s="2">
        <v>1</v>
      </c>
      <c r="J2000" s="2">
        <v>0</v>
      </c>
      <c r="K2000" s="2">
        <v>0</v>
      </c>
      <c r="L2000" s="2">
        <v>1</v>
      </c>
      <c r="M2000" s="2">
        <v>0</v>
      </c>
      <c r="N2000" s="2">
        <v>0</v>
      </c>
      <c r="O2000" s="2" t="s">
        <v>20</v>
      </c>
      <c r="P2000" s="2" t="str">
        <f t="shared" si="62"/>
        <v>Together</v>
      </c>
      <c r="Q2000" t="str">
        <f t="shared" si="63"/>
        <v>Graduate</v>
      </c>
    </row>
    <row r="2001" spans="1:17">
      <c r="A2001" s="2">
        <v>1136</v>
      </c>
      <c r="B2001" s="2">
        <v>123957</v>
      </c>
      <c r="C2001" s="2">
        <v>1</v>
      </c>
      <c r="D2001" s="2">
        <v>0</v>
      </c>
      <c r="E2001" s="2">
        <v>45</v>
      </c>
      <c r="F2001" s="2">
        <v>0</v>
      </c>
      <c r="G2001" s="2">
        <v>1</v>
      </c>
      <c r="H2001" s="2">
        <v>0</v>
      </c>
      <c r="I2001" s="2">
        <v>0</v>
      </c>
      <c r="J2001" s="2">
        <v>0</v>
      </c>
      <c r="K2001" s="2">
        <v>0</v>
      </c>
      <c r="L2001" s="2">
        <v>1</v>
      </c>
      <c r="M2001" s="2">
        <v>0</v>
      </c>
      <c r="N2001" s="2">
        <v>0</v>
      </c>
      <c r="O2001" s="2" t="s">
        <v>21</v>
      </c>
      <c r="P2001" s="2" t="str">
        <f t="shared" si="62"/>
        <v>Married</v>
      </c>
      <c r="Q2001" t="str">
        <f t="shared" si="63"/>
        <v>Graduate</v>
      </c>
    </row>
    <row r="2002" spans="1:17">
      <c r="A2002" s="2">
        <v>1580</v>
      </c>
      <c r="B2002" s="2">
        <v>123910</v>
      </c>
      <c r="C2002" s="2">
        <v>1</v>
      </c>
      <c r="D2002" s="2">
        <v>0</v>
      </c>
      <c r="E2002" s="2">
        <v>51</v>
      </c>
      <c r="F2002" s="2">
        <v>1</v>
      </c>
      <c r="G2002" s="2">
        <v>0</v>
      </c>
      <c r="H2002" s="2">
        <v>0</v>
      </c>
      <c r="I2002" s="2">
        <v>0</v>
      </c>
      <c r="J2002" s="2">
        <v>0</v>
      </c>
      <c r="K2002" s="2">
        <v>0</v>
      </c>
      <c r="L2002" s="2">
        <v>1</v>
      </c>
      <c r="M2002" s="2">
        <v>0</v>
      </c>
      <c r="N2002" s="2">
        <v>0</v>
      </c>
      <c r="O2002" s="2" t="s">
        <v>21</v>
      </c>
      <c r="P2002" s="2" t="str">
        <f t="shared" si="62"/>
        <v>Divorced</v>
      </c>
      <c r="Q2002" t="str">
        <f t="shared" si="63"/>
        <v>Graduate</v>
      </c>
    </row>
    <row r="2003" spans="1:17">
      <c r="A2003" s="2">
        <v>2850</v>
      </c>
      <c r="B2003" s="2">
        <v>123830</v>
      </c>
      <c r="C2003" s="2">
        <v>0</v>
      </c>
      <c r="D2003" s="2">
        <v>0</v>
      </c>
      <c r="E2003" s="2">
        <v>33</v>
      </c>
      <c r="F2003" s="2">
        <v>0</v>
      </c>
      <c r="G2003" s="2">
        <v>0</v>
      </c>
      <c r="H2003" s="2">
        <v>1</v>
      </c>
      <c r="I2003" s="2">
        <v>0</v>
      </c>
      <c r="J2003" s="2">
        <v>0</v>
      </c>
      <c r="K2003" s="2">
        <v>0</v>
      </c>
      <c r="L2003" s="2">
        <v>0</v>
      </c>
      <c r="M2003" s="2">
        <v>0</v>
      </c>
      <c r="N2003" s="2">
        <v>0</v>
      </c>
      <c r="O2003" s="2" t="s">
        <v>19</v>
      </c>
      <c r="P2003" s="2" t="str">
        <f t="shared" si="62"/>
        <v>Single</v>
      </c>
      <c r="Q2003" t="e">
        <f t="shared" si="63"/>
        <v>#N/A</v>
      </c>
    </row>
    <row r="2004" spans="1:17">
      <c r="A2004" s="2">
        <v>2917</v>
      </c>
      <c r="B2004" s="2">
        <v>123763</v>
      </c>
      <c r="C2004" s="2">
        <v>1</v>
      </c>
      <c r="D2004" s="2">
        <v>0</v>
      </c>
      <c r="E2004" s="2">
        <v>43</v>
      </c>
      <c r="F2004" s="2">
        <v>0</v>
      </c>
      <c r="G2004" s="2">
        <v>0</v>
      </c>
      <c r="H2004" s="2">
        <v>1</v>
      </c>
      <c r="I2004" s="2">
        <v>0</v>
      </c>
      <c r="J2004" s="2">
        <v>0</v>
      </c>
      <c r="K2004" s="2">
        <v>0</v>
      </c>
      <c r="L2004" s="2">
        <v>1</v>
      </c>
      <c r="M2004" s="2">
        <v>0</v>
      </c>
      <c r="N2004" s="2">
        <v>0</v>
      </c>
      <c r="O2004" s="2" t="s">
        <v>20</v>
      </c>
      <c r="P2004" s="2" t="str">
        <f t="shared" si="62"/>
        <v>Single</v>
      </c>
      <c r="Q2004" t="str">
        <f t="shared" si="63"/>
        <v>Graduate</v>
      </c>
    </row>
    <row r="2005" spans="1:17">
      <c r="A2005" s="2">
        <v>2255</v>
      </c>
      <c r="B2005" s="2">
        <v>123748</v>
      </c>
      <c r="C2005" s="2">
        <v>1</v>
      </c>
      <c r="D2005" s="2">
        <v>0</v>
      </c>
      <c r="E2005" s="2">
        <v>52</v>
      </c>
      <c r="F2005" s="2">
        <v>1</v>
      </c>
      <c r="G2005" s="2">
        <v>0</v>
      </c>
      <c r="H2005" s="2">
        <v>0</v>
      </c>
      <c r="I2005" s="2">
        <v>0</v>
      </c>
      <c r="J2005" s="2">
        <v>0</v>
      </c>
      <c r="K2005" s="2">
        <v>0</v>
      </c>
      <c r="L2005" s="2">
        <v>0</v>
      </c>
      <c r="M2005" s="2">
        <v>1</v>
      </c>
      <c r="N2005" s="2">
        <v>0</v>
      </c>
      <c r="O2005" s="2" t="s">
        <v>17</v>
      </c>
      <c r="P2005" s="2" t="str">
        <f t="shared" si="62"/>
        <v>Divorced</v>
      </c>
      <c r="Q2005" t="str">
        <f t="shared" si="63"/>
        <v>Master</v>
      </c>
    </row>
    <row r="2006" spans="1:17">
      <c r="A2006" s="2">
        <v>2155</v>
      </c>
      <c r="B2006" s="2">
        <v>123724</v>
      </c>
      <c r="C2006" s="2">
        <v>1</v>
      </c>
      <c r="D2006" s="2">
        <v>0</v>
      </c>
      <c r="E2006" s="2">
        <v>41</v>
      </c>
      <c r="F2006" s="2">
        <v>0</v>
      </c>
      <c r="G2006" s="2">
        <v>0</v>
      </c>
      <c r="H2006" s="2">
        <v>0</v>
      </c>
      <c r="I2006" s="2">
        <v>1</v>
      </c>
      <c r="J2006" s="2">
        <v>0</v>
      </c>
      <c r="K2006" s="2">
        <v>1</v>
      </c>
      <c r="L2006" s="2">
        <v>0</v>
      </c>
      <c r="M2006" s="2">
        <v>0</v>
      </c>
      <c r="N2006" s="2">
        <v>0</v>
      </c>
      <c r="O2006" s="2" t="s">
        <v>20</v>
      </c>
      <c r="P2006" s="2" t="str">
        <f t="shared" si="62"/>
        <v>Together</v>
      </c>
      <c r="Q2006" t="str">
        <f t="shared" si="63"/>
        <v>Basic</v>
      </c>
    </row>
    <row r="2007" spans="1:17">
      <c r="A2007" s="2">
        <v>1036</v>
      </c>
      <c r="B2007" s="2">
        <v>123718</v>
      </c>
      <c r="C2007" s="2">
        <v>1</v>
      </c>
      <c r="D2007" s="2">
        <v>0</v>
      </c>
      <c r="E2007" s="2">
        <v>44</v>
      </c>
      <c r="F2007" s="2">
        <v>0</v>
      </c>
      <c r="G2007" s="2">
        <v>1</v>
      </c>
      <c r="H2007" s="2">
        <v>0</v>
      </c>
      <c r="I2007" s="2">
        <v>0</v>
      </c>
      <c r="J2007" s="2">
        <v>0</v>
      </c>
      <c r="K2007" s="2">
        <v>0</v>
      </c>
      <c r="L2007" s="2">
        <v>0</v>
      </c>
      <c r="M2007" s="2">
        <v>0</v>
      </c>
      <c r="N2007" s="2">
        <v>0</v>
      </c>
      <c r="O2007" s="2" t="s">
        <v>22</v>
      </c>
      <c r="P2007" s="2" t="str">
        <f t="shared" si="62"/>
        <v>Married</v>
      </c>
      <c r="Q2007" t="e">
        <f t="shared" si="63"/>
        <v>#N/A</v>
      </c>
    </row>
    <row r="2008" spans="1:17">
      <c r="A2008" s="2">
        <v>1224</v>
      </c>
      <c r="B2008" s="2">
        <v>123661</v>
      </c>
      <c r="C2008" s="2">
        <v>1</v>
      </c>
      <c r="D2008" s="2">
        <v>0</v>
      </c>
      <c r="E2008" s="2">
        <v>38</v>
      </c>
      <c r="F2008" s="2">
        <v>0</v>
      </c>
      <c r="G2008" s="2">
        <v>0</v>
      </c>
      <c r="H2008" s="2">
        <v>0</v>
      </c>
      <c r="I2008" s="2">
        <v>1</v>
      </c>
      <c r="J2008" s="2">
        <v>0</v>
      </c>
      <c r="K2008" s="2">
        <v>0</v>
      </c>
      <c r="L2008" s="2">
        <v>0</v>
      </c>
      <c r="M2008" s="2">
        <v>1</v>
      </c>
      <c r="N2008" s="2">
        <v>0</v>
      </c>
      <c r="O2008" s="2" t="s">
        <v>19</v>
      </c>
      <c r="P2008" s="2" t="str">
        <f t="shared" si="62"/>
        <v>Together</v>
      </c>
      <c r="Q2008" t="str">
        <f t="shared" si="63"/>
        <v>Master</v>
      </c>
    </row>
    <row r="2009" spans="1:17">
      <c r="A2009" s="2">
        <v>1086</v>
      </c>
      <c r="B2009" s="2">
        <v>123626</v>
      </c>
      <c r="C2009" s="2">
        <v>1</v>
      </c>
      <c r="D2009" s="2">
        <v>0</v>
      </c>
      <c r="E2009" s="2">
        <v>50</v>
      </c>
      <c r="F2009" s="2">
        <v>0</v>
      </c>
      <c r="G2009" s="2">
        <v>1</v>
      </c>
      <c r="H2009" s="2">
        <v>0</v>
      </c>
      <c r="I2009" s="2">
        <v>0</v>
      </c>
      <c r="J2009" s="2">
        <v>0</v>
      </c>
      <c r="K2009" s="2">
        <v>0</v>
      </c>
      <c r="L2009" s="2">
        <v>0</v>
      </c>
      <c r="M2009" s="2">
        <v>0</v>
      </c>
      <c r="N2009" s="2">
        <v>1</v>
      </c>
      <c r="O2009" s="2" t="s">
        <v>19</v>
      </c>
      <c r="P2009" s="2" t="str">
        <f t="shared" si="62"/>
        <v>Married</v>
      </c>
      <c r="Q2009" t="str">
        <f t="shared" si="63"/>
        <v>PhD</v>
      </c>
    </row>
    <row r="2010" spans="1:17">
      <c r="A2010" s="2">
        <v>1394</v>
      </c>
      <c r="B2010" s="2">
        <v>123616</v>
      </c>
      <c r="C2010" s="2">
        <v>1</v>
      </c>
      <c r="D2010" s="2">
        <v>0</v>
      </c>
      <c r="E2010" s="2">
        <v>38</v>
      </c>
      <c r="F2010" s="2">
        <v>0</v>
      </c>
      <c r="G2010" s="2">
        <v>0</v>
      </c>
      <c r="H2010" s="2">
        <v>1</v>
      </c>
      <c r="I2010" s="2">
        <v>0</v>
      </c>
      <c r="J2010" s="2">
        <v>0</v>
      </c>
      <c r="K2010" s="2">
        <v>0</v>
      </c>
      <c r="L2010" s="2">
        <v>0</v>
      </c>
      <c r="M2010" s="2">
        <v>0</v>
      </c>
      <c r="N2010" s="2">
        <v>0</v>
      </c>
      <c r="O2010" s="2" t="s">
        <v>21</v>
      </c>
      <c r="P2010" s="2" t="str">
        <f t="shared" si="62"/>
        <v>Single</v>
      </c>
      <c r="Q2010" t="e">
        <f t="shared" si="63"/>
        <v>#N/A</v>
      </c>
    </row>
    <row r="2011" spans="1:17">
      <c r="A2011" s="2">
        <v>1077</v>
      </c>
      <c r="B2011" s="2">
        <v>123559</v>
      </c>
      <c r="C2011" s="2">
        <v>1</v>
      </c>
      <c r="D2011" s="2">
        <v>0</v>
      </c>
      <c r="E2011" s="2">
        <v>47</v>
      </c>
      <c r="F2011" s="2">
        <v>0</v>
      </c>
      <c r="G2011" s="2">
        <v>1</v>
      </c>
      <c r="H2011" s="2">
        <v>0</v>
      </c>
      <c r="I2011" s="2">
        <v>0</v>
      </c>
      <c r="J2011" s="2">
        <v>0</v>
      </c>
      <c r="K2011" s="2">
        <v>0</v>
      </c>
      <c r="L2011" s="2">
        <v>0</v>
      </c>
      <c r="M2011" s="2">
        <v>0</v>
      </c>
      <c r="N2011" s="2">
        <v>0</v>
      </c>
      <c r="O2011" s="2" t="s">
        <v>18</v>
      </c>
      <c r="P2011" s="2" t="str">
        <f t="shared" si="62"/>
        <v>Married</v>
      </c>
      <c r="Q2011" t="e">
        <f t="shared" si="63"/>
        <v>#N/A</v>
      </c>
    </row>
    <row r="2012" spans="1:17">
      <c r="A2012" s="2">
        <v>3111</v>
      </c>
      <c r="B2012" s="2">
        <v>123539</v>
      </c>
      <c r="C2012" s="2">
        <v>0</v>
      </c>
      <c r="D2012" s="2">
        <v>0</v>
      </c>
      <c r="E2012" s="2">
        <v>63</v>
      </c>
      <c r="F2012" s="2">
        <v>0</v>
      </c>
      <c r="G2012" s="2">
        <v>1</v>
      </c>
      <c r="H2012" s="2">
        <v>0</v>
      </c>
      <c r="I2012" s="2">
        <v>0</v>
      </c>
      <c r="J2012" s="2">
        <v>0</v>
      </c>
      <c r="K2012" s="2">
        <v>0</v>
      </c>
      <c r="L2012" s="2">
        <v>1</v>
      </c>
      <c r="M2012" s="2">
        <v>0</v>
      </c>
      <c r="N2012" s="2">
        <v>0</v>
      </c>
      <c r="O2012" s="2" t="s">
        <v>18</v>
      </c>
      <c r="P2012" s="2" t="str">
        <f t="shared" si="62"/>
        <v>Married</v>
      </c>
      <c r="Q2012" t="str">
        <f t="shared" si="63"/>
        <v>Graduate</v>
      </c>
    </row>
    <row r="2013" spans="1:17">
      <c r="A2013" s="2">
        <v>2658</v>
      </c>
      <c r="B2013" s="2">
        <v>123536</v>
      </c>
      <c r="C2013" s="2">
        <v>1</v>
      </c>
      <c r="D2013" s="2">
        <v>0</v>
      </c>
      <c r="E2013" s="2">
        <v>37</v>
      </c>
      <c r="F2013" s="2">
        <v>0</v>
      </c>
      <c r="G2013" s="2">
        <v>1</v>
      </c>
      <c r="H2013" s="2">
        <v>0</v>
      </c>
      <c r="I2013" s="2">
        <v>0</v>
      </c>
      <c r="J2013" s="2">
        <v>0</v>
      </c>
      <c r="K2013" s="2">
        <v>0</v>
      </c>
      <c r="L2013" s="2">
        <v>0</v>
      </c>
      <c r="M2013" s="2">
        <v>0</v>
      </c>
      <c r="N2013" s="2">
        <v>1</v>
      </c>
      <c r="O2013" s="2" t="s">
        <v>19</v>
      </c>
      <c r="P2013" s="2" t="str">
        <f t="shared" si="62"/>
        <v>Married</v>
      </c>
      <c r="Q2013" t="str">
        <f t="shared" si="63"/>
        <v>PhD</v>
      </c>
    </row>
    <row r="2014" spans="1:17">
      <c r="A2014" s="2">
        <v>2702</v>
      </c>
      <c r="B2014" s="2">
        <v>123529</v>
      </c>
      <c r="C2014" s="2">
        <v>0</v>
      </c>
      <c r="D2014" s="2">
        <v>1</v>
      </c>
      <c r="E2014" s="2">
        <v>55</v>
      </c>
      <c r="F2014" s="2">
        <v>0</v>
      </c>
      <c r="G2014" s="2">
        <v>0</v>
      </c>
      <c r="H2014" s="2">
        <v>1</v>
      </c>
      <c r="I2014" s="2">
        <v>0</v>
      </c>
      <c r="J2014" s="2">
        <v>0</v>
      </c>
      <c r="K2014" s="2">
        <v>1</v>
      </c>
      <c r="L2014" s="2">
        <v>0</v>
      </c>
      <c r="M2014" s="2">
        <v>0</v>
      </c>
      <c r="N2014" s="2">
        <v>0</v>
      </c>
      <c r="O2014" s="2" t="s">
        <v>21</v>
      </c>
      <c r="P2014" s="2" t="str">
        <f t="shared" si="62"/>
        <v>Single</v>
      </c>
      <c r="Q2014" t="str">
        <f t="shared" si="63"/>
        <v>Basic</v>
      </c>
    </row>
    <row r="2015" spans="1:17">
      <c r="A2015" s="2">
        <v>3030</v>
      </c>
      <c r="B2015" s="2">
        <v>123478</v>
      </c>
      <c r="C2015" s="2">
        <v>0</v>
      </c>
      <c r="D2015" s="2">
        <v>0</v>
      </c>
      <c r="E2015" s="2">
        <v>55</v>
      </c>
      <c r="F2015" s="2">
        <v>0</v>
      </c>
      <c r="G2015" s="2">
        <v>0</v>
      </c>
      <c r="H2015" s="2">
        <v>1</v>
      </c>
      <c r="I2015" s="2">
        <v>0</v>
      </c>
      <c r="J2015" s="2">
        <v>0</v>
      </c>
      <c r="K2015" s="2">
        <v>0</v>
      </c>
      <c r="L2015" s="2">
        <v>1</v>
      </c>
      <c r="M2015" s="2">
        <v>0</v>
      </c>
      <c r="N2015" s="2">
        <v>0</v>
      </c>
      <c r="O2015" s="2" t="s">
        <v>19</v>
      </c>
      <c r="P2015" s="2" t="str">
        <f t="shared" si="62"/>
        <v>Single</v>
      </c>
      <c r="Q2015" t="str">
        <f t="shared" si="63"/>
        <v>Graduate</v>
      </c>
    </row>
    <row r="2016" spans="1:17">
      <c r="A2016" s="2">
        <v>2963</v>
      </c>
      <c r="B2016" s="2">
        <v>123477</v>
      </c>
      <c r="C2016" s="2">
        <v>1</v>
      </c>
      <c r="D2016" s="2">
        <v>0</v>
      </c>
      <c r="E2016" s="2">
        <v>34</v>
      </c>
      <c r="F2016" s="2">
        <v>0</v>
      </c>
      <c r="G2016" s="2">
        <v>1</v>
      </c>
      <c r="H2016" s="2">
        <v>0</v>
      </c>
      <c r="I2016" s="2">
        <v>0</v>
      </c>
      <c r="J2016" s="2">
        <v>0</v>
      </c>
      <c r="K2016" s="2">
        <v>0</v>
      </c>
      <c r="L2016" s="2">
        <v>1</v>
      </c>
      <c r="M2016" s="2">
        <v>0</v>
      </c>
      <c r="N2016" s="2">
        <v>0</v>
      </c>
      <c r="O2016" s="2" t="s">
        <v>17</v>
      </c>
      <c r="P2016" s="2" t="str">
        <f t="shared" si="62"/>
        <v>Married</v>
      </c>
      <c r="Q2016" t="str">
        <f t="shared" si="63"/>
        <v>Graduate</v>
      </c>
    </row>
    <row r="2017" spans="1:17">
      <c r="A2017" s="2">
        <v>1382</v>
      </c>
      <c r="B2017" s="2">
        <v>123442</v>
      </c>
      <c r="C2017" s="2">
        <v>1</v>
      </c>
      <c r="D2017" s="2">
        <v>0</v>
      </c>
      <c r="E2017" s="2">
        <v>33</v>
      </c>
      <c r="F2017" s="2">
        <v>0</v>
      </c>
      <c r="G2017" s="2">
        <v>0</v>
      </c>
      <c r="H2017" s="2">
        <v>1</v>
      </c>
      <c r="I2017" s="2">
        <v>0</v>
      </c>
      <c r="J2017" s="2">
        <v>0</v>
      </c>
      <c r="K2017" s="2">
        <v>0</v>
      </c>
      <c r="L2017" s="2">
        <v>1</v>
      </c>
      <c r="M2017" s="2">
        <v>0</v>
      </c>
      <c r="N2017" s="2">
        <v>0</v>
      </c>
      <c r="O2017" s="2" t="s">
        <v>21</v>
      </c>
      <c r="P2017" s="2" t="str">
        <f t="shared" si="62"/>
        <v>Single</v>
      </c>
      <c r="Q2017" t="str">
        <f t="shared" si="63"/>
        <v>Graduate</v>
      </c>
    </row>
    <row r="2018" spans="1:17">
      <c r="A2018" s="2">
        <v>2510</v>
      </c>
      <c r="B2018" s="2">
        <v>123331</v>
      </c>
      <c r="C2018" s="2">
        <v>1</v>
      </c>
      <c r="D2018" s="2">
        <v>0</v>
      </c>
      <c r="E2018" s="2">
        <v>32</v>
      </c>
      <c r="F2018" s="2">
        <v>0</v>
      </c>
      <c r="G2018" s="2">
        <v>1</v>
      </c>
      <c r="H2018" s="2">
        <v>0</v>
      </c>
      <c r="I2018" s="2">
        <v>0</v>
      </c>
      <c r="J2018" s="2">
        <v>0</v>
      </c>
      <c r="K2018" s="2">
        <v>0</v>
      </c>
      <c r="L2018" s="2">
        <v>0</v>
      </c>
      <c r="M2018" s="2">
        <v>0</v>
      </c>
      <c r="N2018" s="2">
        <v>0</v>
      </c>
      <c r="O2018" s="2" t="s">
        <v>21</v>
      </c>
      <c r="P2018" s="2" t="str">
        <f t="shared" si="62"/>
        <v>Married</v>
      </c>
      <c r="Q2018" t="e">
        <f t="shared" si="63"/>
        <v>#N/A</v>
      </c>
    </row>
    <row r="2019" spans="1:17">
      <c r="A2019" s="2">
        <v>2511</v>
      </c>
      <c r="B2019" s="2">
        <v>123331</v>
      </c>
      <c r="C2019" s="2">
        <v>1</v>
      </c>
      <c r="D2019" s="2">
        <v>0</v>
      </c>
      <c r="E2019" s="2">
        <v>32</v>
      </c>
      <c r="F2019" s="2">
        <v>0</v>
      </c>
      <c r="G2019" s="2">
        <v>0</v>
      </c>
      <c r="H2019" s="2">
        <v>1</v>
      </c>
      <c r="I2019" s="2">
        <v>0</v>
      </c>
      <c r="J2019" s="2">
        <v>0</v>
      </c>
      <c r="K2019" s="2">
        <v>0</v>
      </c>
      <c r="L2019" s="2">
        <v>0</v>
      </c>
      <c r="M2019" s="2">
        <v>0</v>
      </c>
      <c r="N2019" s="2">
        <v>0</v>
      </c>
      <c r="O2019" s="2" t="s">
        <v>18</v>
      </c>
      <c r="P2019" s="2" t="str">
        <f t="shared" si="62"/>
        <v>Single</v>
      </c>
      <c r="Q2019" t="e">
        <f t="shared" si="63"/>
        <v>#N/A</v>
      </c>
    </row>
    <row r="2020" spans="1:17">
      <c r="A2020" s="2">
        <v>1429</v>
      </c>
      <c r="B2020" s="2">
        <v>123295</v>
      </c>
      <c r="C2020" s="2">
        <v>0</v>
      </c>
      <c r="D2020" s="2">
        <v>0</v>
      </c>
      <c r="E2020" s="2">
        <v>61</v>
      </c>
      <c r="F2020" s="2">
        <v>1</v>
      </c>
      <c r="G2020" s="2">
        <v>0</v>
      </c>
      <c r="H2020" s="2">
        <v>0</v>
      </c>
      <c r="I2020" s="2">
        <v>0</v>
      </c>
      <c r="J2020" s="2">
        <v>0</v>
      </c>
      <c r="K2020" s="2">
        <v>0</v>
      </c>
      <c r="L2020" s="2">
        <v>1</v>
      </c>
      <c r="M2020" s="2">
        <v>0</v>
      </c>
      <c r="N2020" s="2">
        <v>0</v>
      </c>
      <c r="O2020" s="2" t="s">
        <v>20</v>
      </c>
      <c r="P2020" s="2" t="str">
        <f t="shared" si="62"/>
        <v>Divorced</v>
      </c>
      <c r="Q2020" t="str">
        <f t="shared" si="63"/>
        <v>Graduate</v>
      </c>
    </row>
    <row r="2021" spans="1:17">
      <c r="A2021" s="2">
        <v>3002</v>
      </c>
      <c r="B2021" s="2">
        <v>123272</v>
      </c>
      <c r="C2021" s="2">
        <v>0</v>
      </c>
      <c r="D2021" s="2">
        <v>0</v>
      </c>
      <c r="E2021" s="2">
        <v>67</v>
      </c>
      <c r="F2021" s="2">
        <v>1</v>
      </c>
      <c r="G2021" s="2">
        <v>0</v>
      </c>
      <c r="H2021" s="2">
        <v>0</v>
      </c>
      <c r="I2021" s="2">
        <v>0</v>
      </c>
      <c r="J2021" s="2">
        <v>0</v>
      </c>
      <c r="K2021" s="2">
        <v>0</v>
      </c>
      <c r="L2021" s="2">
        <v>1</v>
      </c>
      <c r="M2021" s="2">
        <v>0</v>
      </c>
      <c r="N2021" s="2">
        <v>0</v>
      </c>
      <c r="O2021" s="2" t="s">
        <v>21</v>
      </c>
      <c r="P2021" s="2" t="str">
        <f t="shared" si="62"/>
        <v>Divorced</v>
      </c>
      <c r="Q2021" t="str">
        <f t="shared" si="63"/>
        <v>Graduate</v>
      </c>
    </row>
    <row r="2022" spans="1:17">
      <c r="A2022" s="2">
        <v>1841</v>
      </c>
      <c r="B2022" s="2">
        <v>123228</v>
      </c>
      <c r="C2022" s="2">
        <v>1</v>
      </c>
      <c r="D2022" s="2">
        <v>0</v>
      </c>
      <c r="E2022" s="2">
        <v>51</v>
      </c>
      <c r="F2022" s="2">
        <v>0</v>
      </c>
      <c r="G2022" s="2">
        <v>0</v>
      </c>
      <c r="H2022" s="2">
        <v>0</v>
      </c>
      <c r="I2022" s="2">
        <v>1</v>
      </c>
      <c r="J2022" s="2">
        <v>0</v>
      </c>
      <c r="K2022" s="2">
        <v>0</v>
      </c>
      <c r="L2022" s="2">
        <v>1</v>
      </c>
      <c r="M2022" s="2">
        <v>0</v>
      </c>
      <c r="N2022" s="2">
        <v>0</v>
      </c>
      <c r="O2022" s="2" t="s">
        <v>17</v>
      </c>
      <c r="P2022" s="2" t="str">
        <f t="shared" si="62"/>
        <v>Together</v>
      </c>
      <c r="Q2022" t="str">
        <f t="shared" si="63"/>
        <v>Graduate</v>
      </c>
    </row>
    <row r="2023" spans="1:17">
      <c r="A2023" s="2">
        <v>1152</v>
      </c>
      <c r="B2023" s="2">
        <v>123228</v>
      </c>
      <c r="C2023" s="2">
        <v>1</v>
      </c>
      <c r="D2023" s="2">
        <v>0</v>
      </c>
      <c r="E2023" s="2">
        <v>36</v>
      </c>
      <c r="F2023" s="2">
        <v>0</v>
      </c>
      <c r="G2023" s="2">
        <v>1</v>
      </c>
      <c r="H2023" s="2">
        <v>0</v>
      </c>
      <c r="I2023" s="2">
        <v>0</v>
      </c>
      <c r="J2023" s="2">
        <v>0</v>
      </c>
      <c r="K2023" s="2">
        <v>0</v>
      </c>
      <c r="L2023" s="2">
        <v>1</v>
      </c>
      <c r="M2023" s="2">
        <v>0</v>
      </c>
      <c r="N2023" s="2">
        <v>0</v>
      </c>
      <c r="O2023" s="2" t="s">
        <v>19</v>
      </c>
      <c r="P2023" s="2" t="str">
        <f t="shared" si="62"/>
        <v>Married</v>
      </c>
      <c r="Q2023" t="str">
        <f t="shared" si="63"/>
        <v>Graduate</v>
      </c>
    </row>
    <row r="2024" spans="1:17">
      <c r="A2024" s="2">
        <v>2446</v>
      </c>
      <c r="B2024" s="2">
        <v>123162</v>
      </c>
      <c r="C2024" s="2">
        <v>1</v>
      </c>
      <c r="D2024" s="2">
        <v>1</v>
      </c>
      <c r="E2024" s="2">
        <v>50</v>
      </c>
      <c r="F2024" s="2">
        <v>0</v>
      </c>
      <c r="G2024" s="2">
        <v>1</v>
      </c>
      <c r="H2024" s="2">
        <v>0</v>
      </c>
      <c r="I2024" s="2">
        <v>0</v>
      </c>
      <c r="J2024" s="2">
        <v>0</v>
      </c>
      <c r="K2024" s="2">
        <v>0</v>
      </c>
      <c r="L2024" s="2">
        <v>0</v>
      </c>
      <c r="M2024" s="2">
        <v>0</v>
      </c>
      <c r="N2024" s="2">
        <v>0</v>
      </c>
      <c r="O2024" s="2" t="s">
        <v>22</v>
      </c>
      <c r="P2024" s="2" t="str">
        <f t="shared" si="62"/>
        <v>Married</v>
      </c>
      <c r="Q2024" t="e">
        <f t="shared" si="63"/>
        <v>#N/A</v>
      </c>
    </row>
    <row r="2025" spans="1:17">
      <c r="A2025" s="2">
        <v>2282</v>
      </c>
      <c r="B2025" s="2">
        <v>123148</v>
      </c>
      <c r="C2025" s="2">
        <v>0</v>
      </c>
      <c r="D2025" s="2">
        <v>0</v>
      </c>
      <c r="E2025" s="2">
        <v>35</v>
      </c>
      <c r="F2025" s="2">
        <v>0</v>
      </c>
      <c r="G2025" s="2">
        <v>1</v>
      </c>
      <c r="H2025" s="2">
        <v>0</v>
      </c>
      <c r="I2025" s="2">
        <v>0</v>
      </c>
      <c r="J2025" s="2">
        <v>0</v>
      </c>
      <c r="K2025" s="2">
        <v>0</v>
      </c>
      <c r="L2025" s="2">
        <v>0</v>
      </c>
      <c r="M2025" s="2">
        <v>0</v>
      </c>
      <c r="N2025" s="2">
        <v>0</v>
      </c>
      <c r="O2025" s="2" t="s">
        <v>21</v>
      </c>
      <c r="P2025" s="2" t="str">
        <f t="shared" si="62"/>
        <v>Married</v>
      </c>
      <c r="Q2025" t="e">
        <f t="shared" si="63"/>
        <v>#N/A</v>
      </c>
    </row>
    <row r="2026" spans="1:17">
      <c r="A2026" s="2">
        <v>2136</v>
      </c>
      <c r="B2026" s="2">
        <v>123091</v>
      </c>
      <c r="C2026" s="2">
        <v>1</v>
      </c>
      <c r="D2026" s="2">
        <v>1</v>
      </c>
      <c r="E2026" s="2">
        <v>57</v>
      </c>
      <c r="F2026" s="2">
        <v>0</v>
      </c>
      <c r="G2026" s="2">
        <v>0</v>
      </c>
      <c r="H2026" s="2">
        <v>1</v>
      </c>
      <c r="I2026" s="2">
        <v>0</v>
      </c>
      <c r="J2026" s="2">
        <v>0</v>
      </c>
      <c r="K2026" s="2">
        <v>0</v>
      </c>
      <c r="L2026" s="2">
        <v>0</v>
      </c>
      <c r="M2026" s="2">
        <v>0</v>
      </c>
      <c r="N2026" s="2">
        <v>1</v>
      </c>
      <c r="O2026" s="2" t="s">
        <v>19</v>
      </c>
      <c r="P2026" s="2" t="str">
        <f t="shared" si="62"/>
        <v>Single</v>
      </c>
      <c r="Q2026" t="str">
        <f t="shared" si="63"/>
        <v>PhD</v>
      </c>
    </row>
    <row r="2027" spans="1:17">
      <c r="A2027" s="2">
        <v>2977</v>
      </c>
      <c r="B2027" s="2">
        <v>122979</v>
      </c>
      <c r="C2027" s="2">
        <v>1</v>
      </c>
      <c r="D2027" s="2">
        <v>0</v>
      </c>
      <c r="E2027" s="2">
        <v>50</v>
      </c>
      <c r="F2027" s="2">
        <v>0</v>
      </c>
      <c r="G2027" s="2">
        <v>1</v>
      </c>
      <c r="H2027" s="2">
        <v>0</v>
      </c>
      <c r="I2027" s="2">
        <v>0</v>
      </c>
      <c r="J2027" s="2">
        <v>0</v>
      </c>
      <c r="K2027" s="2">
        <v>0</v>
      </c>
      <c r="L2027" s="2">
        <v>1</v>
      </c>
      <c r="M2027" s="2">
        <v>0</v>
      </c>
      <c r="N2027" s="2">
        <v>0</v>
      </c>
      <c r="O2027" s="2" t="s">
        <v>20</v>
      </c>
      <c r="P2027" s="2" t="str">
        <f t="shared" si="62"/>
        <v>Married</v>
      </c>
      <c r="Q2027" t="str">
        <f t="shared" si="63"/>
        <v>Graduate</v>
      </c>
    </row>
    <row r="2028" spans="1:17">
      <c r="A2028" s="2">
        <v>1523</v>
      </c>
      <c r="B2028" s="2">
        <v>122944</v>
      </c>
      <c r="C2028" s="2">
        <v>1</v>
      </c>
      <c r="D2028" s="2">
        <v>0</v>
      </c>
      <c r="E2028" s="2">
        <v>39</v>
      </c>
      <c r="F2028" s="2">
        <v>0</v>
      </c>
      <c r="G2028" s="2">
        <v>0</v>
      </c>
      <c r="H2028" s="2">
        <v>1</v>
      </c>
      <c r="I2028" s="2">
        <v>0</v>
      </c>
      <c r="J2028" s="2">
        <v>0</v>
      </c>
      <c r="K2028" s="2">
        <v>0</v>
      </c>
      <c r="L2028" s="2">
        <v>0</v>
      </c>
      <c r="M2028" s="2">
        <v>1</v>
      </c>
      <c r="N2028" s="2">
        <v>0</v>
      </c>
      <c r="O2028" s="2" t="s">
        <v>17</v>
      </c>
      <c r="P2028" s="2" t="str">
        <f t="shared" si="62"/>
        <v>Single</v>
      </c>
      <c r="Q2028" t="str">
        <f t="shared" si="63"/>
        <v>Master</v>
      </c>
    </row>
    <row r="2029" spans="1:17">
      <c r="A2029" s="2">
        <v>1229</v>
      </c>
      <c r="B2029" s="2">
        <v>122804</v>
      </c>
      <c r="C2029" s="2">
        <v>1</v>
      </c>
      <c r="D2029" s="2">
        <v>0</v>
      </c>
      <c r="E2029" s="2">
        <v>49</v>
      </c>
      <c r="F2029" s="2">
        <v>0</v>
      </c>
      <c r="G2029" s="2">
        <v>0</v>
      </c>
      <c r="H2029" s="2">
        <v>1</v>
      </c>
      <c r="I2029" s="2">
        <v>0</v>
      </c>
      <c r="J2029" s="2">
        <v>0</v>
      </c>
      <c r="K2029" s="2">
        <v>0</v>
      </c>
      <c r="L2029" s="2">
        <v>1</v>
      </c>
      <c r="M2029" s="2">
        <v>0</v>
      </c>
      <c r="N2029" s="2">
        <v>0</v>
      </c>
      <c r="O2029" s="2" t="s">
        <v>17</v>
      </c>
      <c r="P2029" s="2" t="str">
        <f t="shared" si="62"/>
        <v>Single</v>
      </c>
      <c r="Q2029" t="str">
        <f t="shared" si="63"/>
        <v>Graduate</v>
      </c>
    </row>
    <row r="2030" spans="1:17">
      <c r="A2030" s="2">
        <v>2272</v>
      </c>
      <c r="B2030" s="2">
        <v>122804</v>
      </c>
      <c r="C2030" s="2">
        <v>1</v>
      </c>
      <c r="D2030" s="2">
        <v>0</v>
      </c>
      <c r="E2030" s="2">
        <v>49</v>
      </c>
      <c r="F2030" s="2">
        <v>0</v>
      </c>
      <c r="G2030" s="2">
        <v>0</v>
      </c>
      <c r="H2030" s="2">
        <v>1</v>
      </c>
      <c r="I2030" s="2">
        <v>0</v>
      </c>
      <c r="J2030" s="2">
        <v>0</v>
      </c>
      <c r="K2030" s="2">
        <v>0</v>
      </c>
      <c r="L2030" s="2">
        <v>1</v>
      </c>
      <c r="M2030" s="2">
        <v>0</v>
      </c>
      <c r="N2030" s="2">
        <v>0</v>
      </c>
      <c r="O2030" s="2" t="s">
        <v>22</v>
      </c>
      <c r="P2030" s="2" t="str">
        <f t="shared" si="62"/>
        <v>Single</v>
      </c>
      <c r="Q2030" t="str">
        <f t="shared" si="63"/>
        <v>Graduate</v>
      </c>
    </row>
    <row r="2031" spans="1:17">
      <c r="A2031" s="2">
        <v>2609</v>
      </c>
      <c r="B2031" s="2">
        <v>122775</v>
      </c>
      <c r="C2031" s="2">
        <v>1</v>
      </c>
      <c r="D2031" s="2">
        <v>0</v>
      </c>
      <c r="E2031" s="2">
        <v>42</v>
      </c>
      <c r="F2031" s="2">
        <v>0</v>
      </c>
      <c r="G2031" s="2">
        <v>0</v>
      </c>
      <c r="H2031" s="2">
        <v>0</v>
      </c>
      <c r="I2031" s="2">
        <v>1</v>
      </c>
      <c r="J2031" s="2">
        <v>0</v>
      </c>
      <c r="K2031" s="2">
        <v>0</v>
      </c>
      <c r="L2031" s="2">
        <v>1</v>
      </c>
      <c r="M2031" s="2">
        <v>0</v>
      </c>
      <c r="N2031" s="2">
        <v>0</v>
      </c>
      <c r="O2031" s="2" t="s">
        <v>17</v>
      </c>
      <c r="P2031" s="2" t="str">
        <f t="shared" si="62"/>
        <v>Together</v>
      </c>
      <c r="Q2031" t="str">
        <f t="shared" si="63"/>
        <v>Graduate</v>
      </c>
    </row>
    <row r="2032" spans="1:17">
      <c r="A2032" s="2">
        <v>3186</v>
      </c>
      <c r="B2032" s="2">
        <v>122775</v>
      </c>
      <c r="C2032" s="2">
        <v>1</v>
      </c>
      <c r="D2032" s="2">
        <v>0</v>
      </c>
      <c r="E2032" s="2">
        <v>42</v>
      </c>
      <c r="F2032" s="2">
        <v>0</v>
      </c>
      <c r="G2032" s="2">
        <v>0</v>
      </c>
      <c r="H2032" s="2">
        <v>0</v>
      </c>
      <c r="I2032" s="2">
        <v>1</v>
      </c>
      <c r="J2032" s="2">
        <v>0</v>
      </c>
      <c r="K2032" s="2">
        <v>0</v>
      </c>
      <c r="L2032" s="2">
        <v>1</v>
      </c>
      <c r="M2032" s="2">
        <v>0</v>
      </c>
      <c r="N2032" s="2">
        <v>0</v>
      </c>
      <c r="O2032" s="2" t="s">
        <v>19</v>
      </c>
      <c r="P2032" s="2" t="str">
        <f t="shared" si="62"/>
        <v>Together</v>
      </c>
      <c r="Q2032" t="str">
        <f t="shared" si="63"/>
        <v>Graduate</v>
      </c>
    </row>
    <row r="2033" spans="1:17">
      <c r="A2033" s="2">
        <v>2900</v>
      </c>
      <c r="B2033" s="2">
        <v>122701</v>
      </c>
      <c r="C2033" s="2">
        <v>1</v>
      </c>
      <c r="D2033" s="2">
        <v>0</v>
      </c>
      <c r="E2033" s="2">
        <v>43</v>
      </c>
      <c r="F2033" s="2">
        <v>0</v>
      </c>
      <c r="G2033" s="2">
        <v>1</v>
      </c>
      <c r="H2033" s="2">
        <v>0</v>
      </c>
      <c r="I2033" s="2">
        <v>0</v>
      </c>
      <c r="J2033" s="2">
        <v>0</v>
      </c>
      <c r="K2033" s="2">
        <v>0</v>
      </c>
      <c r="L2033" s="2">
        <v>0</v>
      </c>
      <c r="M2033" s="2">
        <v>1</v>
      </c>
      <c r="N2033" s="2">
        <v>0</v>
      </c>
      <c r="O2033" s="2" t="s">
        <v>21</v>
      </c>
      <c r="P2033" s="2" t="str">
        <f t="shared" si="62"/>
        <v>Married</v>
      </c>
      <c r="Q2033" t="str">
        <f t="shared" si="63"/>
        <v>Master</v>
      </c>
    </row>
    <row r="2034" spans="1:17">
      <c r="A2034" s="2">
        <v>2367</v>
      </c>
      <c r="B2034" s="2">
        <v>122682</v>
      </c>
      <c r="C2034" s="2">
        <v>1</v>
      </c>
      <c r="D2034" s="2">
        <v>0</v>
      </c>
      <c r="E2034" s="2">
        <v>47</v>
      </c>
      <c r="F2034" s="2">
        <v>0</v>
      </c>
      <c r="G2034" s="2">
        <v>0</v>
      </c>
      <c r="H2034" s="2">
        <v>0</v>
      </c>
      <c r="I2034" s="2">
        <v>1</v>
      </c>
      <c r="J2034" s="2">
        <v>0</v>
      </c>
      <c r="K2034" s="2">
        <v>0</v>
      </c>
      <c r="L2034" s="2">
        <v>1</v>
      </c>
      <c r="M2034" s="2">
        <v>0</v>
      </c>
      <c r="N2034" s="2">
        <v>0</v>
      </c>
      <c r="O2034" s="2" t="s">
        <v>18</v>
      </c>
      <c r="P2034" s="2" t="str">
        <f t="shared" si="62"/>
        <v>Together</v>
      </c>
      <c r="Q2034" t="str">
        <f t="shared" si="63"/>
        <v>Graduate</v>
      </c>
    </row>
    <row r="2035" spans="1:17">
      <c r="A2035" s="2">
        <v>2804</v>
      </c>
      <c r="B2035" s="2">
        <v>122669</v>
      </c>
      <c r="C2035" s="2">
        <v>1</v>
      </c>
      <c r="D2035" s="2">
        <v>0</v>
      </c>
      <c r="E2035" s="2">
        <v>45</v>
      </c>
      <c r="F2035" s="2">
        <v>0</v>
      </c>
      <c r="G2035" s="2">
        <v>0</v>
      </c>
      <c r="H2035" s="2">
        <v>0</v>
      </c>
      <c r="I2035" s="2">
        <v>1</v>
      </c>
      <c r="J2035" s="2">
        <v>0</v>
      </c>
      <c r="K2035" s="2">
        <v>0</v>
      </c>
      <c r="L2035" s="2">
        <v>0</v>
      </c>
      <c r="M2035" s="2">
        <v>1</v>
      </c>
      <c r="N2035" s="2">
        <v>0</v>
      </c>
      <c r="O2035" s="2" t="s">
        <v>21</v>
      </c>
      <c r="P2035" s="2" t="str">
        <f t="shared" si="62"/>
        <v>Together</v>
      </c>
      <c r="Q2035" t="str">
        <f t="shared" si="63"/>
        <v>Master</v>
      </c>
    </row>
    <row r="2036" spans="1:17">
      <c r="A2036" s="2">
        <v>2099</v>
      </c>
      <c r="B2036" s="2">
        <v>122634</v>
      </c>
      <c r="C2036" s="2">
        <v>0</v>
      </c>
      <c r="D2036" s="2">
        <v>0</v>
      </c>
      <c r="E2036" s="2">
        <v>54</v>
      </c>
      <c r="F2036" s="2">
        <v>0</v>
      </c>
      <c r="G2036" s="2">
        <v>0</v>
      </c>
      <c r="H2036" s="2">
        <v>0</v>
      </c>
      <c r="I2036" s="2">
        <v>1</v>
      </c>
      <c r="J2036" s="2">
        <v>0</v>
      </c>
      <c r="K2036" s="2">
        <v>1</v>
      </c>
      <c r="L2036" s="2">
        <v>0</v>
      </c>
      <c r="M2036" s="2">
        <v>0</v>
      </c>
      <c r="N2036" s="2">
        <v>0</v>
      </c>
      <c r="O2036" s="2" t="s">
        <v>17</v>
      </c>
      <c r="P2036" s="2" t="str">
        <f t="shared" si="62"/>
        <v>Together</v>
      </c>
      <c r="Q2036" t="str">
        <f t="shared" si="63"/>
        <v>Basic</v>
      </c>
    </row>
    <row r="2037" spans="1:17">
      <c r="A2037" s="2">
        <v>2392</v>
      </c>
      <c r="B2037" s="2">
        <v>122634</v>
      </c>
      <c r="C2037" s="2">
        <v>0</v>
      </c>
      <c r="D2037" s="2">
        <v>0</v>
      </c>
      <c r="E2037" s="2">
        <v>54</v>
      </c>
      <c r="F2037" s="2">
        <v>0</v>
      </c>
      <c r="G2037" s="2">
        <v>0</v>
      </c>
      <c r="H2037" s="2">
        <v>0</v>
      </c>
      <c r="I2037" s="2">
        <v>1</v>
      </c>
      <c r="J2037" s="2">
        <v>0</v>
      </c>
      <c r="K2037" s="2">
        <v>1</v>
      </c>
      <c r="L2037" s="2">
        <v>0</v>
      </c>
      <c r="M2037" s="2">
        <v>0</v>
      </c>
      <c r="N2037" s="2">
        <v>0</v>
      </c>
      <c r="O2037" s="2" t="s">
        <v>22</v>
      </c>
      <c r="P2037" s="2" t="str">
        <f t="shared" si="62"/>
        <v>Together</v>
      </c>
      <c r="Q2037" t="str">
        <f t="shared" si="63"/>
        <v>Basic</v>
      </c>
    </row>
    <row r="2038" spans="1:17">
      <c r="A2038" s="2">
        <v>1360</v>
      </c>
      <c r="B2038" s="2">
        <v>122585</v>
      </c>
      <c r="C2038" s="2">
        <v>0</v>
      </c>
      <c r="D2038" s="2">
        <v>0</v>
      </c>
      <c r="E2038" s="2">
        <v>50</v>
      </c>
      <c r="F2038" s="2">
        <v>0</v>
      </c>
      <c r="G2038" s="2">
        <v>0</v>
      </c>
      <c r="H2038" s="2">
        <v>1</v>
      </c>
      <c r="I2038" s="2">
        <v>0</v>
      </c>
      <c r="J2038" s="2">
        <v>0</v>
      </c>
      <c r="K2038" s="2">
        <v>0</v>
      </c>
      <c r="L2038" s="2">
        <v>1</v>
      </c>
      <c r="M2038" s="2">
        <v>0</v>
      </c>
      <c r="N2038" s="2">
        <v>0</v>
      </c>
      <c r="O2038" s="2" t="s">
        <v>22</v>
      </c>
      <c r="P2038" s="2" t="str">
        <f t="shared" si="62"/>
        <v>Single</v>
      </c>
      <c r="Q2038" t="str">
        <f t="shared" si="63"/>
        <v>Graduate</v>
      </c>
    </row>
    <row r="2039" spans="1:17">
      <c r="A2039" s="2">
        <v>1298</v>
      </c>
      <c r="B2039" s="2">
        <v>122574</v>
      </c>
      <c r="C2039" s="2">
        <v>2</v>
      </c>
      <c r="D2039" s="2">
        <v>1</v>
      </c>
      <c r="E2039" s="2">
        <v>53</v>
      </c>
      <c r="F2039" s="2">
        <v>0</v>
      </c>
      <c r="G2039" s="2">
        <v>1</v>
      </c>
      <c r="H2039" s="2">
        <v>0</v>
      </c>
      <c r="I2039" s="2">
        <v>0</v>
      </c>
      <c r="J2039" s="2">
        <v>0</v>
      </c>
      <c r="K2039" s="2">
        <v>0</v>
      </c>
      <c r="L2039" s="2">
        <v>1</v>
      </c>
      <c r="M2039" s="2">
        <v>0</v>
      </c>
      <c r="N2039" s="2">
        <v>0</v>
      </c>
      <c r="O2039" s="2" t="s">
        <v>21</v>
      </c>
      <c r="P2039" s="2" t="str">
        <f t="shared" si="62"/>
        <v>Married</v>
      </c>
      <c r="Q2039" t="str">
        <f t="shared" si="63"/>
        <v>Graduate</v>
      </c>
    </row>
    <row r="2040" spans="1:17">
      <c r="A2040" s="2">
        <v>1597</v>
      </c>
      <c r="B2040" s="2">
        <v>122574</v>
      </c>
      <c r="C2040" s="2">
        <v>2</v>
      </c>
      <c r="D2040" s="2">
        <v>1</v>
      </c>
      <c r="E2040" s="2">
        <v>53</v>
      </c>
      <c r="F2040" s="2">
        <v>0</v>
      </c>
      <c r="G2040" s="2">
        <v>1</v>
      </c>
      <c r="H2040" s="2">
        <v>0</v>
      </c>
      <c r="I2040" s="2">
        <v>0</v>
      </c>
      <c r="J2040" s="2">
        <v>0</v>
      </c>
      <c r="K2040" s="2">
        <v>0</v>
      </c>
      <c r="L2040" s="2">
        <v>1</v>
      </c>
      <c r="M2040" s="2">
        <v>0</v>
      </c>
      <c r="N2040" s="2">
        <v>0</v>
      </c>
      <c r="O2040" s="2" t="s">
        <v>20</v>
      </c>
      <c r="P2040" s="2" t="str">
        <f t="shared" si="62"/>
        <v>Married</v>
      </c>
      <c r="Q2040" t="str">
        <f t="shared" si="63"/>
        <v>Graduate</v>
      </c>
    </row>
    <row r="2041" spans="1:17">
      <c r="A2041" s="2">
        <v>2657</v>
      </c>
      <c r="B2041" s="2">
        <v>122554</v>
      </c>
      <c r="C2041" s="2">
        <v>1</v>
      </c>
      <c r="D2041" s="2">
        <v>1</v>
      </c>
      <c r="E2041" s="2">
        <v>65</v>
      </c>
      <c r="F2041" s="2">
        <v>0</v>
      </c>
      <c r="G2041" s="2">
        <v>1</v>
      </c>
      <c r="H2041" s="2">
        <v>0</v>
      </c>
      <c r="I2041" s="2">
        <v>0</v>
      </c>
      <c r="J2041" s="2">
        <v>0</v>
      </c>
      <c r="K2041" s="2">
        <v>0</v>
      </c>
      <c r="L2041" s="2">
        <v>0</v>
      </c>
      <c r="M2041" s="2">
        <v>0</v>
      </c>
      <c r="N2041" s="2">
        <v>1</v>
      </c>
      <c r="O2041" s="2" t="s">
        <v>17</v>
      </c>
      <c r="P2041" s="2" t="str">
        <f t="shared" si="62"/>
        <v>Married</v>
      </c>
      <c r="Q2041" t="str">
        <f t="shared" si="63"/>
        <v>PhD</v>
      </c>
    </row>
    <row r="2042" spans="1:17">
      <c r="A2042" s="2">
        <v>2208</v>
      </c>
      <c r="B2042" s="2">
        <v>122518</v>
      </c>
      <c r="C2042" s="2">
        <v>1</v>
      </c>
      <c r="D2042" s="2">
        <v>0</v>
      </c>
      <c r="E2042" s="2">
        <v>34</v>
      </c>
      <c r="F2042" s="2">
        <v>0</v>
      </c>
      <c r="G2042" s="2">
        <v>1</v>
      </c>
      <c r="H2042" s="2">
        <v>0</v>
      </c>
      <c r="I2042" s="2">
        <v>0</v>
      </c>
      <c r="J2042" s="2">
        <v>0</v>
      </c>
      <c r="K2042" s="2">
        <v>0</v>
      </c>
      <c r="L2042" s="2">
        <v>1</v>
      </c>
      <c r="M2042" s="2">
        <v>0</v>
      </c>
      <c r="N2042" s="2">
        <v>0</v>
      </c>
      <c r="O2042" s="2" t="s">
        <v>19</v>
      </c>
      <c r="P2042" s="2" t="str">
        <f t="shared" si="62"/>
        <v>Married</v>
      </c>
      <c r="Q2042" t="str">
        <f t="shared" si="63"/>
        <v>Graduate</v>
      </c>
    </row>
    <row r="2043" spans="1:17">
      <c r="A2043" s="2">
        <v>1798</v>
      </c>
      <c r="B2043" s="2">
        <v>122507</v>
      </c>
      <c r="C2043" s="2">
        <v>0</v>
      </c>
      <c r="D2043" s="2">
        <v>0</v>
      </c>
      <c r="E2043" s="2">
        <v>66</v>
      </c>
      <c r="F2043" s="2">
        <v>0</v>
      </c>
      <c r="G2043" s="2">
        <v>0</v>
      </c>
      <c r="H2043" s="2">
        <v>1</v>
      </c>
      <c r="I2043" s="2">
        <v>0</v>
      </c>
      <c r="J2043" s="2">
        <v>0</v>
      </c>
      <c r="K2043" s="2">
        <v>0</v>
      </c>
      <c r="L2043" s="2">
        <v>1</v>
      </c>
      <c r="M2043" s="2">
        <v>0</v>
      </c>
      <c r="N2043" s="2">
        <v>0</v>
      </c>
      <c r="O2043" s="2" t="s">
        <v>22</v>
      </c>
      <c r="P2043" s="2" t="str">
        <f t="shared" si="62"/>
        <v>Single</v>
      </c>
      <c r="Q2043" t="str">
        <f t="shared" si="63"/>
        <v>Graduate</v>
      </c>
    </row>
    <row r="2044" spans="1:17">
      <c r="A2044" s="2">
        <v>2626</v>
      </c>
      <c r="B2044" s="2">
        <v>122448</v>
      </c>
      <c r="C2044" s="2">
        <v>1</v>
      </c>
      <c r="D2044" s="2">
        <v>0</v>
      </c>
      <c r="E2044" s="2">
        <v>38</v>
      </c>
      <c r="F2044" s="2">
        <v>0</v>
      </c>
      <c r="G2044" s="2">
        <v>1</v>
      </c>
      <c r="H2044" s="2">
        <v>0</v>
      </c>
      <c r="I2044" s="2">
        <v>0</v>
      </c>
      <c r="J2044" s="2">
        <v>0</v>
      </c>
      <c r="K2044" s="2">
        <v>0</v>
      </c>
      <c r="L2044" s="2">
        <v>1</v>
      </c>
      <c r="M2044" s="2">
        <v>0</v>
      </c>
      <c r="N2044" s="2">
        <v>0</v>
      </c>
      <c r="O2044" s="2" t="s">
        <v>22</v>
      </c>
      <c r="P2044" s="2" t="str">
        <f t="shared" si="62"/>
        <v>Married</v>
      </c>
      <c r="Q2044" t="str">
        <f t="shared" si="63"/>
        <v>Graduate</v>
      </c>
    </row>
    <row r="2045" spans="1:17">
      <c r="A2045" s="2">
        <v>1984</v>
      </c>
      <c r="B2045" s="2">
        <v>122434</v>
      </c>
      <c r="C2045" s="2">
        <v>1</v>
      </c>
      <c r="D2045" s="2">
        <v>0</v>
      </c>
      <c r="E2045" s="2">
        <v>33</v>
      </c>
      <c r="F2045" s="2">
        <v>0</v>
      </c>
      <c r="G2045" s="2">
        <v>0</v>
      </c>
      <c r="H2045" s="2">
        <v>0</v>
      </c>
      <c r="I2045" s="2">
        <v>1</v>
      </c>
      <c r="J2045" s="2">
        <v>0</v>
      </c>
      <c r="K2045" s="2">
        <v>0</v>
      </c>
      <c r="L2045" s="2">
        <v>1</v>
      </c>
      <c r="M2045" s="2">
        <v>0</v>
      </c>
      <c r="N2045" s="2">
        <v>0</v>
      </c>
      <c r="O2045" s="2" t="s">
        <v>22</v>
      </c>
      <c r="P2045" s="2" t="str">
        <f t="shared" si="62"/>
        <v>Together</v>
      </c>
      <c r="Q2045" t="str">
        <f t="shared" si="63"/>
        <v>Graduate</v>
      </c>
    </row>
    <row r="2046" spans="1:17">
      <c r="A2046" s="2">
        <v>1537</v>
      </c>
      <c r="B2046" s="2">
        <v>122419</v>
      </c>
      <c r="C2046" s="2">
        <v>0</v>
      </c>
      <c r="D2046" s="2">
        <v>0</v>
      </c>
      <c r="E2046" s="2">
        <v>57</v>
      </c>
      <c r="F2046" s="2">
        <v>0</v>
      </c>
      <c r="G2046" s="2">
        <v>1</v>
      </c>
      <c r="H2046" s="2">
        <v>0</v>
      </c>
      <c r="I2046" s="2">
        <v>0</v>
      </c>
      <c r="J2046" s="2">
        <v>0</v>
      </c>
      <c r="K2046" s="2">
        <v>0</v>
      </c>
      <c r="L2046" s="2">
        <v>1</v>
      </c>
      <c r="M2046" s="2">
        <v>0</v>
      </c>
      <c r="N2046" s="2">
        <v>0</v>
      </c>
      <c r="O2046" s="2" t="s">
        <v>20</v>
      </c>
      <c r="P2046" s="2" t="str">
        <f t="shared" si="62"/>
        <v>Married</v>
      </c>
      <c r="Q2046" t="str">
        <f t="shared" si="63"/>
        <v>Graduate</v>
      </c>
    </row>
    <row r="2047" spans="1:17">
      <c r="A2047" s="2">
        <v>1804</v>
      </c>
      <c r="B2047" s="2">
        <v>122419</v>
      </c>
      <c r="C2047" s="2">
        <v>0</v>
      </c>
      <c r="D2047" s="2">
        <v>0</v>
      </c>
      <c r="E2047" s="2">
        <v>57</v>
      </c>
      <c r="F2047" s="2">
        <v>0</v>
      </c>
      <c r="G2047" s="2">
        <v>1</v>
      </c>
      <c r="H2047" s="2">
        <v>0</v>
      </c>
      <c r="I2047" s="2">
        <v>0</v>
      </c>
      <c r="J2047" s="2">
        <v>0</v>
      </c>
      <c r="K2047" s="2">
        <v>0</v>
      </c>
      <c r="L2047" s="2">
        <v>1</v>
      </c>
      <c r="M2047" s="2">
        <v>0</v>
      </c>
      <c r="N2047" s="2">
        <v>0</v>
      </c>
      <c r="O2047" s="2" t="s">
        <v>22</v>
      </c>
      <c r="P2047" s="2" t="str">
        <f t="shared" si="62"/>
        <v>Married</v>
      </c>
      <c r="Q2047" t="str">
        <f t="shared" si="63"/>
        <v>Graduate</v>
      </c>
    </row>
    <row r="2048" spans="1:17">
      <c r="A2048" s="2">
        <v>3060</v>
      </c>
      <c r="B2048" s="2">
        <v>122390</v>
      </c>
      <c r="C2048" s="2">
        <v>0</v>
      </c>
      <c r="D2048" s="2">
        <v>0</v>
      </c>
      <c r="E2048" s="2">
        <v>51</v>
      </c>
      <c r="F2048" s="2">
        <v>0</v>
      </c>
      <c r="G2048" s="2">
        <v>0</v>
      </c>
      <c r="H2048" s="2">
        <v>0</v>
      </c>
      <c r="I2048" s="2">
        <v>1</v>
      </c>
      <c r="J2048" s="2">
        <v>0</v>
      </c>
      <c r="K2048" s="2">
        <v>1</v>
      </c>
      <c r="L2048" s="2">
        <v>0</v>
      </c>
      <c r="M2048" s="2">
        <v>0</v>
      </c>
      <c r="N2048" s="2">
        <v>0</v>
      </c>
      <c r="O2048" s="2" t="s">
        <v>19</v>
      </c>
      <c r="P2048" s="2" t="str">
        <f t="shared" si="62"/>
        <v>Together</v>
      </c>
      <c r="Q2048" t="str">
        <f t="shared" si="63"/>
        <v>Basic</v>
      </c>
    </row>
    <row r="2049" spans="1:17">
      <c r="A2049" s="2">
        <v>2166</v>
      </c>
      <c r="B2049" s="2">
        <v>122327</v>
      </c>
      <c r="C2049" s="2">
        <v>1</v>
      </c>
      <c r="D2049" s="2">
        <v>0</v>
      </c>
      <c r="E2049" s="2">
        <v>35</v>
      </c>
      <c r="F2049" s="2">
        <v>0</v>
      </c>
      <c r="G2049" s="2">
        <v>0</v>
      </c>
      <c r="H2049" s="2">
        <v>1</v>
      </c>
      <c r="I2049" s="2">
        <v>0</v>
      </c>
      <c r="J2049" s="2">
        <v>0</v>
      </c>
      <c r="K2049" s="2">
        <v>0</v>
      </c>
      <c r="L2049" s="2">
        <v>1</v>
      </c>
      <c r="M2049" s="2">
        <v>0</v>
      </c>
      <c r="N2049" s="2">
        <v>0</v>
      </c>
      <c r="O2049" s="2" t="s">
        <v>19</v>
      </c>
      <c r="P2049" s="2" t="str">
        <f t="shared" si="62"/>
        <v>Single</v>
      </c>
      <c r="Q2049" t="str">
        <f t="shared" si="63"/>
        <v>Graduate</v>
      </c>
    </row>
    <row r="2050" spans="1:17">
      <c r="A2050" s="2">
        <v>2049</v>
      </c>
      <c r="B2050" s="2">
        <v>122304</v>
      </c>
      <c r="C2050" s="2">
        <v>0</v>
      </c>
      <c r="D2050" s="2">
        <v>0</v>
      </c>
      <c r="E2050" s="2">
        <v>64</v>
      </c>
      <c r="F2050" s="2">
        <v>1</v>
      </c>
      <c r="G2050" s="2">
        <v>0</v>
      </c>
      <c r="H2050" s="2">
        <v>0</v>
      </c>
      <c r="I2050" s="2">
        <v>0</v>
      </c>
      <c r="J2050" s="2">
        <v>0</v>
      </c>
      <c r="K2050" s="2">
        <v>0</v>
      </c>
      <c r="L2050" s="2">
        <v>1</v>
      </c>
      <c r="M2050" s="2">
        <v>0</v>
      </c>
      <c r="N2050" s="2">
        <v>0</v>
      </c>
      <c r="O2050" s="2" t="s">
        <v>18</v>
      </c>
      <c r="P2050" s="2" t="str">
        <f t="shared" si="62"/>
        <v>Divorced</v>
      </c>
      <c r="Q2050" t="str">
        <f t="shared" si="63"/>
        <v>Graduate</v>
      </c>
    </row>
    <row r="2051" spans="1:17">
      <c r="A2051" s="2">
        <v>2826</v>
      </c>
      <c r="B2051" s="2">
        <v>122280</v>
      </c>
      <c r="C2051" s="2">
        <v>1</v>
      </c>
      <c r="D2051" s="2">
        <v>0</v>
      </c>
      <c r="E2051" s="2">
        <v>45</v>
      </c>
      <c r="F2051" s="2">
        <v>0</v>
      </c>
      <c r="G2051" s="2">
        <v>0</v>
      </c>
      <c r="H2051" s="2">
        <v>0</v>
      </c>
      <c r="I2051" s="2">
        <v>1</v>
      </c>
      <c r="J2051" s="2">
        <v>0</v>
      </c>
      <c r="K2051" s="2">
        <v>0</v>
      </c>
      <c r="L2051" s="2">
        <v>1</v>
      </c>
      <c r="M2051" s="2">
        <v>0</v>
      </c>
      <c r="N2051" s="2">
        <v>0</v>
      </c>
      <c r="O2051" s="2" t="s">
        <v>19</v>
      </c>
      <c r="P2051" s="2" t="str">
        <f t="shared" ref="P2051:P2114" si="64">IF(F2051=1, "Divorced", IF(G2051=1, "Married", IF(H2051=1, "Single", IF(I2051=1, "Together",IF(J2051=1, "Widow",NA())))))</f>
        <v>Together</v>
      </c>
      <c r="Q2051" t="str">
        <f t="shared" ref="Q2051:Q2114" si="65">IF(K2051=1, "Basic", IF(L2051=1, "Graduate", IF(M2051=1, "Master",IF(N2051=1, "PhD",NA()))))</f>
        <v>Graduate</v>
      </c>
    </row>
    <row r="2052" spans="1:17">
      <c r="A2052" s="2">
        <v>2993</v>
      </c>
      <c r="B2052" s="2">
        <v>122263</v>
      </c>
      <c r="C2052" s="2">
        <v>1</v>
      </c>
      <c r="D2052" s="2">
        <v>1</v>
      </c>
      <c r="E2052" s="2">
        <v>69</v>
      </c>
      <c r="F2052" s="2">
        <v>1</v>
      </c>
      <c r="G2052" s="2">
        <v>0</v>
      </c>
      <c r="H2052" s="2">
        <v>0</v>
      </c>
      <c r="I2052" s="2">
        <v>0</v>
      </c>
      <c r="J2052" s="2">
        <v>0</v>
      </c>
      <c r="K2052" s="2">
        <v>0</v>
      </c>
      <c r="L2052" s="2">
        <v>1</v>
      </c>
      <c r="M2052" s="2">
        <v>0</v>
      </c>
      <c r="N2052" s="2">
        <v>0</v>
      </c>
      <c r="O2052" s="2" t="s">
        <v>17</v>
      </c>
      <c r="P2052" s="2" t="str">
        <f t="shared" si="64"/>
        <v>Divorced</v>
      </c>
      <c r="Q2052" t="str">
        <f t="shared" si="65"/>
        <v>Graduate</v>
      </c>
    </row>
    <row r="2053" spans="1:17">
      <c r="A2053" s="2">
        <v>1223</v>
      </c>
      <c r="B2053" s="2">
        <v>122212</v>
      </c>
      <c r="C2053" s="2">
        <v>1</v>
      </c>
      <c r="D2053" s="2">
        <v>0</v>
      </c>
      <c r="E2053" s="2">
        <v>45</v>
      </c>
      <c r="F2053" s="2">
        <v>0</v>
      </c>
      <c r="G2053" s="2">
        <v>1</v>
      </c>
      <c r="H2053" s="2">
        <v>0</v>
      </c>
      <c r="I2053" s="2">
        <v>0</v>
      </c>
      <c r="J2053" s="2">
        <v>0</v>
      </c>
      <c r="K2053" s="2">
        <v>0</v>
      </c>
      <c r="L2053" s="2">
        <v>0</v>
      </c>
      <c r="M2053" s="2">
        <v>0</v>
      </c>
      <c r="N2053" s="2">
        <v>0</v>
      </c>
      <c r="O2053" s="2" t="s">
        <v>17</v>
      </c>
      <c r="P2053" s="2" t="str">
        <f t="shared" si="64"/>
        <v>Married</v>
      </c>
      <c r="Q2053" t="e">
        <f t="shared" si="65"/>
        <v>#N/A</v>
      </c>
    </row>
    <row r="2054" spans="1:17">
      <c r="A2054" s="2">
        <v>2876</v>
      </c>
      <c r="B2054" s="2">
        <v>122148</v>
      </c>
      <c r="C2054" s="2">
        <v>0</v>
      </c>
      <c r="D2054" s="2">
        <v>0</v>
      </c>
      <c r="E2054" s="2">
        <v>37</v>
      </c>
      <c r="F2054" s="2">
        <v>0</v>
      </c>
      <c r="G2054" s="2">
        <v>0</v>
      </c>
      <c r="H2054" s="2">
        <v>1</v>
      </c>
      <c r="I2054" s="2">
        <v>0</v>
      </c>
      <c r="J2054" s="2">
        <v>0</v>
      </c>
      <c r="K2054" s="2">
        <v>0</v>
      </c>
      <c r="L2054" s="2">
        <v>1</v>
      </c>
      <c r="M2054" s="2">
        <v>0</v>
      </c>
      <c r="N2054" s="2">
        <v>0</v>
      </c>
      <c r="O2054" s="2" t="s">
        <v>21</v>
      </c>
      <c r="P2054" s="2" t="str">
        <f t="shared" si="64"/>
        <v>Single</v>
      </c>
      <c r="Q2054" t="str">
        <f t="shared" si="65"/>
        <v>Graduate</v>
      </c>
    </row>
    <row r="2055" spans="1:17">
      <c r="A2055" s="2">
        <v>3050</v>
      </c>
      <c r="B2055" s="2">
        <v>122123</v>
      </c>
      <c r="C2055" s="2">
        <v>0</v>
      </c>
      <c r="D2055" s="2">
        <v>0</v>
      </c>
      <c r="E2055" s="2">
        <v>60</v>
      </c>
      <c r="F2055" s="2">
        <v>0</v>
      </c>
      <c r="G2055" s="2">
        <v>0</v>
      </c>
      <c r="H2055" s="2">
        <v>0</v>
      </c>
      <c r="I2055" s="2">
        <v>0</v>
      </c>
      <c r="J2055" s="2">
        <v>1</v>
      </c>
      <c r="K2055" s="2">
        <v>1</v>
      </c>
      <c r="L2055" s="2">
        <v>0</v>
      </c>
      <c r="M2055" s="2">
        <v>0</v>
      </c>
      <c r="N2055" s="2">
        <v>0</v>
      </c>
      <c r="O2055" s="2" t="s">
        <v>21</v>
      </c>
      <c r="P2055" s="2" t="str">
        <f t="shared" si="64"/>
        <v>Widow</v>
      </c>
      <c r="Q2055" t="str">
        <f t="shared" si="65"/>
        <v>Basic</v>
      </c>
    </row>
    <row r="2056" spans="1:17">
      <c r="A2056" s="2">
        <v>2692</v>
      </c>
      <c r="B2056" s="2">
        <v>122108</v>
      </c>
      <c r="C2056" s="2">
        <v>1</v>
      </c>
      <c r="D2056" s="2">
        <v>1</v>
      </c>
      <c r="E2056" s="2">
        <v>43</v>
      </c>
      <c r="F2056" s="2">
        <v>0</v>
      </c>
      <c r="G2056" s="2">
        <v>1</v>
      </c>
      <c r="H2056" s="2">
        <v>0</v>
      </c>
      <c r="I2056" s="2">
        <v>0</v>
      </c>
      <c r="J2056" s="2">
        <v>0</v>
      </c>
      <c r="K2056" s="2">
        <v>0</v>
      </c>
      <c r="L2056" s="2">
        <v>1</v>
      </c>
      <c r="M2056" s="2">
        <v>0</v>
      </c>
      <c r="N2056" s="2">
        <v>0</v>
      </c>
      <c r="O2056" s="2" t="s">
        <v>22</v>
      </c>
      <c r="P2056" s="2" t="str">
        <f t="shared" si="64"/>
        <v>Married</v>
      </c>
      <c r="Q2056" t="str">
        <f t="shared" si="65"/>
        <v>Graduate</v>
      </c>
    </row>
    <row r="2057" spans="1:17">
      <c r="A2057" s="2">
        <v>1256</v>
      </c>
      <c r="B2057" s="2">
        <v>122070</v>
      </c>
      <c r="C2057" s="2">
        <v>1</v>
      </c>
      <c r="D2057" s="2">
        <v>0</v>
      </c>
      <c r="E2057" s="2">
        <v>50</v>
      </c>
      <c r="F2057" s="2">
        <v>0</v>
      </c>
      <c r="G2057" s="2">
        <v>0</v>
      </c>
      <c r="H2057" s="2">
        <v>0</v>
      </c>
      <c r="I2057" s="2">
        <v>1</v>
      </c>
      <c r="J2057" s="2">
        <v>0</v>
      </c>
      <c r="K2057" s="2">
        <v>0</v>
      </c>
      <c r="L2057" s="2">
        <v>1</v>
      </c>
      <c r="M2057" s="2">
        <v>0</v>
      </c>
      <c r="N2057" s="2">
        <v>0</v>
      </c>
      <c r="O2057" s="2" t="s">
        <v>21</v>
      </c>
      <c r="P2057" s="2" t="str">
        <f t="shared" si="64"/>
        <v>Together</v>
      </c>
      <c r="Q2057" t="str">
        <f t="shared" si="65"/>
        <v>Graduate</v>
      </c>
    </row>
    <row r="2058" spans="1:17">
      <c r="A2058" s="2">
        <v>1802</v>
      </c>
      <c r="B2058" s="2">
        <v>122063</v>
      </c>
      <c r="C2058" s="2">
        <v>1</v>
      </c>
      <c r="D2058" s="2">
        <v>0</v>
      </c>
      <c r="E2058" s="2">
        <v>48</v>
      </c>
      <c r="F2058" s="2">
        <v>0</v>
      </c>
      <c r="G2058" s="2">
        <v>1</v>
      </c>
      <c r="H2058" s="2">
        <v>0</v>
      </c>
      <c r="I2058" s="2">
        <v>0</v>
      </c>
      <c r="J2058" s="2">
        <v>0</v>
      </c>
      <c r="K2058" s="2">
        <v>0</v>
      </c>
      <c r="L2058" s="2">
        <v>1</v>
      </c>
      <c r="M2058" s="2">
        <v>0</v>
      </c>
      <c r="N2058" s="2">
        <v>0</v>
      </c>
      <c r="O2058" s="2" t="s">
        <v>21</v>
      </c>
      <c r="P2058" s="2" t="str">
        <f t="shared" si="64"/>
        <v>Married</v>
      </c>
      <c r="Q2058" t="str">
        <f t="shared" si="65"/>
        <v>Graduate</v>
      </c>
    </row>
    <row r="2059" spans="1:17">
      <c r="A2059" s="2">
        <v>1319</v>
      </c>
      <c r="B2059" s="2">
        <v>122010</v>
      </c>
      <c r="C2059" s="2">
        <v>1</v>
      </c>
      <c r="D2059" s="2">
        <v>0</v>
      </c>
      <c r="E2059" s="2">
        <v>37</v>
      </c>
      <c r="F2059" s="2">
        <v>0</v>
      </c>
      <c r="G2059" s="2">
        <v>0</v>
      </c>
      <c r="H2059" s="2">
        <v>0</v>
      </c>
      <c r="I2059" s="2">
        <v>1</v>
      </c>
      <c r="J2059" s="2">
        <v>0</v>
      </c>
      <c r="K2059" s="2">
        <v>0</v>
      </c>
      <c r="L2059" s="2">
        <v>1</v>
      </c>
      <c r="M2059" s="2">
        <v>0</v>
      </c>
      <c r="N2059" s="2">
        <v>0</v>
      </c>
      <c r="O2059" s="2" t="s">
        <v>17</v>
      </c>
      <c r="P2059" s="2" t="str">
        <f t="shared" si="64"/>
        <v>Together</v>
      </c>
      <c r="Q2059" t="str">
        <f t="shared" si="65"/>
        <v>Graduate</v>
      </c>
    </row>
    <row r="2060" spans="1:17">
      <c r="A2060" s="2">
        <v>1041</v>
      </c>
      <c r="B2060" s="2">
        <v>121994</v>
      </c>
      <c r="C2060" s="2">
        <v>0</v>
      </c>
      <c r="D2060" s="2">
        <v>1</v>
      </c>
      <c r="E2060" s="2">
        <v>63</v>
      </c>
      <c r="F2060" s="2">
        <v>0</v>
      </c>
      <c r="G2060" s="2">
        <v>0</v>
      </c>
      <c r="H2060" s="2">
        <v>0</v>
      </c>
      <c r="I2060" s="2">
        <v>1</v>
      </c>
      <c r="J2060" s="2">
        <v>0</v>
      </c>
      <c r="K2060" s="2">
        <v>0</v>
      </c>
      <c r="L2060" s="2">
        <v>1</v>
      </c>
      <c r="M2060" s="2">
        <v>0</v>
      </c>
      <c r="N2060" s="2">
        <v>0</v>
      </c>
      <c r="O2060" s="2" t="s">
        <v>18</v>
      </c>
      <c r="P2060" s="2" t="str">
        <f t="shared" si="64"/>
        <v>Together</v>
      </c>
      <c r="Q2060" t="str">
        <f t="shared" si="65"/>
        <v>Graduate</v>
      </c>
    </row>
    <row r="2061" spans="1:17">
      <c r="A2061" s="2">
        <v>2960</v>
      </c>
      <c r="B2061" s="2">
        <v>121994</v>
      </c>
      <c r="C2061" s="2">
        <v>0</v>
      </c>
      <c r="D2061" s="2">
        <v>1</v>
      </c>
      <c r="E2061" s="2">
        <v>63</v>
      </c>
      <c r="F2061" s="2">
        <v>0</v>
      </c>
      <c r="G2061" s="2">
        <v>0</v>
      </c>
      <c r="H2061" s="2">
        <v>0</v>
      </c>
      <c r="I2061" s="2">
        <v>1</v>
      </c>
      <c r="J2061" s="2">
        <v>0</v>
      </c>
      <c r="K2061" s="2">
        <v>0</v>
      </c>
      <c r="L2061" s="2">
        <v>1</v>
      </c>
      <c r="M2061" s="2">
        <v>0</v>
      </c>
      <c r="N2061" s="2">
        <v>0</v>
      </c>
      <c r="O2061" s="2" t="s">
        <v>21</v>
      </c>
      <c r="P2061" s="2" t="str">
        <f t="shared" si="64"/>
        <v>Together</v>
      </c>
      <c r="Q2061" t="str">
        <f t="shared" si="65"/>
        <v>Graduate</v>
      </c>
    </row>
    <row r="2062" spans="1:17">
      <c r="A2062" s="2">
        <v>2739</v>
      </c>
      <c r="B2062" s="2">
        <v>121955</v>
      </c>
      <c r="C2062" s="2">
        <v>1</v>
      </c>
      <c r="D2062" s="2">
        <v>0</v>
      </c>
      <c r="E2062" s="2">
        <v>34</v>
      </c>
      <c r="F2062" s="2">
        <v>0</v>
      </c>
      <c r="G2062" s="2">
        <v>1</v>
      </c>
      <c r="H2062" s="2">
        <v>0</v>
      </c>
      <c r="I2062" s="2">
        <v>0</v>
      </c>
      <c r="J2062" s="2">
        <v>0</v>
      </c>
      <c r="K2062" s="2">
        <v>0</v>
      </c>
      <c r="L2062" s="2">
        <v>0</v>
      </c>
      <c r="M2062" s="2">
        <v>0</v>
      </c>
      <c r="N2062" s="2">
        <v>0</v>
      </c>
      <c r="O2062" s="2" t="s">
        <v>18</v>
      </c>
      <c r="P2062" s="2" t="str">
        <f t="shared" si="64"/>
        <v>Married</v>
      </c>
      <c r="Q2062" t="e">
        <f t="shared" si="65"/>
        <v>#N/A</v>
      </c>
    </row>
    <row r="2063" spans="1:17">
      <c r="A2063" s="2">
        <v>1111</v>
      </c>
      <c r="B2063" s="2">
        <v>121918</v>
      </c>
      <c r="C2063" s="2">
        <v>1</v>
      </c>
      <c r="D2063" s="2">
        <v>0</v>
      </c>
      <c r="E2063" s="2">
        <v>51</v>
      </c>
      <c r="F2063" s="2">
        <v>0</v>
      </c>
      <c r="G2063" s="2">
        <v>0</v>
      </c>
      <c r="H2063" s="2">
        <v>0</v>
      </c>
      <c r="I2063" s="2">
        <v>1</v>
      </c>
      <c r="J2063" s="2">
        <v>0</v>
      </c>
      <c r="K2063" s="2">
        <v>0</v>
      </c>
      <c r="L2063" s="2">
        <v>1</v>
      </c>
      <c r="M2063" s="2">
        <v>0</v>
      </c>
      <c r="N2063" s="2">
        <v>0</v>
      </c>
      <c r="O2063" s="2" t="s">
        <v>20</v>
      </c>
      <c r="P2063" s="2" t="str">
        <f t="shared" si="64"/>
        <v>Together</v>
      </c>
      <c r="Q2063" t="str">
        <f t="shared" si="65"/>
        <v>Graduate</v>
      </c>
    </row>
    <row r="2064" spans="1:17">
      <c r="A2064" s="2">
        <v>1589</v>
      </c>
      <c r="B2064" s="2">
        <v>121888</v>
      </c>
      <c r="C2064" s="2">
        <v>1</v>
      </c>
      <c r="D2064" s="2">
        <v>0</v>
      </c>
      <c r="E2064" s="2">
        <v>34</v>
      </c>
      <c r="F2064" s="2">
        <v>0</v>
      </c>
      <c r="G2064" s="2">
        <v>0</v>
      </c>
      <c r="H2064" s="2">
        <v>1</v>
      </c>
      <c r="I2064" s="2">
        <v>0</v>
      </c>
      <c r="J2064" s="2">
        <v>0</v>
      </c>
      <c r="K2064" s="2">
        <v>0</v>
      </c>
      <c r="L2064" s="2">
        <v>0</v>
      </c>
      <c r="M2064" s="2">
        <v>1</v>
      </c>
      <c r="N2064" s="2">
        <v>0</v>
      </c>
      <c r="O2064" s="2" t="s">
        <v>17</v>
      </c>
      <c r="P2064" s="2" t="str">
        <f t="shared" si="64"/>
        <v>Single</v>
      </c>
      <c r="Q2064" t="str">
        <f t="shared" si="65"/>
        <v>Master</v>
      </c>
    </row>
    <row r="2065" spans="1:17">
      <c r="A2065" s="2">
        <v>1880</v>
      </c>
      <c r="B2065" s="2">
        <v>121846</v>
      </c>
      <c r="C2065" s="2">
        <v>1</v>
      </c>
      <c r="D2065" s="2">
        <v>0</v>
      </c>
      <c r="E2065" s="2">
        <v>34</v>
      </c>
      <c r="F2065" s="2">
        <v>1</v>
      </c>
      <c r="G2065" s="2">
        <v>0</v>
      </c>
      <c r="H2065" s="2">
        <v>0</v>
      </c>
      <c r="I2065" s="2">
        <v>0</v>
      </c>
      <c r="J2065" s="2">
        <v>0</v>
      </c>
      <c r="K2065" s="2">
        <v>0</v>
      </c>
      <c r="L2065" s="2">
        <v>1</v>
      </c>
      <c r="M2065" s="2">
        <v>0</v>
      </c>
      <c r="N2065" s="2">
        <v>0</v>
      </c>
      <c r="O2065" s="2" t="s">
        <v>21</v>
      </c>
      <c r="P2065" s="2" t="str">
        <f t="shared" si="64"/>
        <v>Divorced</v>
      </c>
      <c r="Q2065" t="str">
        <f t="shared" si="65"/>
        <v>Graduate</v>
      </c>
    </row>
    <row r="2066" spans="1:17">
      <c r="A2066" s="2">
        <v>2790</v>
      </c>
      <c r="B2066" s="2">
        <v>121840</v>
      </c>
      <c r="C2066" s="2">
        <v>1</v>
      </c>
      <c r="D2066" s="2">
        <v>0</v>
      </c>
      <c r="E2066" s="2">
        <v>37</v>
      </c>
      <c r="F2066" s="2">
        <v>0</v>
      </c>
      <c r="G2066" s="2">
        <v>0</v>
      </c>
      <c r="H2066" s="2">
        <v>0</v>
      </c>
      <c r="I2066" s="2">
        <v>1</v>
      </c>
      <c r="J2066" s="2">
        <v>0</v>
      </c>
      <c r="K2066" s="2">
        <v>0</v>
      </c>
      <c r="L2066" s="2">
        <v>0</v>
      </c>
      <c r="M2066" s="2">
        <v>0</v>
      </c>
      <c r="N2066" s="2">
        <v>1</v>
      </c>
      <c r="O2066" s="2" t="s">
        <v>19</v>
      </c>
      <c r="P2066" s="2" t="str">
        <f t="shared" si="64"/>
        <v>Together</v>
      </c>
      <c r="Q2066" t="str">
        <f t="shared" si="65"/>
        <v>PhD</v>
      </c>
    </row>
    <row r="2067" spans="1:17">
      <c r="A2067" s="2">
        <v>1853</v>
      </c>
      <c r="B2067" s="2">
        <v>121675</v>
      </c>
      <c r="C2067" s="2">
        <v>1</v>
      </c>
      <c r="D2067" s="2">
        <v>0</v>
      </c>
      <c r="E2067" s="2">
        <v>44</v>
      </c>
      <c r="F2067" s="2">
        <v>0</v>
      </c>
      <c r="G2067" s="2">
        <v>0</v>
      </c>
      <c r="H2067" s="2">
        <v>0</v>
      </c>
      <c r="I2067" s="2">
        <v>1</v>
      </c>
      <c r="J2067" s="2">
        <v>0</v>
      </c>
      <c r="K2067" s="2">
        <v>0</v>
      </c>
      <c r="L2067" s="2">
        <v>1</v>
      </c>
      <c r="M2067" s="2">
        <v>0</v>
      </c>
      <c r="N2067" s="2">
        <v>0</v>
      </c>
      <c r="O2067" s="2" t="s">
        <v>17</v>
      </c>
      <c r="P2067" s="2" t="str">
        <f t="shared" si="64"/>
        <v>Together</v>
      </c>
      <c r="Q2067" t="str">
        <f t="shared" si="65"/>
        <v>Graduate</v>
      </c>
    </row>
    <row r="2068" spans="1:17">
      <c r="A2068" s="2">
        <v>2418</v>
      </c>
      <c r="B2068" s="2">
        <v>121645</v>
      </c>
      <c r="C2068" s="2">
        <v>1</v>
      </c>
      <c r="D2068" s="2">
        <v>0</v>
      </c>
      <c r="E2068" s="2">
        <v>41</v>
      </c>
      <c r="F2068" s="2">
        <v>0</v>
      </c>
      <c r="G2068" s="2">
        <v>0</v>
      </c>
      <c r="H2068" s="2">
        <v>0</v>
      </c>
      <c r="I2068" s="2">
        <v>1</v>
      </c>
      <c r="J2068" s="2">
        <v>0</v>
      </c>
      <c r="K2068" s="2">
        <v>0</v>
      </c>
      <c r="L2068" s="2">
        <v>1</v>
      </c>
      <c r="M2068" s="2">
        <v>0</v>
      </c>
      <c r="N2068" s="2">
        <v>0</v>
      </c>
      <c r="O2068" s="2" t="s">
        <v>19</v>
      </c>
      <c r="P2068" s="2" t="str">
        <f t="shared" si="64"/>
        <v>Together</v>
      </c>
      <c r="Q2068" t="str">
        <f t="shared" si="65"/>
        <v>Graduate</v>
      </c>
    </row>
    <row r="2069" spans="1:17">
      <c r="A2069" s="2">
        <v>1535</v>
      </c>
      <c r="B2069" s="2">
        <v>121474</v>
      </c>
      <c r="C2069" s="2">
        <v>1</v>
      </c>
      <c r="D2069" s="2">
        <v>0</v>
      </c>
      <c r="E2069" s="2">
        <v>31</v>
      </c>
      <c r="F2069" s="2">
        <v>0</v>
      </c>
      <c r="G2069" s="2">
        <v>0</v>
      </c>
      <c r="H2069" s="2">
        <v>1</v>
      </c>
      <c r="I2069" s="2">
        <v>0</v>
      </c>
      <c r="J2069" s="2">
        <v>0</v>
      </c>
      <c r="K2069" s="2">
        <v>0</v>
      </c>
      <c r="L2069" s="2">
        <v>1</v>
      </c>
      <c r="M2069" s="2">
        <v>0</v>
      </c>
      <c r="N2069" s="2">
        <v>0</v>
      </c>
      <c r="O2069" s="2" t="s">
        <v>17</v>
      </c>
      <c r="P2069" s="2" t="str">
        <f t="shared" si="64"/>
        <v>Single</v>
      </c>
      <c r="Q2069" t="str">
        <f t="shared" si="65"/>
        <v>Graduate</v>
      </c>
    </row>
    <row r="2070" spans="1:17">
      <c r="A2070" s="2">
        <v>1792</v>
      </c>
      <c r="B2070" s="2">
        <v>121359</v>
      </c>
      <c r="C2070" s="2">
        <v>1</v>
      </c>
      <c r="D2070" s="2">
        <v>0</v>
      </c>
      <c r="E2070" s="2">
        <v>48</v>
      </c>
      <c r="F2070" s="2">
        <v>0</v>
      </c>
      <c r="G2070" s="2">
        <v>0</v>
      </c>
      <c r="H2070" s="2">
        <v>1</v>
      </c>
      <c r="I2070" s="2">
        <v>0</v>
      </c>
      <c r="J2070" s="2">
        <v>0</v>
      </c>
      <c r="K2070" s="2">
        <v>0</v>
      </c>
      <c r="L2070" s="2">
        <v>1</v>
      </c>
      <c r="M2070" s="2">
        <v>0</v>
      </c>
      <c r="N2070" s="2">
        <v>0</v>
      </c>
      <c r="O2070" s="2" t="s">
        <v>22</v>
      </c>
      <c r="P2070" s="2" t="str">
        <f t="shared" si="64"/>
        <v>Single</v>
      </c>
      <c r="Q2070" t="str">
        <f t="shared" si="65"/>
        <v>Graduate</v>
      </c>
    </row>
    <row r="2071" spans="1:17">
      <c r="A2071" s="2">
        <v>2357</v>
      </c>
      <c r="B2071" s="2">
        <v>121355</v>
      </c>
      <c r="C2071" s="2">
        <v>1</v>
      </c>
      <c r="D2071" s="2">
        <v>0</v>
      </c>
      <c r="E2071" s="2">
        <v>35</v>
      </c>
      <c r="F2071" s="2">
        <v>0</v>
      </c>
      <c r="G2071" s="2">
        <v>1</v>
      </c>
      <c r="H2071" s="2">
        <v>0</v>
      </c>
      <c r="I2071" s="2">
        <v>0</v>
      </c>
      <c r="J2071" s="2">
        <v>0</v>
      </c>
      <c r="K2071" s="2">
        <v>0</v>
      </c>
      <c r="L2071" s="2">
        <v>1</v>
      </c>
      <c r="M2071" s="2">
        <v>0</v>
      </c>
      <c r="N2071" s="2">
        <v>0</v>
      </c>
      <c r="O2071" s="2" t="s">
        <v>17</v>
      </c>
      <c r="P2071" s="2" t="str">
        <f t="shared" si="64"/>
        <v>Married</v>
      </c>
      <c r="Q2071" t="str">
        <f t="shared" si="65"/>
        <v>Graduate</v>
      </c>
    </row>
    <row r="2072" spans="1:17">
      <c r="A2072" s="2">
        <v>2123</v>
      </c>
      <c r="B2072" s="2">
        <v>121282</v>
      </c>
      <c r="C2072" s="2">
        <v>1</v>
      </c>
      <c r="D2072" s="2">
        <v>0</v>
      </c>
      <c r="E2072" s="2">
        <v>42</v>
      </c>
      <c r="F2072" s="2">
        <v>1</v>
      </c>
      <c r="G2072" s="2">
        <v>0</v>
      </c>
      <c r="H2072" s="2">
        <v>0</v>
      </c>
      <c r="I2072" s="2">
        <v>0</v>
      </c>
      <c r="J2072" s="2">
        <v>0</v>
      </c>
      <c r="K2072" s="2">
        <v>0</v>
      </c>
      <c r="L2072" s="2">
        <v>0</v>
      </c>
      <c r="M2072" s="2">
        <v>0</v>
      </c>
      <c r="N2072" s="2">
        <v>0</v>
      </c>
      <c r="O2072" s="2" t="s">
        <v>17</v>
      </c>
      <c r="P2072" s="2" t="str">
        <f t="shared" si="64"/>
        <v>Divorced</v>
      </c>
      <c r="Q2072" t="e">
        <f t="shared" si="65"/>
        <v>#N/A</v>
      </c>
    </row>
    <row r="2073" spans="1:17">
      <c r="A2073" s="2">
        <v>2126</v>
      </c>
      <c r="B2073" s="2">
        <v>121255</v>
      </c>
      <c r="C2073" s="2">
        <v>1</v>
      </c>
      <c r="D2073" s="2">
        <v>0</v>
      </c>
      <c r="E2073" s="2">
        <v>46</v>
      </c>
      <c r="F2073" s="2">
        <v>0</v>
      </c>
      <c r="G2073" s="2">
        <v>0</v>
      </c>
      <c r="H2073" s="2">
        <v>0</v>
      </c>
      <c r="I2073" s="2">
        <v>1</v>
      </c>
      <c r="J2073" s="2">
        <v>0</v>
      </c>
      <c r="K2073" s="2">
        <v>0</v>
      </c>
      <c r="L2073" s="2">
        <v>0</v>
      </c>
      <c r="M2073" s="2">
        <v>1</v>
      </c>
      <c r="N2073" s="2">
        <v>0</v>
      </c>
      <c r="O2073" s="2" t="s">
        <v>21</v>
      </c>
      <c r="P2073" s="2" t="str">
        <f t="shared" si="64"/>
        <v>Together</v>
      </c>
      <c r="Q2073" t="str">
        <f t="shared" si="65"/>
        <v>Master</v>
      </c>
    </row>
    <row r="2074" spans="1:17">
      <c r="A2074" s="2">
        <v>1649</v>
      </c>
      <c r="B2074" s="2">
        <v>121063</v>
      </c>
      <c r="C2074" s="2">
        <v>1</v>
      </c>
      <c r="D2074" s="2">
        <v>0</v>
      </c>
      <c r="E2074" s="2">
        <v>33</v>
      </c>
      <c r="F2074" s="2">
        <v>0</v>
      </c>
      <c r="G2074" s="2">
        <v>0</v>
      </c>
      <c r="H2074" s="2">
        <v>1</v>
      </c>
      <c r="I2074" s="2">
        <v>0</v>
      </c>
      <c r="J2074" s="2">
        <v>0</v>
      </c>
      <c r="K2074" s="2">
        <v>1</v>
      </c>
      <c r="L2074" s="2">
        <v>0</v>
      </c>
      <c r="M2074" s="2">
        <v>0</v>
      </c>
      <c r="N2074" s="2">
        <v>0</v>
      </c>
      <c r="O2074" s="2" t="s">
        <v>17</v>
      </c>
      <c r="P2074" s="2" t="str">
        <f t="shared" si="64"/>
        <v>Single</v>
      </c>
      <c r="Q2074" t="str">
        <f t="shared" si="65"/>
        <v>Basic</v>
      </c>
    </row>
    <row r="2075" spans="1:17">
      <c r="A2075" s="2">
        <v>2907</v>
      </c>
      <c r="B2075" s="2">
        <v>121059</v>
      </c>
      <c r="C2075" s="2">
        <v>1</v>
      </c>
      <c r="D2075" s="2">
        <v>0</v>
      </c>
      <c r="E2075" s="2">
        <v>38</v>
      </c>
      <c r="F2075" s="2">
        <v>0</v>
      </c>
      <c r="G2075" s="2">
        <v>1</v>
      </c>
      <c r="H2075" s="2">
        <v>0</v>
      </c>
      <c r="I2075" s="2">
        <v>0</v>
      </c>
      <c r="J2075" s="2">
        <v>0</v>
      </c>
      <c r="K2075" s="2">
        <v>0</v>
      </c>
      <c r="L2075" s="2">
        <v>0</v>
      </c>
      <c r="M2075" s="2">
        <v>1</v>
      </c>
      <c r="N2075" s="2">
        <v>0</v>
      </c>
      <c r="O2075" s="2" t="s">
        <v>18</v>
      </c>
      <c r="P2075" s="2" t="str">
        <f t="shared" si="64"/>
        <v>Married</v>
      </c>
      <c r="Q2075" t="str">
        <f t="shared" si="65"/>
        <v>Master</v>
      </c>
    </row>
    <row r="2076" spans="1:17">
      <c r="A2076" s="2">
        <v>2832</v>
      </c>
      <c r="B2076" s="2">
        <v>121024</v>
      </c>
      <c r="C2076" s="2">
        <v>0</v>
      </c>
      <c r="D2076" s="2">
        <v>0</v>
      </c>
      <c r="E2076" s="2">
        <v>44</v>
      </c>
      <c r="F2076" s="2">
        <v>0</v>
      </c>
      <c r="G2076" s="2">
        <v>0</v>
      </c>
      <c r="H2076" s="2">
        <v>0</v>
      </c>
      <c r="I2076" s="2">
        <v>1</v>
      </c>
      <c r="J2076" s="2">
        <v>0</v>
      </c>
      <c r="K2076" s="2">
        <v>0</v>
      </c>
      <c r="L2076" s="2">
        <v>0</v>
      </c>
      <c r="M2076" s="2">
        <v>1</v>
      </c>
      <c r="N2076" s="2">
        <v>0</v>
      </c>
      <c r="O2076" s="2" t="s">
        <v>19</v>
      </c>
      <c r="P2076" s="2" t="str">
        <f t="shared" si="64"/>
        <v>Together</v>
      </c>
      <c r="Q2076" t="str">
        <f t="shared" si="65"/>
        <v>Master</v>
      </c>
    </row>
    <row r="2077" spans="1:17">
      <c r="A2077" s="2">
        <v>2490</v>
      </c>
      <c r="B2077" s="2">
        <v>120981</v>
      </c>
      <c r="C2077" s="2">
        <v>0</v>
      </c>
      <c r="D2077" s="2">
        <v>0</v>
      </c>
      <c r="E2077" s="2">
        <v>43</v>
      </c>
      <c r="F2077" s="2">
        <v>0</v>
      </c>
      <c r="G2077" s="2">
        <v>0</v>
      </c>
      <c r="H2077" s="2">
        <v>0</v>
      </c>
      <c r="I2077" s="2">
        <v>1</v>
      </c>
      <c r="J2077" s="2">
        <v>0</v>
      </c>
      <c r="K2077" s="2">
        <v>0</v>
      </c>
      <c r="L2077" s="2">
        <v>0</v>
      </c>
      <c r="M2077" s="2">
        <v>0</v>
      </c>
      <c r="N2077" s="2">
        <v>0</v>
      </c>
      <c r="O2077" s="2" t="s">
        <v>19</v>
      </c>
      <c r="P2077" s="2" t="str">
        <f t="shared" si="64"/>
        <v>Together</v>
      </c>
      <c r="Q2077" t="e">
        <f t="shared" si="65"/>
        <v>#N/A</v>
      </c>
    </row>
    <row r="2078" spans="1:17">
      <c r="A2078" s="2">
        <v>2361</v>
      </c>
      <c r="B2078" s="2">
        <v>120895</v>
      </c>
      <c r="C2078" s="2">
        <v>1</v>
      </c>
      <c r="D2078" s="2">
        <v>0</v>
      </c>
      <c r="E2078" s="2">
        <v>47</v>
      </c>
      <c r="F2078" s="2">
        <v>0</v>
      </c>
      <c r="G2078" s="2">
        <v>1</v>
      </c>
      <c r="H2078" s="2">
        <v>0</v>
      </c>
      <c r="I2078" s="2">
        <v>0</v>
      </c>
      <c r="J2078" s="2">
        <v>0</v>
      </c>
      <c r="K2078" s="2">
        <v>0</v>
      </c>
      <c r="L2078" s="2">
        <v>1</v>
      </c>
      <c r="M2078" s="2">
        <v>0</v>
      </c>
      <c r="N2078" s="2">
        <v>0</v>
      </c>
      <c r="O2078" s="2" t="s">
        <v>18</v>
      </c>
      <c r="P2078" s="2" t="str">
        <f t="shared" si="64"/>
        <v>Married</v>
      </c>
      <c r="Q2078" t="str">
        <f t="shared" si="65"/>
        <v>Graduate</v>
      </c>
    </row>
    <row r="2079" spans="1:17">
      <c r="A2079" s="2">
        <v>1763</v>
      </c>
      <c r="B2079" s="2">
        <v>120587</v>
      </c>
      <c r="C2079" s="2">
        <v>1</v>
      </c>
      <c r="D2079" s="2">
        <v>0</v>
      </c>
      <c r="E2079" s="2">
        <v>50</v>
      </c>
      <c r="F2079" s="2">
        <v>0</v>
      </c>
      <c r="G2079" s="2">
        <v>0</v>
      </c>
      <c r="H2079" s="2">
        <v>1</v>
      </c>
      <c r="I2079" s="2">
        <v>0</v>
      </c>
      <c r="J2079" s="2">
        <v>0</v>
      </c>
      <c r="K2079" s="2">
        <v>0</v>
      </c>
      <c r="L2079" s="2">
        <v>1</v>
      </c>
      <c r="M2079" s="2">
        <v>0</v>
      </c>
      <c r="N2079" s="2">
        <v>0</v>
      </c>
      <c r="O2079" s="2" t="s">
        <v>17</v>
      </c>
      <c r="P2079" s="2" t="str">
        <f t="shared" si="64"/>
        <v>Single</v>
      </c>
      <c r="Q2079" t="str">
        <f t="shared" si="65"/>
        <v>Graduate</v>
      </c>
    </row>
    <row r="2080" spans="1:17">
      <c r="A2080" s="2">
        <v>3105</v>
      </c>
      <c r="B2080" s="2">
        <v>120587</v>
      </c>
      <c r="C2080" s="2">
        <v>1</v>
      </c>
      <c r="D2080" s="2">
        <v>0</v>
      </c>
      <c r="E2080" s="2">
        <v>50</v>
      </c>
      <c r="F2080" s="2">
        <v>0</v>
      </c>
      <c r="G2080" s="2">
        <v>0</v>
      </c>
      <c r="H2080" s="2">
        <v>1</v>
      </c>
      <c r="I2080" s="2">
        <v>0</v>
      </c>
      <c r="J2080" s="2">
        <v>0</v>
      </c>
      <c r="K2080" s="2">
        <v>0</v>
      </c>
      <c r="L2080" s="2">
        <v>1</v>
      </c>
      <c r="M2080" s="2">
        <v>0</v>
      </c>
      <c r="N2080" s="2">
        <v>0</v>
      </c>
      <c r="O2080" s="2" t="s">
        <v>18</v>
      </c>
      <c r="P2080" s="2" t="str">
        <f t="shared" si="64"/>
        <v>Single</v>
      </c>
      <c r="Q2080" t="str">
        <f t="shared" si="65"/>
        <v>Graduate</v>
      </c>
    </row>
    <row r="2081" spans="1:17">
      <c r="A2081" s="2">
        <v>1040</v>
      </c>
      <c r="B2081" s="2">
        <v>120559</v>
      </c>
      <c r="C2081" s="2">
        <v>1</v>
      </c>
      <c r="D2081" s="2">
        <v>0</v>
      </c>
      <c r="E2081" s="2">
        <v>35</v>
      </c>
      <c r="F2081" s="2">
        <v>0</v>
      </c>
      <c r="G2081" s="2">
        <v>1</v>
      </c>
      <c r="H2081" s="2">
        <v>0</v>
      </c>
      <c r="I2081" s="2">
        <v>0</v>
      </c>
      <c r="J2081" s="2">
        <v>0</v>
      </c>
      <c r="K2081" s="2">
        <v>0</v>
      </c>
      <c r="L2081" s="2">
        <v>0</v>
      </c>
      <c r="M2081" s="2">
        <v>1</v>
      </c>
      <c r="N2081" s="2">
        <v>0</v>
      </c>
      <c r="O2081" s="2" t="s">
        <v>21</v>
      </c>
      <c r="P2081" s="2" t="str">
        <f t="shared" si="64"/>
        <v>Married</v>
      </c>
      <c r="Q2081" t="str">
        <f t="shared" si="65"/>
        <v>Master</v>
      </c>
    </row>
    <row r="2082" spans="1:17">
      <c r="A2082" s="2">
        <v>1458</v>
      </c>
      <c r="B2082" s="2">
        <v>120518</v>
      </c>
      <c r="C2082" s="2">
        <v>1</v>
      </c>
      <c r="D2082" s="2">
        <v>0</v>
      </c>
      <c r="E2082" s="2">
        <v>32</v>
      </c>
      <c r="F2082" s="2">
        <v>0</v>
      </c>
      <c r="G2082" s="2">
        <v>0</v>
      </c>
      <c r="H2082" s="2">
        <v>1</v>
      </c>
      <c r="I2082" s="2">
        <v>0</v>
      </c>
      <c r="J2082" s="2">
        <v>0</v>
      </c>
      <c r="K2082" s="2">
        <v>0</v>
      </c>
      <c r="L2082" s="2">
        <v>1</v>
      </c>
      <c r="M2082" s="2">
        <v>0</v>
      </c>
      <c r="N2082" s="2">
        <v>0</v>
      </c>
      <c r="O2082" s="2" t="s">
        <v>19</v>
      </c>
      <c r="P2082" s="2" t="str">
        <f t="shared" si="64"/>
        <v>Single</v>
      </c>
      <c r="Q2082" t="str">
        <f t="shared" si="65"/>
        <v>Graduate</v>
      </c>
    </row>
    <row r="2083" spans="1:17">
      <c r="A2083" s="2">
        <v>2413</v>
      </c>
      <c r="B2083" s="2">
        <v>120491</v>
      </c>
      <c r="C2083" s="2">
        <v>0</v>
      </c>
      <c r="D2083" s="2">
        <v>0</v>
      </c>
      <c r="E2083" s="2">
        <v>34</v>
      </c>
      <c r="F2083" s="2">
        <v>0</v>
      </c>
      <c r="G2083" s="2">
        <v>0</v>
      </c>
      <c r="H2083" s="2">
        <v>0</v>
      </c>
      <c r="I2083" s="2">
        <v>1</v>
      </c>
      <c r="J2083" s="2">
        <v>0</v>
      </c>
      <c r="K2083" s="2">
        <v>0</v>
      </c>
      <c r="L2083" s="2">
        <v>0</v>
      </c>
      <c r="M2083" s="2">
        <v>0</v>
      </c>
      <c r="N2083" s="2">
        <v>0</v>
      </c>
      <c r="O2083" s="2" t="s">
        <v>20</v>
      </c>
      <c r="P2083" s="2" t="str">
        <f t="shared" si="64"/>
        <v>Together</v>
      </c>
      <c r="Q2083" t="e">
        <f t="shared" si="65"/>
        <v>#N/A</v>
      </c>
    </row>
    <row r="2084" spans="1:17">
      <c r="A2084" s="2">
        <v>2229</v>
      </c>
      <c r="B2084" s="2">
        <v>120427</v>
      </c>
      <c r="C2084" s="2">
        <v>1</v>
      </c>
      <c r="D2084" s="2">
        <v>0</v>
      </c>
      <c r="E2084" s="2">
        <v>47</v>
      </c>
      <c r="F2084" s="2">
        <v>0</v>
      </c>
      <c r="G2084" s="2">
        <v>0</v>
      </c>
      <c r="H2084" s="2">
        <v>0</v>
      </c>
      <c r="I2084" s="2">
        <v>1</v>
      </c>
      <c r="J2084" s="2">
        <v>0</v>
      </c>
      <c r="K2084" s="2">
        <v>0</v>
      </c>
      <c r="L2084" s="2">
        <v>0</v>
      </c>
      <c r="M2084" s="2">
        <v>0</v>
      </c>
      <c r="N2084" s="2">
        <v>1</v>
      </c>
      <c r="O2084" s="2" t="s">
        <v>18</v>
      </c>
      <c r="P2084" s="2" t="str">
        <f t="shared" si="64"/>
        <v>Together</v>
      </c>
      <c r="Q2084" t="str">
        <f t="shared" si="65"/>
        <v>PhD</v>
      </c>
    </row>
    <row r="2085" spans="1:17">
      <c r="A2085" s="2">
        <v>1766</v>
      </c>
      <c r="B2085" s="2">
        <v>120425</v>
      </c>
      <c r="C2085" s="2">
        <v>1</v>
      </c>
      <c r="D2085" s="2">
        <v>0</v>
      </c>
      <c r="E2085" s="2">
        <v>34</v>
      </c>
      <c r="F2085" s="2">
        <v>0</v>
      </c>
      <c r="G2085" s="2">
        <v>1</v>
      </c>
      <c r="H2085" s="2">
        <v>0</v>
      </c>
      <c r="I2085" s="2">
        <v>0</v>
      </c>
      <c r="J2085" s="2">
        <v>0</v>
      </c>
      <c r="K2085" s="2">
        <v>1</v>
      </c>
      <c r="L2085" s="2">
        <v>0</v>
      </c>
      <c r="M2085" s="2">
        <v>0</v>
      </c>
      <c r="N2085" s="2">
        <v>0</v>
      </c>
      <c r="O2085" s="2" t="s">
        <v>21</v>
      </c>
      <c r="P2085" s="2" t="str">
        <f t="shared" si="64"/>
        <v>Married</v>
      </c>
      <c r="Q2085" t="str">
        <f t="shared" si="65"/>
        <v>Basic</v>
      </c>
    </row>
    <row r="2086" spans="1:17">
      <c r="A2086" s="2">
        <v>3074</v>
      </c>
      <c r="B2086" s="2">
        <v>120425</v>
      </c>
      <c r="C2086" s="2">
        <v>1</v>
      </c>
      <c r="D2086" s="2">
        <v>0</v>
      </c>
      <c r="E2086" s="2">
        <v>34</v>
      </c>
      <c r="F2086" s="2">
        <v>0</v>
      </c>
      <c r="G2086" s="2">
        <v>1</v>
      </c>
      <c r="H2086" s="2">
        <v>0</v>
      </c>
      <c r="I2086" s="2">
        <v>0</v>
      </c>
      <c r="J2086" s="2">
        <v>0</v>
      </c>
      <c r="K2086" s="2">
        <v>1</v>
      </c>
      <c r="L2086" s="2">
        <v>0</v>
      </c>
      <c r="M2086" s="2">
        <v>0</v>
      </c>
      <c r="N2086" s="2">
        <v>0</v>
      </c>
      <c r="O2086" s="2" t="s">
        <v>21</v>
      </c>
      <c r="P2086" s="2" t="str">
        <f t="shared" si="64"/>
        <v>Married</v>
      </c>
      <c r="Q2086" t="str">
        <f t="shared" si="65"/>
        <v>Basic</v>
      </c>
    </row>
    <row r="2087" spans="1:17">
      <c r="A2087" s="2">
        <v>2755</v>
      </c>
      <c r="B2087" s="2">
        <v>120194</v>
      </c>
      <c r="C2087" s="2">
        <v>1</v>
      </c>
      <c r="D2087" s="2">
        <v>0</v>
      </c>
      <c r="E2087" s="2">
        <v>41</v>
      </c>
      <c r="F2087" s="2">
        <v>0</v>
      </c>
      <c r="G2087" s="2">
        <v>0</v>
      </c>
      <c r="H2087" s="2">
        <v>1</v>
      </c>
      <c r="I2087" s="2">
        <v>0</v>
      </c>
      <c r="J2087" s="2">
        <v>0</v>
      </c>
      <c r="K2087" s="2">
        <v>1</v>
      </c>
      <c r="L2087" s="2">
        <v>0</v>
      </c>
      <c r="M2087" s="2">
        <v>0</v>
      </c>
      <c r="N2087" s="2">
        <v>0</v>
      </c>
      <c r="O2087" s="2" t="s">
        <v>20</v>
      </c>
      <c r="P2087" s="2" t="str">
        <f t="shared" si="64"/>
        <v>Single</v>
      </c>
      <c r="Q2087" t="str">
        <f t="shared" si="65"/>
        <v>Basic</v>
      </c>
    </row>
    <row r="2088" spans="1:17">
      <c r="A2088" s="2">
        <v>2650</v>
      </c>
      <c r="B2088" s="2">
        <v>120193</v>
      </c>
      <c r="C2088" s="2">
        <v>0</v>
      </c>
      <c r="D2088" s="2">
        <v>0</v>
      </c>
      <c r="E2088" s="2">
        <v>29</v>
      </c>
      <c r="F2088" s="2">
        <v>0</v>
      </c>
      <c r="G2088" s="2">
        <v>0</v>
      </c>
      <c r="H2088" s="2">
        <v>0</v>
      </c>
      <c r="I2088" s="2">
        <v>1</v>
      </c>
      <c r="J2088" s="2">
        <v>0</v>
      </c>
      <c r="K2088" s="2">
        <v>0</v>
      </c>
      <c r="L2088" s="2">
        <v>0</v>
      </c>
      <c r="M2088" s="2">
        <v>0</v>
      </c>
      <c r="N2088" s="2">
        <v>0</v>
      </c>
      <c r="O2088" s="2" t="s">
        <v>22</v>
      </c>
      <c r="P2088" s="2" t="str">
        <f t="shared" si="64"/>
        <v>Together</v>
      </c>
      <c r="Q2088" t="e">
        <f t="shared" si="65"/>
        <v>#N/A</v>
      </c>
    </row>
    <row r="2089" spans="1:17">
      <c r="A2089" s="2">
        <v>2000</v>
      </c>
      <c r="B2089" s="2">
        <v>120180</v>
      </c>
      <c r="C2089" s="2">
        <v>0</v>
      </c>
      <c r="D2089" s="2">
        <v>0</v>
      </c>
      <c r="E2089" s="2">
        <v>44</v>
      </c>
      <c r="F2089" s="2">
        <v>0</v>
      </c>
      <c r="G2089" s="2">
        <v>0</v>
      </c>
      <c r="H2089" s="2">
        <v>1</v>
      </c>
      <c r="I2089" s="2">
        <v>0</v>
      </c>
      <c r="J2089" s="2">
        <v>0</v>
      </c>
      <c r="K2089" s="2">
        <v>0</v>
      </c>
      <c r="L2089" s="2">
        <v>1</v>
      </c>
      <c r="M2089" s="2">
        <v>0</v>
      </c>
      <c r="N2089" s="2">
        <v>0</v>
      </c>
      <c r="O2089" s="2" t="s">
        <v>21</v>
      </c>
      <c r="P2089" s="2" t="str">
        <f t="shared" si="64"/>
        <v>Single</v>
      </c>
      <c r="Q2089" t="str">
        <f t="shared" si="65"/>
        <v>Graduate</v>
      </c>
    </row>
    <row r="2090" spans="1:17">
      <c r="A2090" s="2">
        <v>2893</v>
      </c>
      <c r="B2090" s="2">
        <v>120180</v>
      </c>
      <c r="C2090" s="2">
        <v>0</v>
      </c>
      <c r="D2090" s="2">
        <v>0</v>
      </c>
      <c r="E2090" s="2">
        <v>44</v>
      </c>
      <c r="F2090" s="2">
        <v>0</v>
      </c>
      <c r="G2090" s="2">
        <v>0</v>
      </c>
      <c r="H2090" s="2">
        <v>1</v>
      </c>
      <c r="I2090" s="2">
        <v>0</v>
      </c>
      <c r="J2090" s="2">
        <v>0</v>
      </c>
      <c r="K2090" s="2">
        <v>0</v>
      </c>
      <c r="L2090" s="2">
        <v>1</v>
      </c>
      <c r="M2090" s="2">
        <v>0</v>
      </c>
      <c r="N2090" s="2">
        <v>0</v>
      </c>
      <c r="O2090" s="2" t="s">
        <v>20</v>
      </c>
      <c r="P2090" s="2" t="str">
        <f t="shared" si="64"/>
        <v>Single</v>
      </c>
      <c r="Q2090" t="str">
        <f t="shared" si="65"/>
        <v>Graduate</v>
      </c>
    </row>
    <row r="2091" spans="1:17">
      <c r="A2091" s="2">
        <v>1428</v>
      </c>
      <c r="B2091" s="2">
        <v>120130</v>
      </c>
      <c r="C2091" s="2">
        <v>0</v>
      </c>
      <c r="D2091" s="2">
        <v>0</v>
      </c>
      <c r="E2091" s="2">
        <v>46</v>
      </c>
      <c r="F2091" s="2">
        <v>0</v>
      </c>
      <c r="G2091" s="2">
        <v>1</v>
      </c>
      <c r="H2091" s="2">
        <v>0</v>
      </c>
      <c r="I2091" s="2">
        <v>0</v>
      </c>
      <c r="J2091" s="2">
        <v>0</v>
      </c>
      <c r="K2091" s="2">
        <v>0</v>
      </c>
      <c r="L2091" s="2">
        <v>0</v>
      </c>
      <c r="M2091" s="2">
        <v>0</v>
      </c>
      <c r="N2091" s="2">
        <v>0</v>
      </c>
      <c r="O2091" s="2" t="s">
        <v>19</v>
      </c>
      <c r="P2091" s="2" t="str">
        <f t="shared" si="64"/>
        <v>Married</v>
      </c>
      <c r="Q2091" t="e">
        <f t="shared" si="65"/>
        <v>#N/A</v>
      </c>
    </row>
    <row r="2092" spans="1:17">
      <c r="A2092" s="2">
        <v>2152</v>
      </c>
      <c r="B2092" s="2">
        <v>120130</v>
      </c>
      <c r="C2092" s="2">
        <v>0</v>
      </c>
      <c r="D2092" s="2">
        <v>0</v>
      </c>
      <c r="E2092" s="2">
        <v>46</v>
      </c>
      <c r="F2092" s="2">
        <v>0</v>
      </c>
      <c r="G2092" s="2">
        <v>1</v>
      </c>
      <c r="H2092" s="2">
        <v>0</v>
      </c>
      <c r="I2092" s="2">
        <v>0</v>
      </c>
      <c r="J2092" s="2">
        <v>0</v>
      </c>
      <c r="K2092" s="2">
        <v>0</v>
      </c>
      <c r="L2092" s="2">
        <v>0</v>
      </c>
      <c r="M2092" s="2">
        <v>0</v>
      </c>
      <c r="N2092" s="2">
        <v>0</v>
      </c>
      <c r="O2092" s="2" t="s">
        <v>22</v>
      </c>
      <c r="P2092" s="2" t="str">
        <f t="shared" si="64"/>
        <v>Married</v>
      </c>
      <c r="Q2092" t="e">
        <f t="shared" si="65"/>
        <v>#N/A</v>
      </c>
    </row>
    <row r="2093" spans="1:17">
      <c r="A2093" s="2">
        <v>1365</v>
      </c>
      <c r="B2093" s="2">
        <v>119986</v>
      </c>
      <c r="C2093" s="2">
        <v>1</v>
      </c>
      <c r="D2093" s="2">
        <v>0</v>
      </c>
      <c r="E2093" s="2">
        <v>35</v>
      </c>
      <c r="F2093" s="2">
        <v>0</v>
      </c>
      <c r="G2093" s="2">
        <v>1</v>
      </c>
      <c r="H2093" s="2">
        <v>0</v>
      </c>
      <c r="I2093" s="2">
        <v>0</v>
      </c>
      <c r="J2093" s="2">
        <v>0</v>
      </c>
      <c r="K2093" s="2">
        <v>0</v>
      </c>
      <c r="L2093" s="2">
        <v>1</v>
      </c>
      <c r="M2093" s="2">
        <v>0</v>
      </c>
      <c r="N2093" s="2">
        <v>0</v>
      </c>
      <c r="O2093" s="2" t="s">
        <v>18</v>
      </c>
      <c r="P2093" s="2" t="str">
        <f t="shared" si="64"/>
        <v>Married</v>
      </c>
      <c r="Q2093" t="str">
        <f t="shared" si="65"/>
        <v>Graduate</v>
      </c>
    </row>
    <row r="2094" spans="1:17">
      <c r="A2094" s="2">
        <v>1643</v>
      </c>
      <c r="B2094" s="2">
        <v>119986</v>
      </c>
      <c r="C2094" s="2">
        <v>1</v>
      </c>
      <c r="D2094" s="2">
        <v>0</v>
      </c>
      <c r="E2094" s="2">
        <v>35</v>
      </c>
      <c r="F2094" s="2">
        <v>0</v>
      </c>
      <c r="G2094" s="2">
        <v>1</v>
      </c>
      <c r="H2094" s="2">
        <v>0</v>
      </c>
      <c r="I2094" s="2">
        <v>0</v>
      </c>
      <c r="J2094" s="2">
        <v>0</v>
      </c>
      <c r="K2094" s="2">
        <v>0</v>
      </c>
      <c r="L2094" s="2">
        <v>1</v>
      </c>
      <c r="M2094" s="2">
        <v>0</v>
      </c>
      <c r="N2094" s="2">
        <v>0</v>
      </c>
      <c r="O2094" s="2" t="s">
        <v>17</v>
      </c>
      <c r="P2094" s="2" t="str">
        <f t="shared" si="64"/>
        <v>Married</v>
      </c>
      <c r="Q2094" t="str">
        <f t="shared" si="65"/>
        <v>Graduate</v>
      </c>
    </row>
    <row r="2095" spans="1:17">
      <c r="A2095" s="2">
        <v>1400</v>
      </c>
      <c r="B2095" s="2">
        <v>119789</v>
      </c>
      <c r="C2095" s="2">
        <v>1</v>
      </c>
      <c r="D2095" s="2">
        <v>0</v>
      </c>
      <c r="E2095" s="2">
        <v>45</v>
      </c>
      <c r="F2095" s="2">
        <v>0</v>
      </c>
      <c r="G2095" s="2">
        <v>0</v>
      </c>
      <c r="H2095" s="2">
        <v>0</v>
      </c>
      <c r="I2095" s="2">
        <v>1</v>
      </c>
      <c r="J2095" s="2">
        <v>0</v>
      </c>
      <c r="K2095" s="2">
        <v>0</v>
      </c>
      <c r="L2095" s="2">
        <v>0</v>
      </c>
      <c r="M2095" s="2">
        <v>0</v>
      </c>
      <c r="N2095" s="2">
        <v>0</v>
      </c>
      <c r="O2095" s="2" t="s">
        <v>21</v>
      </c>
      <c r="P2095" s="2" t="str">
        <f t="shared" si="64"/>
        <v>Together</v>
      </c>
      <c r="Q2095" t="e">
        <f t="shared" si="65"/>
        <v>#N/A</v>
      </c>
    </row>
    <row r="2096" spans="1:17">
      <c r="A2096" s="2">
        <v>2505</v>
      </c>
      <c r="B2096" s="2">
        <v>119740</v>
      </c>
      <c r="C2096" s="2">
        <v>0</v>
      </c>
      <c r="D2096" s="2">
        <v>1</v>
      </c>
      <c r="E2096" s="2">
        <v>60</v>
      </c>
      <c r="F2096" s="2">
        <v>0</v>
      </c>
      <c r="G2096" s="2">
        <v>0</v>
      </c>
      <c r="H2096" s="2">
        <v>0</v>
      </c>
      <c r="I2096" s="2">
        <v>1</v>
      </c>
      <c r="J2096" s="2">
        <v>0</v>
      </c>
      <c r="K2096" s="2">
        <v>0</v>
      </c>
      <c r="L2096" s="2">
        <v>1</v>
      </c>
      <c r="M2096" s="2">
        <v>0</v>
      </c>
      <c r="N2096" s="2">
        <v>0</v>
      </c>
      <c r="O2096" s="2" t="s">
        <v>18</v>
      </c>
      <c r="P2096" s="2" t="str">
        <f t="shared" si="64"/>
        <v>Together</v>
      </c>
      <c r="Q2096" t="str">
        <f t="shared" si="65"/>
        <v>Graduate</v>
      </c>
    </row>
    <row r="2097" spans="1:17">
      <c r="A2097" s="2">
        <v>2248</v>
      </c>
      <c r="B2097" s="2">
        <v>119656</v>
      </c>
      <c r="C2097" s="2">
        <v>1</v>
      </c>
      <c r="D2097" s="2">
        <v>0</v>
      </c>
      <c r="E2097" s="2">
        <v>50</v>
      </c>
      <c r="F2097" s="2">
        <v>0</v>
      </c>
      <c r="G2097" s="2">
        <v>0</v>
      </c>
      <c r="H2097" s="2">
        <v>0</v>
      </c>
      <c r="I2097" s="2">
        <v>1</v>
      </c>
      <c r="J2097" s="2">
        <v>0</v>
      </c>
      <c r="K2097" s="2">
        <v>0</v>
      </c>
      <c r="L2097" s="2">
        <v>1</v>
      </c>
      <c r="M2097" s="2">
        <v>0</v>
      </c>
      <c r="N2097" s="2">
        <v>0</v>
      </c>
      <c r="O2097" s="2" t="s">
        <v>22</v>
      </c>
      <c r="P2097" s="2" t="str">
        <f t="shared" si="64"/>
        <v>Together</v>
      </c>
      <c r="Q2097" t="str">
        <f t="shared" si="65"/>
        <v>Graduate</v>
      </c>
    </row>
    <row r="2098" spans="1:17">
      <c r="A2098" s="2">
        <v>1532</v>
      </c>
      <c r="B2098" s="2">
        <v>119514</v>
      </c>
      <c r="C2098" s="2">
        <v>1</v>
      </c>
      <c r="D2098" s="2">
        <v>1</v>
      </c>
      <c r="E2098" s="2">
        <v>52</v>
      </c>
      <c r="F2098" s="2">
        <v>0</v>
      </c>
      <c r="G2098" s="2">
        <v>1</v>
      </c>
      <c r="H2098" s="2">
        <v>0</v>
      </c>
      <c r="I2098" s="2">
        <v>0</v>
      </c>
      <c r="J2098" s="2">
        <v>0</v>
      </c>
      <c r="K2098" s="2">
        <v>0</v>
      </c>
      <c r="L2098" s="2">
        <v>1</v>
      </c>
      <c r="M2098" s="2">
        <v>0</v>
      </c>
      <c r="N2098" s="2">
        <v>0</v>
      </c>
      <c r="O2098" s="2" t="s">
        <v>21</v>
      </c>
      <c r="P2098" s="2" t="str">
        <f t="shared" si="64"/>
        <v>Married</v>
      </c>
      <c r="Q2098" t="str">
        <f t="shared" si="65"/>
        <v>Graduate</v>
      </c>
    </row>
    <row r="2099" spans="1:17">
      <c r="A2099" s="2">
        <v>1989</v>
      </c>
      <c r="B2099" s="2">
        <v>119514</v>
      </c>
      <c r="C2099" s="2">
        <v>1</v>
      </c>
      <c r="D2099" s="2">
        <v>1</v>
      </c>
      <c r="E2099" s="2">
        <v>52</v>
      </c>
      <c r="F2099" s="2">
        <v>0</v>
      </c>
      <c r="G2099" s="2">
        <v>1</v>
      </c>
      <c r="H2099" s="2">
        <v>0</v>
      </c>
      <c r="I2099" s="2">
        <v>0</v>
      </c>
      <c r="J2099" s="2">
        <v>0</v>
      </c>
      <c r="K2099" s="2">
        <v>0</v>
      </c>
      <c r="L2099" s="2">
        <v>1</v>
      </c>
      <c r="M2099" s="2">
        <v>0</v>
      </c>
      <c r="N2099" s="2">
        <v>0</v>
      </c>
      <c r="O2099" s="2" t="s">
        <v>18</v>
      </c>
      <c r="P2099" s="2" t="str">
        <f t="shared" si="64"/>
        <v>Married</v>
      </c>
      <c r="Q2099" t="str">
        <f t="shared" si="65"/>
        <v>Graduate</v>
      </c>
    </row>
    <row r="2100" spans="1:17">
      <c r="A2100" s="2">
        <v>1114</v>
      </c>
      <c r="B2100" s="2">
        <v>119510</v>
      </c>
      <c r="C2100" s="2">
        <v>2</v>
      </c>
      <c r="D2100" s="2">
        <v>0</v>
      </c>
      <c r="E2100" s="2">
        <v>35</v>
      </c>
      <c r="F2100" s="2">
        <v>0</v>
      </c>
      <c r="G2100" s="2">
        <v>1</v>
      </c>
      <c r="H2100" s="2">
        <v>0</v>
      </c>
      <c r="I2100" s="2">
        <v>0</v>
      </c>
      <c r="J2100" s="2">
        <v>0</v>
      </c>
      <c r="K2100" s="2">
        <v>0</v>
      </c>
      <c r="L2100" s="2">
        <v>0</v>
      </c>
      <c r="M2100" s="2">
        <v>1</v>
      </c>
      <c r="N2100" s="2">
        <v>0</v>
      </c>
      <c r="O2100" s="2" t="s">
        <v>22</v>
      </c>
      <c r="P2100" s="2" t="str">
        <f t="shared" si="64"/>
        <v>Married</v>
      </c>
      <c r="Q2100" t="str">
        <f t="shared" si="65"/>
        <v>Master</v>
      </c>
    </row>
    <row r="2101" spans="1:17">
      <c r="A2101" s="2">
        <v>1848</v>
      </c>
      <c r="B2101" s="2">
        <v>119485</v>
      </c>
      <c r="C2101" s="2">
        <v>2</v>
      </c>
      <c r="D2101" s="2">
        <v>0</v>
      </c>
      <c r="E2101" s="2">
        <v>34</v>
      </c>
      <c r="F2101" s="2">
        <v>0</v>
      </c>
      <c r="G2101" s="2">
        <v>0</v>
      </c>
      <c r="H2101" s="2">
        <v>1</v>
      </c>
      <c r="I2101" s="2">
        <v>0</v>
      </c>
      <c r="J2101" s="2">
        <v>0</v>
      </c>
      <c r="K2101" s="2">
        <v>0</v>
      </c>
      <c r="L2101" s="2">
        <v>0</v>
      </c>
      <c r="M2101" s="2">
        <v>1</v>
      </c>
      <c r="N2101" s="2">
        <v>0</v>
      </c>
      <c r="O2101" s="2" t="s">
        <v>19</v>
      </c>
      <c r="P2101" s="2" t="str">
        <f t="shared" si="64"/>
        <v>Single</v>
      </c>
      <c r="Q2101" t="str">
        <f t="shared" si="65"/>
        <v>Master</v>
      </c>
    </row>
    <row r="2102" spans="1:17">
      <c r="A2102" s="2">
        <v>2604</v>
      </c>
      <c r="B2102" s="2">
        <v>119444</v>
      </c>
      <c r="C2102" s="2">
        <v>1</v>
      </c>
      <c r="D2102" s="2">
        <v>0</v>
      </c>
      <c r="E2102" s="2">
        <v>38</v>
      </c>
      <c r="F2102" s="2">
        <v>0</v>
      </c>
      <c r="G2102" s="2">
        <v>0</v>
      </c>
      <c r="H2102" s="2">
        <v>0</v>
      </c>
      <c r="I2102" s="2">
        <v>1</v>
      </c>
      <c r="J2102" s="2">
        <v>0</v>
      </c>
      <c r="K2102" s="2">
        <v>0</v>
      </c>
      <c r="L2102" s="2">
        <v>1</v>
      </c>
      <c r="M2102" s="2">
        <v>0</v>
      </c>
      <c r="N2102" s="2">
        <v>0</v>
      </c>
      <c r="O2102" s="2" t="s">
        <v>19</v>
      </c>
      <c r="P2102" s="2" t="str">
        <f t="shared" si="64"/>
        <v>Together</v>
      </c>
      <c r="Q2102" t="str">
        <f t="shared" si="65"/>
        <v>Graduate</v>
      </c>
    </row>
    <row r="2103" spans="1:17">
      <c r="A2103" s="2">
        <v>1824</v>
      </c>
      <c r="B2103" s="2">
        <v>119419</v>
      </c>
      <c r="C2103" s="2">
        <v>1</v>
      </c>
      <c r="D2103" s="2">
        <v>0</v>
      </c>
      <c r="E2103" s="2">
        <v>39</v>
      </c>
      <c r="F2103" s="2">
        <v>0</v>
      </c>
      <c r="G2103" s="2">
        <v>1</v>
      </c>
      <c r="H2103" s="2">
        <v>0</v>
      </c>
      <c r="I2103" s="2">
        <v>0</v>
      </c>
      <c r="J2103" s="2">
        <v>0</v>
      </c>
      <c r="K2103" s="2">
        <v>0</v>
      </c>
      <c r="L2103" s="2">
        <v>1</v>
      </c>
      <c r="M2103" s="2">
        <v>0</v>
      </c>
      <c r="N2103" s="2">
        <v>0</v>
      </c>
      <c r="O2103" s="2" t="s">
        <v>19</v>
      </c>
      <c r="P2103" s="2" t="str">
        <f t="shared" si="64"/>
        <v>Married</v>
      </c>
      <c r="Q2103" t="str">
        <f t="shared" si="65"/>
        <v>Graduate</v>
      </c>
    </row>
    <row r="2104" spans="1:17">
      <c r="A2104" s="2">
        <v>2458</v>
      </c>
      <c r="B2104" s="2">
        <v>119414</v>
      </c>
      <c r="C2104" s="2">
        <v>1</v>
      </c>
      <c r="D2104" s="2">
        <v>0</v>
      </c>
      <c r="E2104" s="2">
        <v>39</v>
      </c>
      <c r="F2104" s="2">
        <v>0</v>
      </c>
      <c r="G2104" s="2">
        <v>0</v>
      </c>
      <c r="H2104" s="2">
        <v>0</v>
      </c>
      <c r="I2104" s="2">
        <v>1</v>
      </c>
      <c r="J2104" s="2">
        <v>0</v>
      </c>
      <c r="K2104" s="2">
        <v>0</v>
      </c>
      <c r="L2104" s="2">
        <v>0</v>
      </c>
      <c r="M2104" s="2">
        <v>0</v>
      </c>
      <c r="N2104" s="2">
        <v>0</v>
      </c>
      <c r="O2104" s="2" t="s">
        <v>22</v>
      </c>
      <c r="P2104" s="2" t="str">
        <f t="shared" si="64"/>
        <v>Together</v>
      </c>
      <c r="Q2104" t="e">
        <f t="shared" si="65"/>
        <v>#N/A</v>
      </c>
    </row>
    <row r="2105" spans="1:17">
      <c r="A2105" s="2">
        <v>3108</v>
      </c>
      <c r="B2105" s="2">
        <v>119346</v>
      </c>
      <c r="C2105" s="2">
        <v>1</v>
      </c>
      <c r="D2105" s="2">
        <v>0</v>
      </c>
      <c r="E2105" s="2">
        <v>46</v>
      </c>
      <c r="F2105" s="2">
        <v>1</v>
      </c>
      <c r="G2105" s="2">
        <v>0</v>
      </c>
      <c r="H2105" s="2">
        <v>0</v>
      </c>
      <c r="I2105" s="2">
        <v>0</v>
      </c>
      <c r="J2105" s="2">
        <v>0</v>
      </c>
      <c r="K2105" s="2">
        <v>0</v>
      </c>
      <c r="L2105" s="2">
        <v>1</v>
      </c>
      <c r="M2105" s="2">
        <v>0</v>
      </c>
      <c r="N2105" s="2">
        <v>0</v>
      </c>
      <c r="O2105" s="2" t="s">
        <v>19</v>
      </c>
      <c r="P2105" s="2" t="str">
        <f t="shared" si="64"/>
        <v>Divorced</v>
      </c>
      <c r="Q2105" t="str">
        <f t="shared" si="65"/>
        <v>Graduate</v>
      </c>
    </row>
    <row r="2106" spans="1:17">
      <c r="A2106" s="2">
        <v>1780</v>
      </c>
      <c r="B2106" s="2">
        <v>119329</v>
      </c>
      <c r="C2106" s="2">
        <v>1</v>
      </c>
      <c r="D2106" s="2">
        <v>0</v>
      </c>
      <c r="E2106" s="2">
        <v>52</v>
      </c>
      <c r="F2106" s="2">
        <v>0</v>
      </c>
      <c r="G2106" s="2">
        <v>1</v>
      </c>
      <c r="H2106" s="2">
        <v>0</v>
      </c>
      <c r="I2106" s="2">
        <v>0</v>
      </c>
      <c r="J2106" s="2">
        <v>0</v>
      </c>
      <c r="K2106" s="2">
        <v>0</v>
      </c>
      <c r="L2106" s="2">
        <v>1</v>
      </c>
      <c r="M2106" s="2">
        <v>0</v>
      </c>
      <c r="N2106" s="2">
        <v>0</v>
      </c>
      <c r="O2106" s="2" t="s">
        <v>22</v>
      </c>
      <c r="P2106" s="2" t="str">
        <f t="shared" si="64"/>
        <v>Married</v>
      </c>
      <c r="Q2106" t="str">
        <f t="shared" si="65"/>
        <v>Graduate</v>
      </c>
    </row>
    <row r="2107" spans="1:17">
      <c r="A2107" s="2">
        <v>2459</v>
      </c>
      <c r="B2107" s="2">
        <v>119107</v>
      </c>
      <c r="C2107" s="2">
        <v>1</v>
      </c>
      <c r="D2107" s="2">
        <v>0</v>
      </c>
      <c r="E2107" s="2">
        <v>40</v>
      </c>
      <c r="F2107" s="2">
        <v>0</v>
      </c>
      <c r="G2107" s="2">
        <v>1</v>
      </c>
      <c r="H2107" s="2">
        <v>0</v>
      </c>
      <c r="I2107" s="2">
        <v>0</v>
      </c>
      <c r="J2107" s="2">
        <v>0</v>
      </c>
      <c r="K2107" s="2">
        <v>0</v>
      </c>
      <c r="L2107" s="2">
        <v>1</v>
      </c>
      <c r="M2107" s="2">
        <v>0</v>
      </c>
      <c r="N2107" s="2">
        <v>0</v>
      </c>
      <c r="O2107" s="2" t="s">
        <v>17</v>
      </c>
      <c r="P2107" s="2" t="str">
        <f t="shared" si="64"/>
        <v>Married</v>
      </c>
      <c r="Q2107" t="str">
        <f t="shared" si="65"/>
        <v>Graduate</v>
      </c>
    </row>
    <row r="2108" spans="1:17">
      <c r="A2108" s="2">
        <v>1703</v>
      </c>
      <c r="B2108" s="2">
        <v>118988</v>
      </c>
      <c r="C2108" s="2">
        <v>1</v>
      </c>
      <c r="D2108" s="2">
        <v>0</v>
      </c>
      <c r="E2108" s="2">
        <v>36</v>
      </c>
      <c r="F2108" s="2">
        <v>0</v>
      </c>
      <c r="G2108" s="2">
        <v>1</v>
      </c>
      <c r="H2108" s="2">
        <v>0</v>
      </c>
      <c r="I2108" s="2">
        <v>0</v>
      </c>
      <c r="J2108" s="2">
        <v>0</v>
      </c>
      <c r="K2108" s="2">
        <v>0</v>
      </c>
      <c r="L2108" s="2">
        <v>0</v>
      </c>
      <c r="M2108" s="2">
        <v>0</v>
      </c>
      <c r="N2108" s="2">
        <v>1</v>
      </c>
      <c r="O2108" s="2" t="s">
        <v>17</v>
      </c>
      <c r="P2108" s="2" t="str">
        <f t="shared" si="64"/>
        <v>Married</v>
      </c>
      <c r="Q2108" t="str">
        <f t="shared" si="65"/>
        <v>PhD</v>
      </c>
    </row>
    <row r="2109" spans="1:17">
      <c r="A2109" s="2">
        <v>1596</v>
      </c>
      <c r="B2109" s="2">
        <v>118978</v>
      </c>
      <c r="C2109" s="2">
        <v>1</v>
      </c>
      <c r="D2109" s="2">
        <v>0</v>
      </c>
      <c r="E2109" s="2">
        <v>47</v>
      </c>
      <c r="F2109" s="2">
        <v>0</v>
      </c>
      <c r="G2109" s="2">
        <v>1</v>
      </c>
      <c r="H2109" s="2">
        <v>0</v>
      </c>
      <c r="I2109" s="2">
        <v>0</v>
      </c>
      <c r="J2109" s="2">
        <v>0</v>
      </c>
      <c r="K2109" s="2">
        <v>1</v>
      </c>
      <c r="L2109" s="2">
        <v>0</v>
      </c>
      <c r="M2109" s="2">
        <v>0</v>
      </c>
      <c r="N2109" s="2">
        <v>0</v>
      </c>
      <c r="O2109" s="2" t="s">
        <v>19</v>
      </c>
      <c r="P2109" s="2" t="str">
        <f t="shared" si="64"/>
        <v>Married</v>
      </c>
      <c r="Q2109" t="str">
        <f t="shared" si="65"/>
        <v>Basic</v>
      </c>
    </row>
    <row r="2110" spans="1:17">
      <c r="A2110" s="2">
        <v>2323</v>
      </c>
      <c r="B2110" s="2">
        <v>118929</v>
      </c>
      <c r="C2110" s="2">
        <v>0</v>
      </c>
      <c r="D2110" s="2">
        <v>0</v>
      </c>
      <c r="E2110" s="2">
        <v>30</v>
      </c>
      <c r="F2110" s="2">
        <v>0</v>
      </c>
      <c r="G2110" s="2">
        <v>1</v>
      </c>
      <c r="H2110" s="2">
        <v>0</v>
      </c>
      <c r="I2110" s="2">
        <v>0</v>
      </c>
      <c r="J2110" s="2">
        <v>0</v>
      </c>
      <c r="K2110" s="2">
        <v>0</v>
      </c>
      <c r="L2110" s="2">
        <v>1</v>
      </c>
      <c r="M2110" s="2">
        <v>0</v>
      </c>
      <c r="N2110" s="2">
        <v>0</v>
      </c>
      <c r="O2110" s="2" t="s">
        <v>20</v>
      </c>
      <c r="P2110" s="2" t="str">
        <f t="shared" si="64"/>
        <v>Married</v>
      </c>
      <c r="Q2110" t="str">
        <f t="shared" si="65"/>
        <v>Graduate</v>
      </c>
    </row>
    <row r="2111" spans="1:17">
      <c r="A2111" s="2">
        <v>2891</v>
      </c>
      <c r="B2111" s="2">
        <v>118929</v>
      </c>
      <c r="C2111" s="2">
        <v>0</v>
      </c>
      <c r="D2111" s="2">
        <v>0</v>
      </c>
      <c r="E2111" s="2">
        <v>30</v>
      </c>
      <c r="F2111" s="2">
        <v>0</v>
      </c>
      <c r="G2111" s="2">
        <v>1</v>
      </c>
      <c r="H2111" s="2">
        <v>0</v>
      </c>
      <c r="I2111" s="2">
        <v>0</v>
      </c>
      <c r="J2111" s="2">
        <v>0</v>
      </c>
      <c r="K2111" s="2">
        <v>0</v>
      </c>
      <c r="L2111" s="2">
        <v>1</v>
      </c>
      <c r="M2111" s="2">
        <v>0</v>
      </c>
      <c r="N2111" s="2">
        <v>0</v>
      </c>
      <c r="O2111" s="2" t="s">
        <v>17</v>
      </c>
      <c r="P2111" s="2" t="str">
        <f t="shared" si="64"/>
        <v>Married</v>
      </c>
      <c r="Q2111" t="str">
        <f t="shared" si="65"/>
        <v>Graduate</v>
      </c>
    </row>
    <row r="2112" spans="1:17">
      <c r="A2112" s="2">
        <v>3172</v>
      </c>
      <c r="B2112" s="2">
        <v>118929</v>
      </c>
      <c r="C2112" s="2">
        <v>0</v>
      </c>
      <c r="D2112" s="2">
        <v>0</v>
      </c>
      <c r="E2112" s="2">
        <v>30</v>
      </c>
      <c r="F2112" s="2">
        <v>0</v>
      </c>
      <c r="G2112" s="2">
        <v>1</v>
      </c>
      <c r="H2112" s="2">
        <v>0</v>
      </c>
      <c r="I2112" s="2">
        <v>0</v>
      </c>
      <c r="J2112" s="2">
        <v>0</v>
      </c>
      <c r="K2112" s="2">
        <v>0</v>
      </c>
      <c r="L2112" s="2">
        <v>1</v>
      </c>
      <c r="M2112" s="2">
        <v>0</v>
      </c>
      <c r="N2112" s="2">
        <v>0</v>
      </c>
      <c r="O2112" s="2" t="s">
        <v>22</v>
      </c>
      <c r="P2112" s="2" t="str">
        <f t="shared" si="64"/>
        <v>Married</v>
      </c>
      <c r="Q2112" t="str">
        <f t="shared" si="65"/>
        <v>Graduate</v>
      </c>
    </row>
    <row r="2113" spans="1:17">
      <c r="A2113" s="2">
        <v>1193</v>
      </c>
      <c r="B2113" s="2">
        <v>118890</v>
      </c>
      <c r="C2113" s="2">
        <v>0</v>
      </c>
      <c r="D2113" s="2">
        <v>0</v>
      </c>
      <c r="E2113" s="2">
        <v>36</v>
      </c>
      <c r="F2113" s="2">
        <v>0</v>
      </c>
      <c r="G2113" s="2">
        <v>0</v>
      </c>
      <c r="H2113" s="2">
        <v>1</v>
      </c>
      <c r="I2113" s="2">
        <v>0</v>
      </c>
      <c r="J2113" s="2">
        <v>0</v>
      </c>
      <c r="K2113" s="2">
        <v>0</v>
      </c>
      <c r="L2113" s="2">
        <v>0</v>
      </c>
      <c r="M2113" s="2">
        <v>1</v>
      </c>
      <c r="N2113" s="2">
        <v>0</v>
      </c>
      <c r="O2113" s="2" t="s">
        <v>17</v>
      </c>
      <c r="P2113" s="2" t="str">
        <f t="shared" si="64"/>
        <v>Single</v>
      </c>
      <c r="Q2113" t="str">
        <f t="shared" si="65"/>
        <v>Master</v>
      </c>
    </row>
    <row r="2114" spans="1:17">
      <c r="A2114" s="2">
        <v>2597</v>
      </c>
      <c r="B2114" s="2">
        <v>118793</v>
      </c>
      <c r="C2114" s="2">
        <v>1</v>
      </c>
      <c r="D2114" s="2">
        <v>0</v>
      </c>
      <c r="E2114" s="2">
        <v>49</v>
      </c>
      <c r="F2114" s="2">
        <v>0</v>
      </c>
      <c r="G2114" s="2">
        <v>1</v>
      </c>
      <c r="H2114" s="2">
        <v>0</v>
      </c>
      <c r="I2114" s="2">
        <v>0</v>
      </c>
      <c r="J2114" s="2">
        <v>0</v>
      </c>
      <c r="K2114" s="2">
        <v>0</v>
      </c>
      <c r="L2114" s="2">
        <v>1</v>
      </c>
      <c r="M2114" s="2">
        <v>0</v>
      </c>
      <c r="N2114" s="2">
        <v>0</v>
      </c>
      <c r="O2114" s="2" t="s">
        <v>17</v>
      </c>
      <c r="P2114" s="2" t="str">
        <f t="shared" si="64"/>
        <v>Married</v>
      </c>
      <c r="Q2114" t="str">
        <f t="shared" si="65"/>
        <v>Graduate</v>
      </c>
    </row>
    <row r="2115" spans="1:17">
      <c r="A2115" s="2">
        <v>2689</v>
      </c>
      <c r="B2115" s="2">
        <v>118746</v>
      </c>
      <c r="C2115" s="2">
        <v>1</v>
      </c>
      <c r="D2115" s="2">
        <v>0</v>
      </c>
      <c r="E2115" s="2">
        <v>28</v>
      </c>
      <c r="F2115" s="2">
        <v>0</v>
      </c>
      <c r="G2115" s="2">
        <v>0</v>
      </c>
      <c r="H2115" s="2">
        <v>1</v>
      </c>
      <c r="I2115" s="2">
        <v>0</v>
      </c>
      <c r="J2115" s="2">
        <v>0</v>
      </c>
      <c r="K2115" s="2">
        <v>1</v>
      </c>
      <c r="L2115" s="2">
        <v>0</v>
      </c>
      <c r="M2115" s="2">
        <v>0</v>
      </c>
      <c r="N2115" s="2">
        <v>0</v>
      </c>
      <c r="O2115" s="2" t="s">
        <v>20</v>
      </c>
      <c r="P2115" s="2" t="str">
        <f t="shared" ref="P2115:P2178" si="66">IF(F2115=1, "Divorced", IF(G2115=1, "Married", IF(H2115=1, "Single", IF(I2115=1, "Together",IF(J2115=1, "Widow",NA())))))</f>
        <v>Single</v>
      </c>
      <c r="Q2115" t="str">
        <f t="shared" ref="Q2115:Q2178" si="67">IF(K2115=1, "Basic", IF(L2115=1, "Graduate", IF(M2115=1, "Master",IF(N2115=1, "PhD",NA()))))</f>
        <v>Basic</v>
      </c>
    </row>
    <row r="2116" spans="1:17">
      <c r="A2116" s="2">
        <v>1245</v>
      </c>
      <c r="B2116" s="2">
        <v>118701</v>
      </c>
      <c r="C2116" s="2">
        <v>1</v>
      </c>
      <c r="D2116" s="2">
        <v>1</v>
      </c>
      <c r="E2116" s="2">
        <v>56</v>
      </c>
      <c r="F2116" s="2">
        <v>0</v>
      </c>
      <c r="G2116" s="2">
        <v>0</v>
      </c>
      <c r="H2116" s="2">
        <v>1</v>
      </c>
      <c r="I2116" s="2">
        <v>0</v>
      </c>
      <c r="J2116" s="2">
        <v>0</v>
      </c>
      <c r="K2116" s="2">
        <v>0</v>
      </c>
      <c r="L2116" s="2">
        <v>1</v>
      </c>
      <c r="M2116" s="2">
        <v>0</v>
      </c>
      <c r="N2116" s="2">
        <v>0</v>
      </c>
      <c r="O2116" s="2" t="s">
        <v>18</v>
      </c>
      <c r="P2116" s="2" t="str">
        <f t="shared" si="66"/>
        <v>Single</v>
      </c>
      <c r="Q2116" t="str">
        <f t="shared" si="67"/>
        <v>Graduate</v>
      </c>
    </row>
    <row r="2117" spans="1:17">
      <c r="A2117" s="2">
        <v>2782</v>
      </c>
      <c r="B2117" s="2">
        <v>118701</v>
      </c>
      <c r="C2117" s="2">
        <v>1</v>
      </c>
      <c r="D2117" s="2">
        <v>1</v>
      </c>
      <c r="E2117" s="2">
        <v>56</v>
      </c>
      <c r="F2117" s="2">
        <v>0</v>
      </c>
      <c r="G2117" s="2">
        <v>0</v>
      </c>
      <c r="H2117" s="2">
        <v>1</v>
      </c>
      <c r="I2117" s="2">
        <v>0</v>
      </c>
      <c r="J2117" s="2">
        <v>0</v>
      </c>
      <c r="K2117" s="2">
        <v>0</v>
      </c>
      <c r="L2117" s="2">
        <v>1</v>
      </c>
      <c r="M2117" s="2">
        <v>0</v>
      </c>
      <c r="N2117" s="2">
        <v>0</v>
      </c>
      <c r="O2117" s="2" t="s">
        <v>22</v>
      </c>
      <c r="P2117" s="2" t="str">
        <f t="shared" si="66"/>
        <v>Single</v>
      </c>
      <c r="Q2117" t="str">
        <f t="shared" si="67"/>
        <v>Graduate</v>
      </c>
    </row>
    <row r="2118" spans="1:17">
      <c r="A2118" s="2">
        <v>1647</v>
      </c>
      <c r="B2118" s="2">
        <v>118690</v>
      </c>
      <c r="C2118" s="2">
        <v>0</v>
      </c>
      <c r="D2118" s="2">
        <v>0</v>
      </c>
      <c r="E2118" s="2">
        <v>61</v>
      </c>
      <c r="F2118" s="2">
        <v>0</v>
      </c>
      <c r="G2118" s="2">
        <v>1</v>
      </c>
      <c r="H2118" s="2">
        <v>0</v>
      </c>
      <c r="I2118" s="2">
        <v>0</v>
      </c>
      <c r="J2118" s="2">
        <v>0</v>
      </c>
      <c r="K2118" s="2">
        <v>0</v>
      </c>
      <c r="L2118" s="2">
        <v>1</v>
      </c>
      <c r="M2118" s="2">
        <v>0</v>
      </c>
      <c r="N2118" s="2">
        <v>0</v>
      </c>
      <c r="O2118" s="2" t="s">
        <v>18</v>
      </c>
      <c r="P2118" s="2" t="str">
        <f t="shared" si="66"/>
        <v>Married</v>
      </c>
      <c r="Q2118" t="str">
        <f t="shared" si="67"/>
        <v>Graduate</v>
      </c>
    </row>
    <row r="2119" spans="1:17">
      <c r="A2119" s="2">
        <v>2400</v>
      </c>
      <c r="B2119" s="2">
        <v>118690</v>
      </c>
      <c r="C2119" s="2">
        <v>0</v>
      </c>
      <c r="D2119" s="2">
        <v>0</v>
      </c>
      <c r="E2119" s="2">
        <v>61</v>
      </c>
      <c r="F2119" s="2">
        <v>0</v>
      </c>
      <c r="G2119" s="2">
        <v>1</v>
      </c>
      <c r="H2119" s="2">
        <v>0</v>
      </c>
      <c r="I2119" s="2">
        <v>0</v>
      </c>
      <c r="J2119" s="2">
        <v>0</v>
      </c>
      <c r="K2119" s="2">
        <v>0</v>
      </c>
      <c r="L2119" s="2">
        <v>1</v>
      </c>
      <c r="M2119" s="2">
        <v>0</v>
      </c>
      <c r="N2119" s="2">
        <v>0</v>
      </c>
      <c r="O2119" s="2" t="s">
        <v>19</v>
      </c>
      <c r="P2119" s="2" t="str">
        <f t="shared" si="66"/>
        <v>Married</v>
      </c>
      <c r="Q2119" t="str">
        <f t="shared" si="67"/>
        <v>Graduate</v>
      </c>
    </row>
    <row r="2120" spans="1:17">
      <c r="A2120" s="2">
        <v>2706</v>
      </c>
      <c r="B2120" s="2">
        <v>118690</v>
      </c>
      <c r="C2120" s="2">
        <v>0</v>
      </c>
      <c r="D2120" s="2">
        <v>0</v>
      </c>
      <c r="E2120" s="2">
        <v>61</v>
      </c>
      <c r="F2120" s="2">
        <v>0</v>
      </c>
      <c r="G2120" s="2">
        <v>1</v>
      </c>
      <c r="H2120" s="2">
        <v>0</v>
      </c>
      <c r="I2120" s="2">
        <v>0</v>
      </c>
      <c r="J2120" s="2">
        <v>0</v>
      </c>
      <c r="K2120" s="2">
        <v>0</v>
      </c>
      <c r="L2120" s="2">
        <v>1</v>
      </c>
      <c r="M2120" s="2">
        <v>0</v>
      </c>
      <c r="N2120" s="2">
        <v>0</v>
      </c>
      <c r="O2120" s="2" t="s">
        <v>19</v>
      </c>
      <c r="P2120" s="2" t="str">
        <f t="shared" si="66"/>
        <v>Married</v>
      </c>
      <c r="Q2120" t="str">
        <f t="shared" si="67"/>
        <v>Graduate</v>
      </c>
    </row>
    <row r="2121" spans="1:17">
      <c r="A2121" s="2">
        <v>1025</v>
      </c>
      <c r="B2121" s="2">
        <v>118589</v>
      </c>
      <c r="C2121" s="2">
        <v>0</v>
      </c>
      <c r="D2121" s="2">
        <v>0</v>
      </c>
      <c r="E2121" s="2">
        <v>51</v>
      </c>
      <c r="F2121" s="2">
        <v>0</v>
      </c>
      <c r="G2121" s="2">
        <v>0</v>
      </c>
      <c r="H2121" s="2">
        <v>1</v>
      </c>
      <c r="I2121" s="2">
        <v>0</v>
      </c>
      <c r="J2121" s="2">
        <v>0</v>
      </c>
      <c r="K2121" s="2">
        <v>0</v>
      </c>
      <c r="L2121" s="2">
        <v>1</v>
      </c>
      <c r="M2121" s="2">
        <v>0</v>
      </c>
      <c r="N2121" s="2">
        <v>0</v>
      </c>
      <c r="O2121" s="2" t="s">
        <v>17</v>
      </c>
      <c r="P2121" s="2" t="str">
        <f t="shared" si="66"/>
        <v>Single</v>
      </c>
      <c r="Q2121" t="str">
        <f t="shared" si="67"/>
        <v>Graduate</v>
      </c>
    </row>
    <row r="2122" spans="1:17">
      <c r="A2122" s="2">
        <v>1406</v>
      </c>
      <c r="B2122" s="2">
        <v>118492</v>
      </c>
      <c r="C2122" s="2">
        <v>1</v>
      </c>
      <c r="D2122" s="2">
        <v>0</v>
      </c>
      <c r="E2122" s="2">
        <v>38</v>
      </c>
      <c r="F2122" s="2">
        <v>0</v>
      </c>
      <c r="G2122" s="2">
        <v>0</v>
      </c>
      <c r="H2122" s="2">
        <v>0</v>
      </c>
      <c r="I2122" s="2">
        <v>1</v>
      </c>
      <c r="J2122" s="2">
        <v>0</v>
      </c>
      <c r="K2122" s="2">
        <v>0</v>
      </c>
      <c r="L2122" s="2">
        <v>0</v>
      </c>
      <c r="M2122" s="2">
        <v>1</v>
      </c>
      <c r="N2122" s="2">
        <v>0</v>
      </c>
      <c r="O2122" s="2" t="s">
        <v>21</v>
      </c>
      <c r="P2122" s="2" t="str">
        <f t="shared" si="66"/>
        <v>Together</v>
      </c>
      <c r="Q2122" t="str">
        <f t="shared" si="67"/>
        <v>Master</v>
      </c>
    </row>
    <row r="2123" spans="1:17">
      <c r="A2123" s="2">
        <v>2304</v>
      </c>
      <c r="B2123" s="2">
        <v>118393</v>
      </c>
      <c r="C2123" s="2">
        <v>1</v>
      </c>
      <c r="D2123" s="2">
        <v>0</v>
      </c>
      <c r="E2123" s="2">
        <v>46</v>
      </c>
      <c r="F2123" s="2">
        <v>0</v>
      </c>
      <c r="G2123" s="2">
        <v>1</v>
      </c>
      <c r="H2123" s="2">
        <v>0</v>
      </c>
      <c r="I2123" s="2">
        <v>0</v>
      </c>
      <c r="J2123" s="2">
        <v>0</v>
      </c>
      <c r="K2123" s="2">
        <v>1</v>
      </c>
      <c r="L2123" s="2">
        <v>0</v>
      </c>
      <c r="M2123" s="2">
        <v>0</v>
      </c>
      <c r="N2123" s="2">
        <v>0</v>
      </c>
      <c r="O2123" s="2" t="s">
        <v>19</v>
      </c>
      <c r="P2123" s="2" t="str">
        <f t="shared" si="66"/>
        <v>Married</v>
      </c>
      <c r="Q2123" t="str">
        <f t="shared" si="67"/>
        <v>Basic</v>
      </c>
    </row>
    <row r="2124" spans="1:17">
      <c r="A2124" s="2">
        <v>2677</v>
      </c>
      <c r="B2124" s="2">
        <v>118358</v>
      </c>
      <c r="C2124" s="2">
        <v>1</v>
      </c>
      <c r="D2124" s="2">
        <v>0</v>
      </c>
      <c r="E2124" s="2">
        <v>31</v>
      </c>
      <c r="F2124" s="2">
        <v>0</v>
      </c>
      <c r="G2124" s="2">
        <v>0</v>
      </c>
      <c r="H2124" s="2">
        <v>1</v>
      </c>
      <c r="I2124" s="2">
        <v>0</v>
      </c>
      <c r="J2124" s="2">
        <v>0</v>
      </c>
      <c r="K2124" s="2">
        <v>0</v>
      </c>
      <c r="L2124" s="2">
        <v>1</v>
      </c>
      <c r="M2124" s="2">
        <v>0</v>
      </c>
      <c r="N2124" s="2">
        <v>0</v>
      </c>
      <c r="O2124" s="2" t="s">
        <v>20</v>
      </c>
      <c r="P2124" s="2" t="str">
        <f t="shared" si="66"/>
        <v>Single</v>
      </c>
      <c r="Q2124" t="str">
        <f t="shared" si="67"/>
        <v>Graduate</v>
      </c>
    </row>
    <row r="2125" spans="1:17">
      <c r="A2125" s="2">
        <v>2188</v>
      </c>
      <c r="B2125" s="2">
        <v>118351</v>
      </c>
      <c r="C2125" s="2">
        <v>0</v>
      </c>
      <c r="D2125" s="2">
        <v>0</v>
      </c>
      <c r="E2125" s="2">
        <v>30</v>
      </c>
      <c r="F2125" s="2">
        <v>0</v>
      </c>
      <c r="G2125" s="2">
        <v>1</v>
      </c>
      <c r="H2125" s="2">
        <v>0</v>
      </c>
      <c r="I2125" s="2">
        <v>0</v>
      </c>
      <c r="J2125" s="2">
        <v>0</v>
      </c>
      <c r="K2125" s="2">
        <v>0</v>
      </c>
      <c r="L2125" s="2">
        <v>1</v>
      </c>
      <c r="M2125" s="2">
        <v>0</v>
      </c>
      <c r="N2125" s="2">
        <v>0</v>
      </c>
      <c r="O2125" s="2" t="s">
        <v>22</v>
      </c>
      <c r="P2125" s="2" t="str">
        <f t="shared" si="66"/>
        <v>Married</v>
      </c>
      <c r="Q2125" t="str">
        <f t="shared" si="67"/>
        <v>Graduate</v>
      </c>
    </row>
    <row r="2126" spans="1:17">
      <c r="A2126" s="2">
        <v>2332</v>
      </c>
      <c r="B2126" s="2">
        <v>118227</v>
      </c>
      <c r="C2126" s="2">
        <v>1</v>
      </c>
      <c r="D2126" s="2">
        <v>0</v>
      </c>
      <c r="E2126" s="2">
        <v>33</v>
      </c>
      <c r="F2126" s="2">
        <v>0</v>
      </c>
      <c r="G2126" s="2">
        <v>0</v>
      </c>
      <c r="H2126" s="2">
        <v>0</v>
      </c>
      <c r="I2126" s="2">
        <v>1</v>
      </c>
      <c r="J2126" s="2">
        <v>0</v>
      </c>
      <c r="K2126" s="2">
        <v>0</v>
      </c>
      <c r="L2126" s="2">
        <v>1</v>
      </c>
      <c r="M2126" s="2">
        <v>0</v>
      </c>
      <c r="N2126" s="2">
        <v>0</v>
      </c>
      <c r="O2126" s="2" t="s">
        <v>22</v>
      </c>
      <c r="P2126" s="2" t="str">
        <f t="shared" si="66"/>
        <v>Together</v>
      </c>
      <c r="Q2126" t="str">
        <f t="shared" si="67"/>
        <v>Graduate</v>
      </c>
    </row>
    <row r="2127" spans="1:17">
      <c r="A2127" s="2">
        <v>2669</v>
      </c>
      <c r="B2127" s="2">
        <v>118222</v>
      </c>
      <c r="C2127" s="2">
        <v>0</v>
      </c>
      <c r="D2127" s="2">
        <v>0</v>
      </c>
      <c r="E2127" s="2">
        <v>30</v>
      </c>
      <c r="F2127" s="2">
        <v>0</v>
      </c>
      <c r="G2127" s="2">
        <v>1</v>
      </c>
      <c r="H2127" s="2">
        <v>0</v>
      </c>
      <c r="I2127" s="2">
        <v>0</v>
      </c>
      <c r="J2127" s="2">
        <v>0</v>
      </c>
      <c r="K2127" s="2">
        <v>0</v>
      </c>
      <c r="L2127" s="2">
        <v>1</v>
      </c>
      <c r="M2127" s="2">
        <v>0</v>
      </c>
      <c r="N2127" s="2">
        <v>0</v>
      </c>
      <c r="O2127" s="2" t="s">
        <v>17</v>
      </c>
      <c r="P2127" s="2" t="str">
        <f t="shared" si="66"/>
        <v>Married</v>
      </c>
      <c r="Q2127" t="str">
        <f t="shared" si="67"/>
        <v>Graduate</v>
      </c>
    </row>
    <row r="2128" spans="1:17">
      <c r="A2128" s="2">
        <v>2667</v>
      </c>
      <c r="B2128" s="2">
        <v>118169</v>
      </c>
      <c r="C2128" s="2">
        <v>1</v>
      </c>
      <c r="D2128" s="2">
        <v>0</v>
      </c>
      <c r="E2128" s="2">
        <v>35</v>
      </c>
      <c r="F2128" s="2">
        <v>0</v>
      </c>
      <c r="G2128" s="2">
        <v>1</v>
      </c>
      <c r="H2128" s="2">
        <v>0</v>
      </c>
      <c r="I2128" s="2">
        <v>0</v>
      </c>
      <c r="J2128" s="2">
        <v>0</v>
      </c>
      <c r="K2128" s="2">
        <v>0</v>
      </c>
      <c r="L2128" s="2">
        <v>0</v>
      </c>
      <c r="M2128" s="2">
        <v>0</v>
      </c>
      <c r="N2128" s="2">
        <v>1</v>
      </c>
      <c r="O2128" s="2" t="s">
        <v>18</v>
      </c>
      <c r="P2128" s="2" t="str">
        <f t="shared" si="66"/>
        <v>Married</v>
      </c>
      <c r="Q2128" t="str">
        <f t="shared" si="67"/>
        <v>PhD</v>
      </c>
    </row>
    <row r="2129" spans="1:17">
      <c r="A2129" s="2">
        <v>1426</v>
      </c>
      <c r="B2129" s="2">
        <v>118100</v>
      </c>
      <c r="C2129" s="2">
        <v>0</v>
      </c>
      <c r="D2129" s="2">
        <v>0</v>
      </c>
      <c r="E2129" s="2">
        <v>74</v>
      </c>
      <c r="F2129" s="2">
        <v>0</v>
      </c>
      <c r="G2129" s="2">
        <v>1</v>
      </c>
      <c r="H2129" s="2">
        <v>0</v>
      </c>
      <c r="I2129" s="2">
        <v>0</v>
      </c>
      <c r="J2129" s="2">
        <v>0</v>
      </c>
      <c r="K2129" s="2">
        <v>0</v>
      </c>
      <c r="L2129" s="2">
        <v>1</v>
      </c>
      <c r="M2129" s="2">
        <v>0</v>
      </c>
      <c r="N2129" s="2">
        <v>0</v>
      </c>
      <c r="O2129" s="2" t="s">
        <v>22</v>
      </c>
      <c r="P2129" s="2" t="str">
        <f t="shared" si="66"/>
        <v>Married</v>
      </c>
      <c r="Q2129" t="str">
        <f t="shared" si="67"/>
        <v>Graduate</v>
      </c>
    </row>
    <row r="2130" spans="1:17">
      <c r="A2130" s="2">
        <v>2695</v>
      </c>
      <c r="B2130" s="2">
        <v>117688</v>
      </c>
      <c r="C2130" s="2">
        <v>1</v>
      </c>
      <c r="D2130" s="2">
        <v>0</v>
      </c>
      <c r="E2130" s="2">
        <v>41</v>
      </c>
      <c r="F2130" s="2">
        <v>0</v>
      </c>
      <c r="G2130" s="2">
        <v>1</v>
      </c>
      <c r="H2130" s="2">
        <v>0</v>
      </c>
      <c r="I2130" s="2">
        <v>0</v>
      </c>
      <c r="J2130" s="2">
        <v>0</v>
      </c>
      <c r="K2130" s="2">
        <v>0</v>
      </c>
      <c r="L2130" s="2">
        <v>1</v>
      </c>
      <c r="M2130" s="2">
        <v>0</v>
      </c>
      <c r="N2130" s="2">
        <v>0</v>
      </c>
      <c r="O2130" s="2" t="s">
        <v>20</v>
      </c>
      <c r="P2130" s="2" t="str">
        <f t="shared" si="66"/>
        <v>Married</v>
      </c>
      <c r="Q2130" t="str">
        <f t="shared" si="67"/>
        <v>Graduate</v>
      </c>
    </row>
    <row r="2131" spans="1:17">
      <c r="A2131" s="2">
        <v>3007</v>
      </c>
      <c r="B2131" s="2">
        <v>117649</v>
      </c>
      <c r="C2131" s="2">
        <v>1</v>
      </c>
      <c r="D2131" s="2">
        <v>0</v>
      </c>
      <c r="E2131" s="2">
        <v>44</v>
      </c>
      <c r="F2131" s="2">
        <v>0</v>
      </c>
      <c r="G2131" s="2">
        <v>1</v>
      </c>
      <c r="H2131" s="2">
        <v>0</v>
      </c>
      <c r="I2131" s="2">
        <v>0</v>
      </c>
      <c r="J2131" s="2">
        <v>0</v>
      </c>
      <c r="K2131" s="2">
        <v>0</v>
      </c>
      <c r="L2131" s="2">
        <v>1</v>
      </c>
      <c r="M2131" s="2">
        <v>0</v>
      </c>
      <c r="N2131" s="2">
        <v>0</v>
      </c>
      <c r="O2131" s="2" t="s">
        <v>20</v>
      </c>
      <c r="P2131" s="2" t="str">
        <f t="shared" si="66"/>
        <v>Married</v>
      </c>
      <c r="Q2131" t="str">
        <f t="shared" si="67"/>
        <v>Graduate</v>
      </c>
    </row>
    <row r="2132" spans="1:17">
      <c r="A2132" s="2">
        <v>1719</v>
      </c>
      <c r="B2132" s="2">
        <v>117487</v>
      </c>
      <c r="C2132" s="2">
        <v>1</v>
      </c>
      <c r="D2132" s="2">
        <v>0</v>
      </c>
      <c r="E2132" s="2">
        <v>31</v>
      </c>
      <c r="F2132" s="2">
        <v>0</v>
      </c>
      <c r="G2132" s="2">
        <v>1</v>
      </c>
      <c r="H2132" s="2">
        <v>0</v>
      </c>
      <c r="I2132" s="2">
        <v>0</v>
      </c>
      <c r="J2132" s="2">
        <v>0</v>
      </c>
      <c r="K2132" s="2">
        <v>1</v>
      </c>
      <c r="L2132" s="2">
        <v>0</v>
      </c>
      <c r="M2132" s="2">
        <v>0</v>
      </c>
      <c r="N2132" s="2">
        <v>0</v>
      </c>
      <c r="O2132" s="2" t="s">
        <v>18</v>
      </c>
      <c r="P2132" s="2" t="str">
        <f t="shared" si="66"/>
        <v>Married</v>
      </c>
      <c r="Q2132" t="str">
        <f t="shared" si="67"/>
        <v>Basic</v>
      </c>
    </row>
    <row r="2133" spans="1:17">
      <c r="A2133" s="2">
        <v>1579</v>
      </c>
      <c r="B2133" s="2">
        <v>117459</v>
      </c>
      <c r="C2133" s="2">
        <v>1</v>
      </c>
      <c r="D2133" s="2">
        <v>0</v>
      </c>
      <c r="E2133" s="2">
        <v>45</v>
      </c>
      <c r="F2133" s="2">
        <v>0</v>
      </c>
      <c r="G2133" s="2">
        <v>0</v>
      </c>
      <c r="H2133" s="2">
        <v>0</v>
      </c>
      <c r="I2133" s="2">
        <v>1</v>
      </c>
      <c r="J2133" s="2">
        <v>0</v>
      </c>
      <c r="K2133" s="2">
        <v>0</v>
      </c>
      <c r="L2133" s="2">
        <v>0</v>
      </c>
      <c r="M2133" s="2">
        <v>1</v>
      </c>
      <c r="N2133" s="2">
        <v>0</v>
      </c>
      <c r="O2133" s="2" t="s">
        <v>20</v>
      </c>
      <c r="P2133" s="2" t="str">
        <f t="shared" si="66"/>
        <v>Together</v>
      </c>
      <c r="Q2133" t="str">
        <f t="shared" si="67"/>
        <v>Master</v>
      </c>
    </row>
    <row r="2134" spans="1:17">
      <c r="A2134" s="2">
        <v>2005</v>
      </c>
      <c r="B2134" s="2">
        <v>117345</v>
      </c>
      <c r="C2134" s="2">
        <v>1</v>
      </c>
      <c r="D2134" s="2">
        <v>0</v>
      </c>
      <c r="E2134" s="2">
        <v>42</v>
      </c>
      <c r="F2134" s="2">
        <v>0</v>
      </c>
      <c r="G2134" s="2">
        <v>1</v>
      </c>
      <c r="H2134" s="2">
        <v>0</v>
      </c>
      <c r="I2134" s="2">
        <v>0</v>
      </c>
      <c r="J2134" s="2">
        <v>0</v>
      </c>
      <c r="K2134" s="2">
        <v>0</v>
      </c>
      <c r="L2134" s="2">
        <v>1</v>
      </c>
      <c r="M2134" s="2">
        <v>0</v>
      </c>
      <c r="N2134" s="2">
        <v>0</v>
      </c>
      <c r="O2134" s="2" t="s">
        <v>20</v>
      </c>
      <c r="P2134" s="2" t="str">
        <f t="shared" si="66"/>
        <v>Married</v>
      </c>
      <c r="Q2134" t="str">
        <f t="shared" si="67"/>
        <v>Graduate</v>
      </c>
    </row>
    <row r="2135" spans="1:17">
      <c r="A2135" s="2">
        <v>1014</v>
      </c>
      <c r="B2135" s="2">
        <v>117323</v>
      </c>
      <c r="C2135" s="2">
        <v>0</v>
      </c>
      <c r="D2135" s="2">
        <v>0</v>
      </c>
      <c r="E2135" s="2">
        <v>33</v>
      </c>
      <c r="F2135" s="2">
        <v>0</v>
      </c>
      <c r="G2135" s="2">
        <v>1</v>
      </c>
      <c r="H2135" s="2">
        <v>0</v>
      </c>
      <c r="I2135" s="2">
        <v>0</v>
      </c>
      <c r="J2135" s="2">
        <v>0</v>
      </c>
      <c r="K2135" s="2">
        <v>0</v>
      </c>
      <c r="L2135" s="2">
        <v>1</v>
      </c>
      <c r="M2135" s="2">
        <v>0</v>
      </c>
      <c r="N2135" s="2">
        <v>0</v>
      </c>
      <c r="O2135" s="2" t="s">
        <v>19</v>
      </c>
      <c r="P2135" s="2" t="str">
        <f t="shared" si="66"/>
        <v>Married</v>
      </c>
      <c r="Q2135" t="str">
        <f t="shared" si="67"/>
        <v>Graduate</v>
      </c>
    </row>
    <row r="2136" spans="1:17">
      <c r="A2136" s="2">
        <v>2341</v>
      </c>
      <c r="B2136" s="2">
        <v>117256</v>
      </c>
      <c r="C2136" s="2">
        <v>1</v>
      </c>
      <c r="D2136" s="2">
        <v>0</v>
      </c>
      <c r="E2136" s="2">
        <v>28</v>
      </c>
      <c r="F2136" s="2">
        <v>0</v>
      </c>
      <c r="G2136" s="2">
        <v>1</v>
      </c>
      <c r="H2136" s="2">
        <v>0</v>
      </c>
      <c r="I2136" s="2">
        <v>0</v>
      </c>
      <c r="J2136" s="2">
        <v>0</v>
      </c>
      <c r="K2136" s="2">
        <v>1</v>
      </c>
      <c r="L2136" s="2">
        <v>0</v>
      </c>
      <c r="M2136" s="2">
        <v>0</v>
      </c>
      <c r="N2136" s="2">
        <v>0</v>
      </c>
      <c r="O2136" s="2" t="s">
        <v>20</v>
      </c>
      <c r="P2136" s="2" t="str">
        <f t="shared" si="66"/>
        <v>Married</v>
      </c>
      <c r="Q2136" t="str">
        <f t="shared" si="67"/>
        <v>Basic</v>
      </c>
    </row>
    <row r="2137" spans="1:17">
      <c r="A2137" s="2">
        <v>3120</v>
      </c>
      <c r="B2137" s="2">
        <v>117148</v>
      </c>
      <c r="C2137" s="2">
        <v>1</v>
      </c>
      <c r="D2137" s="2">
        <v>0</v>
      </c>
      <c r="E2137" s="2">
        <v>44</v>
      </c>
      <c r="F2137" s="2">
        <v>0</v>
      </c>
      <c r="G2137" s="2">
        <v>1</v>
      </c>
      <c r="H2137" s="2">
        <v>0</v>
      </c>
      <c r="I2137" s="2">
        <v>0</v>
      </c>
      <c r="J2137" s="2">
        <v>0</v>
      </c>
      <c r="K2137" s="2">
        <v>0</v>
      </c>
      <c r="L2137" s="2">
        <v>1</v>
      </c>
      <c r="M2137" s="2">
        <v>0</v>
      </c>
      <c r="N2137" s="2">
        <v>0</v>
      </c>
      <c r="O2137" s="2" t="s">
        <v>19</v>
      </c>
      <c r="P2137" s="2" t="str">
        <f t="shared" si="66"/>
        <v>Married</v>
      </c>
      <c r="Q2137" t="str">
        <f t="shared" si="67"/>
        <v>Graduate</v>
      </c>
    </row>
    <row r="2138" spans="1:17">
      <c r="A2138" s="2">
        <v>1767</v>
      </c>
      <c r="B2138" s="2">
        <v>117144</v>
      </c>
      <c r="C2138" s="2">
        <v>1</v>
      </c>
      <c r="D2138" s="2">
        <v>1</v>
      </c>
      <c r="E2138" s="2">
        <v>60</v>
      </c>
      <c r="F2138" s="2">
        <v>0</v>
      </c>
      <c r="G2138" s="2">
        <v>0</v>
      </c>
      <c r="H2138" s="2">
        <v>0</v>
      </c>
      <c r="I2138" s="2">
        <v>1</v>
      </c>
      <c r="J2138" s="2">
        <v>0</v>
      </c>
      <c r="K2138" s="2">
        <v>0</v>
      </c>
      <c r="L2138" s="2">
        <v>0</v>
      </c>
      <c r="M2138" s="2">
        <v>1</v>
      </c>
      <c r="N2138" s="2">
        <v>0</v>
      </c>
      <c r="O2138" s="2" t="s">
        <v>18</v>
      </c>
      <c r="P2138" s="2" t="str">
        <f t="shared" si="66"/>
        <v>Together</v>
      </c>
      <c r="Q2138" t="str">
        <f t="shared" si="67"/>
        <v>Master</v>
      </c>
    </row>
    <row r="2139" spans="1:17">
      <c r="A2139" s="2">
        <v>2572</v>
      </c>
      <c r="B2139" s="2">
        <v>117144</v>
      </c>
      <c r="C2139" s="2">
        <v>1</v>
      </c>
      <c r="D2139" s="2">
        <v>1</v>
      </c>
      <c r="E2139" s="2">
        <v>60</v>
      </c>
      <c r="F2139" s="2">
        <v>0</v>
      </c>
      <c r="G2139" s="2">
        <v>0</v>
      </c>
      <c r="H2139" s="2">
        <v>0</v>
      </c>
      <c r="I2139" s="2">
        <v>1</v>
      </c>
      <c r="J2139" s="2">
        <v>0</v>
      </c>
      <c r="K2139" s="2">
        <v>0</v>
      </c>
      <c r="L2139" s="2">
        <v>0</v>
      </c>
      <c r="M2139" s="2">
        <v>1</v>
      </c>
      <c r="N2139" s="2">
        <v>0</v>
      </c>
      <c r="O2139" s="2" t="s">
        <v>22</v>
      </c>
      <c r="P2139" s="2" t="str">
        <f t="shared" si="66"/>
        <v>Together</v>
      </c>
      <c r="Q2139" t="str">
        <f t="shared" si="67"/>
        <v>Master</v>
      </c>
    </row>
    <row r="2140" spans="1:17">
      <c r="A2140" s="2">
        <v>1860</v>
      </c>
      <c r="B2140" s="2">
        <v>117117</v>
      </c>
      <c r="C2140" s="2">
        <v>1</v>
      </c>
      <c r="D2140" s="2">
        <v>0</v>
      </c>
      <c r="E2140" s="2">
        <v>42</v>
      </c>
      <c r="F2140" s="2">
        <v>0</v>
      </c>
      <c r="G2140" s="2">
        <v>0</v>
      </c>
      <c r="H2140" s="2">
        <v>0</v>
      </c>
      <c r="I2140" s="2">
        <v>1</v>
      </c>
      <c r="J2140" s="2">
        <v>0</v>
      </c>
      <c r="K2140" s="2">
        <v>0</v>
      </c>
      <c r="L2140" s="2">
        <v>0</v>
      </c>
      <c r="M2140" s="2">
        <v>0</v>
      </c>
      <c r="N2140" s="2">
        <v>0</v>
      </c>
      <c r="O2140" s="2" t="s">
        <v>19</v>
      </c>
      <c r="P2140" s="2" t="str">
        <f t="shared" si="66"/>
        <v>Together</v>
      </c>
      <c r="Q2140" t="e">
        <f t="shared" si="67"/>
        <v>#N/A</v>
      </c>
    </row>
    <row r="2141" spans="1:17">
      <c r="A2141" s="2">
        <v>1727</v>
      </c>
      <c r="B2141" s="2">
        <v>117003</v>
      </c>
      <c r="C2141" s="2">
        <v>1</v>
      </c>
      <c r="D2141" s="2">
        <v>0</v>
      </c>
      <c r="E2141" s="2">
        <v>45</v>
      </c>
      <c r="F2141" s="2">
        <v>0</v>
      </c>
      <c r="G2141" s="2">
        <v>1</v>
      </c>
      <c r="H2141" s="2">
        <v>0</v>
      </c>
      <c r="I2141" s="2">
        <v>0</v>
      </c>
      <c r="J2141" s="2">
        <v>0</v>
      </c>
      <c r="K2141" s="2">
        <v>0</v>
      </c>
      <c r="L2141" s="2">
        <v>0</v>
      </c>
      <c r="M2141" s="2">
        <v>0</v>
      </c>
      <c r="N2141" s="2">
        <v>0</v>
      </c>
      <c r="O2141" s="2" t="s">
        <v>17</v>
      </c>
      <c r="P2141" s="2" t="str">
        <f t="shared" si="66"/>
        <v>Married</v>
      </c>
      <c r="Q2141" t="e">
        <f t="shared" si="67"/>
        <v>#N/A</v>
      </c>
    </row>
    <row r="2142" spans="1:17">
      <c r="A2142" s="2">
        <v>1936</v>
      </c>
      <c r="B2142" s="2">
        <v>116927</v>
      </c>
      <c r="C2142" s="2">
        <v>1</v>
      </c>
      <c r="D2142" s="2">
        <v>1</v>
      </c>
      <c r="E2142" s="2">
        <v>44</v>
      </c>
      <c r="F2142" s="2">
        <v>0</v>
      </c>
      <c r="G2142" s="2">
        <v>1</v>
      </c>
      <c r="H2142" s="2">
        <v>0</v>
      </c>
      <c r="I2142" s="2">
        <v>0</v>
      </c>
      <c r="J2142" s="2">
        <v>0</v>
      </c>
      <c r="K2142" s="2">
        <v>0</v>
      </c>
      <c r="L2142" s="2">
        <v>0</v>
      </c>
      <c r="M2142" s="2">
        <v>0</v>
      </c>
      <c r="N2142" s="2">
        <v>1</v>
      </c>
      <c r="O2142" s="2" t="s">
        <v>22</v>
      </c>
      <c r="P2142" s="2" t="str">
        <f t="shared" si="66"/>
        <v>Married</v>
      </c>
      <c r="Q2142" t="str">
        <f t="shared" si="67"/>
        <v>PhD</v>
      </c>
    </row>
    <row r="2143" spans="1:17">
      <c r="A2143" s="2">
        <v>2046</v>
      </c>
      <c r="B2143" s="2">
        <v>116860</v>
      </c>
      <c r="C2143" s="2">
        <v>1</v>
      </c>
      <c r="D2143" s="2">
        <v>1</v>
      </c>
      <c r="E2143" s="2">
        <v>59</v>
      </c>
      <c r="F2143" s="2">
        <v>0</v>
      </c>
      <c r="G2143" s="2">
        <v>1</v>
      </c>
      <c r="H2143" s="2">
        <v>0</v>
      </c>
      <c r="I2143" s="2">
        <v>0</v>
      </c>
      <c r="J2143" s="2">
        <v>0</v>
      </c>
      <c r="K2143" s="2">
        <v>0</v>
      </c>
      <c r="L2143" s="2">
        <v>1</v>
      </c>
      <c r="M2143" s="2">
        <v>0</v>
      </c>
      <c r="N2143" s="2">
        <v>0</v>
      </c>
      <c r="O2143" s="2" t="s">
        <v>19</v>
      </c>
      <c r="P2143" s="2" t="str">
        <f t="shared" si="66"/>
        <v>Married</v>
      </c>
      <c r="Q2143" t="str">
        <f t="shared" si="67"/>
        <v>Graduate</v>
      </c>
    </row>
    <row r="2144" spans="1:17">
      <c r="A2144" s="2">
        <v>1773</v>
      </c>
      <c r="B2144" s="2">
        <v>116813</v>
      </c>
      <c r="C2144" s="2">
        <v>0</v>
      </c>
      <c r="D2144" s="2">
        <v>0</v>
      </c>
      <c r="E2144" s="2">
        <v>70</v>
      </c>
      <c r="F2144" s="2">
        <v>0</v>
      </c>
      <c r="G2144" s="2">
        <v>0</v>
      </c>
      <c r="H2144" s="2">
        <v>1</v>
      </c>
      <c r="I2144" s="2">
        <v>0</v>
      </c>
      <c r="J2144" s="2">
        <v>0</v>
      </c>
      <c r="K2144" s="2">
        <v>0</v>
      </c>
      <c r="L2144" s="2">
        <v>1</v>
      </c>
      <c r="M2144" s="2">
        <v>0</v>
      </c>
      <c r="N2144" s="2">
        <v>0</v>
      </c>
      <c r="O2144" s="2" t="s">
        <v>18</v>
      </c>
      <c r="P2144" s="2" t="str">
        <f t="shared" si="66"/>
        <v>Single</v>
      </c>
      <c r="Q2144" t="str">
        <f t="shared" si="67"/>
        <v>Graduate</v>
      </c>
    </row>
    <row r="2145" spans="1:17">
      <c r="A2145" s="2">
        <v>2700</v>
      </c>
      <c r="B2145" s="2">
        <v>116653</v>
      </c>
      <c r="C2145" s="2">
        <v>1</v>
      </c>
      <c r="D2145" s="2">
        <v>0</v>
      </c>
      <c r="E2145" s="2">
        <v>41</v>
      </c>
      <c r="F2145" s="2">
        <v>0</v>
      </c>
      <c r="G2145" s="2">
        <v>0</v>
      </c>
      <c r="H2145" s="2">
        <v>1</v>
      </c>
      <c r="I2145" s="2">
        <v>0</v>
      </c>
      <c r="J2145" s="2">
        <v>0</v>
      </c>
      <c r="K2145" s="2">
        <v>0</v>
      </c>
      <c r="L2145" s="2">
        <v>0</v>
      </c>
      <c r="M2145" s="2">
        <v>1</v>
      </c>
      <c r="N2145" s="2">
        <v>0</v>
      </c>
      <c r="O2145" s="2" t="s">
        <v>19</v>
      </c>
      <c r="P2145" s="2" t="str">
        <f t="shared" si="66"/>
        <v>Single</v>
      </c>
      <c r="Q2145" t="str">
        <f t="shared" si="67"/>
        <v>Master</v>
      </c>
    </row>
    <row r="2146" spans="1:17">
      <c r="A2146" s="2">
        <v>1280</v>
      </c>
      <c r="B2146" s="2">
        <v>116626</v>
      </c>
      <c r="C2146" s="2">
        <v>2</v>
      </c>
      <c r="D2146" s="2">
        <v>0</v>
      </c>
      <c r="E2146" s="2">
        <v>49</v>
      </c>
      <c r="F2146" s="2">
        <v>0</v>
      </c>
      <c r="G2146" s="2">
        <v>0</v>
      </c>
      <c r="H2146" s="2">
        <v>0</v>
      </c>
      <c r="I2146" s="2">
        <v>1</v>
      </c>
      <c r="J2146" s="2">
        <v>0</v>
      </c>
      <c r="K2146" s="2">
        <v>0</v>
      </c>
      <c r="L2146" s="2">
        <v>1</v>
      </c>
      <c r="M2146" s="2">
        <v>0</v>
      </c>
      <c r="N2146" s="2">
        <v>0</v>
      </c>
      <c r="O2146" s="2" t="s">
        <v>21</v>
      </c>
      <c r="P2146" s="2" t="str">
        <f t="shared" si="66"/>
        <v>Together</v>
      </c>
      <c r="Q2146" t="str">
        <f t="shared" si="67"/>
        <v>Graduate</v>
      </c>
    </row>
    <row r="2147" spans="1:17">
      <c r="A2147" s="2">
        <v>2109</v>
      </c>
      <c r="B2147" s="2">
        <v>116581</v>
      </c>
      <c r="C2147" s="2">
        <v>0</v>
      </c>
      <c r="D2147" s="2">
        <v>0</v>
      </c>
      <c r="E2147" s="2">
        <v>35</v>
      </c>
      <c r="F2147" s="2">
        <v>0</v>
      </c>
      <c r="G2147" s="2">
        <v>0</v>
      </c>
      <c r="H2147" s="2">
        <v>1</v>
      </c>
      <c r="I2147" s="2">
        <v>0</v>
      </c>
      <c r="J2147" s="2">
        <v>0</v>
      </c>
      <c r="K2147" s="2">
        <v>1</v>
      </c>
      <c r="L2147" s="2">
        <v>0</v>
      </c>
      <c r="M2147" s="2">
        <v>0</v>
      </c>
      <c r="N2147" s="2">
        <v>0</v>
      </c>
      <c r="O2147" s="2" t="s">
        <v>18</v>
      </c>
      <c r="P2147" s="2" t="str">
        <f t="shared" si="66"/>
        <v>Single</v>
      </c>
      <c r="Q2147" t="str">
        <f t="shared" si="67"/>
        <v>Basic</v>
      </c>
    </row>
    <row r="2148" spans="1:17">
      <c r="A2148" s="2">
        <v>2439</v>
      </c>
      <c r="B2148" s="2">
        <v>116531</v>
      </c>
      <c r="C2148" s="2">
        <v>1</v>
      </c>
      <c r="D2148" s="2">
        <v>0</v>
      </c>
      <c r="E2148" s="2">
        <v>42</v>
      </c>
      <c r="F2148" s="2">
        <v>0</v>
      </c>
      <c r="G2148" s="2">
        <v>0</v>
      </c>
      <c r="H2148" s="2">
        <v>0</v>
      </c>
      <c r="I2148" s="2">
        <v>1</v>
      </c>
      <c r="J2148" s="2">
        <v>0</v>
      </c>
      <c r="K2148" s="2">
        <v>0</v>
      </c>
      <c r="L2148" s="2">
        <v>1</v>
      </c>
      <c r="M2148" s="2">
        <v>0</v>
      </c>
      <c r="N2148" s="2">
        <v>0</v>
      </c>
      <c r="O2148" s="2" t="s">
        <v>18</v>
      </c>
      <c r="P2148" s="2" t="str">
        <f t="shared" si="66"/>
        <v>Together</v>
      </c>
      <c r="Q2148" t="str">
        <f t="shared" si="67"/>
        <v>Graduate</v>
      </c>
    </row>
    <row r="2149" spans="1:17">
      <c r="A2149" s="2">
        <v>1810</v>
      </c>
      <c r="B2149" s="2">
        <v>116529</v>
      </c>
      <c r="C2149" s="2">
        <v>1</v>
      </c>
      <c r="D2149" s="2">
        <v>0</v>
      </c>
      <c r="E2149" s="2">
        <v>36</v>
      </c>
      <c r="F2149" s="2">
        <v>0</v>
      </c>
      <c r="G2149" s="2">
        <v>0</v>
      </c>
      <c r="H2149" s="2">
        <v>0</v>
      </c>
      <c r="I2149" s="2">
        <v>1</v>
      </c>
      <c r="J2149" s="2">
        <v>0</v>
      </c>
      <c r="K2149" s="2">
        <v>0</v>
      </c>
      <c r="L2149" s="2">
        <v>1</v>
      </c>
      <c r="M2149" s="2">
        <v>0</v>
      </c>
      <c r="N2149" s="2">
        <v>0</v>
      </c>
      <c r="O2149" s="2" t="s">
        <v>22</v>
      </c>
      <c r="P2149" s="2" t="str">
        <f t="shared" si="66"/>
        <v>Together</v>
      </c>
      <c r="Q2149" t="str">
        <f t="shared" si="67"/>
        <v>Graduate</v>
      </c>
    </row>
    <row r="2150" spans="1:17">
      <c r="A2150" s="2">
        <v>2095</v>
      </c>
      <c r="B2150" s="2">
        <v>116269</v>
      </c>
      <c r="C2150" s="2">
        <v>1</v>
      </c>
      <c r="D2150" s="2">
        <v>0</v>
      </c>
      <c r="E2150" s="2">
        <v>36</v>
      </c>
      <c r="F2150" s="2">
        <v>0</v>
      </c>
      <c r="G2150" s="2">
        <v>0</v>
      </c>
      <c r="H2150" s="2">
        <v>1</v>
      </c>
      <c r="I2150" s="2">
        <v>0</v>
      </c>
      <c r="J2150" s="2">
        <v>0</v>
      </c>
      <c r="K2150" s="2">
        <v>0</v>
      </c>
      <c r="L2150" s="2">
        <v>0</v>
      </c>
      <c r="M2150" s="2">
        <v>0</v>
      </c>
      <c r="N2150" s="2">
        <v>1</v>
      </c>
      <c r="O2150" s="2" t="s">
        <v>20</v>
      </c>
      <c r="P2150" s="2" t="str">
        <f t="shared" si="66"/>
        <v>Single</v>
      </c>
      <c r="Q2150" t="str">
        <f t="shared" si="67"/>
        <v>PhD</v>
      </c>
    </row>
    <row r="2151" spans="1:17">
      <c r="A2151" s="2">
        <v>1170</v>
      </c>
      <c r="B2151" s="2">
        <v>116248</v>
      </c>
      <c r="C2151" s="2">
        <v>1</v>
      </c>
      <c r="D2151" s="2">
        <v>0</v>
      </c>
      <c r="E2151" s="2">
        <v>32</v>
      </c>
      <c r="F2151" s="2">
        <v>0</v>
      </c>
      <c r="G2151" s="2">
        <v>1</v>
      </c>
      <c r="H2151" s="2">
        <v>0</v>
      </c>
      <c r="I2151" s="2">
        <v>0</v>
      </c>
      <c r="J2151" s="2">
        <v>0</v>
      </c>
      <c r="K2151" s="2">
        <v>0</v>
      </c>
      <c r="L2151" s="2">
        <v>0</v>
      </c>
      <c r="M2151" s="2">
        <v>0</v>
      </c>
      <c r="N2151" s="2">
        <v>0</v>
      </c>
      <c r="O2151" s="2" t="s">
        <v>19</v>
      </c>
      <c r="P2151" s="2" t="str">
        <f t="shared" si="66"/>
        <v>Married</v>
      </c>
      <c r="Q2151" t="e">
        <f t="shared" si="67"/>
        <v>#N/A</v>
      </c>
    </row>
    <row r="2152" spans="1:17">
      <c r="A2152" s="2">
        <v>3168</v>
      </c>
      <c r="B2152" s="2">
        <v>116185</v>
      </c>
      <c r="C2152" s="2">
        <v>1</v>
      </c>
      <c r="D2152" s="2">
        <v>0</v>
      </c>
      <c r="E2152" s="2">
        <v>30</v>
      </c>
      <c r="F2152" s="2">
        <v>0</v>
      </c>
      <c r="G2152" s="2">
        <v>0</v>
      </c>
      <c r="H2152" s="2">
        <v>1</v>
      </c>
      <c r="I2152" s="2">
        <v>0</v>
      </c>
      <c r="J2152" s="2">
        <v>0</v>
      </c>
      <c r="K2152" s="2">
        <v>1</v>
      </c>
      <c r="L2152" s="2">
        <v>0</v>
      </c>
      <c r="M2152" s="2">
        <v>0</v>
      </c>
      <c r="N2152" s="2">
        <v>0</v>
      </c>
      <c r="O2152" s="2" t="s">
        <v>19</v>
      </c>
      <c r="P2152" s="2" t="str">
        <f t="shared" si="66"/>
        <v>Single</v>
      </c>
      <c r="Q2152" t="str">
        <f t="shared" si="67"/>
        <v>Basic</v>
      </c>
    </row>
    <row r="2153" spans="1:17">
      <c r="A2153" s="2">
        <v>2730</v>
      </c>
      <c r="B2153" s="2">
        <v>116014</v>
      </c>
      <c r="C2153" s="2">
        <v>1</v>
      </c>
      <c r="D2153" s="2">
        <v>1</v>
      </c>
      <c r="E2153" s="2">
        <v>41</v>
      </c>
      <c r="F2153" s="2">
        <v>0</v>
      </c>
      <c r="G2153" s="2">
        <v>0</v>
      </c>
      <c r="H2153" s="2">
        <v>1</v>
      </c>
      <c r="I2153" s="2">
        <v>0</v>
      </c>
      <c r="J2153" s="2">
        <v>0</v>
      </c>
      <c r="K2153" s="2">
        <v>1</v>
      </c>
      <c r="L2153" s="2">
        <v>0</v>
      </c>
      <c r="M2153" s="2">
        <v>0</v>
      </c>
      <c r="N2153" s="2">
        <v>0</v>
      </c>
      <c r="O2153" s="2" t="s">
        <v>19</v>
      </c>
      <c r="P2153" s="2" t="str">
        <f t="shared" si="66"/>
        <v>Single</v>
      </c>
      <c r="Q2153" t="str">
        <f t="shared" si="67"/>
        <v>Basic</v>
      </c>
    </row>
    <row r="2154" spans="1:17">
      <c r="A2154" s="2">
        <v>3101</v>
      </c>
      <c r="B2154" s="2">
        <v>116005</v>
      </c>
      <c r="C2154" s="2">
        <v>1</v>
      </c>
      <c r="D2154" s="2">
        <v>0</v>
      </c>
      <c r="E2154" s="2">
        <v>40</v>
      </c>
      <c r="F2154" s="2">
        <v>0</v>
      </c>
      <c r="G2154" s="2">
        <v>1</v>
      </c>
      <c r="H2154" s="2">
        <v>0</v>
      </c>
      <c r="I2154" s="2">
        <v>0</v>
      </c>
      <c r="J2154" s="2">
        <v>0</v>
      </c>
      <c r="K2154" s="2">
        <v>1</v>
      </c>
      <c r="L2154" s="2">
        <v>0</v>
      </c>
      <c r="M2154" s="2">
        <v>0</v>
      </c>
      <c r="N2154" s="2">
        <v>0</v>
      </c>
      <c r="O2154" s="2" t="s">
        <v>17</v>
      </c>
      <c r="P2154" s="2" t="str">
        <f t="shared" si="66"/>
        <v>Married</v>
      </c>
      <c r="Q2154" t="str">
        <f t="shared" si="67"/>
        <v>Basic</v>
      </c>
    </row>
    <row r="2155" spans="1:17">
      <c r="A2155" s="2">
        <v>2652</v>
      </c>
      <c r="B2155" s="2">
        <v>115862</v>
      </c>
      <c r="C2155" s="2">
        <v>1</v>
      </c>
      <c r="D2155" s="2">
        <v>0</v>
      </c>
      <c r="E2155" s="2">
        <v>41</v>
      </c>
      <c r="F2155" s="2">
        <v>0</v>
      </c>
      <c r="G2155" s="2">
        <v>0</v>
      </c>
      <c r="H2155" s="2">
        <v>1</v>
      </c>
      <c r="I2155" s="2">
        <v>0</v>
      </c>
      <c r="J2155" s="2">
        <v>0</v>
      </c>
      <c r="K2155" s="2">
        <v>1</v>
      </c>
      <c r="L2155" s="2">
        <v>0</v>
      </c>
      <c r="M2155" s="2">
        <v>0</v>
      </c>
      <c r="N2155" s="2">
        <v>0</v>
      </c>
      <c r="O2155" s="2" t="s">
        <v>19</v>
      </c>
      <c r="P2155" s="2" t="str">
        <f t="shared" si="66"/>
        <v>Single</v>
      </c>
      <c r="Q2155" t="str">
        <f t="shared" si="67"/>
        <v>Basic</v>
      </c>
    </row>
    <row r="2156" spans="1:17">
      <c r="A2156" s="2">
        <v>2271</v>
      </c>
      <c r="B2156" s="2">
        <v>115759</v>
      </c>
      <c r="C2156" s="2">
        <v>0</v>
      </c>
      <c r="D2156" s="2">
        <v>0</v>
      </c>
      <c r="E2156" s="2">
        <v>64</v>
      </c>
      <c r="F2156" s="2">
        <v>0</v>
      </c>
      <c r="G2156" s="2">
        <v>1</v>
      </c>
      <c r="H2156" s="2">
        <v>0</v>
      </c>
      <c r="I2156" s="2">
        <v>0</v>
      </c>
      <c r="J2156" s="2">
        <v>0</v>
      </c>
      <c r="K2156" s="2">
        <v>0</v>
      </c>
      <c r="L2156" s="2">
        <v>1</v>
      </c>
      <c r="M2156" s="2">
        <v>0</v>
      </c>
      <c r="N2156" s="2">
        <v>0</v>
      </c>
      <c r="O2156" s="2" t="s">
        <v>18</v>
      </c>
      <c r="P2156" s="2" t="str">
        <f t="shared" si="66"/>
        <v>Married</v>
      </c>
      <c r="Q2156" t="str">
        <f t="shared" si="67"/>
        <v>Graduate</v>
      </c>
    </row>
    <row r="2157" spans="1:17">
      <c r="A2157" s="2">
        <v>1953</v>
      </c>
      <c r="B2157" s="2">
        <v>115716</v>
      </c>
      <c r="C2157" s="2">
        <v>1</v>
      </c>
      <c r="D2157" s="2">
        <v>0</v>
      </c>
      <c r="E2157" s="2">
        <v>32</v>
      </c>
      <c r="F2157" s="2">
        <v>0</v>
      </c>
      <c r="G2157" s="2">
        <v>1</v>
      </c>
      <c r="H2157" s="2">
        <v>0</v>
      </c>
      <c r="I2157" s="2">
        <v>0</v>
      </c>
      <c r="J2157" s="2">
        <v>0</v>
      </c>
      <c r="K2157" s="2">
        <v>0</v>
      </c>
      <c r="L2157" s="2">
        <v>0</v>
      </c>
      <c r="M2157" s="2">
        <v>0</v>
      </c>
      <c r="N2157" s="2">
        <v>0</v>
      </c>
      <c r="O2157" s="2" t="s">
        <v>18</v>
      </c>
      <c r="P2157" s="2" t="str">
        <f t="shared" si="66"/>
        <v>Married</v>
      </c>
      <c r="Q2157" t="e">
        <f t="shared" si="67"/>
        <v>#N/A</v>
      </c>
    </row>
    <row r="2158" spans="1:17">
      <c r="A2158" s="2">
        <v>1381</v>
      </c>
      <c r="B2158" s="2">
        <v>115345</v>
      </c>
      <c r="C2158" s="2">
        <v>1</v>
      </c>
      <c r="D2158" s="2">
        <v>0</v>
      </c>
      <c r="E2158" s="2">
        <v>36</v>
      </c>
      <c r="F2158" s="2">
        <v>0</v>
      </c>
      <c r="G2158" s="2">
        <v>0</v>
      </c>
      <c r="H2158" s="2">
        <v>0</v>
      </c>
      <c r="I2158" s="2">
        <v>1</v>
      </c>
      <c r="J2158" s="2">
        <v>0</v>
      </c>
      <c r="K2158" s="2">
        <v>0</v>
      </c>
      <c r="L2158" s="2">
        <v>1</v>
      </c>
      <c r="M2158" s="2">
        <v>0</v>
      </c>
      <c r="N2158" s="2">
        <v>0</v>
      </c>
      <c r="O2158" s="2" t="s">
        <v>20</v>
      </c>
      <c r="P2158" s="2" t="str">
        <f t="shared" si="66"/>
        <v>Together</v>
      </c>
      <c r="Q2158" t="str">
        <f t="shared" si="67"/>
        <v>Graduate</v>
      </c>
    </row>
    <row r="2159" spans="1:17">
      <c r="A2159" s="2">
        <v>1542</v>
      </c>
      <c r="B2159" s="2">
        <v>115315</v>
      </c>
      <c r="C2159" s="2">
        <v>0</v>
      </c>
      <c r="D2159" s="2">
        <v>0</v>
      </c>
      <c r="E2159" s="2">
        <v>50</v>
      </c>
      <c r="F2159" s="2">
        <v>0</v>
      </c>
      <c r="G2159" s="2">
        <v>1</v>
      </c>
      <c r="H2159" s="2">
        <v>0</v>
      </c>
      <c r="I2159" s="2">
        <v>0</v>
      </c>
      <c r="J2159" s="2">
        <v>0</v>
      </c>
      <c r="K2159" s="2">
        <v>0</v>
      </c>
      <c r="L2159" s="2">
        <v>0</v>
      </c>
      <c r="M2159" s="2">
        <v>0</v>
      </c>
      <c r="N2159" s="2">
        <v>0</v>
      </c>
      <c r="O2159" s="2" t="s">
        <v>19</v>
      </c>
      <c r="P2159" s="2" t="str">
        <f t="shared" si="66"/>
        <v>Married</v>
      </c>
      <c r="Q2159" t="e">
        <f t="shared" si="67"/>
        <v>#N/A</v>
      </c>
    </row>
    <row r="2160" spans="1:17">
      <c r="A2160" s="2">
        <v>2088</v>
      </c>
      <c r="B2160" s="2">
        <v>115315</v>
      </c>
      <c r="C2160" s="2">
        <v>0</v>
      </c>
      <c r="D2160" s="2">
        <v>0</v>
      </c>
      <c r="E2160" s="2">
        <v>50</v>
      </c>
      <c r="F2160" s="2">
        <v>0</v>
      </c>
      <c r="G2160" s="2">
        <v>1</v>
      </c>
      <c r="H2160" s="2">
        <v>0</v>
      </c>
      <c r="I2160" s="2">
        <v>0</v>
      </c>
      <c r="J2160" s="2">
        <v>0</v>
      </c>
      <c r="K2160" s="2">
        <v>0</v>
      </c>
      <c r="L2160" s="2">
        <v>0</v>
      </c>
      <c r="M2160" s="2">
        <v>0</v>
      </c>
      <c r="N2160" s="2">
        <v>0</v>
      </c>
      <c r="O2160" s="2" t="s">
        <v>19</v>
      </c>
      <c r="P2160" s="2" t="str">
        <f t="shared" si="66"/>
        <v>Married</v>
      </c>
      <c r="Q2160" t="e">
        <f t="shared" si="67"/>
        <v>#N/A</v>
      </c>
    </row>
    <row r="2161" spans="1:17">
      <c r="A2161" s="2">
        <v>1247</v>
      </c>
      <c r="B2161" s="2">
        <v>115287</v>
      </c>
      <c r="C2161" s="2">
        <v>1</v>
      </c>
      <c r="D2161" s="2">
        <v>0</v>
      </c>
      <c r="E2161" s="2">
        <v>41</v>
      </c>
      <c r="F2161" s="2">
        <v>1</v>
      </c>
      <c r="G2161" s="2">
        <v>0</v>
      </c>
      <c r="H2161" s="2">
        <v>0</v>
      </c>
      <c r="I2161" s="2">
        <v>0</v>
      </c>
      <c r="J2161" s="2">
        <v>0</v>
      </c>
      <c r="K2161" s="2">
        <v>0</v>
      </c>
      <c r="L2161" s="2">
        <v>1</v>
      </c>
      <c r="M2161" s="2">
        <v>0</v>
      </c>
      <c r="N2161" s="2">
        <v>0</v>
      </c>
      <c r="O2161" s="2" t="s">
        <v>17</v>
      </c>
      <c r="P2161" s="2" t="str">
        <f t="shared" si="66"/>
        <v>Divorced</v>
      </c>
      <c r="Q2161" t="str">
        <f t="shared" si="67"/>
        <v>Graduate</v>
      </c>
    </row>
    <row r="2162" spans="1:17">
      <c r="A2162" s="2">
        <v>2184</v>
      </c>
      <c r="B2162" s="2">
        <v>115287</v>
      </c>
      <c r="C2162" s="2">
        <v>1</v>
      </c>
      <c r="D2162" s="2">
        <v>0</v>
      </c>
      <c r="E2162" s="2">
        <v>41</v>
      </c>
      <c r="F2162" s="2">
        <v>1</v>
      </c>
      <c r="G2162" s="2">
        <v>0</v>
      </c>
      <c r="H2162" s="2">
        <v>0</v>
      </c>
      <c r="I2162" s="2">
        <v>0</v>
      </c>
      <c r="J2162" s="2">
        <v>0</v>
      </c>
      <c r="K2162" s="2">
        <v>0</v>
      </c>
      <c r="L2162" s="2">
        <v>1</v>
      </c>
      <c r="M2162" s="2">
        <v>0</v>
      </c>
      <c r="N2162" s="2">
        <v>0</v>
      </c>
      <c r="O2162" s="2" t="s">
        <v>19</v>
      </c>
      <c r="P2162" s="2" t="str">
        <f t="shared" si="66"/>
        <v>Divorced</v>
      </c>
      <c r="Q2162" t="str">
        <f t="shared" si="67"/>
        <v>Graduate</v>
      </c>
    </row>
    <row r="2163" spans="1:17">
      <c r="A2163" s="2">
        <v>3132</v>
      </c>
      <c r="B2163" s="2">
        <v>115253</v>
      </c>
      <c r="C2163" s="2">
        <v>1</v>
      </c>
      <c r="D2163" s="2">
        <v>0</v>
      </c>
      <c r="E2163" s="2">
        <v>28</v>
      </c>
      <c r="F2163" s="2">
        <v>0</v>
      </c>
      <c r="G2163" s="2">
        <v>0</v>
      </c>
      <c r="H2163" s="2">
        <v>1</v>
      </c>
      <c r="I2163" s="2">
        <v>0</v>
      </c>
      <c r="J2163" s="2">
        <v>0</v>
      </c>
      <c r="K2163" s="2">
        <v>1</v>
      </c>
      <c r="L2163" s="2">
        <v>0</v>
      </c>
      <c r="M2163" s="2">
        <v>0</v>
      </c>
      <c r="N2163" s="2">
        <v>0</v>
      </c>
      <c r="O2163" s="2" t="s">
        <v>19</v>
      </c>
      <c r="P2163" s="2" t="str">
        <f t="shared" si="66"/>
        <v>Single</v>
      </c>
      <c r="Q2163" t="str">
        <f t="shared" si="67"/>
        <v>Basic</v>
      </c>
    </row>
    <row r="2164" spans="1:17">
      <c r="A2164" s="2">
        <v>1830</v>
      </c>
      <c r="B2164" s="2">
        <v>115072</v>
      </c>
      <c r="C2164" s="2">
        <v>2</v>
      </c>
      <c r="D2164" s="2">
        <v>0</v>
      </c>
      <c r="E2164" s="2">
        <v>40</v>
      </c>
      <c r="F2164" s="2">
        <v>0</v>
      </c>
      <c r="G2164" s="2">
        <v>1</v>
      </c>
      <c r="H2164" s="2">
        <v>0</v>
      </c>
      <c r="I2164" s="2">
        <v>0</v>
      </c>
      <c r="J2164" s="2">
        <v>0</v>
      </c>
      <c r="K2164" s="2">
        <v>0</v>
      </c>
      <c r="L2164" s="2">
        <v>1</v>
      </c>
      <c r="M2164" s="2">
        <v>0</v>
      </c>
      <c r="N2164" s="2">
        <v>0</v>
      </c>
      <c r="O2164" s="2" t="s">
        <v>19</v>
      </c>
      <c r="P2164" s="2" t="str">
        <f t="shared" si="66"/>
        <v>Married</v>
      </c>
      <c r="Q2164" t="str">
        <f t="shared" si="67"/>
        <v>Graduate</v>
      </c>
    </row>
    <row r="2165" spans="1:17">
      <c r="A2165" s="2">
        <v>2164</v>
      </c>
      <c r="B2165" s="2">
        <v>115056</v>
      </c>
      <c r="C2165" s="2">
        <v>1</v>
      </c>
      <c r="D2165" s="2">
        <v>1</v>
      </c>
      <c r="E2165" s="2">
        <v>62</v>
      </c>
      <c r="F2165" s="2">
        <v>0</v>
      </c>
      <c r="G2165" s="2">
        <v>0</v>
      </c>
      <c r="H2165" s="2">
        <v>1</v>
      </c>
      <c r="I2165" s="2">
        <v>0</v>
      </c>
      <c r="J2165" s="2">
        <v>0</v>
      </c>
      <c r="K2165" s="2">
        <v>1</v>
      </c>
      <c r="L2165" s="2">
        <v>0</v>
      </c>
      <c r="M2165" s="2">
        <v>0</v>
      </c>
      <c r="N2165" s="2">
        <v>0</v>
      </c>
      <c r="O2165" s="2" t="s">
        <v>22</v>
      </c>
      <c r="P2165" s="2" t="str">
        <f t="shared" si="66"/>
        <v>Single</v>
      </c>
      <c r="Q2165" t="str">
        <f t="shared" si="67"/>
        <v>Basic</v>
      </c>
    </row>
    <row r="2166" spans="1:17">
      <c r="A2166" s="2">
        <v>2008</v>
      </c>
      <c r="B2166" s="2">
        <v>115038</v>
      </c>
      <c r="C2166" s="2">
        <v>1</v>
      </c>
      <c r="D2166" s="2">
        <v>0</v>
      </c>
      <c r="E2166" s="2">
        <v>33</v>
      </c>
      <c r="F2166" s="2">
        <v>0</v>
      </c>
      <c r="G2166" s="2">
        <v>0</v>
      </c>
      <c r="H2166" s="2">
        <v>1</v>
      </c>
      <c r="I2166" s="2">
        <v>0</v>
      </c>
      <c r="J2166" s="2">
        <v>0</v>
      </c>
      <c r="K2166" s="2">
        <v>1</v>
      </c>
      <c r="L2166" s="2">
        <v>0</v>
      </c>
      <c r="M2166" s="2">
        <v>0</v>
      </c>
      <c r="N2166" s="2">
        <v>0</v>
      </c>
      <c r="O2166" s="2" t="s">
        <v>22</v>
      </c>
      <c r="P2166" s="2" t="str">
        <f t="shared" si="66"/>
        <v>Single</v>
      </c>
      <c r="Q2166" t="str">
        <f t="shared" si="67"/>
        <v>Basic</v>
      </c>
    </row>
    <row r="2167" spans="1:17">
      <c r="A2167" s="2">
        <v>1221</v>
      </c>
      <c r="B2167" s="2">
        <v>115033</v>
      </c>
      <c r="C2167" s="2">
        <v>0</v>
      </c>
      <c r="D2167" s="2">
        <v>0</v>
      </c>
      <c r="E2167" s="2">
        <v>69</v>
      </c>
      <c r="F2167" s="2">
        <v>0</v>
      </c>
      <c r="G2167" s="2">
        <v>0</v>
      </c>
      <c r="H2167" s="2">
        <v>1</v>
      </c>
      <c r="I2167" s="2">
        <v>0</v>
      </c>
      <c r="J2167" s="2">
        <v>0</v>
      </c>
      <c r="K2167" s="2">
        <v>0</v>
      </c>
      <c r="L2167" s="2">
        <v>1</v>
      </c>
      <c r="M2167" s="2">
        <v>0</v>
      </c>
      <c r="N2167" s="2">
        <v>0</v>
      </c>
      <c r="O2167" s="2" t="s">
        <v>18</v>
      </c>
      <c r="P2167" s="2" t="str">
        <f t="shared" si="66"/>
        <v>Single</v>
      </c>
      <c r="Q2167" t="str">
        <f t="shared" si="67"/>
        <v>Graduate</v>
      </c>
    </row>
    <row r="2168" spans="1:17">
      <c r="A2168" s="2">
        <v>3176</v>
      </c>
      <c r="B2168" s="2">
        <v>114918</v>
      </c>
      <c r="C2168" s="2">
        <v>0</v>
      </c>
      <c r="D2168" s="2">
        <v>1</v>
      </c>
      <c r="E2168" s="2">
        <v>57</v>
      </c>
      <c r="F2168" s="2">
        <v>0</v>
      </c>
      <c r="G2168" s="2">
        <v>0</v>
      </c>
      <c r="H2168" s="2">
        <v>0</v>
      </c>
      <c r="I2168" s="2">
        <v>1</v>
      </c>
      <c r="J2168" s="2">
        <v>0</v>
      </c>
      <c r="K2168" s="2">
        <v>1</v>
      </c>
      <c r="L2168" s="2">
        <v>0</v>
      </c>
      <c r="M2168" s="2">
        <v>0</v>
      </c>
      <c r="N2168" s="2">
        <v>0</v>
      </c>
      <c r="O2168" s="2" t="s">
        <v>21</v>
      </c>
      <c r="P2168" s="2" t="str">
        <f t="shared" si="66"/>
        <v>Together</v>
      </c>
      <c r="Q2168" t="str">
        <f t="shared" si="67"/>
        <v>Basic</v>
      </c>
    </row>
    <row r="2169" spans="1:17">
      <c r="A2169" s="2">
        <v>1925</v>
      </c>
      <c r="B2169" s="2">
        <v>114906</v>
      </c>
      <c r="C2169" s="2">
        <v>0</v>
      </c>
      <c r="D2169" s="2">
        <v>0</v>
      </c>
      <c r="E2169" s="2">
        <v>34</v>
      </c>
      <c r="F2169" s="2">
        <v>0</v>
      </c>
      <c r="G2169" s="2">
        <v>0</v>
      </c>
      <c r="H2169" s="2">
        <v>1</v>
      </c>
      <c r="I2169" s="2">
        <v>0</v>
      </c>
      <c r="J2169" s="2">
        <v>0</v>
      </c>
      <c r="K2169" s="2">
        <v>1</v>
      </c>
      <c r="L2169" s="2">
        <v>0</v>
      </c>
      <c r="M2169" s="2">
        <v>0</v>
      </c>
      <c r="N2169" s="2">
        <v>0</v>
      </c>
      <c r="O2169" s="2" t="s">
        <v>17</v>
      </c>
      <c r="P2169" s="2" t="str">
        <f t="shared" si="66"/>
        <v>Single</v>
      </c>
      <c r="Q2169" t="str">
        <f t="shared" si="67"/>
        <v>Basic</v>
      </c>
    </row>
    <row r="2170" spans="1:17">
      <c r="A2170" s="2">
        <v>1311</v>
      </c>
      <c r="B2170" s="2">
        <v>114849</v>
      </c>
      <c r="C2170" s="2">
        <v>1</v>
      </c>
      <c r="D2170" s="2">
        <v>0</v>
      </c>
      <c r="E2170" s="2">
        <v>44</v>
      </c>
      <c r="F2170" s="2">
        <v>1</v>
      </c>
      <c r="G2170" s="2">
        <v>0</v>
      </c>
      <c r="H2170" s="2">
        <v>0</v>
      </c>
      <c r="I2170" s="2">
        <v>0</v>
      </c>
      <c r="J2170" s="2">
        <v>0</v>
      </c>
      <c r="K2170" s="2">
        <v>0</v>
      </c>
      <c r="L2170" s="2">
        <v>0</v>
      </c>
      <c r="M2170" s="2">
        <v>0</v>
      </c>
      <c r="N2170" s="2">
        <v>1</v>
      </c>
      <c r="O2170" s="2" t="s">
        <v>18</v>
      </c>
      <c r="P2170" s="2" t="str">
        <f t="shared" si="66"/>
        <v>Divorced</v>
      </c>
      <c r="Q2170" t="str">
        <f t="shared" si="67"/>
        <v>PhD</v>
      </c>
    </row>
    <row r="2171" spans="1:17">
      <c r="A2171" s="2">
        <v>3071</v>
      </c>
      <c r="B2171" s="2">
        <v>114796</v>
      </c>
      <c r="C2171" s="2">
        <v>1</v>
      </c>
      <c r="D2171" s="2">
        <v>0</v>
      </c>
      <c r="E2171" s="2">
        <v>36</v>
      </c>
      <c r="F2171" s="2">
        <v>0</v>
      </c>
      <c r="G2171" s="2">
        <v>1</v>
      </c>
      <c r="H2171" s="2">
        <v>0</v>
      </c>
      <c r="I2171" s="2">
        <v>0</v>
      </c>
      <c r="J2171" s="2">
        <v>0</v>
      </c>
      <c r="K2171" s="2">
        <v>0</v>
      </c>
      <c r="L2171" s="2">
        <v>0</v>
      </c>
      <c r="M2171" s="2">
        <v>0</v>
      </c>
      <c r="N2171" s="2">
        <v>0</v>
      </c>
      <c r="O2171" s="2" t="s">
        <v>17</v>
      </c>
      <c r="P2171" s="2" t="str">
        <f t="shared" si="66"/>
        <v>Married</v>
      </c>
      <c r="Q2171" t="e">
        <f t="shared" si="67"/>
        <v>#N/A</v>
      </c>
    </row>
    <row r="2172" spans="1:17">
      <c r="A2172" s="2">
        <v>1646</v>
      </c>
      <c r="B2172" s="2">
        <v>114661</v>
      </c>
      <c r="C2172" s="2">
        <v>0</v>
      </c>
      <c r="D2172" s="2">
        <v>0</v>
      </c>
      <c r="E2172" s="2">
        <v>64</v>
      </c>
      <c r="F2172" s="2">
        <v>0</v>
      </c>
      <c r="G2172" s="2">
        <v>0</v>
      </c>
      <c r="H2172" s="2">
        <v>0</v>
      </c>
      <c r="I2172" s="2">
        <v>1</v>
      </c>
      <c r="J2172" s="2">
        <v>0</v>
      </c>
      <c r="K2172" s="2">
        <v>0</v>
      </c>
      <c r="L2172" s="2">
        <v>0</v>
      </c>
      <c r="M2172" s="2">
        <v>1</v>
      </c>
      <c r="N2172" s="2">
        <v>0</v>
      </c>
      <c r="O2172" s="2" t="s">
        <v>21</v>
      </c>
      <c r="P2172" s="2" t="str">
        <f t="shared" si="66"/>
        <v>Together</v>
      </c>
      <c r="Q2172" t="str">
        <f t="shared" si="67"/>
        <v>Master</v>
      </c>
    </row>
    <row r="2173" spans="1:17">
      <c r="A2173" s="2">
        <v>1383</v>
      </c>
      <c r="B2173" s="2">
        <v>114515</v>
      </c>
      <c r="C2173" s="2">
        <v>1</v>
      </c>
      <c r="D2173" s="2">
        <v>0</v>
      </c>
      <c r="E2173" s="2">
        <v>40</v>
      </c>
      <c r="F2173" s="2">
        <v>0</v>
      </c>
      <c r="G2173" s="2">
        <v>0</v>
      </c>
      <c r="H2173" s="2">
        <v>0</v>
      </c>
      <c r="I2173" s="2">
        <v>1</v>
      </c>
      <c r="J2173" s="2">
        <v>0</v>
      </c>
      <c r="K2173" s="2">
        <v>0</v>
      </c>
      <c r="L2173" s="2">
        <v>0</v>
      </c>
      <c r="M2173" s="2">
        <v>0</v>
      </c>
      <c r="N2173" s="2">
        <v>0</v>
      </c>
      <c r="O2173" s="2" t="s">
        <v>18</v>
      </c>
      <c r="P2173" s="2" t="str">
        <f t="shared" si="66"/>
        <v>Together</v>
      </c>
      <c r="Q2173" t="e">
        <f t="shared" si="67"/>
        <v>#N/A</v>
      </c>
    </row>
    <row r="2174" spans="1:17">
      <c r="A2174" s="2">
        <v>2151</v>
      </c>
      <c r="B2174" s="2">
        <v>114421</v>
      </c>
      <c r="C2174" s="2">
        <v>0</v>
      </c>
      <c r="D2174" s="2">
        <v>0</v>
      </c>
      <c r="E2174" s="2">
        <v>24</v>
      </c>
      <c r="F2174" s="2">
        <v>0</v>
      </c>
      <c r="G2174" s="2">
        <v>1</v>
      </c>
      <c r="H2174" s="2">
        <v>0</v>
      </c>
      <c r="I2174" s="2">
        <v>0</v>
      </c>
      <c r="J2174" s="2">
        <v>0</v>
      </c>
      <c r="K2174" s="2">
        <v>1</v>
      </c>
      <c r="L2174" s="2">
        <v>0</v>
      </c>
      <c r="M2174" s="2">
        <v>0</v>
      </c>
      <c r="N2174" s="2">
        <v>0</v>
      </c>
      <c r="O2174" s="2" t="s">
        <v>18</v>
      </c>
      <c r="P2174" s="2" t="str">
        <f t="shared" si="66"/>
        <v>Married</v>
      </c>
      <c r="Q2174" t="str">
        <f t="shared" si="67"/>
        <v>Basic</v>
      </c>
    </row>
    <row r="2175" spans="1:17">
      <c r="A2175" s="2">
        <v>3073</v>
      </c>
      <c r="B2175" s="2">
        <v>114188</v>
      </c>
      <c r="C2175" s="2">
        <v>0</v>
      </c>
      <c r="D2175" s="2">
        <v>0</v>
      </c>
      <c r="E2175" s="2">
        <v>48</v>
      </c>
      <c r="F2175" s="2">
        <v>0</v>
      </c>
      <c r="G2175" s="2">
        <v>1</v>
      </c>
      <c r="H2175" s="2">
        <v>0</v>
      </c>
      <c r="I2175" s="2">
        <v>0</v>
      </c>
      <c r="J2175" s="2">
        <v>0</v>
      </c>
      <c r="K2175" s="2">
        <v>1</v>
      </c>
      <c r="L2175" s="2">
        <v>0</v>
      </c>
      <c r="M2175" s="2">
        <v>0</v>
      </c>
      <c r="N2175" s="2">
        <v>0</v>
      </c>
      <c r="O2175" s="2" t="s">
        <v>20</v>
      </c>
      <c r="P2175" s="2" t="str">
        <f t="shared" si="66"/>
        <v>Married</v>
      </c>
      <c r="Q2175" t="str">
        <f t="shared" si="67"/>
        <v>Basic</v>
      </c>
    </row>
    <row r="2176" spans="1:17">
      <c r="A2176" s="2">
        <v>1472</v>
      </c>
      <c r="B2176" s="2">
        <v>114045</v>
      </c>
      <c r="C2176" s="2">
        <v>1</v>
      </c>
      <c r="D2176" s="2">
        <v>0</v>
      </c>
      <c r="E2176" s="2">
        <v>51</v>
      </c>
      <c r="F2176" s="2">
        <v>0</v>
      </c>
      <c r="G2176" s="2">
        <v>1</v>
      </c>
      <c r="H2176" s="2">
        <v>0</v>
      </c>
      <c r="I2176" s="2">
        <v>0</v>
      </c>
      <c r="J2176" s="2">
        <v>0</v>
      </c>
      <c r="K2176" s="2">
        <v>0</v>
      </c>
      <c r="L2176" s="2">
        <v>1</v>
      </c>
      <c r="M2176" s="2">
        <v>0</v>
      </c>
      <c r="N2176" s="2">
        <v>0</v>
      </c>
      <c r="O2176" s="2" t="s">
        <v>21</v>
      </c>
      <c r="P2176" s="2" t="str">
        <f t="shared" si="66"/>
        <v>Married</v>
      </c>
      <c r="Q2176" t="str">
        <f t="shared" si="67"/>
        <v>Graduate</v>
      </c>
    </row>
    <row r="2177" spans="1:17">
      <c r="A2177" s="2">
        <v>2568</v>
      </c>
      <c r="B2177" s="2">
        <v>113724</v>
      </c>
      <c r="C2177" s="2">
        <v>1</v>
      </c>
      <c r="D2177" s="2">
        <v>0</v>
      </c>
      <c r="E2177" s="2">
        <v>32</v>
      </c>
      <c r="F2177" s="2">
        <v>0</v>
      </c>
      <c r="G2177" s="2">
        <v>0</v>
      </c>
      <c r="H2177" s="2">
        <v>0</v>
      </c>
      <c r="I2177" s="2">
        <v>1</v>
      </c>
      <c r="J2177" s="2">
        <v>0</v>
      </c>
      <c r="K2177" s="2">
        <v>1</v>
      </c>
      <c r="L2177" s="2">
        <v>0</v>
      </c>
      <c r="M2177" s="2">
        <v>0</v>
      </c>
      <c r="N2177" s="2">
        <v>0</v>
      </c>
      <c r="O2177" s="2" t="s">
        <v>19</v>
      </c>
      <c r="P2177" s="2" t="str">
        <f t="shared" si="66"/>
        <v>Together</v>
      </c>
      <c r="Q2177" t="str">
        <f t="shared" si="67"/>
        <v>Basic</v>
      </c>
    </row>
    <row r="2178" spans="1:17">
      <c r="A2178" s="2">
        <v>2969</v>
      </c>
      <c r="B2178" s="2">
        <v>113672</v>
      </c>
      <c r="C2178" s="2">
        <v>1</v>
      </c>
      <c r="D2178" s="2">
        <v>1</v>
      </c>
      <c r="E2178" s="2">
        <v>60</v>
      </c>
      <c r="F2178" s="2">
        <v>0</v>
      </c>
      <c r="G2178" s="2">
        <v>0</v>
      </c>
      <c r="H2178" s="2">
        <v>0</v>
      </c>
      <c r="I2178" s="2">
        <v>1</v>
      </c>
      <c r="J2178" s="2">
        <v>0</v>
      </c>
      <c r="K2178" s="2">
        <v>0</v>
      </c>
      <c r="L2178" s="2">
        <v>1</v>
      </c>
      <c r="M2178" s="2">
        <v>0</v>
      </c>
      <c r="N2178" s="2">
        <v>0</v>
      </c>
      <c r="O2178" s="2" t="s">
        <v>17</v>
      </c>
      <c r="P2178" s="2" t="str">
        <f t="shared" si="66"/>
        <v>Together</v>
      </c>
      <c r="Q2178" t="str">
        <f t="shared" si="67"/>
        <v>Graduate</v>
      </c>
    </row>
    <row r="2179" spans="1:17">
      <c r="A2179" s="2">
        <v>1608</v>
      </c>
      <c r="B2179" s="2">
        <v>113624</v>
      </c>
      <c r="C2179" s="2">
        <v>1</v>
      </c>
      <c r="D2179" s="2">
        <v>0</v>
      </c>
      <c r="E2179" s="2">
        <v>44</v>
      </c>
      <c r="F2179" s="2">
        <v>0</v>
      </c>
      <c r="G2179" s="2">
        <v>1</v>
      </c>
      <c r="H2179" s="2">
        <v>0</v>
      </c>
      <c r="I2179" s="2">
        <v>0</v>
      </c>
      <c r="J2179" s="2">
        <v>0</v>
      </c>
      <c r="K2179" s="2">
        <v>0</v>
      </c>
      <c r="L2179" s="2">
        <v>1</v>
      </c>
      <c r="M2179" s="2">
        <v>0</v>
      </c>
      <c r="N2179" s="2">
        <v>0</v>
      </c>
      <c r="O2179" s="2" t="s">
        <v>19</v>
      </c>
      <c r="P2179" s="2" t="str">
        <f t="shared" ref="P2179:P2221" si="68">IF(F2179=1, "Divorced", IF(G2179=1, "Married", IF(H2179=1, "Single", IF(I2179=1, "Together",IF(J2179=1, "Widow",NA())))))</f>
        <v>Married</v>
      </c>
      <c r="Q2179" t="str">
        <f t="shared" ref="Q2179:Q2221" si="69">IF(K2179=1, "Basic", IF(L2179=1, "Graduate", IF(M2179=1, "Master",IF(N2179=1, "PhD",NA()))))</f>
        <v>Graduate</v>
      </c>
    </row>
    <row r="2180" spans="1:17">
      <c r="A2180" s="2">
        <v>2736</v>
      </c>
      <c r="B2180" s="2">
        <v>113533</v>
      </c>
      <c r="C2180" s="2">
        <v>1</v>
      </c>
      <c r="D2180" s="2">
        <v>0</v>
      </c>
      <c r="E2180" s="2">
        <v>41</v>
      </c>
      <c r="F2180" s="2">
        <v>1</v>
      </c>
      <c r="G2180" s="2">
        <v>0</v>
      </c>
      <c r="H2180" s="2">
        <v>0</v>
      </c>
      <c r="I2180" s="2">
        <v>0</v>
      </c>
      <c r="J2180" s="2">
        <v>0</v>
      </c>
      <c r="K2180" s="2">
        <v>0</v>
      </c>
      <c r="L2180" s="2">
        <v>0</v>
      </c>
      <c r="M2180" s="2">
        <v>0</v>
      </c>
      <c r="N2180" s="2">
        <v>0</v>
      </c>
      <c r="O2180" s="2" t="s">
        <v>19</v>
      </c>
      <c r="P2180" s="2" t="str">
        <f t="shared" si="68"/>
        <v>Divorced</v>
      </c>
      <c r="Q2180" t="e">
        <f t="shared" si="69"/>
        <v>#N/A</v>
      </c>
    </row>
    <row r="2181" spans="1:17">
      <c r="A2181" s="2">
        <v>1561</v>
      </c>
      <c r="B2181" s="2">
        <v>113260</v>
      </c>
      <c r="C2181" s="2">
        <v>1</v>
      </c>
      <c r="D2181" s="2">
        <v>1</v>
      </c>
      <c r="E2181" s="2">
        <v>50</v>
      </c>
      <c r="F2181" s="2">
        <v>0</v>
      </c>
      <c r="G2181" s="2">
        <v>1</v>
      </c>
      <c r="H2181" s="2">
        <v>0</v>
      </c>
      <c r="I2181" s="2">
        <v>0</v>
      </c>
      <c r="J2181" s="2">
        <v>0</v>
      </c>
      <c r="K2181" s="2">
        <v>0</v>
      </c>
      <c r="L2181" s="2">
        <v>1</v>
      </c>
      <c r="M2181" s="2">
        <v>0</v>
      </c>
      <c r="N2181" s="2">
        <v>0</v>
      </c>
      <c r="O2181" s="2" t="s">
        <v>20</v>
      </c>
      <c r="P2181" s="2" t="str">
        <f t="shared" si="68"/>
        <v>Married</v>
      </c>
      <c r="Q2181" t="str">
        <f t="shared" si="69"/>
        <v>Graduate</v>
      </c>
    </row>
    <row r="2182" spans="1:17">
      <c r="A2182" s="2">
        <v>1674</v>
      </c>
      <c r="B2182" s="2">
        <v>113084</v>
      </c>
      <c r="C2182" s="2">
        <v>0</v>
      </c>
      <c r="D2182" s="2">
        <v>0</v>
      </c>
      <c r="E2182" s="2">
        <v>68</v>
      </c>
      <c r="F2182" s="2">
        <v>0</v>
      </c>
      <c r="G2182" s="2">
        <v>0</v>
      </c>
      <c r="H2182" s="2">
        <v>0</v>
      </c>
      <c r="I2182" s="2">
        <v>1</v>
      </c>
      <c r="J2182" s="2">
        <v>0</v>
      </c>
      <c r="K2182" s="2">
        <v>1</v>
      </c>
      <c r="L2182" s="2">
        <v>0</v>
      </c>
      <c r="M2182" s="2">
        <v>0</v>
      </c>
      <c r="N2182" s="2">
        <v>0</v>
      </c>
      <c r="O2182" s="2" t="s">
        <v>19</v>
      </c>
      <c r="P2182" s="2" t="str">
        <f t="shared" si="68"/>
        <v>Together</v>
      </c>
      <c r="Q2182" t="str">
        <f t="shared" si="69"/>
        <v>Basic</v>
      </c>
    </row>
    <row r="2183" spans="1:17">
      <c r="A2183" s="2">
        <v>1297</v>
      </c>
      <c r="B2183" s="2">
        <v>112571</v>
      </c>
      <c r="C2183" s="2">
        <v>1</v>
      </c>
      <c r="D2183" s="2">
        <v>0</v>
      </c>
      <c r="E2183" s="2">
        <v>44</v>
      </c>
      <c r="F2183" s="2">
        <v>1</v>
      </c>
      <c r="G2183" s="2">
        <v>0</v>
      </c>
      <c r="H2183" s="2">
        <v>0</v>
      </c>
      <c r="I2183" s="2">
        <v>0</v>
      </c>
      <c r="J2183" s="2">
        <v>0</v>
      </c>
      <c r="K2183" s="2">
        <v>0</v>
      </c>
      <c r="L2183" s="2">
        <v>1</v>
      </c>
      <c r="M2183" s="2">
        <v>0</v>
      </c>
      <c r="N2183" s="2">
        <v>0</v>
      </c>
      <c r="O2183" s="2" t="s">
        <v>20</v>
      </c>
      <c r="P2183" s="2" t="str">
        <f t="shared" si="68"/>
        <v>Divorced</v>
      </c>
      <c r="Q2183" t="str">
        <f t="shared" si="69"/>
        <v>Graduate</v>
      </c>
    </row>
    <row r="2184" spans="1:17">
      <c r="A2184" s="2">
        <v>2587</v>
      </c>
      <c r="B2184" s="2">
        <v>112393</v>
      </c>
      <c r="C2184" s="2">
        <v>0</v>
      </c>
      <c r="D2184" s="2">
        <v>0</v>
      </c>
      <c r="E2184" s="2">
        <v>42</v>
      </c>
      <c r="F2184" s="2">
        <v>0</v>
      </c>
      <c r="G2184" s="2">
        <v>1</v>
      </c>
      <c r="H2184" s="2">
        <v>0</v>
      </c>
      <c r="I2184" s="2">
        <v>0</v>
      </c>
      <c r="J2184" s="2">
        <v>0</v>
      </c>
      <c r="K2184" s="2">
        <v>0</v>
      </c>
      <c r="L2184" s="2">
        <v>0</v>
      </c>
      <c r="M2184" s="2">
        <v>0</v>
      </c>
      <c r="N2184" s="2">
        <v>0</v>
      </c>
      <c r="O2184" s="2" t="s">
        <v>20</v>
      </c>
      <c r="P2184" s="2" t="str">
        <f t="shared" si="68"/>
        <v>Married</v>
      </c>
      <c r="Q2184" t="e">
        <f t="shared" si="69"/>
        <v>#N/A</v>
      </c>
    </row>
    <row r="2185" spans="1:17">
      <c r="A2185" s="2">
        <v>2836</v>
      </c>
      <c r="B2185" s="2">
        <v>111448</v>
      </c>
      <c r="C2185" s="2">
        <v>0</v>
      </c>
      <c r="D2185" s="2">
        <v>0</v>
      </c>
      <c r="E2185" s="2">
        <v>45</v>
      </c>
      <c r="F2185" s="2">
        <v>1</v>
      </c>
      <c r="G2185" s="2">
        <v>0</v>
      </c>
      <c r="H2185" s="2">
        <v>0</v>
      </c>
      <c r="I2185" s="2">
        <v>0</v>
      </c>
      <c r="J2185" s="2">
        <v>0</v>
      </c>
      <c r="K2185" s="2">
        <v>0</v>
      </c>
      <c r="L2185" s="2">
        <v>0</v>
      </c>
      <c r="M2185" s="2">
        <v>0</v>
      </c>
      <c r="N2185" s="2">
        <v>0</v>
      </c>
      <c r="O2185" s="2" t="s">
        <v>22</v>
      </c>
      <c r="P2185" s="2" t="str">
        <f t="shared" si="68"/>
        <v>Divorced</v>
      </c>
      <c r="Q2185" t="e">
        <f t="shared" si="69"/>
        <v>#N/A</v>
      </c>
    </row>
    <row r="2186" spans="1:17">
      <c r="A2186" s="2">
        <v>3197</v>
      </c>
      <c r="B2186" s="2">
        <v>111012</v>
      </c>
      <c r="C2186" s="2">
        <v>1</v>
      </c>
      <c r="D2186" s="2">
        <v>0</v>
      </c>
      <c r="E2186" s="2">
        <v>36</v>
      </c>
      <c r="F2186" s="2">
        <v>0</v>
      </c>
      <c r="G2186" s="2">
        <v>0</v>
      </c>
      <c r="H2186" s="2">
        <v>1</v>
      </c>
      <c r="I2186" s="2">
        <v>0</v>
      </c>
      <c r="J2186" s="2">
        <v>0</v>
      </c>
      <c r="K2186" s="2">
        <v>0</v>
      </c>
      <c r="L2186" s="2">
        <v>1</v>
      </c>
      <c r="M2186" s="2">
        <v>0</v>
      </c>
      <c r="N2186" s="2">
        <v>0</v>
      </c>
      <c r="O2186" s="2" t="s">
        <v>17</v>
      </c>
      <c r="P2186" s="2" t="str">
        <f t="shared" si="68"/>
        <v>Single</v>
      </c>
      <c r="Q2186" t="str">
        <f t="shared" si="69"/>
        <v>Graduate</v>
      </c>
    </row>
    <row r="2187" spans="1:17">
      <c r="A2187" s="2">
        <v>1029</v>
      </c>
      <c r="B2187" s="2">
        <v>110979</v>
      </c>
      <c r="C2187" s="2">
        <v>0</v>
      </c>
      <c r="D2187" s="2">
        <v>0</v>
      </c>
      <c r="E2187" s="2">
        <v>31</v>
      </c>
      <c r="F2187" s="2">
        <v>1</v>
      </c>
      <c r="G2187" s="2">
        <v>0</v>
      </c>
      <c r="H2187" s="2">
        <v>0</v>
      </c>
      <c r="I2187" s="2">
        <v>0</v>
      </c>
      <c r="J2187" s="2">
        <v>0</v>
      </c>
      <c r="K2187" s="2">
        <v>0</v>
      </c>
      <c r="L2187" s="2">
        <v>0</v>
      </c>
      <c r="M2187" s="2">
        <v>1</v>
      </c>
      <c r="N2187" s="2">
        <v>0</v>
      </c>
      <c r="O2187" s="2" t="s">
        <v>18</v>
      </c>
      <c r="P2187" s="2" t="str">
        <f t="shared" si="68"/>
        <v>Divorced</v>
      </c>
      <c r="Q2187" t="str">
        <f t="shared" si="69"/>
        <v>Master</v>
      </c>
    </row>
    <row r="2188" spans="1:17">
      <c r="A2188" s="2">
        <v>2119</v>
      </c>
      <c r="B2188" s="2">
        <v>110979</v>
      </c>
      <c r="C2188" s="2">
        <v>0</v>
      </c>
      <c r="D2188" s="2">
        <v>0</v>
      </c>
      <c r="E2188" s="2">
        <v>31</v>
      </c>
      <c r="F2188" s="2">
        <v>1</v>
      </c>
      <c r="G2188" s="2">
        <v>0</v>
      </c>
      <c r="H2188" s="2">
        <v>0</v>
      </c>
      <c r="I2188" s="2">
        <v>0</v>
      </c>
      <c r="J2188" s="2">
        <v>0</v>
      </c>
      <c r="K2188" s="2">
        <v>0</v>
      </c>
      <c r="L2188" s="2">
        <v>0</v>
      </c>
      <c r="M2188" s="2">
        <v>1</v>
      </c>
      <c r="N2188" s="2">
        <v>0</v>
      </c>
      <c r="O2188" s="2" t="s">
        <v>20</v>
      </c>
      <c r="P2188" s="2" t="str">
        <f t="shared" si="68"/>
        <v>Divorced</v>
      </c>
      <c r="Q2188" t="str">
        <f t="shared" si="69"/>
        <v>Master</v>
      </c>
    </row>
    <row r="2189" spans="1:17">
      <c r="A2189" s="2">
        <v>1412</v>
      </c>
      <c r="B2189" s="2">
        <v>110404</v>
      </c>
      <c r="C2189" s="2">
        <v>1</v>
      </c>
      <c r="D2189" s="2">
        <v>0</v>
      </c>
      <c r="E2189" s="2">
        <v>31</v>
      </c>
      <c r="F2189" s="2">
        <v>0</v>
      </c>
      <c r="G2189" s="2">
        <v>0</v>
      </c>
      <c r="H2189" s="2">
        <v>0</v>
      </c>
      <c r="I2189" s="2">
        <v>1</v>
      </c>
      <c r="J2189" s="2">
        <v>0</v>
      </c>
      <c r="K2189" s="2">
        <v>0</v>
      </c>
      <c r="L2189" s="2">
        <v>0</v>
      </c>
      <c r="M2189" s="2">
        <v>0</v>
      </c>
      <c r="N2189" s="2">
        <v>0</v>
      </c>
      <c r="O2189" s="2" t="s">
        <v>21</v>
      </c>
      <c r="P2189" s="2" t="str">
        <f t="shared" si="68"/>
        <v>Together</v>
      </c>
      <c r="Q2189" t="e">
        <f t="shared" si="69"/>
        <v>#N/A</v>
      </c>
    </row>
    <row r="2190" spans="1:17">
      <c r="A2190" s="2">
        <v>1369</v>
      </c>
      <c r="B2190" s="2">
        <v>110245</v>
      </c>
      <c r="C2190" s="2">
        <v>1</v>
      </c>
      <c r="D2190" s="2">
        <v>0</v>
      </c>
      <c r="E2190" s="2">
        <v>49</v>
      </c>
      <c r="F2190" s="2">
        <v>0</v>
      </c>
      <c r="G2190" s="2">
        <v>0</v>
      </c>
      <c r="H2190" s="2">
        <v>1</v>
      </c>
      <c r="I2190" s="2">
        <v>0</v>
      </c>
      <c r="J2190" s="2">
        <v>0</v>
      </c>
      <c r="K2190" s="2">
        <v>0</v>
      </c>
      <c r="L2190" s="2">
        <v>1</v>
      </c>
      <c r="M2190" s="2">
        <v>0</v>
      </c>
      <c r="N2190" s="2">
        <v>0</v>
      </c>
      <c r="O2190" s="2" t="s">
        <v>20</v>
      </c>
      <c r="P2190" s="2" t="str">
        <f t="shared" si="68"/>
        <v>Single</v>
      </c>
      <c r="Q2190" t="str">
        <f t="shared" si="69"/>
        <v>Graduate</v>
      </c>
    </row>
    <row r="2191" spans="1:17">
      <c r="A2191" s="2">
        <v>2679</v>
      </c>
      <c r="B2191" s="2">
        <v>109722</v>
      </c>
      <c r="C2191" s="2">
        <v>1</v>
      </c>
      <c r="D2191" s="2">
        <v>0</v>
      </c>
      <c r="E2191" s="2">
        <v>47</v>
      </c>
      <c r="F2191" s="2">
        <v>0</v>
      </c>
      <c r="G2191" s="2">
        <v>0</v>
      </c>
      <c r="H2191" s="2">
        <v>0</v>
      </c>
      <c r="I2191" s="2">
        <v>1</v>
      </c>
      <c r="J2191" s="2">
        <v>0</v>
      </c>
      <c r="K2191" s="2">
        <v>1</v>
      </c>
      <c r="L2191" s="2">
        <v>0</v>
      </c>
      <c r="M2191" s="2">
        <v>0</v>
      </c>
      <c r="N2191" s="2">
        <v>0</v>
      </c>
      <c r="O2191" s="2" t="s">
        <v>18</v>
      </c>
      <c r="P2191" s="2" t="str">
        <f t="shared" si="68"/>
        <v>Together</v>
      </c>
      <c r="Q2191" t="str">
        <f t="shared" si="69"/>
        <v>Basic</v>
      </c>
    </row>
    <row r="2192" spans="1:17">
      <c r="A2192" s="2">
        <v>1126</v>
      </c>
      <c r="B2192" s="2">
        <v>109548</v>
      </c>
      <c r="C2192" s="2">
        <v>1</v>
      </c>
      <c r="D2192" s="2">
        <v>0</v>
      </c>
      <c r="E2192" s="2">
        <v>44</v>
      </c>
      <c r="F2192" s="2">
        <v>1</v>
      </c>
      <c r="G2192" s="2">
        <v>0</v>
      </c>
      <c r="H2192" s="2">
        <v>0</v>
      </c>
      <c r="I2192" s="2">
        <v>0</v>
      </c>
      <c r="J2192" s="2">
        <v>0</v>
      </c>
      <c r="K2192" s="2">
        <v>1</v>
      </c>
      <c r="L2192" s="2">
        <v>0</v>
      </c>
      <c r="M2192" s="2">
        <v>0</v>
      </c>
      <c r="N2192" s="2">
        <v>0</v>
      </c>
      <c r="O2192" s="2" t="s">
        <v>22</v>
      </c>
      <c r="P2192" s="2" t="str">
        <f t="shared" si="68"/>
        <v>Divorced</v>
      </c>
      <c r="Q2192" t="str">
        <f t="shared" si="69"/>
        <v>Basic</v>
      </c>
    </row>
    <row r="2193" spans="1:17">
      <c r="A2193" s="2">
        <v>2512</v>
      </c>
      <c r="B2193" s="2">
        <v>109255</v>
      </c>
      <c r="C2193" s="2">
        <v>1</v>
      </c>
      <c r="D2193" s="2">
        <v>0</v>
      </c>
      <c r="E2193" s="2">
        <v>31</v>
      </c>
      <c r="F2193" s="2">
        <v>0</v>
      </c>
      <c r="G2193" s="2">
        <v>0</v>
      </c>
      <c r="H2193" s="2">
        <v>1</v>
      </c>
      <c r="I2193" s="2">
        <v>0</v>
      </c>
      <c r="J2193" s="2">
        <v>0</v>
      </c>
      <c r="K2193" s="2">
        <v>0</v>
      </c>
      <c r="L2193" s="2">
        <v>1</v>
      </c>
      <c r="M2193" s="2">
        <v>0</v>
      </c>
      <c r="N2193" s="2">
        <v>0</v>
      </c>
      <c r="O2193" s="2" t="s">
        <v>22</v>
      </c>
      <c r="P2193" s="2" t="str">
        <f t="shared" si="68"/>
        <v>Single</v>
      </c>
      <c r="Q2193" t="str">
        <f t="shared" si="69"/>
        <v>Graduate</v>
      </c>
    </row>
    <row r="2194" spans="1:17">
      <c r="A2194" s="2">
        <v>2201</v>
      </c>
      <c r="B2194" s="2">
        <v>108940</v>
      </c>
      <c r="C2194" s="2">
        <v>1</v>
      </c>
      <c r="D2194" s="2">
        <v>0</v>
      </c>
      <c r="E2194" s="2">
        <v>34</v>
      </c>
      <c r="F2194" s="2">
        <v>0</v>
      </c>
      <c r="G2194" s="2">
        <v>0</v>
      </c>
      <c r="H2194" s="2">
        <v>1</v>
      </c>
      <c r="I2194" s="2">
        <v>0</v>
      </c>
      <c r="J2194" s="2">
        <v>0</v>
      </c>
      <c r="K2194" s="2">
        <v>1</v>
      </c>
      <c r="L2194" s="2">
        <v>0</v>
      </c>
      <c r="M2194" s="2">
        <v>0</v>
      </c>
      <c r="N2194" s="2">
        <v>0</v>
      </c>
      <c r="O2194" s="2" t="s">
        <v>17</v>
      </c>
      <c r="P2194" s="2" t="str">
        <f t="shared" si="68"/>
        <v>Single</v>
      </c>
      <c r="Q2194" t="str">
        <f t="shared" si="69"/>
        <v>Basic</v>
      </c>
    </row>
    <row r="2195" spans="1:17">
      <c r="A2195" s="2">
        <v>3163</v>
      </c>
      <c r="B2195" s="2">
        <v>108820</v>
      </c>
      <c r="C2195" s="2">
        <v>1</v>
      </c>
      <c r="D2195" s="2">
        <v>1</v>
      </c>
      <c r="E2195" s="2">
        <v>68</v>
      </c>
      <c r="F2195" s="2">
        <v>0</v>
      </c>
      <c r="G2195" s="2">
        <v>0</v>
      </c>
      <c r="H2195" s="2">
        <v>1</v>
      </c>
      <c r="I2195" s="2">
        <v>0</v>
      </c>
      <c r="J2195" s="2">
        <v>0</v>
      </c>
      <c r="K2195" s="2">
        <v>0</v>
      </c>
      <c r="L2195" s="2">
        <v>0</v>
      </c>
      <c r="M2195" s="2">
        <v>1</v>
      </c>
      <c r="N2195" s="2">
        <v>0</v>
      </c>
      <c r="O2195" s="2" t="s">
        <v>20</v>
      </c>
      <c r="P2195" s="2" t="str">
        <f t="shared" si="68"/>
        <v>Single</v>
      </c>
      <c r="Q2195" t="str">
        <f t="shared" si="69"/>
        <v>Master</v>
      </c>
    </row>
    <row r="2196" spans="1:17">
      <c r="A2196" s="2">
        <v>2023</v>
      </c>
      <c r="B2196" s="2">
        <v>108028</v>
      </c>
      <c r="C2196" s="2">
        <v>0</v>
      </c>
      <c r="D2196" s="2">
        <v>0</v>
      </c>
      <c r="E2196" s="2">
        <v>29</v>
      </c>
      <c r="F2196" s="2">
        <v>0</v>
      </c>
      <c r="G2196" s="2">
        <v>0</v>
      </c>
      <c r="H2196" s="2">
        <v>1</v>
      </c>
      <c r="I2196" s="2">
        <v>0</v>
      </c>
      <c r="J2196" s="2">
        <v>0</v>
      </c>
      <c r="K2196" s="2">
        <v>0</v>
      </c>
      <c r="L2196" s="2">
        <v>1</v>
      </c>
      <c r="M2196" s="2">
        <v>0</v>
      </c>
      <c r="N2196" s="2">
        <v>0</v>
      </c>
      <c r="O2196" s="2" t="s">
        <v>20</v>
      </c>
      <c r="P2196" s="2" t="str">
        <f t="shared" si="68"/>
        <v>Single</v>
      </c>
      <c r="Q2196" t="str">
        <f t="shared" si="69"/>
        <v>Graduate</v>
      </c>
    </row>
    <row r="2197" spans="1:17">
      <c r="A2197" s="2">
        <v>1226</v>
      </c>
      <c r="B2197" s="2">
        <v>107500</v>
      </c>
      <c r="C2197" s="2">
        <v>1</v>
      </c>
      <c r="D2197" s="2">
        <v>0</v>
      </c>
      <c r="E2197" s="2">
        <v>47</v>
      </c>
      <c r="F2197" s="2">
        <v>0</v>
      </c>
      <c r="G2197" s="2">
        <v>0</v>
      </c>
      <c r="H2197" s="2">
        <v>1</v>
      </c>
      <c r="I2197" s="2">
        <v>0</v>
      </c>
      <c r="J2197" s="2">
        <v>0</v>
      </c>
      <c r="K2197" s="2">
        <v>0</v>
      </c>
      <c r="L2197" s="2">
        <v>1</v>
      </c>
      <c r="M2197" s="2">
        <v>0</v>
      </c>
      <c r="N2197" s="2">
        <v>0</v>
      </c>
      <c r="O2197" s="2" t="s">
        <v>21</v>
      </c>
      <c r="P2197" s="2" t="str">
        <f t="shared" si="68"/>
        <v>Single</v>
      </c>
      <c r="Q2197" t="str">
        <f t="shared" si="69"/>
        <v>Graduate</v>
      </c>
    </row>
    <row r="2198" spans="1:17">
      <c r="A2198" s="2">
        <v>1042</v>
      </c>
      <c r="B2198" s="2">
        <v>107500</v>
      </c>
      <c r="C2198" s="2">
        <v>1</v>
      </c>
      <c r="D2198" s="2">
        <v>0</v>
      </c>
      <c r="E2198" s="2">
        <v>45</v>
      </c>
      <c r="F2198" s="2">
        <v>0</v>
      </c>
      <c r="G2198" s="2">
        <v>1</v>
      </c>
      <c r="H2198" s="2">
        <v>0</v>
      </c>
      <c r="I2198" s="2">
        <v>0</v>
      </c>
      <c r="J2198" s="2">
        <v>0</v>
      </c>
      <c r="K2198" s="2">
        <v>0</v>
      </c>
      <c r="L2198" s="2">
        <v>0</v>
      </c>
      <c r="M2198" s="2">
        <v>1</v>
      </c>
      <c r="N2198" s="2">
        <v>0</v>
      </c>
      <c r="O2198" s="2" t="s">
        <v>22</v>
      </c>
      <c r="P2198" s="2" t="str">
        <f t="shared" si="68"/>
        <v>Married</v>
      </c>
      <c r="Q2198" t="str">
        <f t="shared" si="69"/>
        <v>Master</v>
      </c>
    </row>
    <row r="2199" spans="1:17">
      <c r="A2199" s="2">
        <v>1011</v>
      </c>
      <c r="B2199" s="2">
        <v>107500</v>
      </c>
      <c r="C2199" s="2">
        <v>0</v>
      </c>
      <c r="D2199" s="2">
        <v>0</v>
      </c>
      <c r="E2199" s="2">
        <v>44</v>
      </c>
      <c r="F2199" s="2">
        <v>0</v>
      </c>
      <c r="G2199" s="2">
        <v>1</v>
      </c>
      <c r="H2199" s="2">
        <v>0</v>
      </c>
      <c r="I2199" s="2">
        <v>0</v>
      </c>
      <c r="J2199" s="2">
        <v>0</v>
      </c>
      <c r="K2199" s="2">
        <v>1</v>
      </c>
      <c r="L2199" s="2">
        <v>0</v>
      </c>
      <c r="M2199" s="2">
        <v>0</v>
      </c>
      <c r="N2199" s="2">
        <v>0</v>
      </c>
      <c r="O2199" s="2" t="s">
        <v>18</v>
      </c>
      <c r="P2199" s="2" t="str">
        <f t="shared" si="68"/>
        <v>Married</v>
      </c>
      <c r="Q2199" t="str">
        <f t="shared" si="69"/>
        <v>Basic</v>
      </c>
    </row>
    <row r="2200" spans="1:17">
      <c r="A2200" s="2">
        <v>1705</v>
      </c>
      <c r="B2200" s="2">
        <v>107500</v>
      </c>
      <c r="C2200" s="2">
        <v>1</v>
      </c>
      <c r="D2200" s="2">
        <v>0</v>
      </c>
      <c r="E2200" s="2">
        <v>44</v>
      </c>
      <c r="F2200" s="2">
        <v>0</v>
      </c>
      <c r="G2200" s="2">
        <v>1</v>
      </c>
      <c r="H2200" s="2">
        <v>0</v>
      </c>
      <c r="I2200" s="2">
        <v>0</v>
      </c>
      <c r="J2200" s="2">
        <v>0</v>
      </c>
      <c r="K2200" s="2">
        <v>0</v>
      </c>
      <c r="L2200" s="2">
        <v>1</v>
      </c>
      <c r="M2200" s="2">
        <v>0</v>
      </c>
      <c r="N2200" s="2">
        <v>0</v>
      </c>
      <c r="O2200" s="2" t="s">
        <v>20</v>
      </c>
      <c r="P2200" s="2" t="str">
        <f t="shared" si="68"/>
        <v>Married</v>
      </c>
      <c r="Q2200" t="str">
        <f t="shared" si="69"/>
        <v>Graduate</v>
      </c>
    </row>
    <row r="2201" spans="1:17">
      <c r="A2201" s="2">
        <v>2280</v>
      </c>
      <c r="B2201" s="2">
        <v>107500</v>
      </c>
      <c r="C2201" s="2">
        <v>1</v>
      </c>
      <c r="D2201" s="2">
        <v>1</v>
      </c>
      <c r="E2201" s="2">
        <v>42</v>
      </c>
      <c r="F2201" s="2">
        <v>0</v>
      </c>
      <c r="G2201" s="2">
        <v>0</v>
      </c>
      <c r="H2201" s="2">
        <v>1</v>
      </c>
      <c r="I2201" s="2">
        <v>0</v>
      </c>
      <c r="J2201" s="2">
        <v>0</v>
      </c>
      <c r="K2201" s="2">
        <v>0</v>
      </c>
      <c r="L2201" s="2">
        <v>1</v>
      </c>
      <c r="M2201" s="2">
        <v>0</v>
      </c>
      <c r="N2201" s="2">
        <v>0</v>
      </c>
      <c r="O2201" s="2" t="s">
        <v>19</v>
      </c>
      <c r="P2201" s="2" t="str">
        <f t="shared" si="68"/>
        <v>Single</v>
      </c>
      <c r="Q2201" t="str">
        <f t="shared" si="69"/>
        <v>Graduate</v>
      </c>
    </row>
    <row r="2202" spans="1:17">
      <c r="A2202" s="2">
        <v>2133</v>
      </c>
      <c r="B2202" s="2">
        <v>107500</v>
      </c>
      <c r="C2202" s="2">
        <v>0</v>
      </c>
      <c r="D2202" s="2">
        <v>1</v>
      </c>
      <c r="E2202" s="2">
        <v>41</v>
      </c>
      <c r="F2202" s="2">
        <v>0</v>
      </c>
      <c r="G2202" s="2">
        <v>1</v>
      </c>
      <c r="H2202" s="2">
        <v>0</v>
      </c>
      <c r="I2202" s="2">
        <v>0</v>
      </c>
      <c r="J2202" s="2">
        <v>0</v>
      </c>
      <c r="K2202" s="2">
        <v>0</v>
      </c>
      <c r="L2202" s="2">
        <v>1</v>
      </c>
      <c r="M2202" s="2">
        <v>0</v>
      </c>
      <c r="N2202" s="2">
        <v>0</v>
      </c>
      <c r="O2202" s="2" t="s">
        <v>18</v>
      </c>
      <c r="P2202" s="2" t="str">
        <f t="shared" si="68"/>
        <v>Married</v>
      </c>
      <c r="Q2202" t="str">
        <f t="shared" si="69"/>
        <v>Graduate</v>
      </c>
    </row>
    <row r="2203" spans="1:17">
      <c r="A2203" s="2">
        <v>3190</v>
      </c>
      <c r="B2203" s="2">
        <v>107500</v>
      </c>
      <c r="C2203" s="2">
        <v>1</v>
      </c>
      <c r="D2203" s="2">
        <v>0</v>
      </c>
      <c r="E2203" s="2">
        <v>41</v>
      </c>
      <c r="F2203" s="2">
        <v>0</v>
      </c>
      <c r="G2203" s="2">
        <v>0</v>
      </c>
      <c r="H2203" s="2">
        <v>0</v>
      </c>
      <c r="I2203" s="2">
        <v>1</v>
      </c>
      <c r="J2203" s="2">
        <v>0</v>
      </c>
      <c r="K2203" s="2">
        <v>0</v>
      </c>
      <c r="L2203" s="2">
        <v>0</v>
      </c>
      <c r="M2203" s="2">
        <v>0</v>
      </c>
      <c r="N2203" s="2">
        <v>0</v>
      </c>
      <c r="O2203" s="2" t="s">
        <v>22</v>
      </c>
      <c r="P2203" s="2" t="str">
        <f t="shared" si="68"/>
        <v>Together</v>
      </c>
      <c r="Q2203" t="e">
        <f t="shared" si="69"/>
        <v>#N/A</v>
      </c>
    </row>
    <row r="2204" spans="1:17">
      <c r="A2204" s="2">
        <v>3004</v>
      </c>
      <c r="B2204" s="2">
        <v>107500</v>
      </c>
      <c r="C2204" s="2">
        <v>1</v>
      </c>
      <c r="D2204" s="2">
        <v>0</v>
      </c>
      <c r="E2204" s="2">
        <v>35</v>
      </c>
      <c r="F2204" s="2">
        <v>0</v>
      </c>
      <c r="G2204" s="2">
        <v>0</v>
      </c>
      <c r="H2204" s="2">
        <v>0</v>
      </c>
      <c r="I2204" s="2">
        <v>1</v>
      </c>
      <c r="J2204" s="2">
        <v>0</v>
      </c>
      <c r="K2204" s="2">
        <v>0</v>
      </c>
      <c r="L2204" s="2">
        <v>0</v>
      </c>
      <c r="M2204" s="2">
        <v>0</v>
      </c>
      <c r="N2204" s="2">
        <v>0</v>
      </c>
      <c r="O2204" s="2" t="s">
        <v>22</v>
      </c>
      <c r="P2204" s="2" t="str">
        <f t="shared" si="68"/>
        <v>Together</v>
      </c>
      <c r="Q2204" t="e">
        <f t="shared" si="69"/>
        <v>#N/A</v>
      </c>
    </row>
    <row r="2205" spans="1:17">
      <c r="A2205" s="2">
        <v>1423</v>
      </c>
      <c r="B2205" s="2">
        <v>107500</v>
      </c>
      <c r="C2205" s="2">
        <v>1</v>
      </c>
      <c r="D2205" s="2">
        <v>0</v>
      </c>
      <c r="E2205" s="2">
        <v>34</v>
      </c>
      <c r="F2205" s="2">
        <v>0</v>
      </c>
      <c r="G2205" s="2">
        <v>1</v>
      </c>
      <c r="H2205" s="2">
        <v>0</v>
      </c>
      <c r="I2205" s="2">
        <v>0</v>
      </c>
      <c r="J2205" s="2">
        <v>0</v>
      </c>
      <c r="K2205" s="2">
        <v>0</v>
      </c>
      <c r="L2205" s="2">
        <v>0</v>
      </c>
      <c r="M2205" s="2">
        <v>0</v>
      </c>
      <c r="N2205" s="2">
        <v>0</v>
      </c>
      <c r="O2205" s="2" t="s">
        <v>20</v>
      </c>
      <c r="P2205" s="2" t="str">
        <f t="shared" si="68"/>
        <v>Married</v>
      </c>
      <c r="Q2205" t="e">
        <f t="shared" si="69"/>
        <v>#N/A</v>
      </c>
    </row>
    <row r="2206" spans="1:17">
      <c r="A2206" s="2">
        <v>1843</v>
      </c>
      <c r="B2206" s="2">
        <v>107500</v>
      </c>
      <c r="C2206" s="2">
        <v>0</v>
      </c>
      <c r="D2206" s="2">
        <v>0</v>
      </c>
      <c r="E2206" s="2">
        <v>33</v>
      </c>
      <c r="F2206" s="2">
        <v>0</v>
      </c>
      <c r="G2206" s="2">
        <v>1</v>
      </c>
      <c r="H2206" s="2">
        <v>0</v>
      </c>
      <c r="I2206" s="2">
        <v>0</v>
      </c>
      <c r="J2206" s="2">
        <v>0</v>
      </c>
      <c r="K2206" s="2">
        <v>0</v>
      </c>
      <c r="L2206" s="2">
        <v>1</v>
      </c>
      <c r="M2206" s="2">
        <v>0</v>
      </c>
      <c r="N2206" s="2">
        <v>0</v>
      </c>
      <c r="O2206" s="2" t="s">
        <v>20</v>
      </c>
      <c r="P2206" s="2" t="str">
        <f t="shared" si="68"/>
        <v>Married</v>
      </c>
      <c r="Q2206" t="str">
        <f t="shared" si="69"/>
        <v>Graduate</v>
      </c>
    </row>
    <row r="2207" spans="1:17">
      <c r="A2207" s="2">
        <v>2227</v>
      </c>
      <c r="B2207" s="2">
        <v>107500</v>
      </c>
      <c r="C2207" s="2">
        <v>1</v>
      </c>
      <c r="D2207" s="2">
        <v>0</v>
      </c>
      <c r="E2207" s="2">
        <v>28</v>
      </c>
      <c r="F2207" s="2">
        <v>0</v>
      </c>
      <c r="G2207" s="2">
        <v>0</v>
      </c>
      <c r="H2207" s="2">
        <v>1</v>
      </c>
      <c r="I2207" s="2">
        <v>0</v>
      </c>
      <c r="J2207" s="2">
        <v>0</v>
      </c>
      <c r="K2207" s="2">
        <v>1</v>
      </c>
      <c r="L2207" s="2">
        <v>0</v>
      </c>
      <c r="M2207" s="2">
        <v>0</v>
      </c>
      <c r="N2207" s="2">
        <v>0</v>
      </c>
      <c r="O2207" s="2" t="s">
        <v>20</v>
      </c>
      <c r="P2207" s="2" t="str">
        <f t="shared" si="68"/>
        <v>Single</v>
      </c>
      <c r="Q2207" t="str">
        <f t="shared" si="69"/>
        <v>Basic</v>
      </c>
    </row>
    <row r="2208" spans="1:17">
      <c r="A2208" s="2">
        <v>1044</v>
      </c>
      <c r="B2208" s="2">
        <v>107500</v>
      </c>
      <c r="C2208" s="2">
        <v>0</v>
      </c>
      <c r="D2208" s="2">
        <v>0</v>
      </c>
      <c r="E2208" s="2">
        <v>24</v>
      </c>
      <c r="F2208" s="2">
        <v>0</v>
      </c>
      <c r="G2208" s="2">
        <v>1</v>
      </c>
      <c r="H2208" s="2">
        <v>0</v>
      </c>
      <c r="I2208" s="2">
        <v>0</v>
      </c>
      <c r="J2208" s="2">
        <v>0</v>
      </c>
      <c r="K2208" s="2">
        <v>0</v>
      </c>
      <c r="L2208" s="2">
        <v>0</v>
      </c>
      <c r="M2208" s="2">
        <v>0</v>
      </c>
      <c r="N2208" s="2">
        <v>0</v>
      </c>
      <c r="O2208" s="2" t="s">
        <v>19</v>
      </c>
      <c r="P2208" s="2" t="str">
        <f t="shared" si="68"/>
        <v>Married</v>
      </c>
      <c r="Q2208" t="e">
        <f t="shared" si="69"/>
        <v>#N/A</v>
      </c>
    </row>
    <row r="2209" spans="1:17">
      <c r="A2209" s="2">
        <v>2781</v>
      </c>
      <c r="B2209" s="2">
        <v>107144</v>
      </c>
      <c r="C2209" s="2">
        <v>0</v>
      </c>
      <c r="D2209" s="2">
        <v>2</v>
      </c>
      <c r="E2209" s="2">
        <v>54</v>
      </c>
      <c r="F2209" s="2">
        <v>0</v>
      </c>
      <c r="G2209" s="2">
        <v>0</v>
      </c>
      <c r="H2209" s="2">
        <v>1</v>
      </c>
      <c r="I2209" s="2">
        <v>0</v>
      </c>
      <c r="J2209" s="2">
        <v>0</v>
      </c>
      <c r="K2209" s="2">
        <v>0</v>
      </c>
      <c r="L2209" s="2">
        <v>0</v>
      </c>
      <c r="M2209" s="2">
        <v>0</v>
      </c>
      <c r="N2209" s="2">
        <v>1</v>
      </c>
      <c r="O2209" s="2" t="s">
        <v>18</v>
      </c>
      <c r="P2209" s="2" t="str">
        <f t="shared" si="68"/>
        <v>Single</v>
      </c>
      <c r="Q2209" t="str">
        <f t="shared" si="69"/>
        <v>PhD</v>
      </c>
    </row>
    <row r="2210" spans="1:17">
      <c r="A2210" s="2">
        <v>1755</v>
      </c>
      <c r="B2210" s="2">
        <v>106835</v>
      </c>
      <c r="C2210" s="2">
        <v>0</v>
      </c>
      <c r="D2210" s="2">
        <v>1</v>
      </c>
      <c r="E2210" s="2">
        <v>63</v>
      </c>
      <c r="F2210" s="2">
        <v>0</v>
      </c>
      <c r="G2210" s="2">
        <v>0</v>
      </c>
      <c r="H2210" s="2">
        <v>0</v>
      </c>
      <c r="I2210" s="2">
        <v>1</v>
      </c>
      <c r="J2210" s="2">
        <v>0</v>
      </c>
      <c r="K2210" s="2">
        <v>0</v>
      </c>
      <c r="L2210" s="2">
        <v>0</v>
      </c>
      <c r="M2210" s="2">
        <v>0</v>
      </c>
      <c r="N2210" s="2">
        <v>1</v>
      </c>
      <c r="O2210" s="2" t="s">
        <v>18</v>
      </c>
      <c r="P2210" s="2" t="str">
        <f t="shared" si="68"/>
        <v>Together</v>
      </c>
      <c r="Q2210" t="str">
        <f t="shared" si="69"/>
        <v>PhD</v>
      </c>
    </row>
    <row r="2211" spans="1:17">
      <c r="A2211" s="2">
        <v>2308</v>
      </c>
      <c r="B2211" s="2">
        <v>106560</v>
      </c>
      <c r="C2211" s="2">
        <v>0</v>
      </c>
      <c r="D2211" s="2">
        <v>0</v>
      </c>
      <c r="E2211" s="2">
        <v>38</v>
      </c>
      <c r="F2211" s="2">
        <v>0</v>
      </c>
      <c r="G2211" s="2">
        <v>0</v>
      </c>
      <c r="H2211" s="2">
        <v>1</v>
      </c>
      <c r="I2211" s="2">
        <v>0</v>
      </c>
      <c r="J2211" s="2">
        <v>0</v>
      </c>
      <c r="K2211" s="2">
        <v>0</v>
      </c>
      <c r="L2211" s="2">
        <v>0</v>
      </c>
      <c r="M2211" s="2">
        <v>1</v>
      </c>
      <c r="N2211" s="2">
        <v>0</v>
      </c>
      <c r="O2211" s="2" t="s">
        <v>22</v>
      </c>
      <c r="P2211" s="2" t="str">
        <f t="shared" si="68"/>
        <v>Single</v>
      </c>
      <c r="Q2211" t="str">
        <f t="shared" si="69"/>
        <v>Master</v>
      </c>
    </row>
    <row r="2212" spans="1:17">
      <c r="A2212" s="2">
        <v>1010</v>
      </c>
      <c r="B2212" s="2">
        <v>105648</v>
      </c>
      <c r="C2212" s="2">
        <v>1</v>
      </c>
      <c r="D2212" s="2">
        <v>1</v>
      </c>
      <c r="E2212" s="2">
        <v>70</v>
      </c>
      <c r="F2212" s="2">
        <v>0</v>
      </c>
      <c r="G2212" s="2">
        <v>0</v>
      </c>
      <c r="H2212" s="2">
        <v>0</v>
      </c>
      <c r="I2212" s="2">
        <v>1</v>
      </c>
      <c r="J2212" s="2">
        <v>0</v>
      </c>
      <c r="K2212" s="2">
        <v>0</v>
      </c>
      <c r="L2212" s="2">
        <v>0</v>
      </c>
      <c r="M2212" s="2">
        <v>0</v>
      </c>
      <c r="N2212" s="2">
        <v>1</v>
      </c>
      <c r="O2212" s="2" t="s">
        <v>21</v>
      </c>
      <c r="P2212" s="2" t="str">
        <f t="shared" si="68"/>
        <v>Together</v>
      </c>
      <c r="Q2212" t="str">
        <f t="shared" si="69"/>
        <v>PhD</v>
      </c>
    </row>
    <row r="2213" spans="1:17">
      <c r="A2213" s="2">
        <v>3182</v>
      </c>
      <c r="B2213" s="2">
        <v>105305</v>
      </c>
      <c r="C2213" s="2">
        <v>0</v>
      </c>
      <c r="D2213" s="2">
        <v>1</v>
      </c>
      <c r="E2213" s="2">
        <v>44</v>
      </c>
      <c r="F2213" s="2">
        <v>0</v>
      </c>
      <c r="G2213" s="2">
        <v>1</v>
      </c>
      <c r="H2213" s="2">
        <v>0</v>
      </c>
      <c r="I2213" s="2">
        <v>0</v>
      </c>
      <c r="J2213" s="2">
        <v>0</v>
      </c>
      <c r="K2213" s="2">
        <v>0</v>
      </c>
      <c r="L2213" s="2">
        <v>1</v>
      </c>
      <c r="M2213" s="2">
        <v>0</v>
      </c>
      <c r="N2213" s="2">
        <v>0</v>
      </c>
      <c r="O2213" s="2" t="s">
        <v>21</v>
      </c>
      <c r="P2213" s="2" t="str">
        <f t="shared" si="68"/>
        <v>Married</v>
      </c>
      <c r="Q2213" t="str">
        <f t="shared" si="69"/>
        <v>Graduate</v>
      </c>
    </row>
    <row r="2214" spans="1:17">
      <c r="A2214" s="2">
        <v>1962</v>
      </c>
      <c r="B2214" s="2">
        <v>104861</v>
      </c>
      <c r="C2214" s="2">
        <v>0</v>
      </c>
      <c r="D2214" s="2">
        <v>0</v>
      </c>
      <c r="E2214" s="2">
        <v>55</v>
      </c>
      <c r="F2214" s="2">
        <v>1</v>
      </c>
      <c r="G2214" s="2">
        <v>0</v>
      </c>
      <c r="H2214" s="2">
        <v>0</v>
      </c>
      <c r="I2214" s="2">
        <v>0</v>
      </c>
      <c r="J2214" s="2">
        <v>0</v>
      </c>
      <c r="K2214" s="2">
        <v>0</v>
      </c>
      <c r="L2214" s="2">
        <v>1</v>
      </c>
      <c r="M2214" s="2">
        <v>0</v>
      </c>
      <c r="N2214" s="2">
        <v>0</v>
      </c>
      <c r="O2214" s="2" t="s">
        <v>19</v>
      </c>
      <c r="P2214" s="2" t="str">
        <f t="shared" si="68"/>
        <v>Divorced</v>
      </c>
      <c r="Q2214" t="str">
        <f t="shared" si="69"/>
        <v>Graduate</v>
      </c>
    </row>
    <row r="2215" spans="1:17">
      <c r="A2215" s="2">
        <v>2950</v>
      </c>
      <c r="B2215" s="2">
        <v>104428</v>
      </c>
      <c r="C2215" s="2">
        <v>0</v>
      </c>
      <c r="D2215" s="2">
        <v>1</v>
      </c>
      <c r="E2215" s="2">
        <v>51</v>
      </c>
      <c r="F2215" s="2">
        <v>0</v>
      </c>
      <c r="G2215" s="2">
        <v>1</v>
      </c>
      <c r="H2215" s="2">
        <v>0</v>
      </c>
      <c r="I2215" s="2">
        <v>0</v>
      </c>
      <c r="J2215" s="2">
        <v>0</v>
      </c>
      <c r="K2215" s="2">
        <v>0</v>
      </c>
      <c r="L2215" s="2">
        <v>1</v>
      </c>
      <c r="M2215" s="2">
        <v>0</v>
      </c>
      <c r="N2215" s="2">
        <v>0</v>
      </c>
      <c r="O2215" s="2" t="s">
        <v>22</v>
      </c>
      <c r="P2215" s="2" t="str">
        <f t="shared" si="68"/>
        <v>Married</v>
      </c>
      <c r="Q2215" t="str">
        <f t="shared" si="69"/>
        <v>Graduate</v>
      </c>
    </row>
    <row r="2216" spans="1:17">
      <c r="A2216" s="2">
        <v>2821</v>
      </c>
      <c r="B2216" s="2">
        <v>104023</v>
      </c>
      <c r="C2216" s="2">
        <v>1</v>
      </c>
      <c r="D2216" s="2">
        <v>1</v>
      </c>
      <c r="E2216" s="2">
        <v>57</v>
      </c>
      <c r="F2216" s="2">
        <v>0</v>
      </c>
      <c r="G2216" s="2">
        <v>1</v>
      </c>
      <c r="H2216" s="2">
        <v>0</v>
      </c>
      <c r="I2216" s="2">
        <v>0</v>
      </c>
      <c r="J2216" s="2">
        <v>0</v>
      </c>
      <c r="K2216" s="2">
        <v>0</v>
      </c>
      <c r="L2216" s="2">
        <v>0</v>
      </c>
      <c r="M2216" s="2">
        <v>0</v>
      </c>
      <c r="N2216" s="2">
        <v>1</v>
      </c>
      <c r="O2216" s="2" t="s">
        <v>20</v>
      </c>
      <c r="P2216" s="2" t="str">
        <f t="shared" si="68"/>
        <v>Married</v>
      </c>
      <c r="Q2216" t="str">
        <f t="shared" si="69"/>
        <v>PhD</v>
      </c>
    </row>
    <row r="2217" spans="1:17">
      <c r="A2217" s="2">
        <v>2500</v>
      </c>
      <c r="B2217" s="2">
        <v>103502</v>
      </c>
      <c r="C2217" s="2">
        <v>1</v>
      </c>
      <c r="D2217" s="2">
        <v>0</v>
      </c>
      <c r="E2217" s="2">
        <v>47</v>
      </c>
      <c r="F2217" s="2">
        <v>0</v>
      </c>
      <c r="G2217" s="2">
        <v>0</v>
      </c>
      <c r="H2217" s="2">
        <v>1</v>
      </c>
      <c r="I2217" s="2">
        <v>0</v>
      </c>
      <c r="J2217" s="2">
        <v>0</v>
      </c>
      <c r="K2217" s="2">
        <v>0</v>
      </c>
      <c r="L2217" s="2">
        <v>1</v>
      </c>
      <c r="M2217" s="2">
        <v>0</v>
      </c>
      <c r="N2217" s="2">
        <v>0</v>
      </c>
      <c r="O2217" s="2" t="s">
        <v>22</v>
      </c>
      <c r="P2217" s="2" t="str">
        <f t="shared" si="68"/>
        <v>Single</v>
      </c>
      <c r="Q2217" t="str">
        <f t="shared" si="69"/>
        <v>Graduate</v>
      </c>
    </row>
    <row r="2218" spans="1:17">
      <c r="A2218" s="2">
        <v>1021</v>
      </c>
      <c r="B2218" s="2">
        <v>102447</v>
      </c>
      <c r="C2218" s="2">
        <v>1</v>
      </c>
      <c r="D2218" s="2">
        <v>0</v>
      </c>
      <c r="E2218" s="2">
        <v>41</v>
      </c>
      <c r="F2218" s="2">
        <v>0</v>
      </c>
      <c r="G2218" s="2">
        <v>1</v>
      </c>
      <c r="H2218" s="2">
        <v>0</v>
      </c>
      <c r="I2218" s="2">
        <v>0</v>
      </c>
      <c r="J2218" s="2">
        <v>0</v>
      </c>
      <c r="K2218" s="2">
        <v>0</v>
      </c>
      <c r="L2218" s="2">
        <v>1</v>
      </c>
      <c r="M2218" s="2">
        <v>0</v>
      </c>
      <c r="N2218" s="2">
        <v>0</v>
      </c>
      <c r="O2218" s="2" t="s">
        <v>20</v>
      </c>
      <c r="P2218" s="2" t="str">
        <f t="shared" si="68"/>
        <v>Married</v>
      </c>
      <c r="Q2218" t="str">
        <f t="shared" si="69"/>
        <v>Graduate</v>
      </c>
    </row>
    <row r="2219" spans="1:17">
      <c r="A2219" s="2">
        <v>2226</v>
      </c>
      <c r="B2219" s="2">
        <v>101730</v>
      </c>
      <c r="C2219" s="2">
        <v>0</v>
      </c>
      <c r="D2219" s="2">
        <v>0</v>
      </c>
      <c r="E2219" s="2">
        <v>49</v>
      </c>
      <c r="F2219" s="2">
        <v>1</v>
      </c>
      <c r="G2219" s="2">
        <v>0</v>
      </c>
      <c r="H2219" s="2">
        <v>0</v>
      </c>
      <c r="I2219" s="2">
        <v>0</v>
      </c>
      <c r="J2219" s="2">
        <v>0</v>
      </c>
      <c r="K2219" s="2">
        <v>0</v>
      </c>
      <c r="L2219" s="2">
        <v>1</v>
      </c>
      <c r="M2219" s="2">
        <v>0</v>
      </c>
      <c r="N2219" s="2">
        <v>0</v>
      </c>
      <c r="O2219" s="2" t="s">
        <v>19</v>
      </c>
      <c r="P2219" s="2" t="str">
        <f t="shared" si="68"/>
        <v>Divorced</v>
      </c>
      <c r="Q2219" t="str">
        <f t="shared" si="69"/>
        <v>Graduate</v>
      </c>
    </row>
    <row r="2220" spans="1:17">
      <c r="A2220" s="2">
        <v>3206</v>
      </c>
      <c r="B2220" s="2">
        <v>0</v>
      </c>
      <c r="C2220" s="2">
        <v>1</v>
      </c>
      <c r="D2220" s="2">
        <v>2</v>
      </c>
      <c r="E2220" s="2">
        <v>57</v>
      </c>
      <c r="F2220" s="2">
        <v>0</v>
      </c>
      <c r="G2220" s="2">
        <v>1</v>
      </c>
      <c r="H2220" s="2">
        <v>0</v>
      </c>
      <c r="I2220" s="2">
        <v>0</v>
      </c>
      <c r="J2220" s="2">
        <v>0</v>
      </c>
      <c r="K2220" s="2">
        <v>0</v>
      </c>
      <c r="L2220" s="2">
        <v>0</v>
      </c>
      <c r="M2220" s="2">
        <v>1</v>
      </c>
      <c r="N2220" s="2">
        <v>0</v>
      </c>
      <c r="O2220" s="2" t="s">
        <v>21</v>
      </c>
      <c r="P2220" s="2" t="str">
        <f t="shared" si="68"/>
        <v>Married</v>
      </c>
      <c r="Q2220" t="str">
        <f t="shared" si="69"/>
        <v>Master</v>
      </c>
    </row>
    <row r="2221" spans="1:17">
      <c r="A2221" s="2">
        <v>3207</v>
      </c>
      <c r="B2221" s="2">
        <v>0</v>
      </c>
      <c r="C2221" s="2">
        <v>0</v>
      </c>
      <c r="D2221" s="2">
        <v>1</v>
      </c>
      <c r="E2221" s="2">
        <v>50</v>
      </c>
      <c r="F2221" s="2">
        <v>0</v>
      </c>
      <c r="G2221" s="2">
        <v>0</v>
      </c>
      <c r="H2221" s="2">
        <v>1</v>
      </c>
      <c r="I2221" s="2">
        <v>0</v>
      </c>
      <c r="J2221" s="2">
        <v>0</v>
      </c>
      <c r="K2221" s="2">
        <v>0</v>
      </c>
      <c r="L2221" s="2">
        <v>0</v>
      </c>
      <c r="M2221" s="2">
        <v>0</v>
      </c>
      <c r="N2221" s="2">
        <v>1</v>
      </c>
      <c r="O2221" s="2" t="s">
        <v>18</v>
      </c>
      <c r="P2221" s="2" t="str">
        <f t="shared" si="68"/>
        <v>Single</v>
      </c>
      <c r="Q2221" t="str">
        <f t="shared" si="69"/>
        <v>PhD</v>
      </c>
    </row>
    <row r="2222" spans="1:17">
      <c r="Q222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207DB-7A85-4587-BB1C-839BFB8B1D9F}">
  <sheetPr>
    <tabColor theme="2" tint="-9.9978637043366805E-2"/>
  </sheetPr>
  <dimension ref="A1:R2221"/>
  <sheetViews>
    <sheetView topLeftCell="A3" workbookViewId="0">
      <selection activeCell="O17" sqref="O17"/>
    </sheetView>
  </sheetViews>
  <sheetFormatPr defaultRowHeight="15"/>
  <cols>
    <col min="17" max="17" width="15.140625" bestFit="1" customWidth="1"/>
    <col min="18" max="18" width="7.140625" bestFit="1" customWidth="1"/>
    <col min="19" max="26" width="2.28515625" bestFit="1" customWidth="1"/>
    <col min="27" max="31" width="3.28515625" bestFit="1" customWidth="1"/>
    <col min="32" max="32" width="7.42578125" bestFit="1" customWidth="1"/>
    <col min="33" max="33" width="11.7109375" bestFit="1" customWidth="1"/>
    <col min="34" max="116" width="3.28515625" bestFit="1" customWidth="1"/>
    <col min="117" max="640" width="4.42578125" bestFit="1" customWidth="1"/>
    <col min="641" max="1187" width="5.42578125" bestFit="1" customWidth="1"/>
    <col min="1188" max="1188" width="11.7109375" bestFit="1" customWidth="1"/>
  </cols>
  <sheetData>
    <row r="1" spans="1:18">
      <c r="A1" s="1" t="s">
        <v>0</v>
      </c>
      <c r="B1" s="1" t="s">
        <v>23</v>
      </c>
      <c r="C1" s="1" t="s">
        <v>24</v>
      </c>
      <c r="D1" s="1" t="s">
        <v>25</v>
      </c>
      <c r="E1" s="1" t="s">
        <v>26</v>
      </c>
      <c r="F1" s="1" t="s">
        <v>27</v>
      </c>
      <c r="G1" s="1" t="s">
        <v>28</v>
      </c>
      <c r="H1" s="1" t="s">
        <v>29</v>
      </c>
      <c r="I1" s="1" t="s">
        <v>30</v>
      </c>
      <c r="J1" s="1" t="s">
        <v>31</v>
      </c>
      <c r="K1" s="1" t="s">
        <v>32</v>
      </c>
      <c r="L1" s="1" t="s">
        <v>33</v>
      </c>
      <c r="M1" s="1" t="s">
        <v>34</v>
      </c>
      <c r="N1" s="1" t="s">
        <v>35</v>
      </c>
      <c r="O1" s="25" t="s">
        <v>36</v>
      </c>
      <c r="R1" s="2"/>
    </row>
    <row r="2" spans="1:18">
      <c r="A2" s="2">
        <v>1428</v>
      </c>
      <c r="B2" s="2">
        <v>99</v>
      </c>
      <c r="C2" s="2">
        <v>0</v>
      </c>
      <c r="D2" s="2">
        <v>36</v>
      </c>
      <c r="E2" s="2">
        <v>18</v>
      </c>
      <c r="F2" s="2">
        <v>42</v>
      </c>
      <c r="G2" s="2">
        <v>36</v>
      </c>
      <c r="H2" s="2">
        <v>72</v>
      </c>
      <c r="I2" s="2">
        <v>60</v>
      </c>
      <c r="J2" s="2">
        <v>1</v>
      </c>
      <c r="K2" s="2">
        <v>1</v>
      </c>
      <c r="L2" s="2">
        <v>0</v>
      </c>
      <c r="M2" s="2">
        <v>3</v>
      </c>
      <c r="N2" s="2">
        <v>8</v>
      </c>
      <c r="O2">
        <f>VLOOKUP(A2,'Important Data'!A:I,6, FALSE)</f>
        <v>0</v>
      </c>
    </row>
    <row r="3" spans="1:18">
      <c r="A3" s="2">
        <v>2152</v>
      </c>
      <c r="B3" s="2">
        <v>99</v>
      </c>
      <c r="C3" s="2">
        <v>0</v>
      </c>
      <c r="D3" s="2">
        <v>36</v>
      </c>
      <c r="E3" s="2">
        <v>18</v>
      </c>
      <c r="F3" s="2">
        <v>42</v>
      </c>
      <c r="G3" s="2">
        <v>36</v>
      </c>
      <c r="H3" s="2">
        <v>72</v>
      </c>
      <c r="I3" s="2">
        <v>60</v>
      </c>
      <c r="J3" s="2">
        <v>1</v>
      </c>
      <c r="K3" s="2">
        <v>1</v>
      </c>
      <c r="L3" s="2">
        <v>0</v>
      </c>
      <c r="M3" s="2">
        <v>3</v>
      </c>
      <c r="N3" s="2">
        <v>8</v>
      </c>
      <c r="O3">
        <f>VLOOKUP(A3,'Important Data'!A:I,6, FALSE)</f>
        <v>0</v>
      </c>
    </row>
    <row r="4" spans="1:18">
      <c r="A4" s="2">
        <v>2014</v>
      </c>
      <c r="B4" s="2">
        <v>99</v>
      </c>
      <c r="C4" s="2">
        <v>21</v>
      </c>
      <c r="D4" s="2">
        <v>42</v>
      </c>
      <c r="E4" s="2">
        <v>55</v>
      </c>
      <c r="F4" s="2">
        <v>13</v>
      </c>
      <c r="G4" s="2">
        <v>34</v>
      </c>
      <c r="H4" s="2">
        <v>68</v>
      </c>
      <c r="I4" s="2">
        <v>97</v>
      </c>
      <c r="J4" s="2">
        <v>1</v>
      </c>
      <c r="K4" s="2">
        <v>1</v>
      </c>
      <c r="L4" s="2">
        <v>0</v>
      </c>
      <c r="M4" s="2">
        <v>3</v>
      </c>
      <c r="N4" s="2">
        <v>8</v>
      </c>
      <c r="O4">
        <f>VLOOKUP(A4,'Important Data'!A:I,6, FALSE)</f>
        <v>0</v>
      </c>
    </row>
    <row r="5" spans="1:18">
      <c r="A5" s="2">
        <v>2660</v>
      </c>
      <c r="B5" s="2">
        <v>99</v>
      </c>
      <c r="C5" s="2">
        <v>81</v>
      </c>
      <c r="D5" s="2">
        <v>0</v>
      </c>
      <c r="E5" s="2">
        <v>27</v>
      </c>
      <c r="F5" s="2">
        <v>0</v>
      </c>
      <c r="G5" s="2">
        <v>3</v>
      </c>
      <c r="H5" s="2">
        <v>13</v>
      </c>
      <c r="I5" s="2">
        <v>98</v>
      </c>
      <c r="J5" s="2">
        <v>1</v>
      </c>
      <c r="K5" s="2">
        <v>1</v>
      </c>
      <c r="L5" s="2">
        <v>0</v>
      </c>
      <c r="M5" s="2">
        <v>3</v>
      </c>
      <c r="N5" s="2">
        <v>5</v>
      </c>
      <c r="O5">
        <f>VLOOKUP(A5,'Important Data'!A:I,6, FALSE)</f>
        <v>0</v>
      </c>
    </row>
    <row r="6" spans="1:18">
      <c r="A6" s="2">
        <v>1196</v>
      </c>
      <c r="B6" s="2">
        <v>99</v>
      </c>
      <c r="C6" s="2">
        <v>175</v>
      </c>
      <c r="D6" s="2">
        <v>0</v>
      </c>
      <c r="E6" s="2">
        <v>23</v>
      </c>
      <c r="F6" s="2">
        <v>0</v>
      </c>
      <c r="G6" s="2">
        <v>0</v>
      </c>
      <c r="H6" s="2">
        <v>13</v>
      </c>
      <c r="I6" s="2">
        <v>184</v>
      </c>
      <c r="J6" s="2">
        <v>1</v>
      </c>
      <c r="K6" s="2">
        <v>2</v>
      </c>
      <c r="L6" s="2">
        <v>0</v>
      </c>
      <c r="M6" s="2">
        <v>3</v>
      </c>
      <c r="N6" s="2">
        <v>6</v>
      </c>
      <c r="O6">
        <f>VLOOKUP(A6,'Important Data'!A:I,6, FALSE)</f>
        <v>0</v>
      </c>
    </row>
    <row r="7" spans="1:18">
      <c r="A7" s="2">
        <v>1706</v>
      </c>
      <c r="B7" s="2">
        <v>99</v>
      </c>
      <c r="C7" s="2">
        <v>175</v>
      </c>
      <c r="D7" s="2">
        <v>0</v>
      </c>
      <c r="E7" s="2">
        <v>23</v>
      </c>
      <c r="F7" s="2">
        <v>0</v>
      </c>
      <c r="G7" s="2">
        <v>0</v>
      </c>
      <c r="H7" s="2">
        <v>13</v>
      </c>
      <c r="I7" s="2">
        <v>184</v>
      </c>
      <c r="J7" s="2">
        <v>1</v>
      </c>
      <c r="K7" s="2">
        <v>2</v>
      </c>
      <c r="L7" s="2">
        <v>0</v>
      </c>
      <c r="M7" s="2">
        <v>3</v>
      </c>
      <c r="N7" s="2">
        <v>6</v>
      </c>
      <c r="O7">
        <f>VLOOKUP(A7,'Important Data'!A:I,6, FALSE)</f>
        <v>0</v>
      </c>
    </row>
    <row r="8" spans="1:18">
      <c r="A8" s="2">
        <v>1037</v>
      </c>
      <c r="B8" s="2">
        <v>99</v>
      </c>
      <c r="C8" s="2">
        <v>185</v>
      </c>
      <c r="D8" s="2">
        <v>0</v>
      </c>
      <c r="E8" s="2">
        <v>20</v>
      </c>
      <c r="F8" s="2">
        <v>7</v>
      </c>
      <c r="G8" s="2">
        <v>0</v>
      </c>
      <c r="H8" s="2">
        <v>13</v>
      </c>
      <c r="I8" s="2">
        <v>198</v>
      </c>
      <c r="J8" s="2">
        <v>2</v>
      </c>
      <c r="K8" s="2">
        <v>1</v>
      </c>
      <c r="L8" s="2">
        <v>1</v>
      </c>
      <c r="M8" s="2">
        <v>3</v>
      </c>
      <c r="N8" s="2">
        <v>5</v>
      </c>
      <c r="O8">
        <f>VLOOKUP(A8,'Important Data'!A:I,6, FALSE)</f>
        <v>0</v>
      </c>
    </row>
    <row r="9" spans="1:18">
      <c r="A9" s="2">
        <v>1590</v>
      </c>
      <c r="B9" s="2">
        <v>99</v>
      </c>
      <c r="C9" s="2">
        <v>185</v>
      </c>
      <c r="D9" s="2">
        <v>0</v>
      </c>
      <c r="E9" s="2">
        <v>20</v>
      </c>
      <c r="F9" s="2">
        <v>7</v>
      </c>
      <c r="G9" s="2">
        <v>0</v>
      </c>
      <c r="H9" s="2">
        <v>13</v>
      </c>
      <c r="I9" s="2">
        <v>198</v>
      </c>
      <c r="J9" s="2">
        <v>2</v>
      </c>
      <c r="K9" s="2">
        <v>1</v>
      </c>
      <c r="L9" s="2">
        <v>1</v>
      </c>
      <c r="M9" s="2">
        <v>3</v>
      </c>
      <c r="N9" s="2">
        <v>5</v>
      </c>
      <c r="O9">
        <f>VLOOKUP(A9,'Important Data'!A:I,6, FALSE)</f>
        <v>0</v>
      </c>
    </row>
    <row r="10" spans="1:18">
      <c r="A10" s="2">
        <v>2449</v>
      </c>
      <c r="B10" s="2">
        <v>99</v>
      </c>
      <c r="C10" s="2">
        <v>347</v>
      </c>
      <c r="D10" s="2">
        <v>49</v>
      </c>
      <c r="E10" s="2">
        <v>1136</v>
      </c>
      <c r="F10" s="2">
        <v>386</v>
      </c>
      <c r="G10" s="2">
        <v>0</v>
      </c>
      <c r="H10" s="2">
        <v>296</v>
      </c>
      <c r="I10" s="2">
        <v>1623</v>
      </c>
      <c r="J10" s="2">
        <v>1</v>
      </c>
      <c r="K10" s="2">
        <v>8</v>
      </c>
      <c r="L10" s="2">
        <v>5</v>
      </c>
      <c r="M10" s="2">
        <v>4</v>
      </c>
      <c r="N10" s="2">
        <v>7</v>
      </c>
      <c r="O10">
        <f>VLOOKUP(A10,'Important Data'!A:I,6, FALSE)</f>
        <v>0</v>
      </c>
    </row>
    <row r="11" spans="1:18">
      <c r="A11" s="2">
        <v>1475</v>
      </c>
      <c r="B11" s="2">
        <v>99</v>
      </c>
      <c r="C11" s="2">
        <v>584</v>
      </c>
      <c r="D11" s="2">
        <v>6</v>
      </c>
      <c r="E11" s="2">
        <v>278</v>
      </c>
      <c r="F11" s="2">
        <v>47</v>
      </c>
      <c r="G11" s="2">
        <v>16</v>
      </c>
      <c r="H11" s="2">
        <v>44</v>
      </c>
      <c r="I11" s="2">
        <v>888</v>
      </c>
      <c r="J11" s="2">
        <v>2</v>
      </c>
      <c r="K11" s="2">
        <v>6</v>
      </c>
      <c r="L11" s="2">
        <v>1</v>
      </c>
      <c r="M11" s="2">
        <v>5</v>
      </c>
      <c r="N11" s="2">
        <v>8</v>
      </c>
      <c r="O11">
        <f>VLOOKUP(A11,'Important Data'!A:I,6, FALSE)</f>
        <v>0</v>
      </c>
    </row>
    <row r="12" spans="1:18">
      <c r="A12" s="2">
        <v>2869</v>
      </c>
      <c r="B12" s="2">
        <v>99</v>
      </c>
      <c r="C12" s="2">
        <v>665</v>
      </c>
      <c r="D12" s="2">
        <v>209</v>
      </c>
      <c r="E12" s="2">
        <v>506</v>
      </c>
      <c r="F12" s="2">
        <v>431</v>
      </c>
      <c r="G12" s="2">
        <v>34</v>
      </c>
      <c r="H12" s="2">
        <v>105</v>
      </c>
      <c r="I12" s="2">
        <v>1741</v>
      </c>
      <c r="J12" s="2">
        <v>1</v>
      </c>
      <c r="K12" s="2">
        <v>2</v>
      </c>
      <c r="L12" s="2">
        <v>3</v>
      </c>
      <c r="M12" s="2">
        <v>5</v>
      </c>
      <c r="N12" s="2">
        <v>1</v>
      </c>
      <c r="O12">
        <f>VLOOKUP(A12,'Important Data'!A:I,6, FALSE)</f>
        <v>0</v>
      </c>
    </row>
    <row r="13" spans="1:18">
      <c r="A13" s="2">
        <v>2518</v>
      </c>
      <c r="B13" s="2">
        <v>99</v>
      </c>
      <c r="C13" s="2">
        <v>673</v>
      </c>
      <c r="D13" s="2">
        <v>96</v>
      </c>
      <c r="E13" s="2">
        <v>1766</v>
      </c>
      <c r="F13" s="2">
        <v>375</v>
      </c>
      <c r="G13" s="2">
        <v>416</v>
      </c>
      <c r="H13" s="2">
        <v>159</v>
      </c>
      <c r="I13" s="2">
        <v>3167</v>
      </c>
      <c r="J13" s="2">
        <v>1</v>
      </c>
      <c r="K13" s="2">
        <v>5</v>
      </c>
      <c r="L13" s="2">
        <v>4</v>
      </c>
      <c r="M13" s="2">
        <v>10</v>
      </c>
      <c r="N13" s="2">
        <v>3</v>
      </c>
      <c r="O13">
        <f>VLOOKUP(A13,'Important Data'!A:I,6, FALSE)</f>
        <v>0</v>
      </c>
    </row>
    <row r="14" spans="1:18">
      <c r="A14" s="2">
        <v>1681</v>
      </c>
      <c r="B14" s="2">
        <v>99</v>
      </c>
      <c r="C14" s="2">
        <v>728</v>
      </c>
      <c r="D14" s="2">
        <v>25</v>
      </c>
      <c r="E14" s="2">
        <v>701</v>
      </c>
      <c r="F14" s="2">
        <v>75</v>
      </c>
      <c r="G14" s="2">
        <v>59</v>
      </c>
      <c r="H14" s="2">
        <v>77</v>
      </c>
      <c r="I14" s="2">
        <v>1510</v>
      </c>
      <c r="J14" s="2">
        <v>3</v>
      </c>
      <c r="K14" s="2">
        <v>9</v>
      </c>
      <c r="L14" s="2">
        <v>3</v>
      </c>
      <c r="M14" s="2">
        <v>5</v>
      </c>
      <c r="N14" s="2">
        <v>4</v>
      </c>
      <c r="O14">
        <f>VLOOKUP(A14,'Important Data'!A:I,6, FALSE)</f>
        <v>0</v>
      </c>
    </row>
    <row r="15" spans="1:18">
      <c r="A15" s="2">
        <v>1667</v>
      </c>
      <c r="B15" s="2">
        <v>99</v>
      </c>
      <c r="C15" s="2">
        <v>932</v>
      </c>
      <c r="D15" s="2">
        <v>45</v>
      </c>
      <c r="E15" s="2">
        <v>316</v>
      </c>
      <c r="F15" s="2">
        <v>118</v>
      </c>
      <c r="G15" s="2">
        <v>120</v>
      </c>
      <c r="H15" s="2">
        <v>195</v>
      </c>
      <c r="I15" s="2">
        <v>1335</v>
      </c>
      <c r="J15" s="2">
        <v>2</v>
      </c>
      <c r="K15" s="2">
        <v>5</v>
      </c>
      <c r="L15" s="2">
        <v>2</v>
      </c>
      <c r="M15" s="2">
        <v>11</v>
      </c>
      <c r="N15" s="2">
        <v>4</v>
      </c>
      <c r="O15">
        <f>VLOOKUP(A15,'Important Data'!A:I,6, FALSE)</f>
        <v>0</v>
      </c>
    </row>
    <row r="16" spans="1:18">
      <c r="A16" s="2">
        <v>2795</v>
      </c>
      <c r="B16" s="2">
        <v>99</v>
      </c>
      <c r="C16" s="2">
        <v>941</v>
      </c>
      <c r="D16" s="2">
        <v>44</v>
      </c>
      <c r="E16" s="2">
        <v>1034</v>
      </c>
      <c r="F16" s="2">
        <v>208</v>
      </c>
      <c r="G16" s="2">
        <v>91</v>
      </c>
      <c r="H16" s="2">
        <v>158</v>
      </c>
      <c r="I16" s="2">
        <v>2159</v>
      </c>
      <c r="J16" s="2">
        <v>3</v>
      </c>
      <c r="K16" s="2">
        <v>5</v>
      </c>
      <c r="L16" s="2">
        <v>3</v>
      </c>
      <c r="M16" s="2">
        <v>5</v>
      </c>
      <c r="N16" s="2">
        <v>4</v>
      </c>
      <c r="O16">
        <f>VLOOKUP(A16,'Important Data'!A:I,6, FALSE)</f>
        <v>0</v>
      </c>
    </row>
    <row r="17" spans="1:15">
      <c r="A17" s="2">
        <v>2775</v>
      </c>
      <c r="B17" s="2">
        <v>99</v>
      </c>
      <c r="C17" s="2">
        <v>1031</v>
      </c>
      <c r="D17" s="2">
        <v>86</v>
      </c>
      <c r="E17" s="2">
        <v>635</v>
      </c>
      <c r="F17" s="2">
        <v>428</v>
      </c>
      <c r="G17" s="2">
        <v>86</v>
      </c>
      <c r="H17" s="2">
        <v>416</v>
      </c>
      <c r="I17" s="2">
        <v>1850</v>
      </c>
      <c r="J17" s="2">
        <v>2</v>
      </c>
      <c r="K17" s="2">
        <v>7</v>
      </c>
      <c r="L17" s="2">
        <v>7</v>
      </c>
      <c r="M17" s="2">
        <v>10</v>
      </c>
      <c r="N17" s="2">
        <v>3</v>
      </c>
      <c r="O17">
        <f>VLOOKUP(A17,'Important Data'!A:I,6, FALSE)</f>
        <v>0</v>
      </c>
    </row>
    <row r="18" spans="1:15">
      <c r="A18" s="2">
        <v>1529</v>
      </c>
      <c r="B18" s="2">
        <v>98</v>
      </c>
      <c r="C18" s="2">
        <v>40</v>
      </c>
      <c r="D18" s="2">
        <v>20</v>
      </c>
      <c r="E18" s="2">
        <v>51</v>
      </c>
      <c r="F18" s="2">
        <v>30</v>
      </c>
      <c r="G18" s="2">
        <v>35</v>
      </c>
      <c r="H18" s="2">
        <v>30</v>
      </c>
      <c r="I18" s="2">
        <v>146</v>
      </c>
      <c r="J18" s="2">
        <v>2</v>
      </c>
      <c r="K18" s="2">
        <v>2</v>
      </c>
      <c r="L18" s="2">
        <v>0</v>
      </c>
      <c r="M18" s="2">
        <v>4</v>
      </c>
      <c r="N18" s="2">
        <v>5</v>
      </c>
      <c r="O18">
        <f>VLOOKUP(A18,'Important Data'!A:I,6, FALSE)</f>
        <v>0</v>
      </c>
    </row>
    <row r="19" spans="1:15">
      <c r="A19" s="2">
        <v>3004</v>
      </c>
      <c r="B19" s="2">
        <v>98</v>
      </c>
      <c r="C19" s="2">
        <v>72</v>
      </c>
      <c r="D19" s="2">
        <v>244</v>
      </c>
      <c r="E19" s="2">
        <v>244</v>
      </c>
      <c r="F19" s="2">
        <v>186</v>
      </c>
      <c r="G19" s="2">
        <v>201</v>
      </c>
      <c r="H19" s="2">
        <v>487</v>
      </c>
      <c r="I19" s="2">
        <v>459</v>
      </c>
      <c r="J19" s="2">
        <v>4</v>
      </c>
      <c r="K19" s="2">
        <v>2</v>
      </c>
      <c r="L19" s="2">
        <v>1</v>
      </c>
      <c r="M19" s="2">
        <v>3</v>
      </c>
      <c r="N19" s="2">
        <v>9</v>
      </c>
      <c r="O19">
        <f>VLOOKUP(A19,'Important Data'!A:I,6, FALSE)</f>
        <v>0</v>
      </c>
    </row>
    <row r="20" spans="1:15">
      <c r="A20" s="2">
        <v>2687</v>
      </c>
      <c r="B20" s="2">
        <v>98</v>
      </c>
      <c r="C20" s="2">
        <v>151</v>
      </c>
      <c r="D20" s="2">
        <v>7</v>
      </c>
      <c r="E20" s="2">
        <v>38</v>
      </c>
      <c r="F20" s="2">
        <v>7</v>
      </c>
      <c r="G20" s="2">
        <v>10</v>
      </c>
      <c r="H20" s="2">
        <v>24</v>
      </c>
      <c r="I20" s="2">
        <v>189</v>
      </c>
      <c r="J20" s="2">
        <v>1</v>
      </c>
      <c r="K20" s="2">
        <v>1</v>
      </c>
      <c r="L20" s="2">
        <v>0</v>
      </c>
      <c r="M20" s="2">
        <v>4</v>
      </c>
      <c r="N20" s="2">
        <v>5</v>
      </c>
      <c r="O20">
        <f>VLOOKUP(A20,'Important Data'!A:I,6, FALSE)</f>
        <v>0</v>
      </c>
    </row>
    <row r="21" spans="1:15">
      <c r="A21" s="2">
        <v>2136</v>
      </c>
      <c r="B21" s="2">
        <v>98</v>
      </c>
      <c r="C21" s="2">
        <v>187</v>
      </c>
      <c r="D21" s="2">
        <v>0</v>
      </c>
      <c r="E21" s="2">
        <v>59</v>
      </c>
      <c r="F21" s="2">
        <v>0</v>
      </c>
      <c r="G21" s="2">
        <v>0</v>
      </c>
      <c r="H21" s="2">
        <v>11</v>
      </c>
      <c r="I21" s="2">
        <v>235</v>
      </c>
      <c r="J21" s="2">
        <v>4</v>
      </c>
      <c r="K21" s="2">
        <v>2</v>
      </c>
      <c r="L21" s="2">
        <v>1</v>
      </c>
      <c r="M21" s="2">
        <v>3</v>
      </c>
      <c r="N21" s="2">
        <v>7</v>
      </c>
      <c r="O21">
        <f>VLOOKUP(A21,'Important Data'!A:I,6, FALSE)</f>
        <v>0</v>
      </c>
    </row>
    <row r="22" spans="1:15">
      <c r="A22" s="2">
        <v>3133</v>
      </c>
      <c r="B22" s="2">
        <v>98</v>
      </c>
      <c r="C22" s="2">
        <v>258</v>
      </c>
      <c r="D22" s="2">
        <v>4</v>
      </c>
      <c r="E22" s="2">
        <v>83</v>
      </c>
      <c r="F22" s="2">
        <v>17</v>
      </c>
      <c r="G22" s="2">
        <v>0</v>
      </c>
      <c r="H22" s="2">
        <v>29</v>
      </c>
      <c r="I22" s="2">
        <v>333</v>
      </c>
      <c r="J22" s="2">
        <v>2</v>
      </c>
      <c r="K22" s="2">
        <v>2</v>
      </c>
      <c r="L22" s="2">
        <v>1</v>
      </c>
      <c r="M22" s="2">
        <v>3</v>
      </c>
      <c r="N22" s="2">
        <v>8</v>
      </c>
      <c r="O22">
        <f>VLOOKUP(A22,'Important Data'!A:I,6, FALSE)</f>
        <v>0</v>
      </c>
    </row>
    <row r="23" spans="1:15">
      <c r="A23" s="2">
        <v>1906</v>
      </c>
      <c r="B23" s="2">
        <v>98</v>
      </c>
      <c r="C23" s="2">
        <v>372</v>
      </c>
      <c r="D23" s="2">
        <v>143</v>
      </c>
      <c r="E23" s="2">
        <v>1106</v>
      </c>
      <c r="F23" s="2">
        <v>51</v>
      </c>
      <c r="G23" s="2">
        <v>122</v>
      </c>
      <c r="H23" s="2">
        <v>586</v>
      </c>
      <c r="I23" s="2">
        <v>1208</v>
      </c>
      <c r="J23" s="2">
        <v>3</v>
      </c>
      <c r="K23" s="2">
        <v>6</v>
      </c>
      <c r="L23" s="2">
        <v>1</v>
      </c>
      <c r="M23" s="2">
        <v>6</v>
      </c>
      <c r="N23" s="2">
        <v>8</v>
      </c>
      <c r="O23">
        <f>VLOOKUP(A23,'Important Data'!A:I,6, FALSE)</f>
        <v>0</v>
      </c>
    </row>
    <row r="24" spans="1:15">
      <c r="A24" s="2">
        <v>2684</v>
      </c>
      <c r="B24" s="2">
        <v>98</v>
      </c>
      <c r="C24" s="2">
        <v>566</v>
      </c>
      <c r="D24" s="2">
        <v>34</v>
      </c>
      <c r="E24" s="2">
        <v>88</v>
      </c>
      <c r="F24" s="2">
        <v>9</v>
      </c>
      <c r="G24" s="2">
        <v>34</v>
      </c>
      <c r="H24" s="2">
        <v>20</v>
      </c>
      <c r="I24" s="2">
        <v>711</v>
      </c>
      <c r="J24" s="2">
        <v>1</v>
      </c>
      <c r="K24" s="2">
        <v>3</v>
      </c>
      <c r="L24" s="2">
        <v>3</v>
      </c>
      <c r="M24" s="2">
        <v>5</v>
      </c>
      <c r="N24" s="2">
        <v>3</v>
      </c>
      <c r="O24">
        <f>VLOOKUP(A24,'Important Data'!A:I,6, FALSE)</f>
        <v>0</v>
      </c>
    </row>
    <row r="25" spans="1:15">
      <c r="A25" s="2">
        <v>2037</v>
      </c>
      <c r="B25" s="2">
        <v>98</v>
      </c>
      <c r="C25" s="2">
        <v>643</v>
      </c>
      <c r="D25" s="2">
        <v>17</v>
      </c>
      <c r="E25" s="2">
        <v>178</v>
      </c>
      <c r="F25" s="2">
        <v>0</v>
      </c>
      <c r="G25" s="2">
        <v>17</v>
      </c>
      <c r="H25" s="2">
        <v>50</v>
      </c>
      <c r="I25" s="2">
        <v>804</v>
      </c>
      <c r="J25" s="2">
        <v>4</v>
      </c>
      <c r="K25" s="2">
        <v>6</v>
      </c>
      <c r="L25" s="2">
        <v>1</v>
      </c>
      <c r="M25" s="2">
        <v>4</v>
      </c>
      <c r="N25" s="2">
        <v>8</v>
      </c>
      <c r="O25">
        <f>VLOOKUP(A25,'Important Data'!A:I,6, FALSE)</f>
        <v>0</v>
      </c>
    </row>
    <row r="26" spans="1:15">
      <c r="A26" s="2">
        <v>3016</v>
      </c>
      <c r="B26" s="2">
        <v>98</v>
      </c>
      <c r="C26" s="2">
        <v>953</v>
      </c>
      <c r="D26" s="2">
        <v>196</v>
      </c>
      <c r="E26" s="2">
        <v>1431</v>
      </c>
      <c r="F26" s="2">
        <v>35</v>
      </c>
      <c r="G26" s="2">
        <v>224</v>
      </c>
      <c r="H26" s="2">
        <v>224</v>
      </c>
      <c r="I26" s="2">
        <v>2615</v>
      </c>
      <c r="J26" s="2">
        <v>10</v>
      </c>
      <c r="K26" s="2">
        <v>4</v>
      </c>
      <c r="L26" s="2">
        <v>6</v>
      </c>
      <c r="M26" s="2">
        <v>9</v>
      </c>
      <c r="N26" s="2">
        <v>7</v>
      </c>
      <c r="O26">
        <f>VLOOKUP(A26,'Important Data'!A:I,6, FALSE)</f>
        <v>0</v>
      </c>
    </row>
    <row r="27" spans="1:15">
      <c r="A27" s="2">
        <v>1777</v>
      </c>
      <c r="B27" s="2">
        <v>98</v>
      </c>
      <c r="C27" s="2">
        <v>1159</v>
      </c>
      <c r="D27" s="2">
        <v>68</v>
      </c>
      <c r="E27" s="2">
        <v>329</v>
      </c>
      <c r="F27" s="2">
        <v>182</v>
      </c>
      <c r="G27" s="2">
        <v>34</v>
      </c>
      <c r="H27" s="2">
        <v>85</v>
      </c>
      <c r="I27" s="2">
        <v>1687</v>
      </c>
      <c r="J27" s="2">
        <v>3</v>
      </c>
      <c r="K27" s="2">
        <v>10</v>
      </c>
      <c r="L27" s="2">
        <v>3</v>
      </c>
      <c r="M27" s="2">
        <v>7</v>
      </c>
      <c r="N27" s="2">
        <v>6</v>
      </c>
      <c r="O27">
        <f>VLOOKUP(A27,'Important Data'!A:I,6, FALSE)</f>
        <v>0</v>
      </c>
    </row>
    <row r="28" spans="1:15">
      <c r="A28" s="2">
        <v>1180</v>
      </c>
      <c r="B28" s="2">
        <v>98</v>
      </c>
      <c r="C28" s="2">
        <v>1162</v>
      </c>
      <c r="D28" s="2">
        <v>55</v>
      </c>
      <c r="E28" s="2">
        <v>1077</v>
      </c>
      <c r="F28" s="2">
        <v>366</v>
      </c>
      <c r="G28" s="2">
        <v>282</v>
      </c>
      <c r="H28" s="2">
        <v>254</v>
      </c>
      <c r="I28" s="2">
        <v>2688</v>
      </c>
      <c r="J28" s="2">
        <v>1</v>
      </c>
      <c r="K28" s="2">
        <v>8</v>
      </c>
      <c r="L28" s="2">
        <v>7</v>
      </c>
      <c r="M28" s="2">
        <v>12</v>
      </c>
      <c r="N28" s="2">
        <v>3</v>
      </c>
      <c r="O28">
        <f>VLOOKUP(A28,'Important Data'!A:I,6, FALSE)</f>
        <v>0</v>
      </c>
    </row>
    <row r="29" spans="1:15">
      <c r="A29" s="2">
        <v>1818</v>
      </c>
      <c r="B29" s="2">
        <v>98</v>
      </c>
      <c r="C29" s="2">
        <v>1252</v>
      </c>
      <c r="D29" s="2">
        <v>111</v>
      </c>
      <c r="E29" s="2">
        <v>1721</v>
      </c>
      <c r="F29" s="2">
        <v>62</v>
      </c>
      <c r="G29" s="2">
        <v>69</v>
      </c>
      <c r="H29" s="2">
        <v>416</v>
      </c>
      <c r="I29" s="2">
        <v>2800</v>
      </c>
      <c r="J29" s="2">
        <v>1</v>
      </c>
      <c r="K29" s="2">
        <v>7</v>
      </c>
      <c r="L29" s="2">
        <v>7</v>
      </c>
      <c r="M29" s="2">
        <v>12</v>
      </c>
      <c r="N29" s="2">
        <v>3</v>
      </c>
      <c r="O29">
        <f>VLOOKUP(A29,'Important Data'!A:I,6, FALSE)</f>
        <v>0</v>
      </c>
    </row>
    <row r="30" spans="1:15">
      <c r="A30" s="2">
        <v>1671</v>
      </c>
      <c r="B30" s="2">
        <v>98</v>
      </c>
      <c r="C30" s="2">
        <v>1366</v>
      </c>
      <c r="D30" s="2">
        <v>0</v>
      </c>
      <c r="E30" s="2">
        <v>71</v>
      </c>
      <c r="F30" s="2">
        <v>18</v>
      </c>
      <c r="G30" s="2">
        <v>0</v>
      </c>
      <c r="H30" s="2">
        <v>12</v>
      </c>
      <c r="I30" s="2">
        <v>1443</v>
      </c>
      <c r="J30" s="2">
        <v>6</v>
      </c>
      <c r="K30" s="2">
        <v>4</v>
      </c>
      <c r="L30" s="2">
        <v>5</v>
      </c>
      <c r="M30" s="2">
        <v>7</v>
      </c>
      <c r="N30" s="2">
        <v>6</v>
      </c>
      <c r="O30">
        <f>VLOOKUP(A30,'Important Data'!A:I,6, FALSE)</f>
        <v>0</v>
      </c>
    </row>
    <row r="31" spans="1:15">
      <c r="A31" s="2">
        <v>2353</v>
      </c>
      <c r="B31" s="2">
        <v>98</v>
      </c>
      <c r="C31" s="2">
        <v>1366</v>
      </c>
      <c r="D31" s="2">
        <v>0</v>
      </c>
      <c r="E31" s="2">
        <v>71</v>
      </c>
      <c r="F31" s="2">
        <v>18</v>
      </c>
      <c r="G31" s="2">
        <v>0</v>
      </c>
      <c r="H31" s="2">
        <v>12</v>
      </c>
      <c r="I31" s="2">
        <v>1443</v>
      </c>
      <c r="J31" s="2">
        <v>6</v>
      </c>
      <c r="K31" s="2">
        <v>4</v>
      </c>
      <c r="L31" s="2">
        <v>5</v>
      </c>
      <c r="M31" s="2">
        <v>7</v>
      </c>
      <c r="N31" s="2">
        <v>6</v>
      </c>
      <c r="O31">
        <f>VLOOKUP(A31,'Important Data'!A:I,6, FALSE)</f>
        <v>0</v>
      </c>
    </row>
    <row r="32" spans="1:15">
      <c r="A32" s="2">
        <v>2100</v>
      </c>
      <c r="B32" s="2">
        <v>98</v>
      </c>
      <c r="C32" s="2">
        <v>1588</v>
      </c>
      <c r="D32" s="2">
        <v>34</v>
      </c>
      <c r="E32" s="2">
        <v>184</v>
      </c>
      <c r="F32" s="2">
        <v>72</v>
      </c>
      <c r="G32" s="2">
        <v>16</v>
      </c>
      <c r="H32" s="2">
        <v>91</v>
      </c>
      <c r="I32" s="2">
        <v>1804</v>
      </c>
      <c r="J32" s="2">
        <v>5</v>
      </c>
      <c r="K32" s="2">
        <v>11</v>
      </c>
      <c r="L32" s="2">
        <v>1</v>
      </c>
      <c r="M32" s="2">
        <v>6</v>
      </c>
      <c r="N32" s="2">
        <v>9</v>
      </c>
      <c r="O32">
        <f>VLOOKUP(A32,'Important Data'!A:I,6, FALSE)</f>
        <v>0</v>
      </c>
    </row>
    <row r="33" spans="1:15">
      <c r="A33" s="2">
        <v>2030</v>
      </c>
      <c r="B33" s="2">
        <v>98</v>
      </c>
      <c r="C33" s="2">
        <v>1746</v>
      </c>
      <c r="D33" s="2">
        <v>42</v>
      </c>
      <c r="E33" s="2">
        <v>295</v>
      </c>
      <c r="F33" s="2">
        <v>55</v>
      </c>
      <c r="G33" s="2">
        <v>19</v>
      </c>
      <c r="H33" s="2">
        <v>84</v>
      </c>
      <c r="I33" s="2">
        <v>2074</v>
      </c>
      <c r="J33" s="2">
        <v>6</v>
      </c>
      <c r="K33" s="2">
        <v>6</v>
      </c>
      <c r="L33" s="2">
        <v>2</v>
      </c>
      <c r="M33" s="2">
        <v>11</v>
      </c>
      <c r="N33" s="2">
        <v>5</v>
      </c>
      <c r="O33">
        <f>VLOOKUP(A33,'Important Data'!A:I,6, FALSE)</f>
        <v>0</v>
      </c>
    </row>
    <row r="34" spans="1:15">
      <c r="A34" s="2">
        <v>2242</v>
      </c>
      <c r="B34" s="2">
        <v>98</v>
      </c>
      <c r="C34" s="2">
        <v>2065</v>
      </c>
      <c r="D34" s="2">
        <v>36</v>
      </c>
      <c r="E34" s="2">
        <v>1413</v>
      </c>
      <c r="F34" s="2">
        <v>48</v>
      </c>
      <c r="G34" s="2">
        <v>71</v>
      </c>
      <c r="H34" s="2">
        <v>107</v>
      </c>
      <c r="I34" s="2">
        <v>3526</v>
      </c>
      <c r="J34" s="2">
        <v>1</v>
      </c>
      <c r="K34" s="2">
        <v>6</v>
      </c>
      <c r="L34" s="2">
        <v>2</v>
      </c>
      <c r="M34" s="2">
        <v>8</v>
      </c>
      <c r="N34" s="2">
        <v>2</v>
      </c>
      <c r="O34">
        <f>VLOOKUP(A34,'Important Data'!A:I,6, FALSE)</f>
        <v>0</v>
      </c>
    </row>
    <row r="35" spans="1:15">
      <c r="A35" s="2">
        <v>1227</v>
      </c>
      <c r="B35" s="2">
        <v>98</v>
      </c>
      <c r="C35" s="2">
        <v>2128</v>
      </c>
      <c r="D35" s="2">
        <v>144</v>
      </c>
      <c r="E35" s="2">
        <v>1788</v>
      </c>
      <c r="F35" s="2">
        <v>439</v>
      </c>
      <c r="G35" s="2">
        <v>385</v>
      </c>
      <c r="H35" s="2">
        <v>47</v>
      </c>
      <c r="I35" s="2">
        <v>4836</v>
      </c>
      <c r="J35" s="2">
        <v>1</v>
      </c>
      <c r="K35" s="2">
        <v>6</v>
      </c>
      <c r="L35" s="2">
        <v>5</v>
      </c>
      <c r="M35" s="2">
        <v>10</v>
      </c>
      <c r="N35" s="2">
        <v>3</v>
      </c>
      <c r="O35">
        <f>VLOOKUP(A35,'Important Data'!A:I,6, FALSE)</f>
        <v>0</v>
      </c>
    </row>
    <row r="36" spans="1:15">
      <c r="A36" s="2">
        <v>2218</v>
      </c>
      <c r="B36" s="2">
        <v>98</v>
      </c>
      <c r="C36" s="2">
        <v>2171</v>
      </c>
      <c r="D36" s="2">
        <v>33</v>
      </c>
      <c r="E36" s="2">
        <v>902</v>
      </c>
      <c r="F36" s="2">
        <v>216</v>
      </c>
      <c r="G36" s="2">
        <v>65</v>
      </c>
      <c r="H36" s="2">
        <v>166</v>
      </c>
      <c r="I36" s="2">
        <v>3221</v>
      </c>
      <c r="J36" s="2">
        <v>1</v>
      </c>
      <c r="K36" s="2">
        <v>5</v>
      </c>
      <c r="L36" s="2">
        <v>6</v>
      </c>
      <c r="M36" s="2">
        <v>12</v>
      </c>
      <c r="N36" s="2">
        <v>2</v>
      </c>
      <c r="O36">
        <f>VLOOKUP(A36,'Important Data'!A:I,6, FALSE)</f>
        <v>1</v>
      </c>
    </row>
    <row r="37" spans="1:15">
      <c r="A37" s="2">
        <v>3094</v>
      </c>
      <c r="B37" s="2">
        <v>98</v>
      </c>
      <c r="C37" s="2">
        <v>2171</v>
      </c>
      <c r="D37" s="2">
        <v>33</v>
      </c>
      <c r="E37" s="2">
        <v>902</v>
      </c>
      <c r="F37" s="2">
        <v>216</v>
      </c>
      <c r="G37" s="2">
        <v>65</v>
      </c>
      <c r="H37" s="2">
        <v>166</v>
      </c>
      <c r="I37" s="2">
        <v>3221</v>
      </c>
      <c r="J37" s="2">
        <v>1</v>
      </c>
      <c r="K37" s="2">
        <v>5</v>
      </c>
      <c r="L37" s="2">
        <v>6</v>
      </c>
      <c r="M37" s="2">
        <v>12</v>
      </c>
      <c r="N37" s="2">
        <v>2</v>
      </c>
      <c r="O37">
        <f>VLOOKUP(A37,'Important Data'!A:I,6, FALSE)</f>
        <v>1</v>
      </c>
    </row>
    <row r="38" spans="1:15">
      <c r="A38" s="2">
        <v>2757</v>
      </c>
      <c r="B38" s="2">
        <v>98</v>
      </c>
      <c r="C38" s="2">
        <v>2344</v>
      </c>
      <c r="D38" s="2">
        <v>352</v>
      </c>
      <c r="E38" s="2">
        <v>428</v>
      </c>
      <c r="F38" s="2">
        <v>92</v>
      </c>
      <c r="G38" s="2">
        <v>117</v>
      </c>
      <c r="H38" s="2">
        <v>76</v>
      </c>
      <c r="I38" s="2">
        <v>3257</v>
      </c>
      <c r="J38" s="2">
        <v>1</v>
      </c>
      <c r="K38" s="2">
        <v>9</v>
      </c>
      <c r="L38" s="2">
        <v>4</v>
      </c>
      <c r="M38" s="2">
        <v>10</v>
      </c>
      <c r="N38" s="2">
        <v>6</v>
      </c>
      <c r="O38">
        <f>VLOOKUP(A38,'Important Data'!A:I,6, FALSE)</f>
        <v>0</v>
      </c>
    </row>
    <row r="39" spans="1:15">
      <c r="A39" s="2">
        <v>2347</v>
      </c>
      <c r="B39" s="2">
        <v>97</v>
      </c>
      <c r="C39" s="2">
        <v>18</v>
      </c>
      <c r="D39" s="2">
        <v>15</v>
      </c>
      <c r="E39" s="2">
        <v>36</v>
      </c>
      <c r="F39" s="2">
        <v>7</v>
      </c>
      <c r="G39" s="2">
        <v>7</v>
      </c>
      <c r="H39" s="2">
        <v>25</v>
      </c>
      <c r="I39" s="2">
        <v>58</v>
      </c>
      <c r="J39" s="2">
        <v>1</v>
      </c>
      <c r="K39" s="2">
        <v>1</v>
      </c>
      <c r="L39" s="2">
        <v>0</v>
      </c>
      <c r="M39" s="2">
        <v>3</v>
      </c>
      <c r="N39" s="2">
        <v>8</v>
      </c>
      <c r="O39">
        <f>VLOOKUP(A39,'Important Data'!A:I,6, FALSE)</f>
        <v>0</v>
      </c>
    </row>
    <row r="40" spans="1:15">
      <c r="A40" s="2">
        <v>2255</v>
      </c>
      <c r="B40" s="2">
        <v>97</v>
      </c>
      <c r="C40" s="2">
        <v>31</v>
      </c>
      <c r="D40" s="2">
        <v>31</v>
      </c>
      <c r="E40" s="2">
        <v>151</v>
      </c>
      <c r="F40" s="2">
        <v>63</v>
      </c>
      <c r="G40" s="2">
        <v>78</v>
      </c>
      <c r="H40" s="2">
        <v>42</v>
      </c>
      <c r="I40" s="2">
        <v>313</v>
      </c>
      <c r="J40" s="2">
        <v>3</v>
      </c>
      <c r="K40" s="2">
        <v>2</v>
      </c>
      <c r="L40" s="2">
        <v>1</v>
      </c>
      <c r="M40" s="2">
        <v>3</v>
      </c>
      <c r="N40" s="2">
        <v>8</v>
      </c>
      <c r="O40">
        <f>VLOOKUP(A40,'Important Data'!A:I,6, FALSE)</f>
        <v>0</v>
      </c>
    </row>
    <row r="41" spans="1:15">
      <c r="A41" s="2">
        <v>3013</v>
      </c>
      <c r="B41" s="2">
        <v>97</v>
      </c>
      <c r="C41" s="2">
        <v>39</v>
      </c>
      <c r="D41" s="2">
        <v>0</v>
      </c>
      <c r="E41" s="2">
        <v>129</v>
      </c>
      <c r="F41" s="2">
        <v>54</v>
      </c>
      <c r="G41" s="2">
        <v>18</v>
      </c>
      <c r="H41" s="2">
        <v>43</v>
      </c>
      <c r="I41" s="2">
        <v>197</v>
      </c>
      <c r="J41" s="2">
        <v>1</v>
      </c>
      <c r="K41" s="2">
        <v>2</v>
      </c>
      <c r="L41" s="2">
        <v>0</v>
      </c>
      <c r="M41" s="2">
        <v>3</v>
      </c>
      <c r="N41" s="2">
        <v>7</v>
      </c>
      <c r="O41">
        <f>VLOOKUP(A41,'Important Data'!A:I,6, FALSE)</f>
        <v>0</v>
      </c>
    </row>
    <row r="42" spans="1:15">
      <c r="A42" s="2">
        <v>3029</v>
      </c>
      <c r="B42" s="2">
        <v>97</v>
      </c>
      <c r="C42" s="2">
        <v>76</v>
      </c>
      <c r="D42" s="2">
        <v>0</v>
      </c>
      <c r="E42" s="2">
        <v>34</v>
      </c>
      <c r="F42" s="2">
        <v>9</v>
      </c>
      <c r="G42" s="2">
        <v>0</v>
      </c>
      <c r="H42" s="2">
        <v>46</v>
      </c>
      <c r="I42" s="2">
        <v>73</v>
      </c>
      <c r="J42" s="2">
        <v>1</v>
      </c>
      <c r="K42" s="2">
        <v>1</v>
      </c>
      <c r="L42" s="2">
        <v>0</v>
      </c>
      <c r="M42" s="2">
        <v>3</v>
      </c>
      <c r="N42" s="2">
        <v>4</v>
      </c>
      <c r="O42">
        <f>VLOOKUP(A42,'Important Data'!A:I,6, FALSE)</f>
        <v>0</v>
      </c>
    </row>
    <row r="43" spans="1:15">
      <c r="A43" s="2">
        <v>2277</v>
      </c>
      <c r="B43" s="2">
        <v>97</v>
      </c>
      <c r="C43" s="2">
        <v>79</v>
      </c>
      <c r="D43" s="2">
        <v>8</v>
      </c>
      <c r="E43" s="2">
        <v>55</v>
      </c>
      <c r="F43" s="2">
        <v>12</v>
      </c>
      <c r="G43" s="2">
        <v>0</v>
      </c>
      <c r="H43" s="2">
        <v>39</v>
      </c>
      <c r="I43" s="2">
        <v>114</v>
      </c>
      <c r="J43" s="2">
        <v>1</v>
      </c>
      <c r="K43" s="2">
        <v>2</v>
      </c>
      <c r="L43" s="2">
        <v>0</v>
      </c>
      <c r="M43" s="2">
        <v>2</v>
      </c>
      <c r="N43" s="2">
        <v>9</v>
      </c>
      <c r="O43">
        <f>VLOOKUP(A43,'Important Data'!A:I,6, FALSE)</f>
        <v>0</v>
      </c>
    </row>
    <row r="44" spans="1:15">
      <c r="A44" s="2">
        <v>2955</v>
      </c>
      <c r="B44" s="2">
        <v>97</v>
      </c>
      <c r="C44" s="2">
        <v>142</v>
      </c>
      <c r="D44" s="2">
        <v>172</v>
      </c>
      <c r="E44" s="2">
        <v>314</v>
      </c>
      <c r="F44" s="2">
        <v>56</v>
      </c>
      <c r="G44" s="2">
        <v>71</v>
      </c>
      <c r="H44" s="2">
        <v>223</v>
      </c>
      <c r="I44" s="2">
        <v>532</v>
      </c>
      <c r="J44" s="2">
        <v>3</v>
      </c>
      <c r="K44" s="2">
        <v>4</v>
      </c>
      <c r="L44" s="2">
        <v>0</v>
      </c>
      <c r="M44" s="2">
        <v>4</v>
      </c>
      <c r="N44" s="2">
        <v>9</v>
      </c>
      <c r="O44">
        <f>VLOOKUP(A44,'Important Data'!A:I,6, FALSE)</f>
        <v>0</v>
      </c>
    </row>
    <row r="45" spans="1:15">
      <c r="A45" s="2">
        <v>2980</v>
      </c>
      <c r="B45" s="2">
        <v>97</v>
      </c>
      <c r="C45" s="2">
        <v>150</v>
      </c>
      <c r="D45" s="2">
        <v>0</v>
      </c>
      <c r="E45" s="2">
        <v>56</v>
      </c>
      <c r="F45" s="2">
        <v>9</v>
      </c>
      <c r="G45" s="2">
        <v>0</v>
      </c>
      <c r="H45" s="2">
        <v>9</v>
      </c>
      <c r="I45" s="2">
        <v>206</v>
      </c>
      <c r="J45" s="2">
        <v>2</v>
      </c>
      <c r="K45" s="2">
        <v>2</v>
      </c>
      <c r="L45" s="2">
        <v>0</v>
      </c>
      <c r="M45" s="2">
        <v>3</v>
      </c>
      <c r="N45" s="2">
        <v>8</v>
      </c>
      <c r="O45">
        <f>VLOOKUP(A45,'Important Data'!A:I,6, FALSE)</f>
        <v>0</v>
      </c>
    </row>
    <row r="46" spans="1:15">
      <c r="A46" s="2">
        <v>2715</v>
      </c>
      <c r="B46" s="2">
        <v>97</v>
      </c>
      <c r="C46" s="2">
        <v>380</v>
      </c>
      <c r="D46" s="2">
        <v>3</v>
      </c>
      <c r="E46" s="2">
        <v>34</v>
      </c>
      <c r="F46" s="2">
        <v>0</v>
      </c>
      <c r="G46" s="2">
        <v>8</v>
      </c>
      <c r="H46" s="2">
        <v>89</v>
      </c>
      <c r="I46" s="2">
        <v>335</v>
      </c>
      <c r="J46" s="2">
        <v>2</v>
      </c>
      <c r="K46" s="2">
        <v>4</v>
      </c>
      <c r="L46" s="2">
        <v>1</v>
      </c>
      <c r="M46" s="2">
        <v>3</v>
      </c>
      <c r="N46" s="2">
        <v>6</v>
      </c>
      <c r="O46">
        <f>VLOOKUP(A46,'Important Data'!A:I,6, FALSE)</f>
        <v>0</v>
      </c>
    </row>
    <row r="47" spans="1:15">
      <c r="A47" s="2">
        <v>1244</v>
      </c>
      <c r="B47" s="2">
        <v>97</v>
      </c>
      <c r="C47" s="2">
        <v>438</v>
      </c>
      <c r="D47" s="2">
        <v>105</v>
      </c>
      <c r="E47" s="2">
        <v>276</v>
      </c>
      <c r="F47" s="2">
        <v>89</v>
      </c>
      <c r="G47" s="2">
        <v>76</v>
      </c>
      <c r="H47" s="2">
        <v>38</v>
      </c>
      <c r="I47" s="2">
        <v>946</v>
      </c>
      <c r="J47" s="2">
        <v>4</v>
      </c>
      <c r="K47" s="2">
        <v>3</v>
      </c>
      <c r="L47" s="2">
        <v>2</v>
      </c>
      <c r="M47" s="2">
        <v>7</v>
      </c>
      <c r="N47" s="2">
        <v>3</v>
      </c>
      <c r="O47">
        <f>VLOOKUP(A47,'Important Data'!A:I,6, FALSE)</f>
        <v>0</v>
      </c>
    </row>
    <row r="48" spans="1:15">
      <c r="A48" s="2">
        <v>1494</v>
      </c>
      <c r="B48" s="2">
        <v>97</v>
      </c>
      <c r="C48" s="2">
        <v>447</v>
      </c>
      <c r="D48" s="2">
        <v>4</v>
      </c>
      <c r="E48" s="2">
        <v>197</v>
      </c>
      <c r="F48" s="2">
        <v>0</v>
      </c>
      <c r="G48" s="2">
        <v>4</v>
      </c>
      <c r="H48" s="2">
        <v>109</v>
      </c>
      <c r="I48" s="2">
        <v>542</v>
      </c>
      <c r="J48" s="2">
        <v>3</v>
      </c>
      <c r="K48" s="2">
        <v>4</v>
      </c>
      <c r="L48" s="2">
        <v>2</v>
      </c>
      <c r="M48" s="2">
        <v>3</v>
      </c>
      <c r="N48" s="2">
        <v>7</v>
      </c>
      <c r="O48">
        <f>VLOOKUP(A48,'Important Data'!A:I,6, FALSE)</f>
        <v>0</v>
      </c>
    </row>
    <row r="49" spans="1:15">
      <c r="A49" s="2">
        <v>2116</v>
      </c>
      <c r="B49" s="2">
        <v>97</v>
      </c>
      <c r="C49" s="2">
        <v>500</v>
      </c>
      <c r="D49" s="2">
        <v>15</v>
      </c>
      <c r="E49" s="2">
        <v>322</v>
      </c>
      <c r="F49" s="2">
        <v>33</v>
      </c>
      <c r="G49" s="2">
        <v>24</v>
      </c>
      <c r="H49" s="2">
        <v>87</v>
      </c>
      <c r="I49" s="2">
        <v>808</v>
      </c>
      <c r="J49" s="2">
        <v>2</v>
      </c>
      <c r="K49" s="2">
        <v>5</v>
      </c>
      <c r="L49" s="2">
        <v>1</v>
      </c>
      <c r="M49" s="2">
        <v>6</v>
      </c>
      <c r="N49" s="2">
        <v>6</v>
      </c>
      <c r="O49">
        <f>VLOOKUP(A49,'Important Data'!A:I,6, FALSE)</f>
        <v>0</v>
      </c>
    </row>
    <row r="50" spans="1:15">
      <c r="A50" s="2">
        <v>2511</v>
      </c>
      <c r="B50" s="2">
        <v>97</v>
      </c>
      <c r="C50" s="2">
        <v>550</v>
      </c>
      <c r="D50" s="2">
        <v>106</v>
      </c>
      <c r="E50" s="2">
        <v>534</v>
      </c>
      <c r="F50" s="2">
        <v>127</v>
      </c>
      <c r="G50" s="2">
        <v>79</v>
      </c>
      <c r="H50" s="2">
        <v>26</v>
      </c>
      <c r="I50" s="2">
        <v>1369</v>
      </c>
      <c r="J50" s="2">
        <v>6</v>
      </c>
      <c r="K50" s="2">
        <v>5</v>
      </c>
      <c r="L50" s="2">
        <v>1</v>
      </c>
      <c r="M50" s="2">
        <v>5</v>
      </c>
      <c r="N50" s="2">
        <v>9</v>
      </c>
      <c r="O50">
        <f>VLOOKUP(A50,'Important Data'!A:I,6, FALSE)</f>
        <v>0</v>
      </c>
    </row>
    <row r="51" spans="1:15">
      <c r="A51" s="2">
        <v>2801</v>
      </c>
      <c r="B51" s="2">
        <v>97</v>
      </c>
      <c r="C51" s="2">
        <v>760</v>
      </c>
      <c r="D51" s="2">
        <v>17</v>
      </c>
      <c r="E51" s="2">
        <v>154</v>
      </c>
      <c r="F51" s="2">
        <v>23</v>
      </c>
      <c r="G51" s="2">
        <v>9</v>
      </c>
      <c r="H51" s="2">
        <v>142</v>
      </c>
      <c r="I51" s="2">
        <v>820</v>
      </c>
      <c r="J51" s="2">
        <v>2</v>
      </c>
      <c r="K51" s="2">
        <v>5</v>
      </c>
      <c r="L51" s="2">
        <v>2</v>
      </c>
      <c r="M51" s="2">
        <v>6</v>
      </c>
      <c r="N51" s="2">
        <v>5</v>
      </c>
      <c r="O51">
        <f>VLOOKUP(A51,'Important Data'!A:I,6, FALSE)</f>
        <v>0</v>
      </c>
    </row>
    <row r="52" spans="1:15">
      <c r="A52" s="2">
        <v>1228</v>
      </c>
      <c r="B52" s="2">
        <v>97</v>
      </c>
      <c r="C52" s="2">
        <v>970</v>
      </c>
      <c r="D52" s="2">
        <v>289</v>
      </c>
      <c r="E52" s="2">
        <v>701</v>
      </c>
      <c r="F52" s="2">
        <v>190</v>
      </c>
      <c r="G52" s="2">
        <v>315</v>
      </c>
      <c r="H52" s="2">
        <v>96</v>
      </c>
      <c r="I52" s="2">
        <v>2369</v>
      </c>
      <c r="J52" s="2">
        <v>2</v>
      </c>
      <c r="K52" s="2">
        <v>6</v>
      </c>
      <c r="L52" s="2">
        <v>4</v>
      </c>
      <c r="M52" s="2">
        <v>4</v>
      </c>
      <c r="N52" s="2">
        <v>3</v>
      </c>
      <c r="O52">
        <f>VLOOKUP(A52,'Important Data'!A:I,6, FALSE)</f>
        <v>0</v>
      </c>
    </row>
    <row r="53" spans="1:15">
      <c r="A53" s="2">
        <v>2846</v>
      </c>
      <c r="B53" s="2">
        <v>97</v>
      </c>
      <c r="C53" s="2">
        <v>1001</v>
      </c>
      <c r="D53" s="2">
        <v>418</v>
      </c>
      <c r="E53" s="2">
        <v>372</v>
      </c>
      <c r="F53" s="2">
        <v>364</v>
      </c>
      <c r="G53" s="2">
        <v>255</v>
      </c>
      <c r="H53" s="2">
        <v>139</v>
      </c>
      <c r="I53" s="2">
        <v>2272</v>
      </c>
      <c r="J53" s="2">
        <v>2</v>
      </c>
      <c r="K53" s="2">
        <v>7</v>
      </c>
      <c r="L53" s="2">
        <v>6</v>
      </c>
      <c r="M53" s="2">
        <v>11</v>
      </c>
      <c r="N53" s="2">
        <v>4</v>
      </c>
      <c r="O53">
        <f>VLOOKUP(A53,'Important Data'!A:I,6, FALSE)</f>
        <v>0</v>
      </c>
    </row>
    <row r="54" spans="1:15">
      <c r="A54" s="2">
        <v>1878</v>
      </c>
      <c r="B54" s="2">
        <v>97</v>
      </c>
      <c r="C54" s="2">
        <v>1721</v>
      </c>
      <c r="D54" s="2">
        <v>314</v>
      </c>
      <c r="E54" s="2">
        <v>806</v>
      </c>
      <c r="F54" s="2">
        <v>364</v>
      </c>
      <c r="G54" s="2">
        <v>385</v>
      </c>
      <c r="H54" s="2">
        <v>139</v>
      </c>
      <c r="I54" s="2">
        <v>3451</v>
      </c>
      <c r="J54" s="2">
        <v>2</v>
      </c>
      <c r="K54" s="2">
        <v>10</v>
      </c>
      <c r="L54" s="2">
        <v>6</v>
      </c>
      <c r="M54" s="2">
        <v>7</v>
      </c>
      <c r="N54" s="2">
        <v>4</v>
      </c>
      <c r="O54">
        <f>VLOOKUP(A54,'Important Data'!A:I,6, FALSE)</f>
        <v>0</v>
      </c>
    </row>
    <row r="55" spans="1:15">
      <c r="A55" s="2">
        <v>2773</v>
      </c>
      <c r="B55" s="2">
        <v>97</v>
      </c>
      <c r="C55" s="2">
        <v>1892</v>
      </c>
      <c r="D55" s="2">
        <v>67</v>
      </c>
      <c r="E55" s="2">
        <v>180</v>
      </c>
      <c r="F55" s="2">
        <v>28</v>
      </c>
      <c r="G55" s="2">
        <v>113</v>
      </c>
      <c r="H55" s="2">
        <v>44</v>
      </c>
      <c r="I55" s="2">
        <v>2237</v>
      </c>
      <c r="J55" s="2">
        <v>2</v>
      </c>
      <c r="K55" s="2">
        <v>6</v>
      </c>
      <c r="L55" s="2">
        <v>3</v>
      </c>
      <c r="M55" s="2">
        <v>4</v>
      </c>
      <c r="N55" s="2">
        <v>4</v>
      </c>
      <c r="O55">
        <f>VLOOKUP(A55,'Important Data'!A:I,6, FALSE)</f>
        <v>0</v>
      </c>
    </row>
    <row r="56" spans="1:15">
      <c r="A56" s="2">
        <v>2233</v>
      </c>
      <c r="B56" s="2">
        <v>97</v>
      </c>
      <c r="C56" s="2">
        <v>2295</v>
      </c>
      <c r="D56" s="2">
        <v>135</v>
      </c>
      <c r="E56" s="2">
        <v>606</v>
      </c>
      <c r="F56" s="2">
        <v>263</v>
      </c>
      <c r="G56" s="2">
        <v>135</v>
      </c>
      <c r="H56" s="2">
        <v>62</v>
      </c>
      <c r="I56" s="2">
        <v>3372</v>
      </c>
      <c r="J56" s="2">
        <v>2</v>
      </c>
      <c r="K56" s="2">
        <v>11</v>
      </c>
      <c r="L56" s="2">
        <v>10</v>
      </c>
      <c r="M56" s="2">
        <v>11</v>
      </c>
      <c r="N56" s="2">
        <v>6</v>
      </c>
      <c r="O56">
        <f>VLOOKUP(A56,'Important Data'!A:I,6, FALSE)</f>
        <v>0</v>
      </c>
    </row>
    <row r="57" spans="1:15">
      <c r="A57" s="2">
        <v>2644</v>
      </c>
      <c r="B57" s="2">
        <v>97</v>
      </c>
      <c r="C57" s="2">
        <v>2295</v>
      </c>
      <c r="D57" s="2">
        <v>135</v>
      </c>
      <c r="E57" s="2">
        <v>606</v>
      </c>
      <c r="F57" s="2">
        <v>263</v>
      </c>
      <c r="G57" s="2">
        <v>135</v>
      </c>
      <c r="H57" s="2">
        <v>62</v>
      </c>
      <c r="I57" s="2">
        <v>3372</v>
      </c>
      <c r="J57" s="2">
        <v>2</v>
      </c>
      <c r="K57" s="2">
        <v>11</v>
      </c>
      <c r="L57" s="2">
        <v>10</v>
      </c>
      <c r="M57" s="2">
        <v>11</v>
      </c>
      <c r="N57" s="2">
        <v>6</v>
      </c>
      <c r="O57">
        <f>VLOOKUP(A57,'Important Data'!A:I,6, FALSE)</f>
        <v>0</v>
      </c>
    </row>
    <row r="58" spans="1:15">
      <c r="A58" s="2">
        <v>1807</v>
      </c>
      <c r="B58" s="2">
        <v>97</v>
      </c>
      <c r="C58" s="2">
        <v>2648</v>
      </c>
      <c r="D58" s="2">
        <v>31</v>
      </c>
      <c r="E58" s="2">
        <v>594</v>
      </c>
      <c r="F58" s="2">
        <v>41</v>
      </c>
      <c r="G58" s="2">
        <v>0</v>
      </c>
      <c r="H58" s="2">
        <v>31</v>
      </c>
      <c r="I58" s="2">
        <v>3284</v>
      </c>
      <c r="J58" s="2">
        <v>3</v>
      </c>
      <c r="K58" s="2">
        <v>3</v>
      </c>
      <c r="L58" s="2">
        <v>4</v>
      </c>
      <c r="M58" s="2">
        <v>7</v>
      </c>
      <c r="N58" s="2">
        <v>5</v>
      </c>
      <c r="O58">
        <f>VLOOKUP(A58,'Important Data'!A:I,6, FALSE)</f>
        <v>0</v>
      </c>
    </row>
    <row r="59" spans="1:15">
      <c r="A59" s="2">
        <v>1167</v>
      </c>
      <c r="B59" s="2">
        <v>96</v>
      </c>
      <c r="C59" s="2">
        <v>7</v>
      </c>
      <c r="D59" s="2">
        <v>0</v>
      </c>
      <c r="E59" s="2">
        <v>18</v>
      </c>
      <c r="F59" s="2">
        <v>7</v>
      </c>
      <c r="G59" s="2">
        <v>0</v>
      </c>
      <c r="H59" s="2">
        <v>4</v>
      </c>
      <c r="I59" s="2">
        <v>29</v>
      </c>
      <c r="J59" s="2">
        <v>1</v>
      </c>
      <c r="K59" s="2">
        <v>0</v>
      </c>
      <c r="L59" s="2">
        <v>0</v>
      </c>
      <c r="M59" s="2">
        <v>3</v>
      </c>
      <c r="N59" s="2">
        <v>2</v>
      </c>
      <c r="O59">
        <f>VLOOKUP(A59,'Important Data'!A:I,6, FALSE)</f>
        <v>0</v>
      </c>
    </row>
    <row r="60" spans="1:15">
      <c r="A60" s="2">
        <v>1423</v>
      </c>
      <c r="B60" s="2">
        <v>96</v>
      </c>
      <c r="C60" s="2">
        <v>14</v>
      </c>
      <c r="D60" s="2">
        <v>158</v>
      </c>
      <c r="E60" s="2">
        <v>72</v>
      </c>
      <c r="F60" s="2">
        <v>57</v>
      </c>
      <c r="G60" s="2">
        <v>86</v>
      </c>
      <c r="H60" s="2">
        <v>129</v>
      </c>
      <c r="I60" s="2">
        <v>258</v>
      </c>
      <c r="J60" s="2">
        <v>2</v>
      </c>
      <c r="K60" s="2">
        <v>2</v>
      </c>
      <c r="L60" s="2">
        <v>0</v>
      </c>
      <c r="M60" s="2">
        <v>3</v>
      </c>
      <c r="N60" s="2">
        <v>8</v>
      </c>
      <c r="O60">
        <f>VLOOKUP(A60,'Important Data'!A:I,6, FALSE)</f>
        <v>0</v>
      </c>
    </row>
    <row r="61" spans="1:15">
      <c r="A61" s="2">
        <v>2414</v>
      </c>
      <c r="B61" s="2">
        <v>96</v>
      </c>
      <c r="C61" s="2">
        <v>47</v>
      </c>
      <c r="D61" s="2">
        <v>121</v>
      </c>
      <c r="E61" s="2">
        <v>37</v>
      </c>
      <c r="F61" s="2">
        <v>10</v>
      </c>
      <c r="G61" s="2">
        <v>87</v>
      </c>
      <c r="H61" s="2">
        <v>117</v>
      </c>
      <c r="I61" s="2">
        <v>184</v>
      </c>
      <c r="J61" s="2">
        <v>1</v>
      </c>
      <c r="K61" s="2">
        <v>1</v>
      </c>
      <c r="L61" s="2">
        <v>1</v>
      </c>
      <c r="M61" s="2">
        <v>4</v>
      </c>
      <c r="N61" s="2">
        <v>2</v>
      </c>
      <c r="O61">
        <f>VLOOKUP(A61,'Important Data'!A:I,6, FALSE)</f>
        <v>0</v>
      </c>
    </row>
    <row r="62" spans="1:15">
      <c r="A62" s="2">
        <v>3150</v>
      </c>
      <c r="B62" s="2">
        <v>96</v>
      </c>
      <c r="C62" s="2">
        <v>47</v>
      </c>
      <c r="D62" s="2">
        <v>121</v>
      </c>
      <c r="E62" s="2">
        <v>37</v>
      </c>
      <c r="F62" s="2">
        <v>10</v>
      </c>
      <c r="G62" s="2">
        <v>87</v>
      </c>
      <c r="H62" s="2">
        <v>117</v>
      </c>
      <c r="I62" s="2">
        <v>184</v>
      </c>
      <c r="J62" s="2">
        <v>1</v>
      </c>
      <c r="K62" s="2">
        <v>1</v>
      </c>
      <c r="L62" s="2">
        <v>1</v>
      </c>
      <c r="M62" s="2">
        <v>4</v>
      </c>
      <c r="N62" s="2">
        <v>2</v>
      </c>
      <c r="O62">
        <f>VLOOKUP(A62,'Important Data'!A:I,6, FALSE)</f>
        <v>0</v>
      </c>
    </row>
    <row r="63" spans="1:15">
      <c r="A63" s="2">
        <v>1830</v>
      </c>
      <c r="B63" s="2">
        <v>96</v>
      </c>
      <c r="C63" s="2">
        <v>61</v>
      </c>
      <c r="D63" s="2">
        <v>15</v>
      </c>
      <c r="E63" s="2">
        <v>115</v>
      </c>
      <c r="F63" s="2">
        <v>0</v>
      </c>
      <c r="G63" s="2">
        <v>76</v>
      </c>
      <c r="H63" s="2">
        <v>137</v>
      </c>
      <c r="I63" s="2">
        <v>130</v>
      </c>
      <c r="J63" s="2">
        <v>4</v>
      </c>
      <c r="K63" s="2">
        <v>3</v>
      </c>
      <c r="L63" s="2">
        <v>1</v>
      </c>
      <c r="M63" s="2">
        <v>3</v>
      </c>
      <c r="N63" s="2">
        <v>5</v>
      </c>
      <c r="O63">
        <f>VLOOKUP(A63,'Important Data'!A:I,6, FALSE)</f>
        <v>0</v>
      </c>
    </row>
    <row r="64" spans="1:15">
      <c r="A64" s="2">
        <v>3041</v>
      </c>
      <c r="B64" s="2">
        <v>96</v>
      </c>
      <c r="C64" s="2">
        <v>79</v>
      </c>
      <c r="D64" s="2">
        <v>4</v>
      </c>
      <c r="E64" s="2">
        <v>83</v>
      </c>
      <c r="F64" s="2">
        <v>66</v>
      </c>
      <c r="G64" s="2">
        <v>58</v>
      </c>
      <c r="H64" s="2">
        <v>116</v>
      </c>
      <c r="I64" s="2">
        <v>174</v>
      </c>
      <c r="J64" s="2">
        <v>2</v>
      </c>
      <c r="K64" s="2">
        <v>3</v>
      </c>
      <c r="L64" s="2">
        <v>0</v>
      </c>
      <c r="M64" s="2">
        <v>4</v>
      </c>
      <c r="N64" s="2">
        <v>5</v>
      </c>
      <c r="O64">
        <f>VLOOKUP(A64,'Important Data'!A:I,6, FALSE)</f>
        <v>0</v>
      </c>
    </row>
    <row r="65" spans="1:15">
      <c r="A65" s="2">
        <v>1860</v>
      </c>
      <c r="B65" s="2">
        <v>96</v>
      </c>
      <c r="C65" s="2">
        <v>82</v>
      </c>
      <c r="D65" s="2">
        <v>157</v>
      </c>
      <c r="E65" s="2">
        <v>260</v>
      </c>
      <c r="F65" s="2">
        <v>205</v>
      </c>
      <c r="G65" s="2">
        <v>123</v>
      </c>
      <c r="H65" s="2">
        <v>48</v>
      </c>
      <c r="I65" s="2">
        <v>780</v>
      </c>
      <c r="J65" s="2">
        <v>4</v>
      </c>
      <c r="K65" s="2">
        <v>3</v>
      </c>
      <c r="L65" s="2">
        <v>1</v>
      </c>
      <c r="M65" s="2">
        <v>3</v>
      </c>
      <c r="N65" s="2">
        <v>9</v>
      </c>
      <c r="O65">
        <f>VLOOKUP(A65,'Important Data'!A:I,6, FALSE)</f>
        <v>0</v>
      </c>
    </row>
    <row r="66" spans="1:15">
      <c r="A66" s="2">
        <v>1473</v>
      </c>
      <c r="B66" s="2">
        <v>96</v>
      </c>
      <c r="C66" s="2">
        <v>108</v>
      </c>
      <c r="D66" s="2">
        <v>5</v>
      </c>
      <c r="E66" s="2">
        <v>488</v>
      </c>
      <c r="F66" s="2">
        <v>131</v>
      </c>
      <c r="G66" s="2">
        <v>131</v>
      </c>
      <c r="H66" s="2">
        <v>63</v>
      </c>
      <c r="I66" s="2">
        <v>799</v>
      </c>
      <c r="J66" s="2">
        <v>1</v>
      </c>
      <c r="K66" s="2">
        <v>4</v>
      </c>
      <c r="L66" s="2">
        <v>1</v>
      </c>
      <c r="M66" s="2">
        <v>4</v>
      </c>
      <c r="N66" s="2">
        <v>8</v>
      </c>
      <c r="O66">
        <f>VLOOKUP(A66,'Important Data'!A:I,6, FALSE)</f>
        <v>0</v>
      </c>
    </row>
    <row r="67" spans="1:15">
      <c r="A67" s="2">
        <v>1767</v>
      </c>
      <c r="B67" s="2">
        <v>96</v>
      </c>
      <c r="C67" s="2">
        <v>123</v>
      </c>
      <c r="D67" s="2">
        <v>14</v>
      </c>
      <c r="E67" s="2">
        <v>130</v>
      </c>
      <c r="F67" s="2">
        <v>0</v>
      </c>
      <c r="G67" s="2">
        <v>14</v>
      </c>
      <c r="H67" s="2">
        <v>41</v>
      </c>
      <c r="I67" s="2">
        <v>239</v>
      </c>
      <c r="J67" s="2">
        <v>5</v>
      </c>
      <c r="K67" s="2">
        <v>3</v>
      </c>
      <c r="L67" s="2">
        <v>0</v>
      </c>
      <c r="M67" s="2">
        <v>4</v>
      </c>
      <c r="N67" s="2">
        <v>7</v>
      </c>
      <c r="O67">
        <f>VLOOKUP(A67,'Important Data'!A:I,6, FALSE)</f>
        <v>0</v>
      </c>
    </row>
    <row r="68" spans="1:15">
      <c r="A68" s="2">
        <v>2572</v>
      </c>
      <c r="B68" s="2">
        <v>96</v>
      </c>
      <c r="C68" s="2">
        <v>123</v>
      </c>
      <c r="D68" s="2">
        <v>14</v>
      </c>
      <c r="E68" s="2">
        <v>130</v>
      </c>
      <c r="F68" s="2">
        <v>0</v>
      </c>
      <c r="G68" s="2">
        <v>14</v>
      </c>
      <c r="H68" s="2">
        <v>41</v>
      </c>
      <c r="I68" s="2">
        <v>239</v>
      </c>
      <c r="J68" s="2">
        <v>5</v>
      </c>
      <c r="K68" s="2">
        <v>3</v>
      </c>
      <c r="L68" s="2">
        <v>0</v>
      </c>
      <c r="M68" s="2">
        <v>4</v>
      </c>
      <c r="N68" s="2">
        <v>7</v>
      </c>
      <c r="O68">
        <f>VLOOKUP(A68,'Important Data'!A:I,6, FALSE)</f>
        <v>0</v>
      </c>
    </row>
    <row r="69" spans="1:15">
      <c r="A69" s="2">
        <v>1937</v>
      </c>
      <c r="B69" s="2">
        <v>96</v>
      </c>
      <c r="C69" s="2">
        <v>307</v>
      </c>
      <c r="D69" s="2">
        <v>72</v>
      </c>
      <c r="E69" s="2">
        <v>118</v>
      </c>
      <c r="F69" s="2">
        <v>11</v>
      </c>
      <c r="G69" s="2">
        <v>390</v>
      </c>
      <c r="H69" s="2">
        <v>372</v>
      </c>
      <c r="I69" s="2">
        <v>527</v>
      </c>
      <c r="J69" s="2">
        <v>3</v>
      </c>
      <c r="K69" s="2">
        <v>5</v>
      </c>
      <c r="L69" s="2">
        <v>2</v>
      </c>
      <c r="M69" s="2">
        <v>6</v>
      </c>
      <c r="N69" s="2">
        <v>5</v>
      </c>
      <c r="O69">
        <f>VLOOKUP(A69,'Important Data'!A:I,6, FALSE)</f>
        <v>0</v>
      </c>
    </row>
    <row r="70" spans="1:15">
      <c r="A70" s="2">
        <v>2350</v>
      </c>
      <c r="B70" s="2">
        <v>96</v>
      </c>
      <c r="C70" s="2">
        <v>392</v>
      </c>
      <c r="D70" s="2">
        <v>16</v>
      </c>
      <c r="E70" s="2">
        <v>143</v>
      </c>
      <c r="F70" s="2">
        <v>30</v>
      </c>
      <c r="G70" s="2">
        <v>22</v>
      </c>
      <c r="H70" s="2">
        <v>47</v>
      </c>
      <c r="I70" s="2">
        <v>557</v>
      </c>
      <c r="J70" s="2">
        <v>2</v>
      </c>
      <c r="K70" s="2">
        <v>4</v>
      </c>
      <c r="L70" s="2">
        <v>1</v>
      </c>
      <c r="M70" s="2">
        <v>5</v>
      </c>
      <c r="N70" s="2">
        <v>5</v>
      </c>
      <c r="O70">
        <f>VLOOKUP(A70,'Important Data'!A:I,6, FALSE)</f>
        <v>0</v>
      </c>
    </row>
    <row r="71" spans="1:15">
      <c r="A71" s="2">
        <v>2925</v>
      </c>
      <c r="B71" s="2">
        <v>96</v>
      </c>
      <c r="C71" s="2">
        <v>426</v>
      </c>
      <c r="D71" s="2">
        <v>0</v>
      </c>
      <c r="E71" s="2">
        <v>21</v>
      </c>
      <c r="F71" s="2">
        <v>0</v>
      </c>
      <c r="G71" s="2">
        <v>0</v>
      </c>
      <c r="H71" s="2">
        <v>18</v>
      </c>
      <c r="I71" s="2">
        <v>429</v>
      </c>
      <c r="J71" s="2">
        <v>1</v>
      </c>
      <c r="K71" s="2">
        <v>3</v>
      </c>
      <c r="L71" s="2">
        <v>1</v>
      </c>
      <c r="M71" s="2">
        <v>4</v>
      </c>
      <c r="N71" s="2">
        <v>5</v>
      </c>
      <c r="O71">
        <f>VLOOKUP(A71,'Important Data'!A:I,6, FALSE)</f>
        <v>0</v>
      </c>
    </row>
    <row r="72" spans="1:15">
      <c r="A72" s="2">
        <v>1141</v>
      </c>
      <c r="B72" s="2">
        <v>96</v>
      </c>
      <c r="C72" s="2">
        <v>872</v>
      </c>
      <c r="D72" s="2">
        <v>43</v>
      </c>
      <c r="E72" s="2">
        <v>121</v>
      </c>
      <c r="F72" s="2">
        <v>58</v>
      </c>
      <c r="G72" s="2">
        <v>33</v>
      </c>
      <c r="H72" s="2">
        <v>33</v>
      </c>
      <c r="I72" s="2">
        <v>1094</v>
      </c>
      <c r="J72" s="2">
        <v>4</v>
      </c>
      <c r="K72" s="2">
        <v>8</v>
      </c>
      <c r="L72" s="2">
        <v>1</v>
      </c>
      <c r="M72" s="2">
        <v>6</v>
      </c>
      <c r="N72" s="2">
        <v>6</v>
      </c>
      <c r="O72">
        <f>VLOOKUP(A72,'Important Data'!A:I,6, FALSE)</f>
        <v>0</v>
      </c>
    </row>
    <row r="73" spans="1:15">
      <c r="A73" s="2">
        <v>1987</v>
      </c>
      <c r="B73" s="2">
        <v>96</v>
      </c>
      <c r="C73" s="2">
        <v>1002</v>
      </c>
      <c r="D73" s="2">
        <v>116</v>
      </c>
      <c r="E73" s="2">
        <v>727</v>
      </c>
      <c r="F73" s="2">
        <v>51</v>
      </c>
      <c r="G73" s="2">
        <v>96</v>
      </c>
      <c r="H73" s="2">
        <v>177</v>
      </c>
      <c r="I73" s="2">
        <v>1816</v>
      </c>
      <c r="J73" s="2">
        <v>2</v>
      </c>
      <c r="K73" s="2">
        <v>6</v>
      </c>
      <c r="L73" s="2">
        <v>5</v>
      </c>
      <c r="M73" s="2">
        <v>10</v>
      </c>
      <c r="N73" s="2">
        <v>3</v>
      </c>
      <c r="O73">
        <f>VLOOKUP(A73,'Important Data'!A:I,6, FALSE)</f>
        <v>0</v>
      </c>
    </row>
    <row r="74" spans="1:15">
      <c r="A74" s="2">
        <v>2191</v>
      </c>
      <c r="B74" s="2">
        <v>96</v>
      </c>
      <c r="C74" s="2">
        <v>1041</v>
      </c>
      <c r="D74" s="2">
        <v>10</v>
      </c>
      <c r="E74" s="2">
        <v>81</v>
      </c>
      <c r="F74" s="2">
        <v>13</v>
      </c>
      <c r="G74" s="2">
        <v>10</v>
      </c>
      <c r="H74" s="2">
        <v>67</v>
      </c>
      <c r="I74" s="2">
        <v>1088</v>
      </c>
      <c r="J74" s="2">
        <v>2</v>
      </c>
      <c r="K74" s="2">
        <v>5</v>
      </c>
      <c r="L74" s="2">
        <v>1</v>
      </c>
      <c r="M74" s="2">
        <v>7</v>
      </c>
      <c r="N74" s="2">
        <v>7</v>
      </c>
      <c r="O74">
        <f>VLOOKUP(A74,'Important Data'!A:I,6, FALSE)</f>
        <v>0</v>
      </c>
    </row>
    <row r="75" spans="1:15">
      <c r="A75" s="2">
        <v>1028</v>
      </c>
      <c r="B75" s="2">
        <v>96</v>
      </c>
      <c r="C75" s="2">
        <v>1492</v>
      </c>
      <c r="D75" s="2">
        <v>218</v>
      </c>
      <c r="E75" s="2">
        <v>1748</v>
      </c>
      <c r="F75" s="2">
        <v>46</v>
      </c>
      <c r="G75" s="2">
        <v>144</v>
      </c>
      <c r="H75" s="2">
        <v>0</v>
      </c>
      <c r="I75" s="2">
        <v>3648</v>
      </c>
      <c r="J75" s="2">
        <v>1</v>
      </c>
      <c r="K75" s="2">
        <v>6</v>
      </c>
      <c r="L75" s="2">
        <v>9</v>
      </c>
      <c r="M75" s="2">
        <v>10</v>
      </c>
      <c r="N75" s="2">
        <v>2</v>
      </c>
      <c r="O75">
        <f>VLOOKUP(A75,'Important Data'!A:I,6, FALSE)</f>
        <v>0</v>
      </c>
    </row>
    <row r="76" spans="1:15">
      <c r="A76" s="2">
        <v>2187</v>
      </c>
      <c r="B76" s="2">
        <v>96</v>
      </c>
      <c r="C76" s="2">
        <v>1492</v>
      </c>
      <c r="D76" s="2">
        <v>218</v>
      </c>
      <c r="E76" s="2">
        <v>1748</v>
      </c>
      <c r="F76" s="2">
        <v>46</v>
      </c>
      <c r="G76" s="2">
        <v>144</v>
      </c>
      <c r="H76" s="2">
        <v>0</v>
      </c>
      <c r="I76" s="2">
        <v>3648</v>
      </c>
      <c r="J76" s="2">
        <v>1</v>
      </c>
      <c r="K76" s="2">
        <v>6</v>
      </c>
      <c r="L76" s="2">
        <v>9</v>
      </c>
      <c r="M76" s="2">
        <v>10</v>
      </c>
      <c r="N76" s="2">
        <v>2</v>
      </c>
      <c r="O76">
        <f>VLOOKUP(A76,'Important Data'!A:I,6, FALSE)</f>
        <v>0</v>
      </c>
    </row>
    <row r="77" spans="1:15">
      <c r="A77" s="2">
        <v>2462</v>
      </c>
      <c r="B77" s="2">
        <v>96</v>
      </c>
      <c r="C77" s="2">
        <v>1697</v>
      </c>
      <c r="D77" s="2">
        <v>287</v>
      </c>
      <c r="E77" s="2">
        <v>1552</v>
      </c>
      <c r="F77" s="2">
        <v>45</v>
      </c>
      <c r="G77" s="2">
        <v>34</v>
      </c>
      <c r="H77" s="2">
        <v>70</v>
      </c>
      <c r="I77" s="2">
        <v>3545</v>
      </c>
      <c r="J77" s="2">
        <v>1</v>
      </c>
      <c r="K77" s="2">
        <v>4</v>
      </c>
      <c r="L77" s="2">
        <v>6</v>
      </c>
      <c r="M77" s="2">
        <v>4</v>
      </c>
      <c r="N77" s="2">
        <v>2</v>
      </c>
      <c r="O77">
        <f>VLOOKUP(A77,'Important Data'!A:I,6, FALSE)</f>
        <v>0</v>
      </c>
    </row>
    <row r="78" spans="1:15">
      <c r="A78" s="2">
        <v>1689</v>
      </c>
      <c r="B78" s="2">
        <v>96</v>
      </c>
      <c r="C78" s="2">
        <v>1785</v>
      </c>
      <c r="D78" s="2">
        <v>0</v>
      </c>
      <c r="E78" s="2">
        <v>113</v>
      </c>
      <c r="F78" s="2">
        <v>0</v>
      </c>
      <c r="G78" s="2">
        <v>0</v>
      </c>
      <c r="H78" s="2">
        <v>479</v>
      </c>
      <c r="I78" s="2">
        <v>1419</v>
      </c>
      <c r="J78" s="2">
        <v>3</v>
      </c>
      <c r="K78" s="2">
        <v>2</v>
      </c>
      <c r="L78" s="2">
        <v>4</v>
      </c>
      <c r="M78" s="2">
        <v>5</v>
      </c>
      <c r="N78" s="2">
        <v>7</v>
      </c>
      <c r="O78">
        <f>VLOOKUP(A78,'Important Data'!A:I,6, FALSE)</f>
        <v>0</v>
      </c>
    </row>
    <row r="79" spans="1:15">
      <c r="A79" s="2">
        <v>1668</v>
      </c>
      <c r="B79" s="2">
        <v>96</v>
      </c>
      <c r="C79" s="2">
        <v>1934</v>
      </c>
      <c r="D79" s="2">
        <v>219</v>
      </c>
      <c r="E79" s="2">
        <v>1803</v>
      </c>
      <c r="F79" s="2">
        <v>286</v>
      </c>
      <c r="G79" s="2">
        <v>219</v>
      </c>
      <c r="H79" s="2">
        <v>86</v>
      </c>
      <c r="I79" s="2">
        <v>4376</v>
      </c>
      <c r="J79" s="2">
        <v>1</v>
      </c>
      <c r="K79" s="2">
        <v>5</v>
      </c>
      <c r="L79" s="2">
        <v>6</v>
      </c>
      <c r="M79" s="2">
        <v>10</v>
      </c>
      <c r="N79" s="2">
        <v>2</v>
      </c>
      <c r="O79">
        <f>VLOOKUP(A79,'Important Data'!A:I,6, FALSE)</f>
        <v>0</v>
      </c>
    </row>
    <row r="80" spans="1:15">
      <c r="A80" s="2">
        <v>1865</v>
      </c>
      <c r="B80" s="2">
        <v>96</v>
      </c>
      <c r="C80" s="2">
        <v>1934</v>
      </c>
      <c r="D80" s="2">
        <v>219</v>
      </c>
      <c r="E80" s="2">
        <v>1803</v>
      </c>
      <c r="F80" s="2">
        <v>286</v>
      </c>
      <c r="G80" s="2">
        <v>219</v>
      </c>
      <c r="H80" s="2">
        <v>86</v>
      </c>
      <c r="I80" s="2">
        <v>4376</v>
      </c>
      <c r="J80" s="2">
        <v>1</v>
      </c>
      <c r="K80" s="2">
        <v>5</v>
      </c>
      <c r="L80" s="2">
        <v>6</v>
      </c>
      <c r="M80" s="2">
        <v>10</v>
      </c>
      <c r="N80" s="2">
        <v>2</v>
      </c>
      <c r="O80">
        <f>VLOOKUP(A80,'Important Data'!A:I,6, FALSE)</f>
        <v>0</v>
      </c>
    </row>
    <row r="81" spans="1:15">
      <c r="A81" s="2">
        <v>2132</v>
      </c>
      <c r="B81" s="2">
        <v>96</v>
      </c>
      <c r="C81" s="2">
        <v>2213</v>
      </c>
      <c r="D81" s="2">
        <v>311</v>
      </c>
      <c r="E81" s="2">
        <v>484</v>
      </c>
      <c r="F81" s="2">
        <v>225</v>
      </c>
      <c r="G81" s="2">
        <v>276</v>
      </c>
      <c r="H81" s="2">
        <v>91</v>
      </c>
      <c r="I81" s="2">
        <v>3418</v>
      </c>
      <c r="J81" s="2">
        <v>3</v>
      </c>
      <c r="K81" s="2">
        <v>10</v>
      </c>
      <c r="L81" s="2">
        <v>4</v>
      </c>
      <c r="M81" s="2">
        <v>7</v>
      </c>
      <c r="N81" s="2">
        <v>6</v>
      </c>
      <c r="O81">
        <f>VLOOKUP(A81,'Important Data'!A:I,6, FALSE)</f>
        <v>0</v>
      </c>
    </row>
    <row r="82" spans="1:15">
      <c r="A82" s="2">
        <v>2064</v>
      </c>
      <c r="B82" s="2">
        <v>95</v>
      </c>
      <c r="C82" s="2">
        <v>17</v>
      </c>
      <c r="D82" s="2">
        <v>0</v>
      </c>
      <c r="E82" s="2">
        <v>28</v>
      </c>
      <c r="F82" s="2">
        <v>7</v>
      </c>
      <c r="G82" s="2">
        <v>0</v>
      </c>
      <c r="H82" s="2">
        <v>0</v>
      </c>
      <c r="I82" s="2">
        <v>52</v>
      </c>
      <c r="J82" s="2">
        <v>1</v>
      </c>
      <c r="K82" s="2">
        <v>0</v>
      </c>
      <c r="L82" s="2">
        <v>0</v>
      </c>
      <c r="M82" s="2">
        <v>3</v>
      </c>
      <c r="N82" s="2">
        <v>4</v>
      </c>
      <c r="O82">
        <f>VLOOKUP(A82,'Important Data'!A:I,6, FALSE)</f>
        <v>0</v>
      </c>
    </row>
    <row r="83" spans="1:15">
      <c r="A83" s="2">
        <v>2671</v>
      </c>
      <c r="B83" s="2">
        <v>95</v>
      </c>
      <c r="C83" s="2">
        <v>37</v>
      </c>
      <c r="D83" s="2">
        <v>3</v>
      </c>
      <c r="E83" s="2">
        <v>14</v>
      </c>
      <c r="F83" s="2">
        <v>7</v>
      </c>
      <c r="G83" s="2">
        <v>0</v>
      </c>
      <c r="H83" s="2">
        <v>24</v>
      </c>
      <c r="I83" s="2">
        <v>37</v>
      </c>
      <c r="J83" s="2">
        <v>1</v>
      </c>
      <c r="K83" s="2">
        <v>1</v>
      </c>
      <c r="L83" s="2">
        <v>0</v>
      </c>
      <c r="M83" s="2">
        <v>2</v>
      </c>
      <c r="N83" s="2">
        <v>7</v>
      </c>
      <c r="O83">
        <f>VLOOKUP(A83,'Important Data'!A:I,6, FALSE)</f>
        <v>0</v>
      </c>
    </row>
    <row r="84" spans="1:15">
      <c r="A84" s="2">
        <v>2884</v>
      </c>
      <c r="B84" s="2">
        <v>95</v>
      </c>
      <c r="C84" s="2">
        <v>63</v>
      </c>
      <c r="D84" s="2">
        <v>17</v>
      </c>
      <c r="E84" s="2">
        <v>54</v>
      </c>
      <c r="F84" s="2">
        <v>0</v>
      </c>
      <c r="G84" s="2">
        <v>0</v>
      </c>
      <c r="H84" s="2">
        <v>79</v>
      </c>
      <c r="I84" s="2">
        <v>54</v>
      </c>
      <c r="J84" s="2">
        <v>1</v>
      </c>
      <c r="K84" s="2">
        <v>1</v>
      </c>
      <c r="L84" s="2">
        <v>1</v>
      </c>
      <c r="M84" s="2">
        <v>2</v>
      </c>
      <c r="N84" s="2">
        <v>7</v>
      </c>
      <c r="O84">
        <f>VLOOKUP(A84,'Important Data'!A:I,6, FALSE)</f>
        <v>0</v>
      </c>
    </row>
    <row r="85" spans="1:15">
      <c r="A85" s="2">
        <v>1080</v>
      </c>
      <c r="B85" s="2">
        <v>95</v>
      </c>
      <c r="C85" s="2">
        <v>75</v>
      </c>
      <c r="D85" s="2">
        <v>35</v>
      </c>
      <c r="E85" s="2">
        <v>62</v>
      </c>
      <c r="F85" s="2">
        <v>44</v>
      </c>
      <c r="G85" s="2">
        <v>18</v>
      </c>
      <c r="H85" s="2">
        <v>13</v>
      </c>
      <c r="I85" s="2">
        <v>220</v>
      </c>
      <c r="J85" s="2">
        <v>2</v>
      </c>
      <c r="K85" s="2">
        <v>1</v>
      </c>
      <c r="L85" s="2">
        <v>0</v>
      </c>
      <c r="M85" s="2">
        <v>4</v>
      </c>
      <c r="N85" s="2">
        <v>7</v>
      </c>
      <c r="O85">
        <f>VLOOKUP(A85,'Important Data'!A:I,6, FALSE)</f>
        <v>0</v>
      </c>
    </row>
    <row r="86" spans="1:15">
      <c r="A86" s="2">
        <v>1245</v>
      </c>
      <c r="B86" s="2">
        <v>95</v>
      </c>
      <c r="C86" s="2">
        <v>76</v>
      </c>
      <c r="D86" s="2">
        <v>25</v>
      </c>
      <c r="E86" s="2">
        <v>13</v>
      </c>
      <c r="F86" s="2">
        <v>63</v>
      </c>
      <c r="G86" s="2">
        <v>38</v>
      </c>
      <c r="H86" s="2">
        <v>63</v>
      </c>
      <c r="I86" s="2">
        <v>152</v>
      </c>
      <c r="J86" s="2">
        <v>4</v>
      </c>
      <c r="K86" s="2">
        <v>2</v>
      </c>
      <c r="L86" s="2">
        <v>0</v>
      </c>
      <c r="M86" s="2">
        <v>4</v>
      </c>
      <c r="N86" s="2">
        <v>5</v>
      </c>
      <c r="O86">
        <f>VLOOKUP(A86,'Important Data'!A:I,6, FALSE)</f>
        <v>0</v>
      </c>
    </row>
    <row r="87" spans="1:15">
      <c r="A87" s="2">
        <v>2782</v>
      </c>
      <c r="B87" s="2">
        <v>95</v>
      </c>
      <c r="C87" s="2">
        <v>76</v>
      </c>
      <c r="D87" s="2">
        <v>25</v>
      </c>
      <c r="E87" s="2">
        <v>13</v>
      </c>
      <c r="F87" s="2">
        <v>63</v>
      </c>
      <c r="G87" s="2">
        <v>38</v>
      </c>
      <c r="H87" s="2">
        <v>63</v>
      </c>
      <c r="I87" s="2">
        <v>152</v>
      </c>
      <c r="J87" s="2">
        <v>4</v>
      </c>
      <c r="K87" s="2">
        <v>2</v>
      </c>
      <c r="L87" s="2">
        <v>0</v>
      </c>
      <c r="M87" s="2">
        <v>4</v>
      </c>
      <c r="N87" s="2">
        <v>5</v>
      </c>
      <c r="O87">
        <f>VLOOKUP(A87,'Important Data'!A:I,6, FALSE)</f>
        <v>0</v>
      </c>
    </row>
    <row r="88" spans="1:15">
      <c r="A88" s="2">
        <v>2083</v>
      </c>
      <c r="B88" s="2">
        <v>95</v>
      </c>
      <c r="C88" s="2">
        <v>432</v>
      </c>
      <c r="D88" s="2">
        <v>68</v>
      </c>
      <c r="E88" s="2">
        <v>741</v>
      </c>
      <c r="F88" s="2">
        <v>90</v>
      </c>
      <c r="G88" s="2">
        <v>68</v>
      </c>
      <c r="H88" s="2">
        <v>194</v>
      </c>
      <c r="I88" s="2">
        <v>1205</v>
      </c>
      <c r="J88" s="2">
        <v>6</v>
      </c>
      <c r="K88" s="2">
        <v>7</v>
      </c>
      <c r="L88" s="2">
        <v>2</v>
      </c>
      <c r="M88" s="2">
        <v>5</v>
      </c>
      <c r="N88" s="2">
        <v>8</v>
      </c>
      <c r="O88">
        <f>VLOOKUP(A88,'Important Data'!A:I,6, FALSE)</f>
        <v>0</v>
      </c>
    </row>
    <row r="89" spans="1:15">
      <c r="A89" s="2">
        <v>2723</v>
      </c>
      <c r="B89" s="2">
        <v>95</v>
      </c>
      <c r="C89" s="2">
        <v>758</v>
      </c>
      <c r="D89" s="2">
        <v>51</v>
      </c>
      <c r="E89" s="2">
        <v>501</v>
      </c>
      <c r="F89" s="2">
        <v>248</v>
      </c>
      <c r="G89" s="2">
        <v>224</v>
      </c>
      <c r="H89" s="2">
        <v>362</v>
      </c>
      <c r="I89" s="2">
        <v>1419</v>
      </c>
      <c r="J89" s="2">
        <v>3</v>
      </c>
      <c r="K89" s="2">
        <v>7</v>
      </c>
      <c r="L89" s="2">
        <v>3</v>
      </c>
      <c r="M89" s="2">
        <v>10</v>
      </c>
      <c r="N89" s="2">
        <v>5</v>
      </c>
      <c r="O89">
        <f>VLOOKUP(A89,'Important Data'!A:I,6, FALSE)</f>
        <v>0</v>
      </c>
    </row>
    <row r="90" spans="1:15">
      <c r="A90" s="2">
        <v>1105</v>
      </c>
      <c r="B90" s="2">
        <v>95</v>
      </c>
      <c r="C90" s="2">
        <v>1060</v>
      </c>
      <c r="D90" s="2">
        <v>95</v>
      </c>
      <c r="E90" s="2">
        <v>270</v>
      </c>
      <c r="F90" s="2">
        <v>63</v>
      </c>
      <c r="G90" s="2">
        <v>43</v>
      </c>
      <c r="H90" s="2">
        <v>48</v>
      </c>
      <c r="I90" s="2">
        <v>1483</v>
      </c>
      <c r="J90" s="2">
        <v>1</v>
      </c>
      <c r="K90" s="2">
        <v>6</v>
      </c>
      <c r="L90" s="2">
        <v>7</v>
      </c>
      <c r="M90" s="2">
        <v>11</v>
      </c>
      <c r="N90" s="2">
        <v>3</v>
      </c>
      <c r="O90">
        <f>VLOOKUP(A90,'Important Data'!A:I,6, FALSE)</f>
        <v>0</v>
      </c>
    </row>
    <row r="91" spans="1:15">
      <c r="A91" s="2">
        <v>2020</v>
      </c>
      <c r="B91" s="2">
        <v>95</v>
      </c>
      <c r="C91" s="2">
        <v>1112</v>
      </c>
      <c r="D91" s="2">
        <v>0</v>
      </c>
      <c r="E91" s="2">
        <v>415</v>
      </c>
      <c r="F91" s="2">
        <v>40</v>
      </c>
      <c r="G91" s="2">
        <v>81</v>
      </c>
      <c r="H91" s="2">
        <v>381</v>
      </c>
      <c r="I91" s="2">
        <v>1266</v>
      </c>
      <c r="J91" s="2">
        <v>4</v>
      </c>
      <c r="K91" s="2">
        <v>6</v>
      </c>
      <c r="L91" s="2">
        <v>3</v>
      </c>
      <c r="M91" s="2">
        <v>8</v>
      </c>
      <c r="N91" s="2">
        <v>5</v>
      </c>
      <c r="O91">
        <f>VLOOKUP(A91,'Important Data'!A:I,6, FALSE)</f>
        <v>0</v>
      </c>
    </row>
    <row r="92" spans="1:15">
      <c r="A92" s="2">
        <v>1324</v>
      </c>
      <c r="B92" s="2">
        <v>95</v>
      </c>
      <c r="C92" s="2">
        <v>1120</v>
      </c>
      <c r="D92" s="2">
        <v>47</v>
      </c>
      <c r="E92" s="2">
        <v>2044</v>
      </c>
      <c r="F92" s="2">
        <v>184</v>
      </c>
      <c r="G92" s="2">
        <v>290</v>
      </c>
      <c r="H92" s="2">
        <v>93</v>
      </c>
      <c r="I92" s="2">
        <v>3591</v>
      </c>
      <c r="J92" s="2">
        <v>1</v>
      </c>
      <c r="K92" s="2">
        <v>4</v>
      </c>
      <c r="L92" s="2">
        <v>5</v>
      </c>
      <c r="M92" s="2">
        <v>11</v>
      </c>
      <c r="N92" s="2">
        <v>3</v>
      </c>
      <c r="O92">
        <f>VLOOKUP(A92,'Important Data'!A:I,6, FALSE)</f>
        <v>0</v>
      </c>
    </row>
    <row r="93" spans="1:15">
      <c r="A93" s="2">
        <v>2586</v>
      </c>
      <c r="B93" s="2">
        <v>95</v>
      </c>
      <c r="C93" s="2">
        <v>1120</v>
      </c>
      <c r="D93" s="2">
        <v>47</v>
      </c>
      <c r="E93" s="2">
        <v>2044</v>
      </c>
      <c r="F93" s="2">
        <v>184</v>
      </c>
      <c r="G93" s="2">
        <v>290</v>
      </c>
      <c r="H93" s="2">
        <v>93</v>
      </c>
      <c r="I93" s="2">
        <v>3591</v>
      </c>
      <c r="J93" s="2">
        <v>1</v>
      </c>
      <c r="K93" s="2">
        <v>4</v>
      </c>
      <c r="L93" s="2">
        <v>5</v>
      </c>
      <c r="M93" s="2">
        <v>11</v>
      </c>
      <c r="N93" s="2">
        <v>3</v>
      </c>
      <c r="O93">
        <f>VLOOKUP(A93,'Important Data'!A:I,6, FALSE)</f>
        <v>0</v>
      </c>
    </row>
    <row r="94" spans="1:15">
      <c r="A94" s="2">
        <v>1334</v>
      </c>
      <c r="B94" s="2">
        <v>95</v>
      </c>
      <c r="C94" s="2">
        <v>1191</v>
      </c>
      <c r="D94" s="2">
        <v>79</v>
      </c>
      <c r="E94" s="2">
        <v>614</v>
      </c>
      <c r="F94" s="2">
        <v>26</v>
      </c>
      <c r="G94" s="2">
        <v>79</v>
      </c>
      <c r="H94" s="2">
        <v>19</v>
      </c>
      <c r="I94" s="2">
        <v>1971</v>
      </c>
      <c r="J94" s="2">
        <v>4</v>
      </c>
      <c r="K94" s="2">
        <v>6</v>
      </c>
      <c r="L94" s="2">
        <v>7</v>
      </c>
      <c r="M94" s="2">
        <v>9</v>
      </c>
      <c r="N94" s="2">
        <v>4</v>
      </c>
      <c r="O94">
        <f>VLOOKUP(A94,'Important Data'!A:I,6, FALSE)</f>
        <v>0</v>
      </c>
    </row>
    <row r="95" spans="1:15">
      <c r="A95" s="2">
        <v>3047</v>
      </c>
      <c r="B95" s="2">
        <v>95</v>
      </c>
      <c r="C95" s="2">
        <v>1529</v>
      </c>
      <c r="D95" s="2">
        <v>293</v>
      </c>
      <c r="E95" s="2">
        <v>1010</v>
      </c>
      <c r="F95" s="2">
        <v>295</v>
      </c>
      <c r="G95" s="2">
        <v>195</v>
      </c>
      <c r="H95" s="2">
        <v>227</v>
      </c>
      <c r="I95" s="2">
        <v>3094</v>
      </c>
      <c r="J95" s="2">
        <v>1</v>
      </c>
      <c r="K95" s="2">
        <v>9</v>
      </c>
      <c r="L95" s="2">
        <v>6</v>
      </c>
      <c r="M95" s="2">
        <v>5</v>
      </c>
      <c r="N95" s="2">
        <v>5</v>
      </c>
      <c r="O95">
        <f>VLOOKUP(A95,'Important Data'!A:I,6, FALSE)</f>
        <v>0</v>
      </c>
    </row>
    <row r="96" spans="1:15">
      <c r="A96" s="2">
        <v>1856</v>
      </c>
      <c r="B96" s="2">
        <v>95</v>
      </c>
      <c r="C96" s="2">
        <v>1721</v>
      </c>
      <c r="D96" s="2">
        <v>49</v>
      </c>
      <c r="E96" s="2">
        <v>1119</v>
      </c>
      <c r="F96" s="2">
        <v>470</v>
      </c>
      <c r="G96" s="2">
        <v>320</v>
      </c>
      <c r="H96" s="2">
        <v>74</v>
      </c>
      <c r="I96" s="2">
        <v>3605</v>
      </c>
      <c r="J96" s="2">
        <v>1</v>
      </c>
      <c r="K96" s="2">
        <v>4</v>
      </c>
      <c r="L96" s="2">
        <v>8</v>
      </c>
      <c r="M96" s="2">
        <v>5</v>
      </c>
      <c r="N96" s="2">
        <v>2</v>
      </c>
      <c r="O96">
        <f>VLOOKUP(A96,'Important Data'!A:I,6, FALSE)</f>
        <v>0</v>
      </c>
    </row>
    <row r="97" spans="1:15">
      <c r="A97" s="2">
        <v>2259</v>
      </c>
      <c r="B97" s="2">
        <v>95</v>
      </c>
      <c r="C97" s="2">
        <v>1763</v>
      </c>
      <c r="D97" s="2">
        <v>50</v>
      </c>
      <c r="E97" s="2">
        <v>254</v>
      </c>
      <c r="F97" s="2">
        <v>132</v>
      </c>
      <c r="G97" s="2">
        <v>151</v>
      </c>
      <c r="H97" s="2">
        <v>502</v>
      </c>
      <c r="I97" s="2">
        <v>1847</v>
      </c>
      <c r="J97" s="2">
        <v>0</v>
      </c>
      <c r="K97" s="2">
        <v>6</v>
      </c>
      <c r="L97" s="2">
        <v>7</v>
      </c>
      <c r="M97" s="2">
        <v>9</v>
      </c>
      <c r="N97" s="2">
        <v>3</v>
      </c>
      <c r="O97">
        <f>VLOOKUP(A97,'Important Data'!A:I,6, FALSE)</f>
        <v>0</v>
      </c>
    </row>
    <row r="98" spans="1:15">
      <c r="A98" s="2">
        <v>2520</v>
      </c>
      <c r="B98" s="2">
        <v>95</v>
      </c>
      <c r="C98" s="2">
        <v>1845</v>
      </c>
      <c r="D98" s="2">
        <v>0</v>
      </c>
      <c r="E98" s="2">
        <v>336</v>
      </c>
      <c r="F98" s="2">
        <v>29</v>
      </c>
      <c r="G98" s="2">
        <v>20</v>
      </c>
      <c r="H98" s="2">
        <v>88</v>
      </c>
      <c r="I98" s="2">
        <v>2143</v>
      </c>
      <c r="J98" s="2">
        <v>3</v>
      </c>
      <c r="K98" s="2">
        <v>9</v>
      </c>
      <c r="L98" s="2">
        <v>2</v>
      </c>
      <c r="M98" s="2">
        <v>10</v>
      </c>
      <c r="N98" s="2">
        <v>7</v>
      </c>
      <c r="O98">
        <f>VLOOKUP(A98,'Important Data'!A:I,6, FALSE)</f>
        <v>0</v>
      </c>
    </row>
    <row r="99" spans="1:15">
      <c r="A99" s="2">
        <v>1505</v>
      </c>
      <c r="B99" s="2">
        <v>95</v>
      </c>
      <c r="C99" s="2">
        <v>2319</v>
      </c>
      <c r="D99" s="2">
        <v>172</v>
      </c>
      <c r="E99" s="2">
        <v>829</v>
      </c>
      <c r="F99" s="2">
        <v>132</v>
      </c>
      <c r="G99" s="2">
        <v>33</v>
      </c>
      <c r="H99" s="2">
        <v>413</v>
      </c>
      <c r="I99" s="2">
        <v>3072</v>
      </c>
      <c r="J99" s="2">
        <v>1</v>
      </c>
      <c r="K99" s="2">
        <v>2</v>
      </c>
      <c r="L99" s="2">
        <v>4</v>
      </c>
      <c r="M99" s="2">
        <v>6</v>
      </c>
      <c r="N99" s="2">
        <v>5</v>
      </c>
      <c r="O99">
        <f>VLOOKUP(A99,'Important Data'!A:I,6, FALSE)</f>
        <v>0</v>
      </c>
    </row>
    <row r="100" spans="1:15">
      <c r="A100" s="2">
        <v>1843</v>
      </c>
      <c r="B100" s="2">
        <v>94</v>
      </c>
      <c r="C100" s="2">
        <v>0</v>
      </c>
      <c r="D100" s="2">
        <v>29</v>
      </c>
      <c r="E100" s="2">
        <v>43</v>
      </c>
      <c r="F100" s="2">
        <v>57</v>
      </c>
      <c r="G100" s="2">
        <v>14</v>
      </c>
      <c r="H100" s="2">
        <v>72</v>
      </c>
      <c r="I100" s="2">
        <v>72</v>
      </c>
      <c r="J100" s="2">
        <v>1</v>
      </c>
      <c r="K100" s="2">
        <v>0</v>
      </c>
      <c r="L100" s="2">
        <v>0</v>
      </c>
      <c r="M100" s="2">
        <v>3</v>
      </c>
      <c r="N100" s="2">
        <v>6</v>
      </c>
      <c r="O100">
        <f>VLOOKUP(A100,'Important Data'!A:I,6, FALSE)</f>
        <v>0</v>
      </c>
    </row>
    <row r="101" spans="1:15">
      <c r="A101" s="2">
        <v>1097</v>
      </c>
      <c r="B101" s="2">
        <v>94</v>
      </c>
      <c r="C101" s="2">
        <v>5</v>
      </c>
      <c r="D101" s="2">
        <v>15</v>
      </c>
      <c r="E101" s="2">
        <v>30</v>
      </c>
      <c r="F101" s="2">
        <v>51</v>
      </c>
      <c r="G101" s="2">
        <v>0</v>
      </c>
      <c r="H101" s="2">
        <v>46</v>
      </c>
      <c r="I101" s="2">
        <v>56</v>
      </c>
      <c r="J101" s="2">
        <v>1</v>
      </c>
      <c r="K101" s="2">
        <v>1</v>
      </c>
      <c r="L101" s="2">
        <v>0</v>
      </c>
      <c r="M101" s="2">
        <v>3</v>
      </c>
      <c r="N101" s="2">
        <v>5</v>
      </c>
      <c r="O101">
        <f>VLOOKUP(A101,'Important Data'!A:I,6, FALSE)</f>
        <v>0</v>
      </c>
    </row>
    <row r="102" spans="1:15">
      <c r="A102" s="2">
        <v>2619</v>
      </c>
      <c r="B102" s="2">
        <v>94</v>
      </c>
      <c r="C102" s="2">
        <v>5</v>
      </c>
      <c r="D102" s="2">
        <v>15</v>
      </c>
      <c r="E102" s="2">
        <v>30</v>
      </c>
      <c r="F102" s="2">
        <v>51</v>
      </c>
      <c r="G102" s="2">
        <v>0</v>
      </c>
      <c r="H102" s="2">
        <v>46</v>
      </c>
      <c r="I102" s="2">
        <v>56</v>
      </c>
      <c r="J102" s="2">
        <v>1</v>
      </c>
      <c r="K102" s="2">
        <v>1</v>
      </c>
      <c r="L102" s="2">
        <v>0</v>
      </c>
      <c r="M102" s="2">
        <v>3</v>
      </c>
      <c r="N102" s="2">
        <v>5</v>
      </c>
      <c r="O102">
        <f>VLOOKUP(A102,'Important Data'!A:I,6, FALSE)</f>
        <v>0</v>
      </c>
    </row>
    <row r="103" spans="1:15">
      <c r="A103" s="2">
        <v>2166</v>
      </c>
      <c r="B103" s="2">
        <v>94</v>
      </c>
      <c r="C103" s="2">
        <v>27</v>
      </c>
      <c r="D103" s="2">
        <v>22</v>
      </c>
      <c r="E103" s="2">
        <v>44</v>
      </c>
      <c r="F103" s="2">
        <v>11</v>
      </c>
      <c r="G103" s="2">
        <v>0</v>
      </c>
      <c r="H103" s="2">
        <v>27</v>
      </c>
      <c r="I103" s="2">
        <v>77</v>
      </c>
      <c r="J103" s="2">
        <v>1</v>
      </c>
      <c r="K103" s="2">
        <v>1</v>
      </c>
      <c r="L103" s="2">
        <v>0</v>
      </c>
      <c r="M103" s="2">
        <v>3</v>
      </c>
      <c r="N103" s="2">
        <v>5</v>
      </c>
      <c r="O103">
        <f>VLOOKUP(A103,'Important Data'!A:I,6, FALSE)</f>
        <v>0</v>
      </c>
    </row>
    <row r="104" spans="1:15">
      <c r="A104" s="2">
        <v>1573</v>
      </c>
      <c r="B104" s="2">
        <v>94</v>
      </c>
      <c r="C104" s="2">
        <v>41</v>
      </c>
      <c r="D104" s="2">
        <v>46</v>
      </c>
      <c r="E104" s="2">
        <v>46</v>
      </c>
      <c r="F104" s="2">
        <v>10</v>
      </c>
      <c r="G104" s="2">
        <v>26</v>
      </c>
      <c r="H104" s="2">
        <v>113</v>
      </c>
      <c r="I104" s="2">
        <v>56</v>
      </c>
      <c r="J104" s="2">
        <v>1</v>
      </c>
      <c r="K104" s="2">
        <v>1</v>
      </c>
      <c r="L104" s="2">
        <v>1</v>
      </c>
      <c r="M104" s="2">
        <v>3</v>
      </c>
      <c r="N104" s="2">
        <v>4</v>
      </c>
      <c r="O104">
        <f>VLOOKUP(A104,'Important Data'!A:I,6, FALSE)</f>
        <v>0</v>
      </c>
    </row>
    <row r="105" spans="1:15">
      <c r="A105" s="2">
        <v>1611</v>
      </c>
      <c r="B105" s="2">
        <v>94</v>
      </c>
      <c r="C105" s="2">
        <v>74</v>
      </c>
      <c r="D105" s="2">
        <v>70</v>
      </c>
      <c r="E105" s="2">
        <v>129</v>
      </c>
      <c r="F105" s="2">
        <v>94</v>
      </c>
      <c r="G105" s="2">
        <v>4</v>
      </c>
      <c r="H105" s="2">
        <v>31</v>
      </c>
      <c r="I105" s="2">
        <v>339</v>
      </c>
      <c r="J105" s="2">
        <v>3</v>
      </c>
      <c r="K105" s="2">
        <v>3</v>
      </c>
      <c r="L105" s="2">
        <v>0</v>
      </c>
      <c r="M105" s="2">
        <v>3</v>
      </c>
      <c r="N105" s="2">
        <v>9</v>
      </c>
      <c r="O105">
        <f>VLOOKUP(A105,'Important Data'!A:I,6, FALSE)</f>
        <v>0</v>
      </c>
    </row>
    <row r="106" spans="1:15">
      <c r="A106" s="2">
        <v>1889</v>
      </c>
      <c r="B106" s="2">
        <v>94</v>
      </c>
      <c r="C106" s="2">
        <v>90</v>
      </c>
      <c r="D106" s="2">
        <v>0</v>
      </c>
      <c r="E106" s="2">
        <v>90</v>
      </c>
      <c r="F106" s="2">
        <v>0</v>
      </c>
      <c r="G106" s="2">
        <v>15</v>
      </c>
      <c r="H106" s="2">
        <v>12</v>
      </c>
      <c r="I106" s="2">
        <v>182</v>
      </c>
      <c r="J106" s="2">
        <v>1</v>
      </c>
      <c r="K106" s="2">
        <v>2</v>
      </c>
      <c r="L106" s="2">
        <v>0</v>
      </c>
      <c r="M106" s="2">
        <v>3</v>
      </c>
      <c r="N106" s="2">
        <v>5</v>
      </c>
      <c r="O106">
        <f>VLOOKUP(A106,'Important Data'!A:I,6, FALSE)</f>
        <v>0</v>
      </c>
    </row>
    <row r="107" spans="1:15">
      <c r="A107" s="2">
        <v>1815</v>
      </c>
      <c r="B107" s="2">
        <v>94</v>
      </c>
      <c r="C107" s="2">
        <v>96</v>
      </c>
      <c r="D107" s="2">
        <v>4</v>
      </c>
      <c r="E107" s="2">
        <v>34</v>
      </c>
      <c r="F107" s="2">
        <v>8</v>
      </c>
      <c r="G107" s="2">
        <v>4</v>
      </c>
      <c r="H107" s="2">
        <v>4</v>
      </c>
      <c r="I107" s="2">
        <v>141</v>
      </c>
      <c r="J107" s="2">
        <v>2</v>
      </c>
      <c r="K107" s="2">
        <v>1</v>
      </c>
      <c r="L107" s="2">
        <v>0</v>
      </c>
      <c r="M107" s="2">
        <v>3</v>
      </c>
      <c r="N107" s="2">
        <v>8</v>
      </c>
      <c r="O107">
        <f>VLOOKUP(A107,'Important Data'!A:I,6, FALSE)</f>
        <v>0</v>
      </c>
    </row>
    <row r="108" spans="1:15">
      <c r="A108" s="2">
        <v>1600</v>
      </c>
      <c r="B108" s="2">
        <v>94</v>
      </c>
      <c r="C108" s="2">
        <v>102</v>
      </c>
      <c r="D108" s="2">
        <v>0</v>
      </c>
      <c r="E108" s="2">
        <v>19</v>
      </c>
      <c r="F108" s="2">
        <v>0</v>
      </c>
      <c r="G108" s="2">
        <v>0</v>
      </c>
      <c r="H108" s="2">
        <v>11</v>
      </c>
      <c r="I108" s="2">
        <v>110</v>
      </c>
      <c r="J108" s="2">
        <v>2</v>
      </c>
      <c r="K108" s="2">
        <v>1</v>
      </c>
      <c r="L108" s="2">
        <v>0</v>
      </c>
      <c r="M108" s="2">
        <v>3</v>
      </c>
      <c r="N108" s="2">
        <v>8</v>
      </c>
      <c r="O108">
        <f>VLOOKUP(A108,'Important Data'!A:I,6, FALSE)</f>
        <v>0</v>
      </c>
    </row>
    <row r="109" spans="1:15">
      <c r="A109" s="2">
        <v>2352</v>
      </c>
      <c r="B109" s="2">
        <v>94</v>
      </c>
      <c r="C109" s="2">
        <v>102</v>
      </c>
      <c r="D109" s="2">
        <v>0</v>
      </c>
      <c r="E109" s="2">
        <v>19</v>
      </c>
      <c r="F109" s="2">
        <v>0</v>
      </c>
      <c r="G109" s="2">
        <v>0</v>
      </c>
      <c r="H109" s="2">
        <v>11</v>
      </c>
      <c r="I109" s="2">
        <v>110</v>
      </c>
      <c r="J109" s="2">
        <v>2</v>
      </c>
      <c r="K109" s="2">
        <v>1</v>
      </c>
      <c r="L109" s="2">
        <v>0</v>
      </c>
      <c r="M109" s="2">
        <v>3</v>
      </c>
      <c r="N109" s="2">
        <v>8</v>
      </c>
      <c r="O109">
        <f>VLOOKUP(A109,'Important Data'!A:I,6, FALSE)</f>
        <v>0</v>
      </c>
    </row>
    <row r="110" spans="1:15">
      <c r="A110" s="2">
        <v>2108</v>
      </c>
      <c r="B110" s="2">
        <v>94</v>
      </c>
      <c r="C110" s="2">
        <v>128</v>
      </c>
      <c r="D110" s="2">
        <v>0</v>
      </c>
      <c r="E110" s="2">
        <v>53</v>
      </c>
      <c r="F110" s="2">
        <v>9</v>
      </c>
      <c r="G110" s="2">
        <v>3</v>
      </c>
      <c r="H110" s="2">
        <v>50</v>
      </c>
      <c r="I110" s="2">
        <v>144</v>
      </c>
      <c r="J110" s="2">
        <v>2</v>
      </c>
      <c r="K110" s="2">
        <v>1</v>
      </c>
      <c r="L110" s="2">
        <v>1</v>
      </c>
      <c r="M110" s="2">
        <v>3</v>
      </c>
      <c r="N110" s="2">
        <v>3</v>
      </c>
      <c r="O110">
        <f>VLOOKUP(A110,'Important Data'!A:I,6, FALSE)</f>
        <v>0</v>
      </c>
    </row>
    <row r="111" spans="1:15">
      <c r="A111" s="2">
        <v>2248</v>
      </c>
      <c r="B111" s="2">
        <v>94</v>
      </c>
      <c r="C111" s="2">
        <v>152</v>
      </c>
      <c r="D111" s="2">
        <v>24</v>
      </c>
      <c r="E111" s="2">
        <v>55</v>
      </c>
      <c r="F111" s="2">
        <v>37</v>
      </c>
      <c r="G111" s="2">
        <v>49</v>
      </c>
      <c r="H111" s="2">
        <v>195</v>
      </c>
      <c r="I111" s="2">
        <v>122</v>
      </c>
      <c r="J111" s="2">
        <v>3</v>
      </c>
      <c r="K111" s="2">
        <v>2</v>
      </c>
      <c r="L111" s="2">
        <v>1</v>
      </c>
      <c r="M111" s="2">
        <v>3</v>
      </c>
      <c r="N111" s="2">
        <v>7</v>
      </c>
      <c r="O111">
        <f>VLOOKUP(A111,'Important Data'!A:I,6, FALSE)</f>
        <v>0</v>
      </c>
    </row>
    <row r="112" spans="1:15">
      <c r="A112" s="2">
        <v>2174</v>
      </c>
      <c r="B112" s="2">
        <v>94</v>
      </c>
      <c r="C112" s="2">
        <v>227</v>
      </c>
      <c r="D112" s="2">
        <v>34</v>
      </c>
      <c r="E112" s="2">
        <v>89</v>
      </c>
      <c r="F112" s="2">
        <v>26</v>
      </c>
      <c r="G112" s="2">
        <v>16</v>
      </c>
      <c r="H112" s="2">
        <v>26</v>
      </c>
      <c r="I112" s="2">
        <v>365</v>
      </c>
      <c r="J112" s="2">
        <v>1</v>
      </c>
      <c r="K112" s="2">
        <v>4</v>
      </c>
      <c r="L112" s="2">
        <v>0</v>
      </c>
      <c r="M112" s="2">
        <v>4</v>
      </c>
      <c r="N112" s="2">
        <v>5</v>
      </c>
      <c r="O112">
        <f>VLOOKUP(A112,'Important Data'!A:I,6, FALSE)</f>
        <v>0</v>
      </c>
    </row>
    <row r="113" spans="1:15">
      <c r="A113" s="2">
        <v>1676</v>
      </c>
      <c r="B113" s="2">
        <v>94</v>
      </c>
      <c r="C113" s="2">
        <v>241</v>
      </c>
      <c r="D113" s="2">
        <v>10</v>
      </c>
      <c r="E113" s="2">
        <v>47</v>
      </c>
      <c r="F113" s="2">
        <v>8</v>
      </c>
      <c r="G113" s="2">
        <v>8</v>
      </c>
      <c r="H113" s="2">
        <v>16</v>
      </c>
      <c r="I113" s="2">
        <v>298</v>
      </c>
      <c r="J113" s="2">
        <v>1</v>
      </c>
      <c r="K113" s="2">
        <v>2</v>
      </c>
      <c r="L113" s="2">
        <v>1</v>
      </c>
      <c r="M113" s="2">
        <v>4</v>
      </c>
      <c r="N113" s="2">
        <v>3</v>
      </c>
      <c r="O113">
        <f>VLOOKUP(A113,'Important Data'!A:I,6, FALSE)</f>
        <v>0</v>
      </c>
    </row>
    <row r="114" spans="1:15">
      <c r="A114" s="2">
        <v>2919</v>
      </c>
      <c r="B114" s="2">
        <v>94</v>
      </c>
      <c r="C114" s="2">
        <v>265</v>
      </c>
      <c r="D114" s="2">
        <v>23</v>
      </c>
      <c r="E114" s="2">
        <v>148</v>
      </c>
      <c r="F114" s="2">
        <v>12</v>
      </c>
      <c r="G114" s="2">
        <v>23</v>
      </c>
      <c r="H114" s="2">
        <v>160</v>
      </c>
      <c r="I114" s="2">
        <v>312</v>
      </c>
      <c r="J114" s="2">
        <v>2</v>
      </c>
      <c r="K114" s="2">
        <v>2</v>
      </c>
      <c r="L114" s="2">
        <v>2</v>
      </c>
      <c r="M114" s="2">
        <v>3</v>
      </c>
      <c r="N114" s="2">
        <v>7</v>
      </c>
      <c r="O114">
        <f>VLOOKUP(A114,'Important Data'!A:I,6, FALSE)</f>
        <v>0</v>
      </c>
    </row>
    <row r="115" spans="1:15">
      <c r="A115" s="2">
        <v>1138</v>
      </c>
      <c r="B115" s="2">
        <v>94</v>
      </c>
      <c r="C115" s="2">
        <v>278</v>
      </c>
      <c r="D115" s="2">
        <v>11</v>
      </c>
      <c r="E115" s="2">
        <v>342</v>
      </c>
      <c r="F115" s="2">
        <v>46</v>
      </c>
      <c r="G115" s="2">
        <v>4</v>
      </c>
      <c r="H115" s="2">
        <v>122</v>
      </c>
      <c r="I115" s="2">
        <v>559</v>
      </c>
      <c r="J115" s="2">
        <v>7</v>
      </c>
      <c r="K115" s="2">
        <v>4</v>
      </c>
      <c r="L115" s="2">
        <v>1</v>
      </c>
      <c r="M115" s="2">
        <v>4</v>
      </c>
      <c r="N115" s="2">
        <v>8</v>
      </c>
      <c r="O115">
        <f>VLOOKUP(A115,'Important Data'!A:I,6, FALSE)</f>
        <v>0</v>
      </c>
    </row>
    <row r="116" spans="1:15">
      <c r="A116" s="2">
        <v>1367</v>
      </c>
      <c r="B116" s="2">
        <v>94</v>
      </c>
      <c r="C116" s="2">
        <v>278</v>
      </c>
      <c r="D116" s="2">
        <v>11</v>
      </c>
      <c r="E116" s="2">
        <v>342</v>
      </c>
      <c r="F116" s="2">
        <v>46</v>
      </c>
      <c r="G116" s="2">
        <v>4</v>
      </c>
      <c r="H116" s="2">
        <v>122</v>
      </c>
      <c r="I116" s="2">
        <v>559</v>
      </c>
      <c r="J116" s="2">
        <v>7</v>
      </c>
      <c r="K116" s="2">
        <v>4</v>
      </c>
      <c r="L116" s="2">
        <v>1</v>
      </c>
      <c r="M116" s="2">
        <v>4</v>
      </c>
      <c r="N116" s="2">
        <v>8</v>
      </c>
      <c r="O116">
        <f>VLOOKUP(A116,'Important Data'!A:I,6, FALSE)</f>
        <v>0</v>
      </c>
    </row>
    <row r="117" spans="1:15">
      <c r="A117" s="2">
        <v>3135</v>
      </c>
      <c r="B117" s="2">
        <v>94</v>
      </c>
      <c r="C117" s="2">
        <v>340</v>
      </c>
      <c r="D117" s="2">
        <v>59</v>
      </c>
      <c r="E117" s="2">
        <v>1715</v>
      </c>
      <c r="F117" s="2">
        <v>0</v>
      </c>
      <c r="G117" s="2">
        <v>59</v>
      </c>
      <c r="H117" s="2">
        <v>117</v>
      </c>
      <c r="I117" s="2">
        <v>2055</v>
      </c>
      <c r="J117" s="2">
        <v>0</v>
      </c>
      <c r="K117" s="2">
        <v>4</v>
      </c>
      <c r="L117" s="2">
        <v>3</v>
      </c>
      <c r="M117" s="2">
        <v>7</v>
      </c>
      <c r="N117" s="2">
        <v>3</v>
      </c>
      <c r="O117">
        <f>VLOOKUP(A117,'Important Data'!A:I,6, FALSE)</f>
        <v>1</v>
      </c>
    </row>
    <row r="118" spans="1:15">
      <c r="A118" s="2">
        <v>1005</v>
      </c>
      <c r="B118" s="2">
        <v>94</v>
      </c>
      <c r="C118" s="2">
        <v>470</v>
      </c>
      <c r="D118" s="2">
        <v>117</v>
      </c>
      <c r="E118" s="2">
        <v>320</v>
      </c>
      <c r="F118" s="2">
        <v>125</v>
      </c>
      <c r="G118" s="2">
        <v>73</v>
      </c>
      <c r="H118" s="2">
        <v>41</v>
      </c>
      <c r="I118" s="2">
        <v>1064</v>
      </c>
      <c r="J118" s="2">
        <v>5</v>
      </c>
      <c r="K118" s="2">
        <v>5</v>
      </c>
      <c r="L118" s="2">
        <v>3</v>
      </c>
      <c r="M118" s="2">
        <v>6</v>
      </c>
      <c r="N118" s="2">
        <v>5</v>
      </c>
      <c r="O118">
        <f>VLOOKUP(A118,'Important Data'!A:I,6, FALSE)</f>
        <v>0</v>
      </c>
    </row>
    <row r="119" spans="1:15">
      <c r="A119" s="2">
        <v>2877</v>
      </c>
      <c r="B119" s="2">
        <v>94</v>
      </c>
      <c r="C119" s="2">
        <v>643</v>
      </c>
      <c r="D119" s="2">
        <v>17</v>
      </c>
      <c r="E119" s="2">
        <v>189</v>
      </c>
      <c r="F119" s="2">
        <v>47</v>
      </c>
      <c r="G119" s="2">
        <v>17</v>
      </c>
      <c r="H119" s="2">
        <v>26</v>
      </c>
      <c r="I119" s="2">
        <v>886</v>
      </c>
      <c r="J119" s="2">
        <v>1</v>
      </c>
      <c r="K119" s="2">
        <v>4</v>
      </c>
      <c r="L119" s="2">
        <v>4</v>
      </c>
      <c r="M119" s="2">
        <v>6</v>
      </c>
      <c r="N119" s="2">
        <v>2</v>
      </c>
      <c r="O119">
        <f>VLOOKUP(A119,'Important Data'!A:I,6, FALSE)</f>
        <v>0</v>
      </c>
    </row>
    <row r="120" spans="1:15">
      <c r="A120" s="2">
        <v>1576</v>
      </c>
      <c r="B120" s="2">
        <v>94</v>
      </c>
      <c r="C120" s="2">
        <v>710</v>
      </c>
      <c r="D120" s="2">
        <v>309</v>
      </c>
      <c r="E120" s="2">
        <v>1544</v>
      </c>
      <c r="F120" s="2">
        <v>321</v>
      </c>
      <c r="G120" s="2">
        <v>309</v>
      </c>
      <c r="H120" s="2">
        <v>401</v>
      </c>
      <c r="I120" s="2">
        <v>2791</v>
      </c>
      <c r="J120" s="2">
        <v>1</v>
      </c>
      <c r="K120" s="2">
        <v>3</v>
      </c>
      <c r="L120" s="2">
        <v>7</v>
      </c>
      <c r="M120" s="2">
        <v>9</v>
      </c>
      <c r="N120" s="2">
        <v>1</v>
      </c>
      <c r="O120">
        <f>VLOOKUP(A120,'Important Data'!A:I,6, FALSE)</f>
        <v>0</v>
      </c>
    </row>
    <row r="121" spans="1:15">
      <c r="A121" s="2">
        <v>1938</v>
      </c>
      <c r="B121" s="2">
        <v>94</v>
      </c>
      <c r="C121" s="2">
        <v>753</v>
      </c>
      <c r="D121" s="2">
        <v>14</v>
      </c>
      <c r="E121" s="2">
        <v>667</v>
      </c>
      <c r="F121" s="2">
        <v>197</v>
      </c>
      <c r="G121" s="2">
        <v>117</v>
      </c>
      <c r="H121" s="2">
        <v>238</v>
      </c>
      <c r="I121" s="2">
        <v>1511</v>
      </c>
      <c r="J121" s="2">
        <v>4</v>
      </c>
      <c r="K121" s="2">
        <v>5</v>
      </c>
      <c r="L121" s="2">
        <v>5</v>
      </c>
      <c r="M121" s="2">
        <v>8</v>
      </c>
      <c r="N121" s="2">
        <v>5</v>
      </c>
      <c r="O121">
        <f>VLOOKUP(A121,'Important Data'!A:I,6, FALSE)</f>
        <v>0</v>
      </c>
    </row>
    <row r="122" spans="1:15">
      <c r="A122" s="2">
        <v>1812</v>
      </c>
      <c r="B122" s="2">
        <v>94</v>
      </c>
      <c r="C122" s="2">
        <v>1070</v>
      </c>
      <c r="D122" s="2">
        <v>49</v>
      </c>
      <c r="E122" s="2">
        <v>476</v>
      </c>
      <c r="F122" s="2">
        <v>21</v>
      </c>
      <c r="G122" s="2">
        <v>15</v>
      </c>
      <c r="H122" s="2">
        <v>442</v>
      </c>
      <c r="I122" s="2">
        <v>1189</v>
      </c>
      <c r="J122" s="2">
        <v>1</v>
      </c>
      <c r="K122" s="2">
        <v>6</v>
      </c>
      <c r="L122" s="2">
        <v>4</v>
      </c>
      <c r="M122" s="2">
        <v>7</v>
      </c>
      <c r="N122" s="2">
        <v>6</v>
      </c>
      <c r="O122">
        <f>VLOOKUP(A122,'Important Data'!A:I,6, FALSE)</f>
        <v>0</v>
      </c>
    </row>
    <row r="123" spans="1:15">
      <c r="A123" s="2">
        <v>1886</v>
      </c>
      <c r="B123" s="2">
        <v>94</v>
      </c>
      <c r="C123" s="2">
        <v>1075</v>
      </c>
      <c r="D123" s="2">
        <v>200</v>
      </c>
      <c r="E123" s="2">
        <v>851</v>
      </c>
      <c r="F123" s="2">
        <v>422</v>
      </c>
      <c r="G123" s="2">
        <v>24</v>
      </c>
      <c r="H123" s="2">
        <v>524</v>
      </c>
      <c r="I123" s="2">
        <v>2047</v>
      </c>
      <c r="J123" s="2">
        <v>1</v>
      </c>
      <c r="K123" s="2">
        <v>3</v>
      </c>
      <c r="L123" s="2">
        <v>4</v>
      </c>
      <c r="M123" s="2">
        <v>10</v>
      </c>
      <c r="N123" s="2">
        <v>0</v>
      </c>
      <c r="O123">
        <f>VLOOKUP(A123,'Important Data'!A:I,6, FALSE)</f>
        <v>0</v>
      </c>
    </row>
    <row r="124" spans="1:15">
      <c r="A124" s="2">
        <v>3011</v>
      </c>
      <c r="B124" s="2">
        <v>94</v>
      </c>
      <c r="C124" s="2">
        <v>1292</v>
      </c>
      <c r="D124" s="2">
        <v>191</v>
      </c>
      <c r="E124" s="2">
        <v>598</v>
      </c>
      <c r="F124" s="2">
        <v>216</v>
      </c>
      <c r="G124" s="2">
        <v>142</v>
      </c>
      <c r="H124" s="2">
        <v>142</v>
      </c>
      <c r="I124" s="2">
        <v>2297</v>
      </c>
      <c r="J124" s="2">
        <v>4</v>
      </c>
      <c r="K124" s="2">
        <v>10</v>
      </c>
      <c r="L124" s="2">
        <v>3</v>
      </c>
      <c r="M124" s="2">
        <v>12</v>
      </c>
      <c r="N124" s="2">
        <v>6</v>
      </c>
      <c r="O124">
        <f>VLOOKUP(A124,'Important Data'!A:I,6, FALSE)</f>
        <v>0</v>
      </c>
    </row>
    <row r="125" spans="1:15">
      <c r="A125" s="2">
        <v>2284</v>
      </c>
      <c r="B125" s="2">
        <v>94</v>
      </c>
      <c r="C125" s="2">
        <v>1308</v>
      </c>
      <c r="D125" s="2">
        <v>173</v>
      </c>
      <c r="E125" s="2">
        <v>901</v>
      </c>
      <c r="F125" s="2">
        <v>225</v>
      </c>
      <c r="G125" s="2">
        <v>347</v>
      </c>
      <c r="H125" s="2">
        <v>173</v>
      </c>
      <c r="I125" s="2">
        <v>2782</v>
      </c>
      <c r="J125" s="2">
        <v>1</v>
      </c>
      <c r="K125" s="2">
        <v>5</v>
      </c>
      <c r="L125" s="2">
        <v>5</v>
      </c>
      <c r="M125" s="2">
        <v>8</v>
      </c>
      <c r="N125" s="2">
        <v>3</v>
      </c>
      <c r="O125">
        <f>VLOOKUP(A125,'Important Data'!A:I,6, FALSE)</f>
        <v>0</v>
      </c>
    </row>
    <row r="126" spans="1:15">
      <c r="A126" s="2">
        <v>2008</v>
      </c>
      <c r="B126" s="2">
        <v>93</v>
      </c>
      <c r="C126" s="2">
        <v>31</v>
      </c>
      <c r="D126" s="2">
        <v>61</v>
      </c>
      <c r="E126" s="2">
        <v>84</v>
      </c>
      <c r="F126" s="2">
        <v>145</v>
      </c>
      <c r="G126" s="2">
        <v>92</v>
      </c>
      <c r="H126" s="2">
        <v>199</v>
      </c>
      <c r="I126" s="2">
        <v>214</v>
      </c>
      <c r="J126" s="2">
        <v>2</v>
      </c>
      <c r="K126" s="2">
        <v>2</v>
      </c>
      <c r="L126" s="2">
        <v>1</v>
      </c>
      <c r="M126" s="2">
        <v>2</v>
      </c>
      <c r="N126" s="2">
        <v>9</v>
      </c>
      <c r="O126">
        <f>VLOOKUP(A126,'Important Data'!A:I,6, FALSE)</f>
        <v>0</v>
      </c>
    </row>
    <row r="127" spans="1:15">
      <c r="A127" s="2">
        <v>1181</v>
      </c>
      <c r="B127" s="2">
        <v>93</v>
      </c>
      <c r="C127" s="2">
        <v>82</v>
      </c>
      <c r="D127" s="2">
        <v>11</v>
      </c>
      <c r="E127" s="2">
        <v>75</v>
      </c>
      <c r="F127" s="2">
        <v>11</v>
      </c>
      <c r="G127" s="2">
        <v>68</v>
      </c>
      <c r="H127" s="2">
        <v>79</v>
      </c>
      <c r="I127" s="2">
        <v>168</v>
      </c>
      <c r="J127" s="2">
        <v>2</v>
      </c>
      <c r="K127" s="2">
        <v>3</v>
      </c>
      <c r="L127" s="2">
        <v>0</v>
      </c>
      <c r="M127" s="2">
        <v>3</v>
      </c>
      <c r="N127" s="2">
        <v>8</v>
      </c>
      <c r="O127">
        <f>VLOOKUP(A127,'Important Data'!A:I,6, FALSE)</f>
        <v>0</v>
      </c>
    </row>
    <row r="128" spans="1:15">
      <c r="A128" s="2">
        <v>1608</v>
      </c>
      <c r="B128" s="2">
        <v>93</v>
      </c>
      <c r="C128" s="2">
        <v>83</v>
      </c>
      <c r="D128" s="2">
        <v>17</v>
      </c>
      <c r="E128" s="2">
        <v>125</v>
      </c>
      <c r="F128" s="2">
        <v>17</v>
      </c>
      <c r="G128" s="2">
        <v>8</v>
      </c>
      <c r="H128" s="2">
        <v>50</v>
      </c>
      <c r="I128" s="2">
        <v>200</v>
      </c>
      <c r="J128" s="2">
        <v>2</v>
      </c>
      <c r="K128" s="2">
        <v>2</v>
      </c>
      <c r="L128" s="2">
        <v>0</v>
      </c>
      <c r="M128" s="2">
        <v>3</v>
      </c>
      <c r="N128" s="2">
        <v>6</v>
      </c>
      <c r="O128">
        <f>VLOOKUP(A128,'Important Data'!A:I,6, FALSE)</f>
        <v>0</v>
      </c>
    </row>
    <row r="129" spans="1:15">
      <c r="A129" s="2">
        <v>1208</v>
      </c>
      <c r="B129" s="2">
        <v>93</v>
      </c>
      <c r="C129" s="2">
        <v>96</v>
      </c>
      <c r="D129" s="2">
        <v>35</v>
      </c>
      <c r="E129" s="2">
        <v>80</v>
      </c>
      <c r="F129" s="2">
        <v>93</v>
      </c>
      <c r="G129" s="2">
        <v>3</v>
      </c>
      <c r="H129" s="2">
        <v>58</v>
      </c>
      <c r="I129" s="2">
        <v>251</v>
      </c>
      <c r="J129" s="2">
        <v>1</v>
      </c>
      <c r="K129" s="2">
        <v>1</v>
      </c>
      <c r="L129" s="2">
        <v>1</v>
      </c>
      <c r="M129" s="2">
        <v>4</v>
      </c>
      <c r="N129" s="2">
        <v>3</v>
      </c>
      <c r="O129">
        <f>VLOOKUP(A129,'Important Data'!A:I,6, FALSE)</f>
        <v>0</v>
      </c>
    </row>
    <row r="130" spans="1:15">
      <c r="A130" s="2">
        <v>3036</v>
      </c>
      <c r="B130" s="2">
        <v>93</v>
      </c>
      <c r="C130" s="2">
        <v>97</v>
      </c>
      <c r="D130" s="2">
        <v>3</v>
      </c>
      <c r="E130" s="2">
        <v>37</v>
      </c>
      <c r="F130" s="2">
        <v>0</v>
      </c>
      <c r="G130" s="2">
        <v>0</v>
      </c>
      <c r="H130" s="2">
        <v>0</v>
      </c>
      <c r="I130" s="2">
        <v>137</v>
      </c>
      <c r="J130" s="2">
        <v>2</v>
      </c>
      <c r="K130" s="2">
        <v>2</v>
      </c>
      <c r="L130" s="2">
        <v>0</v>
      </c>
      <c r="M130" s="2">
        <v>3</v>
      </c>
      <c r="N130" s="2">
        <v>4</v>
      </c>
      <c r="O130">
        <f>VLOOKUP(A130,'Important Data'!A:I,6, FALSE)</f>
        <v>0</v>
      </c>
    </row>
    <row r="131" spans="1:15">
      <c r="A131" s="2">
        <v>2906</v>
      </c>
      <c r="B131" s="2">
        <v>93</v>
      </c>
      <c r="C131" s="2">
        <v>402</v>
      </c>
      <c r="D131" s="2">
        <v>77</v>
      </c>
      <c r="E131" s="2">
        <v>315</v>
      </c>
      <c r="F131" s="2">
        <v>20</v>
      </c>
      <c r="G131" s="2">
        <v>42</v>
      </c>
      <c r="H131" s="2">
        <v>171</v>
      </c>
      <c r="I131" s="2">
        <v>685</v>
      </c>
      <c r="J131" s="2">
        <v>2</v>
      </c>
      <c r="K131" s="2">
        <v>4</v>
      </c>
      <c r="L131" s="2">
        <v>2</v>
      </c>
      <c r="M131" s="2">
        <v>7</v>
      </c>
      <c r="N131" s="2">
        <v>3</v>
      </c>
      <c r="O131">
        <f>VLOOKUP(A131,'Important Data'!A:I,6, FALSE)</f>
        <v>0</v>
      </c>
    </row>
    <row r="132" spans="1:15">
      <c r="A132" s="2">
        <v>2156</v>
      </c>
      <c r="B132" s="2">
        <v>93</v>
      </c>
      <c r="C132" s="2">
        <v>573</v>
      </c>
      <c r="D132" s="2">
        <v>6</v>
      </c>
      <c r="E132" s="2">
        <v>59</v>
      </c>
      <c r="F132" s="2">
        <v>25</v>
      </c>
      <c r="G132" s="2">
        <v>25</v>
      </c>
      <c r="H132" s="2">
        <v>12</v>
      </c>
      <c r="I132" s="2">
        <v>675</v>
      </c>
      <c r="J132" s="2">
        <v>3</v>
      </c>
      <c r="K132" s="2">
        <v>2</v>
      </c>
      <c r="L132" s="2">
        <v>2</v>
      </c>
      <c r="M132" s="2">
        <v>6</v>
      </c>
      <c r="N132" s="2">
        <v>5</v>
      </c>
      <c r="O132">
        <f>VLOOKUP(A132,'Important Data'!A:I,6, FALSE)</f>
        <v>0</v>
      </c>
    </row>
    <row r="133" spans="1:15">
      <c r="A133" s="2">
        <v>1873</v>
      </c>
      <c r="B133" s="2">
        <v>93</v>
      </c>
      <c r="C133" s="2">
        <v>588</v>
      </c>
      <c r="D133" s="2">
        <v>71</v>
      </c>
      <c r="E133" s="2">
        <v>1028</v>
      </c>
      <c r="F133" s="2">
        <v>92</v>
      </c>
      <c r="G133" s="2">
        <v>129</v>
      </c>
      <c r="H133" s="2">
        <v>403</v>
      </c>
      <c r="I133" s="2">
        <v>1505</v>
      </c>
      <c r="J133" s="2">
        <v>1</v>
      </c>
      <c r="K133" s="2">
        <v>3</v>
      </c>
      <c r="L133" s="2">
        <v>10</v>
      </c>
      <c r="M133" s="2">
        <v>11</v>
      </c>
      <c r="N133" s="2">
        <v>1</v>
      </c>
      <c r="O133">
        <f>VLOOKUP(A133,'Important Data'!A:I,6, FALSE)</f>
        <v>0</v>
      </c>
    </row>
    <row r="134" spans="1:15">
      <c r="A134" s="2">
        <v>1496</v>
      </c>
      <c r="B134" s="2">
        <v>93</v>
      </c>
      <c r="C134" s="2">
        <v>725</v>
      </c>
      <c r="D134" s="2">
        <v>52</v>
      </c>
      <c r="E134" s="2">
        <v>207</v>
      </c>
      <c r="F134" s="2">
        <v>24</v>
      </c>
      <c r="G134" s="2">
        <v>30</v>
      </c>
      <c r="H134" s="2">
        <v>18</v>
      </c>
      <c r="I134" s="2">
        <v>1020</v>
      </c>
      <c r="J134" s="2">
        <v>3</v>
      </c>
      <c r="K134" s="2">
        <v>6</v>
      </c>
      <c r="L134" s="2">
        <v>2</v>
      </c>
      <c r="M134" s="2">
        <v>5</v>
      </c>
      <c r="N134" s="2">
        <v>7</v>
      </c>
      <c r="O134">
        <f>VLOOKUP(A134,'Important Data'!A:I,6, FALSE)</f>
        <v>0</v>
      </c>
    </row>
    <row r="135" spans="1:15">
      <c r="A135" s="2">
        <v>1907</v>
      </c>
      <c r="B135" s="2">
        <v>93</v>
      </c>
      <c r="C135" s="2">
        <v>851</v>
      </c>
      <c r="D135" s="2">
        <v>53</v>
      </c>
      <c r="E135" s="2">
        <v>879</v>
      </c>
      <c r="F135" s="2">
        <v>572</v>
      </c>
      <c r="G135" s="2">
        <v>27</v>
      </c>
      <c r="H135" s="2">
        <v>247</v>
      </c>
      <c r="I135" s="2">
        <v>2136</v>
      </c>
      <c r="J135" s="2">
        <v>1</v>
      </c>
      <c r="K135" s="2">
        <v>4</v>
      </c>
      <c r="L135" s="2">
        <v>5</v>
      </c>
      <c r="M135" s="2">
        <v>9</v>
      </c>
      <c r="N135" s="2">
        <v>2</v>
      </c>
      <c r="O135">
        <f>VLOOKUP(A135,'Important Data'!A:I,6, FALSE)</f>
        <v>0</v>
      </c>
    </row>
    <row r="136" spans="1:15">
      <c r="A136" s="2">
        <v>1468</v>
      </c>
      <c r="B136" s="2">
        <v>93</v>
      </c>
      <c r="C136" s="2">
        <v>896</v>
      </c>
      <c r="D136" s="2">
        <v>62</v>
      </c>
      <c r="E136" s="2">
        <v>220</v>
      </c>
      <c r="F136" s="2">
        <v>264</v>
      </c>
      <c r="G136" s="2">
        <v>163</v>
      </c>
      <c r="H136" s="2">
        <v>40</v>
      </c>
      <c r="I136" s="2">
        <v>1566</v>
      </c>
      <c r="J136" s="2">
        <v>1</v>
      </c>
      <c r="K136" s="2">
        <v>5</v>
      </c>
      <c r="L136" s="2">
        <v>9</v>
      </c>
      <c r="M136" s="2">
        <v>4</v>
      </c>
      <c r="N136" s="2">
        <v>3</v>
      </c>
      <c r="O136">
        <f>VLOOKUP(A136,'Important Data'!A:I,6, FALSE)</f>
        <v>0</v>
      </c>
    </row>
    <row r="137" spans="1:15">
      <c r="A137" s="2">
        <v>1462</v>
      </c>
      <c r="B137" s="2">
        <v>93</v>
      </c>
      <c r="C137" s="2">
        <v>969</v>
      </c>
      <c r="D137" s="2">
        <v>57</v>
      </c>
      <c r="E137" s="2">
        <v>102</v>
      </c>
      <c r="F137" s="2">
        <v>16</v>
      </c>
      <c r="G137" s="2">
        <v>0</v>
      </c>
      <c r="H137" s="2">
        <v>240</v>
      </c>
      <c r="I137" s="2">
        <v>904</v>
      </c>
      <c r="J137" s="2">
        <v>4</v>
      </c>
      <c r="K137" s="2">
        <v>6</v>
      </c>
      <c r="L137" s="2">
        <v>2</v>
      </c>
      <c r="M137" s="2">
        <v>7</v>
      </c>
      <c r="N137" s="2">
        <v>5</v>
      </c>
      <c r="O137">
        <f>VLOOKUP(A137,'Important Data'!A:I,6, FALSE)</f>
        <v>0</v>
      </c>
    </row>
    <row r="138" spans="1:15">
      <c r="A138" s="2">
        <v>2422</v>
      </c>
      <c r="B138" s="2">
        <v>93</v>
      </c>
      <c r="C138" s="2">
        <v>1100</v>
      </c>
      <c r="D138" s="2">
        <v>80</v>
      </c>
      <c r="E138" s="2">
        <v>1262</v>
      </c>
      <c r="F138" s="2">
        <v>164</v>
      </c>
      <c r="G138" s="2">
        <v>365</v>
      </c>
      <c r="H138" s="2">
        <v>39</v>
      </c>
      <c r="I138" s="2">
        <v>2932</v>
      </c>
      <c r="J138" s="2">
        <v>1</v>
      </c>
      <c r="K138" s="2">
        <v>4</v>
      </c>
      <c r="L138" s="2">
        <v>4</v>
      </c>
      <c r="M138" s="2">
        <v>9</v>
      </c>
      <c r="N138" s="2">
        <v>2</v>
      </c>
      <c r="O138">
        <f>VLOOKUP(A138,'Important Data'!A:I,6, FALSE)</f>
        <v>0</v>
      </c>
    </row>
    <row r="139" spans="1:15">
      <c r="A139" s="2">
        <v>2050</v>
      </c>
      <c r="B139" s="2">
        <v>93</v>
      </c>
      <c r="C139" s="2">
        <v>1106</v>
      </c>
      <c r="D139" s="2">
        <v>110</v>
      </c>
      <c r="E139" s="2">
        <v>952</v>
      </c>
      <c r="F139" s="2">
        <v>27</v>
      </c>
      <c r="G139" s="2">
        <v>20</v>
      </c>
      <c r="H139" s="2">
        <v>42</v>
      </c>
      <c r="I139" s="2">
        <v>2173</v>
      </c>
      <c r="J139" s="2">
        <v>1</v>
      </c>
      <c r="K139" s="2">
        <v>3</v>
      </c>
      <c r="L139" s="2">
        <v>7</v>
      </c>
      <c r="M139" s="2">
        <v>13</v>
      </c>
      <c r="N139" s="2">
        <v>2</v>
      </c>
      <c r="O139">
        <f>VLOOKUP(A139,'Important Data'!A:I,6, FALSE)</f>
        <v>0</v>
      </c>
    </row>
    <row r="140" spans="1:15">
      <c r="A140" s="2">
        <v>1295</v>
      </c>
      <c r="B140" s="2">
        <v>93</v>
      </c>
      <c r="C140" s="2">
        <v>1303</v>
      </c>
      <c r="D140" s="2">
        <v>0</v>
      </c>
      <c r="E140" s="2">
        <v>69</v>
      </c>
      <c r="F140" s="2">
        <v>0</v>
      </c>
      <c r="G140" s="2">
        <v>0</v>
      </c>
      <c r="H140" s="2">
        <v>26</v>
      </c>
      <c r="I140" s="2">
        <v>1347</v>
      </c>
      <c r="J140" s="2">
        <v>1</v>
      </c>
      <c r="K140" s="2">
        <v>8</v>
      </c>
      <c r="L140" s="2">
        <v>3</v>
      </c>
      <c r="M140" s="2">
        <v>6</v>
      </c>
      <c r="N140" s="2">
        <v>7</v>
      </c>
      <c r="O140">
        <f>VLOOKUP(A140,'Important Data'!A:I,6, FALSE)</f>
        <v>0</v>
      </c>
    </row>
    <row r="141" spans="1:15">
      <c r="A141" s="2">
        <v>1335</v>
      </c>
      <c r="B141" s="2">
        <v>93</v>
      </c>
      <c r="C141" s="2">
        <v>1568</v>
      </c>
      <c r="D141" s="2">
        <v>191</v>
      </c>
      <c r="E141" s="2">
        <v>1087</v>
      </c>
      <c r="F141" s="2">
        <v>124</v>
      </c>
      <c r="G141" s="2">
        <v>256</v>
      </c>
      <c r="H141" s="2">
        <v>222</v>
      </c>
      <c r="I141" s="2">
        <v>3004</v>
      </c>
      <c r="J141" s="2">
        <v>2</v>
      </c>
      <c r="K141" s="2">
        <v>8</v>
      </c>
      <c r="L141" s="2">
        <v>4</v>
      </c>
      <c r="M141" s="2">
        <v>8</v>
      </c>
      <c r="N141" s="2">
        <v>4</v>
      </c>
      <c r="O141">
        <f>VLOOKUP(A141,'Important Data'!A:I,6, FALSE)</f>
        <v>0</v>
      </c>
    </row>
    <row r="142" spans="1:15">
      <c r="A142" s="2">
        <v>1686</v>
      </c>
      <c r="B142" s="2">
        <v>93</v>
      </c>
      <c r="C142" s="2">
        <v>1568</v>
      </c>
      <c r="D142" s="2">
        <v>191</v>
      </c>
      <c r="E142" s="2">
        <v>1087</v>
      </c>
      <c r="F142" s="2">
        <v>124</v>
      </c>
      <c r="G142" s="2">
        <v>256</v>
      </c>
      <c r="H142" s="2">
        <v>222</v>
      </c>
      <c r="I142" s="2">
        <v>3004</v>
      </c>
      <c r="J142" s="2">
        <v>2</v>
      </c>
      <c r="K142" s="2">
        <v>8</v>
      </c>
      <c r="L142" s="2">
        <v>4</v>
      </c>
      <c r="M142" s="2">
        <v>8</v>
      </c>
      <c r="N142" s="2">
        <v>4</v>
      </c>
      <c r="O142">
        <f>VLOOKUP(A142,'Important Data'!A:I,6, FALSE)</f>
        <v>0</v>
      </c>
    </row>
    <row r="143" spans="1:15">
      <c r="A143" s="2">
        <v>3087</v>
      </c>
      <c r="B143" s="2">
        <v>93</v>
      </c>
      <c r="C143" s="2">
        <v>1946</v>
      </c>
      <c r="D143" s="2">
        <v>100</v>
      </c>
      <c r="E143" s="2">
        <v>1073</v>
      </c>
      <c r="F143" s="2">
        <v>131</v>
      </c>
      <c r="G143" s="2">
        <v>134</v>
      </c>
      <c r="H143" s="2">
        <v>367</v>
      </c>
      <c r="I143" s="2">
        <v>3017</v>
      </c>
      <c r="J143" s="2">
        <v>1</v>
      </c>
      <c r="K143" s="2">
        <v>3</v>
      </c>
      <c r="L143" s="2">
        <v>10</v>
      </c>
      <c r="M143" s="2">
        <v>8</v>
      </c>
      <c r="N143" s="2">
        <v>2</v>
      </c>
      <c r="O143">
        <f>VLOOKUP(A143,'Important Data'!A:I,6, FALSE)</f>
        <v>0</v>
      </c>
    </row>
    <row r="144" spans="1:15">
      <c r="A144" s="2">
        <v>2423</v>
      </c>
      <c r="B144" s="2">
        <v>93</v>
      </c>
      <c r="C144" s="2">
        <v>2065</v>
      </c>
      <c r="D144" s="2">
        <v>23</v>
      </c>
      <c r="E144" s="2">
        <v>286</v>
      </c>
      <c r="F144" s="2">
        <v>32</v>
      </c>
      <c r="G144" s="2">
        <v>0</v>
      </c>
      <c r="H144" s="2">
        <v>136</v>
      </c>
      <c r="I144" s="2">
        <v>2270</v>
      </c>
      <c r="J144" s="2">
        <v>4</v>
      </c>
      <c r="K144" s="2">
        <v>10</v>
      </c>
      <c r="L144" s="2">
        <v>7</v>
      </c>
      <c r="M144" s="2">
        <v>5</v>
      </c>
      <c r="N144" s="2">
        <v>8</v>
      </c>
      <c r="O144">
        <f>VLOOKUP(A144,'Important Data'!A:I,6, FALSE)</f>
        <v>0</v>
      </c>
    </row>
    <row r="145" spans="1:15">
      <c r="A145" s="2">
        <v>2888</v>
      </c>
      <c r="B145" s="2">
        <v>93</v>
      </c>
      <c r="C145" s="2">
        <v>2323</v>
      </c>
      <c r="D145" s="2">
        <v>114</v>
      </c>
      <c r="E145" s="2">
        <v>1142</v>
      </c>
      <c r="F145" s="2">
        <v>148</v>
      </c>
      <c r="G145" s="2">
        <v>114</v>
      </c>
      <c r="H145" s="2">
        <v>304</v>
      </c>
      <c r="I145" s="2">
        <v>3538</v>
      </c>
      <c r="J145" s="2">
        <v>3</v>
      </c>
      <c r="K145" s="2">
        <v>5</v>
      </c>
      <c r="L145" s="2">
        <v>5</v>
      </c>
      <c r="M145" s="2">
        <v>5</v>
      </c>
      <c r="N145" s="2">
        <v>8</v>
      </c>
      <c r="O145">
        <f>VLOOKUP(A145,'Important Data'!A:I,6, FALSE)</f>
        <v>0</v>
      </c>
    </row>
    <row r="146" spans="1:15">
      <c r="A146" s="2">
        <v>2542</v>
      </c>
      <c r="B146" s="2">
        <v>93</v>
      </c>
      <c r="C146" s="2">
        <v>2379</v>
      </c>
      <c r="D146" s="2">
        <v>161</v>
      </c>
      <c r="E146" s="2">
        <v>651</v>
      </c>
      <c r="F146" s="2">
        <v>0</v>
      </c>
      <c r="G146" s="2">
        <v>31</v>
      </c>
      <c r="H146" s="2">
        <v>31</v>
      </c>
      <c r="I146" s="2">
        <v>3191</v>
      </c>
      <c r="J146" s="2">
        <v>4</v>
      </c>
      <c r="K146" s="2">
        <v>5</v>
      </c>
      <c r="L146" s="2">
        <v>4</v>
      </c>
      <c r="M146" s="2">
        <v>10</v>
      </c>
      <c r="N146" s="2">
        <v>4</v>
      </c>
      <c r="O146">
        <f>VLOOKUP(A146,'Important Data'!A:I,6, FALSE)</f>
        <v>0</v>
      </c>
    </row>
    <row r="147" spans="1:15">
      <c r="A147" s="2">
        <v>1363</v>
      </c>
      <c r="B147" s="2">
        <v>92</v>
      </c>
      <c r="C147" s="2">
        <v>13</v>
      </c>
      <c r="D147" s="2">
        <v>38</v>
      </c>
      <c r="E147" s="2">
        <v>55</v>
      </c>
      <c r="F147" s="2">
        <v>8</v>
      </c>
      <c r="G147" s="2">
        <v>51</v>
      </c>
      <c r="H147" s="2">
        <v>51</v>
      </c>
      <c r="I147" s="2">
        <v>115</v>
      </c>
      <c r="J147" s="2">
        <v>1</v>
      </c>
      <c r="K147" s="2">
        <v>1</v>
      </c>
      <c r="L147" s="2">
        <v>0</v>
      </c>
      <c r="M147" s="2">
        <v>3</v>
      </c>
      <c r="N147" s="2">
        <v>7</v>
      </c>
      <c r="O147">
        <f>VLOOKUP(A147,'Important Data'!A:I,6, FALSE)</f>
        <v>0</v>
      </c>
    </row>
    <row r="148" spans="1:15">
      <c r="A148" s="2">
        <v>1929</v>
      </c>
      <c r="B148" s="2">
        <v>92</v>
      </c>
      <c r="C148" s="2">
        <v>21</v>
      </c>
      <c r="D148" s="2">
        <v>7</v>
      </c>
      <c r="E148" s="2">
        <v>63</v>
      </c>
      <c r="F148" s="2">
        <v>7</v>
      </c>
      <c r="G148" s="2">
        <v>28</v>
      </c>
      <c r="H148" s="2">
        <v>49</v>
      </c>
      <c r="I148" s="2">
        <v>77</v>
      </c>
      <c r="J148" s="2">
        <v>1</v>
      </c>
      <c r="K148" s="2">
        <v>2</v>
      </c>
      <c r="L148" s="2">
        <v>0</v>
      </c>
      <c r="M148" s="2">
        <v>3</v>
      </c>
      <c r="N148" s="2">
        <v>4</v>
      </c>
      <c r="O148">
        <f>VLOOKUP(A148,'Important Data'!A:I,6, FALSE)</f>
        <v>0</v>
      </c>
    </row>
    <row r="149" spans="1:15">
      <c r="A149" s="2">
        <v>2510</v>
      </c>
      <c r="B149" s="2">
        <v>92</v>
      </c>
      <c r="C149" s="2">
        <v>26</v>
      </c>
      <c r="D149" s="2">
        <v>190</v>
      </c>
      <c r="E149" s="2">
        <v>37</v>
      </c>
      <c r="F149" s="2">
        <v>0</v>
      </c>
      <c r="G149" s="2">
        <v>53</v>
      </c>
      <c r="H149" s="2">
        <v>238</v>
      </c>
      <c r="I149" s="2">
        <v>69</v>
      </c>
      <c r="J149" s="2">
        <v>2</v>
      </c>
      <c r="K149" s="2">
        <v>3</v>
      </c>
      <c r="L149" s="2">
        <v>0</v>
      </c>
      <c r="M149" s="2">
        <v>3</v>
      </c>
      <c r="N149" s="2">
        <v>8</v>
      </c>
      <c r="O149">
        <f>VLOOKUP(A149,'Important Data'!A:I,6, FALSE)</f>
        <v>0</v>
      </c>
    </row>
    <row r="150" spans="1:15">
      <c r="A150" s="2">
        <v>1045</v>
      </c>
      <c r="B150" s="2">
        <v>92</v>
      </c>
      <c r="C150" s="2">
        <v>44</v>
      </c>
      <c r="D150" s="2">
        <v>20</v>
      </c>
      <c r="E150" s="2">
        <v>51</v>
      </c>
      <c r="F150" s="2">
        <v>10</v>
      </c>
      <c r="G150" s="2">
        <v>17</v>
      </c>
      <c r="H150" s="2">
        <v>44</v>
      </c>
      <c r="I150" s="2">
        <v>98</v>
      </c>
      <c r="J150" s="2">
        <v>1</v>
      </c>
      <c r="K150" s="2">
        <v>2</v>
      </c>
      <c r="L150" s="2">
        <v>0</v>
      </c>
      <c r="M150" s="2">
        <v>2</v>
      </c>
      <c r="N150" s="2">
        <v>10</v>
      </c>
      <c r="O150">
        <f>VLOOKUP(A150,'Important Data'!A:I,6, FALSE)</f>
        <v>0</v>
      </c>
    </row>
    <row r="151" spans="1:15">
      <c r="A151" s="2">
        <v>1484</v>
      </c>
      <c r="B151" s="2">
        <v>92</v>
      </c>
      <c r="C151" s="2">
        <v>61</v>
      </c>
      <c r="D151" s="2">
        <v>9</v>
      </c>
      <c r="E151" s="2">
        <v>98</v>
      </c>
      <c r="F151" s="2">
        <v>19</v>
      </c>
      <c r="G151" s="2">
        <v>0</v>
      </c>
      <c r="H151" s="2">
        <v>112</v>
      </c>
      <c r="I151" s="2">
        <v>75</v>
      </c>
      <c r="J151" s="2">
        <v>2</v>
      </c>
      <c r="K151" s="2">
        <v>1</v>
      </c>
      <c r="L151" s="2">
        <v>1</v>
      </c>
      <c r="M151" s="2">
        <v>2</v>
      </c>
      <c r="N151" s="2">
        <v>8</v>
      </c>
      <c r="O151">
        <f>VLOOKUP(A151,'Important Data'!A:I,6, FALSE)</f>
        <v>0</v>
      </c>
    </row>
    <row r="152" spans="1:15">
      <c r="A152" s="2">
        <v>1604</v>
      </c>
      <c r="B152" s="2">
        <v>92</v>
      </c>
      <c r="C152" s="2">
        <v>71</v>
      </c>
      <c r="D152" s="2">
        <v>33</v>
      </c>
      <c r="E152" s="2">
        <v>50</v>
      </c>
      <c r="F152" s="2">
        <v>46</v>
      </c>
      <c r="G152" s="2">
        <v>62</v>
      </c>
      <c r="H152" s="2">
        <v>133</v>
      </c>
      <c r="I152" s="2">
        <v>129</v>
      </c>
      <c r="J152" s="2">
        <v>1</v>
      </c>
      <c r="K152" s="2">
        <v>2</v>
      </c>
      <c r="L152" s="2">
        <v>1</v>
      </c>
      <c r="M152" s="2">
        <v>2</v>
      </c>
      <c r="N152" s="2">
        <v>7</v>
      </c>
      <c r="O152">
        <f>VLOOKUP(A152,'Important Data'!A:I,6, FALSE)</f>
        <v>0</v>
      </c>
    </row>
    <row r="153" spans="1:15">
      <c r="A153" s="2">
        <v>2054</v>
      </c>
      <c r="B153" s="2">
        <v>92</v>
      </c>
      <c r="C153" s="2">
        <v>113</v>
      </c>
      <c r="D153" s="2">
        <v>0</v>
      </c>
      <c r="E153" s="2">
        <v>18</v>
      </c>
      <c r="F153" s="2">
        <v>7</v>
      </c>
      <c r="G153" s="2">
        <v>0</v>
      </c>
      <c r="H153" s="2">
        <v>28</v>
      </c>
      <c r="I153" s="2">
        <v>109</v>
      </c>
      <c r="J153" s="2">
        <v>2</v>
      </c>
      <c r="K153" s="2">
        <v>2</v>
      </c>
      <c r="L153" s="2">
        <v>0</v>
      </c>
      <c r="M153" s="2">
        <v>3</v>
      </c>
      <c r="N153" s="2">
        <v>5</v>
      </c>
      <c r="O153">
        <f>VLOOKUP(A153,'Important Data'!A:I,6, FALSE)</f>
        <v>0</v>
      </c>
    </row>
    <row r="154" spans="1:15">
      <c r="A154" s="2">
        <v>2022</v>
      </c>
      <c r="B154" s="2">
        <v>92</v>
      </c>
      <c r="C154" s="2">
        <v>121</v>
      </c>
      <c r="D154" s="2">
        <v>4</v>
      </c>
      <c r="E154" s="2">
        <v>50</v>
      </c>
      <c r="F154" s="2">
        <v>0</v>
      </c>
      <c r="G154" s="2">
        <v>0</v>
      </c>
      <c r="H154" s="2">
        <v>18</v>
      </c>
      <c r="I154" s="2">
        <v>157</v>
      </c>
      <c r="J154" s="2">
        <v>3</v>
      </c>
      <c r="K154" s="2">
        <v>2</v>
      </c>
      <c r="L154" s="2">
        <v>0</v>
      </c>
      <c r="M154" s="2">
        <v>3</v>
      </c>
      <c r="N154" s="2">
        <v>8</v>
      </c>
      <c r="O154">
        <f>VLOOKUP(A154,'Important Data'!A:I,6, FALSE)</f>
        <v>0</v>
      </c>
    </row>
    <row r="155" spans="1:15">
      <c r="A155" s="2">
        <v>2547</v>
      </c>
      <c r="B155" s="2">
        <v>92</v>
      </c>
      <c r="C155" s="2">
        <v>121</v>
      </c>
      <c r="D155" s="2">
        <v>4</v>
      </c>
      <c r="E155" s="2">
        <v>50</v>
      </c>
      <c r="F155" s="2">
        <v>0</v>
      </c>
      <c r="G155" s="2">
        <v>0</v>
      </c>
      <c r="H155" s="2">
        <v>18</v>
      </c>
      <c r="I155" s="2">
        <v>157</v>
      </c>
      <c r="J155" s="2">
        <v>3</v>
      </c>
      <c r="K155" s="2">
        <v>2</v>
      </c>
      <c r="L155" s="2">
        <v>0</v>
      </c>
      <c r="M155" s="2">
        <v>3</v>
      </c>
      <c r="N155" s="2">
        <v>8</v>
      </c>
      <c r="O155">
        <f>VLOOKUP(A155,'Important Data'!A:I,6, FALSE)</f>
        <v>0</v>
      </c>
    </row>
    <row r="156" spans="1:15">
      <c r="A156" s="2">
        <v>1240</v>
      </c>
      <c r="B156" s="2">
        <v>92</v>
      </c>
      <c r="C156" s="2">
        <v>215</v>
      </c>
      <c r="D156" s="2">
        <v>224</v>
      </c>
      <c r="E156" s="2">
        <v>248</v>
      </c>
      <c r="F156" s="2">
        <v>100</v>
      </c>
      <c r="G156" s="2">
        <v>96</v>
      </c>
      <c r="H156" s="2">
        <v>119</v>
      </c>
      <c r="I156" s="2">
        <v>764</v>
      </c>
      <c r="J156" s="2">
        <v>2</v>
      </c>
      <c r="K156" s="2">
        <v>3</v>
      </c>
      <c r="L156" s="2">
        <v>1</v>
      </c>
      <c r="M156" s="2">
        <v>5</v>
      </c>
      <c r="N156" s="2">
        <v>6</v>
      </c>
      <c r="O156">
        <f>VLOOKUP(A156,'Important Data'!A:I,6, FALSE)</f>
        <v>0</v>
      </c>
    </row>
    <row r="157" spans="1:15">
      <c r="A157" s="2">
        <v>1639</v>
      </c>
      <c r="B157" s="2">
        <v>92</v>
      </c>
      <c r="C157" s="2">
        <v>215</v>
      </c>
      <c r="D157" s="2">
        <v>224</v>
      </c>
      <c r="E157" s="2">
        <v>248</v>
      </c>
      <c r="F157" s="2">
        <v>100</v>
      </c>
      <c r="G157" s="2">
        <v>96</v>
      </c>
      <c r="H157" s="2">
        <v>119</v>
      </c>
      <c r="I157" s="2">
        <v>764</v>
      </c>
      <c r="J157" s="2">
        <v>2</v>
      </c>
      <c r="K157" s="2">
        <v>3</v>
      </c>
      <c r="L157" s="2">
        <v>1</v>
      </c>
      <c r="M157" s="2">
        <v>5</v>
      </c>
      <c r="N157" s="2">
        <v>6</v>
      </c>
      <c r="O157">
        <f>VLOOKUP(A157,'Important Data'!A:I,6, FALSE)</f>
        <v>0</v>
      </c>
    </row>
    <row r="158" spans="1:15">
      <c r="A158" s="2">
        <v>1430</v>
      </c>
      <c r="B158" s="2">
        <v>92</v>
      </c>
      <c r="C158" s="2">
        <v>254</v>
      </c>
      <c r="D158" s="2">
        <v>47</v>
      </c>
      <c r="E158" s="2">
        <v>248</v>
      </c>
      <c r="F158" s="2">
        <v>44</v>
      </c>
      <c r="G158" s="2">
        <v>17</v>
      </c>
      <c r="H158" s="2">
        <v>33</v>
      </c>
      <c r="I158" s="2">
        <v>576</v>
      </c>
      <c r="J158" s="2">
        <v>2</v>
      </c>
      <c r="K158" s="2">
        <v>5</v>
      </c>
      <c r="L158" s="2">
        <v>0</v>
      </c>
      <c r="M158" s="2">
        <v>4</v>
      </c>
      <c r="N158" s="2">
        <v>8</v>
      </c>
      <c r="O158">
        <f>VLOOKUP(A158,'Important Data'!A:I,6, FALSE)</f>
        <v>0</v>
      </c>
    </row>
    <row r="159" spans="1:15">
      <c r="A159" s="2">
        <v>2234</v>
      </c>
      <c r="B159" s="2">
        <v>92</v>
      </c>
      <c r="C159" s="2">
        <v>311</v>
      </c>
      <c r="D159" s="2">
        <v>63</v>
      </c>
      <c r="E159" s="2">
        <v>984</v>
      </c>
      <c r="F159" s="2">
        <v>30</v>
      </c>
      <c r="G159" s="2">
        <v>456</v>
      </c>
      <c r="H159" s="2">
        <v>166</v>
      </c>
      <c r="I159" s="2">
        <v>1679</v>
      </c>
      <c r="J159" s="2">
        <v>2</v>
      </c>
      <c r="K159" s="2">
        <v>7</v>
      </c>
      <c r="L159" s="2">
        <v>3</v>
      </c>
      <c r="M159" s="2">
        <v>5</v>
      </c>
      <c r="N159" s="2">
        <v>4</v>
      </c>
      <c r="O159">
        <f>VLOOKUP(A159,'Important Data'!A:I,6, FALSE)</f>
        <v>0</v>
      </c>
    </row>
    <row r="160" spans="1:15">
      <c r="A160" s="2">
        <v>2589</v>
      </c>
      <c r="B160" s="2">
        <v>92</v>
      </c>
      <c r="C160" s="2">
        <v>395</v>
      </c>
      <c r="D160" s="2">
        <v>8</v>
      </c>
      <c r="E160" s="2">
        <v>505</v>
      </c>
      <c r="F160" s="2">
        <v>91</v>
      </c>
      <c r="G160" s="2">
        <v>28</v>
      </c>
      <c r="H160" s="2">
        <v>39</v>
      </c>
      <c r="I160" s="2">
        <v>986</v>
      </c>
      <c r="J160" s="2">
        <v>4</v>
      </c>
      <c r="K160" s="2">
        <v>5</v>
      </c>
      <c r="L160" s="2">
        <v>1</v>
      </c>
      <c r="M160" s="2">
        <v>5</v>
      </c>
      <c r="N160" s="2">
        <v>8</v>
      </c>
      <c r="O160">
        <f>VLOOKUP(A160,'Important Data'!A:I,6, FALSE)</f>
        <v>0</v>
      </c>
    </row>
    <row r="161" spans="1:15">
      <c r="A161" s="2">
        <v>1745</v>
      </c>
      <c r="B161" s="2">
        <v>92</v>
      </c>
      <c r="C161" s="2">
        <v>473</v>
      </c>
      <c r="D161" s="2">
        <v>82</v>
      </c>
      <c r="E161" s="2">
        <v>711</v>
      </c>
      <c r="F161" s="2">
        <v>107</v>
      </c>
      <c r="G161" s="2">
        <v>40</v>
      </c>
      <c r="H161" s="2">
        <v>529</v>
      </c>
      <c r="I161" s="2">
        <v>883</v>
      </c>
      <c r="J161" s="2">
        <v>1</v>
      </c>
      <c r="K161" s="2">
        <v>2</v>
      </c>
      <c r="L161" s="2">
        <v>11</v>
      </c>
      <c r="M161" s="2">
        <v>5</v>
      </c>
      <c r="N161" s="2">
        <v>1</v>
      </c>
      <c r="O161">
        <f>VLOOKUP(A161,'Important Data'!A:I,6, FALSE)</f>
        <v>0</v>
      </c>
    </row>
    <row r="162" spans="1:15">
      <c r="A162" s="2">
        <v>1915</v>
      </c>
      <c r="B162" s="2">
        <v>92</v>
      </c>
      <c r="C162" s="2">
        <v>473</v>
      </c>
      <c r="D162" s="2">
        <v>82</v>
      </c>
      <c r="E162" s="2">
        <v>711</v>
      </c>
      <c r="F162" s="2">
        <v>107</v>
      </c>
      <c r="G162" s="2">
        <v>40</v>
      </c>
      <c r="H162" s="2">
        <v>529</v>
      </c>
      <c r="I162" s="2">
        <v>883</v>
      </c>
      <c r="J162" s="2">
        <v>1</v>
      </c>
      <c r="K162" s="2">
        <v>2</v>
      </c>
      <c r="L162" s="2">
        <v>11</v>
      </c>
      <c r="M162" s="2">
        <v>5</v>
      </c>
      <c r="N162" s="2">
        <v>1</v>
      </c>
      <c r="O162">
        <f>VLOOKUP(A162,'Important Data'!A:I,6, FALSE)</f>
        <v>0</v>
      </c>
    </row>
    <row r="163" spans="1:15">
      <c r="A163" s="2">
        <v>2376</v>
      </c>
      <c r="B163" s="2">
        <v>92</v>
      </c>
      <c r="C163" s="2">
        <v>533</v>
      </c>
      <c r="D163" s="2">
        <v>5</v>
      </c>
      <c r="E163" s="2">
        <v>114</v>
      </c>
      <c r="F163" s="2">
        <v>8</v>
      </c>
      <c r="G163" s="2">
        <v>13</v>
      </c>
      <c r="H163" s="2">
        <v>93</v>
      </c>
      <c r="I163" s="2">
        <v>581</v>
      </c>
      <c r="J163" s="2">
        <v>4</v>
      </c>
      <c r="K163" s="2">
        <v>5</v>
      </c>
      <c r="L163" s="2">
        <v>1</v>
      </c>
      <c r="M163" s="2">
        <v>5</v>
      </c>
      <c r="N163" s="2">
        <v>6</v>
      </c>
      <c r="O163">
        <f>VLOOKUP(A163,'Important Data'!A:I,6, FALSE)</f>
        <v>0</v>
      </c>
    </row>
    <row r="164" spans="1:15">
      <c r="A164" s="2">
        <v>2412</v>
      </c>
      <c r="B164" s="2">
        <v>92</v>
      </c>
      <c r="C164" s="2">
        <v>533</v>
      </c>
      <c r="D164" s="2">
        <v>5</v>
      </c>
      <c r="E164" s="2">
        <v>114</v>
      </c>
      <c r="F164" s="2">
        <v>8</v>
      </c>
      <c r="G164" s="2">
        <v>13</v>
      </c>
      <c r="H164" s="2">
        <v>93</v>
      </c>
      <c r="I164" s="2">
        <v>581</v>
      </c>
      <c r="J164" s="2">
        <v>4</v>
      </c>
      <c r="K164" s="2">
        <v>5</v>
      </c>
      <c r="L164" s="2">
        <v>1</v>
      </c>
      <c r="M164" s="2">
        <v>5</v>
      </c>
      <c r="N164" s="2">
        <v>6</v>
      </c>
      <c r="O164">
        <f>VLOOKUP(A164,'Important Data'!A:I,6, FALSE)</f>
        <v>0</v>
      </c>
    </row>
    <row r="165" spans="1:15">
      <c r="A165" s="2">
        <v>3083</v>
      </c>
      <c r="B165" s="2">
        <v>92</v>
      </c>
      <c r="C165" s="2">
        <v>599</v>
      </c>
      <c r="D165" s="2">
        <v>10</v>
      </c>
      <c r="E165" s="2">
        <v>574</v>
      </c>
      <c r="F165" s="2">
        <v>64</v>
      </c>
      <c r="G165" s="2">
        <v>10</v>
      </c>
      <c r="H165" s="2">
        <v>137</v>
      </c>
      <c r="I165" s="2">
        <v>1118</v>
      </c>
      <c r="J165" s="2">
        <v>5</v>
      </c>
      <c r="K165" s="2">
        <v>7</v>
      </c>
      <c r="L165" s="2">
        <v>1</v>
      </c>
      <c r="M165" s="2">
        <v>6</v>
      </c>
      <c r="N165" s="2">
        <v>7</v>
      </c>
      <c r="O165">
        <f>VLOOKUP(A165,'Important Data'!A:I,6, FALSE)</f>
        <v>0</v>
      </c>
    </row>
    <row r="166" spans="1:15">
      <c r="A166" s="2">
        <v>3015</v>
      </c>
      <c r="B166" s="2">
        <v>92</v>
      </c>
      <c r="C166" s="2">
        <v>608</v>
      </c>
      <c r="D166" s="2">
        <v>141</v>
      </c>
      <c r="E166" s="2">
        <v>593</v>
      </c>
      <c r="F166" s="2">
        <v>166</v>
      </c>
      <c r="G166" s="2">
        <v>126</v>
      </c>
      <c r="H166" s="2">
        <v>448</v>
      </c>
      <c r="I166" s="2">
        <v>1186</v>
      </c>
      <c r="J166" s="2">
        <v>1</v>
      </c>
      <c r="K166" s="2">
        <v>5</v>
      </c>
      <c r="L166" s="2">
        <v>4</v>
      </c>
      <c r="M166" s="2">
        <v>8</v>
      </c>
      <c r="N166" s="2">
        <v>4</v>
      </c>
      <c r="O166">
        <f>VLOOKUP(A166,'Important Data'!A:I,6, FALSE)</f>
        <v>0</v>
      </c>
    </row>
    <row r="167" spans="1:15">
      <c r="A167" s="2">
        <v>2688</v>
      </c>
      <c r="B167" s="2">
        <v>92</v>
      </c>
      <c r="C167" s="2">
        <v>767</v>
      </c>
      <c r="D167" s="2">
        <v>114</v>
      </c>
      <c r="E167" s="2">
        <v>2100</v>
      </c>
      <c r="F167" s="2">
        <v>464</v>
      </c>
      <c r="G167" s="2">
        <v>79</v>
      </c>
      <c r="H167" s="2">
        <v>58</v>
      </c>
      <c r="I167" s="2">
        <v>3467</v>
      </c>
      <c r="J167" s="2">
        <v>1</v>
      </c>
      <c r="K167" s="2">
        <v>5</v>
      </c>
      <c r="L167" s="2">
        <v>8</v>
      </c>
      <c r="M167" s="2">
        <v>12</v>
      </c>
      <c r="N167" s="2">
        <v>3</v>
      </c>
      <c r="O167">
        <f>VLOOKUP(A167,'Important Data'!A:I,6, FALSE)</f>
        <v>0</v>
      </c>
    </row>
    <row r="168" spans="1:15">
      <c r="A168" s="2">
        <v>2988</v>
      </c>
      <c r="B168" s="2">
        <v>92</v>
      </c>
      <c r="C168" s="2">
        <v>890</v>
      </c>
      <c r="D168" s="2">
        <v>476</v>
      </c>
      <c r="E168" s="2">
        <v>476</v>
      </c>
      <c r="F168" s="2">
        <v>812</v>
      </c>
      <c r="G168" s="2">
        <v>504</v>
      </c>
      <c r="H168" s="2">
        <v>117</v>
      </c>
      <c r="I168" s="2">
        <v>3041</v>
      </c>
      <c r="J168" s="2">
        <v>6</v>
      </c>
      <c r="K168" s="2">
        <v>11</v>
      </c>
      <c r="L168" s="2">
        <v>2</v>
      </c>
      <c r="M168" s="2">
        <v>8</v>
      </c>
      <c r="N168" s="2">
        <v>9</v>
      </c>
      <c r="O168">
        <f>VLOOKUP(A168,'Important Data'!A:I,6, FALSE)</f>
        <v>0</v>
      </c>
    </row>
    <row r="169" spans="1:15">
      <c r="A169" s="2">
        <v>1732</v>
      </c>
      <c r="B169" s="2">
        <v>92</v>
      </c>
      <c r="C169" s="2">
        <v>1029</v>
      </c>
      <c r="D169" s="2">
        <v>24</v>
      </c>
      <c r="E169" s="2">
        <v>194</v>
      </c>
      <c r="F169" s="2">
        <v>50</v>
      </c>
      <c r="G169" s="2">
        <v>12</v>
      </c>
      <c r="H169" s="2">
        <v>12</v>
      </c>
      <c r="I169" s="2">
        <v>1297</v>
      </c>
      <c r="J169" s="2">
        <v>2</v>
      </c>
      <c r="K169" s="2">
        <v>3</v>
      </c>
      <c r="L169" s="2">
        <v>2</v>
      </c>
      <c r="M169" s="2">
        <v>10</v>
      </c>
      <c r="N169" s="2">
        <v>3</v>
      </c>
      <c r="O169">
        <f>VLOOKUP(A169,'Important Data'!A:I,6, FALSE)</f>
        <v>0</v>
      </c>
    </row>
    <row r="170" spans="1:15">
      <c r="A170" s="2">
        <v>2781</v>
      </c>
      <c r="B170" s="2">
        <v>92</v>
      </c>
      <c r="C170" s="2">
        <v>1215</v>
      </c>
      <c r="D170" s="2">
        <v>60</v>
      </c>
      <c r="E170" s="2">
        <v>495</v>
      </c>
      <c r="F170" s="2">
        <v>75</v>
      </c>
      <c r="G170" s="2">
        <v>30</v>
      </c>
      <c r="H170" s="2">
        <v>4364</v>
      </c>
      <c r="I170" s="2">
        <v>-2490</v>
      </c>
      <c r="J170" s="2">
        <v>0</v>
      </c>
      <c r="K170" s="2">
        <v>23</v>
      </c>
      <c r="L170" s="2">
        <v>1</v>
      </c>
      <c r="M170" s="2">
        <v>1</v>
      </c>
      <c r="N170" s="2">
        <v>0</v>
      </c>
      <c r="O170">
        <f>VLOOKUP(A170,'Important Data'!A:I,6, FALSE)</f>
        <v>0</v>
      </c>
    </row>
    <row r="171" spans="1:15">
      <c r="A171" s="2">
        <v>1471</v>
      </c>
      <c r="B171" s="2">
        <v>92</v>
      </c>
      <c r="C171" s="2">
        <v>1337</v>
      </c>
      <c r="D171" s="2">
        <v>32</v>
      </c>
      <c r="E171" s="2">
        <v>290</v>
      </c>
      <c r="F171" s="2">
        <v>43</v>
      </c>
      <c r="G171" s="2">
        <v>16</v>
      </c>
      <c r="H171" s="2">
        <v>240</v>
      </c>
      <c r="I171" s="2">
        <v>1479</v>
      </c>
      <c r="J171" s="2">
        <v>2</v>
      </c>
      <c r="K171" s="2">
        <v>7</v>
      </c>
      <c r="L171" s="2">
        <v>2</v>
      </c>
      <c r="M171" s="2">
        <v>10</v>
      </c>
      <c r="N171" s="2">
        <v>6</v>
      </c>
      <c r="O171">
        <f>VLOOKUP(A171,'Important Data'!A:I,6, FALSE)</f>
        <v>0</v>
      </c>
    </row>
    <row r="172" spans="1:15">
      <c r="A172" s="2">
        <v>3038</v>
      </c>
      <c r="B172" s="2">
        <v>92</v>
      </c>
      <c r="C172" s="2">
        <v>1355</v>
      </c>
      <c r="D172" s="2">
        <v>87</v>
      </c>
      <c r="E172" s="2">
        <v>331</v>
      </c>
      <c r="F172" s="2">
        <v>57</v>
      </c>
      <c r="G172" s="2">
        <v>376</v>
      </c>
      <c r="H172" s="2">
        <v>267</v>
      </c>
      <c r="I172" s="2">
        <v>1941</v>
      </c>
      <c r="J172" s="2">
        <v>2</v>
      </c>
      <c r="K172" s="2">
        <v>4</v>
      </c>
      <c r="L172" s="2">
        <v>5</v>
      </c>
      <c r="M172" s="2">
        <v>4</v>
      </c>
      <c r="N172" s="2">
        <v>2</v>
      </c>
      <c r="O172">
        <f>VLOOKUP(A172,'Important Data'!A:I,6, FALSE)</f>
        <v>0</v>
      </c>
    </row>
    <row r="173" spans="1:15">
      <c r="A173" s="2">
        <v>2803</v>
      </c>
      <c r="B173" s="2">
        <v>92</v>
      </c>
      <c r="C173" s="2">
        <v>1509</v>
      </c>
      <c r="D173" s="2">
        <v>206</v>
      </c>
      <c r="E173" s="2">
        <v>1648</v>
      </c>
      <c r="F173" s="2">
        <v>87</v>
      </c>
      <c r="G173" s="2">
        <v>0</v>
      </c>
      <c r="H173" s="2">
        <v>206</v>
      </c>
      <c r="I173" s="2">
        <v>3244</v>
      </c>
      <c r="J173" s="2">
        <v>1</v>
      </c>
      <c r="K173" s="2">
        <v>3</v>
      </c>
      <c r="L173" s="2">
        <v>11</v>
      </c>
      <c r="M173" s="2">
        <v>9</v>
      </c>
      <c r="N173" s="2">
        <v>1</v>
      </c>
      <c r="O173">
        <f>VLOOKUP(A173,'Important Data'!A:I,6, FALSE)</f>
        <v>0</v>
      </c>
    </row>
    <row r="174" spans="1:15">
      <c r="A174" s="2">
        <v>2488</v>
      </c>
      <c r="B174" s="2">
        <v>92</v>
      </c>
      <c r="C174" s="2">
        <v>1914</v>
      </c>
      <c r="D174" s="2">
        <v>179</v>
      </c>
      <c r="E174" s="2">
        <v>1010</v>
      </c>
      <c r="F174" s="2">
        <v>234</v>
      </c>
      <c r="G174" s="2">
        <v>323</v>
      </c>
      <c r="H174" s="2">
        <v>253</v>
      </c>
      <c r="I174" s="2">
        <v>3408</v>
      </c>
      <c r="J174" s="2">
        <v>3</v>
      </c>
      <c r="K174" s="2">
        <v>10</v>
      </c>
      <c r="L174" s="2">
        <v>4</v>
      </c>
      <c r="M174" s="2">
        <v>9</v>
      </c>
      <c r="N174" s="2">
        <v>7</v>
      </c>
      <c r="O174">
        <f>VLOOKUP(A174,'Important Data'!A:I,6, FALSE)</f>
        <v>0</v>
      </c>
    </row>
    <row r="175" spans="1:15">
      <c r="A175" s="2">
        <v>1453</v>
      </c>
      <c r="B175" s="2">
        <v>92</v>
      </c>
      <c r="C175" s="2">
        <v>1936</v>
      </c>
      <c r="D175" s="2">
        <v>24</v>
      </c>
      <c r="E175" s="2">
        <v>503</v>
      </c>
      <c r="F175" s="2">
        <v>33</v>
      </c>
      <c r="G175" s="2">
        <v>24</v>
      </c>
      <c r="H175" s="2">
        <v>176</v>
      </c>
      <c r="I175" s="2">
        <v>2345</v>
      </c>
      <c r="J175" s="2">
        <v>3</v>
      </c>
      <c r="K175" s="2">
        <v>7</v>
      </c>
      <c r="L175" s="2">
        <v>3</v>
      </c>
      <c r="M175" s="2">
        <v>12</v>
      </c>
      <c r="N175" s="2">
        <v>7</v>
      </c>
      <c r="O175">
        <f>VLOOKUP(A175,'Important Data'!A:I,6, FALSE)</f>
        <v>0</v>
      </c>
    </row>
    <row r="176" spans="1:15">
      <c r="A176" s="2">
        <v>2595</v>
      </c>
      <c r="B176" s="2">
        <v>92</v>
      </c>
      <c r="C176" s="2">
        <v>2472</v>
      </c>
      <c r="D176" s="2">
        <v>0</v>
      </c>
      <c r="E176" s="2">
        <v>219</v>
      </c>
      <c r="F176" s="2">
        <v>35</v>
      </c>
      <c r="G176" s="2">
        <v>26</v>
      </c>
      <c r="H176" s="2">
        <v>575</v>
      </c>
      <c r="I176" s="2">
        <v>2177</v>
      </c>
      <c r="J176" s="2">
        <v>7</v>
      </c>
      <c r="K176" s="2">
        <v>9</v>
      </c>
      <c r="L176" s="2">
        <v>6</v>
      </c>
      <c r="M176" s="2">
        <v>9</v>
      </c>
      <c r="N176" s="2">
        <v>8</v>
      </c>
      <c r="O176">
        <f>VLOOKUP(A176,'Important Data'!A:I,6, FALSE)</f>
        <v>0</v>
      </c>
    </row>
    <row r="177" spans="1:15">
      <c r="A177" s="2">
        <v>2274</v>
      </c>
      <c r="B177" s="2">
        <v>91</v>
      </c>
      <c r="C177" s="2">
        <v>13</v>
      </c>
      <c r="D177" s="2">
        <v>0</v>
      </c>
      <c r="E177" s="2">
        <v>17</v>
      </c>
      <c r="F177" s="2">
        <v>0</v>
      </c>
      <c r="G177" s="2">
        <v>3</v>
      </c>
      <c r="H177" s="2">
        <v>17</v>
      </c>
      <c r="I177" s="2">
        <v>17</v>
      </c>
      <c r="J177" s="2">
        <v>1</v>
      </c>
      <c r="K177" s="2">
        <v>1</v>
      </c>
      <c r="L177" s="2">
        <v>0</v>
      </c>
      <c r="M177" s="2">
        <v>2</v>
      </c>
      <c r="N177" s="2">
        <v>7</v>
      </c>
      <c r="O177">
        <f>VLOOKUP(A177,'Important Data'!A:I,6, FALSE)</f>
        <v>0</v>
      </c>
    </row>
    <row r="178" spans="1:15">
      <c r="A178" s="2">
        <v>2049</v>
      </c>
      <c r="B178" s="2">
        <v>91</v>
      </c>
      <c r="C178" s="2">
        <v>16</v>
      </c>
      <c r="D178" s="2">
        <v>11</v>
      </c>
      <c r="E178" s="2">
        <v>38</v>
      </c>
      <c r="F178" s="2">
        <v>0</v>
      </c>
      <c r="G178" s="2">
        <v>22</v>
      </c>
      <c r="H178" s="2">
        <v>11</v>
      </c>
      <c r="I178" s="2">
        <v>77</v>
      </c>
      <c r="J178" s="2">
        <v>1</v>
      </c>
      <c r="K178" s="2">
        <v>1</v>
      </c>
      <c r="L178" s="2">
        <v>0</v>
      </c>
      <c r="M178" s="2">
        <v>2</v>
      </c>
      <c r="N178" s="2">
        <v>8</v>
      </c>
      <c r="O178">
        <f>VLOOKUP(A178,'Important Data'!A:I,6, FALSE)</f>
        <v>0</v>
      </c>
    </row>
    <row r="179" spans="1:15">
      <c r="A179" s="2">
        <v>1457</v>
      </c>
      <c r="B179" s="2">
        <v>91</v>
      </c>
      <c r="C179" s="2">
        <v>79</v>
      </c>
      <c r="D179" s="2">
        <v>4</v>
      </c>
      <c r="E179" s="2">
        <v>47</v>
      </c>
      <c r="F179" s="2">
        <v>14</v>
      </c>
      <c r="G179" s="2">
        <v>0</v>
      </c>
      <c r="H179" s="2">
        <v>14</v>
      </c>
      <c r="I179" s="2">
        <v>130</v>
      </c>
      <c r="J179" s="2">
        <v>2</v>
      </c>
      <c r="K179" s="2">
        <v>1</v>
      </c>
      <c r="L179" s="2">
        <v>0</v>
      </c>
      <c r="M179" s="2">
        <v>3</v>
      </c>
      <c r="N179" s="2">
        <v>7</v>
      </c>
      <c r="O179">
        <f>VLOOKUP(A179,'Important Data'!A:I,6, FALSE)</f>
        <v>0</v>
      </c>
    </row>
    <row r="180" spans="1:15">
      <c r="A180" s="2">
        <v>2512</v>
      </c>
      <c r="B180" s="2">
        <v>91</v>
      </c>
      <c r="C180" s="2">
        <v>106</v>
      </c>
      <c r="D180" s="2">
        <v>0</v>
      </c>
      <c r="E180" s="2">
        <v>83</v>
      </c>
      <c r="F180" s="2">
        <v>24</v>
      </c>
      <c r="G180" s="2">
        <v>0</v>
      </c>
      <c r="H180" s="2">
        <v>47</v>
      </c>
      <c r="I180" s="2">
        <v>165</v>
      </c>
      <c r="J180" s="2">
        <v>1</v>
      </c>
      <c r="K180" s="2">
        <v>1</v>
      </c>
      <c r="L180" s="2">
        <v>1</v>
      </c>
      <c r="M180" s="2">
        <v>2</v>
      </c>
      <c r="N180" s="2">
        <v>8</v>
      </c>
      <c r="O180">
        <f>VLOOKUP(A180,'Important Data'!A:I,6, FALSE)</f>
        <v>0</v>
      </c>
    </row>
    <row r="181" spans="1:15">
      <c r="A181" s="2">
        <v>2027</v>
      </c>
      <c r="B181" s="2">
        <v>91</v>
      </c>
      <c r="C181" s="2">
        <v>119</v>
      </c>
      <c r="D181" s="2">
        <v>44</v>
      </c>
      <c r="E181" s="2">
        <v>131</v>
      </c>
      <c r="F181" s="2">
        <v>52</v>
      </c>
      <c r="G181" s="2">
        <v>24</v>
      </c>
      <c r="H181" s="2">
        <v>115</v>
      </c>
      <c r="I181" s="2">
        <v>255</v>
      </c>
      <c r="J181" s="2">
        <v>1</v>
      </c>
      <c r="K181" s="2">
        <v>2</v>
      </c>
      <c r="L181" s="2">
        <v>0</v>
      </c>
      <c r="M181" s="2">
        <v>4</v>
      </c>
      <c r="N181" s="2">
        <v>4</v>
      </c>
      <c r="O181">
        <f>VLOOKUP(A181,'Important Data'!A:I,6, FALSE)</f>
        <v>0</v>
      </c>
    </row>
    <row r="182" spans="1:15">
      <c r="A182" s="2">
        <v>1749</v>
      </c>
      <c r="B182" s="2">
        <v>91</v>
      </c>
      <c r="C182" s="2">
        <v>135</v>
      </c>
      <c r="D182" s="2">
        <v>38</v>
      </c>
      <c r="E182" s="2">
        <v>72</v>
      </c>
      <c r="F182" s="2">
        <v>91</v>
      </c>
      <c r="G182" s="2">
        <v>47</v>
      </c>
      <c r="H182" s="2">
        <v>191</v>
      </c>
      <c r="I182" s="2">
        <v>191</v>
      </c>
      <c r="J182" s="2">
        <v>1</v>
      </c>
      <c r="K182" s="2">
        <v>2</v>
      </c>
      <c r="L182" s="2">
        <v>1</v>
      </c>
      <c r="M182" s="2">
        <v>4</v>
      </c>
      <c r="N182" s="2">
        <v>4</v>
      </c>
      <c r="O182">
        <f>VLOOKUP(A182,'Important Data'!A:I,6, FALSE)</f>
        <v>0</v>
      </c>
    </row>
    <row r="183" spans="1:15">
      <c r="A183" s="2">
        <v>2177</v>
      </c>
      <c r="B183" s="2">
        <v>91</v>
      </c>
      <c r="C183" s="2">
        <v>135</v>
      </c>
      <c r="D183" s="2">
        <v>38</v>
      </c>
      <c r="E183" s="2">
        <v>72</v>
      </c>
      <c r="F183" s="2">
        <v>91</v>
      </c>
      <c r="G183" s="2">
        <v>47</v>
      </c>
      <c r="H183" s="2">
        <v>191</v>
      </c>
      <c r="I183" s="2">
        <v>191</v>
      </c>
      <c r="J183" s="2">
        <v>1</v>
      </c>
      <c r="K183" s="2">
        <v>2</v>
      </c>
      <c r="L183" s="2">
        <v>1</v>
      </c>
      <c r="M183" s="2">
        <v>4</v>
      </c>
      <c r="N183" s="2">
        <v>4</v>
      </c>
      <c r="O183">
        <f>VLOOKUP(A183,'Important Data'!A:I,6, FALSE)</f>
        <v>0</v>
      </c>
    </row>
    <row r="184" spans="1:15">
      <c r="A184" s="2">
        <v>2072</v>
      </c>
      <c r="B184" s="2">
        <v>91</v>
      </c>
      <c r="C184" s="2">
        <v>242</v>
      </c>
      <c r="D184" s="2">
        <v>28</v>
      </c>
      <c r="E184" s="2">
        <v>64</v>
      </c>
      <c r="F184" s="2">
        <v>67</v>
      </c>
      <c r="G184" s="2">
        <v>28</v>
      </c>
      <c r="H184" s="2">
        <v>43</v>
      </c>
      <c r="I184" s="2">
        <v>387</v>
      </c>
      <c r="J184" s="2">
        <v>2</v>
      </c>
      <c r="K184" s="2">
        <v>2</v>
      </c>
      <c r="L184" s="2">
        <v>1</v>
      </c>
      <c r="M184" s="2">
        <v>4</v>
      </c>
      <c r="N184" s="2">
        <v>5</v>
      </c>
      <c r="O184">
        <f>VLOOKUP(A184,'Important Data'!A:I,6, FALSE)</f>
        <v>0</v>
      </c>
    </row>
    <row r="185" spans="1:15">
      <c r="A185" s="2">
        <v>1152</v>
      </c>
      <c r="B185" s="2">
        <v>91</v>
      </c>
      <c r="C185" s="2">
        <v>281</v>
      </c>
      <c r="D185" s="2">
        <v>16</v>
      </c>
      <c r="E185" s="2">
        <v>260</v>
      </c>
      <c r="F185" s="2">
        <v>37</v>
      </c>
      <c r="G185" s="2">
        <v>21</v>
      </c>
      <c r="H185" s="2">
        <v>27</v>
      </c>
      <c r="I185" s="2">
        <v>589</v>
      </c>
      <c r="J185" s="2">
        <v>4</v>
      </c>
      <c r="K185" s="2">
        <v>3</v>
      </c>
      <c r="L185" s="2">
        <v>0</v>
      </c>
      <c r="M185" s="2">
        <v>4</v>
      </c>
      <c r="N185" s="2">
        <v>8</v>
      </c>
      <c r="O185">
        <f>VLOOKUP(A185,'Important Data'!A:I,6, FALSE)</f>
        <v>0</v>
      </c>
    </row>
    <row r="186" spans="1:15">
      <c r="A186" s="2">
        <v>1433</v>
      </c>
      <c r="B186" s="2">
        <v>91</v>
      </c>
      <c r="C186" s="2">
        <v>581</v>
      </c>
      <c r="D186" s="2">
        <v>20</v>
      </c>
      <c r="E186" s="2">
        <v>229</v>
      </c>
      <c r="F186" s="2">
        <v>84</v>
      </c>
      <c r="G186" s="2">
        <v>184</v>
      </c>
      <c r="H186" s="2">
        <v>98</v>
      </c>
      <c r="I186" s="2">
        <v>1001</v>
      </c>
      <c r="J186" s="2">
        <v>2</v>
      </c>
      <c r="K186" s="2">
        <v>3</v>
      </c>
      <c r="L186" s="2">
        <v>2</v>
      </c>
      <c r="M186" s="2">
        <v>9</v>
      </c>
      <c r="N186" s="2">
        <v>3</v>
      </c>
      <c r="O186">
        <f>VLOOKUP(A186,'Important Data'!A:I,6, FALSE)</f>
        <v>0</v>
      </c>
    </row>
    <row r="187" spans="1:15">
      <c r="A187" s="2">
        <v>2129</v>
      </c>
      <c r="B187" s="2">
        <v>91</v>
      </c>
      <c r="C187" s="2">
        <v>956</v>
      </c>
      <c r="D187" s="2">
        <v>8</v>
      </c>
      <c r="E187" s="2">
        <v>107</v>
      </c>
      <c r="F187" s="2">
        <v>0</v>
      </c>
      <c r="G187" s="2">
        <v>0</v>
      </c>
      <c r="H187" s="2">
        <v>52</v>
      </c>
      <c r="I187" s="2">
        <v>1019</v>
      </c>
      <c r="J187" s="2">
        <v>2</v>
      </c>
      <c r="K187" s="2">
        <v>9</v>
      </c>
      <c r="L187" s="2">
        <v>1</v>
      </c>
      <c r="M187" s="2">
        <v>4</v>
      </c>
      <c r="N187" s="2">
        <v>8</v>
      </c>
      <c r="O187">
        <f>VLOOKUP(A187,'Important Data'!A:I,6, FALSE)</f>
        <v>0</v>
      </c>
    </row>
    <row r="188" spans="1:15">
      <c r="A188" s="2">
        <v>2793</v>
      </c>
      <c r="B188" s="2">
        <v>91</v>
      </c>
      <c r="C188" s="2">
        <v>1101</v>
      </c>
      <c r="D188" s="2">
        <v>27</v>
      </c>
      <c r="E188" s="2">
        <v>260</v>
      </c>
      <c r="F188" s="2">
        <v>36</v>
      </c>
      <c r="G188" s="2">
        <v>42</v>
      </c>
      <c r="H188" s="2">
        <v>101</v>
      </c>
      <c r="I188" s="2">
        <v>1364</v>
      </c>
      <c r="J188" s="2">
        <v>3</v>
      </c>
      <c r="K188" s="2">
        <v>6</v>
      </c>
      <c r="L188" s="2">
        <v>2</v>
      </c>
      <c r="M188" s="2">
        <v>8</v>
      </c>
      <c r="N188" s="2">
        <v>5</v>
      </c>
      <c r="O188">
        <f>VLOOKUP(A188,'Important Data'!A:I,6, FALSE)</f>
        <v>0</v>
      </c>
    </row>
    <row r="189" spans="1:15">
      <c r="A189" s="2">
        <v>3136</v>
      </c>
      <c r="B189" s="2">
        <v>91</v>
      </c>
      <c r="C189" s="2">
        <v>1425</v>
      </c>
      <c r="D189" s="2">
        <v>304</v>
      </c>
      <c r="E189" s="2">
        <v>281</v>
      </c>
      <c r="F189" s="2">
        <v>198</v>
      </c>
      <c r="G189" s="2">
        <v>405</v>
      </c>
      <c r="H189" s="2">
        <v>509</v>
      </c>
      <c r="I189" s="2">
        <v>2105</v>
      </c>
      <c r="J189" s="2">
        <v>1</v>
      </c>
      <c r="K189" s="2">
        <v>4</v>
      </c>
      <c r="L189" s="2">
        <v>8</v>
      </c>
      <c r="M189" s="2">
        <v>5</v>
      </c>
      <c r="N189" s="2">
        <v>1</v>
      </c>
      <c r="O189">
        <f>VLOOKUP(A189,'Important Data'!A:I,6, FALSE)</f>
        <v>0</v>
      </c>
    </row>
    <row r="190" spans="1:15">
      <c r="A190" s="2">
        <v>2758</v>
      </c>
      <c r="B190" s="2">
        <v>91</v>
      </c>
      <c r="C190" s="2">
        <v>1570</v>
      </c>
      <c r="D190" s="2">
        <v>41</v>
      </c>
      <c r="E190" s="2">
        <v>409</v>
      </c>
      <c r="F190" s="2">
        <v>82</v>
      </c>
      <c r="G190" s="2">
        <v>63</v>
      </c>
      <c r="H190" s="2">
        <v>41</v>
      </c>
      <c r="I190" s="2">
        <v>2123</v>
      </c>
      <c r="J190" s="2">
        <v>2</v>
      </c>
      <c r="K190" s="2">
        <v>11</v>
      </c>
      <c r="L190" s="2">
        <v>2</v>
      </c>
      <c r="M190" s="2">
        <v>10</v>
      </c>
      <c r="N190" s="2">
        <v>7</v>
      </c>
      <c r="O190">
        <f>VLOOKUP(A190,'Important Data'!A:I,6, FALSE)</f>
        <v>0</v>
      </c>
    </row>
    <row r="191" spans="1:15">
      <c r="A191" s="2">
        <v>2240</v>
      </c>
      <c r="B191" s="2">
        <v>91</v>
      </c>
      <c r="C191" s="2">
        <v>1696</v>
      </c>
      <c r="D191" s="2">
        <v>145</v>
      </c>
      <c r="E191" s="2">
        <v>2180</v>
      </c>
      <c r="F191" s="2">
        <v>505</v>
      </c>
      <c r="G191" s="2">
        <v>436</v>
      </c>
      <c r="H191" s="2">
        <v>290</v>
      </c>
      <c r="I191" s="2">
        <v>4671</v>
      </c>
      <c r="J191" s="2">
        <v>1</v>
      </c>
      <c r="K191" s="2">
        <v>4</v>
      </c>
      <c r="L191" s="2">
        <v>7</v>
      </c>
      <c r="M191" s="2">
        <v>11</v>
      </c>
      <c r="N191" s="2">
        <v>2</v>
      </c>
      <c r="O191">
        <f>VLOOKUP(A191,'Important Data'!A:I,6, FALSE)</f>
        <v>0</v>
      </c>
    </row>
    <row r="192" spans="1:15">
      <c r="A192" s="2">
        <v>2330</v>
      </c>
      <c r="B192" s="2">
        <v>91</v>
      </c>
      <c r="C192" s="2">
        <v>1831</v>
      </c>
      <c r="D192" s="2">
        <v>168</v>
      </c>
      <c r="E192" s="2">
        <v>1322</v>
      </c>
      <c r="F192" s="2">
        <v>0</v>
      </c>
      <c r="G192" s="2">
        <v>67</v>
      </c>
      <c r="H192" s="2">
        <v>32</v>
      </c>
      <c r="I192" s="2">
        <v>3356</v>
      </c>
      <c r="J192" s="2">
        <v>1</v>
      </c>
      <c r="K192" s="2">
        <v>4</v>
      </c>
      <c r="L192" s="2">
        <v>8</v>
      </c>
      <c r="M192" s="2">
        <v>10</v>
      </c>
      <c r="N192" s="2">
        <v>2</v>
      </c>
      <c r="O192">
        <f>VLOOKUP(A192,'Important Data'!A:I,6, FALSE)</f>
        <v>0</v>
      </c>
    </row>
    <row r="193" spans="1:15">
      <c r="A193" s="2">
        <v>3218</v>
      </c>
      <c r="B193" s="2">
        <v>91</v>
      </c>
      <c r="C193" s="2">
        <v>2257</v>
      </c>
      <c r="D193" s="2">
        <v>119</v>
      </c>
      <c r="E193" s="2">
        <v>539</v>
      </c>
      <c r="F193" s="2">
        <v>80</v>
      </c>
      <c r="G193" s="2">
        <v>30</v>
      </c>
      <c r="H193" s="2">
        <v>60</v>
      </c>
      <c r="I193" s="2">
        <v>2965</v>
      </c>
      <c r="J193" s="2">
        <v>1</v>
      </c>
      <c r="K193" s="2">
        <v>2</v>
      </c>
      <c r="L193" s="2">
        <v>3</v>
      </c>
      <c r="M193" s="2">
        <v>-10</v>
      </c>
      <c r="N193" s="2">
        <v>6</v>
      </c>
      <c r="O193">
        <f>VLOOKUP(A193,'Important Data'!A:I,6, FALSE)</f>
        <v>0</v>
      </c>
    </row>
    <row r="194" spans="1:15">
      <c r="A194" s="2">
        <v>1018</v>
      </c>
      <c r="B194" s="2">
        <v>91</v>
      </c>
      <c r="C194" s="2">
        <v>2326</v>
      </c>
      <c r="D194" s="2">
        <v>184</v>
      </c>
      <c r="E194" s="2">
        <v>1145</v>
      </c>
      <c r="F194" s="2">
        <v>0</v>
      </c>
      <c r="G194" s="2">
        <v>37</v>
      </c>
      <c r="H194" s="2">
        <v>405</v>
      </c>
      <c r="I194" s="2">
        <v>3287</v>
      </c>
      <c r="J194" s="2">
        <v>2</v>
      </c>
      <c r="K194" s="2">
        <v>11</v>
      </c>
      <c r="L194" s="2">
        <v>4</v>
      </c>
      <c r="M194" s="2">
        <v>9</v>
      </c>
      <c r="N194" s="2">
        <v>5</v>
      </c>
      <c r="O194">
        <f>VLOOKUP(A194,'Important Data'!A:I,6, FALSE)</f>
        <v>0</v>
      </c>
    </row>
    <row r="195" spans="1:15">
      <c r="A195" s="2">
        <v>3203</v>
      </c>
      <c r="B195" s="2">
        <v>91</v>
      </c>
      <c r="C195" s="2">
        <v>2502</v>
      </c>
      <c r="D195" s="2">
        <v>132</v>
      </c>
      <c r="E195" s="2">
        <v>598</v>
      </c>
      <c r="F195" s="2">
        <v>88</v>
      </c>
      <c r="G195" s="2">
        <v>33</v>
      </c>
      <c r="H195" s="2">
        <v>66</v>
      </c>
      <c r="I195" s="2">
        <v>3287</v>
      </c>
      <c r="J195" s="2">
        <v>1</v>
      </c>
      <c r="K195" s="2">
        <v>2</v>
      </c>
      <c r="L195" s="2">
        <v>3</v>
      </c>
      <c r="M195" s="2">
        <v>13</v>
      </c>
      <c r="N195" s="2">
        <v>6</v>
      </c>
      <c r="O195">
        <f>VLOOKUP(A195,'Important Data'!A:I,6, FALSE)</f>
        <v>0</v>
      </c>
    </row>
    <row r="196" spans="1:15">
      <c r="A196" s="2">
        <v>1333</v>
      </c>
      <c r="B196" s="2">
        <v>90</v>
      </c>
      <c r="C196" s="2">
        <v>36</v>
      </c>
      <c r="D196" s="2">
        <v>0</v>
      </c>
      <c r="E196" s="2">
        <v>12</v>
      </c>
      <c r="F196" s="2">
        <v>0</v>
      </c>
      <c r="G196" s="2">
        <v>0</v>
      </c>
      <c r="H196" s="2">
        <v>16</v>
      </c>
      <c r="I196" s="2">
        <v>32</v>
      </c>
      <c r="J196" s="2">
        <v>1</v>
      </c>
      <c r="K196" s="2">
        <v>1</v>
      </c>
      <c r="L196" s="2">
        <v>0</v>
      </c>
      <c r="M196" s="2">
        <v>2</v>
      </c>
      <c r="N196" s="2">
        <v>6</v>
      </c>
      <c r="O196">
        <f>VLOOKUP(A196,'Important Data'!A:I,6, FALSE)</f>
        <v>0</v>
      </c>
    </row>
    <row r="197" spans="1:15">
      <c r="A197" s="2">
        <v>2817</v>
      </c>
      <c r="B197" s="2">
        <v>90</v>
      </c>
      <c r="C197" s="2">
        <v>38</v>
      </c>
      <c r="D197" s="2">
        <v>14</v>
      </c>
      <c r="E197" s="2">
        <v>89</v>
      </c>
      <c r="F197" s="2">
        <v>0</v>
      </c>
      <c r="G197" s="2">
        <v>9</v>
      </c>
      <c r="H197" s="2">
        <v>14</v>
      </c>
      <c r="I197" s="2">
        <v>136</v>
      </c>
      <c r="J197" s="2">
        <v>2</v>
      </c>
      <c r="K197" s="2">
        <v>2</v>
      </c>
      <c r="L197" s="2">
        <v>0</v>
      </c>
      <c r="M197" s="2">
        <v>3</v>
      </c>
      <c r="N197" s="2">
        <v>6</v>
      </c>
      <c r="O197">
        <f>VLOOKUP(A197,'Important Data'!A:I,6, FALSE)</f>
        <v>0</v>
      </c>
    </row>
    <row r="198" spans="1:15">
      <c r="A198" s="2">
        <v>2707</v>
      </c>
      <c r="B198" s="2">
        <v>90</v>
      </c>
      <c r="C198" s="2">
        <v>66</v>
      </c>
      <c r="D198" s="2">
        <v>7</v>
      </c>
      <c r="E198" s="2">
        <v>37</v>
      </c>
      <c r="F198" s="2">
        <v>0</v>
      </c>
      <c r="G198" s="2">
        <v>0</v>
      </c>
      <c r="H198" s="2">
        <v>92</v>
      </c>
      <c r="I198" s="2">
        <v>18</v>
      </c>
      <c r="J198" s="2">
        <v>1</v>
      </c>
      <c r="K198" s="2">
        <v>1</v>
      </c>
      <c r="L198" s="2">
        <v>1</v>
      </c>
      <c r="M198" s="2">
        <v>2</v>
      </c>
      <c r="N198" s="2">
        <v>7</v>
      </c>
      <c r="O198">
        <f>VLOOKUP(A198,'Important Data'!A:I,6, FALSE)</f>
        <v>0</v>
      </c>
    </row>
    <row r="199" spans="1:15">
      <c r="A199" s="2">
        <v>3064</v>
      </c>
      <c r="B199" s="2">
        <v>90</v>
      </c>
      <c r="C199" s="2">
        <v>79</v>
      </c>
      <c r="D199" s="2">
        <v>3</v>
      </c>
      <c r="E199" s="2">
        <v>31</v>
      </c>
      <c r="F199" s="2">
        <v>6</v>
      </c>
      <c r="G199" s="2">
        <v>0</v>
      </c>
      <c r="H199" s="2">
        <v>3</v>
      </c>
      <c r="I199" s="2">
        <v>116</v>
      </c>
      <c r="J199" s="2">
        <v>1</v>
      </c>
      <c r="K199" s="2">
        <v>1</v>
      </c>
      <c r="L199" s="2">
        <v>0</v>
      </c>
      <c r="M199" s="2">
        <v>3</v>
      </c>
      <c r="N199" s="2">
        <v>5</v>
      </c>
      <c r="O199">
        <f>VLOOKUP(A199,'Important Data'!A:I,6, FALSE)</f>
        <v>0</v>
      </c>
    </row>
    <row r="200" spans="1:15">
      <c r="A200" s="2">
        <v>1166</v>
      </c>
      <c r="B200" s="2">
        <v>90</v>
      </c>
      <c r="C200" s="2">
        <v>104</v>
      </c>
      <c r="D200" s="2">
        <v>0</v>
      </c>
      <c r="E200" s="2">
        <v>50</v>
      </c>
      <c r="F200" s="2">
        <v>0</v>
      </c>
      <c r="G200" s="2">
        <v>0</v>
      </c>
      <c r="H200" s="2">
        <v>7</v>
      </c>
      <c r="I200" s="2">
        <v>147</v>
      </c>
      <c r="J200" s="2">
        <v>2</v>
      </c>
      <c r="K200" s="2">
        <v>2</v>
      </c>
      <c r="L200" s="2">
        <v>0</v>
      </c>
      <c r="M200" s="2">
        <v>3</v>
      </c>
      <c r="N200" s="2">
        <v>7</v>
      </c>
      <c r="O200">
        <f>VLOOKUP(A200,'Important Data'!A:I,6, FALSE)</f>
        <v>0</v>
      </c>
    </row>
    <row r="201" spans="1:15">
      <c r="A201" s="2">
        <v>1673</v>
      </c>
      <c r="B201" s="2">
        <v>90</v>
      </c>
      <c r="C201" s="2">
        <v>225</v>
      </c>
      <c r="D201" s="2">
        <v>50</v>
      </c>
      <c r="E201" s="2">
        <v>269</v>
      </c>
      <c r="F201" s="2">
        <v>57</v>
      </c>
      <c r="G201" s="2">
        <v>37</v>
      </c>
      <c r="H201" s="2">
        <v>269</v>
      </c>
      <c r="I201" s="2">
        <v>370</v>
      </c>
      <c r="J201" s="2">
        <v>3</v>
      </c>
      <c r="K201" s="2">
        <v>1</v>
      </c>
      <c r="L201" s="2">
        <v>4</v>
      </c>
      <c r="M201" s="2">
        <v>4</v>
      </c>
      <c r="N201" s="2">
        <v>3</v>
      </c>
      <c r="O201">
        <f>VLOOKUP(A201,'Important Data'!A:I,6, FALSE)</f>
        <v>0</v>
      </c>
    </row>
    <row r="202" spans="1:15">
      <c r="A202" s="2">
        <v>1397</v>
      </c>
      <c r="B202" s="2">
        <v>90</v>
      </c>
      <c r="C202" s="2">
        <v>266</v>
      </c>
      <c r="D202" s="2">
        <v>138</v>
      </c>
      <c r="E202" s="2">
        <v>169</v>
      </c>
      <c r="F202" s="2">
        <v>319</v>
      </c>
      <c r="G202" s="2">
        <v>244</v>
      </c>
      <c r="H202" s="2">
        <v>19</v>
      </c>
      <c r="I202" s="2">
        <v>1118</v>
      </c>
      <c r="J202" s="2">
        <v>3</v>
      </c>
      <c r="K202" s="2">
        <v>5</v>
      </c>
      <c r="L202" s="2">
        <v>1</v>
      </c>
      <c r="M202" s="2">
        <v>7</v>
      </c>
      <c r="N202" s="2">
        <v>7</v>
      </c>
      <c r="O202">
        <f>VLOOKUP(A202,'Important Data'!A:I,6, FALSE)</f>
        <v>0</v>
      </c>
    </row>
    <row r="203" spans="1:15">
      <c r="A203" s="2">
        <v>1746</v>
      </c>
      <c r="B203" s="2">
        <v>90</v>
      </c>
      <c r="C203" s="2">
        <v>421</v>
      </c>
      <c r="D203" s="2">
        <v>9</v>
      </c>
      <c r="E203" s="2">
        <v>116</v>
      </c>
      <c r="F203" s="2">
        <v>12</v>
      </c>
      <c r="G203" s="2">
        <v>0</v>
      </c>
      <c r="H203" s="2">
        <v>180</v>
      </c>
      <c r="I203" s="2">
        <v>378</v>
      </c>
      <c r="J203" s="2">
        <v>3</v>
      </c>
      <c r="K203" s="2">
        <v>3</v>
      </c>
      <c r="L203" s="2">
        <v>2</v>
      </c>
      <c r="M203" s="2">
        <v>4</v>
      </c>
      <c r="N203" s="2">
        <v>6</v>
      </c>
      <c r="O203">
        <f>VLOOKUP(A203,'Important Data'!A:I,6, FALSE)</f>
        <v>0</v>
      </c>
    </row>
    <row r="204" spans="1:15">
      <c r="A204" s="2">
        <v>1595</v>
      </c>
      <c r="B204" s="2">
        <v>90</v>
      </c>
      <c r="C204" s="2">
        <v>522</v>
      </c>
      <c r="D204" s="2">
        <v>81</v>
      </c>
      <c r="E204" s="2">
        <v>171</v>
      </c>
      <c r="F204" s="2">
        <v>52</v>
      </c>
      <c r="G204" s="2">
        <v>0</v>
      </c>
      <c r="H204" s="2">
        <v>32</v>
      </c>
      <c r="I204" s="2">
        <v>793</v>
      </c>
      <c r="J204" s="2">
        <v>1</v>
      </c>
      <c r="K204" s="2">
        <v>3</v>
      </c>
      <c r="L204" s="2">
        <v>1</v>
      </c>
      <c r="M204" s="2">
        <v>7</v>
      </c>
      <c r="N204" s="2">
        <v>3</v>
      </c>
      <c r="O204">
        <f>VLOOKUP(A204,'Important Data'!A:I,6, FALSE)</f>
        <v>0</v>
      </c>
    </row>
    <row r="205" spans="1:15">
      <c r="A205" s="2">
        <v>1439</v>
      </c>
      <c r="B205" s="2">
        <v>90</v>
      </c>
      <c r="C205" s="2">
        <v>585</v>
      </c>
      <c r="D205" s="2">
        <v>86</v>
      </c>
      <c r="E205" s="2">
        <v>367</v>
      </c>
      <c r="F205" s="2">
        <v>43</v>
      </c>
      <c r="G205" s="2">
        <v>11</v>
      </c>
      <c r="H205" s="2">
        <v>150</v>
      </c>
      <c r="I205" s="2">
        <v>941</v>
      </c>
      <c r="J205" s="2">
        <v>7</v>
      </c>
      <c r="K205" s="2">
        <v>5</v>
      </c>
      <c r="L205" s="2">
        <v>1</v>
      </c>
      <c r="M205" s="2">
        <v>6</v>
      </c>
      <c r="N205" s="2">
        <v>8</v>
      </c>
      <c r="O205">
        <f>VLOOKUP(A205,'Important Data'!A:I,6, FALSE)</f>
        <v>0</v>
      </c>
    </row>
    <row r="206" spans="1:15">
      <c r="A206" s="2">
        <v>2225</v>
      </c>
      <c r="B206" s="2">
        <v>90</v>
      </c>
      <c r="C206" s="2">
        <v>701</v>
      </c>
      <c r="D206" s="2">
        <v>42</v>
      </c>
      <c r="E206" s="2">
        <v>558</v>
      </c>
      <c r="F206" s="2">
        <v>55</v>
      </c>
      <c r="G206" s="2">
        <v>55</v>
      </c>
      <c r="H206" s="2">
        <v>208</v>
      </c>
      <c r="I206" s="2">
        <v>1204</v>
      </c>
      <c r="J206" s="2">
        <v>4</v>
      </c>
      <c r="K206" s="2">
        <v>6</v>
      </c>
      <c r="L206" s="2">
        <v>2</v>
      </c>
      <c r="M206" s="2">
        <v>4</v>
      </c>
      <c r="N206" s="2">
        <v>8</v>
      </c>
      <c r="O206">
        <f>VLOOKUP(A206,'Important Data'!A:I,6, FALSE)</f>
        <v>0</v>
      </c>
    </row>
    <row r="207" spans="1:15">
      <c r="A207" s="2">
        <v>1702</v>
      </c>
      <c r="B207" s="2">
        <v>90</v>
      </c>
      <c r="C207" s="2">
        <v>1410</v>
      </c>
      <c r="D207" s="2">
        <v>0</v>
      </c>
      <c r="E207" s="2">
        <v>361</v>
      </c>
      <c r="F207" s="2">
        <v>75</v>
      </c>
      <c r="G207" s="2">
        <v>75</v>
      </c>
      <c r="H207" s="2">
        <v>417</v>
      </c>
      <c r="I207" s="2">
        <v>1505</v>
      </c>
      <c r="J207" s="2">
        <v>1</v>
      </c>
      <c r="K207" s="2">
        <v>11</v>
      </c>
      <c r="L207" s="2">
        <v>1</v>
      </c>
      <c r="M207" s="2">
        <v>8</v>
      </c>
      <c r="N207" s="2">
        <v>7</v>
      </c>
      <c r="O207">
        <f>VLOOKUP(A207,'Important Data'!A:I,6, FALSE)</f>
        <v>0</v>
      </c>
    </row>
    <row r="208" spans="1:15">
      <c r="A208" s="2">
        <v>2984</v>
      </c>
      <c r="B208" s="2">
        <v>90</v>
      </c>
      <c r="C208" s="2">
        <v>1413</v>
      </c>
      <c r="D208" s="2">
        <v>35</v>
      </c>
      <c r="E208" s="2">
        <v>285</v>
      </c>
      <c r="F208" s="2">
        <v>25</v>
      </c>
      <c r="G208" s="2">
        <v>35</v>
      </c>
      <c r="H208" s="2">
        <v>88</v>
      </c>
      <c r="I208" s="2">
        <v>1706</v>
      </c>
      <c r="J208" s="2">
        <v>3</v>
      </c>
      <c r="K208" s="2">
        <v>8</v>
      </c>
      <c r="L208" s="2">
        <v>2</v>
      </c>
      <c r="M208" s="2">
        <v>10</v>
      </c>
      <c r="N208" s="2">
        <v>5</v>
      </c>
      <c r="O208">
        <f>VLOOKUP(A208,'Important Data'!A:I,6, FALSE)</f>
        <v>0</v>
      </c>
    </row>
    <row r="209" spans="1:15">
      <c r="A209" s="2">
        <v>1758</v>
      </c>
      <c r="B209" s="2">
        <v>90</v>
      </c>
      <c r="C209" s="2">
        <v>1596</v>
      </c>
      <c r="D209" s="2">
        <v>26</v>
      </c>
      <c r="E209" s="2">
        <v>920</v>
      </c>
      <c r="F209" s="2">
        <v>176</v>
      </c>
      <c r="G209" s="2">
        <v>0</v>
      </c>
      <c r="H209" s="2">
        <v>0</v>
      </c>
      <c r="I209" s="2">
        <v>2718</v>
      </c>
      <c r="J209" s="2">
        <v>1</v>
      </c>
      <c r="K209" s="2">
        <v>2</v>
      </c>
      <c r="L209" s="2">
        <v>11</v>
      </c>
      <c r="M209" s="2">
        <v>4</v>
      </c>
      <c r="N209" s="2">
        <v>1</v>
      </c>
      <c r="O209">
        <f>VLOOKUP(A209,'Important Data'!A:I,6, FALSE)</f>
        <v>0</v>
      </c>
    </row>
    <row r="210" spans="1:15">
      <c r="A210" s="2">
        <v>2262</v>
      </c>
      <c r="B210" s="2">
        <v>90</v>
      </c>
      <c r="C210" s="2">
        <v>1882</v>
      </c>
      <c r="D210" s="2">
        <v>164</v>
      </c>
      <c r="E210" s="2">
        <v>726</v>
      </c>
      <c r="F210" s="2">
        <v>301</v>
      </c>
      <c r="G210" s="2">
        <v>298</v>
      </c>
      <c r="H210" s="2">
        <v>361</v>
      </c>
      <c r="I210" s="2">
        <v>3009</v>
      </c>
      <c r="J210" s="2">
        <v>2</v>
      </c>
      <c r="K210" s="2">
        <v>9</v>
      </c>
      <c r="L210" s="2">
        <v>7</v>
      </c>
      <c r="M210" s="2">
        <v>10</v>
      </c>
      <c r="N210" s="2">
        <v>7</v>
      </c>
      <c r="O210">
        <f>VLOOKUP(A210,'Important Data'!A:I,6, FALSE)</f>
        <v>1</v>
      </c>
    </row>
    <row r="211" spans="1:15">
      <c r="A211" s="2">
        <v>1065</v>
      </c>
      <c r="B211" s="2">
        <v>90</v>
      </c>
      <c r="C211" s="2">
        <v>2000</v>
      </c>
      <c r="D211" s="2">
        <v>138</v>
      </c>
      <c r="E211" s="2">
        <v>1138</v>
      </c>
      <c r="F211" s="2">
        <v>135</v>
      </c>
      <c r="G211" s="2">
        <v>68</v>
      </c>
      <c r="H211" s="2">
        <v>171</v>
      </c>
      <c r="I211" s="2">
        <v>3308</v>
      </c>
      <c r="J211" s="2">
        <v>7</v>
      </c>
      <c r="K211" s="2">
        <v>2</v>
      </c>
      <c r="L211" s="2">
        <v>5</v>
      </c>
      <c r="M211" s="2">
        <v>5</v>
      </c>
      <c r="N211" s="2">
        <v>5</v>
      </c>
      <c r="O211">
        <f>VLOOKUP(A211,'Important Data'!A:I,6, FALSE)</f>
        <v>0</v>
      </c>
    </row>
    <row r="212" spans="1:15">
      <c r="A212" s="2">
        <v>2872</v>
      </c>
      <c r="B212" s="2">
        <v>90</v>
      </c>
      <c r="C212" s="2">
        <v>2142</v>
      </c>
      <c r="D212" s="2">
        <v>65</v>
      </c>
      <c r="E212" s="2">
        <v>903</v>
      </c>
      <c r="F212" s="2">
        <v>130</v>
      </c>
      <c r="G212" s="2">
        <v>132</v>
      </c>
      <c r="H212" s="2">
        <v>166</v>
      </c>
      <c r="I212" s="2">
        <v>3206</v>
      </c>
      <c r="J212" s="2">
        <v>1</v>
      </c>
      <c r="K212" s="2">
        <v>4</v>
      </c>
      <c r="L212" s="2">
        <v>6</v>
      </c>
      <c r="M212" s="2">
        <v>4</v>
      </c>
      <c r="N212" s="2">
        <v>1</v>
      </c>
      <c r="O212">
        <f>VLOOKUP(A212,'Important Data'!A:I,6, FALSE)</f>
        <v>0</v>
      </c>
    </row>
    <row r="213" spans="1:15">
      <c r="A213" s="2">
        <v>1235</v>
      </c>
      <c r="B213" s="2">
        <v>90</v>
      </c>
      <c r="C213" s="2">
        <v>2143</v>
      </c>
      <c r="D213" s="2">
        <v>332</v>
      </c>
      <c r="E213" s="2">
        <v>1905</v>
      </c>
      <c r="F213" s="2">
        <v>372</v>
      </c>
      <c r="G213" s="2">
        <v>94</v>
      </c>
      <c r="H213" s="2">
        <v>427</v>
      </c>
      <c r="I213" s="2">
        <v>4420</v>
      </c>
      <c r="J213" s="2">
        <v>1</v>
      </c>
      <c r="K213" s="2">
        <v>4</v>
      </c>
      <c r="L213" s="2">
        <v>10</v>
      </c>
      <c r="M213" s="2">
        <v>5</v>
      </c>
      <c r="N213" s="2">
        <v>3</v>
      </c>
      <c r="O213">
        <f>VLOOKUP(A213,'Important Data'!A:I,6, FALSE)</f>
        <v>0</v>
      </c>
    </row>
    <row r="214" spans="1:15">
      <c r="A214" s="2">
        <v>2865</v>
      </c>
      <c r="B214" s="2">
        <v>90</v>
      </c>
      <c r="C214" s="2">
        <v>2143</v>
      </c>
      <c r="D214" s="2">
        <v>332</v>
      </c>
      <c r="E214" s="2">
        <v>1905</v>
      </c>
      <c r="F214" s="2">
        <v>372</v>
      </c>
      <c r="G214" s="2">
        <v>94</v>
      </c>
      <c r="H214" s="2">
        <v>427</v>
      </c>
      <c r="I214" s="2">
        <v>4420</v>
      </c>
      <c r="J214" s="2">
        <v>1</v>
      </c>
      <c r="K214" s="2">
        <v>4</v>
      </c>
      <c r="L214" s="2">
        <v>10</v>
      </c>
      <c r="M214" s="2">
        <v>5</v>
      </c>
      <c r="N214" s="2">
        <v>3</v>
      </c>
      <c r="O214">
        <f>VLOOKUP(A214,'Important Data'!A:I,6, FALSE)</f>
        <v>0</v>
      </c>
    </row>
    <row r="215" spans="1:15">
      <c r="A215" s="2">
        <v>3128</v>
      </c>
      <c r="B215" s="2">
        <v>90</v>
      </c>
      <c r="C215" s="2">
        <v>2676</v>
      </c>
      <c r="D215" s="2">
        <v>79</v>
      </c>
      <c r="E215" s="2">
        <v>1054</v>
      </c>
      <c r="F215" s="2">
        <v>159</v>
      </c>
      <c r="G215" s="2">
        <v>122</v>
      </c>
      <c r="H215" s="2">
        <v>404</v>
      </c>
      <c r="I215" s="2">
        <v>3686</v>
      </c>
      <c r="J215" s="2">
        <v>3</v>
      </c>
      <c r="K215" s="2">
        <v>9</v>
      </c>
      <c r="L215" s="2">
        <v>10</v>
      </c>
      <c r="M215" s="2">
        <v>4</v>
      </c>
      <c r="N215" s="2">
        <v>6</v>
      </c>
      <c r="O215">
        <f>VLOOKUP(A215,'Important Data'!A:I,6, FALSE)</f>
        <v>0</v>
      </c>
    </row>
    <row r="216" spans="1:15">
      <c r="A216" s="2">
        <v>1797</v>
      </c>
      <c r="B216" s="2">
        <v>89</v>
      </c>
      <c r="C216" s="2">
        <v>30</v>
      </c>
      <c r="D216" s="2">
        <v>8</v>
      </c>
      <c r="E216" s="2">
        <v>17</v>
      </c>
      <c r="F216" s="2">
        <v>8</v>
      </c>
      <c r="G216" s="2">
        <v>4</v>
      </c>
      <c r="H216" s="2">
        <v>17</v>
      </c>
      <c r="I216" s="2">
        <v>51</v>
      </c>
      <c r="J216" s="2">
        <v>1</v>
      </c>
      <c r="K216" s="2">
        <v>1</v>
      </c>
      <c r="L216" s="2">
        <v>0</v>
      </c>
      <c r="M216" s="2">
        <v>2</v>
      </c>
      <c r="N216" s="2">
        <v>6</v>
      </c>
      <c r="O216">
        <f>VLOOKUP(A216,'Important Data'!A:I,6, FALSE)</f>
        <v>0</v>
      </c>
    </row>
    <row r="217" spans="1:15">
      <c r="A217" s="2">
        <v>2265</v>
      </c>
      <c r="B217" s="2">
        <v>89</v>
      </c>
      <c r="C217" s="2">
        <v>33</v>
      </c>
      <c r="D217" s="2">
        <v>108</v>
      </c>
      <c r="E217" s="2">
        <v>367</v>
      </c>
      <c r="F217" s="2">
        <v>626</v>
      </c>
      <c r="G217" s="2">
        <v>231</v>
      </c>
      <c r="H217" s="2">
        <v>677</v>
      </c>
      <c r="I217" s="2">
        <v>687</v>
      </c>
      <c r="J217" s="2">
        <v>2</v>
      </c>
      <c r="K217" s="2">
        <v>4</v>
      </c>
      <c r="L217" s="2">
        <v>2</v>
      </c>
      <c r="M217" s="2">
        <v>5</v>
      </c>
      <c r="N217" s="2">
        <v>7</v>
      </c>
      <c r="O217">
        <f>VLOOKUP(A217,'Important Data'!A:I,6, FALSE)</f>
        <v>0</v>
      </c>
    </row>
    <row r="218" spans="1:15">
      <c r="A218" s="2">
        <v>1025</v>
      </c>
      <c r="B218" s="2">
        <v>89</v>
      </c>
      <c r="C218" s="2">
        <v>38</v>
      </c>
      <c r="D218" s="2">
        <v>26</v>
      </c>
      <c r="E218" s="2">
        <v>159</v>
      </c>
      <c r="F218" s="2">
        <v>96</v>
      </c>
      <c r="G218" s="2">
        <v>77</v>
      </c>
      <c r="H218" s="2">
        <v>83</v>
      </c>
      <c r="I218" s="2">
        <v>313</v>
      </c>
      <c r="J218" s="2">
        <v>2</v>
      </c>
      <c r="K218" s="2">
        <v>2</v>
      </c>
      <c r="L218" s="2">
        <v>1</v>
      </c>
      <c r="M218" s="2">
        <v>3</v>
      </c>
      <c r="N218" s="2">
        <v>7</v>
      </c>
      <c r="O218">
        <f>VLOOKUP(A218,'Important Data'!A:I,6, FALSE)</f>
        <v>0</v>
      </c>
    </row>
    <row r="219" spans="1:15">
      <c r="A219" s="2">
        <v>2531</v>
      </c>
      <c r="B219" s="2">
        <v>89</v>
      </c>
      <c r="C219" s="2">
        <v>44</v>
      </c>
      <c r="D219" s="2">
        <v>4</v>
      </c>
      <c r="E219" s="2">
        <v>22</v>
      </c>
      <c r="F219" s="2">
        <v>0</v>
      </c>
      <c r="G219" s="2">
        <v>4</v>
      </c>
      <c r="H219" s="2">
        <v>18</v>
      </c>
      <c r="I219" s="2">
        <v>55</v>
      </c>
      <c r="J219" s="2">
        <v>2</v>
      </c>
      <c r="K219" s="2">
        <v>1</v>
      </c>
      <c r="L219" s="2">
        <v>0</v>
      </c>
      <c r="M219" s="2">
        <v>3</v>
      </c>
      <c r="N219" s="2">
        <v>7</v>
      </c>
      <c r="O219">
        <f>VLOOKUP(A219,'Important Data'!A:I,6, FALSE)</f>
        <v>0</v>
      </c>
    </row>
    <row r="220" spans="1:15">
      <c r="A220" s="2">
        <v>2992</v>
      </c>
      <c r="B220" s="2">
        <v>89</v>
      </c>
      <c r="C220" s="2">
        <v>55</v>
      </c>
      <c r="D220" s="2">
        <v>5</v>
      </c>
      <c r="E220" s="2">
        <v>73</v>
      </c>
      <c r="F220" s="2">
        <v>18</v>
      </c>
      <c r="G220" s="2">
        <v>5</v>
      </c>
      <c r="H220" s="2">
        <v>14</v>
      </c>
      <c r="I220" s="2">
        <v>142</v>
      </c>
      <c r="J220" s="2">
        <v>3</v>
      </c>
      <c r="K220" s="2">
        <v>2</v>
      </c>
      <c r="L220" s="2">
        <v>0</v>
      </c>
      <c r="M220" s="2">
        <v>3</v>
      </c>
      <c r="N220" s="2">
        <v>8</v>
      </c>
      <c r="O220">
        <f>VLOOKUP(A220,'Important Data'!A:I,6, FALSE)</f>
        <v>0</v>
      </c>
    </row>
    <row r="221" spans="1:15">
      <c r="A221" s="2">
        <v>1289</v>
      </c>
      <c r="B221" s="2">
        <v>89</v>
      </c>
      <c r="C221" s="2">
        <v>117</v>
      </c>
      <c r="D221" s="2">
        <v>0</v>
      </c>
      <c r="E221" s="2">
        <v>145</v>
      </c>
      <c r="F221" s="2">
        <v>13</v>
      </c>
      <c r="G221" s="2">
        <v>9</v>
      </c>
      <c r="H221" s="2">
        <v>0</v>
      </c>
      <c r="I221" s="2">
        <v>284</v>
      </c>
      <c r="J221" s="2">
        <v>1</v>
      </c>
      <c r="K221" s="2">
        <v>2</v>
      </c>
      <c r="L221" s="2">
        <v>1</v>
      </c>
      <c r="M221" s="2">
        <v>3</v>
      </c>
      <c r="N221" s="2">
        <v>4</v>
      </c>
      <c r="O221">
        <f>VLOOKUP(A221,'Important Data'!A:I,6, FALSE)</f>
        <v>0</v>
      </c>
    </row>
    <row r="222" spans="1:15">
      <c r="A222" s="2">
        <v>2351</v>
      </c>
      <c r="B222" s="2">
        <v>89</v>
      </c>
      <c r="C222" s="2">
        <v>152</v>
      </c>
      <c r="D222" s="2">
        <v>12</v>
      </c>
      <c r="E222" s="2">
        <v>72</v>
      </c>
      <c r="F222" s="2">
        <v>12</v>
      </c>
      <c r="G222" s="2">
        <v>21</v>
      </c>
      <c r="H222" s="2">
        <v>3</v>
      </c>
      <c r="I222" s="2">
        <v>265</v>
      </c>
      <c r="J222" s="2">
        <v>2</v>
      </c>
      <c r="K222" s="2">
        <v>2</v>
      </c>
      <c r="L222" s="2">
        <v>0</v>
      </c>
      <c r="M222" s="2">
        <v>4</v>
      </c>
      <c r="N222" s="2">
        <v>6</v>
      </c>
      <c r="O222">
        <f>VLOOKUP(A222,'Important Data'!A:I,6, FALSE)</f>
        <v>0</v>
      </c>
    </row>
    <row r="223" spans="1:15">
      <c r="A223" s="2">
        <v>2636</v>
      </c>
      <c r="B223" s="2">
        <v>89</v>
      </c>
      <c r="C223" s="2">
        <v>197</v>
      </c>
      <c r="D223" s="2">
        <v>89</v>
      </c>
      <c r="E223" s="2">
        <v>317</v>
      </c>
      <c r="F223" s="2">
        <v>128</v>
      </c>
      <c r="G223" s="2">
        <v>0</v>
      </c>
      <c r="H223" s="2">
        <v>162</v>
      </c>
      <c r="I223" s="2">
        <v>568</v>
      </c>
      <c r="J223" s="2">
        <v>4</v>
      </c>
      <c r="K223" s="2">
        <v>5</v>
      </c>
      <c r="L223" s="2">
        <v>1</v>
      </c>
      <c r="M223" s="2">
        <v>3</v>
      </c>
      <c r="N223" s="2">
        <v>9</v>
      </c>
      <c r="O223">
        <f>VLOOKUP(A223,'Important Data'!A:I,6, FALSE)</f>
        <v>0</v>
      </c>
    </row>
    <row r="224" spans="1:15">
      <c r="A224" s="2">
        <v>2832</v>
      </c>
      <c r="B224" s="2">
        <v>89</v>
      </c>
      <c r="C224" s="2">
        <v>207</v>
      </c>
      <c r="D224" s="2">
        <v>23</v>
      </c>
      <c r="E224" s="2">
        <v>104</v>
      </c>
      <c r="F224" s="2">
        <v>35</v>
      </c>
      <c r="G224" s="2">
        <v>12</v>
      </c>
      <c r="H224" s="2">
        <v>104</v>
      </c>
      <c r="I224" s="2">
        <v>276</v>
      </c>
      <c r="J224" s="2">
        <v>1</v>
      </c>
      <c r="K224" s="2">
        <v>2</v>
      </c>
      <c r="L224" s="2">
        <v>0</v>
      </c>
      <c r="M224" s="2">
        <v>4</v>
      </c>
      <c r="N224" s="2">
        <v>7</v>
      </c>
      <c r="O224">
        <f>VLOOKUP(A224,'Important Data'!A:I,6, FALSE)</f>
        <v>0</v>
      </c>
    </row>
    <row r="225" spans="1:15">
      <c r="A225" s="2">
        <v>2966</v>
      </c>
      <c r="B225" s="2">
        <v>89</v>
      </c>
      <c r="C225" s="2">
        <v>299</v>
      </c>
      <c r="D225" s="2">
        <v>53</v>
      </c>
      <c r="E225" s="2">
        <v>95</v>
      </c>
      <c r="F225" s="2">
        <v>46</v>
      </c>
      <c r="G225" s="2">
        <v>46</v>
      </c>
      <c r="H225" s="2">
        <v>74</v>
      </c>
      <c r="I225" s="2">
        <v>464</v>
      </c>
      <c r="J225" s="2">
        <v>2</v>
      </c>
      <c r="K225" s="2">
        <v>3</v>
      </c>
      <c r="L225" s="2">
        <v>1</v>
      </c>
      <c r="M225" s="2">
        <v>4</v>
      </c>
      <c r="N225" s="2">
        <v>7</v>
      </c>
      <c r="O225">
        <f>VLOOKUP(A225,'Important Data'!A:I,6, FALSE)</f>
        <v>0</v>
      </c>
    </row>
    <row r="226" spans="1:15">
      <c r="A226" s="2">
        <v>1422</v>
      </c>
      <c r="B226" s="2">
        <v>89</v>
      </c>
      <c r="C226" s="2">
        <v>408</v>
      </c>
      <c r="D226" s="2">
        <v>0</v>
      </c>
      <c r="E226" s="2">
        <v>62</v>
      </c>
      <c r="F226" s="2">
        <v>8</v>
      </c>
      <c r="G226" s="2">
        <v>4</v>
      </c>
      <c r="H226" s="2">
        <v>21</v>
      </c>
      <c r="I226" s="2">
        <v>462</v>
      </c>
      <c r="J226" s="2">
        <v>3</v>
      </c>
      <c r="K226" s="2">
        <v>2</v>
      </c>
      <c r="L226" s="2">
        <v>1</v>
      </c>
      <c r="M226" s="2">
        <v>4</v>
      </c>
      <c r="N226" s="2">
        <v>7</v>
      </c>
      <c r="O226">
        <f>VLOOKUP(A226,'Important Data'!A:I,6, FALSE)</f>
        <v>0</v>
      </c>
    </row>
    <row r="227" spans="1:15">
      <c r="A227" s="2">
        <v>2296</v>
      </c>
      <c r="B227" s="2">
        <v>89</v>
      </c>
      <c r="C227" s="2">
        <v>535</v>
      </c>
      <c r="D227" s="2">
        <v>141</v>
      </c>
      <c r="E227" s="2">
        <v>228</v>
      </c>
      <c r="F227" s="2">
        <v>185</v>
      </c>
      <c r="G227" s="2">
        <v>31</v>
      </c>
      <c r="H227" s="2">
        <v>281</v>
      </c>
      <c r="I227" s="2">
        <v>838</v>
      </c>
      <c r="J227" s="2">
        <v>4</v>
      </c>
      <c r="K227" s="2">
        <v>3</v>
      </c>
      <c r="L227" s="2">
        <v>2</v>
      </c>
      <c r="M227" s="2">
        <v>8</v>
      </c>
      <c r="N227" s="2">
        <v>4</v>
      </c>
      <c r="O227">
        <f>VLOOKUP(A227,'Important Data'!A:I,6, FALSE)</f>
        <v>0</v>
      </c>
    </row>
    <row r="228" spans="1:15">
      <c r="A228" s="2">
        <v>1731</v>
      </c>
      <c r="B228" s="2">
        <v>89</v>
      </c>
      <c r="C228" s="2">
        <v>1139</v>
      </c>
      <c r="D228" s="2">
        <v>92</v>
      </c>
      <c r="E228" s="2">
        <v>1631</v>
      </c>
      <c r="F228" s="2">
        <v>121</v>
      </c>
      <c r="G228" s="2">
        <v>123</v>
      </c>
      <c r="H228" s="2">
        <v>185</v>
      </c>
      <c r="I228" s="2">
        <v>2922</v>
      </c>
      <c r="J228" s="2">
        <v>1</v>
      </c>
      <c r="K228" s="2">
        <v>6</v>
      </c>
      <c r="L228" s="2">
        <v>10</v>
      </c>
      <c r="M228" s="2">
        <v>5</v>
      </c>
      <c r="N228" s="2">
        <v>2</v>
      </c>
      <c r="O228">
        <f>VLOOKUP(A228,'Important Data'!A:I,6, FALSE)</f>
        <v>0</v>
      </c>
    </row>
    <row r="229" spans="1:15">
      <c r="A229" s="2">
        <v>1222</v>
      </c>
      <c r="B229" s="2">
        <v>89</v>
      </c>
      <c r="C229" s="2">
        <v>1458</v>
      </c>
      <c r="D229" s="2">
        <v>54</v>
      </c>
      <c r="E229" s="2">
        <v>1204</v>
      </c>
      <c r="F229" s="2">
        <v>73</v>
      </c>
      <c r="G229" s="2">
        <v>26</v>
      </c>
      <c r="H229" s="2">
        <v>83</v>
      </c>
      <c r="I229" s="2">
        <v>2731</v>
      </c>
      <c r="J229" s="2">
        <v>3</v>
      </c>
      <c r="K229" s="2">
        <v>7</v>
      </c>
      <c r="L229" s="2">
        <v>8</v>
      </c>
      <c r="M229" s="2">
        <v>11</v>
      </c>
      <c r="N229" s="2">
        <v>5</v>
      </c>
      <c r="O229">
        <f>VLOOKUP(A229,'Important Data'!A:I,6, FALSE)</f>
        <v>0</v>
      </c>
    </row>
    <row r="230" spans="1:15">
      <c r="A230" s="2">
        <v>2114</v>
      </c>
      <c r="B230" s="2">
        <v>89</v>
      </c>
      <c r="C230" s="2">
        <v>1555</v>
      </c>
      <c r="D230" s="2">
        <v>91</v>
      </c>
      <c r="E230" s="2">
        <v>1873</v>
      </c>
      <c r="F230" s="2">
        <v>475</v>
      </c>
      <c r="G230" s="2">
        <v>65</v>
      </c>
      <c r="H230" s="2">
        <v>182</v>
      </c>
      <c r="I230" s="2">
        <v>3877</v>
      </c>
      <c r="J230" s="2">
        <v>2</v>
      </c>
      <c r="K230" s="2">
        <v>6</v>
      </c>
      <c r="L230" s="2">
        <v>7</v>
      </c>
      <c r="M230" s="2">
        <v>9</v>
      </c>
      <c r="N230" s="2">
        <v>3</v>
      </c>
      <c r="O230">
        <f>VLOOKUP(A230,'Important Data'!A:I,6, FALSE)</f>
        <v>0</v>
      </c>
    </row>
    <row r="231" spans="1:15">
      <c r="A231" s="2">
        <v>2767</v>
      </c>
      <c r="B231" s="2">
        <v>89</v>
      </c>
      <c r="C231" s="2">
        <v>1628</v>
      </c>
      <c r="D231" s="2">
        <v>49</v>
      </c>
      <c r="E231" s="2">
        <v>776</v>
      </c>
      <c r="F231" s="2">
        <v>335</v>
      </c>
      <c r="G231" s="2">
        <v>55</v>
      </c>
      <c r="H231" s="2">
        <v>222</v>
      </c>
      <c r="I231" s="2">
        <v>2621</v>
      </c>
      <c r="J231" s="2">
        <v>1</v>
      </c>
      <c r="K231" s="2">
        <v>3</v>
      </c>
      <c r="L231" s="2">
        <v>9</v>
      </c>
      <c r="M231" s="2">
        <v>13</v>
      </c>
      <c r="N231" s="2">
        <v>1</v>
      </c>
      <c r="O231">
        <f>VLOOKUP(A231,'Important Data'!A:I,6, FALSE)</f>
        <v>0</v>
      </c>
    </row>
    <row r="232" spans="1:15">
      <c r="A232" s="2">
        <v>3078</v>
      </c>
      <c r="B232" s="2">
        <v>89</v>
      </c>
      <c r="C232" s="2">
        <v>1838</v>
      </c>
      <c r="D232" s="2">
        <v>131</v>
      </c>
      <c r="E232" s="2">
        <v>2144</v>
      </c>
      <c r="F232" s="2">
        <v>113</v>
      </c>
      <c r="G232" s="2">
        <v>175</v>
      </c>
      <c r="H232" s="2">
        <v>42</v>
      </c>
      <c r="I232" s="2">
        <v>4358</v>
      </c>
      <c r="J232" s="2">
        <v>1</v>
      </c>
      <c r="K232" s="2">
        <v>5</v>
      </c>
      <c r="L232" s="2">
        <v>3</v>
      </c>
      <c r="M232" s="2">
        <v>12</v>
      </c>
      <c r="N232" s="2">
        <v>2</v>
      </c>
      <c r="O232">
        <f>VLOOKUP(A232,'Important Data'!A:I,6, FALSE)</f>
        <v>0</v>
      </c>
    </row>
    <row r="233" spans="1:15">
      <c r="A233" s="2">
        <v>3072</v>
      </c>
      <c r="B233" s="2">
        <v>89</v>
      </c>
      <c r="C233" s="2">
        <v>2129</v>
      </c>
      <c r="D233" s="2">
        <v>55</v>
      </c>
      <c r="E233" s="2">
        <v>524</v>
      </c>
      <c r="F233" s="2">
        <v>36</v>
      </c>
      <c r="G233" s="2">
        <v>55</v>
      </c>
      <c r="H233" s="2">
        <v>82</v>
      </c>
      <c r="I233" s="2">
        <v>2718</v>
      </c>
      <c r="J233" s="2">
        <v>2</v>
      </c>
      <c r="K233" s="2">
        <v>8</v>
      </c>
      <c r="L233" s="2">
        <v>4</v>
      </c>
      <c r="M233" s="2">
        <v>6</v>
      </c>
      <c r="N233" s="2">
        <v>3</v>
      </c>
      <c r="O233">
        <f>VLOOKUP(A233,'Important Data'!A:I,6, FALSE)</f>
        <v>0</v>
      </c>
    </row>
    <row r="234" spans="1:15">
      <c r="A234" s="2">
        <v>2854</v>
      </c>
      <c r="B234" s="2">
        <v>89</v>
      </c>
      <c r="C234" s="2">
        <v>2531</v>
      </c>
      <c r="D234" s="2">
        <v>148</v>
      </c>
      <c r="E234" s="2">
        <v>819</v>
      </c>
      <c r="F234" s="2">
        <v>145</v>
      </c>
      <c r="G234" s="2">
        <v>111</v>
      </c>
      <c r="H234" s="2">
        <v>111</v>
      </c>
      <c r="I234" s="2">
        <v>3643</v>
      </c>
      <c r="J234" s="2">
        <v>3</v>
      </c>
      <c r="K234" s="2">
        <v>5</v>
      </c>
      <c r="L234" s="2">
        <v>5</v>
      </c>
      <c r="M234" s="2">
        <v>13</v>
      </c>
      <c r="N234" s="2">
        <v>8</v>
      </c>
      <c r="O234">
        <f>VLOOKUP(A234,'Important Data'!A:I,6, FALSE)</f>
        <v>0</v>
      </c>
    </row>
    <row r="235" spans="1:15">
      <c r="A235" s="2">
        <v>2553</v>
      </c>
      <c r="B235" s="2">
        <v>89</v>
      </c>
      <c r="C235" s="2">
        <v>2787</v>
      </c>
      <c r="D235" s="2">
        <v>0</v>
      </c>
      <c r="E235" s="2">
        <v>1035</v>
      </c>
      <c r="F235" s="2">
        <v>102</v>
      </c>
      <c r="G235" s="2">
        <v>78</v>
      </c>
      <c r="H235" s="2">
        <v>0</v>
      </c>
      <c r="I235" s="2">
        <v>4002</v>
      </c>
      <c r="J235" s="2">
        <v>1</v>
      </c>
      <c r="K235" s="2">
        <v>4</v>
      </c>
      <c r="L235" s="2">
        <v>5</v>
      </c>
      <c r="M235" s="2">
        <v>8</v>
      </c>
      <c r="N235" s="2">
        <v>1</v>
      </c>
      <c r="O235">
        <f>VLOOKUP(A235,'Important Data'!A:I,6, FALSE)</f>
        <v>0</v>
      </c>
    </row>
    <row r="236" spans="1:15">
      <c r="A236" s="2">
        <v>3183</v>
      </c>
      <c r="B236" s="2">
        <v>88</v>
      </c>
      <c r="C236" s="2">
        <v>15</v>
      </c>
      <c r="D236" s="2">
        <v>7</v>
      </c>
      <c r="E236" s="2">
        <v>19</v>
      </c>
      <c r="F236" s="2">
        <v>0</v>
      </c>
      <c r="G236" s="2">
        <v>0</v>
      </c>
      <c r="H236" s="2">
        <v>19</v>
      </c>
      <c r="I236" s="2">
        <v>22</v>
      </c>
      <c r="J236" s="2">
        <v>1</v>
      </c>
      <c r="K236" s="2">
        <v>1</v>
      </c>
      <c r="L236" s="2">
        <v>0</v>
      </c>
      <c r="M236" s="2">
        <v>2</v>
      </c>
      <c r="N236" s="2">
        <v>6</v>
      </c>
      <c r="O236">
        <f>VLOOKUP(A236,'Important Data'!A:I,6, FALSE)</f>
        <v>0</v>
      </c>
    </row>
    <row r="237" spans="1:15">
      <c r="A237" s="2">
        <v>1194</v>
      </c>
      <c r="B237" s="2">
        <v>88</v>
      </c>
      <c r="C237" s="2">
        <v>31</v>
      </c>
      <c r="D237" s="2">
        <v>26</v>
      </c>
      <c r="E237" s="2">
        <v>57</v>
      </c>
      <c r="F237" s="2">
        <v>31</v>
      </c>
      <c r="G237" s="2">
        <v>26</v>
      </c>
      <c r="H237" s="2">
        <v>61</v>
      </c>
      <c r="I237" s="2">
        <v>109</v>
      </c>
      <c r="J237" s="2">
        <v>1</v>
      </c>
      <c r="K237" s="2">
        <v>1</v>
      </c>
      <c r="L237" s="2">
        <v>0</v>
      </c>
      <c r="M237" s="2">
        <v>3</v>
      </c>
      <c r="N237" s="2">
        <v>9</v>
      </c>
      <c r="O237">
        <f>VLOOKUP(A237,'Important Data'!A:I,6, FALSE)</f>
        <v>0</v>
      </c>
    </row>
    <row r="238" spans="1:15">
      <c r="A238" s="2">
        <v>1646</v>
      </c>
      <c r="B238" s="2">
        <v>88</v>
      </c>
      <c r="C238" s="2">
        <v>31</v>
      </c>
      <c r="D238" s="2">
        <v>8</v>
      </c>
      <c r="E238" s="2">
        <v>86</v>
      </c>
      <c r="F238" s="2">
        <v>47</v>
      </c>
      <c r="G238" s="2">
        <v>16</v>
      </c>
      <c r="H238" s="2">
        <v>16</v>
      </c>
      <c r="I238" s="2">
        <v>172</v>
      </c>
      <c r="J238" s="2">
        <v>1</v>
      </c>
      <c r="K238" s="2">
        <v>1</v>
      </c>
      <c r="L238" s="2">
        <v>0</v>
      </c>
      <c r="M238" s="2">
        <v>3</v>
      </c>
      <c r="N238" s="2">
        <v>6</v>
      </c>
      <c r="O238">
        <f>VLOOKUP(A238,'Important Data'!A:I,6, FALSE)</f>
        <v>0</v>
      </c>
    </row>
    <row r="239" spans="1:15">
      <c r="A239" s="2">
        <v>1040</v>
      </c>
      <c r="B239" s="2">
        <v>88</v>
      </c>
      <c r="C239" s="2">
        <v>76</v>
      </c>
      <c r="D239" s="2">
        <v>6</v>
      </c>
      <c r="E239" s="2">
        <v>170</v>
      </c>
      <c r="F239" s="2">
        <v>18</v>
      </c>
      <c r="G239" s="2">
        <v>0</v>
      </c>
      <c r="H239" s="2">
        <v>41</v>
      </c>
      <c r="I239" s="2">
        <v>229</v>
      </c>
      <c r="J239" s="2">
        <v>2</v>
      </c>
      <c r="K239" s="2">
        <v>2</v>
      </c>
      <c r="L239" s="2">
        <v>0</v>
      </c>
      <c r="M239" s="2">
        <v>3</v>
      </c>
      <c r="N239" s="2">
        <v>8</v>
      </c>
      <c r="O239">
        <f>VLOOKUP(A239,'Important Data'!A:I,6, FALSE)</f>
        <v>0</v>
      </c>
    </row>
    <row r="240" spans="1:15">
      <c r="A240" s="2">
        <v>2421</v>
      </c>
      <c r="B240" s="2">
        <v>88</v>
      </c>
      <c r="C240" s="2">
        <v>290</v>
      </c>
      <c r="D240" s="2">
        <v>79</v>
      </c>
      <c r="E240" s="2">
        <v>299</v>
      </c>
      <c r="F240" s="2">
        <v>82</v>
      </c>
      <c r="G240" s="2">
        <v>141</v>
      </c>
      <c r="H240" s="2">
        <v>18</v>
      </c>
      <c r="I240" s="2">
        <v>872</v>
      </c>
      <c r="J240" s="2">
        <v>1</v>
      </c>
      <c r="K240" s="2">
        <v>2</v>
      </c>
      <c r="L240" s="2">
        <v>2</v>
      </c>
      <c r="M240" s="2">
        <v>8</v>
      </c>
      <c r="N240" s="2">
        <v>1</v>
      </c>
      <c r="O240">
        <f>VLOOKUP(A240,'Important Data'!A:I,6, FALSE)</f>
        <v>0</v>
      </c>
    </row>
    <row r="241" spans="1:15">
      <c r="A241" s="2">
        <v>2659</v>
      </c>
      <c r="B241" s="2">
        <v>88</v>
      </c>
      <c r="C241" s="2">
        <v>620</v>
      </c>
      <c r="D241" s="2">
        <v>21</v>
      </c>
      <c r="E241" s="2">
        <v>124</v>
      </c>
      <c r="F241" s="2">
        <v>9</v>
      </c>
      <c r="G241" s="2">
        <v>6</v>
      </c>
      <c r="H241" s="2">
        <v>139</v>
      </c>
      <c r="I241" s="2">
        <v>641</v>
      </c>
      <c r="J241" s="2">
        <v>2</v>
      </c>
      <c r="K241" s="2">
        <v>4</v>
      </c>
      <c r="L241" s="2">
        <v>2</v>
      </c>
      <c r="M241" s="2">
        <v>5</v>
      </c>
      <c r="N241" s="2">
        <v>5</v>
      </c>
      <c r="O241">
        <f>VLOOKUP(A241,'Important Data'!A:I,6, FALSE)</f>
        <v>0</v>
      </c>
    </row>
    <row r="242" spans="1:15">
      <c r="A242" s="2">
        <v>1599</v>
      </c>
      <c r="B242" s="2">
        <v>88</v>
      </c>
      <c r="C242" s="2">
        <v>684</v>
      </c>
      <c r="D242" s="2">
        <v>41</v>
      </c>
      <c r="E242" s="2">
        <v>277</v>
      </c>
      <c r="F242" s="2">
        <v>54</v>
      </c>
      <c r="G242" s="2">
        <v>54</v>
      </c>
      <c r="H242" s="2">
        <v>76</v>
      </c>
      <c r="I242" s="2">
        <v>1034</v>
      </c>
      <c r="J242" s="2">
        <v>5</v>
      </c>
      <c r="K242" s="2">
        <v>6</v>
      </c>
      <c r="L242" s="2">
        <v>2</v>
      </c>
      <c r="M242" s="2">
        <v>5</v>
      </c>
      <c r="N242" s="2">
        <v>7</v>
      </c>
      <c r="O242">
        <f>VLOOKUP(A242,'Important Data'!A:I,6, FALSE)</f>
        <v>0</v>
      </c>
    </row>
    <row r="243" spans="1:15">
      <c r="A243" s="2">
        <v>2320</v>
      </c>
      <c r="B243" s="2">
        <v>88</v>
      </c>
      <c r="C243" s="2">
        <v>821</v>
      </c>
      <c r="D243" s="2">
        <v>0</v>
      </c>
      <c r="E243" s="2">
        <v>63</v>
      </c>
      <c r="F243" s="2">
        <v>12</v>
      </c>
      <c r="G243" s="2">
        <v>18</v>
      </c>
      <c r="H243" s="2">
        <v>45</v>
      </c>
      <c r="I243" s="2">
        <v>869</v>
      </c>
      <c r="J243" s="2">
        <v>1</v>
      </c>
      <c r="K243" s="2">
        <v>5</v>
      </c>
      <c r="L243" s="2">
        <v>1</v>
      </c>
      <c r="M243" s="2">
        <v>6</v>
      </c>
      <c r="N243" s="2">
        <v>6</v>
      </c>
      <c r="O243">
        <f>VLOOKUP(A243,'Important Data'!A:I,6, FALSE)</f>
        <v>0</v>
      </c>
    </row>
    <row r="244" spans="1:15">
      <c r="A244" s="2">
        <v>1274</v>
      </c>
      <c r="B244" s="2">
        <v>88</v>
      </c>
      <c r="C244" s="2">
        <v>845</v>
      </c>
      <c r="D244" s="2">
        <v>83</v>
      </c>
      <c r="E244" s="2">
        <v>717</v>
      </c>
      <c r="F244" s="2">
        <v>163</v>
      </c>
      <c r="G244" s="2">
        <v>338</v>
      </c>
      <c r="H244" s="2">
        <v>400</v>
      </c>
      <c r="I244" s="2">
        <v>1746</v>
      </c>
      <c r="J244" s="2">
        <v>13</v>
      </c>
      <c r="K244" s="2">
        <v>6</v>
      </c>
      <c r="L244" s="2">
        <v>2</v>
      </c>
      <c r="M244" s="2">
        <v>12</v>
      </c>
      <c r="N244" s="2">
        <v>5</v>
      </c>
      <c r="O244">
        <f>VLOOKUP(A244,'Important Data'!A:I,6, FALSE)</f>
        <v>0</v>
      </c>
    </row>
    <row r="245" spans="1:15">
      <c r="A245" s="2">
        <v>1479</v>
      </c>
      <c r="B245" s="2">
        <v>88</v>
      </c>
      <c r="C245" s="2">
        <v>850</v>
      </c>
      <c r="D245" s="2">
        <v>67</v>
      </c>
      <c r="E245" s="2">
        <v>711</v>
      </c>
      <c r="F245" s="2">
        <v>67</v>
      </c>
      <c r="G245" s="2">
        <v>51</v>
      </c>
      <c r="H245" s="2">
        <v>32</v>
      </c>
      <c r="I245" s="2">
        <v>1714</v>
      </c>
      <c r="J245" s="2">
        <v>3</v>
      </c>
      <c r="K245" s="2">
        <v>5</v>
      </c>
      <c r="L245" s="2">
        <v>3</v>
      </c>
      <c r="M245" s="2">
        <v>11</v>
      </c>
      <c r="N245" s="2">
        <v>5</v>
      </c>
      <c r="O245">
        <f>VLOOKUP(A245,'Important Data'!A:I,6, FALSE)</f>
        <v>0</v>
      </c>
    </row>
    <row r="246" spans="1:15">
      <c r="A246" s="2">
        <v>3171</v>
      </c>
      <c r="B246" s="2">
        <v>88</v>
      </c>
      <c r="C246" s="2">
        <v>862</v>
      </c>
      <c r="D246" s="2">
        <v>292</v>
      </c>
      <c r="E246" s="2">
        <v>367</v>
      </c>
      <c r="F246" s="2">
        <v>167</v>
      </c>
      <c r="G246" s="2">
        <v>184</v>
      </c>
      <c r="H246" s="2">
        <v>127</v>
      </c>
      <c r="I246" s="2">
        <v>1745</v>
      </c>
      <c r="J246" s="2">
        <v>2</v>
      </c>
      <c r="K246" s="2">
        <v>5</v>
      </c>
      <c r="L246" s="2">
        <v>5</v>
      </c>
      <c r="M246" s="2">
        <v>11</v>
      </c>
      <c r="N246" s="2">
        <v>2</v>
      </c>
      <c r="O246">
        <f>VLOOKUP(A246,'Important Data'!A:I,6, FALSE)</f>
        <v>0</v>
      </c>
    </row>
    <row r="247" spans="1:15">
      <c r="A247" s="2">
        <v>2483</v>
      </c>
      <c r="B247" s="2">
        <v>88</v>
      </c>
      <c r="C247" s="2">
        <v>1098</v>
      </c>
      <c r="D247" s="2">
        <v>326</v>
      </c>
      <c r="E247" s="2">
        <v>593</v>
      </c>
      <c r="F247" s="2">
        <v>618</v>
      </c>
      <c r="G247" s="2">
        <v>474</v>
      </c>
      <c r="H247" s="2">
        <v>179</v>
      </c>
      <c r="I247" s="2">
        <v>2931</v>
      </c>
      <c r="J247" s="2">
        <v>6</v>
      </c>
      <c r="K247" s="2">
        <v>11</v>
      </c>
      <c r="L247" s="2">
        <v>8</v>
      </c>
      <c r="M247" s="2">
        <v>5</v>
      </c>
      <c r="N247" s="2">
        <v>8</v>
      </c>
      <c r="O247">
        <f>VLOOKUP(A247,'Important Data'!A:I,6, FALSE)</f>
        <v>0</v>
      </c>
    </row>
    <row r="248" spans="1:15">
      <c r="A248" s="2">
        <v>1068</v>
      </c>
      <c r="B248" s="2">
        <v>88</v>
      </c>
      <c r="C248" s="2">
        <v>1497</v>
      </c>
      <c r="D248" s="2">
        <v>16</v>
      </c>
      <c r="E248" s="2">
        <v>172</v>
      </c>
      <c r="F248" s="2">
        <v>0</v>
      </c>
      <c r="G248" s="2">
        <v>16</v>
      </c>
      <c r="H248" s="2">
        <v>50</v>
      </c>
      <c r="I248" s="2">
        <v>1651</v>
      </c>
      <c r="J248" s="2">
        <v>5</v>
      </c>
      <c r="K248" s="2">
        <v>9</v>
      </c>
      <c r="L248" s="2">
        <v>2</v>
      </c>
      <c r="M248" s="2">
        <v>8</v>
      </c>
      <c r="N248" s="2">
        <v>7</v>
      </c>
      <c r="O248">
        <f>VLOOKUP(A248,'Important Data'!A:I,6, FALSE)</f>
        <v>0</v>
      </c>
    </row>
    <row r="249" spans="1:15">
      <c r="A249" s="2">
        <v>2118</v>
      </c>
      <c r="B249" s="2">
        <v>88</v>
      </c>
      <c r="C249" s="2">
        <v>1547</v>
      </c>
      <c r="D249" s="2">
        <v>165</v>
      </c>
      <c r="E249" s="2">
        <v>856</v>
      </c>
      <c r="F249" s="2">
        <v>251</v>
      </c>
      <c r="G249" s="2">
        <v>0</v>
      </c>
      <c r="H249" s="2">
        <v>26</v>
      </c>
      <c r="I249" s="2">
        <v>2793</v>
      </c>
      <c r="J249" s="2">
        <v>1</v>
      </c>
      <c r="K249" s="2">
        <v>4</v>
      </c>
      <c r="L249" s="2">
        <v>6</v>
      </c>
      <c r="M249" s="2">
        <v>9</v>
      </c>
      <c r="N249" s="2">
        <v>1</v>
      </c>
      <c r="O249">
        <f>VLOOKUP(A249,'Important Data'!A:I,6, FALSE)</f>
        <v>0</v>
      </c>
    </row>
    <row r="250" spans="1:15">
      <c r="A250" s="2">
        <v>2329</v>
      </c>
      <c r="B250" s="2">
        <v>88</v>
      </c>
      <c r="C250" s="2">
        <v>1547</v>
      </c>
      <c r="D250" s="2">
        <v>165</v>
      </c>
      <c r="E250" s="2">
        <v>856</v>
      </c>
      <c r="F250" s="2">
        <v>251</v>
      </c>
      <c r="G250" s="2">
        <v>0</v>
      </c>
      <c r="H250" s="2">
        <v>26</v>
      </c>
      <c r="I250" s="2">
        <v>2793</v>
      </c>
      <c r="J250" s="2">
        <v>1</v>
      </c>
      <c r="K250" s="2">
        <v>4</v>
      </c>
      <c r="L250" s="2">
        <v>6</v>
      </c>
      <c r="M250" s="2">
        <v>9</v>
      </c>
      <c r="N250" s="2">
        <v>1</v>
      </c>
      <c r="O250">
        <f>VLOOKUP(A250,'Important Data'!A:I,6, FALSE)</f>
        <v>0</v>
      </c>
    </row>
    <row r="251" spans="1:15">
      <c r="A251" s="2">
        <v>1688</v>
      </c>
      <c r="B251" s="2">
        <v>88</v>
      </c>
      <c r="C251" s="2">
        <v>1780</v>
      </c>
      <c r="D251" s="2">
        <v>20</v>
      </c>
      <c r="E251" s="2">
        <v>139</v>
      </c>
      <c r="F251" s="2">
        <v>53</v>
      </c>
      <c r="G251" s="2">
        <v>20</v>
      </c>
      <c r="H251" s="2">
        <v>99</v>
      </c>
      <c r="I251" s="2">
        <v>1913</v>
      </c>
      <c r="J251" s="2">
        <v>2</v>
      </c>
      <c r="K251" s="2">
        <v>9</v>
      </c>
      <c r="L251" s="2">
        <v>3</v>
      </c>
      <c r="M251" s="2">
        <v>6</v>
      </c>
      <c r="N251" s="2">
        <v>8</v>
      </c>
      <c r="O251">
        <f>VLOOKUP(A251,'Important Data'!A:I,6, FALSE)</f>
        <v>0</v>
      </c>
    </row>
    <row r="252" spans="1:15">
      <c r="A252" s="2">
        <v>2112</v>
      </c>
      <c r="B252" s="2">
        <v>87</v>
      </c>
      <c r="C252" s="2">
        <v>29</v>
      </c>
      <c r="D252" s="2">
        <v>5</v>
      </c>
      <c r="E252" s="2">
        <v>10</v>
      </c>
      <c r="F252" s="2">
        <v>10</v>
      </c>
      <c r="G252" s="2">
        <v>0</v>
      </c>
      <c r="H252" s="2">
        <v>19</v>
      </c>
      <c r="I252" s="2">
        <v>34</v>
      </c>
      <c r="J252" s="2">
        <v>1</v>
      </c>
      <c r="K252" s="2">
        <v>1</v>
      </c>
      <c r="L252" s="2">
        <v>0</v>
      </c>
      <c r="M252" s="2">
        <v>2</v>
      </c>
      <c r="N252" s="2">
        <v>7</v>
      </c>
      <c r="O252">
        <f>VLOOKUP(A252,'Important Data'!A:I,6, FALSE)</f>
        <v>0</v>
      </c>
    </row>
    <row r="253" spans="1:15">
      <c r="A253" s="2">
        <v>1534</v>
      </c>
      <c r="B253" s="2">
        <v>87</v>
      </c>
      <c r="C253" s="2">
        <v>53</v>
      </c>
      <c r="D253" s="2">
        <v>14</v>
      </c>
      <c r="E253" s="2">
        <v>35</v>
      </c>
      <c r="F253" s="2">
        <v>11</v>
      </c>
      <c r="G253" s="2">
        <v>14</v>
      </c>
      <c r="H253" s="2">
        <v>64</v>
      </c>
      <c r="I253" s="2">
        <v>64</v>
      </c>
      <c r="J253" s="2">
        <v>2</v>
      </c>
      <c r="K253" s="2">
        <v>1</v>
      </c>
      <c r="L253" s="2">
        <v>1</v>
      </c>
      <c r="M253" s="2">
        <v>3</v>
      </c>
      <c r="N253" s="2">
        <v>3</v>
      </c>
      <c r="O253">
        <f>VLOOKUP(A253,'Important Data'!A:I,6, FALSE)</f>
        <v>0</v>
      </c>
    </row>
    <row r="254" spans="1:15">
      <c r="A254" s="2">
        <v>1077</v>
      </c>
      <c r="B254" s="2">
        <v>87</v>
      </c>
      <c r="C254" s="2">
        <v>131</v>
      </c>
      <c r="D254" s="2">
        <v>26</v>
      </c>
      <c r="E254" s="2">
        <v>100</v>
      </c>
      <c r="F254" s="2">
        <v>37</v>
      </c>
      <c r="G254" s="2">
        <v>0</v>
      </c>
      <c r="H254" s="2">
        <v>121</v>
      </c>
      <c r="I254" s="2">
        <v>173</v>
      </c>
      <c r="J254" s="2">
        <v>3</v>
      </c>
      <c r="K254" s="2">
        <v>3</v>
      </c>
      <c r="L254" s="2">
        <v>0</v>
      </c>
      <c r="M254" s="2">
        <v>3</v>
      </c>
      <c r="N254" s="2">
        <v>7</v>
      </c>
      <c r="O254">
        <f>VLOOKUP(A254,'Important Data'!A:I,6, FALSE)</f>
        <v>0</v>
      </c>
    </row>
    <row r="255" spans="1:15">
      <c r="A255" s="2">
        <v>2002</v>
      </c>
      <c r="B255" s="2">
        <v>87</v>
      </c>
      <c r="C255" s="2">
        <v>172</v>
      </c>
      <c r="D255" s="2">
        <v>5</v>
      </c>
      <c r="E255" s="2">
        <v>108</v>
      </c>
      <c r="F255" s="2">
        <v>0</v>
      </c>
      <c r="G255" s="2">
        <v>0</v>
      </c>
      <c r="H255" s="2">
        <v>0</v>
      </c>
      <c r="I255" s="2">
        <v>285</v>
      </c>
      <c r="J255" s="2">
        <v>1</v>
      </c>
      <c r="K255" s="2">
        <v>2</v>
      </c>
      <c r="L255" s="2">
        <v>0</v>
      </c>
      <c r="M255" s="2">
        <v>3</v>
      </c>
      <c r="N255" s="2">
        <v>8</v>
      </c>
      <c r="O255">
        <f>VLOOKUP(A255,'Important Data'!A:I,6, FALSE)</f>
        <v>0</v>
      </c>
    </row>
    <row r="256" spans="1:15">
      <c r="A256" s="2">
        <v>1075</v>
      </c>
      <c r="B256" s="2">
        <v>87</v>
      </c>
      <c r="C256" s="2">
        <v>279</v>
      </c>
      <c r="D256" s="2">
        <v>17</v>
      </c>
      <c r="E256" s="2">
        <v>296</v>
      </c>
      <c r="F256" s="2">
        <v>31</v>
      </c>
      <c r="G256" s="2">
        <v>22</v>
      </c>
      <c r="H256" s="2">
        <v>74</v>
      </c>
      <c r="I256" s="2">
        <v>571</v>
      </c>
      <c r="J256" s="2">
        <v>4</v>
      </c>
      <c r="K256" s="2">
        <v>3</v>
      </c>
      <c r="L256" s="2">
        <v>1</v>
      </c>
      <c r="M256" s="2">
        <v>4</v>
      </c>
      <c r="N256" s="2">
        <v>8</v>
      </c>
      <c r="O256">
        <f>VLOOKUP(A256,'Important Data'!A:I,6, FALSE)</f>
        <v>0</v>
      </c>
    </row>
    <row r="257" spans="1:15">
      <c r="A257" s="2">
        <v>2751</v>
      </c>
      <c r="B257" s="2">
        <v>87</v>
      </c>
      <c r="C257" s="2">
        <v>279</v>
      </c>
      <c r="D257" s="2">
        <v>17</v>
      </c>
      <c r="E257" s="2">
        <v>296</v>
      </c>
      <c r="F257" s="2">
        <v>31</v>
      </c>
      <c r="G257" s="2">
        <v>22</v>
      </c>
      <c r="H257" s="2">
        <v>74</v>
      </c>
      <c r="I257" s="2">
        <v>571</v>
      </c>
      <c r="J257" s="2">
        <v>4</v>
      </c>
      <c r="K257" s="2">
        <v>3</v>
      </c>
      <c r="L257" s="2">
        <v>1</v>
      </c>
      <c r="M257" s="2">
        <v>4</v>
      </c>
      <c r="N257" s="2">
        <v>8</v>
      </c>
      <c r="O257">
        <f>VLOOKUP(A257,'Important Data'!A:I,6, FALSE)</f>
        <v>0</v>
      </c>
    </row>
    <row r="258" spans="1:15">
      <c r="A258" s="2">
        <v>1638</v>
      </c>
      <c r="B258" s="2">
        <v>87</v>
      </c>
      <c r="C258" s="2">
        <v>292</v>
      </c>
      <c r="D258" s="2">
        <v>8</v>
      </c>
      <c r="E258" s="2">
        <v>74</v>
      </c>
      <c r="F258" s="2">
        <v>5</v>
      </c>
      <c r="G258" s="2">
        <v>16</v>
      </c>
      <c r="H258" s="2">
        <v>39</v>
      </c>
      <c r="I258" s="2">
        <v>355</v>
      </c>
      <c r="J258" s="2">
        <v>2</v>
      </c>
      <c r="K258" s="2">
        <v>3</v>
      </c>
      <c r="L258" s="2">
        <v>1</v>
      </c>
      <c r="M258" s="2">
        <v>4</v>
      </c>
      <c r="N258" s="2">
        <v>6</v>
      </c>
      <c r="O258">
        <f>VLOOKUP(A258,'Important Data'!A:I,6, FALSE)</f>
        <v>0</v>
      </c>
    </row>
    <row r="259" spans="1:15">
      <c r="A259" s="2">
        <v>2432</v>
      </c>
      <c r="B259" s="2">
        <v>87</v>
      </c>
      <c r="C259" s="2">
        <v>301</v>
      </c>
      <c r="D259" s="2">
        <v>10</v>
      </c>
      <c r="E259" s="2">
        <v>172</v>
      </c>
      <c r="F259" s="2">
        <v>7</v>
      </c>
      <c r="G259" s="2">
        <v>3</v>
      </c>
      <c r="H259" s="2">
        <v>103</v>
      </c>
      <c r="I259" s="2">
        <v>391</v>
      </c>
      <c r="J259" s="2">
        <v>3</v>
      </c>
      <c r="K259" s="2">
        <v>4</v>
      </c>
      <c r="L259" s="2">
        <v>0</v>
      </c>
      <c r="M259" s="2">
        <v>4</v>
      </c>
      <c r="N259" s="2">
        <v>8</v>
      </c>
      <c r="O259">
        <f>VLOOKUP(A259,'Important Data'!A:I,6, FALSE)</f>
        <v>0</v>
      </c>
    </row>
    <row r="260" spans="1:15">
      <c r="A260" s="2">
        <v>1437</v>
      </c>
      <c r="B260" s="2">
        <v>87</v>
      </c>
      <c r="C260" s="2">
        <v>340</v>
      </c>
      <c r="D260" s="2">
        <v>169</v>
      </c>
      <c r="E260" s="2">
        <v>256</v>
      </c>
      <c r="F260" s="2">
        <v>174</v>
      </c>
      <c r="G260" s="2">
        <v>46</v>
      </c>
      <c r="H260" s="2">
        <v>55</v>
      </c>
      <c r="I260" s="2">
        <v>929</v>
      </c>
      <c r="J260" s="2">
        <v>2</v>
      </c>
      <c r="K260" s="2">
        <v>4</v>
      </c>
      <c r="L260" s="2">
        <v>2</v>
      </c>
      <c r="M260" s="2">
        <v>8</v>
      </c>
      <c r="N260" s="2">
        <v>3</v>
      </c>
      <c r="O260">
        <f>VLOOKUP(A260,'Important Data'!A:I,6, FALSE)</f>
        <v>0</v>
      </c>
    </row>
    <row r="261" spans="1:15">
      <c r="A261" s="2">
        <v>1117</v>
      </c>
      <c r="B261" s="2">
        <v>87</v>
      </c>
      <c r="C261" s="2">
        <v>389</v>
      </c>
      <c r="D261" s="2">
        <v>79</v>
      </c>
      <c r="E261" s="2">
        <v>297</v>
      </c>
      <c r="F261" s="2">
        <v>96</v>
      </c>
      <c r="G261" s="2">
        <v>67</v>
      </c>
      <c r="H261" s="2">
        <v>413</v>
      </c>
      <c r="I261" s="2">
        <v>516</v>
      </c>
      <c r="J261" s="2">
        <v>2</v>
      </c>
      <c r="K261" s="2">
        <v>3</v>
      </c>
      <c r="L261" s="2">
        <v>4</v>
      </c>
      <c r="M261" s="2">
        <v>7</v>
      </c>
      <c r="N261" s="2">
        <v>1</v>
      </c>
      <c r="O261">
        <f>VLOOKUP(A261,'Important Data'!A:I,6, FALSE)</f>
        <v>0</v>
      </c>
    </row>
    <row r="262" spans="1:15">
      <c r="A262" s="2">
        <v>1946</v>
      </c>
      <c r="B262" s="2">
        <v>87</v>
      </c>
      <c r="C262" s="2">
        <v>557</v>
      </c>
      <c r="D262" s="2">
        <v>302</v>
      </c>
      <c r="E262" s="2">
        <v>642</v>
      </c>
      <c r="F262" s="2">
        <v>20</v>
      </c>
      <c r="G262" s="2">
        <v>167</v>
      </c>
      <c r="H262" s="2">
        <v>370</v>
      </c>
      <c r="I262" s="2">
        <v>1317</v>
      </c>
      <c r="J262" s="2">
        <v>3</v>
      </c>
      <c r="K262" s="2">
        <v>5</v>
      </c>
      <c r="L262" s="2">
        <v>2</v>
      </c>
      <c r="M262" s="2">
        <v>11</v>
      </c>
      <c r="N262" s="2">
        <v>4</v>
      </c>
      <c r="O262">
        <f>VLOOKUP(A262,'Important Data'!A:I,6, FALSE)</f>
        <v>0</v>
      </c>
    </row>
    <row r="263" spans="1:15">
      <c r="A263" s="2">
        <v>1867</v>
      </c>
      <c r="B263" s="2">
        <v>87</v>
      </c>
      <c r="C263" s="2">
        <v>598</v>
      </c>
      <c r="D263" s="2">
        <v>6</v>
      </c>
      <c r="E263" s="2">
        <v>174</v>
      </c>
      <c r="F263" s="2">
        <v>0</v>
      </c>
      <c r="G263" s="2">
        <v>16</v>
      </c>
      <c r="H263" s="2">
        <v>38</v>
      </c>
      <c r="I263" s="2">
        <v>756</v>
      </c>
      <c r="J263" s="2">
        <v>4</v>
      </c>
      <c r="K263" s="2">
        <v>6</v>
      </c>
      <c r="L263" s="2">
        <v>1</v>
      </c>
      <c r="M263" s="2">
        <v>4</v>
      </c>
      <c r="N263" s="2">
        <v>9</v>
      </c>
      <c r="O263">
        <f>VLOOKUP(A263,'Important Data'!A:I,6, FALSE)</f>
        <v>0</v>
      </c>
    </row>
    <row r="264" spans="1:15">
      <c r="A264" s="2">
        <v>2670</v>
      </c>
      <c r="B264" s="2">
        <v>87</v>
      </c>
      <c r="C264" s="2">
        <v>633</v>
      </c>
      <c r="D264" s="2">
        <v>341</v>
      </c>
      <c r="E264" s="2">
        <v>565</v>
      </c>
      <c r="F264" s="2">
        <v>221</v>
      </c>
      <c r="G264" s="2">
        <v>16</v>
      </c>
      <c r="H264" s="2">
        <v>68</v>
      </c>
      <c r="I264" s="2">
        <v>1708</v>
      </c>
      <c r="J264" s="2">
        <v>2</v>
      </c>
      <c r="K264" s="2">
        <v>3</v>
      </c>
      <c r="L264" s="2">
        <v>3</v>
      </c>
      <c r="M264" s="2">
        <v>13</v>
      </c>
      <c r="N264" s="2">
        <v>2</v>
      </c>
      <c r="O264">
        <f>VLOOKUP(A264,'Important Data'!A:I,6, FALSE)</f>
        <v>0</v>
      </c>
    </row>
    <row r="265" spans="1:15">
      <c r="A265" s="2">
        <v>1653</v>
      </c>
      <c r="B265" s="2">
        <v>87</v>
      </c>
      <c r="C265" s="2">
        <v>879</v>
      </c>
      <c r="D265" s="2">
        <v>24</v>
      </c>
      <c r="E265" s="2">
        <v>328</v>
      </c>
      <c r="F265" s="2">
        <v>51</v>
      </c>
      <c r="G265" s="2">
        <v>38</v>
      </c>
      <c r="H265" s="2">
        <v>223</v>
      </c>
      <c r="I265" s="2">
        <v>1097</v>
      </c>
      <c r="J265" s="2">
        <v>5</v>
      </c>
      <c r="K265" s="2">
        <v>5</v>
      </c>
      <c r="L265" s="2">
        <v>2</v>
      </c>
      <c r="M265" s="2">
        <v>9</v>
      </c>
      <c r="N265" s="2">
        <v>6</v>
      </c>
      <c r="O265">
        <f>VLOOKUP(A265,'Important Data'!A:I,6, FALSE)</f>
        <v>0</v>
      </c>
    </row>
    <row r="266" spans="1:15">
      <c r="A266" s="2">
        <v>1431</v>
      </c>
      <c r="B266" s="2">
        <v>87</v>
      </c>
      <c r="C266" s="2">
        <v>888</v>
      </c>
      <c r="D266" s="2">
        <v>424</v>
      </c>
      <c r="E266" s="2">
        <v>1198</v>
      </c>
      <c r="F266" s="2">
        <v>136</v>
      </c>
      <c r="G266" s="2">
        <v>348</v>
      </c>
      <c r="H266" s="2">
        <v>83</v>
      </c>
      <c r="I266" s="2">
        <v>2911</v>
      </c>
      <c r="J266" s="2">
        <v>1</v>
      </c>
      <c r="K266" s="2">
        <v>4</v>
      </c>
      <c r="L266" s="2">
        <v>5</v>
      </c>
      <c r="M266" s="2">
        <v>7</v>
      </c>
      <c r="N266" s="2">
        <v>1</v>
      </c>
      <c r="O266">
        <f>VLOOKUP(A266,'Important Data'!A:I,6, FALSE)</f>
        <v>0</v>
      </c>
    </row>
    <row r="267" spans="1:15">
      <c r="A267" s="2">
        <v>3194</v>
      </c>
      <c r="B267" s="2">
        <v>87</v>
      </c>
      <c r="C267" s="2">
        <v>1174</v>
      </c>
      <c r="D267" s="2">
        <v>13</v>
      </c>
      <c r="E267" s="2">
        <v>272</v>
      </c>
      <c r="F267" s="2">
        <v>39</v>
      </c>
      <c r="G267" s="2">
        <v>44</v>
      </c>
      <c r="H267" s="2">
        <v>136</v>
      </c>
      <c r="I267" s="2">
        <v>1405</v>
      </c>
      <c r="J267" s="2">
        <v>8</v>
      </c>
      <c r="K267" s="2">
        <v>11</v>
      </c>
      <c r="L267" s="2">
        <v>1</v>
      </c>
      <c r="M267" s="2">
        <v>6</v>
      </c>
      <c r="N267" s="2">
        <v>8</v>
      </c>
      <c r="O267">
        <f>VLOOKUP(A267,'Important Data'!A:I,6, FALSE)</f>
        <v>0</v>
      </c>
    </row>
    <row r="268" spans="1:15">
      <c r="A268" s="2">
        <v>1644</v>
      </c>
      <c r="B268" s="2">
        <v>87</v>
      </c>
      <c r="C268" s="2">
        <v>1208</v>
      </c>
      <c r="D268" s="2">
        <v>144</v>
      </c>
      <c r="E268" s="2">
        <v>578</v>
      </c>
      <c r="F268" s="2">
        <v>282</v>
      </c>
      <c r="G268" s="2">
        <v>266</v>
      </c>
      <c r="H268" s="2">
        <v>410</v>
      </c>
      <c r="I268" s="2">
        <v>2068</v>
      </c>
      <c r="J268" s="2">
        <v>1</v>
      </c>
      <c r="K268" s="2">
        <v>6</v>
      </c>
      <c r="L268" s="2">
        <v>4</v>
      </c>
      <c r="M268" s="2">
        <v>13</v>
      </c>
      <c r="N268" s="2">
        <v>4</v>
      </c>
      <c r="O268">
        <f>VLOOKUP(A268,'Important Data'!A:I,6, FALSE)</f>
        <v>0</v>
      </c>
    </row>
    <row r="269" spans="1:15">
      <c r="A269" s="2">
        <v>1733</v>
      </c>
      <c r="B269" s="2">
        <v>87</v>
      </c>
      <c r="C269" s="2">
        <v>1208</v>
      </c>
      <c r="D269" s="2">
        <v>144</v>
      </c>
      <c r="E269" s="2">
        <v>578</v>
      </c>
      <c r="F269" s="2">
        <v>282</v>
      </c>
      <c r="G269" s="2">
        <v>266</v>
      </c>
      <c r="H269" s="2">
        <v>410</v>
      </c>
      <c r="I269" s="2">
        <v>2068</v>
      </c>
      <c r="J269" s="2">
        <v>1</v>
      </c>
      <c r="K269" s="2">
        <v>6</v>
      </c>
      <c r="L269" s="2">
        <v>4</v>
      </c>
      <c r="M269" s="2">
        <v>13</v>
      </c>
      <c r="N269" s="2">
        <v>4</v>
      </c>
      <c r="O269">
        <f>VLOOKUP(A269,'Important Data'!A:I,6, FALSE)</f>
        <v>0</v>
      </c>
    </row>
    <row r="270" spans="1:15">
      <c r="A270" s="2">
        <v>3209</v>
      </c>
      <c r="B270" s="2">
        <v>87</v>
      </c>
      <c r="C270" s="2">
        <v>1254</v>
      </c>
      <c r="D270" s="2">
        <v>14</v>
      </c>
      <c r="E270" s="2">
        <v>291</v>
      </c>
      <c r="F270" s="2">
        <v>41</v>
      </c>
      <c r="G270" s="2">
        <v>47</v>
      </c>
      <c r="H270" s="2">
        <v>145</v>
      </c>
      <c r="I270" s="2">
        <v>1501</v>
      </c>
      <c r="J270" s="2">
        <v>8</v>
      </c>
      <c r="K270" s="2">
        <v>11</v>
      </c>
      <c r="L270" s="2">
        <v>1</v>
      </c>
      <c r="M270" s="2">
        <v>6</v>
      </c>
      <c r="N270" s="2">
        <v>8</v>
      </c>
      <c r="O270">
        <f>VLOOKUP(A270,'Important Data'!A:I,6, FALSE)</f>
        <v>0</v>
      </c>
    </row>
    <row r="271" spans="1:15">
      <c r="A271" s="2">
        <v>1666</v>
      </c>
      <c r="B271" s="2">
        <v>87</v>
      </c>
      <c r="C271" s="2">
        <v>1424</v>
      </c>
      <c r="D271" s="2">
        <v>81</v>
      </c>
      <c r="E271" s="2">
        <v>1096</v>
      </c>
      <c r="F271" s="2">
        <v>71</v>
      </c>
      <c r="G271" s="2">
        <v>81</v>
      </c>
      <c r="H271" s="2">
        <v>136</v>
      </c>
      <c r="I271" s="2">
        <v>2616</v>
      </c>
      <c r="J271" s="2">
        <v>1</v>
      </c>
      <c r="K271" s="2">
        <v>2</v>
      </c>
      <c r="L271" s="2">
        <v>8</v>
      </c>
      <c r="M271" s="2">
        <v>6</v>
      </c>
      <c r="N271" s="2">
        <v>1</v>
      </c>
      <c r="O271">
        <f>VLOOKUP(A271,'Important Data'!A:I,6, FALSE)</f>
        <v>0</v>
      </c>
    </row>
    <row r="272" spans="1:15">
      <c r="A272" s="2">
        <v>2039</v>
      </c>
      <c r="B272" s="2">
        <v>87</v>
      </c>
      <c r="C272" s="2">
        <v>1505</v>
      </c>
      <c r="D272" s="2">
        <v>67</v>
      </c>
      <c r="E272" s="2">
        <v>1171</v>
      </c>
      <c r="F272" s="2">
        <v>72</v>
      </c>
      <c r="G272" s="2">
        <v>33</v>
      </c>
      <c r="H272" s="2">
        <v>134</v>
      </c>
      <c r="I272" s="2">
        <v>2714</v>
      </c>
      <c r="J272" s="2">
        <v>1</v>
      </c>
      <c r="K272" s="2">
        <v>6</v>
      </c>
      <c r="L272" s="2">
        <v>7</v>
      </c>
      <c r="M272" s="2">
        <v>8</v>
      </c>
      <c r="N272" s="2">
        <v>3</v>
      </c>
      <c r="O272">
        <f>VLOOKUP(A272,'Important Data'!A:I,6, FALSE)</f>
        <v>0</v>
      </c>
    </row>
    <row r="273" spans="1:15">
      <c r="A273" s="2">
        <v>2186</v>
      </c>
      <c r="B273" s="2">
        <v>87</v>
      </c>
      <c r="C273" s="2">
        <v>1611</v>
      </c>
      <c r="D273" s="2">
        <v>39</v>
      </c>
      <c r="E273" s="2">
        <v>252</v>
      </c>
      <c r="F273" s="2">
        <v>24</v>
      </c>
      <c r="G273" s="2">
        <v>18</v>
      </c>
      <c r="H273" s="2">
        <v>86</v>
      </c>
      <c r="I273" s="2">
        <v>1857</v>
      </c>
      <c r="J273" s="2">
        <v>3</v>
      </c>
      <c r="K273" s="2">
        <v>10</v>
      </c>
      <c r="L273" s="2">
        <v>4</v>
      </c>
      <c r="M273" s="2">
        <v>5</v>
      </c>
      <c r="N273" s="2">
        <v>8</v>
      </c>
      <c r="O273">
        <f>VLOOKUP(A273,'Important Data'!A:I,6, FALSE)</f>
        <v>0</v>
      </c>
    </row>
    <row r="274" spans="1:15">
      <c r="A274" s="2">
        <v>1789</v>
      </c>
      <c r="B274" s="2">
        <v>87</v>
      </c>
      <c r="C274" s="2">
        <v>1667</v>
      </c>
      <c r="D274" s="2">
        <v>142</v>
      </c>
      <c r="E274" s="2">
        <v>476</v>
      </c>
      <c r="F274" s="2">
        <v>62</v>
      </c>
      <c r="G274" s="2">
        <v>45</v>
      </c>
      <c r="H274" s="2">
        <v>356</v>
      </c>
      <c r="I274" s="2">
        <v>2036</v>
      </c>
      <c r="J274" s="2">
        <v>7</v>
      </c>
      <c r="K274" s="2">
        <v>3</v>
      </c>
      <c r="L274" s="2">
        <v>2</v>
      </c>
      <c r="M274" s="2">
        <v>8</v>
      </c>
      <c r="N274" s="2">
        <v>8</v>
      </c>
      <c r="O274">
        <f>VLOOKUP(A274,'Important Data'!A:I,6, FALSE)</f>
        <v>0</v>
      </c>
    </row>
    <row r="275" spans="1:15">
      <c r="A275" s="2">
        <v>1344</v>
      </c>
      <c r="B275" s="2">
        <v>87</v>
      </c>
      <c r="C275" s="2">
        <v>1672</v>
      </c>
      <c r="D275" s="2">
        <v>370</v>
      </c>
      <c r="E275" s="2">
        <v>1858</v>
      </c>
      <c r="F275" s="2">
        <v>482</v>
      </c>
      <c r="G275" s="2">
        <v>370</v>
      </c>
      <c r="H275" s="2">
        <v>139</v>
      </c>
      <c r="I275" s="2">
        <v>4614</v>
      </c>
      <c r="J275" s="2">
        <v>1</v>
      </c>
      <c r="K275" s="2">
        <v>4</v>
      </c>
      <c r="L275" s="2">
        <v>7</v>
      </c>
      <c r="M275" s="2">
        <v>10</v>
      </c>
      <c r="N275" s="2">
        <v>2</v>
      </c>
      <c r="O275">
        <f>VLOOKUP(A275,'Important Data'!A:I,6, FALSE)</f>
        <v>0</v>
      </c>
    </row>
    <row r="276" spans="1:15">
      <c r="A276" s="2">
        <v>2866</v>
      </c>
      <c r="B276" s="2">
        <v>87</v>
      </c>
      <c r="C276" s="2">
        <v>2039</v>
      </c>
      <c r="D276" s="2">
        <v>326</v>
      </c>
      <c r="E276" s="2">
        <v>1304</v>
      </c>
      <c r="F276" s="2">
        <v>211</v>
      </c>
      <c r="G276" s="2">
        <v>202</v>
      </c>
      <c r="H276" s="2">
        <v>326</v>
      </c>
      <c r="I276" s="2">
        <v>3757</v>
      </c>
      <c r="J276" s="2">
        <v>1</v>
      </c>
      <c r="K276" s="2">
        <v>4</v>
      </c>
      <c r="L276" s="2">
        <v>7</v>
      </c>
      <c r="M276" s="2">
        <v>8</v>
      </c>
      <c r="N276" s="2">
        <v>1</v>
      </c>
      <c r="O276">
        <f>VLOOKUP(A276,'Important Data'!A:I,6, FALSE)</f>
        <v>0</v>
      </c>
    </row>
    <row r="277" spans="1:15">
      <c r="A277" s="2">
        <v>2776</v>
      </c>
      <c r="B277" s="2">
        <v>87</v>
      </c>
      <c r="C277" s="2">
        <v>2490</v>
      </c>
      <c r="D277" s="2">
        <v>0</v>
      </c>
      <c r="E277" s="2">
        <v>1460</v>
      </c>
      <c r="F277" s="2">
        <v>337</v>
      </c>
      <c r="G277" s="2">
        <v>86</v>
      </c>
      <c r="H277" s="2">
        <v>86</v>
      </c>
      <c r="I277" s="2">
        <v>4287</v>
      </c>
      <c r="J277" s="2">
        <v>1</v>
      </c>
      <c r="K277" s="2">
        <v>10</v>
      </c>
      <c r="L277" s="2">
        <v>5</v>
      </c>
      <c r="M277" s="2">
        <v>13</v>
      </c>
      <c r="N277" s="2">
        <v>6</v>
      </c>
      <c r="O277">
        <f>VLOOKUP(A277,'Important Data'!A:I,6, FALSE)</f>
        <v>0</v>
      </c>
    </row>
    <row r="278" spans="1:15">
      <c r="A278" s="2">
        <v>1019</v>
      </c>
      <c r="B278" s="2">
        <v>86</v>
      </c>
      <c r="C278" s="2">
        <v>16</v>
      </c>
      <c r="D278" s="2">
        <v>67</v>
      </c>
      <c r="E278" s="2">
        <v>75</v>
      </c>
      <c r="F278" s="2">
        <v>119</v>
      </c>
      <c r="G278" s="2">
        <v>95</v>
      </c>
      <c r="H278" s="2">
        <v>154</v>
      </c>
      <c r="I278" s="2">
        <v>218</v>
      </c>
      <c r="J278" s="2">
        <v>2</v>
      </c>
      <c r="K278" s="2">
        <v>2</v>
      </c>
      <c r="L278" s="2">
        <v>1</v>
      </c>
      <c r="M278" s="2">
        <v>3</v>
      </c>
      <c r="N278" s="2">
        <v>6</v>
      </c>
      <c r="O278">
        <f>VLOOKUP(A278,'Important Data'!A:I,6, FALSE)</f>
        <v>0</v>
      </c>
    </row>
    <row r="279" spans="1:15">
      <c r="A279" s="2">
        <v>2626</v>
      </c>
      <c r="B279" s="2">
        <v>86</v>
      </c>
      <c r="C279" s="2">
        <v>16</v>
      </c>
      <c r="D279" s="2">
        <v>5</v>
      </c>
      <c r="E279" s="2">
        <v>44</v>
      </c>
      <c r="F279" s="2">
        <v>125</v>
      </c>
      <c r="G279" s="2">
        <v>11</v>
      </c>
      <c r="H279" s="2">
        <v>98</v>
      </c>
      <c r="I279" s="2">
        <v>104</v>
      </c>
      <c r="J279" s="2">
        <v>3</v>
      </c>
      <c r="K279" s="2">
        <v>2</v>
      </c>
      <c r="L279" s="2">
        <v>1</v>
      </c>
      <c r="M279" s="2">
        <v>3</v>
      </c>
      <c r="N279" s="2">
        <v>3</v>
      </c>
      <c r="O279">
        <f>VLOOKUP(A279,'Important Data'!A:I,6, FALSE)</f>
        <v>0</v>
      </c>
    </row>
    <row r="280" spans="1:15">
      <c r="A280" s="2">
        <v>1297</v>
      </c>
      <c r="B280" s="2">
        <v>86</v>
      </c>
      <c r="C280" s="2">
        <v>27</v>
      </c>
      <c r="D280" s="2">
        <v>45</v>
      </c>
      <c r="E280" s="2">
        <v>125</v>
      </c>
      <c r="F280" s="2">
        <v>18</v>
      </c>
      <c r="G280" s="2">
        <v>107</v>
      </c>
      <c r="H280" s="2">
        <v>152</v>
      </c>
      <c r="I280" s="2">
        <v>170</v>
      </c>
      <c r="J280" s="2">
        <v>4</v>
      </c>
      <c r="K280" s="2">
        <v>3</v>
      </c>
      <c r="L280" s="2">
        <v>1</v>
      </c>
      <c r="M280" s="2">
        <v>3</v>
      </c>
      <c r="N280" s="2">
        <v>6</v>
      </c>
      <c r="O280">
        <f>VLOOKUP(A280,'Important Data'!A:I,6, FALSE)</f>
        <v>0</v>
      </c>
    </row>
    <row r="281" spans="1:15">
      <c r="A281" s="2">
        <v>1756</v>
      </c>
      <c r="B281" s="2">
        <v>86</v>
      </c>
      <c r="C281" s="2">
        <v>44</v>
      </c>
      <c r="D281" s="2">
        <v>0</v>
      </c>
      <c r="E281" s="2">
        <v>10</v>
      </c>
      <c r="F281" s="2">
        <v>0</v>
      </c>
      <c r="G281" s="2">
        <v>0</v>
      </c>
      <c r="H281" s="2">
        <v>0</v>
      </c>
      <c r="I281" s="2">
        <v>55</v>
      </c>
      <c r="J281" s="2">
        <v>1</v>
      </c>
      <c r="K281" s="2">
        <v>1</v>
      </c>
      <c r="L281" s="2">
        <v>0</v>
      </c>
      <c r="M281" s="2">
        <v>2</v>
      </c>
      <c r="N281" s="2">
        <v>7</v>
      </c>
      <c r="O281">
        <f>VLOOKUP(A281,'Important Data'!A:I,6, FALSE)</f>
        <v>0</v>
      </c>
    </row>
    <row r="282" spans="1:15">
      <c r="A282" s="2">
        <v>2306</v>
      </c>
      <c r="B282" s="2">
        <v>86</v>
      </c>
      <c r="C282" s="2">
        <v>50</v>
      </c>
      <c r="D282" s="2">
        <v>35</v>
      </c>
      <c r="E282" s="2">
        <v>126</v>
      </c>
      <c r="F282" s="2">
        <v>30</v>
      </c>
      <c r="G282" s="2">
        <v>15</v>
      </c>
      <c r="H282" s="2">
        <v>35</v>
      </c>
      <c r="I282" s="2">
        <v>222</v>
      </c>
      <c r="J282" s="2">
        <v>1</v>
      </c>
      <c r="K282" s="2">
        <v>3</v>
      </c>
      <c r="L282" s="2">
        <v>0</v>
      </c>
      <c r="M282" s="2">
        <v>3</v>
      </c>
      <c r="N282" s="2">
        <v>7</v>
      </c>
      <c r="O282">
        <f>VLOOKUP(A282,'Important Data'!A:I,6, FALSE)</f>
        <v>0</v>
      </c>
    </row>
    <row r="283" spans="1:15">
      <c r="A283" s="2">
        <v>2969</v>
      </c>
      <c r="B283" s="2">
        <v>86</v>
      </c>
      <c r="C283" s="2">
        <v>50</v>
      </c>
      <c r="D283" s="2">
        <v>17</v>
      </c>
      <c r="E283" s="2">
        <v>75</v>
      </c>
      <c r="F283" s="2">
        <v>17</v>
      </c>
      <c r="G283" s="2">
        <v>8</v>
      </c>
      <c r="H283" s="2">
        <v>42</v>
      </c>
      <c r="I283" s="2">
        <v>125</v>
      </c>
      <c r="J283" s="2">
        <v>2</v>
      </c>
      <c r="K283" s="2">
        <v>1</v>
      </c>
      <c r="L283" s="2">
        <v>0</v>
      </c>
      <c r="M283" s="2">
        <v>3</v>
      </c>
      <c r="N283" s="2">
        <v>8</v>
      </c>
      <c r="O283">
        <f>VLOOKUP(A283,'Important Data'!A:I,6, FALSE)</f>
        <v>0</v>
      </c>
    </row>
    <row r="284" spans="1:15">
      <c r="A284" s="2">
        <v>1925</v>
      </c>
      <c r="B284" s="2">
        <v>86</v>
      </c>
      <c r="C284" s="2">
        <v>54</v>
      </c>
      <c r="D284" s="2">
        <v>54</v>
      </c>
      <c r="E284" s="2">
        <v>108</v>
      </c>
      <c r="F284" s="2">
        <v>54</v>
      </c>
      <c r="G284" s="2">
        <v>123</v>
      </c>
      <c r="H284" s="2">
        <v>116</v>
      </c>
      <c r="I284" s="2">
        <v>278</v>
      </c>
      <c r="J284" s="2">
        <v>3</v>
      </c>
      <c r="K284" s="2">
        <v>2</v>
      </c>
      <c r="L284" s="2">
        <v>1</v>
      </c>
      <c r="M284" s="2">
        <v>3</v>
      </c>
      <c r="N284" s="2">
        <v>7</v>
      </c>
      <c r="O284">
        <f>VLOOKUP(A284,'Important Data'!A:I,6, FALSE)</f>
        <v>0</v>
      </c>
    </row>
    <row r="285" spans="1:15">
      <c r="A285" s="2">
        <v>2167</v>
      </c>
      <c r="B285" s="2">
        <v>86</v>
      </c>
      <c r="C285" s="2">
        <v>78</v>
      </c>
      <c r="D285" s="2">
        <v>7</v>
      </c>
      <c r="E285" s="2">
        <v>65</v>
      </c>
      <c r="F285" s="2">
        <v>7</v>
      </c>
      <c r="G285" s="2">
        <v>7</v>
      </c>
      <c r="H285" s="2">
        <v>33</v>
      </c>
      <c r="I285" s="2">
        <v>130</v>
      </c>
      <c r="J285" s="2">
        <v>2</v>
      </c>
      <c r="K285" s="2">
        <v>1</v>
      </c>
      <c r="L285" s="2">
        <v>0</v>
      </c>
      <c r="M285" s="2">
        <v>4</v>
      </c>
      <c r="N285" s="2">
        <v>4</v>
      </c>
      <c r="O285">
        <f>VLOOKUP(A285,'Important Data'!A:I,6, FALSE)</f>
        <v>0</v>
      </c>
    </row>
    <row r="286" spans="1:15">
      <c r="A286" s="2">
        <v>2212</v>
      </c>
      <c r="B286" s="2">
        <v>86</v>
      </c>
      <c r="C286" s="2">
        <v>83</v>
      </c>
      <c r="D286" s="2">
        <v>0</v>
      </c>
      <c r="E286" s="2">
        <v>40</v>
      </c>
      <c r="F286" s="2">
        <v>7</v>
      </c>
      <c r="G286" s="2">
        <v>4</v>
      </c>
      <c r="H286" s="2">
        <v>11</v>
      </c>
      <c r="I286" s="2">
        <v>123</v>
      </c>
      <c r="J286" s="2">
        <v>1</v>
      </c>
      <c r="K286" s="2">
        <v>1</v>
      </c>
      <c r="L286" s="2">
        <v>0</v>
      </c>
      <c r="M286" s="2">
        <v>3</v>
      </c>
      <c r="N286" s="2">
        <v>5</v>
      </c>
      <c r="O286">
        <f>VLOOKUP(A286,'Important Data'!A:I,6, FALSE)</f>
        <v>0</v>
      </c>
    </row>
    <row r="287" spans="1:15">
      <c r="A287" s="2">
        <v>2470</v>
      </c>
      <c r="B287" s="2">
        <v>86</v>
      </c>
      <c r="C287" s="2">
        <v>84</v>
      </c>
      <c r="D287" s="2">
        <v>11</v>
      </c>
      <c r="E287" s="2">
        <v>114</v>
      </c>
      <c r="F287" s="2">
        <v>0</v>
      </c>
      <c r="G287" s="2">
        <v>19</v>
      </c>
      <c r="H287" s="2">
        <v>57</v>
      </c>
      <c r="I287" s="2">
        <v>171</v>
      </c>
      <c r="J287" s="2">
        <v>2</v>
      </c>
      <c r="K287" s="2">
        <v>2</v>
      </c>
      <c r="L287" s="2">
        <v>0</v>
      </c>
      <c r="M287" s="2">
        <v>4</v>
      </c>
      <c r="N287" s="2">
        <v>6</v>
      </c>
      <c r="O287">
        <f>VLOOKUP(A287,'Important Data'!A:I,6, FALSE)</f>
        <v>0</v>
      </c>
    </row>
    <row r="288" spans="1:15">
      <c r="A288" s="2">
        <v>1301</v>
      </c>
      <c r="B288" s="2">
        <v>86</v>
      </c>
      <c r="C288" s="2">
        <v>107</v>
      </c>
      <c r="D288" s="2">
        <v>0</v>
      </c>
      <c r="E288" s="2">
        <v>31</v>
      </c>
      <c r="F288" s="2">
        <v>0</v>
      </c>
      <c r="G288" s="2">
        <v>0</v>
      </c>
      <c r="H288" s="2">
        <v>4</v>
      </c>
      <c r="I288" s="2">
        <v>134</v>
      </c>
      <c r="J288" s="2">
        <v>2</v>
      </c>
      <c r="K288" s="2">
        <v>2</v>
      </c>
      <c r="L288" s="2">
        <v>0</v>
      </c>
      <c r="M288" s="2">
        <v>3</v>
      </c>
      <c r="N288" s="2">
        <v>5</v>
      </c>
      <c r="O288">
        <f>VLOOKUP(A288,'Important Data'!A:I,6, FALSE)</f>
        <v>0</v>
      </c>
    </row>
    <row r="289" spans="1:15">
      <c r="A289" s="2">
        <v>1359</v>
      </c>
      <c r="B289" s="2">
        <v>86</v>
      </c>
      <c r="C289" s="2">
        <v>181</v>
      </c>
      <c r="D289" s="2">
        <v>0</v>
      </c>
      <c r="E289" s="2">
        <v>86</v>
      </c>
      <c r="F289" s="2">
        <v>0</v>
      </c>
      <c r="G289" s="2">
        <v>0</v>
      </c>
      <c r="H289" s="2">
        <v>114</v>
      </c>
      <c r="I289" s="2">
        <v>152</v>
      </c>
      <c r="J289" s="2">
        <v>4</v>
      </c>
      <c r="K289" s="2">
        <v>3</v>
      </c>
      <c r="L289" s="2">
        <v>2</v>
      </c>
      <c r="M289" s="2">
        <v>2</v>
      </c>
      <c r="N289" s="2">
        <v>8</v>
      </c>
      <c r="O289">
        <f>VLOOKUP(A289,'Important Data'!A:I,6, FALSE)</f>
        <v>0</v>
      </c>
    </row>
    <row r="290" spans="1:15">
      <c r="A290" s="2">
        <v>2487</v>
      </c>
      <c r="B290" s="2">
        <v>86</v>
      </c>
      <c r="C290" s="2">
        <v>181</v>
      </c>
      <c r="D290" s="2">
        <v>0</v>
      </c>
      <c r="E290" s="2">
        <v>86</v>
      </c>
      <c r="F290" s="2">
        <v>0</v>
      </c>
      <c r="G290" s="2">
        <v>0</v>
      </c>
      <c r="H290" s="2">
        <v>114</v>
      </c>
      <c r="I290" s="2">
        <v>152</v>
      </c>
      <c r="J290" s="2">
        <v>4</v>
      </c>
      <c r="K290" s="2">
        <v>3</v>
      </c>
      <c r="L290" s="2">
        <v>2</v>
      </c>
      <c r="M290" s="2">
        <v>2</v>
      </c>
      <c r="N290" s="2">
        <v>8</v>
      </c>
      <c r="O290">
        <f>VLOOKUP(A290,'Important Data'!A:I,6, FALSE)</f>
        <v>0</v>
      </c>
    </row>
    <row r="291" spans="1:15">
      <c r="A291" s="2">
        <v>2509</v>
      </c>
      <c r="B291" s="2">
        <v>86</v>
      </c>
      <c r="C291" s="2">
        <v>181</v>
      </c>
      <c r="D291" s="2">
        <v>0</v>
      </c>
      <c r="E291" s="2">
        <v>86</v>
      </c>
      <c r="F291" s="2">
        <v>0</v>
      </c>
      <c r="G291" s="2">
        <v>0</v>
      </c>
      <c r="H291" s="2">
        <v>114</v>
      </c>
      <c r="I291" s="2">
        <v>152</v>
      </c>
      <c r="J291" s="2">
        <v>4</v>
      </c>
      <c r="K291" s="2">
        <v>3</v>
      </c>
      <c r="L291" s="2">
        <v>2</v>
      </c>
      <c r="M291" s="2">
        <v>2</v>
      </c>
      <c r="N291" s="2">
        <v>8</v>
      </c>
      <c r="O291">
        <f>VLOOKUP(A291,'Important Data'!A:I,6, FALSE)</f>
        <v>0</v>
      </c>
    </row>
    <row r="292" spans="1:15">
      <c r="A292" s="2">
        <v>1740</v>
      </c>
      <c r="B292" s="2">
        <v>86</v>
      </c>
      <c r="C292" s="2">
        <v>272</v>
      </c>
      <c r="D292" s="2">
        <v>0</v>
      </c>
      <c r="E292" s="2">
        <v>25</v>
      </c>
      <c r="F292" s="2">
        <v>0</v>
      </c>
      <c r="G292" s="2">
        <v>0</v>
      </c>
      <c r="H292" s="2">
        <v>57</v>
      </c>
      <c r="I292" s="2">
        <v>240</v>
      </c>
      <c r="J292" s="2">
        <v>1</v>
      </c>
      <c r="K292" s="2">
        <v>3</v>
      </c>
      <c r="L292" s="2">
        <v>2</v>
      </c>
      <c r="M292" s="2">
        <v>2</v>
      </c>
      <c r="N292" s="2">
        <v>5</v>
      </c>
      <c r="O292">
        <f>VLOOKUP(A292,'Important Data'!A:I,6, FALSE)</f>
        <v>0</v>
      </c>
    </row>
    <row r="293" spans="1:15">
      <c r="A293" s="2">
        <v>1377</v>
      </c>
      <c r="B293" s="2">
        <v>86</v>
      </c>
      <c r="C293" s="2">
        <v>302</v>
      </c>
      <c r="D293" s="2">
        <v>27</v>
      </c>
      <c r="E293" s="2">
        <v>187</v>
      </c>
      <c r="F293" s="2">
        <v>6</v>
      </c>
      <c r="G293" s="2">
        <v>27</v>
      </c>
      <c r="H293" s="2">
        <v>71</v>
      </c>
      <c r="I293" s="2">
        <v>477</v>
      </c>
      <c r="J293" s="2">
        <v>1</v>
      </c>
      <c r="K293" s="2">
        <v>4</v>
      </c>
      <c r="L293" s="2">
        <v>1</v>
      </c>
      <c r="M293" s="2">
        <v>4</v>
      </c>
      <c r="N293" s="2">
        <v>6</v>
      </c>
      <c r="O293">
        <f>VLOOKUP(A293,'Important Data'!A:I,6, FALSE)</f>
        <v>0</v>
      </c>
    </row>
    <row r="294" spans="1:15">
      <c r="A294" s="2">
        <v>2746</v>
      </c>
      <c r="B294" s="2">
        <v>86</v>
      </c>
      <c r="C294" s="2">
        <v>302</v>
      </c>
      <c r="D294" s="2">
        <v>27</v>
      </c>
      <c r="E294" s="2">
        <v>187</v>
      </c>
      <c r="F294" s="2">
        <v>6</v>
      </c>
      <c r="G294" s="2">
        <v>27</v>
      </c>
      <c r="H294" s="2">
        <v>71</v>
      </c>
      <c r="I294" s="2">
        <v>477</v>
      </c>
      <c r="J294" s="2">
        <v>1</v>
      </c>
      <c r="K294" s="2">
        <v>4</v>
      </c>
      <c r="L294" s="2">
        <v>1</v>
      </c>
      <c r="M294" s="2">
        <v>4</v>
      </c>
      <c r="N294" s="2">
        <v>6</v>
      </c>
      <c r="O294">
        <f>VLOOKUP(A294,'Important Data'!A:I,6, FALSE)</f>
        <v>0</v>
      </c>
    </row>
    <row r="295" spans="1:15">
      <c r="A295" s="2">
        <v>1641</v>
      </c>
      <c r="B295" s="2">
        <v>86</v>
      </c>
      <c r="C295" s="2">
        <v>314</v>
      </c>
      <c r="D295" s="2">
        <v>3</v>
      </c>
      <c r="E295" s="2">
        <v>122</v>
      </c>
      <c r="F295" s="2">
        <v>19</v>
      </c>
      <c r="G295" s="2">
        <v>3</v>
      </c>
      <c r="H295" s="2">
        <v>239</v>
      </c>
      <c r="I295" s="2">
        <v>223</v>
      </c>
      <c r="J295" s="2">
        <v>4</v>
      </c>
      <c r="K295" s="2">
        <v>3</v>
      </c>
      <c r="L295" s="2">
        <v>2</v>
      </c>
      <c r="M295" s="2">
        <v>3</v>
      </c>
      <c r="N295" s="2">
        <v>6</v>
      </c>
      <c r="O295">
        <f>VLOOKUP(A295,'Important Data'!A:I,6, FALSE)</f>
        <v>0</v>
      </c>
    </row>
    <row r="296" spans="1:15">
      <c r="A296" s="2">
        <v>3092</v>
      </c>
      <c r="B296" s="2">
        <v>86</v>
      </c>
      <c r="C296" s="2">
        <v>507</v>
      </c>
      <c r="D296" s="2">
        <v>207</v>
      </c>
      <c r="E296" s="2">
        <v>282</v>
      </c>
      <c r="F296" s="2">
        <v>391</v>
      </c>
      <c r="G296" s="2">
        <v>60</v>
      </c>
      <c r="H296" s="2">
        <v>659</v>
      </c>
      <c r="I296" s="2">
        <v>789</v>
      </c>
      <c r="J296" s="2">
        <v>4</v>
      </c>
      <c r="K296" s="2">
        <v>5</v>
      </c>
      <c r="L296" s="2">
        <v>2</v>
      </c>
      <c r="M296" s="2">
        <v>12</v>
      </c>
      <c r="N296" s="2">
        <v>5</v>
      </c>
      <c r="O296">
        <f>VLOOKUP(A296,'Important Data'!A:I,6, FALSE)</f>
        <v>0</v>
      </c>
    </row>
    <row r="297" spans="1:15">
      <c r="A297" s="2">
        <v>2864</v>
      </c>
      <c r="B297" s="2">
        <v>86</v>
      </c>
      <c r="C297" s="2">
        <v>591</v>
      </c>
      <c r="D297" s="2">
        <v>34</v>
      </c>
      <c r="E297" s="2">
        <v>371</v>
      </c>
      <c r="F297" s="2">
        <v>182</v>
      </c>
      <c r="G297" s="2">
        <v>20</v>
      </c>
      <c r="H297" s="2">
        <v>91</v>
      </c>
      <c r="I297" s="2">
        <v>1107</v>
      </c>
      <c r="J297" s="2">
        <v>2</v>
      </c>
      <c r="K297" s="2">
        <v>6</v>
      </c>
      <c r="L297" s="2">
        <v>3</v>
      </c>
      <c r="M297" s="2">
        <v>4</v>
      </c>
      <c r="N297" s="2">
        <v>6</v>
      </c>
      <c r="O297">
        <f>VLOOKUP(A297,'Important Data'!A:I,6, FALSE)</f>
        <v>0</v>
      </c>
    </row>
    <row r="298" spans="1:15">
      <c r="A298" s="2">
        <v>1452</v>
      </c>
      <c r="B298" s="2">
        <v>86</v>
      </c>
      <c r="C298" s="2">
        <v>958</v>
      </c>
      <c r="D298" s="2">
        <v>120</v>
      </c>
      <c r="E298" s="2">
        <v>363</v>
      </c>
      <c r="F298" s="2">
        <v>80</v>
      </c>
      <c r="G298" s="2">
        <v>14</v>
      </c>
      <c r="H298" s="2">
        <v>14</v>
      </c>
      <c r="I298" s="2">
        <v>1521</v>
      </c>
      <c r="J298" s="2">
        <v>3</v>
      </c>
      <c r="K298" s="2">
        <v>7</v>
      </c>
      <c r="L298" s="2">
        <v>2</v>
      </c>
      <c r="M298" s="2">
        <v>8</v>
      </c>
      <c r="N298" s="2">
        <v>6</v>
      </c>
      <c r="O298">
        <f>VLOOKUP(A298,'Important Data'!A:I,6, FALSE)</f>
        <v>0</v>
      </c>
    </row>
    <row r="299" spans="1:15">
      <c r="A299" s="2">
        <v>2818</v>
      </c>
      <c r="B299" s="2">
        <v>86</v>
      </c>
      <c r="C299" s="2">
        <v>960</v>
      </c>
      <c r="D299" s="2">
        <v>163</v>
      </c>
      <c r="E299" s="2">
        <v>1007</v>
      </c>
      <c r="F299" s="2">
        <v>91</v>
      </c>
      <c r="G299" s="2">
        <v>141</v>
      </c>
      <c r="H299" s="2">
        <v>210</v>
      </c>
      <c r="I299" s="2">
        <v>2152</v>
      </c>
      <c r="J299" s="2">
        <v>1</v>
      </c>
      <c r="K299" s="2">
        <v>4</v>
      </c>
      <c r="L299" s="2">
        <v>4</v>
      </c>
      <c r="M299" s="2">
        <v>6</v>
      </c>
      <c r="N299" s="2">
        <v>2</v>
      </c>
      <c r="O299">
        <f>VLOOKUP(A299,'Important Data'!A:I,6, FALSE)</f>
        <v>0</v>
      </c>
    </row>
    <row r="300" spans="1:15">
      <c r="A300" s="2">
        <v>1761</v>
      </c>
      <c r="B300" s="2">
        <v>86</v>
      </c>
      <c r="C300" s="2">
        <v>988</v>
      </c>
      <c r="D300" s="2">
        <v>29</v>
      </c>
      <c r="E300" s="2">
        <v>1310</v>
      </c>
      <c r="F300" s="2">
        <v>187</v>
      </c>
      <c r="G300" s="2">
        <v>437</v>
      </c>
      <c r="H300" s="2">
        <v>0</v>
      </c>
      <c r="I300" s="2">
        <v>2951</v>
      </c>
      <c r="J300" s="2">
        <v>1</v>
      </c>
      <c r="K300" s="2">
        <v>4</v>
      </c>
      <c r="L300" s="2">
        <v>4</v>
      </c>
      <c r="M300" s="2">
        <v>10</v>
      </c>
      <c r="N300" s="2">
        <v>1</v>
      </c>
      <c r="O300">
        <f>VLOOKUP(A300,'Important Data'!A:I,6, FALSE)</f>
        <v>0</v>
      </c>
    </row>
    <row r="301" spans="1:15">
      <c r="A301" s="2">
        <v>2674</v>
      </c>
      <c r="B301" s="2">
        <v>86</v>
      </c>
      <c r="C301" s="2">
        <v>1442</v>
      </c>
      <c r="D301" s="2">
        <v>214</v>
      </c>
      <c r="E301" s="2">
        <v>1226</v>
      </c>
      <c r="F301" s="2">
        <v>608</v>
      </c>
      <c r="G301" s="2">
        <v>252</v>
      </c>
      <c r="H301" s="2">
        <v>252</v>
      </c>
      <c r="I301" s="2">
        <v>3490</v>
      </c>
      <c r="J301" s="2">
        <v>2</v>
      </c>
      <c r="K301" s="2">
        <v>9</v>
      </c>
      <c r="L301" s="2">
        <v>6</v>
      </c>
      <c r="M301" s="2">
        <v>8</v>
      </c>
      <c r="N301" s="2">
        <v>5</v>
      </c>
      <c r="O301">
        <f>VLOOKUP(A301,'Important Data'!A:I,6, FALSE)</f>
        <v>0</v>
      </c>
    </row>
    <row r="302" spans="1:15">
      <c r="A302" s="2">
        <v>1262</v>
      </c>
      <c r="B302" s="2">
        <v>86</v>
      </c>
      <c r="C302" s="2">
        <v>1567</v>
      </c>
      <c r="D302" s="2">
        <v>18</v>
      </c>
      <c r="E302" s="2">
        <v>248</v>
      </c>
      <c r="F302" s="2">
        <v>25</v>
      </c>
      <c r="G302" s="2">
        <v>55</v>
      </c>
      <c r="H302" s="2">
        <v>18</v>
      </c>
      <c r="I302" s="2">
        <v>1896</v>
      </c>
      <c r="J302" s="2">
        <v>2</v>
      </c>
      <c r="K302" s="2">
        <v>6</v>
      </c>
      <c r="L302" s="2">
        <v>3</v>
      </c>
      <c r="M302" s="2">
        <v>12</v>
      </c>
      <c r="N302" s="2">
        <v>4</v>
      </c>
      <c r="O302">
        <f>VLOOKUP(A302,'Important Data'!A:I,6, FALSE)</f>
        <v>0</v>
      </c>
    </row>
    <row r="303" spans="1:15">
      <c r="A303" s="2">
        <v>1897</v>
      </c>
      <c r="B303" s="2">
        <v>86</v>
      </c>
      <c r="C303" s="2">
        <v>1754</v>
      </c>
      <c r="D303" s="2">
        <v>45</v>
      </c>
      <c r="E303" s="2">
        <v>365</v>
      </c>
      <c r="F303" s="2">
        <v>118</v>
      </c>
      <c r="G303" s="2">
        <v>21</v>
      </c>
      <c r="H303" s="2">
        <v>66</v>
      </c>
      <c r="I303" s="2">
        <v>2238</v>
      </c>
      <c r="J303" s="2">
        <v>1</v>
      </c>
      <c r="K303" s="2">
        <v>3</v>
      </c>
      <c r="L303" s="2">
        <v>4</v>
      </c>
      <c r="M303" s="2">
        <v>7</v>
      </c>
      <c r="N303" s="2">
        <v>2</v>
      </c>
      <c r="O303">
        <f>VLOOKUP(A303,'Important Data'!A:I,6, FALSE)</f>
        <v>0</v>
      </c>
    </row>
    <row r="304" spans="1:15">
      <c r="A304" s="2">
        <v>2826</v>
      </c>
      <c r="B304" s="2">
        <v>85</v>
      </c>
      <c r="C304" s="2">
        <v>11</v>
      </c>
      <c r="D304" s="2">
        <v>5</v>
      </c>
      <c r="E304" s="2">
        <v>22</v>
      </c>
      <c r="F304" s="2">
        <v>16</v>
      </c>
      <c r="G304" s="2">
        <v>5</v>
      </c>
      <c r="H304" s="2">
        <v>11</v>
      </c>
      <c r="I304" s="2">
        <v>49</v>
      </c>
      <c r="J304" s="2">
        <v>1</v>
      </c>
      <c r="K304" s="2">
        <v>1</v>
      </c>
      <c r="L304" s="2">
        <v>0</v>
      </c>
      <c r="M304" s="2">
        <v>2</v>
      </c>
      <c r="N304" s="2">
        <v>8</v>
      </c>
      <c r="O304">
        <f>VLOOKUP(A304,'Important Data'!A:I,6, FALSE)</f>
        <v>0</v>
      </c>
    </row>
    <row r="305" spans="1:15">
      <c r="A305" s="2">
        <v>2372</v>
      </c>
      <c r="B305" s="2">
        <v>85</v>
      </c>
      <c r="C305" s="2">
        <v>39</v>
      </c>
      <c r="D305" s="2">
        <v>0</v>
      </c>
      <c r="E305" s="2">
        <v>11</v>
      </c>
      <c r="F305" s="2">
        <v>0</v>
      </c>
      <c r="G305" s="2">
        <v>0</v>
      </c>
      <c r="H305" s="2">
        <v>4</v>
      </c>
      <c r="I305" s="2">
        <v>46</v>
      </c>
      <c r="J305" s="2">
        <v>1</v>
      </c>
      <c r="K305" s="2">
        <v>1</v>
      </c>
      <c r="L305" s="2">
        <v>0</v>
      </c>
      <c r="M305" s="2">
        <v>2</v>
      </c>
      <c r="N305" s="2">
        <v>6</v>
      </c>
      <c r="O305">
        <f>VLOOKUP(A305,'Important Data'!A:I,6, FALSE)</f>
        <v>0</v>
      </c>
    </row>
    <row r="306" spans="1:15">
      <c r="A306" s="2">
        <v>1110</v>
      </c>
      <c r="B306" s="2">
        <v>85</v>
      </c>
      <c r="C306" s="2">
        <v>51</v>
      </c>
      <c r="D306" s="2">
        <v>21</v>
      </c>
      <c r="E306" s="2">
        <v>106</v>
      </c>
      <c r="F306" s="2">
        <v>0</v>
      </c>
      <c r="G306" s="2">
        <v>38</v>
      </c>
      <c r="H306" s="2">
        <v>128</v>
      </c>
      <c r="I306" s="2">
        <v>89</v>
      </c>
      <c r="J306" s="2">
        <v>2</v>
      </c>
      <c r="K306" s="2">
        <v>1</v>
      </c>
      <c r="L306" s="2">
        <v>1</v>
      </c>
      <c r="M306" s="2">
        <v>3</v>
      </c>
      <c r="N306" s="2">
        <v>5</v>
      </c>
      <c r="O306">
        <f>VLOOKUP(A306,'Important Data'!A:I,6, FALSE)</f>
        <v>0</v>
      </c>
    </row>
    <row r="307" spans="1:15">
      <c r="A307" s="2">
        <v>2777</v>
      </c>
      <c r="B307" s="2">
        <v>85</v>
      </c>
      <c r="C307" s="2">
        <v>362</v>
      </c>
      <c r="D307" s="2">
        <v>0</v>
      </c>
      <c r="E307" s="2">
        <v>27</v>
      </c>
      <c r="F307" s="2">
        <v>0</v>
      </c>
      <c r="G307" s="2">
        <v>11</v>
      </c>
      <c r="H307" s="2">
        <v>97</v>
      </c>
      <c r="I307" s="2">
        <v>303</v>
      </c>
      <c r="J307" s="2">
        <v>2</v>
      </c>
      <c r="K307" s="2">
        <v>3</v>
      </c>
      <c r="L307" s="2">
        <v>1</v>
      </c>
      <c r="M307" s="2">
        <v>4</v>
      </c>
      <c r="N307" s="2">
        <v>5</v>
      </c>
      <c r="O307">
        <f>VLOOKUP(A307,'Important Data'!A:I,6, FALSE)</f>
        <v>0</v>
      </c>
    </row>
    <row r="308" spans="1:15">
      <c r="A308" s="2">
        <v>1563</v>
      </c>
      <c r="B308" s="2">
        <v>85</v>
      </c>
      <c r="C308" s="2">
        <v>411</v>
      </c>
      <c r="D308" s="2">
        <v>37</v>
      </c>
      <c r="E308" s="2">
        <v>130</v>
      </c>
      <c r="F308" s="2">
        <v>48</v>
      </c>
      <c r="G308" s="2">
        <v>6</v>
      </c>
      <c r="H308" s="2">
        <v>11</v>
      </c>
      <c r="I308" s="2">
        <v>620</v>
      </c>
      <c r="J308" s="2">
        <v>6</v>
      </c>
      <c r="K308" s="2">
        <v>4</v>
      </c>
      <c r="L308" s="2">
        <v>2</v>
      </c>
      <c r="M308" s="2">
        <v>4</v>
      </c>
      <c r="N308" s="2">
        <v>7</v>
      </c>
      <c r="O308">
        <f>VLOOKUP(A308,'Important Data'!A:I,6, FALSE)</f>
        <v>0</v>
      </c>
    </row>
    <row r="309" spans="1:15">
      <c r="A309" s="2">
        <v>3044</v>
      </c>
      <c r="B309" s="2">
        <v>85</v>
      </c>
      <c r="C309" s="2">
        <v>440</v>
      </c>
      <c r="D309" s="2">
        <v>426</v>
      </c>
      <c r="E309" s="2">
        <v>426</v>
      </c>
      <c r="F309" s="2">
        <v>246</v>
      </c>
      <c r="G309" s="2">
        <v>93</v>
      </c>
      <c r="H309" s="2">
        <v>79</v>
      </c>
      <c r="I309" s="2">
        <v>1552</v>
      </c>
      <c r="J309" s="2">
        <v>1</v>
      </c>
      <c r="K309" s="2">
        <v>6</v>
      </c>
      <c r="L309" s="2">
        <v>3</v>
      </c>
      <c r="M309" s="2">
        <v>10</v>
      </c>
      <c r="N309" s="2">
        <v>3</v>
      </c>
      <c r="O309">
        <f>VLOOKUP(A309,'Important Data'!A:I,6, FALSE)</f>
        <v>0</v>
      </c>
    </row>
    <row r="310" spans="1:15">
      <c r="A310" s="2">
        <v>1249</v>
      </c>
      <c r="B310" s="2">
        <v>85</v>
      </c>
      <c r="C310" s="2">
        <v>545</v>
      </c>
      <c r="D310" s="2">
        <v>7</v>
      </c>
      <c r="E310" s="2">
        <v>202</v>
      </c>
      <c r="F310" s="2">
        <v>78</v>
      </c>
      <c r="G310" s="2">
        <v>42</v>
      </c>
      <c r="H310" s="2">
        <v>23</v>
      </c>
      <c r="I310" s="2">
        <v>852</v>
      </c>
      <c r="J310" s="2">
        <v>4</v>
      </c>
      <c r="K310" s="2">
        <v>4</v>
      </c>
      <c r="L310" s="2">
        <v>1</v>
      </c>
      <c r="M310" s="2">
        <v>6</v>
      </c>
      <c r="N310" s="2">
        <v>5</v>
      </c>
      <c r="O310">
        <f>VLOOKUP(A310,'Important Data'!A:I,6, FALSE)</f>
        <v>0</v>
      </c>
    </row>
    <row r="311" spans="1:15">
      <c r="A311" s="2">
        <v>2024</v>
      </c>
      <c r="B311" s="2">
        <v>85</v>
      </c>
      <c r="C311" s="2">
        <v>676</v>
      </c>
      <c r="D311" s="2">
        <v>69</v>
      </c>
      <c r="E311" s="2">
        <v>960</v>
      </c>
      <c r="F311" s="2">
        <v>146</v>
      </c>
      <c r="G311" s="2">
        <v>76</v>
      </c>
      <c r="H311" s="2">
        <v>463</v>
      </c>
      <c r="I311" s="2">
        <v>1465</v>
      </c>
      <c r="J311" s="2">
        <v>1</v>
      </c>
      <c r="K311" s="2">
        <v>4</v>
      </c>
      <c r="L311" s="2">
        <v>5</v>
      </c>
      <c r="M311" s="2">
        <v>4</v>
      </c>
      <c r="N311" s="2">
        <v>2</v>
      </c>
      <c r="O311">
        <f>VLOOKUP(A311,'Important Data'!A:I,6, FALSE)</f>
        <v>0</v>
      </c>
    </row>
    <row r="312" spans="1:15">
      <c r="A312" s="2">
        <v>2529</v>
      </c>
      <c r="B312" s="2">
        <v>85</v>
      </c>
      <c r="C312" s="2">
        <v>676</v>
      </c>
      <c r="D312" s="2">
        <v>69</v>
      </c>
      <c r="E312" s="2">
        <v>960</v>
      </c>
      <c r="F312" s="2">
        <v>146</v>
      </c>
      <c r="G312" s="2">
        <v>76</v>
      </c>
      <c r="H312" s="2">
        <v>463</v>
      </c>
      <c r="I312" s="2">
        <v>1465</v>
      </c>
      <c r="J312" s="2">
        <v>1</v>
      </c>
      <c r="K312" s="2">
        <v>4</v>
      </c>
      <c r="L312" s="2">
        <v>5</v>
      </c>
      <c r="M312" s="2">
        <v>4</v>
      </c>
      <c r="N312" s="2">
        <v>2</v>
      </c>
      <c r="O312">
        <f>VLOOKUP(A312,'Important Data'!A:I,6, FALSE)</f>
        <v>0</v>
      </c>
    </row>
    <row r="313" spans="1:15">
      <c r="A313" s="2">
        <v>2338</v>
      </c>
      <c r="B313" s="2">
        <v>85</v>
      </c>
      <c r="C313" s="2">
        <v>1247</v>
      </c>
      <c r="D313" s="2">
        <v>289</v>
      </c>
      <c r="E313" s="2">
        <v>2203</v>
      </c>
      <c r="F313" s="2">
        <v>432</v>
      </c>
      <c r="G313" s="2">
        <v>83</v>
      </c>
      <c r="H313" s="2">
        <v>40</v>
      </c>
      <c r="I313" s="2">
        <v>4214</v>
      </c>
      <c r="J313" s="2">
        <v>1</v>
      </c>
      <c r="K313" s="2">
        <v>5</v>
      </c>
      <c r="L313" s="2">
        <v>8</v>
      </c>
      <c r="M313" s="2">
        <v>5</v>
      </c>
      <c r="N313" s="2">
        <v>2</v>
      </c>
      <c r="O313">
        <f>VLOOKUP(A313,'Important Data'!A:I,6, FALSE)</f>
        <v>0</v>
      </c>
    </row>
    <row r="314" spans="1:15">
      <c r="A314" s="2">
        <v>1478</v>
      </c>
      <c r="B314" s="2">
        <v>85</v>
      </c>
      <c r="C314" s="2">
        <v>1410</v>
      </c>
      <c r="D314" s="2">
        <v>36</v>
      </c>
      <c r="E314" s="2">
        <v>367</v>
      </c>
      <c r="F314" s="2">
        <v>22</v>
      </c>
      <c r="G314" s="2">
        <v>0</v>
      </c>
      <c r="H314" s="2">
        <v>73</v>
      </c>
      <c r="I314" s="2">
        <v>1763</v>
      </c>
      <c r="J314" s="2">
        <v>1</v>
      </c>
      <c r="K314" s="2">
        <v>9</v>
      </c>
      <c r="L314" s="2">
        <v>4</v>
      </c>
      <c r="M314" s="2">
        <v>6</v>
      </c>
      <c r="N314" s="2">
        <v>7</v>
      </c>
      <c r="O314">
        <f>VLOOKUP(A314,'Important Data'!A:I,6, FALSE)</f>
        <v>0</v>
      </c>
    </row>
    <row r="315" spans="1:15">
      <c r="A315" s="2">
        <v>1294</v>
      </c>
      <c r="B315" s="2">
        <v>85</v>
      </c>
      <c r="C315" s="2">
        <v>1546</v>
      </c>
      <c r="D315" s="2">
        <v>25</v>
      </c>
      <c r="E315" s="2">
        <v>916</v>
      </c>
      <c r="F315" s="2">
        <v>34</v>
      </c>
      <c r="G315" s="2">
        <v>103</v>
      </c>
      <c r="H315" s="2">
        <v>25</v>
      </c>
      <c r="I315" s="2">
        <v>2600</v>
      </c>
      <c r="J315" s="2">
        <v>1</v>
      </c>
      <c r="K315" s="2">
        <v>2</v>
      </c>
      <c r="L315" s="2">
        <v>5</v>
      </c>
      <c r="M315" s="2">
        <v>10</v>
      </c>
      <c r="N315" s="2">
        <v>1</v>
      </c>
      <c r="O315">
        <f>VLOOKUP(A315,'Important Data'!A:I,6, FALSE)</f>
        <v>0</v>
      </c>
    </row>
    <row r="316" spans="1:15">
      <c r="A316" s="2">
        <v>2678</v>
      </c>
      <c r="B316" s="2">
        <v>85</v>
      </c>
      <c r="C316" s="2">
        <v>1640</v>
      </c>
      <c r="D316" s="2">
        <v>0</v>
      </c>
      <c r="E316" s="2">
        <v>183</v>
      </c>
      <c r="F316" s="2">
        <v>0</v>
      </c>
      <c r="G316" s="2">
        <v>0</v>
      </c>
      <c r="H316" s="2">
        <v>37</v>
      </c>
      <c r="I316" s="2">
        <v>1786</v>
      </c>
      <c r="J316" s="2">
        <v>6</v>
      </c>
      <c r="K316" s="2">
        <v>8</v>
      </c>
      <c r="L316" s="2">
        <v>2</v>
      </c>
      <c r="M316" s="2">
        <v>9</v>
      </c>
      <c r="N316" s="2">
        <v>5</v>
      </c>
      <c r="O316">
        <f>VLOOKUP(A316,'Important Data'!A:I,6, FALSE)</f>
        <v>0</v>
      </c>
    </row>
    <row r="317" spans="1:15">
      <c r="A317" s="2">
        <v>1955</v>
      </c>
      <c r="B317" s="2">
        <v>85</v>
      </c>
      <c r="C317" s="2">
        <v>1858</v>
      </c>
      <c r="D317" s="2">
        <v>309</v>
      </c>
      <c r="E317" s="2">
        <v>964</v>
      </c>
      <c r="F317" s="2">
        <v>134</v>
      </c>
      <c r="G317" s="2">
        <v>206</v>
      </c>
      <c r="H317" s="2">
        <v>34</v>
      </c>
      <c r="I317" s="2">
        <v>3438</v>
      </c>
      <c r="J317" s="2">
        <v>1</v>
      </c>
      <c r="K317" s="2">
        <v>4</v>
      </c>
      <c r="L317" s="2">
        <v>6</v>
      </c>
      <c r="M317" s="2">
        <v>13</v>
      </c>
      <c r="N317" s="2">
        <v>2</v>
      </c>
      <c r="O317">
        <f>VLOOKUP(A317,'Important Data'!A:I,6, FALSE)</f>
        <v>0</v>
      </c>
    </row>
    <row r="318" spans="1:15">
      <c r="A318" s="2">
        <v>2887</v>
      </c>
      <c r="B318" s="2">
        <v>85</v>
      </c>
      <c r="C318" s="2">
        <v>1858</v>
      </c>
      <c r="D318" s="2">
        <v>309</v>
      </c>
      <c r="E318" s="2">
        <v>964</v>
      </c>
      <c r="F318" s="2">
        <v>134</v>
      </c>
      <c r="G318" s="2">
        <v>206</v>
      </c>
      <c r="H318" s="2">
        <v>34</v>
      </c>
      <c r="I318" s="2">
        <v>3438</v>
      </c>
      <c r="J318" s="2">
        <v>1</v>
      </c>
      <c r="K318" s="2">
        <v>4</v>
      </c>
      <c r="L318" s="2">
        <v>6</v>
      </c>
      <c r="M318" s="2">
        <v>13</v>
      </c>
      <c r="N318" s="2">
        <v>2</v>
      </c>
      <c r="O318">
        <f>VLOOKUP(A318,'Important Data'!A:I,6, FALSE)</f>
        <v>0</v>
      </c>
    </row>
    <row r="319" spans="1:15">
      <c r="A319" s="2">
        <v>2243</v>
      </c>
      <c r="B319" s="2">
        <v>85</v>
      </c>
      <c r="C319" s="2">
        <v>2697</v>
      </c>
      <c r="D319" s="2">
        <v>120</v>
      </c>
      <c r="E319" s="2">
        <v>980</v>
      </c>
      <c r="F319" s="2">
        <v>213</v>
      </c>
      <c r="G319" s="2">
        <v>163</v>
      </c>
      <c r="H319" s="2">
        <v>87</v>
      </c>
      <c r="I319" s="2">
        <v>4085</v>
      </c>
      <c r="J319" s="2">
        <v>1</v>
      </c>
      <c r="K319" s="2">
        <v>7</v>
      </c>
      <c r="L319" s="2">
        <v>8</v>
      </c>
      <c r="M319" s="2">
        <v>11</v>
      </c>
      <c r="N319" s="2">
        <v>3</v>
      </c>
      <c r="O319">
        <f>VLOOKUP(A319,'Important Data'!A:I,6, FALSE)</f>
        <v>0</v>
      </c>
    </row>
    <row r="320" spans="1:15">
      <c r="A320" s="2">
        <v>2464</v>
      </c>
      <c r="B320" s="2">
        <v>85</v>
      </c>
      <c r="C320" s="2">
        <v>3331</v>
      </c>
      <c r="D320" s="2">
        <v>205</v>
      </c>
      <c r="E320" s="2">
        <v>370</v>
      </c>
      <c r="F320" s="2">
        <v>159</v>
      </c>
      <c r="G320" s="2">
        <v>80</v>
      </c>
      <c r="H320" s="2">
        <v>246</v>
      </c>
      <c r="I320" s="2">
        <v>3899</v>
      </c>
      <c r="J320" s="2">
        <v>2</v>
      </c>
      <c r="K320" s="2">
        <v>11</v>
      </c>
      <c r="L320" s="2">
        <v>8</v>
      </c>
      <c r="M320" s="2">
        <v>8</v>
      </c>
      <c r="N320" s="2">
        <v>6</v>
      </c>
      <c r="O320">
        <f>VLOOKUP(A320,'Important Data'!A:I,6, FALSE)</f>
        <v>0</v>
      </c>
    </row>
    <row r="321" spans="1:15">
      <c r="A321" s="2">
        <v>2388</v>
      </c>
      <c r="B321" s="2">
        <v>84</v>
      </c>
      <c r="C321" s="2">
        <v>17</v>
      </c>
      <c r="D321" s="2">
        <v>3</v>
      </c>
      <c r="E321" s="2">
        <v>23</v>
      </c>
      <c r="F321" s="2">
        <v>7</v>
      </c>
      <c r="G321" s="2">
        <v>3</v>
      </c>
      <c r="H321" s="2">
        <v>13</v>
      </c>
      <c r="I321" s="2">
        <v>40</v>
      </c>
      <c r="J321" s="2">
        <v>1</v>
      </c>
      <c r="K321" s="2">
        <v>1</v>
      </c>
      <c r="L321" s="2">
        <v>0</v>
      </c>
      <c r="M321" s="2">
        <v>2</v>
      </c>
      <c r="N321" s="2">
        <v>7</v>
      </c>
      <c r="O321">
        <f>VLOOKUP(A321,'Important Data'!A:I,6, FALSE)</f>
        <v>0</v>
      </c>
    </row>
    <row r="322" spans="1:15">
      <c r="A322" s="2">
        <v>2310</v>
      </c>
      <c r="B322" s="2">
        <v>84</v>
      </c>
      <c r="C322" s="2">
        <v>28</v>
      </c>
      <c r="D322" s="2">
        <v>23</v>
      </c>
      <c r="E322" s="2">
        <v>79</v>
      </c>
      <c r="F322" s="2">
        <v>14</v>
      </c>
      <c r="G322" s="2">
        <v>112</v>
      </c>
      <c r="H322" s="2">
        <v>215</v>
      </c>
      <c r="I322" s="2">
        <v>42</v>
      </c>
      <c r="J322" s="2">
        <v>2</v>
      </c>
      <c r="K322" s="2">
        <v>2</v>
      </c>
      <c r="L322" s="2">
        <v>2</v>
      </c>
      <c r="M322" s="2">
        <v>2</v>
      </c>
      <c r="N322" s="2">
        <v>7</v>
      </c>
      <c r="O322">
        <f>VLOOKUP(A322,'Important Data'!A:I,6, FALSE)</f>
        <v>0</v>
      </c>
    </row>
    <row r="323" spans="1:15">
      <c r="A323" s="2">
        <v>2268</v>
      </c>
      <c r="B323" s="2">
        <v>84</v>
      </c>
      <c r="C323" s="2">
        <v>69</v>
      </c>
      <c r="D323" s="2">
        <v>6</v>
      </c>
      <c r="E323" s="2">
        <v>31</v>
      </c>
      <c r="F323" s="2">
        <v>19</v>
      </c>
      <c r="G323" s="2">
        <v>13</v>
      </c>
      <c r="H323" s="2">
        <v>107</v>
      </c>
      <c r="I323" s="2">
        <v>31</v>
      </c>
      <c r="J323" s="2">
        <v>2</v>
      </c>
      <c r="K323" s="2">
        <v>1</v>
      </c>
      <c r="L323" s="2">
        <v>2</v>
      </c>
      <c r="M323" s="2">
        <v>2</v>
      </c>
      <c r="N323" s="2">
        <v>4</v>
      </c>
      <c r="O323">
        <f>VLOOKUP(A323,'Important Data'!A:I,6, FALSE)</f>
        <v>0</v>
      </c>
    </row>
    <row r="324" spans="1:15">
      <c r="A324" s="2">
        <v>1158</v>
      </c>
      <c r="B324" s="2">
        <v>84</v>
      </c>
      <c r="C324" s="2">
        <v>72</v>
      </c>
      <c r="D324" s="2">
        <v>48</v>
      </c>
      <c r="E324" s="2">
        <v>92</v>
      </c>
      <c r="F324" s="2">
        <v>39</v>
      </c>
      <c r="G324" s="2">
        <v>82</v>
      </c>
      <c r="H324" s="2">
        <v>97</v>
      </c>
      <c r="I324" s="2">
        <v>237</v>
      </c>
      <c r="J324" s="2">
        <v>3</v>
      </c>
      <c r="K324" s="2">
        <v>2</v>
      </c>
      <c r="L324" s="2">
        <v>1</v>
      </c>
      <c r="M324" s="2">
        <v>3</v>
      </c>
      <c r="N324" s="2">
        <v>5</v>
      </c>
      <c r="O324">
        <f>VLOOKUP(A324,'Important Data'!A:I,6, FALSE)</f>
        <v>0</v>
      </c>
    </row>
    <row r="325" spans="1:15">
      <c r="A325" s="2">
        <v>1978</v>
      </c>
      <c r="B325" s="2">
        <v>84</v>
      </c>
      <c r="C325" s="2">
        <v>72</v>
      </c>
      <c r="D325" s="2">
        <v>48</v>
      </c>
      <c r="E325" s="2">
        <v>92</v>
      </c>
      <c r="F325" s="2">
        <v>39</v>
      </c>
      <c r="G325" s="2">
        <v>82</v>
      </c>
      <c r="H325" s="2">
        <v>97</v>
      </c>
      <c r="I325" s="2">
        <v>237</v>
      </c>
      <c r="J325" s="2">
        <v>3</v>
      </c>
      <c r="K325" s="2">
        <v>2</v>
      </c>
      <c r="L325" s="2">
        <v>1</v>
      </c>
      <c r="M325" s="2">
        <v>3</v>
      </c>
      <c r="N325" s="2">
        <v>5</v>
      </c>
      <c r="O325">
        <f>VLOOKUP(A325,'Important Data'!A:I,6, FALSE)</f>
        <v>0</v>
      </c>
    </row>
    <row r="326" spans="1:15">
      <c r="A326" s="2">
        <v>1935</v>
      </c>
      <c r="B326" s="2">
        <v>84</v>
      </c>
      <c r="C326" s="2">
        <v>95</v>
      </c>
      <c r="D326" s="2">
        <v>0</v>
      </c>
      <c r="E326" s="2">
        <v>25</v>
      </c>
      <c r="F326" s="2">
        <v>6</v>
      </c>
      <c r="G326" s="2">
        <v>0</v>
      </c>
      <c r="H326" s="2">
        <v>44</v>
      </c>
      <c r="I326" s="2">
        <v>82</v>
      </c>
      <c r="J326" s="2">
        <v>1</v>
      </c>
      <c r="K326" s="2">
        <v>1</v>
      </c>
      <c r="L326" s="2">
        <v>1</v>
      </c>
      <c r="M326" s="2">
        <v>2</v>
      </c>
      <c r="N326" s="2">
        <v>6</v>
      </c>
      <c r="O326">
        <f>VLOOKUP(A326,'Important Data'!A:I,6, FALSE)</f>
        <v>0</v>
      </c>
    </row>
    <row r="327" spans="1:15">
      <c r="A327" s="2">
        <v>1086</v>
      </c>
      <c r="B327" s="2">
        <v>84</v>
      </c>
      <c r="C327" s="2">
        <v>141</v>
      </c>
      <c r="D327" s="2">
        <v>10</v>
      </c>
      <c r="E327" s="2">
        <v>73</v>
      </c>
      <c r="F327" s="2">
        <v>0</v>
      </c>
      <c r="G327" s="2">
        <v>0</v>
      </c>
      <c r="H327" s="2">
        <v>0</v>
      </c>
      <c r="I327" s="2">
        <v>225</v>
      </c>
      <c r="J327" s="2">
        <v>3</v>
      </c>
      <c r="K327" s="2">
        <v>3</v>
      </c>
      <c r="L327" s="2">
        <v>1</v>
      </c>
      <c r="M327" s="2">
        <v>3</v>
      </c>
      <c r="N327" s="2">
        <v>5</v>
      </c>
      <c r="O327">
        <f>VLOOKUP(A327,'Important Data'!A:I,6, FALSE)</f>
        <v>0</v>
      </c>
    </row>
    <row r="328" spans="1:15">
      <c r="A328" s="2">
        <v>2656</v>
      </c>
      <c r="B328" s="2">
        <v>84</v>
      </c>
      <c r="C328" s="2">
        <v>155</v>
      </c>
      <c r="D328" s="2">
        <v>18</v>
      </c>
      <c r="E328" s="2">
        <v>101</v>
      </c>
      <c r="F328" s="2">
        <v>25</v>
      </c>
      <c r="G328" s="2">
        <v>22</v>
      </c>
      <c r="H328" s="2">
        <v>119</v>
      </c>
      <c r="I328" s="2">
        <v>202</v>
      </c>
      <c r="J328" s="2">
        <v>4</v>
      </c>
      <c r="K328" s="2">
        <v>3</v>
      </c>
      <c r="L328" s="2">
        <v>1</v>
      </c>
      <c r="M328" s="2">
        <v>3</v>
      </c>
      <c r="N328" s="2">
        <v>5</v>
      </c>
      <c r="O328">
        <f>VLOOKUP(A328,'Important Data'!A:I,6, FALSE)</f>
        <v>0</v>
      </c>
    </row>
    <row r="329" spans="1:15">
      <c r="A329" s="2">
        <v>2831</v>
      </c>
      <c r="B329" s="2">
        <v>84</v>
      </c>
      <c r="C329" s="2">
        <v>185</v>
      </c>
      <c r="D329" s="2">
        <v>3</v>
      </c>
      <c r="E329" s="2">
        <v>35</v>
      </c>
      <c r="F329" s="2">
        <v>8</v>
      </c>
      <c r="G329" s="2">
        <v>14</v>
      </c>
      <c r="H329" s="2">
        <v>35</v>
      </c>
      <c r="I329" s="2">
        <v>209</v>
      </c>
      <c r="J329" s="2">
        <v>1</v>
      </c>
      <c r="K329" s="2">
        <v>2</v>
      </c>
      <c r="L329" s="2">
        <v>0</v>
      </c>
      <c r="M329" s="2">
        <v>4</v>
      </c>
      <c r="N329" s="2">
        <v>6</v>
      </c>
      <c r="O329">
        <f>VLOOKUP(A329,'Important Data'!A:I,6, FALSE)</f>
        <v>0</v>
      </c>
    </row>
    <row r="330" spans="1:15">
      <c r="A330" s="2">
        <v>1944</v>
      </c>
      <c r="B330" s="2">
        <v>84</v>
      </c>
      <c r="C330" s="2">
        <v>279</v>
      </c>
      <c r="D330" s="2">
        <v>14</v>
      </c>
      <c r="E330" s="2">
        <v>160</v>
      </c>
      <c r="F330" s="2">
        <v>0</v>
      </c>
      <c r="G330" s="2">
        <v>59</v>
      </c>
      <c r="H330" s="2">
        <v>7</v>
      </c>
      <c r="I330" s="2">
        <v>505</v>
      </c>
      <c r="J330" s="2">
        <v>5</v>
      </c>
      <c r="K330" s="2">
        <v>2</v>
      </c>
      <c r="L330" s="2">
        <v>1</v>
      </c>
      <c r="M330" s="2">
        <v>5</v>
      </c>
      <c r="N330" s="2">
        <v>6</v>
      </c>
      <c r="O330">
        <f>VLOOKUP(A330,'Important Data'!A:I,6, FALSE)</f>
        <v>0</v>
      </c>
    </row>
    <row r="331" spans="1:15">
      <c r="A331" s="2">
        <v>1665</v>
      </c>
      <c r="B331" s="2">
        <v>84</v>
      </c>
      <c r="C331" s="2">
        <v>414</v>
      </c>
      <c r="D331" s="2">
        <v>21</v>
      </c>
      <c r="E331" s="2">
        <v>293</v>
      </c>
      <c r="F331" s="2">
        <v>21</v>
      </c>
      <c r="G331" s="2">
        <v>21</v>
      </c>
      <c r="H331" s="2">
        <v>146</v>
      </c>
      <c r="I331" s="2">
        <v>624</v>
      </c>
      <c r="J331" s="2">
        <v>2</v>
      </c>
      <c r="K331" s="2">
        <v>3</v>
      </c>
      <c r="L331" s="2">
        <v>1</v>
      </c>
      <c r="M331" s="2">
        <v>6</v>
      </c>
      <c r="N331" s="2">
        <v>5</v>
      </c>
      <c r="O331">
        <f>VLOOKUP(A331,'Important Data'!A:I,6, FALSE)</f>
        <v>0</v>
      </c>
    </row>
    <row r="332" spans="1:15">
      <c r="A332" s="2">
        <v>3147</v>
      </c>
      <c r="B332" s="2">
        <v>84</v>
      </c>
      <c r="C332" s="2">
        <v>414</v>
      </c>
      <c r="D332" s="2">
        <v>21</v>
      </c>
      <c r="E332" s="2">
        <v>293</v>
      </c>
      <c r="F332" s="2">
        <v>21</v>
      </c>
      <c r="G332" s="2">
        <v>21</v>
      </c>
      <c r="H332" s="2">
        <v>146</v>
      </c>
      <c r="I332" s="2">
        <v>624</v>
      </c>
      <c r="J332" s="2">
        <v>2</v>
      </c>
      <c r="K332" s="2">
        <v>3</v>
      </c>
      <c r="L332" s="2">
        <v>1</v>
      </c>
      <c r="M332" s="2">
        <v>6</v>
      </c>
      <c r="N332" s="2">
        <v>5</v>
      </c>
      <c r="O332">
        <f>VLOOKUP(A332,'Important Data'!A:I,6, FALSE)</f>
        <v>0</v>
      </c>
    </row>
    <row r="333" spans="1:15">
      <c r="A333" s="2">
        <v>2040</v>
      </c>
      <c r="B333" s="2">
        <v>84</v>
      </c>
      <c r="C333" s="2">
        <v>833</v>
      </c>
      <c r="D333" s="2">
        <v>69</v>
      </c>
      <c r="E333" s="2">
        <v>699</v>
      </c>
      <c r="F333" s="2">
        <v>456</v>
      </c>
      <c r="G333" s="2">
        <v>134</v>
      </c>
      <c r="H333" s="2">
        <v>134</v>
      </c>
      <c r="I333" s="2">
        <v>2058</v>
      </c>
      <c r="J333" s="2">
        <v>1</v>
      </c>
      <c r="K333" s="2">
        <v>2</v>
      </c>
      <c r="L333" s="2">
        <v>8</v>
      </c>
      <c r="M333" s="2">
        <v>6</v>
      </c>
      <c r="N333" s="2">
        <v>1</v>
      </c>
      <c r="O333">
        <f>VLOOKUP(A333,'Important Data'!A:I,6, FALSE)</f>
        <v>0</v>
      </c>
    </row>
    <row r="334" spans="1:15">
      <c r="A334" s="2">
        <v>1214</v>
      </c>
      <c r="B334" s="2">
        <v>84</v>
      </c>
      <c r="C334" s="2">
        <v>875</v>
      </c>
      <c r="D334" s="2">
        <v>21</v>
      </c>
      <c r="E334" s="2">
        <v>233</v>
      </c>
      <c r="F334" s="2">
        <v>0</v>
      </c>
      <c r="G334" s="2">
        <v>32</v>
      </c>
      <c r="H334" s="2">
        <v>536</v>
      </c>
      <c r="I334" s="2">
        <v>625</v>
      </c>
      <c r="J334" s="2">
        <v>2</v>
      </c>
      <c r="K334" s="2">
        <v>8</v>
      </c>
      <c r="L334" s="2">
        <v>2</v>
      </c>
      <c r="M334" s="2">
        <v>4</v>
      </c>
      <c r="N334" s="2">
        <v>8</v>
      </c>
      <c r="O334">
        <f>VLOOKUP(A334,'Important Data'!A:I,6, FALSE)</f>
        <v>0</v>
      </c>
    </row>
    <row r="335" spans="1:15">
      <c r="A335" s="2">
        <v>1268</v>
      </c>
      <c r="B335" s="2">
        <v>84</v>
      </c>
      <c r="C335" s="2">
        <v>875</v>
      </c>
      <c r="D335" s="2">
        <v>21</v>
      </c>
      <c r="E335" s="2">
        <v>233</v>
      </c>
      <c r="F335" s="2">
        <v>0</v>
      </c>
      <c r="G335" s="2">
        <v>32</v>
      </c>
      <c r="H335" s="2">
        <v>536</v>
      </c>
      <c r="I335" s="2">
        <v>625</v>
      </c>
      <c r="J335" s="2">
        <v>2</v>
      </c>
      <c r="K335" s="2">
        <v>8</v>
      </c>
      <c r="L335" s="2">
        <v>2</v>
      </c>
      <c r="M335" s="2">
        <v>4</v>
      </c>
      <c r="N335" s="2">
        <v>8</v>
      </c>
      <c r="O335">
        <f>VLOOKUP(A335,'Important Data'!A:I,6, FALSE)</f>
        <v>0</v>
      </c>
    </row>
    <row r="336" spans="1:15">
      <c r="A336" s="2">
        <v>1593</v>
      </c>
      <c r="B336" s="2">
        <v>84</v>
      </c>
      <c r="C336" s="2">
        <v>915</v>
      </c>
      <c r="D336" s="2">
        <v>0</v>
      </c>
      <c r="E336" s="2">
        <v>1321</v>
      </c>
      <c r="F336" s="2">
        <v>328</v>
      </c>
      <c r="G336" s="2">
        <v>49</v>
      </c>
      <c r="H336" s="2">
        <v>49</v>
      </c>
      <c r="I336" s="2">
        <v>2565</v>
      </c>
      <c r="J336" s="2">
        <v>1</v>
      </c>
      <c r="K336" s="2">
        <v>6</v>
      </c>
      <c r="L336" s="2">
        <v>4</v>
      </c>
      <c r="M336" s="2">
        <v>7</v>
      </c>
      <c r="N336" s="2">
        <v>3</v>
      </c>
      <c r="O336">
        <f>VLOOKUP(A336,'Important Data'!A:I,6, FALSE)</f>
        <v>0</v>
      </c>
    </row>
    <row r="337" spans="1:15">
      <c r="A337" s="2">
        <v>2203</v>
      </c>
      <c r="B337" s="2">
        <v>84</v>
      </c>
      <c r="C337" s="2">
        <v>936</v>
      </c>
      <c r="D337" s="2">
        <v>140</v>
      </c>
      <c r="E337" s="2">
        <v>250</v>
      </c>
      <c r="F337" s="2">
        <v>110</v>
      </c>
      <c r="G337" s="2">
        <v>280</v>
      </c>
      <c r="H337" s="2">
        <v>94</v>
      </c>
      <c r="I337" s="2">
        <v>1622</v>
      </c>
      <c r="J337" s="2">
        <v>1</v>
      </c>
      <c r="K337" s="2">
        <v>5</v>
      </c>
      <c r="L337" s="2">
        <v>7</v>
      </c>
      <c r="M337" s="2">
        <v>9</v>
      </c>
      <c r="N337" s="2">
        <v>4</v>
      </c>
      <c r="O337">
        <f>VLOOKUP(A337,'Important Data'!A:I,6, FALSE)</f>
        <v>0</v>
      </c>
    </row>
    <row r="338" spans="1:15">
      <c r="A338" s="2">
        <v>2799</v>
      </c>
      <c r="B338" s="2">
        <v>84</v>
      </c>
      <c r="C338" s="2">
        <v>1066</v>
      </c>
      <c r="D338" s="2">
        <v>49</v>
      </c>
      <c r="E338" s="2">
        <v>700</v>
      </c>
      <c r="F338" s="2">
        <v>302</v>
      </c>
      <c r="G338" s="2">
        <v>546</v>
      </c>
      <c r="H338" s="2">
        <v>674</v>
      </c>
      <c r="I338" s="2">
        <v>1989</v>
      </c>
      <c r="J338" s="2">
        <v>2</v>
      </c>
      <c r="K338" s="2">
        <v>9</v>
      </c>
      <c r="L338" s="2">
        <v>5</v>
      </c>
      <c r="M338" s="2">
        <v>9</v>
      </c>
      <c r="N338" s="2">
        <v>7</v>
      </c>
      <c r="O338">
        <f>VLOOKUP(A338,'Important Data'!A:I,6, FALSE)</f>
        <v>0</v>
      </c>
    </row>
    <row r="339" spans="1:15">
      <c r="A339" s="2">
        <v>2125</v>
      </c>
      <c r="B339" s="2">
        <v>84</v>
      </c>
      <c r="C339" s="2">
        <v>1311</v>
      </c>
      <c r="D339" s="2">
        <v>320</v>
      </c>
      <c r="E339" s="2">
        <v>642</v>
      </c>
      <c r="F339" s="2">
        <v>129</v>
      </c>
      <c r="G339" s="2">
        <v>98</v>
      </c>
      <c r="H339" s="2">
        <v>346</v>
      </c>
      <c r="I339" s="2">
        <v>2154</v>
      </c>
      <c r="J339" s="2">
        <v>1</v>
      </c>
      <c r="K339" s="2">
        <v>6</v>
      </c>
      <c r="L339" s="2">
        <v>5</v>
      </c>
      <c r="M339" s="2">
        <v>13</v>
      </c>
      <c r="N339" s="2">
        <v>3</v>
      </c>
      <c r="O339">
        <f>VLOOKUP(A339,'Important Data'!A:I,6, FALSE)</f>
        <v>0</v>
      </c>
    </row>
    <row r="340" spans="1:15">
      <c r="A340" s="2">
        <v>2461</v>
      </c>
      <c r="B340" s="2">
        <v>84</v>
      </c>
      <c r="C340" s="2">
        <v>1339</v>
      </c>
      <c r="D340" s="2">
        <v>61</v>
      </c>
      <c r="E340" s="2">
        <v>344</v>
      </c>
      <c r="F340" s="2">
        <v>157</v>
      </c>
      <c r="G340" s="2">
        <v>162</v>
      </c>
      <c r="H340" s="2">
        <v>19</v>
      </c>
      <c r="I340" s="2">
        <v>2043</v>
      </c>
      <c r="J340" s="2">
        <v>3</v>
      </c>
      <c r="K340" s="2">
        <v>6</v>
      </c>
      <c r="L340" s="2">
        <v>3</v>
      </c>
      <c r="M340" s="2">
        <v>13</v>
      </c>
      <c r="N340" s="2">
        <v>4</v>
      </c>
      <c r="O340">
        <f>VLOOKUP(A340,'Important Data'!A:I,6, FALSE)</f>
        <v>0</v>
      </c>
    </row>
    <row r="341" spans="1:15">
      <c r="A341" s="2">
        <v>2408</v>
      </c>
      <c r="B341" s="2">
        <v>84</v>
      </c>
      <c r="C341" s="2">
        <v>1442</v>
      </c>
      <c r="D341" s="2">
        <v>44</v>
      </c>
      <c r="E341" s="2">
        <v>246</v>
      </c>
      <c r="F341" s="2">
        <v>229</v>
      </c>
      <c r="G341" s="2">
        <v>306</v>
      </c>
      <c r="H341" s="2">
        <v>87</v>
      </c>
      <c r="I341" s="2">
        <v>2178</v>
      </c>
      <c r="J341" s="2">
        <v>1</v>
      </c>
      <c r="K341" s="2">
        <v>6</v>
      </c>
      <c r="L341" s="2">
        <v>5</v>
      </c>
      <c r="M341" s="2">
        <v>11</v>
      </c>
      <c r="N341" s="2">
        <v>2</v>
      </c>
      <c r="O341">
        <f>VLOOKUP(A341,'Important Data'!A:I,6, FALSE)</f>
        <v>0</v>
      </c>
    </row>
    <row r="342" spans="1:15">
      <c r="A342" s="2">
        <v>2492</v>
      </c>
      <c r="B342" s="2">
        <v>84</v>
      </c>
      <c r="C342" s="2">
        <v>1886</v>
      </c>
      <c r="D342" s="2">
        <v>0</v>
      </c>
      <c r="E342" s="2">
        <v>237</v>
      </c>
      <c r="F342" s="2">
        <v>28</v>
      </c>
      <c r="G342" s="2">
        <v>20</v>
      </c>
      <c r="H342" s="2">
        <v>215</v>
      </c>
      <c r="I342" s="2">
        <v>1955</v>
      </c>
      <c r="J342" s="2">
        <v>5</v>
      </c>
      <c r="K342" s="2">
        <v>10</v>
      </c>
      <c r="L342" s="2">
        <v>3</v>
      </c>
      <c r="M342" s="2">
        <v>8</v>
      </c>
      <c r="N342" s="2">
        <v>8</v>
      </c>
      <c r="O342">
        <f>VLOOKUP(A342,'Important Data'!A:I,6, FALSE)</f>
        <v>0</v>
      </c>
    </row>
    <row r="343" spans="1:15">
      <c r="A343" s="2">
        <v>2897</v>
      </c>
      <c r="B343" s="2">
        <v>84</v>
      </c>
      <c r="C343" s="2">
        <v>2775</v>
      </c>
      <c r="D343" s="2">
        <v>57</v>
      </c>
      <c r="E343" s="2">
        <v>249</v>
      </c>
      <c r="F343" s="2">
        <v>149</v>
      </c>
      <c r="G343" s="2">
        <v>226</v>
      </c>
      <c r="H343" s="2">
        <v>57</v>
      </c>
      <c r="I343" s="2">
        <v>3400</v>
      </c>
      <c r="J343" s="2">
        <v>0</v>
      </c>
      <c r="K343" s="2">
        <v>7</v>
      </c>
      <c r="L343" s="2">
        <v>9</v>
      </c>
      <c r="M343" s="2">
        <v>6</v>
      </c>
      <c r="N343" s="2">
        <v>4</v>
      </c>
      <c r="O343">
        <f>VLOOKUP(A343,'Important Data'!A:I,6, FALSE)</f>
        <v>1</v>
      </c>
    </row>
    <row r="344" spans="1:15">
      <c r="A344" s="2">
        <v>2282</v>
      </c>
      <c r="B344" s="2">
        <v>83</v>
      </c>
      <c r="C344" s="2">
        <v>21</v>
      </c>
      <c r="D344" s="2">
        <v>32</v>
      </c>
      <c r="E344" s="2">
        <v>43</v>
      </c>
      <c r="F344" s="2">
        <v>32</v>
      </c>
      <c r="G344" s="2">
        <v>16</v>
      </c>
      <c r="H344" s="2">
        <v>53</v>
      </c>
      <c r="I344" s="2">
        <v>90</v>
      </c>
      <c r="J344" s="2">
        <v>1</v>
      </c>
      <c r="K344" s="2">
        <v>2</v>
      </c>
      <c r="L344" s="2">
        <v>0</v>
      </c>
      <c r="M344" s="2">
        <v>3</v>
      </c>
      <c r="N344" s="2">
        <v>7</v>
      </c>
      <c r="O344">
        <f>VLOOKUP(A344,'Important Data'!A:I,6, FALSE)</f>
        <v>0</v>
      </c>
    </row>
    <row r="345" spans="1:15">
      <c r="A345" s="2">
        <v>1154</v>
      </c>
      <c r="B345" s="2">
        <v>83</v>
      </c>
      <c r="C345" s="2">
        <v>59</v>
      </c>
      <c r="D345" s="2">
        <v>3</v>
      </c>
      <c r="E345" s="2">
        <v>106</v>
      </c>
      <c r="F345" s="2">
        <v>20</v>
      </c>
      <c r="G345" s="2">
        <v>10</v>
      </c>
      <c r="H345" s="2">
        <v>92</v>
      </c>
      <c r="I345" s="2">
        <v>106</v>
      </c>
      <c r="J345" s="2">
        <v>3</v>
      </c>
      <c r="K345" s="2">
        <v>2</v>
      </c>
      <c r="L345" s="2">
        <v>0</v>
      </c>
      <c r="M345" s="2">
        <v>4</v>
      </c>
      <c r="N345" s="2">
        <v>6</v>
      </c>
      <c r="O345">
        <f>VLOOKUP(A345,'Important Data'!A:I,6, FALSE)</f>
        <v>0</v>
      </c>
    </row>
    <row r="346" spans="1:15">
      <c r="A346" s="2">
        <v>1864</v>
      </c>
      <c r="B346" s="2">
        <v>83</v>
      </c>
      <c r="C346" s="2">
        <v>65</v>
      </c>
      <c r="D346" s="2">
        <v>0</v>
      </c>
      <c r="E346" s="2">
        <v>56</v>
      </c>
      <c r="F346" s="2">
        <v>18</v>
      </c>
      <c r="G346" s="2">
        <v>15</v>
      </c>
      <c r="H346" s="2">
        <v>9</v>
      </c>
      <c r="I346" s="2">
        <v>145</v>
      </c>
      <c r="J346" s="2">
        <v>2</v>
      </c>
      <c r="K346" s="2">
        <v>2</v>
      </c>
      <c r="L346" s="2">
        <v>0</v>
      </c>
      <c r="M346" s="2">
        <v>3</v>
      </c>
      <c r="N346" s="2">
        <v>6</v>
      </c>
      <c r="O346">
        <f>VLOOKUP(A346,'Important Data'!A:I,6, FALSE)</f>
        <v>0</v>
      </c>
    </row>
    <row r="347" spans="1:15">
      <c r="A347" s="2">
        <v>1115</v>
      </c>
      <c r="B347" s="2">
        <v>83</v>
      </c>
      <c r="C347" s="2">
        <v>72</v>
      </c>
      <c r="D347" s="2">
        <v>0</v>
      </c>
      <c r="E347" s="2">
        <v>59</v>
      </c>
      <c r="F347" s="2">
        <v>30</v>
      </c>
      <c r="G347" s="2">
        <v>13</v>
      </c>
      <c r="H347" s="2">
        <v>8</v>
      </c>
      <c r="I347" s="2">
        <v>165</v>
      </c>
      <c r="J347" s="2">
        <v>1</v>
      </c>
      <c r="K347" s="2">
        <v>1</v>
      </c>
      <c r="L347" s="2">
        <v>0</v>
      </c>
      <c r="M347" s="2">
        <v>3</v>
      </c>
      <c r="N347" s="2">
        <v>7</v>
      </c>
      <c r="O347">
        <f>VLOOKUP(A347,'Important Data'!A:I,6, FALSE)</f>
        <v>0</v>
      </c>
    </row>
    <row r="348" spans="1:15">
      <c r="A348" s="2">
        <v>3099</v>
      </c>
      <c r="B348" s="2">
        <v>83</v>
      </c>
      <c r="C348" s="2">
        <v>72</v>
      </c>
      <c r="D348" s="2">
        <v>0</v>
      </c>
      <c r="E348" s="2">
        <v>59</v>
      </c>
      <c r="F348" s="2">
        <v>30</v>
      </c>
      <c r="G348" s="2">
        <v>13</v>
      </c>
      <c r="H348" s="2">
        <v>8</v>
      </c>
      <c r="I348" s="2">
        <v>165</v>
      </c>
      <c r="J348" s="2">
        <v>1</v>
      </c>
      <c r="K348" s="2">
        <v>1</v>
      </c>
      <c r="L348" s="2">
        <v>0</v>
      </c>
      <c r="M348" s="2">
        <v>3</v>
      </c>
      <c r="N348" s="2">
        <v>7</v>
      </c>
      <c r="O348">
        <f>VLOOKUP(A348,'Important Data'!A:I,6, FALSE)</f>
        <v>0</v>
      </c>
    </row>
    <row r="349" spans="1:15">
      <c r="A349" s="2">
        <v>1787</v>
      </c>
      <c r="B349" s="2">
        <v>83</v>
      </c>
      <c r="C349" s="2">
        <v>94</v>
      </c>
      <c r="D349" s="2">
        <v>3</v>
      </c>
      <c r="E349" s="2">
        <v>52</v>
      </c>
      <c r="F349" s="2">
        <v>6</v>
      </c>
      <c r="G349" s="2">
        <v>19</v>
      </c>
      <c r="H349" s="2">
        <v>0</v>
      </c>
      <c r="I349" s="2">
        <v>174</v>
      </c>
      <c r="J349" s="2">
        <v>1</v>
      </c>
      <c r="K349" s="2">
        <v>1</v>
      </c>
      <c r="L349" s="2">
        <v>1</v>
      </c>
      <c r="M349" s="2">
        <v>3</v>
      </c>
      <c r="N349" s="2">
        <v>2</v>
      </c>
      <c r="O349">
        <f>VLOOKUP(A349,'Important Data'!A:I,6, FALSE)</f>
        <v>0</v>
      </c>
    </row>
    <row r="350" spans="1:15">
      <c r="A350" s="2">
        <v>2847</v>
      </c>
      <c r="B350" s="2">
        <v>83</v>
      </c>
      <c r="C350" s="2">
        <v>101</v>
      </c>
      <c r="D350" s="2">
        <v>3</v>
      </c>
      <c r="E350" s="2">
        <v>26</v>
      </c>
      <c r="F350" s="2">
        <v>0</v>
      </c>
      <c r="G350" s="2">
        <v>0</v>
      </c>
      <c r="H350" s="2">
        <v>26</v>
      </c>
      <c r="I350" s="2">
        <v>104</v>
      </c>
      <c r="J350" s="2">
        <v>2</v>
      </c>
      <c r="K350" s="2">
        <v>2</v>
      </c>
      <c r="L350" s="2">
        <v>0</v>
      </c>
      <c r="M350" s="2">
        <v>3</v>
      </c>
      <c r="N350" s="2">
        <v>6</v>
      </c>
      <c r="O350">
        <f>VLOOKUP(A350,'Important Data'!A:I,6, FALSE)</f>
        <v>0</v>
      </c>
    </row>
    <row r="351" spans="1:15">
      <c r="A351" s="2">
        <v>2905</v>
      </c>
      <c r="B351" s="2">
        <v>83</v>
      </c>
      <c r="C351" s="2">
        <v>120</v>
      </c>
      <c r="D351" s="2">
        <v>10</v>
      </c>
      <c r="E351" s="2">
        <v>94</v>
      </c>
      <c r="F351" s="2">
        <v>5</v>
      </c>
      <c r="G351" s="2">
        <v>5</v>
      </c>
      <c r="H351" s="2">
        <v>3</v>
      </c>
      <c r="I351" s="2">
        <v>233</v>
      </c>
      <c r="J351" s="2">
        <v>1</v>
      </c>
      <c r="K351" s="2">
        <v>2</v>
      </c>
      <c r="L351" s="2">
        <v>0</v>
      </c>
      <c r="M351" s="2">
        <v>4</v>
      </c>
      <c r="N351" s="2">
        <v>5</v>
      </c>
      <c r="O351">
        <f>VLOOKUP(A351,'Important Data'!A:I,6, FALSE)</f>
        <v>0</v>
      </c>
    </row>
    <row r="352" spans="1:15">
      <c r="A352" s="2">
        <v>1386</v>
      </c>
      <c r="B352" s="2">
        <v>83</v>
      </c>
      <c r="C352" s="2">
        <v>225</v>
      </c>
      <c r="D352" s="2">
        <v>17</v>
      </c>
      <c r="E352" s="2">
        <v>205</v>
      </c>
      <c r="F352" s="2">
        <v>10</v>
      </c>
      <c r="G352" s="2">
        <v>27</v>
      </c>
      <c r="H352" s="2">
        <v>64</v>
      </c>
      <c r="I352" s="2">
        <v>420</v>
      </c>
      <c r="J352" s="2">
        <v>5</v>
      </c>
      <c r="K352" s="2">
        <v>2</v>
      </c>
      <c r="L352" s="2">
        <v>1</v>
      </c>
      <c r="M352" s="2">
        <v>5</v>
      </c>
      <c r="N352" s="2">
        <v>5</v>
      </c>
      <c r="O352">
        <f>VLOOKUP(A352,'Important Data'!A:I,6, FALSE)</f>
        <v>0</v>
      </c>
    </row>
    <row r="353" spans="1:15">
      <c r="A353" s="2">
        <v>1928</v>
      </c>
      <c r="B353" s="2">
        <v>83</v>
      </c>
      <c r="C353" s="2">
        <v>333</v>
      </c>
      <c r="D353" s="2">
        <v>62</v>
      </c>
      <c r="E353" s="2">
        <v>126</v>
      </c>
      <c r="F353" s="2">
        <v>57</v>
      </c>
      <c r="G353" s="2">
        <v>62</v>
      </c>
      <c r="H353" s="2">
        <v>113</v>
      </c>
      <c r="I353" s="2">
        <v>525</v>
      </c>
      <c r="J353" s="2">
        <v>2</v>
      </c>
      <c r="K353" s="2">
        <v>4</v>
      </c>
      <c r="L353" s="2">
        <v>2</v>
      </c>
      <c r="M353" s="2">
        <v>5</v>
      </c>
      <c r="N353" s="2">
        <v>3</v>
      </c>
      <c r="O353">
        <f>VLOOKUP(A353,'Important Data'!A:I,6, FALSE)</f>
        <v>0</v>
      </c>
    </row>
    <row r="354" spans="1:15">
      <c r="A354" s="2">
        <v>2567</v>
      </c>
      <c r="B354" s="2">
        <v>83</v>
      </c>
      <c r="C354" s="2">
        <v>467</v>
      </c>
      <c r="D354" s="2">
        <v>155</v>
      </c>
      <c r="E354" s="2">
        <v>739</v>
      </c>
      <c r="F354" s="2">
        <v>228</v>
      </c>
      <c r="G354" s="2">
        <v>408</v>
      </c>
      <c r="H354" s="2">
        <v>96</v>
      </c>
      <c r="I354" s="2">
        <v>1901</v>
      </c>
      <c r="J354" s="2">
        <v>1</v>
      </c>
      <c r="K354" s="2">
        <v>4</v>
      </c>
      <c r="L354" s="2">
        <v>3</v>
      </c>
      <c r="M354" s="2">
        <v>5</v>
      </c>
      <c r="N354" s="2">
        <v>2</v>
      </c>
      <c r="O354">
        <f>VLOOKUP(A354,'Important Data'!A:I,6, FALSE)</f>
        <v>0</v>
      </c>
    </row>
    <row r="355" spans="1:15">
      <c r="A355" s="2">
        <v>2391</v>
      </c>
      <c r="B355" s="2">
        <v>83</v>
      </c>
      <c r="C355" s="2">
        <v>523</v>
      </c>
      <c r="D355" s="2">
        <v>153</v>
      </c>
      <c r="E355" s="2">
        <v>381</v>
      </c>
      <c r="F355" s="2">
        <v>140</v>
      </c>
      <c r="G355" s="2">
        <v>22</v>
      </c>
      <c r="H355" s="2">
        <v>274</v>
      </c>
      <c r="I355" s="2">
        <v>945</v>
      </c>
      <c r="J355" s="2">
        <v>4</v>
      </c>
      <c r="K355" s="2">
        <v>4</v>
      </c>
      <c r="L355" s="2">
        <v>3</v>
      </c>
      <c r="M355" s="2">
        <v>8</v>
      </c>
      <c r="N355" s="2">
        <v>4</v>
      </c>
      <c r="O355">
        <f>VLOOKUP(A355,'Important Data'!A:I,6, FALSE)</f>
        <v>0</v>
      </c>
    </row>
    <row r="356" spans="1:15">
      <c r="A356" s="2">
        <v>1725</v>
      </c>
      <c r="B356" s="2">
        <v>83</v>
      </c>
      <c r="C356" s="2">
        <v>680</v>
      </c>
      <c r="D356" s="2">
        <v>58</v>
      </c>
      <c r="E356" s="2">
        <v>798</v>
      </c>
      <c r="F356" s="2">
        <v>306</v>
      </c>
      <c r="G356" s="2">
        <v>69</v>
      </c>
      <c r="H356" s="2">
        <v>89</v>
      </c>
      <c r="I356" s="2">
        <v>1822</v>
      </c>
      <c r="J356" s="2">
        <v>1</v>
      </c>
      <c r="K356" s="2">
        <v>6</v>
      </c>
      <c r="L356" s="2">
        <v>9</v>
      </c>
      <c r="M356" s="2">
        <v>5</v>
      </c>
      <c r="N356" s="2">
        <v>3</v>
      </c>
      <c r="O356">
        <f>VLOOKUP(A356,'Important Data'!A:I,6, FALSE)</f>
        <v>0</v>
      </c>
    </row>
    <row r="357" spans="1:15">
      <c r="A357" s="2">
        <v>2053</v>
      </c>
      <c r="B357" s="2">
        <v>83</v>
      </c>
      <c r="C357" s="2">
        <v>1262</v>
      </c>
      <c r="D357" s="2">
        <v>56</v>
      </c>
      <c r="E357" s="2">
        <v>470</v>
      </c>
      <c r="F357" s="2">
        <v>51</v>
      </c>
      <c r="G357" s="2">
        <v>56</v>
      </c>
      <c r="H357" s="2">
        <v>149</v>
      </c>
      <c r="I357" s="2">
        <v>1745</v>
      </c>
      <c r="J357" s="2">
        <v>3</v>
      </c>
      <c r="K357" s="2">
        <v>9</v>
      </c>
      <c r="L357" s="2">
        <v>2</v>
      </c>
      <c r="M357" s="2">
        <v>9</v>
      </c>
      <c r="N357" s="2">
        <v>6</v>
      </c>
      <c r="O357">
        <f>VLOOKUP(A357,'Important Data'!A:I,6, FALSE)</f>
        <v>0</v>
      </c>
    </row>
    <row r="358" spans="1:15">
      <c r="A358" s="2">
        <v>1398</v>
      </c>
      <c r="B358" s="2">
        <v>83</v>
      </c>
      <c r="C358" s="2">
        <v>1360</v>
      </c>
      <c r="D358" s="2">
        <v>79</v>
      </c>
      <c r="E358" s="2">
        <v>721</v>
      </c>
      <c r="F358" s="2">
        <v>0</v>
      </c>
      <c r="G358" s="2">
        <v>51</v>
      </c>
      <c r="H358" s="2">
        <v>292</v>
      </c>
      <c r="I358" s="2">
        <v>1919</v>
      </c>
      <c r="J358" s="2">
        <v>2</v>
      </c>
      <c r="K358" s="2">
        <v>5</v>
      </c>
      <c r="L358" s="2">
        <v>4</v>
      </c>
      <c r="M358" s="2">
        <v>8</v>
      </c>
      <c r="N358" s="2">
        <v>3</v>
      </c>
      <c r="O358">
        <f>VLOOKUP(A358,'Important Data'!A:I,6, FALSE)</f>
        <v>0</v>
      </c>
    </row>
    <row r="359" spans="1:15">
      <c r="A359" s="2">
        <v>1585</v>
      </c>
      <c r="B359" s="2">
        <v>83</v>
      </c>
      <c r="C359" s="2">
        <v>1363</v>
      </c>
      <c r="D359" s="2">
        <v>73</v>
      </c>
      <c r="E359" s="2">
        <v>350</v>
      </c>
      <c r="F359" s="2">
        <v>26</v>
      </c>
      <c r="G359" s="2">
        <v>54</v>
      </c>
      <c r="H359" s="2">
        <v>257</v>
      </c>
      <c r="I359" s="2">
        <v>1610</v>
      </c>
      <c r="J359" s="2">
        <v>3</v>
      </c>
      <c r="K359" s="2">
        <v>5</v>
      </c>
      <c r="L359" s="2">
        <v>3</v>
      </c>
      <c r="M359" s="2">
        <v>12</v>
      </c>
      <c r="N359" s="2">
        <v>5</v>
      </c>
      <c r="O359">
        <f>VLOOKUP(A359,'Important Data'!A:I,6, FALSE)</f>
        <v>0</v>
      </c>
    </row>
    <row r="360" spans="1:15">
      <c r="A360" s="2">
        <v>2457</v>
      </c>
      <c r="B360" s="2">
        <v>83</v>
      </c>
      <c r="C360" s="2">
        <v>1363</v>
      </c>
      <c r="D360" s="2">
        <v>73</v>
      </c>
      <c r="E360" s="2">
        <v>350</v>
      </c>
      <c r="F360" s="2">
        <v>26</v>
      </c>
      <c r="G360" s="2">
        <v>54</v>
      </c>
      <c r="H360" s="2">
        <v>257</v>
      </c>
      <c r="I360" s="2">
        <v>1610</v>
      </c>
      <c r="J360" s="2">
        <v>3</v>
      </c>
      <c r="K360" s="2">
        <v>5</v>
      </c>
      <c r="L360" s="2">
        <v>3</v>
      </c>
      <c r="M360" s="2">
        <v>12</v>
      </c>
      <c r="N360" s="2">
        <v>5</v>
      </c>
      <c r="O360">
        <f>VLOOKUP(A360,'Important Data'!A:I,6, FALSE)</f>
        <v>0</v>
      </c>
    </row>
    <row r="361" spans="1:15">
      <c r="A361" s="2">
        <v>1642</v>
      </c>
      <c r="B361" s="2">
        <v>83</v>
      </c>
      <c r="C361" s="2">
        <v>1414</v>
      </c>
      <c r="D361" s="2">
        <v>0</v>
      </c>
      <c r="E361" s="2">
        <v>181</v>
      </c>
      <c r="F361" s="2">
        <v>19</v>
      </c>
      <c r="G361" s="2">
        <v>31</v>
      </c>
      <c r="H361" s="2">
        <v>14</v>
      </c>
      <c r="I361" s="2">
        <v>1630</v>
      </c>
      <c r="J361" s="2">
        <v>4</v>
      </c>
      <c r="K361" s="2">
        <v>7</v>
      </c>
      <c r="L361" s="2">
        <v>2</v>
      </c>
      <c r="M361" s="2">
        <v>9</v>
      </c>
      <c r="N361" s="2">
        <v>6</v>
      </c>
      <c r="O361">
        <f>VLOOKUP(A361,'Important Data'!A:I,6, FALSE)</f>
        <v>0</v>
      </c>
    </row>
    <row r="362" spans="1:15">
      <c r="A362" s="2">
        <v>1809</v>
      </c>
      <c r="B362" s="2">
        <v>83</v>
      </c>
      <c r="C362" s="2">
        <v>1922</v>
      </c>
      <c r="D362" s="2">
        <v>63</v>
      </c>
      <c r="E362" s="2">
        <v>914</v>
      </c>
      <c r="F362" s="2">
        <v>163</v>
      </c>
      <c r="G362" s="2">
        <v>125</v>
      </c>
      <c r="H362" s="2">
        <v>125</v>
      </c>
      <c r="I362" s="2">
        <v>3061</v>
      </c>
      <c r="J362" s="2">
        <v>1</v>
      </c>
      <c r="K362" s="2">
        <v>8</v>
      </c>
      <c r="L362" s="2">
        <v>9</v>
      </c>
      <c r="M362" s="2">
        <v>4</v>
      </c>
      <c r="N362" s="2">
        <v>4</v>
      </c>
      <c r="O362">
        <f>VLOOKUP(A362,'Important Data'!A:I,6, FALSE)</f>
        <v>0</v>
      </c>
    </row>
    <row r="363" spans="1:15">
      <c r="A363" s="2">
        <v>1449</v>
      </c>
      <c r="B363" s="2">
        <v>83</v>
      </c>
      <c r="C363" s="2">
        <v>1974</v>
      </c>
      <c r="D363" s="2">
        <v>63</v>
      </c>
      <c r="E363" s="2">
        <v>1051</v>
      </c>
      <c r="F363" s="2">
        <v>40</v>
      </c>
      <c r="G363" s="2">
        <v>95</v>
      </c>
      <c r="H363" s="2">
        <v>0</v>
      </c>
      <c r="I363" s="2">
        <v>3222</v>
      </c>
      <c r="J363" s="2">
        <v>1</v>
      </c>
      <c r="K363" s="2">
        <v>2</v>
      </c>
      <c r="L363" s="2">
        <v>8</v>
      </c>
      <c r="M363" s="2">
        <v>9</v>
      </c>
      <c r="N363" s="2">
        <v>1</v>
      </c>
      <c r="O363">
        <f>VLOOKUP(A363,'Important Data'!A:I,6, FALSE)</f>
        <v>0</v>
      </c>
    </row>
    <row r="364" spans="1:15">
      <c r="A364" s="2">
        <v>1481</v>
      </c>
      <c r="B364" s="2">
        <v>83</v>
      </c>
      <c r="C364" s="2">
        <v>3171</v>
      </c>
      <c r="D364" s="2">
        <v>0</v>
      </c>
      <c r="E364" s="2">
        <v>731</v>
      </c>
      <c r="F364" s="2">
        <v>104</v>
      </c>
      <c r="G364" s="2">
        <v>80</v>
      </c>
      <c r="H364" s="2">
        <v>39</v>
      </c>
      <c r="I364" s="2">
        <v>4048</v>
      </c>
      <c r="J364" s="2">
        <v>1</v>
      </c>
      <c r="K364" s="2">
        <v>4</v>
      </c>
      <c r="L364" s="2">
        <v>9</v>
      </c>
      <c r="M364" s="2">
        <v>4</v>
      </c>
      <c r="N364" s="2">
        <v>6</v>
      </c>
      <c r="O364">
        <f>VLOOKUP(A364,'Important Data'!A:I,6, FALSE)</f>
        <v>0</v>
      </c>
    </row>
    <row r="365" spans="1:15">
      <c r="A365" s="2">
        <v>1914</v>
      </c>
      <c r="B365" s="2">
        <v>82</v>
      </c>
      <c r="C365" s="2">
        <v>5</v>
      </c>
      <c r="D365" s="2">
        <v>20</v>
      </c>
      <c r="E365" s="2">
        <v>15</v>
      </c>
      <c r="F365" s="2">
        <v>39</v>
      </c>
      <c r="G365" s="2">
        <v>44</v>
      </c>
      <c r="H365" s="2">
        <v>35</v>
      </c>
      <c r="I365" s="2">
        <v>89</v>
      </c>
      <c r="J365" s="2">
        <v>1</v>
      </c>
      <c r="K365" s="2">
        <v>1</v>
      </c>
      <c r="L365" s="2">
        <v>0</v>
      </c>
      <c r="M365" s="2">
        <v>3</v>
      </c>
      <c r="N365" s="2">
        <v>8</v>
      </c>
      <c r="O365">
        <f>VLOOKUP(A365,'Important Data'!A:I,6, FALSE)</f>
        <v>0</v>
      </c>
    </row>
    <row r="366" spans="1:15">
      <c r="A366" s="2">
        <v>2668</v>
      </c>
      <c r="B366" s="2">
        <v>82</v>
      </c>
      <c r="C366" s="2">
        <v>5</v>
      </c>
      <c r="D366" s="2">
        <v>31</v>
      </c>
      <c r="E366" s="2">
        <v>10</v>
      </c>
      <c r="F366" s="2">
        <v>41</v>
      </c>
      <c r="G366" s="2">
        <v>10</v>
      </c>
      <c r="H366" s="2">
        <v>61</v>
      </c>
      <c r="I366" s="2">
        <v>36</v>
      </c>
      <c r="J366" s="2">
        <v>1</v>
      </c>
      <c r="K366" s="2">
        <v>1</v>
      </c>
      <c r="L366" s="2">
        <v>0</v>
      </c>
      <c r="M366" s="2">
        <v>2</v>
      </c>
      <c r="N366" s="2">
        <v>7</v>
      </c>
      <c r="O366">
        <f>VLOOKUP(A366,'Important Data'!A:I,6, FALSE)</f>
        <v>0</v>
      </c>
    </row>
    <row r="367" spans="1:15">
      <c r="A367" s="2">
        <v>1351</v>
      </c>
      <c r="B367" s="2">
        <v>82</v>
      </c>
      <c r="C367" s="2">
        <v>8</v>
      </c>
      <c r="D367" s="2">
        <v>12</v>
      </c>
      <c r="E367" s="2">
        <v>83</v>
      </c>
      <c r="F367" s="2">
        <v>25</v>
      </c>
      <c r="G367" s="2">
        <v>46</v>
      </c>
      <c r="H367" s="2">
        <v>37</v>
      </c>
      <c r="I367" s="2">
        <v>137</v>
      </c>
      <c r="J367" s="2">
        <v>2</v>
      </c>
      <c r="K367" s="2">
        <v>2</v>
      </c>
      <c r="L367" s="2">
        <v>0</v>
      </c>
      <c r="M367" s="2">
        <v>3</v>
      </c>
      <c r="N367" s="2">
        <v>7</v>
      </c>
      <c r="O367">
        <f>VLOOKUP(A367,'Important Data'!A:I,6, FALSE)</f>
        <v>0</v>
      </c>
    </row>
    <row r="368" spans="1:15">
      <c r="A368" s="2">
        <v>2695</v>
      </c>
      <c r="B368" s="2">
        <v>82</v>
      </c>
      <c r="C368" s="2">
        <v>13</v>
      </c>
      <c r="D368" s="2">
        <v>13</v>
      </c>
      <c r="E368" s="2">
        <v>7</v>
      </c>
      <c r="F368" s="2">
        <v>20</v>
      </c>
      <c r="G368" s="2">
        <v>7</v>
      </c>
      <c r="H368" s="2">
        <v>13</v>
      </c>
      <c r="I368" s="2">
        <v>47</v>
      </c>
      <c r="J368" s="2">
        <v>1</v>
      </c>
      <c r="K368" s="2">
        <v>1</v>
      </c>
      <c r="L368" s="2">
        <v>0</v>
      </c>
      <c r="M368" s="2">
        <v>2</v>
      </c>
      <c r="N368" s="2">
        <v>8</v>
      </c>
      <c r="O368">
        <f>VLOOKUP(A368,'Important Data'!A:I,6, FALSE)</f>
        <v>0</v>
      </c>
    </row>
    <row r="369" spans="1:15">
      <c r="A369" s="2">
        <v>2228</v>
      </c>
      <c r="B369" s="2">
        <v>82</v>
      </c>
      <c r="C369" s="2">
        <v>42</v>
      </c>
      <c r="D369" s="2">
        <v>0</v>
      </c>
      <c r="E369" s="2">
        <v>17</v>
      </c>
      <c r="F369" s="2">
        <v>0</v>
      </c>
      <c r="G369" s="2">
        <v>0</v>
      </c>
      <c r="H369" s="2">
        <v>14</v>
      </c>
      <c r="I369" s="2">
        <v>45</v>
      </c>
      <c r="J369" s="2">
        <v>1</v>
      </c>
      <c r="K369" s="2">
        <v>0</v>
      </c>
      <c r="L369" s="2">
        <v>1</v>
      </c>
      <c r="M369" s="2">
        <v>2</v>
      </c>
      <c r="N369" s="2">
        <v>5</v>
      </c>
      <c r="O369">
        <f>VLOOKUP(A369,'Important Data'!A:I,6, FALSE)</f>
        <v>0</v>
      </c>
    </row>
    <row r="370" spans="1:15">
      <c r="A370" s="2">
        <v>2446</v>
      </c>
      <c r="B370" s="2">
        <v>82</v>
      </c>
      <c r="C370" s="2">
        <v>43</v>
      </c>
      <c r="D370" s="2">
        <v>16</v>
      </c>
      <c r="E370" s="2">
        <v>48</v>
      </c>
      <c r="F370" s="2">
        <v>101</v>
      </c>
      <c r="G370" s="2">
        <v>21</v>
      </c>
      <c r="H370" s="2">
        <v>117</v>
      </c>
      <c r="I370" s="2">
        <v>112</v>
      </c>
      <c r="J370" s="2">
        <v>3</v>
      </c>
      <c r="K370" s="2">
        <v>1</v>
      </c>
      <c r="L370" s="2">
        <v>1</v>
      </c>
      <c r="M370" s="2">
        <v>3</v>
      </c>
      <c r="N370" s="2">
        <v>6</v>
      </c>
      <c r="O370">
        <f>VLOOKUP(A370,'Important Data'!A:I,6, FALSE)</f>
        <v>0</v>
      </c>
    </row>
    <row r="371" spans="1:15">
      <c r="A371" s="2">
        <v>2779</v>
      </c>
      <c r="B371" s="2">
        <v>82</v>
      </c>
      <c r="C371" s="2">
        <v>58</v>
      </c>
      <c r="D371" s="2">
        <v>0</v>
      </c>
      <c r="E371" s="2">
        <v>16</v>
      </c>
      <c r="F371" s="2">
        <v>0</v>
      </c>
      <c r="G371" s="2">
        <v>0</v>
      </c>
      <c r="H371" s="2">
        <v>36</v>
      </c>
      <c r="I371" s="2">
        <v>39</v>
      </c>
      <c r="J371" s="2">
        <v>2</v>
      </c>
      <c r="K371" s="2">
        <v>1</v>
      </c>
      <c r="L371" s="2">
        <v>1</v>
      </c>
      <c r="M371" s="2">
        <v>2</v>
      </c>
      <c r="N371" s="2">
        <v>7</v>
      </c>
      <c r="O371">
        <f>VLOOKUP(A371,'Important Data'!A:I,6, FALSE)</f>
        <v>0</v>
      </c>
    </row>
    <row r="372" spans="1:15">
      <c r="A372" s="2">
        <v>3212</v>
      </c>
      <c r="B372" s="2">
        <v>82</v>
      </c>
      <c r="C372" s="2">
        <v>64</v>
      </c>
      <c r="D372" s="2">
        <v>8</v>
      </c>
      <c r="E372" s="2">
        <v>-69</v>
      </c>
      <c r="F372" s="2">
        <v>19</v>
      </c>
      <c r="G372" s="2">
        <v>3</v>
      </c>
      <c r="H372" s="2">
        <v>61</v>
      </c>
      <c r="I372" s="2">
        <v>101</v>
      </c>
      <c r="J372" s="2">
        <v>3</v>
      </c>
      <c r="K372" s="2">
        <v>3</v>
      </c>
      <c r="L372" s="2">
        <v>1</v>
      </c>
      <c r="M372" s="2">
        <v>2</v>
      </c>
      <c r="N372" s="2">
        <v>9</v>
      </c>
      <c r="O372">
        <f>VLOOKUP(A372,'Important Data'!A:I,6, FALSE)</f>
        <v>0</v>
      </c>
    </row>
    <row r="373" spans="1:15">
      <c r="A373" s="2">
        <v>2892</v>
      </c>
      <c r="B373" s="2">
        <v>82</v>
      </c>
      <c r="C373" s="2">
        <v>87</v>
      </c>
      <c r="D373" s="2">
        <v>0</v>
      </c>
      <c r="E373" s="2">
        <v>57</v>
      </c>
      <c r="F373" s="2">
        <v>0</v>
      </c>
      <c r="G373" s="2">
        <v>8</v>
      </c>
      <c r="H373" s="2">
        <v>26</v>
      </c>
      <c r="I373" s="2">
        <v>125</v>
      </c>
      <c r="J373" s="2">
        <v>2</v>
      </c>
      <c r="K373" s="2">
        <v>3</v>
      </c>
      <c r="L373" s="2">
        <v>0</v>
      </c>
      <c r="M373" s="2">
        <v>3</v>
      </c>
      <c r="N373" s="2">
        <v>6</v>
      </c>
      <c r="O373">
        <f>VLOOKUP(A373,'Important Data'!A:I,6, FALSE)</f>
        <v>0</v>
      </c>
    </row>
    <row r="374" spans="1:15">
      <c r="A374" s="2">
        <v>2498</v>
      </c>
      <c r="B374" s="2">
        <v>82</v>
      </c>
      <c r="C374" s="2">
        <v>124</v>
      </c>
      <c r="D374" s="2">
        <v>22</v>
      </c>
      <c r="E374" s="2">
        <v>77</v>
      </c>
      <c r="F374" s="2">
        <v>40</v>
      </c>
      <c r="G374" s="2">
        <v>15</v>
      </c>
      <c r="H374" s="2">
        <v>29</v>
      </c>
      <c r="I374" s="2">
        <v>248</v>
      </c>
      <c r="J374" s="2">
        <v>1</v>
      </c>
      <c r="K374" s="2">
        <v>2</v>
      </c>
      <c r="L374" s="2">
        <v>1</v>
      </c>
      <c r="M374" s="2">
        <v>3</v>
      </c>
      <c r="N374" s="2">
        <v>6</v>
      </c>
      <c r="O374">
        <f>VLOOKUP(A374,'Important Data'!A:I,6, FALSE)</f>
        <v>0</v>
      </c>
    </row>
    <row r="375" spans="1:15">
      <c r="A375" s="2">
        <v>2768</v>
      </c>
      <c r="B375" s="2">
        <v>82</v>
      </c>
      <c r="C375" s="2">
        <v>124</v>
      </c>
      <c r="D375" s="2">
        <v>22</v>
      </c>
      <c r="E375" s="2">
        <v>77</v>
      </c>
      <c r="F375" s="2">
        <v>40</v>
      </c>
      <c r="G375" s="2">
        <v>15</v>
      </c>
      <c r="H375" s="2">
        <v>29</v>
      </c>
      <c r="I375" s="2">
        <v>248</v>
      </c>
      <c r="J375" s="2">
        <v>1</v>
      </c>
      <c r="K375" s="2">
        <v>2</v>
      </c>
      <c r="L375" s="2">
        <v>1</v>
      </c>
      <c r="M375" s="2">
        <v>3</v>
      </c>
      <c r="N375" s="2">
        <v>6</v>
      </c>
      <c r="O375">
        <f>VLOOKUP(A375,'Important Data'!A:I,6, FALSE)</f>
        <v>0</v>
      </c>
    </row>
    <row r="376" spans="1:15">
      <c r="A376" s="2">
        <v>2429</v>
      </c>
      <c r="B376" s="2">
        <v>82</v>
      </c>
      <c r="C376" s="2">
        <v>129</v>
      </c>
      <c r="D376" s="2">
        <v>0</v>
      </c>
      <c r="E376" s="2">
        <v>59</v>
      </c>
      <c r="F376" s="2">
        <v>0</v>
      </c>
      <c r="G376" s="2">
        <v>0</v>
      </c>
      <c r="H376" s="2">
        <v>10</v>
      </c>
      <c r="I376" s="2">
        <v>178</v>
      </c>
      <c r="J376" s="2">
        <v>1</v>
      </c>
      <c r="K376" s="2">
        <v>2</v>
      </c>
      <c r="L376" s="2">
        <v>0</v>
      </c>
      <c r="M376" s="2">
        <v>3</v>
      </c>
      <c r="N376" s="2">
        <v>7</v>
      </c>
      <c r="O376">
        <f>VLOOKUP(A376,'Important Data'!A:I,6, FALSE)</f>
        <v>0</v>
      </c>
    </row>
    <row r="377" spans="1:15">
      <c r="A377" s="2">
        <v>3197</v>
      </c>
      <c r="B377" s="2">
        <v>82</v>
      </c>
      <c r="C377" s="2">
        <v>242</v>
      </c>
      <c r="D377" s="2">
        <v>30</v>
      </c>
      <c r="E377" s="2">
        <v>262</v>
      </c>
      <c r="F377" s="2">
        <v>71</v>
      </c>
      <c r="G377" s="2">
        <v>10</v>
      </c>
      <c r="H377" s="2">
        <v>232</v>
      </c>
      <c r="I377" s="2">
        <v>383</v>
      </c>
      <c r="J377" s="2">
        <v>3</v>
      </c>
      <c r="K377" s="2">
        <v>3</v>
      </c>
      <c r="L377" s="2">
        <v>1</v>
      </c>
      <c r="M377" s="2">
        <v>2</v>
      </c>
      <c r="N377" s="2">
        <v>9</v>
      </c>
      <c r="O377">
        <f>VLOOKUP(A377,'Important Data'!A:I,6, FALSE)</f>
        <v>0</v>
      </c>
    </row>
    <row r="378" spans="1:15">
      <c r="A378" s="2">
        <v>3009</v>
      </c>
      <c r="B378" s="2">
        <v>82</v>
      </c>
      <c r="C378" s="2">
        <v>385</v>
      </c>
      <c r="D378" s="2">
        <v>101</v>
      </c>
      <c r="E378" s="2">
        <v>322</v>
      </c>
      <c r="F378" s="2">
        <v>98</v>
      </c>
      <c r="G378" s="2">
        <v>35</v>
      </c>
      <c r="H378" s="2">
        <v>507</v>
      </c>
      <c r="I378" s="2">
        <v>434</v>
      </c>
      <c r="J378" s="2">
        <v>1</v>
      </c>
      <c r="K378" s="2">
        <v>6</v>
      </c>
      <c r="L378" s="2">
        <v>2</v>
      </c>
      <c r="M378" s="2">
        <v>3</v>
      </c>
      <c r="N378" s="2">
        <v>8</v>
      </c>
      <c r="O378">
        <f>VLOOKUP(A378,'Important Data'!A:I,6, FALSE)</f>
        <v>0</v>
      </c>
    </row>
    <row r="379" spans="1:15">
      <c r="A379" s="2">
        <v>1012</v>
      </c>
      <c r="B379" s="2">
        <v>82</v>
      </c>
      <c r="C379" s="2">
        <v>502</v>
      </c>
      <c r="D379" s="2">
        <v>158</v>
      </c>
      <c r="E379" s="2">
        <v>1242</v>
      </c>
      <c r="F379" s="2">
        <v>582</v>
      </c>
      <c r="G379" s="2">
        <v>290</v>
      </c>
      <c r="H379" s="2">
        <v>78</v>
      </c>
      <c r="I379" s="2">
        <v>2695</v>
      </c>
      <c r="J379" s="2">
        <v>1</v>
      </c>
      <c r="K379" s="2">
        <v>3</v>
      </c>
      <c r="L379" s="2">
        <v>4</v>
      </c>
      <c r="M379" s="2">
        <v>8</v>
      </c>
      <c r="N379" s="2">
        <v>2</v>
      </c>
      <c r="O379">
        <f>VLOOKUP(A379,'Important Data'!A:I,6, FALSE)</f>
        <v>0</v>
      </c>
    </row>
    <row r="380" spans="1:15">
      <c r="A380" s="2">
        <v>2920</v>
      </c>
      <c r="B380" s="2">
        <v>82</v>
      </c>
      <c r="C380" s="2">
        <v>830</v>
      </c>
      <c r="D380" s="2">
        <v>109</v>
      </c>
      <c r="E380" s="2">
        <v>1578</v>
      </c>
      <c r="F380" s="2">
        <v>251</v>
      </c>
      <c r="G380" s="2">
        <v>27</v>
      </c>
      <c r="H380" s="2">
        <v>275</v>
      </c>
      <c r="I380" s="2">
        <v>2519</v>
      </c>
      <c r="J380" s="2">
        <v>2</v>
      </c>
      <c r="K380" s="2">
        <v>3</v>
      </c>
      <c r="L380" s="2">
        <v>4</v>
      </c>
      <c r="M380" s="2">
        <v>10</v>
      </c>
      <c r="N380" s="2">
        <v>3</v>
      </c>
      <c r="O380">
        <f>VLOOKUP(A380,'Important Data'!A:I,6, FALSE)</f>
        <v>0</v>
      </c>
    </row>
    <row r="381" spans="1:15">
      <c r="A381" s="2">
        <v>1185</v>
      </c>
      <c r="B381" s="2">
        <v>82</v>
      </c>
      <c r="C381" s="2">
        <v>1167</v>
      </c>
      <c r="D381" s="2">
        <v>38</v>
      </c>
      <c r="E381" s="2">
        <v>1828</v>
      </c>
      <c r="F381" s="2">
        <v>61</v>
      </c>
      <c r="G381" s="2">
        <v>389</v>
      </c>
      <c r="H381" s="2">
        <v>115</v>
      </c>
      <c r="I381" s="2">
        <v>3369</v>
      </c>
      <c r="J381" s="2">
        <v>1</v>
      </c>
      <c r="K381" s="2">
        <v>4</v>
      </c>
      <c r="L381" s="2">
        <v>6</v>
      </c>
      <c r="M381" s="2">
        <v>6</v>
      </c>
      <c r="N381" s="2">
        <v>2</v>
      </c>
      <c r="O381">
        <f>VLOOKUP(A381,'Important Data'!A:I,6, FALSE)</f>
        <v>0</v>
      </c>
    </row>
    <row r="382" spans="1:15">
      <c r="A382" s="2">
        <v>2267</v>
      </c>
      <c r="B382" s="2">
        <v>82</v>
      </c>
      <c r="C382" s="2">
        <v>1271</v>
      </c>
      <c r="D382" s="2">
        <v>0</v>
      </c>
      <c r="E382" s="2">
        <v>66</v>
      </c>
      <c r="F382" s="2">
        <v>17</v>
      </c>
      <c r="G382" s="2">
        <v>0</v>
      </c>
      <c r="H382" s="2">
        <v>11</v>
      </c>
      <c r="I382" s="2">
        <v>1343</v>
      </c>
      <c r="J382" s="2">
        <v>2</v>
      </c>
      <c r="K382" s="2">
        <v>9</v>
      </c>
      <c r="L382" s="2">
        <v>2</v>
      </c>
      <c r="M382" s="2">
        <v>5</v>
      </c>
      <c r="N382" s="2">
        <v>7</v>
      </c>
      <c r="O382">
        <f>VLOOKUP(A382,'Important Data'!A:I,6, FALSE)</f>
        <v>0</v>
      </c>
    </row>
    <row r="383" spans="1:15">
      <c r="A383" s="2">
        <v>1905</v>
      </c>
      <c r="B383" s="2">
        <v>82</v>
      </c>
      <c r="C383" s="2">
        <v>1790</v>
      </c>
      <c r="D383" s="2">
        <v>218</v>
      </c>
      <c r="E383" s="2">
        <v>950</v>
      </c>
      <c r="F383" s="2">
        <v>522</v>
      </c>
      <c r="G383" s="2">
        <v>328</v>
      </c>
      <c r="H383" s="2">
        <v>73</v>
      </c>
      <c r="I383" s="2">
        <v>3736</v>
      </c>
      <c r="J383" s="2">
        <v>1</v>
      </c>
      <c r="K383" s="2">
        <v>11</v>
      </c>
      <c r="L383" s="2">
        <v>4</v>
      </c>
      <c r="M383" s="2">
        <v>10</v>
      </c>
      <c r="N383" s="2">
        <v>5</v>
      </c>
      <c r="O383">
        <f>VLOOKUP(A383,'Important Data'!A:I,6, FALSE)</f>
        <v>0</v>
      </c>
    </row>
    <row r="384" spans="1:15">
      <c r="A384" s="2">
        <v>1317</v>
      </c>
      <c r="B384" s="2">
        <v>82</v>
      </c>
      <c r="C384" s="2">
        <v>2279</v>
      </c>
      <c r="D384" s="2">
        <v>28</v>
      </c>
      <c r="E384" s="2">
        <v>547</v>
      </c>
      <c r="F384" s="2">
        <v>0</v>
      </c>
      <c r="G384" s="2">
        <v>0</v>
      </c>
      <c r="H384" s="2">
        <v>58</v>
      </c>
      <c r="I384" s="2">
        <v>2796</v>
      </c>
      <c r="J384" s="2">
        <v>2</v>
      </c>
      <c r="K384" s="2">
        <v>9</v>
      </c>
      <c r="L384" s="2">
        <v>3</v>
      </c>
      <c r="M384" s="2">
        <v>5</v>
      </c>
      <c r="N384" s="2">
        <v>5</v>
      </c>
      <c r="O384">
        <f>VLOOKUP(A384,'Important Data'!A:I,6, FALSE)</f>
        <v>0</v>
      </c>
    </row>
    <row r="385" spans="1:15">
      <c r="A385" s="2">
        <v>2033</v>
      </c>
      <c r="B385" s="2">
        <v>82</v>
      </c>
      <c r="C385" s="2">
        <v>3218</v>
      </c>
      <c r="D385" s="2">
        <v>54</v>
      </c>
      <c r="E385" s="2">
        <v>1909</v>
      </c>
      <c r="F385" s="2">
        <v>355</v>
      </c>
      <c r="G385" s="2">
        <v>0</v>
      </c>
      <c r="H385" s="2">
        <v>436</v>
      </c>
      <c r="I385" s="2">
        <v>5100</v>
      </c>
      <c r="J385" s="2">
        <v>1</v>
      </c>
      <c r="K385" s="2">
        <v>7</v>
      </c>
      <c r="L385" s="2">
        <v>8</v>
      </c>
      <c r="M385" s="2">
        <v>9</v>
      </c>
      <c r="N385" s="2">
        <v>5</v>
      </c>
      <c r="O385">
        <f>VLOOKUP(A385,'Important Data'!A:I,6, FALSE)</f>
        <v>0</v>
      </c>
    </row>
    <row r="386" spans="1:15">
      <c r="A386" s="2">
        <v>2151</v>
      </c>
      <c r="B386" s="2">
        <v>81</v>
      </c>
      <c r="C386" s="2">
        <v>0</v>
      </c>
      <c r="D386" s="2">
        <v>0</v>
      </c>
      <c r="E386" s="2">
        <v>16</v>
      </c>
      <c r="F386" s="2">
        <v>24</v>
      </c>
      <c r="G386" s="2">
        <v>24</v>
      </c>
      <c r="H386" s="2">
        <v>63</v>
      </c>
      <c r="I386" s="2">
        <v>0</v>
      </c>
      <c r="J386" s="2">
        <v>1</v>
      </c>
      <c r="K386" s="2">
        <v>1</v>
      </c>
      <c r="L386" s="2">
        <v>0</v>
      </c>
      <c r="M386" s="2">
        <v>2</v>
      </c>
      <c r="N386" s="2">
        <v>5</v>
      </c>
      <c r="O386">
        <f>VLOOKUP(A386,'Important Data'!A:I,6, FALSE)</f>
        <v>0</v>
      </c>
    </row>
    <row r="387" spans="1:15">
      <c r="A387" s="2">
        <v>3215</v>
      </c>
      <c r="B387" s="2">
        <v>81</v>
      </c>
      <c r="C387" s="2">
        <v>8</v>
      </c>
      <c r="D387" s="2">
        <v>8</v>
      </c>
      <c r="E387" s="2">
        <v>18</v>
      </c>
      <c r="F387" s="2">
        <v>15</v>
      </c>
      <c r="G387" s="2">
        <v>5</v>
      </c>
      <c r="H387" s="2">
        <v>23</v>
      </c>
      <c r="I387" s="2">
        <v>31</v>
      </c>
      <c r="J387" s="2">
        <v>1000000</v>
      </c>
      <c r="K387" s="2">
        <v>1</v>
      </c>
      <c r="L387" s="2">
        <v>0</v>
      </c>
      <c r="M387" s="2">
        <v>2</v>
      </c>
      <c r="N387" s="2">
        <v>7</v>
      </c>
      <c r="O387">
        <f>VLOOKUP(A387,'Important Data'!A:I,6, FALSE)</f>
        <v>0</v>
      </c>
    </row>
    <row r="388" spans="1:15">
      <c r="A388" s="2">
        <v>1306</v>
      </c>
      <c r="B388" s="2">
        <v>81</v>
      </c>
      <c r="C388" s="2">
        <v>12</v>
      </c>
      <c r="D388" s="2">
        <v>12</v>
      </c>
      <c r="E388" s="2">
        <v>27</v>
      </c>
      <c r="F388" s="2">
        <v>23</v>
      </c>
      <c r="G388" s="2">
        <v>8</v>
      </c>
      <c r="H388" s="2">
        <v>35</v>
      </c>
      <c r="I388" s="2">
        <v>47</v>
      </c>
      <c r="J388" s="2">
        <v>1</v>
      </c>
      <c r="K388" s="2">
        <v>1</v>
      </c>
      <c r="L388" s="2">
        <v>0</v>
      </c>
      <c r="M388" s="2">
        <v>2</v>
      </c>
      <c r="N388" s="2">
        <v>7</v>
      </c>
      <c r="O388">
        <f>VLOOKUP(A388,'Important Data'!A:I,6, FALSE)</f>
        <v>0</v>
      </c>
    </row>
    <row r="389" spans="1:15">
      <c r="A389" s="2">
        <v>3200</v>
      </c>
      <c r="B389" s="2">
        <v>81</v>
      </c>
      <c r="C389" s="2">
        <v>12</v>
      </c>
      <c r="D389" s="2">
        <v>12</v>
      </c>
      <c r="E389" s="2">
        <v>27</v>
      </c>
      <c r="F389" s="2">
        <v>23</v>
      </c>
      <c r="G389" s="2">
        <v>8</v>
      </c>
      <c r="H389" s="2">
        <v>35</v>
      </c>
      <c r="I389" s="2">
        <v>47</v>
      </c>
      <c r="J389" s="2">
        <v>1</v>
      </c>
      <c r="K389" s="2">
        <v>1</v>
      </c>
      <c r="L389" s="2">
        <v>0</v>
      </c>
      <c r="M389" s="2">
        <v>2</v>
      </c>
      <c r="N389" s="2">
        <v>7</v>
      </c>
      <c r="O389">
        <f>VLOOKUP(A389,'Important Data'!A:I,6, FALSE)</f>
        <v>0</v>
      </c>
    </row>
    <row r="390" spans="1:15">
      <c r="A390" s="2">
        <v>2739</v>
      </c>
      <c r="B390" s="2">
        <v>81</v>
      </c>
      <c r="C390" s="2">
        <v>28</v>
      </c>
      <c r="D390" s="2">
        <v>6</v>
      </c>
      <c r="E390" s="2">
        <v>39</v>
      </c>
      <c r="F390" s="2">
        <v>94</v>
      </c>
      <c r="G390" s="2">
        <v>78</v>
      </c>
      <c r="H390" s="2">
        <v>61</v>
      </c>
      <c r="I390" s="2">
        <v>183</v>
      </c>
      <c r="J390" s="2">
        <v>2</v>
      </c>
      <c r="K390" s="2">
        <v>2</v>
      </c>
      <c r="L390" s="2">
        <v>1</v>
      </c>
      <c r="M390" s="2">
        <v>3</v>
      </c>
      <c r="N390" s="2">
        <v>6</v>
      </c>
      <c r="O390">
        <f>VLOOKUP(A390,'Important Data'!A:I,6, FALSE)</f>
        <v>0</v>
      </c>
    </row>
    <row r="391" spans="1:15">
      <c r="A391" s="2">
        <v>2519</v>
      </c>
      <c r="B391" s="2">
        <v>81</v>
      </c>
      <c r="C391" s="2">
        <v>41</v>
      </c>
      <c r="D391" s="2">
        <v>0</v>
      </c>
      <c r="E391" s="2">
        <v>9</v>
      </c>
      <c r="F391" s="2">
        <v>0</v>
      </c>
      <c r="G391" s="2">
        <v>0</v>
      </c>
      <c r="H391" s="2">
        <v>3</v>
      </c>
      <c r="I391" s="2">
        <v>47</v>
      </c>
      <c r="J391" s="2">
        <v>1</v>
      </c>
      <c r="K391" s="2">
        <v>0</v>
      </c>
      <c r="L391" s="2">
        <v>0</v>
      </c>
      <c r="M391" s="2">
        <v>3</v>
      </c>
      <c r="N391" s="2">
        <v>5</v>
      </c>
      <c r="O391">
        <f>VLOOKUP(A391,'Important Data'!A:I,6, FALSE)</f>
        <v>0</v>
      </c>
    </row>
    <row r="392" spans="1:15">
      <c r="A392" s="2">
        <v>3042</v>
      </c>
      <c r="B392" s="2">
        <v>81</v>
      </c>
      <c r="C392" s="2">
        <v>63</v>
      </c>
      <c r="D392" s="2">
        <v>12</v>
      </c>
      <c r="E392" s="2">
        <v>59</v>
      </c>
      <c r="F392" s="2">
        <v>8</v>
      </c>
      <c r="G392" s="2">
        <v>4</v>
      </c>
      <c r="H392" s="2">
        <v>43</v>
      </c>
      <c r="I392" s="2">
        <v>102</v>
      </c>
      <c r="J392" s="2">
        <v>1</v>
      </c>
      <c r="K392" s="2">
        <v>1</v>
      </c>
      <c r="L392" s="2">
        <v>0</v>
      </c>
      <c r="M392" s="2">
        <v>3</v>
      </c>
      <c r="N392" s="2">
        <v>7</v>
      </c>
      <c r="O392">
        <f>VLOOKUP(A392,'Important Data'!A:I,6, FALSE)</f>
        <v>0</v>
      </c>
    </row>
    <row r="393" spans="1:15">
      <c r="A393" s="2">
        <v>2399</v>
      </c>
      <c r="B393" s="2">
        <v>81</v>
      </c>
      <c r="C393" s="2">
        <v>85</v>
      </c>
      <c r="D393" s="2">
        <v>3</v>
      </c>
      <c r="E393" s="2">
        <v>23</v>
      </c>
      <c r="F393" s="2">
        <v>0</v>
      </c>
      <c r="G393" s="2">
        <v>0</v>
      </c>
      <c r="H393" s="2">
        <v>9</v>
      </c>
      <c r="I393" s="2">
        <v>103</v>
      </c>
      <c r="J393" s="2">
        <v>1</v>
      </c>
      <c r="K393" s="2">
        <v>1</v>
      </c>
      <c r="L393" s="2">
        <v>0</v>
      </c>
      <c r="M393" s="2">
        <v>3</v>
      </c>
      <c r="N393" s="2">
        <v>7</v>
      </c>
      <c r="O393">
        <f>VLOOKUP(A393,'Important Data'!A:I,6, FALSE)</f>
        <v>0</v>
      </c>
    </row>
    <row r="394" spans="1:15">
      <c r="A394" s="2">
        <v>2205</v>
      </c>
      <c r="B394" s="2">
        <v>81</v>
      </c>
      <c r="C394" s="2">
        <v>247</v>
      </c>
      <c r="D394" s="2">
        <v>4</v>
      </c>
      <c r="E394" s="2">
        <v>64</v>
      </c>
      <c r="F394" s="2">
        <v>12</v>
      </c>
      <c r="G394" s="2">
        <v>8</v>
      </c>
      <c r="H394" s="2">
        <v>24</v>
      </c>
      <c r="I394" s="2">
        <v>311</v>
      </c>
      <c r="J394" s="2">
        <v>4</v>
      </c>
      <c r="K394" s="2">
        <v>2</v>
      </c>
      <c r="L394" s="2">
        <v>1</v>
      </c>
      <c r="M394" s="2">
        <v>4</v>
      </c>
      <c r="N394" s="2">
        <v>5</v>
      </c>
      <c r="O394">
        <f>VLOOKUP(A394,'Important Data'!A:I,6, FALSE)</f>
        <v>0</v>
      </c>
    </row>
    <row r="395" spans="1:15">
      <c r="A395" s="2">
        <v>2217</v>
      </c>
      <c r="B395" s="2">
        <v>81</v>
      </c>
      <c r="C395" s="2">
        <v>273</v>
      </c>
      <c r="D395" s="2">
        <v>3</v>
      </c>
      <c r="E395" s="2">
        <v>53</v>
      </c>
      <c r="F395" s="2">
        <v>6</v>
      </c>
      <c r="G395" s="2">
        <v>0</v>
      </c>
      <c r="H395" s="2">
        <v>31</v>
      </c>
      <c r="I395" s="2">
        <v>303</v>
      </c>
      <c r="J395" s="2">
        <v>1</v>
      </c>
      <c r="K395" s="2">
        <v>2</v>
      </c>
      <c r="L395" s="2">
        <v>1</v>
      </c>
      <c r="M395" s="2">
        <v>4</v>
      </c>
      <c r="N395" s="2">
        <v>3</v>
      </c>
      <c r="O395">
        <f>VLOOKUP(A395,'Important Data'!A:I,6, FALSE)</f>
        <v>0</v>
      </c>
    </row>
    <row r="396" spans="1:15">
      <c r="A396" s="2">
        <v>1187</v>
      </c>
      <c r="B396" s="2">
        <v>81</v>
      </c>
      <c r="C396" s="2">
        <v>301</v>
      </c>
      <c r="D396" s="2">
        <v>3</v>
      </c>
      <c r="E396" s="2">
        <v>248</v>
      </c>
      <c r="F396" s="2">
        <v>22</v>
      </c>
      <c r="G396" s="2">
        <v>3</v>
      </c>
      <c r="H396" s="2">
        <v>248</v>
      </c>
      <c r="I396" s="2">
        <v>329</v>
      </c>
      <c r="J396" s="2">
        <v>6</v>
      </c>
      <c r="K396" s="2">
        <v>5</v>
      </c>
      <c r="L396" s="2">
        <v>1</v>
      </c>
      <c r="M396" s="2">
        <v>3</v>
      </c>
      <c r="N396" s="2">
        <v>8</v>
      </c>
      <c r="O396">
        <f>VLOOKUP(A396,'Important Data'!A:I,6, FALSE)</f>
        <v>0</v>
      </c>
    </row>
    <row r="397" spans="1:15">
      <c r="A397" s="2">
        <v>1169</v>
      </c>
      <c r="B397" s="2">
        <v>81</v>
      </c>
      <c r="C397" s="2">
        <v>446</v>
      </c>
      <c r="D397" s="2">
        <v>9</v>
      </c>
      <c r="E397" s="2">
        <v>65</v>
      </c>
      <c r="F397" s="2">
        <v>6</v>
      </c>
      <c r="G397" s="2">
        <v>15</v>
      </c>
      <c r="H397" s="2">
        <v>21</v>
      </c>
      <c r="I397" s="2">
        <v>520</v>
      </c>
      <c r="J397" s="2">
        <v>1</v>
      </c>
      <c r="K397" s="2">
        <v>4</v>
      </c>
      <c r="L397" s="2">
        <v>1</v>
      </c>
      <c r="M397" s="2">
        <v>4</v>
      </c>
      <c r="N397" s="2">
        <v>5</v>
      </c>
      <c r="O397">
        <f>VLOOKUP(A397,'Important Data'!A:I,6, FALSE)</f>
        <v>0</v>
      </c>
    </row>
    <row r="398" spans="1:15">
      <c r="A398" s="2">
        <v>2532</v>
      </c>
      <c r="B398" s="2">
        <v>81</v>
      </c>
      <c r="C398" s="2">
        <v>521</v>
      </c>
      <c r="D398" s="2">
        <v>6</v>
      </c>
      <c r="E398" s="2">
        <v>137</v>
      </c>
      <c r="F398" s="2">
        <v>19</v>
      </c>
      <c r="G398" s="2">
        <v>6</v>
      </c>
      <c r="H398" s="2">
        <v>59</v>
      </c>
      <c r="I398" s="2">
        <v>630</v>
      </c>
      <c r="J398" s="2">
        <v>7</v>
      </c>
      <c r="K398" s="2">
        <v>4</v>
      </c>
      <c r="L398" s="2">
        <v>2</v>
      </c>
      <c r="M398" s="2">
        <v>4</v>
      </c>
      <c r="N398" s="2">
        <v>8</v>
      </c>
      <c r="O398">
        <f>VLOOKUP(A398,'Important Data'!A:I,6, FALSE)</f>
        <v>0</v>
      </c>
    </row>
    <row r="399" spans="1:15">
      <c r="A399" s="2">
        <v>2555</v>
      </c>
      <c r="B399" s="2">
        <v>81</v>
      </c>
      <c r="C399" s="2">
        <v>677</v>
      </c>
      <c r="D399" s="2">
        <v>114</v>
      </c>
      <c r="E399" s="2">
        <v>356</v>
      </c>
      <c r="F399" s="2">
        <v>98</v>
      </c>
      <c r="G399" s="2">
        <v>37</v>
      </c>
      <c r="H399" s="2">
        <v>64</v>
      </c>
      <c r="I399" s="2">
        <v>1218</v>
      </c>
      <c r="J399" s="2">
        <v>1</v>
      </c>
      <c r="K399" s="2">
        <v>7</v>
      </c>
      <c r="L399" s="2">
        <v>2</v>
      </c>
      <c r="M399" s="2">
        <v>7</v>
      </c>
      <c r="N399" s="2">
        <v>7</v>
      </c>
      <c r="O399">
        <f>VLOOKUP(A399,'Important Data'!A:I,6, FALSE)</f>
        <v>0</v>
      </c>
    </row>
    <row r="400" spans="1:15">
      <c r="A400" s="2">
        <v>2120</v>
      </c>
      <c r="B400" s="2">
        <v>81</v>
      </c>
      <c r="C400" s="2">
        <v>690</v>
      </c>
      <c r="D400" s="2">
        <v>15</v>
      </c>
      <c r="E400" s="2">
        <v>169</v>
      </c>
      <c r="F400" s="2">
        <v>9</v>
      </c>
      <c r="G400" s="2">
        <v>6</v>
      </c>
      <c r="H400" s="2">
        <v>60</v>
      </c>
      <c r="I400" s="2">
        <v>829</v>
      </c>
      <c r="J400" s="2">
        <v>2</v>
      </c>
      <c r="K400" s="2">
        <v>6</v>
      </c>
      <c r="L400" s="2">
        <v>2</v>
      </c>
      <c r="M400" s="2">
        <v>4</v>
      </c>
      <c r="N400" s="2">
        <v>7</v>
      </c>
      <c r="O400">
        <f>VLOOKUP(A400,'Important Data'!A:I,6, FALSE)</f>
        <v>0</v>
      </c>
    </row>
    <row r="401" spans="1:15">
      <c r="A401" s="2">
        <v>3188</v>
      </c>
      <c r="B401" s="2">
        <v>81</v>
      </c>
      <c r="C401" s="2">
        <v>735</v>
      </c>
      <c r="D401" s="2">
        <v>84</v>
      </c>
      <c r="E401" s="2">
        <v>240</v>
      </c>
      <c r="F401" s="2">
        <v>30</v>
      </c>
      <c r="G401" s="2">
        <v>131</v>
      </c>
      <c r="H401" s="2">
        <v>60</v>
      </c>
      <c r="I401" s="2">
        <v>1160</v>
      </c>
      <c r="J401" s="2">
        <v>3</v>
      </c>
      <c r="K401" s="2">
        <v>3</v>
      </c>
      <c r="L401" s="2">
        <v>2</v>
      </c>
      <c r="M401" s="2">
        <v>10</v>
      </c>
      <c r="N401" s="2">
        <v>4</v>
      </c>
      <c r="O401">
        <f>VLOOKUP(A401,'Important Data'!A:I,6, FALSE)</f>
        <v>0</v>
      </c>
    </row>
    <row r="402" spans="1:15">
      <c r="A402" s="2">
        <v>2683</v>
      </c>
      <c r="B402" s="2">
        <v>81</v>
      </c>
      <c r="C402" s="2">
        <v>745</v>
      </c>
      <c r="D402" s="2">
        <v>0</v>
      </c>
      <c r="E402" s="2">
        <v>315</v>
      </c>
      <c r="F402" s="2">
        <v>455</v>
      </c>
      <c r="G402" s="2">
        <v>247</v>
      </c>
      <c r="H402" s="2">
        <v>132</v>
      </c>
      <c r="I402" s="2">
        <v>1630</v>
      </c>
      <c r="J402" s="2">
        <v>1</v>
      </c>
      <c r="K402" s="2">
        <v>7</v>
      </c>
      <c r="L402" s="2">
        <v>2</v>
      </c>
      <c r="M402" s="2">
        <v>10</v>
      </c>
      <c r="N402" s="2">
        <v>5</v>
      </c>
      <c r="O402">
        <f>VLOOKUP(A402,'Important Data'!A:I,6, FALSE)</f>
        <v>0</v>
      </c>
    </row>
    <row r="403" spans="1:15">
      <c r="A403" s="2">
        <v>1781</v>
      </c>
      <c r="B403" s="2">
        <v>81</v>
      </c>
      <c r="C403" s="2">
        <v>863</v>
      </c>
      <c r="D403" s="2">
        <v>13</v>
      </c>
      <c r="E403" s="2">
        <v>416</v>
      </c>
      <c r="F403" s="2">
        <v>94</v>
      </c>
      <c r="G403" s="2">
        <v>71</v>
      </c>
      <c r="H403" s="2">
        <v>42</v>
      </c>
      <c r="I403" s="2">
        <v>1415</v>
      </c>
      <c r="J403" s="2">
        <v>4</v>
      </c>
      <c r="K403" s="2">
        <v>4</v>
      </c>
      <c r="L403" s="2">
        <v>4</v>
      </c>
      <c r="M403" s="2">
        <v>9</v>
      </c>
      <c r="N403" s="2">
        <v>4</v>
      </c>
      <c r="O403">
        <f>VLOOKUP(A403,'Important Data'!A:I,6, FALSE)</f>
        <v>0</v>
      </c>
    </row>
    <row r="404" spans="1:15">
      <c r="A404" s="2">
        <v>1652</v>
      </c>
      <c r="B404" s="2">
        <v>81</v>
      </c>
      <c r="C404" s="2">
        <v>1123</v>
      </c>
      <c r="D404" s="2">
        <v>164</v>
      </c>
      <c r="E404" s="2">
        <v>1150</v>
      </c>
      <c r="F404" s="2">
        <v>215</v>
      </c>
      <c r="G404" s="2">
        <v>137</v>
      </c>
      <c r="H404" s="2">
        <v>27</v>
      </c>
      <c r="I404" s="2">
        <v>2761</v>
      </c>
      <c r="J404" s="2">
        <v>3</v>
      </c>
      <c r="K404" s="2">
        <v>7</v>
      </c>
      <c r="L404" s="2">
        <v>8</v>
      </c>
      <c r="M404" s="2">
        <v>10</v>
      </c>
      <c r="N404" s="2">
        <v>5</v>
      </c>
      <c r="O404">
        <f>VLOOKUP(A404,'Important Data'!A:I,6, FALSE)</f>
        <v>0</v>
      </c>
    </row>
    <row r="405" spans="1:15">
      <c r="A405" s="2">
        <v>2985</v>
      </c>
      <c r="B405" s="2">
        <v>81</v>
      </c>
      <c r="C405" s="2">
        <v>1403</v>
      </c>
      <c r="D405" s="2">
        <v>122</v>
      </c>
      <c r="E405" s="2">
        <v>2227</v>
      </c>
      <c r="F405" s="2">
        <v>430</v>
      </c>
      <c r="G405" s="2">
        <v>81</v>
      </c>
      <c r="H405" s="2">
        <v>206</v>
      </c>
      <c r="I405" s="2">
        <v>4058</v>
      </c>
      <c r="J405" s="2">
        <v>1</v>
      </c>
      <c r="K405" s="2">
        <v>5</v>
      </c>
      <c r="L405" s="2">
        <v>6</v>
      </c>
      <c r="M405" s="2">
        <v>5</v>
      </c>
      <c r="N405" s="2">
        <v>3</v>
      </c>
      <c r="O405">
        <f>VLOOKUP(A405,'Important Data'!A:I,6, FALSE)</f>
        <v>0</v>
      </c>
    </row>
    <row r="406" spans="1:15">
      <c r="A406" s="2">
        <v>2881</v>
      </c>
      <c r="B406" s="2">
        <v>81</v>
      </c>
      <c r="C406" s="2">
        <v>1690</v>
      </c>
      <c r="D406" s="2">
        <v>125</v>
      </c>
      <c r="E406" s="2">
        <v>629</v>
      </c>
      <c r="F406" s="2">
        <v>32</v>
      </c>
      <c r="G406" s="2">
        <v>50</v>
      </c>
      <c r="H406" s="2">
        <v>202</v>
      </c>
      <c r="I406" s="2">
        <v>2324</v>
      </c>
      <c r="J406" s="2">
        <v>4</v>
      </c>
      <c r="K406" s="2">
        <v>6</v>
      </c>
      <c r="L406" s="2">
        <v>11</v>
      </c>
      <c r="M406" s="2">
        <v>7</v>
      </c>
      <c r="N406" s="2">
        <v>5</v>
      </c>
      <c r="O406">
        <f>VLOOKUP(A406,'Important Data'!A:I,6, FALSE)</f>
        <v>0</v>
      </c>
    </row>
    <row r="407" spans="1:15">
      <c r="A407" s="2">
        <v>1456</v>
      </c>
      <c r="B407" s="2">
        <v>81</v>
      </c>
      <c r="C407" s="2">
        <v>2056</v>
      </c>
      <c r="D407" s="2">
        <v>22</v>
      </c>
      <c r="E407" s="2">
        <v>345</v>
      </c>
      <c r="F407" s="2">
        <v>30</v>
      </c>
      <c r="G407" s="2">
        <v>22</v>
      </c>
      <c r="H407" s="2">
        <v>22</v>
      </c>
      <c r="I407" s="2">
        <v>2453</v>
      </c>
      <c r="J407" s="2">
        <v>7</v>
      </c>
      <c r="K407" s="2">
        <v>8</v>
      </c>
      <c r="L407" s="2">
        <v>6</v>
      </c>
      <c r="M407" s="2">
        <v>9</v>
      </c>
      <c r="N407" s="2">
        <v>6</v>
      </c>
      <c r="O407">
        <f>VLOOKUP(A407,'Important Data'!A:I,6, FALSE)</f>
        <v>0</v>
      </c>
    </row>
    <row r="408" spans="1:15">
      <c r="A408" s="2">
        <v>1876</v>
      </c>
      <c r="B408" s="2">
        <v>81</v>
      </c>
      <c r="C408" s="2">
        <v>2318</v>
      </c>
      <c r="D408" s="2">
        <v>22</v>
      </c>
      <c r="E408" s="2">
        <v>149</v>
      </c>
      <c r="F408" s="2">
        <v>31</v>
      </c>
      <c r="G408" s="2">
        <v>0</v>
      </c>
      <c r="H408" s="2">
        <v>680</v>
      </c>
      <c r="I408" s="2">
        <v>1840</v>
      </c>
      <c r="J408" s="2">
        <v>2</v>
      </c>
      <c r="K408" s="2">
        <v>8</v>
      </c>
      <c r="L408" s="2">
        <v>10</v>
      </c>
      <c r="M408" s="2">
        <v>5</v>
      </c>
      <c r="N408" s="2">
        <v>6</v>
      </c>
      <c r="O408">
        <f>VLOOKUP(A408,'Important Data'!A:I,6, FALSE)</f>
        <v>0</v>
      </c>
    </row>
    <row r="409" spans="1:15">
      <c r="A409" s="2">
        <v>1205</v>
      </c>
      <c r="B409" s="2">
        <v>81</v>
      </c>
      <c r="C409" s="2">
        <v>2360</v>
      </c>
      <c r="D409" s="2">
        <v>35</v>
      </c>
      <c r="E409" s="2">
        <v>915</v>
      </c>
      <c r="F409" s="2">
        <v>92</v>
      </c>
      <c r="G409" s="2">
        <v>105</v>
      </c>
      <c r="H409" s="2">
        <v>35</v>
      </c>
      <c r="I409" s="2">
        <v>3472</v>
      </c>
      <c r="J409" s="2">
        <v>1</v>
      </c>
      <c r="K409" s="2">
        <v>8</v>
      </c>
      <c r="L409" s="2">
        <v>10</v>
      </c>
      <c r="M409" s="2">
        <v>6</v>
      </c>
      <c r="N409" s="2">
        <v>3</v>
      </c>
      <c r="O409">
        <f>VLOOKUP(A409,'Important Data'!A:I,6, FALSE)</f>
        <v>0</v>
      </c>
    </row>
    <row r="410" spans="1:15">
      <c r="A410" s="2">
        <v>2003</v>
      </c>
      <c r="B410" s="2">
        <v>81</v>
      </c>
      <c r="C410" s="2">
        <v>2515</v>
      </c>
      <c r="D410" s="2">
        <v>92</v>
      </c>
      <c r="E410" s="2">
        <v>428</v>
      </c>
      <c r="F410" s="2">
        <v>41</v>
      </c>
      <c r="G410" s="2">
        <v>0</v>
      </c>
      <c r="H410" s="2">
        <v>275</v>
      </c>
      <c r="I410" s="2">
        <v>2800</v>
      </c>
      <c r="J410" s="2">
        <v>7</v>
      </c>
      <c r="K410" s="2">
        <v>11</v>
      </c>
      <c r="L410" s="2">
        <v>3</v>
      </c>
      <c r="M410" s="2">
        <v>4</v>
      </c>
      <c r="N410" s="2">
        <v>7</v>
      </c>
      <c r="O410">
        <f>VLOOKUP(A410,'Important Data'!A:I,6, FALSE)</f>
        <v>0</v>
      </c>
    </row>
    <row r="411" spans="1:15">
      <c r="A411" s="2">
        <v>1663</v>
      </c>
      <c r="B411" s="2">
        <v>81</v>
      </c>
      <c r="C411" s="2">
        <v>2779</v>
      </c>
      <c r="D411" s="2">
        <v>329</v>
      </c>
      <c r="E411" s="2">
        <v>943</v>
      </c>
      <c r="F411" s="2">
        <v>430</v>
      </c>
      <c r="G411" s="2">
        <v>329</v>
      </c>
      <c r="H411" s="2">
        <v>282</v>
      </c>
      <c r="I411" s="2">
        <v>4526</v>
      </c>
      <c r="J411" s="2">
        <v>1</v>
      </c>
      <c r="K411" s="2">
        <v>11</v>
      </c>
      <c r="L411" s="2">
        <v>5</v>
      </c>
      <c r="M411" s="2">
        <v>13</v>
      </c>
      <c r="N411" s="2">
        <v>7</v>
      </c>
      <c r="O411">
        <f>VLOOKUP(A411,'Important Data'!A:I,6, FALSE)</f>
        <v>0</v>
      </c>
    </row>
    <row r="412" spans="1:15">
      <c r="A412" s="2">
        <v>2172</v>
      </c>
      <c r="B412" s="2">
        <v>81</v>
      </c>
      <c r="C412" s="2">
        <v>3225</v>
      </c>
      <c r="D412" s="2">
        <v>0</v>
      </c>
      <c r="E412" s="2">
        <v>174</v>
      </c>
      <c r="F412" s="2">
        <v>92</v>
      </c>
      <c r="G412" s="2">
        <v>35</v>
      </c>
      <c r="H412" s="2">
        <v>104</v>
      </c>
      <c r="I412" s="2">
        <v>3421</v>
      </c>
      <c r="J412" s="2">
        <v>4</v>
      </c>
      <c r="K412" s="2">
        <v>7</v>
      </c>
      <c r="L412" s="2">
        <v>4</v>
      </c>
      <c r="M412" s="2">
        <v>10</v>
      </c>
      <c r="N412" s="2">
        <v>4</v>
      </c>
      <c r="O412">
        <f>VLOOKUP(A412,'Important Data'!A:I,6, FALSE)</f>
        <v>0</v>
      </c>
    </row>
    <row r="413" spans="1:15">
      <c r="A413" s="2">
        <v>1173</v>
      </c>
      <c r="B413" s="2">
        <v>80</v>
      </c>
      <c r="C413" s="2">
        <v>5</v>
      </c>
      <c r="D413" s="2">
        <v>41</v>
      </c>
      <c r="E413" s="2">
        <v>32</v>
      </c>
      <c r="F413" s="2">
        <v>9</v>
      </c>
      <c r="G413" s="2">
        <v>64</v>
      </c>
      <c r="H413" s="2">
        <v>45</v>
      </c>
      <c r="I413" s="2">
        <v>104</v>
      </c>
      <c r="J413" s="2">
        <v>1</v>
      </c>
      <c r="K413" s="2">
        <v>2</v>
      </c>
      <c r="L413" s="2">
        <v>0</v>
      </c>
      <c r="M413" s="2">
        <v>3</v>
      </c>
      <c r="N413" s="2">
        <v>6</v>
      </c>
      <c r="O413">
        <f>VLOOKUP(A413,'Important Data'!A:I,6, FALSE)</f>
        <v>0</v>
      </c>
    </row>
    <row r="414" spans="1:15">
      <c r="A414" s="2">
        <v>2743</v>
      </c>
      <c r="B414" s="2">
        <v>80</v>
      </c>
      <c r="C414" s="2">
        <v>5</v>
      </c>
      <c r="D414" s="2">
        <v>41</v>
      </c>
      <c r="E414" s="2">
        <v>32</v>
      </c>
      <c r="F414" s="2">
        <v>9</v>
      </c>
      <c r="G414" s="2">
        <v>64</v>
      </c>
      <c r="H414" s="2">
        <v>45</v>
      </c>
      <c r="I414" s="2">
        <v>104</v>
      </c>
      <c r="J414" s="2">
        <v>1</v>
      </c>
      <c r="K414" s="2">
        <v>2</v>
      </c>
      <c r="L414" s="2">
        <v>0</v>
      </c>
      <c r="M414" s="2">
        <v>3</v>
      </c>
      <c r="N414" s="2">
        <v>6</v>
      </c>
      <c r="O414">
        <f>VLOOKUP(A414,'Important Data'!A:I,6, FALSE)</f>
        <v>0</v>
      </c>
    </row>
    <row r="415" spans="1:15">
      <c r="A415" s="2">
        <v>1848</v>
      </c>
      <c r="B415" s="2">
        <v>80</v>
      </c>
      <c r="C415" s="2">
        <v>37</v>
      </c>
      <c r="D415" s="2">
        <v>0</v>
      </c>
      <c r="E415" s="2">
        <v>25</v>
      </c>
      <c r="F415" s="2">
        <v>0</v>
      </c>
      <c r="G415" s="2">
        <v>0</v>
      </c>
      <c r="H415" s="2">
        <v>0</v>
      </c>
      <c r="I415" s="2">
        <v>61</v>
      </c>
      <c r="J415" s="2">
        <v>1</v>
      </c>
      <c r="K415" s="2">
        <v>1</v>
      </c>
      <c r="L415" s="2">
        <v>0</v>
      </c>
      <c r="M415" s="2">
        <v>2</v>
      </c>
      <c r="N415" s="2">
        <v>7</v>
      </c>
      <c r="O415">
        <f>VLOOKUP(A415,'Important Data'!A:I,6, FALSE)</f>
        <v>0</v>
      </c>
    </row>
    <row r="416" spans="1:15">
      <c r="A416" s="2">
        <v>1931</v>
      </c>
      <c r="B416" s="2">
        <v>80</v>
      </c>
      <c r="C416" s="2">
        <v>50</v>
      </c>
      <c r="D416" s="2">
        <v>0</v>
      </c>
      <c r="E416" s="2">
        <v>60</v>
      </c>
      <c r="F416" s="2">
        <v>9</v>
      </c>
      <c r="G416" s="2">
        <v>18</v>
      </c>
      <c r="H416" s="2">
        <v>50</v>
      </c>
      <c r="I416" s="2">
        <v>87</v>
      </c>
      <c r="J416" s="2">
        <v>1</v>
      </c>
      <c r="K416" s="2">
        <v>2</v>
      </c>
      <c r="L416" s="2">
        <v>0</v>
      </c>
      <c r="M416" s="2">
        <v>3</v>
      </c>
      <c r="N416" s="2">
        <v>4</v>
      </c>
      <c r="O416">
        <f>VLOOKUP(A416,'Important Data'!A:I,6, FALSE)</f>
        <v>0</v>
      </c>
    </row>
    <row r="417" spans="1:15">
      <c r="A417" s="2">
        <v>3120</v>
      </c>
      <c r="B417" s="2">
        <v>80</v>
      </c>
      <c r="C417" s="2">
        <v>61</v>
      </c>
      <c r="D417" s="2">
        <v>61</v>
      </c>
      <c r="E417" s="2">
        <v>75</v>
      </c>
      <c r="F417" s="2">
        <v>89</v>
      </c>
      <c r="G417" s="2">
        <v>68</v>
      </c>
      <c r="H417" s="2">
        <v>109</v>
      </c>
      <c r="I417" s="2">
        <v>246</v>
      </c>
      <c r="J417" s="2">
        <v>4</v>
      </c>
      <c r="K417" s="2">
        <v>3</v>
      </c>
      <c r="L417" s="2">
        <v>1</v>
      </c>
      <c r="M417" s="2">
        <v>3</v>
      </c>
      <c r="N417" s="2">
        <v>8</v>
      </c>
      <c r="O417">
        <f>VLOOKUP(A417,'Important Data'!A:I,6, FALSE)</f>
        <v>0</v>
      </c>
    </row>
    <row r="418" spans="1:15">
      <c r="A418" s="2">
        <v>2640</v>
      </c>
      <c r="B418" s="2">
        <v>80</v>
      </c>
      <c r="C418" s="2">
        <v>72</v>
      </c>
      <c r="D418" s="2">
        <v>27</v>
      </c>
      <c r="E418" s="2">
        <v>68</v>
      </c>
      <c r="F418" s="2">
        <v>51</v>
      </c>
      <c r="G418" s="2">
        <v>10</v>
      </c>
      <c r="H418" s="2">
        <v>31</v>
      </c>
      <c r="I418" s="2">
        <v>198</v>
      </c>
      <c r="J418" s="2">
        <v>1</v>
      </c>
      <c r="K418" s="2">
        <v>2</v>
      </c>
      <c r="L418" s="2">
        <v>0</v>
      </c>
      <c r="M418" s="2">
        <v>3</v>
      </c>
      <c r="N418" s="2">
        <v>7</v>
      </c>
      <c r="O418">
        <f>VLOOKUP(A418,'Important Data'!A:I,6, FALSE)</f>
        <v>0</v>
      </c>
    </row>
    <row r="419" spans="1:15">
      <c r="A419" s="2">
        <v>2731</v>
      </c>
      <c r="B419" s="2">
        <v>80</v>
      </c>
      <c r="C419" s="2">
        <v>82</v>
      </c>
      <c r="D419" s="2">
        <v>7</v>
      </c>
      <c r="E419" s="2">
        <v>79</v>
      </c>
      <c r="F419" s="2">
        <v>0</v>
      </c>
      <c r="G419" s="2">
        <v>27</v>
      </c>
      <c r="H419" s="2">
        <v>82</v>
      </c>
      <c r="I419" s="2">
        <v>113</v>
      </c>
      <c r="J419" s="2">
        <v>3</v>
      </c>
      <c r="K419" s="2">
        <v>2</v>
      </c>
      <c r="L419" s="2">
        <v>1</v>
      </c>
      <c r="M419" s="2">
        <v>3</v>
      </c>
      <c r="N419" s="2">
        <v>6</v>
      </c>
      <c r="O419">
        <f>VLOOKUP(A419,'Important Data'!A:I,6, FALSE)</f>
        <v>0</v>
      </c>
    </row>
    <row r="420" spans="1:15">
      <c r="A420" s="2">
        <v>1580</v>
      </c>
      <c r="B420" s="2">
        <v>80</v>
      </c>
      <c r="C420" s="2">
        <v>83</v>
      </c>
      <c r="D420" s="2">
        <v>62</v>
      </c>
      <c r="E420" s="2">
        <v>93</v>
      </c>
      <c r="F420" s="2">
        <v>36</v>
      </c>
      <c r="G420" s="2">
        <v>5</v>
      </c>
      <c r="H420" s="2">
        <v>67</v>
      </c>
      <c r="I420" s="2">
        <v>212</v>
      </c>
      <c r="J420" s="2">
        <v>1</v>
      </c>
      <c r="K420" s="2">
        <v>2</v>
      </c>
      <c r="L420" s="2">
        <v>0</v>
      </c>
      <c r="M420" s="2">
        <v>3</v>
      </c>
      <c r="N420" s="2">
        <v>7</v>
      </c>
      <c r="O420">
        <f>VLOOKUP(A420,'Important Data'!A:I,6, FALSE)</f>
        <v>0</v>
      </c>
    </row>
    <row r="421" spans="1:15">
      <c r="A421" s="2">
        <v>2790</v>
      </c>
      <c r="B421" s="2">
        <v>80</v>
      </c>
      <c r="C421" s="2">
        <v>95</v>
      </c>
      <c r="D421" s="2">
        <v>0</v>
      </c>
      <c r="E421" s="2">
        <v>50</v>
      </c>
      <c r="F421" s="2">
        <v>0</v>
      </c>
      <c r="G421" s="2">
        <v>0</v>
      </c>
      <c r="H421" s="2">
        <v>6</v>
      </c>
      <c r="I421" s="2">
        <v>139</v>
      </c>
      <c r="J421" s="2">
        <v>1</v>
      </c>
      <c r="K421" s="2">
        <v>1</v>
      </c>
      <c r="L421" s="2">
        <v>0</v>
      </c>
      <c r="M421" s="2">
        <v>3</v>
      </c>
      <c r="N421" s="2">
        <v>9</v>
      </c>
      <c r="O421">
        <f>VLOOKUP(A421,'Important Data'!A:I,6, FALSE)</f>
        <v>0</v>
      </c>
    </row>
    <row r="422" spans="1:15">
      <c r="A422" s="2">
        <v>1384</v>
      </c>
      <c r="B422" s="2">
        <v>80</v>
      </c>
      <c r="C422" s="2">
        <v>96</v>
      </c>
      <c r="D422" s="2">
        <v>4</v>
      </c>
      <c r="E422" s="2">
        <v>105</v>
      </c>
      <c r="F422" s="2">
        <v>0</v>
      </c>
      <c r="G422" s="2">
        <v>33</v>
      </c>
      <c r="H422" s="2">
        <v>29</v>
      </c>
      <c r="I422" s="2">
        <v>209</v>
      </c>
      <c r="J422" s="2">
        <v>4</v>
      </c>
      <c r="K422" s="2">
        <v>2</v>
      </c>
      <c r="L422" s="2">
        <v>1</v>
      </c>
      <c r="M422" s="2">
        <v>3</v>
      </c>
      <c r="N422" s="2">
        <v>6</v>
      </c>
      <c r="O422">
        <f>VLOOKUP(A422,'Important Data'!A:I,6, FALSE)</f>
        <v>0</v>
      </c>
    </row>
    <row r="423" spans="1:15">
      <c r="A423" s="2">
        <v>2559</v>
      </c>
      <c r="B423" s="2">
        <v>80</v>
      </c>
      <c r="C423" s="2">
        <v>105</v>
      </c>
      <c r="D423" s="2">
        <v>25</v>
      </c>
      <c r="E423" s="2">
        <v>32</v>
      </c>
      <c r="F423" s="2">
        <v>6</v>
      </c>
      <c r="G423" s="2">
        <v>32</v>
      </c>
      <c r="H423" s="2">
        <v>10</v>
      </c>
      <c r="I423" s="2">
        <v>191</v>
      </c>
      <c r="J423" s="2">
        <v>2</v>
      </c>
      <c r="K423" s="2">
        <v>2</v>
      </c>
      <c r="L423" s="2">
        <v>1</v>
      </c>
      <c r="M423" s="2">
        <v>3</v>
      </c>
      <c r="N423" s="2">
        <v>4</v>
      </c>
      <c r="O423">
        <f>VLOOKUP(A423,'Important Data'!A:I,6, FALSE)</f>
        <v>0</v>
      </c>
    </row>
    <row r="424" spans="1:15">
      <c r="A424" s="2">
        <v>2772</v>
      </c>
      <c r="B424" s="2">
        <v>80</v>
      </c>
      <c r="C424" s="2">
        <v>109</v>
      </c>
      <c r="D424" s="2">
        <v>11</v>
      </c>
      <c r="E424" s="2">
        <v>113</v>
      </c>
      <c r="F424" s="2">
        <v>11</v>
      </c>
      <c r="G424" s="2">
        <v>8</v>
      </c>
      <c r="H424" s="2">
        <v>34</v>
      </c>
      <c r="I424" s="2">
        <v>218</v>
      </c>
      <c r="J424" s="2">
        <v>2</v>
      </c>
      <c r="K424" s="2">
        <v>3</v>
      </c>
      <c r="L424" s="2">
        <v>0</v>
      </c>
      <c r="M424" s="2">
        <v>3</v>
      </c>
      <c r="N424" s="2">
        <v>6</v>
      </c>
      <c r="O424">
        <f>VLOOKUP(A424,'Important Data'!A:I,6, FALSE)</f>
        <v>0</v>
      </c>
    </row>
    <row r="425" spans="1:15">
      <c r="A425" s="2">
        <v>3018</v>
      </c>
      <c r="B425" s="2">
        <v>80</v>
      </c>
      <c r="C425" s="2">
        <v>119</v>
      </c>
      <c r="D425" s="2">
        <v>0</v>
      </c>
      <c r="E425" s="2">
        <v>23</v>
      </c>
      <c r="F425" s="2">
        <v>10</v>
      </c>
      <c r="G425" s="2">
        <v>0</v>
      </c>
      <c r="H425" s="2">
        <v>10</v>
      </c>
      <c r="I425" s="2">
        <v>142</v>
      </c>
      <c r="J425" s="2">
        <v>1</v>
      </c>
      <c r="K425" s="2">
        <v>2</v>
      </c>
      <c r="L425" s="2">
        <v>0</v>
      </c>
      <c r="M425" s="2">
        <v>3</v>
      </c>
      <c r="N425" s="2">
        <v>5</v>
      </c>
      <c r="O425">
        <f>VLOOKUP(A425,'Important Data'!A:I,6, FALSE)</f>
        <v>0</v>
      </c>
    </row>
    <row r="426" spans="1:15">
      <c r="A426" s="2">
        <v>1844</v>
      </c>
      <c r="B426" s="2">
        <v>80</v>
      </c>
      <c r="C426" s="2">
        <v>165</v>
      </c>
      <c r="D426" s="2">
        <v>125</v>
      </c>
      <c r="E426" s="2">
        <v>247</v>
      </c>
      <c r="F426" s="2">
        <v>301</v>
      </c>
      <c r="G426" s="2">
        <v>147</v>
      </c>
      <c r="H426" s="2">
        <v>237</v>
      </c>
      <c r="I426" s="2">
        <v>749</v>
      </c>
      <c r="J426" s="2">
        <v>6</v>
      </c>
      <c r="K426" s="2">
        <v>4</v>
      </c>
      <c r="L426" s="2">
        <v>1</v>
      </c>
      <c r="M426" s="2">
        <v>6</v>
      </c>
      <c r="N426" s="2">
        <v>7</v>
      </c>
      <c r="O426">
        <f>VLOOKUP(A426,'Important Data'!A:I,6, FALSE)</f>
        <v>0</v>
      </c>
    </row>
    <row r="427" spans="1:15">
      <c r="A427" s="2">
        <v>2068</v>
      </c>
      <c r="B427" s="2">
        <v>80</v>
      </c>
      <c r="C427" s="2">
        <v>332</v>
      </c>
      <c r="D427" s="2">
        <v>59</v>
      </c>
      <c r="E427" s="2">
        <v>225</v>
      </c>
      <c r="F427" s="2">
        <v>232</v>
      </c>
      <c r="G427" s="2">
        <v>118</v>
      </c>
      <c r="H427" s="2">
        <v>177</v>
      </c>
      <c r="I427" s="2">
        <v>788</v>
      </c>
      <c r="J427" s="2">
        <v>0</v>
      </c>
      <c r="K427" s="2">
        <v>9</v>
      </c>
      <c r="L427" s="2">
        <v>9</v>
      </c>
      <c r="M427" s="2">
        <v>4</v>
      </c>
      <c r="N427" s="2">
        <v>5</v>
      </c>
      <c r="O427">
        <f>VLOOKUP(A427,'Important Data'!A:I,6, FALSE)</f>
        <v>1</v>
      </c>
    </row>
    <row r="428" spans="1:15">
      <c r="A428" s="2">
        <v>1514</v>
      </c>
      <c r="B428" s="2">
        <v>80</v>
      </c>
      <c r="C428" s="2">
        <v>502</v>
      </c>
      <c r="D428" s="2">
        <v>189</v>
      </c>
      <c r="E428" s="2">
        <v>257</v>
      </c>
      <c r="F428" s="2">
        <v>300</v>
      </c>
      <c r="G428" s="2">
        <v>177</v>
      </c>
      <c r="H428" s="2">
        <v>189</v>
      </c>
      <c r="I428" s="2">
        <v>1236</v>
      </c>
      <c r="J428" s="2">
        <v>4</v>
      </c>
      <c r="K428" s="2">
        <v>4</v>
      </c>
      <c r="L428" s="2">
        <v>3</v>
      </c>
      <c r="M428" s="2">
        <v>8</v>
      </c>
      <c r="N428" s="2">
        <v>5</v>
      </c>
      <c r="O428">
        <f>VLOOKUP(A428,'Important Data'!A:I,6, FALSE)</f>
        <v>0</v>
      </c>
    </row>
    <row r="429" spans="1:15">
      <c r="A429" s="2">
        <v>3173</v>
      </c>
      <c r="B429" s="2">
        <v>80</v>
      </c>
      <c r="C429" s="2">
        <v>598</v>
      </c>
      <c r="D429" s="2">
        <v>0</v>
      </c>
      <c r="E429" s="2">
        <v>87</v>
      </c>
      <c r="F429" s="2">
        <v>0</v>
      </c>
      <c r="G429" s="2">
        <v>0</v>
      </c>
      <c r="H429" s="2">
        <v>68</v>
      </c>
      <c r="I429" s="2">
        <v>617</v>
      </c>
      <c r="J429" s="2">
        <v>6</v>
      </c>
      <c r="K429" s="2">
        <v>3</v>
      </c>
      <c r="L429" s="2">
        <v>1</v>
      </c>
      <c r="M429" s="2">
        <v>5</v>
      </c>
      <c r="N429" s="2">
        <v>8</v>
      </c>
      <c r="O429">
        <f>VLOOKUP(A429,'Important Data'!A:I,6, FALSE)</f>
        <v>0</v>
      </c>
    </row>
    <row r="430" spans="1:15">
      <c r="A430" s="2">
        <v>3019</v>
      </c>
      <c r="B430" s="2">
        <v>80</v>
      </c>
      <c r="C430" s="2">
        <v>617</v>
      </c>
      <c r="D430" s="2">
        <v>137</v>
      </c>
      <c r="E430" s="2">
        <v>236</v>
      </c>
      <c r="F430" s="2">
        <v>181</v>
      </c>
      <c r="G430" s="2">
        <v>126</v>
      </c>
      <c r="H430" s="2">
        <v>428</v>
      </c>
      <c r="I430" s="2">
        <v>868</v>
      </c>
      <c r="J430" s="2">
        <v>8</v>
      </c>
      <c r="K430" s="2">
        <v>4</v>
      </c>
      <c r="L430" s="2">
        <v>3</v>
      </c>
      <c r="M430" s="2">
        <v>6</v>
      </c>
      <c r="N430" s="2">
        <v>7</v>
      </c>
      <c r="O430">
        <f>VLOOKUP(A430,'Important Data'!A:I,6, FALSE)</f>
        <v>0</v>
      </c>
    </row>
    <row r="431" spans="1:15">
      <c r="A431" s="2">
        <v>2675</v>
      </c>
      <c r="B431" s="2">
        <v>80</v>
      </c>
      <c r="C431" s="2">
        <v>1021</v>
      </c>
      <c r="D431" s="2">
        <v>332</v>
      </c>
      <c r="E431" s="2">
        <v>902</v>
      </c>
      <c r="F431" s="2">
        <v>0</v>
      </c>
      <c r="G431" s="2">
        <v>119</v>
      </c>
      <c r="H431" s="2">
        <v>475</v>
      </c>
      <c r="I431" s="2">
        <v>1899</v>
      </c>
      <c r="J431" s="2">
        <v>5</v>
      </c>
      <c r="K431" s="2">
        <v>8</v>
      </c>
      <c r="L431" s="2">
        <v>4</v>
      </c>
      <c r="M431" s="2">
        <v>11</v>
      </c>
      <c r="N431" s="2">
        <v>6</v>
      </c>
      <c r="O431">
        <f>VLOOKUP(A431,'Important Data'!A:I,6, FALSE)</f>
        <v>0</v>
      </c>
    </row>
    <row r="432" spans="1:15">
      <c r="A432" s="2">
        <v>1378</v>
      </c>
      <c r="B432" s="2">
        <v>80</v>
      </c>
      <c r="C432" s="2">
        <v>1337</v>
      </c>
      <c r="D432" s="2">
        <v>84</v>
      </c>
      <c r="E432" s="2">
        <v>273</v>
      </c>
      <c r="F432" s="2">
        <v>0</v>
      </c>
      <c r="G432" s="2">
        <v>17</v>
      </c>
      <c r="H432" s="2">
        <v>188</v>
      </c>
      <c r="I432" s="2">
        <v>1523</v>
      </c>
      <c r="J432" s="2">
        <v>3</v>
      </c>
      <c r="K432" s="2">
        <v>5</v>
      </c>
      <c r="L432" s="2">
        <v>3</v>
      </c>
      <c r="M432" s="2">
        <v>12</v>
      </c>
      <c r="N432" s="2">
        <v>3</v>
      </c>
      <c r="O432">
        <f>VLOOKUP(A432,'Important Data'!A:I,6, FALSE)</f>
        <v>0</v>
      </c>
    </row>
    <row r="433" spans="1:15">
      <c r="A433" s="2">
        <v>3005</v>
      </c>
      <c r="B433" s="2">
        <v>80</v>
      </c>
      <c r="C433" s="2">
        <v>1525</v>
      </c>
      <c r="D433" s="2">
        <v>109</v>
      </c>
      <c r="E433" s="2">
        <v>531</v>
      </c>
      <c r="F433" s="2">
        <v>0</v>
      </c>
      <c r="G433" s="2">
        <v>42</v>
      </c>
      <c r="H433" s="2">
        <v>89</v>
      </c>
      <c r="I433" s="2">
        <v>2118</v>
      </c>
      <c r="J433" s="2">
        <v>2</v>
      </c>
      <c r="K433" s="2">
        <v>11</v>
      </c>
      <c r="L433" s="2">
        <v>8</v>
      </c>
      <c r="M433" s="2">
        <v>4</v>
      </c>
      <c r="N433" s="2">
        <v>6</v>
      </c>
      <c r="O433">
        <f>VLOOKUP(A433,'Important Data'!A:I,6, FALSE)</f>
        <v>0</v>
      </c>
    </row>
    <row r="434" spans="1:15">
      <c r="A434" s="2">
        <v>1184</v>
      </c>
      <c r="B434" s="2">
        <v>80</v>
      </c>
      <c r="C434" s="2">
        <v>1598</v>
      </c>
      <c r="D434" s="2">
        <v>39</v>
      </c>
      <c r="E434" s="2">
        <v>258</v>
      </c>
      <c r="F434" s="2">
        <v>78</v>
      </c>
      <c r="G434" s="2">
        <v>39</v>
      </c>
      <c r="H434" s="2">
        <v>19</v>
      </c>
      <c r="I434" s="2">
        <v>1992</v>
      </c>
      <c r="J434" s="2">
        <v>1</v>
      </c>
      <c r="K434" s="2">
        <v>7</v>
      </c>
      <c r="L434" s="2">
        <v>3</v>
      </c>
      <c r="M434" s="2">
        <v>12</v>
      </c>
      <c r="N434" s="2">
        <v>3</v>
      </c>
      <c r="O434">
        <f>VLOOKUP(A434,'Important Data'!A:I,6, FALSE)</f>
        <v>0</v>
      </c>
    </row>
    <row r="435" spans="1:15">
      <c r="A435" s="2">
        <v>3084</v>
      </c>
      <c r="B435" s="2">
        <v>80</v>
      </c>
      <c r="C435" s="2">
        <v>1858</v>
      </c>
      <c r="D435" s="2">
        <v>70</v>
      </c>
      <c r="E435" s="2">
        <v>381</v>
      </c>
      <c r="F435" s="2">
        <v>63</v>
      </c>
      <c r="G435" s="2">
        <v>23</v>
      </c>
      <c r="H435" s="2">
        <v>143</v>
      </c>
      <c r="I435" s="2">
        <v>2251</v>
      </c>
      <c r="J435" s="2">
        <v>2</v>
      </c>
      <c r="K435" s="2">
        <v>6</v>
      </c>
      <c r="L435" s="2">
        <v>8</v>
      </c>
      <c r="M435" s="2">
        <v>10</v>
      </c>
      <c r="N435" s="2">
        <v>4</v>
      </c>
      <c r="O435">
        <f>VLOOKUP(A435,'Important Data'!A:I,6, FALSE)</f>
        <v>0</v>
      </c>
    </row>
    <row r="436" spans="1:15">
      <c r="A436" s="2">
        <v>1550</v>
      </c>
      <c r="B436" s="2">
        <v>80</v>
      </c>
      <c r="C436" s="2">
        <v>1869</v>
      </c>
      <c r="D436" s="2">
        <v>25</v>
      </c>
      <c r="E436" s="2">
        <v>403</v>
      </c>
      <c r="F436" s="2">
        <v>163</v>
      </c>
      <c r="G436" s="2">
        <v>100</v>
      </c>
      <c r="H436" s="2">
        <v>105</v>
      </c>
      <c r="I436" s="2">
        <v>2455</v>
      </c>
      <c r="J436" s="2">
        <v>4</v>
      </c>
      <c r="K436" s="2">
        <v>4</v>
      </c>
      <c r="L436" s="2">
        <v>2</v>
      </c>
      <c r="M436" s="2">
        <v>9</v>
      </c>
      <c r="N436" s="2">
        <v>8</v>
      </c>
      <c r="O436">
        <f>VLOOKUP(A436,'Important Data'!A:I,6, FALSE)</f>
        <v>0</v>
      </c>
    </row>
    <row r="437" spans="1:15">
      <c r="A437" s="2">
        <v>2719</v>
      </c>
      <c r="B437" s="2">
        <v>80</v>
      </c>
      <c r="C437" s="2">
        <v>1927</v>
      </c>
      <c r="D437" s="2">
        <v>19</v>
      </c>
      <c r="E437" s="2">
        <v>169</v>
      </c>
      <c r="F437" s="2">
        <v>0</v>
      </c>
      <c r="G437" s="2">
        <v>0</v>
      </c>
      <c r="H437" s="2">
        <v>41</v>
      </c>
      <c r="I437" s="2">
        <v>2074</v>
      </c>
      <c r="J437" s="2">
        <v>2</v>
      </c>
      <c r="K437" s="2">
        <v>11</v>
      </c>
      <c r="L437" s="2">
        <v>3</v>
      </c>
      <c r="M437" s="2">
        <v>7</v>
      </c>
      <c r="N437" s="2">
        <v>8</v>
      </c>
      <c r="O437">
        <f>VLOOKUP(A437,'Important Data'!A:I,6, FALSE)</f>
        <v>0</v>
      </c>
    </row>
    <row r="438" spans="1:15">
      <c r="A438" s="2">
        <v>2269</v>
      </c>
      <c r="B438" s="2">
        <v>80</v>
      </c>
      <c r="C438" s="2">
        <v>2132</v>
      </c>
      <c r="D438" s="2">
        <v>324</v>
      </c>
      <c r="E438" s="2">
        <v>1855</v>
      </c>
      <c r="F438" s="2">
        <v>302</v>
      </c>
      <c r="G438" s="2">
        <v>93</v>
      </c>
      <c r="H438" s="2">
        <v>463</v>
      </c>
      <c r="I438" s="2">
        <v>4242</v>
      </c>
      <c r="J438" s="2">
        <v>1</v>
      </c>
      <c r="K438" s="2">
        <v>5</v>
      </c>
      <c r="L438" s="2">
        <v>7</v>
      </c>
      <c r="M438" s="2">
        <v>10</v>
      </c>
      <c r="N438" s="2">
        <v>2</v>
      </c>
      <c r="O438">
        <f>VLOOKUP(A438,'Important Data'!A:I,6, FALSE)</f>
        <v>0</v>
      </c>
    </row>
    <row r="439" spans="1:15">
      <c r="A439" s="2">
        <v>3031</v>
      </c>
      <c r="B439" s="2">
        <v>80</v>
      </c>
      <c r="C439" s="2">
        <v>2305</v>
      </c>
      <c r="D439" s="2">
        <v>383</v>
      </c>
      <c r="E439" s="2">
        <v>1075</v>
      </c>
      <c r="F439" s="2">
        <v>48</v>
      </c>
      <c r="G439" s="2">
        <v>0</v>
      </c>
      <c r="H439" s="2">
        <v>75</v>
      </c>
      <c r="I439" s="2">
        <v>3736</v>
      </c>
      <c r="J439" s="2">
        <v>3</v>
      </c>
      <c r="K439" s="2">
        <v>2</v>
      </c>
      <c r="L439" s="2">
        <v>10</v>
      </c>
      <c r="M439" s="2">
        <v>12</v>
      </c>
      <c r="N439" s="2">
        <v>7</v>
      </c>
      <c r="O439">
        <f>VLOOKUP(A439,'Important Data'!A:I,6, FALSE)</f>
        <v>0</v>
      </c>
    </row>
    <row r="440" spans="1:15">
      <c r="A440" s="2">
        <v>3090</v>
      </c>
      <c r="B440" s="2">
        <v>79</v>
      </c>
      <c r="C440" s="2">
        <v>20</v>
      </c>
      <c r="D440" s="2">
        <v>0</v>
      </c>
      <c r="E440" s="2">
        <v>20</v>
      </c>
      <c r="F440" s="2">
        <v>0</v>
      </c>
      <c r="G440" s="2">
        <v>0</v>
      </c>
      <c r="H440" s="2">
        <v>25</v>
      </c>
      <c r="I440" s="2">
        <v>15</v>
      </c>
      <c r="J440" s="2">
        <v>1</v>
      </c>
      <c r="K440" s="2">
        <v>1</v>
      </c>
      <c r="L440" s="2">
        <v>0</v>
      </c>
      <c r="M440" s="2">
        <v>2</v>
      </c>
      <c r="N440" s="2">
        <v>7</v>
      </c>
      <c r="O440">
        <f>VLOOKUP(A440,'Important Data'!A:I,6, FALSE)</f>
        <v>0</v>
      </c>
    </row>
    <row r="441" spans="1:15">
      <c r="A441" s="2">
        <v>2005</v>
      </c>
      <c r="B441" s="2">
        <v>79</v>
      </c>
      <c r="C441" s="2">
        <v>27</v>
      </c>
      <c r="D441" s="2">
        <v>61</v>
      </c>
      <c r="E441" s="2">
        <v>108</v>
      </c>
      <c r="F441" s="2">
        <v>115</v>
      </c>
      <c r="G441" s="2">
        <v>0</v>
      </c>
      <c r="H441" s="2">
        <v>81</v>
      </c>
      <c r="I441" s="2">
        <v>230</v>
      </c>
      <c r="J441" s="2">
        <v>2</v>
      </c>
      <c r="K441" s="2">
        <v>2</v>
      </c>
      <c r="L441" s="2">
        <v>1</v>
      </c>
      <c r="M441" s="2">
        <v>2</v>
      </c>
      <c r="N441" s="2">
        <v>8</v>
      </c>
      <c r="O441">
        <f>VLOOKUP(A441,'Important Data'!A:I,6, FALSE)</f>
        <v>0</v>
      </c>
    </row>
    <row r="442" spans="1:15">
      <c r="A442" s="2">
        <v>1315</v>
      </c>
      <c r="B442" s="2">
        <v>79</v>
      </c>
      <c r="C442" s="2">
        <v>46</v>
      </c>
      <c r="D442" s="2">
        <v>5</v>
      </c>
      <c r="E442" s="2">
        <v>31</v>
      </c>
      <c r="F442" s="2">
        <v>15</v>
      </c>
      <c r="G442" s="2">
        <v>0</v>
      </c>
      <c r="H442" s="2">
        <v>21</v>
      </c>
      <c r="I442" s="2">
        <v>77</v>
      </c>
      <c r="J442" s="2">
        <v>1</v>
      </c>
      <c r="K442" s="2">
        <v>1</v>
      </c>
      <c r="L442" s="2">
        <v>0</v>
      </c>
      <c r="M442" s="2">
        <v>2</v>
      </c>
      <c r="N442" s="2">
        <v>8</v>
      </c>
      <c r="O442">
        <f>VLOOKUP(A442,'Important Data'!A:I,6, FALSE)</f>
        <v>0</v>
      </c>
    </row>
    <row r="443" spans="1:15">
      <c r="A443" s="2">
        <v>2411</v>
      </c>
      <c r="B443" s="2">
        <v>79</v>
      </c>
      <c r="C443" s="2">
        <v>67</v>
      </c>
      <c r="D443" s="2">
        <v>8</v>
      </c>
      <c r="E443" s="2">
        <v>46</v>
      </c>
      <c r="F443" s="2">
        <v>13</v>
      </c>
      <c r="G443" s="2">
        <v>0</v>
      </c>
      <c r="H443" s="2">
        <v>67</v>
      </c>
      <c r="I443" s="2">
        <v>67</v>
      </c>
      <c r="J443" s="2">
        <v>2</v>
      </c>
      <c r="K443" s="2">
        <v>1</v>
      </c>
      <c r="L443" s="2">
        <v>1</v>
      </c>
      <c r="M443" s="2">
        <v>2</v>
      </c>
      <c r="N443" s="2">
        <v>8</v>
      </c>
      <c r="O443">
        <f>VLOOKUP(A443,'Important Data'!A:I,6, FALSE)</f>
        <v>0</v>
      </c>
    </row>
    <row r="444" spans="1:15">
      <c r="A444" s="2">
        <v>1759</v>
      </c>
      <c r="B444" s="2">
        <v>79</v>
      </c>
      <c r="C444" s="2">
        <v>77</v>
      </c>
      <c r="D444" s="2">
        <v>3</v>
      </c>
      <c r="E444" s="2">
        <v>33</v>
      </c>
      <c r="F444" s="2">
        <v>0</v>
      </c>
      <c r="G444" s="2">
        <v>3</v>
      </c>
      <c r="H444" s="2">
        <v>12</v>
      </c>
      <c r="I444" s="2">
        <v>103</v>
      </c>
      <c r="J444" s="2">
        <v>2</v>
      </c>
      <c r="K444" s="2">
        <v>1</v>
      </c>
      <c r="L444" s="2">
        <v>0</v>
      </c>
      <c r="M444" s="2">
        <v>3</v>
      </c>
      <c r="N444" s="2">
        <v>3</v>
      </c>
      <c r="O444">
        <f>VLOOKUP(A444,'Important Data'!A:I,6, FALSE)</f>
        <v>0</v>
      </c>
    </row>
    <row r="445" spans="1:15">
      <c r="A445" s="2">
        <v>1723</v>
      </c>
      <c r="B445" s="2">
        <v>79</v>
      </c>
      <c r="C445" s="2">
        <v>85</v>
      </c>
      <c r="D445" s="2">
        <v>3</v>
      </c>
      <c r="E445" s="2">
        <v>64</v>
      </c>
      <c r="F445" s="2">
        <v>9</v>
      </c>
      <c r="G445" s="2">
        <v>0</v>
      </c>
      <c r="H445" s="2">
        <v>31</v>
      </c>
      <c r="I445" s="2">
        <v>131</v>
      </c>
      <c r="J445" s="2">
        <v>3</v>
      </c>
      <c r="K445" s="2">
        <v>2</v>
      </c>
      <c r="L445" s="2">
        <v>1</v>
      </c>
      <c r="M445" s="2">
        <v>3</v>
      </c>
      <c r="N445" s="2">
        <v>5</v>
      </c>
      <c r="O445">
        <f>VLOOKUP(A445,'Important Data'!A:I,6, FALSE)</f>
        <v>0</v>
      </c>
    </row>
    <row r="446" spans="1:15">
      <c r="A446" s="2">
        <v>3020</v>
      </c>
      <c r="B446" s="2">
        <v>79</v>
      </c>
      <c r="C446" s="2">
        <v>150</v>
      </c>
      <c r="D446" s="2">
        <v>23</v>
      </c>
      <c r="E446" s="2">
        <v>329</v>
      </c>
      <c r="F446" s="2">
        <v>13</v>
      </c>
      <c r="G446" s="2">
        <v>83</v>
      </c>
      <c r="H446" s="2">
        <v>143</v>
      </c>
      <c r="I446" s="2">
        <v>455</v>
      </c>
      <c r="J446" s="2">
        <v>3</v>
      </c>
      <c r="K446" s="2">
        <v>4</v>
      </c>
      <c r="L446" s="2">
        <v>1</v>
      </c>
      <c r="M446" s="2">
        <v>4</v>
      </c>
      <c r="N446" s="2">
        <v>6</v>
      </c>
      <c r="O446">
        <f>VLOOKUP(A446,'Important Data'!A:I,6, FALSE)</f>
        <v>0</v>
      </c>
    </row>
    <row r="447" spans="1:15">
      <c r="A447" s="2">
        <v>1829</v>
      </c>
      <c r="B447" s="2">
        <v>79</v>
      </c>
      <c r="C447" s="2">
        <v>312</v>
      </c>
      <c r="D447" s="2">
        <v>3</v>
      </c>
      <c r="E447" s="2">
        <v>162</v>
      </c>
      <c r="F447" s="2">
        <v>39</v>
      </c>
      <c r="G447" s="2">
        <v>27</v>
      </c>
      <c r="H447" s="2">
        <v>42</v>
      </c>
      <c r="I447" s="2">
        <v>501</v>
      </c>
      <c r="J447" s="2">
        <v>2</v>
      </c>
      <c r="K447" s="2">
        <v>3</v>
      </c>
      <c r="L447" s="2">
        <v>1</v>
      </c>
      <c r="M447" s="2">
        <v>5</v>
      </c>
      <c r="N447" s="2">
        <v>5</v>
      </c>
      <c r="O447">
        <f>VLOOKUP(A447,'Important Data'!A:I,6, FALSE)</f>
        <v>0</v>
      </c>
    </row>
    <row r="448" spans="1:15">
      <c r="A448" s="2">
        <v>1084</v>
      </c>
      <c r="B448" s="2">
        <v>79</v>
      </c>
      <c r="C448" s="2">
        <v>384</v>
      </c>
      <c r="D448" s="2">
        <v>26</v>
      </c>
      <c r="E448" s="2">
        <v>111</v>
      </c>
      <c r="F448" s="2">
        <v>11</v>
      </c>
      <c r="G448" s="2">
        <v>0</v>
      </c>
      <c r="H448" s="2">
        <v>20</v>
      </c>
      <c r="I448" s="2">
        <v>512</v>
      </c>
      <c r="J448" s="2">
        <v>1</v>
      </c>
      <c r="K448" s="2">
        <v>2</v>
      </c>
      <c r="L448" s="2">
        <v>2</v>
      </c>
      <c r="M448" s="2">
        <v>5</v>
      </c>
      <c r="N448" s="2">
        <v>2</v>
      </c>
      <c r="O448">
        <f>VLOOKUP(A448,'Important Data'!A:I,6, FALSE)</f>
        <v>0</v>
      </c>
    </row>
    <row r="449" spans="1:15">
      <c r="A449" s="2">
        <v>1203</v>
      </c>
      <c r="B449" s="2">
        <v>79</v>
      </c>
      <c r="C449" s="2">
        <v>584</v>
      </c>
      <c r="D449" s="2">
        <v>24</v>
      </c>
      <c r="E449" s="2">
        <v>584</v>
      </c>
      <c r="F449" s="2">
        <v>85</v>
      </c>
      <c r="G449" s="2">
        <v>65</v>
      </c>
      <c r="H449" s="2">
        <v>304</v>
      </c>
      <c r="I449" s="2">
        <v>1038</v>
      </c>
      <c r="J449" s="2">
        <v>6</v>
      </c>
      <c r="K449" s="2">
        <v>8</v>
      </c>
      <c r="L449" s="2">
        <v>1</v>
      </c>
      <c r="M449" s="2">
        <v>5</v>
      </c>
      <c r="N449" s="2">
        <v>8</v>
      </c>
      <c r="O449">
        <f>VLOOKUP(A449,'Important Data'!A:I,6, FALSE)</f>
        <v>0</v>
      </c>
    </row>
    <row r="450" spans="1:15">
      <c r="A450" s="2">
        <v>1586</v>
      </c>
      <c r="B450" s="2">
        <v>79</v>
      </c>
      <c r="C450" s="2">
        <v>949</v>
      </c>
      <c r="D450" s="2">
        <v>76</v>
      </c>
      <c r="E450" s="2">
        <v>1231</v>
      </c>
      <c r="F450" s="2">
        <v>168</v>
      </c>
      <c r="G450" s="2">
        <v>178</v>
      </c>
      <c r="H450" s="2">
        <v>128</v>
      </c>
      <c r="I450" s="2">
        <v>2474</v>
      </c>
      <c r="J450" s="2">
        <v>1</v>
      </c>
      <c r="K450" s="2">
        <v>3</v>
      </c>
      <c r="L450" s="2">
        <v>4</v>
      </c>
      <c r="M450" s="2">
        <v>9</v>
      </c>
      <c r="N450" s="2">
        <v>1</v>
      </c>
      <c r="O450">
        <f>VLOOKUP(A450,'Important Data'!A:I,6, FALSE)</f>
        <v>0</v>
      </c>
    </row>
    <row r="451" spans="1:15">
      <c r="A451" s="2">
        <v>2091</v>
      </c>
      <c r="B451" s="2">
        <v>79</v>
      </c>
      <c r="C451" s="2">
        <v>1188</v>
      </c>
      <c r="D451" s="2">
        <v>129</v>
      </c>
      <c r="E451" s="2">
        <v>1034</v>
      </c>
      <c r="F451" s="2">
        <v>198</v>
      </c>
      <c r="G451" s="2">
        <v>76</v>
      </c>
      <c r="H451" s="2">
        <v>37</v>
      </c>
      <c r="I451" s="2">
        <v>2588</v>
      </c>
      <c r="J451" s="2">
        <v>1</v>
      </c>
      <c r="K451" s="2">
        <v>2</v>
      </c>
      <c r="L451" s="2">
        <v>2</v>
      </c>
      <c r="M451" s="2">
        <v>11</v>
      </c>
      <c r="N451" s="2">
        <v>1</v>
      </c>
      <c r="O451">
        <f>VLOOKUP(A451,'Important Data'!A:I,6, FALSE)</f>
        <v>0</v>
      </c>
    </row>
    <row r="452" spans="1:15">
      <c r="A452" s="2">
        <v>2345</v>
      </c>
      <c r="B452" s="2">
        <v>79</v>
      </c>
      <c r="C452" s="2">
        <v>1266</v>
      </c>
      <c r="D452" s="2">
        <v>23</v>
      </c>
      <c r="E452" s="2">
        <v>478</v>
      </c>
      <c r="F452" s="2">
        <v>373</v>
      </c>
      <c r="G452" s="2">
        <v>333</v>
      </c>
      <c r="H452" s="2">
        <v>191</v>
      </c>
      <c r="I452" s="2">
        <v>2282</v>
      </c>
      <c r="J452" s="2">
        <v>1</v>
      </c>
      <c r="K452" s="2">
        <v>6</v>
      </c>
      <c r="L452" s="2">
        <v>3</v>
      </c>
      <c r="M452" s="2">
        <v>6</v>
      </c>
      <c r="N452" s="2">
        <v>3</v>
      </c>
      <c r="O452">
        <f>VLOOKUP(A452,'Important Data'!A:I,6, FALSE)</f>
        <v>0</v>
      </c>
    </row>
    <row r="453" spans="1:15">
      <c r="A453" s="2">
        <v>1704</v>
      </c>
      <c r="B453" s="2">
        <v>79</v>
      </c>
      <c r="C453" s="2">
        <v>1424</v>
      </c>
      <c r="D453" s="2">
        <v>396</v>
      </c>
      <c r="E453" s="2">
        <v>1424</v>
      </c>
      <c r="F453" s="2">
        <v>410</v>
      </c>
      <c r="G453" s="2">
        <v>396</v>
      </c>
      <c r="H453" s="2">
        <v>594</v>
      </c>
      <c r="I453" s="2">
        <v>3456</v>
      </c>
      <c r="J453" s="2">
        <v>1</v>
      </c>
      <c r="K453" s="2">
        <v>5</v>
      </c>
      <c r="L453" s="2">
        <v>6</v>
      </c>
      <c r="M453" s="2">
        <v>4</v>
      </c>
      <c r="N453" s="2">
        <v>3</v>
      </c>
      <c r="O453">
        <f>VLOOKUP(A453,'Important Data'!A:I,6, FALSE)</f>
        <v>0</v>
      </c>
    </row>
    <row r="454" spans="1:15">
      <c r="A454" s="2">
        <v>2987</v>
      </c>
      <c r="B454" s="2">
        <v>79</v>
      </c>
      <c r="C454" s="2">
        <v>1845</v>
      </c>
      <c r="D454" s="2">
        <v>87</v>
      </c>
      <c r="E454" s="2">
        <v>1494</v>
      </c>
      <c r="F454" s="2">
        <v>81</v>
      </c>
      <c r="G454" s="2">
        <v>394</v>
      </c>
      <c r="H454" s="2">
        <v>43</v>
      </c>
      <c r="I454" s="2">
        <v>3859</v>
      </c>
      <c r="J454" s="2">
        <v>1</v>
      </c>
      <c r="K454" s="2">
        <v>7</v>
      </c>
      <c r="L454" s="2">
        <v>7</v>
      </c>
      <c r="M454" s="2">
        <v>9</v>
      </c>
      <c r="N454" s="2">
        <v>2</v>
      </c>
      <c r="O454">
        <f>VLOOKUP(A454,'Important Data'!A:I,6, FALSE)</f>
        <v>0</v>
      </c>
    </row>
    <row r="455" spans="1:15">
      <c r="A455" s="2">
        <v>1165</v>
      </c>
      <c r="B455" s="2">
        <v>79</v>
      </c>
      <c r="C455" s="2">
        <v>1857</v>
      </c>
      <c r="D455" s="2">
        <v>145</v>
      </c>
      <c r="E455" s="2">
        <v>261</v>
      </c>
      <c r="F455" s="2">
        <v>189</v>
      </c>
      <c r="G455" s="2">
        <v>195</v>
      </c>
      <c r="H455" s="2">
        <v>243</v>
      </c>
      <c r="I455" s="2">
        <v>2403</v>
      </c>
      <c r="J455" s="2">
        <v>1</v>
      </c>
      <c r="K455" s="2">
        <v>9</v>
      </c>
      <c r="L455" s="2">
        <v>10</v>
      </c>
      <c r="M455" s="2">
        <v>5</v>
      </c>
      <c r="N455" s="2">
        <v>4</v>
      </c>
      <c r="O455">
        <f>VLOOKUP(A455,'Important Data'!A:I,6, FALSE)</f>
        <v>0</v>
      </c>
    </row>
    <row r="456" spans="1:15">
      <c r="A456" s="2">
        <v>2455</v>
      </c>
      <c r="B456" s="2">
        <v>79</v>
      </c>
      <c r="C456" s="2">
        <v>2598</v>
      </c>
      <c r="D456" s="2">
        <v>0</v>
      </c>
      <c r="E456" s="2">
        <v>165</v>
      </c>
      <c r="F456" s="2">
        <v>0</v>
      </c>
      <c r="G456" s="2">
        <v>0</v>
      </c>
      <c r="H456" s="2">
        <v>83</v>
      </c>
      <c r="I456" s="2">
        <v>2681</v>
      </c>
      <c r="J456" s="2">
        <v>2</v>
      </c>
      <c r="K456" s="2">
        <v>7</v>
      </c>
      <c r="L456" s="2">
        <v>5</v>
      </c>
      <c r="M456" s="2">
        <v>13</v>
      </c>
      <c r="N456" s="2">
        <v>5</v>
      </c>
      <c r="O456">
        <f>VLOOKUP(A456,'Important Data'!A:I,6, FALSE)</f>
        <v>0</v>
      </c>
    </row>
    <row r="457" spans="1:15">
      <c r="A457" s="2">
        <v>1863</v>
      </c>
      <c r="B457" s="2">
        <v>78</v>
      </c>
      <c r="C457" s="2">
        <v>34</v>
      </c>
      <c r="D457" s="2">
        <v>4</v>
      </c>
      <c r="E457" s="2">
        <v>19</v>
      </c>
      <c r="F457" s="2">
        <v>0</v>
      </c>
      <c r="G457" s="2">
        <v>0</v>
      </c>
      <c r="H457" s="2">
        <v>4</v>
      </c>
      <c r="I457" s="2">
        <v>52</v>
      </c>
      <c r="J457" s="2">
        <v>1</v>
      </c>
      <c r="K457" s="2">
        <v>0</v>
      </c>
      <c r="L457" s="2">
        <v>0</v>
      </c>
      <c r="M457" s="2">
        <v>3</v>
      </c>
      <c r="N457" s="2">
        <v>5</v>
      </c>
      <c r="O457">
        <f>VLOOKUP(A457,'Important Data'!A:I,6, FALSE)</f>
        <v>0</v>
      </c>
    </row>
    <row r="458" spans="1:15">
      <c r="A458" s="2">
        <v>2093</v>
      </c>
      <c r="B458" s="2">
        <v>78</v>
      </c>
      <c r="C458" s="2">
        <v>34</v>
      </c>
      <c r="D458" s="2">
        <v>0</v>
      </c>
      <c r="E458" s="2">
        <v>11</v>
      </c>
      <c r="F458" s="2">
        <v>0</v>
      </c>
      <c r="G458" s="2">
        <v>0</v>
      </c>
      <c r="H458" s="2">
        <v>0</v>
      </c>
      <c r="I458" s="2">
        <v>45</v>
      </c>
      <c r="J458" s="2">
        <v>1</v>
      </c>
      <c r="K458" s="2">
        <v>1</v>
      </c>
      <c r="L458" s="2">
        <v>0</v>
      </c>
      <c r="M458" s="2">
        <v>2</v>
      </c>
      <c r="N458" s="2">
        <v>5</v>
      </c>
      <c r="O458">
        <f>VLOOKUP(A458,'Important Data'!A:I,6, FALSE)</f>
        <v>0</v>
      </c>
    </row>
    <row r="459" spans="1:15">
      <c r="A459" s="2">
        <v>1160</v>
      </c>
      <c r="B459" s="2">
        <v>78</v>
      </c>
      <c r="C459" s="2">
        <v>54</v>
      </c>
      <c r="D459" s="2">
        <v>18</v>
      </c>
      <c r="E459" s="2">
        <v>27</v>
      </c>
      <c r="F459" s="2">
        <v>49</v>
      </c>
      <c r="G459" s="2">
        <v>36</v>
      </c>
      <c r="H459" s="2">
        <v>72</v>
      </c>
      <c r="I459" s="2">
        <v>112</v>
      </c>
      <c r="J459" s="2">
        <v>2</v>
      </c>
      <c r="K459" s="2">
        <v>2</v>
      </c>
      <c r="L459" s="2">
        <v>0</v>
      </c>
      <c r="M459" s="2">
        <v>3</v>
      </c>
      <c r="N459" s="2">
        <v>8</v>
      </c>
      <c r="O459">
        <f>VLOOKUP(A459,'Important Data'!A:I,6, FALSE)</f>
        <v>0</v>
      </c>
    </row>
    <row r="460" spans="1:15">
      <c r="A460" s="2">
        <v>2580</v>
      </c>
      <c r="B460" s="2">
        <v>78</v>
      </c>
      <c r="C460" s="2">
        <v>56</v>
      </c>
      <c r="D460" s="2">
        <v>5</v>
      </c>
      <c r="E460" s="2">
        <v>98</v>
      </c>
      <c r="F460" s="2">
        <v>9</v>
      </c>
      <c r="G460" s="2">
        <v>9</v>
      </c>
      <c r="H460" s="2">
        <v>14</v>
      </c>
      <c r="I460" s="2">
        <v>164</v>
      </c>
      <c r="J460" s="2">
        <v>2</v>
      </c>
      <c r="K460" s="2">
        <v>2</v>
      </c>
      <c r="L460" s="2">
        <v>0</v>
      </c>
      <c r="M460" s="2">
        <v>3</v>
      </c>
      <c r="N460" s="2">
        <v>7</v>
      </c>
      <c r="O460">
        <f>VLOOKUP(A460,'Important Data'!A:I,6, FALSE)</f>
        <v>0</v>
      </c>
    </row>
    <row r="461" spans="1:15">
      <c r="A461" s="2">
        <v>1963</v>
      </c>
      <c r="B461" s="2">
        <v>78</v>
      </c>
      <c r="C461" s="2">
        <v>88</v>
      </c>
      <c r="D461" s="2">
        <v>12</v>
      </c>
      <c r="E461" s="2">
        <v>72</v>
      </c>
      <c r="F461" s="2">
        <v>0</v>
      </c>
      <c r="G461" s="2">
        <v>0</v>
      </c>
      <c r="H461" s="2">
        <v>44</v>
      </c>
      <c r="I461" s="2">
        <v>128</v>
      </c>
      <c r="J461" s="2">
        <v>1</v>
      </c>
      <c r="K461" s="2">
        <v>2</v>
      </c>
      <c r="L461" s="2">
        <v>0</v>
      </c>
      <c r="M461" s="2">
        <v>3</v>
      </c>
      <c r="N461" s="2">
        <v>7</v>
      </c>
      <c r="O461">
        <f>VLOOKUP(A461,'Important Data'!A:I,6, FALSE)</f>
        <v>0</v>
      </c>
    </row>
    <row r="462" spans="1:15">
      <c r="A462" s="2">
        <v>1912</v>
      </c>
      <c r="B462" s="2">
        <v>78</v>
      </c>
      <c r="C462" s="2">
        <v>98</v>
      </c>
      <c r="D462" s="2">
        <v>29</v>
      </c>
      <c r="E462" s="2">
        <v>86</v>
      </c>
      <c r="F462" s="2">
        <v>51</v>
      </c>
      <c r="G462" s="2">
        <v>29</v>
      </c>
      <c r="H462" s="2">
        <v>105</v>
      </c>
      <c r="I462" s="2">
        <v>187</v>
      </c>
      <c r="J462" s="2">
        <v>1</v>
      </c>
      <c r="K462" s="2">
        <v>1</v>
      </c>
      <c r="L462" s="2">
        <v>1</v>
      </c>
      <c r="M462" s="2">
        <v>4</v>
      </c>
      <c r="N462" s="2">
        <v>3</v>
      </c>
      <c r="O462">
        <f>VLOOKUP(A462,'Important Data'!A:I,6, FALSE)</f>
        <v>0</v>
      </c>
    </row>
    <row r="463" spans="1:15">
      <c r="A463" s="2">
        <v>1916</v>
      </c>
      <c r="B463" s="2">
        <v>78</v>
      </c>
      <c r="C463" s="2">
        <v>105</v>
      </c>
      <c r="D463" s="2">
        <v>0</v>
      </c>
      <c r="E463" s="2">
        <v>61</v>
      </c>
      <c r="F463" s="2">
        <v>8</v>
      </c>
      <c r="G463" s="2">
        <v>4</v>
      </c>
      <c r="H463" s="2">
        <v>8</v>
      </c>
      <c r="I463" s="2">
        <v>170</v>
      </c>
      <c r="J463" s="2">
        <v>2</v>
      </c>
      <c r="K463" s="2">
        <v>3</v>
      </c>
      <c r="L463" s="2">
        <v>0</v>
      </c>
      <c r="M463" s="2">
        <v>3</v>
      </c>
      <c r="N463" s="2">
        <v>8</v>
      </c>
      <c r="O463">
        <f>VLOOKUP(A463,'Important Data'!A:I,6, FALSE)</f>
        <v>0</v>
      </c>
    </row>
    <row r="464" spans="1:15">
      <c r="A464" s="2">
        <v>2051</v>
      </c>
      <c r="B464" s="2">
        <v>78</v>
      </c>
      <c r="C464" s="2">
        <v>105</v>
      </c>
      <c r="D464" s="2">
        <v>0</v>
      </c>
      <c r="E464" s="2">
        <v>61</v>
      </c>
      <c r="F464" s="2">
        <v>8</v>
      </c>
      <c r="G464" s="2">
        <v>4</v>
      </c>
      <c r="H464" s="2">
        <v>8</v>
      </c>
      <c r="I464" s="2">
        <v>170</v>
      </c>
      <c r="J464" s="2">
        <v>2</v>
      </c>
      <c r="K464" s="2">
        <v>3</v>
      </c>
      <c r="L464" s="2">
        <v>0</v>
      </c>
      <c r="M464" s="2">
        <v>3</v>
      </c>
      <c r="N464" s="2">
        <v>8</v>
      </c>
      <c r="O464">
        <f>VLOOKUP(A464,'Important Data'!A:I,6, FALSE)</f>
        <v>0</v>
      </c>
    </row>
    <row r="465" spans="1:15">
      <c r="A465" s="2">
        <v>2841</v>
      </c>
      <c r="B465" s="2">
        <v>78</v>
      </c>
      <c r="C465" s="2">
        <v>113</v>
      </c>
      <c r="D465" s="2">
        <v>0</v>
      </c>
      <c r="E465" s="2">
        <v>53</v>
      </c>
      <c r="F465" s="2">
        <v>16</v>
      </c>
      <c r="G465" s="2">
        <v>8</v>
      </c>
      <c r="H465" s="2">
        <v>32</v>
      </c>
      <c r="I465" s="2">
        <v>158</v>
      </c>
      <c r="J465" s="2">
        <v>3</v>
      </c>
      <c r="K465" s="2">
        <v>2</v>
      </c>
      <c r="L465" s="2">
        <v>1</v>
      </c>
      <c r="M465" s="2">
        <v>3</v>
      </c>
      <c r="N465" s="2">
        <v>5</v>
      </c>
      <c r="O465">
        <f>VLOOKUP(A465,'Important Data'!A:I,6, FALSE)</f>
        <v>0</v>
      </c>
    </row>
    <row r="466" spans="1:15">
      <c r="A466" s="2">
        <v>3127</v>
      </c>
      <c r="B466" s="2">
        <v>78</v>
      </c>
      <c r="C466" s="2">
        <v>238</v>
      </c>
      <c r="D466" s="2">
        <v>40</v>
      </c>
      <c r="E466" s="2">
        <v>238</v>
      </c>
      <c r="F466" s="2">
        <v>91</v>
      </c>
      <c r="G466" s="2">
        <v>112</v>
      </c>
      <c r="H466" s="2">
        <v>13</v>
      </c>
      <c r="I466" s="2">
        <v>706</v>
      </c>
      <c r="J466" s="2">
        <v>1</v>
      </c>
      <c r="K466" s="2">
        <v>4</v>
      </c>
      <c r="L466" s="2">
        <v>1</v>
      </c>
      <c r="M466" s="2">
        <v>6</v>
      </c>
      <c r="N466" s="2">
        <v>4</v>
      </c>
      <c r="O466">
        <f>VLOOKUP(A466,'Important Data'!A:I,6, FALSE)</f>
        <v>0</v>
      </c>
    </row>
    <row r="467" spans="1:15">
      <c r="A467" s="2">
        <v>2734</v>
      </c>
      <c r="B467" s="2">
        <v>78</v>
      </c>
      <c r="C467" s="2">
        <v>315</v>
      </c>
      <c r="D467" s="2">
        <v>274</v>
      </c>
      <c r="E467" s="2">
        <v>466</v>
      </c>
      <c r="F467" s="2">
        <v>37</v>
      </c>
      <c r="G467" s="2">
        <v>288</v>
      </c>
      <c r="H467" s="2">
        <v>137</v>
      </c>
      <c r="I467" s="2">
        <v>1242</v>
      </c>
      <c r="J467" s="2">
        <v>3</v>
      </c>
      <c r="K467" s="2">
        <v>7</v>
      </c>
      <c r="L467" s="2">
        <v>4</v>
      </c>
      <c r="M467" s="2">
        <v>7</v>
      </c>
      <c r="N467" s="2">
        <v>5</v>
      </c>
      <c r="O467">
        <f>VLOOKUP(A467,'Important Data'!A:I,6, FALSE)</f>
        <v>0</v>
      </c>
    </row>
    <row r="468" spans="1:15">
      <c r="A468" s="2">
        <v>2558</v>
      </c>
      <c r="B468" s="2">
        <v>78</v>
      </c>
      <c r="C468" s="2">
        <v>564</v>
      </c>
      <c r="D468" s="2">
        <v>104</v>
      </c>
      <c r="E468" s="2">
        <v>1268</v>
      </c>
      <c r="F468" s="2">
        <v>115</v>
      </c>
      <c r="G468" s="2">
        <v>71</v>
      </c>
      <c r="H468" s="2">
        <v>33</v>
      </c>
      <c r="I468" s="2">
        <v>2089</v>
      </c>
      <c r="J468" s="2">
        <v>1</v>
      </c>
      <c r="K468" s="2">
        <v>5</v>
      </c>
      <c r="L468" s="2">
        <v>3</v>
      </c>
      <c r="M468" s="2">
        <v>6</v>
      </c>
      <c r="N468" s="2">
        <v>1</v>
      </c>
      <c r="O468">
        <f>VLOOKUP(A468,'Important Data'!A:I,6, FALSE)</f>
        <v>0</v>
      </c>
    </row>
    <row r="469" spans="1:15">
      <c r="A469" s="2">
        <v>1443</v>
      </c>
      <c r="B469" s="2">
        <v>78</v>
      </c>
      <c r="C469" s="2">
        <v>995</v>
      </c>
      <c r="D469" s="2">
        <v>240</v>
      </c>
      <c r="E469" s="2">
        <v>1118</v>
      </c>
      <c r="F469" s="2">
        <v>550</v>
      </c>
      <c r="G469" s="2">
        <v>240</v>
      </c>
      <c r="H469" s="2">
        <v>80</v>
      </c>
      <c r="I469" s="2">
        <v>3063</v>
      </c>
      <c r="J469" s="2">
        <v>1</v>
      </c>
      <c r="K469" s="2">
        <v>5</v>
      </c>
      <c r="L469" s="2">
        <v>7</v>
      </c>
      <c r="M469" s="2">
        <v>6</v>
      </c>
      <c r="N469" s="2">
        <v>3</v>
      </c>
      <c r="O469">
        <f>VLOOKUP(A469,'Important Data'!A:I,6, FALSE)</f>
        <v>0</v>
      </c>
    </row>
    <row r="470" spans="1:15">
      <c r="A470" s="2">
        <v>2598</v>
      </c>
      <c r="B470" s="2">
        <v>78</v>
      </c>
      <c r="C470" s="2">
        <v>995</v>
      </c>
      <c r="D470" s="2">
        <v>240</v>
      </c>
      <c r="E470" s="2">
        <v>1118</v>
      </c>
      <c r="F470" s="2">
        <v>550</v>
      </c>
      <c r="G470" s="2">
        <v>240</v>
      </c>
      <c r="H470" s="2">
        <v>80</v>
      </c>
      <c r="I470" s="2">
        <v>3063</v>
      </c>
      <c r="J470" s="2">
        <v>1</v>
      </c>
      <c r="K470" s="2">
        <v>5</v>
      </c>
      <c r="L470" s="2">
        <v>7</v>
      </c>
      <c r="M470" s="2">
        <v>6</v>
      </c>
      <c r="N470" s="2">
        <v>3</v>
      </c>
      <c r="O470">
        <f>VLOOKUP(A470,'Important Data'!A:I,6, FALSE)</f>
        <v>0</v>
      </c>
    </row>
    <row r="471" spans="1:15">
      <c r="A471" s="2">
        <v>2691</v>
      </c>
      <c r="B471" s="2">
        <v>78</v>
      </c>
      <c r="C471" s="2">
        <v>1383</v>
      </c>
      <c r="D471" s="2">
        <v>53</v>
      </c>
      <c r="E471" s="2">
        <v>976</v>
      </c>
      <c r="F471" s="2">
        <v>104</v>
      </c>
      <c r="G471" s="2">
        <v>215</v>
      </c>
      <c r="H471" s="2">
        <v>106</v>
      </c>
      <c r="I471" s="2">
        <v>2626</v>
      </c>
      <c r="J471" s="2">
        <v>2</v>
      </c>
      <c r="K471" s="2">
        <v>6</v>
      </c>
      <c r="L471" s="2">
        <v>3</v>
      </c>
      <c r="M471" s="2">
        <v>6</v>
      </c>
      <c r="N471" s="2">
        <v>5</v>
      </c>
      <c r="O471">
        <f>VLOOKUP(A471,'Important Data'!A:I,6, FALSE)</f>
        <v>0</v>
      </c>
    </row>
    <row r="472" spans="1:15">
      <c r="A472" s="2">
        <v>2291</v>
      </c>
      <c r="B472" s="2">
        <v>78</v>
      </c>
      <c r="C472" s="2">
        <v>1413</v>
      </c>
      <c r="D472" s="2">
        <v>36</v>
      </c>
      <c r="E472" s="2">
        <v>1823</v>
      </c>
      <c r="F472" s="2">
        <v>534</v>
      </c>
      <c r="G472" s="2">
        <v>0</v>
      </c>
      <c r="H472" s="2">
        <v>109</v>
      </c>
      <c r="I472" s="2">
        <v>3696</v>
      </c>
      <c r="J472" s="2">
        <v>1</v>
      </c>
      <c r="K472" s="2">
        <v>7</v>
      </c>
      <c r="L472" s="2">
        <v>5</v>
      </c>
      <c r="M472" s="2">
        <v>10</v>
      </c>
      <c r="N472" s="2">
        <v>4</v>
      </c>
      <c r="O472">
        <f>VLOOKUP(A472,'Important Data'!A:I,6, FALSE)</f>
        <v>0</v>
      </c>
    </row>
    <row r="473" spans="1:15">
      <c r="A473" s="2">
        <v>2452</v>
      </c>
      <c r="B473" s="2">
        <v>78</v>
      </c>
      <c r="C473" s="2">
        <v>1413</v>
      </c>
      <c r="D473" s="2">
        <v>36</v>
      </c>
      <c r="E473" s="2">
        <v>1823</v>
      </c>
      <c r="F473" s="2">
        <v>534</v>
      </c>
      <c r="G473" s="2">
        <v>0</v>
      </c>
      <c r="H473" s="2">
        <v>109</v>
      </c>
      <c r="I473" s="2">
        <v>3696</v>
      </c>
      <c r="J473" s="2">
        <v>1</v>
      </c>
      <c r="K473" s="2">
        <v>7</v>
      </c>
      <c r="L473" s="2">
        <v>5</v>
      </c>
      <c r="M473" s="2">
        <v>10</v>
      </c>
      <c r="N473" s="2">
        <v>4</v>
      </c>
      <c r="O473">
        <f>VLOOKUP(A473,'Important Data'!A:I,6, FALSE)</f>
        <v>0</v>
      </c>
    </row>
    <row r="474" spans="1:15">
      <c r="A474" s="2">
        <v>1309</v>
      </c>
      <c r="B474" s="2">
        <v>78</v>
      </c>
      <c r="C474" s="2">
        <v>1472</v>
      </c>
      <c r="D474" s="2">
        <v>59</v>
      </c>
      <c r="E474" s="2">
        <v>410</v>
      </c>
      <c r="F474" s="2">
        <v>24</v>
      </c>
      <c r="G474" s="2">
        <v>80</v>
      </c>
      <c r="H474" s="2">
        <v>142</v>
      </c>
      <c r="I474" s="2">
        <v>1902</v>
      </c>
      <c r="J474" s="2">
        <v>6</v>
      </c>
      <c r="K474" s="2">
        <v>8</v>
      </c>
      <c r="L474" s="2">
        <v>2</v>
      </c>
      <c r="M474" s="2">
        <v>8</v>
      </c>
      <c r="N474" s="2">
        <v>8</v>
      </c>
      <c r="O474">
        <f>VLOOKUP(A474,'Important Data'!A:I,6, FALSE)</f>
        <v>0</v>
      </c>
    </row>
    <row r="475" spans="1:15">
      <c r="A475" s="2">
        <v>1371</v>
      </c>
      <c r="B475" s="2">
        <v>78</v>
      </c>
      <c r="C475" s="2">
        <v>1472</v>
      </c>
      <c r="D475" s="2">
        <v>129</v>
      </c>
      <c r="E475" s="2">
        <v>366</v>
      </c>
      <c r="F475" s="2">
        <v>85</v>
      </c>
      <c r="G475" s="2">
        <v>129</v>
      </c>
      <c r="H475" s="2">
        <v>410</v>
      </c>
      <c r="I475" s="2">
        <v>1771</v>
      </c>
      <c r="J475" s="2">
        <v>4</v>
      </c>
      <c r="K475" s="2">
        <v>4</v>
      </c>
      <c r="L475" s="2">
        <v>5</v>
      </c>
      <c r="M475" s="2">
        <v>13</v>
      </c>
      <c r="N475" s="2">
        <v>2</v>
      </c>
      <c r="O475">
        <f>VLOOKUP(A475,'Important Data'!A:I,6, FALSE)</f>
        <v>0</v>
      </c>
    </row>
    <row r="476" spans="1:15">
      <c r="A476" s="2">
        <v>1623</v>
      </c>
      <c r="B476" s="2">
        <v>78</v>
      </c>
      <c r="C476" s="2">
        <v>1472</v>
      </c>
      <c r="D476" s="2">
        <v>129</v>
      </c>
      <c r="E476" s="2">
        <v>366</v>
      </c>
      <c r="F476" s="2">
        <v>85</v>
      </c>
      <c r="G476" s="2">
        <v>129</v>
      </c>
      <c r="H476" s="2">
        <v>410</v>
      </c>
      <c r="I476" s="2">
        <v>1771</v>
      </c>
      <c r="J476" s="2">
        <v>4</v>
      </c>
      <c r="K476" s="2">
        <v>4</v>
      </c>
      <c r="L476" s="2">
        <v>5</v>
      </c>
      <c r="M476" s="2">
        <v>13</v>
      </c>
      <c r="N476" s="2">
        <v>2</v>
      </c>
      <c r="O476">
        <f>VLOOKUP(A476,'Important Data'!A:I,6, FALSE)</f>
        <v>0</v>
      </c>
    </row>
    <row r="477" spans="1:15">
      <c r="A477" s="2">
        <v>2086</v>
      </c>
      <c r="B477" s="2">
        <v>78</v>
      </c>
      <c r="C477" s="2">
        <v>1759</v>
      </c>
      <c r="D477" s="2">
        <v>123</v>
      </c>
      <c r="E477" s="2">
        <v>926</v>
      </c>
      <c r="F477" s="2">
        <v>39</v>
      </c>
      <c r="G477" s="2">
        <v>215</v>
      </c>
      <c r="H477" s="2">
        <v>0</v>
      </c>
      <c r="I477" s="2">
        <v>3063</v>
      </c>
      <c r="J477" s="2">
        <v>1</v>
      </c>
      <c r="K477" s="2">
        <v>4</v>
      </c>
      <c r="L477" s="2">
        <v>5</v>
      </c>
      <c r="M477" s="2">
        <v>11</v>
      </c>
      <c r="N477" s="2">
        <v>2</v>
      </c>
      <c r="O477">
        <f>VLOOKUP(A477,'Important Data'!A:I,6, FALSE)</f>
        <v>0</v>
      </c>
    </row>
    <row r="478" spans="1:15">
      <c r="A478" s="2">
        <v>2081</v>
      </c>
      <c r="B478" s="2">
        <v>78</v>
      </c>
      <c r="C478" s="2">
        <v>1967</v>
      </c>
      <c r="D478" s="2">
        <v>353</v>
      </c>
      <c r="E478" s="2">
        <v>943</v>
      </c>
      <c r="F478" s="2">
        <v>408</v>
      </c>
      <c r="G478" s="2">
        <v>353</v>
      </c>
      <c r="H478" s="2">
        <v>59</v>
      </c>
      <c r="I478" s="2">
        <v>3965</v>
      </c>
      <c r="J478" s="2">
        <v>0</v>
      </c>
      <c r="K478" s="2">
        <v>4</v>
      </c>
      <c r="L478" s="2">
        <v>7</v>
      </c>
      <c r="M478" s="2">
        <v>6</v>
      </c>
      <c r="N478" s="2">
        <v>1</v>
      </c>
      <c r="O478">
        <f>VLOOKUP(A478,'Important Data'!A:I,6, FALSE)</f>
        <v>0</v>
      </c>
    </row>
    <row r="479" spans="1:15">
      <c r="A479" s="2">
        <v>2246</v>
      </c>
      <c r="B479" s="2">
        <v>78</v>
      </c>
      <c r="C479" s="2">
        <v>1967</v>
      </c>
      <c r="D479" s="2">
        <v>353</v>
      </c>
      <c r="E479" s="2">
        <v>943</v>
      </c>
      <c r="F479" s="2">
        <v>408</v>
      </c>
      <c r="G479" s="2">
        <v>353</v>
      </c>
      <c r="H479" s="2">
        <v>59</v>
      </c>
      <c r="I479" s="2">
        <v>3965</v>
      </c>
      <c r="J479" s="2">
        <v>0</v>
      </c>
      <c r="K479" s="2">
        <v>4</v>
      </c>
      <c r="L479" s="2">
        <v>7</v>
      </c>
      <c r="M479" s="2">
        <v>6</v>
      </c>
      <c r="N479" s="2">
        <v>1</v>
      </c>
      <c r="O479">
        <f>VLOOKUP(A479,'Important Data'!A:I,6, FALSE)</f>
        <v>0</v>
      </c>
    </row>
    <row r="480" spans="1:15">
      <c r="A480" s="2">
        <v>2107</v>
      </c>
      <c r="B480" s="2">
        <v>78</v>
      </c>
      <c r="C480" s="2">
        <v>2065</v>
      </c>
      <c r="D480" s="2">
        <v>101</v>
      </c>
      <c r="E480" s="2">
        <v>1066</v>
      </c>
      <c r="F480" s="2">
        <v>177</v>
      </c>
      <c r="G480" s="2">
        <v>101</v>
      </c>
      <c r="H480" s="2">
        <v>205</v>
      </c>
      <c r="I480" s="2">
        <v>3306</v>
      </c>
      <c r="J480" s="2">
        <v>4</v>
      </c>
      <c r="K480" s="2">
        <v>5</v>
      </c>
      <c r="L480" s="2">
        <v>3</v>
      </c>
      <c r="M480" s="2">
        <v>6</v>
      </c>
      <c r="N480" s="2">
        <v>8</v>
      </c>
      <c r="O480">
        <f>VLOOKUP(A480,'Important Data'!A:I,6, FALSE)</f>
        <v>0</v>
      </c>
    </row>
    <row r="481" spans="1:15">
      <c r="A481" s="2">
        <v>2194</v>
      </c>
      <c r="B481" s="2">
        <v>78</v>
      </c>
      <c r="C481" s="2">
        <v>2269</v>
      </c>
      <c r="D481" s="2">
        <v>138</v>
      </c>
      <c r="E481" s="2">
        <v>2132</v>
      </c>
      <c r="F481" s="2">
        <v>58</v>
      </c>
      <c r="G481" s="2">
        <v>44</v>
      </c>
      <c r="H481" s="2">
        <v>138</v>
      </c>
      <c r="I481" s="2">
        <v>4504</v>
      </c>
      <c r="J481" s="2">
        <v>1</v>
      </c>
      <c r="K481" s="2">
        <v>5</v>
      </c>
      <c r="L481" s="2">
        <v>9</v>
      </c>
      <c r="M481" s="2">
        <v>6</v>
      </c>
      <c r="N481" s="2">
        <v>3</v>
      </c>
      <c r="O481">
        <f>VLOOKUP(A481,'Important Data'!A:I,6, FALSE)</f>
        <v>0</v>
      </c>
    </row>
    <row r="482" spans="1:15">
      <c r="A482" s="2">
        <v>1497</v>
      </c>
      <c r="B482" s="2">
        <v>78</v>
      </c>
      <c r="C482" s="2">
        <v>2479</v>
      </c>
      <c r="D482" s="2">
        <v>195</v>
      </c>
      <c r="E482" s="2">
        <v>866</v>
      </c>
      <c r="F482" s="2">
        <v>153</v>
      </c>
      <c r="G482" s="2">
        <v>274</v>
      </c>
      <c r="H482" s="2">
        <v>117</v>
      </c>
      <c r="I482" s="2">
        <v>3849</v>
      </c>
      <c r="J482" s="2">
        <v>1</v>
      </c>
      <c r="K482" s="2">
        <v>5</v>
      </c>
      <c r="L482" s="2">
        <v>6</v>
      </c>
      <c r="M482" s="2">
        <v>7</v>
      </c>
      <c r="N482" s="2">
        <v>1</v>
      </c>
      <c r="O482">
        <f>VLOOKUP(A482,'Important Data'!A:I,6, FALSE)</f>
        <v>0</v>
      </c>
    </row>
    <row r="483" spans="1:15">
      <c r="A483" s="2">
        <v>2533</v>
      </c>
      <c r="B483" s="2">
        <v>77</v>
      </c>
      <c r="C483" s="2">
        <v>12</v>
      </c>
      <c r="D483" s="2">
        <v>4</v>
      </c>
      <c r="E483" s="2">
        <v>12</v>
      </c>
      <c r="F483" s="2">
        <v>33</v>
      </c>
      <c r="G483" s="2">
        <v>0</v>
      </c>
      <c r="H483" s="2">
        <v>21</v>
      </c>
      <c r="I483" s="2">
        <v>41</v>
      </c>
      <c r="J483" s="2">
        <v>1</v>
      </c>
      <c r="K483" s="2">
        <v>1</v>
      </c>
      <c r="L483" s="2">
        <v>0</v>
      </c>
      <c r="M483" s="2">
        <v>2</v>
      </c>
      <c r="N483" s="2">
        <v>7</v>
      </c>
      <c r="O483">
        <f>VLOOKUP(A483,'Important Data'!A:I,6, FALSE)</f>
        <v>0</v>
      </c>
    </row>
    <row r="484" spans="1:15">
      <c r="A484" s="2">
        <v>3050</v>
      </c>
      <c r="B484" s="2">
        <v>77</v>
      </c>
      <c r="C484" s="2">
        <v>17</v>
      </c>
      <c r="D484" s="2">
        <v>17</v>
      </c>
      <c r="E484" s="2">
        <v>132</v>
      </c>
      <c r="F484" s="2">
        <v>188</v>
      </c>
      <c r="G484" s="2">
        <v>39</v>
      </c>
      <c r="H484" s="2">
        <v>171</v>
      </c>
      <c r="I484" s="2">
        <v>221</v>
      </c>
      <c r="J484" s="2">
        <v>1</v>
      </c>
      <c r="K484" s="2">
        <v>2</v>
      </c>
      <c r="L484" s="2">
        <v>1</v>
      </c>
      <c r="M484" s="2">
        <v>3</v>
      </c>
      <c r="N484" s="2">
        <v>5</v>
      </c>
      <c r="O484">
        <f>VLOOKUP(A484,'Important Data'!A:I,6, FALSE)</f>
        <v>0</v>
      </c>
    </row>
    <row r="485" spans="1:15">
      <c r="A485" s="2">
        <v>2069</v>
      </c>
      <c r="B485" s="2">
        <v>77</v>
      </c>
      <c r="C485" s="2">
        <v>26</v>
      </c>
      <c r="D485" s="2">
        <v>0</v>
      </c>
      <c r="E485" s="2">
        <v>30</v>
      </c>
      <c r="F485" s="2">
        <v>7</v>
      </c>
      <c r="G485" s="2">
        <v>3</v>
      </c>
      <c r="H485" s="2">
        <v>10</v>
      </c>
      <c r="I485" s="2">
        <v>56</v>
      </c>
      <c r="J485" s="2">
        <v>1</v>
      </c>
      <c r="K485" s="2">
        <v>1</v>
      </c>
      <c r="L485" s="2">
        <v>0</v>
      </c>
      <c r="M485" s="2">
        <v>2</v>
      </c>
      <c r="N485" s="2">
        <v>6</v>
      </c>
      <c r="O485">
        <f>VLOOKUP(A485,'Important Data'!A:I,6, FALSE)</f>
        <v>0</v>
      </c>
    </row>
    <row r="486" spans="1:15">
      <c r="A486" s="2">
        <v>1647</v>
      </c>
      <c r="B486" s="2">
        <v>77</v>
      </c>
      <c r="C486" s="2">
        <v>38</v>
      </c>
      <c r="D486" s="2">
        <v>6</v>
      </c>
      <c r="E486" s="2">
        <v>44</v>
      </c>
      <c r="F486" s="2">
        <v>146</v>
      </c>
      <c r="G486" s="2">
        <v>25</v>
      </c>
      <c r="H486" s="2">
        <v>121</v>
      </c>
      <c r="I486" s="2">
        <v>140</v>
      </c>
      <c r="J486" s="2">
        <v>1</v>
      </c>
      <c r="K486" s="2">
        <v>1</v>
      </c>
      <c r="L486" s="2">
        <v>1</v>
      </c>
      <c r="M486" s="2">
        <v>2</v>
      </c>
      <c r="N486" s="2">
        <v>8</v>
      </c>
      <c r="O486">
        <f>VLOOKUP(A486,'Important Data'!A:I,6, FALSE)</f>
        <v>0</v>
      </c>
    </row>
    <row r="487" spans="1:15">
      <c r="A487" s="2">
        <v>2400</v>
      </c>
      <c r="B487" s="2">
        <v>77</v>
      </c>
      <c r="C487" s="2">
        <v>38</v>
      </c>
      <c r="D487" s="2">
        <v>6</v>
      </c>
      <c r="E487" s="2">
        <v>44</v>
      </c>
      <c r="F487" s="2">
        <v>146</v>
      </c>
      <c r="G487" s="2">
        <v>25</v>
      </c>
      <c r="H487" s="2">
        <v>121</v>
      </c>
      <c r="I487" s="2">
        <v>140</v>
      </c>
      <c r="J487" s="2">
        <v>1</v>
      </c>
      <c r="K487" s="2">
        <v>1</v>
      </c>
      <c r="L487" s="2">
        <v>1</v>
      </c>
      <c r="M487" s="2">
        <v>2</v>
      </c>
      <c r="N487" s="2">
        <v>8</v>
      </c>
      <c r="O487">
        <f>VLOOKUP(A487,'Important Data'!A:I,6, FALSE)</f>
        <v>0</v>
      </c>
    </row>
    <row r="488" spans="1:15">
      <c r="A488" s="2">
        <v>2706</v>
      </c>
      <c r="B488" s="2">
        <v>77</v>
      </c>
      <c r="C488" s="2">
        <v>38</v>
      </c>
      <c r="D488" s="2">
        <v>6</v>
      </c>
      <c r="E488" s="2">
        <v>44</v>
      </c>
      <c r="F488" s="2">
        <v>146</v>
      </c>
      <c r="G488" s="2">
        <v>25</v>
      </c>
      <c r="H488" s="2">
        <v>121</v>
      </c>
      <c r="I488" s="2">
        <v>140</v>
      </c>
      <c r="J488" s="2">
        <v>1</v>
      </c>
      <c r="K488" s="2">
        <v>1</v>
      </c>
      <c r="L488" s="2">
        <v>1</v>
      </c>
      <c r="M488" s="2">
        <v>2</v>
      </c>
      <c r="N488" s="2">
        <v>8</v>
      </c>
      <c r="O488">
        <f>VLOOKUP(A488,'Important Data'!A:I,6, FALSE)</f>
        <v>0</v>
      </c>
    </row>
    <row r="489" spans="1:15">
      <c r="A489" s="2">
        <v>2878</v>
      </c>
      <c r="B489" s="2">
        <v>77</v>
      </c>
      <c r="C489" s="2">
        <v>39</v>
      </c>
      <c r="D489" s="2">
        <v>4</v>
      </c>
      <c r="E489" s="2">
        <v>104</v>
      </c>
      <c r="F489" s="2">
        <v>9</v>
      </c>
      <c r="G489" s="2">
        <v>4</v>
      </c>
      <c r="H489" s="2">
        <v>9</v>
      </c>
      <c r="I489" s="2">
        <v>152</v>
      </c>
      <c r="J489" s="2">
        <v>3</v>
      </c>
      <c r="K489" s="2">
        <v>3</v>
      </c>
      <c r="L489" s="2">
        <v>0</v>
      </c>
      <c r="M489" s="2">
        <v>3</v>
      </c>
      <c r="N489" s="2">
        <v>6</v>
      </c>
      <c r="O489">
        <f>VLOOKUP(A489,'Important Data'!A:I,6, FALSE)</f>
        <v>0</v>
      </c>
    </row>
    <row r="490" spans="1:15">
      <c r="A490" s="2">
        <v>1501</v>
      </c>
      <c r="B490" s="2">
        <v>77</v>
      </c>
      <c r="C490" s="2">
        <v>53</v>
      </c>
      <c r="D490" s="2">
        <v>34</v>
      </c>
      <c r="E490" s="2">
        <v>43</v>
      </c>
      <c r="F490" s="2">
        <v>14</v>
      </c>
      <c r="G490" s="2">
        <v>5</v>
      </c>
      <c r="H490" s="2">
        <v>53</v>
      </c>
      <c r="I490" s="2">
        <v>97</v>
      </c>
      <c r="J490" s="2">
        <v>1</v>
      </c>
      <c r="K490" s="2">
        <v>1</v>
      </c>
      <c r="L490" s="2">
        <v>0</v>
      </c>
      <c r="M490" s="2">
        <v>3</v>
      </c>
      <c r="N490" s="2">
        <v>7</v>
      </c>
      <c r="O490">
        <f>VLOOKUP(A490,'Important Data'!A:I,6, FALSE)</f>
        <v>0</v>
      </c>
    </row>
    <row r="491" spans="1:15">
      <c r="A491" s="2">
        <v>2258</v>
      </c>
      <c r="B491" s="2">
        <v>77</v>
      </c>
      <c r="C491" s="2">
        <v>83</v>
      </c>
      <c r="D491" s="2">
        <v>0</v>
      </c>
      <c r="E491" s="2">
        <v>93</v>
      </c>
      <c r="F491" s="2">
        <v>28</v>
      </c>
      <c r="G491" s="2">
        <v>104</v>
      </c>
      <c r="H491" s="2">
        <v>35</v>
      </c>
      <c r="I491" s="2">
        <v>273</v>
      </c>
      <c r="J491" s="2">
        <v>2</v>
      </c>
      <c r="K491" s="2">
        <v>3</v>
      </c>
      <c r="L491" s="2">
        <v>0</v>
      </c>
      <c r="M491" s="2">
        <v>3</v>
      </c>
      <c r="N491" s="2">
        <v>7</v>
      </c>
      <c r="O491">
        <f>VLOOKUP(A491,'Important Data'!A:I,6, FALSE)</f>
        <v>0</v>
      </c>
    </row>
    <row r="492" spans="1:15">
      <c r="A492" s="2">
        <v>1170</v>
      </c>
      <c r="B492" s="2">
        <v>77</v>
      </c>
      <c r="C492" s="2">
        <v>86</v>
      </c>
      <c r="D492" s="2">
        <v>79</v>
      </c>
      <c r="E492" s="2">
        <v>72</v>
      </c>
      <c r="F492" s="2">
        <v>21</v>
      </c>
      <c r="G492" s="2">
        <v>86</v>
      </c>
      <c r="H492" s="2">
        <v>64</v>
      </c>
      <c r="I492" s="2">
        <v>279</v>
      </c>
      <c r="J492" s="2">
        <v>3</v>
      </c>
      <c r="K492" s="2">
        <v>2</v>
      </c>
      <c r="L492" s="2">
        <v>1</v>
      </c>
      <c r="M492" s="2">
        <v>3</v>
      </c>
      <c r="N492" s="2">
        <v>6</v>
      </c>
      <c r="O492">
        <f>VLOOKUP(A492,'Important Data'!A:I,6, FALSE)</f>
        <v>0</v>
      </c>
    </row>
    <row r="493" spans="1:15">
      <c r="A493" s="2">
        <v>2294</v>
      </c>
      <c r="B493" s="2">
        <v>77</v>
      </c>
      <c r="C493" s="2">
        <v>94</v>
      </c>
      <c r="D493" s="2">
        <v>108</v>
      </c>
      <c r="E493" s="2">
        <v>299</v>
      </c>
      <c r="F493" s="2">
        <v>97</v>
      </c>
      <c r="G493" s="2">
        <v>108</v>
      </c>
      <c r="H493" s="2">
        <v>32</v>
      </c>
      <c r="I493" s="2">
        <v>673</v>
      </c>
      <c r="J493" s="2">
        <v>3</v>
      </c>
      <c r="K493" s="2">
        <v>3</v>
      </c>
      <c r="L493" s="2">
        <v>1</v>
      </c>
      <c r="M493" s="2">
        <v>7</v>
      </c>
      <c r="N493" s="2">
        <v>4</v>
      </c>
      <c r="O493">
        <f>VLOOKUP(A493,'Important Data'!A:I,6, FALSE)</f>
        <v>0</v>
      </c>
    </row>
    <row r="494" spans="1:15">
      <c r="A494" s="2">
        <v>2630</v>
      </c>
      <c r="B494" s="2">
        <v>77</v>
      </c>
      <c r="C494" s="2">
        <v>114</v>
      </c>
      <c r="D494" s="2">
        <v>19</v>
      </c>
      <c r="E494" s="2">
        <v>88</v>
      </c>
      <c r="F494" s="2">
        <v>15</v>
      </c>
      <c r="G494" s="2">
        <v>4</v>
      </c>
      <c r="H494" s="2">
        <v>15</v>
      </c>
      <c r="I494" s="2">
        <v>225</v>
      </c>
      <c r="J494" s="2">
        <v>1</v>
      </c>
      <c r="K494" s="2">
        <v>2</v>
      </c>
      <c r="L494" s="2">
        <v>0</v>
      </c>
      <c r="M494" s="2">
        <v>3</v>
      </c>
      <c r="N494" s="2">
        <v>7</v>
      </c>
      <c r="O494">
        <f>VLOOKUP(A494,'Important Data'!A:I,6, FALSE)</f>
        <v>0</v>
      </c>
    </row>
    <row r="495" spans="1:15">
      <c r="A495" s="2">
        <v>1163</v>
      </c>
      <c r="B495" s="2">
        <v>77</v>
      </c>
      <c r="C495" s="2">
        <v>172</v>
      </c>
      <c r="D495" s="2">
        <v>0</v>
      </c>
      <c r="E495" s="2">
        <v>35</v>
      </c>
      <c r="F495" s="2">
        <v>0</v>
      </c>
      <c r="G495" s="2">
        <v>0</v>
      </c>
      <c r="H495" s="2">
        <v>140</v>
      </c>
      <c r="I495" s="2">
        <v>67</v>
      </c>
      <c r="J495" s="2">
        <v>1</v>
      </c>
      <c r="K495" s="2">
        <v>2</v>
      </c>
      <c r="L495" s="2">
        <v>2</v>
      </c>
      <c r="M495" s="2">
        <v>2</v>
      </c>
      <c r="N495" s="2">
        <v>4</v>
      </c>
      <c r="O495">
        <f>VLOOKUP(A495,'Important Data'!A:I,6, FALSE)</f>
        <v>0</v>
      </c>
    </row>
    <row r="496" spans="1:15">
      <c r="A496" s="2">
        <v>2001</v>
      </c>
      <c r="B496" s="2">
        <v>77</v>
      </c>
      <c r="C496" s="2">
        <v>174</v>
      </c>
      <c r="D496" s="2">
        <v>8</v>
      </c>
      <c r="E496" s="2">
        <v>100</v>
      </c>
      <c r="F496" s="2">
        <v>15</v>
      </c>
      <c r="G496" s="2">
        <v>4</v>
      </c>
      <c r="H496" s="2">
        <v>4</v>
      </c>
      <c r="I496" s="2">
        <v>297</v>
      </c>
      <c r="J496" s="2">
        <v>3</v>
      </c>
      <c r="K496" s="2">
        <v>3</v>
      </c>
      <c r="L496" s="2">
        <v>1</v>
      </c>
      <c r="M496" s="2">
        <v>3</v>
      </c>
      <c r="N496" s="2">
        <v>7</v>
      </c>
      <c r="O496">
        <f>VLOOKUP(A496,'Important Data'!A:I,6, FALSE)</f>
        <v>0</v>
      </c>
    </row>
    <row r="497" spans="1:15">
      <c r="A497" s="2">
        <v>1588</v>
      </c>
      <c r="B497" s="2">
        <v>77</v>
      </c>
      <c r="C497" s="2">
        <v>241</v>
      </c>
      <c r="D497" s="2">
        <v>9</v>
      </c>
      <c r="E497" s="2">
        <v>78</v>
      </c>
      <c r="F497" s="2">
        <v>12</v>
      </c>
      <c r="G497" s="2">
        <v>6</v>
      </c>
      <c r="H497" s="2">
        <v>42</v>
      </c>
      <c r="I497" s="2">
        <v>305</v>
      </c>
      <c r="J497" s="2">
        <v>4</v>
      </c>
      <c r="K497" s="2">
        <v>3</v>
      </c>
      <c r="L497" s="2">
        <v>1</v>
      </c>
      <c r="M497" s="2">
        <v>3</v>
      </c>
      <c r="N497" s="2">
        <v>7</v>
      </c>
      <c r="O497">
        <f>VLOOKUP(A497,'Important Data'!A:I,6, FALSE)</f>
        <v>0</v>
      </c>
    </row>
    <row r="498" spans="1:15">
      <c r="A498" s="2">
        <v>2503</v>
      </c>
      <c r="B498" s="2">
        <v>77</v>
      </c>
      <c r="C498" s="2">
        <v>242</v>
      </c>
      <c r="D498" s="2">
        <v>36</v>
      </c>
      <c r="E498" s="2">
        <v>78</v>
      </c>
      <c r="F498" s="2">
        <v>59</v>
      </c>
      <c r="G498" s="2">
        <v>0</v>
      </c>
      <c r="H498" s="2">
        <v>96</v>
      </c>
      <c r="I498" s="2">
        <v>319</v>
      </c>
      <c r="J498" s="2">
        <v>3</v>
      </c>
      <c r="K498" s="2">
        <v>2</v>
      </c>
      <c r="L498" s="2">
        <v>2</v>
      </c>
      <c r="M498" s="2">
        <v>2</v>
      </c>
      <c r="N498" s="2">
        <v>7</v>
      </c>
      <c r="O498">
        <f>VLOOKUP(A498,'Important Data'!A:I,6, FALSE)</f>
        <v>0</v>
      </c>
    </row>
    <row r="499" spans="1:15">
      <c r="A499" s="2">
        <v>1490</v>
      </c>
      <c r="B499" s="2">
        <v>77</v>
      </c>
      <c r="C499" s="2">
        <v>568</v>
      </c>
      <c r="D499" s="2">
        <v>409</v>
      </c>
      <c r="E499" s="2">
        <v>976</v>
      </c>
      <c r="F499" s="2">
        <v>267</v>
      </c>
      <c r="G499" s="2">
        <v>91</v>
      </c>
      <c r="H499" s="2">
        <v>73</v>
      </c>
      <c r="I499" s="2">
        <v>2238</v>
      </c>
      <c r="J499" s="2">
        <v>1</v>
      </c>
      <c r="K499" s="2">
        <v>5</v>
      </c>
      <c r="L499" s="2">
        <v>10</v>
      </c>
      <c r="M499" s="2">
        <v>8</v>
      </c>
      <c r="N499" s="2">
        <v>3</v>
      </c>
      <c r="O499">
        <f>VLOOKUP(A499,'Important Data'!A:I,6, FALSE)</f>
        <v>0</v>
      </c>
    </row>
    <row r="500" spans="1:15">
      <c r="A500" s="2">
        <v>1491</v>
      </c>
      <c r="B500" s="2">
        <v>77</v>
      </c>
      <c r="C500" s="2">
        <v>1100</v>
      </c>
      <c r="D500" s="2">
        <v>156</v>
      </c>
      <c r="E500" s="2">
        <v>723</v>
      </c>
      <c r="F500" s="2">
        <v>326</v>
      </c>
      <c r="G500" s="2">
        <v>89</v>
      </c>
      <c r="H500" s="2">
        <v>187</v>
      </c>
      <c r="I500" s="2">
        <v>2207</v>
      </c>
      <c r="J500" s="2">
        <v>1</v>
      </c>
      <c r="K500" s="2">
        <v>3</v>
      </c>
      <c r="L500" s="2">
        <v>7</v>
      </c>
      <c r="M500" s="2">
        <v>11</v>
      </c>
      <c r="N500" s="2">
        <v>1</v>
      </c>
      <c r="O500">
        <f>VLOOKUP(A500,'Important Data'!A:I,6, FALSE)</f>
        <v>0</v>
      </c>
    </row>
    <row r="501" spans="1:15">
      <c r="A501" s="2">
        <v>2664</v>
      </c>
      <c r="B501" s="2">
        <v>77</v>
      </c>
      <c r="C501" s="2">
        <v>1100</v>
      </c>
      <c r="D501" s="2">
        <v>156</v>
      </c>
      <c r="E501" s="2">
        <v>723</v>
      </c>
      <c r="F501" s="2">
        <v>326</v>
      </c>
      <c r="G501" s="2">
        <v>89</v>
      </c>
      <c r="H501" s="2">
        <v>187</v>
      </c>
      <c r="I501" s="2">
        <v>2207</v>
      </c>
      <c r="J501" s="2">
        <v>1</v>
      </c>
      <c r="K501" s="2">
        <v>3</v>
      </c>
      <c r="L501" s="2">
        <v>7</v>
      </c>
      <c r="M501" s="2">
        <v>11</v>
      </c>
      <c r="N501" s="2">
        <v>1</v>
      </c>
      <c r="O501">
        <f>VLOOKUP(A501,'Important Data'!A:I,6, FALSE)</f>
        <v>0</v>
      </c>
    </row>
    <row r="502" spans="1:15">
      <c r="A502" s="2">
        <v>1699</v>
      </c>
      <c r="B502" s="2">
        <v>77</v>
      </c>
      <c r="C502" s="2">
        <v>1189</v>
      </c>
      <c r="D502" s="2">
        <v>219</v>
      </c>
      <c r="E502" s="2">
        <v>995</v>
      </c>
      <c r="F502" s="2">
        <v>0</v>
      </c>
      <c r="G502" s="2">
        <v>330</v>
      </c>
      <c r="H502" s="2">
        <v>470</v>
      </c>
      <c r="I502" s="2">
        <v>2263</v>
      </c>
      <c r="J502" s="2">
        <v>6</v>
      </c>
      <c r="K502" s="2">
        <v>11</v>
      </c>
      <c r="L502" s="2">
        <v>5</v>
      </c>
      <c r="M502" s="2">
        <v>9</v>
      </c>
      <c r="N502" s="2">
        <v>6</v>
      </c>
      <c r="O502">
        <f>VLOOKUP(A502,'Important Data'!A:I,6, FALSE)</f>
        <v>0</v>
      </c>
    </row>
    <row r="503" spans="1:15">
      <c r="A503" s="2">
        <v>2637</v>
      </c>
      <c r="B503" s="2">
        <v>77</v>
      </c>
      <c r="C503" s="2">
        <v>1339</v>
      </c>
      <c r="D503" s="2">
        <v>61</v>
      </c>
      <c r="E503" s="2">
        <v>584</v>
      </c>
      <c r="F503" s="2">
        <v>81</v>
      </c>
      <c r="G503" s="2">
        <v>61</v>
      </c>
      <c r="H503" s="2">
        <v>165</v>
      </c>
      <c r="I503" s="2">
        <v>1962</v>
      </c>
      <c r="J503" s="2">
        <v>2</v>
      </c>
      <c r="K503" s="2">
        <v>6</v>
      </c>
      <c r="L503" s="2">
        <v>4</v>
      </c>
      <c r="M503" s="2">
        <v>12</v>
      </c>
      <c r="N503" s="2">
        <v>4</v>
      </c>
      <c r="O503">
        <f>VLOOKUP(A503,'Important Data'!A:I,6, FALSE)</f>
        <v>0</v>
      </c>
    </row>
    <row r="504" spans="1:15">
      <c r="A504" s="2">
        <v>1241</v>
      </c>
      <c r="B504" s="2">
        <v>77</v>
      </c>
      <c r="C504" s="2">
        <v>1509</v>
      </c>
      <c r="D504" s="2">
        <v>65</v>
      </c>
      <c r="E504" s="2">
        <v>819</v>
      </c>
      <c r="F504" s="2">
        <v>104</v>
      </c>
      <c r="G504" s="2">
        <v>97</v>
      </c>
      <c r="H504" s="2">
        <v>70</v>
      </c>
      <c r="I504" s="2">
        <v>2525</v>
      </c>
      <c r="J504" s="2">
        <v>5</v>
      </c>
      <c r="K504" s="2">
        <v>4</v>
      </c>
      <c r="L504" s="2">
        <v>6</v>
      </c>
      <c r="M504" s="2">
        <v>11</v>
      </c>
      <c r="N504" s="2">
        <v>8</v>
      </c>
      <c r="O504">
        <f>VLOOKUP(A504,'Important Data'!A:I,6, FALSE)</f>
        <v>0</v>
      </c>
    </row>
    <row r="505" spans="1:15">
      <c r="A505" s="2">
        <v>1477</v>
      </c>
      <c r="B505" s="2">
        <v>77</v>
      </c>
      <c r="C505" s="2">
        <v>1876</v>
      </c>
      <c r="D505" s="2">
        <v>0</v>
      </c>
      <c r="E505" s="2">
        <v>187</v>
      </c>
      <c r="F505" s="2">
        <v>27</v>
      </c>
      <c r="G505" s="2">
        <v>0</v>
      </c>
      <c r="H505" s="2">
        <v>353</v>
      </c>
      <c r="I505" s="2">
        <v>1738</v>
      </c>
      <c r="J505" s="2">
        <v>4</v>
      </c>
      <c r="K505" s="2">
        <v>2</v>
      </c>
      <c r="L505" s="2">
        <v>6</v>
      </c>
      <c r="M505" s="2">
        <v>3</v>
      </c>
      <c r="N505" s="2">
        <v>8</v>
      </c>
      <c r="O505">
        <f>VLOOKUP(A505,'Important Data'!A:I,6, FALSE)</f>
        <v>0</v>
      </c>
    </row>
    <row r="506" spans="1:15">
      <c r="A506" s="2">
        <v>3139</v>
      </c>
      <c r="B506" s="2">
        <v>77</v>
      </c>
      <c r="C506" s="2">
        <v>2315</v>
      </c>
      <c r="D506" s="2">
        <v>25</v>
      </c>
      <c r="E506" s="2">
        <v>325</v>
      </c>
      <c r="F506" s="2">
        <v>33</v>
      </c>
      <c r="G506" s="2">
        <v>0</v>
      </c>
      <c r="H506" s="2">
        <v>325</v>
      </c>
      <c r="I506" s="2">
        <v>2373</v>
      </c>
      <c r="J506" s="2">
        <v>1</v>
      </c>
      <c r="K506" s="2">
        <v>11</v>
      </c>
      <c r="L506" s="2">
        <v>3</v>
      </c>
      <c r="M506" s="2">
        <v>12</v>
      </c>
      <c r="N506" s="2">
        <v>7</v>
      </c>
      <c r="O506">
        <f>VLOOKUP(A506,'Important Data'!A:I,6, FALSE)</f>
        <v>1</v>
      </c>
    </row>
    <row r="507" spans="1:15">
      <c r="A507" s="2">
        <v>1408</v>
      </c>
      <c r="B507" s="2">
        <v>77</v>
      </c>
      <c r="C507" s="2">
        <v>2666</v>
      </c>
      <c r="D507" s="2">
        <v>87</v>
      </c>
      <c r="E507" s="2">
        <v>1486</v>
      </c>
      <c r="F507" s="2">
        <v>114</v>
      </c>
      <c r="G507" s="2">
        <v>0</v>
      </c>
      <c r="H507" s="2">
        <v>44</v>
      </c>
      <c r="I507" s="2">
        <v>4310</v>
      </c>
      <c r="J507" s="2">
        <v>0</v>
      </c>
      <c r="K507" s="2">
        <v>7</v>
      </c>
      <c r="L507" s="2">
        <v>10</v>
      </c>
      <c r="M507" s="2">
        <v>5</v>
      </c>
      <c r="N507" s="2">
        <v>2</v>
      </c>
      <c r="O507">
        <f>VLOOKUP(A507,'Important Data'!A:I,6, FALSE)</f>
        <v>0</v>
      </c>
    </row>
    <row r="508" spans="1:15">
      <c r="A508" s="2">
        <v>2123</v>
      </c>
      <c r="B508" s="2">
        <v>76</v>
      </c>
      <c r="C508" s="2">
        <v>6</v>
      </c>
      <c r="D508" s="2">
        <v>28</v>
      </c>
      <c r="E508" s="2">
        <v>46</v>
      </c>
      <c r="F508" s="2">
        <v>23</v>
      </c>
      <c r="G508" s="2">
        <v>46</v>
      </c>
      <c r="H508" s="2">
        <v>114</v>
      </c>
      <c r="I508" s="2">
        <v>34</v>
      </c>
      <c r="J508" s="2">
        <v>2</v>
      </c>
      <c r="K508" s="2">
        <v>2</v>
      </c>
      <c r="L508" s="2">
        <v>1</v>
      </c>
      <c r="M508" s="2">
        <v>2</v>
      </c>
      <c r="N508" s="2">
        <v>6</v>
      </c>
      <c r="O508">
        <f>VLOOKUP(A508,'Important Data'!A:I,6, FALSE)</f>
        <v>0</v>
      </c>
    </row>
    <row r="509" spans="1:15">
      <c r="A509" s="2">
        <v>1824</v>
      </c>
      <c r="B509" s="2">
        <v>76</v>
      </c>
      <c r="C509" s="2">
        <v>12</v>
      </c>
      <c r="D509" s="2">
        <v>86</v>
      </c>
      <c r="E509" s="2">
        <v>172</v>
      </c>
      <c r="F509" s="2">
        <v>98</v>
      </c>
      <c r="G509" s="2">
        <v>18</v>
      </c>
      <c r="H509" s="2">
        <v>43</v>
      </c>
      <c r="I509" s="2">
        <v>344</v>
      </c>
      <c r="J509" s="2">
        <v>4</v>
      </c>
      <c r="K509" s="2">
        <v>4</v>
      </c>
      <c r="L509" s="2">
        <v>0</v>
      </c>
      <c r="M509" s="2">
        <v>3</v>
      </c>
      <c r="N509" s="2">
        <v>9</v>
      </c>
      <c r="O509">
        <f>VLOOKUP(A509,'Important Data'!A:I,6, FALSE)</f>
        <v>0</v>
      </c>
    </row>
    <row r="510" spans="1:15">
      <c r="A510" s="2">
        <v>1394</v>
      </c>
      <c r="B510" s="2">
        <v>76</v>
      </c>
      <c r="C510" s="2">
        <v>21</v>
      </c>
      <c r="D510" s="2">
        <v>115</v>
      </c>
      <c r="E510" s="2">
        <v>58</v>
      </c>
      <c r="F510" s="2">
        <v>16</v>
      </c>
      <c r="G510" s="2">
        <v>37</v>
      </c>
      <c r="H510" s="2">
        <v>168</v>
      </c>
      <c r="I510" s="2">
        <v>79</v>
      </c>
      <c r="J510" s="2">
        <v>2</v>
      </c>
      <c r="K510" s="2">
        <v>3</v>
      </c>
      <c r="L510" s="2">
        <v>0</v>
      </c>
      <c r="M510" s="2">
        <v>3</v>
      </c>
      <c r="N510" s="2">
        <v>8</v>
      </c>
      <c r="O510">
        <f>VLOOKUP(A510,'Important Data'!A:I,6, FALSE)</f>
        <v>0</v>
      </c>
    </row>
    <row r="511" spans="1:15">
      <c r="A511" s="2">
        <v>1036</v>
      </c>
      <c r="B511" s="2">
        <v>76</v>
      </c>
      <c r="C511" s="2">
        <v>31</v>
      </c>
      <c r="D511" s="2">
        <v>16</v>
      </c>
      <c r="E511" s="2">
        <v>73</v>
      </c>
      <c r="F511" s="2">
        <v>78</v>
      </c>
      <c r="G511" s="2">
        <v>37</v>
      </c>
      <c r="H511" s="2">
        <v>188</v>
      </c>
      <c r="I511" s="2">
        <v>47</v>
      </c>
      <c r="J511" s="2">
        <v>3</v>
      </c>
      <c r="K511" s="2">
        <v>3</v>
      </c>
      <c r="L511" s="2">
        <v>1</v>
      </c>
      <c r="M511" s="2">
        <v>2</v>
      </c>
      <c r="N511" s="2">
        <v>7</v>
      </c>
      <c r="O511">
        <f>VLOOKUP(A511,'Important Data'!A:I,6, FALSE)</f>
        <v>0</v>
      </c>
    </row>
    <row r="512" spans="1:15">
      <c r="A512" s="2">
        <v>1509</v>
      </c>
      <c r="B512" s="2">
        <v>76</v>
      </c>
      <c r="C512" s="2">
        <v>32</v>
      </c>
      <c r="D512" s="2">
        <v>16</v>
      </c>
      <c r="E512" s="2">
        <v>61</v>
      </c>
      <c r="F512" s="2">
        <v>28</v>
      </c>
      <c r="G512" s="2">
        <v>24</v>
      </c>
      <c r="H512" s="2">
        <v>8</v>
      </c>
      <c r="I512" s="2">
        <v>154</v>
      </c>
      <c r="J512" s="2">
        <v>1</v>
      </c>
      <c r="K512" s="2">
        <v>1</v>
      </c>
      <c r="L512" s="2">
        <v>0</v>
      </c>
      <c r="M512" s="2">
        <v>3</v>
      </c>
      <c r="N512" s="2">
        <v>8</v>
      </c>
      <c r="O512">
        <f>VLOOKUP(A512,'Important Data'!A:I,6, FALSE)</f>
        <v>0</v>
      </c>
    </row>
    <row r="513" spans="1:15">
      <c r="A513" s="2">
        <v>2164</v>
      </c>
      <c r="B513" s="2">
        <v>76</v>
      </c>
      <c r="C513" s="2">
        <v>46</v>
      </c>
      <c r="D513" s="2">
        <v>92</v>
      </c>
      <c r="E513" s="2">
        <v>23</v>
      </c>
      <c r="F513" s="2">
        <v>160</v>
      </c>
      <c r="G513" s="2">
        <v>46</v>
      </c>
      <c r="H513" s="2">
        <v>306</v>
      </c>
      <c r="I513" s="2">
        <v>61</v>
      </c>
      <c r="J513" s="2">
        <v>5</v>
      </c>
      <c r="K513" s="2">
        <v>2</v>
      </c>
      <c r="L513" s="2">
        <v>2</v>
      </c>
      <c r="M513" s="2">
        <v>3</v>
      </c>
      <c r="N513" s="2">
        <v>5</v>
      </c>
      <c r="O513">
        <f>VLOOKUP(A513,'Important Data'!A:I,6, FALSE)</f>
        <v>0</v>
      </c>
    </row>
    <row r="514" spans="1:15">
      <c r="A514" s="2">
        <v>1280</v>
      </c>
      <c r="B514" s="2">
        <v>76</v>
      </c>
      <c r="C514" s="2">
        <v>56</v>
      </c>
      <c r="D514" s="2">
        <v>21</v>
      </c>
      <c r="E514" s="2">
        <v>154</v>
      </c>
      <c r="F514" s="2">
        <v>147</v>
      </c>
      <c r="G514" s="2">
        <v>7</v>
      </c>
      <c r="H514" s="2">
        <v>91</v>
      </c>
      <c r="I514" s="2">
        <v>295</v>
      </c>
      <c r="J514" s="2">
        <v>3</v>
      </c>
      <c r="K514" s="2">
        <v>3</v>
      </c>
      <c r="L514" s="2">
        <v>0</v>
      </c>
      <c r="M514" s="2">
        <v>3</v>
      </c>
      <c r="N514" s="2">
        <v>9</v>
      </c>
      <c r="O514">
        <f>VLOOKUP(A514,'Important Data'!A:I,6, FALSE)</f>
        <v>0</v>
      </c>
    </row>
    <row r="515" spans="1:15">
      <c r="A515" s="2">
        <v>3175</v>
      </c>
      <c r="B515" s="2">
        <v>76</v>
      </c>
      <c r="C515" s="2">
        <v>169</v>
      </c>
      <c r="D515" s="2">
        <v>0</v>
      </c>
      <c r="E515" s="2">
        <v>41</v>
      </c>
      <c r="F515" s="2">
        <v>0</v>
      </c>
      <c r="G515" s="2">
        <v>0</v>
      </c>
      <c r="H515" s="2">
        <v>12</v>
      </c>
      <c r="I515" s="2">
        <v>197</v>
      </c>
      <c r="J515" s="2">
        <v>4</v>
      </c>
      <c r="K515" s="2">
        <v>2</v>
      </c>
      <c r="L515" s="2">
        <v>1</v>
      </c>
      <c r="M515" s="2">
        <v>3</v>
      </c>
      <c r="N515" s="2">
        <v>7</v>
      </c>
      <c r="O515">
        <f>VLOOKUP(A515,'Important Data'!A:I,6, FALSE)</f>
        <v>0</v>
      </c>
    </row>
    <row r="516" spans="1:15">
      <c r="A516" s="2">
        <v>1612</v>
      </c>
      <c r="B516" s="2">
        <v>76</v>
      </c>
      <c r="C516" s="2">
        <v>184</v>
      </c>
      <c r="D516" s="2">
        <v>22</v>
      </c>
      <c r="E516" s="2">
        <v>577</v>
      </c>
      <c r="F516" s="2">
        <v>45</v>
      </c>
      <c r="G516" s="2">
        <v>13</v>
      </c>
      <c r="H516" s="2">
        <v>13</v>
      </c>
      <c r="I516" s="2">
        <v>828</v>
      </c>
      <c r="J516" s="2">
        <v>3</v>
      </c>
      <c r="K516" s="2">
        <v>4</v>
      </c>
      <c r="L516" s="2">
        <v>1</v>
      </c>
      <c r="M516" s="2">
        <v>4</v>
      </c>
      <c r="N516" s="2">
        <v>9</v>
      </c>
      <c r="O516">
        <f>VLOOKUP(A516,'Important Data'!A:I,6, FALSE)</f>
        <v>0</v>
      </c>
    </row>
    <row r="517" spans="1:15">
      <c r="A517" s="2">
        <v>2124</v>
      </c>
      <c r="B517" s="2">
        <v>76</v>
      </c>
      <c r="C517" s="2">
        <v>224</v>
      </c>
      <c r="D517" s="2">
        <v>0</v>
      </c>
      <c r="E517" s="2">
        <v>48</v>
      </c>
      <c r="F517" s="2">
        <v>0</v>
      </c>
      <c r="G517" s="2">
        <v>0</v>
      </c>
      <c r="H517" s="2">
        <v>72</v>
      </c>
      <c r="I517" s="2">
        <v>200</v>
      </c>
      <c r="J517" s="2">
        <v>2</v>
      </c>
      <c r="K517" s="2">
        <v>2</v>
      </c>
      <c r="L517" s="2">
        <v>0</v>
      </c>
      <c r="M517" s="2">
        <v>4</v>
      </c>
      <c r="N517" s="2">
        <v>7</v>
      </c>
      <c r="O517">
        <f>VLOOKUP(A517,'Important Data'!A:I,6, FALSE)</f>
        <v>0</v>
      </c>
    </row>
    <row r="518" spans="1:15">
      <c r="A518" s="2">
        <v>3106</v>
      </c>
      <c r="B518" s="2">
        <v>76</v>
      </c>
      <c r="C518" s="2">
        <v>270</v>
      </c>
      <c r="D518" s="2">
        <v>31</v>
      </c>
      <c r="E518" s="2">
        <v>125</v>
      </c>
      <c r="F518" s="2">
        <v>10</v>
      </c>
      <c r="G518" s="2">
        <v>31</v>
      </c>
      <c r="H518" s="2">
        <v>13</v>
      </c>
      <c r="I518" s="2">
        <v>454</v>
      </c>
      <c r="J518" s="2">
        <v>1</v>
      </c>
      <c r="K518" s="2">
        <v>2</v>
      </c>
      <c r="L518" s="2">
        <v>2</v>
      </c>
      <c r="M518" s="2">
        <v>5</v>
      </c>
      <c r="N518" s="2">
        <v>2</v>
      </c>
      <c r="O518">
        <f>VLOOKUP(A518,'Important Data'!A:I,6, FALSE)</f>
        <v>0</v>
      </c>
    </row>
    <row r="519" spans="1:15">
      <c r="A519" s="2">
        <v>1651</v>
      </c>
      <c r="B519" s="2">
        <v>76</v>
      </c>
      <c r="C519" s="2">
        <v>314</v>
      </c>
      <c r="D519" s="2">
        <v>45</v>
      </c>
      <c r="E519" s="2">
        <v>105</v>
      </c>
      <c r="F519" s="2">
        <v>20</v>
      </c>
      <c r="G519" s="2">
        <v>25</v>
      </c>
      <c r="H519" s="2">
        <v>51</v>
      </c>
      <c r="I519" s="2">
        <v>458</v>
      </c>
      <c r="J519" s="2">
        <v>3</v>
      </c>
      <c r="K519" s="2">
        <v>3</v>
      </c>
      <c r="L519" s="2">
        <v>1</v>
      </c>
      <c r="M519" s="2">
        <v>5</v>
      </c>
      <c r="N519" s="2">
        <v>3</v>
      </c>
      <c r="O519">
        <f>VLOOKUP(A519,'Important Data'!A:I,6, FALSE)</f>
        <v>0</v>
      </c>
    </row>
    <row r="520" spans="1:15">
      <c r="A520" s="2">
        <v>2949</v>
      </c>
      <c r="B520" s="2">
        <v>76</v>
      </c>
      <c r="C520" s="2">
        <v>314</v>
      </c>
      <c r="D520" s="2">
        <v>45</v>
      </c>
      <c r="E520" s="2">
        <v>105</v>
      </c>
      <c r="F520" s="2">
        <v>20</v>
      </c>
      <c r="G520" s="2">
        <v>25</v>
      </c>
      <c r="H520" s="2">
        <v>51</v>
      </c>
      <c r="I520" s="2">
        <v>458</v>
      </c>
      <c r="J520" s="2">
        <v>3</v>
      </c>
      <c r="K520" s="2">
        <v>3</v>
      </c>
      <c r="L520" s="2">
        <v>1</v>
      </c>
      <c r="M520" s="2">
        <v>5</v>
      </c>
      <c r="N520" s="2">
        <v>3</v>
      </c>
      <c r="O520">
        <f>VLOOKUP(A520,'Important Data'!A:I,6, FALSE)</f>
        <v>0</v>
      </c>
    </row>
    <row r="521" spans="1:15">
      <c r="A521" s="2">
        <v>1923</v>
      </c>
      <c r="B521" s="2">
        <v>76</v>
      </c>
      <c r="C521" s="2">
        <v>593</v>
      </c>
      <c r="D521" s="2">
        <v>217</v>
      </c>
      <c r="E521" s="2">
        <v>1345</v>
      </c>
      <c r="F521" s="2">
        <v>107</v>
      </c>
      <c r="G521" s="2">
        <v>155</v>
      </c>
      <c r="H521" s="2">
        <v>217</v>
      </c>
      <c r="I521" s="2">
        <v>2199</v>
      </c>
      <c r="J521" s="2">
        <v>1</v>
      </c>
      <c r="K521" s="2">
        <v>3</v>
      </c>
      <c r="L521" s="2">
        <v>2</v>
      </c>
      <c r="M521" s="2">
        <v>6</v>
      </c>
      <c r="N521" s="2">
        <v>1</v>
      </c>
      <c r="O521">
        <f>VLOOKUP(A521,'Important Data'!A:I,6, FALSE)</f>
        <v>0</v>
      </c>
    </row>
    <row r="522" spans="1:15">
      <c r="A522" s="2">
        <v>2524</v>
      </c>
      <c r="B522" s="2">
        <v>76</v>
      </c>
      <c r="C522" s="2">
        <v>737</v>
      </c>
      <c r="D522" s="2">
        <v>88</v>
      </c>
      <c r="E522" s="2">
        <v>450</v>
      </c>
      <c r="F522" s="2">
        <v>116</v>
      </c>
      <c r="G522" s="2">
        <v>148</v>
      </c>
      <c r="H522" s="2">
        <v>163</v>
      </c>
      <c r="I522" s="2">
        <v>1375</v>
      </c>
      <c r="J522" s="2">
        <v>2</v>
      </c>
      <c r="K522" s="2">
        <v>8</v>
      </c>
      <c r="L522" s="2">
        <v>3</v>
      </c>
      <c r="M522" s="2">
        <v>7</v>
      </c>
      <c r="N522" s="2">
        <v>7</v>
      </c>
      <c r="O522">
        <f>VLOOKUP(A522,'Important Data'!A:I,6, FALSE)</f>
        <v>0</v>
      </c>
    </row>
    <row r="523" spans="1:15">
      <c r="A523" s="2">
        <v>1416</v>
      </c>
      <c r="B523" s="2">
        <v>76</v>
      </c>
      <c r="C523" s="2">
        <v>1280</v>
      </c>
      <c r="D523" s="2">
        <v>117</v>
      </c>
      <c r="E523" s="2">
        <v>450</v>
      </c>
      <c r="F523" s="2">
        <v>370</v>
      </c>
      <c r="G523" s="2">
        <v>236</v>
      </c>
      <c r="H523" s="2">
        <v>236</v>
      </c>
      <c r="I523" s="2">
        <v>2217</v>
      </c>
      <c r="J523" s="2">
        <v>15</v>
      </c>
      <c r="K523" s="2">
        <v>9</v>
      </c>
      <c r="L523" s="2">
        <v>6</v>
      </c>
      <c r="M523" s="2">
        <v>9</v>
      </c>
      <c r="N523" s="2">
        <v>7</v>
      </c>
      <c r="O523">
        <f>VLOOKUP(A523,'Important Data'!A:I,6, FALSE)</f>
        <v>0</v>
      </c>
    </row>
    <row r="524" spans="1:15">
      <c r="A524" s="2">
        <v>2207</v>
      </c>
      <c r="B524" s="2">
        <v>76</v>
      </c>
      <c r="C524" s="2">
        <v>1626</v>
      </c>
      <c r="D524" s="2">
        <v>39</v>
      </c>
      <c r="E524" s="2">
        <v>279</v>
      </c>
      <c r="F524" s="2">
        <v>53</v>
      </c>
      <c r="G524" s="2">
        <v>18</v>
      </c>
      <c r="H524" s="2">
        <v>118</v>
      </c>
      <c r="I524" s="2">
        <v>1897</v>
      </c>
      <c r="J524" s="2">
        <v>1</v>
      </c>
      <c r="K524" s="2">
        <v>11</v>
      </c>
      <c r="L524" s="2">
        <v>2</v>
      </c>
      <c r="M524" s="2">
        <v>8</v>
      </c>
      <c r="N524" s="2">
        <v>6</v>
      </c>
      <c r="O524">
        <f>VLOOKUP(A524,'Important Data'!A:I,6, FALSE)</f>
        <v>0</v>
      </c>
    </row>
    <row r="525" spans="1:15">
      <c r="A525" s="2">
        <v>1755</v>
      </c>
      <c r="B525" s="2">
        <v>76</v>
      </c>
      <c r="C525" s="2">
        <v>1672</v>
      </c>
      <c r="D525" s="2">
        <v>31</v>
      </c>
      <c r="E525" s="2">
        <v>188</v>
      </c>
      <c r="F525" s="2">
        <v>31</v>
      </c>
      <c r="G525" s="2">
        <v>31</v>
      </c>
      <c r="H525" s="2">
        <v>188</v>
      </c>
      <c r="I525" s="2">
        <v>1766</v>
      </c>
      <c r="J525" s="2">
        <v>0</v>
      </c>
      <c r="K525" s="2">
        <v>0</v>
      </c>
      <c r="L525" s="2">
        <v>0</v>
      </c>
      <c r="M525" s="2">
        <v>1</v>
      </c>
      <c r="N525" s="2">
        <v>20</v>
      </c>
      <c r="O525">
        <f>VLOOKUP(A525,'Important Data'!A:I,6, FALSE)</f>
        <v>0</v>
      </c>
    </row>
    <row r="526" spans="1:15">
      <c r="A526" s="2">
        <v>1785</v>
      </c>
      <c r="B526" s="2">
        <v>76</v>
      </c>
      <c r="C526" s="2">
        <v>3195</v>
      </c>
      <c r="D526" s="2">
        <v>132</v>
      </c>
      <c r="E526" s="2">
        <v>627</v>
      </c>
      <c r="F526" s="2">
        <v>470</v>
      </c>
      <c r="G526" s="2">
        <v>178</v>
      </c>
      <c r="H526" s="2">
        <v>89</v>
      </c>
      <c r="I526" s="2">
        <v>4514</v>
      </c>
      <c r="J526" s="2">
        <v>3</v>
      </c>
      <c r="K526" s="2">
        <v>2</v>
      </c>
      <c r="L526" s="2">
        <v>8</v>
      </c>
      <c r="M526" s="2">
        <v>12</v>
      </c>
      <c r="N526" s="2">
        <v>8</v>
      </c>
      <c r="O526">
        <f>VLOOKUP(A526,'Important Data'!A:I,6, FALSE)</f>
        <v>1</v>
      </c>
    </row>
    <row r="527" spans="1:15">
      <c r="A527" s="2">
        <v>1061</v>
      </c>
      <c r="B527" s="2">
        <v>75</v>
      </c>
      <c r="C527" s="2">
        <v>5</v>
      </c>
      <c r="D527" s="2">
        <v>15</v>
      </c>
      <c r="E527" s="2">
        <v>29</v>
      </c>
      <c r="F527" s="2">
        <v>15</v>
      </c>
      <c r="G527" s="2">
        <v>29</v>
      </c>
      <c r="H527" s="2">
        <v>73</v>
      </c>
      <c r="I527" s="2">
        <v>20</v>
      </c>
      <c r="J527" s="2">
        <v>1</v>
      </c>
      <c r="K527" s="2">
        <v>1</v>
      </c>
      <c r="L527" s="2">
        <v>1</v>
      </c>
      <c r="M527" s="2">
        <v>2</v>
      </c>
      <c r="N527" s="2">
        <v>7</v>
      </c>
      <c r="O527">
        <f>VLOOKUP(A527,'Important Data'!A:I,6, FALSE)</f>
        <v>0</v>
      </c>
    </row>
    <row r="528" spans="1:15">
      <c r="A528" s="2">
        <v>1406</v>
      </c>
      <c r="B528" s="2">
        <v>75</v>
      </c>
      <c r="C528" s="2">
        <v>13</v>
      </c>
      <c r="D528" s="2">
        <v>13</v>
      </c>
      <c r="E528" s="2">
        <v>13</v>
      </c>
      <c r="F528" s="2">
        <v>13</v>
      </c>
      <c r="G528" s="2">
        <v>6</v>
      </c>
      <c r="H528" s="2">
        <v>6</v>
      </c>
      <c r="I528" s="2">
        <v>51</v>
      </c>
      <c r="J528" s="2">
        <v>1</v>
      </c>
      <c r="K528" s="2">
        <v>1</v>
      </c>
      <c r="L528" s="2">
        <v>0</v>
      </c>
      <c r="M528" s="2">
        <v>2</v>
      </c>
      <c r="N528" s="2">
        <v>8</v>
      </c>
      <c r="O528">
        <f>VLOOKUP(A528,'Important Data'!A:I,6, FALSE)</f>
        <v>0</v>
      </c>
    </row>
    <row r="529" spans="1:15">
      <c r="A529" s="2">
        <v>2994</v>
      </c>
      <c r="B529" s="2">
        <v>75</v>
      </c>
      <c r="C529" s="2">
        <v>34</v>
      </c>
      <c r="D529" s="2">
        <v>0</v>
      </c>
      <c r="E529" s="2">
        <v>22</v>
      </c>
      <c r="F529" s="2">
        <v>0</v>
      </c>
      <c r="G529" s="2">
        <v>13</v>
      </c>
      <c r="H529" s="2">
        <v>26</v>
      </c>
      <c r="I529" s="2">
        <v>43</v>
      </c>
      <c r="J529" s="2">
        <v>1</v>
      </c>
      <c r="K529" s="2">
        <v>0</v>
      </c>
      <c r="L529" s="2">
        <v>0</v>
      </c>
      <c r="M529" s="2">
        <v>3</v>
      </c>
      <c r="N529" s="2">
        <v>8</v>
      </c>
      <c r="O529">
        <f>VLOOKUP(A529,'Important Data'!A:I,6, FALSE)</f>
        <v>0</v>
      </c>
    </row>
    <row r="530" spans="1:15">
      <c r="A530" s="2">
        <v>2409</v>
      </c>
      <c r="B530" s="2">
        <v>75</v>
      </c>
      <c r="C530" s="2">
        <v>35</v>
      </c>
      <c r="D530" s="2">
        <v>12</v>
      </c>
      <c r="E530" s="2">
        <v>58</v>
      </c>
      <c r="F530" s="2">
        <v>8</v>
      </c>
      <c r="G530" s="2">
        <v>12</v>
      </c>
      <c r="H530" s="2">
        <v>8</v>
      </c>
      <c r="I530" s="2">
        <v>116</v>
      </c>
      <c r="J530" s="2">
        <v>2</v>
      </c>
      <c r="K530" s="2">
        <v>2</v>
      </c>
      <c r="L530" s="2">
        <v>0</v>
      </c>
      <c r="M530" s="2">
        <v>3</v>
      </c>
      <c r="N530" s="2">
        <v>6</v>
      </c>
      <c r="O530">
        <f>VLOOKUP(A530,'Important Data'!A:I,6, FALSE)</f>
        <v>0</v>
      </c>
    </row>
    <row r="531" spans="1:15">
      <c r="A531" s="2">
        <v>1272</v>
      </c>
      <c r="B531" s="2">
        <v>75</v>
      </c>
      <c r="C531" s="2">
        <v>64</v>
      </c>
      <c r="D531" s="2">
        <v>26</v>
      </c>
      <c r="E531" s="2">
        <v>85</v>
      </c>
      <c r="F531" s="2">
        <v>17</v>
      </c>
      <c r="G531" s="2">
        <v>21</v>
      </c>
      <c r="H531" s="2">
        <v>85</v>
      </c>
      <c r="I531" s="2">
        <v>128</v>
      </c>
      <c r="J531" s="2">
        <v>1</v>
      </c>
      <c r="K531" s="2">
        <v>3</v>
      </c>
      <c r="L531" s="2">
        <v>1</v>
      </c>
      <c r="M531" s="2">
        <v>2</v>
      </c>
      <c r="N531" s="2">
        <v>7</v>
      </c>
      <c r="O531">
        <f>VLOOKUP(A531,'Important Data'!A:I,6, FALSE)</f>
        <v>0</v>
      </c>
    </row>
    <row r="532" spans="1:15">
      <c r="A532" s="2">
        <v>1229</v>
      </c>
      <c r="B532" s="2">
        <v>75</v>
      </c>
      <c r="C532" s="2">
        <v>75</v>
      </c>
      <c r="D532" s="2">
        <v>5</v>
      </c>
      <c r="E532" s="2">
        <v>38</v>
      </c>
      <c r="F532" s="2">
        <v>11</v>
      </c>
      <c r="G532" s="2">
        <v>5</v>
      </c>
      <c r="H532" s="2">
        <v>5</v>
      </c>
      <c r="I532" s="2">
        <v>129</v>
      </c>
      <c r="J532" s="2">
        <v>1</v>
      </c>
      <c r="K532" s="2">
        <v>2</v>
      </c>
      <c r="L532" s="2">
        <v>0</v>
      </c>
      <c r="M532" s="2">
        <v>2</v>
      </c>
      <c r="N532" s="2">
        <v>9</v>
      </c>
      <c r="O532">
        <f>VLOOKUP(A532,'Important Data'!A:I,6, FALSE)</f>
        <v>0</v>
      </c>
    </row>
    <row r="533" spans="1:15">
      <c r="A533" s="2">
        <v>2272</v>
      </c>
      <c r="B533" s="2">
        <v>75</v>
      </c>
      <c r="C533" s="2">
        <v>75</v>
      </c>
      <c r="D533" s="2">
        <v>5</v>
      </c>
      <c r="E533" s="2">
        <v>38</v>
      </c>
      <c r="F533" s="2">
        <v>11</v>
      </c>
      <c r="G533" s="2">
        <v>5</v>
      </c>
      <c r="H533" s="2">
        <v>5</v>
      </c>
      <c r="I533" s="2">
        <v>129</v>
      </c>
      <c r="J533" s="2">
        <v>1</v>
      </c>
      <c r="K533" s="2">
        <v>2</v>
      </c>
      <c r="L533" s="2">
        <v>0</v>
      </c>
      <c r="M533" s="2">
        <v>2</v>
      </c>
      <c r="N533" s="2">
        <v>9</v>
      </c>
      <c r="O533">
        <f>VLOOKUP(A533,'Important Data'!A:I,6, FALSE)</f>
        <v>0</v>
      </c>
    </row>
    <row r="534" spans="1:15">
      <c r="A534" s="2">
        <v>2418</v>
      </c>
      <c r="B534" s="2">
        <v>75</v>
      </c>
      <c r="C534" s="2">
        <v>79</v>
      </c>
      <c r="D534" s="2">
        <v>0</v>
      </c>
      <c r="E534" s="2">
        <v>129</v>
      </c>
      <c r="F534" s="2">
        <v>22</v>
      </c>
      <c r="G534" s="2">
        <v>28</v>
      </c>
      <c r="H534" s="2">
        <v>107</v>
      </c>
      <c r="I534" s="2">
        <v>152</v>
      </c>
      <c r="J534" s="2">
        <v>3</v>
      </c>
      <c r="K534" s="2">
        <v>3</v>
      </c>
      <c r="L534" s="2">
        <v>0</v>
      </c>
      <c r="M534" s="2">
        <v>3</v>
      </c>
      <c r="N534" s="2">
        <v>9</v>
      </c>
      <c r="O534">
        <f>VLOOKUP(A534,'Important Data'!A:I,6, FALSE)</f>
        <v>0</v>
      </c>
    </row>
    <row r="535" spans="1:15">
      <c r="A535" s="2">
        <v>1808</v>
      </c>
      <c r="B535" s="2">
        <v>75</v>
      </c>
      <c r="C535" s="2">
        <v>80</v>
      </c>
      <c r="D535" s="2">
        <v>4</v>
      </c>
      <c r="E535" s="2">
        <v>29</v>
      </c>
      <c r="F535" s="2">
        <v>7</v>
      </c>
      <c r="G535" s="2">
        <v>4</v>
      </c>
      <c r="H535" s="2">
        <v>7</v>
      </c>
      <c r="I535" s="2">
        <v>117</v>
      </c>
      <c r="J535" s="2">
        <v>2</v>
      </c>
      <c r="K535" s="2">
        <v>1</v>
      </c>
      <c r="L535" s="2">
        <v>0</v>
      </c>
      <c r="M535" s="2">
        <v>3</v>
      </c>
      <c r="N535" s="2">
        <v>8</v>
      </c>
      <c r="O535">
        <f>VLOOKUP(A535,'Important Data'!A:I,6, FALSE)</f>
        <v>0</v>
      </c>
    </row>
    <row r="536" spans="1:15">
      <c r="A536" s="2">
        <v>2095</v>
      </c>
      <c r="B536" s="2">
        <v>75</v>
      </c>
      <c r="C536" s="2">
        <v>136</v>
      </c>
      <c r="D536" s="2">
        <v>21</v>
      </c>
      <c r="E536" s="2">
        <v>129</v>
      </c>
      <c r="F536" s="2">
        <v>21</v>
      </c>
      <c r="G536" s="2">
        <v>7</v>
      </c>
      <c r="H536" s="2">
        <v>0</v>
      </c>
      <c r="I536" s="2">
        <v>314</v>
      </c>
      <c r="J536" s="2">
        <v>3</v>
      </c>
      <c r="K536" s="2">
        <v>3</v>
      </c>
      <c r="L536" s="2">
        <v>0</v>
      </c>
      <c r="M536" s="2">
        <v>3</v>
      </c>
      <c r="N536" s="2">
        <v>8</v>
      </c>
      <c r="O536">
        <f>VLOOKUP(A536,'Important Data'!A:I,6, FALSE)</f>
        <v>0</v>
      </c>
    </row>
    <row r="537" spans="1:15">
      <c r="A537" s="2">
        <v>2405</v>
      </c>
      <c r="B537" s="2">
        <v>75</v>
      </c>
      <c r="C537" s="2">
        <v>136</v>
      </c>
      <c r="D537" s="2">
        <v>360</v>
      </c>
      <c r="E537" s="2">
        <v>265</v>
      </c>
      <c r="F537" s="2">
        <v>723</v>
      </c>
      <c r="G537" s="2">
        <v>66</v>
      </c>
      <c r="H537" s="2">
        <v>306</v>
      </c>
      <c r="I537" s="2">
        <v>1244</v>
      </c>
      <c r="J537" s="2">
        <v>1</v>
      </c>
      <c r="K537" s="2">
        <v>6</v>
      </c>
      <c r="L537" s="2">
        <v>1</v>
      </c>
      <c r="M537" s="2">
        <v>6</v>
      </c>
      <c r="N537" s="2">
        <v>7</v>
      </c>
      <c r="O537">
        <f>VLOOKUP(A537,'Important Data'!A:I,6, FALSE)</f>
        <v>0</v>
      </c>
    </row>
    <row r="538" spans="1:15">
      <c r="A538" s="2">
        <v>1695</v>
      </c>
      <c r="B538" s="2">
        <v>75</v>
      </c>
      <c r="C538" s="2">
        <v>296</v>
      </c>
      <c r="D538" s="2">
        <v>39</v>
      </c>
      <c r="E538" s="2">
        <v>197</v>
      </c>
      <c r="F538" s="2">
        <v>129</v>
      </c>
      <c r="G538" s="2">
        <v>24</v>
      </c>
      <c r="H538" s="2">
        <v>12</v>
      </c>
      <c r="I538" s="2">
        <v>673</v>
      </c>
      <c r="J538" s="2">
        <v>3</v>
      </c>
      <c r="K538" s="2">
        <v>4</v>
      </c>
      <c r="L538" s="2">
        <v>1</v>
      </c>
      <c r="M538" s="2">
        <v>5</v>
      </c>
      <c r="N538" s="2">
        <v>7</v>
      </c>
      <c r="O538">
        <f>VLOOKUP(A538,'Important Data'!A:I,6, FALSE)</f>
        <v>0</v>
      </c>
    </row>
    <row r="539" spans="1:15">
      <c r="A539" s="2">
        <v>1659</v>
      </c>
      <c r="B539" s="2">
        <v>75</v>
      </c>
      <c r="C539" s="2">
        <v>453</v>
      </c>
      <c r="D539" s="2">
        <v>196</v>
      </c>
      <c r="E539" s="2">
        <v>361</v>
      </c>
      <c r="F539" s="2">
        <v>61</v>
      </c>
      <c r="G539" s="2">
        <v>104</v>
      </c>
      <c r="H539" s="2">
        <v>220</v>
      </c>
      <c r="I539" s="2">
        <v>954</v>
      </c>
      <c r="J539" s="2">
        <v>1</v>
      </c>
      <c r="K539" s="2">
        <v>2</v>
      </c>
      <c r="L539" s="2">
        <v>2</v>
      </c>
      <c r="M539" s="2">
        <v>12</v>
      </c>
      <c r="N539" s="2">
        <v>1</v>
      </c>
      <c r="O539">
        <f>VLOOKUP(A539,'Important Data'!A:I,6, FALSE)</f>
        <v>0</v>
      </c>
    </row>
    <row r="540" spans="1:15">
      <c r="A540" s="2">
        <v>1545</v>
      </c>
      <c r="B540" s="2">
        <v>75</v>
      </c>
      <c r="C540" s="2">
        <v>554</v>
      </c>
      <c r="D540" s="2">
        <v>340</v>
      </c>
      <c r="E540" s="2">
        <v>2090</v>
      </c>
      <c r="F540" s="2">
        <v>129</v>
      </c>
      <c r="G540" s="2">
        <v>298</v>
      </c>
      <c r="H540" s="2">
        <v>84</v>
      </c>
      <c r="I540" s="2">
        <v>3326</v>
      </c>
      <c r="J540" s="2">
        <v>0</v>
      </c>
      <c r="K540" s="2">
        <v>6</v>
      </c>
      <c r="L540" s="2">
        <v>6</v>
      </c>
      <c r="M540" s="2">
        <v>7</v>
      </c>
      <c r="N540" s="2">
        <v>2</v>
      </c>
      <c r="O540">
        <f>VLOOKUP(A540,'Important Data'!A:I,6, FALSE)</f>
        <v>0</v>
      </c>
    </row>
    <row r="541" spans="1:15">
      <c r="A541" s="2">
        <v>1891</v>
      </c>
      <c r="B541" s="2">
        <v>75</v>
      </c>
      <c r="C541" s="2">
        <v>1374</v>
      </c>
      <c r="D541" s="2">
        <v>64</v>
      </c>
      <c r="E541" s="2">
        <v>1533</v>
      </c>
      <c r="F541" s="2">
        <v>207</v>
      </c>
      <c r="G541" s="2">
        <v>64</v>
      </c>
      <c r="H541" s="2">
        <v>64</v>
      </c>
      <c r="I541" s="2">
        <v>3178</v>
      </c>
      <c r="J541" s="2">
        <v>1</v>
      </c>
      <c r="K541" s="2">
        <v>3</v>
      </c>
      <c r="L541" s="2">
        <v>10</v>
      </c>
      <c r="M541" s="2">
        <v>8</v>
      </c>
      <c r="N541" s="2">
        <v>1</v>
      </c>
      <c r="O541">
        <f>VLOOKUP(A541,'Important Data'!A:I,6, FALSE)</f>
        <v>0</v>
      </c>
    </row>
    <row r="542" spans="1:15">
      <c r="A542" s="2">
        <v>2968</v>
      </c>
      <c r="B542" s="2">
        <v>75</v>
      </c>
      <c r="C542" s="2">
        <v>2094</v>
      </c>
      <c r="D542" s="2">
        <v>68</v>
      </c>
      <c r="E542" s="2">
        <v>858</v>
      </c>
      <c r="F542" s="2">
        <v>222</v>
      </c>
      <c r="G542" s="2">
        <v>206</v>
      </c>
      <c r="H542" s="2">
        <v>33</v>
      </c>
      <c r="I542" s="2">
        <v>3415</v>
      </c>
      <c r="J542" s="2">
        <v>1</v>
      </c>
      <c r="K542" s="2">
        <v>5</v>
      </c>
      <c r="L542" s="2">
        <v>5</v>
      </c>
      <c r="M542" s="2">
        <v>5</v>
      </c>
      <c r="N542" s="2">
        <v>5</v>
      </c>
      <c r="O542">
        <f>VLOOKUP(A542,'Important Data'!A:I,6, FALSE)</f>
        <v>0</v>
      </c>
    </row>
    <row r="543" spans="1:15">
      <c r="A543" s="2">
        <v>1365</v>
      </c>
      <c r="B543" s="2">
        <v>74</v>
      </c>
      <c r="C543" s="2">
        <v>18</v>
      </c>
      <c r="D543" s="2">
        <v>36</v>
      </c>
      <c r="E543" s="2">
        <v>30</v>
      </c>
      <c r="F543" s="2">
        <v>0</v>
      </c>
      <c r="G543" s="2">
        <v>12</v>
      </c>
      <c r="H543" s="2">
        <v>36</v>
      </c>
      <c r="I543" s="2">
        <v>60</v>
      </c>
      <c r="J543" s="2">
        <v>1</v>
      </c>
      <c r="K543" s="2">
        <v>0</v>
      </c>
      <c r="L543" s="2">
        <v>0</v>
      </c>
      <c r="M543" s="2">
        <v>3</v>
      </c>
      <c r="N543" s="2">
        <v>7</v>
      </c>
      <c r="O543">
        <f>VLOOKUP(A543,'Important Data'!A:I,6, FALSE)</f>
        <v>0</v>
      </c>
    </row>
    <row r="544" spans="1:15">
      <c r="A544" s="2">
        <v>1643</v>
      </c>
      <c r="B544" s="2">
        <v>74</v>
      </c>
      <c r="C544" s="2">
        <v>18</v>
      </c>
      <c r="D544" s="2">
        <v>36</v>
      </c>
      <c r="E544" s="2">
        <v>30</v>
      </c>
      <c r="F544" s="2">
        <v>0</v>
      </c>
      <c r="G544" s="2">
        <v>12</v>
      </c>
      <c r="H544" s="2">
        <v>36</v>
      </c>
      <c r="I544" s="2">
        <v>60</v>
      </c>
      <c r="J544" s="2">
        <v>1</v>
      </c>
      <c r="K544" s="2">
        <v>0</v>
      </c>
      <c r="L544" s="2">
        <v>0</v>
      </c>
      <c r="M544" s="2">
        <v>3</v>
      </c>
      <c r="N544" s="2">
        <v>7</v>
      </c>
      <c r="O544">
        <f>VLOOKUP(A544,'Important Data'!A:I,6, FALSE)</f>
        <v>0</v>
      </c>
    </row>
    <row r="545" spans="1:15">
      <c r="A545" s="2">
        <v>1129</v>
      </c>
      <c r="B545" s="2">
        <v>74</v>
      </c>
      <c r="C545" s="2">
        <v>63</v>
      </c>
      <c r="D545" s="2">
        <v>4</v>
      </c>
      <c r="E545" s="2">
        <v>45</v>
      </c>
      <c r="F545" s="2">
        <v>11</v>
      </c>
      <c r="G545" s="2">
        <v>4</v>
      </c>
      <c r="H545" s="2">
        <v>15</v>
      </c>
      <c r="I545" s="2">
        <v>111</v>
      </c>
      <c r="J545" s="2">
        <v>2</v>
      </c>
      <c r="K545" s="2">
        <v>2</v>
      </c>
      <c r="L545" s="2">
        <v>0</v>
      </c>
      <c r="M545" s="2">
        <v>3</v>
      </c>
      <c r="N545" s="2">
        <v>7</v>
      </c>
      <c r="O545">
        <f>VLOOKUP(A545,'Important Data'!A:I,6, FALSE)</f>
        <v>0</v>
      </c>
    </row>
    <row r="546" spans="1:15">
      <c r="A546" s="2">
        <v>2222</v>
      </c>
      <c r="B546" s="2">
        <v>74</v>
      </c>
      <c r="C546" s="2">
        <v>124</v>
      </c>
      <c r="D546" s="2">
        <v>3</v>
      </c>
      <c r="E546" s="2">
        <v>32</v>
      </c>
      <c r="F546" s="2">
        <v>8</v>
      </c>
      <c r="G546" s="2">
        <v>0</v>
      </c>
      <c r="H546" s="2">
        <v>24</v>
      </c>
      <c r="I546" s="2">
        <v>143</v>
      </c>
      <c r="J546" s="2">
        <v>2</v>
      </c>
      <c r="K546" s="2">
        <v>2</v>
      </c>
      <c r="L546" s="2">
        <v>0</v>
      </c>
      <c r="M546" s="2">
        <v>3</v>
      </c>
      <c r="N546" s="2">
        <v>4</v>
      </c>
      <c r="O546">
        <f>VLOOKUP(A546,'Important Data'!A:I,6, FALSE)</f>
        <v>0</v>
      </c>
    </row>
    <row r="547" spans="1:15">
      <c r="A547" s="2">
        <v>1278</v>
      </c>
      <c r="B547" s="2">
        <v>74</v>
      </c>
      <c r="C547" s="2">
        <v>141</v>
      </c>
      <c r="D547" s="2">
        <v>0</v>
      </c>
      <c r="E547" s="2">
        <v>202</v>
      </c>
      <c r="F547" s="2">
        <v>72</v>
      </c>
      <c r="G547" s="2">
        <v>29</v>
      </c>
      <c r="H547" s="2">
        <v>50</v>
      </c>
      <c r="I547" s="2">
        <v>393</v>
      </c>
      <c r="J547" s="2">
        <v>3</v>
      </c>
      <c r="K547" s="2">
        <v>3</v>
      </c>
      <c r="L547" s="2">
        <v>1</v>
      </c>
      <c r="M547" s="2">
        <v>3</v>
      </c>
      <c r="N547" s="2">
        <v>7</v>
      </c>
      <c r="O547">
        <f>VLOOKUP(A547,'Important Data'!A:I,6, FALSE)</f>
        <v>0</v>
      </c>
    </row>
    <row r="548" spans="1:15">
      <c r="A548" s="2">
        <v>3034</v>
      </c>
      <c r="B548" s="2">
        <v>74</v>
      </c>
      <c r="C548" s="2">
        <v>141</v>
      </c>
      <c r="D548" s="2">
        <v>0</v>
      </c>
      <c r="E548" s="2">
        <v>202</v>
      </c>
      <c r="F548" s="2">
        <v>72</v>
      </c>
      <c r="G548" s="2">
        <v>29</v>
      </c>
      <c r="H548" s="2">
        <v>50</v>
      </c>
      <c r="I548" s="2">
        <v>393</v>
      </c>
      <c r="J548" s="2">
        <v>3</v>
      </c>
      <c r="K548" s="2">
        <v>3</v>
      </c>
      <c r="L548" s="2">
        <v>1</v>
      </c>
      <c r="M548" s="2">
        <v>3</v>
      </c>
      <c r="N548" s="2">
        <v>7</v>
      </c>
      <c r="O548">
        <f>VLOOKUP(A548,'Important Data'!A:I,6, FALSE)</f>
        <v>0</v>
      </c>
    </row>
    <row r="549" spans="1:15">
      <c r="A549" s="2">
        <v>1537</v>
      </c>
      <c r="B549" s="2">
        <v>74</v>
      </c>
      <c r="C549" s="2">
        <v>164</v>
      </c>
      <c r="D549" s="2">
        <v>16</v>
      </c>
      <c r="E549" s="2">
        <v>257</v>
      </c>
      <c r="F549" s="2">
        <v>104</v>
      </c>
      <c r="G549" s="2">
        <v>115</v>
      </c>
      <c r="H549" s="2">
        <v>229</v>
      </c>
      <c r="I549" s="2">
        <v>426</v>
      </c>
      <c r="J549" s="2">
        <v>1</v>
      </c>
      <c r="K549" s="2">
        <v>3</v>
      </c>
      <c r="L549" s="2">
        <v>2</v>
      </c>
      <c r="M549" s="2">
        <v>2</v>
      </c>
      <c r="N549" s="2">
        <v>8</v>
      </c>
      <c r="O549">
        <f>VLOOKUP(A549,'Important Data'!A:I,6, FALSE)</f>
        <v>0</v>
      </c>
    </row>
    <row r="550" spans="1:15">
      <c r="A550" s="2">
        <v>1804</v>
      </c>
      <c r="B550" s="2">
        <v>74</v>
      </c>
      <c r="C550" s="2">
        <v>164</v>
      </c>
      <c r="D550" s="2">
        <v>16</v>
      </c>
      <c r="E550" s="2">
        <v>257</v>
      </c>
      <c r="F550" s="2">
        <v>104</v>
      </c>
      <c r="G550" s="2">
        <v>115</v>
      </c>
      <c r="H550" s="2">
        <v>229</v>
      </c>
      <c r="I550" s="2">
        <v>426</v>
      </c>
      <c r="J550" s="2">
        <v>1</v>
      </c>
      <c r="K550" s="2">
        <v>3</v>
      </c>
      <c r="L550" s="2">
        <v>2</v>
      </c>
      <c r="M550" s="2">
        <v>2</v>
      </c>
      <c r="N550" s="2">
        <v>8</v>
      </c>
      <c r="O550">
        <f>VLOOKUP(A550,'Important Data'!A:I,6, FALSE)</f>
        <v>0</v>
      </c>
    </row>
    <row r="551" spans="1:15">
      <c r="A551" s="2">
        <v>1109</v>
      </c>
      <c r="B551" s="2">
        <v>74</v>
      </c>
      <c r="C551" s="2">
        <v>176</v>
      </c>
      <c r="D551" s="2">
        <v>336</v>
      </c>
      <c r="E551" s="2">
        <v>351</v>
      </c>
      <c r="F551" s="2">
        <v>460</v>
      </c>
      <c r="G551" s="2">
        <v>385</v>
      </c>
      <c r="H551" s="2">
        <v>448</v>
      </c>
      <c r="I551" s="2">
        <v>1259</v>
      </c>
      <c r="J551" s="2">
        <v>5</v>
      </c>
      <c r="K551" s="2">
        <v>9</v>
      </c>
      <c r="L551" s="2">
        <v>1</v>
      </c>
      <c r="M551" s="2">
        <v>5</v>
      </c>
      <c r="N551" s="2">
        <v>9</v>
      </c>
      <c r="O551">
        <f>VLOOKUP(A551,'Important Data'!A:I,6, FALSE)</f>
        <v>0</v>
      </c>
    </row>
    <row r="552" spans="1:15">
      <c r="A552" s="2">
        <v>2491</v>
      </c>
      <c r="B552" s="2">
        <v>74</v>
      </c>
      <c r="C552" s="2">
        <v>176</v>
      </c>
      <c r="D552" s="2">
        <v>150</v>
      </c>
      <c r="E552" s="2">
        <v>255</v>
      </c>
      <c r="F552" s="2">
        <v>18</v>
      </c>
      <c r="G552" s="2">
        <v>59</v>
      </c>
      <c r="H552" s="2">
        <v>150</v>
      </c>
      <c r="I552" s="2">
        <v>507</v>
      </c>
      <c r="J552" s="2">
        <v>2</v>
      </c>
      <c r="K552" s="2">
        <v>4</v>
      </c>
      <c r="L552" s="2">
        <v>2</v>
      </c>
      <c r="M552" s="2">
        <v>4</v>
      </c>
      <c r="N552" s="2">
        <v>5</v>
      </c>
      <c r="O552">
        <f>VLOOKUP(A552,'Important Data'!A:I,6, FALSE)</f>
        <v>0</v>
      </c>
    </row>
    <row r="553" spans="1:15">
      <c r="A553" s="2">
        <v>2360</v>
      </c>
      <c r="B553" s="2">
        <v>74</v>
      </c>
      <c r="C553" s="2">
        <v>239</v>
      </c>
      <c r="D553" s="2">
        <v>28</v>
      </c>
      <c r="E553" s="2">
        <v>97</v>
      </c>
      <c r="F553" s="2">
        <v>31</v>
      </c>
      <c r="G553" s="2">
        <v>28</v>
      </c>
      <c r="H553" s="2">
        <v>80</v>
      </c>
      <c r="I553" s="2">
        <v>344</v>
      </c>
      <c r="J553" s="2">
        <v>4</v>
      </c>
      <c r="K553" s="2">
        <v>3</v>
      </c>
      <c r="L553" s="2">
        <v>1</v>
      </c>
      <c r="M553" s="2">
        <v>4</v>
      </c>
      <c r="N553" s="2">
        <v>6</v>
      </c>
      <c r="O553">
        <f>VLOOKUP(A553,'Important Data'!A:I,6, FALSE)</f>
        <v>0</v>
      </c>
    </row>
    <row r="554" spans="1:15">
      <c r="A554" s="2">
        <v>1714</v>
      </c>
      <c r="B554" s="2">
        <v>74</v>
      </c>
      <c r="C554" s="2">
        <v>463</v>
      </c>
      <c r="D554" s="2">
        <v>6</v>
      </c>
      <c r="E554" s="2">
        <v>319</v>
      </c>
      <c r="F554" s="2">
        <v>23</v>
      </c>
      <c r="G554" s="2">
        <v>6</v>
      </c>
      <c r="H554" s="2">
        <v>97</v>
      </c>
      <c r="I554" s="2">
        <v>721</v>
      </c>
      <c r="J554" s="2">
        <v>5</v>
      </c>
      <c r="K554" s="2">
        <v>6</v>
      </c>
      <c r="L554" s="2">
        <v>1</v>
      </c>
      <c r="M554" s="2">
        <v>4</v>
      </c>
      <c r="N554" s="2">
        <v>8</v>
      </c>
      <c r="O554">
        <f>VLOOKUP(A554,'Important Data'!A:I,6, FALSE)</f>
        <v>0</v>
      </c>
    </row>
    <row r="555" spans="1:15">
      <c r="A555" s="2">
        <v>1594</v>
      </c>
      <c r="B555" s="2">
        <v>74</v>
      </c>
      <c r="C555" s="2">
        <v>477</v>
      </c>
      <c r="D555" s="2">
        <v>61</v>
      </c>
      <c r="E555" s="2">
        <v>359</v>
      </c>
      <c r="F555" s="2">
        <v>94</v>
      </c>
      <c r="G555" s="2">
        <v>85</v>
      </c>
      <c r="H555" s="2">
        <v>189</v>
      </c>
      <c r="I555" s="2">
        <v>887</v>
      </c>
      <c r="J555" s="2">
        <v>2</v>
      </c>
      <c r="K555" s="2">
        <v>3</v>
      </c>
      <c r="L555" s="2">
        <v>1</v>
      </c>
      <c r="M555" s="2">
        <v>6</v>
      </c>
      <c r="N555" s="2">
        <v>6</v>
      </c>
      <c r="O555">
        <f>VLOOKUP(A555,'Important Data'!A:I,6, FALSE)</f>
        <v>0</v>
      </c>
    </row>
    <row r="556" spans="1:15">
      <c r="A556" s="2">
        <v>1270</v>
      </c>
      <c r="B556" s="2">
        <v>74</v>
      </c>
      <c r="C556" s="2">
        <v>515</v>
      </c>
      <c r="D556" s="2">
        <v>18</v>
      </c>
      <c r="E556" s="2">
        <v>376</v>
      </c>
      <c r="F556" s="2">
        <v>50</v>
      </c>
      <c r="G556" s="2">
        <v>38</v>
      </c>
      <c r="H556" s="2">
        <v>167</v>
      </c>
      <c r="I556" s="2">
        <v>830</v>
      </c>
      <c r="J556" s="2">
        <v>1</v>
      </c>
      <c r="K556" s="2">
        <v>5</v>
      </c>
      <c r="L556" s="2">
        <v>1</v>
      </c>
      <c r="M556" s="2">
        <v>8</v>
      </c>
      <c r="N556" s="2">
        <v>2</v>
      </c>
      <c r="O556">
        <f>VLOOKUP(A556,'Important Data'!A:I,6, FALSE)</f>
        <v>0</v>
      </c>
    </row>
    <row r="557" spans="1:15">
      <c r="A557" s="2">
        <v>3129</v>
      </c>
      <c r="B557" s="2">
        <v>74</v>
      </c>
      <c r="C557" s="2">
        <v>580</v>
      </c>
      <c r="D557" s="2">
        <v>31</v>
      </c>
      <c r="E557" s="2">
        <v>124</v>
      </c>
      <c r="F557" s="2">
        <v>10</v>
      </c>
      <c r="G557" s="2">
        <v>31</v>
      </c>
      <c r="H557" s="2">
        <v>31</v>
      </c>
      <c r="I557" s="2">
        <v>745</v>
      </c>
      <c r="J557" s="2">
        <v>1</v>
      </c>
      <c r="K557" s="2">
        <v>6</v>
      </c>
      <c r="L557" s="2">
        <v>2</v>
      </c>
      <c r="M557" s="2">
        <v>4</v>
      </c>
      <c r="N557" s="2">
        <v>6</v>
      </c>
      <c r="O557">
        <f>VLOOKUP(A557,'Important Data'!A:I,6, FALSE)</f>
        <v>0</v>
      </c>
    </row>
    <row r="558" spans="1:15">
      <c r="A558" s="2">
        <v>2292</v>
      </c>
      <c r="B558" s="2">
        <v>74</v>
      </c>
      <c r="C558" s="2">
        <v>649</v>
      </c>
      <c r="D558" s="2">
        <v>16</v>
      </c>
      <c r="E558" s="2">
        <v>238</v>
      </c>
      <c r="F558" s="2">
        <v>35</v>
      </c>
      <c r="G558" s="2">
        <v>16</v>
      </c>
      <c r="H558" s="2">
        <v>45</v>
      </c>
      <c r="I558" s="2">
        <v>910</v>
      </c>
      <c r="J558" s="2">
        <v>3</v>
      </c>
      <c r="K558" s="2">
        <v>6</v>
      </c>
      <c r="L558" s="2">
        <v>1</v>
      </c>
      <c r="M558" s="2">
        <v>5</v>
      </c>
      <c r="N558" s="2">
        <v>7</v>
      </c>
      <c r="O558">
        <f>VLOOKUP(A558,'Important Data'!A:I,6, FALSE)</f>
        <v>0</v>
      </c>
    </row>
    <row r="559" spans="1:15">
      <c r="A559" s="2">
        <v>2569</v>
      </c>
      <c r="B559" s="2">
        <v>74</v>
      </c>
      <c r="C559" s="2">
        <v>649</v>
      </c>
      <c r="D559" s="2">
        <v>16</v>
      </c>
      <c r="E559" s="2">
        <v>238</v>
      </c>
      <c r="F559" s="2">
        <v>35</v>
      </c>
      <c r="G559" s="2">
        <v>16</v>
      </c>
      <c r="H559" s="2">
        <v>45</v>
      </c>
      <c r="I559" s="2">
        <v>910</v>
      </c>
      <c r="J559" s="2">
        <v>3</v>
      </c>
      <c r="K559" s="2">
        <v>6</v>
      </c>
      <c r="L559" s="2">
        <v>1</v>
      </c>
      <c r="M559" s="2">
        <v>5</v>
      </c>
      <c r="N559" s="2">
        <v>7</v>
      </c>
      <c r="O559">
        <f>VLOOKUP(A559,'Important Data'!A:I,6, FALSE)</f>
        <v>0</v>
      </c>
    </row>
    <row r="560" spans="1:15">
      <c r="A560" s="2">
        <v>1571</v>
      </c>
      <c r="B560" s="2">
        <v>74</v>
      </c>
      <c r="C560" s="2">
        <v>691</v>
      </c>
      <c r="D560" s="2">
        <v>123</v>
      </c>
      <c r="E560" s="2">
        <v>492</v>
      </c>
      <c r="F560" s="2">
        <v>141</v>
      </c>
      <c r="G560" s="2">
        <v>123</v>
      </c>
      <c r="H560" s="2">
        <v>29</v>
      </c>
      <c r="I560" s="2">
        <v>1542</v>
      </c>
      <c r="J560" s="2">
        <v>2</v>
      </c>
      <c r="K560" s="2">
        <v>4</v>
      </c>
      <c r="L560" s="2">
        <v>4</v>
      </c>
      <c r="M560" s="2">
        <v>10</v>
      </c>
      <c r="N560" s="2">
        <v>2</v>
      </c>
      <c r="O560">
        <f>VLOOKUP(A560,'Important Data'!A:I,6, FALSE)</f>
        <v>0</v>
      </c>
    </row>
    <row r="561" spans="1:15">
      <c r="A561" s="2">
        <v>2720</v>
      </c>
      <c r="B561" s="2">
        <v>74</v>
      </c>
      <c r="C561" s="2">
        <v>720</v>
      </c>
      <c r="D561" s="2">
        <v>293</v>
      </c>
      <c r="E561" s="2">
        <v>1540</v>
      </c>
      <c r="F561" s="2">
        <v>60</v>
      </c>
      <c r="G561" s="2">
        <v>262</v>
      </c>
      <c r="H561" s="2">
        <v>196</v>
      </c>
      <c r="I561" s="2">
        <v>2680</v>
      </c>
      <c r="J561" s="2">
        <v>1</v>
      </c>
      <c r="K561" s="2">
        <v>4</v>
      </c>
      <c r="L561" s="2">
        <v>11</v>
      </c>
      <c r="M561" s="2">
        <v>7</v>
      </c>
      <c r="N561" s="2">
        <v>2</v>
      </c>
      <c r="O561">
        <f>VLOOKUP(A561,'Important Data'!A:I,6, FALSE)</f>
        <v>0</v>
      </c>
    </row>
    <row r="562" spans="1:15">
      <c r="A562" s="2">
        <v>2143</v>
      </c>
      <c r="B562" s="2">
        <v>74</v>
      </c>
      <c r="C562" s="2">
        <v>1224</v>
      </c>
      <c r="D562" s="2">
        <v>11</v>
      </c>
      <c r="E562" s="2">
        <v>78</v>
      </c>
      <c r="F562" s="2">
        <v>0</v>
      </c>
      <c r="G562" s="2">
        <v>0</v>
      </c>
      <c r="H562" s="2">
        <v>24</v>
      </c>
      <c r="I562" s="2">
        <v>1288</v>
      </c>
      <c r="J562" s="2">
        <v>1</v>
      </c>
      <c r="K562" s="2">
        <v>8</v>
      </c>
      <c r="L562" s="2">
        <v>1</v>
      </c>
      <c r="M562" s="2">
        <v>7</v>
      </c>
      <c r="N562" s="2">
        <v>7</v>
      </c>
      <c r="O562">
        <f>VLOOKUP(A562,'Important Data'!A:I,6, FALSE)</f>
        <v>0</v>
      </c>
    </row>
    <row r="563" spans="1:15">
      <c r="A563" s="2">
        <v>2858</v>
      </c>
      <c r="B563" s="2">
        <v>74</v>
      </c>
      <c r="C563" s="2">
        <v>1507</v>
      </c>
      <c r="D563" s="2">
        <v>127</v>
      </c>
      <c r="E563" s="2">
        <v>407</v>
      </c>
      <c r="F563" s="2">
        <v>112</v>
      </c>
      <c r="G563" s="2">
        <v>21</v>
      </c>
      <c r="H563" s="2">
        <v>280</v>
      </c>
      <c r="I563" s="2">
        <v>1893</v>
      </c>
      <c r="J563" s="2">
        <v>1</v>
      </c>
      <c r="K563" s="2">
        <v>5</v>
      </c>
      <c r="L563" s="2">
        <v>6</v>
      </c>
      <c r="M563" s="2">
        <v>11</v>
      </c>
      <c r="N563" s="2">
        <v>2</v>
      </c>
      <c r="O563">
        <f>VLOOKUP(A563,'Important Data'!A:I,6, FALSE)</f>
        <v>0</v>
      </c>
    </row>
    <row r="564" spans="1:15">
      <c r="A564" s="2">
        <v>2479</v>
      </c>
      <c r="B564" s="2">
        <v>74</v>
      </c>
      <c r="C564" s="2">
        <v>1535</v>
      </c>
      <c r="D564" s="2">
        <v>17</v>
      </c>
      <c r="E564" s="2">
        <v>259</v>
      </c>
      <c r="F564" s="2">
        <v>23</v>
      </c>
      <c r="G564" s="2">
        <v>17</v>
      </c>
      <c r="H564" s="2">
        <v>276</v>
      </c>
      <c r="I564" s="2">
        <v>1575</v>
      </c>
      <c r="J564" s="2">
        <v>13</v>
      </c>
      <c r="K564" s="2">
        <v>8</v>
      </c>
      <c r="L564" s="2">
        <v>2</v>
      </c>
      <c r="M564" s="2">
        <v>9</v>
      </c>
      <c r="N564" s="2">
        <v>8</v>
      </c>
      <c r="O564">
        <f>VLOOKUP(A564,'Important Data'!A:I,6, FALSE)</f>
        <v>0</v>
      </c>
    </row>
    <row r="565" spans="1:15">
      <c r="A565" s="2">
        <v>1234</v>
      </c>
      <c r="B565" s="2">
        <v>74</v>
      </c>
      <c r="C565" s="2">
        <v>2158</v>
      </c>
      <c r="D565" s="2">
        <v>149</v>
      </c>
      <c r="E565" s="2">
        <v>418</v>
      </c>
      <c r="F565" s="2">
        <v>310</v>
      </c>
      <c r="G565" s="2">
        <v>28</v>
      </c>
      <c r="H565" s="2">
        <v>180</v>
      </c>
      <c r="I565" s="2">
        <v>2883</v>
      </c>
      <c r="J565" s="2">
        <v>2</v>
      </c>
      <c r="K565" s="2">
        <v>9</v>
      </c>
      <c r="L565" s="2">
        <v>4</v>
      </c>
      <c r="M565" s="2">
        <v>6</v>
      </c>
      <c r="N565" s="2">
        <v>5</v>
      </c>
      <c r="O565">
        <f>VLOOKUP(A565,'Important Data'!A:I,6, FALSE)</f>
        <v>0</v>
      </c>
    </row>
    <row r="566" spans="1:15">
      <c r="A566" s="2">
        <v>2206</v>
      </c>
      <c r="B566" s="2">
        <v>74</v>
      </c>
      <c r="C566" s="2">
        <v>2221</v>
      </c>
      <c r="D566" s="2">
        <v>28</v>
      </c>
      <c r="E566" s="2">
        <v>420</v>
      </c>
      <c r="F566" s="2">
        <v>110</v>
      </c>
      <c r="G566" s="2">
        <v>28</v>
      </c>
      <c r="H566" s="2">
        <v>28</v>
      </c>
      <c r="I566" s="2">
        <v>2778</v>
      </c>
      <c r="J566" s="2">
        <v>2</v>
      </c>
      <c r="K566" s="2">
        <v>5</v>
      </c>
      <c r="L566" s="2">
        <v>4</v>
      </c>
      <c r="M566" s="2">
        <v>9</v>
      </c>
      <c r="N566" s="2">
        <v>3</v>
      </c>
      <c r="O566">
        <f>VLOOKUP(A566,'Important Data'!A:I,6, FALSE)</f>
        <v>0</v>
      </c>
    </row>
    <row r="567" spans="1:15">
      <c r="A567" s="2">
        <v>2784</v>
      </c>
      <c r="B567" s="2">
        <v>74</v>
      </c>
      <c r="C567" s="2">
        <v>2493</v>
      </c>
      <c r="D567" s="2">
        <v>88</v>
      </c>
      <c r="E567" s="2">
        <v>1514</v>
      </c>
      <c r="F567" s="2">
        <v>230</v>
      </c>
      <c r="G567" s="2">
        <v>222</v>
      </c>
      <c r="H567" s="2">
        <v>96</v>
      </c>
      <c r="I567" s="2">
        <v>4451</v>
      </c>
      <c r="J567" s="2">
        <v>1</v>
      </c>
      <c r="K567" s="2">
        <v>3</v>
      </c>
      <c r="L567" s="2">
        <v>5</v>
      </c>
      <c r="M567" s="2">
        <v>8</v>
      </c>
      <c r="N567" s="2">
        <v>3</v>
      </c>
      <c r="O567">
        <f>VLOOKUP(A567,'Important Data'!A:I,6, FALSE)</f>
        <v>0</v>
      </c>
    </row>
    <row r="568" spans="1:15">
      <c r="A568" s="2">
        <v>2115</v>
      </c>
      <c r="B568" s="2">
        <v>74</v>
      </c>
      <c r="C568" s="2">
        <v>2531</v>
      </c>
      <c r="D568" s="2">
        <v>327</v>
      </c>
      <c r="E568" s="2">
        <v>1779</v>
      </c>
      <c r="F568" s="2">
        <v>0</v>
      </c>
      <c r="G568" s="2">
        <v>45</v>
      </c>
      <c r="H568" s="2">
        <v>92</v>
      </c>
      <c r="I568" s="2">
        <v>4589</v>
      </c>
      <c r="J568" s="2">
        <v>1</v>
      </c>
      <c r="K568" s="2">
        <v>7</v>
      </c>
      <c r="L568" s="2">
        <v>5</v>
      </c>
      <c r="M568" s="2">
        <v>8</v>
      </c>
      <c r="N568" s="2">
        <v>4</v>
      </c>
      <c r="O568">
        <f>VLOOKUP(A568,'Important Data'!A:I,6, FALSE)</f>
        <v>0</v>
      </c>
    </row>
    <row r="569" spans="1:15">
      <c r="A569" s="2">
        <v>1871</v>
      </c>
      <c r="B569" s="2">
        <v>73</v>
      </c>
      <c r="C569" s="2">
        <v>145</v>
      </c>
      <c r="D569" s="2">
        <v>12</v>
      </c>
      <c r="E569" s="2">
        <v>83</v>
      </c>
      <c r="F569" s="2">
        <v>17</v>
      </c>
      <c r="G569" s="2">
        <v>4</v>
      </c>
      <c r="H569" s="2">
        <v>83</v>
      </c>
      <c r="I569" s="2">
        <v>178</v>
      </c>
      <c r="J569" s="2">
        <v>2</v>
      </c>
      <c r="K569" s="2">
        <v>2</v>
      </c>
      <c r="L569" s="2">
        <v>0</v>
      </c>
      <c r="M569" s="2">
        <v>3</v>
      </c>
      <c r="N569" s="2">
        <v>9</v>
      </c>
      <c r="O569">
        <f>VLOOKUP(A569,'Important Data'!A:I,6, FALSE)</f>
        <v>0</v>
      </c>
    </row>
    <row r="570" spans="1:15">
      <c r="A570" s="2">
        <v>2974</v>
      </c>
      <c r="B570" s="2">
        <v>73</v>
      </c>
      <c r="C570" s="2">
        <v>223</v>
      </c>
      <c r="D570" s="2">
        <v>94</v>
      </c>
      <c r="E570" s="2">
        <v>166</v>
      </c>
      <c r="F570" s="2">
        <v>82</v>
      </c>
      <c r="G570" s="2">
        <v>89</v>
      </c>
      <c r="H570" s="2">
        <v>166</v>
      </c>
      <c r="I570" s="2">
        <v>489</v>
      </c>
      <c r="J570" s="2">
        <v>1</v>
      </c>
      <c r="K570" s="2">
        <v>4</v>
      </c>
      <c r="L570" s="2">
        <v>1</v>
      </c>
      <c r="M570" s="2">
        <v>6</v>
      </c>
      <c r="N570" s="2">
        <v>3</v>
      </c>
      <c r="O570">
        <f>VLOOKUP(A570,'Important Data'!A:I,6, FALSE)</f>
        <v>0</v>
      </c>
    </row>
    <row r="571" spans="1:15">
      <c r="A571" s="2">
        <v>2816</v>
      </c>
      <c r="B571" s="2">
        <v>73</v>
      </c>
      <c r="C571" s="2">
        <v>364</v>
      </c>
      <c r="D571" s="2">
        <v>105</v>
      </c>
      <c r="E571" s="2">
        <v>1311</v>
      </c>
      <c r="F571" s="2">
        <v>137</v>
      </c>
      <c r="G571" s="2">
        <v>157</v>
      </c>
      <c r="H571" s="2">
        <v>157</v>
      </c>
      <c r="I571" s="2">
        <v>1916</v>
      </c>
      <c r="J571" s="2">
        <v>1</v>
      </c>
      <c r="K571" s="2">
        <v>3</v>
      </c>
      <c r="L571" s="2">
        <v>10</v>
      </c>
      <c r="M571" s="2">
        <v>4</v>
      </c>
      <c r="N571" s="2">
        <v>2</v>
      </c>
      <c r="O571">
        <f>VLOOKUP(A571,'Important Data'!A:I,6, FALSE)</f>
        <v>0</v>
      </c>
    </row>
    <row r="572" spans="1:15">
      <c r="A572" s="2">
        <v>2983</v>
      </c>
      <c r="B572" s="2">
        <v>73</v>
      </c>
      <c r="C572" s="2">
        <v>447</v>
      </c>
      <c r="D572" s="2">
        <v>5</v>
      </c>
      <c r="E572" s="2">
        <v>120</v>
      </c>
      <c r="F572" s="2">
        <v>42</v>
      </c>
      <c r="G572" s="2">
        <v>32</v>
      </c>
      <c r="H572" s="2">
        <v>49</v>
      </c>
      <c r="I572" s="2">
        <v>596</v>
      </c>
      <c r="J572" s="2">
        <v>1</v>
      </c>
      <c r="K572" s="2">
        <v>3</v>
      </c>
      <c r="L572" s="2">
        <v>1</v>
      </c>
      <c r="M572" s="2">
        <v>7</v>
      </c>
      <c r="N572" s="2">
        <v>2</v>
      </c>
      <c r="O572">
        <f>VLOOKUP(A572,'Important Data'!A:I,6, FALSE)</f>
        <v>0</v>
      </c>
    </row>
    <row r="573" spans="1:15">
      <c r="A573" s="2">
        <v>3187</v>
      </c>
      <c r="B573" s="2">
        <v>73</v>
      </c>
      <c r="C573" s="2">
        <v>597</v>
      </c>
      <c r="D573" s="2">
        <v>10</v>
      </c>
      <c r="E573" s="2">
        <v>451</v>
      </c>
      <c r="F573" s="2">
        <v>91</v>
      </c>
      <c r="G573" s="2">
        <v>84</v>
      </c>
      <c r="H573" s="2">
        <v>217</v>
      </c>
      <c r="I573" s="2">
        <v>1017</v>
      </c>
      <c r="J573" s="2">
        <v>4</v>
      </c>
      <c r="K573" s="2">
        <v>6</v>
      </c>
      <c r="L573" s="2">
        <v>1</v>
      </c>
      <c r="M573" s="2">
        <v>6</v>
      </c>
      <c r="N573" s="2">
        <v>7</v>
      </c>
      <c r="O573">
        <f>VLOOKUP(A573,'Important Data'!A:I,6, FALSE)</f>
        <v>0</v>
      </c>
    </row>
    <row r="574" spans="1:15">
      <c r="A574" s="2">
        <v>1883</v>
      </c>
      <c r="B574" s="2">
        <v>73</v>
      </c>
      <c r="C574" s="2">
        <v>607</v>
      </c>
      <c r="D574" s="2">
        <v>252</v>
      </c>
      <c r="E574" s="2">
        <v>1011</v>
      </c>
      <c r="F574" s="2">
        <v>72</v>
      </c>
      <c r="G574" s="2">
        <v>100</v>
      </c>
      <c r="H574" s="2">
        <v>100</v>
      </c>
      <c r="I574" s="2">
        <v>1942</v>
      </c>
      <c r="J574" s="2">
        <v>1</v>
      </c>
      <c r="K574" s="2">
        <v>4</v>
      </c>
      <c r="L574" s="2">
        <v>5</v>
      </c>
      <c r="M574" s="2">
        <v>6</v>
      </c>
      <c r="N574" s="2">
        <v>2</v>
      </c>
      <c r="O574">
        <f>VLOOKUP(A574,'Important Data'!A:I,6, FALSE)</f>
        <v>0</v>
      </c>
    </row>
    <row r="575" spans="1:15">
      <c r="A575" s="2">
        <v>2471</v>
      </c>
      <c r="B575" s="2">
        <v>73</v>
      </c>
      <c r="C575" s="2">
        <v>624</v>
      </c>
      <c r="D575" s="2">
        <v>407</v>
      </c>
      <c r="E575" s="2">
        <v>745</v>
      </c>
      <c r="F575" s="2">
        <v>531</v>
      </c>
      <c r="G575" s="2">
        <v>215</v>
      </c>
      <c r="H575" s="2">
        <v>119</v>
      </c>
      <c r="I575" s="2">
        <v>2403</v>
      </c>
      <c r="J575" s="2">
        <v>2</v>
      </c>
      <c r="K575" s="2">
        <v>4</v>
      </c>
      <c r="L575" s="2">
        <v>7</v>
      </c>
      <c r="M575" s="2">
        <v>13</v>
      </c>
      <c r="N575" s="2">
        <v>2</v>
      </c>
      <c r="O575">
        <f>VLOOKUP(A575,'Important Data'!A:I,6, FALSE)</f>
        <v>0</v>
      </c>
    </row>
    <row r="576" spans="1:15">
      <c r="A576" s="2">
        <v>2141</v>
      </c>
      <c r="B576" s="2">
        <v>73</v>
      </c>
      <c r="C576" s="2">
        <v>693</v>
      </c>
      <c r="D576" s="2">
        <v>16</v>
      </c>
      <c r="E576" s="2">
        <v>91</v>
      </c>
      <c r="F576" s="2">
        <v>23</v>
      </c>
      <c r="G576" s="2">
        <v>23</v>
      </c>
      <c r="H576" s="2">
        <v>133</v>
      </c>
      <c r="I576" s="2">
        <v>713</v>
      </c>
      <c r="J576" s="2">
        <v>1</v>
      </c>
      <c r="K576" s="2">
        <v>4</v>
      </c>
      <c r="L576" s="2">
        <v>1</v>
      </c>
      <c r="M576" s="2">
        <v>6</v>
      </c>
      <c r="N576" s="2">
        <v>5</v>
      </c>
      <c r="O576">
        <f>VLOOKUP(A576,'Important Data'!A:I,6, FALSE)</f>
        <v>0</v>
      </c>
    </row>
    <row r="577" spans="1:15">
      <c r="A577" s="2">
        <v>1132</v>
      </c>
      <c r="B577" s="2">
        <v>73</v>
      </c>
      <c r="C577" s="2">
        <v>862</v>
      </c>
      <c r="D577" s="2">
        <v>61</v>
      </c>
      <c r="E577" s="2">
        <v>1634</v>
      </c>
      <c r="F577" s="2">
        <v>78</v>
      </c>
      <c r="G577" s="2">
        <v>86</v>
      </c>
      <c r="H577" s="2">
        <v>272</v>
      </c>
      <c r="I577" s="2">
        <v>2449</v>
      </c>
      <c r="J577" s="2">
        <v>1</v>
      </c>
      <c r="K577" s="2">
        <v>5</v>
      </c>
      <c r="L577" s="2">
        <v>7</v>
      </c>
      <c r="M577" s="2">
        <v>10</v>
      </c>
      <c r="N577" s="2">
        <v>2</v>
      </c>
      <c r="O577">
        <f>VLOOKUP(A577,'Important Data'!A:I,6, FALSE)</f>
        <v>0</v>
      </c>
    </row>
    <row r="578" spans="1:15">
      <c r="A578" s="2">
        <v>1399</v>
      </c>
      <c r="B578" s="2">
        <v>73</v>
      </c>
      <c r="C578" s="2">
        <v>1120</v>
      </c>
      <c r="D578" s="2">
        <v>0</v>
      </c>
      <c r="E578" s="2">
        <v>1370</v>
      </c>
      <c r="F578" s="2">
        <v>362</v>
      </c>
      <c r="G578" s="2">
        <v>0</v>
      </c>
      <c r="H578" s="2">
        <v>28</v>
      </c>
      <c r="I578" s="2">
        <v>2823</v>
      </c>
      <c r="J578" s="2">
        <v>1</v>
      </c>
      <c r="K578" s="2">
        <v>3</v>
      </c>
      <c r="L578" s="2">
        <v>5</v>
      </c>
      <c r="M578" s="2">
        <v>10</v>
      </c>
      <c r="N578" s="2">
        <v>1</v>
      </c>
      <c r="O578">
        <f>VLOOKUP(A578,'Important Data'!A:I,6, FALSE)</f>
        <v>0</v>
      </c>
    </row>
    <row r="579" spans="1:15">
      <c r="A579" s="2">
        <v>2971</v>
      </c>
      <c r="B579" s="2">
        <v>73</v>
      </c>
      <c r="C579" s="2">
        <v>1140</v>
      </c>
      <c r="D579" s="2">
        <v>52</v>
      </c>
      <c r="E579" s="2">
        <v>265</v>
      </c>
      <c r="F579" s="2">
        <v>405</v>
      </c>
      <c r="G579" s="2">
        <v>63</v>
      </c>
      <c r="H579" s="2">
        <v>100</v>
      </c>
      <c r="I579" s="2">
        <v>1826</v>
      </c>
      <c r="J579" s="2">
        <v>1</v>
      </c>
      <c r="K579" s="2">
        <v>6</v>
      </c>
      <c r="L579" s="2">
        <v>5</v>
      </c>
      <c r="M579" s="2">
        <v>4</v>
      </c>
      <c r="N579" s="2">
        <v>4</v>
      </c>
      <c r="O579">
        <f>VLOOKUP(A579,'Important Data'!A:I,6, FALSE)</f>
        <v>0</v>
      </c>
    </row>
    <row r="580" spans="1:15">
      <c r="A580" s="2">
        <v>1598</v>
      </c>
      <c r="B580" s="2">
        <v>73</v>
      </c>
      <c r="C580" s="2">
        <v>1195</v>
      </c>
      <c r="D580" s="2">
        <v>280</v>
      </c>
      <c r="E580" s="2">
        <v>762</v>
      </c>
      <c r="F580" s="2">
        <v>197</v>
      </c>
      <c r="G580" s="2">
        <v>151</v>
      </c>
      <c r="H580" s="2">
        <v>126</v>
      </c>
      <c r="I580" s="2">
        <v>2458</v>
      </c>
      <c r="J580" s="2">
        <v>3</v>
      </c>
      <c r="K580" s="2">
        <v>6</v>
      </c>
      <c r="L580" s="2">
        <v>3</v>
      </c>
      <c r="M580" s="2">
        <v>13</v>
      </c>
      <c r="N580" s="2">
        <v>5</v>
      </c>
      <c r="O580">
        <f>VLOOKUP(A580,'Important Data'!A:I,6, FALSE)</f>
        <v>0</v>
      </c>
    </row>
    <row r="581" spans="1:15">
      <c r="A581" s="2">
        <v>1536</v>
      </c>
      <c r="B581" s="2">
        <v>73</v>
      </c>
      <c r="C581" s="2">
        <v>1215</v>
      </c>
      <c r="D581" s="2">
        <v>0</v>
      </c>
      <c r="E581" s="2">
        <v>64</v>
      </c>
      <c r="F581" s="2">
        <v>16</v>
      </c>
      <c r="G581" s="2">
        <v>11</v>
      </c>
      <c r="H581" s="2">
        <v>90</v>
      </c>
      <c r="I581" s="2">
        <v>1215</v>
      </c>
      <c r="J581" s="2">
        <v>2</v>
      </c>
      <c r="K581" s="2">
        <v>6</v>
      </c>
      <c r="L581" s="2">
        <v>2</v>
      </c>
      <c r="M581" s="2">
        <v>8</v>
      </c>
      <c r="N581" s="2">
        <v>6</v>
      </c>
      <c r="O581">
        <f>VLOOKUP(A581,'Important Data'!A:I,6, FALSE)</f>
        <v>0</v>
      </c>
    </row>
    <row r="582" spans="1:15">
      <c r="A582" s="2">
        <v>1672</v>
      </c>
      <c r="B582" s="2">
        <v>73</v>
      </c>
      <c r="C582" s="2">
        <v>1227</v>
      </c>
      <c r="D582" s="2">
        <v>0</v>
      </c>
      <c r="E582" s="2">
        <v>590</v>
      </c>
      <c r="F582" s="2">
        <v>313</v>
      </c>
      <c r="G582" s="2">
        <v>129</v>
      </c>
      <c r="H582" s="2">
        <v>261</v>
      </c>
      <c r="I582" s="2">
        <v>1999</v>
      </c>
      <c r="J582" s="2">
        <v>1</v>
      </c>
      <c r="K582" s="2">
        <v>5</v>
      </c>
      <c r="L582" s="2">
        <v>3</v>
      </c>
      <c r="M582" s="2">
        <v>4</v>
      </c>
      <c r="N582" s="2">
        <v>2</v>
      </c>
      <c r="O582">
        <f>VLOOKUP(A582,'Important Data'!A:I,6, FALSE)</f>
        <v>0</v>
      </c>
    </row>
    <row r="583" spans="1:15">
      <c r="A583" s="2">
        <v>2250</v>
      </c>
      <c r="B583" s="2">
        <v>73</v>
      </c>
      <c r="C583" s="2">
        <v>1367</v>
      </c>
      <c r="D583" s="2">
        <v>56</v>
      </c>
      <c r="E583" s="2">
        <v>1326</v>
      </c>
      <c r="F583" s="2">
        <v>95</v>
      </c>
      <c r="G583" s="2">
        <v>39</v>
      </c>
      <c r="H583" s="2">
        <v>117</v>
      </c>
      <c r="I583" s="2">
        <v>2766</v>
      </c>
      <c r="J583" s="2">
        <v>1</v>
      </c>
      <c r="K583" s="2">
        <v>6</v>
      </c>
      <c r="L583" s="2">
        <v>6</v>
      </c>
      <c r="M583" s="2">
        <v>6</v>
      </c>
      <c r="N583" s="2">
        <v>2</v>
      </c>
      <c r="O583">
        <f>VLOOKUP(A583,'Important Data'!A:I,6, FALSE)</f>
        <v>0</v>
      </c>
    </row>
    <row r="584" spans="1:15">
      <c r="A584" s="2">
        <v>2833</v>
      </c>
      <c r="B584" s="2">
        <v>73</v>
      </c>
      <c r="C584" s="2">
        <v>1715</v>
      </c>
      <c r="D584" s="2">
        <v>107</v>
      </c>
      <c r="E584" s="2">
        <v>1463</v>
      </c>
      <c r="F584" s="2">
        <v>230</v>
      </c>
      <c r="G584" s="2">
        <v>141</v>
      </c>
      <c r="H584" s="2">
        <v>70</v>
      </c>
      <c r="I584" s="2">
        <v>3586</v>
      </c>
      <c r="J584" s="2">
        <v>1</v>
      </c>
      <c r="K584" s="2">
        <v>2</v>
      </c>
      <c r="L584" s="2">
        <v>8</v>
      </c>
      <c r="M584" s="2">
        <v>12</v>
      </c>
      <c r="N584" s="2">
        <v>1</v>
      </c>
      <c r="O584">
        <f>VLOOKUP(A584,'Important Data'!A:I,6, FALSE)</f>
        <v>0</v>
      </c>
    </row>
    <row r="585" spans="1:15">
      <c r="A585" s="2">
        <v>2496</v>
      </c>
      <c r="B585" s="2">
        <v>73</v>
      </c>
      <c r="C585" s="2">
        <v>1954</v>
      </c>
      <c r="D585" s="2">
        <v>238</v>
      </c>
      <c r="E585" s="2">
        <v>1554</v>
      </c>
      <c r="F585" s="2">
        <v>105</v>
      </c>
      <c r="G585" s="2">
        <v>159</v>
      </c>
      <c r="H585" s="2">
        <v>118</v>
      </c>
      <c r="I585" s="2">
        <v>3892</v>
      </c>
      <c r="J585" s="2">
        <v>1</v>
      </c>
      <c r="K585" s="2">
        <v>10</v>
      </c>
      <c r="L585" s="2">
        <v>2</v>
      </c>
      <c r="M585" s="2">
        <v>6</v>
      </c>
      <c r="N585" s="2">
        <v>3</v>
      </c>
      <c r="O585">
        <f>VLOOKUP(A585,'Important Data'!A:I,6, FALSE)</f>
        <v>0</v>
      </c>
    </row>
    <row r="586" spans="1:15">
      <c r="A586" s="2">
        <v>1900</v>
      </c>
      <c r="B586" s="2">
        <v>73</v>
      </c>
      <c r="C586" s="2">
        <v>2246</v>
      </c>
      <c r="D586" s="2">
        <v>150</v>
      </c>
      <c r="E586" s="2">
        <v>1086</v>
      </c>
      <c r="F586" s="2">
        <v>342</v>
      </c>
      <c r="G586" s="2">
        <v>0</v>
      </c>
      <c r="H586" s="2">
        <v>37</v>
      </c>
      <c r="I586" s="2">
        <v>3786</v>
      </c>
      <c r="J586" s="2">
        <v>1</v>
      </c>
      <c r="K586" s="2">
        <v>6</v>
      </c>
      <c r="L586" s="2">
        <v>9</v>
      </c>
      <c r="M586" s="2">
        <v>9</v>
      </c>
      <c r="N586" s="2">
        <v>3</v>
      </c>
      <c r="O586">
        <f>VLOOKUP(A586,'Important Data'!A:I,6, FALSE)</f>
        <v>0</v>
      </c>
    </row>
    <row r="587" spans="1:15">
      <c r="A587" s="2">
        <v>1627</v>
      </c>
      <c r="B587" s="2">
        <v>73</v>
      </c>
      <c r="C587" s="2">
        <v>2746</v>
      </c>
      <c r="D587" s="2">
        <v>240</v>
      </c>
      <c r="E587" s="2">
        <v>1734</v>
      </c>
      <c r="F587" s="2">
        <v>0</v>
      </c>
      <c r="G587" s="2">
        <v>96</v>
      </c>
      <c r="H587" s="2">
        <v>336</v>
      </c>
      <c r="I587" s="2">
        <v>4480</v>
      </c>
      <c r="J587" s="2">
        <v>1</v>
      </c>
      <c r="K587" s="2">
        <v>4</v>
      </c>
      <c r="L587" s="2">
        <v>2</v>
      </c>
      <c r="M587" s="2">
        <v>6</v>
      </c>
      <c r="N587" s="2">
        <v>2</v>
      </c>
      <c r="O587">
        <f>VLOOKUP(A587,'Important Data'!A:I,6, FALSE)</f>
        <v>0</v>
      </c>
    </row>
    <row r="588" spans="1:15">
      <c r="A588" s="2">
        <v>1507</v>
      </c>
      <c r="B588" s="2">
        <v>73</v>
      </c>
      <c r="C588" s="2">
        <v>3335</v>
      </c>
      <c r="D588" s="2">
        <v>80</v>
      </c>
      <c r="E588" s="2">
        <v>522</v>
      </c>
      <c r="F588" s="2">
        <v>0</v>
      </c>
      <c r="G588" s="2">
        <v>80</v>
      </c>
      <c r="H588" s="2">
        <v>160</v>
      </c>
      <c r="I588" s="2">
        <v>3857</v>
      </c>
      <c r="J588" s="2">
        <v>1</v>
      </c>
      <c r="K588" s="2">
        <v>2</v>
      </c>
      <c r="L588" s="2">
        <v>4</v>
      </c>
      <c r="M588" s="2">
        <v>9</v>
      </c>
      <c r="N588" s="2">
        <v>6</v>
      </c>
      <c r="O588">
        <f>VLOOKUP(A588,'Important Data'!A:I,6, FALSE)</f>
        <v>0</v>
      </c>
    </row>
    <row r="589" spans="1:15">
      <c r="A589" s="2">
        <v>1429</v>
      </c>
      <c r="B589" s="2">
        <v>72</v>
      </c>
      <c r="C589" s="2">
        <v>0</v>
      </c>
      <c r="D589" s="2">
        <v>0</v>
      </c>
      <c r="E589" s="2">
        <v>5</v>
      </c>
      <c r="F589" s="2">
        <v>11</v>
      </c>
      <c r="G589" s="2">
        <v>64</v>
      </c>
      <c r="H589" s="2">
        <v>26</v>
      </c>
      <c r="I589" s="2">
        <v>53</v>
      </c>
      <c r="J589" s="2">
        <v>1</v>
      </c>
      <c r="K589" s="2">
        <v>1</v>
      </c>
      <c r="L589" s="2">
        <v>0</v>
      </c>
      <c r="M589" s="2">
        <v>2</v>
      </c>
      <c r="N589" s="2">
        <v>8</v>
      </c>
      <c r="O589">
        <f>VLOOKUP(A589,'Important Data'!A:I,6, FALSE)</f>
        <v>0</v>
      </c>
    </row>
    <row r="590" spans="1:15">
      <c r="A590" s="2">
        <v>2824</v>
      </c>
      <c r="B590" s="2">
        <v>72</v>
      </c>
      <c r="C590" s="2">
        <v>10</v>
      </c>
      <c r="D590" s="2">
        <v>40</v>
      </c>
      <c r="E590" s="2">
        <v>40</v>
      </c>
      <c r="F590" s="2">
        <v>30</v>
      </c>
      <c r="G590" s="2">
        <v>5</v>
      </c>
      <c r="H590" s="2">
        <v>45</v>
      </c>
      <c r="I590" s="2">
        <v>80</v>
      </c>
      <c r="J590" s="2">
        <v>2</v>
      </c>
      <c r="K590" s="2">
        <v>1</v>
      </c>
      <c r="L590" s="2">
        <v>0</v>
      </c>
      <c r="M590" s="2">
        <v>3</v>
      </c>
      <c r="N590" s="2">
        <v>8</v>
      </c>
      <c r="O590">
        <f>VLOOKUP(A590,'Important Data'!A:I,6, FALSE)</f>
        <v>0</v>
      </c>
    </row>
    <row r="591" spans="1:15">
      <c r="A591" s="2">
        <v>2894</v>
      </c>
      <c r="B591" s="2">
        <v>72</v>
      </c>
      <c r="C591" s="2">
        <v>59</v>
      </c>
      <c r="D591" s="2">
        <v>0</v>
      </c>
      <c r="E591" s="2">
        <v>16</v>
      </c>
      <c r="F591" s="2">
        <v>0</v>
      </c>
      <c r="G591" s="2">
        <v>0</v>
      </c>
      <c r="H591" s="2">
        <v>8</v>
      </c>
      <c r="I591" s="2">
        <v>67</v>
      </c>
      <c r="J591" s="2">
        <v>1</v>
      </c>
      <c r="K591" s="2">
        <v>1</v>
      </c>
      <c r="L591" s="2">
        <v>0</v>
      </c>
      <c r="M591" s="2">
        <v>2</v>
      </c>
      <c r="N591" s="2">
        <v>7</v>
      </c>
      <c r="O591">
        <f>VLOOKUP(A591,'Important Data'!A:I,6, FALSE)</f>
        <v>0</v>
      </c>
    </row>
    <row r="592" spans="1:15">
      <c r="A592" s="2">
        <v>1192</v>
      </c>
      <c r="B592" s="2">
        <v>72</v>
      </c>
      <c r="C592" s="2">
        <v>76</v>
      </c>
      <c r="D592" s="2">
        <v>0</v>
      </c>
      <c r="E592" s="2">
        <v>45</v>
      </c>
      <c r="F592" s="2">
        <v>0</v>
      </c>
      <c r="G592" s="2">
        <v>0</v>
      </c>
      <c r="H592" s="2">
        <v>10</v>
      </c>
      <c r="I592" s="2">
        <v>111</v>
      </c>
      <c r="J592" s="2">
        <v>2</v>
      </c>
      <c r="K592" s="2">
        <v>1</v>
      </c>
      <c r="L592" s="2">
        <v>0</v>
      </c>
      <c r="M592" s="2">
        <v>3</v>
      </c>
      <c r="N592" s="2">
        <v>7</v>
      </c>
      <c r="O592">
        <f>VLOOKUP(A592,'Important Data'!A:I,6, FALSE)</f>
        <v>0</v>
      </c>
    </row>
    <row r="593" spans="1:15">
      <c r="A593" s="2">
        <v>1531</v>
      </c>
      <c r="B593" s="2">
        <v>72</v>
      </c>
      <c r="C593" s="2">
        <v>130</v>
      </c>
      <c r="D593" s="2">
        <v>22</v>
      </c>
      <c r="E593" s="2">
        <v>133</v>
      </c>
      <c r="F593" s="2">
        <v>62</v>
      </c>
      <c r="G593" s="2">
        <v>37</v>
      </c>
      <c r="H593" s="2">
        <v>31</v>
      </c>
      <c r="I593" s="2">
        <v>352</v>
      </c>
      <c r="J593" s="2">
        <v>1</v>
      </c>
      <c r="K593" s="2">
        <v>3</v>
      </c>
      <c r="L593" s="2">
        <v>0</v>
      </c>
      <c r="M593" s="2">
        <v>4</v>
      </c>
      <c r="N593" s="2">
        <v>6</v>
      </c>
      <c r="O593">
        <f>VLOOKUP(A593,'Important Data'!A:I,6, FALSE)</f>
        <v>0</v>
      </c>
    </row>
    <row r="594" spans="1:15">
      <c r="A594" s="2">
        <v>3110</v>
      </c>
      <c r="B594" s="2">
        <v>72</v>
      </c>
      <c r="C594" s="2">
        <v>159</v>
      </c>
      <c r="D594" s="2">
        <v>15</v>
      </c>
      <c r="E594" s="2">
        <v>44</v>
      </c>
      <c r="F594" s="2">
        <v>30</v>
      </c>
      <c r="G594" s="2">
        <v>0</v>
      </c>
      <c r="H594" s="2">
        <v>100</v>
      </c>
      <c r="I594" s="2">
        <v>148</v>
      </c>
      <c r="J594" s="2">
        <v>5</v>
      </c>
      <c r="K594" s="2">
        <v>2</v>
      </c>
      <c r="L594" s="2">
        <v>1</v>
      </c>
      <c r="M594" s="2">
        <v>4</v>
      </c>
      <c r="N594" s="2">
        <v>5</v>
      </c>
      <c r="O594">
        <f>VLOOKUP(A594,'Important Data'!A:I,6, FALSE)</f>
        <v>0</v>
      </c>
    </row>
    <row r="595" spans="1:15">
      <c r="A595" s="2">
        <v>2159</v>
      </c>
      <c r="B595" s="2">
        <v>72</v>
      </c>
      <c r="C595" s="2">
        <v>198</v>
      </c>
      <c r="D595" s="2">
        <v>23</v>
      </c>
      <c r="E595" s="2">
        <v>86</v>
      </c>
      <c r="F595" s="2">
        <v>0</v>
      </c>
      <c r="G595" s="2">
        <v>18</v>
      </c>
      <c r="H595" s="2">
        <v>86</v>
      </c>
      <c r="I595" s="2">
        <v>239</v>
      </c>
      <c r="J595" s="2">
        <v>3</v>
      </c>
      <c r="K595" s="2">
        <v>2</v>
      </c>
      <c r="L595" s="2">
        <v>0</v>
      </c>
      <c r="M595" s="2">
        <v>4</v>
      </c>
      <c r="N595" s="2">
        <v>5</v>
      </c>
      <c r="O595">
        <f>VLOOKUP(A595,'Important Data'!A:I,6, FALSE)</f>
        <v>0</v>
      </c>
    </row>
    <row r="596" spans="1:15">
      <c r="A596" s="2">
        <v>1425</v>
      </c>
      <c r="B596" s="2">
        <v>72</v>
      </c>
      <c r="C596" s="2">
        <v>214</v>
      </c>
      <c r="D596" s="2">
        <v>78</v>
      </c>
      <c r="E596" s="2">
        <v>86</v>
      </c>
      <c r="F596" s="2">
        <v>44</v>
      </c>
      <c r="G596" s="2">
        <v>0</v>
      </c>
      <c r="H596" s="2">
        <v>11</v>
      </c>
      <c r="I596" s="2">
        <v>411</v>
      </c>
      <c r="J596" s="2">
        <v>2</v>
      </c>
      <c r="K596" s="2">
        <v>2</v>
      </c>
      <c r="L596" s="2">
        <v>1</v>
      </c>
      <c r="M596" s="2">
        <v>5</v>
      </c>
      <c r="N596" s="2">
        <v>4</v>
      </c>
      <c r="O596">
        <f>VLOOKUP(A596,'Important Data'!A:I,6, FALSE)</f>
        <v>0</v>
      </c>
    </row>
    <row r="597" spans="1:15">
      <c r="A597" s="2">
        <v>1043</v>
      </c>
      <c r="B597" s="2">
        <v>72</v>
      </c>
      <c r="C597" s="2">
        <v>277</v>
      </c>
      <c r="D597" s="2">
        <v>369</v>
      </c>
      <c r="E597" s="2">
        <v>599</v>
      </c>
      <c r="F597" s="2">
        <v>511</v>
      </c>
      <c r="G597" s="2">
        <v>68</v>
      </c>
      <c r="H597" s="2">
        <v>392</v>
      </c>
      <c r="I597" s="2">
        <v>1432</v>
      </c>
      <c r="J597" s="2">
        <v>1</v>
      </c>
      <c r="K597" s="2">
        <v>2</v>
      </c>
      <c r="L597" s="2">
        <v>4</v>
      </c>
      <c r="M597" s="2">
        <v>9</v>
      </c>
      <c r="N597" s="2">
        <v>1</v>
      </c>
      <c r="O597">
        <f>VLOOKUP(A597,'Important Data'!A:I,6, FALSE)</f>
        <v>0</v>
      </c>
    </row>
    <row r="598" spans="1:15">
      <c r="A598" s="2">
        <v>2756</v>
      </c>
      <c r="B598" s="2">
        <v>72</v>
      </c>
      <c r="C598" s="2">
        <v>312</v>
      </c>
      <c r="D598" s="2">
        <v>3</v>
      </c>
      <c r="E598" s="2">
        <v>70</v>
      </c>
      <c r="F598" s="2">
        <v>0</v>
      </c>
      <c r="G598" s="2">
        <v>13</v>
      </c>
      <c r="H598" s="2">
        <v>84</v>
      </c>
      <c r="I598" s="2">
        <v>315</v>
      </c>
      <c r="J598" s="2">
        <v>3</v>
      </c>
      <c r="K598" s="2">
        <v>2</v>
      </c>
      <c r="L598" s="2">
        <v>1</v>
      </c>
      <c r="M598" s="2">
        <v>4</v>
      </c>
      <c r="N598" s="2">
        <v>5</v>
      </c>
      <c r="O598">
        <f>VLOOKUP(A598,'Important Data'!A:I,6, FALSE)</f>
        <v>0</v>
      </c>
    </row>
    <row r="599" spans="1:15">
      <c r="A599" s="2">
        <v>1998</v>
      </c>
      <c r="B599" s="2">
        <v>72</v>
      </c>
      <c r="C599" s="2">
        <v>361</v>
      </c>
      <c r="D599" s="2">
        <v>11</v>
      </c>
      <c r="E599" s="2">
        <v>208</v>
      </c>
      <c r="F599" s="2">
        <v>43</v>
      </c>
      <c r="G599" s="2">
        <v>17</v>
      </c>
      <c r="H599" s="2">
        <v>31</v>
      </c>
      <c r="I599" s="2">
        <v>609</v>
      </c>
      <c r="J599" s="2">
        <v>1</v>
      </c>
      <c r="K599" s="2">
        <v>2</v>
      </c>
      <c r="L599" s="2">
        <v>1</v>
      </c>
      <c r="M599" s="2">
        <v>7</v>
      </c>
      <c r="N599" s="2">
        <v>2</v>
      </c>
      <c r="O599">
        <f>VLOOKUP(A599,'Important Data'!A:I,6, FALSE)</f>
        <v>0</v>
      </c>
    </row>
    <row r="600" spans="1:15">
      <c r="A600" s="2">
        <v>1511</v>
      </c>
      <c r="B600" s="2">
        <v>72</v>
      </c>
      <c r="C600" s="2">
        <v>421</v>
      </c>
      <c r="D600" s="2">
        <v>45</v>
      </c>
      <c r="E600" s="2">
        <v>457</v>
      </c>
      <c r="F600" s="2">
        <v>200</v>
      </c>
      <c r="G600" s="2">
        <v>93</v>
      </c>
      <c r="H600" s="2">
        <v>105</v>
      </c>
      <c r="I600" s="2">
        <v>1111</v>
      </c>
      <c r="J600" s="2">
        <v>1</v>
      </c>
      <c r="K600" s="2">
        <v>4</v>
      </c>
      <c r="L600" s="2">
        <v>4</v>
      </c>
      <c r="M600" s="2">
        <v>6</v>
      </c>
      <c r="N600" s="2">
        <v>3</v>
      </c>
      <c r="O600">
        <f>VLOOKUP(A600,'Important Data'!A:I,6, FALSE)</f>
        <v>0</v>
      </c>
    </row>
    <row r="601" spans="1:15">
      <c r="A601" s="2">
        <v>2236</v>
      </c>
      <c r="B601" s="2">
        <v>72</v>
      </c>
      <c r="C601" s="2">
        <v>824</v>
      </c>
      <c r="D601" s="2">
        <v>0</v>
      </c>
      <c r="E601" s="2">
        <v>245</v>
      </c>
      <c r="F601" s="2">
        <v>11</v>
      </c>
      <c r="G601" s="2">
        <v>31</v>
      </c>
      <c r="H601" s="2">
        <v>65</v>
      </c>
      <c r="I601" s="2">
        <v>1046</v>
      </c>
      <c r="J601" s="2">
        <v>4</v>
      </c>
      <c r="K601" s="2">
        <v>7</v>
      </c>
      <c r="L601" s="2">
        <v>2</v>
      </c>
      <c r="M601" s="2">
        <v>5</v>
      </c>
      <c r="N601" s="2">
        <v>7</v>
      </c>
      <c r="O601">
        <f>VLOOKUP(A601,'Important Data'!A:I,6, FALSE)</f>
        <v>0</v>
      </c>
    </row>
    <row r="602" spans="1:15">
      <c r="A602" s="2">
        <v>1619</v>
      </c>
      <c r="B602" s="2">
        <v>72</v>
      </c>
      <c r="C602" s="2">
        <v>845</v>
      </c>
      <c r="D602" s="2">
        <v>44</v>
      </c>
      <c r="E602" s="2">
        <v>1556</v>
      </c>
      <c r="F602" s="2">
        <v>83</v>
      </c>
      <c r="G602" s="2">
        <v>118</v>
      </c>
      <c r="H602" s="2">
        <v>356</v>
      </c>
      <c r="I602" s="2">
        <v>2289</v>
      </c>
      <c r="J602" s="2">
        <v>1</v>
      </c>
      <c r="K602" s="2">
        <v>9</v>
      </c>
      <c r="L602" s="2">
        <v>11</v>
      </c>
      <c r="M602" s="2">
        <v>11</v>
      </c>
      <c r="N602" s="2">
        <v>5</v>
      </c>
      <c r="O602">
        <f>VLOOKUP(A602,'Important Data'!A:I,6, FALSE)</f>
        <v>0</v>
      </c>
    </row>
    <row r="603" spans="1:15">
      <c r="A603" s="2">
        <v>1795</v>
      </c>
      <c r="B603" s="2">
        <v>72</v>
      </c>
      <c r="C603" s="2">
        <v>857</v>
      </c>
      <c r="D603" s="2">
        <v>153</v>
      </c>
      <c r="E603" s="2">
        <v>1561</v>
      </c>
      <c r="F603" s="2">
        <v>159</v>
      </c>
      <c r="G603" s="2">
        <v>336</v>
      </c>
      <c r="H603" s="2">
        <v>63</v>
      </c>
      <c r="I603" s="2">
        <v>3002</v>
      </c>
      <c r="J603" s="2">
        <v>0</v>
      </c>
      <c r="K603" s="2">
        <v>5</v>
      </c>
      <c r="L603" s="2">
        <v>5</v>
      </c>
      <c r="M603" s="2">
        <v>12</v>
      </c>
      <c r="N603" s="2">
        <v>1</v>
      </c>
      <c r="O603">
        <f>VLOOKUP(A603,'Important Data'!A:I,6, FALSE)</f>
        <v>0</v>
      </c>
    </row>
    <row r="604" spans="1:15">
      <c r="A604" s="2">
        <v>1120</v>
      </c>
      <c r="B604" s="2">
        <v>72</v>
      </c>
      <c r="C604" s="2">
        <v>1128</v>
      </c>
      <c r="D604" s="2">
        <v>44</v>
      </c>
      <c r="E604" s="2">
        <v>252</v>
      </c>
      <c r="F604" s="2">
        <v>37</v>
      </c>
      <c r="G604" s="2">
        <v>28</v>
      </c>
      <c r="H604" s="2">
        <v>28</v>
      </c>
      <c r="I604" s="2">
        <v>1460</v>
      </c>
      <c r="J604" s="2">
        <v>4</v>
      </c>
      <c r="K604" s="2">
        <v>6</v>
      </c>
      <c r="L604" s="2">
        <v>3</v>
      </c>
      <c r="M604" s="2">
        <v>10</v>
      </c>
      <c r="N604" s="2">
        <v>4</v>
      </c>
      <c r="O604">
        <f>VLOOKUP(A604,'Important Data'!A:I,6, FALSE)</f>
        <v>0</v>
      </c>
    </row>
    <row r="605" spans="1:15">
      <c r="A605" s="2">
        <v>1794</v>
      </c>
      <c r="B605" s="2">
        <v>72</v>
      </c>
      <c r="C605" s="2">
        <v>1138</v>
      </c>
      <c r="D605" s="2">
        <v>0</v>
      </c>
      <c r="E605" s="2">
        <v>692</v>
      </c>
      <c r="F605" s="2">
        <v>261</v>
      </c>
      <c r="G605" s="2">
        <v>200</v>
      </c>
      <c r="H605" s="2">
        <v>200</v>
      </c>
      <c r="I605" s="2">
        <v>2091</v>
      </c>
      <c r="J605" s="2">
        <v>6</v>
      </c>
      <c r="K605" s="2">
        <v>5</v>
      </c>
      <c r="L605" s="2">
        <v>7</v>
      </c>
      <c r="M605" s="2">
        <v>9</v>
      </c>
      <c r="N605" s="2">
        <v>4</v>
      </c>
      <c r="O605">
        <f>VLOOKUP(A605,'Important Data'!A:I,6, FALSE)</f>
        <v>0</v>
      </c>
    </row>
    <row r="606" spans="1:15">
      <c r="A606" s="2">
        <v>2672</v>
      </c>
      <c r="B606" s="2">
        <v>72</v>
      </c>
      <c r="C606" s="2">
        <v>1146</v>
      </c>
      <c r="D606" s="2">
        <v>45</v>
      </c>
      <c r="E606" s="2">
        <v>274</v>
      </c>
      <c r="F606" s="2">
        <v>56</v>
      </c>
      <c r="G606" s="2">
        <v>43</v>
      </c>
      <c r="H606" s="2">
        <v>43</v>
      </c>
      <c r="I606" s="2">
        <v>1521</v>
      </c>
      <c r="J606" s="2">
        <v>0</v>
      </c>
      <c r="K606" s="2">
        <v>4</v>
      </c>
      <c r="L606" s="2">
        <v>2</v>
      </c>
      <c r="M606" s="2">
        <v>5</v>
      </c>
      <c r="N606" s="2">
        <v>1</v>
      </c>
      <c r="O606">
        <f>VLOOKUP(A606,'Important Data'!A:I,6, FALSE)</f>
        <v>0</v>
      </c>
    </row>
    <row r="607" spans="1:15">
      <c r="A607" s="2">
        <v>2740</v>
      </c>
      <c r="B607" s="2">
        <v>72</v>
      </c>
      <c r="C607" s="2">
        <v>1158</v>
      </c>
      <c r="D607" s="2">
        <v>177</v>
      </c>
      <c r="E607" s="2">
        <v>622</v>
      </c>
      <c r="F607" s="2">
        <v>232</v>
      </c>
      <c r="G607" s="2">
        <v>87</v>
      </c>
      <c r="H607" s="2">
        <v>154</v>
      </c>
      <c r="I607" s="2">
        <v>2121</v>
      </c>
      <c r="J607" s="2">
        <v>3</v>
      </c>
      <c r="K607" s="2">
        <v>9</v>
      </c>
      <c r="L607" s="2">
        <v>2</v>
      </c>
      <c r="M607" s="2">
        <v>12</v>
      </c>
      <c r="N607" s="2">
        <v>6</v>
      </c>
      <c r="O607">
        <f>VLOOKUP(A607,'Important Data'!A:I,6, FALSE)</f>
        <v>0</v>
      </c>
    </row>
    <row r="608" spans="1:15">
      <c r="A608" s="2">
        <v>2787</v>
      </c>
      <c r="B608" s="2">
        <v>72</v>
      </c>
      <c r="C608" s="2">
        <v>1289</v>
      </c>
      <c r="D608" s="2">
        <v>18</v>
      </c>
      <c r="E608" s="2">
        <v>523</v>
      </c>
      <c r="F608" s="2">
        <v>52</v>
      </c>
      <c r="G608" s="2">
        <v>140</v>
      </c>
      <c r="H608" s="2">
        <v>38</v>
      </c>
      <c r="I608" s="2">
        <v>1984</v>
      </c>
      <c r="J608" s="2">
        <v>1</v>
      </c>
      <c r="K608" s="2">
        <v>4</v>
      </c>
      <c r="L608" s="2">
        <v>3</v>
      </c>
      <c r="M608" s="2">
        <v>6</v>
      </c>
      <c r="N608" s="2">
        <v>1</v>
      </c>
      <c r="O608">
        <f>VLOOKUP(A608,'Important Data'!A:I,6, FALSE)</f>
        <v>0</v>
      </c>
    </row>
    <row r="609" spans="1:15">
      <c r="A609" s="2">
        <v>2179</v>
      </c>
      <c r="B609" s="2">
        <v>72</v>
      </c>
      <c r="C609" s="2">
        <v>1305</v>
      </c>
      <c r="D609" s="2">
        <v>18</v>
      </c>
      <c r="E609" s="2">
        <v>591</v>
      </c>
      <c r="F609" s="2">
        <v>78</v>
      </c>
      <c r="G609" s="2">
        <v>80</v>
      </c>
      <c r="H609" s="2">
        <v>182</v>
      </c>
      <c r="I609" s="2">
        <v>1889</v>
      </c>
      <c r="J609" s="2">
        <v>1</v>
      </c>
      <c r="K609" s="2">
        <v>3</v>
      </c>
      <c r="L609" s="2">
        <v>5</v>
      </c>
      <c r="M609" s="2">
        <v>5</v>
      </c>
      <c r="N609" s="2">
        <v>1</v>
      </c>
      <c r="O609">
        <f>VLOOKUP(A609,'Important Data'!A:I,6, FALSE)</f>
        <v>0</v>
      </c>
    </row>
    <row r="610" spans="1:15">
      <c r="A610" s="2">
        <v>1088</v>
      </c>
      <c r="B610" s="2">
        <v>72</v>
      </c>
      <c r="C610" s="2">
        <v>1559</v>
      </c>
      <c r="D610" s="2">
        <v>0</v>
      </c>
      <c r="E610" s="2">
        <v>80</v>
      </c>
      <c r="F610" s="2">
        <v>0</v>
      </c>
      <c r="G610" s="2">
        <v>0</v>
      </c>
      <c r="H610" s="2">
        <v>232</v>
      </c>
      <c r="I610" s="2">
        <v>1408</v>
      </c>
      <c r="J610" s="2">
        <v>5</v>
      </c>
      <c r="K610" s="2">
        <v>7</v>
      </c>
      <c r="L610" s="2">
        <v>4</v>
      </c>
      <c r="M610" s="2">
        <v>6</v>
      </c>
      <c r="N610" s="2">
        <v>6</v>
      </c>
      <c r="O610">
        <f>VLOOKUP(A610,'Important Data'!A:I,6, FALSE)</f>
        <v>0</v>
      </c>
    </row>
    <row r="611" spans="1:15">
      <c r="A611" s="2">
        <v>2763</v>
      </c>
      <c r="B611" s="2">
        <v>72</v>
      </c>
      <c r="C611" s="2">
        <v>1586</v>
      </c>
      <c r="D611" s="2">
        <v>56</v>
      </c>
      <c r="E611" s="2">
        <v>338</v>
      </c>
      <c r="F611" s="2">
        <v>590</v>
      </c>
      <c r="G611" s="2">
        <v>397</v>
      </c>
      <c r="H611" s="2">
        <v>338</v>
      </c>
      <c r="I611" s="2">
        <v>2628</v>
      </c>
      <c r="J611" s="2">
        <v>13</v>
      </c>
      <c r="K611" s="2">
        <v>2</v>
      </c>
      <c r="L611" s="2">
        <v>2</v>
      </c>
      <c r="M611" s="2">
        <v>12</v>
      </c>
      <c r="N611" s="2">
        <v>8</v>
      </c>
      <c r="O611">
        <f>VLOOKUP(A611,'Important Data'!A:I,6, FALSE)</f>
        <v>0</v>
      </c>
    </row>
    <row r="612" spans="1:15">
      <c r="A612" s="2">
        <v>1216</v>
      </c>
      <c r="B612" s="2">
        <v>72</v>
      </c>
      <c r="C612" s="2">
        <v>1783</v>
      </c>
      <c r="D612" s="2">
        <v>194</v>
      </c>
      <c r="E612" s="2">
        <v>1666</v>
      </c>
      <c r="F612" s="2">
        <v>151</v>
      </c>
      <c r="G612" s="2">
        <v>115</v>
      </c>
      <c r="H612" s="2">
        <v>38</v>
      </c>
      <c r="I612" s="2">
        <v>3870</v>
      </c>
      <c r="J612" s="2">
        <v>1</v>
      </c>
      <c r="K612" s="2">
        <v>3</v>
      </c>
      <c r="L612" s="2">
        <v>5</v>
      </c>
      <c r="M612" s="2">
        <v>8</v>
      </c>
      <c r="N612" s="2">
        <v>2</v>
      </c>
      <c r="O612">
        <f>VLOOKUP(A612,'Important Data'!A:I,6, FALSE)</f>
        <v>0</v>
      </c>
    </row>
    <row r="613" spans="1:15">
      <c r="A613" s="2">
        <v>2354</v>
      </c>
      <c r="B613" s="2">
        <v>72</v>
      </c>
      <c r="C613" s="2">
        <v>1914</v>
      </c>
      <c r="D613" s="2">
        <v>22</v>
      </c>
      <c r="E613" s="2">
        <v>464</v>
      </c>
      <c r="F613" s="2">
        <v>31</v>
      </c>
      <c r="G613" s="2">
        <v>22</v>
      </c>
      <c r="H613" s="2">
        <v>244</v>
      </c>
      <c r="I613" s="2">
        <v>2209</v>
      </c>
      <c r="J613" s="2">
        <v>5</v>
      </c>
      <c r="K613" s="2">
        <v>8</v>
      </c>
      <c r="L613" s="2">
        <v>4</v>
      </c>
      <c r="M613" s="2">
        <v>11</v>
      </c>
      <c r="N613" s="2">
        <v>6</v>
      </c>
      <c r="O613">
        <f>VLOOKUP(A613,'Important Data'!A:I,6, FALSE)</f>
        <v>0</v>
      </c>
    </row>
    <row r="614" spans="1:15">
      <c r="A614" s="2">
        <v>2807</v>
      </c>
      <c r="B614" s="2">
        <v>72</v>
      </c>
      <c r="C614" s="2">
        <v>1940</v>
      </c>
      <c r="D614" s="2">
        <v>48</v>
      </c>
      <c r="E614" s="2">
        <v>402</v>
      </c>
      <c r="F614" s="2">
        <v>65</v>
      </c>
      <c r="G614" s="2">
        <v>74</v>
      </c>
      <c r="H614" s="2">
        <v>99</v>
      </c>
      <c r="I614" s="2">
        <v>2430</v>
      </c>
      <c r="J614" s="2">
        <v>8</v>
      </c>
      <c r="K614" s="2">
        <v>6</v>
      </c>
      <c r="L614" s="2">
        <v>4</v>
      </c>
      <c r="M614" s="2">
        <v>13</v>
      </c>
      <c r="N614" s="2">
        <v>6</v>
      </c>
      <c r="O614">
        <f>VLOOKUP(A614,'Important Data'!A:I,6, FALSE)</f>
        <v>0</v>
      </c>
    </row>
    <row r="615" spans="1:15">
      <c r="A615" s="2">
        <v>1476</v>
      </c>
      <c r="B615" s="2">
        <v>72</v>
      </c>
      <c r="C615" s="2">
        <v>2276</v>
      </c>
      <c r="D615" s="2">
        <v>46</v>
      </c>
      <c r="E615" s="2">
        <v>901</v>
      </c>
      <c r="F615" s="2">
        <v>556</v>
      </c>
      <c r="G615" s="2">
        <v>116</v>
      </c>
      <c r="H615" s="2">
        <v>93</v>
      </c>
      <c r="I615" s="2">
        <v>3802</v>
      </c>
      <c r="J615" s="2">
        <v>1</v>
      </c>
      <c r="K615" s="2">
        <v>3</v>
      </c>
      <c r="L615" s="2">
        <v>5</v>
      </c>
      <c r="M615" s="2">
        <v>13</v>
      </c>
      <c r="N615" s="2">
        <v>6</v>
      </c>
      <c r="O615">
        <f>VLOOKUP(A615,'Important Data'!A:I,6, FALSE)</f>
        <v>0</v>
      </c>
    </row>
    <row r="616" spans="1:15">
      <c r="A616" s="2">
        <v>1382</v>
      </c>
      <c r="B616" s="2">
        <v>71</v>
      </c>
      <c r="C616" s="2">
        <v>11</v>
      </c>
      <c r="D616" s="2">
        <v>0</v>
      </c>
      <c r="E616" s="2">
        <v>32</v>
      </c>
      <c r="F616" s="2">
        <v>42</v>
      </c>
      <c r="G616" s="2">
        <v>32</v>
      </c>
      <c r="H616" s="2">
        <v>26</v>
      </c>
      <c r="I616" s="2">
        <v>90</v>
      </c>
      <c r="J616" s="2">
        <v>1</v>
      </c>
      <c r="K616" s="2">
        <v>1</v>
      </c>
      <c r="L616" s="2">
        <v>0</v>
      </c>
      <c r="M616" s="2">
        <v>3</v>
      </c>
      <c r="N616" s="2">
        <v>7</v>
      </c>
      <c r="O616">
        <f>VLOOKUP(A616,'Important Data'!A:I,6, FALSE)</f>
        <v>0</v>
      </c>
    </row>
    <row r="617" spans="1:15">
      <c r="A617" s="2">
        <v>1850</v>
      </c>
      <c r="B617" s="2">
        <v>71</v>
      </c>
      <c r="C617" s="2">
        <v>17</v>
      </c>
      <c r="D617" s="2">
        <v>51</v>
      </c>
      <c r="E617" s="2">
        <v>64</v>
      </c>
      <c r="F617" s="2">
        <v>81</v>
      </c>
      <c r="G617" s="2">
        <v>30</v>
      </c>
      <c r="H617" s="2">
        <v>51</v>
      </c>
      <c r="I617" s="2">
        <v>192</v>
      </c>
      <c r="J617" s="2">
        <v>2</v>
      </c>
      <c r="K617" s="2">
        <v>2</v>
      </c>
      <c r="L617" s="2">
        <v>0</v>
      </c>
      <c r="M617" s="2">
        <v>3</v>
      </c>
      <c r="N617" s="2">
        <v>7</v>
      </c>
      <c r="O617">
        <f>VLOOKUP(A617,'Important Data'!A:I,6, FALSE)</f>
        <v>0</v>
      </c>
    </row>
    <row r="618" spans="1:15">
      <c r="A618" s="2">
        <v>3168</v>
      </c>
      <c r="B618" s="2">
        <v>71</v>
      </c>
      <c r="C618" s="2">
        <v>36</v>
      </c>
      <c r="D618" s="2">
        <v>79</v>
      </c>
      <c r="E618" s="2">
        <v>115</v>
      </c>
      <c r="F618" s="2">
        <v>151</v>
      </c>
      <c r="G618" s="2">
        <v>57</v>
      </c>
      <c r="H618" s="2">
        <v>323</v>
      </c>
      <c r="I618" s="2">
        <v>115</v>
      </c>
      <c r="J618" s="2">
        <v>2</v>
      </c>
      <c r="K618" s="2">
        <v>2</v>
      </c>
      <c r="L618" s="2">
        <v>2</v>
      </c>
      <c r="M618" s="2">
        <v>2</v>
      </c>
      <c r="N618" s="2">
        <v>8</v>
      </c>
      <c r="O618">
        <f>VLOOKUP(A618,'Important Data'!A:I,6, FALSE)</f>
        <v>0</v>
      </c>
    </row>
    <row r="619" spans="1:15">
      <c r="A619" s="2">
        <v>1383</v>
      </c>
      <c r="B619" s="2">
        <v>71</v>
      </c>
      <c r="C619" s="2">
        <v>47</v>
      </c>
      <c r="D619" s="2">
        <v>32</v>
      </c>
      <c r="E619" s="2">
        <v>71</v>
      </c>
      <c r="F619" s="2">
        <v>47</v>
      </c>
      <c r="G619" s="2">
        <v>284</v>
      </c>
      <c r="H619" s="2">
        <v>276</v>
      </c>
      <c r="I619" s="2">
        <v>205</v>
      </c>
      <c r="J619" s="2">
        <v>4</v>
      </c>
      <c r="K619" s="2">
        <v>2</v>
      </c>
      <c r="L619" s="2">
        <v>2</v>
      </c>
      <c r="M619" s="2">
        <v>3</v>
      </c>
      <c r="N619" s="2">
        <v>7</v>
      </c>
      <c r="O619">
        <f>VLOOKUP(A619,'Important Data'!A:I,6, FALSE)</f>
        <v>0</v>
      </c>
    </row>
    <row r="620" spans="1:15">
      <c r="A620" s="2">
        <v>1724</v>
      </c>
      <c r="B620" s="2">
        <v>71</v>
      </c>
      <c r="C620" s="2">
        <v>47</v>
      </c>
      <c r="D620" s="2">
        <v>39</v>
      </c>
      <c r="E620" s="2">
        <v>86</v>
      </c>
      <c r="F620" s="2">
        <v>47</v>
      </c>
      <c r="G620" s="2">
        <v>29</v>
      </c>
      <c r="H620" s="2">
        <v>143</v>
      </c>
      <c r="I620" s="2">
        <v>104</v>
      </c>
      <c r="J620" s="2">
        <v>2</v>
      </c>
      <c r="K620" s="2">
        <v>3</v>
      </c>
      <c r="L620" s="2">
        <v>0</v>
      </c>
      <c r="M620" s="2">
        <v>4</v>
      </c>
      <c r="N620" s="2">
        <v>6</v>
      </c>
      <c r="O620">
        <f>VLOOKUP(A620,'Important Data'!A:I,6, FALSE)</f>
        <v>0</v>
      </c>
    </row>
    <row r="621" spans="1:15">
      <c r="A621" s="2">
        <v>2849</v>
      </c>
      <c r="B621" s="2">
        <v>71</v>
      </c>
      <c r="C621" s="2">
        <v>54</v>
      </c>
      <c r="D621" s="2">
        <v>30</v>
      </c>
      <c r="E621" s="2">
        <v>9</v>
      </c>
      <c r="F621" s="2">
        <v>9</v>
      </c>
      <c r="G621" s="2">
        <v>15</v>
      </c>
      <c r="H621" s="2">
        <v>0</v>
      </c>
      <c r="I621" s="2">
        <v>118</v>
      </c>
      <c r="J621" s="2">
        <v>1</v>
      </c>
      <c r="K621" s="2">
        <v>1</v>
      </c>
      <c r="L621" s="2">
        <v>0</v>
      </c>
      <c r="M621" s="2">
        <v>3</v>
      </c>
      <c r="N621" s="2">
        <v>2</v>
      </c>
      <c r="O621">
        <f>VLOOKUP(A621,'Important Data'!A:I,6, FALSE)</f>
        <v>0</v>
      </c>
    </row>
    <row r="622" spans="1:15">
      <c r="A622" s="2">
        <v>1782</v>
      </c>
      <c r="B622" s="2">
        <v>71</v>
      </c>
      <c r="C622" s="2">
        <v>59</v>
      </c>
      <c r="D622" s="2">
        <v>3</v>
      </c>
      <c r="E622" s="2">
        <v>31</v>
      </c>
      <c r="F622" s="2">
        <v>6</v>
      </c>
      <c r="G622" s="2">
        <v>3</v>
      </c>
      <c r="H622" s="2">
        <v>25</v>
      </c>
      <c r="I622" s="2">
        <v>78</v>
      </c>
      <c r="J622" s="2">
        <v>1</v>
      </c>
      <c r="K622" s="2">
        <v>1</v>
      </c>
      <c r="L622" s="2">
        <v>0</v>
      </c>
      <c r="M622" s="2">
        <v>3</v>
      </c>
      <c r="N622" s="2">
        <v>5</v>
      </c>
      <c r="O622">
        <f>VLOOKUP(A622,'Important Data'!A:I,6, FALSE)</f>
        <v>0</v>
      </c>
    </row>
    <row r="623" spans="1:15">
      <c r="A623" s="2">
        <v>2845</v>
      </c>
      <c r="B623" s="2">
        <v>71</v>
      </c>
      <c r="C623" s="2">
        <v>62</v>
      </c>
      <c r="D623" s="2">
        <v>10</v>
      </c>
      <c r="E623" s="2">
        <v>71</v>
      </c>
      <c r="F623" s="2">
        <v>10</v>
      </c>
      <c r="G623" s="2">
        <v>10</v>
      </c>
      <c r="H623" s="2">
        <v>38</v>
      </c>
      <c r="I623" s="2">
        <v>124</v>
      </c>
      <c r="J623" s="2">
        <v>2</v>
      </c>
      <c r="K623" s="2">
        <v>2</v>
      </c>
      <c r="L623" s="2">
        <v>0</v>
      </c>
      <c r="M623" s="2">
        <v>3</v>
      </c>
      <c r="N623" s="2">
        <v>6</v>
      </c>
      <c r="O623">
        <f>VLOOKUP(A623,'Important Data'!A:I,6, FALSE)</f>
        <v>0</v>
      </c>
    </row>
    <row r="624" spans="1:15">
      <c r="A624" s="2">
        <v>1841</v>
      </c>
      <c r="B624" s="2">
        <v>71</v>
      </c>
      <c r="C624" s="2">
        <v>69</v>
      </c>
      <c r="D624" s="2">
        <v>11</v>
      </c>
      <c r="E624" s="2">
        <v>95</v>
      </c>
      <c r="F624" s="2">
        <v>32</v>
      </c>
      <c r="G624" s="2">
        <v>5</v>
      </c>
      <c r="H624" s="2">
        <v>0</v>
      </c>
      <c r="I624" s="2">
        <v>212</v>
      </c>
      <c r="J624" s="2">
        <v>2</v>
      </c>
      <c r="K624" s="2">
        <v>2</v>
      </c>
      <c r="L624" s="2">
        <v>0</v>
      </c>
      <c r="M624" s="2">
        <v>3</v>
      </c>
      <c r="N624" s="2">
        <v>8</v>
      </c>
      <c r="O624">
        <f>VLOOKUP(A624,'Important Data'!A:I,6, FALSE)</f>
        <v>0</v>
      </c>
    </row>
    <row r="625" spans="1:15">
      <c r="A625" s="2">
        <v>2642</v>
      </c>
      <c r="B625" s="2">
        <v>71</v>
      </c>
      <c r="C625" s="2">
        <v>78</v>
      </c>
      <c r="D625" s="2">
        <v>19</v>
      </c>
      <c r="E625" s="2">
        <v>11</v>
      </c>
      <c r="F625" s="2">
        <v>37</v>
      </c>
      <c r="G625" s="2">
        <v>4</v>
      </c>
      <c r="H625" s="2">
        <v>26</v>
      </c>
      <c r="I625" s="2">
        <v>123</v>
      </c>
      <c r="J625" s="2">
        <v>3</v>
      </c>
      <c r="K625" s="2">
        <v>1</v>
      </c>
      <c r="L625" s="2">
        <v>1</v>
      </c>
      <c r="M625" s="2">
        <v>4</v>
      </c>
      <c r="N625" s="2">
        <v>2</v>
      </c>
      <c r="O625">
        <f>VLOOKUP(A625,'Important Data'!A:I,6, FALSE)</f>
        <v>0</v>
      </c>
    </row>
    <row r="626" spans="1:15">
      <c r="A626" s="2">
        <v>1636</v>
      </c>
      <c r="B626" s="2">
        <v>71</v>
      </c>
      <c r="C626" s="2">
        <v>89</v>
      </c>
      <c r="D626" s="2">
        <v>6</v>
      </c>
      <c r="E626" s="2">
        <v>74</v>
      </c>
      <c r="F626" s="2">
        <v>0</v>
      </c>
      <c r="G626" s="2">
        <v>3</v>
      </c>
      <c r="H626" s="2">
        <v>27</v>
      </c>
      <c r="I626" s="2">
        <v>146</v>
      </c>
      <c r="J626" s="2">
        <v>1</v>
      </c>
      <c r="K626" s="2">
        <v>1</v>
      </c>
      <c r="L626" s="2">
        <v>1</v>
      </c>
      <c r="M626" s="2">
        <v>4</v>
      </c>
      <c r="N626" s="2">
        <v>2</v>
      </c>
      <c r="O626">
        <f>VLOOKUP(A626,'Important Data'!A:I,6, FALSE)</f>
        <v>0</v>
      </c>
    </row>
    <row r="627" spans="1:15">
      <c r="A627" s="2">
        <v>2581</v>
      </c>
      <c r="B627" s="2">
        <v>71</v>
      </c>
      <c r="C627" s="2">
        <v>100</v>
      </c>
      <c r="D627" s="2">
        <v>0</v>
      </c>
      <c r="E627" s="2">
        <v>11</v>
      </c>
      <c r="F627" s="2">
        <v>0</v>
      </c>
      <c r="G627" s="2">
        <v>0</v>
      </c>
      <c r="H627" s="2">
        <v>0</v>
      </c>
      <c r="I627" s="2">
        <v>111</v>
      </c>
      <c r="J627" s="2">
        <v>1</v>
      </c>
      <c r="K627" s="2">
        <v>2</v>
      </c>
      <c r="L627" s="2">
        <v>0</v>
      </c>
      <c r="M627" s="2">
        <v>2</v>
      </c>
      <c r="N627" s="2">
        <v>8</v>
      </c>
      <c r="O627">
        <f>VLOOKUP(A627,'Important Data'!A:I,6, FALSE)</f>
        <v>0</v>
      </c>
    </row>
    <row r="628" spans="1:15">
      <c r="A628" s="2">
        <v>1492</v>
      </c>
      <c r="B628" s="2">
        <v>71</v>
      </c>
      <c r="C628" s="2">
        <v>131</v>
      </c>
      <c r="D628" s="2">
        <v>15</v>
      </c>
      <c r="E628" s="2">
        <v>255</v>
      </c>
      <c r="F628" s="2">
        <v>12</v>
      </c>
      <c r="G628" s="2">
        <v>39</v>
      </c>
      <c r="H628" s="2">
        <v>77</v>
      </c>
      <c r="I628" s="2">
        <v>375</v>
      </c>
      <c r="J628" s="2">
        <v>1</v>
      </c>
      <c r="K628" s="2">
        <v>2</v>
      </c>
      <c r="L628" s="2">
        <v>1</v>
      </c>
      <c r="M628" s="2">
        <v>4</v>
      </c>
      <c r="N628" s="2">
        <v>7</v>
      </c>
      <c r="O628">
        <f>VLOOKUP(A628,'Important Data'!A:I,6, FALSE)</f>
        <v>0</v>
      </c>
    </row>
    <row r="629" spans="1:15">
      <c r="A629" s="2">
        <v>2554</v>
      </c>
      <c r="B629" s="2">
        <v>71</v>
      </c>
      <c r="C629" s="2">
        <v>131</v>
      </c>
      <c r="D629" s="2">
        <v>15</v>
      </c>
      <c r="E629" s="2">
        <v>255</v>
      </c>
      <c r="F629" s="2">
        <v>12</v>
      </c>
      <c r="G629" s="2">
        <v>39</v>
      </c>
      <c r="H629" s="2">
        <v>77</v>
      </c>
      <c r="I629" s="2">
        <v>375</v>
      </c>
      <c r="J629" s="2">
        <v>1</v>
      </c>
      <c r="K629" s="2">
        <v>2</v>
      </c>
      <c r="L629" s="2">
        <v>1</v>
      </c>
      <c r="M629" s="2">
        <v>4</v>
      </c>
      <c r="N629" s="2">
        <v>7</v>
      </c>
      <c r="O629">
        <f>VLOOKUP(A629,'Important Data'!A:I,6, FALSE)</f>
        <v>0</v>
      </c>
    </row>
    <row r="630" spans="1:15">
      <c r="A630" s="2">
        <v>2882</v>
      </c>
      <c r="B630" s="2">
        <v>71</v>
      </c>
      <c r="C630" s="2">
        <v>180</v>
      </c>
      <c r="D630" s="2">
        <v>0</v>
      </c>
      <c r="E630" s="2">
        <v>64</v>
      </c>
      <c r="F630" s="2">
        <v>8</v>
      </c>
      <c r="G630" s="2">
        <v>4</v>
      </c>
      <c r="H630" s="2">
        <v>24</v>
      </c>
      <c r="I630" s="2">
        <v>233</v>
      </c>
      <c r="J630" s="2">
        <v>1</v>
      </c>
      <c r="K630" s="2">
        <v>3</v>
      </c>
      <c r="L630" s="2">
        <v>0</v>
      </c>
      <c r="M630" s="2">
        <v>3</v>
      </c>
      <c r="N630" s="2">
        <v>7</v>
      </c>
      <c r="O630">
        <f>VLOOKUP(A630,'Important Data'!A:I,6, FALSE)</f>
        <v>0</v>
      </c>
    </row>
    <row r="631" spans="1:15">
      <c r="A631" s="2">
        <v>2693</v>
      </c>
      <c r="B631" s="2">
        <v>71</v>
      </c>
      <c r="C631" s="2">
        <v>283</v>
      </c>
      <c r="D631" s="2">
        <v>16</v>
      </c>
      <c r="E631" s="2">
        <v>231</v>
      </c>
      <c r="F631" s="2">
        <v>23</v>
      </c>
      <c r="G631" s="2">
        <v>39</v>
      </c>
      <c r="H631" s="2">
        <v>94</v>
      </c>
      <c r="I631" s="2">
        <v>498</v>
      </c>
      <c r="J631" s="2">
        <v>5</v>
      </c>
      <c r="K631" s="2">
        <v>4</v>
      </c>
      <c r="L631" s="2">
        <v>1</v>
      </c>
      <c r="M631" s="2">
        <v>4</v>
      </c>
      <c r="N631" s="2">
        <v>7</v>
      </c>
      <c r="O631">
        <f>VLOOKUP(A631,'Important Data'!A:I,6, FALSE)</f>
        <v>0</v>
      </c>
    </row>
    <row r="632" spans="1:15">
      <c r="A632" s="2">
        <v>2078</v>
      </c>
      <c r="B632" s="2">
        <v>71</v>
      </c>
      <c r="C632" s="2">
        <v>358</v>
      </c>
      <c r="D632" s="2">
        <v>179</v>
      </c>
      <c r="E632" s="2">
        <v>825</v>
      </c>
      <c r="F632" s="2">
        <v>150</v>
      </c>
      <c r="G632" s="2">
        <v>87</v>
      </c>
      <c r="H632" s="2">
        <v>92</v>
      </c>
      <c r="I632" s="2">
        <v>1507</v>
      </c>
      <c r="J632" s="2">
        <v>1</v>
      </c>
      <c r="K632" s="2">
        <v>3</v>
      </c>
      <c r="L632" s="2">
        <v>3</v>
      </c>
      <c r="M632" s="2">
        <v>8</v>
      </c>
      <c r="N632" s="2">
        <v>1</v>
      </c>
      <c r="O632">
        <f>VLOOKUP(A632,'Important Data'!A:I,6, FALSE)</f>
        <v>0</v>
      </c>
    </row>
    <row r="633" spans="1:15">
      <c r="A633" s="2">
        <v>1441</v>
      </c>
      <c r="B633" s="2">
        <v>71</v>
      </c>
      <c r="C633" s="2">
        <v>391</v>
      </c>
      <c r="D633" s="2">
        <v>37</v>
      </c>
      <c r="E633" s="2">
        <v>243</v>
      </c>
      <c r="F633" s="2">
        <v>10</v>
      </c>
      <c r="G633" s="2">
        <v>57</v>
      </c>
      <c r="H633" s="2">
        <v>155</v>
      </c>
      <c r="I633" s="2">
        <v>583</v>
      </c>
      <c r="J633" s="2">
        <v>4</v>
      </c>
      <c r="K633" s="2">
        <v>4</v>
      </c>
      <c r="L633" s="2">
        <v>1</v>
      </c>
      <c r="M633" s="2">
        <v>5</v>
      </c>
      <c r="N633" s="2">
        <v>6</v>
      </c>
      <c r="O633">
        <f>VLOOKUP(A633,'Important Data'!A:I,6, FALSE)</f>
        <v>0</v>
      </c>
    </row>
    <row r="634" spans="1:15">
      <c r="A634" s="2">
        <v>2090</v>
      </c>
      <c r="B634" s="2">
        <v>71</v>
      </c>
      <c r="C634" s="2">
        <v>498</v>
      </c>
      <c r="D634" s="2">
        <v>23</v>
      </c>
      <c r="E634" s="2">
        <v>143</v>
      </c>
      <c r="F634" s="2">
        <v>50</v>
      </c>
      <c r="G634" s="2">
        <v>53</v>
      </c>
      <c r="H634" s="2">
        <v>15</v>
      </c>
      <c r="I634" s="2">
        <v>751</v>
      </c>
      <c r="J634" s="2">
        <v>7</v>
      </c>
      <c r="K634" s="2">
        <v>4</v>
      </c>
      <c r="L634" s="2">
        <v>1</v>
      </c>
      <c r="M634" s="2">
        <v>7</v>
      </c>
      <c r="N634" s="2">
        <v>4</v>
      </c>
      <c r="O634">
        <f>VLOOKUP(A634,'Important Data'!A:I,6, FALSE)</f>
        <v>0</v>
      </c>
    </row>
    <row r="635" spans="1:15">
      <c r="A635" s="2">
        <v>1327</v>
      </c>
      <c r="B635" s="2">
        <v>71</v>
      </c>
      <c r="C635" s="2">
        <v>1016</v>
      </c>
      <c r="D635" s="2">
        <v>38</v>
      </c>
      <c r="E635" s="2">
        <v>183</v>
      </c>
      <c r="F635" s="2">
        <v>51</v>
      </c>
      <c r="G635" s="2">
        <v>38</v>
      </c>
      <c r="H635" s="2">
        <v>38</v>
      </c>
      <c r="I635" s="2">
        <v>1287</v>
      </c>
      <c r="J635" s="2">
        <v>2</v>
      </c>
      <c r="K635" s="2">
        <v>3</v>
      </c>
      <c r="L635" s="2">
        <v>5</v>
      </c>
      <c r="M635" s="2">
        <v>8</v>
      </c>
      <c r="N635" s="2">
        <v>3</v>
      </c>
      <c r="O635">
        <f>VLOOKUP(A635,'Important Data'!A:I,6, FALSE)</f>
        <v>0</v>
      </c>
    </row>
    <row r="636" spans="1:15">
      <c r="A636" s="2">
        <v>2874</v>
      </c>
      <c r="B636" s="2">
        <v>71</v>
      </c>
      <c r="C636" s="2">
        <v>1016</v>
      </c>
      <c r="D636" s="2">
        <v>38</v>
      </c>
      <c r="E636" s="2">
        <v>183</v>
      </c>
      <c r="F636" s="2">
        <v>51</v>
      </c>
      <c r="G636" s="2">
        <v>38</v>
      </c>
      <c r="H636" s="2">
        <v>38</v>
      </c>
      <c r="I636" s="2">
        <v>1287</v>
      </c>
      <c r="J636" s="2">
        <v>2</v>
      </c>
      <c r="K636" s="2">
        <v>3</v>
      </c>
      <c r="L636" s="2">
        <v>5</v>
      </c>
      <c r="M636" s="2">
        <v>8</v>
      </c>
      <c r="N636" s="2">
        <v>3</v>
      </c>
      <c r="O636">
        <f>VLOOKUP(A636,'Important Data'!A:I,6, FALSE)</f>
        <v>0</v>
      </c>
    </row>
    <row r="637" spans="1:15">
      <c r="A637" s="2">
        <v>1434</v>
      </c>
      <c r="B637" s="2">
        <v>71</v>
      </c>
      <c r="C637" s="2">
        <v>1172</v>
      </c>
      <c r="D637" s="2">
        <v>44</v>
      </c>
      <c r="E637" s="2">
        <v>878</v>
      </c>
      <c r="F637" s="2">
        <v>117</v>
      </c>
      <c r="G637" s="2">
        <v>65</v>
      </c>
      <c r="H637" s="2">
        <v>90</v>
      </c>
      <c r="I637" s="2">
        <v>2186</v>
      </c>
      <c r="J637" s="2">
        <v>5</v>
      </c>
      <c r="K637" s="2">
        <v>4</v>
      </c>
      <c r="L637" s="2">
        <v>7</v>
      </c>
      <c r="M637" s="2">
        <v>11</v>
      </c>
      <c r="N637" s="2">
        <v>3</v>
      </c>
      <c r="O637">
        <f>VLOOKUP(A637,'Important Data'!A:I,6, FALSE)</f>
        <v>0</v>
      </c>
    </row>
    <row r="638" spans="1:15">
      <c r="A638" s="2">
        <v>2623</v>
      </c>
      <c r="B638" s="2">
        <v>71</v>
      </c>
      <c r="C638" s="2">
        <v>1295</v>
      </c>
      <c r="D638" s="2">
        <v>95</v>
      </c>
      <c r="E638" s="2">
        <v>484</v>
      </c>
      <c r="F638" s="2">
        <v>76</v>
      </c>
      <c r="G638" s="2">
        <v>19</v>
      </c>
      <c r="H638" s="2">
        <v>230</v>
      </c>
      <c r="I638" s="2">
        <v>1739</v>
      </c>
      <c r="J638" s="2">
        <v>1</v>
      </c>
      <c r="K638" s="2">
        <v>5</v>
      </c>
      <c r="L638" s="2">
        <v>3</v>
      </c>
      <c r="M638" s="2">
        <v>12</v>
      </c>
      <c r="N638" s="2">
        <v>2</v>
      </c>
      <c r="O638">
        <f>VLOOKUP(A638,'Important Data'!A:I,6, FALSE)</f>
        <v>0</v>
      </c>
    </row>
    <row r="639" spans="1:15">
      <c r="A639" s="2">
        <v>2666</v>
      </c>
      <c r="B639" s="2">
        <v>71</v>
      </c>
      <c r="C639" s="2">
        <v>1626</v>
      </c>
      <c r="D639" s="2">
        <v>191</v>
      </c>
      <c r="E639" s="2">
        <v>1084</v>
      </c>
      <c r="F639" s="2">
        <v>204</v>
      </c>
      <c r="G639" s="2">
        <v>126</v>
      </c>
      <c r="H639" s="2">
        <v>223</v>
      </c>
      <c r="I639" s="2">
        <v>3009</v>
      </c>
      <c r="J639" s="2">
        <v>1</v>
      </c>
      <c r="K639" s="2">
        <v>8</v>
      </c>
      <c r="L639" s="2">
        <v>4</v>
      </c>
      <c r="M639" s="2">
        <v>6</v>
      </c>
      <c r="N639" s="2">
        <v>5</v>
      </c>
      <c r="O639">
        <f>VLOOKUP(A639,'Important Data'!A:I,6, FALSE)</f>
        <v>0</v>
      </c>
    </row>
    <row r="640" spans="1:15">
      <c r="A640" s="2">
        <v>2696</v>
      </c>
      <c r="B640" s="2">
        <v>71</v>
      </c>
      <c r="C640" s="2">
        <v>2037</v>
      </c>
      <c r="D640" s="2">
        <v>92</v>
      </c>
      <c r="E640" s="2">
        <v>1946</v>
      </c>
      <c r="F640" s="2">
        <v>60</v>
      </c>
      <c r="G640" s="2">
        <v>52</v>
      </c>
      <c r="H640" s="2">
        <v>46</v>
      </c>
      <c r="I640" s="2">
        <v>4142</v>
      </c>
      <c r="J640" s="2">
        <v>1</v>
      </c>
      <c r="K640" s="2">
        <v>7</v>
      </c>
      <c r="L640" s="2">
        <v>5</v>
      </c>
      <c r="M640" s="2">
        <v>12</v>
      </c>
      <c r="N640" s="2">
        <v>3</v>
      </c>
      <c r="O640">
        <f>VLOOKUP(A640,'Important Data'!A:I,6, FALSE)</f>
        <v>0</v>
      </c>
    </row>
    <row r="641" spans="1:15">
      <c r="A641" s="2">
        <v>2420</v>
      </c>
      <c r="B641" s="2">
        <v>71</v>
      </c>
      <c r="C641" s="2">
        <v>2135</v>
      </c>
      <c r="D641" s="2">
        <v>371</v>
      </c>
      <c r="E641" s="2">
        <v>1485</v>
      </c>
      <c r="F641" s="2">
        <v>544</v>
      </c>
      <c r="G641" s="2">
        <v>232</v>
      </c>
      <c r="H641" s="2">
        <v>278</v>
      </c>
      <c r="I641" s="2">
        <v>4488</v>
      </c>
      <c r="J641" s="2">
        <v>1</v>
      </c>
      <c r="K641" s="2">
        <v>7</v>
      </c>
      <c r="L641" s="2">
        <v>5</v>
      </c>
      <c r="M641" s="2">
        <v>10</v>
      </c>
      <c r="N641" s="2">
        <v>4</v>
      </c>
      <c r="O641">
        <f>VLOOKUP(A641,'Important Data'!A:I,6, FALSE)</f>
        <v>0</v>
      </c>
    </row>
    <row r="642" spans="1:15">
      <c r="A642" s="2">
        <v>3213</v>
      </c>
      <c r="B642" s="2">
        <v>71</v>
      </c>
      <c r="C642" s="2">
        <v>2234</v>
      </c>
      <c r="D642" s="2">
        <v>26</v>
      </c>
      <c r="E642" s="2">
        <v>375</v>
      </c>
      <c r="F642" s="2">
        <v>-34</v>
      </c>
      <c r="G642" s="2">
        <v>26</v>
      </c>
      <c r="H642" s="2">
        <v>52</v>
      </c>
      <c r="I642" s="2">
        <v>2643</v>
      </c>
      <c r="J642" s="2">
        <v>2</v>
      </c>
      <c r="K642" s="2">
        <v>9</v>
      </c>
      <c r="L642" s="2">
        <v>4</v>
      </c>
      <c r="M642" s="2">
        <v>12</v>
      </c>
      <c r="N642" s="2">
        <v>8</v>
      </c>
      <c r="O642">
        <f>VLOOKUP(A642,'Important Data'!A:I,6, FALSE)</f>
        <v>0</v>
      </c>
    </row>
    <row r="643" spans="1:15">
      <c r="A643" s="2">
        <v>2786</v>
      </c>
      <c r="B643" s="2">
        <v>71</v>
      </c>
      <c r="C643" s="2">
        <v>2439</v>
      </c>
      <c r="D643" s="2">
        <v>94</v>
      </c>
      <c r="E643" s="2">
        <v>512</v>
      </c>
      <c r="F643" s="2">
        <v>0</v>
      </c>
      <c r="G643" s="2">
        <v>160</v>
      </c>
      <c r="H643" s="2">
        <v>383</v>
      </c>
      <c r="I643" s="2">
        <v>2822</v>
      </c>
      <c r="J643" s="2">
        <v>6</v>
      </c>
      <c r="K643" s="2">
        <v>4</v>
      </c>
      <c r="L643" s="2">
        <v>4</v>
      </c>
      <c r="M643" s="2">
        <v>7</v>
      </c>
      <c r="N643" s="2">
        <v>9</v>
      </c>
      <c r="O643">
        <f>VLOOKUP(A643,'Important Data'!A:I,6, FALSE)</f>
        <v>0</v>
      </c>
    </row>
    <row r="644" spans="1:15">
      <c r="A644" s="2">
        <v>3198</v>
      </c>
      <c r="B644" s="2">
        <v>71</v>
      </c>
      <c r="C644" s="2">
        <v>2757</v>
      </c>
      <c r="D644" s="2">
        <v>32</v>
      </c>
      <c r="E644" s="2">
        <v>462</v>
      </c>
      <c r="F644" s="2">
        <v>42</v>
      </c>
      <c r="G644" s="2">
        <v>32</v>
      </c>
      <c r="H644" s="2">
        <v>65</v>
      </c>
      <c r="I644" s="2">
        <v>3261</v>
      </c>
      <c r="J644" s="2">
        <v>2</v>
      </c>
      <c r="K644" s="2">
        <v>9</v>
      </c>
      <c r="L644" s="2">
        <v>4</v>
      </c>
      <c r="M644" s="2">
        <v>12</v>
      </c>
      <c r="N644" s="2">
        <v>8</v>
      </c>
      <c r="O644">
        <f>VLOOKUP(A644,'Important Data'!A:I,6, FALSE)</f>
        <v>0</v>
      </c>
    </row>
    <row r="645" spans="1:15">
      <c r="A645" s="2">
        <v>2617</v>
      </c>
      <c r="B645" s="2">
        <v>71</v>
      </c>
      <c r="C645" s="2">
        <v>3734</v>
      </c>
      <c r="D645" s="2">
        <v>0</v>
      </c>
      <c r="E645" s="2">
        <v>156</v>
      </c>
      <c r="F645" s="2">
        <v>0</v>
      </c>
      <c r="G645" s="2">
        <v>38</v>
      </c>
      <c r="H645" s="2">
        <v>550</v>
      </c>
      <c r="I645" s="2">
        <v>3378</v>
      </c>
      <c r="J645" s="2">
        <v>5</v>
      </c>
      <c r="K645" s="2">
        <v>2</v>
      </c>
      <c r="L645" s="2">
        <v>5</v>
      </c>
      <c r="M645" s="2">
        <v>6</v>
      </c>
      <c r="N645" s="2">
        <v>5</v>
      </c>
      <c r="O645">
        <f>VLOOKUP(A645,'Important Data'!A:I,6, FALSE)</f>
        <v>1</v>
      </c>
    </row>
    <row r="646" spans="1:15">
      <c r="A646" s="2">
        <v>2669</v>
      </c>
      <c r="B646" s="2">
        <v>70</v>
      </c>
      <c r="C646" s="2">
        <v>78</v>
      </c>
      <c r="D646" s="2">
        <v>26</v>
      </c>
      <c r="E646" s="2">
        <v>123</v>
      </c>
      <c r="F646" s="2">
        <v>78</v>
      </c>
      <c r="G646" s="2">
        <v>39</v>
      </c>
      <c r="H646" s="2">
        <v>91</v>
      </c>
      <c r="I646" s="2">
        <v>253</v>
      </c>
      <c r="J646" s="2">
        <v>1</v>
      </c>
      <c r="K646" s="2">
        <v>2</v>
      </c>
      <c r="L646" s="2">
        <v>0</v>
      </c>
      <c r="M646" s="2">
        <v>3</v>
      </c>
      <c r="N646" s="2">
        <v>8</v>
      </c>
      <c r="O646">
        <f>VLOOKUP(A646,'Important Data'!A:I,6, FALSE)</f>
        <v>0</v>
      </c>
    </row>
    <row r="647" spans="1:15">
      <c r="A647" s="2">
        <v>1775</v>
      </c>
      <c r="B647" s="2">
        <v>70</v>
      </c>
      <c r="C647" s="2">
        <v>98</v>
      </c>
      <c r="D647" s="2">
        <v>60</v>
      </c>
      <c r="E647" s="2">
        <v>110</v>
      </c>
      <c r="F647" s="2">
        <v>82</v>
      </c>
      <c r="G647" s="2">
        <v>44</v>
      </c>
      <c r="H647" s="2">
        <v>164</v>
      </c>
      <c r="I647" s="2">
        <v>230</v>
      </c>
      <c r="J647" s="2">
        <v>2</v>
      </c>
      <c r="K647" s="2">
        <v>1</v>
      </c>
      <c r="L647" s="2">
        <v>1</v>
      </c>
      <c r="M647" s="2">
        <v>5</v>
      </c>
      <c r="N647" s="2">
        <v>3</v>
      </c>
      <c r="O647">
        <f>VLOOKUP(A647,'Important Data'!A:I,6, FALSE)</f>
        <v>0</v>
      </c>
    </row>
    <row r="648" spans="1:15">
      <c r="A648" s="2">
        <v>3007</v>
      </c>
      <c r="B648" s="2">
        <v>70</v>
      </c>
      <c r="C648" s="2">
        <v>100</v>
      </c>
      <c r="D648" s="2">
        <v>7</v>
      </c>
      <c r="E648" s="2">
        <v>153</v>
      </c>
      <c r="F648" s="2">
        <v>0</v>
      </c>
      <c r="G648" s="2">
        <v>33</v>
      </c>
      <c r="H648" s="2">
        <v>7</v>
      </c>
      <c r="I648" s="2">
        <v>287</v>
      </c>
      <c r="J648" s="2">
        <v>3</v>
      </c>
      <c r="K648" s="2">
        <v>3</v>
      </c>
      <c r="L648" s="2">
        <v>0</v>
      </c>
      <c r="M648" s="2">
        <v>3</v>
      </c>
      <c r="N648" s="2">
        <v>8</v>
      </c>
      <c r="O648">
        <f>VLOOKUP(A648,'Important Data'!A:I,6, FALSE)</f>
        <v>0</v>
      </c>
    </row>
    <row r="649" spans="1:15">
      <c r="A649" s="2">
        <v>1254</v>
      </c>
      <c r="B649" s="2">
        <v>70</v>
      </c>
      <c r="C649" s="2">
        <v>279</v>
      </c>
      <c r="D649" s="2">
        <v>7</v>
      </c>
      <c r="E649" s="2">
        <v>127</v>
      </c>
      <c r="F649" s="2">
        <v>0</v>
      </c>
      <c r="G649" s="2">
        <v>4</v>
      </c>
      <c r="H649" s="2">
        <v>250</v>
      </c>
      <c r="I649" s="2">
        <v>167</v>
      </c>
      <c r="J649" s="2">
        <v>4</v>
      </c>
      <c r="K649" s="2">
        <v>3</v>
      </c>
      <c r="L649" s="2">
        <v>2</v>
      </c>
      <c r="M649" s="2">
        <v>2</v>
      </c>
      <c r="N649" s="2">
        <v>7</v>
      </c>
      <c r="O649">
        <f>VLOOKUP(A649,'Important Data'!A:I,6, FALSE)</f>
        <v>0</v>
      </c>
    </row>
    <row r="650" spans="1:15">
      <c r="A650" s="2">
        <v>1519</v>
      </c>
      <c r="B650" s="2">
        <v>70</v>
      </c>
      <c r="C650" s="2">
        <v>535</v>
      </c>
      <c r="D650" s="2">
        <v>37</v>
      </c>
      <c r="E650" s="2">
        <v>349</v>
      </c>
      <c r="F650" s="2">
        <v>25</v>
      </c>
      <c r="G650" s="2">
        <v>0</v>
      </c>
      <c r="H650" s="2">
        <v>47</v>
      </c>
      <c r="I650" s="2">
        <v>899</v>
      </c>
      <c r="J650" s="2">
        <v>4</v>
      </c>
      <c r="K650" s="2">
        <v>6</v>
      </c>
      <c r="L650" s="2">
        <v>1</v>
      </c>
      <c r="M650" s="2">
        <v>5</v>
      </c>
      <c r="N650" s="2">
        <v>7</v>
      </c>
      <c r="O650">
        <f>VLOOKUP(A650,'Important Data'!A:I,6, FALSE)</f>
        <v>0</v>
      </c>
    </row>
    <row r="651" spans="1:15">
      <c r="A651" s="2">
        <v>2382</v>
      </c>
      <c r="B651" s="2">
        <v>70</v>
      </c>
      <c r="C651" s="2">
        <v>535</v>
      </c>
      <c r="D651" s="2">
        <v>37</v>
      </c>
      <c r="E651" s="2">
        <v>349</v>
      </c>
      <c r="F651" s="2">
        <v>25</v>
      </c>
      <c r="G651" s="2">
        <v>0</v>
      </c>
      <c r="H651" s="2">
        <v>47</v>
      </c>
      <c r="I651" s="2">
        <v>899</v>
      </c>
      <c r="J651" s="2">
        <v>4</v>
      </c>
      <c r="K651" s="2">
        <v>6</v>
      </c>
      <c r="L651" s="2">
        <v>1</v>
      </c>
      <c r="M651" s="2">
        <v>5</v>
      </c>
      <c r="N651" s="2">
        <v>7</v>
      </c>
      <c r="O651">
        <f>VLOOKUP(A651,'Important Data'!A:I,6, FALSE)</f>
        <v>0</v>
      </c>
    </row>
    <row r="652" spans="1:15">
      <c r="A652" s="2">
        <v>1974</v>
      </c>
      <c r="B652" s="2">
        <v>70</v>
      </c>
      <c r="C652" s="2">
        <v>556</v>
      </c>
      <c r="D652" s="2">
        <v>161</v>
      </c>
      <c r="E652" s="2">
        <v>720</v>
      </c>
      <c r="F652" s="2">
        <v>350</v>
      </c>
      <c r="G652" s="2">
        <v>89</v>
      </c>
      <c r="H652" s="2">
        <v>179</v>
      </c>
      <c r="I652" s="2">
        <v>1697</v>
      </c>
      <c r="J652" s="2">
        <v>4</v>
      </c>
      <c r="K652" s="2">
        <v>5</v>
      </c>
      <c r="L652" s="2">
        <v>3</v>
      </c>
      <c r="M652" s="2">
        <v>12</v>
      </c>
      <c r="N652" s="2">
        <v>4</v>
      </c>
      <c r="O652">
        <f>VLOOKUP(A652,'Important Data'!A:I,6, FALSE)</f>
        <v>0</v>
      </c>
    </row>
    <row r="653" spans="1:15">
      <c r="A653" s="2">
        <v>1200</v>
      </c>
      <c r="B653" s="2">
        <v>70</v>
      </c>
      <c r="C653" s="2">
        <v>729</v>
      </c>
      <c r="D653" s="2">
        <v>0</v>
      </c>
      <c r="E653" s="2">
        <v>98</v>
      </c>
      <c r="F653" s="2">
        <v>0</v>
      </c>
      <c r="G653" s="2">
        <v>0</v>
      </c>
      <c r="H653" s="2">
        <v>33</v>
      </c>
      <c r="I653" s="2">
        <v>794</v>
      </c>
      <c r="J653" s="2">
        <v>8</v>
      </c>
      <c r="K653" s="2">
        <v>5</v>
      </c>
      <c r="L653" s="2">
        <v>1</v>
      </c>
      <c r="M653" s="2">
        <v>5</v>
      </c>
      <c r="N653" s="2">
        <v>8</v>
      </c>
      <c r="O653">
        <f>VLOOKUP(A653,'Important Data'!A:I,6, FALSE)</f>
        <v>0</v>
      </c>
    </row>
    <row r="654" spans="1:15">
      <c r="A654" s="2">
        <v>1083</v>
      </c>
      <c r="B654" s="2">
        <v>70</v>
      </c>
      <c r="C654" s="2">
        <v>790</v>
      </c>
      <c r="D654" s="2">
        <v>135</v>
      </c>
      <c r="E654" s="2">
        <v>1282</v>
      </c>
      <c r="F654" s="2">
        <v>248</v>
      </c>
      <c r="G654" s="2">
        <v>300</v>
      </c>
      <c r="H654" s="2">
        <v>327</v>
      </c>
      <c r="I654" s="2">
        <v>2428</v>
      </c>
      <c r="J654" s="2">
        <v>1</v>
      </c>
      <c r="K654" s="2">
        <v>5</v>
      </c>
      <c r="L654" s="2">
        <v>6</v>
      </c>
      <c r="M654" s="2">
        <v>7</v>
      </c>
      <c r="N654" s="2">
        <v>2</v>
      </c>
      <c r="O654">
        <f>VLOOKUP(A654,'Important Data'!A:I,6, FALSE)</f>
        <v>0</v>
      </c>
    </row>
    <row r="655" spans="1:15">
      <c r="A655" s="2">
        <v>2015</v>
      </c>
      <c r="B655" s="2">
        <v>70</v>
      </c>
      <c r="C655" s="2">
        <v>790</v>
      </c>
      <c r="D655" s="2">
        <v>135</v>
      </c>
      <c r="E655" s="2">
        <v>1282</v>
      </c>
      <c r="F655" s="2">
        <v>248</v>
      </c>
      <c r="G655" s="2">
        <v>300</v>
      </c>
      <c r="H655" s="2">
        <v>327</v>
      </c>
      <c r="I655" s="2">
        <v>2428</v>
      </c>
      <c r="J655" s="2">
        <v>1</v>
      </c>
      <c r="K655" s="2">
        <v>5</v>
      </c>
      <c r="L655" s="2">
        <v>6</v>
      </c>
      <c r="M655" s="2">
        <v>7</v>
      </c>
      <c r="N655" s="2">
        <v>2</v>
      </c>
      <c r="O655">
        <f>VLOOKUP(A655,'Important Data'!A:I,6, FALSE)</f>
        <v>0</v>
      </c>
    </row>
    <row r="656" spans="1:15">
      <c r="A656" s="2">
        <v>2286</v>
      </c>
      <c r="B656" s="2">
        <v>70</v>
      </c>
      <c r="C656" s="2">
        <v>796</v>
      </c>
      <c r="D656" s="2">
        <v>18</v>
      </c>
      <c r="E656" s="2">
        <v>153</v>
      </c>
      <c r="F656" s="2">
        <v>24</v>
      </c>
      <c r="G656" s="2">
        <v>18</v>
      </c>
      <c r="H656" s="2">
        <v>191</v>
      </c>
      <c r="I656" s="2">
        <v>817</v>
      </c>
      <c r="J656" s="2">
        <v>6</v>
      </c>
      <c r="K656" s="2">
        <v>7</v>
      </c>
      <c r="L656" s="2">
        <v>1</v>
      </c>
      <c r="M656" s="2">
        <v>5</v>
      </c>
      <c r="N656" s="2">
        <v>8</v>
      </c>
      <c r="O656">
        <f>VLOOKUP(A656,'Important Data'!A:I,6, FALSE)</f>
        <v>0</v>
      </c>
    </row>
    <row r="657" spans="1:15">
      <c r="A657" s="2">
        <v>2021</v>
      </c>
      <c r="B657" s="2">
        <v>70</v>
      </c>
      <c r="C657" s="2">
        <v>1062</v>
      </c>
      <c r="D657" s="2">
        <v>63</v>
      </c>
      <c r="E657" s="2">
        <v>76</v>
      </c>
      <c r="F657" s="2">
        <v>16</v>
      </c>
      <c r="G657" s="2">
        <v>63</v>
      </c>
      <c r="H657" s="2">
        <v>574</v>
      </c>
      <c r="I657" s="2">
        <v>706</v>
      </c>
      <c r="J657" s="2">
        <v>2</v>
      </c>
      <c r="K657" s="2">
        <v>5</v>
      </c>
      <c r="L657" s="2">
        <v>5</v>
      </c>
      <c r="M657" s="2">
        <v>6</v>
      </c>
      <c r="N657" s="2">
        <v>3</v>
      </c>
      <c r="O657">
        <f>VLOOKUP(A657,'Important Data'!A:I,6, FALSE)</f>
        <v>0</v>
      </c>
    </row>
    <row r="658" spans="1:15">
      <c r="A658" s="2">
        <v>2792</v>
      </c>
      <c r="B658" s="2">
        <v>70</v>
      </c>
      <c r="C658" s="2">
        <v>1199</v>
      </c>
      <c r="D658" s="2">
        <v>64</v>
      </c>
      <c r="E658" s="2">
        <v>999</v>
      </c>
      <c r="F658" s="2">
        <v>215</v>
      </c>
      <c r="G658" s="2">
        <v>331</v>
      </c>
      <c r="H658" s="2">
        <v>365</v>
      </c>
      <c r="I658" s="2">
        <v>2443</v>
      </c>
      <c r="J658" s="2">
        <v>1</v>
      </c>
      <c r="K658" s="2">
        <v>5</v>
      </c>
      <c r="L658" s="2">
        <v>7</v>
      </c>
      <c r="M658" s="2">
        <v>9</v>
      </c>
      <c r="N658" s="2">
        <v>7</v>
      </c>
      <c r="O658">
        <f>VLOOKUP(A658,'Important Data'!A:I,6, FALSE)</f>
        <v>0</v>
      </c>
    </row>
    <row r="659" spans="1:15">
      <c r="A659" s="2">
        <v>2712</v>
      </c>
      <c r="B659" s="2">
        <v>70</v>
      </c>
      <c r="C659" s="2">
        <v>1283</v>
      </c>
      <c r="D659" s="2">
        <v>48</v>
      </c>
      <c r="E659" s="2">
        <v>1013</v>
      </c>
      <c r="F659" s="2">
        <v>66</v>
      </c>
      <c r="G659" s="2">
        <v>101</v>
      </c>
      <c r="H659" s="2">
        <v>66</v>
      </c>
      <c r="I659" s="2">
        <v>2445</v>
      </c>
      <c r="J659" s="2">
        <v>1</v>
      </c>
      <c r="K659" s="2">
        <v>4</v>
      </c>
      <c r="L659" s="2">
        <v>5</v>
      </c>
      <c r="M659" s="2">
        <v>13</v>
      </c>
      <c r="N659" s="2">
        <v>1</v>
      </c>
      <c r="O659">
        <f>VLOOKUP(A659,'Important Data'!A:I,6, FALSE)</f>
        <v>0</v>
      </c>
    </row>
    <row r="660" spans="1:15">
      <c r="A660" s="2">
        <v>1960</v>
      </c>
      <c r="B660" s="2">
        <v>70</v>
      </c>
      <c r="C660" s="2">
        <v>2102</v>
      </c>
      <c r="D660" s="2">
        <v>49</v>
      </c>
      <c r="E660" s="2">
        <v>383</v>
      </c>
      <c r="F660" s="2">
        <v>32</v>
      </c>
      <c r="G660" s="2">
        <v>0</v>
      </c>
      <c r="H660" s="2">
        <v>562</v>
      </c>
      <c r="I660" s="2">
        <v>2004</v>
      </c>
      <c r="J660" s="2">
        <v>5</v>
      </c>
      <c r="K660" s="2">
        <v>10</v>
      </c>
      <c r="L660" s="2">
        <v>6</v>
      </c>
      <c r="M660" s="2">
        <v>7</v>
      </c>
      <c r="N660" s="2">
        <v>7</v>
      </c>
      <c r="O660">
        <f>VLOOKUP(A660,'Important Data'!A:I,6, FALSE)</f>
        <v>0</v>
      </c>
    </row>
    <row r="661" spans="1:15">
      <c r="A661" s="2">
        <v>2830</v>
      </c>
      <c r="B661" s="2">
        <v>70</v>
      </c>
      <c r="C661" s="2">
        <v>2630</v>
      </c>
      <c r="D661" s="2">
        <v>0</v>
      </c>
      <c r="E661" s="2">
        <v>169</v>
      </c>
      <c r="F661" s="2">
        <v>0</v>
      </c>
      <c r="G661" s="2">
        <v>28</v>
      </c>
      <c r="H661" s="2">
        <v>28</v>
      </c>
      <c r="I661" s="2">
        <v>2799</v>
      </c>
      <c r="J661" s="2">
        <v>4</v>
      </c>
      <c r="K661" s="2">
        <v>10</v>
      </c>
      <c r="L661" s="2">
        <v>8</v>
      </c>
      <c r="M661" s="2">
        <v>10</v>
      </c>
      <c r="N661" s="2">
        <v>6</v>
      </c>
      <c r="O661">
        <f>VLOOKUP(A661,'Important Data'!A:I,6, FALSE)</f>
        <v>0</v>
      </c>
    </row>
    <row r="662" spans="1:15">
      <c r="A662" s="2">
        <v>3040</v>
      </c>
      <c r="B662" s="2">
        <v>70</v>
      </c>
      <c r="C662" s="2">
        <v>2849</v>
      </c>
      <c r="D662" s="2">
        <v>76</v>
      </c>
      <c r="E662" s="2">
        <v>760</v>
      </c>
      <c r="F662" s="2">
        <v>48</v>
      </c>
      <c r="G662" s="2">
        <v>76</v>
      </c>
      <c r="H662" s="2">
        <v>37</v>
      </c>
      <c r="I662" s="2">
        <v>3771</v>
      </c>
      <c r="J662" s="2">
        <v>2</v>
      </c>
      <c r="K662" s="2">
        <v>4</v>
      </c>
      <c r="L662" s="2">
        <v>7</v>
      </c>
      <c r="M662" s="2">
        <v>4</v>
      </c>
      <c r="N662" s="2">
        <v>7</v>
      </c>
      <c r="O662">
        <f>VLOOKUP(A662,'Important Data'!A:I,6, FALSE)</f>
        <v>0</v>
      </c>
    </row>
    <row r="663" spans="1:15">
      <c r="A663" s="2">
        <v>2096</v>
      </c>
      <c r="B663" s="2">
        <v>70</v>
      </c>
      <c r="C663" s="2">
        <v>2928</v>
      </c>
      <c r="D663" s="2">
        <v>67</v>
      </c>
      <c r="E663" s="2">
        <v>335</v>
      </c>
      <c r="F663" s="2">
        <v>0</v>
      </c>
      <c r="G663" s="2">
        <v>33</v>
      </c>
      <c r="H663" s="2">
        <v>402</v>
      </c>
      <c r="I663" s="2">
        <v>2962</v>
      </c>
      <c r="J663" s="2">
        <v>3</v>
      </c>
      <c r="K663" s="2">
        <v>3</v>
      </c>
      <c r="L663" s="2">
        <v>3</v>
      </c>
      <c r="M663" s="2">
        <v>5</v>
      </c>
      <c r="N663" s="2">
        <v>6</v>
      </c>
      <c r="O663">
        <f>VLOOKUP(A663,'Important Data'!A:I,6, FALSE)</f>
        <v>0</v>
      </c>
    </row>
    <row r="664" spans="1:15">
      <c r="A664" s="2">
        <v>3101</v>
      </c>
      <c r="B664" s="2">
        <v>69</v>
      </c>
      <c r="C664" s="2">
        <v>7</v>
      </c>
      <c r="D664" s="2">
        <v>22</v>
      </c>
      <c r="E664" s="2">
        <v>14</v>
      </c>
      <c r="F664" s="2">
        <v>145</v>
      </c>
      <c r="G664" s="2">
        <v>217</v>
      </c>
      <c r="H664" s="2">
        <v>341</v>
      </c>
      <c r="I664" s="2">
        <v>65</v>
      </c>
      <c r="J664" s="2">
        <v>3</v>
      </c>
      <c r="K664" s="2">
        <v>2</v>
      </c>
      <c r="L664" s="2">
        <v>1</v>
      </c>
      <c r="M664" s="2">
        <v>2</v>
      </c>
      <c r="N664" s="2">
        <v>8</v>
      </c>
      <c r="O664">
        <f>VLOOKUP(A664,'Important Data'!A:I,6, FALSE)</f>
        <v>0</v>
      </c>
    </row>
    <row r="665" spans="1:15">
      <c r="A665" s="2">
        <v>2336</v>
      </c>
      <c r="B665" s="2">
        <v>69</v>
      </c>
      <c r="C665" s="2">
        <v>29</v>
      </c>
      <c r="D665" s="2">
        <v>54</v>
      </c>
      <c r="E665" s="2">
        <v>98</v>
      </c>
      <c r="F665" s="2">
        <v>0</v>
      </c>
      <c r="G665" s="2">
        <v>72</v>
      </c>
      <c r="H665" s="2">
        <v>120</v>
      </c>
      <c r="I665" s="2">
        <v>134</v>
      </c>
      <c r="J665" s="2">
        <v>2</v>
      </c>
      <c r="K665" s="2">
        <v>3</v>
      </c>
      <c r="L665" s="2">
        <v>1</v>
      </c>
      <c r="M665" s="2">
        <v>2</v>
      </c>
      <c r="N665" s="2">
        <v>8</v>
      </c>
      <c r="O665">
        <f>VLOOKUP(A665,'Important Data'!A:I,6, FALSE)</f>
        <v>0</v>
      </c>
    </row>
    <row r="666" spans="1:15">
      <c r="A666" s="2">
        <v>1085</v>
      </c>
      <c r="B666" s="2">
        <v>69</v>
      </c>
      <c r="C666" s="2">
        <v>50</v>
      </c>
      <c r="D666" s="2">
        <v>7</v>
      </c>
      <c r="E666" s="2">
        <v>34</v>
      </c>
      <c r="F666" s="2">
        <v>0</v>
      </c>
      <c r="G666" s="2">
        <v>3</v>
      </c>
      <c r="H666" s="2">
        <v>13</v>
      </c>
      <c r="I666" s="2">
        <v>81</v>
      </c>
      <c r="J666" s="2">
        <v>1</v>
      </c>
      <c r="K666" s="2">
        <v>1</v>
      </c>
      <c r="L666" s="2">
        <v>0</v>
      </c>
      <c r="M666" s="2">
        <v>3</v>
      </c>
      <c r="N666" s="2">
        <v>7</v>
      </c>
      <c r="O666">
        <f>VLOOKUP(A666,'Important Data'!A:I,6, FALSE)</f>
        <v>0</v>
      </c>
    </row>
    <row r="667" spans="1:15">
      <c r="A667" s="2">
        <v>1355</v>
      </c>
      <c r="B667" s="2">
        <v>69</v>
      </c>
      <c r="C667" s="2">
        <v>489</v>
      </c>
      <c r="D667" s="2">
        <v>12</v>
      </c>
      <c r="E667" s="2">
        <v>138</v>
      </c>
      <c r="F667" s="2">
        <v>18</v>
      </c>
      <c r="G667" s="2">
        <v>6</v>
      </c>
      <c r="H667" s="2">
        <v>117</v>
      </c>
      <c r="I667" s="2">
        <v>547</v>
      </c>
      <c r="J667" s="2">
        <v>6</v>
      </c>
      <c r="K667" s="2">
        <v>5</v>
      </c>
      <c r="L667" s="2">
        <v>1</v>
      </c>
      <c r="M667" s="2">
        <v>4</v>
      </c>
      <c r="N667" s="2">
        <v>8</v>
      </c>
      <c r="O667">
        <f>VLOOKUP(A667,'Important Data'!A:I,6, FALSE)</f>
        <v>0</v>
      </c>
    </row>
    <row r="668" spans="1:15">
      <c r="A668" s="2">
        <v>2769</v>
      </c>
      <c r="B668" s="2">
        <v>69</v>
      </c>
      <c r="C668" s="2">
        <v>531</v>
      </c>
      <c r="D668" s="2">
        <v>4</v>
      </c>
      <c r="E668" s="2">
        <v>161</v>
      </c>
      <c r="F668" s="2">
        <v>39</v>
      </c>
      <c r="G668" s="2">
        <v>4</v>
      </c>
      <c r="H668" s="2">
        <v>264</v>
      </c>
      <c r="I668" s="2">
        <v>476</v>
      </c>
      <c r="J668" s="2">
        <v>5</v>
      </c>
      <c r="K668" s="2">
        <v>3</v>
      </c>
      <c r="L668" s="2">
        <v>3</v>
      </c>
      <c r="M668" s="2">
        <v>3</v>
      </c>
      <c r="N668" s="2">
        <v>6</v>
      </c>
      <c r="O668">
        <f>VLOOKUP(A668,'Important Data'!A:I,6, FALSE)</f>
        <v>0</v>
      </c>
    </row>
    <row r="669" spans="1:15">
      <c r="A669" s="2">
        <v>1513</v>
      </c>
      <c r="B669" s="2">
        <v>69</v>
      </c>
      <c r="C669" s="2">
        <v>625</v>
      </c>
      <c r="D669" s="2">
        <v>30</v>
      </c>
      <c r="E669" s="2">
        <v>203</v>
      </c>
      <c r="F669" s="2">
        <v>91</v>
      </c>
      <c r="G669" s="2">
        <v>82</v>
      </c>
      <c r="H669" s="2">
        <v>215</v>
      </c>
      <c r="I669" s="2">
        <v>816</v>
      </c>
      <c r="J669" s="2">
        <v>6</v>
      </c>
      <c r="K669" s="2">
        <v>4</v>
      </c>
      <c r="L669" s="2">
        <v>1</v>
      </c>
      <c r="M669" s="2">
        <v>8</v>
      </c>
      <c r="N669" s="2">
        <v>6</v>
      </c>
      <c r="O669">
        <f>VLOOKUP(A669,'Important Data'!A:I,6, FALSE)</f>
        <v>0</v>
      </c>
    </row>
    <row r="670" spans="1:15">
      <c r="A670" s="2">
        <v>2150</v>
      </c>
      <c r="B670" s="2">
        <v>69</v>
      </c>
      <c r="C670" s="2">
        <v>810</v>
      </c>
      <c r="D670" s="2">
        <v>89</v>
      </c>
      <c r="E670" s="2">
        <v>945</v>
      </c>
      <c r="F670" s="2">
        <v>351</v>
      </c>
      <c r="G670" s="2">
        <v>133</v>
      </c>
      <c r="H670" s="2">
        <v>111</v>
      </c>
      <c r="I670" s="2">
        <v>2218</v>
      </c>
      <c r="J670" s="2">
        <v>1</v>
      </c>
      <c r="K670" s="2">
        <v>3</v>
      </c>
      <c r="L670" s="2">
        <v>4</v>
      </c>
      <c r="M670" s="2">
        <v>8</v>
      </c>
      <c r="N670" s="2">
        <v>1</v>
      </c>
      <c r="O670">
        <f>VLOOKUP(A670,'Important Data'!A:I,6, FALSE)</f>
        <v>0</v>
      </c>
    </row>
    <row r="671" spans="1:15">
      <c r="A671" s="2">
        <v>1024</v>
      </c>
      <c r="B671" s="2">
        <v>69</v>
      </c>
      <c r="C671" s="2">
        <v>934</v>
      </c>
      <c r="D671" s="2">
        <v>10</v>
      </c>
      <c r="E671" s="2">
        <v>93</v>
      </c>
      <c r="F671" s="2">
        <v>135</v>
      </c>
      <c r="G671" s="2">
        <v>21</v>
      </c>
      <c r="H671" s="2">
        <v>342</v>
      </c>
      <c r="I671" s="2">
        <v>851</v>
      </c>
      <c r="J671" s="2">
        <v>7</v>
      </c>
      <c r="K671" s="2">
        <v>7</v>
      </c>
      <c r="L671" s="2">
        <v>1</v>
      </c>
      <c r="M671" s="2">
        <v>5</v>
      </c>
      <c r="N671" s="2">
        <v>8</v>
      </c>
      <c r="O671">
        <f>VLOOKUP(A671,'Important Data'!A:I,6, FALSE)</f>
        <v>0</v>
      </c>
    </row>
    <row r="672" spans="1:15">
      <c r="A672" s="2">
        <v>1565</v>
      </c>
      <c r="B672" s="2">
        <v>69</v>
      </c>
      <c r="C672" s="2">
        <v>934</v>
      </c>
      <c r="D672" s="2">
        <v>10</v>
      </c>
      <c r="E672" s="2">
        <v>93</v>
      </c>
      <c r="F672" s="2">
        <v>135</v>
      </c>
      <c r="G672" s="2">
        <v>21</v>
      </c>
      <c r="H672" s="2">
        <v>342</v>
      </c>
      <c r="I672" s="2">
        <v>851</v>
      </c>
      <c r="J672" s="2">
        <v>7</v>
      </c>
      <c r="K672" s="2">
        <v>7</v>
      </c>
      <c r="L672" s="2">
        <v>1</v>
      </c>
      <c r="M672" s="2">
        <v>5</v>
      </c>
      <c r="N672" s="2">
        <v>8</v>
      </c>
      <c r="O672">
        <f>VLOOKUP(A672,'Important Data'!A:I,6, FALSE)</f>
        <v>0</v>
      </c>
    </row>
    <row r="673" spans="1:15">
      <c r="A673" s="2">
        <v>1717</v>
      </c>
      <c r="B673" s="2">
        <v>69</v>
      </c>
      <c r="C673" s="2">
        <v>1073</v>
      </c>
      <c r="D673" s="2">
        <v>196</v>
      </c>
      <c r="E673" s="2">
        <v>847</v>
      </c>
      <c r="F673" s="2">
        <v>439</v>
      </c>
      <c r="G673" s="2">
        <v>338</v>
      </c>
      <c r="H673" s="2">
        <v>422</v>
      </c>
      <c r="I673" s="2">
        <v>2471</v>
      </c>
      <c r="J673" s="2">
        <v>2</v>
      </c>
      <c r="K673" s="2">
        <v>8</v>
      </c>
      <c r="L673" s="2">
        <v>5</v>
      </c>
      <c r="M673" s="2">
        <v>4</v>
      </c>
      <c r="N673" s="2">
        <v>4</v>
      </c>
      <c r="O673">
        <f>VLOOKUP(A673,'Important Data'!A:I,6, FALSE)</f>
        <v>0</v>
      </c>
    </row>
    <row r="674" spans="1:15">
      <c r="A674" s="2">
        <v>1587</v>
      </c>
      <c r="B674" s="2">
        <v>69</v>
      </c>
      <c r="C674" s="2">
        <v>1077</v>
      </c>
      <c r="D674" s="2">
        <v>42</v>
      </c>
      <c r="E674" s="2">
        <v>299</v>
      </c>
      <c r="F674" s="2">
        <v>0</v>
      </c>
      <c r="G674" s="2">
        <v>13</v>
      </c>
      <c r="H674" s="2">
        <v>129</v>
      </c>
      <c r="I674" s="2">
        <v>1303</v>
      </c>
      <c r="J674" s="2">
        <v>3</v>
      </c>
      <c r="K674" s="2">
        <v>5</v>
      </c>
      <c r="L674" s="2">
        <v>2</v>
      </c>
      <c r="M674" s="2">
        <v>10</v>
      </c>
      <c r="N674" s="2">
        <v>5</v>
      </c>
      <c r="O674">
        <f>VLOOKUP(A674,'Important Data'!A:I,6, FALSE)</f>
        <v>0</v>
      </c>
    </row>
    <row r="675" spans="1:15">
      <c r="A675" s="2">
        <v>1942</v>
      </c>
      <c r="B675" s="2">
        <v>69</v>
      </c>
      <c r="C675" s="2">
        <v>1427</v>
      </c>
      <c r="D675" s="2">
        <v>0</v>
      </c>
      <c r="E675" s="2">
        <v>107</v>
      </c>
      <c r="F675" s="2">
        <v>20</v>
      </c>
      <c r="G675" s="2">
        <v>0</v>
      </c>
      <c r="H675" s="2">
        <v>122</v>
      </c>
      <c r="I675" s="2">
        <v>1433</v>
      </c>
      <c r="J675" s="2">
        <v>3</v>
      </c>
      <c r="K675" s="2">
        <v>6</v>
      </c>
      <c r="L675" s="2">
        <v>3</v>
      </c>
      <c r="M675" s="2">
        <v>8</v>
      </c>
      <c r="N675" s="2">
        <v>5</v>
      </c>
      <c r="O675">
        <f>VLOOKUP(A675,'Important Data'!A:I,6, FALSE)</f>
        <v>0</v>
      </c>
    </row>
    <row r="676" spans="1:15">
      <c r="A676" s="2">
        <v>1116</v>
      </c>
      <c r="B676" s="2">
        <v>69</v>
      </c>
      <c r="C676" s="2">
        <v>1430</v>
      </c>
      <c r="D676" s="2">
        <v>53</v>
      </c>
      <c r="E676" s="2">
        <v>202</v>
      </c>
      <c r="F676" s="2">
        <v>87</v>
      </c>
      <c r="G676" s="2">
        <v>143</v>
      </c>
      <c r="H676" s="2">
        <v>333</v>
      </c>
      <c r="I676" s="2">
        <v>1583</v>
      </c>
      <c r="J676" s="2">
        <v>0</v>
      </c>
      <c r="K676" s="2">
        <v>6</v>
      </c>
      <c r="L676" s="2">
        <v>8</v>
      </c>
      <c r="M676" s="2">
        <v>13</v>
      </c>
      <c r="N676" s="2">
        <v>2</v>
      </c>
      <c r="O676">
        <f>VLOOKUP(A676,'Important Data'!A:I,6, FALSE)</f>
        <v>0</v>
      </c>
    </row>
    <row r="677" spans="1:15">
      <c r="A677" s="2">
        <v>3149</v>
      </c>
      <c r="B677" s="2">
        <v>69</v>
      </c>
      <c r="C677" s="2">
        <v>1680</v>
      </c>
      <c r="D677" s="2">
        <v>0</v>
      </c>
      <c r="E677" s="2">
        <v>68</v>
      </c>
      <c r="F677" s="2">
        <v>0</v>
      </c>
      <c r="G677" s="2">
        <v>0</v>
      </c>
      <c r="H677" s="2">
        <v>16</v>
      </c>
      <c r="I677" s="2">
        <v>1732</v>
      </c>
      <c r="J677" s="2">
        <v>4</v>
      </c>
      <c r="K677" s="2">
        <v>8</v>
      </c>
      <c r="L677" s="2">
        <v>2</v>
      </c>
      <c r="M677" s="2">
        <v>7</v>
      </c>
      <c r="N677" s="2">
        <v>8</v>
      </c>
      <c r="O677">
        <f>VLOOKUP(A677,'Important Data'!A:I,6, FALSE)</f>
        <v>0</v>
      </c>
    </row>
    <row r="678" spans="1:15">
      <c r="A678" s="2">
        <v>2578</v>
      </c>
      <c r="B678" s="2">
        <v>69</v>
      </c>
      <c r="C678" s="2">
        <v>2454</v>
      </c>
      <c r="D678" s="2">
        <v>29</v>
      </c>
      <c r="E678" s="2">
        <v>519</v>
      </c>
      <c r="F678" s="2">
        <v>39</v>
      </c>
      <c r="G678" s="2">
        <v>29</v>
      </c>
      <c r="H678" s="2">
        <v>152</v>
      </c>
      <c r="I678" s="2">
        <v>2918</v>
      </c>
      <c r="J678" s="2">
        <v>1</v>
      </c>
      <c r="K678" s="2">
        <v>4</v>
      </c>
      <c r="L678" s="2">
        <v>5</v>
      </c>
      <c r="M678" s="2">
        <v>10</v>
      </c>
      <c r="N678" s="2">
        <v>3</v>
      </c>
      <c r="O678">
        <f>VLOOKUP(A678,'Important Data'!A:I,6, FALSE)</f>
        <v>0</v>
      </c>
    </row>
    <row r="679" spans="1:15">
      <c r="A679" s="2">
        <v>1070</v>
      </c>
      <c r="B679" s="2">
        <v>68</v>
      </c>
      <c r="C679" s="2">
        <v>7</v>
      </c>
      <c r="D679" s="2">
        <v>3</v>
      </c>
      <c r="E679" s="2">
        <v>21</v>
      </c>
      <c r="F679" s="2">
        <v>7</v>
      </c>
      <c r="G679" s="2">
        <v>3</v>
      </c>
      <c r="H679" s="2">
        <v>3</v>
      </c>
      <c r="I679" s="2">
        <v>38</v>
      </c>
      <c r="J679" s="2">
        <v>1</v>
      </c>
      <c r="K679" s="2">
        <v>1</v>
      </c>
      <c r="L679" s="2">
        <v>0</v>
      </c>
      <c r="M679" s="2">
        <v>2</v>
      </c>
      <c r="N679" s="2">
        <v>6</v>
      </c>
      <c r="O679">
        <f>VLOOKUP(A679,'Important Data'!A:I,6, FALSE)</f>
        <v>0</v>
      </c>
    </row>
    <row r="680" spans="1:15">
      <c r="A680" s="2">
        <v>3081</v>
      </c>
      <c r="B680" s="2">
        <v>68</v>
      </c>
      <c r="C680" s="2">
        <v>27</v>
      </c>
      <c r="D680" s="2">
        <v>8</v>
      </c>
      <c r="E680" s="2">
        <v>35</v>
      </c>
      <c r="F680" s="2">
        <v>8</v>
      </c>
      <c r="G680" s="2">
        <v>0</v>
      </c>
      <c r="H680" s="2">
        <v>8</v>
      </c>
      <c r="I680" s="2">
        <v>70</v>
      </c>
      <c r="J680" s="2">
        <v>2</v>
      </c>
      <c r="K680" s="2">
        <v>1</v>
      </c>
      <c r="L680" s="2">
        <v>0</v>
      </c>
      <c r="M680" s="2">
        <v>3</v>
      </c>
      <c r="N680" s="2">
        <v>4</v>
      </c>
      <c r="O680">
        <f>VLOOKUP(A680,'Important Data'!A:I,6, FALSE)</f>
        <v>0</v>
      </c>
    </row>
    <row r="681" spans="1:15">
      <c r="A681" s="2">
        <v>1291</v>
      </c>
      <c r="B681" s="2">
        <v>68</v>
      </c>
      <c r="C681" s="2">
        <v>72</v>
      </c>
      <c r="D681" s="2">
        <v>5</v>
      </c>
      <c r="E681" s="2">
        <v>109</v>
      </c>
      <c r="F681" s="2">
        <v>10</v>
      </c>
      <c r="G681" s="2">
        <v>16</v>
      </c>
      <c r="H681" s="2">
        <v>129</v>
      </c>
      <c r="I681" s="2">
        <v>83</v>
      </c>
      <c r="J681" s="2">
        <v>3</v>
      </c>
      <c r="K681" s="2">
        <v>3</v>
      </c>
      <c r="L681" s="2">
        <v>1</v>
      </c>
      <c r="M681" s="2">
        <v>3</v>
      </c>
      <c r="N681" s="2">
        <v>7</v>
      </c>
      <c r="O681">
        <f>VLOOKUP(A681,'Important Data'!A:I,6, FALSE)</f>
        <v>0</v>
      </c>
    </row>
    <row r="682" spans="1:15">
      <c r="A682" s="2">
        <v>2299</v>
      </c>
      <c r="B682" s="2">
        <v>68</v>
      </c>
      <c r="C682" s="2">
        <v>74</v>
      </c>
      <c r="D682" s="2">
        <v>7</v>
      </c>
      <c r="E682" s="2">
        <v>33</v>
      </c>
      <c r="F682" s="2">
        <v>15</v>
      </c>
      <c r="G682" s="2">
        <v>22</v>
      </c>
      <c r="H682" s="2">
        <v>74</v>
      </c>
      <c r="I682" s="2">
        <v>77</v>
      </c>
      <c r="J682" s="2">
        <v>1</v>
      </c>
      <c r="K682" s="2">
        <v>1</v>
      </c>
      <c r="L682" s="2">
        <v>1</v>
      </c>
      <c r="M682" s="2">
        <v>2</v>
      </c>
      <c r="N682" s="2">
        <v>4</v>
      </c>
      <c r="O682">
        <f>VLOOKUP(A682,'Important Data'!A:I,6, FALSE)</f>
        <v>0</v>
      </c>
    </row>
    <row r="683" spans="1:15">
      <c r="A683" s="2">
        <v>2916</v>
      </c>
      <c r="B683" s="2">
        <v>68</v>
      </c>
      <c r="C683" s="2">
        <v>86</v>
      </c>
      <c r="D683" s="2">
        <v>5</v>
      </c>
      <c r="E683" s="2">
        <v>63</v>
      </c>
      <c r="F683" s="2">
        <v>14</v>
      </c>
      <c r="G683" s="2">
        <v>9</v>
      </c>
      <c r="H683" s="2">
        <v>18</v>
      </c>
      <c r="I683" s="2">
        <v>159</v>
      </c>
      <c r="J683" s="2">
        <v>1</v>
      </c>
      <c r="K683" s="2">
        <v>1</v>
      </c>
      <c r="L683" s="2">
        <v>0</v>
      </c>
      <c r="M683" s="2">
        <v>3</v>
      </c>
      <c r="N683" s="2">
        <v>8</v>
      </c>
      <c r="O683">
        <f>VLOOKUP(A683,'Important Data'!A:I,6, FALSE)</f>
        <v>0</v>
      </c>
    </row>
    <row r="684" spans="1:15">
      <c r="A684" s="2">
        <v>2526</v>
      </c>
      <c r="B684" s="2">
        <v>68</v>
      </c>
      <c r="C684" s="2">
        <v>137</v>
      </c>
      <c r="D684" s="2">
        <v>3</v>
      </c>
      <c r="E684" s="2">
        <v>74</v>
      </c>
      <c r="F684" s="2">
        <v>16</v>
      </c>
      <c r="G684" s="2">
        <v>19</v>
      </c>
      <c r="H684" s="2">
        <v>3</v>
      </c>
      <c r="I684" s="2">
        <v>246</v>
      </c>
      <c r="J684" s="2">
        <v>1</v>
      </c>
      <c r="K684" s="2">
        <v>1</v>
      </c>
      <c r="L684" s="2">
        <v>1</v>
      </c>
      <c r="M684" s="2">
        <v>4</v>
      </c>
      <c r="N684" s="2">
        <v>1</v>
      </c>
      <c r="O684">
        <f>VLOOKUP(A684,'Important Data'!A:I,6, FALSE)</f>
        <v>0</v>
      </c>
    </row>
    <row r="685" spans="1:15">
      <c r="A685" s="2">
        <v>3093</v>
      </c>
      <c r="B685" s="2">
        <v>68</v>
      </c>
      <c r="C685" s="2">
        <v>162</v>
      </c>
      <c r="D685" s="2">
        <v>0</v>
      </c>
      <c r="E685" s="2">
        <v>30</v>
      </c>
      <c r="F685" s="2">
        <v>0</v>
      </c>
      <c r="G685" s="2">
        <v>0</v>
      </c>
      <c r="H685" s="2">
        <v>6</v>
      </c>
      <c r="I685" s="2">
        <v>186</v>
      </c>
      <c r="J685" s="2">
        <v>2</v>
      </c>
      <c r="K685" s="2">
        <v>1</v>
      </c>
      <c r="L685" s="2">
        <v>0</v>
      </c>
      <c r="M685" s="2">
        <v>4</v>
      </c>
      <c r="N685" s="2">
        <v>5</v>
      </c>
      <c r="O685">
        <f>VLOOKUP(A685,'Important Data'!A:I,6, FALSE)</f>
        <v>0</v>
      </c>
    </row>
    <row r="686" spans="1:15">
      <c r="A686" s="2">
        <v>2447</v>
      </c>
      <c r="B686" s="2">
        <v>68</v>
      </c>
      <c r="C686" s="2">
        <v>281</v>
      </c>
      <c r="D686" s="2">
        <v>27</v>
      </c>
      <c r="E686" s="2">
        <v>227</v>
      </c>
      <c r="F686" s="2">
        <v>51</v>
      </c>
      <c r="G686" s="2">
        <v>4</v>
      </c>
      <c r="H686" s="2">
        <v>94</v>
      </c>
      <c r="I686" s="2">
        <v>496</v>
      </c>
      <c r="J686" s="2">
        <v>4</v>
      </c>
      <c r="K686" s="2">
        <v>4</v>
      </c>
      <c r="L686" s="2">
        <v>1</v>
      </c>
      <c r="M686" s="2">
        <v>3</v>
      </c>
      <c r="N686" s="2">
        <v>8</v>
      </c>
      <c r="O686">
        <f>VLOOKUP(A686,'Important Data'!A:I,6, FALSE)</f>
        <v>0</v>
      </c>
    </row>
    <row r="687" spans="1:15">
      <c r="A687" s="2">
        <v>2029</v>
      </c>
      <c r="B687" s="2">
        <v>68</v>
      </c>
      <c r="C687" s="2">
        <v>288</v>
      </c>
      <c r="D687" s="2">
        <v>46</v>
      </c>
      <c r="E687" s="2">
        <v>542</v>
      </c>
      <c r="F687" s="2">
        <v>165</v>
      </c>
      <c r="G687" s="2">
        <v>150</v>
      </c>
      <c r="H687" s="2">
        <v>718</v>
      </c>
      <c r="I687" s="2">
        <v>472</v>
      </c>
      <c r="J687" s="2">
        <v>6</v>
      </c>
      <c r="K687" s="2">
        <v>6</v>
      </c>
      <c r="L687" s="2">
        <v>1</v>
      </c>
      <c r="M687" s="2">
        <v>5</v>
      </c>
      <c r="N687" s="2">
        <v>8</v>
      </c>
      <c r="O687">
        <f>VLOOKUP(A687,'Important Data'!A:I,6, FALSE)</f>
        <v>0</v>
      </c>
    </row>
    <row r="688" spans="1:15">
      <c r="A688" s="2">
        <v>2690</v>
      </c>
      <c r="B688" s="2">
        <v>68</v>
      </c>
      <c r="C688" s="2">
        <v>288</v>
      </c>
      <c r="D688" s="2">
        <v>46</v>
      </c>
      <c r="E688" s="2">
        <v>542</v>
      </c>
      <c r="F688" s="2">
        <v>165</v>
      </c>
      <c r="G688" s="2">
        <v>150</v>
      </c>
      <c r="H688" s="2">
        <v>718</v>
      </c>
      <c r="I688" s="2">
        <v>472</v>
      </c>
      <c r="J688" s="2">
        <v>6</v>
      </c>
      <c r="K688" s="2">
        <v>6</v>
      </c>
      <c r="L688" s="2">
        <v>1</v>
      </c>
      <c r="M688" s="2">
        <v>5</v>
      </c>
      <c r="N688" s="2">
        <v>8</v>
      </c>
      <c r="O688">
        <f>VLOOKUP(A688,'Important Data'!A:I,6, FALSE)</f>
        <v>0</v>
      </c>
    </row>
    <row r="689" spans="1:15">
      <c r="A689" s="2">
        <v>2454</v>
      </c>
      <c r="B689" s="2">
        <v>68</v>
      </c>
      <c r="C689" s="2">
        <v>385</v>
      </c>
      <c r="D689" s="2">
        <v>3</v>
      </c>
      <c r="E689" s="2">
        <v>186</v>
      </c>
      <c r="F689" s="2">
        <v>24</v>
      </c>
      <c r="G689" s="2">
        <v>24</v>
      </c>
      <c r="H689" s="2">
        <v>124</v>
      </c>
      <c r="I689" s="2">
        <v>498</v>
      </c>
      <c r="J689" s="2">
        <v>1</v>
      </c>
      <c r="K689" s="2">
        <v>3</v>
      </c>
      <c r="L689" s="2">
        <v>2</v>
      </c>
      <c r="M689" s="2">
        <v>4</v>
      </c>
      <c r="N689" s="2">
        <v>3</v>
      </c>
      <c r="O689">
        <f>VLOOKUP(A689,'Important Data'!A:I,6, FALSE)</f>
        <v>0</v>
      </c>
    </row>
    <row r="690" spans="1:15">
      <c r="A690" s="2">
        <v>2735</v>
      </c>
      <c r="B690" s="2">
        <v>68</v>
      </c>
      <c r="C690" s="2">
        <v>430</v>
      </c>
      <c r="D690" s="2">
        <v>194</v>
      </c>
      <c r="E690" s="2">
        <v>249</v>
      </c>
      <c r="F690" s="2">
        <v>308</v>
      </c>
      <c r="G690" s="2">
        <v>277</v>
      </c>
      <c r="H690" s="2">
        <v>153</v>
      </c>
      <c r="I690" s="2">
        <v>1305</v>
      </c>
      <c r="J690" s="2">
        <v>3</v>
      </c>
      <c r="K690" s="2">
        <v>7</v>
      </c>
      <c r="L690" s="2">
        <v>2</v>
      </c>
      <c r="M690" s="2">
        <v>8</v>
      </c>
      <c r="N690" s="2">
        <v>4</v>
      </c>
      <c r="O690">
        <f>VLOOKUP(A690,'Important Data'!A:I,6, FALSE)</f>
        <v>0</v>
      </c>
    </row>
    <row r="691" spans="1:15">
      <c r="A691" s="2">
        <v>2162</v>
      </c>
      <c r="B691" s="2">
        <v>68</v>
      </c>
      <c r="C691" s="2">
        <v>445</v>
      </c>
      <c r="D691" s="2">
        <v>27</v>
      </c>
      <c r="E691" s="2">
        <v>252</v>
      </c>
      <c r="F691" s="2">
        <v>20</v>
      </c>
      <c r="G691" s="2">
        <v>0</v>
      </c>
      <c r="H691" s="2">
        <v>36</v>
      </c>
      <c r="I691" s="2">
        <v>707</v>
      </c>
      <c r="J691" s="2">
        <v>1</v>
      </c>
      <c r="K691" s="2">
        <v>4</v>
      </c>
      <c r="L691" s="2">
        <v>1</v>
      </c>
      <c r="M691" s="2">
        <v>5</v>
      </c>
      <c r="N691" s="2">
        <v>6</v>
      </c>
      <c r="O691">
        <f>VLOOKUP(A691,'Important Data'!A:I,6, FALSE)</f>
        <v>0</v>
      </c>
    </row>
    <row r="692" spans="1:15">
      <c r="A692" s="2">
        <v>2337</v>
      </c>
      <c r="B692" s="2">
        <v>68</v>
      </c>
      <c r="C692" s="2">
        <v>475</v>
      </c>
      <c r="D692" s="2">
        <v>44</v>
      </c>
      <c r="E692" s="2">
        <v>676</v>
      </c>
      <c r="F692" s="2">
        <v>201</v>
      </c>
      <c r="G692" s="2">
        <v>183</v>
      </c>
      <c r="H692" s="2">
        <v>76</v>
      </c>
      <c r="I692" s="2">
        <v>1503</v>
      </c>
      <c r="J692" s="2">
        <v>1</v>
      </c>
      <c r="K692" s="2">
        <v>6</v>
      </c>
      <c r="L692" s="2">
        <v>2</v>
      </c>
      <c r="M692" s="2">
        <v>10</v>
      </c>
      <c r="N692" s="2">
        <v>4</v>
      </c>
      <c r="O692">
        <f>VLOOKUP(A692,'Important Data'!A:I,6, FALSE)</f>
        <v>0</v>
      </c>
    </row>
    <row r="693" spans="1:15">
      <c r="A693" s="2">
        <v>1010</v>
      </c>
      <c r="B693" s="2">
        <v>68</v>
      </c>
      <c r="C693" s="2">
        <v>524</v>
      </c>
      <c r="D693" s="2">
        <v>0</v>
      </c>
      <c r="E693" s="2">
        <v>112</v>
      </c>
      <c r="F693" s="2">
        <v>19</v>
      </c>
      <c r="G693" s="2">
        <v>19</v>
      </c>
      <c r="H693" s="2">
        <v>243</v>
      </c>
      <c r="I693" s="2">
        <v>430</v>
      </c>
      <c r="J693" s="2">
        <v>1</v>
      </c>
      <c r="K693" s="2">
        <v>1</v>
      </c>
      <c r="L693" s="2">
        <v>0</v>
      </c>
      <c r="M693" s="2">
        <v>0</v>
      </c>
      <c r="N693" s="2">
        <v>20</v>
      </c>
      <c r="O693">
        <f>VLOOKUP(A693,'Important Data'!A:I,6, FALSE)</f>
        <v>0</v>
      </c>
    </row>
    <row r="694" spans="1:15">
      <c r="A694" s="2">
        <v>2573</v>
      </c>
      <c r="B694" s="2">
        <v>68</v>
      </c>
      <c r="C694" s="2">
        <v>531</v>
      </c>
      <c r="D694" s="2">
        <v>30</v>
      </c>
      <c r="E694" s="2">
        <v>486</v>
      </c>
      <c r="F694" s="2">
        <v>11</v>
      </c>
      <c r="G694" s="2">
        <v>41</v>
      </c>
      <c r="H694" s="2">
        <v>177</v>
      </c>
      <c r="I694" s="2">
        <v>924</v>
      </c>
      <c r="J694" s="2">
        <v>3</v>
      </c>
      <c r="K694" s="2">
        <v>7</v>
      </c>
      <c r="L694" s="2">
        <v>1</v>
      </c>
      <c r="M694" s="2">
        <v>4</v>
      </c>
      <c r="N694" s="2">
        <v>9</v>
      </c>
      <c r="O694">
        <f>VLOOKUP(A694,'Important Data'!A:I,6, FALSE)</f>
        <v>0</v>
      </c>
    </row>
    <row r="695" spans="1:15">
      <c r="A695" s="2">
        <v>2061</v>
      </c>
      <c r="B695" s="2">
        <v>68</v>
      </c>
      <c r="C695" s="2">
        <v>630</v>
      </c>
      <c r="D695" s="2">
        <v>271</v>
      </c>
      <c r="E695" s="2">
        <v>838</v>
      </c>
      <c r="F695" s="2">
        <v>163</v>
      </c>
      <c r="G695" s="2">
        <v>231</v>
      </c>
      <c r="H695" s="2">
        <v>293</v>
      </c>
      <c r="I695" s="2">
        <v>1839</v>
      </c>
      <c r="J695" s="2">
        <v>1</v>
      </c>
      <c r="K695" s="2">
        <v>4</v>
      </c>
      <c r="L695" s="2">
        <v>3</v>
      </c>
      <c r="M695" s="2">
        <v>5</v>
      </c>
      <c r="N695" s="2">
        <v>2</v>
      </c>
      <c r="O695">
        <f>VLOOKUP(A695,'Important Data'!A:I,6, FALSE)</f>
        <v>0</v>
      </c>
    </row>
    <row r="696" spans="1:15">
      <c r="A696" s="2">
        <v>2270</v>
      </c>
      <c r="B696" s="2">
        <v>68</v>
      </c>
      <c r="C696" s="2">
        <v>822</v>
      </c>
      <c r="D696" s="2">
        <v>325</v>
      </c>
      <c r="E696" s="2">
        <v>438</v>
      </c>
      <c r="F696" s="2">
        <v>148</v>
      </c>
      <c r="G696" s="2">
        <v>209</v>
      </c>
      <c r="H696" s="2">
        <v>363</v>
      </c>
      <c r="I696" s="2">
        <v>1580</v>
      </c>
      <c r="J696" s="2">
        <v>2</v>
      </c>
      <c r="K696" s="2">
        <v>7</v>
      </c>
      <c r="L696" s="2">
        <v>2</v>
      </c>
      <c r="M696" s="2">
        <v>10</v>
      </c>
      <c r="N696" s="2">
        <v>6</v>
      </c>
      <c r="O696">
        <f>VLOOKUP(A696,'Important Data'!A:I,6, FALSE)</f>
        <v>0</v>
      </c>
    </row>
    <row r="697" spans="1:15">
      <c r="A697" s="2">
        <v>2036</v>
      </c>
      <c r="B697" s="2">
        <v>68</v>
      </c>
      <c r="C697" s="2">
        <v>839</v>
      </c>
      <c r="D697" s="2">
        <v>106</v>
      </c>
      <c r="E697" s="2">
        <v>1290</v>
      </c>
      <c r="F697" s="2">
        <v>41</v>
      </c>
      <c r="G697" s="2">
        <v>0</v>
      </c>
      <c r="H697" s="2">
        <v>63</v>
      </c>
      <c r="I697" s="2">
        <v>2214</v>
      </c>
      <c r="J697" s="2">
        <v>1</v>
      </c>
      <c r="K697" s="2">
        <v>3</v>
      </c>
      <c r="L697" s="2">
        <v>5</v>
      </c>
      <c r="M697" s="2">
        <v>12</v>
      </c>
      <c r="N697" s="2">
        <v>2</v>
      </c>
      <c r="O697">
        <f>VLOOKUP(A697,'Important Data'!A:I,6, FALSE)</f>
        <v>0</v>
      </c>
    </row>
    <row r="698" spans="1:15">
      <c r="A698" s="2">
        <v>2747</v>
      </c>
      <c r="B698" s="2">
        <v>68</v>
      </c>
      <c r="C698" s="2">
        <v>839</v>
      </c>
      <c r="D698" s="2">
        <v>106</v>
      </c>
      <c r="E698" s="2">
        <v>1290</v>
      </c>
      <c r="F698" s="2">
        <v>41</v>
      </c>
      <c r="G698" s="2">
        <v>0</v>
      </c>
      <c r="H698" s="2">
        <v>63</v>
      </c>
      <c r="I698" s="2">
        <v>2214</v>
      </c>
      <c r="J698" s="2">
        <v>1</v>
      </c>
      <c r="K698" s="2">
        <v>3</v>
      </c>
      <c r="L698" s="2">
        <v>5</v>
      </c>
      <c r="M698" s="2">
        <v>12</v>
      </c>
      <c r="N698" s="2">
        <v>2</v>
      </c>
      <c r="O698">
        <f>VLOOKUP(A698,'Important Data'!A:I,6, FALSE)</f>
        <v>0</v>
      </c>
    </row>
    <row r="699" spans="1:15">
      <c r="A699" s="2">
        <v>1530</v>
      </c>
      <c r="B699" s="2">
        <v>68</v>
      </c>
      <c r="C699" s="2">
        <v>902</v>
      </c>
      <c r="D699" s="2">
        <v>100</v>
      </c>
      <c r="E699" s="2">
        <v>2005</v>
      </c>
      <c r="F699" s="2">
        <v>130</v>
      </c>
      <c r="G699" s="2">
        <v>232</v>
      </c>
      <c r="H699" s="2">
        <v>100</v>
      </c>
      <c r="I699" s="2">
        <v>3269</v>
      </c>
      <c r="J699" s="2">
        <v>1</v>
      </c>
      <c r="K699" s="2">
        <v>3</v>
      </c>
      <c r="L699" s="2">
        <v>6</v>
      </c>
      <c r="M699" s="2">
        <v>4</v>
      </c>
      <c r="N699" s="2">
        <v>1</v>
      </c>
      <c r="O699">
        <f>VLOOKUP(A699,'Important Data'!A:I,6, FALSE)</f>
        <v>0</v>
      </c>
    </row>
    <row r="700" spans="1:15">
      <c r="A700" s="2">
        <v>2223</v>
      </c>
      <c r="B700" s="2">
        <v>68</v>
      </c>
      <c r="C700" s="2">
        <v>947</v>
      </c>
      <c r="D700" s="2">
        <v>244</v>
      </c>
      <c r="E700" s="2">
        <v>339</v>
      </c>
      <c r="F700" s="2">
        <v>124</v>
      </c>
      <c r="G700" s="2">
        <v>265</v>
      </c>
      <c r="H700" s="2">
        <v>152</v>
      </c>
      <c r="I700" s="2">
        <v>1768</v>
      </c>
      <c r="J700" s="2">
        <v>1</v>
      </c>
      <c r="K700" s="2">
        <v>5</v>
      </c>
      <c r="L700" s="2">
        <v>10</v>
      </c>
      <c r="M700" s="2">
        <v>7</v>
      </c>
      <c r="N700" s="2">
        <v>1</v>
      </c>
      <c r="O700">
        <f>VLOOKUP(A700,'Important Data'!A:I,6, FALSE)</f>
        <v>0</v>
      </c>
    </row>
    <row r="701" spans="1:15">
      <c r="A701" s="2">
        <v>2982</v>
      </c>
      <c r="B701" s="2">
        <v>68</v>
      </c>
      <c r="C701" s="2">
        <v>1072</v>
      </c>
      <c r="D701" s="2">
        <v>0</v>
      </c>
      <c r="E701" s="2">
        <v>105</v>
      </c>
      <c r="F701" s="2">
        <v>14</v>
      </c>
      <c r="G701" s="2">
        <v>0</v>
      </c>
      <c r="H701" s="2">
        <v>310</v>
      </c>
      <c r="I701" s="2">
        <v>881</v>
      </c>
      <c r="J701" s="2">
        <v>4</v>
      </c>
      <c r="K701" s="2">
        <v>5</v>
      </c>
      <c r="L701" s="2">
        <v>5</v>
      </c>
      <c r="M701" s="2">
        <v>3</v>
      </c>
      <c r="N701" s="2">
        <v>8</v>
      </c>
      <c r="O701">
        <f>VLOOKUP(A701,'Important Data'!A:I,6, FALSE)</f>
        <v>0</v>
      </c>
    </row>
    <row r="702" spans="1:15">
      <c r="A702" s="2">
        <v>2788</v>
      </c>
      <c r="B702" s="2">
        <v>68</v>
      </c>
      <c r="C702" s="2">
        <v>1131</v>
      </c>
      <c r="D702" s="2">
        <v>436</v>
      </c>
      <c r="E702" s="2">
        <v>1459</v>
      </c>
      <c r="F702" s="2">
        <v>235</v>
      </c>
      <c r="G702" s="2">
        <v>436</v>
      </c>
      <c r="H702" s="2">
        <v>181</v>
      </c>
      <c r="I702" s="2">
        <v>3517</v>
      </c>
      <c r="J702" s="2">
        <v>1</v>
      </c>
      <c r="K702" s="2">
        <v>2</v>
      </c>
      <c r="L702" s="2">
        <v>3</v>
      </c>
      <c r="M702" s="2">
        <v>6</v>
      </c>
      <c r="N702" s="2">
        <v>7</v>
      </c>
      <c r="O702">
        <f>VLOOKUP(A702,'Important Data'!A:I,6, FALSE)</f>
        <v>0</v>
      </c>
    </row>
    <row r="703" spans="1:15">
      <c r="A703" s="2">
        <v>1095</v>
      </c>
      <c r="B703" s="2">
        <v>68</v>
      </c>
      <c r="C703" s="2">
        <v>1416</v>
      </c>
      <c r="D703" s="2">
        <v>204</v>
      </c>
      <c r="E703" s="2">
        <v>695</v>
      </c>
      <c r="F703" s="2">
        <v>201</v>
      </c>
      <c r="G703" s="2">
        <v>101</v>
      </c>
      <c r="H703" s="2">
        <v>204</v>
      </c>
      <c r="I703" s="2">
        <v>2413</v>
      </c>
      <c r="J703" s="2">
        <v>1</v>
      </c>
      <c r="K703" s="2">
        <v>6</v>
      </c>
      <c r="L703" s="2">
        <v>3</v>
      </c>
      <c r="M703" s="2">
        <v>6</v>
      </c>
      <c r="N703" s="2">
        <v>4</v>
      </c>
      <c r="O703">
        <f>VLOOKUP(A703,'Important Data'!A:I,6, FALSE)</f>
        <v>0</v>
      </c>
    </row>
    <row r="704" spans="1:15">
      <c r="A704" s="2">
        <v>2702</v>
      </c>
      <c r="B704" s="2">
        <v>67</v>
      </c>
      <c r="C704" s="2">
        <v>47</v>
      </c>
      <c r="D704" s="2">
        <v>37</v>
      </c>
      <c r="E704" s="2">
        <v>68</v>
      </c>
      <c r="F704" s="2">
        <v>16</v>
      </c>
      <c r="G704" s="2">
        <v>11</v>
      </c>
      <c r="H704" s="2">
        <v>105</v>
      </c>
      <c r="I704" s="2">
        <v>74</v>
      </c>
      <c r="J704" s="2">
        <v>1</v>
      </c>
      <c r="K704" s="2">
        <v>1</v>
      </c>
      <c r="L704" s="2">
        <v>1</v>
      </c>
      <c r="M704" s="2">
        <v>2</v>
      </c>
      <c r="N704" s="2">
        <v>6</v>
      </c>
      <c r="O704">
        <f>VLOOKUP(A704,'Important Data'!A:I,6, FALSE)</f>
        <v>0</v>
      </c>
    </row>
    <row r="705" spans="1:15">
      <c r="A705" s="2">
        <v>1903</v>
      </c>
      <c r="B705" s="2">
        <v>67</v>
      </c>
      <c r="C705" s="2">
        <v>53</v>
      </c>
      <c r="D705" s="2">
        <v>70</v>
      </c>
      <c r="E705" s="2">
        <v>88</v>
      </c>
      <c r="F705" s="2">
        <v>7</v>
      </c>
      <c r="G705" s="2">
        <v>25</v>
      </c>
      <c r="H705" s="2">
        <v>91</v>
      </c>
      <c r="I705" s="2">
        <v>151</v>
      </c>
      <c r="J705" s="2">
        <v>1</v>
      </c>
      <c r="K705" s="2">
        <v>2</v>
      </c>
      <c r="L705" s="2">
        <v>0</v>
      </c>
      <c r="M705" s="2">
        <v>4</v>
      </c>
      <c r="N705" s="2">
        <v>6</v>
      </c>
      <c r="O705">
        <f>VLOOKUP(A705,'Important Data'!A:I,6, FALSE)</f>
        <v>0</v>
      </c>
    </row>
    <row r="706" spans="1:15">
      <c r="A706" s="2">
        <v>1460</v>
      </c>
      <c r="B706" s="2">
        <v>67</v>
      </c>
      <c r="C706" s="2">
        <v>68</v>
      </c>
      <c r="D706" s="2">
        <v>10</v>
      </c>
      <c r="E706" s="2">
        <v>14</v>
      </c>
      <c r="F706" s="2">
        <v>7</v>
      </c>
      <c r="G706" s="2">
        <v>0</v>
      </c>
      <c r="H706" s="2">
        <v>7</v>
      </c>
      <c r="I706" s="2">
        <v>92</v>
      </c>
      <c r="J706" s="2">
        <v>2</v>
      </c>
      <c r="K706" s="2">
        <v>1</v>
      </c>
      <c r="L706" s="2">
        <v>0</v>
      </c>
      <c r="M706" s="2">
        <v>3</v>
      </c>
      <c r="N706" s="2">
        <v>3</v>
      </c>
      <c r="O706">
        <f>VLOOKUP(A706,'Important Data'!A:I,6, FALSE)</f>
        <v>0</v>
      </c>
    </row>
    <row r="707" spans="1:15">
      <c r="A707" s="2">
        <v>2214</v>
      </c>
      <c r="B707" s="2">
        <v>67</v>
      </c>
      <c r="C707" s="2">
        <v>81</v>
      </c>
      <c r="D707" s="2">
        <v>14</v>
      </c>
      <c r="E707" s="2">
        <v>86</v>
      </c>
      <c r="F707" s="2">
        <v>14</v>
      </c>
      <c r="G707" s="2">
        <v>14</v>
      </c>
      <c r="H707" s="2">
        <v>27</v>
      </c>
      <c r="I707" s="2">
        <v>181</v>
      </c>
      <c r="J707" s="2">
        <v>2</v>
      </c>
      <c r="K707" s="2">
        <v>2</v>
      </c>
      <c r="L707" s="2">
        <v>0</v>
      </c>
      <c r="M707" s="2">
        <v>3</v>
      </c>
      <c r="N707" s="2">
        <v>8</v>
      </c>
      <c r="O707">
        <f>VLOOKUP(A707,'Important Data'!A:I,6, FALSE)</f>
        <v>0</v>
      </c>
    </row>
    <row r="708" spans="1:15">
      <c r="A708" s="2">
        <v>3184</v>
      </c>
      <c r="B708" s="2">
        <v>67</v>
      </c>
      <c r="C708" s="2">
        <v>81</v>
      </c>
      <c r="D708" s="2">
        <v>14</v>
      </c>
      <c r="E708" s="2">
        <v>86</v>
      </c>
      <c r="F708" s="2">
        <v>14</v>
      </c>
      <c r="G708" s="2">
        <v>14</v>
      </c>
      <c r="H708" s="2">
        <v>27</v>
      </c>
      <c r="I708" s="2">
        <v>181</v>
      </c>
      <c r="J708" s="2">
        <v>2</v>
      </c>
      <c r="K708" s="2">
        <v>2</v>
      </c>
      <c r="L708" s="2">
        <v>0</v>
      </c>
      <c r="M708" s="2">
        <v>3</v>
      </c>
      <c r="N708" s="2">
        <v>8</v>
      </c>
      <c r="O708">
        <f>VLOOKUP(A708,'Important Data'!A:I,6, FALSE)</f>
        <v>0</v>
      </c>
    </row>
    <row r="709" spans="1:15">
      <c r="A709" s="2">
        <v>1523</v>
      </c>
      <c r="B709" s="2">
        <v>67</v>
      </c>
      <c r="C709" s="2">
        <v>102</v>
      </c>
      <c r="D709" s="2">
        <v>16</v>
      </c>
      <c r="E709" s="2">
        <v>102</v>
      </c>
      <c r="F709" s="2">
        <v>21</v>
      </c>
      <c r="G709" s="2">
        <v>27</v>
      </c>
      <c r="H709" s="2">
        <v>139</v>
      </c>
      <c r="I709" s="2">
        <v>129</v>
      </c>
      <c r="J709" s="2">
        <v>3</v>
      </c>
      <c r="K709" s="2">
        <v>3</v>
      </c>
      <c r="L709" s="2">
        <v>0</v>
      </c>
      <c r="M709" s="2">
        <v>3</v>
      </c>
      <c r="N709" s="2">
        <v>7</v>
      </c>
      <c r="O709">
        <f>VLOOKUP(A709,'Important Data'!A:I,6, FALSE)</f>
        <v>0</v>
      </c>
    </row>
    <row r="710" spans="1:15">
      <c r="A710" s="2">
        <v>1504</v>
      </c>
      <c r="B710" s="2">
        <v>67</v>
      </c>
      <c r="C710" s="2">
        <v>115</v>
      </c>
      <c r="D710" s="2">
        <v>4</v>
      </c>
      <c r="E710" s="2">
        <v>51</v>
      </c>
      <c r="F710" s="2">
        <v>9</v>
      </c>
      <c r="G710" s="2">
        <v>0</v>
      </c>
      <c r="H710" s="2">
        <v>43</v>
      </c>
      <c r="I710" s="2">
        <v>136</v>
      </c>
      <c r="J710" s="2">
        <v>2</v>
      </c>
      <c r="K710" s="2">
        <v>2</v>
      </c>
      <c r="L710" s="2">
        <v>0</v>
      </c>
      <c r="M710" s="2">
        <v>3</v>
      </c>
      <c r="N710" s="2">
        <v>7</v>
      </c>
      <c r="O710">
        <f>VLOOKUP(A710,'Important Data'!A:I,6, FALSE)</f>
        <v>0</v>
      </c>
    </row>
    <row r="711" spans="1:15">
      <c r="A711" s="2">
        <v>1798</v>
      </c>
      <c r="B711" s="2">
        <v>67</v>
      </c>
      <c r="C711" s="2">
        <v>370</v>
      </c>
      <c r="D711" s="2">
        <v>0</v>
      </c>
      <c r="E711" s="2">
        <v>1230</v>
      </c>
      <c r="F711" s="2">
        <v>278</v>
      </c>
      <c r="G711" s="2">
        <v>855</v>
      </c>
      <c r="H711" s="2">
        <v>370</v>
      </c>
      <c r="I711" s="2">
        <v>2362</v>
      </c>
      <c r="J711" s="2">
        <v>3</v>
      </c>
      <c r="K711" s="2">
        <v>10</v>
      </c>
      <c r="L711" s="2">
        <v>2</v>
      </c>
      <c r="M711" s="2">
        <v>4</v>
      </c>
      <c r="N711" s="2">
        <v>9</v>
      </c>
      <c r="O711">
        <f>VLOOKUP(A711,'Important Data'!A:I,6, FALSE)</f>
        <v>0</v>
      </c>
    </row>
    <row r="712" spans="1:15">
      <c r="A712" s="2">
        <v>2103</v>
      </c>
      <c r="B712" s="2">
        <v>67</v>
      </c>
      <c r="C712" s="2">
        <v>427</v>
      </c>
      <c r="D712" s="2">
        <v>0</v>
      </c>
      <c r="E712" s="2">
        <v>272</v>
      </c>
      <c r="F712" s="2">
        <v>20</v>
      </c>
      <c r="G712" s="2">
        <v>38</v>
      </c>
      <c r="H712" s="2">
        <v>213</v>
      </c>
      <c r="I712" s="2">
        <v>543</v>
      </c>
      <c r="J712" s="2">
        <v>5</v>
      </c>
      <c r="K712" s="2">
        <v>4</v>
      </c>
      <c r="L712" s="2">
        <v>2</v>
      </c>
      <c r="M712" s="2">
        <v>5</v>
      </c>
      <c r="N712" s="2">
        <v>7</v>
      </c>
      <c r="O712">
        <f>VLOOKUP(A712,'Important Data'!A:I,6, FALSE)</f>
        <v>0</v>
      </c>
    </row>
    <row r="713" spans="1:15">
      <c r="A713" s="2">
        <v>2860</v>
      </c>
      <c r="B713" s="2">
        <v>67</v>
      </c>
      <c r="C713" s="2">
        <v>538</v>
      </c>
      <c r="D713" s="2">
        <v>23</v>
      </c>
      <c r="E713" s="2">
        <v>387</v>
      </c>
      <c r="F713" s="2">
        <v>163</v>
      </c>
      <c r="G713" s="2">
        <v>163</v>
      </c>
      <c r="H713" s="2">
        <v>35</v>
      </c>
      <c r="I713" s="2">
        <v>1239</v>
      </c>
      <c r="J713" s="2">
        <v>2</v>
      </c>
      <c r="K713" s="2">
        <v>7</v>
      </c>
      <c r="L713" s="2">
        <v>1</v>
      </c>
      <c r="M713" s="2">
        <v>7</v>
      </c>
      <c r="N713" s="2">
        <v>7</v>
      </c>
      <c r="O713">
        <f>VLOOKUP(A713,'Important Data'!A:I,6, FALSE)</f>
        <v>0</v>
      </c>
    </row>
    <row r="714" spans="1:15">
      <c r="A714" s="2">
        <v>2918</v>
      </c>
      <c r="B714" s="2">
        <v>67</v>
      </c>
      <c r="C714" s="2">
        <v>652</v>
      </c>
      <c r="D714" s="2">
        <v>197</v>
      </c>
      <c r="E714" s="2">
        <v>514</v>
      </c>
      <c r="F714" s="2">
        <v>359</v>
      </c>
      <c r="G714" s="2">
        <v>335</v>
      </c>
      <c r="H714" s="2">
        <v>533</v>
      </c>
      <c r="I714" s="2">
        <v>1524</v>
      </c>
      <c r="J714" s="2">
        <v>1</v>
      </c>
      <c r="K714" s="2">
        <v>4</v>
      </c>
      <c r="L714" s="2">
        <v>6</v>
      </c>
      <c r="M714" s="2">
        <v>12</v>
      </c>
      <c r="N714" s="2">
        <v>1</v>
      </c>
      <c r="O714">
        <f>VLOOKUP(A714,'Important Data'!A:I,6, FALSE)</f>
        <v>0</v>
      </c>
    </row>
    <row r="715" spans="1:15">
      <c r="A715" s="2">
        <v>1348</v>
      </c>
      <c r="B715" s="2">
        <v>67</v>
      </c>
      <c r="C715" s="2">
        <v>727</v>
      </c>
      <c r="D715" s="2">
        <v>24</v>
      </c>
      <c r="E715" s="2">
        <v>471</v>
      </c>
      <c r="F715" s="2">
        <v>18</v>
      </c>
      <c r="G715" s="2">
        <v>24</v>
      </c>
      <c r="H715" s="2">
        <v>191</v>
      </c>
      <c r="I715" s="2">
        <v>1071</v>
      </c>
      <c r="J715" s="2">
        <v>7</v>
      </c>
      <c r="K715" s="2">
        <v>6</v>
      </c>
      <c r="L715" s="2">
        <v>3</v>
      </c>
      <c r="M715" s="2">
        <v>6</v>
      </c>
      <c r="N715" s="2">
        <v>7</v>
      </c>
      <c r="O715">
        <f>VLOOKUP(A715,'Important Data'!A:I,6, FALSE)</f>
        <v>0</v>
      </c>
    </row>
    <row r="716" spans="1:15">
      <c r="A716" s="2">
        <v>1902</v>
      </c>
      <c r="B716" s="2">
        <v>67</v>
      </c>
      <c r="C716" s="2">
        <v>750</v>
      </c>
      <c r="D716" s="2">
        <v>62</v>
      </c>
      <c r="E716" s="2">
        <v>1127</v>
      </c>
      <c r="F716" s="2">
        <v>524</v>
      </c>
      <c r="G716" s="2">
        <v>29</v>
      </c>
      <c r="H716" s="2">
        <v>434</v>
      </c>
      <c r="I716" s="2">
        <v>2058</v>
      </c>
      <c r="J716" s="2">
        <v>1</v>
      </c>
      <c r="K716" s="2">
        <v>2</v>
      </c>
      <c r="L716" s="2">
        <v>10</v>
      </c>
      <c r="M716" s="2">
        <v>6</v>
      </c>
      <c r="N716" s="2">
        <v>1</v>
      </c>
      <c r="O716">
        <f>VLOOKUP(A716,'Important Data'!A:I,6, FALSE)</f>
        <v>0</v>
      </c>
    </row>
    <row r="717" spans="1:15">
      <c r="A717" s="2">
        <v>2862</v>
      </c>
      <c r="B717" s="2">
        <v>67</v>
      </c>
      <c r="C717" s="2">
        <v>1255</v>
      </c>
      <c r="D717" s="2">
        <v>215</v>
      </c>
      <c r="E717" s="2">
        <v>1795</v>
      </c>
      <c r="F717" s="2">
        <v>140</v>
      </c>
      <c r="G717" s="2">
        <v>178</v>
      </c>
      <c r="H717" s="2">
        <v>75</v>
      </c>
      <c r="I717" s="2">
        <v>3508</v>
      </c>
      <c r="J717" s="2">
        <v>1</v>
      </c>
      <c r="K717" s="2">
        <v>5</v>
      </c>
      <c r="L717" s="2">
        <v>5</v>
      </c>
      <c r="M717" s="2">
        <v>5</v>
      </c>
      <c r="N717" s="2">
        <v>2</v>
      </c>
      <c r="O717">
        <f>VLOOKUP(A717,'Important Data'!A:I,6, FALSE)</f>
        <v>0</v>
      </c>
    </row>
    <row r="718" spans="1:15">
      <c r="A718" s="2">
        <v>1866</v>
      </c>
      <c r="B718" s="2">
        <v>67</v>
      </c>
      <c r="C718" s="2">
        <v>1972</v>
      </c>
      <c r="D718" s="2">
        <v>122</v>
      </c>
      <c r="E718" s="2">
        <v>1520</v>
      </c>
      <c r="F718" s="2">
        <v>373</v>
      </c>
      <c r="G718" s="2">
        <v>204</v>
      </c>
      <c r="H718" s="2">
        <v>286</v>
      </c>
      <c r="I718" s="2">
        <v>3904</v>
      </c>
      <c r="J718" s="2">
        <v>1</v>
      </c>
      <c r="K718" s="2">
        <v>3</v>
      </c>
      <c r="L718" s="2">
        <v>2</v>
      </c>
      <c r="M718" s="2">
        <v>13</v>
      </c>
      <c r="N718" s="2">
        <v>1</v>
      </c>
      <c r="O718">
        <f>VLOOKUP(A718,'Important Data'!A:I,6, FALSE)</f>
        <v>0</v>
      </c>
    </row>
    <row r="719" spans="1:15">
      <c r="A719" s="2">
        <v>2111</v>
      </c>
      <c r="B719" s="2">
        <v>67</v>
      </c>
      <c r="C719" s="2">
        <v>2025</v>
      </c>
      <c r="D719" s="2">
        <v>20</v>
      </c>
      <c r="E719" s="2">
        <v>132</v>
      </c>
      <c r="F719" s="2">
        <v>27</v>
      </c>
      <c r="G719" s="2">
        <v>0</v>
      </c>
      <c r="H719" s="2">
        <v>174</v>
      </c>
      <c r="I719" s="2">
        <v>2030</v>
      </c>
      <c r="J719" s="2">
        <v>4</v>
      </c>
      <c r="K719" s="2">
        <v>2</v>
      </c>
      <c r="L719" s="2">
        <v>2</v>
      </c>
      <c r="M719" s="2">
        <v>9</v>
      </c>
      <c r="N719" s="2">
        <v>7</v>
      </c>
      <c r="O719">
        <f>VLOOKUP(A719,'Important Data'!A:I,6, FALSE)</f>
        <v>0</v>
      </c>
    </row>
    <row r="720" spans="1:15">
      <c r="A720" s="2">
        <v>3068</v>
      </c>
      <c r="B720" s="2">
        <v>67</v>
      </c>
      <c r="C720" s="2">
        <v>2581</v>
      </c>
      <c r="D720" s="2">
        <v>28</v>
      </c>
      <c r="E720" s="2">
        <v>296</v>
      </c>
      <c r="F720" s="2">
        <v>76</v>
      </c>
      <c r="G720" s="2">
        <v>28</v>
      </c>
      <c r="H720" s="2">
        <v>176</v>
      </c>
      <c r="I720" s="2">
        <v>2833</v>
      </c>
      <c r="J720" s="2">
        <v>1</v>
      </c>
      <c r="K720" s="2">
        <v>2</v>
      </c>
      <c r="L720" s="2">
        <v>3</v>
      </c>
      <c r="M720" s="2">
        <v>4</v>
      </c>
      <c r="N720" s="2">
        <v>6</v>
      </c>
      <c r="O720">
        <f>VLOOKUP(A720,'Important Data'!A:I,6, FALSE)</f>
        <v>1</v>
      </c>
    </row>
    <row r="721" spans="1:15">
      <c r="A721" s="2">
        <v>1217</v>
      </c>
      <c r="B721" s="2">
        <v>66</v>
      </c>
      <c r="C721" s="2">
        <v>16</v>
      </c>
      <c r="D721" s="2">
        <v>4</v>
      </c>
      <c r="E721" s="2">
        <v>35</v>
      </c>
      <c r="F721" s="2">
        <v>12</v>
      </c>
      <c r="G721" s="2">
        <v>0</v>
      </c>
      <c r="H721" s="2">
        <v>0</v>
      </c>
      <c r="I721" s="2">
        <v>67</v>
      </c>
      <c r="J721" s="2">
        <v>1</v>
      </c>
      <c r="K721" s="2">
        <v>1</v>
      </c>
      <c r="L721" s="2">
        <v>0</v>
      </c>
      <c r="M721" s="2">
        <v>2</v>
      </c>
      <c r="N721" s="2">
        <v>8</v>
      </c>
      <c r="O721">
        <f>VLOOKUP(A721,'Important Data'!A:I,6, FALSE)</f>
        <v>0</v>
      </c>
    </row>
    <row r="722" spans="1:15">
      <c r="A722" s="2">
        <v>2975</v>
      </c>
      <c r="B722" s="2">
        <v>66</v>
      </c>
      <c r="C722" s="2">
        <v>36</v>
      </c>
      <c r="D722" s="2">
        <v>10</v>
      </c>
      <c r="E722" s="2">
        <v>41</v>
      </c>
      <c r="F722" s="2">
        <v>15</v>
      </c>
      <c r="G722" s="2">
        <v>10</v>
      </c>
      <c r="H722" s="2">
        <v>15</v>
      </c>
      <c r="I722" s="2">
        <v>97</v>
      </c>
      <c r="J722" s="2">
        <v>1</v>
      </c>
      <c r="K722" s="2">
        <v>1</v>
      </c>
      <c r="L722" s="2">
        <v>0</v>
      </c>
      <c r="M722" s="2">
        <v>3</v>
      </c>
      <c r="N722" s="2">
        <v>6</v>
      </c>
      <c r="O722">
        <f>VLOOKUP(A722,'Important Data'!A:I,6, FALSE)</f>
        <v>0</v>
      </c>
    </row>
    <row r="723" spans="1:15">
      <c r="A723" s="2">
        <v>1354</v>
      </c>
      <c r="B723" s="2">
        <v>66</v>
      </c>
      <c r="C723" s="2">
        <v>38</v>
      </c>
      <c r="D723" s="2">
        <v>15</v>
      </c>
      <c r="E723" s="2">
        <v>27</v>
      </c>
      <c r="F723" s="2">
        <v>0</v>
      </c>
      <c r="G723" s="2">
        <v>23</v>
      </c>
      <c r="H723" s="2">
        <v>11</v>
      </c>
      <c r="I723" s="2">
        <v>91</v>
      </c>
      <c r="J723" s="2">
        <v>1</v>
      </c>
      <c r="K723" s="2">
        <v>1</v>
      </c>
      <c r="L723" s="2">
        <v>0</v>
      </c>
      <c r="M723" s="2">
        <v>3</v>
      </c>
      <c r="N723" s="2">
        <v>6</v>
      </c>
      <c r="O723">
        <f>VLOOKUP(A723,'Important Data'!A:I,6, FALSE)</f>
        <v>0</v>
      </c>
    </row>
    <row r="724" spans="1:15">
      <c r="A724" s="2">
        <v>3137</v>
      </c>
      <c r="B724" s="2">
        <v>66</v>
      </c>
      <c r="C724" s="2">
        <v>78</v>
      </c>
      <c r="D724" s="2">
        <v>14</v>
      </c>
      <c r="E724" s="2">
        <v>34</v>
      </c>
      <c r="F724" s="2">
        <v>0</v>
      </c>
      <c r="G724" s="2">
        <v>7</v>
      </c>
      <c r="H724" s="2">
        <v>51</v>
      </c>
      <c r="I724" s="2">
        <v>81</v>
      </c>
      <c r="J724" s="2">
        <v>1</v>
      </c>
      <c r="K724" s="2">
        <v>1</v>
      </c>
      <c r="L724" s="2">
        <v>0</v>
      </c>
      <c r="M724" s="2">
        <v>3</v>
      </c>
      <c r="N724" s="2">
        <v>4</v>
      </c>
      <c r="O724">
        <f>VLOOKUP(A724,'Important Data'!A:I,6, FALSE)</f>
        <v>0</v>
      </c>
    </row>
    <row r="725" spans="1:15">
      <c r="A725" s="2">
        <v>1202</v>
      </c>
      <c r="B725" s="2">
        <v>66</v>
      </c>
      <c r="C725" s="2">
        <v>576</v>
      </c>
      <c r="D725" s="2">
        <v>24</v>
      </c>
      <c r="E725" s="2">
        <v>1335</v>
      </c>
      <c r="F725" s="2">
        <v>612</v>
      </c>
      <c r="G725" s="2">
        <v>210</v>
      </c>
      <c r="H725" s="2">
        <v>130</v>
      </c>
      <c r="I725" s="2">
        <v>2626</v>
      </c>
      <c r="J725" s="2">
        <v>1</v>
      </c>
      <c r="K725" s="2">
        <v>3</v>
      </c>
      <c r="L725" s="2">
        <v>4</v>
      </c>
      <c r="M725" s="2">
        <v>9</v>
      </c>
      <c r="N725" s="2">
        <v>1</v>
      </c>
      <c r="O725">
        <f>VLOOKUP(A725,'Important Data'!A:I,6, FALSE)</f>
        <v>0</v>
      </c>
    </row>
    <row r="726" spans="1:15">
      <c r="A726" s="2">
        <v>2182</v>
      </c>
      <c r="B726" s="2">
        <v>66</v>
      </c>
      <c r="C726" s="2">
        <v>601</v>
      </c>
      <c r="D726" s="2">
        <v>283</v>
      </c>
      <c r="E726" s="2">
        <v>460</v>
      </c>
      <c r="F726" s="2">
        <v>278</v>
      </c>
      <c r="G726" s="2">
        <v>212</v>
      </c>
      <c r="H726" s="2">
        <v>229</v>
      </c>
      <c r="I726" s="2">
        <v>1605</v>
      </c>
      <c r="J726" s="2">
        <v>3</v>
      </c>
      <c r="K726" s="2">
        <v>9</v>
      </c>
      <c r="L726" s="2">
        <v>2</v>
      </c>
      <c r="M726" s="2">
        <v>8</v>
      </c>
      <c r="N726" s="2">
        <v>7</v>
      </c>
      <c r="O726">
        <f>VLOOKUP(A726,'Important Data'!A:I,6, FALSE)</f>
        <v>0</v>
      </c>
    </row>
    <row r="727" spans="1:15">
      <c r="A727" s="2">
        <v>2084</v>
      </c>
      <c r="B727" s="2">
        <v>66</v>
      </c>
      <c r="C727" s="2">
        <v>608</v>
      </c>
      <c r="D727" s="2">
        <v>6</v>
      </c>
      <c r="E727" s="2">
        <v>86</v>
      </c>
      <c r="F727" s="2">
        <v>20</v>
      </c>
      <c r="G727" s="2">
        <v>20</v>
      </c>
      <c r="H727" s="2">
        <v>29</v>
      </c>
      <c r="I727" s="2">
        <v>711</v>
      </c>
      <c r="J727" s="2">
        <v>2</v>
      </c>
      <c r="K727" s="2">
        <v>4</v>
      </c>
      <c r="L727" s="2">
        <v>1</v>
      </c>
      <c r="M727" s="2">
        <v>6</v>
      </c>
      <c r="N727" s="2">
        <v>5</v>
      </c>
      <c r="O727">
        <f>VLOOKUP(A727,'Important Data'!A:I,6, FALSE)</f>
        <v>0</v>
      </c>
    </row>
    <row r="728" spans="1:15">
      <c r="A728" s="2">
        <v>1376</v>
      </c>
      <c r="B728" s="2">
        <v>66</v>
      </c>
      <c r="C728" s="2">
        <v>880</v>
      </c>
      <c r="D728" s="2">
        <v>357</v>
      </c>
      <c r="E728" s="2">
        <v>786</v>
      </c>
      <c r="F728" s="2">
        <v>218</v>
      </c>
      <c r="G728" s="2">
        <v>213</v>
      </c>
      <c r="H728" s="2">
        <v>190</v>
      </c>
      <c r="I728" s="2">
        <v>2264</v>
      </c>
      <c r="J728" s="2">
        <v>1</v>
      </c>
      <c r="K728" s="2">
        <v>5</v>
      </c>
      <c r="L728" s="2">
        <v>4</v>
      </c>
      <c r="M728" s="2">
        <v>6</v>
      </c>
      <c r="N728" s="2">
        <v>2</v>
      </c>
      <c r="O728">
        <f>VLOOKUP(A728,'Important Data'!A:I,6, FALSE)</f>
        <v>0</v>
      </c>
    </row>
    <row r="729" spans="1:15">
      <c r="A729" s="2">
        <v>1909</v>
      </c>
      <c r="B729" s="2">
        <v>66</v>
      </c>
      <c r="C729" s="2">
        <v>880</v>
      </c>
      <c r="D729" s="2">
        <v>357</v>
      </c>
      <c r="E729" s="2">
        <v>786</v>
      </c>
      <c r="F729" s="2">
        <v>218</v>
      </c>
      <c r="G729" s="2">
        <v>213</v>
      </c>
      <c r="H729" s="2">
        <v>190</v>
      </c>
      <c r="I729" s="2">
        <v>2264</v>
      </c>
      <c r="J729" s="2">
        <v>1</v>
      </c>
      <c r="K729" s="2">
        <v>5</v>
      </c>
      <c r="L729" s="2">
        <v>4</v>
      </c>
      <c r="M729" s="2">
        <v>6</v>
      </c>
      <c r="N729" s="2">
        <v>2</v>
      </c>
      <c r="O729">
        <f>VLOOKUP(A729,'Important Data'!A:I,6, FALSE)</f>
        <v>0</v>
      </c>
    </row>
    <row r="730" spans="1:15">
      <c r="A730" s="2">
        <v>2646</v>
      </c>
      <c r="B730" s="2">
        <v>66</v>
      </c>
      <c r="C730" s="2">
        <v>961</v>
      </c>
      <c r="D730" s="2">
        <v>231</v>
      </c>
      <c r="E730" s="2">
        <v>1655</v>
      </c>
      <c r="F730" s="2">
        <v>71</v>
      </c>
      <c r="G730" s="2">
        <v>422</v>
      </c>
      <c r="H730" s="2">
        <v>114</v>
      </c>
      <c r="I730" s="2">
        <v>3225</v>
      </c>
      <c r="J730" s="2">
        <v>1</v>
      </c>
      <c r="K730" s="2">
        <v>5</v>
      </c>
      <c r="L730" s="2">
        <v>6</v>
      </c>
      <c r="M730" s="2">
        <v>6</v>
      </c>
      <c r="N730" s="2">
        <v>2</v>
      </c>
      <c r="O730">
        <f>VLOOKUP(A730,'Important Data'!A:I,6, FALSE)</f>
        <v>0</v>
      </c>
    </row>
    <row r="731" spans="1:15">
      <c r="A731" s="2">
        <v>1838</v>
      </c>
      <c r="B731" s="2">
        <v>66</v>
      </c>
      <c r="C731" s="2">
        <v>1050</v>
      </c>
      <c r="D731" s="2">
        <v>180</v>
      </c>
      <c r="E731" s="2">
        <v>326</v>
      </c>
      <c r="F731" s="2">
        <v>236</v>
      </c>
      <c r="G731" s="2">
        <v>70</v>
      </c>
      <c r="H731" s="2">
        <v>180</v>
      </c>
      <c r="I731" s="2">
        <v>1681</v>
      </c>
      <c r="J731" s="2">
        <v>3</v>
      </c>
      <c r="K731" s="2">
        <v>6</v>
      </c>
      <c r="L731" s="2">
        <v>2</v>
      </c>
      <c r="M731" s="2">
        <v>11</v>
      </c>
      <c r="N731" s="2">
        <v>5</v>
      </c>
      <c r="O731">
        <f>VLOOKUP(A731,'Important Data'!A:I,6, FALSE)</f>
        <v>0</v>
      </c>
    </row>
    <row r="732" spans="1:15">
      <c r="A732" s="2">
        <v>1786</v>
      </c>
      <c r="B732" s="2">
        <v>66</v>
      </c>
      <c r="C732" s="2">
        <v>1238</v>
      </c>
      <c r="D732" s="2">
        <v>0</v>
      </c>
      <c r="E732" s="2">
        <v>78</v>
      </c>
      <c r="F732" s="2">
        <v>0</v>
      </c>
      <c r="G732" s="2">
        <v>0</v>
      </c>
      <c r="H732" s="2">
        <v>63</v>
      </c>
      <c r="I732" s="2">
        <v>1253</v>
      </c>
      <c r="J732" s="2">
        <v>6</v>
      </c>
      <c r="K732" s="2">
        <v>7</v>
      </c>
      <c r="L732" s="2">
        <v>1</v>
      </c>
      <c r="M732" s="2">
        <v>7</v>
      </c>
      <c r="N732" s="2">
        <v>7</v>
      </c>
      <c r="O732">
        <f>VLOOKUP(A732,'Important Data'!A:I,6, FALSE)</f>
        <v>0</v>
      </c>
    </row>
    <row r="733" spans="1:15">
      <c r="A733" s="2">
        <v>2537</v>
      </c>
      <c r="B733" s="2">
        <v>66</v>
      </c>
      <c r="C733" s="2">
        <v>1238</v>
      </c>
      <c r="D733" s="2">
        <v>0</v>
      </c>
      <c r="E733" s="2">
        <v>78</v>
      </c>
      <c r="F733" s="2">
        <v>0</v>
      </c>
      <c r="G733" s="2">
        <v>0</v>
      </c>
      <c r="H733" s="2">
        <v>63</v>
      </c>
      <c r="I733" s="2">
        <v>1253</v>
      </c>
      <c r="J733" s="2">
        <v>6</v>
      </c>
      <c r="K733" s="2">
        <v>7</v>
      </c>
      <c r="L733" s="2">
        <v>1</v>
      </c>
      <c r="M733" s="2">
        <v>7</v>
      </c>
      <c r="N733" s="2">
        <v>7</v>
      </c>
      <c r="O733">
        <f>VLOOKUP(A733,'Important Data'!A:I,6, FALSE)</f>
        <v>0</v>
      </c>
    </row>
    <row r="734" spans="1:15">
      <c r="A734" s="2">
        <v>1957</v>
      </c>
      <c r="B734" s="2">
        <v>66</v>
      </c>
      <c r="C734" s="2">
        <v>2666</v>
      </c>
      <c r="D734" s="2">
        <v>122</v>
      </c>
      <c r="E734" s="2">
        <v>984</v>
      </c>
      <c r="F734" s="2">
        <v>371</v>
      </c>
      <c r="G734" s="2">
        <v>40</v>
      </c>
      <c r="H734" s="2">
        <v>40</v>
      </c>
      <c r="I734" s="2">
        <v>4143</v>
      </c>
      <c r="J734" s="2">
        <v>1</v>
      </c>
      <c r="K734" s="2">
        <v>2</v>
      </c>
      <c r="L734" s="2">
        <v>4</v>
      </c>
      <c r="M734" s="2">
        <v>12</v>
      </c>
      <c r="N734" s="2">
        <v>1</v>
      </c>
      <c r="O734">
        <f>VLOOKUP(A734,'Important Data'!A:I,6, FALSE)</f>
        <v>0</v>
      </c>
    </row>
    <row r="735" spans="1:15">
      <c r="A735" s="2">
        <v>1487</v>
      </c>
      <c r="B735" s="2">
        <v>66</v>
      </c>
      <c r="C735" s="2">
        <v>2674</v>
      </c>
      <c r="D735" s="2">
        <v>0</v>
      </c>
      <c r="E735" s="2">
        <v>358</v>
      </c>
      <c r="F735" s="2">
        <v>171</v>
      </c>
      <c r="G735" s="2">
        <v>97</v>
      </c>
      <c r="H735" s="2">
        <v>391</v>
      </c>
      <c r="I735" s="2">
        <v>2909</v>
      </c>
      <c r="J735" s="2">
        <v>2</v>
      </c>
      <c r="K735" s="2">
        <v>4</v>
      </c>
      <c r="L735" s="2">
        <v>3</v>
      </c>
      <c r="M735" s="2">
        <v>12</v>
      </c>
      <c r="N735" s="2">
        <v>8</v>
      </c>
      <c r="O735">
        <f>VLOOKUP(A735,'Important Data'!A:I,6, FALSE)</f>
        <v>0</v>
      </c>
    </row>
    <row r="736" spans="1:15">
      <c r="A736" s="2">
        <v>2855</v>
      </c>
      <c r="B736" s="2">
        <v>66</v>
      </c>
      <c r="C736" s="2">
        <v>2942</v>
      </c>
      <c r="D736" s="2">
        <v>258</v>
      </c>
      <c r="E736" s="2">
        <v>734</v>
      </c>
      <c r="F736" s="2">
        <v>56</v>
      </c>
      <c r="G736" s="2">
        <v>345</v>
      </c>
      <c r="H736" s="2">
        <v>80</v>
      </c>
      <c r="I736" s="2">
        <v>4256</v>
      </c>
      <c r="J736" s="2">
        <v>1</v>
      </c>
      <c r="K736" s="2">
        <v>5</v>
      </c>
      <c r="L736" s="2">
        <v>8</v>
      </c>
      <c r="M736" s="2">
        <v>4</v>
      </c>
      <c r="N736" s="2">
        <v>6</v>
      </c>
      <c r="O736">
        <f>VLOOKUP(A736,'Important Data'!A:I,6, FALSE)</f>
        <v>0</v>
      </c>
    </row>
    <row r="737" spans="1:15">
      <c r="A737" s="2">
        <v>1220</v>
      </c>
      <c r="B737" s="2">
        <v>65</v>
      </c>
      <c r="C737" s="2">
        <v>11</v>
      </c>
      <c r="D737" s="2">
        <v>4</v>
      </c>
      <c r="E737" s="2">
        <v>29</v>
      </c>
      <c r="F737" s="2">
        <v>14</v>
      </c>
      <c r="G737" s="2">
        <v>11</v>
      </c>
      <c r="H737" s="2">
        <v>11</v>
      </c>
      <c r="I737" s="2">
        <v>57</v>
      </c>
      <c r="J737" s="2">
        <v>1</v>
      </c>
      <c r="K737" s="2">
        <v>1</v>
      </c>
      <c r="L737" s="2">
        <v>0</v>
      </c>
      <c r="M737" s="2">
        <v>2</v>
      </c>
      <c r="N737" s="2">
        <v>8</v>
      </c>
      <c r="O737">
        <f>VLOOKUP(A737,'Important Data'!A:I,6, FALSE)</f>
        <v>0</v>
      </c>
    </row>
    <row r="738" spans="1:15">
      <c r="A738" s="2">
        <v>1677</v>
      </c>
      <c r="B738" s="2">
        <v>65</v>
      </c>
      <c r="C738" s="2">
        <v>15</v>
      </c>
      <c r="D738" s="2">
        <v>8</v>
      </c>
      <c r="E738" s="2">
        <v>43</v>
      </c>
      <c r="F738" s="2">
        <v>8</v>
      </c>
      <c r="G738" s="2">
        <v>0</v>
      </c>
      <c r="H738" s="2">
        <v>15</v>
      </c>
      <c r="I738" s="2">
        <v>58</v>
      </c>
      <c r="J738" s="2">
        <v>1</v>
      </c>
      <c r="K738" s="2">
        <v>1</v>
      </c>
      <c r="L738" s="2">
        <v>0</v>
      </c>
      <c r="M738" s="2">
        <v>2</v>
      </c>
      <c r="N738" s="2">
        <v>6</v>
      </c>
      <c r="O738">
        <f>VLOOKUP(A738,'Important Data'!A:I,6, FALSE)</f>
        <v>0</v>
      </c>
    </row>
    <row r="739" spans="1:15">
      <c r="A739" s="2">
        <v>1976</v>
      </c>
      <c r="B739" s="2">
        <v>65</v>
      </c>
      <c r="C739" s="2">
        <v>15</v>
      </c>
      <c r="D739" s="2">
        <v>8</v>
      </c>
      <c r="E739" s="2">
        <v>43</v>
      </c>
      <c r="F739" s="2">
        <v>8</v>
      </c>
      <c r="G739" s="2">
        <v>0</v>
      </c>
      <c r="H739" s="2">
        <v>15</v>
      </c>
      <c r="I739" s="2">
        <v>58</v>
      </c>
      <c r="J739" s="2">
        <v>1</v>
      </c>
      <c r="K739" s="2">
        <v>1</v>
      </c>
      <c r="L739" s="2">
        <v>0</v>
      </c>
      <c r="M739" s="2">
        <v>2</v>
      </c>
      <c r="N739" s="2">
        <v>6</v>
      </c>
      <c r="O739">
        <f>VLOOKUP(A739,'Important Data'!A:I,6, FALSE)</f>
        <v>0</v>
      </c>
    </row>
    <row r="740" spans="1:15">
      <c r="A740" s="2">
        <v>3098</v>
      </c>
      <c r="B740" s="2">
        <v>65</v>
      </c>
      <c r="C740" s="2">
        <v>16</v>
      </c>
      <c r="D740" s="2">
        <v>0</v>
      </c>
      <c r="E740" s="2">
        <v>8</v>
      </c>
      <c r="F740" s="2">
        <v>0</v>
      </c>
      <c r="G740" s="2">
        <v>0</v>
      </c>
      <c r="H740" s="2">
        <v>8</v>
      </c>
      <c r="I740" s="2">
        <v>16</v>
      </c>
      <c r="J740" s="2">
        <v>1</v>
      </c>
      <c r="K740" s="2">
        <v>1</v>
      </c>
      <c r="L740" s="2">
        <v>0</v>
      </c>
      <c r="M740" s="2">
        <v>2</v>
      </c>
      <c r="N740" s="2">
        <v>7</v>
      </c>
      <c r="O740">
        <f>VLOOKUP(A740,'Important Data'!A:I,6, FALSE)</f>
        <v>0</v>
      </c>
    </row>
    <row r="741" spans="1:15">
      <c r="A741" s="2">
        <v>2060</v>
      </c>
      <c r="B741" s="2">
        <v>65</v>
      </c>
      <c r="C741" s="2">
        <v>24</v>
      </c>
      <c r="D741" s="2">
        <v>7</v>
      </c>
      <c r="E741" s="2">
        <v>21</v>
      </c>
      <c r="F741" s="2">
        <v>7</v>
      </c>
      <c r="G741" s="2">
        <v>0</v>
      </c>
      <c r="H741" s="2">
        <v>10</v>
      </c>
      <c r="I741" s="2">
        <v>48</v>
      </c>
      <c r="J741" s="2">
        <v>1</v>
      </c>
      <c r="K741" s="2">
        <v>1</v>
      </c>
      <c r="L741" s="2">
        <v>0</v>
      </c>
      <c r="M741" s="2">
        <v>2</v>
      </c>
      <c r="N741" s="2">
        <v>7</v>
      </c>
      <c r="O741">
        <f>VLOOKUP(A741,'Important Data'!A:I,6, FALSE)</f>
        <v>0</v>
      </c>
    </row>
    <row r="742" spans="1:15">
      <c r="A742" s="2">
        <v>2155</v>
      </c>
      <c r="B742" s="2">
        <v>65</v>
      </c>
      <c r="C742" s="2">
        <v>26</v>
      </c>
      <c r="D742" s="2">
        <v>120</v>
      </c>
      <c r="E742" s="2">
        <v>78</v>
      </c>
      <c r="F742" s="2">
        <v>0</v>
      </c>
      <c r="G742" s="2">
        <v>94</v>
      </c>
      <c r="H742" s="2">
        <v>73</v>
      </c>
      <c r="I742" s="2">
        <v>245</v>
      </c>
      <c r="J742" s="2">
        <v>2</v>
      </c>
      <c r="K742" s="2">
        <v>2</v>
      </c>
      <c r="L742" s="2">
        <v>0</v>
      </c>
      <c r="M742" s="2">
        <v>3</v>
      </c>
      <c r="N742" s="2">
        <v>8</v>
      </c>
      <c r="O742">
        <f>VLOOKUP(A742,'Important Data'!A:I,6, FALSE)</f>
        <v>0</v>
      </c>
    </row>
    <row r="743" spans="1:15">
      <c r="A743" s="2">
        <v>1811</v>
      </c>
      <c r="B743" s="2">
        <v>65</v>
      </c>
      <c r="C743" s="2">
        <v>28</v>
      </c>
      <c r="D743" s="2">
        <v>14</v>
      </c>
      <c r="E743" s="2">
        <v>79</v>
      </c>
      <c r="F743" s="2">
        <v>31</v>
      </c>
      <c r="G743" s="2">
        <v>3</v>
      </c>
      <c r="H743" s="2">
        <v>22</v>
      </c>
      <c r="I743" s="2">
        <v>132</v>
      </c>
      <c r="J743" s="2">
        <v>1</v>
      </c>
      <c r="K743" s="2">
        <v>2</v>
      </c>
      <c r="L743" s="2">
        <v>0</v>
      </c>
      <c r="M743" s="2">
        <v>3</v>
      </c>
      <c r="N743" s="2">
        <v>5</v>
      </c>
      <c r="O743">
        <f>VLOOKUP(A743,'Important Data'!A:I,6, FALSE)</f>
        <v>0</v>
      </c>
    </row>
    <row r="744" spans="1:15">
      <c r="A744" s="2">
        <v>2505</v>
      </c>
      <c r="B744" s="2">
        <v>65</v>
      </c>
      <c r="C744" s="2">
        <v>42</v>
      </c>
      <c r="D744" s="2">
        <v>67</v>
      </c>
      <c r="E744" s="2">
        <v>18</v>
      </c>
      <c r="F744" s="2">
        <v>61</v>
      </c>
      <c r="G744" s="2">
        <v>24</v>
      </c>
      <c r="H744" s="2">
        <v>121</v>
      </c>
      <c r="I744" s="2">
        <v>91</v>
      </c>
      <c r="J744" s="2">
        <v>2</v>
      </c>
      <c r="K744" s="2">
        <v>1</v>
      </c>
      <c r="L744" s="2">
        <v>1</v>
      </c>
      <c r="M744" s="2">
        <v>3</v>
      </c>
      <c r="N744" s="2">
        <v>5</v>
      </c>
      <c r="O744">
        <f>VLOOKUP(A744,'Important Data'!A:I,6, FALSE)</f>
        <v>0</v>
      </c>
    </row>
    <row r="745" spans="1:15">
      <c r="A745" s="2">
        <v>2226</v>
      </c>
      <c r="B745" s="2">
        <v>65</v>
      </c>
      <c r="C745" s="2">
        <v>59</v>
      </c>
      <c r="D745" s="2">
        <v>59</v>
      </c>
      <c r="E745" s="2">
        <v>176</v>
      </c>
      <c r="F745" s="2">
        <v>59</v>
      </c>
      <c r="G745" s="2">
        <v>59</v>
      </c>
      <c r="H745" s="2">
        <v>59</v>
      </c>
      <c r="I745" s="2">
        <v>353</v>
      </c>
      <c r="J745" s="2">
        <v>15</v>
      </c>
      <c r="K745" s="2">
        <v>0</v>
      </c>
      <c r="L745" s="2">
        <v>0</v>
      </c>
      <c r="M745" s="2">
        <v>0</v>
      </c>
      <c r="N745" s="2">
        <v>20</v>
      </c>
      <c r="O745">
        <f>VLOOKUP(A745,'Important Data'!A:I,6, FALSE)</f>
        <v>0</v>
      </c>
    </row>
    <row r="746" spans="1:15">
      <c r="A746" s="2">
        <v>1330</v>
      </c>
      <c r="B746" s="2">
        <v>65</v>
      </c>
      <c r="C746" s="2">
        <v>98</v>
      </c>
      <c r="D746" s="2">
        <v>0</v>
      </c>
      <c r="E746" s="2">
        <v>29</v>
      </c>
      <c r="F746" s="2">
        <v>0</v>
      </c>
      <c r="G746" s="2">
        <v>0</v>
      </c>
      <c r="H746" s="2">
        <v>10</v>
      </c>
      <c r="I746" s="2">
        <v>117</v>
      </c>
      <c r="J746" s="2">
        <v>2</v>
      </c>
      <c r="K746" s="2">
        <v>1</v>
      </c>
      <c r="L746" s="2">
        <v>0</v>
      </c>
      <c r="M746" s="2">
        <v>3</v>
      </c>
      <c r="N746" s="2">
        <v>6</v>
      </c>
      <c r="O746">
        <f>VLOOKUP(A746,'Important Data'!A:I,6, FALSE)</f>
        <v>0</v>
      </c>
    </row>
    <row r="747" spans="1:15">
      <c r="A747" s="2">
        <v>2448</v>
      </c>
      <c r="B747" s="2">
        <v>65</v>
      </c>
      <c r="C747" s="2">
        <v>113</v>
      </c>
      <c r="D747" s="2">
        <v>0</v>
      </c>
      <c r="E747" s="2">
        <v>19</v>
      </c>
      <c r="F747" s="2">
        <v>0</v>
      </c>
      <c r="G747" s="2">
        <v>4</v>
      </c>
      <c r="H747" s="2">
        <v>19</v>
      </c>
      <c r="I747" s="2">
        <v>116</v>
      </c>
      <c r="J747" s="2">
        <v>1</v>
      </c>
      <c r="K747" s="2">
        <v>1</v>
      </c>
      <c r="L747" s="2">
        <v>0</v>
      </c>
      <c r="M747" s="2">
        <v>3</v>
      </c>
      <c r="N747" s="2">
        <v>5</v>
      </c>
      <c r="O747">
        <f>VLOOKUP(A747,'Important Data'!A:I,6, FALSE)</f>
        <v>0</v>
      </c>
    </row>
    <row r="748" spans="1:15">
      <c r="A748" s="2">
        <v>2373</v>
      </c>
      <c r="B748" s="2">
        <v>65</v>
      </c>
      <c r="C748" s="2">
        <v>118</v>
      </c>
      <c r="D748" s="2">
        <v>14</v>
      </c>
      <c r="E748" s="2">
        <v>76</v>
      </c>
      <c r="F748" s="2">
        <v>38</v>
      </c>
      <c r="G748" s="2">
        <v>24</v>
      </c>
      <c r="H748" s="2">
        <v>9</v>
      </c>
      <c r="I748" s="2">
        <v>261</v>
      </c>
      <c r="J748" s="2">
        <v>2</v>
      </c>
      <c r="K748" s="2">
        <v>2</v>
      </c>
      <c r="L748" s="2">
        <v>1</v>
      </c>
      <c r="M748" s="2">
        <v>3</v>
      </c>
      <c r="N748" s="2">
        <v>6</v>
      </c>
      <c r="O748">
        <f>VLOOKUP(A748,'Important Data'!A:I,6, FALSE)</f>
        <v>0</v>
      </c>
    </row>
    <row r="749" spans="1:15">
      <c r="A749" s="2">
        <v>1139</v>
      </c>
      <c r="B749" s="2">
        <v>65</v>
      </c>
      <c r="C749" s="2">
        <v>127</v>
      </c>
      <c r="D749" s="2">
        <v>48</v>
      </c>
      <c r="E749" s="2">
        <v>87</v>
      </c>
      <c r="F749" s="2">
        <v>36</v>
      </c>
      <c r="G749" s="2">
        <v>60</v>
      </c>
      <c r="H749" s="2">
        <v>24</v>
      </c>
      <c r="I749" s="2">
        <v>335</v>
      </c>
      <c r="J749" s="2">
        <v>1</v>
      </c>
      <c r="K749" s="2">
        <v>2</v>
      </c>
      <c r="L749" s="2">
        <v>1</v>
      </c>
      <c r="M749" s="2">
        <v>4</v>
      </c>
      <c r="N749" s="2">
        <v>3</v>
      </c>
      <c r="O749">
        <f>VLOOKUP(A749,'Important Data'!A:I,6, FALSE)</f>
        <v>0</v>
      </c>
    </row>
    <row r="750" spans="1:15">
      <c r="A750" s="2">
        <v>3167</v>
      </c>
      <c r="B750" s="2">
        <v>65</v>
      </c>
      <c r="C750" s="2">
        <v>144</v>
      </c>
      <c r="D750" s="2">
        <v>4</v>
      </c>
      <c r="E750" s="2">
        <v>59</v>
      </c>
      <c r="F750" s="2">
        <v>7</v>
      </c>
      <c r="G750" s="2">
        <v>0</v>
      </c>
      <c r="H750" s="2">
        <v>11</v>
      </c>
      <c r="I750" s="2">
        <v>203</v>
      </c>
      <c r="J750" s="2">
        <v>4</v>
      </c>
      <c r="K750" s="2">
        <v>3</v>
      </c>
      <c r="L750" s="2">
        <v>0</v>
      </c>
      <c r="M750" s="2">
        <v>3</v>
      </c>
      <c r="N750" s="2">
        <v>8</v>
      </c>
      <c r="O750">
        <f>VLOOKUP(A750,'Important Data'!A:I,6, FALSE)</f>
        <v>0</v>
      </c>
    </row>
    <row r="751" spans="1:15">
      <c r="A751" s="2">
        <v>2016</v>
      </c>
      <c r="B751" s="2">
        <v>65</v>
      </c>
      <c r="C751" s="2">
        <v>178</v>
      </c>
      <c r="D751" s="2">
        <v>151</v>
      </c>
      <c r="E751" s="2">
        <v>593</v>
      </c>
      <c r="F751" s="2">
        <v>187</v>
      </c>
      <c r="G751" s="2">
        <v>119</v>
      </c>
      <c r="H751" s="2">
        <v>201</v>
      </c>
      <c r="I751" s="2">
        <v>1027</v>
      </c>
      <c r="J751" s="2">
        <v>2</v>
      </c>
      <c r="K751" s="2">
        <v>5</v>
      </c>
      <c r="L751" s="2">
        <v>1</v>
      </c>
      <c r="M751" s="2">
        <v>5</v>
      </c>
      <c r="N751" s="2">
        <v>8</v>
      </c>
      <c r="O751">
        <f>VLOOKUP(A751,'Important Data'!A:I,6, FALSE)</f>
        <v>0</v>
      </c>
    </row>
    <row r="752" spans="1:15">
      <c r="A752" s="2">
        <v>1517</v>
      </c>
      <c r="B752" s="2">
        <v>65</v>
      </c>
      <c r="C752" s="2">
        <v>283</v>
      </c>
      <c r="D752" s="2">
        <v>15</v>
      </c>
      <c r="E752" s="2">
        <v>233</v>
      </c>
      <c r="F752" s="2">
        <v>8</v>
      </c>
      <c r="G752" s="2">
        <v>23</v>
      </c>
      <c r="H752" s="2">
        <v>96</v>
      </c>
      <c r="I752" s="2">
        <v>466</v>
      </c>
      <c r="J752" s="2">
        <v>2</v>
      </c>
      <c r="K752" s="2">
        <v>3</v>
      </c>
      <c r="L752" s="2">
        <v>2</v>
      </c>
      <c r="M752" s="2">
        <v>5</v>
      </c>
      <c r="N752" s="2">
        <v>4</v>
      </c>
      <c r="O752">
        <f>VLOOKUP(A752,'Important Data'!A:I,6, FALSE)</f>
        <v>0</v>
      </c>
    </row>
    <row r="753" spans="1:15">
      <c r="A753" s="2">
        <v>2435</v>
      </c>
      <c r="B753" s="2">
        <v>65</v>
      </c>
      <c r="C753" s="2">
        <v>551</v>
      </c>
      <c r="D753" s="2">
        <v>231</v>
      </c>
      <c r="E753" s="2">
        <v>443</v>
      </c>
      <c r="F753" s="2">
        <v>418</v>
      </c>
      <c r="G753" s="2">
        <v>231</v>
      </c>
      <c r="H753" s="2">
        <v>50</v>
      </c>
      <c r="I753" s="2">
        <v>1823</v>
      </c>
      <c r="J753" s="2">
        <v>2</v>
      </c>
      <c r="K753" s="2">
        <v>5</v>
      </c>
      <c r="L753" s="2">
        <v>2</v>
      </c>
      <c r="M753" s="2">
        <v>9</v>
      </c>
      <c r="N753" s="2">
        <v>6</v>
      </c>
      <c r="O753">
        <f>VLOOKUP(A753,'Important Data'!A:I,6, FALSE)</f>
        <v>0</v>
      </c>
    </row>
    <row r="754" spans="1:15">
      <c r="A754" s="2">
        <v>2507</v>
      </c>
      <c r="B754" s="2">
        <v>65</v>
      </c>
      <c r="C754" s="2">
        <v>620</v>
      </c>
      <c r="D754" s="2">
        <v>20</v>
      </c>
      <c r="E754" s="2">
        <v>95</v>
      </c>
      <c r="F754" s="2">
        <v>9</v>
      </c>
      <c r="G754" s="2">
        <v>0</v>
      </c>
      <c r="H754" s="2">
        <v>37</v>
      </c>
      <c r="I754" s="2">
        <v>707</v>
      </c>
      <c r="J754" s="2">
        <v>6</v>
      </c>
      <c r="K754" s="2">
        <v>5</v>
      </c>
      <c r="L754" s="2">
        <v>1</v>
      </c>
      <c r="M754" s="2">
        <v>5</v>
      </c>
      <c r="N754" s="2">
        <v>7</v>
      </c>
      <c r="O754">
        <f>VLOOKUP(A754,'Important Data'!A:I,6, FALSE)</f>
        <v>0</v>
      </c>
    </row>
    <row r="755" spans="1:15">
      <c r="A755" s="2">
        <v>1969</v>
      </c>
      <c r="B755" s="2">
        <v>65</v>
      </c>
      <c r="C755" s="2">
        <v>701</v>
      </c>
      <c r="D755" s="2">
        <v>59</v>
      </c>
      <c r="E755" s="2">
        <v>1443</v>
      </c>
      <c r="F755" s="2">
        <v>406</v>
      </c>
      <c r="G755" s="2">
        <v>83</v>
      </c>
      <c r="H755" s="2">
        <v>273</v>
      </c>
      <c r="I755" s="2">
        <v>2419</v>
      </c>
      <c r="J755" s="2">
        <v>1</v>
      </c>
      <c r="K755" s="2">
        <v>4</v>
      </c>
      <c r="L755" s="2">
        <v>9</v>
      </c>
      <c r="M755" s="2">
        <v>13</v>
      </c>
      <c r="N755" s="2">
        <v>2</v>
      </c>
      <c r="O755">
        <f>VLOOKUP(A755,'Important Data'!A:I,6, FALSE)</f>
        <v>0</v>
      </c>
    </row>
    <row r="756" spans="1:15">
      <c r="A756" s="2">
        <v>1112</v>
      </c>
      <c r="B756" s="2">
        <v>65</v>
      </c>
      <c r="C756" s="2">
        <v>890</v>
      </c>
      <c r="D756" s="2">
        <v>134</v>
      </c>
      <c r="E756" s="2">
        <v>370</v>
      </c>
      <c r="F756" s="2">
        <v>108</v>
      </c>
      <c r="G756" s="2">
        <v>200</v>
      </c>
      <c r="H756" s="2">
        <v>134</v>
      </c>
      <c r="I756" s="2">
        <v>1569</v>
      </c>
      <c r="J756" s="2">
        <v>4</v>
      </c>
      <c r="K756" s="2">
        <v>6</v>
      </c>
      <c r="L756" s="2">
        <v>2</v>
      </c>
      <c r="M756" s="2">
        <v>10</v>
      </c>
      <c r="N756" s="2">
        <v>4</v>
      </c>
      <c r="O756">
        <f>VLOOKUP(A756,'Important Data'!A:I,6, FALSE)</f>
        <v>0</v>
      </c>
    </row>
    <row r="757" spans="1:15">
      <c r="A757" s="2">
        <v>2121</v>
      </c>
      <c r="B757" s="2">
        <v>65</v>
      </c>
      <c r="C757" s="2">
        <v>890</v>
      </c>
      <c r="D757" s="2">
        <v>134</v>
      </c>
      <c r="E757" s="2">
        <v>370</v>
      </c>
      <c r="F757" s="2">
        <v>108</v>
      </c>
      <c r="G757" s="2">
        <v>200</v>
      </c>
      <c r="H757" s="2">
        <v>134</v>
      </c>
      <c r="I757" s="2">
        <v>1569</v>
      </c>
      <c r="J757" s="2">
        <v>4</v>
      </c>
      <c r="K757" s="2">
        <v>6</v>
      </c>
      <c r="L757" s="2">
        <v>2</v>
      </c>
      <c r="M757" s="2">
        <v>10</v>
      </c>
      <c r="N757" s="2">
        <v>4</v>
      </c>
      <c r="O757">
        <f>VLOOKUP(A757,'Important Data'!A:I,6, FALSE)</f>
        <v>0</v>
      </c>
    </row>
    <row r="758" spans="1:15">
      <c r="A758" s="2">
        <v>2838</v>
      </c>
      <c r="B758" s="2">
        <v>65</v>
      </c>
      <c r="C758" s="2">
        <v>981</v>
      </c>
      <c r="D758" s="2">
        <v>169</v>
      </c>
      <c r="E758" s="2">
        <v>576</v>
      </c>
      <c r="F758" s="2">
        <v>248</v>
      </c>
      <c r="G758" s="2">
        <v>212</v>
      </c>
      <c r="H758" s="2">
        <v>128</v>
      </c>
      <c r="I758" s="2">
        <v>2059</v>
      </c>
      <c r="J758" s="2">
        <v>1</v>
      </c>
      <c r="K758" s="2">
        <v>5</v>
      </c>
      <c r="L758" s="2">
        <v>4</v>
      </c>
      <c r="M758" s="2">
        <v>4</v>
      </c>
      <c r="N758" s="2">
        <v>2</v>
      </c>
      <c r="O758">
        <f>VLOOKUP(A758,'Important Data'!A:I,6, FALSE)</f>
        <v>0</v>
      </c>
    </row>
    <row r="759" spans="1:15">
      <c r="A759" s="2">
        <v>1349</v>
      </c>
      <c r="B759" s="2">
        <v>65</v>
      </c>
      <c r="C759" s="2">
        <v>1141</v>
      </c>
      <c r="D759" s="2">
        <v>0</v>
      </c>
      <c r="E759" s="2">
        <v>260</v>
      </c>
      <c r="F759" s="2">
        <v>79</v>
      </c>
      <c r="G759" s="2">
        <v>76</v>
      </c>
      <c r="H759" s="2">
        <v>401</v>
      </c>
      <c r="I759" s="2">
        <v>1155</v>
      </c>
      <c r="J759" s="2">
        <v>2</v>
      </c>
      <c r="K759" s="2">
        <v>6</v>
      </c>
      <c r="L759" s="2">
        <v>2</v>
      </c>
      <c r="M759" s="2">
        <v>9</v>
      </c>
      <c r="N759" s="2">
        <v>4</v>
      </c>
      <c r="O759">
        <f>VLOOKUP(A759,'Important Data'!A:I,6, FALSE)</f>
        <v>0</v>
      </c>
    </row>
    <row r="760" spans="1:15">
      <c r="A760" s="2">
        <v>1941</v>
      </c>
      <c r="B760" s="2">
        <v>65</v>
      </c>
      <c r="C760" s="2">
        <v>1355</v>
      </c>
      <c r="D760" s="2">
        <v>205</v>
      </c>
      <c r="E760" s="2">
        <v>413</v>
      </c>
      <c r="F760" s="2">
        <v>60</v>
      </c>
      <c r="G760" s="2">
        <v>297</v>
      </c>
      <c r="H760" s="2">
        <v>275</v>
      </c>
      <c r="I760" s="2">
        <v>2056</v>
      </c>
      <c r="J760" s="2">
        <v>2</v>
      </c>
      <c r="K760" s="2">
        <v>4</v>
      </c>
      <c r="L760" s="2">
        <v>7</v>
      </c>
      <c r="M760" s="2">
        <v>13</v>
      </c>
      <c r="N760" s="2">
        <v>2</v>
      </c>
      <c r="O760">
        <f>VLOOKUP(A760,'Important Data'!A:I,6, FALSE)</f>
        <v>0</v>
      </c>
    </row>
    <row r="761" spans="1:15">
      <c r="A761" s="2">
        <v>1515</v>
      </c>
      <c r="B761" s="2">
        <v>65</v>
      </c>
      <c r="C761" s="2">
        <v>1471</v>
      </c>
      <c r="D761" s="2">
        <v>128</v>
      </c>
      <c r="E761" s="2">
        <v>618</v>
      </c>
      <c r="F761" s="2">
        <v>302</v>
      </c>
      <c r="G761" s="2">
        <v>128</v>
      </c>
      <c r="H761" s="2">
        <v>128</v>
      </c>
      <c r="I761" s="2">
        <v>2518</v>
      </c>
      <c r="J761" s="2">
        <v>1</v>
      </c>
      <c r="K761" s="2">
        <v>4</v>
      </c>
      <c r="L761" s="2">
        <v>7</v>
      </c>
      <c r="M761" s="2">
        <v>5</v>
      </c>
      <c r="N761" s="2">
        <v>1</v>
      </c>
      <c r="O761">
        <f>VLOOKUP(A761,'Important Data'!A:I,6, FALSE)</f>
        <v>0</v>
      </c>
    </row>
    <row r="762" spans="1:15">
      <c r="A762" s="2">
        <v>1342</v>
      </c>
      <c r="B762" s="2">
        <v>65</v>
      </c>
      <c r="C762" s="2">
        <v>1596</v>
      </c>
      <c r="D762" s="2">
        <v>43</v>
      </c>
      <c r="E762" s="2">
        <v>449</v>
      </c>
      <c r="F762" s="2">
        <v>175</v>
      </c>
      <c r="G762" s="2">
        <v>0</v>
      </c>
      <c r="H762" s="2">
        <v>20</v>
      </c>
      <c r="I762" s="2">
        <v>2242</v>
      </c>
      <c r="J762" s="2">
        <v>1</v>
      </c>
      <c r="K762" s="2">
        <v>5</v>
      </c>
      <c r="L762" s="2">
        <v>3</v>
      </c>
      <c r="M762" s="2">
        <v>5</v>
      </c>
      <c r="N762" s="2">
        <v>2</v>
      </c>
      <c r="O762">
        <f>VLOOKUP(A762,'Important Data'!A:I,6, FALSE)</f>
        <v>0</v>
      </c>
    </row>
    <row r="763" spans="1:15">
      <c r="A763" s="2">
        <v>2481</v>
      </c>
      <c r="B763" s="2">
        <v>65</v>
      </c>
      <c r="C763" s="2">
        <v>1937</v>
      </c>
      <c r="D763" s="2">
        <v>21</v>
      </c>
      <c r="E763" s="2">
        <v>323</v>
      </c>
      <c r="F763" s="2">
        <v>28</v>
      </c>
      <c r="G763" s="2">
        <v>21</v>
      </c>
      <c r="H763" s="2">
        <v>67</v>
      </c>
      <c r="I763" s="2">
        <v>2262</v>
      </c>
      <c r="J763" s="2">
        <v>1</v>
      </c>
      <c r="K763" s="2">
        <v>4</v>
      </c>
      <c r="L763" s="2">
        <v>3</v>
      </c>
      <c r="M763" s="2">
        <v>6</v>
      </c>
      <c r="N763" s="2">
        <v>2</v>
      </c>
      <c r="O763">
        <f>VLOOKUP(A763,'Important Data'!A:I,6, FALSE)</f>
        <v>0</v>
      </c>
    </row>
    <row r="764" spans="1:15">
      <c r="A764" s="2">
        <v>1570</v>
      </c>
      <c r="B764" s="2">
        <v>65</v>
      </c>
      <c r="C764" s="2">
        <v>2388</v>
      </c>
      <c r="D764" s="2">
        <v>47</v>
      </c>
      <c r="E764" s="2">
        <v>1194</v>
      </c>
      <c r="F764" s="2">
        <v>72</v>
      </c>
      <c r="G764" s="2">
        <v>0</v>
      </c>
      <c r="H764" s="2">
        <v>505</v>
      </c>
      <c r="I764" s="2">
        <v>3197</v>
      </c>
      <c r="J764" s="2">
        <v>1</v>
      </c>
      <c r="K764" s="2">
        <v>5</v>
      </c>
      <c r="L764" s="2">
        <v>11</v>
      </c>
      <c r="M764" s="2">
        <v>5</v>
      </c>
      <c r="N764" s="2">
        <v>3</v>
      </c>
      <c r="O764">
        <f>VLOOKUP(A764,'Important Data'!A:I,6, FALSE)</f>
        <v>0</v>
      </c>
    </row>
    <row r="765" spans="1:15">
      <c r="A765" s="2">
        <v>1326</v>
      </c>
      <c r="B765" s="2">
        <v>65</v>
      </c>
      <c r="C765" s="2">
        <v>3101</v>
      </c>
      <c r="D765" s="2">
        <v>0</v>
      </c>
      <c r="E765" s="2">
        <v>127</v>
      </c>
      <c r="F765" s="2">
        <v>0</v>
      </c>
      <c r="G765" s="2">
        <v>0</v>
      </c>
      <c r="H765" s="2">
        <v>96</v>
      </c>
      <c r="I765" s="2">
        <v>3132</v>
      </c>
      <c r="J765" s="2">
        <v>3</v>
      </c>
      <c r="K765" s="2">
        <v>4</v>
      </c>
      <c r="L765" s="2">
        <v>2</v>
      </c>
      <c r="M765" s="2">
        <v>11</v>
      </c>
      <c r="N765" s="2">
        <v>8</v>
      </c>
      <c r="O765">
        <f>VLOOKUP(A765,'Important Data'!A:I,6, FALSE)</f>
        <v>1</v>
      </c>
    </row>
    <row r="766" spans="1:15">
      <c r="A766" s="2">
        <v>2901</v>
      </c>
      <c r="B766" s="2">
        <v>65</v>
      </c>
      <c r="C766" s="2">
        <v>3101</v>
      </c>
      <c r="D766" s="2">
        <v>0</v>
      </c>
      <c r="E766" s="2">
        <v>127</v>
      </c>
      <c r="F766" s="2">
        <v>0</v>
      </c>
      <c r="G766" s="2">
        <v>0</v>
      </c>
      <c r="H766" s="2">
        <v>96</v>
      </c>
      <c r="I766" s="2">
        <v>3132</v>
      </c>
      <c r="J766" s="2">
        <v>3</v>
      </c>
      <c r="K766" s="2">
        <v>4</v>
      </c>
      <c r="L766" s="2">
        <v>2</v>
      </c>
      <c r="M766" s="2">
        <v>11</v>
      </c>
      <c r="N766" s="2">
        <v>8</v>
      </c>
      <c r="O766">
        <f>VLOOKUP(A766,'Important Data'!A:I,6, FALSE)</f>
        <v>1</v>
      </c>
    </row>
    <row r="767" spans="1:15">
      <c r="A767" s="2">
        <v>2755</v>
      </c>
      <c r="B767" s="2">
        <v>64</v>
      </c>
      <c r="C767" s="2">
        <v>0</v>
      </c>
      <c r="D767" s="2">
        <v>24</v>
      </c>
      <c r="E767" s="2">
        <v>42</v>
      </c>
      <c r="F767" s="2">
        <v>65</v>
      </c>
      <c r="G767" s="2">
        <v>60</v>
      </c>
      <c r="H767" s="2">
        <v>89</v>
      </c>
      <c r="I767" s="2">
        <v>101</v>
      </c>
      <c r="J767" s="2">
        <v>2</v>
      </c>
      <c r="K767" s="2">
        <v>2</v>
      </c>
      <c r="L767" s="2">
        <v>0</v>
      </c>
      <c r="M767" s="2">
        <v>3</v>
      </c>
      <c r="N767" s="2">
        <v>6</v>
      </c>
      <c r="O767">
        <f>VLOOKUP(A767,'Important Data'!A:I,6, FALSE)</f>
        <v>0</v>
      </c>
    </row>
    <row r="768" spans="1:15">
      <c r="A768" s="2">
        <v>1293</v>
      </c>
      <c r="B768" s="2">
        <v>64</v>
      </c>
      <c r="C768" s="2">
        <v>5</v>
      </c>
      <c r="D768" s="2">
        <v>122</v>
      </c>
      <c r="E768" s="2">
        <v>117</v>
      </c>
      <c r="F768" s="2">
        <v>80</v>
      </c>
      <c r="G768" s="2">
        <v>108</v>
      </c>
      <c r="H768" s="2">
        <v>70</v>
      </c>
      <c r="I768" s="2">
        <v>362</v>
      </c>
      <c r="J768" s="2">
        <v>1</v>
      </c>
      <c r="K768" s="2">
        <v>3</v>
      </c>
      <c r="L768" s="2">
        <v>0</v>
      </c>
      <c r="M768" s="2">
        <v>3</v>
      </c>
      <c r="N768" s="2">
        <v>9</v>
      </c>
      <c r="O768">
        <f>VLOOKUP(A768,'Important Data'!A:I,6, FALSE)</f>
        <v>0</v>
      </c>
    </row>
    <row r="769" spans="1:15">
      <c r="A769" s="2">
        <v>2035</v>
      </c>
      <c r="B769" s="2">
        <v>64</v>
      </c>
      <c r="C769" s="2">
        <v>56</v>
      </c>
      <c r="D769" s="2">
        <v>0</v>
      </c>
      <c r="E769" s="2">
        <v>61</v>
      </c>
      <c r="F769" s="2">
        <v>9</v>
      </c>
      <c r="G769" s="2">
        <v>0</v>
      </c>
      <c r="H769" s="2">
        <v>47</v>
      </c>
      <c r="I769" s="2">
        <v>80</v>
      </c>
      <c r="J769" s="2">
        <v>1</v>
      </c>
      <c r="K769" s="2">
        <v>1</v>
      </c>
      <c r="L769" s="2">
        <v>0</v>
      </c>
      <c r="M769" s="2">
        <v>3</v>
      </c>
      <c r="N769" s="2">
        <v>7</v>
      </c>
      <c r="O769">
        <f>VLOOKUP(A769,'Important Data'!A:I,6, FALSE)</f>
        <v>0</v>
      </c>
    </row>
    <row r="770" spans="1:15">
      <c r="A770" s="2">
        <v>2406</v>
      </c>
      <c r="B770" s="2">
        <v>64</v>
      </c>
      <c r="C770" s="2">
        <v>56</v>
      </c>
      <c r="D770" s="2">
        <v>0</v>
      </c>
      <c r="E770" s="2">
        <v>61</v>
      </c>
      <c r="F770" s="2">
        <v>9</v>
      </c>
      <c r="G770" s="2">
        <v>0</v>
      </c>
      <c r="H770" s="2">
        <v>47</v>
      </c>
      <c r="I770" s="2">
        <v>80</v>
      </c>
      <c r="J770" s="2">
        <v>1</v>
      </c>
      <c r="K770" s="2">
        <v>1</v>
      </c>
      <c r="L770" s="2">
        <v>0</v>
      </c>
      <c r="M770" s="2">
        <v>3</v>
      </c>
      <c r="N770" s="2">
        <v>7</v>
      </c>
      <c r="O770">
        <f>VLOOKUP(A770,'Important Data'!A:I,6, FALSE)</f>
        <v>0</v>
      </c>
    </row>
    <row r="771" spans="1:15">
      <c r="A771" s="2">
        <v>2917</v>
      </c>
      <c r="B771" s="2">
        <v>64</v>
      </c>
      <c r="C771" s="2">
        <v>115</v>
      </c>
      <c r="D771" s="2">
        <v>0</v>
      </c>
      <c r="E771" s="2">
        <v>31</v>
      </c>
      <c r="F771" s="2">
        <v>31</v>
      </c>
      <c r="G771" s="2">
        <v>10</v>
      </c>
      <c r="H771" s="2">
        <v>31</v>
      </c>
      <c r="I771" s="2">
        <v>156</v>
      </c>
      <c r="J771" s="2">
        <v>1</v>
      </c>
      <c r="K771" s="2">
        <v>1</v>
      </c>
      <c r="L771" s="2">
        <v>0</v>
      </c>
      <c r="M771" s="2">
        <v>3</v>
      </c>
      <c r="N771" s="2">
        <v>7</v>
      </c>
      <c r="O771">
        <f>VLOOKUP(A771,'Important Data'!A:I,6, FALSE)</f>
        <v>0</v>
      </c>
    </row>
    <row r="772" spans="1:15">
      <c r="A772" s="2">
        <v>1568</v>
      </c>
      <c r="B772" s="2">
        <v>64</v>
      </c>
      <c r="C772" s="2">
        <v>163</v>
      </c>
      <c r="D772" s="2">
        <v>0</v>
      </c>
      <c r="E772" s="2">
        <v>25</v>
      </c>
      <c r="F772" s="2">
        <v>0</v>
      </c>
      <c r="G772" s="2">
        <v>0</v>
      </c>
      <c r="H772" s="2">
        <v>7</v>
      </c>
      <c r="I772" s="2">
        <v>180</v>
      </c>
      <c r="J772" s="2">
        <v>2</v>
      </c>
      <c r="K772" s="2">
        <v>2</v>
      </c>
      <c r="L772" s="2">
        <v>0</v>
      </c>
      <c r="M772" s="2">
        <v>3</v>
      </c>
      <c r="N772" s="2">
        <v>6</v>
      </c>
      <c r="O772">
        <f>VLOOKUP(A772,'Important Data'!A:I,6, FALSE)</f>
        <v>0</v>
      </c>
    </row>
    <row r="773" spans="1:15">
      <c r="A773" s="2">
        <v>1757</v>
      </c>
      <c r="B773" s="2">
        <v>64</v>
      </c>
      <c r="C773" s="2">
        <v>242</v>
      </c>
      <c r="D773" s="2">
        <v>0</v>
      </c>
      <c r="E773" s="2">
        <v>59</v>
      </c>
      <c r="F773" s="2">
        <v>0</v>
      </c>
      <c r="G773" s="2">
        <v>0</v>
      </c>
      <c r="H773" s="2">
        <v>21</v>
      </c>
      <c r="I773" s="2">
        <v>280</v>
      </c>
      <c r="J773" s="2">
        <v>2</v>
      </c>
      <c r="K773" s="2">
        <v>2</v>
      </c>
      <c r="L773" s="2">
        <v>1</v>
      </c>
      <c r="M773" s="2">
        <v>3</v>
      </c>
      <c r="N773" s="2">
        <v>6</v>
      </c>
      <c r="O773">
        <f>VLOOKUP(A773,'Important Data'!A:I,6, FALSE)</f>
        <v>0</v>
      </c>
    </row>
    <row r="774" spans="1:15">
      <c r="A774" s="2">
        <v>2195</v>
      </c>
      <c r="B774" s="2">
        <v>64</v>
      </c>
      <c r="C774" s="2">
        <v>434</v>
      </c>
      <c r="D774" s="2">
        <v>17</v>
      </c>
      <c r="E774" s="2">
        <v>108</v>
      </c>
      <c r="F774" s="2">
        <v>17</v>
      </c>
      <c r="G774" s="2">
        <v>36</v>
      </c>
      <c r="H774" s="2">
        <v>207</v>
      </c>
      <c r="I774" s="2">
        <v>403</v>
      </c>
      <c r="J774" s="2">
        <v>5</v>
      </c>
      <c r="K774" s="2">
        <v>4</v>
      </c>
      <c r="L774" s="2">
        <v>1</v>
      </c>
      <c r="M774" s="2">
        <v>5</v>
      </c>
      <c r="N774" s="2">
        <v>6</v>
      </c>
      <c r="O774">
        <f>VLOOKUP(A774,'Important Data'!A:I,6, FALSE)</f>
        <v>0</v>
      </c>
    </row>
    <row r="775" spans="1:15">
      <c r="A775" s="2">
        <v>2607</v>
      </c>
      <c r="B775" s="2">
        <v>64</v>
      </c>
      <c r="C775" s="2">
        <v>531</v>
      </c>
      <c r="D775" s="2">
        <v>7</v>
      </c>
      <c r="E775" s="2">
        <v>170</v>
      </c>
      <c r="F775" s="2">
        <v>20</v>
      </c>
      <c r="G775" s="2">
        <v>7</v>
      </c>
      <c r="H775" s="2">
        <v>80</v>
      </c>
      <c r="I775" s="2">
        <v>655</v>
      </c>
      <c r="J775" s="2">
        <v>3</v>
      </c>
      <c r="K775" s="2">
        <v>4</v>
      </c>
      <c r="L775" s="2">
        <v>1</v>
      </c>
      <c r="M775" s="2">
        <v>5</v>
      </c>
      <c r="N775" s="2">
        <v>5</v>
      </c>
      <c r="O775">
        <f>VLOOKUP(A775,'Important Data'!A:I,6, FALSE)</f>
        <v>0</v>
      </c>
    </row>
    <row r="776" spans="1:15">
      <c r="A776" s="2">
        <v>1564</v>
      </c>
      <c r="B776" s="2">
        <v>64</v>
      </c>
      <c r="C776" s="2">
        <v>652</v>
      </c>
      <c r="D776" s="2">
        <v>0</v>
      </c>
      <c r="E776" s="2">
        <v>32</v>
      </c>
      <c r="F776" s="2">
        <v>0</v>
      </c>
      <c r="G776" s="2">
        <v>0</v>
      </c>
      <c r="H776" s="2">
        <v>6</v>
      </c>
      <c r="I776" s="2">
        <v>678</v>
      </c>
      <c r="J776" s="2">
        <v>5</v>
      </c>
      <c r="K776" s="2">
        <v>3</v>
      </c>
      <c r="L776" s="2">
        <v>1</v>
      </c>
      <c r="M776" s="2">
        <v>6</v>
      </c>
      <c r="N776" s="2">
        <v>6</v>
      </c>
      <c r="O776">
        <f>VLOOKUP(A776,'Important Data'!A:I,6, FALSE)</f>
        <v>0</v>
      </c>
    </row>
    <row r="777" spans="1:15">
      <c r="A777" s="2">
        <v>2185</v>
      </c>
      <c r="B777" s="2">
        <v>64</v>
      </c>
      <c r="C777" s="2">
        <v>728</v>
      </c>
      <c r="D777" s="2">
        <v>25</v>
      </c>
      <c r="E777" s="2">
        <v>1723</v>
      </c>
      <c r="F777" s="2">
        <v>210</v>
      </c>
      <c r="G777" s="2">
        <v>25</v>
      </c>
      <c r="H777" s="2">
        <v>0</v>
      </c>
      <c r="I777" s="2">
        <v>2711</v>
      </c>
      <c r="J777" s="2">
        <v>1</v>
      </c>
      <c r="K777" s="2">
        <v>3</v>
      </c>
      <c r="L777" s="2">
        <v>4</v>
      </c>
      <c r="M777" s="2">
        <v>9</v>
      </c>
      <c r="N777" s="2">
        <v>1</v>
      </c>
      <c r="O777">
        <f>VLOOKUP(A777,'Important Data'!A:I,6, FALSE)</f>
        <v>0</v>
      </c>
    </row>
    <row r="778" spans="1:15">
      <c r="A778" s="2">
        <v>1350</v>
      </c>
      <c r="B778" s="2">
        <v>64</v>
      </c>
      <c r="C778" s="2">
        <v>752</v>
      </c>
      <c r="D778" s="2">
        <v>0</v>
      </c>
      <c r="E778" s="2">
        <v>1840</v>
      </c>
      <c r="F778" s="2">
        <v>291</v>
      </c>
      <c r="G778" s="2">
        <v>95</v>
      </c>
      <c r="H778" s="2">
        <v>65</v>
      </c>
      <c r="I778" s="2">
        <v>2912</v>
      </c>
      <c r="J778" s="2">
        <v>1</v>
      </c>
      <c r="K778" s="2">
        <v>4</v>
      </c>
      <c r="L778" s="2">
        <v>10</v>
      </c>
      <c r="M778" s="2">
        <v>11</v>
      </c>
      <c r="N778" s="2">
        <v>2</v>
      </c>
      <c r="O778">
        <f>VLOOKUP(A778,'Important Data'!A:I,6, FALSE)</f>
        <v>0</v>
      </c>
    </row>
    <row r="779" spans="1:15">
      <c r="A779" s="2">
        <v>2209</v>
      </c>
      <c r="B779" s="2">
        <v>64</v>
      </c>
      <c r="C779" s="2">
        <v>899</v>
      </c>
      <c r="D779" s="2">
        <v>8</v>
      </c>
      <c r="E779" s="2">
        <v>48</v>
      </c>
      <c r="F779" s="2">
        <v>11</v>
      </c>
      <c r="G779" s="2">
        <v>20</v>
      </c>
      <c r="H779" s="2">
        <v>158</v>
      </c>
      <c r="I779" s="2">
        <v>828</v>
      </c>
      <c r="J779" s="2">
        <v>5</v>
      </c>
      <c r="K779" s="2">
        <v>4</v>
      </c>
      <c r="L779" s="2">
        <v>1</v>
      </c>
      <c r="M779" s="2">
        <v>8</v>
      </c>
      <c r="N779" s="2">
        <v>4</v>
      </c>
      <c r="O779">
        <f>VLOOKUP(A779,'Important Data'!A:I,6, FALSE)</f>
        <v>0</v>
      </c>
    </row>
    <row r="780" spans="1:15">
      <c r="A780" s="2">
        <v>2599</v>
      </c>
      <c r="B780" s="2">
        <v>64</v>
      </c>
      <c r="C780" s="2">
        <v>931</v>
      </c>
      <c r="D780" s="2">
        <v>24</v>
      </c>
      <c r="E780" s="2">
        <v>309</v>
      </c>
      <c r="F780" s="2">
        <v>18</v>
      </c>
      <c r="G780" s="2">
        <v>12</v>
      </c>
      <c r="H780" s="2">
        <v>375</v>
      </c>
      <c r="I780" s="2">
        <v>919</v>
      </c>
      <c r="J780" s="2">
        <v>9</v>
      </c>
      <c r="K780" s="2">
        <v>8</v>
      </c>
      <c r="L780" s="2">
        <v>1</v>
      </c>
      <c r="M780" s="2">
        <v>6</v>
      </c>
      <c r="N780" s="2">
        <v>9</v>
      </c>
      <c r="O780">
        <f>VLOOKUP(A780,'Important Data'!A:I,6, FALSE)</f>
        <v>0</v>
      </c>
    </row>
    <row r="781" spans="1:15">
      <c r="A781" s="2">
        <v>2576</v>
      </c>
      <c r="B781" s="2">
        <v>64</v>
      </c>
      <c r="C781" s="2">
        <v>1080</v>
      </c>
      <c r="D781" s="2">
        <v>0</v>
      </c>
      <c r="E781" s="2">
        <v>251</v>
      </c>
      <c r="F781" s="2">
        <v>54</v>
      </c>
      <c r="G781" s="2">
        <v>11</v>
      </c>
      <c r="H781" s="2">
        <v>209</v>
      </c>
      <c r="I781" s="2">
        <v>1189</v>
      </c>
      <c r="J781" s="2">
        <v>4</v>
      </c>
      <c r="K781" s="2">
        <v>8</v>
      </c>
      <c r="L781" s="2">
        <v>5</v>
      </c>
      <c r="M781" s="2">
        <v>3</v>
      </c>
      <c r="N781" s="2">
        <v>7</v>
      </c>
      <c r="O781">
        <f>VLOOKUP(A781,'Important Data'!A:I,6, FALSE)</f>
        <v>0</v>
      </c>
    </row>
    <row r="782" spans="1:15">
      <c r="A782" s="2">
        <v>1149</v>
      </c>
      <c r="B782" s="2">
        <v>64</v>
      </c>
      <c r="C782" s="2">
        <v>1203</v>
      </c>
      <c r="D782" s="2">
        <v>25</v>
      </c>
      <c r="E782" s="2">
        <v>869</v>
      </c>
      <c r="F782" s="2">
        <v>335</v>
      </c>
      <c r="G782" s="2">
        <v>204</v>
      </c>
      <c r="H782" s="2">
        <v>128</v>
      </c>
      <c r="I782" s="2">
        <v>2508</v>
      </c>
      <c r="J782" s="2">
        <v>1</v>
      </c>
      <c r="K782" s="2">
        <v>3</v>
      </c>
      <c r="L782" s="2">
        <v>4</v>
      </c>
      <c r="M782" s="2">
        <v>10</v>
      </c>
      <c r="N782" s="2">
        <v>1</v>
      </c>
      <c r="O782">
        <f>VLOOKUP(A782,'Important Data'!A:I,6, FALSE)</f>
        <v>0</v>
      </c>
    </row>
    <row r="783" spans="1:15">
      <c r="A783" s="2">
        <v>1857</v>
      </c>
      <c r="B783" s="2">
        <v>64</v>
      </c>
      <c r="C783" s="2">
        <v>1264</v>
      </c>
      <c r="D783" s="2">
        <v>13</v>
      </c>
      <c r="E783" s="2">
        <v>310</v>
      </c>
      <c r="F783" s="2">
        <v>40</v>
      </c>
      <c r="G783" s="2">
        <v>30</v>
      </c>
      <c r="H783" s="2">
        <v>327</v>
      </c>
      <c r="I783" s="2">
        <v>1330</v>
      </c>
      <c r="J783" s="2">
        <v>7</v>
      </c>
      <c r="K783" s="2">
        <v>6</v>
      </c>
      <c r="L783" s="2">
        <v>6</v>
      </c>
      <c r="M783" s="2">
        <v>4</v>
      </c>
      <c r="N783" s="2">
        <v>6</v>
      </c>
      <c r="O783">
        <f>VLOOKUP(A783,'Important Data'!A:I,6, FALSE)</f>
        <v>0</v>
      </c>
    </row>
    <row r="784" spans="1:15">
      <c r="A784" s="2">
        <v>1266</v>
      </c>
      <c r="B784" s="2">
        <v>64</v>
      </c>
      <c r="C784" s="2">
        <v>1630</v>
      </c>
      <c r="D784" s="2">
        <v>38</v>
      </c>
      <c r="E784" s="2">
        <v>257</v>
      </c>
      <c r="F784" s="2">
        <v>51</v>
      </c>
      <c r="G784" s="2">
        <v>18</v>
      </c>
      <c r="H784" s="2">
        <v>336</v>
      </c>
      <c r="I784" s="2">
        <v>1658</v>
      </c>
      <c r="J784" s="2">
        <v>1</v>
      </c>
      <c r="K784" s="2">
        <v>9</v>
      </c>
      <c r="L784" s="2">
        <v>3</v>
      </c>
      <c r="M784" s="2">
        <v>9</v>
      </c>
      <c r="N784" s="2">
        <v>6</v>
      </c>
      <c r="O784">
        <f>VLOOKUP(A784,'Important Data'!A:I,6, FALSE)</f>
        <v>0</v>
      </c>
    </row>
    <row r="785" spans="1:15">
      <c r="A785" s="2">
        <v>2176</v>
      </c>
      <c r="B785" s="2">
        <v>64</v>
      </c>
      <c r="C785" s="2">
        <v>1630</v>
      </c>
      <c r="D785" s="2">
        <v>38</v>
      </c>
      <c r="E785" s="2">
        <v>257</v>
      </c>
      <c r="F785" s="2">
        <v>51</v>
      </c>
      <c r="G785" s="2">
        <v>18</v>
      </c>
      <c r="H785" s="2">
        <v>336</v>
      </c>
      <c r="I785" s="2">
        <v>1658</v>
      </c>
      <c r="J785" s="2">
        <v>1</v>
      </c>
      <c r="K785" s="2">
        <v>9</v>
      </c>
      <c r="L785" s="2">
        <v>3</v>
      </c>
      <c r="M785" s="2">
        <v>9</v>
      </c>
      <c r="N785" s="2">
        <v>6</v>
      </c>
      <c r="O785">
        <f>VLOOKUP(A785,'Important Data'!A:I,6, FALSE)</f>
        <v>0</v>
      </c>
    </row>
    <row r="786" spans="1:15">
      <c r="A786" s="2">
        <v>2374</v>
      </c>
      <c r="B786" s="2">
        <v>64</v>
      </c>
      <c r="C786" s="2">
        <v>1630</v>
      </c>
      <c r="D786" s="2">
        <v>38</v>
      </c>
      <c r="E786" s="2">
        <v>257</v>
      </c>
      <c r="F786" s="2">
        <v>51</v>
      </c>
      <c r="G786" s="2">
        <v>18</v>
      </c>
      <c r="H786" s="2">
        <v>336</v>
      </c>
      <c r="I786" s="2">
        <v>1658</v>
      </c>
      <c r="J786" s="2">
        <v>1</v>
      </c>
      <c r="K786" s="2">
        <v>9</v>
      </c>
      <c r="L786" s="2">
        <v>3</v>
      </c>
      <c r="M786" s="2">
        <v>9</v>
      </c>
      <c r="N786" s="2">
        <v>6</v>
      </c>
      <c r="O786">
        <f>VLOOKUP(A786,'Important Data'!A:I,6, FALSE)</f>
        <v>0</v>
      </c>
    </row>
    <row r="787" spans="1:15">
      <c r="A787" s="2">
        <v>1696</v>
      </c>
      <c r="B787" s="2">
        <v>64</v>
      </c>
      <c r="C787" s="2">
        <v>1727</v>
      </c>
      <c r="D787" s="2">
        <v>92</v>
      </c>
      <c r="E787" s="2">
        <v>678</v>
      </c>
      <c r="F787" s="2">
        <v>279</v>
      </c>
      <c r="G787" s="2">
        <v>369</v>
      </c>
      <c r="H787" s="2">
        <v>339</v>
      </c>
      <c r="I787" s="2">
        <v>2805</v>
      </c>
      <c r="J787" s="2">
        <v>1</v>
      </c>
      <c r="K787" s="2">
        <v>3</v>
      </c>
      <c r="L787" s="2">
        <v>2</v>
      </c>
      <c r="M787" s="2">
        <v>5</v>
      </c>
      <c r="N787" s="2">
        <v>1</v>
      </c>
      <c r="O787">
        <f>VLOOKUP(A787,'Important Data'!A:I,6, FALSE)</f>
        <v>0</v>
      </c>
    </row>
    <row r="788" spans="1:15">
      <c r="A788" s="2">
        <v>2231</v>
      </c>
      <c r="B788" s="2">
        <v>64</v>
      </c>
      <c r="C788" s="2">
        <v>2143</v>
      </c>
      <c r="D788" s="2">
        <v>70</v>
      </c>
      <c r="E788" s="2">
        <v>1249</v>
      </c>
      <c r="F788" s="2">
        <v>92</v>
      </c>
      <c r="G788" s="2">
        <v>70</v>
      </c>
      <c r="H788" s="2">
        <v>107</v>
      </c>
      <c r="I788" s="2">
        <v>3517</v>
      </c>
      <c r="J788" s="2">
        <v>1</v>
      </c>
      <c r="K788" s="2">
        <v>4</v>
      </c>
      <c r="L788" s="2">
        <v>2</v>
      </c>
      <c r="M788" s="2">
        <v>6</v>
      </c>
      <c r="N788" s="2">
        <v>3</v>
      </c>
      <c r="O788">
        <f>VLOOKUP(A788,'Important Data'!A:I,6, FALSE)</f>
        <v>0</v>
      </c>
    </row>
    <row r="789" spans="1:15">
      <c r="A789" s="2">
        <v>3100</v>
      </c>
      <c r="B789" s="2">
        <v>64</v>
      </c>
      <c r="C789" s="2">
        <v>2288</v>
      </c>
      <c r="D789" s="2">
        <v>0</v>
      </c>
      <c r="E789" s="2">
        <v>2104</v>
      </c>
      <c r="F789" s="2">
        <v>119</v>
      </c>
      <c r="G789" s="2">
        <v>91</v>
      </c>
      <c r="H789" s="2">
        <v>0</v>
      </c>
      <c r="I789" s="2">
        <v>4601</v>
      </c>
      <c r="J789" s="2">
        <v>1</v>
      </c>
      <c r="K789" s="2">
        <v>5</v>
      </c>
      <c r="L789" s="2">
        <v>6</v>
      </c>
      <c r="M789" s="2">
        <v>8</v>
      </c>
      <c r="N789" s="2">
        <v>3</v>
      </c>
      <c r="O789">
        <f>VLOOKUP(A789,'Important Data'!A:I,6, FALSE)</f>
        <v>0</v>
      </c>
    </row>
    <row r="790" spans="1:15">
      <c r="A790" s="2">
        <v>2229</v>
      </c>
      <c r="B790" s="2">
        <v>63</v>
      </c>
      <c r="C790" s="2">
        <v>29</v>
      </c>
      <c r="D790" s="2">
        <v>0</v>
      </c>
      <c r="E790" s="2">
        <v>24</v>
      </c>
      <c r="F790" s="2">
        <v>0</v>
      </c>
      <c r="G790" s="2">
        <v>0</v>
      </c>
      <c r="H790" s="2">
        <v>6</v>
      </c>
      <c r="I790" s="2">
        <v>47</v>
      </c>
      <c r="J790" s="2">
        <v>1</v>
      </c>
      <c r="K790" s="2">
        <v>1</v>
      </c>
      <c r="L790" s="2">
        <v>0</v>
      </c>
      <c r="M790" s="2">
        <v>2</v>
      </c>
      <c r="N790" s="2">
        <v>8</v>
      </c>
      <c r="O790">
        <f>VLOOKUP(A790,'Important Data'!A:I,6, FALSE)</f>
        <v>0</v>
      </c>
    </row>
    <row r="791" spans="1:15">
      <c r="A791" s="2">
        <v>1114</v>
      </c>
      <c r="B791" s="2">
        <v>63</v>
      </c>
      <c r="C791" s="2">
        <v>55</v>
      </c>
      <c r="D791" s="2">
        <v>0</v>
      </c>
      <c r="E791" s="2">
        <v>43</v>
      </c>
      <c r="F791" s="2">
        <v>18</v>
      </c>
      <c r="G791" s="2">
        <v>25</v>
      </c>
      <c r="H791" s="2">
        <v>43</v>
      </c>
      <c r="I791" s="2">
        <v>98</v>
      </c>
      <c r="J791" s="2">
        <v>2</v>
      </c>
      <c r="K791" s="2">
        <v>1</v>
      </c>
      <c r="L791" s="2">
        <v>0</v>
      </c>
      <c r="M791" s="2">
        <v>3</v>
      </c>
      <c r="N791" s="2">
        <v>7</v>
      </c>
      <c r="O791">
        <f>VLOOKUP(A791,'Important Data'!A:I,6, FALSE)</f>
        <v>0</v>
      </c>
    </row>
    <row r="792" spans="1:15">
      <c r="A792" s="2">
        <v>3159</v>
      </c>
      <c r="B792" s="2">
        <v>63</v>
      </c>
      <c r="C792" s="2">
        <v>79</v>
      </c>
      <c r="D792" s="2">
        <v>3</v>
      </c>
      <c r="E792" s="2">
        <v>24</v>
      </c>
      <c r="F792" s="2">
        <v>0</v>
      </c>
      <c r="G792" s="2">
        <v>14</v>
      </c>
      <c r="H792" s="2">
        <v>83</v>
      </c>
      <c r="I792" s="2">
        <v>38</v>
      </c>
      <c r="J792" s="2">
        <v>1</v>
      </c>
      <c r="K792" s="2">
        <v>1</v>
      </c>
      <c r="L792" s="2">
        <v>1</v>
      </c>
      <c r="M792" s="2">
        <v>2</v>
      </c>
      <c r="N792" s="2">
        <v>7</v>
      </c>
      <c r="O792">
        <f>VLOOKUP(A792,'Important Data'!A:I,6, FALSE)</f>
        <v>0</v>
      </c>
    </row>
    <row r="793" spans="1:15">
      <c r="A793" s="2">
        <v>2117</v>
      </c>
      <c r="B793" s="2">
        <v>63</v>
      </c>
      <c r="C793" s="2">
        <v>108</v>
      </c>
      <c r="D793" s="2">
        <v>15</v>
      </c>
      <c r="E793" s="2">
        <v>126</v>
      </c>
      <c r="F793" s="2">
        <v>7</v>
      </c>
      <c r="G793" s="2">
        <v>15</v>
      </c>
      <c r="H793" s="2">
        <v>15</v>
      </c>
      <c r="I793" s="2">
        <v>257</v>
      </c>
      <c r="J793" s="2">
        <v>3</v>
      </c>
      <c r="K793" s="2">
        <v>3</v>
      </c>
      <c r="L793" s="2">
        <v>0</v>
      </c>
      <c r="M793" s="2">
        <v>3</v>
      </c>
      <c r="N793" s="2">
        <v>9</v>
      </c>
      <c r="O793">
        <f>VLOOKUP(A793,'Important Data'!A:I,6, FALSE)</f>
        <v>0</v>
      </c>
    </row>
    <row r="794" spans="1:15">
      <c r="A794" s="2">
        <v>1175</v>
      </c>
      <c r="B794" s="2">
        <v>63</v>
      </c>
      <c r="C794" s="2">
        <v>143</v>
      </c>
      <c r="D794" s="2">
        <v>0</v>
      </c>
      <c r="E794" s="2">
        <v>8</v>
      </c>
      <c r="F794" s="2">
        <v>0</v>
      </c>
      <c r="G794" s="2">
        <v>0</v>
      </c>
      <c r="H794" s="2">
        <v>8</v>
      </c>
      <c r="I794" s="2">
        <v>143</v>
      </c>
      <c r="J794" s="2">
        <v>2</v>
      </c>
      <c r="K794" s="2">
        <v>1</v>
      </c>
      <c r="L794" s="2">
        <v>0</v>
      </c>
      <c r="M794" s="2">
        <v>4</v>
      </c>
      <c r="N794" s="2">
        <v>5</v>
      </c>
      <c r="O794">
        <f>VLOOKUP(A794,'Important Data'!A:I,6, FALSE)</f>
        <v>0</v>
      </c>
    </row>
    <row r="795" spans="1:15">
      <c r="A795" s="2">
        <v>2227</v>
      </c>
      <c r="B795" s="2">
        <v>63</v>
      </c>
      <c r="C795" s="2">
        <v>143</v>
      </c>
      <c r="D795" s="2">
        <v>244</v>
      </c>
      <c r="E795" s="2">
        <v>258</v>
      </c>
      <c r="F795" s="2">
        <v>115</v>
      </c>
      <c r="G795" s="2">
        <v>373</v>
      </c>
      <c r="H795" s="2">
        <v>573</v>
      </c>
      <c r="I795" s="2">
        <v>559</v>
      </c>
      <c r="J795" s="2">
        <v>4</v>
      </c>
      <c r="K795" s="2">
        <v>3</v>
      </c>
      <c r="L795" s="2">
        <v>2</v>
      </c>
      <c r="M795" s="2">
        <v>2</v>
      </c>
      <c r="N795" s="2">
        <v>9</v>
      </c>
      <c r="O795">
        <f>VLOOKUP(A795,'Important Data'!A:I,6, FALSE)</f>
        <v>0</v>
      </c>
    </row>
    <row r="796" spans="1:15">
      <c r="A796" s="2">
        <v>1992</v>
      </c>
      <c r="B796" s="2">
        <v>63</v>
      </c>
      <c r="C796" s="2">
        <v>246</v>
      </c>
      <c r="D796" s="2">
        <v>3</v>
      </c>
      <c r="E796" s="2">
        <v>94</v>
      </c>
      <c r="F796" s="2">
        <v>6</v>
      </c>
      <c r="G796" s="2">
        <v>3</v>
      </c>
      <c r="H796" s="2">
        <v>0</v>
      </c>
      <c r="I796" s="2">
        <v>352</v>
      </c>
      <c r="J796" s="2">
        <v>1</v>
      </c>
      <c r="K796" s="2">
        <v>1</v>
      </c>
      <c r="L796" s="2">
        <v>1</v>
      </c>
      <c r="M796" s="2">
        <v>5</v>
      </c>
      <c r="N796" s="2">
        <v>2</v>
      </c>
      <c r="O796">
        <f>VLOOKUP(A796,'Important Data'!A:I,6, FALSE)</f>
        <v>0</v>
      </c>
    </row>
    <row r="797" spans="1:15">
      <c r="A797" s="2">
        <v>2465</v>
      </c>
      <c r="B797" s="2">
        <v>63</v>
      </c>
      <c r="C797" s="2">
        <v>370</v>
      </c>
      <c r="D797" s="2">
        <v>51</v>
      </c>
      <c r="E797" s="2">
        <v>514</v>
      </c>
      <c r="F797" s="2">
        <v>117</v>
      </c>
      <c r="G797" s="2">
        <v>0</v>
      </c>
      <c r="H797" s="2">
        <v>90</v>
      </c>
      <c r="I797" s="2">
        <v>962</v>
      </c>
      <c r="J797" s="2">
        <v>5</v>
      </c>
      <c r="K797" s="2">
        <v>6</v>
      </c>
      <c r="L797" s="2">
        <v>2</v>
      </c>
      <c r="M797" s="2">
        <v>5</v>
      </c>
      <c r="N797" s="2">
        <v>6</v>
      </c>
      <c r="O797">
        <f>VLOOKUP(A797,'Important Data'!A:I,6, FALSE)</f>
        <v>0</v>
      </c>
    </row>
    <row r="798" spans="1:15">
      <c r="A798" s="2">
        <v>1156</v>
      </c>
      <c r="B798" s="2">
        <v>63</v>
      </c>
      <c r="C798" s="2">
        <v>617</v>
      </c>
      <c r="D798" s="2">
        <v>15</v>
      </c>
      <c r="E798" s="2">
        <v>96</v>
      </c>
      <c r="F798" s="2">
        <v>20</v>
      </c>
      <c r="G798" s="2">
        <v>0</v>
      </c>
      <c r="H798" s="2">
        <v>6</v>
      </c>
      <c r="I798" s="2">
        <v>742</v>
      </c>
      <c r="J798" s="2">
        <v>1</v>
      </c>
      <c r="K798" s="2">
        <v>3</v>
      </c>
      <c r="L798" s="2">
        <v>2</v>
      </c>
      <c r="M798" s="2">
        <v>6</v>
      </c>
      <c r="N798" s="2">
        <v>4</v>
      </c>
      <c r="O798">
        <f>VLOOKUP(A798,'Important Data'!A:I,6, FALSE)</f>
        <v>0</v>
      </c>
    </row>
    <row r="799" spans="1:15">
      <c r="A799" s="2">
        <v>3165</v>
      </c>
      <c r="B799" s="2">
        <v>63</v>
      </c>
      <c r="C799" s="2">
        <v>820</v>
      </c>
      <c r="D799" s="2">
        <v>22</v>
      </c>
      <c r="E799" s="2">
        <v>347</v>
      </c>
      <c r="F799" s="2">
        <v>31</v>
      </c>
      <c r="G799" s="2">
        <v>11</v>
      </c>
      <c r="H799" s="2">
        <v>297</v>
      </c>
      <c r="I799" s="2">
        <v>935</v>
      </c>
      <c r="J799" s="2">
        <v>2</v>
      </c>
      <c r="K799" s="2">
        <v>6</v>
      </c>
      <c r="L799" s="2">
        <v>6</v>
      </c>
      <c r="M799" s="2">
        <v>3</v>
      </c>
      <c r="N799" s="2">
        <v>6</v>
      </c>
      <c r="O799">
        <f>VLOOKUP(A799,'Important Data'!A:I,6, FALSE)</f>
        <v>0</v>
      </c>
    </row>
    <row r="800" spans="1:15">
      <c r="A800" s="2">
        <v>3043</v>
      </c>
      <c r="B800" s="2">
        <v>63</v>
      </c>
      <c r="C800" s="2">
        <v>1065</v>
      </c>
      <c r="D800" s="2">
        <v>11</v>
      </c>
      <c r="E800" s="2">
        <v>266</v>
      </c>
      <c r="F800" s="2">
        <v>34</v>
      </c>
      <c r="G800" s="2">
        <v>25</v>
      </c>
      <c r="H800" s="2">
        <v>68</v>
      </c>
      <c r="I800" s="2">
        <v>1334</v>
      </c>
      <c r="J800" s="2">
        <v>3</v>
      </c>
      <c r="K800" s="2">
        <v>6</v>
      </c>
      <c r="L800" s="2">
        <v>2</v>
      </c>
      <c r="M800" s="2">
        <v>8</v>
      </c>
      <c r="N800" s="2">
        <v>5</v>
      </c>
      <c r="O800">
        <f>VLOOKUP(A800,'Important Data'!A:I,6, FALSE)</f>
        <v>0</v>
      </c>
    </row>
    <row r="801" spans="1:15">
      <c r="A801" s="2">
        <v>1055</v>
      </c>
      <c r="B801" s="2">
        <v>63</v>
      </c>
      <c r="C801" s="2">
        <v>1246</v>
      </c>
      <c r="D801" s="2">
        <v>0</v>
      </c>
      <c r="E801" s="2">
        <v>78</v>
      </c>
      <c r="F801" s="2">
        <v>0</v>
      </c>
      <c r="G801" s="2">
        <v>0</v>
      </c>
      <c r="H801" s="2">
        <v>120</v>
      </c>
      <c r="I801" s="2">
        <v>1204</v>
      </c>
      <c r="J801" s="2">
        <v>3</v>
      </c>
      <c r="K801" s="2">
        <v>8</v>
      </c>
      <c r="L801" s="2">
        <v>2</v>
      </c>
      <c r="M801" s="2">
        <v>6</v>
      </c>
      <c r="N801" s="2">
        <v>7</v>
      </c>
      <c r="O801">
        <f>VLOOKUP(A801,'Important Data'!A:I,6, FALSE)</f>
        <v>0</v>
      </c>
    </row>
    <row r="802" spans="1:15">
      <c r="A802" s="2">
        <v>1482</v>
      </c>
      <c r="B802" s="2">
        <v>63</v>
      </c>
      <c r="C802" s="2">
        <v>1308</v>
      </c>
      <c r="D802" s="2">
        <v>0</v>
      </c>
      <c r="E802" s="2">
        <v>880</v>
      </c>
      <c r="F802" s="2">
        <v>156</v>
      </c>
      <c r="G802" s="2">
        <v>69</v>
      </c>
      <c r="H802" s="2">
        <v>0</v>
      </c>
      <c r="I802" s="2">
        <v>2413</v>
      </c>
      <c r="J802" s="2">
        <v>3</v>
      </c>
      <c r="K802" s="2">
        <v>6</v>
      </c>
      <c r="L802" s="2">
        <v>7</v>
      </c>
      <c r="M802" s="2">
        <v>11</v>
      </c>
      <c r="N802" s="2">
        <v>3</v>
      </c>
      <c r="O802">
        <f>VLOOKUP(A802,'Important Data'!A:I,6, FALSE)</f>
        <v>0</v>
      </c>
    </row>
    <row r="803" spans="1:15">
      <c r="A803" s="2">
        <v>3070</v>
      </c>
      <c r="B803" s="2">
        <v>63</v>
      </c>
      <c r="C803" s="2">
        <v>1308</v>
      </c>
      <c r="D803" s="2">
        <v>0</v>
      </c>
      <c r="E803" s="2">
        <v>880</v>
      </c>
      <c r="F803" s="2">
        <v>156</v>
      </c>
      <c r="G803" s="2">
        <v>69</v>
      </c>
      <c r="H803" s="2">
        <v>0</v>
      </c>
      <c r="I803" s="2">
        <v>2413</v>
      </c>
      <c r="J803" s="2">
        <v>3</v>
      </c>
      <c r="K803" s="2">
        <v>6</v>
      </c>
      <c r="L803" s="2">
        <v>7</v>
      </c>
      <c r="M803" s="2">
        <v>11</v>
      </c>
      <c r="N803" s="2">
        <v>3</v>
      </c>
      <c r="O803">
        <f>VLOOKUP(A803,'Important Data'!A:I,6, FALSE)</f>
        <v>0</v>
      </c>
    </row>
    <row r="804" spans="1:15">
      <c r="A804" s="2">
        <v>3131</v>
      </c>
      <c r="B804" s="2">
        <v>63</v>
      </c>
      <c r="C804" s="2">
        <v>1331</v>
      </c>
      <c r="D804" s="2">
        <v>171</v>
      </c>
      <c r="E804" s="2">
        <v>1434</v>
      </c>
      <c r="F804" s="2">
        <v>311</v>
      </c>
      <c r="G804" s="2">
        <v>238</v>
      </c>
      <c r="H804" s="2">
        <v>171</v>
      </c>
      <c r="I804" s="2">
        <v>3315</v>
      </c>
      <c r="J804" s="2">
        <v>1</v>
      </c>
      <c r="K804" s="2">
        <v>6</v>
      </c>
      <c r="L804" s="2">
        <v>5</v>
      </c>
      <c r="M804" s="2">
        <v>11</v>
      </c>
      <c r="N804" s="2">
        <v>3</v>
      </c>
      <c r="O804">
        <f>VLOOKUP(A804,'Important Data'!A:I,6, FALSE)</f>
        <v>0</v>
      </c>
    </row>
    <row r="805" spans="1:15">
      <c r="A805" s="2">
        <v>1190</v>
      </c>
      <c r="B805" s="2">
        <v>63</v>
      </c>
      <c r="C805" s="2">
        <v>1509</v>
      </c>
      <c r="D805" s="2">
        <v>111</v>
      </c>
      <c r="E805" s="2">
        <v>866</v>
      </c>
      <c r="F805" s="2">
        <v>108</v>
      </c>
      <c r="G805" s="2">
        <v>224</v>
      </c>
      <c r="H805" s="2">
        <v>139</v>
      </c>
      <c r="I805" s="2">
        <v>2678</v>
      </c>
      <c r="J805" s="2">
        <v>3</v>
      </c>
      <c r="K805" s="2">
        <v>11</v>
      </c>
      <c r="L805" s="2">
        <v>6</v>
      </c>
      <c r="M805" s="2">
        <v>9</v>
      </c>
      <c r="N805" s="2">
        <v>6</v>
      </c>
      <c r="O805">
        <f>VLOOKUP(A805,'Important Data'!A:I,6, FALSE)</f>
        <v>0</v>
      </c>
    </row>
    <row r="806" spans="1:15">
      <c r="A806" s="2">
        <v>1964</v>
      </c>
      <c r="B806" s="2">
        <v>63</v>
      </c>
      <c r="C806" s="2">
        <v>1509</v>
      </c>
      <c r="D806" s="2">
        <v>111</v>
      </c>
      <c r="E806" s="2">
        <v>866</v>
      </c>
      <c r="F806" s="2">
        <v>108</v>
      </c>
      <c r="G806" s="2">
        <v>224</v>
      </c>
      <c r="H806" s="2">
        <v>139</v>
      </c>
      <c r="I806" s="2">
        <v>2678</v>
      </c>
      <c r="J806" s="2">
        <v>3</v>
      </c>
      <c r="K806" s="2">
        <v>11</v>
      </c>
      <c r="L806" s="2">
        <v>6</v>
      </c>
      <c r="M806" s="2">
        <v>9</v>
      </c>
      <c r="N806" s="2">
        <v>6</v>
      </c>
      <c r="O806">
        <f>VLOOKUP(A806,'Important Data'!A:I,6, FALSE)</f>
        <v>0</v>
      </c>
    </row>
    <row r="807" spans="1:15">
      <c r="A807" s="2">
        <v>1635</v>
      </c>
      <c r="B807" s="2">
        <v>63</v>
      </c>
      <c r="C807" s="2">
        <v>1879</v>
      </c>
      <c r="D807" s="2">
        <v>199</v>
      </c>
      <c r="E807" s="2">
        <v>539</v>
      </c>
      <c r="F807" s="2">
        <v>72</v>
      </c>
      <c r="G807" s="2">
        <v>199</v>
      </c>
      <c r="H807" s="2">
        <v>27</v>
      </c>
      <c r="I807" s="2">
        <v>2860</v>
      </c>
      <c r="J807" s="2">
        <v>5</v>
      </c>
      <c r="K807" s="2">
        <v>9</v>
      </c>
      <c r="L807" s="2">
        <v>6</v>
      </c>
      <c r="M807" s="2">
        <v>12</v>
      </c>
      <c r="N807" s="2">
        <v>6</v>
      </c>
      <c r="O807">
        <f>VLOOKUP(A807,'Important Data'!A:I,6, FALSE)</f>
        <v>0</v>
      </c>
    </row>
    <row r="808" spans="1:15">
      <c r="A808" s="2">
        <v>2530</v>
      </c>
      <c r="B808" s="2">
        <v>63</v>
      </c>
      <c r="C808" s="2">
        <v>1879</v>
      </c>
      <c r="D808" s="2">
        <v>199</v>
      </c>
      <c r="E808" s="2">
        <v>539</v>
      </c>
      <c r="F808" s="2">
        <v>72</v>
      </c>
      <c r="G808" s="2">
        <v>199</v>
      </c>
      <c r="H808" s="2">
        <v>27</v>
      </c>
      <c r="I808" s="2">
        <v>2860</v>
      </c>
      <c r="J808" s="2">
        <v>5</v>
      </c>
      <c r="K808" s="2">
        <v>9</v>
      </c>
      <c r="L808" s="2">
        <v>6</v>
      </c>
      <c r="M808" s="2">
        <v>12</v>
      </c>
      <c r="N808" s="2">
        <v>6</v>
      </c>
      <c r="O808">
        <f>VLOOKUP(A808,'Important Data'!A:I,6, FALSE)</f>
        <v>0</v>
      </c>
    </row>
    <row r="809" spans="1:15">
      <c r="A809" s="2">
        <v>3037</v>
      </c>
      <c r="B809" s="2">
        <v>63</v>
      </c>
      <c r="C809" s="2">
        <v>1879</v>
      </c>
      <c r="D809" s="2">
        <v>199</v>
      </c>
      <c r="E809" s="2">
        <v>539</v>
      </c>
      <c r="F809" s="2">
        <v>72</v>
      </c>
      <c r="G809" s="2">
        <v>199</v>
      </c>
      <c r="H809" s="2">
        <v>27</v>
      </c>
      <c r="I809" s="2">
        <v>2860</v>
      </c>
      <c r="J809" s="2">
        <v>5</v>
      </c>
      <c r="K809" s="2">
        <v>9</v>
      </c>
      <c r="L809" s="2">
        <v>6</v>
      </c>
      <c r="M809" s="2">
        <v>12</v>
      </c>
      <c r="N809" s="2">
        <v>6</v>
      </c>
      <c r="O809">
        <f>VLOOKUP(A809,'Important Data'!A:I,6, FALSE)</f>
        <v>0</v>
      </c>
    </row>
    <row r="810" spans="1:15">
      <c r="A810" s="2">
        <v>1353</v>
      </c>
      <c r="B810" s="2">
        <v>63</v>
      </c>
      <c r="C810" s="2">
        <v>2289</v>
      </c>
      <c r="D810" s="2">
        <v>0</v>
      </c>
      <c r="E810" s="2">
        <v>412</v>
      </c>
      <c r="F810" s="2">
        <v>35</v>
      </c>
      <c r="G810" s="2">
        <v>26</v>
      </c>
      <c r="H810" s="2">
        <v>110</v>
      </c>
      <c r="I810" s="2">
        <v>2651</v>
      </c>
      <c r="J810" s="2">
        <v>2</v>
      </c>
      <c r="K810" s="2">
        <v>2</v>
      </c>
      <c r="L810" s="2">
        <v>4</v>
      </c>
      <c r="M810" s="2">
        <v>8</v>
      </c>
      <c r="N810" s="2">
        <v>8</v>
      </c>
      <c r="O810">
        <f>VLOOKUP(A810,'Important Data'!A:I,6, FALSE)</f>
        <v>0</v>
      </c>
    </row>
    <row r="811" spans="1:15">
      <c r="A811" s="2">
        <v>1656</v>
      </c>
      <c r="B811" s="2">
        <v>63</v>
      </c>
      <c r="C811" s="2">
        <v>2289</v>
      </c>
      <c r="D811" s="2">
        <v>0</v>
      </c>
      <c r="E811" s="2">
        <v>412</v>
      </c>
      <c r="F811" s="2">
        <v>35</v>
      </c>
      <c r="G811" s="2">
        <v>26</v>
      </c>
      <c r="H811" s="2">
        <v>110</v>
      </c>
      <c r="I811" s="2">
        <v>2651</v>
      </c>
      <c r="J811" s="2">
        <v>2</v>
      </c>
      <c r="K811" s="2">
        <v>2</v>
      </c>
      <c r="L811" s="2">
        <v>4</v>
      </c>
      <c r="M811" s="2">
        <v>8</v>
      </c>
      <c r="N811" s="2">
        <v>8</v>
      </c>
      <c r="O811">
        <f>VLOOKUP(A811,'Important Data'!A:I,6, FALSE)</f>
        <v>0</v>
      </c>
    </row>
    <row r="812" spans="1:15">
      <c r="A812" s="2">
        <v>1022</v>
      </c>
      <c r="B812" s="2">
        <v>63</v>
      </c>
      <c r="C812" s="2">
        <v>2346</v>
      </c>
      <c r="D812" s="2">
        <v>0</v>
      </c>
      <c r="E812" s="2">
        <v>233</v>
      </c>
      <c r="F812" s="2">
        <v>0</v>
      </c>
      <c r="G812" s="2">
        <v>0</v>
      </c>
      <c r="H812" s="2">
        <v>51</v>
      </c>
      <c r="I812" s="2">
        <v>2528</v>
      </c>
      <c r="J812" s="2">
        <v>3</v>
      </c>
      <c r="K812" s="2">
        <v>2</v>
      </c>
      <c r="L812" s="2">
        <v>3</v>
      </c>
      <c r="M812" s="2">
        <v>9</v>
      </c>
      <c r="N812" s="2">
        <v>8</v>
      </c>
      <c r="O812">
        <f>VLOOKUP(A812,'Important Data'!A:I,6, FALSE)</f>
        <v>0</v>
      </c>
    </row>
    <row r="813" spans="1:15">
      <c r="A813" s="2">
        <v>2297</v>
      </c>
      <c r="B813" s="2">
        <v>62</v>
      </c>
      <c r="C813" s="2">
        <v>38</v>
      </c>
      <c r="D813" s="2">
        <v>6</v>
      </c>
      <c r="E813" s="2">
        <v>63</v>
      </c>
      <c r="F813" s="2">
        <v>10</v>
      </c>
      <c r="G813" s="2">
        <v>6</v>
      </c>
      <c r="H813" s="2">
        <v>16</v>
      </c>
      <c r="I813" s="2">
        <v>108</v>
      </c>
      <c r="J813" s="2">
        <v>1</v>
      </c>
      <c r="K813" s="2">
        <v>1</v>
      </c>
      <c r="L813" s="2">
        <v>0</v>
      </c>
      <c r="M813" s="2">
        <v>3</v>
      </c>
      <c r="N813" s="2">
        <v>7</v>
      </c>
      <c r="O813">
        <f>VLOOKUP(A813,'Important Data'!A:I,6, FALSE)</f>
        <v>0</v>
      </c>
    </row>
    <row r="814" spans="1:15">
      <c r="A814" s="2">
        <v>2867</v>
      </c>
      <c r="B814" s="2">
        <v>62</v>
      </c>
      <c r="C814" s="2">
        <v>105</v>
      </c>
      <c r="D814" s="2">
        <v>25</v>
      </c>
      <c r="E814" s="2">
        <v>67</v>
      </c>
      <c r="F814" s="2">
        <v>84</v>
      </c>
      <c r="G814" s="2">
        <v>0</v>
      </c>
      <c r="H814" s="2">
        <v>21</v>
      </c>
      <c r="I814" s="2">
        <v>261</v>
      </c>
      <c r="J814" s="2">
        <v>2</v>
      </c>
      <c r="K814" s="2">
        <v>2</v>
      </c>
      <c r="L814" s="2">
        <v>0</v>
      </c>
      <c r="M814" s="2">
        <v>3</v>
      </c>
      <c r="N814" s="2">
        <v>8</v>
      </c>
      <c r="O814">
        <f>VLOOKUP(A814,'Important Data'!A:I,6, FALSE)</f>
        <v>0</v>
      </c>
    </row>
    <row r="815" spans="1:15">
      <c r="A815" s="2">
        <v>1783</v>
      </c>
      <c r="B815" s="2">
        <v>62</v>
      </c>
      <c r="C815" s="2">
        <v>108</v>
      </c>
      <c r="D815" s="2">
        <v>89</v>
      </c>
      <c r="E815" s="2">
        <v>112</v>
      </c>
      <c r="F815" s="2">
        <v>112</v>
      </c>
      <c r="G815" s="2">
        <v>54</v>
      </c>
      <c r="H815" s="2">
        <v>182</v>
      </c>
      <c r="I815" s="2">
        <v>294</v>
      </c>
      <c r="J815" s="2">
        <v>3</v>
      </c>
      <c r="K815" s="2">
        <v>2</v>
      </c>
      <c r="L815" s="2">
        <v>1</v>
      </c>
      <c r="M815" s="2">
        <v>4</v>
      </c>
      <c r="N815" s="2">
        <v>6</v>
      </c>
      <c r="O815">
        <f>VLOOKUP(A815,'Important Data'!A:I,6, FALSE)</f>
        <v>0</v>
      </c>
    </row>
    <row r="816" spans="1:15">
      <c r="A816" s="2">
        <v>2210</v>
      </c>
      <c r="B816" s="2">
        <v>62</v>
      </c>
      <c r="C816" s="2">
        <v>202</v>
      </c>
      <c r="D816" s="2">
        <v>0</v>
      </c>
      <c r="E816" s="2">
        <v>50</v>
      </c>
      <c r="F816" s="2">
        <v>0</v>
      </c>
      <c r="G816" s="2">
        <v>0</v>
      </c>
      <c r="H816" s="2">
        <v>7</v>
      </c>
      <c r="I816" s="2">
        <v>245</v>
      </c>
      <c r="J816" s="2">
        <v>3</v>
      </c>
      <c r="K816" s="2">
        <v>3</v>
      </c>
      <c r="L816" s="2">
        <v>0</v>
      </c>
      <c r="M816" s="2">
        <v>3</v>
      </c>
      <c r="N816" s="2">
        <v>7</v>
      </c>
      <c r="O816">
        <f>VLOOKUP(A816,'Important Data'!A:I,6, FALSE)</f>
        <v>0</v>
      </c>
    </row>
    <row r="817" spans="1:15">
      <c r="A817" s="2">
        <v>2676</v>
      </c>
      <c r="B817" s="2">
        <v>62</v>
      </c>
      <c r="C817" s="2">
        <v>202</v>
      </c>
      <c r="D817" s="2">
        <v>0</v>
      </c>
      <c r="E817" s="2">
        <v>50</v>
      </c>
      <c r="F817" s="2">
        <v>0</v>
      </c>
      <c r="G817" s="2">
        <v>0</v>
      </c>
      <c r="H817" s="2">
        <v>7</v>
      </c>
      <c r="I817" s="2">
        <v>245</v>
      </c>
      <c r="J817" s="2">
        <v>3</v>
      </c>
      <c r="K817" s="2">
        <v>3</v>
      </c>
      <c r="L817" s="2">
        <v>0</v>
      </c>
      <c r="M817" s="2">
        <v>3</v>
      </c>
      <c r="N817" s="2">
        <v>7</v>
      </c>
      <c r="O817">
        <f>VLOOKUP(A817,'Important Data'!A:I,6, FALSE)</f>
        <v>0</v>
      </c>
    </row>
    <row r="818" spans="1:15">
      <c r="A818" s="2">
        <v>2390</v>
      </c>
      <c r="B818" s="2">
        <v>62</v>
      </c>
      <c r="C818" s="2">
        <v>203</v>
      </c>
      <c r="D818" s="2">
        <v>47</v>
      </c>
      <c r="E818" s="2">
        <v>195</v>
      </c>
      <c r="F818" s="2">
        <v>16</v>
      </c>
      <c r="G818" s="2">
        <v>141</v>
      </c>
      <c r="H818" s="2">
        <v>215</v>
      </c>
      <c r="I818" s="2">
        <v>387</v>
      </c>
      <c r="J818" s="2">
        <v>3</v>
      </c>
      <c r="K818" s="2">
        <v>5</v>
      </c>
      <c r="L818" s="2">
        <v>0</v>
      </c>
      <c r="M818" s="2">
        <v>3</v>
      </c>
      <c r="N818" s="2">
        <v>9</v>
      </c>
      <c r="O818">
        <f>VLOOKUP(A818,'Important Data'!A:I,6, FALSE)</f>
        <v>0</v>
      </c>
    </row>
    <row r="819" spans="1:15">
      <c r="A819" s="2">
        <v>2635</v>
      </c>
      <c r="B819" s="2">
        <v>62</v>
      </c>
      <c r="C819" s="2">
        <v>710</v>
      </c>
      <c r="D819" s="2">
        <v>39</v>
      </c>
      <c r="E819" s="2">
        <v>425</v>
      </c>
      <c r="F819" s="2">
        <v>134</v>
      </c>
      <c r="G819" s="2">
        <v>12</v>
      </c>
      <c r="H819" s="2">
        <v>155</v>
      </c>
      <c r="I819" s="2">
        <v>1165</v>
      </c>
      <c r="J819" s="2">
        <v>9</v>
      </c>
      <c r="K819" s="2">
        <v>6</v>
      </c>
      <c r="L819" s="2">
        <v>2</v>
      </c>
      <c r="M819" s="2">
        <v>7</v>
      </c>
      <c r="N819" s="2">
        <v>6</v>
      </c>
      <c r="O819">
        <f>VLOOKUP(A819,'Important Data'!A:I,6, FALSE)</f>
        <v>0</v>
      </c>
    </row>
    <row r="820" spans="1:15">
      <c r="A820" s="2">
        <v>2827</v>
      </c>
      <c r="B820" s="2">
        <v>62</v>
      </c>
      <c r="C820" s="2">
        <v>768</v>
      </c>
      <c r="D820" s="2">
        <v>126</v>
      </c>
      <c r="E820" s="2">
        <v>2145</v>
      </c>
      <c r="F820" s="2">
        <v>81</v>
      </c>
      <c r="G820" s="2">
        <v>95</v>
      </c>
      <c r="H820" s="2">
        <v>126</v>
      </c>
      <c r="I820" s="2">
        <v>3090</v>
      </c>
      <c r="J820" s="2">
        <v>1</v>
      </c>
      <c r="K820" s="2">
        <v>4</v>
      </c>
      <c r="L820" s="2">
        <v>6</v>
      </c>
      <c r="M820" s="2">
        <v>10</v>
      </c>
      <c r="N820" s="2">
        <v>2</v>
      </c>
      <c r="O820">
        <f>VLOOKUP(A820,'Important Data'!A:I,6, FALSE)</f>
        <v>0</v>
      </c>
    </row>
    <row r="821" spans="1:15">
      <c r="A821" s="2">
        <v>1498</v>
      </c>
      <c r="B821" s="2">
        <v>62</v>
      </c>
      <c r="C821" s="2">
        <v>928</v>
      </c>
      <c r="D821" s="2">
        <v>0</v>
      </c>
      <c r="E821" s="2">
        <v>180</v>
      </c>
      <c r="F821" s="2">
        <v>0</v>
      </c>
      <c r="G821" s="2">
        <v>20</v>
      </c>
      <c r="H821" s="2">
        <v>170</v>
      </c>
      <c r="I821" s="2">
        <v>957</v>
      </c>
      <c r="J821" s="2">
        <v>4</v>
      </c>
      <c r="K821" s="2">
        <v>6</v>
      </c>
      <c r="L821" s="2">
        <v>2</v>
      </c>
      <c r="M821" s="2">
        <v>5</v>
      </c>
      <c r="N821" s="2">
        <v>8</v>
      </c>
      <c r="O821">
        <f>VLOOKUP(A821,'Important Data'!A:I,6, FALSE)</f>
        <v>0</v>
      </c>
    </row>
    <row r="822" spans="1:15">
      <c r="A822" s="2">
        <v>1276</v>
      </c>
      <c r="B822" s="2">
        <v>62</v>
      </c>
      <c r="C822" s="2">
        <v>948</v>
      </c>
      <c r="D822" s="2">
        <v>11</v>
      </c>
      <c r="E822" s="2">
        <v>310</v>
      </c>
      <c r="F822" s="2">
        <v>15</v>
      </c>
      <c r="G822" s="2">
        <v>11</v>
      </c>
      <c r="H822" s="2">
        <v>195</v>
      </c>
      <c r="I822" s="2">
        <v>1101</v>
      </c>
      <c r="J822" s="2">
        <v>3</v>
      </c>
      <c r="K822" s="2">
        <v>7</v>
      </c>
      <c r="L822" s="2">
        <v>1</v>
      </c>
      <c r="M822" s="2">
        <v>5</v>
      </c>
      <c r="N822" s="2">
        <v>8</v>
      </c>
      <c r="O822">
        <f>VLOOKUP(A822,'Important Data'!A:I,6, FALSE)</f>
        <v>0</v>
      </c>
    </row>
    <row r="823" spans="1:15">
      <c r="A823" s="2">
        <v>2023</v>
      </c>
      <c r="B823" s="2">
        <v>62</v>
      </c>
      <c r="C823" s="2">
        <v>982</v>
      </c>
      <c r="D823" s="2">
        <v>242</v>
      </c>
      <c r="E823" s="2">
        <v>888</v>
      </c>
      <c r="F823" s="2">
        <v>94</v>
      </c>
      <c r="G823" s="2">
        <v>161</v>
      </c>
      <c r="H823" s="2">
        <v>27</v>
      </c>
      <c r="I823" s="2">
        <v>2341</v>
      </c>
      <c r="J823" s="2">
        <v>15</v>
      </c>
      <c r="K823" s="2">
        <v>0</v>
      </c>
      <c r="L823" s="2">
        <v>1</v>
      </c>
      <c r="M823" s="2">
        <v>0</v>
      </c>
      <c r="N823" s="2">
        <v>19</v>
      </c>
      <c r="O823">
        <f>VLOOKUP(A823,'Important Data'!A:I,6, FALSE)</f>
        <v>0</v>
      </c>
    </row>
    <row r="824" spans="1:15">
      <c r="A824" s="2">
        <v>1707</v>
      </c>
      <c r="B824" s="2">
        <v>62</v>
      </c>
      <c r="C824" s="2">
        <v>999</v>
      </c>
      <c r="D824" s="2">
        <v>56</v>
      </c>
      <c r="E824" s="2">
        <v>1584</v>
      </c>
      <c r="F824" s="2">
        <v>180</v>
      </c>
      <c r="G824" s="2">
        <v>171</v>
      </c>
      <c r="H824" s="2">
        <v>108</v>
      </c>
      <c r="I824" s="2">
        <v>2881</v>
      </c>
      <c r="J824" s="2">
        <v>1</v>
      </c>
      <c r="K824" s="2">
        <v>6</v>
      </c>
      <c r="L824" s="2">
        <v>5</v>
      </c>
      <c r="M824" s="2">
        <v>12</v>
      </c>
      <c r="N824" s="2">
        <v>2</v>
      </c>
      <c r="O824">
        <f>VLOOKUP(A824,'Important Data'!A:I,6, FALSE)</f>
        <v>0</v>
      </c>
    </row>
    <row r="825" spans="1:15">
      <c r="A825" s="2">
        <v>2080</v>
      </c>
      <c r="B825" s="2">
        <v>62</v>
      </c>
      <c r="C825" s="2">
        <v>1695</v>
      </c>
      <c r="D825" s="2">
        <v>97</v>
      </c>
      <c r="E825" s="2">
        <v>442</v>
      </c>
      <c r="F825" s="2">
        <v>160</v>
      </c>
      <c r="G825" s="2">
        <v>97</v>
      </c>
      <c r="H825" s="2">
        <v>97</v>
      </c>
      <c r="I825" s="2">
        <v>2394</v>
      </c>
      <c r="J825" s="2">
        <v>2</v>
      </c>
      <c r="K825" s="2">
        <v>5</v>
      </c>
      <c r="L825" s="2">
        <v>8</v>
      </c>
      <c r="M825" s="2">
        <v>10</v>
      </c>
      <c r="N825" s="2">
        <v>5</v>
      </c>
      <c r="O825">
        <f>VLOOKUP(A825,'Important Data'!A:I,6, FALSE)</f>
        <v>0</v>
      </c>
    </row>
    <row r="826" spans="1:15">
      <c r="A826" s="2">
        <v>2912</v>
      </c>
      <c r="B826" s="2">
        <v>62</v>
      </c>
      <c r="C826" s="2">
        <v>2016</v>
      </c>
      <c r="D826" s="2">
        <v>43</v>
      </c>
      <c r="E826" s="2">
        <v>85</v>
      </c>
      <c r="F826" s="2">
        <v>57</v>
      </c>
      <c r="G826" s="2">
        <v>0</v>
      </c>
      <c r="H826" s="2">
        <v>0</v>
      </c>
      <c r="I826" s="2">
        <v>2201</v>
      </c>
      <c r="J826" s="2">
        <v>3</v>
      </c>
      <c r="K826" s="2">
        <v>11</v>
      </c>
      <c r="L826" s="2">
        <v>2</v>
      </c>
      <c r="M826" s="2">
        <v>8</v>
      </c>
      <c r="N826" s="2">
        <v>8</v>
      </c>
      <c r="O826">
        <f>VLOOKUP(A826,'Important Data'!A:I,6, FALSE)</f>
        <v>0</v>
      </c>
    </row>
    <row r="827" spans="1:15">
      <c r="A827" s="2">
        <v>2071</v>
      </c>
      <c r="B827" s="2">
        <v>62</v>
      </c>
      <c r="C827" s="2">
        <v>2031</v>
      </c>
      <c r="D827" s="2">
        <v>41</v>
      </c>
      <c r="E827" s="2">
        <v>1825</v>
      </c>
      <c r="F827" s="2">
        <v>54</v>
      </c>
      <c r="G827" s="2">
        <v>206</v>
      </c>
      <c r="H827" s="2">
        <v>82</v>
      </c>
      <c r="I827" s="2">
        <v>4074</v>
      </c>
      <c r="J827" s="2">
        <v>1</v>
      </c>
      <c r="K827" s="2">
        <v>6</v>
      </c>
      <c r="L827" s="2">
        <v>6</v>
      </c>
      <c r="M827" s="2">
        <v>7</v>
      </c>
      <c r="N827" s="2">
        <v>2</v>
      </c>
      <c r="O827">
        <f>VLOOKUP(A827,'Important Data'!A:I,6, FALSE)</f>
        <v>0</v>
      </c>
    </row>
    <row r="828" spans="1:15">
      <c r="A828" s="2">
        <v>1924</v>
      </c>
      <c r="B828" s="2">
        <v>62</v>
      </c>
      <c r="C828" s="2">
        <v>2288</v>
      </c>
      <c r="D828" s="2">
        <v>49</v>
      </c>
      <c r="E828" s="2">
        <v>1627</v>
      </c>
      <c r="F828" s="2">
        <v>330</v>
      </c>
      <c r="G828" s="2">
        <v>93</v>
      </c>
      <c r="H828" s="2">
        <v>354</v>
      </c>
      <c r="I828" s="2">
        <v>4033</v>
      </c>
      <c r="J828" s="2">
        <v>0</v>
      </c>
      <c r="K828" s="2">
        <v>5</v>
      </c>
      <c r="L828" s="2">
        <v>8</v>
      </c>
      <c r="M828" s="2">
        <v>5</v>
      </c>
      <c r="N828" s="2">
        <v>2</v>
      </c>
      <c r="O828">
        <f>VLOOKUP(A828,'Important Data'!A:I,6, FALSE)</f>
        <v>0</v>
      </c>
    </row>
    <row r="829" spans="1:15">
      <c r="A829" s="2">
        <v>2281</v>
      </c>
      <c r="B829" s="2">
        <v>62</v>
      </c>
      <c r="C829" s="2">
        <v>2288</v>
      </c>
      <c r="D829" s="2">
        <v>49</v>
      </c>
      <c r="E829" s="2">
        <v>1627</v>
      </c>
      <c r="F829" s="2">
        <v>330</v>
      </c>
      <c r="G829" s="2">
        <v>93</v>
      </c>
      <c r="H829" s="2">
        <v>354</v>
      </c>
      <c r="I829" s="2">
        <v>4033</v>
      </c>
      <c r="J829" s="2">
        <v>0</v>
      </c>
      <c r="K829" s="2">
        <v>5</v>
      </c>
      <c r="L829" s="2">
        <v>8</v>
      </c>
      <c r="M829" s="2">
        <v>5</v>
      </c>
      <c r="N829" s="2">
        <v>2</v>
      </c>
      <c r="O829">
        <f>VLOOKUP(A829,'Important Data'!A:I,6, FALSE)</f>
        <v>0</v>
      </c>
    </row>
    <row r="830" spans="1:15">
      <c r="A830" s="2">
        <v>2468</v>
      </c>
      <c r="B830" s="2">
        <v>62</v>
      </c>
      <c r="C830" s="2">
        <v>2695</v>
      </c>
      <c r="D830" s="2">
        <v>368</v>
      </c>
      <c r="E830" s="2">
        <v>1745</v>
      </c>
      <c r="F830" s="2">
        <v>208</v>
      </c>
      <c r="G830" s="2">
        <v>317</v>
      </c>
      <c r="H830" s="2">
        <v>71</v>
      </c>
      <c r="I830" s="2">
        <v>5261</v>
      </c>
      <c r="J830" s="2">
        <v>1</v>
      </c>
      <c r="K830" s="2">
        <v>7</v>
      </c>
      <c r="L830" s="2">
        <v>11</v>
      </c>
      <c r="M830" s="2">
        <v>10</v>
      </c>
      <c r="N830" s="2">
        <v>4</v>
      </c>
      <c r="O830">
        <f>VLOOKUP(A830,'Important Data'!A:I,6, FALSE)</f>
        <v>0</v>
      </c>
    </row>
    <row r="831" spans="1:15">
      <c r="A831" s="2">
        <v>1282</v>
      </c>
      <c r="B831" s="2">
        <v>62</v>
      </c>
      <c r="C831" s="2">
        <v>3459</v>
      </c>
      <c r="D831" s="2">
        <v>0</v>
      </c>
      <c r="E831" s="2">
        <v>223</v>
      </c>
      <c r="F831" s="2">
        <v>0</v>
      </c>
      <c r="G831" s="2">
        <v>36</v>
      </c>
      <c r="H831" s="2">
        <v>111</v>
      </c>
      <c r="I831" s="2">
        <v>3607</v>
      </c>
      <c r="J831" s="2">
        <v>3</v>
      </c>
      <c r="K831" s="2">
        <v>3</v>
      </c>
      <c r="L831" s="2">
        <v>6</v>
      </c>
      <c r="M831" s="2">
        <v>11</v>
      </c>
      <c r="N831" s="2">
        <v>8</v>
      </c>
      <c r="O831">
        <f>VLOOKUP(A831,'Important Data'!A:I,6, FALSE)</f>
        <v>1</v>
      </c>
    </row>
    <row r="832" spans="1:15">
      <c r="A832" s="2">
        <v>1591</v>
      </c>
      <c r="B832" s="2">
        <v>61</v>
      </c>
      <c r="C832" s="2">
        <v>24</v>
      </c>
      <c r="D832" s="2">
        <v>5</v>
      </c>
      <c r="E832" s="2">
        <v>63</v>
      </c>
      <c r="F832" s="2">
        <v>14</v>
      </c>
      <c r="G832" s="2">
        <v>24</v>
      </c>
      <c r="H832" s="2">
        <v>5</v>
      </c>
      <c r="I832" s="2">
        <v>125</v>
      </c>
      <c r="J832" s="2">
        <v>1</v>
      </c>
      <c r="K832" s="2">
        <v>1</v>
      </c>
      <c r="L832" s="2">
        <v>0</v>
      </c>
      <c r="M832" s="2">
        <v>3</v>
      </c>
      <c r="N832" s="2">
        <v>7</v>
      </c>
      <c r="O832">
        <f>VLOOKUP(A832,'Important Data'!A:I,6, FALSE)</f>
        <v>0</v>
      </c>
    </row>
    <row r="833" spans="1:15">
      <c r="A833" s="2">
        <v>2403</v>
      </c>
      <c r="B833" s="2">
        <v>61</v>
      </c>
      <c r="C833" s="2">
        <v>33</v>
      </c>
      <c r="D833" s="2">
        <v>3</v>
      </c>
      <c r="E833" s="2">
        <v>23</v>
      </c>
      <c r="F833" s="2">
        <v>0</v>
      </c>
      <c r="G833" s="2">
        <v>0</v>
      </c>
      <c r="H833" s="2">
        <v>3</v>
      </c>
      <c r="I833" s="2">
        <v>56</v>
      </c>
      <c r="J833" s="2">
        <v>1</v>
      </c>
      <c r="K833" s="2">
        <v>1</v>
      </c>
      <c r="L833" s="2">
        <v>0</v>
      </c>
      <c r="M833" s="2">
        <v>2</v>
      </c>
      <c r="N833" s="2">
        <v>8</v>
      </c>
      <c r="O833">
        <f>VLOOKUP(A833,'Important Data'!A:I,6, FALSE)</f>
        <v>0</v>
      </c>
    </row>
    <row r="834" spans="1:15">
      <c r="A834" s="2">
        <v>2133</v>
      </c>
      <c r="B834" s="2">
        <v>61</v>
      </c>
      <c r="C834" s="2">
        <v>72</v>
      </c>
      <c r="D834" s="2">
        <v>29</v>
      </c>
      <c r="E834" s="2">
        <v>43</v>
      </c>
      <c r="F834" s="2">
        <v>43</v>
      </c>
      <c r="G834" s="2">
        <v>0</v>
      </c>
      <c r="H834" s="2">
        <v>72</v>
      </c>
      <c r="I834" s="2">
        <v>115</v>
      </c>
      <c r="J834" s="2">
        <v>1</v>
      </c>
      <c r="K834" s="2">
        <v>1</v>
      </c>
      <c r="L834" s="2">
        <v>0</v>
      </c>
      <c r="M834" s="2">
        <v>2</v>
      </c>
      <c r="N834" s="2">
        <v>8</v>
      </c>
      <c r="O834">
        <f>VLOOKUP(A834,'Important Data'!A:I,6, FALSE)</f>
        <v>0</v>
      </c>
    </row>
    <row r="835" spans="1:15">
      <c r="A835" s="2">
        <v>1127</v>
      </c>
      <c r="B835" s="2">
        <v>61</v>
      </c>
      <c r="C835" s="2">
        <v>210</v>
      </c>
      <c r="D835" s="2">
        <v>4</v>
      </c>
      <c r="E835" s="2">
        <v>135</v>
      </c>
      <c r="F835" s="2">
        <v>8</v>
      </c>
      <c r="G835" s="2">
        <v>0</v>
      </c>
      <c r="H835" s="2">
        <v>63</v>
      </c>
      <c r="I835" s="2">
        <v>293</v>
      </c>
      <c r="J835" s="2">
        <v>3</v>
      </c>
      <c r="K835" s="2">
        <v>2</v>
      </c>
      <c r="L835" s="2">
        <v>2</v>
      </c>
      <c r="M835" s="2">
        <v>2</v>
      </c>
      <c r="N835" s="2">
        <v>8</v>
      </c>
      <c r="O835">
        <f>VLOOKUP(A835,'Important Data'!A:I,6, FALSE)</f>
        <v>0</v>
      </c>
    </row>
    <row r="836" spans="1:15">
      <c r="A836" s="2">
        <v>1340</v>
      </c>
      <c r="B836" s="2">
        <v>61</v>
      </c>
      <c r="C836" s="2">
        <v>232</v>
      </c>
      <c r="D836" s="2">
        <v>0</v>
      </c>
      <c r="E836" s="2">
        <v>33</v>
      </c>
      <c r="F836" s="2">
        <v>0</v>
      </c>
      <c r="G836" s="2">
        <v>0</v>
      </c>
      <c r="H836" s="2">
        <v>30</v>
      </c>
      <c r="I836" s="2">
        <v>235</v>
      </c>
      <c r="J836" s="2">
        <v>1</v>
      </c>
      <c r="K836" s="2">
        <v>2</v>
      </c>
      <c r="L836" s="2">
        <v>0</v>
      </c>
      <c r="M836" s="2">
        <v>4</v>
      </c>
      <c r="N836" s="2">
        <v>6</v>
      </c>
      <c r="O836">
        <f>VLOOKUP(A836,'Important Data'!A:I,6, FALSE)</f>
        <v>0</v>
      </c>
    </row>
    <row r="837" spans="1:15">
      <c r="A837" s="2">
        <v>1845</v>
      </c>
      <c r="B837" s="2">
        <v>61</v>
      </c>
      <c r="C837" s="2">
        <v>266</v>
      </c>
      <c r="D837" s="2">
        <v>118</v>
      </c>
      <c r="E837" s="2">
        <v>236</v>
      </c>
      <c r="F837" s="2">
        <v>175</v>
      </c>
      <c r="G837" s="2">
        <v>39</v>
      </c>
      <c r="H837" s="2">
        <v>281</v>
      </c>
      <c r="I837" s="2">
        <v>553</v>
      </c>
      <c r="J837" s="2">
        <v>2</v>
      </c>
      <c r="K837" s="2">
        <v>6</v>
      </c>
      <c r="L837" s="2">
        <v>1</v>
      </c>
      <c r="M837" s="2">
        <v>4</v>
      </c>
      <c r="N837" s="2">
        <v>7</v>
      </c>
      <c r="O837">
        <f>VLOOKUP(A837,'Important Data'!A:I,6, FALSE)</f>
        <v>0</v>
      </c>
    </row>
    <row r="838" spans="1:15">
      <c r="A838" s="2">
        <v>1822</v>
      </c>
      <c r="B838" s="2">
        <v>61</v>
      </c>
      <c r="C838" s="2">
        <v>318</v>
      </c>
      <c r="D838" s="2">
        <v>227</v>
      </c>
      <c r="E838" s="2">
        <v>182</v>
      </c>
      <c r="F838" s="2">
        <v>35</v>
      </c>
      <c r="G838" s="2">
        <v>154</v>
      </c>
      <c r="H838" s="2">
        <v>98</v>
      </c>
      <c r="I838" s="2">
        <v>818</v>
      </c>
      <c r="J838" s="2">
        <v>3</v>
      </c>
      <c r="K838" s="2">
        <v>3</v>
      </c>
      <c r="L838" s="2">
        <v>2</v>
      </c>
      <c r="M838" s="2">
        <v>6</v>
      </c>
      <c r="N838" s="2">
        <v>5</v>
      </c>
      <c r="O838">
        <f>VLOOKUP(A838,'Important Data'!A:I,6, FALSE)</f>
        <v>0</v>
      </c>
    </row>
    <row r="839" spans="1:15">
      <c r="A839" s="2">
        <v>1881</v>
      </c>
      <c r="B839" s="2">
        <v>61</v>
      </c>
      <c r="C839" s="2">
        <v>408</v>
      </c>
      <c r="D839" s="2">
        <v>74</v>
      </c>
      <c r="E839" s="2">
        <v>1099</v>
      </c>
      <c r="F839" s="2">
        <v>132</v>
      </c>
      <c r="G839" s="2">
        <v>230</v>
      </c>
      <c r="H839" s="2">
        <v>127</v>
      </c>
      <c r="I839" s="2">
        <v>1815</v>
      </c>
      <c r="J839" s="2">
        <v>1</v>
      </c>
      <c r="K839" s="2">
        <v>4</v>
      </c>
      <c r="L839" s="2">
        <v>3</v>
      </c>
      <c r="M839" s="2">
        <v>10</v>
      </c>
      <c r="N839" s="2">
        <v>2</v>
      </c>
      <c r="O839">
        <f>VLOOKUP(A839,'Important Data'!A:I,6, FALSE)</f>
        <v>0</v>
      </c>
    </row>
    <row r="840" spans="1:15">
      <c r="A840" s="2">
        <v>3055</v>
      </c>
      <c r="B840" s="2">
        <v>61</v>
      </c>
      <c r="C840" s="2">
        <v>421</v>
      </c>
      <c r="D840" s="2">
        <v>54</v>
      </c>
      <c r="E840" s="2">
        <v>1305</v>
      </c>
      <c r="F840" s="2">
        <v>144</v>
      </c>
      <c r="G840" s="2">
        <v>37</v>
      </c>
      <c r="H840" s="2">
        <v>105</v>
      </c>
      <c r="I840" s="2">
        <v>1855</v>
      </c>
      <c r="J840" s="2">
        <v>1</v>
      </c>
      <c r="K840" s="2">
        <v>4</v>
      </c>
      <c r="L840" s="2">
        <v>6</v>
      </c>
      <c r="M840" s="2">
        <v>7</v>
      </c>
      <c r="N840" s="2">
        <v>2</v>
      </c>
      <c r="O840">
        <f>VLOOKUP(A840,'Important Data'!A:I,6, FALSE)</f>
        <v>0</v>
      </c>
    </row>
    <row r="841" spans="1:15">
      <c r="A841" s="2">
        <v>2476</v>
      </c>
      <c r="B841" s="2">
        <v>61</v>
      </c>
      <c r="C841" s="2">
        <v>622</v>
      </c>
      <c r="D841" s="2">
        <v>26</v>
      </c>
      <c r="E841" s="2">
        <v>164</v>
      </c>
      <c r="F841" s="2">
        <v>58</v>
      </c>
      <c r="G841" s="2">
        <v>26</v>
      </c>
      <c r="H841" s="2">
        <v>360</v>
      </c>
      <c r="I841" s="2">
        <v>535</v>
      </c>
      <c r="J841" s="2">
        <v>7</v>
      </c>
      <c r="K841" s="2">
        <v>4</v>
      </c>
      <c r="L841" s="2">
        <v>3</v>
      </c>
      <c r="M841" s="2">
        <v>5</v>
      </c>
      <c r="N841" s="2">
        <v>5</v>
      </c>
      <c r="O841">
        <f>VLOOKUP(A841,'Important Data'!A:I,6, FALSE)</f>
        <v>0</v>
      </c>
    </row>
    <row r="842" spans="1:15">
      <c r="A842" s="2">
        <v>2154</v>
      </c>
      <c r="B842" s="2">
        <v>61</v>
      </c>
      <c r="C842" s="2">
        <v>872</v>
      </c>
      <c r="D842" s="2">
        <v>17</v>
      </c>
      <c r="E842" s="2">
        <v>87</v>
      </c>
      <c r="F842" s="2">
        <v>0</v>
      </c>
      <c r="G842" s="2">
        <v>0</v>
      </c>
      <c r="H842" s="2">
        <v>117</v>
      </c>
      <c r="I842" s="2">
        <v>860</v>
      </c>
      <c r="J842" s="2">
        <v>3</v>
      </c>
      <c r="K842" s="2">
        <v>8</v>
      </c>
      <c r="L842" s="2">
        <v>2</v>
      </c>
      <c r="M842" s="2">
        <v>4</v>
      </c>
      <c r="N842" s="2">
        <v>7</v>
      </c>
      <c r="O842">
        <f>VLOOKUP(A842,'Important Data'!A:I,6, FALSE)</f>
        <v>0</v>
      </c>
    </row>
    <row r="843" spans="1:15">
      <c r="A843" s="2">
        <v>2584</v>
      </c>
      <c r="B843" s="2">
        <v>61</v>
      </c>
      <c r="C843" s="2">
        <v>969</v>
      </c>
      <c r="D843" s="2">
        <v>8</v>
      </c>
      <c r="E843" s="2">
        <v>40</v>
      </c>
      <c r="F843" s="2">
        <v>11</v>
      </c>
      <c r="G843" s="2">
        <v>8</v>
      </c>
      <c r="H843" s="2">
        <v>29</v>
      </c>
      <c r="I843" s="2">
        <v>1006</v>
      </c>
      <c r="J843" s="2">
        <v>5</v>
      </c>
      <c r="K843" s="2">
        <v>7</v>
      </c>
      <c r="L843" s="2">
        <v>2</v>
      </c>
      <c r="M843" s="2">
        <v>5</v>
      </c>
      <c r="N843" s="2">
        <v>6</v>
      </c>
      <c r="O843">
        <f>VLOOKUP(A843,'Important Data'!A:I,6, FALSE)</f>
        <v>0</v>
      </c>
    </row>
    <row r="844" spans="1:15">
      <c r="A844" s="2">
        <v>2140</v>
      </c>
      <c r="B844" s="2">
        <v>61</v>
      </c>
      <c r="C844" s="2">
        <v>977</v>
      </c>
      <c r="D844" s="2">
        <v>220</v>
      </c>
      <c r="E844" s="2">
        <v>903</v>
      </c>
      <c r="F844" s="2">
        <v>379</v>
      </c>
      <c r="G844" s="2">
        <v>47</v>
      </c>
      <c r="H844" s="2">
        <v>291</v>
      </c>
      <c r="I844" s="2">
        <v>2234</v>
      </c>
      <c r="J844" s="2">
        <v>2</v>
      </c>
      <c r="K844" s="2">
        <v>7</v>
      </c>
      <c r="L844" s="2">
        <v>6</v>
      </c>
      <c r="M844" s="2">
        <v>10</v>
      </c>
      <c r="N844" s="2">
        <v>5</v>
      </c>
      <c r="O844">
        <f>VLOOKUP(A844,'Important Data'!A:I,6, FALSE)</f>
        <v>0</v>
      </c>
    </row>
    <row r="845" spans="1:15">
      <c r="A845" s="2">
        <v>2704</v>
      </c>
      <c r="B845" s="2">
        <v>61</v>
      </c>
      <c r="C845" s="2">
        <v>1283</v>
      </c>
      <c r="D845" s="2">
        <v>24</v>
      </c>
      <c r="E845" s="2">
        <v>522</v>
      </c>
      <c r="F845" s="2">
        <v>476</v>
      </c>
      <c r="G845" s="2">
        <v>419</v>
      </c>
      <c r="H845" s="2">
        <v>469</v>
      </c>
      <c r="I845" s="2">
        <v>2255</v>
      </c>
      <c r="J845" s="2">
        <v>2</v>
      </c>
      <c r="K845" s="2">
        <v>7</v>
      </c>
      <c r="L845" s="2">
        <v>6</v>
      </c>
      <c r="M845" s="2">
        <v>13</v>
      </c>
      <c r="N845" s="2">
        <v>4</v>
      </c>
      <c r="O845">
        <f>VLOOKUP(A845,'Important Data'!A:I,6, FALSE)</f>
        <v>0</v>
      </c>
    </row>
    <row r="846" spans="1:15">
      <c r="A846" s="2">
        <v>1852</v>
      </c>
      <c r="B846" s="2">
        <v>61</v>
      </c>
      <c r="C846" s="2">
        <v>1340</v>
      </c>
      <c r="D846" s="2">
        <v>122</v>
      </c>
      <c r="E846" s="2">
        <v>695</v>
      </c>
      <c r="F846" s="2">
        <v>161</v>
      </c>
      <c r="G846" s="2">
        <v>172</v>
      </c>
      <c r="H846" s="2">
        <v>99</v>
      </c>
      <c r="I846" s="2">
        <v>2391</v>
      </c>
      <c r="J846" s="2">
        <v>2</v>
      </c>
      <c r="K846" s="2">
        <v>5</v>
      </c>
      <c r="L846" s="2">
        <v>5</v>
      </c>
      <c r="M846" s="2">
        <v>4</v>
      </c>
      <c r="N846" s="2">
        <v>3</v>
      </c>
      <c r="O846">
        <f>VLOOKUP(A846,'Important Data'!A:I,6, FALSE)</f>
        <v>0</v>
      </c>
    </row>
    <row r="847" spans="1:15">
      <c r="A847" s="2">
        <v>2981</v>
      </c>
      <c r="B847" s="2">
        <v>61</v>
      </c>
      <c r="C847" s="2">
        <v>1478</v>
      </c>
      <c r="D847" s="2">
        <v>206</v>
      </c>
      <c r="E847" s="2">
        <v>1100</v>
      </c>
      <c r="F847" s="2">
        <v>535</v>
      </c>
      <c r="G847" s="2">
        <v>239</v>
      </c>
      <c r="H847" s="2">
        <v>206</v>
      </c>
      <c r="I847" s="2">
        <v>3352</v>
      </c>
      <c r="J847" s="2">
        <v>3</v>
      </c>
      <c r="K847" s="2">
        <v>8</v>
      </c>
      <c r="L847" s="2">
        <v>4</v>
      </c>
      <c r="M847" s="2">
        <v>8</v>
      </c>
      <c r="N847" s="2">
        <v>5</v>
      </c>
      <c r="O847">
        <f>VLOOKUP(A847,'Important Data'!A:I,6, FALSE)</f>
        <v>0</v>
      </c>
    </row>
    <row r="848" spans="1:15">
      <c r="A848" s="2">
        <v>2285</v>
      </c>
      <c r="B848" s="2">
        <v>61</v>
      </c>
      <c r="C848" s="2">
        <v>1601</v>
      </c>
      <c r="D848" s="2">
        <v>18</v>
      </c>
      <c r="E848" s="2">
        <v>410</v>
      </c>
      <c r="F848" s="2">
        <v>26</v>
      </c>
      <c r="G848" s="2">
        <v>0</v>
      </c>
      <c r="H848" s="2">
        <v>143</v>
      </c>
      <c r="I848" s="2">
        <v>1913</v>
      </c>
      <c r="J848" s="2">
        <v>5</v>
      </c>
      <c r="K848" s="2">
        <v>10</v>
      </c>
      <c r="L848" s="2">
        <v>3</v>
      </c>
      <c r="M848" s="2">
        <v>8</v>
      </c>
      <c r="N848" s="2">
        <v>7</v>
      </c>
      <c r="O848">
        <f>VLOOKUP(A848,'Important Data'!A:I,6, FALSE)</f>
        <v>0</v>
      </c>
    </row>
    <row r="849" spans="1:15">
      <c r="A849" s="2">
        <v>2649</v>
      </c>
      <c r="B849" s="2">
        <v>61</v>
      </c>
      <c r="C849" s="2">
        <v>1778</v>
      </c>
      <c r="D849" s="2">
        <v>130</v>
      </c>
      <c r="E849" s="2">
        <v>889</v>
      </c>
      <c r="F849" s="2">
        <v>301</v>
      </c>
      <c r="G849" s="2">
        <v>262</v>
      </c>
      <c r="H849" s="2">
        <v>394</v>
      </c>
      <c r="I849" s="2">
        <v>2966</v>
      </c>
      <c r="J849" s="2">
        <v>4</v>
      </c>
      <c r="K849" s="2">
        <v>8</v>
      </c>
      <c r="L849" s="2">
        <v>9</v>
      </c>
      <c r="M849" s="2">
        <v>13</v>
      </c>
      <c r="N849" s="2">
        <v>5</v>
      </c>
      <c r="O849">
        <f>VLOOKUP(A849,'Important Data'!A:I,6, FALSE)</f>
        <v>0</v>
      </c>
    </row>
    <row r="850" spans="1:15">
      <c r="A850" s="2">
        <v>3162</v>
      </c>
      <c r="B850" s="2">
        <v>61</v>
      </c>
      <c r="C850" s="2">
        <v>1962</v>
      </c>
      <c r="D850" s="2">
        <v>188</v>
      </c>
      <c r="E850" s="2">
        <v>855</v>
      </c>
      <c r="F850" s="2">
        <v>122</v>
      </c>
      <c r="G850" s="2">
        <v>61</v>
      </c>
      <c r="H850" s="2">
        <v>410</v>
      </c>
      <c r="I850" s="2">
        <v>2779</v>
      </c>
      <c r="J850" s="2">
        <v>2</v>
      </c>
      <c r="K850" s="2">
        <v>9</v>
      </c>
      <c r="L850" s="2">
        <v>5</v>
      </c>
      <c r="M850" s="2">
        <v>6</v>
      </c>
      <c r="N850" s="2">
        <v>6</v>
      </c>
      <c r="O850">
        <f>VLOOKUP(A850,'Important Data'!A:I,6, FALSE)</f>
        <v>0</v>
      </c>
    </row>
    <row r="851" spans="1:15">
      <c r="A851" s="2">
        <v>1543</v>
      </c>
      <c r="B851" s="2">
        <v>61</v>
      </c>
      <c r="C851" s="2">
        <v>3192</v>
      </c>
      <c r="D851" s="2">
        <v>81</v>
      </c>
      <c r="E851" s="2">
        <v>614</v>
      </c>
      <c r="F851" s="2">
        <v>107</v>
      </c>
      <c r="G851" s="2">
        <v>122</v>
      </c>
      <c r="H851" s="2">
        <v>71</v>
      </c>
      <c r="I851" s="2">
        <v>4045</v>
      </c>
      <c r="J851" s="2">
        <v>1</v>
      </c>
      <c r="K851" s="2">
        <v>5</v>
      </c>
      <c r="L851" s="2">
        <v>10</v>
      </c>
      <c r="M851" s="2">
        <v>4</v>
      </c>
      <c r="N851" s="2">
        <v>6</v>
      </c>
      <c r="O851">
        <f>VLOOKUP(A851,'Important Data'!A:I,6, FALSE)</f>
        <v>1</v>
      </c>
    </row>
    <row r="852" spans="1:15">
      <c r="A852" s="2">
        <v>1805</v>
      </c>
      <c r="B852" s="2">
        <v>61</v>
      </c>
      <c r="C852" s="2">
        <v>3192</v>
      </c>
      <c r="D852" s="2">
        <v>81</v>
      </c>
      <c r="E852" s="2">
        <v>614</v>
      </c>
      <c r="F852" s="2">
        <v>107</v>
      </c>
      <c r="G852" s="2">
        <v>122</v>
      </c>
      <c r="H852" s="2">
        <v>71</v>
      </c>
      <c r="I852" s="2">
        <v>4045</v>
      </c>
      <c r="J852" s="2">
        <v>1</v>
      </c>
      <c r="K852" s="2">
        <v>5</v>
      </c>
      <c r="L852" s="2">
        <v>10</v>
      </c>
      <c r="M852" s="2">
        <v>4</v>
      </c>
      <c r="N852" s="2">
        <v>6</v>
      </c>
      <c r="O852">
        <f>VLOOKUP(A852,'Important Data'!A:I,6, FALSE)</f>
        <v>1</v>
      </c>
    </row>
    <row r="853" spans="1:15">
      <c r="A853" s="2">
        <v>1247</v>
      </c>
      <c r="B853" s="2">
        <v>60</v>
      </c>
      <c r="C853" s="2">
        <v>8</v>
      </c>
      <c r="D853" s="2">
        <v>15</v>
      </c>
      <c r="E853" s="2">
        <v>60</v>
      </c>
      <c r="F853" s="2">
        <v>30</v>
      </c>
      <c r="G853" s="2">
        <v>23</v>
      </c>
      <c r="H853" s="2">
        <v>98</v>
      </c>
      <c r="I853" s="2">
        <v>38</v>
      </c>
      <c r="J853" s="2">
        <v>2</v>
      </c>
      <c r="K853" s="2">
        <v>1</v>
      </c>
      <c r="L853" s="2">
        <v>1</v>
      </c>
      <c r="M853" s="2">
        <v>2</v>
      </c>
      <c r="N853" s="2">
        <v>7</v>
      </c>
      <c r="O853">
        <f>VLOOKUP(A853,'Important Data'!A:I,6, FALSE)</f>
        <v>0</v>
      </c>
    </row>
    <row r="854" spans="1:15">
      <c r="A854" s="2">
        <v>2184</v>
      </c>
      <c r="B854" s="2">
        <v>60</v>
      </c>
      <c r="C854" s="2">
        <v>8</v>
      </c>
      <c r="D854" s="2">
        <v>15</v>
      </c>
      <c r="E854" s="2">
        <v>60</v>
      </c>
      <c r="F854" s="2">
        <v>30</v>
      </c>
      <c r="G854" s="2">
        <v>23</v>
      </c>
      <c r="H854" s="2">
        <v>98</v>
      </c>
      <c r="I854" s="2">
        <v>38</v>
      </c>
      <c r="J854" s="2">
        <v>2</v>
      </c>
      <c r="K854" s="2">
        <v>1</v>
      </c>
      <c r="L854" s="2">
        <v>1</v>
      </c>
      <c r="M854" s="2">
        <v>2</v>
      </c>
      <c r="N854" s="2">
        <v>7</v>
      </c>
      <c r="O854">
        <f>VLOOKUP(A854,'Important Data'!A:I,6, FALSE)</f>
        <v>0</v>
      </c>
    </row>
    <row r="855" spans="1:15">
      <c r="A855" s="2">
        <v>2404</v>
      </c>
      <c r="B855" s="2">
        <v>60</v>
      </c>
      <c r="C855" s="2">
        <v>25</v>
      </c>
      <c r="D855" s="2">
        <v>36</v>
      </c>
      <c r="E855" s="2">
        <v>61</v>
      </c>
      <c r="F855" s="2">
        <v>29</v>
      </c>
      <c r="G855" s="2">
        <v>21</v>
      </c>
      <c r="H855" s="2">
        <v>47</v>
      </c>
      <c r="I855" s="2">
        <v>125</v>
      </c>
      <c r="J855" s="2">
        <v>2</v>
      </c>
      <c r="K855" s="2">
        <v>2</v>
      </c>
      <c r="L855" s="2">
        <v>0</v>
      </c>
      <c r="M855" s="2">
        <v>3</v>
      </c>
      <c r="N855" s="2">
        <v>7</v>
      </c>
      <c r="O855">
        <f>VLOOKUP(A855,'Important Data'!A:I,6, FALSE)</f>
        <v>0</v>
      </c>
    </row>
    <row r="856" spans="1:15">
      <c r="A856" s="2">
        <v>1551</v>
      </c>
      <c r="B856" s="2">
        <v>60</v>
      </c>
      <c r="C856" s="2">
        <v>26</v>
      </c>
      <c r="D856" s="2">
        <v>0</v>
      </c>
      <c r="E856" s="2">
        <v>9</v>
      </c>
      <c r="F856" s="2">
        <v>9</v>
      </c>
      <c r="G856" s="2">
        <v>0</v>
      </c>
      <c r="H856" s="2">
        <v>4</v>
      </c>
      <c r="I856" s="2">
        <v>40</v>
      </c>
      <c r="J856" s="2">
        <v>1</v>
      </c>
      <c r="K856" s="2">
        <v>1</v>
      </c>
      <c r="L856" s="2">
        <v>0</v>
      </c>
      <c r="M856" s="2">
        <v>2</v>
      </c>
      <c r="N856" s="2">
        <v>5</v>
      </c>
      <c r="O856">
        <f>VLOOKUP(A856,'Important Data'!A:I,6, FALSE)</f>
        <v>0</v>
      </c>
    </row>
    <row r="857" spans="1:15">
      <c r="A857" s="2">
        <v>1464</v>
      </c>
      <c r="B857" s="2">
        <v>60</v>
      </c>
      <c r="C857" s="2">
        <v>68</v>
      </c>
      <c r="D857" s="2">
        <v>25</v>
      </c>
      <c r="E857" s="2">
        <v>68</v>
      </c>
      <c r="F857" s="2">
        <v>0</v>
      </c>
      <c r="G857" s="2">
        <v>4</v>
      </c>
      <c r="H857" s="2">
        <v>86</v>
      </c>
      <c r="I857" s="2">
        <v>78</v>
      </c>
      <c r="J857" s="2">
        <v>1</v>
      </c>
      <c r="K857" s="2">
        <v>2</v>
      </c>
      <c r="L857" s="2">
        <v>1</v>
      </c>
      <c r="M857" s="2">
        <v>2</v>
      </c>
      <c r="N857" s="2">
        <v>7</v>
      </c>
      <c r="O857">
        <f>VLOOKUP(A857,'Important Data'!A:I,6, FALSE)</f>
        <v>0</v>
      </c>
    </row>
    <row r="858" spans="1:15">
      <c r="A858" s="2">
        <v>2416</v>
      </c>
      <c r="B858" s="2">
        <v>60</v>
      </c>
      <c r="C858" s="2">
        <v>104</v>
      </c>
      <c r="D858" s="2">
        <v>8</v>
      </c>
      <c r="E858" s="2">
        <v>76</v>
      </c>
      <c r="F858" s="2">
        <v>40</v>
      </c>
      <c r="G858" s="2">
        <v>20</v>
      </c>
      <c r="H858" s="2">
        <v>32</v>
      </c>
      <c r="I858" s="2">
        <v>216</v>
      </c>
      <c r="J858" s="2">
        <v>3</v>
      </c>
      <c r="K858" s="2">
        <v>2</v>
      </c>
      <c r="L858" s="2">
        <v>1</v>
      </c>
      <c r="M858" s="2">
        <v>3</v>
      </c>
      <c r="N858" s="2">
        <v>8</v>
      </c>
      <c r="O858">
        <f>VLOOKUP(A858,'Important Data'!A:I,6, FALSE)</f>
        <v>0</v>
      </c>
    </row>
    <row r="859" spans="1:15">
      <c r="A859" s="2">
        <v>2815</v>
      </c>
      <c r="B859" s="2">
        <v>60</v>
      </c>
      <c r="C859" s="2">
        <v>352</v>
      </c>
      <c r="D859" s="2">
        <v>16</v>
      </c>
      <c r="E859" s="2">
        <v>229</v>
      </c>
      <c r="F859" s="2">
        <v>8</v>
      </c>
      <c r="G859" s="2">
        <v>16</v>
      </c>
      <c r="H859" s="2">
        <v>29</v>
      </c>
      <c r="I859" s="2">
        <v>594</v>
      </c>
      <c r="J859" s="2">
        <v>3</v>
      </c>
      <c r="K859" s="2">
        <v>4</v>
      </c>
      <c r="L859" s="2">
        <v>0</v>
      </c>
      <c r="M859" s="2">
        <v>4</v>
      </c>
      <c r="N859" s="2">
        <v>9</v>
      </c>
      <c r="O859">
        <f>VLOOKUP(A859,'Important Data'!A:I,6, FALSE)</f>
        <v>0</v>
      </c>
    </row>
    <row r="860" spans="1:15">
      <c r="A860" s="2">
        <v>1445</v>
      </c>
      <c r="B860" s="2">
        <v>60</v>
      </c>
      <c r="C860" s="2">
        <v>390</v>
      </c>
      <c r="D860" s="2">
        <v>0</v>
      </c>
      <c r="E860" s="2">
        <v>614</v>
      </c>
      <c r="F860" s="2">
        <v>483</v>
      </c>
      <c r="G860" s="2">
        <v>463</v>
      </c>
      <c r="H860" s="2">
        <v>296</v>
      </c>
      <c r="I860" s="2">
        <v>1654</v>
      </c>
      <c r="J860" s="2">
        <v>1</v>
      </c>
      <c r="K860" s="2">
        <v>3</v>
      </c>
      <c r="L860" s="2">
        <v>7</v>
      </c>
      <c r="M860" s="2">
        <v>11</v>
      </c>
      <c r="N860" s="2">
        <v>1</v>
      </c>
      <c r="O860">
        <f>VLOOKUP(A860,'Important Data'!A:I,6, FALSE)</f>
        <v>0</v>
      </c>
    </row>
    <row r="861" spans="1:15">
      <c r="A861" s="2">
        <v>1189</v>
      </c>
      <c r="B861" s="2">
        <v>60</v>
      </c>
      <c r="C861" s="2">
        <v>614</v>
      </c>
      <c r="D861" s="2">
        <v>320</v>
      </c>
      <c r="E861" s="2">
        <v>1281</v>
      </c>
      <c r="F861" s="2">
        <v>519</v>
      </c>
      <c r="G861" s="2">
        <v>53</v>
      </c>
      <c r="H861" s="2">
        <v>213</v>
      </c>
      <c r="I861" s="2">
        <v>2574</v>
      </c>
      <c r="J861" s="2">
        <v>1</v>
      </c>
      <c r="K861" s="2">
        <v>4</v>
      </c>
      <c r="L861" s="2">
        <v>4</v>
      </c>
      <c r="M861" s="2">
        <v>9</v>
      </c>
      <c r="N861" s="2">
        <v>1</v>
      </c>
      <c r="O861">
        <f>VLOOKUP(A861,'Important Data'!A:I,6, FALSE)</f>
        <v>0</v>
      </c>
    </row>
    <row r="862" spans="1:15">
      <c r="A862" s="2">
        <v>1709</v>
      </c>
      <c r="B862" s="2">
        <v>60</v>
      </c>
      <c r="C862" s="2">
        <v>805</v>
      </c>
      <c r="D862" s="2">
        <v>8</v>
      </c>
      <c r="E862" s="2">
        <v>212</v>
      </c>
      <c r="F862" s="2">
        <v>28</v>
      </c>
      <c r="G862" s="2">
        <v>8</v>
      </c>
      <c r="H862" s="2">
        <v>72</v>
      </c>
      <c r="I862" s="2">
        <v>989</v>
      </c>
      <c r="J862" s="2">
        <v>7</v>
      </c>
      <c r="K862" s="2">
        <v>6</v>
      </c>
      <c r="L862" s="2">
        <v>3</v>
      </c>
      <c r="M862" s="2">
        <v>5</v>
      </c>
      <c r="N862" s="2">
        <v>7</v>
      </c>
      <c r="O862">
        <f>VLOOKUP(A862,'Important Data'!A:I,6, FALSE)</f>
        <v>0</v>
      </c>
    </row>
    <row r="863" spans="1:15">
      <c r="A863" s="2">
        <v>1958</v>
      </c>
      <c r="B863" s="2">
        <v>60</v>
      </c>
      <c r="C863" s="2">
        <v>805</v>
      </c>
      <c r="D863" s="2">
        <v>8</v>
      </c>
      <c r="E863" s="2">
        <v>212</v>
      </c>
      <c r="F863" s="2">
        <v>28</v>
      </c>
      <c r="G863" s="2">
        <v>8</v>
      </c>
      <c r="H863" s="2">
        <v>72</v>
      </c>
      <c r="I863" s="2">
        <v>989</v>
      </c>
      <c r="J863" s="2">
        <v>7</v>
      </c>
      <c r="K863" s="2">
        <v>6</v>
      </c>
      <c r="L863" s="2">
        <v>3</v>
      </c>
      <c r="M863" s="2">
        <v>5</v>
      </c>
      <c r="N863" s="2">
        <v>7</v>
      </c>
      <c r="O863">
        <f>VLOOKUP(A863,'Important Data'!A:I,6, FALSE)</f>
        <v>0</v>
      </c>
    </row>
    <row r="864" spans="1:15">
      <c r="A864" s="2">
        <v>2933</v>
      </c>
      <c r="B864" s="2">
        <v>60</v>
      </c>
      <c r="C864" s="2">
        <v>911</v>
      </c>
      <c r="D864" s="2">
        <v>144</v>
      </c>
      <c r="E864" s="2">
        <v>1933</v>
      </c>
      <c r="F864" s="2">
        <v>81</v>
      </c>
      <c r="G864" s="2">
        <v>35</v>
      </c>
      <c r="H864" s="2">
        <v>35</v>
      </c>
      <c r="I864" s="2">
        <v>3069</v>
      </c>
      <c r="J864" s="2">
        <v>1</v>
      </c>
      <c r="K864" s="2">
        <v>6</v>
      </c>
      <c r="L864" s="2">
        <v>11</v>
      </c>
      <c r="M864" s="2">
        <v>10</v>
      </c>
      <c r="N864" s="2">
        <v>2</v>
      </c>
      <c r="O864">
        <f>VLOOKUP(A864,'Important Data'!A:I,6, FALSE)</f>
        <v>0</v>
      </c>
    </row>
    <row r="865" spans="1:15">
      <c r="A865" s="2">
        <v>1712</v>
      </c>
      <c r="B865" s="2">
        <v>60</v>
      </c>
      <c r="C865" s="2">
        <v>1000</v>
      </c>
      <c r="D865" s="2">
        <v>11</v>
      </c>
      <c r="E865" s="2">
        <v>224</v>
      </c>
      <c r="F865" s="2">
        <v>17</v>
      </c>
      <c r="G865" s="2">
        <v>0</v>
      </c>
      <c r="H865" s="2">
        <v>123</v>
      </c>
      <c r="I865" s="2">
        <v>1129</v>
      </c>
      <c r="J865" s="2">
        <v>8</v>
      </c>
      <c r="K865" s="2">
        <v>7</v>
      </c>
      <c r="L865" s="2">
        <v>2</v>
      </c>
      <c r="M865" s="2">
        <v>6</v>
      </c>
      <c r="N865" s="2">
        <v>8</v>
      </c>
      <c r="O865">
        <f>VLOOKUP(A865,'Important Data'!A:I,6, FALSE)</f>
        <v>0</v>
      </c>
    </row>
    <row r="866" spans="1:15">
      <c r="A866" s="2">
        <v>2927</v>
      </c>
      <c r="B866" s="2">
        <v>60</v>
      </c>
      <c r="C866" s="2">
        <v>1080</v>
      </c>
      <c r="D866" s="2">
        <v>161</v>
      </c>
      <c r="E866" s="2">
        <v>1268</v>
      </c>
      <c r="F866" s="2">
        <v>210</v>
      </c>
      <c r="G866" s="2">
        <v>27</v>
      </c>
      <c r="H866" s="2">
        <v>242</v>
      </c>
      <c r="I866" s="2">
        <v>2505</v>
      </c>
      <c r="J866" s="2">
        <v>1</v>
      </c>
      <c r="K866" s="2">
        <v>4</v>
      </c>
      <c r="L866" s="2">
        <v>4</v>
      </c>
      <c r="M866" s="2">
        <v>10</v>
      </c>
      <c r="N866" s="2">
        <v>1</v>
      </c>
      <c r="O866">
        <f>VLOOKUP(A866,'Important Data'!A:I,6, FALSE)</f>
        <v>0</v>
      </c>
    </row>
    <row r="867" spans="1:15">
      <c r="A867" s="2">
        <v>2943</v>
      </c>
      <c r="B867" s="2">
        <v>60</v>
      </c>
      <c r="C867" s="2">
        <v>1250</v>
      </c>
      <c r="D867" s="2">
        <v>190</v>
      </c>
      <c r="E867" s="2">
        <v>1314</v>
      </c>
      <c r="F867" s="2">
        <v>292</v>
      </c>
      <c r="G867" s="2">
        <v>223</v>
      </c>
      <c r="H867" s="2">
        <v>126</v>
      </c>
      <c r="I867" s="2">
        <v>3144</v>
      </c>
      <c r="J867" s="2">
        <v>1</v>
      </c>
      <c r="K867" s="2">
        <v>3</v>
      </c>
      <c r="L867" s="2">
        <v>10</v>
      </c>
      <c r="M867" s="2">
        <v>7</v>
      </c>
      <c r="N867" s="2">
        <v>2</v>
      </c>
      <c r="O867">
        <f>VLOOKUP(A867,'Important Data'!A:I,6, FALSE)</f>
        <v>0</v>
      </c>
    </row>
    <row r="868" spans="1:15">
      <c r="A868" s="2">
        <v>3155</v>
      </c>
      <c r="B868" s="2">
        <v>60</v>
      </c>
      <c r="C868" s="2">
        <v>1337</v>
      </c>
      <c r="D868" s="2">
        <v>166</v>
      </c>
      <c r="E868" s="2">
        <v>1639</v>
      </c>
      <c r="F868" s="2">
        <v>129</v>
      </c>
      <c r="G868" s="2">
        <v>98</v>
      </c>
      <c r="H868" s="2">
        <v>57</v>
      </c>
      <c r="I868" s="2">
        <v>3314</v>
      </c>
      <c r="J868" s="2">
        <v>1</v>
      </c>
      <c r="K868" s="2">
        <v>7</v>
      </c>
      <c r="L868" s="2">
        <v>10</v>
      </c>
      <c r="M868" s="2">
        <v>6</v>
      </c>
      <c r="N868" s="2">
        <v>2</v>
      </c>
      <c r="O868">
        <f>VLOOKUP(A868,'Important Data'!A:I,6, FALSE)</f>
        <v>0</v>
      </c>
    </row>
    <row r="869" spans="1:15">
      <c r="A869" s="2">
        <v>2641</v>
      </c>
      <c r="B869" s="2">
        <v>60</v>
      </c>
      <c r="C869" s="2">
        <v>1531</v>
      </c>
      <c r="D869" s="2">
        <v>77</v>
      </c>
      <c r="E869" s="2">
        <v>235</v>
      </c>
      <c r="F869" s="2">
        <v>75</v>
      </c>
      <c r="G869" s="2">
        <v>57</v>
      </c>
      <c r="H869" s="2">
        <v>18</v>
      </c>
      <c r="I869" s="2">
        <v>1956</v>
      </c>
      <c r="J869" s="2">
        <v>1</v>
      </c>
      <c r="K869" s="2">
        <v>6</v>
      </c>
      <c r="L869" s="2">
        <v>3</v>
      </c>
      <c r="M869" s="2">
        <v>12</v>
      </c>
      <c r="N869" s="2">
        <v>4</v>
      </c>
      <c r="O869">
        <f>VLOOKUP(A869,'Important Data'!A:I,6, FALSE)</f>
        <v>0</v>
      </c>
    </row>
    <row r="870" spans="1:15">
      <c r="A870" s="2">
        <v>1828</v>
      </c>
      <c r="B870" s="2">
        <v>60</v>
      </c>
      <c r="C870" s="2">
        <v>1536</v>
      </c>
      <c r="D870" s="2">
        <v>20</v>
      </c>
      <c r="E870" s="2">
        <v>393</v>
      </c>
      <c r="F870" s="2">
        <v>0</v>
      </c>
      <c r="G870" s="2">
        <v>20</v>
      </c>
      <c r="H870" s="2">
        <v>177</v>
      </c>
      <c r="I870" s="2">
        <v>1792</v>
      </c>
      <c r="J870" s="2">
        <v>3</v>
      </c>
      <c r="K870" s="2">
        <v>7</v>
      </c>
      <c r="L870" s="2">
        <v>5</v>
      </c>
      <c r="M870" s="2">
        <v>8</v>
      </c>
      <c r="N870" s="2">
        <v>5</v>
      </c>
      <c r="O870">
        <f>VLOOKUP(A870,'Important Data'!A:I,6, FALSE)</f>
        <v>0</v>
      </c>
    </row>
    <row r="871" spans="1:15">
      <c r="A871" s="2">
        <v>3022</v>
      </c>
      <c r="B871" s="2">
        <v>60</v>
      </c>
      <c r="C871" s="2">
        <v>1805</v>
      </c>
      <c r="D871" s="2">
        <v>0</v>
      </c>
      <c r="E871" s="2">
        <v>668</v>
      </c>
      <c r="F871" s="2">
        <v>304</v>
      </c>
      <c r="G871" s="2">
        <v>202</v>
      </c>
      <c r="H871" s="2">
        <v>86</v>
      </c>
      <c r="I871" s="2">
        <v>2893</v>
      </c>
      <c r="J871" s="2">
        <v>1</v>
      </c>
      <c r="K871" s="2">
        <v>7</v>
      </c>
      <c r="L871" s="2">
        <v>8</v>
      </c>
      <c r="M871" s="2">
        <v>12</v>
      </c>
      <c r="N871" s="2">
        <v>4</v>
      </c>
      <c r="O871">
        <f>VLOOKUP(A871,'Important Data'!A:I,6, FALSE)</f>
        <v>0</v>
      </c>
    </row>
    <row r="872" spans="1:15">
      <c r="A872" s="2">
        <v>3096</v>
      </c>
      <c r="B872" s="2">
        <v>60</v>
      </c>
      <c r="C872" s="2">
        <v>2903</v>
      </c>
      <c r="D872" s="2">
        <v>0</v>
      </c>
      <c r="E872" s="2">
        <v>795</v>
      </c>
      <c r="F872" s="2">
        <v>102</v>
      </c>
      <c r="G872" s="2">
        <v>197</v>
      </c>
      <c r="H872" s="2">
        <v>38</v>
      </c>
      <c r="I872" s="2">
        <v>3960</v>
      </c>
      <c r="J872" s="2">
        <v>1</v>
      </c>
      <c r="K872" s="2">
        <v>4</v>
      </c>
      <c r="L872" s="2">
        <v>3</v>
      </c>
      <c r="M872" s="2">
        <v>10</v>
      </c>
      <c r="N872" s="2">
        <v>2</v>
      </c>
      <c r="O872">
        <f>VLOOKUP(A872,'Important Data'!A:I,6, FALSE)</f>
        <v>0</v>
      </c>
    </row>
    <row r="873" spans="1:15">
      <c r="A873" s="2">
        <v>3067</v>
      </c>
      <c r="B873" s="2">
        <v>60</v>
      </c>
      <c r="C873" s="2">
        <v>3300</v>
      </c>
      <c r="D873" s="2">
        <v>122</v>
      </c>
      <c r="E873" s="2">
        <v>617</v>
      </c>
      <c r="F873" s="2">
        <v>109</v>
      </c>
      <c r="G873" s="2">
        <v>0</v>
      </c>
      <c r="H873" s="2">
        <v>411</v>
      </c>
      <c r="I873" s="2">
        <v>3737</v>
      </c>
      <c r="J873" s="2">
        <v>2</v>
      </c>
      <c r="K873" s="2">
        <v>4</v>
      </c>
      <c r="L873" s="2">
        <v>4</v>
      </c>
      <c r="M873" s="2">
        <v>10</v>
      </c>
      <c r="N873" s="2">
        <v>6</v>
      </c>
      <c r="O873">
        <f>VLOOKUP(A873,'Important Data'!A:I,6, FALSE)</f>
        <v>0</v>
      </c>
    </row>
    <row r="874" spans="1:15">
      <c r="A874" s="2">
        <v>1926</v>
      </c>
      <c r="B874" s="2">
        <v>60</v>
      </c>
      <c r="C874" s="2">
        <v>3427</v>
      </c>
      <c r="D874" s="2">
        <v>0</v>
      </c>
      <c r="E874" s="2">
        <v>141</v>
      </c>
      <c r="F874" s="2">
        <v>0</v>
      </c>
      <c r="G874" s="2">
        <v>0</v>
      </c>
      <c r="H874" s="2">
        <v>106</v>
      </c>
      <c r="I874" s="2">
        <v>3463</v>
      </c>
      <c r="J874" s="2">
        <v>1</v>
      </c>
      <c r="K874" s="2">
        <v>4</v>
      </c>
      <c r="L874" s="2">
        <v>4</v>
      </c>
      <c r="M874" s="2">
        <v>10</v>
      </c>
      <c r="N874" s="2">
        <v>8</v>
      </c>
      <c r="O874">
        <f>VLOOKUP(A874,'Important Data'!A:I,6, FALSE)</f>
        <v>0</v>
      </c>
    </row>
    <row r="875" spans="1:15">
      <c r="A875" s="2">
        <v>2931</v>
      </c>
      <c r="B875" s="2">
        <v>59</v>
      </c>
      <c r="C875" s="2">
        <v>35</v>
      </c>
      <c r="D875" s="2">
        <v>0</v>
      </c>
      <c r="E875" s="2">
        <v>31</v>
      </c>
      <c r="F875" s="2">
        <v>13</v>
      </c>
      <c r="G875" s="2">
        <v>4</v>
      </c>
      <c r="H875" s="2">
        <v>4</v>
      </c>
      <c r="I875" s="2">
        <v>79</v>
      </c>
      <c r="J875" s="2">
        <v>1</v>
      </c>
      <c r="K875" s="2">
        <v>1</v>
      </c>
      <c r="L875" s="2">
        <v>0</v>
      </c>
      <c r="M875" s="2">
        <v>3</v>
      </c>
      <c r="N875" s="2">
        <v>6</v>
      </c>
      <c r="O875">
        <f>VLOOKUP(A875,'Important Data'!A:I,6, FALSE)</f>
        <v>0</v>
      </c>
    </row>
    <row r="876" spans="1:15">
      <c r="A876" s="2">
        <v>1237</v>
      </c>
      <c r="B876" s="2">
        <v>59</v>
      </c>
      <c r="C876" s="2">
        <v>67</v>
      </c>
      <c r="D876" s="2">
        <v>13</v>
      </c>
      <c r="E876" s="2">
        <v>105</v>
      </c>
      <c r="F876" s="2">
        <v>25</v>
      </c>
      <c r="G876" s="2">
        <v>4</v>
      </c>
      <c r="H876" s="2">
        <v>55</v>
      </c>
      <c r="I876" s="2">
        <v>160</v>
      </c>
      <c r="J876" s="2">
        <v>2</v>
      </c>
      <c r="K876" s="2">
        <v>2</v>
      </c>
      <c r="L876" s="2">
        <v>0</v>
      </c>
      <c r="M876" s="2">
        <v>3</v>
      </c>
      <c r="N876" s="2">
        <v>8</v>
      </c>
      <c r="O876">
        <f>VLOOKUP(A876,'Important Data'!A:I,6, FALSE)</f>
        <v>0</v>
      </c>
    </row>
    <row r="877" spans="1:15">
      <c r="A877" s="2">
        <v>1011</v>
      </c>
      <c r="B877" s="2">
        <v>59</v>
      </c>
      <c r="C877" s="2">
        <v>86</v>
      </c>
      <c r="D877" s="2">
        <v>229</v>
      </c>
      <c r="E877" s="2">
        <v>158</v>
      </c>
      <c r="F877" s="2">
        <v>158</v>
      </c>
      <c r="G877" s="2">
        <v>14</v>
      </c>
      <c r="H877" s="2">
        <v>229</v>
      </c>
      <c r="I877" s="2">
        <v>416</v>
      </c>
      <c r="J877" s="2">
        <v>1</v>
      </c>
      <c r="K877" s="2">
        <v>2</v>
      </c>
      <c r="L877" s="2">
        <v>0</v>
      </c>
      <c r="M877" s="2">
        <v>3</v>
      </c>
      <c r="N877" s="2">
        <v>8</v>
      </c>
      <c r="O877">
        <f>VLOOKUP(A877,'Important Data'!A:I,6, FALSE)</f>
        <v>0</v>
      </c>
    </row>
    <row r="878" spans="1:15">
      <c r="A878" s="2">
        <v>1302</v>
      </c>
      <c r="B878" s="2">
        <v>59</v>
      </c>
      <c r="C878" s="2">
        <v>153</v>
      </c>
      <c r="D878" s="2">
        <v>14</v>
      </c>
      <c r="E878" s="2">
        <v>73</v>
      </c>
      <c r="F878" s="2">
        <v>21</v>
      </c>
      <c r="G878" s="2">
        <v>0</v>
      </c>
      <c r="H878" s="2">
        <v>94</v>
      </c>
      <c r="I878" s="2">
        <v>167</v>
      </c>
      <c r="J878" s="2">
        <v>2</v>
      </c>
      <c r="K878" s="2">
        <v>3</v>
      </c>
      <c r="L878" s="2">
        <v>0</v>
      </c>
      <c r="M878" s="2">
        <v>3</v>
      </c>
      <c r="N878" s="2">
        <v>7</v>
      </c>
      <c r="O878">
        <f>VLOOKUP(A878,'Important Data'!A:I,6, FALSE)</f>
        <v>0</v>
      </c>
    </row>
    <row r="879" spans="1:15">
      <c r="A879" s="2">
        <v>2298</v>
      </c>
      <c r="B879" s="2">
        <v>59</v>
      </c>
      <c r="C879" s="2">
        <v>153</v>
      </c>
      <c r="D879" s="2">
        <v>14</v>
      </c>
      <c r="E879" s="2">
        <v>73</v>
      </c>
      <c r="F879" s="2">
        <v>21</v>
      </c>
      <c r="G879" s="2">
        <v>0</v>
      </c>
      <c r="H879" s="2">
        <v>94</v>
      </c>
      <c r="I879" s="2">
        <v>167</v>
      </c>
      <c r="J879" s="2">
        <v>2</v>
      </c>
      <c r="K879" s="2">
        <v>3</v>
      </c>
      <c r="L879" s="2">
        <v>0</v>
      </c>
      <c r="M879" s="2">
        <v>3</v>
      </c>
      <c r="N879" s="2">
        <v>7</v>
      </c>
      <c r="O879">
        <f>VLOOKUP(A879,'Important Data'!A:I,6, FALSE)</f>
        <v>0</v>
      </c>
    </row>
    <row r="880" spans="1:15">
      <c r="A880" s="2">
        <v>1140</v>
      </c>
      <c r="B880" s="2">
        <v>59</v>
      </c>
      <c r="C880" s="2">
        <v>792</v>
      </c>
      <c r="D880" s="2">
        <v>56</v>
      </c>
      <c r="E880" s="2">
        <v>209</v>
      </c>
      <c r="F880" s="2">
        <v>105</v>
      </c>
      <c r="G880" s="2">
        <v>35</v>
      </c>
      <c r="H880" s="2">
        <v>35</v>
      </c>
      <c r="I880" s="2">
        <v>1163</v>
      </c>
      <c r="J880" s="2">
        <v>1</v>
      </c>
      <c r="K880" s="2">
        <v>4</v>
      </c>
      <c r="L880" s="2">
        <v>4</v>
      </c>
      <c r="M880" s="2">
        <v>7</v>
      </c>
      <c r="N880" s="2">
        <v>3</v>
      </c>
      <c r="O880">
        <f>VLOOKUP(A880,'Important Data'!A:I,6, FALSE)</f>
        <v>0</v>
      </c>
    </row>
    <row r="881" spans="1:15">
      <c r="A881" s="2">
        <v>1094</v>
      </c>
      <c r="B881" s="2">
        <v>59</v>
      </c>
      <c r="C881" s="2">
        <v>836</v>
      </c>
      <c r="D881" s="2">
        <v>373</v>
      </c>
      <c r="E881" s="2">
        <v>397</v>
      </c>
      <c r="F881" s="2">
        <v>401</v>
      </c>
      <c r="G881" s="2">
        <v>286</v>
      </c>
      <c r="H881" s="2">
        <v>241</v>
      </c>
      <c r="I881" s="2">
        <v>2052</v>
      </c>
      <c r="J881" s="2">
        <v>2</v>
      </c>
      <c r="K881" s="2">
        <v>9</v>
      </c>
      <c r="L881" s="2">
        <v>5</v>
      </c>
      <c r="M881" s="2">
        <v>11</v>
      </c>
      <c r="N881" s="2">
        <v>5</v>
      </c>
      <c r="O881">
        <f>VLOOKUP(A881,'Important Data'!A:I,6, FALSE)</f>
        <v>0</v>
      </c>
    </row>
    <row r="882" spans="1:15">
      <c r="A882" s="2">
        <v>2752</v>
      </c>
      <c r="B882" s="2">
        <v>59</v>
      </c>
      <c r="C882" s="2">
        <v>917</v>
      </c>
      <c r="D882" s="2">
        <v>0</v>
      </c>
      <c r="E882" s="2">
        <v>205</v>
      </c>
      <c r="F882" s="2">
        <v>13</v>
      </c>
      <c r="G882" s="2">
        <v>9</v>
      </c>
      <c r="H882" s="2">
        <v>53</v>
      </c>
      <c r="I882" s="2">
        <v>1091</v>
      </c>
      <c r="J882" s="2">
        <v>2</v>
      </c>
      <c r="K882" s="2">
        <v>5</v>
      </c>
      <c r="L882" s="2">
        <v>1</v>
      </c>
      <c r="M882" s="2">
        <v>5</v>
      </c>
      <c r="N882" s="2">
        <v>8</v>
      </c>
      <c r="O882">
        <f>VLOOKUP(A882,'Important Data'!A:I,6, FALSE)</f>
        <v>0</v>
      </c>
    </row>
    <row r="883" spans="1:15">
      <c r="A883" s="2">
        <v>2941</v>
      </c>
      <c r="B883" s="2">
        <v>59</v>
      </c>
      <c r="C883" s="2">
        <v>972</v>
      </c>
      <c r="D883" s="2">
        <v>89</v>
      </c>
      <c r="E883" s="2">
        <v>439</v>
      </c>
      <c r="F883" s="2">
        <v>143</v>
      </c>
      <c r="G883" s="2">
        <v>219</v>
      </c>
      <c r="H883" s="2">
        <v>237</v>
      </c>
      <c r="I883" s="2">
        <v>1625</v>
      </c>
      <c r="J883" s="2">
        <v>2</v>
      </c>
      <c r="K883" s="2">
        <v>8</v>
      </c>
      <c r="L883" s="2">
        <v>2</v>
      </c>
      <c r="M883" s="2">
        <v>10</v>
      </c>
      <c r="N883" s="2">
        <v>5</v>
      </c>
      <c r="O883">
        <f>VLOOKUP(A883,'Important Data'!A:I,6, FALSE)</f>
        <v>0</v>
      </c>
    </row>
    <row r="884" spans="1:15">
      <c r="A884" s="2">
        <v>1919</v>
      </c>
      <c r="B884" s="2">
        <v>59</v>
      </c>
      <c r="C884" s="2">
        <v>1043</v>
      </c>
      <c r="D884" s="2">
        <v>48</v>
      </c>
      <c r="E884" s="2">
        <v>669</v>
      </c>
      <c r="F884" s="2">
        <v>65</v>
      </c>
      <c r="G884" s="2">
        <v>67</v>
      </c>
      <c r="H884" s="2">
        <v>298</v>
      </c>
      <c r="I884" s="2">
        <v>1593</v>
      </c>
      <c r="J884" s="2">
        <v>3</v>
      </c>
      <c r="K884" s="2">
        <v>7</v>
      </c>
      <c r="L884" s="2">
        <v>5</v>
      </c>
      <c r="M884" s="2">
        <v>11</v>
      </c>
      <c r="N884" s="2">
        <v>5</v>
      </c>
      <c r="O884">
        <f>VLOOKUP(A884,'Important Data'!A:I,6, FALSE)</f>
        <v>0</v>
      </c>
    </row>
    <row r="885" spans="1:15">
      <c r="A885" s="2">
        <v>2582</v>
      </c>
      <c r="B885" s="2">
        <v>59</v>
      </c>
      <c r="C885" s="2">
        <v>1311</v>
      </c>
      <c r="D885" s="2">
        <v>74</v>
      </c>
      <c r="E885" s="2">
        <v>1009</v>
      </c>
      <c r="F885" s="2">
        <v>0</v>
      </c>
      <c r="G885" s="2">
        <v>268</v>
      </c>
      <c r="H885" s="2">
        <v>67</v>
      </c>
      <c r="I885" s="2">
        <v>2595</v>
      </c>
      <c r="J885" s="2">
        <v>4</v>
      </c>
      <c r="K885" s="2">
        <v>5</v>
      </c>
      <c r="L885" s="2">
        <v>5</v>
      </c>
      <c r="M885" s="2">
        <v>11</v>
      </c>
      <c r="N885" s="2">
        <v>3</v>
      </c>
      <c r="O885">
        <f>VLOOKUP(A885,'Important Data'!A:I,6, FALSE)</f>
        <v>0</v>
      </c>
    </row>
    <row r="886" spans="1:15">
      <c r="A886" s="2">
        <v>3126</v>
      </c>
      <c r="B886" s="2">
        <v>59</v>
      </c>
      <c r="C886" s="2">
        <v>1561</v>
      </c>
      <c r="D886" s="2">
        <v>19</v>
      </c>
      <c r="E886" s="2">
        <v>312</v>
      </c>
      <c r="F886" s="2">
        <v>51</v>
      </c>
      <c r="G886" s="2">
        <v>19</v>
      </c>
      <c r="H886" s="2">
        <v>19</v>
      </c>
      <c r="I886" s="2">
        <v>1943</v>
      </c>
      <c r="J886" s="2">
        <v>2</v>
      </c>
      <c r="K886" s="2">
        <v>7</v>
      </c>
      <c r="L886" s="2">
        <v>4</v>
      </c>
      <c r="M886" s="2">
        <v>9</v>
      </c>
      <c r="N886" s="2">
        <v>6</v>
      </c>
      <c r="O886">
        <f>VLOOKUP(A886,'Important Data'!A:I,6, FALSE)</f>
        <v>0</v>
      </c>
    </row>
    <row r="887" spans="1:15">
      <c r="A887" s="2">
        <v>2131</v>
      </c>
      <c r="B887" s="2">
        <v>59</v>
      </c>
      <c r="C887" s="2">
        <v>2013</v>
      </c>
      <c r="D887" s="2">
        <v>110</v>
      </c>
      <c r="E887" s="2">
        <v>501</v>
      </c>
      <c r="F887" s="2">
        <v>142</v>
      </c>
      <c r="G887" s="2">
        <v>55</v>
      </c>
      <c r="H887" s="2">
        <v>82</v>
      </c>
      <c r="I887" s="2">
        <v>2739</v>
      </c>
      <c r="J887" s="2">
        <v>2</v>
      </c>
      <c r="K887" s="2">
        <v>9</v>
      </c>
      <c r="L887" s="2">
        <v>3</v>
      </c>
      <c r="M887" s="2">
        <v>13</v>
      </c>
      <c r="N887" s="2">
        <v>6</v>
      </c>
      <c r="O887">
        <f>VLOOKUP(A887,'Important Data'!A:I,6, FALSE)</f>
        <v>0</v>
      </c>
    </row>
    <row r="888" spans="1:15">
      <c r="A888" s="2">
        <v>2514</v>
      </c>
      <c r="B888" s="2">
        <v>59</v>
      </c>
      <c r="C888" s="2">
        <v>2389</v>
      </c>
      <c r="D888" s="2">
        <v>0</v>
      </c>
      <c r="E888" s="2">
        <v>182</v>
      </c>
      <c r="F888" s="2">
        <v>0</v>
      </c>
      <c r="G888" s="2">
        <v>0</v>
      </c>
      <c r="H888" s="2">
        <v>24</v>
      </c>
      <c r="I888" s="2">
        <v>2547</v>
      </c>
      <c r="J888" s="2">
        <v>3</v>
      </c>
      <c r="K888" s="2">
        <v>3</v>
      </c>
      <c r="L888" s="2">
        <v>4</v>
      </c>
      <c r="M888" s="2">
        <v>9</v>
      </c>
      <c r="N888" s="2">
        <v>8</v>
      </c>
      <c r="O888">
        <f>VLOOKUP(A888,'Important Data'!A:I,6, FALSE)</f>
        <v>0</v>
      </c>
    </row>
    <row r="889" spans="1:15">
      <c r="A889" s="2">
        <v>2324</v>
      </c>
      <c r="B889" s="2">
        <v>58</v>
      </c>
      <c r="C889" s="2">
        <v>10</v>
      </c>
      <c r="D889" s="2">
        <v>20</v>
      </c>
      <c r="E889" s="2">
        <v>10</v>
      </c>
      <c r="F889" s="2">
        <v>0</v>
      </c>
      <c r="G889" s="2">
        <v>56</v>
      </c>
      <c r="H889" s="2">
        <v>26</v>
      </c>
      <c r="I889" s="2">
        <v>71</v>
      </c>
      <c r="J889" s="2">
        <v>1</v>
      </c>
      <c r="K889" s="2">
        <v>1</v>
      </c>
      <c r="L889" s="2">
        <v>0</v>
      </c>
      <c r="M889" s="2">
        <v>2</v>
      </c>
      <c r="N889" s="2">
        <v>9</v>
      </c>
      <c r="O889">
        <f>VLOOKUP(A889,'Important Data'!A:I,6, FALSE)</f>
        <v>0</v>
      </c>
    </row>
    <row r="890" spans="1:15">
      <c r="A890" s="2">
        <v>1458</v>
      </c>
      <c r="B890" s="2">
        <v>58</v>
      </c>
      <c r="C890" s="2">
        <v>23</v>
      </c>
      <c r="D890" s="2">
        <v>6</v>
      </c>
      <c r="E890" s="2">
        <v>35</v>
      </c>
      <c r="F890" s="2">
        <v>23</v>
      </c>
      <c r="G890" s="2">
        <v>6</v>
      </c>
      <c r="H890" s="2">
        <v>53</v>
      </c>
      <c r="I890" s="2">
        <v>41</v>
      </c>
      <c r="J890" s="2">
        <v>1</v>
      </c>
      <c r="K890" s="2">
        <v>1</v>
      </c>
      <c r="L890" s="2">
        <v>1</v>
      </c>
      <c r="M890" s="2">
        <v>2</v>
      </c>
      <c r="N890" s="2">
        <v>5</v>
      </c>
      <c r="O890">
        <f>VLOOKUP(A890,'Important Data'!A:I,6, FALSE)</f>
        <v>0</v>
      </c>
    </row>
    <row r="891" spans="1:15">
      <c r="A891" s="2">
        <v>1159</v>
      </c>
      <c r="B891" s="2">
        <v>58</v>
      </c>
      <c r="C891" s="2">
        <v>28</v>
      </c>
      <c r="D891" s="2">
        <v>12</v>
      </c>
      <c r="E891" s="2">
        <v>40</v>
      </c>
      <c r="F891" s="2">
        <v>32</v>
      </c>
      <c r="G891" s="2">
        <v>4</v>
      </c>
      <c r="H891" s="2">
        <v>28</v>
      </c>
      <c r="I891" s="2">
        <v>88</v>
      </c>
      <c r="J891" s="2">
        <v>2</v>
      </c>
      <c r="K891" s="2">
        <v>1</v>
      </c>
      <c r="L891" s="2">
        <v>0</v>
      </c>
      <c r="M891" s="2">
        <v>3</v>
      </c>
      <c r="N891" s="2">
        <v>7</v>
      </c>
      <c r="O891">
        <f>VLOOKUP(A891,'Important Data'!A:I,6, FALSE)</f>
        <v>0</v>
      </c>
    </row>
    <row r="892" spans="1:15">
      <c r="A892" s="2">
        <v>1069</v>
      </c>
      <c r="B892" s="2">
        <v>58</v>
      </c>
      <c r="C892" s="2">
        <v>63</v>
      </c>
      <c r="D892" s="2">
        <v>45</v>
      </c>
      <c r="E892" s="2">
        <v>59</v>
      </c>
      <c r="F892" s="2">
        <v>18</v>
      </c>
      <c r="G892" s="2">
        <v>68</v>
      </c>
      <c r="H892" s="2">
        <v>41</v>
      </c>
      <c r="I892" s="2">
        <v>213</v>
      </c>
      <c r="J892" s="2">
        <v>1</v>
      </c>
      <c r="K892" s="2">
        <v>2</v>
      </c>
      <c r="L892" s="2">
        <v>1</v>
      </c>
      <c r="M892" s="2">
        <v>4</v>
      </c>
      <c r="N892" s="2">
        <v>2</v>
      </c>
      <c r="O892">
        <f>VLOOKUP(A892,'Important Data'!A:I,6, FALSE)</f>
        <v>0</v>
      </c>
    </row>
    <row r="893" spans="1:15">
      <c r="A893" s="2">
        <v>1904</v>
      </c>
      <c r="B893" s="2">
        <v>58</v>
      </c>
      <c r="C893" s="2">
        <v>74</v>
      </c>
      <c r="D893" s="2">
        <v>23</v>
      </c>
      <c r="E893" s="2">
        <v>78</v>
      </c>
      <c r="F893" s="2">
        <v>0</v>
      </c>
      <c r="G893" s="2">
        <v>20</v>
      </c>
      <c r="H893" s="2">
        <v>47</v>
      </c>
      <c r="I893" s="2">
        <v>148</v>
      </c>
      <c r="J893" s="2">
        <v>3</v>
      </c>
      <c r="K893" s="2">
        <v>1</v>
      </c>
      <c r="L893" s="2">
        <v>1</v>
      </c>
      <c r="M893" s="2">
        <v>4</v>
      </c>
      <c r="N893" s="2">
        <v>4</v>
      </c>
      <c r="O893">
        <f>VLOOKUP(A893,'Important Data'!A:I,6, FALSE)</f>
        <v>0</v>
      </c>
    </row>
    <row r="894" spans="1:15">
      <c r="A894" s="2">
        <v>1555</v>
      </c>
      <c r="B894" s="2">
        <v>58</v>
      </c>
      <c r="C894" s="2">
        <v>115</v>
      </c>
      <c r="D894" s="2">
        <v>0</v>
      </c>
      <c r="E894" s="2">
        <v>18</v>
      </c>
      <c r="F894" s="2">
        <v>0</v>
      </c>
      <c r="G894" s="2">
        <v>0</v>
      </c>
      <c r="H894" s="2">
        <v>4</v>
      </c>
      <c r="I894" s="2">
        <v>130</v>
      </c>
      <c r="J894" s="2">
        <v>2</v>
      </c>
      <c r="K894" s="2">
        <v>1</v>
      </c>
      <c r="L894" s="2">
        <v>0</v>
      </c>
      <c r="M894" s="2">
        <v>3</v>
      </c>
      <c r="N894" s="2">
        <v>7</v>
      </c>
      <c r="O894">
        <f>VLOOKUP(A894,'Important Data'!A:I,6, FALSE)</f>
        <v>0</v>
      </c>
    </row>
    <row r="895" spans="1:15">
      <c r="A895" s="2">
        <v>1772</v>
      </c>
      <c r="B895" s="2">
        <v>58</v>
      </c>
      <c r="C895" s="2">
        <v>408</v>
      </c>
      <c r="D895" s="2">
        <v>51</v>
      </c>
      <c r="E895" s="2">
        <v>990</v>
      </c>
      <c r="F895" s="2">
        <v>67</v>
      </c>
      <c r="G895" s="2">
        <v>51</v>
      </c>
      <c r="H895" s="2">
        <v>51</v>
      </c>
      <c r="I895" s="2">
        <v>1516</v>
      </c>
      <c r="J895" s="2">
        <v>1</v>
      </c>
      <c r="K895" s="2">
        <v>5</v>
      </c>
      <c r="L895" s="2">
        <v>4</v>
      </c>
      <c r="M895" s="2">
        <v>7</v>
      </c>
      <c r="N895" s="2">
        <v>2</v>
      </c>
      <c r="O895">
        <f>VLOOKUP(A895,'Important Data'!A:I,6, FALSE)</f>
        <v>0</v>
      </c>
    </row>
    <row r="896" spans="1:15">
      <c r="A896" s="2">
        <v>2192</v>
      </c>
      <c r="B896" s="2">
        <v>58</v>
      </c>
      <c r="C896" s="2">
        <v>434</v>
      </c>
      <c r="D896" s="2">
        <v>184</v>
      </c>
      <c r="E896" s="2">
        <v>234</v>
      </c>
      <c r="F896" s="2">
        <v>239</v>
      </c>
      <c r="G896" s="2">
        <v>197</v>
      </c>
      <c r="H896" s="2">
        <v>86</v>
      </c>
      <c r="I896" s="2">
        <v>1202</v>
      </c>
      <c r="J896" s="2">
        <v>2</v>
      </c>
      <c r="K896" s="2">
        <v>2</v>
      </c>
      <c r="L896" s="2">
        <v>4</v>
      </c>
      <c r="M896" s="2">
        <v>10</v>
      </c>
      <c r="N896" s="2">
        <v>1</v>
      </c>
      <c r="O896">
        <f>VLOOKUP(A896,'Important Data'!A:I,6, FALSE)</f>
        <v>0</v>
      </c>
    </row>
    <row r="897" spans="1:15">
      <c r="A897" s="2">
        <v>1329</v>
      </c>
      <c r="B897" s="2">
        <v>58</v>
      </c>
      <c r="C897" s="2">
        <v>451</v>
      </c>
      <c r="D897" s="2">
        <v>75</v>
      </c>
      <c r="E897" s="2">
        <v>451</v>
      </c>
      <c r="F897" s="2">
        <v>380</v>
      </c>
      <c r="G897" s="2">
        <v>338</v>
      </c>
      <c r="H897" s="2">
        <v>382</v>
      </c>
      <c r="I897" s="2">
        <v>1313</v>
      </c>
      <c r="J897" s="2">
        <v>1</v>
      </c>
      <c r="K897" s="2">
        <v>2</v>
      </c>
      <c r="L897" s="2">
        <v>9</v>
      </c>
      <c r="M897" s="2">
        <v>4</v>
      </c>
      <c r="N897" s="2">
        <v>1</v>
      </c>
      <c r="O897">
        <f>VLOOKUP(A897,'Important Data'!A:I,6, FALSE)</f>
        <v>0</v>
      </c>
    </row>
    <row r="898" spans="1:15">
      <c r="A898" s="2">
        <v>3062</v>
      </c>
      <c r="B898" s="2">
        <v>58</v>
      </c>
      <c r="C898" s="2">
        <v>1065</v>
      </c>
      <c r="D898" s="2">
        <v>231</v>
      </c>
      <c r="E898" s="2">
        <v>283</v>
      </c>
      <c r="F898" s="2">
        <v>480</v>
      </c>
      <c r="G898" s="2">
        <v>138</v>
      </c>
      <c r="H898" s="2">
        <v>554</v>
      </c>
      <c r="I898" s="2">
        <v>1642</v>
      </c>
      <c r="J898" s="2">
        <v>1</v>
      </c>
      <c r="K898" s="2">
        <v>4</v>
      </c>
      <c r="L898" s="2">
        <v>10</v>
      </c>
      <c r="M898" s="2">
        <v>7</v>
      </c>
      <c r="N898" s="2">
        <v>1</v>
      </c>
      <c r="O898">
        <f>VLOOKUP(A898,'Important Data'!A:I,6, FALSE)</f>
        <v>0</v>
      </c>
    </row>
    <row r="899" spans="1:15">
      <c r="A899" s="2">
        <v>2940</v>
      </c>
      <c r="B899" s="2">
        <v>58</v>
      </c>
      <c r="C899" s="2">
        <v>1169</v>
      </c>
      <c r="D899" s="2">
        <v>349</v>
      </c>
      <c r="E899" s="2">
        <v>1909</v>
      </c>
      <c r="F899" s="2">
        <v>405</v>
      </c>
      <c r="G899" s="2">
        <v>115</v>
      </c>
      <c r="H899" s="2">
        <v>115</v>
      </c>
      <c r="I899" s="2">
        <v>3832</v>
      </c>
      <c r="J899" s="2">
        <v>1</v>
      </c>
      <c r="K899" s="2">
        <v>6</v>
      </c>
      <c r="L899" s="2">
        <v>7</v>
      </c>
      <c r="M899" s="2">
        <v>12</v>
      </c>
      <c r="N899" s="2">
        <v>3</v>
      </c>
      <c r="O899">
        <f>VLOOKUP(A899,'Important Data'!A:I,6, FALSE)</f>
        <v>0</v>
      </c>
    </row>
    <row r="900" spans="1:15">
      <c r="A900" s="2">
        <v>2012</v>
      </c>
      <c r="B900" s="2">
        <v>58</v>
      </c>
      <c r="C900" s="2">
        <v>1204</v>
      </c>
      <c r="D900" s="2">
        <v>360</v>
      </c>
      <c r="E900" s="2">
        <v>2009</v>
      </c>
      <c r="F900" s="2">
        <v>261</v>
      </c>
      <c r="G900" s="2">
        <v>240</v>
      </c>
      <c r="H900" s="2">
        <v>40</v>
      </c>
      <c r="I900" s="2">
        <v>4035</v>
      </c>
      <c r="J900" s="2">
        <v>1</v>
      </c>
      <c r="K900" s="2">
        <v>8</v>
      </c>
      <c r="L900" s="2">
        <v>6</v>
      </c>
      <c r="M900" s="2">
        <v>5</v>
      </c>
      <c r="N900" s="2">
        <v>3</v>
      </c>
      <c r="O900">
        <f>VLOOKUP(A900,'Important Data'!A:I,6, FALSE)</f>
        <v>0</v>
      </c>
    </row>
    <row r="901" spans="1:15">
      <c r="A901" s="2">
        <v>3112</v>
      </c>
      <c r="B901" s="2">
        <v>58</v>
      </c>
      <c r="C901" s="2">
        <v>1655</v>
      </c>
      <c r="D901" s="2">
        <v>18</v>
      </c>
      <c r="E901" s="2">
        <v>233</v>
      </c>
      <c r="F901" s="2">
        <v>0</v>
      </c>
      <c r="G901" s="2">
        <v>38</v>
      </c>
      <c r="H901" s="2">
        <v>76</v>
      </c>
      <c r="I901" s="2">
        <v>1868</v>
      </c>
      <c r="J901" s="2">
        <v>7</v>
      </c>
      <c r="K901" s="2">
        <v>9</v>
      </c>
      <c r="L901" s="2">
        <v>4</v>
      </c>
      <c r="M901" s="2">
        <v>8</v>
      </c>
      <c r="N901" s="2">
        <v>6</v>
      </c>
      <c r="O901">
        <f>VLOOKUP(A901,'Important Data'!A:I,6, FALSE)</f>
        <v>0</v>
      </c>
    </row>
    <row r="902" spans="1:15">
      <c r="A902" s="2">
        <v>1622</v>
      </c>
      <c r="B902" s="2">
        <v>58</v>
      </c>
      <c r="C902" s="2">
        <v>1666</v>
      </c>
      <c r="D902" s="2">
        <v>49</v>
      </c>
      <c r="E902" s="2">
        <v>589</v>
      </c>
      <c r="F902" s="2">
        <v>200</v>
      </c>
      <c r="G902" s="2">
        <v>101</v>
      </c>
      <c r="H902" s="2">
        <v>172</v>
      </c>
      <c r="I902" s="2">
        <v>2435</v>
      </c>
      <c r="J902" s="2">
        <v>2</v>
      </c>
      <c r="K902" s="2">
        <v>6</v>
      </c>
      <c r="L902" s="2">
        <v>2</v>
      </c>
      <c r="M902" s="2">
        <v>8</v>
      </c>
      <c r="N902" s="2">
        <v>2</v>
      </c>
      <c r="O902">
        <f>VLOOKUP(A902,'Important Data'!A:I,6, FALSE)</f>
        <v>0</v>
      </c>
    </row>
    <row r="903" spans="1:15">
      <c r="A903" s="2">
        <v>1001</v>
      </c>
      <c r="B903" s="2">
        <v>58</v>
      </c>
      <c r="C903" s="2">
        <v>1727</v>
      </c>
      <c r="D903" s="2">
        <v>239</v>
      </c>
      <c r="E903" s="2">
        <v>1485</v>
      </c>
      <c r="F903" s="2">
        <v>468</v>
      </c>
      <c r="G903" s="2">
        <v>239</v>
      </c>
      <c r="H903" s="2">
        <v>239</v>
      </c>
      <c r="I903" s="2">
        <v>3920</v>
      </c>
      <c r="J903" s="2">
        <v>3</v>
      </c>
      <c r="K903" s="2">
        <v>8</v>
      </c>
      <c r="L903" s="2">
        <v>10</v>
      </c>
      <c r="M903" s="2">
        <v>4</v>
      </c>
      <c r="N903" s="2">
        <v>7</v>
      </c>
      <c r="O903">
        <f>VLOOKUP(A903,'Important Data'!A:I,6, FALSE)</f>
        <v>0</v>
      </c>
    </row>
    <row r="904" spans="1:15">
      <c r="A904" s="2">
        <v>1518</v>
      </c>
      <c r="B904" s="2">
        <v>57</v>
      </c>
      <c r="C904" s="2">
        <v>50</v>
      </c>
      <c r="D904" s="2">
        <v>14</v>
      </c>
      <c r="E904" s="2">
        <v>99</v>
      </c>
      <c r="F904" s="2">
        <v>9</v>
      </c>
      <c r="G904" s="2">
        <v>9</v>
      </c>
      <c r="H904" s="2">
        <v>27</v>
      </c>
      <c r="I904" s="2">
        <v>153</v>
      </c>
      <c r="J904" s="2">
        <v>2</v>
      </c>
      <c r="K904" s="2">
        <v>2</v>
      </c>
      <c r="L904" s="2">
        <v>0</v>
      </c>
      <c r="M904" s="2">
        <v>3</v>
      </c>
      <c r="N904" s="2">
        <v>6</v>
      </c>
      <c r="O904">
        <f>VLOOKUP(A904,'Important Data'!A:I,6, FALSE)</f>
        <v>0</v>
      </c>
    </row>
    <row r="905" spans="1:15">
      <c r="A905" s="2">
        <v>2579</v>
      </c>
      <c r="B905" s="2">
        <v>57</v>
      </c>
      <c r="C905" s="2">
        <v>75</v>
      </c>
      <c r="D905" s="2">
        <v>3</v>
      </c>
      <c r="E905" s="2">
        <v>19</v>
      </c>
      <c r="F905" s="2">
        <v>0</v>
      </c>
      <c r="G905" s="2">
        <v>0</v>
      </c>
      <c r="H905" s="2">
        <v>6</v>
      </c>
      <c r="I905" s="2">
        <v>91</v>
      </c>
      <c r="J905" s="2">
        <v>2</v>
      </c>
      <c r="K905" s="2">
        <v>1</v>
      </c>
      <c r="L905" s="2">
        <v>0</v>
      </c>
      <c r="M905" s="2">
        <v>3</v>
      </c>
      <c r="N905" s="2">
        <v>4</v>
      </c>
      <c r="O905">
        <f>VLOOKUP(A905,'Important Data'!A:I,6, FALSE)</f>
        <v>0</v>
      </c>
    </row>
    <row r="906" spans="1:15">
      <c r="A906" s="2">
        <v>2629</v>
      </c>
      <c r="B906" s="2">
        <v>57</v>
      </c>
      <c r="C906" s="2">
        <v>94</v>
      </c>
      <c r="D906" s="2">
        <v>0</v>
      </c>
      <c r="E906" s="2">
        <v>25</v>
      </c>
      <c r="F906" s="2">
        <v>0</v>
      </c>
      <c r="G906" s="2">
        <v>0</v>
      </c>
      <c r="H906" s="2">
        <v>40</v>
      </c>
      <c r="I906" s="2">
        <v>79</v>
      </c>
      <c r="J906" s="2">
        <v>2</v>
      </c>
      <c r="K906" s="2">
        <v>1</v>
      </c>
      <c r="L906" s="2">
        <v>0</v>
      </c>
      <c r="M906" s="2">
        <v>3</v>
      </c>
      <c r="N906" s="2">
        <v>6</v>
      </c>
      <c r="O906">
        <f>VLOOKUP(A906,'Important Data'!A:I,6, FALSE)</f>
        <v>0</v>
      </c>
    </row>
    <row r="907" spans="1:15">
      <c r="A907" s="2">
        <v>1583</v>
      </c>
      <c r="B907" s="2">
        <v>57</v>
      </c>
      <c r="C907" s="2">
        <v>131</v>
      </c>
      <c r="D907" s="2">
        <v>13</v>
      </c>
      <c r="E907" s="2">
        <v>131</v>
      </c>
      <c r="F907" s="2">
        <v>8</v>
      </c>
      <c r="G907" s="2">
        <v>34</v>
      </c>
      <c r="H907" s="2">
        <v>17</v>
      </c>
      <c r="I907" s="2">
        <v>299</v>
      </c>
      <c r="J907" s="2">
        <v>3</v>
      </c>
      <c r="K907" s="2">
        <v>3</v>
      </c>
      <c r="L907" s="2">
        <v>0</v>
      </c>
      <c r="M907" s="2">
        <v>4</v>
      </c>
      <c r="N907" s="2">
        <v>8</v>
      </c>
      <c r="O907">
        <f>VLOOKUP(A907,'Important Data'!A:I,6, FALSE)</f>
        <v>0</v>
      </c>
    </row>
    <row r="908" spans="1:15">
      <c r="A908" s="2">
        <v>1567</v>
      </c>
      <c r="B908" s="2">
        <v>57</v>
      </c>
      <c r="C908" s="2">
        <v>172</v>
      </c>
      <c r="D908" s="2">
        <v>56</v>
      </c>
      <c r="E908" s="2">
        <v>107</v>
      </c>
      <c r="F908" s="2">
        <v>37</v>
      </c>
      <c r="G908" s="2">
        <v>51</v>
      </c>
      <c r="H908" s="2">
        <v>241</v>
      </c>
      <c r="I908" s="2">
        <v>181</v>
      </c>
      <c r="J908" s="2">
        <v>1</v>
      </c>
      <c r="K908" s="2">
        <v>2</v>
      </c>
      <c r="L908" s="2">
        <v>1</v>
      </c>
      <c r="M908" s="2">
        <v>3</v>
      </c>
      <c r="N908" s="2">
        <v>7</v>
      </c>
      <c r="O908">
        <f>VLOOKUP(A908,'Important Data'!A:I,6, FALSE)</f>
        <v>0</v>
      </c>
    </row>
    <row r="909" spans="1:15">
      <c r="A909" s="2">
        <v>3124</v>
      </c>
      <c r="B909" s="2">
        <v>57</v>
      </c>
      <c r="C909" s="2">
        <v>262</v>
      </c>
      <c r="D909" s="2">
        <v>27</v>
      </c>
      <c r="E909" s="2">
        <v>149</v>
      </c>
      <c r="F909" s="2">
        <v>34</v>
      </c>
      <c r="G909" s="2">
        <v>34</v>
      </c>
      <c r="H909" s="2">
        <v>85</v>
      </c>
      <c r="I909" s="2">
        <v>421</v>
      </c>
      <c r="J909" s="2">
        <v>5</v>
      </c>
      <c r="K909" s="2">
        <v>3</v>
      </c>
      <c r="L909" s="2">
        <v>1</v>
      </c>
      <c r="M909" s="2">
        <v>4</v>
      </c>
      <c r="N909" s="2">
        <v>6</v>
      </c>
      <c r="O909">
        <f>VLOOKUP(A909,'Important Data'!A:I,6, FALSE)</f>
        <v>0</v>
      </c>
    </row>
    <row r="910" spans="1:15">
      <c r="A910" s="2">
        <v>2896</v>
      </c>
      <c r="B910" s="2">
        <v>57</v>
      </c>
      <c r="C910" s="2">
        <v>482</v>
      </c>
      <c r="D910" s="2">
        <v>465</v>
      </c>
      <c r="E910" s="2">
        <v>241</v>
      </c>
      <c r="F910" s="2">
        <v>111</v>
      </c>
      <c r="G910" s="2">
        <v>446</v>
      </c>
      <c r="H910" s="2">
        <v>446</v>
      </c>
      <c r="I910" s="2">
        <v>1299</v>
      </c>
      <c r="J910" s="2">
        <v>2</v>
      </c>
      <c r="K910" s="2">
        <v>6</v>
      </c>
      <c r="L910" s="2">
        <v>2</v>
      </c>
      <c r="M910" s="2">
        <v>12</v>
      </c>
      <c r="N910" s="2">
        <v>3</v>
      </c>
      <c r="O910">
        <f>VLOOKUP(A910,'Important Data'!A:I,6, FALSE)</f>
        <v>0</v>
      </c>
    </row>
    <row r="911" spans="1:15">
      <c r="A911" s="2">
        <v>1051</v>
      </c>
      <c r="B911" s="2">
        <v>57</v>
      </c>
      <c r="C911" s="2">
        <v>822</v>
      </c>
      <c r="D911" s="2">
        <v>23</v>
      </c>
      <c r="E911" s="2">
        <v>311</v>
      </c>
      <c r="F911" s="2">
        <v>30</v>
      </c>
      <c r="G911" s="2">
        <v>60</v>
      </c>
      <c r="H911" s="2">
        <v>273</v>
      </c>
      <c r="I911" s="2">
        <v>973</v>
      </c>
      <c r="J911" s="2">
        <v>7</v>
      </c>
      <c r="K911" s="2">
        <v>4</v>
      </c>
      <c r="L911" s="2">
        <v>2</v>
      </c>
      <c r="M911" s="2">
        <v>10</v>
      </c>
      <c r="N911" s="2">
        <v>3</v>
      </c>
      <c r="O911">
        <f>VLOOKUP(A911,'Important Data'!A:I,6, FALSE)</f>
        <v>0</v>
      </c>
    </row>
    <row r="912" spans="1:15">
      <c r="A912" s="2">
        <v>1713</v>
      </c>
      <c r="B912" s="2">
        <v>57</v>
      </c>
      <c r="C912" s="2">
        <v>822</v>
      </c>
      <c r="D912" s="2">
        <v>23</v>
      </c>
      <c r="E912" s="2">
        <v>311</v>
      </c>
      <c r="F912" s="2">
        <v>30</v>
      </c>
      <c r="G912" s="2">
        <v>60</v>
      </c>
      <c r="H912" s="2">
        <v>273</v>
      </c>
      <c r="I912" s="2">
        <v>973</v>
      </c>
      <c r="J912" s="2">
        <v>7</v>
      </c>
      <c r="K912" s="2">
        <v>4</v>
      </c>
      <c r="L912" s="2">
        <v>2</v>
      </c>
      <c r="M912" s="2">
        <v>10</v>
      </c>
      <c r="N912" s="2">
        <v>3</v>
      </c>
      <c r="O912">
        <f>VLOOKUP(A912,'Important Data'!A:I,6, FALSE)</f>
        <v>0</v>
      </c>
    </row>
    <row r="913" spans="1:15">
      <c r="A913" s="2">
        <v>1540</v>
      </c>
      <c r="B913" s="2">
        <v>57</v>
      </c>
      <c r="C913" s="2">
        <v>869</v>
      </c>
      <c r="D913" s="2">
        <v>240</v>
      </c>
      <c r="E913" s="2">
        <v>387</v>
      </c>
      <c r="F913" s="2">
        <v>288</v>
      </c>
      <c r="G913" s="2">
        <v>127</v>
      </c>
      <c r="H913" s="2">
        <v>333</v>
      </c>
      <c r="I913" s="2">
        <v>1578</v>
      </c>
      <c r="J913" s="2">
        <v>2</v>
      </c>
      <c r="K913" s="2">
        <v>6</v>
      </c>
      <c r="L913" s="2">
        <v>2</v>
      </c>
      <c r="M913" s="2">
        <v>11</v>
      </c>
      <c r="N913" s="2">
        <v>5</v>
      </c>
      <c r="O913">
        <f>VLOOKUP(A913,'Important Data'!A:I,6, FALSE)</f>
        <v>0</v>
      </c>
    </row>
    <row r="914" spans="1:15">
      <c r="A914" s="2">
        <v>2798</v>
      </c>
      <c r="B914" s="2">
        <v>57</v>
      </c>
      <c r="C914" s="2">
        <v>992</v>
      </c>
      <c r="D914" s="2">
        <v>215</v>
      </c>
      <c r="E914" s="2">
        <v>361</v>
      </c>
      <c r="F914" s="2">
        <v>187</v>
      </c>
      <c r="G914" s="2">
        <v>90</v>
      </c>
      <c r="H914" s="2">
        <v>415</v>
      </c>
      <c r="I914" s="2">
        <v>1430</v>
      </c>
      <c r="J914" s="2">
        <v>3</v>
      </c>
      <c r="K914" s="2">
        <v>4</v>
      </c>
      <c r="L914" s="2">
        <v>4</v>
      </c>
      <c r="M914" s="2">
        <v>12</v>
      </c>
      <c r="N914" s="2">
        <v>2</v>
      </c>
      <c r="O914">
        <f>VLOOKUP(A914,'Important Data'!A:I,6, FALSE)</f>
        <v>0</v>
      </c>
    </row>
    <row r="915" spans="1:15">
      <c r="A915" s="2">
        <v>1624</v>
      </c>
      <c r="B915" s="2">
        <v>57</v>
      </c>
      <c r="C915" s="2">
        <v>1356</v>
      </c>
      <c r="D915" s="2">
        <v>153</v>
      </c>
      <c r="E915" s="2">
        <v>1511</v>
      </c>
      <c r="F915" s="2">
        <v>39</v>
      </c>
      <c r="G915" s="2">
        <v>0</v>
      </c>
      <c r="H915" s="2">
        <v>60</v>
      </c>
      <c r="I915" s="2">
        <v>2998</v>
      </c>
      <c r="J915" s="2">
        <v>1</v>
      </c>
      <c r="K915" s="2">
        <v>5</v>
      </c>
      <c r="L915" s="2">
        <v>9</v>
      </c>
      <c r="M915" s="2">
        <v>6</v>
      </c>
      <c r="N915" s="2">
        <v>2</v>
      </c>
      <c r="O915">
        <f>VLOOKUP(A915,'Important Data'!A:I,6, FALSE)</f>
        <v>0</v>
      </c>
    </row>
    <row r="916" spans="1:15">
      <c r="A916" s="2">
        <v>2632</v>
      </c>
      <c r="B916" s="2">
        <v>57</v>
      </c>
      <c r="C916" s="2">
        <v>1399</v>
      </c>
      <c r="D916" s="2">
        <v>78</v>
      </c>
      <c r="E916" s="2">
        <v>239</v>
      </c>
      <c r="F916" s="2">
        <v>208</v>
      </c>
      <c r="G916" s="2">
        <v>119</v>
      </c>
      <c r="H916" s="2">
        <v>99</v>
      </c>
      <c r="I916" s="2">
        <v>1944</v>
      </c>
      <c r="J916" s="2">
        <v>1</v>
      </c>
      <c r="K916" s="2">
        <v>5</v>
      </c>
      <c r="L916" s="2">
        <v>3</v>
      </c>
      <c r="M916" s="2">
        <v>13</v>
      </c>
      <c r="N916" s="2">
        <v>3</v>
      </c>
      <c r="O916">
        <f>VLOOKUP(A916,'Important Data'!A:I,6, FALSE)</f>
        <v>0</v>
      </c>
    </row>
    <row r="917" spans="1:15">
      <c r="A917" s="2">
        <v>2313</v>
      </c>
      <c r="B917" s="2">
        <v>57</v>
      </c>
      <c r="C917" s="2">
        <v>1626</v>
      </c>
      <c r="D917" s="2">
        <v>147</v>
      </c>
      <c r="E917" s="2">
        <v>248</v>
      </c>
      <c r="F917" s="2">
        <v>382</v>
      </c>
      <c r="G917" s="2">
        <v>393</v>
      </c>
      <c r="H917" s="2">
        <v>195</v>
      </c>
      <c r="I917" s="2">
        <v>2601</v>
      </c>
      <c r="J917" s="2">
        <v>1</v>
      </c>
      <c r="K917" s="2">
        <v>4</v>
      </c>
      <c r="L917" s="2">
        <v>9</v>
      </c>
      <c r="M917" s="2">
        <v>13</v>
      </c>
      <c r="N917" s="2">
        <v>1</v>
      </c>
      <c r="O917">
        <f>VLOOKUP(A917,'Important Data'!A:I,6, FALSE)</f>
        <v>0</v>
      </c>
    </row>
    <row r="918" spans="1:15">
      <c r="A918" s="2">
        <v>1752</v>
      </c>
      <c r="B918" s="2">
        <v>57</v>
      </c>
      <c r="C918" s="2">
        <v>1800</v>
      </c>
      <c r="D918" s="2">
        <v>261</v>
      </c>
      <c r="E918" s="2">
        <v>551</v>
      </c>
      <c r="F918" s="2">
        <v>340</v>
      </c>
      <c r="G918" s="2">
        <v>0</v>
      </c>
      <c r="H918" s="2">
        <v>465</v>
      </c>
      <c r="I918" s="2">
        <v>2487</v>
      </c>
      <c r="J918" s="2">
        <v>1</v>
      </c>
      <c r="K918" s="2">
        <v>8</v>
      </c>
      <c r="L918" s="2">
        <v>5</v>
      </c>
      <c r="M918" s="2">
        <v>6</v>
      </c>
      <c r="N918" s="2">
        <v>3</v>
      </c>
      <c r="O918">
        <f>VLOOKUP(A918,'Important Data'!A:I,6, FALSE)</f>
        <v>0</v>
      </c>
    </row>
    <row r="919" spans="1:15">
      <c r="A919" s="2">
        <v>2999</v>
      </c>
      <c r="B919" s="2">
        <v>57</v>
      </c>
      <c r="C919" s="2">
        <v>1809</v>
      </c>
      <c r="D919" s="2">
        <v>103</v>
      </c>
      <c r="E919" s="2">
        <v>543</v>
      </c>
      <c r="F919" s="2">
        <v>166</v>
      </c>
      <c r="G919" s="2">
        <v>24</v>
      </c>
      <c r="H919" s="2">
        <v>490</v>
      </c>
      <c r="I919" s="2">
        <v>2155</v>
      </c>
      <c r="J919" s="2">
        <v>2</v>
      </c>
      <c r="K919" s="2">
        <v>8</v>
      </c>
      <c r="L919" s="2">
        <v>5</v>
      </c>
      <c r="M919" s="2">
        <v>13</v>
      </c>
      <c r="N919" s="2">
        <v>4</v>
      </c>
      <c r="O919">
        <f>VLOOKUP(A919,'Important Data'!A:I,6, FALSE)</f>
        <v>0</v>
      </c>
    </row>
    <row r="920" spans="1:15">
      <c r="A920" s="2">
        <v>1373</v>
      </c>
      <c r="B920" s="2">
        <v>57</v>
      </c>
      <c r="C920" s="2">
        <v>1901</v>
      </c>
      <c r="D920" s="2">
        <v>46</v>
      </c>
      <c r="E920" s="2">
        <v>331</v>
      </c>
      <c r="F920" s="2">
        <v>61</v>
      </c>
      <c r="G920" s="2">
        <v>46</v>
      </c>
      <c r="H920" s="2">
        <v>189</v>
      </c>
      <c r="I920" s="2">
        <v>2197</v>
      </c>
      <c r="J920" s="2">
        <v>3</v>
      </c>
      <c r="K920" s="2">
        <v>2</v>
      </c>
      <c r="L920" s="2">
        <v>2</v>
      </c>
      <c r="M920" s="2">
        <v>12</v>
      </c>
      <c r="N920" s="2">
        <v>5</v>
      </c>
      <c r="O920">
        <f>VLOOKUP(A920,'Important Data'!A:I,6, FALSE)</f>
        <v>0</v>
      </c>
    </row>
    <row r="921" spans="1:15">
      <c r="A921" s="2">
        <v>1726</v>
      </c>
      <c r="B921" s="2">
        <v>57</v>
      </c>
      <c r="C921" s="2">
        <v>1976</v>
      </c>
      <c r="D921" s="2">
        <v>68</v>
      </c>
      <c r="E921" s="2">
        <v>756</v>
      </c>
      <c r="F921" s="2">
        <v>164</v>
      </c>
      <c r="G921" s="2">
        <v>68</v>
      </c>
      <c r="H921" s="2">
        <v>419</v>
      </c>
      <c r="I921" s="2">
        <v>2614</v>
      </c>
      <c r="J921" s="2">
        <v>1</v>
      </c>
      <c r="K921" s="2">
        <v>4</v>
      </c>
      <c r="L921" s="2">
        <v>4</v>
      </c>
      <c r="M921" s="2">
        <v>11</v>
      </c>
      <c r="N921" s="2">
        <v>1</v>
      </c>
      <c r="O921">
        <f>VLOOKUP(A921,'Important Data'!A:I,6, FALSE)</f>
        <v>0</v>
      </c>
    </row>
    <row r="922" spans="1:15">
      <c r="A922" s="2">
        <v>1988</v>
      </c>
      <c r="B922" s="2">
        <v>57</v>
      </c>
      <c r="C922" s="2">
        <v>1976</v>
      </c>
      <c r="D922" s="2">
        <v>68</v>
      </c>
      <c r="E922" s="2">
        <v>756</v>
      </c>
      <c r="F922" s="2">
        <v>164</v>
      </c>
      <c r="G922" s="2">
        <v>68</v>
      </c>
      <c r="H922" s="2">
        <v>419</v>
      </c>
      <c r="I922" s="2">
        <v>2614</v>
      </c>
      <c r="J922" s="2">
        <v>1</v>
      </c>
      <c r="K922" s="2">
        <v>4</v>
      </c>
      <c r="L922" s="2">
        <v>4</v>
      </c>
      <c r="M922" s="2">
        <v>11</v>
      </c>
      <c r="N922" s="2">
        <v>1</v>
      </c>
      <c r="O922">
        <f>VLOOKUP(A922,'Important Data'!A:I,6, FALSE)</f>
        <v>0</v>
      </c>
    </row>
    <row r="923" spans="1:15">
      <c r="A923" s="2">
        <v>2443</v>
      </c>
      <c r="B923" s="2">
        <v>57</v>
      </c>
      <c r="C923" s="2">
        <v>1976</v>
      </c>
      <c r="D923" s="2">
        <v>68</v>
      </c>
      <c r="E923" s="2">
        <v>756</v>
      </c>
      <c r="F923" s="2">
        <v>164</v>
      </c>
      <c r="G923" s="2">
        <v>68</v>
      </c>
      <c r="H923" s="2">
        <v>419</v>
      </c>
      <c r="I923" s="2">
        <v>2614</v>
      </c>
      <c r="J923" s="2">
        <v>1</v>
      </c>
      <c r="K923" s="2">
        <v>4</v>
      </c>
      <c r="L923" s="2">
        <v>4</v>
      </c>
      <c r="M923" s="2">
        <v>11</v>
      </c>
      <c r="N923" s="2">
        <v>1</v>
      </c>
      <c r="O923">
        <f>VLOOKUP(A923,'Important Data'!A:I,6, FALSE)</f>
        <v>0</v>
      </c>
    </row>
    <row r="924" spans="1:15">
      <c r="A924" s="2">
        <v>1144</v>
      </c>
      <c r="B924" s="2">
        <v>57</v>
      </c>
      <c r="C924" s="2">
        <v>2343</v>
      </c>
      <c r="D924" s="2">
        <v>0</v>
      </c>
      <c r="E924" s="2">
        <v>150</v>
      </c>
      <c r="F924" s="2">
        <v>0</v>
      </c>
      <c r="G924" s="2">
        <v>0</v>
      </c>
      <c r="H924" s="2">
        <v>201</v>
      </c>
      <c r="I924" s="2">
        <v>2293</v>
      </c>
      <c r="J924" s="2">
        <v>2</v>
      </c>
      <c r="K924" s="2">
        <v>8</v>
      </c>
      <c r="L924" s="2">
        <v>5</v>
      </c>
      <c r="M924" s="2">
        <v>11</v>
      </c>
      <c r="N924" s="2">
        <v>5</v>
      </c>
      <c r="O924">
        <f>VLOOKUP(A924,'Important Data'!A:I,6, FALSE)</f>
        <v>0</v>
      </c>
    </row>
    <row r="925" spans="1:15">
      <c r="A925" s="2">
        <v>1236</v>
      </c>
      <c r="B925" s="2">
        <v>57</v>
      </c>
      <c r="C925" s="2">
        <v>2433</v>
      </c>
      <c r="D925" s="2">
        <v>71</v>
      </c>
      <c r="E925" s="2">
        <v>464</v>
      </c>
      <c r="F925" s="2">
        <v>558</v>
      </c>
      <c r="G925" s="2">
        <v>177</v>
      </c>
      <c r="H925" s="2">
        <v>177</v>
      </c>
      <c r="I925" s="2">
        <v>3525</v>
      </c>
      <c r="J925" s="2">
        <v>4</v>
      </c>
      <c r="K925" s="2">
        <v>9</v>
      </c>
      <c r="L925" s="2">
        <v>6</v>
      </c>
      <c r="M925" s="2">
        <v>6</v>
      </c>
      <c r="N925" s="2">
        <v>6</v>
      </c>
      <c r="O925">
        <f>VLOOKUP(A925,'Important Data'!A:I,6, FALSE)</f>
        <v>0</v>
      </c>
    </row>
    <row r="926" spans="1:15">
      <c r="A926" s="2">
        <v>1338</v>
      </c>
      <c r="B926" s="2">
        <v>57</v>
      </c>
      <c r="C926" s="2">
        <v>2795</v>
      </c>
      <c r="D926" s="2">
        <v>0</v>
      </c>
      <c r="E926" s="2">
        <v>579</v>
      </c>
      <c r="F926" s="2">
        <v>0</v>
      </c>
      <c r="G926" s="2">
        <v>0</v>
      </c>
      <c r="H926" s="2">
        <v>32</v>
      </c>
      <c r="I926" s="2">
        <v>3341</v>
      </c>
      <c r="J926" s="2">
        <v>5</v>
      </c>
      <c r="K926" s="2">
        <v>11</v>
      </c>
      <c r="L926" s="2">
        <v>3</v>
      </c>
      <c r="M926" s="2">
        <v>5</v>
      </c>
      <c r="N926" s="2">
        <v>6</v>
      </c>
      <c r="O926">
        <f>VLOOKUP(A926,'Important Data'!A:I,6, FALSE)</f>
        <v>0</v>
      </c>
    </row>
    <row r="927" spans="1:15">
      <c r="A927" s="2">
        <v>2954</v>
      </c>
      <c r="B927" s="2">
        <v>56</v>
      </c>
      <c r="C927" s="2">
        <v>13</v>
      </c>
      <c r="D927" s="2">
        <v>8</v>
      </c>
      <c r="E927" s="2">
        <v>50</v>
      </c>
      <c r="F927" s="2">
        <v>0</v>
      </c>
      <c r="G927" s="2">
        <v>4</v>
      </c>
      <c r="H927" s="2">
        <v>38</v>
      </c>
      <c r="I927" s="2">
        <v>38</v>
      </c>
      <c r="J927" s="2">
        <v>1</v>
      </c>
      <c r="K927" s="2">
        <v>1</v>
      </c>
      <c r="L927" s="2">
        <v>0</v>
      </c>
      <c r="M927" s="2">
        <v>2</v>
      </c>
      <c r="N927" s="2">
        <v>8</v>
      </c>
      <c r="O927">
        <f>VLOOKUP(A927,'Important Data'!A:I,6, FALSE)</f>
        <v>0</v>
      </c>
    </row>
    <row r="928" spans="1:15">
      <c r="A928" s="2">
        <v>1424</v>
      </c>
      <c r="B928" s="2">
        <v>56</v>
      </c>
      <c r="C928" s="2">
        <v>22</v>
      </c>
      <c r="D928" s="2">
        <v>18</v>
      </c>
      <c r="E928" s="2">
        <v>58</v>
      </c>
      <c r="F928" s="2">
        <v>36</v>
      </c>
      <c r="G928" s="2">
        <v>0</v>
      </c>
      <c r="H928" s="2">
        <v>18</v>
      </c>
      <c r="I928" s="2">
        <v>117</v>
      </c>
      <c r="J928" s="2">
        <v>1</v>
      </c>
      <c r="K928" s="2">
        <v>1</v>
      </c>
      <c r="L928" s="2">
        <v>0</v>
      </c>
      <c r="M928" s="2">
        <v>3</v>
      </c>
      <c r="N928" s="2">
        <v>8</v>
      </c>
      <c r="O928">
        <f>VLOOKUP(A928,'Important Data'!A:I,6, FALSE)</f>
        <v>0</v>
      </c>
    </row>
    <row r="929" spans="1:15">
      <c r="A929" s="2">
        <v>2219</v>
      </c>
      <c r="B929" s="2">
        <v>56</v>
      </c>
      <c r="C929" s="2">
        <v>22</v>
      </c>
      <c r="D929" s="2">
        <v>18</v>
      </c>
      <c r="E929" s="2">
        <v>58</v>
      </c>
      <c r="F929" s="2">
        <v>36</v>
      </c>
      <c r="G929" s="2">
        <v>0</v>
      </c>
      <c r="H929" s="2">
        <v>18</v>
      </c>
      <c r="I929" s="2">
        <v>117</v>
      </c>
      <c r="J929" s="2">
        <v>1</v>
      </c>
      <c r="K929" s="2">
        <v>1</v>
      </c>
      <c r="L929" s="2">
        <v>0</v>
      </c>
      <c r="M929" s="2">
        <v>3</v>
      </c>
      <c r="N929" s="2">
        <v>8</v>
      </c>
      <c r="O929">
        <f>VLOOKUP(A929,'Important Data'!A:I,6, FALSE)</f>
        <v>0</v>
      </c>
    </row>
    <row r="930" spans="1:15">
      <c r="A930" s="2">
        <v>2616</v>
      </c>
      <c r="B930" s="2">
        <v>56</v>
      </c>
      <c r="C930" s="2">
        <v>30</v>
      </c>
      <c r="D930" s="2">
        <v>0</v>
      </c>
      <c r="E930" s="2">
        <v>53</v>
      </c>
      <c r="F930" s="2">
        <v>8</v>
      </c>
      <c r="G930" s="2">
        <v>11</v>
      </c>
      <c r="H930" s="2">
        <v>26</v>
      </c>
      <c r="I930" s="2">
        <v>76</v>
      </c>
      <c r="J930" s="2">
        <v>1</v>
      </c>
      <c r="K930" s="2">
        <v>1</v>
      </c>
      <c r="L930" s="2">
        <v>0</v>
      </c>
      <c r="M930" s="2">
        <v>3</v>
      </c>
      <c r="N930" s="2">
        <v>5</v>
      </c>
      <c r="O930">
        <f>VLOOKUP(A930,'Important Data'!A:I,6, FALSE)</f>
        <v>0</v>
      </c>
    </row>
    <row r="931" spans="1:15">
      <c r="A931" s="2">
        <v>2500</v>
      </c>
      <c r="B931" s="2">
        <v>56</v>
      </c>
      <c r="C931" s="2">
        <v>59</v>
      </c>
      <c r="D931" s="2">
        <v>30</v>
      </c>
      <c r="E931" s="2">
        <v>30</v>
      </c>
      <c r="F931" s="2">
        <v>0</v>
      </c>
      <c r="G931" s="2">
        <v>0</v>
      </c>
      <c r="H931" s="2">
        <v>30</v>
      </c>
      <c r="I931" s="2">
        <v>89</v>
      </c>
      <c r="J931" s="2">
        <v>0</v>
      </c>
      <c r="K931" s="2">
        <v>0</v>
      </c>
      <c r="L931" s="2">
        <v>0</v>
      </c>
      <c r="M931" s="2">
        <v>0</v>
      </c>
      <c r="N931" s="2">
        <v>14</v>
      </c>
      <c r="O931">
        <f>VLOOKUP(A931,'Important Data'!A:I,6, FALSE)</f>
        <v>0</v>
      </c>
    </row>
    <row r="932" spans="1:15">
      <c r="A932" s="2">
        <v>1558</v>
      </c>
      <c r="B932" s="2">
        <v>56</v>
      </c>
      <c r="C932" s="2">
        <v>93</v>
      </c>
      <c r="D932" s="2">
        <v>22</v>
      </c>
      <c r="E932" s="2">
        <v>93</v>
      </c>
      <c r="F932" s="2">
        <v>22</v>
      </c>
      <c r="G932" s="2">
        <v>0</v>
      </c>
      <c r="H932" s="2">
        <v>0</v>
      </c>
      <c r="I932" s="2">
        <v>230</v>
      </c>
      <c r="J932" s="2">
        <v>2</v>
      </c>
      <c r="K932" s="2">
        <v>2</v>
      </c>
      <c r="L932" s="2">
        <v>0</v>
      </c>
      <c r="M932" s="2">
        <v>3</v>
      </c>
      <c r="N932" s="2">
        <v>8</v>
      </c>
      <c r="O932">
        <f>VLOOKUP(A932,'Important Data'!A:I,6, FALSE)</f>
        <v>0</v>
      </c>
    </row>
    <row r="933" spans="1:15">
      <c r="A933" s="2">
        <v>2126</v>
      </c>
      <c r="B933" s="2">
        <v>56</v>
      </c>
      <c r="C933" s="2">
        <v>165</v>
      </c>
      <c r="D933" s="2">
        <v>0</v>
      </c>
      <c r="E933" s="2">
        <v>143</v>
      </c>
      <c r="F933" s="2">
        <v>11</v>
      </c>
      <c r="G933" s="2">
        <v>11</v>
      </c>
      <c r="H933" s="2">
        <v>17</v>
      </c>
      <c r="I933" s="2">
        <v>314</v>
      </c>
      <c r="J933" s="2">
        <v>4</v>
      </c>
      <c r="K933" s="2">
        <v>2</v>
      </c>
      <c r="L933" s="2">
        <v>1</v>
      </c>
      <c r="M933" s="2">
        <v>4</v>
      </c>
      <c r="N933" s="2">
        <v>4</v>
      </c>
      <c r="O933">
        <f>VLOOKUP(A933,'Important Data'!A:I,6, FALSE)</f>
        <v>0</v>
      </c>
    </row>
    <row r="934" spans="1:15">
      <c r="A934" s="2">
        <v>1996</v>
      </c>
      <c r="B934" s="2">
        <v>56</v>
      </c>
      <c r="C934" s="2">
        <v>241</v>
      </c>
      <c r="D934" s="2">
        <v>180</v>
      </c>
      <c r="E934" s="2">
        <v>443</v>
      </c>
      <c r="F934" s="2">
        <v>80</v>
      </c>
      <c r="G934" s="2">
        <v>115</v>
      </c>
      <c r="H934" s="2">
        <v>30</v>
      </c>
      <c r="I934" s="2">
        <v>1030</v>
      </c>
      <c r="J934" s="2">
        <v>1</v>
      </c>
      <c r="K934" s="2">
        <v>4</v>
      </c>
      <c r="L934" s="2">
        <v>2</v>
      </c>
      <c r="M934" s="2">
        <v>8</v>
      </c>
      <c r="N934" s="2">
        <v>3</v>
      </c>
      <c r="O934">
        <f>VLOOKUP(A934,'Important Data'!A:I,6, FALSE)</f>
        <v>0</v>
      </c>
    </row>
    <row r="935" spans="1:15">
      <c r="A935" s="2">
        <v>1372</v>
      </c>
      <c r="B935" s="2">
        <v>56</v>
      </c>
      <c r="C935" s="2">
        <v>250</v>
      </c>
      <c r="D935" s="2">
        <v>0</v>
      </c>
      <c r="E935" s="2">
        <v>39</v>
      </c>
      <c r="F935" s="2">
        <v>7</v>
      </c>
      <c r="G935" s="2">
        <v>29</v>
      </c>
      <c r="H935" s="2">
        <v>82</v>
      </c>
      <c r="I935" s="2">
        <v>243</v>
      </c>
      <c r="J935" s="2">
        <v>1</v>
      </c>
      <c r="K935" s="2">
        <v>2</v>
      </c>
      <c r="L935" s="2">
        <v>1</v>
      </c>
      <c r="M935" s="2">
        <v>3</v>
      </c>
      <c r="N935" s="2">
        <v>6</v>
      </c>
      <c r="O935">
        <f>VLOOKUP(A935,'Important Data'!A:I,6, FALSE)</f>
        <v>0</v>
      </c>
    </row>
    <row r="936" spans="1:15">
      <c r="A936" s="2">
        <v>2359</v>
      </c>
      <c r="B936" s="2">
        <v>56</v>
      </c>
      <c r="C936" s="2">
        <v>300</v>
      </c>
      <c r="D936" s="2">
        <v>44</v>
      </c>
      <c r="E936" s="2">
        <v>202</v>
      </c>
      <c r="F936" s="2">
        <v>6</v>
      </c>
      <c r="G936" s="2">
        <v>28</v>
      </c>
      <c r="H936" s="2">
        <v>120</v>
      </c>
      <c r="I936" s="2">
        <v>461</v>
      </c>
      <c r="J936" s="2">
        <v>1</v>
      </c>
      <c r="K936" s="2">
        <v>4</v>
      </c>
      <c r="L936" s="2">
        <v>2</v>
      </c>
      <c r="M936" s="2">
        <v>3</v>
      </c>
      <c r="N936" s="2">
        <v>7</v>
      </c>
      <c r="O936">
        <f>VLOOKUP(A936,'Important Data'!A:I,6, FALSE)</f>
        <v>0</v>
      </c>
    </row>
    <row r="937" spans="1:15">
      <c r="A937" s="2">
        <v>2857</v>
      </c>
      <c r="B937" s="2">
        <v>56</v>
      </c>
      <c r="C937" s="2">
        <v>381</v>
      </c>
      <c r="D937" s="2">
        <v>0</v>
      </c>
      <c r="E937" s="2">
        <v>48</v>
      </c>
      <c r="F937" s="2">
        <v>0</v>
      </c>
      <c r="G937" s="2">
        <v>3</v>
      </c>
      <c r="H937" s="2">
        <v>12</v>
      </c>
      <c r="I937" s="2">
        <v>420</v>
      </c>
      <c r="J937" s="2">
        <v>2</v>
      </c>
      <c r="K937" s="2">
        <v>4</v>
      </c>
      <c r="L937" s="2">
        <v>0</v>
      </c>
      <c r="M937" s="2">
        <v>4</v>
      </c>
      <c r="N937" s="2">
        <v>7</v>
      </c>
      <c r="O937">
        <f>VLOOKUP(A937,'Important Data'!A:I,6, FALSE)</f>
        <v>0</v>
      </c>
    </row>
    <row r="938" spans="1:15">
      <c r="A938" s="2">
        <v>1030</v>
      </c>
      <c r="B938" s="2">
        <v>56</v>
      </c>
      <c r="C938" s="2">
        <v>402</v>
      </c>
      <c r="D938" s="2">
        <v>61</v>
      </c>
      <c r="E938" s="2">
        <v>158</v>
      </c>
      <c r="F938" s="2">
        <v>122</v>
      </c>
      <c r="G938" s="2">
        <v>79</v>
      </c>
      <c r="H938" s="2">
        <v>319</v>
      </c>
      <c r="I938" s="2">
        <v>503</v>
      </c>
      <c r="J938" s="2">
        <v>1</v>
      </c>
      <c r="K938" s="2">
        <v>2</v>
      </c>
      <c r="L938" s="2">
        <v>5</v>
      </c>
      <c r="M938" s="2">
        <v>3</v>
      </c>
      <c r="N938" s="2">
        <v>3</v>
      </c>
      <c r="O938">
        <f>VLOOKUP(A938,'Important Data'!A:I,6, FALSE)</f>
        <v>0</v>
      </c>
    </row>
    <row r="939" spans="1:15">
      <c r="A939" s="2">
        <v>1078</v>
      </c>
      <c r="B939" s="2">
        <v>56</v>
      </c>
      <c r="C939" s="2">
        <v>402</v>
      </c>
      <c r="D939" s="2">
        <v>61</v>
      </c>
      <c r="E939" s="2">
        <v>158</v>
      </c>
      <c r="F939" s="2">
        <v>122</v>
      </c>
      <c r="G939" s="2">
        <v>79</v>
      </c>
      <c r="H939" s="2">
        <v>319</v>
      </c>
      <c r="I939" s="2">
        <v>503</v>
      </c>
      <c r="J939" s="2">
        <v>1</v>
      </c>
      <c r="K939" s="2">
        <v>2</v>
      </c>
      <c r="L939" s="2">
        <v>5</v>
      </c>
      <c r="M939" s="2">
        <v>3</v>
      </c>
      <c r="N939" s="2">
        <v>3</v>
      </c>
      <c r="O939">
        <f>VLOOKUP(A939,'Important Data'!A:I,6, FALSE)</f>
        <v>0</v>
      </c>
    </row>
    <row r="940" spans="1:15">
      <c r="A940" s="2">
        <v>2076</v>
      </c>
      <c r="B940" s="2">
        <v>56</v>
      </c>
      <c r="C940" s="2">
        <v>424</v>
      </c>
      <c r="D940" s="2">
        <v>131</v>
      </c>
      <c r="E940" s="2">
        <v>262</v>
      </c>
      <c r="F940" s="2">
        <v>144</v>
      </c>
      <c r="G940" s="2">
        <v>79</v>
      </c>
      <c r="H940" s="2">
        <v>71</v>
      </c>
      <c r="I940" s="2">
        <v>968</v>
      </c>
      <c r="J940" s="2">
        <v>1</v>
      </c>
      <c r="K940" s="2">
        <v>4</v>
      </c>
      <c r="L940" s="2">
        <v>2</v>
      </c>
      <c r="M940" s="2">
        <v>8</v>
      </c>
      <c r="N940" s="2">
        <v>4</v>
      </c>
      <c r="O940">
        <f>VLOOKUP(A940,'Important Data'!A:I,6, FALSE)</f>
        <v>0</v>
      </c>
    </row>
    <row r="941" spans="1:15">
      <c r="A941" s="2">
        <v>2837</v>
      </c>
      <c r="B941" s="2">
        <v>56</v>
      </c>
      <c r="C941" s="2">
        <v>424</v>
      </c>
      <c r="D941" s="2">
        <v>131</v>
      </c>
      <c r="E941" s="2">
        <v>262</v>
      </c>
      <c r="F941" s="2">
        <v>144</v>
      </c>
      <c r="G941" s="2">
        <v>79</v>
      </c>
      <c r="H941" s="2">
        <v>71</v>
      </c>
      <c r="I941" s="2">
        <v>968</v>
      </c>
      <c r="J941" s="2">
        <v>1</v>
      </c>
      <c r="K941" s="2">
        <v>4</v>
      </c>
      <c r="L941" s="2">
        <v>2</v>
      </c>
      <c r="M941" s="2">
        <v>8</v>
      </c>
      <c r="N941" s="2">
        <v>4</v>
      </c>
      <c r="O941">
        <f>VLOOKUP(A941,'Important Data'!A:I,6, FALSE)</f>
        <v>0</v>
      </c>
    </row>
    <row r="942" spans="1:15">
      <c r="A942" s="2">
        <v>1609</v>
      </c>
      <c r="B942" s="2">
        <v>56</v>
      </c>
      <c r="C942" s="2">
        <v>470</v>
      </c>
      <c r="D942" s="2">
        <v>138</v>
      </c>
      <c r="E942" s="2">
        <v>1109</v>
      </c>
      <c r="F942" s="2">
        <v>505</v>
      </c>
      <c r="G942" s="2">
        <v>68</v>
      </c>
      <c r="H942" s="2">
        <v>416</v>
      </c>
      <c r="I942" s="2">
        <v>1875</v>
      </c>
      <c r="J942" s="2">
        <v>1</v>
      </c>
      <c r="K942" s="2">
        <v>8</v>
      </c>
      <c r="L942" s="2">
        <v>4</v>
      </c>
      <c r="M942" s="2">
        <v>7</v>
      </c>
      <c r="N942" s="2">
        <v>3</v>
      </c>
      <c r="O942">
        <f>VLOOKUP(A942,'Important Data'!A:I,6, FALSE)</f>
        <v>0</v>
      </c>
    </row>
    <row r="943" spans="1:15">
      <c r="A943" s="2">
        <v>1628</v>
      </c>
      <c r="B943" s="2">
        <v>56</v>
      </c>
      <c r="C943" s="2">
        <v>514</v>
      </c>
      <c r="D943" s="2">
        <v>6</v>
      </c>
      <c r="E943" s="2">
        <v>126</v>
      </c>
      <c r="F943" s="2">
        <v>25</v>
      </c>
      <c r="G943" s="2">
        <v>35</v>
      </c>
      <c r="H943" s="2">
        <v>35</v>
      </c>
      <c r="I943" s="2">
        <v>671</v>
      </c>
      <c r="J943" s="2">
        <v>7</v>
      </c>
      <c r="K943" s="2">
        <v>3</v>
      </c>
      <c r="L943" s="2">
        <v>1</v>
      </c>
      <c r="M943" s="2">
        <v>6</v>
      </c>
      <c r="N943" s="2">
        <v>6</v>
      </c>
      <c r="O943">
        <f>VLOOKUP(A943,'Important Data'!A:I,6, FALSE)</f>
        <v>0</v>
      </c>
    </row>
    <row r="944" spans="1:15">
      <c r="A944" s="2">
        <v>1528</v>
      </c>
      <c r="B944" s="2">
        <v>56</v>
      </c>
      <c r="C944" s="2">
        <v>564</v>
      </c>
      <c r="D944" s="2">
        <v>51</v>
      </c>
      <c r="E944" s="2">
        <v>718</v>
      </c>
      <c r="F944" s="2">
        <v>91</v>
      </c>
      <c r="G944" s="2">
        <v>308</v>
      </c>
      <c r="H944" s="2">
        <v>154</v>
      </c>
      <c r="I944" s="2">
        <v>1579</v>
      </c>
      <c r="J944" s="2">
        <v>2</v>
      </c>
      <c r="K944" s="2">
        <v>4</v>
      </c>
      <c r="L944" s="2">
        <v>6</v>
      </c>
      <c r="M944" s="2">
        <v>8</v>
      </c>
      <c r="N944" s="2">
        <v>3</v>
      </c>
      <c r="O944">
        <f>VLOOKUP(A944,'Important Data'!A:I,6, FALSE)</f>
        <v>0</v>
      </c>
    </row>
    <row r="945" spans="1:15">
      <c r="A945" s="2">
        <v>1263</v>
      </c>
      <c r="B945" s="2">
        <v>56</v>
      </c>
      <c r="C945" s="2">
        <v>572</v>
      </c>
      <c r="D945" s="2">
        <v>429</v>
      </c>
      <c r="E945" s="2">
        <v>593</v>
      </c>
      <c r="F945" s="2">
        <v>267</v>
      </c>
      <c r="G945" s="2">
        <v>244</v>
      </c>
      <c r="H945" s="2">
        <v>429</v>
      </c>
      <c r="I945" s="2">
        <v>1676</v>
      </c>
      <c r="J945" s="2">
        <v>2</v>
      </c>
      <c r="K945" s="2">
        <v>7</v>
      </c>
      <c r="L945" s="2">
        <v>4</v>
      </c>
      <c r="M945" s="2">
        <v>10</v>
      </c>
      <c r="N945" s="2">
        <v>5</v>
      </c>
      <c r="O945">
        <f>VLOOKUP(A945,'Important Data'!A:I,6, FALSE)</f>
        <v>0</v>
      </c>
    </row>
    <row r="946" spans="1:15">
      <c r="A946" s="2">
        <v>2812</v>
      </c>
      <c r="B946" s="2">
        <v>56</v>
      </c>
      <c r="C946" s="2">
        <v>613</v>
      </c>
      <c r="D946" s="2">
        <v>6</v>
      </c>
      <c r="E946" s="2">
        <v>133</v>
      </c>
      <c r="F946" s="2">
        <v>0</v>
      </c>
      <c r="G946" s="2">
        <v>37</v>
      </c>
      <c r="H946" s="2">
        <v>62</v>
      </c>
      <c r="I946" s="2">
        <v>727</v>
      </c>
      <c r="J946" s="2">
        <v>3</v>
      </c>
      <c r="K946" s="2">
        <v>4</v>
      </c>
      <c r="L946" s="2">
        <v>1</v>
      </c>
      <c r="M946" s="2">
        <v>6</v>
      </c>
      <c r="N946" s="2">
        <v>6</v>
      </c>
      <c r="O946">
        <f>VLOOKUP(A946,'Important Data'!A:I,6, FALSE)</f>
        <v>0</v>
      </c>
    </row>
    <row r="947" spans="1:15">
      <c r="A947" s="2">
        <v>1927</v>
      </c>
      <c r="B947" s="2">
        <v>56</v>
      </c>
      <c r="C947" s="2">
        <v>711</v>
      </c>
      <c r="D947" s="2">
        <v>114</v>
      </c>
      <c r="E947" s="2">
        <v>393</v>
      </c>
      <c r="F947" s="2">
        <v>150</v>
      </c>
      <c r="G947" s="2">
        <v>131</v>
      </c>
      <c r="H947" s="2">
        <v>363</v>
      </c>
      <c r="I947" s="2">
        <v>1137</v>
      </c>
      <c r="J947" s="2">
        <v>3</v>
      </c>
      <c r="K947" s="2">
        <v>4</v>
      </c>
      <c r="L947" s="2">
        <v>4</v>
      </c>
      <c r="M947" s="2">
        <v>9</v>
      </c>
      <c r="N947" s="2">
        <v>3</v>
      </c>
      <c r="O947">
        <f>VLOOKUP(A947,'Important Data'!A:I,6, FALSE)</f>
        <v>0</v>
      </c>
    </row>
    <row r="948" spans="1:15">
      <c r="A948" s="2">
        <v>2622</v>
      </c>
      <c r="B948" s="2">
        <v>56</v>
      </c>
      <c r="C948" s="2">
        <v>807</v>
      </c>
      <c r="D948" s="2">
        <v>19</v>
      </c>
      <c r="E948" s="2">
        <v>184</v>
      </c>
      <c r="F948" s="2">
        <v>11</v>
      </c>
      <c r="G948" s="2">
        <v>0</v>
      </c>
      <c r="H948" s="2">
        <v>51</v>
      </c>
      <c r="I948" s="2">
        <v>970</v>
      </c>
      <c r="J948" s="2">
        <v>2</v>
      </c>
      <c r="K948" s="2">
        <v>6</v>
      </c>
      <c r="L948" s="2">
        <v>2</v>
      </c>
      <c r="M948" s="2">
        <v>6</v>
      </c>
      <c r="N948" s="2">
        <v>6</v>
      </c>
      <c r="O948">
        <f>VLOOKUP(A948,'Important Data'!A:I,6, FALSE)</f>
        <v>0</v>
      </c>
    </row>
    <row r="949" spans="1:15">
      <c r="A949" s="2">
        <v>2478</v>
      </c>
      <c r="B949" s="2">
        <v>56</v>
      </c>
      <c r="C949" s="2">
        <v>825</v>
      </c>
      <c r="D949" s="2">
        <v>51</v>
      </c>
      <c r="E949" s="2">
        <v>365</v>
      </c>
      <c r="F949" s="2">
        <v>14</v>
      </c>
      <c r="G949" s="2">
        <v>51</v>
      </c>
      <c r="H949" s="2">
        <v>169</v>
      </c>
      <c r="I949" s="2">
        <v>1136</v>
      </c>
      <c r="J949" s="2">
        <v>6</v>
      </c>
      <c r="K949" s="2">
        <v>7</v>
      </c>
      <c r="L949" s="2">
        <v>1</v>
      </c>
      <c r="M949" s="2">
        <v>6</v>
      </c>
      <c r="N949" s="2">
        <v>8</v>
      </c>
      <c r="O949">
        <f>VLOOKUP(A949,'Important Data'!A:I,6, FALSE)</f>
        <v>0</v>
      </c>
    </row>
    <row r="950" spans="1:15">
      <c r="A950" s="2">
        <v>2550</v>
      </c>
      <c r="B950" s="2">
        <v>56</v>
      </c>
      <c r="C950" s="2">
        <v>825</v>
      </c>
      <c r="D950" s="2">
        <v>51</v>
      </c>
      <c r="E950" s="2">
        <v>365</v>
      </c>
      <c r="F950" s="2">
        <v>14</v>
      </c>
      <c r="G950" s="2">
        <v>51</v>
      </c>
      <c r="H950" s="2">
        <v>169</v>
      </c>
      <c r="I950" s="2">
        <v>1136</v>
      </c>
      <c r="J950" s="2">
        <v>6</v>
      </c>
      <c r="K950" s="2">
        <v>7</v>
      </c>
      <c r="L950" s="2">
        <v>1</v>
      </c>
      <c r="M950" s="2">
        <v>6</v>
      </c>
      <c r="N950" s="2">
        <v>8</v>
      </c>
      <c r="O950">
        <f>VLOOKUP(A950,'Important Data'!A:I,6, FALSE)</f>
        <v>0</v>
      </c>
    </row>
    <row r="951" spans="1:15">
      <c r="A951" s="2">
        <v>1099</v>
      </c>
      <c r="B951" s="2">
        <v>56</v>
      </c>
      <c r="C951" s="2">
        <v>858</v>
      </c>
      <c r="D951" s="2">
        <v>308</v>
      </c>
      <c r="E951" s="2">
        <v>788</v>
      </c>
      <c r="F951" s="2">
        <v>218</v>
      </c>
      <c r="G951" s="2">
        <v>285</v>
      </c>
      <c r="H951" s="2">
        <v>189</v>
      </c>
      <c r="I951" s="2">
        <v>2268</v>
      </c>
      <c r="J951" s="2">
        <v>4</v>
      </c>
      <c r="K951" s="2">
        <v>6</v>
      </c>
      <c r="L951" s="2">
        <v>4</v>
      </c>
      <c r="M951" s="2">
        <v>12</v>
      </c>
      <c r="N951" s="2">
        <v>6</v>
      </c>
      <c r="O951">
        <f>VLOOKUP(A951,'Important Data'!A:I,6, FALSE)</f>
        <v>0</v>
      </c>
    </row>
    <row r="952" spans="1:15">
      <c r="A952" s="2">
        <v>1209</v>
      </c>
      <c r="B952" s="2">
        <v>56</v>
      </c>
      <c r="C952" s="2">
        <v>897</v>
      </c>
      <c r="D952" s="2">
        <v>24</v>
      </c>
      <c r="E952" s="2">
        <v>1285</v>
      </c>
      <c r="F952" s="2">
        <v>190</v>
      </c>
      <c r="G952" s="2">
        <v>71</v>
      </c>
      <c r="H952" s="2">
        <v>24</v>
      </c>
      <c r="I952" s="2">
        <v>2444</v>
      </c>
      <c r="J952" s="2">
        <v>1</v>
      </c>
      <c r="K952" s="2">
        <v>3</v>
      </c>
      <c r="L952" s="2">
        <v>5</v>
      </c>
      <c r="M952" s="2">
        <v>7</v>
      </c>
      <c r="N952" s="2">
        <v>1</v>
      </c>
      <c r="O952">
        <f>VLOOKUP(A952,'Important Data'!A:I,6, FALSE)</f>
        <v>0</v>
      </c>
    </row>
    <row r="953" spans="1:15">
      <c r="A953" s="2">
        <v>3217</v>
      </c>
      <c r="B953" s="2">
        <v>56</v>
      </c>
      <c r="C953" s="2">
        <v>1019</v>
      </c>
      <c r="D953" s="2">
        <v>0</v>
      </c>
      <c r="E953" s="2">
        <v>75</v>
      </c>
      <c r="F953" s="2">
        <v>0</v>
      </c>
      <c r="G953" s="2">
        <v>0</v>
      </c>
      <c r="H953" s="2">
        <v>20</v>
      </c>
      <c r="I953" s="2">
        <v>1075</v>
      </c>
      <c r="J953" s="2">
        <v>7</v>
      </c>
      <c r="K953" s="2">
        <v>8</v>
      </c>
      <c r="L953" s="2">
        <v>0.2</v>
      </c>
      <c r="M953" s="2">
        <v>5</v>
      </c>
      <c r="N953" s="2">
        <v>7</v>
      </c>
      <c r="O953">
        <f>VLOOKUP(A953,'Important Data'!A:I,6, FALSE)</f>
        <v>0</v>
      </c>
    </row>
    <row r="954" spans="1:15">
      <c r="A954" s="2">
        <v>2463</v>
      </c>
      <c r="B954" s="2">
        <v>56</v>
      </c>
      <c r="C954" s="2">
        <v>1040</v>
      </c>
      <c r="D954" s="2">
        <v>0</v>
      </c>
      <c r="E954" s="2">
        <v>77</v>
      </c>
      <c r="F954" s="2">
        <v>0</v>
      </c>
      <c r="G954" s="2">
        <v>0</v>
      </c>
      <c r="H954" s="2">
        <v>20</v>
      </c>
      <c r="I954" s="2">
        <v>1097</v>
      </c>
      <c r="J954" s="2">
        <v>7</v>
      </c>
      <c r="K954" s="2">
        <v>8</v>
      </c>
      <c r="L954" s="2">
        <v>2</v>
      </c>
      <c r="M954" s="2">
        <v>5</v>
      </c>
      <c r="N954" s="2">
        <v>7</v>
      </c>
      <c r="O954">
        <f>VLOOKUP(A954,'Important Data'!A:I,6, FALSE)</f>
        <v>0</v>
      </c>
    </row>
    <row r="955" spans="1:15">
      <c r="A955" s="2">
        <v>3202</v>
      </c>
      <c r="B955" s="2">
        <v>56</v>
      </c>
      <c r="C955" s="2">
        <v>1040</v>
      </c>
      <c r="D955" s="2">
        <v>0</v>
      </c>
      <c r="E955" s="2">
        <v>77</v>
      </c>
      <c r="F955" s="2">
        <v>0</v>
      </c>
      <c r="G955" s="2">
        <v>0</v>
      </c>
      <c r="H955" s="2">
        <v>20</v>
      </c>
      <c r="I955" s="2">
        <v>1097</v>
      </c>
      <c r="J955" s="2">
        <v>7</v>
      </c>
      <c r="K955" s="2">
        <v>8</v>
      </c>
      <c r="L955" s="2">
        <v>2</v>
      </c>
      <c r="M955" s="2">
        <v>5</v>
      </c>
      <c r="N955" s="2">
        <v>7</v>
      </c>
      <c r="O955">
        <f>VLOOKUP(A955,'Important Data'!A:I,6, FALSE)</f>
        <v>0</v>
      </c>
    </row>
    <row r="956" spans="1:15">
      <c r="A956" s="2">
        <v>2825</v>
      </c>
      <c r="B956" s="2">
        <v>56</v>
      </c>
      <c r="C956" s="2">
        <v>1180</v>
      </c>
      <c r="D956" s="2">
        <v>59</v>
      </c>
      <c r="E956" s="2">
        <v>1299</v>
      </c>
      <c r="F956" s="2">
        <v>84</v>
      </c>
      <c r="G956" s="2">
        <v>236</v>
      </c>
      <c r="H956" s="2">
        <v>147</v>
      </c>
      <c r="I956" s="2">
        <v>2710</v>
      </c>
      <c r="J956" s="2">
        <v>1</v>
      </c>
      <c r="K956" s="2">
        <v>5</v>
      </c>
      <c r="L956" s="2">
        <v>10</v>
      </c>
      <c r="M956" s="2">
        <v>12</v>
      </c>
      <c r="N956" s="2">
        <v>6</v>
      </c>
      <c r="O956">
        <f>VLOOKUP(A956,'Important Data'!A:I,6, FALSE)</f>
        <v>0</v>
      </c>
    </row>
    <row r="957" spans="1:15">
      <c r="A957" s="2">
        <v>1735</v>
      </c>
      <c r="B957" s="2">
        <v>56</v>
      </c>
      <c r="C957" s="2">
        <v>1648</v>
      </c>
      <c r="D957" s="2">
        <v>216</v>
      </c>
      <c r="E957" s="2">
        <v>869</v>
      </c>
      <c r="F957" s="2">
        <v>242</v>
      </c>
      <c r="G957" s="2">
        <v>186</v>
      </c>
      <c r="H957" s="2">
        <v>186</v>
      </c>
      <c r="I957" s="2">
        <v>2975</v>
      </c>
      <c r="J957" s="2">
        <v>1</v>
      </c>
      <c r="K957" s="2">
        <v>8</v>
      </c>
      <c r="L957" s="2">
        <v>6</v>
      </c>
      <c r="M957" s="2">
        <v>6</v>
      </c>
      <c r="N957" s="2">
        <v>3</v>
      </c>
      <c r="O957">
        <f>VLOOKUP(A957,'Important Data'!A:I,6, FALSE)</f>
        <v>0</v>
      </c>
    </row>
    <row r="958" spans="1:15">
      <c r="A958" s="2">
        <v>2365</v>
      </c>
      <c r="B958" s="2">
        <v>56</v>
      </c>
      <c r="C958" s="2">
        <v>1648</v>
      </c>
      <c r="D958" s="2">
        <v>216</v>
      </c>
      <c r="E958" s="2">
        <v>869</v>
      </c>
      <c r="F958" s="2">
        <v>242</v>
      </c>
      <c r="G958" s="2">
        <v>186</v>
      </c>
      <c r="H958" s="2">
        <v>186</v>
      </c>
      <c r="I958" s="2">
        <v>2975</v>
      </c>
      <c r="J958" s="2">
        <v>1</v>
      </c>
      <c r="K958" s="2">
        <v>8</v>
      </c>
      <c r="L958" s="2">
        <v>6</v>
      </c>
      <c r="M958" s="2">
        <v>6</v>
      </c>
      <c r="N958" s="2">
        <v>3</v>
      </c>
      <c r="O958">
        <f>VLOOKUP(A958,'Important Data'!A:I,6, FALSE)</f>
        <v>0</v>
      </c>
    </row>
    <row r="959" spans="1:15">
      <c r="A959" s="2">
        <v>1379</v>
      </c>
      <c r="B959" s="2">
        <v>56</v>
      </c>
      <c r="C959" s="2">
        <v>2257</v>
      </c>
      <c r="D959" s="2">
        <v>0</v>
      </c>
      <c r="E959" s="2">
        <v>1240</v>
      </c>
      <c r="F959" s="2">
        <v>243</v>
      </c>
      <c r="G959" s="2">
        <v>74</v>
      </c>
      <c r="H959" s="2">
        <v>111</v>
      </c>
      <c r="I959" s="2">
        <v>3704</v>
      </c>
      <c r="J959" s="2">
        <v>1</v>
      </c>
      <c r="K959" s="2">
        <v>4</v>
      </c>
      <c r="L959" s="2">
        <v>9</v>
      </c>
      <c r="M959" s="2">
        <v>10</v>
      </c>
      <c r="N959" s="2">
        <v>2</v>
      </c>
      <c r="O959">
        <f>VLOOKUP(A959,'Important Data'!A:I,6, FALSE)</f>
        <v>0</v>
      </c>
    </row>
    <row r="960" spans="1:15">
      <c r="A960" s="2">
        <v>2199</v>
      </c>
      <c r="B960" s="2">
        <v>56</v>
      </c>
      <c r="C960" s="2">
        <v>2257</v>
      </c>
      <c r="D960" s="2">
        <v>0</v>
      </c>
      <c r="E960" s="2">
        <v>1240</v>
      </c>
      <c r="F960" s="2">
        <v>243</v>
      </c>
      <c r="G960" s="2">
        <v>74</v>
      </c>
      <c r="H960" s="2">
        <v>111</v>
      </c>
      <c r="I960" s="2">
        <v>3704</v>
      </c>
      <c r="J960" s="2">
        <v>1</v>
      </c>
      <c r="K960" s="2">
        <v>4</v>
      </c>
      <c r="L960" s="2">
        <v>9</v>
      </c>
      <c r="M960" s="2">
        <v>10</v>
      </c>
      <c r="N960" s="2">
        <v>2</v>
      </c>
      <c r="O960">
        <f>VLOOKUP(A960,'Important Data'!A:I,6, FALSE)</f>
        <v>0</v>
      </c>
    </row>
    <row r="961" spans="1:15">
      <c r="A961" s="2">
        <v>2915</v>
      </c>
      <c r="B961" s="2">
        <v>56</v>
      </c>
      <c r="C961" s="2">
        <v>2481</v>
      </c>
      <c r="D961" s="2">
        <v>33</v>
      </c>
      <c r="E961" s="2">
        <v>761</v>
      </c>
      <c r="F961" s="2">
        <v>0</v>
      </c>
      <c r="G961" s="2">
        <v>33</v>
      </c>
      <c r="H961" s="2">
        <v>265</v>
      </c>
      <c r="I961" s="2">
        <v>3044</v>
      </c>
      <c r="J961" s="2">
        <v>1</v>
      </c>
      <c r="K961" s="2">
        <v>5</v>
      </c>
      <c r="L961" s="2">
        <v>11</v>
      </c>
      <c r="M961" s="2">
        <v>5</v>
      </c>
      <c r="N961" s="2">
        <v>2</v>
      </c>
      <c r="O961">
        <f>VLOOKUP(A961,'Important Data'!A:I,6, FALSE)</f>
        <v>0</v>
      </c>
    </row>
    <row r="962" spans="1:15">
      <c r="A962" s="2">
        <v>1164</v>
      </c>
      <c r="B962" s="2">
        <v>56</v>
      </c>
      <c r="C962" s="2">
        <v>2578</v>
      </c>
      <c r="D962" s="2">
        <v>159</v>
      </c>
      <c r="E962" s="2">
        <v>1007</v>
      </c>
      <c r="F962" s="2">
        <v>155</v>
      </c>
      <c r="G962" s="2">
        <v>159</v>
      </c>
      <c r="H962" s="2">
        <v>58</v>
      </c>
      <c r="I962" s="2">
        <v>4000</v>
      </c>
      <c r="J962" s="2">
        <v>1</v>
      </c>
      <c r="K962" s="2">
        <v>11</v>
      </c>
      <c r="L962" s="2">
        <v>8</v>
      </c>
      <c r="M962" s="2">
        <v>8</v>
      </c>
      <c r="N962" s="2">
        <v>5</v>
      </c>
      <c r="O962">
        <f>VLOOKUP(A962,'Important Data'!A:I,6, FALSE)</f>
        <v>0</v>
      </c>
    </row>
    <row r="963" spans="1:15">
      <c r="A963" s="2">
        <v>2256</v>
      </c>
      <c r="B963" s="2">
        <v>56</v>
      </c>
      <c r="C963" s="2">
        <v>2734</v>
      </c>
      <c r="D963" s="2">
        <v>30</v>
      </c>
      <c r="E963" s="2">
        <v>241</v>
      </c>
      <c r="F963" s="2">
        <v>40</v>
      </c>
      <c r="G963" s="2">
        <v>30</v>
      </c>
      <c r="H963" s="2">
        <v>150</v>
      </c>
      <c r="I963" s="2">
        <v>2925</v>
      </c>
      <c r="J963" s="2">
        <v>4</v>
      </c>
      <c r="K963" s="2">
        <v>3</v>
      </c>
      <c r="L963" s="2">
        <v>4</v>
      </c>
      <c r="M963" s="2">
        <v>11</v>
      </c>
      <c r="N963" s="2">
        <v>8</v>
      </c>
      <c r="O963">
        <f>VLOOKUP(A963,'Important Data'!A:I,6, FALSE)</f>
        <v>0</v>
      </c>
    </row>
    <row r="964" spans="1:15">
      <c r="A964" s="2">
        <v>2724</v>
      </c>
      <c r="B964" s="2">
        <v>56</v>
      </c>
      <c r="C964" s="2">
        <v>3351</v>
      </c>
      <c r="D964" s="2">
        <v>193</v>
      </c>
      <c r="E964" s="2">
        <v>1019</v>
      </c>
      <c r="F964" s="2">
        <v>251</v>
      </c>
      <c r="G964" s="2">
        <v>97</v>
      </c>
      <c r="H964" s="2">
        <v>97</v>
      </c>
      <c r="I964" s="2">
        <v>4814</v>
      </c>
      <c r="J964" s="2">
        <v>2</v>
      </c>
      <c r="K964" s="2">
        <v>4</v>
      </c>
      <c r="L964" s="2">
        <v>4</v>
      </c>
      <c r="M964" s="2">
        <v>5</v>
      </c>
      <c r="N964" s="2">
        <v>2</v>
      </c>
      <c r="O964">
        <f>VLOOKUP(A964,'Important Data'!A:I,6, FALSE)</f>
        <v>0</v>
      </c>
    </row>
    <row r="965" spans="1:15">
      <c r="A965" s="2">
        <v>1853</v>
      </c>
      <c r="B965" s="2">
        <v>55</v>
      </c>
      <c r="C965" s="2">
        <v>22</v>
      </c>
      <c r="D965" s="2">
        <v>0</v>
      </c>
      <c r="E965" s="2">
        <v>90</v>
      </c>
      <c r="F965" s="2">
        <v>95</v>
      </c>
      <c r="G965" s="2">
        <v>22</v>
      </c>
      <c r="H965" s="2">
        <v>22</v>
      </c>
      <c r="I965" s="2">
        <v>208</v>
      </c>
      <c r="J965" s="2">
        <v>3</v>
      </c>
      <c r="K965" s="2">
        <v>4</v>
      </c>
      <c r="L965" s="2">
        <v>0</v>
      </c>
      <c r="M965" s="2">
        <v>3</v>
      </c>
      <c r="N965" s="2">
        <v>7</v>
      </c>
      <c r="O965">
        <f>VLOOKUP(A965,'Important Data'!A:I,6, FALSE)</f>
        <v>0</v>
      </c>
    </row>
    <row r="966" spans="1:15">
      <c r="A966" s="2">
        <v>2173</v>
      </c>
      <c r="B966" s="2">
        <v>55</v>
      </c>
      <c r="C966" s="2">
        <v>27</v>
      </c>
      <c r="D966" s="2">
        <v>0</v>
      </c>
      <c r="E966" s="2">
        <v>30</v>
      </c>
      <c r="F966" s="2">
        <v>46</v>
      </c>
      <c r="G966" s="2">
        <v>79</v>
      </c>
      <c r="H966" s="2">
        <v>79</v>
      </c>
      <c r="I966" s="2">
        <v>103</v>
      </c>
      <c r="J966" s="2">
        <v>1</v>
      </c>
      <c r="K966" s="2">
        <v>1</v>
      </c>
      <c r="L966" s="2">
        <v>2</v>
      </c>
      <c r="M966" s="2">
        <v>2</v>
      </c>
      <c r="N966" s="2">
        <v>4</v>
      </c>
      <c r="O966">
        <f>VLOOKUP(A966,'Important Data'!A:I,6, FALSE)</f>
        <v>0</v>
      </c>
    </row>
    <row r="967" spans="1:15">
      <c r="A967" s="2">
        <v>1961</v>
      </c>
      <c r="B967" s="2">
        <v>55</v>
      </c>
      <c r="C967" s="2">
        <v>38</v>
      </c>
      <c r="D967" s="2">
        <v>3</v>
      </c>
      <c r="E967" s="2">
        <v>9</v>
      </c>
      <c r="F967" s="2">
        <v>0</v>
      </c>
      <c r="G967" s="2">
        <v>0</v>
      </c>
      <c r="H967" s="2">
        <v>22</v>
      </c>
      <c r="I967" s="2">
        <v>28</v>
      </c>
      <c r="J967" s="2">
        <v>1</v>
      </c>
      <c r="K967" s="2">
        <v>0</v>
      </c>
      <c r="L967" s="2">
        <v>1</v>
      </c>
      <c r="M967" s="2">
        <v>2</v>
      </c>
      <c r="N967" s="2">
        <v>4</v>
      </c>
      <c r="O967">
        <f>VLOOKUP(A967,'Important Data'!A:I,6, FALSE)</f>
        <v>0</v>
      </c>
    </row>
    <row r="968" spans="1:15">
      <c r="A968" s="2">
        <v>2770</v>
      </c>
      <c r="B968" s="2">
        <v>55</v>
      </c>
      <c r="C968" s="2">
        <v>50</v>
      </c>
      <c r="D968" s="2">
        <v>0</v>
      </c>
      <c r="E968" s="2">
        <v>45</v>
      </c>
      <c r="F968" s="2">
        <v>0</v>
      </c>
      <c r="G968" s="2">
        <v>9</v>
      </c>
      <c r="H968" s="2">
        <v>90</v>
      </c>
      <c r="I968" s="2">
        <v>14</v>
      </c>
      <c r="J968" s="2">
        <v>1</v>
      </c>
      <c r="K968" s="2">
        <v>1</v>
      </c>
      <c r="L968" s="2">
        <v>1</v>
      </c>
      <c r="M968" s="2">
        <v>2</v>
      </c>
      <c r="N968" s="2">
        <v>6</v>
      </c>
      <c r="O968">
        <f>VLOOKUP(A968,'Important Data'!A:I,6, FALSE)</f>
        <v>0</v>
      </c>
    </row>
    <row r="969" spans="1:15">
      <c r="A969" s="2">
        <v>1260</v>
      </c>
      <c r="B969" s="2">
        <v>55</v>
      </c>
      <c r="C969" s="2">
        <v>57</v>
      </c>
      <c r="D969" s="2">
        <v>9</v>
      </c>
      <c r="E969" s="2">
        <v>62</v>
      </c>
      <c r="F969" s="2">
        <v>35</v>
      </c>
      <c r="G969" s="2">
        <v>31</v>
      </c>
      <c r="H969" s="2">
        <v>18</v>
      </c>
      <c r="I969" s="2">
        <v>176</v>
      </c>
      <c r="J969" s="2">
        <v>4</v>
      </c>
      <c r="K969" s="2">
        <v>2</v>
      </c>
      <c r="L969" s="2">
        <v>0</v>
      </c>
      <c r="M969" s="2">
        <v>4</v>
      </c>
      <c r="N969" s="2">
        <v>6</v>
      </c>
      <c r="O969">
        <f>VLOOKUP(A969,'Important Data'!A:I,6, FALSE)</f>
        <v>0</v>
      </c>
    </row>
    <row r="970" spans="1:15">
      <c r="A970" s="2">
        <v>1389</v>
      </c>
      <c r="B970" s="2">
        <v>55</v>
      </c>
      <c r="C970" s="2">
        <v>71</v>
      </c>
      <c r="D970" s="2">
        <v>0</v>
      </c>
      <c r="E970" s="2">
        <v>34</v>
      </c>
      <c r="F970" s="2">
        <v>9</v>
      </c>
      <c r="G970" s="2">
        <v>6</v>
      </c>
      <c r="H970" s="2">
        <v>6</v>
      </c>
      <c r="I970" s="2">
        <v>114</v>
      </c>
      <c r="J970" s="2">
        <v>1</v>
      </c>
      <c r="K970" s="2">
        <v>1</v>
      </c>
      <c r="L970" s="2">
        <v>0</v>
      </c>
      <c r="M970" s="2">
        <v>3</v>
      </c>
      <c r="N970" s="2">
        <v>6</v>
      </c>
      <c r="O970">
        <f>VLOOKUP(A970,'Important Data'!A:I,6, FALSE)</f>
        <v>0</v>
      </c>
    </row>
    <row r="971" spans="1:15">
      <c r="A971" s="2">
        <v>1034</v>
      </c>
      <c r="B971" s="2">
        <v>55</v>
      </c>
      <c r="C971" s="2">
        <v>121</v>
      </c>
      <c r="D971" s="2">
        <v>0</v>
      </c>
      <c r="E971" s="2">
        <v>57</v>
      </c>
      <c r="F971" s="2">
        <v>6</v>
      </c>
      <c r="G971" s="2">
        <v>3</v>
      </c>
      <c r="H971" s="2">
        <v>9</v>
      </c>
      <c r="I971" s="2">
        <v>178</v>
      </c>
      <c r="J971" s="2">
        <v>1</v>
      </c>
      <c r="K971" s="2">
        <v>2</v>
      </c>
      <c r="L971" s="2">
        <v>0</v>
      </c>
      <c r="M971" s="2">
        <v>3</v>
      </c>
      <c r="N971" s="2">
        <v>7</v>
      </c>
      <c r="O971">
        <f>VLOOKUP(A971,'Important Data'!A:I,6, FALSE)</f>
        <v>0</v>
      </c>
    </row>
    <row r="972" spans="1:15">
      <c r="A972" s="2">
        <v>2200</v>
      </c>
      <c r="B972" s="2">
        <v>55</v>
      </c>
      <c r="C972" s="2">
        <v>242</v>
      </c>
      <c r="D972" s="2">
        <v>0</v>
      </c>
      <c r="E972" s="2">
        <v>86</v>
      </c>
      <c r="F972" s="2">
        <v>12</v>
      </c>
      <c r="G972" s="2">
        <v>4</v>
      </c>
      <c r="H972" s="2">
        <v>102</v>
      </c>
      <c r="I972" s="2">
        <v>242</v>
      </c>
      <c r="J972" s="2">
        <v>2</v>
      </c>
      <c r="K972" s="2">
        <v>2</v>
      </c>
      <c r="L972" s="2">
        <v>2</v>
      </c>
      <c r="M972" s="2">
        <v>2</v>
      </c>
      <c r="N972" s="2">
        <v>7</v>
      </c>
      <c r="O972">
        <f>VLOOKUP(A972,'Important Data'!A:I,6, FALSE)</f>
        <v>0</v>
      </c>
    </row>
    <row r="973" spans="1:15">
      <c r="A973" s="2">
        <v>2596</v>
      </c>
      <c r="B973" s="2">
        <v>55</v>
      </c>
      <c r="C973" s="2">
        <v>287</v>
      </c>
      <c r="D973" s="2">
        <v>3</v>
      </c>
      <c r="E973" s="2">
        <v>50</v>
      </c>
      <c r="F973" s="2">
        <v>0</v>
      </c>
      <c r="G973" s="2">
        <v>3</v>
      </c>
      <c r="H973" s="2">
        <v>15</v>
      </c>
      <c r="I973" s="2">
        <v>329</v>
      </c>
      <c r="J973" s="2">
        <v>1</v>
      </c>
      <c r="K973" s="2">
        <v>3</v>
      </c>
      <c r="L973" s="2">
        <v>0</v>
      </c>
      <c r="M973" s="2">
        <v>4</v>
      </c>
      <c r="N973" s="2">
        <v>7</v>
      </c>
      <c r="O973">
        <f>VLOOKUP(A973,'Important Data'!A:I,6, FALSE)</f>
        <v>0</v>
      </c>
    </row>
    <row r="974" spans="1:15">
      <c r="A974" s="2">
        <v>2682</v>
      </c>
      <c r="B974" s="2">
        <v>55</v>
      </c>
      <c r="C974" s="2">
        <v>327</v>
      </c>
      <c r="D974" s="2">
        <v>29</v>
      </c>
      <c r="E974" s="2">
        <v>312</v>
      </c>
      <c r="F974" s="2">
        <v>88</v>
      </c>
      <c r="G974" s="2">
        <v>0</v>
      </c>
      <c r="H974" s="2">
        <v>58</v>
      </c>
      <c r="I974" s="2">
        <v>698</v>
      </c>
      <c r="J974" s="2">
        <v>2</v>
      </c>
      <c r="K974" s="2">
        <v>5</v>
      </c>
      <c r="L974" s="2">
        <v>2</v>
      </c>
      <c r="M974" s="2">
        <v>4</v>
      </c>
      <c r="N974" s="2">
        <v>7</v>
      </c>
      <c r="O974">
        <f>VLOOKUP(A974,'Important Data'!A:I,6, FALSE)</f>
        <v>0</v>
      </c>
    </row>
    <row r="975" spans="1:15">
      <c r="A975" s="2">
        <v>2932</v>
      </c>
      <c r="B975" s="2">
        <v>55</v>
      </c>
      <c r="C975" s="2">
        <v>538</v>
      </c>
      <c r="D975" s="2">
        <v>128</v>
      </c>
      <c r="E975" s="2">
        <v>269</v>
      </c>
      <c r="F975" s="2">
        <v>141</v>
      </c>
      <c r="G975" s="2">
        <v>19</v>
      </c>
      <c r="H975" s="2">
        <v>84</v>
      </c>
      <c r="I975" s="2">
        <v>1010</v>
      </c>
      <c r="J975" s="2">
        <v>5</v>
      </c>
      <c r="K975" s="2">
        <v>5</v>
      </c>
      <c r="L975" s="2">
        <v>3</v>
      </c>
      <c r="M975" s="2">
        <v>5</v>
      </c>
      <c r="N975" s="2">
        <v>7</v>
      </c>
      <c r="O975">
        <f>VLOOKUP(A975,'Important Data'!A:I,6, FALSE)</f>
        <v>0</v>
      </c>
    </row>
    <row r="976" spans="1:15">
      <c r="A976" s="2">
        <v>2144</v>
      </c>
      <c r="B976" s="2">
        <v>55</v>
      </c>
      <c r="C976" s="2">
        <v>540</v>
      </c>
      <c r="D976" s="2">
        <v>101</v>
      </c>
      <c r="E976" s="2">
        <v>1353</v>
      </c>
      <c r="F976" s="2">
        <v>76</v>
      </c>
      <c r="G976" s="2">
        <v>58</v>
      </c>
      <c r="H976" s="2">
        <v>121</v>
      </c>
      <c r="I976" s="2">
        <v>2006</v>
      </c>
      <c r="J976" s="2">
        <v>1</v>
      </c>
      <c r="K976" s="2">
        <v>6</v>
      </c>
      <c r="L976" s="2">
        <v>4</v>
      </c>
      <c r="M976" s="2">
        <v>10</v>
      </c>
      <c r="N976" s="2">
        <v>2</v>
      </c>
      <c r="O976">
        <f>VLOOKUP(A976,'Important Data'!A:I,6, FALSE)</f>
        <v>0</v>
      </c>
    </row>
    <row r="977" spans="1:15">
      <c r="A977" s="2">
        <v>2340</v>
      </c>
      <c r="B977" s="2">
        <v>55</v>
      </c>
      <c r="C977" s="2">
        <v>996</v>
      </c>
      <c r="D977" s="2">
        <v>65</v>
      </c>
      <c r="E977" s="2">
        <v>184</v>
      </c>
      <c r="F977" s="2">
        <v>103</v>
      </c>
      <c r="G977" s="2">
        <v>0</v>
      </c>
      <c r="H977" s="2">
        <v>238</v>
      </c>
      <c r="I977" s="2">
        <v>1110</v>
      </c>
      <c r="J977" s="2">
        <v>6</v>
      </c>
      <c r="K977" s="2">
        <v>8</v>
      </c>
      <c r="L977" s="2">
        <v>2</v>
      </c>
      <c r="M977" s="2">
        <v>6</v>
      </c>
      <c r="N977" s="2">
        <v>7</v>
      </c>
      <c r="O977">
        <f>VLOOKUP(A977,'Important Data'!A:I,6, FALSE)</f>
        <v>0</v>
      </c>
    </row>
    <row r="978" spans="1:15">
      <c r="A978" s="2">
        <v>3193</v>
      </c>
      <c r="B978" s="2">
        <v>55</v>
      </c>
      <c r="C978" s="2">
        <v>996</v>
      </c>
      <c r="D978" s="2">
        <v>65</v>
      </c>
      <c r="E978" s="2">
        <v>184</v>
      </c>
      <c r="F978" s="2">
        <v>103</v>
      </c>
      <c r="G978" s="2">
        <v>0</v>
      </c>
      <c r="H978" s="2">
        <v>238</v>
      </c>
      <c r="I978" s="2">
        <v>1110</v>
      </c>
      <c r="J978" s="2">
        <v>6</v>
      </c>
      <c r="K978" s="2">
        <v>8</v>
      </c>
      <c r="L978" s="2">
        <v>2</v>
      </c>
      <c r="M978" s="2">
        <v>6</v>
      </c>
      <c r="N978" s="2">
        <v>7</v>
      </c>
      <c r="O978">
        <f>VLOOKUP(A978,'Important Data'!A:I,6, FALSE)</f>
        <v>0</v>
      </c>
    </row>
    <row r="979" spans="1:15">
      <c r="A979" s="2">
        <v>3208</v>
      </c>
      <c r="B979" s="2">
        <v>55</v>
      </c>
      <c r="C979" s="2">
        <v>1023</v>
      </c>
      <c r="D979" s="2">
        <v>67</v>
      </c>
      <c r="E979" s="2">
        <v>189</v>
      </c>
      <c r="F979" s="2">
        <v>106</v>
      </c>
      <c r="G979" s="2">
        <v>0</v>
      </c>
      <c r="H979" s="2">
        <v>245</v>
      </c>
      <c r="I979" s="2">
        <v>1140</v>
      </c>
      <c r="J979" s="2">
        <v>6</v>
      </c>
      <c r="K979" s="2">
        <v>8</v>
      </c>
      <c r="L979" s="2">
        <v>2</v>
      </c>
      <c r="M979" s="2">
        <v>6</v>
      </c>
      <c r="N979" s="2">
        <v>7</v>
      </c>
      <c r="O979">
        <f>VLOOKUP(A979,'Important Data'!A:I,6, FALSE)</f>
        <v>0</v>
      </c>
    </row>
    <row r="980" spans="1:15">
      <c r="A980" s="2">
        <v>2230</v>
      </c>
      <c r="B980" s="2">
        <v>55</v>
      </c>
      <c r="C980" s="2">
        <v>2003</v>
      </c>
      <c r="D980" s="2">
        <v>48</v>
      </c>
      <c r="E980" s="2">
        <v>337</v>
      </c>
      <c r="F980" s="2">
        <v>30</v>
      </c>
      <c r="G980" s="2">
        <v>0</v>
      </c>
      <c r="H980" s="2">
        <v>48</v>
      </c>
      <c r="I980" s="2">
        <v>2371</v>
      </c>
      <c r="J980" s="2">
        <v>3</v>
      </c>
      <c r="K980" s="2">
        <v>8</v>
      </c>
      <c r="L980" s="2">
        <v>3</v>
      </c>
      <c r="M980" s="2">
        <v>13</v>
      </c>
      <c r="N980" s="2">
        <v>6</v>
      </c>
      <c r="O980">
        <f>VLOOKUP(A980,'Important Data'!A:I,6, FALSE)</f>
        <v>0</v>
      </c>
    </row>
    <row r="981" spans="1:15">
      <c r="A981" s="2">
        <v>1737</v>
      </c>
      <c r="B981" s="2">
        <v>55</v>
      </c>
      <c r="C981" s="2">
        <v>2083</v>
      </c>
      <c r="D981" s="2">
        <v>31</v>
      </c>
      <c r="E981" s="2">
        <v>978</v>
      </c>
      <c r="F981" s="2">
        <v>42</v>
      </c>
      <c r="G981" s="2">
        <v>31</v>
      </c>
      <c r="H981" s="2">
        <v>31</v>
      </c>
      <c r="I981" s="2">
        <v>3134</v>
      </c>
      <c r="J981" s="2">
        <v>5</v>
      </c>
      <c r="K981" s="2">
        <v>7</v>
      </c>
      <c r="L981" s="2">
        <v>6</v>
      </c>
      <c r="M981" s="2">
        <v>5</v>
      </c>
      <c r="N981" s="2">
        <v>6</v>
      </c>
      <c r="O981">
        <f>VLOOKUP(A981,'Important Data'!A:I,6, FALSE)</f>
        <v>0</v>
      </c>
    </row>
    <row r="982" spans="1:15">
      <c r="A982" s="2">
        <v>1052</v>
      </c>
      <c r="B982" s="2">
        <v>55</v>
      </c>
      <c r="C982" s="2">
        <v>2178</v>
      </c>
      <c r="D982" s="2">
        <v>113</v>
      </c>
      <c r="E982" s="2">
        <v>956</v>
      </c>
      <c r="F982" s="2">
        <v>398</v>
      </c>
      <c r="G982" s="2">
        <v>266</v>
      </c>
      <c r="H982" s="2">
        <v>421</v>
      </c>
      <c r="I982" s="2">
        <v>3491</v>
      </c>
      <c r="J982" s="2">
        <v>1</v>
      </c>
      <c r="K982" s="2">
        <v>3</v>
      </c>
      <c r="L982" s="2">
        <v>10</v>
      </c>
      <c r="M982" s="2">
        <v>13</v>
      </c>
      <c r="N982" s="2">
        <v>1</v>
      </c>
      <c r="O982">
        <f>VLOOKUP(A982,'Important Data'!A:I,6, FALSE)</f>
        <v>0</v>
      </c>
    </row>
    <row r="983" spans="1:15">
      <c r="A983" s="2">
        <v>2634</v>
      </c>
      <c r="B983" s="2">
        <v>55</v>
      </c>
      <c r="C983" s="2">
        <v>2395</v>
      </c>
      <c r="D983" s="2">
        <v>81</v>
      </c>
      <c r="E983" s="2">
        <v>1280</v>
      </c>
      <c r="F983" s="2">
        <v>320</v>
      </c>
      <c r="G983" s="2">
        <v>122</v>
      </c>
      <c r="H983" s="2">
        <v>81</v>
      </c>
      <c r="I983" s="2">
        <v>4116</v>
      </c>
      <c r="J983" s="2">
        <v>1</v>
      </c>
      <c r="K983" s="2">
        <v>4</v>
      </c>
      <c r="L983" s="2">
        <v>6</v>
      </c>
      <c r="M983" s="2">
        <v>6</v>
      </c>
      <c r="N983" s="2">
        <v>2</v>
      </c>
      <c r="O983">
        <f>VLOOKUP(A983,'Important Data'!A:I,6, FALSE)</f>
        <v>0</v>
      </c>
    </row>
    <row r="984" spans="1:15">
      <c r="A984" s="2">
        <v>2814</v>
      </c>
      <c r="B984" s="2">
        <v>55</v>
      </c>
      <c r="C984" s="2">
        <v>2582</v>
      </c>
      <c r="D984" s="2">
        <v>38</v>
      </c>
      <c r="E984" s="2">
        <v>1089</v>
      </c>
      <c r="F984" s="2">
        <v>209</v>
      </c>
      <c r="G984" s="2">
        <v>159</v>
      </c>
      <c r="H984" s="2">
        <v>483</v>
      </c>
      <c r="I984" s="2">
        <v>3595</v>
      </c>
      <c r="J984" s="2">
        <v>11</v>
      </c>
      <c r="K984" s="2">
        <v>8</v>
      </c>
      <c r="L984" s="2">
        <v>5</v>
      </c>
      <c r="M984" s="2">
        <v>9</v>
      </c>
      <c r="N984" s="2">
        <v>6</v>
      </c>
      <c r="O984">
        <f>VLOOKUP(A984,'Important Data'!A:I,6, FALSE)</f>
        <v>0</v>
      </c>
    </row>
    <row r="985" spans="1:15">
      <c r="A985" s="2">
        <v>2163</v>
      </c>
      <c r="B985" s="2">
        <v>55</v>
      </c>
      <c r="C985" s="2">
        <v>3237</v>
      </c>
      <c r="D985" s="2">
        <v>0</v>
      </c>
      <c r="E985" s="2">
        <v>169</v>
      </c>
      <c r="F985" s="2">
        <v>0</v>
      </c>
      <c r="G985" s="2">
        <v>0</v>
      </c>
      <c r="H985" s="2">
        <v>68</v>
      </c>
      <c r="I985" s="2">
        <v>3338</v>
      </c>
      <c r="J985" s="2">
        <v>3</v>
      </c>
      <c r="K985" s="2">
        <v>9</v>
      </c>
      <c r="L985" s="2">
        <v>5</v>
      </c>
      <c r="M985" s="2">
        <v>4</v>
      </c>
      <c r="N985" s="2">
        <v>7</v>
      </c>
      <c r="O985">
        <f>VLOOKUP(A985,'Important Data'!A:I,6, FALSE)</f>
        <v>0</v>
      </c>
    </row>
    <row r="986" spans="1:15">
      <c r="A986" s="2">
        <v>2407</v>
      </c>
      <c r="B986" s="2">
        <v>54</v>
      </c>
      <c r="C986" s="2">
        <v>8</v>
      </c>
      <c r="D986" s="2">
        <v>13</v>
      </c>
      <c r="E986" s="2">
        <v>42</v>
      </c>
      <c r="F986" s="2">
        <v>46</v>
      </c>
      <c r="G986" s="2">
        <v>8</v>
      </c>
      <c r="H986" s="2">
        <v>42</v>
      </c>
      <c r="I986" s="2">
        <v>76</v>
      </c>
      <c r="J986" s="2">
        <v>1</v>
      </c>
      <c r="K986" s="2">
        <v>1</v>
      </c>
      <c r="L986" s="2">
        <v>0</v>
      </c>
      <c r="M986" s="2">
        <v>3</v>
      </c>
      <c r="N986" s="2">
        <v>6</v>
      </c>
      <c r="O986">
        <f>VLOOKUP(A986,'Important Data'!A:I,6, FALSE)</f>
        <v>0</v>
      </c>
    </row>
    <row r="987" spans="1:15">
      <c r="A987" s="2">
        <v>2477</v>
      </c>
      <c r="B987" s="2">
        <v>54</v>
      </c>
      <c r="C987" s="2">
        <v>8</v>
      </c>
      <c r="D987" s="2">
        <v>13</v>
      </c>
      <c r="E987" s="2">
        <v>42</v>
      </c>
      <c r="F987" s="2">
        <v>46</v>
      </c>
      <c r="G987" s="2">
        <v>8</v>
      </c>
      <c r="H987" s="2">
        <v>42</v>
      </c>
      <c r="I987" s="2">
        <v>76</v>
      </c>
      <c r="J987" s="2">
        <v>1</v>
      </c>
      <c r="K987" s="2">
        <v>1</v>
      </c>
      <c r="L987" s="2">
        <v>0</v>
      </c>
      <c r="M987" s="2">
        <v>3</v>
      </c>
      <c r="N987" s="2">
        <v>6</v>
      </c>
      <c r="O987">
        <f>VLOOKUP(A987,'Important Data'!A:I,6, FALSE)</f>
        <v>0</v>
      </c>
    </row>
    <row r="988" spans="1:15">
      <c r="A988" s="2">
        <v>1566</v>
      </c>
      <c r="B988" s="2">
        <v>54</v>
      </c>
      <c r="C988" s="2">
        <v>28</v>
      </c>
      <c r="D988" s="2">
        <v>0</v>
      </c>
      <c r="E988" s="2">
        <v>49</v>
      </c>
      <c r="F988" s="2">
        <v>19</v>
      </c>
      <c r="G988" s="2">
        <v>19</v>
      </c>
      <c r="H988" s="2">
        <v>31</v>
      </c>
      <c r="I988" s="2">
        <v>83</v>
      </c>
      <c r="J988" s="2">
        <v>1</v>
      </c>
      <c r="K988" s="2">
        <v>1</v>
      </c>
      <c r="L988" s="2">
        <v>0</v>
      </c>
      <c r="M988" s="2">
        <v>3</v>
      </c>
      <c r="N988" s="2">
        <v>8</v>
      </c>
      <c r="O988">
        <f>VLOOKUP(A988,'Important Data'!A:I,6, FALSE)</f>
        <v>0</v>
      </c>
    </row>
    <row r="989" spans="1:15">
      <c r="A989" s="2">
        <v>1049</v>
      </c>
      <c r="B989" s="2">
        <v>54</v>
      </c>
      <c r="C989" s="2">
        <v>46</v>
      </c>
      <c r="D989" s="2">
        <v>23</v>
      </c>
      <c r="E989" s="2">
        <v>76</v>
      </c>
      <c r="F989" s="2">
        <v>114</v>
      </c>
      <c r="G989" s="2">
        <v>4</v>
      </c>
      <c r="H989" s="2">
        <v>11</v>
      </c>
      <c r="I989" s="2">
        <v>250</v>
      </c>
      <c r="J989" s="2">
        <v>2</v>
      </c>
      <c r="K989" s="2">
        <v>2</v>
      </c>
      <c r="L989" s="2">
        <v>0</v>
      </c>
      <c r="M989" s="2">
        <v>3</v>
      </c>
      <c r="N989" s="2">
        <v>7</v>
      </c>
      <c r="O989">
        <f>VLOOKUP(A989,'Important Data'!A:I,6, FALSE)</f>
        <v>0</v>
      </c>
    </row>
    <row r="990" spans="1:15">
      <c r="A990" s="2">
        <v>2923</v>
      </c>
      <c r="B990" s="2">
        <v>54</v>
      </c>
      <c r="C990" s="2">
        <v>68</v>
      </c>
      <c r="D990" s="2">
        <v>26</v>
      </c>
      <c r="E990" s="2">
        <v>128</v>
      </c>
      <c r="F990" s="2">
        <v>38</v>
      </c>
      <c r="G990" s="2">
        <v>8</v>
      </c>
      <c r="H990" s="2">
        <v>11</v>
      </c>
      <c r="I990" s="2">
        <v>257</v>
      </c>
      <c r="J990" s="2">
        <v>3</v>
      </c>
      <c r="K990" s="2">
        <v>3</v>
      </c>
      <c r="L990" s="2">
        <v>0</v>
      </c>
      <c r="M990" s="2">
        <v>3</v>
      </c>
      <c r="N990" s="2">
        <v>8</v>
      </c>
      <c r="O990">
        <f>VLOOKUP(A990,'Important Data'!A:I,6, FALSE)</f>
        <v>0</v>
      </c>
    </row>
    <row r="991" spans="1:15">
      <c r="A991" s="2">
        <v>1226</v>
      </c>
      <c r="B991" s="2">
        <v>54</v>
      </c>
      <c r="C991" s="2">
        <v>72</v>
      </c>
      <c r="D991" s="2">
        <v>43</v>
      </c>
      <c r="E991" s="2">
        <v>143</v>
      </c>
      <c r="F991" s="2">
        <v>172</v>
      </c>
      <c r="G991" s="2">
        <v>100</v>
      </c>
      <c r="H991" s="2">
        <v>287</v>
      </c>
      <c r="I991" s="2">
        <v>244</v>
      </c>
      <c r="J991" s="2">
        <v>4</v>
      </c>
      <c r="K991" s="2">
        <v>3</v>
      </c>
      <c r="L991" s="2">
        <v>1</v>
      </c>
      <c r="M991" s="2">
        <v>3</v>
      </c>
      <c r="N991" s="2">
        <v>7</v>
      </c>
      <c r="O991">
        <f>VLOOKUP(A991,'Important Data'!A:I,6, FALSE)</f>
        <v>0</v>
      </c>
    </row>
    <row r="992" spans="1:15">
      <c r="A992" s="2">
        <v>2007</v>
      </c>
      <c r="B992" s="2">
        <v>54</v>
      </c>
      <c r="C992" s="2">
        <v>85</v>
      </c>
      <c r="D992" s="2">
        <v>36</v>
      </c>
      <c r="E992" s="2">
        <v>130</v>
      </c>
      <c r="F992" s="2">
        <v>0</v>
      </c>
      <c r="G992" s="2">
        <v>54</v>
      </c>
      <c r="H992" s="2">
        <v>117</v>
      </c>
      <c r="I992" s="2">
        <v>189</v>
      </c>
      <c r="J992" s="2">
        <v>1</v>
      </c>
      <c r="K992" s="2">
        <v>2</v>
      </c>
      <c r="L992" s="2">
        <v>2</v>
      </c>
      <c r="M992" s="2">
        <v>2</v>
      </c>
      <c r="N992" s="2">
        <v>7</v>
      </c>
      <c r="O992">
        <f>VLOOKUP(A992,'Important Data'!A:I,6, FALSE)</f>
        <v>0</v>
      </c>
    </row>
    <row r="993" spans="1:15">
      <c r="A993" s="2">
        <v>1465</v>
      </c>
      <c r="B993" s="2">
        <v>54</v>
      </c>
      <c r="C993" s="2">
        <v>95</v>
      </c>
      <c r="D993" s="2">
        <v>11</v>
      </c>
      <c r="E993" s="2">
        <v>47</v>
      </c>
      <c r="F993" s="2">
        <v>7</v>
      </c>
      <c r="G993" s="2">
        <v>36</v>
      </c>
      <c r="H993" s="2">
        <v>0</v>
      </c>
      <c r="I993" s="2">
        <v>197</v>
      </c>
      <c r="J993" s="2">
        <v>1</v>
      </c>
      <c r="K993" s="2">
        <v>2</v>
      </c>
      <c r="L993" s="2">
        <v>0</v>
      </c>
      <c r="M993" s="2">
        <v>3</v>
      </c>
      <c r="N993" s="2">
        <v>6</v>
      </c>
      <c r="O993">
        <f>VLOOKUP(A993,'Important Data'!A:I,6, FALSE)</f>
        <v>0</v>
      </c>
    </row>
    <row r="994" spans="1:15">
      <c r="A994" s="2">
        <v>1959</v>
      </c>
      <c r="B994" s="2">
        <v>54</v>
      </c>
      <c r="C994" s="2">
        <v>114</v>
      </c>
      <c r="D994" s="2">
        <v>34</v>
      </c>
      <c r="E994" s="2">
        <v>46</v>
      </c>
      <c r="F994" s="2">
        <v>8</v>
      </c>
      <c r="G994" s="2">
        <v>42</v>
      </c>
      <c r="H994" s="2">
        <v>114</v>
      </c>
      <c r="I994" s="2">
        <v>129</v>
      </c>
      <c r="J994" s="2">
        <v>3</v>
      </c>
      <c r="K994" s="2">
        <v>2</v>
      </c>
      <c r="L994" s="2">
        <v>0</v>
      </c>
      <c r="M994" s="2">
        <v>4</v>
      </c>
      <c r="N994" s="2">
        <v>4</v>
      </c>
      <c r="O994">
        <f>VLOOKUP(A994,'Important Data'!A:I,6, FALSE)</f>
        <v>0</v>
      </c>
    </row>
    <row r="995" spans="1:15">
      <c r="A995" s="2">
        <v>2189</v>
      </c>
      <c r="B995" s="2">
        <v>54</v>
      </c>
      <c r="C995" s="2">
        <v>122</v>
      </c>
      <c r="D995" s="2">
        <v>0</v>
      </c>
      <c r="E995" s="2">
        <v>14</v>
      </c>
      <c r="F995" s="2">
        <v>0</v>
      </c>
      <c r="G995" s="2">
        <v>0</v>
      </c>
      <c r="H995" s="2">
        <v>35</v>
      </c>
      <c r="I995" s="2">
        <v>101</v>
      </c>
      <c r="J995" s="2">
        <v>1</v>
      </c>
      <c r="K995" s="2">
        <v>1</v>
      </c>
      <c r="L995" s="2">
        <v>1</v>
      </c>
      <c r="M995" s="2">
        <v>2</v>
      </c>
      <c r="N995" s="2">
        <v>5</v>
      </c>
      <c r="O995">
        <f>VLOOKUP(A995,'Important Data'!A:I,6, FALSE)</f>
        <v>0</v>
      </c>
    </row>
    <row r="996" spans="1:15">
      <c r="A996" s="2">
        <v>2762</v>
      </c>
      <c r="B996" s="2">
        <v>54</v>
      </c>
      <c r="C996" s="2">
        <v>174</v>
      </c>
      <c r="D996" s="2">
        <v>0</v>
      </c>
      <c r="E996" s="2">
        <v>113</v>
      </c>
      <c r="F996" s="2">
        <v>45</v>
      </c>
      <c r="G996" s="2">
        <v>4</v>
      </c>
      <c r="H996" s="2">
        <v>113</v>
      </c>
      <c r="I996" s="2">
        <v>223</v>
      </c>
      <c r="J996" s="2">
        <v>1</v>
      </c>
      <c r="K996" s="2">
        <v>2</v>
      </c>
      <c r="L996" s="2">
        <v>0</v>
      </c>
      <c r="M996" s="2">
        <v>4</v>
      </c>
      <c r="N996" s="2">
        <v>6</v>
      </c>
      <c r="O996">
        <f>VLOOKUP(A996,'Important Data'!A:I,6, FALSE)</f>
        <v>0</v>
      </c>
    </row>
    <row r="997" spans="1:15">
      <c r="A997" s="2">
        <v>2570</v>
      </c>
      <c r="B997" s="2">
        <v>54</v>
      </c>
      <c r="C997" s="2">
        <v>247</v>
      </c>
      <c r="D997" s="2">
        <v>0</v>
      </c>
      <c r="E997" s="2">
        <v>9</v>
      </c>
      <c r="F997" s="2">
        <v>0</v>
      </c>
      <c r="G997" s="2">
        <v>0</v>
      </c>
      <c r="H997" s="2">
        <v>20</v>
      </c>
      <c r="I997" s="2">
        <v>235</v>
      </c>
      <c r="J997" s="2">
        <v>1</v>
      </c>
      <c r="K997" s="2">
        <v>2</v>
      </c>
      <c r="L997" s="2">
        <v>0</v>
      </c>
      <c r="M997" s="2">
        <v>4</v>
      </c>
      <c r="N997" s="2">
        <v>3</v>
      </c>
      <c r="O997">
        <f>VLOOKUP(A997,'Important Data'!A:I,6, FALSE)</f>
        <v>0</v>
      </c>
    </row>
    <row r="998" spans="1:15">
      <c r="A998" s="2">
        <v>2307</v>
      </c>
      <c r="B998" s="2">
        <v>54</v>
      </c>
      <c r="C998" s="2">
        <v>310</v>
      </c>
      <c r="D998" s="2">
        <v>13</v>
      </c>
      <c r="E998" s="2">
        <v>141</v>
      </c>
      <c r="F998" s="2">
        <v>19</v>
      </c>
      <c r="G998" s="2">
        <v>3</v>
      </c>
      <c r="H998" s="2">
        <v>58</v>
      </c>
      <c r="I998" s="2">
        <v>428</v>
      </c>
      <c r="J998" s="2">
        <v>1</v>
      </c>
      <c r="K998" s="2">
        <v>3</v>
      </c>
      <c r="L998" s="2">
        <v>1</v>
      </c>
      <c r="M998" s="2">
        <v>4</v>
      </c>
      <c r="N998" s="2">
        <v>5</v>
      </c>
      <c r="O998">
        <f>VLOOKUP(A998,'Important Data'!A:I,6, FALSE)</f>
        <v>0</v>
      </c>
    </row>
    <row r="999" spans="1:15">
      <c r="A999" s="2">
        <v>1849</v>
      </c>
      <c r="B999" s="2">
        <v>54</v>
      </c>
      <c r="C999" s="2">
        <v>349</v>
      </c>
      <c r="D999" s="2">
        <v>179</v>
      </c>
      <c r="E999" s="2">
        <v>259</v>
      </c>
      <c r="F999" s="2">
        <v>196</v>
      </c>
      <c r="G999" s="2">
        <v>58</v>
      </c>
      <c r="H999" s="2">
        <v>360</v>
      </c>
      <c r="I999" s="2">
        <v>680</v>
      </c>
      <c r="J999" s="2">
        <v>3</v>
      </c>
      <c r="K999" s="2">
        <v>2</v>
      </c>
      <c r="L999" s="2">
        <v>3</v>
      </c>
      <c r="M999" s="2">
        <v>8</v>
      </c>
      <c r="N999" s="2">
        <v>3</v>
      </c>
      <c r="O999">
        <f>VLOOKUP(A999,'Important Data'!A:I,6, FALSE)</f>
        <v>0</v>
      </c>
    </row>
    <row r="1000" spans="1:15">
      <c r="A1000" s="2">
        <v>2106</v>
      </c>
      <c r="B1000" s="2">
        <v>54</v>
      </c>
      <c r="C1000" s="2">
        <v>582</v>
      </c>
      <c r="D1000" s="2">
        <v>11</v>
      </c>
      <c r="E1000" s="2">
        <v>519</v>
      </c>
      <c r="F1000" s="2">
        <v>14</v>
      </c>
      <c r="G1000" s="2">
        <v>85</v>
      </c>
      <c r="H1000" s="2">
        <v>145</v>
      </c>
      <c r="I1000" s="2">
        <v>1066</v>
      </c>
      <c r="J1000" s="2">
        <v>7</v>
      </c>
      <c r="K1000" s="2">
        <v>6</v>
      </c>
      <c r="L1000" s="2">
        <v>2</v>
      </c>
      <c r="M1000" s="2">
        <v>5</v>
      </c>
      <c r="N1000" s="2">
        <v>8</v>
      </c>
      <c r="O1000">
        <f>VLOOKUP(A1000,'Important Data'!A:I,6, FALSE)</f>
        <v>0</v>
      </c>
    </row>
    <row r="1001" spans="1:15">
      <c r="A1001" s="2">
        <v>1872</v>
      </c>
      <c r="B1001" s="2">
        <v>54</v>
      </c>
      <c r="C1001" s="2">
        <v>604</v>
      </c>
      <c r="D1001" s="2">
        <v>59</v>
      </c>
      <c r="E1001" s="2">
        <v>138</v>
      </c>
      <c r="F1001" s="2">
        <v>68</v>
      </c>
      <c r="G1001" s="2">
        <v>6</v>
      </c>
      <c r="H1001" s="2">
        <v>165</v>
      </c>
      <c r="I1001" s="2">
        <v>710</v>
      </c>
      <c r="J1001" s="2">
        <v>6</v>
      </c>
      <c r="K1001" s="2">
        <v>5</v>
      </c>
      <c r="L1001" s="2">
        <v>2</v>
      </c>
      <c r="M1001" s="2">
        <v>5</v>
      </c>
      <c r="N1001" s="2">
        <v>5</v>
      </c>
      <c r="O1001">
        <f>VLOOKUP(A1001,'Important Data'!A:I,6, FALSE)</f>
        <v>0</v>
      </c>
    </row>
    <row r="1002" spans="1:15">
      <c r="A1002" s="2">
        <v>2502</v>
      </c>
      <c r="B1002" s="2">
        <v>54</v>
      </c>
      <c r="C1002" s="2">
        <v>737</v>
      </c>
      <c r="D1002" s="2">
        <v>430</v>
      </c>
      <c r="E1002" s="2">
        <v>837</v>
      </c>
      <c r="F1002" s="2">
        <v>331</v>
      </c>
      <c r="G1002" s="2">
        <v>277</v>
      </c>
      <c r="H1002" s="2">
        <v>126</v>
      </c>
      <c r="I1002" s="2">
        <v>2485</v>
      </c>
      <c r="J1002" s="2">
        <v>0</v>
      </c>
      <c r="K1002" s="2">
        <v>4</v>
      </c>
      <c r="L1002" s="2">
        <v>6</v>
      </c>
      <c r="M1002" s="2">
        <v>7</v>
      </c>
      <c r="N1002" s="2">
        <v>1</v>
      </c>
      <c r="O1002">
        <f>VLOOKUP(A1002,'Important Data'!A:I,6, FALSE)</f>
        <v>0</v>
      </c>
    </row>
    <row r="1003" spans="1:15">
      <c r="A1003" s="2">
        <v>3185</v>
      </c>
      <c r="B1003" s="2">
        <v>54</v>
      </c>
      <c r="C1003" s="2">
        <v>737</v>
      </c>
      <c r="D1003" s="2">
        <v>430</v>
      </c>
      <c r="E1003" s="2">
        <v>837</v>
      </c>
      <c r="F1003" s="2">
        <v>331</v>
      </c>
      <c r="G1003" s="2">
        <v>277</v>
      </c>
      <c r="H1003" s="2">
        <v>126</v>
      </c>
      <c r="I1003" s="2">
        <v>2485</v>
      </c>
      <c r="J1003" s="2">
        <v>0</v>
      </c>
      <c r="K1003" s="2">
        <v>4</v>
      </c>
      <c r="L1003" s="2">
        <v>6</v>
      </c>
      <c r="M1003" s="2">
        <v>7</v>
      </c>
      <c r="N1003" s="2">
        <v>1</v>
      </c>
      <c r="O1003">
        <f>VLOOKUP(A1003,'Important Data'!A:I,6, FALSE)</f>
        <v>0</v>
      </c>
    </row>
    <row r="1004" spans="1:15">
      <c r="A1004" s="2">
        <v>2748</v>
      </c>
      <c r="B1004" s="2">
        <v>54</v>
      </c>
      <c r="C1004" s="2">
        <v>816</v>
      </c>
      <c r="D1004" s="2">
        <v>115</v>
      </c>
      <c r="E1004" s="2">
        <v>1003</v>
      </c>
      <c r="F1004" s="2">
        <v>365</v>
      </c>
      <c r="G1004" s="2">
        <v>115</v>
      </c>
      <c r="H1004" s="2">
        <v>115</v>
      </c>
      <c r="I1004" s="2">
        <v>2299</v>
      </c>
      <c r="J1004" s="2">
        <v>1</v>
      </c>
      <c r="K1004" s="2">
        <v>2</v>
      </c>
      <c r="L1004" s="2">
        <v>7</v>
      </c>
      <c r="M1004" s="2">
        <v>7</v>
      </c>
      <c r="N1004" s="2">
        <v>0</v>
      </c>
      <c r="O1004">
        <f>VLOOKUP(A1004,'Important Data'!A:I,6, FALSE)</f>
        <v>0</v>
      </c>
    </row>
    <row r="1005" spans="1:15">
      <c r="A1005" s="2">
        <v>1917</v>
      </c>
      <c r="B1005" s="2">
        <v>54</v>
      </c>
      <c r="C1005" s="2">
        <v>847</v>
      </c>
      <c r="D1005" s="2">
        <v>50</v>
      </c>
      <c r="E1005" s="2">
        <v>744</v>
      </c>
      <c r="F1005" s="2">
        <v>400</v>
      </c>
      <c r="G1005" s="2">
        <v>179</v>
      </c>
      <c r="H1005" s="2">
        <v>77</v>
      </c>
      <c r="I1005" s="2">
        <v>2144</v>
      </c>
      <c r="J1005" s="2">
        <v>1</v>
      </c>
      <c r="K1005" s="2">
        <v>9</v>
      </c>
      <c r="L1005" s="2">
        <v>3</v>
      </c>
      <c r="M1005" s="2">
        <v>4</v>
      </c>
      <c r="N1005" s="2">
        <v>4</v>
      </c>
      <c r="O1005">
        <f>VLOOKUP(A1005,'Important Data'!A:I,6, FALSE)</f>
        <v>0</v>
      </c>
    </row>
    <row r="1006" spans="1:15">
      <c r="A1006" s="2">
        <v>1607</v>
      </c>
      <c r="B1006" s="2">
        <v>54</v>
      </c>
      <c r="C1006" s="2">
        <v>927</v>
      </c>
      <c r="D1006" s="2">
        <v>52</v>
      </c>
      <c r="E1006" s="2">
        <v>768</v>
      </c>
      <c r="F1006" s="2">
        <v>247</v>
      </c>
      <c r="G1006" s="2">
        <v>83</v>
      </c>
      <c r="H1006" s="2">
        <v>254</v>
      </c>
      <c r="I1006" s="2">
        <v>1823</v>
      </c>
      <c r="J1006" s="2">
        <v>1</v>
      </c>
      <c r="K1006" s="2">
        <v>6</v>
      </c>
      <c r="L1006" s="2">
        <v>8</v>
      </c>
      <c r="M1006" s="2">
        <v>6</v>
      </c>
      <c r="N1006" s="2">
        <v>3</v>
      </c>
      <c r="O1006">
        <f>VLOOKUP(A1006,'Important Data'!A:I,6, FALSE)</f>
        <v>0</v>
      </c>
    </row>
    <row r="1007" spans="1:15">
      <c r="A1007" s="2">
        <v>2648</v>
      </c>
      <c r="B1007" s="2">
        <v>54</v>
      </c>
      <c r="C1007" s="2">
        <v>927</v>
      </c>
      <c r="D1007" s="2">
        <v>52</v>
      </c>
      <c r="E1007" s="2">
        <v>768</v>
      </c>
      <c r="F1007" s="2">
        <v>247</v>
      </c>
      <c r="G1007" s="2">
        <v>83</v>
      </c>
      <c r="H1007" s="2">
        <v>254</v>
      </c>
      <c r="I1007" s="2">
        <v>1823</v>
      </c>
      <c r="J1007" s="2">
        <v>1</v>
      </c>
      <c r="K1007" s="2">
        <v>6</v>
      </c>
      <c r="L1007" s="2">
        <v>8</v>
      </c>
      <c r="M1007" s="2">
        <v>6</v>
      </c>
      <c r="N1007" s="2">
        <v>3</v>
      </c>
      <c r="O1007">
        <f>VLOOKUP(A1007,'Important Data'!A:I,6, FALSE)</f>
        <v>0</v>
      </c>
    </row>
    <row r="1008" spans="1:15">
      <c r="A1008" s="2">
        <v>2149</v>
      </c>
      <c r="B1008" s="2">
        <v>54</v>
      </c>
      <c r="C1008" s="2">
        <v>1093</v>
      </c>
      <c r="D1008" s="2">
        <v>172</v>
      </c>
      <c r="E1008" s="2">
        <v>372</v>
      </c>
      <c r="F1008" s="2">
        <v>67</v>
      </c>
      <c r="G1008" s="2">
        <v>347</v>
      </c>
      <c r="H1008" s="2">
        <v>223</v>
      </c>
      <c r="I1008" s="2">
        <v>1828</v>
      </c>
      <c r="J1008" s="2">
        <v>1</v>
      </c>
      <c r="K1008" s="2">
        <v>4</v>
      </c>
      <c r="L1008" s="2">
        <v>4</v>
      </c>
      <c r="M1008" s="2">
        <v>8</v>
      </c>
      <c r="N1008" s="2">
        <v>2</v>
      </c>
      <c r="O1008">
        <f>VLOOKUP(A1008,'Important Data'!A:I,6, FALSE)</f>
        <v>0</v>
      </c>
    </row>
    <row r="1009" spans="1:15">
      <c r="A1009" s="2">
        <v>1050</v>
      </c>
      <c r="B1009" s="2">
        <v>54</v>
      </c>
      <c r="C1009" s="2">
        <v>1128</v>
      </c>
      <c r="D1009" s="2">
        <v>265</v>
      </c>
      <c r="E1009" s="2">
        <v>1216</v>
      </c>
      <c r="F1009" s="2">
        <v>345</v>
      </c>
      <c r="G1009" s="2">
        <v>88</v>
      </c>
      <c r="H1009" s="2">
        <v>533</v>
      </c>
      <c r="I1009" s="2">
        <v>2509</v>
      </c>
      <c r="J1009" s="2">
        <v>1</v>
      </c>
      <c r="K1009" s="2">
        <v>4</v>
      </c>
      <c r="L1009" s="2">
        <v>9</v>
      </c>
      <c r="M1009" s="2">
        <v>7</v>
      </c>
      <c r="N1009" s="2">
        <v>1</v>
      </c>
      <c r="O1009">
        <f>VLOOKUP(A1009,'Important Data'!A:I,6, FALSE)</f>
        <v>0</v>
      </c>
    </row>
    <row r="1010" spans="1:15">
      <c r="A1010" s="2">
        <v>2077</v>
      </c>
      <c r="B1010" s="2">
        <v>54</v>
      </c>
      <c r="C1010" s="2">
        <v>1293</v>
      </c>
      <c r="D1010" s="2">
        <v>18</v>
      </c>
      <c r="E1010" s="2">
        <v>487</v>
      </c>
      <c r="F1010" s="2">
        <v>47</v>
      </c>
      <c r="G1010" s="2">
        <v>36</v>
      </c>
      <c r="H1010" s="2">
        <v>74</v>
      </c>
      <c r="I1010" s="2">
        <v>1807</v>
      </c>
      <c r="J1010" s="2">
        <v>1</v>
      </c>
      <c r="K1010" s="2">
        <v>4</v>
      </c>
      <c r="L1010" s="2">
        <v>3</v>
      </c>
      <c r="M1010" s="2">
        <v>5</v>
      </c>
      <c r="N1010" s="2">
        <v>1</v>
      </c>
      <c r="O1010">
        <f>VLOOKUP(A1010,'Important Data'!A:I,6, FALSE)</f>
        <v>0</v>
      </c>
    </row>
    <row r="1011" spans="1:15">
      <c r="A1011" s="2">
        <v>2424</v>
      </c>
      <c r="B1011" s="2">
        <v>54</v>
      </c>
      <c r="C1011" s="2">
        <v>1425</v>
      </c>
      <c r="D1011" s="2">
        <v>131</v>
      </c>
      <c r="E1011" s="2">
        <v>845</v>
      </c>
      <c r="F1011" s="2">
        <v>172</v>
      </c>
      <c r="G1011" s="2">
        <v>131</v>
      </c>
      <c r="H1011" s="2">
        <v>316</v>
      </c>
      <c r="I1011" s="2">
        <v>2389</v>
      </c>
      <c r="J1011" s="2">
        <v>1</v>
      </c>
      <c r="K1011" s="2">
        <v>4</v>
      </c>
      <c r="L1011" s="2">
        <v>4</v>
      </c>
      <c r="M1011" s="2">
        <v>8</v>
      </c>
      <c r="N1011" s="2">
        <v>2</v>
      </c>
      <c r="O1011">
        <f>VLOOKUP(A1011,'Important Data'!A:I,6, FALSE)</f>
        <v>0</v>
      </c>
    </row>
    <row r="1012" spans="1:15">
      <c r="A1012" s="2">
        <v>3035</v>
      </c>
      <c r="B1012" s="2">
        <v>54</v>
      </c>
      <c r="C1012" s="2">
        <v>1425</v>
      </c>
      <c r="D1012" s="2">
        <v>131</v>
      </c>
      <c r="E1012" s="2">
        <v>845</v>
      </c>
      <c r="F1012" s="2">
        <v>172</v>
      </c>
      <c r="G1012" s="2">
        <v>131</v>
      </c>
      <c r="H1012" s="2">
        <v>316</v>
      </c>
      <c r="I1012" s="2">
        <v>2389</v>
      </c>
      <c r="J1012" s="2">
        <v>1</v>
      </c>
      <c r="K1012" s="2">
        <v>4</v>
      </c>
      <c r="L1012" s="2">
        <v>4</v>
      </c>
      <c r="M1012" s="2">
        <v>8</v>
      </c>
      <c r="N1012" s="2">
        <v>2</v>
      </c>
      <c r="O1012">
        <f>VLOOKUP(A1012,'Important Data'!A:I,6, FALSE)</f>
        <v>0</v>
      </c>
    </row>
    <row r="1013" spans="1:15">
      <c r="A1013" s="2">
        <v>1779</v>
      </c>
      <c r="B1013" s="2">
        <v>54</v>
      </c>
      <c r="C1013" s="2">
        <v>1475</v>
      </c>
      <c r="D1013" s="2">
        <v>214</v>
      </c>
      <c r="E1013" s="2">
        <v>1405</v>
      </c>
      <c r="F1013" s="2">
        <v>374</v>
      </c>
      <c r="G1013" s="2">
        <v>214</v>
      </c>
      <c r="H1013" s="2">
        <v>35</v>
      </c>
      <c r="I1013" s="2">
        <v>3647</v>
      </c>
      <c r="J1013" s="2">
        <v>1</v>
      </c>
      <c r="K1013" s="2">
        <v>6</v>
      </c>
      <c r="L1013" s="2">
        <v>5</v>
      </c>
      <c r="M1013" s="2">
        <v>12</v>
      </c>
      <c r="N1013" s="2">
        <v>3</v>
      </c>
      <c r="O1013">
        <f>VLOOKUP(A1013,'Important Data'!A:I,6, FALSE)</f>
        <v>0</v>
      </c>
    </row>
    <row r="1014" spans="1:15">
      <c r="A1014" s="2">
        <v>1191</v>
      </c>
      <c r="B1014" s="2">
        <v>54</v>
      </c>
      <c r="C1014" s="2">
        <v>1510</v>
      </c>
      <c r="D1014" s="2">
        <v>57</v>
      </c>
      <c r="E1014" s="2">
        <v>273</v>
      </c>
      <c r="F1014" s="2">
        <v>150</v>
      </c>
      <c r="G1014" s="2">
        <v>348</v>
      </c>
      <c r="H1014" s="2">
        <v>115</v>
      </c>
      <c r="I1014" s="2">
        <v>2224</v>
      </c>
      <c r="J1014" s="2">
        <v>0</v>
      </c>
      <c r="K1014" s="2">
        <v>7</v>
      </c>
      <c r="L1014" s="2">
        <v>9</v>
      </c>
      <c r="M1014" s="2">
        <v>10</v>
      </c>
      <c r="N1014" s="2">
        <v>4</v>
      </c>
      <c r="O1014">
        <f>VLOOKUP(A1014,'Important Data'!A:I,6, FALSE)</f>
        <v>0</v>
      </c>
    </row>
    <row r="1015" spans="1:15">
      <c r="A1015" s="2">
        <v>1799</v>
      </c>
      <c r="B1015" s="2">
        <v>54</v>
      </c>
      <c r="C1015" s="2">
        <v>1619</v>
      </c>
      <c r="D1015" s="2">
        <v>35</v>
      </c>
      <c r="E1015" s="2">
        <v>124</v>
      </c>
      <c r="F1015" s="2">
        <v>0</v>
      </c>
      <c r="G1015" s="2">
        <v>18</v>
      </c>
      <c r="H1015" s="2">
        <v>144</v>
      </c>
      <c r="I1015" s="2">
        <v>1652</v>
      </c>
      <c r="J1015" s="2">
        <v>1</v>
      </c>
      <c r="K1015" s="2">
        <v>9</v>
      </c>
      <c r="L1015" s="2">
        <v>2</v>
      </c>
      <c r="M1015" s="2">
        <v>9</v>
      </c>
      <c r="N1015" s="2">
        <v>5</v>
      </c>
      <c r="O1015">
        <f>VLOOKUP(A1015,'Important Data'!A:I,6, FALSE)</f>
        <v>0</v>
      </c>
    </row>
    <row r="1016" spans="1:15">
      <c r="A1016" s="2">
        <v>2377</v>
      </c>
      <c r="B1016" s="2">
        <v>54</v>
      </c>
      <c r="C1016" s="2">
        <v>1619</v>
      </c>
      <c r="D1016" s="2">
        <v>35</v>
      </c>
      <c r="E1016" s="2">
        <v>124</v>
      </c>
      <c r="F1016" s="2">
        <v>0</v>
      </c>
      <c r="G1016" s="2">
        <v>18</v>
      </c>
      <c r="H1016" s="2">
        <v>144</v>
      </c>
      <c r="I1016" s="2">
        <v>1652</v>
      </c>
      <c r="J1016" s="2">
        <v>1</v>
      </c>
      <c r="K1016" s="2">
        <v>9</v>
      </c>
      <c r="L1016" s="2">
        <v>2</v>
      </c>
      <c r="M1016" s="2">
        <v>9</v>
      </c>
      <c r="N1016" s="2">
        <v>5</v>
      </c>
      <c r="O1016">
        <f>VLOOKUP(A1016,'Important Data'!A:I,6, FALSE)</f>
        <v>0</v>
      </c>
    </row>
    <row r="1017" spans="1:15">
      <c r="A1017" s="2">
        <v>2010</v>
      </c>
      <c r="B1017" s="2">
        <v>54</v>
      </c>
      <c r="C1017" s="2">
        <v>1986</v>
      </c>
      <c r="D1017" s="2">
        <v>197</v>
      </c>
      <c r="E1017" s="2">
        <v>397</v>
      </c>
      <c r="F1017" s="2">
        <v>296</v>
      </c>
      <c r="G1017" s="2">
        <v>27</v>
      </c>
      <c r="H1017" s="2">
        <v>81</v>
      </c>
      <c r="I1017" s="2">
        <v>2821</v>
      </c>
      <c r="J1017" s="2">
        <v>5</v>
      </c>
      <c r="K1017" s="2">
        <v>10</v>
      </c>
      <c r="L1017" s="2">
        <v>7</v>
      </c>
      <c r="M1017" s="2">
        <v>10</v>
      </c>
      <c r="N1017" s="2">
        <v>6</v>
      </c>
      <c r="O1017">
        <f>VLOOKUP(A1017,'Important Data'!A:I,6, FALSE)</f>
        <v>0</v>
      </c>
    </row>
    <row r="1018" spans="1:15">
      <c r="A1018" s="2">
        <v>2658</v>
      </c>
      <c r="B1018" s="2">
        <v>53</v>
      </c>
      <c r="C1018" s="2">
        <v>31</v>
      </c>
      <c r="D1018" s="2">
        <v>0</v>
      </c>
      <c r="E1018" s="2">
        <v>16</v>
      </c>
      <c r="F1018" s="2">
        <v>0</v>
      </c>
      <c r="G1018" s="2">
        <v>0</v>
      </c>
      <c r="H1018" s="2">
        <v>5</v>
      </c>
      <c r="I1018" s="2">
        <v>42</v>
      </c>
      <c r="J1018" s="2">
        <v>1</v>
      </c>
      <c r="K1018" s="2">
        <v>0</v>
      </c>
      <c r="L1018" s="2">
        <v>0</v>
      </c>
      <c r="M1018" s="2">
        <v>3</v>
      </c>
      <c r="N1018" s="2">
        <v>3</v>
      </c>
      <c r="O1018">
        <f>VLOOKUP(A1018,'Important Data'!A:I,6, FALSE)</f>
        <v>0</v>
      </c>
    </row>
    <row r="1019" spans="1:15">
      <c r="A1019" s="2">
        <v>2605</v>
      </c>
      <c r="B1019" s="2">
        <v>53</v>
      </c>
      <c r="C1019" s="2">
        <v>41</v>
      </c>
      <c r="D1019" s="2">
        <v>45</v>
      </c>
      <c r="E1019" s="2">
        <v>131</v>
      </c>
      <c r="F1019" s="2">
        <v>11</v>
      </c>
      <c r="G1019" s="2">
        <v>19</v>
      </c>
      <c r="H1019" s="2">
        <v>45</v>
      </c>
      <c r="I1019" s="2">
        <v>203</v>
      </c>
      <c r="J1019" s="2">
        <v>1</v>
      </c>
      <c r="K1019" s="2">
        <v>3</v>
      </c>
      <c r="L1019" s="2">
        <v>0</v>
      </c>
      <c r="M1019" s="2">
        <v>3</v>
      </c>
      <c r="N1019" s="2">
        <v>7</v>
      </c>
      <c r="O1019">
        <f>VLOOKUP(A1019,'Important Data'!A:I,6, FALSE)</f>
        <v>0</v>
      </c>
    </row>
    <row r="1020" spans="1:15">
      <c r="A1020" s="2">
        <v>2996</v>
      </c>
      <c r="B1020" s="2">
        <v>53</v>
      </c>
      <c r="C1020" s="2">
        <v>46</v>
      </c>
      <c r="D1020" s="2">
        <v>33</v>
      </c>
      <c r="E1020" s="2">
        <v>95</v>
      </c>
      <c r="F1020" s="2">
        <v>13</v>
      </c>
      <c r="G1020" s="2">
        <v>23</v>
      </c>
      <c r="H1020" s="2">
        <v>49</v>
      </c>
      <c r="I1020" s="2">
        <v>161</v>
      </c>
      <c r="J1020" s="2">
        <v>1</v>
      </c>
      <c r="K1020" s="2">
        <v>2</v>
      </c>
      <c r="L1020" s="2">
        <v>0</v>
      </c>
      <c r="M1020" s="2">
        <v>3</v>
      </c>
      <c r="N1020" s="2">
        <v>6</v>
      </c>
      <c r="O1020">
        <f>VLOOKUP(A1020,'Important Data'!A:I,6, FALSE)</f>
        <v>0</v>
      </c>
    </row>
    <row r="1021" spans="1:15">
      <c r="A1021" s="2">
        <v>1934</v>
      </c>
      <c r="B1021" s="2">
        <v>53</v>
      </c>
      <c r="C1021" s="2">
        <v>67</v>
      </c>
      <c r="D1021" s="2">
        <v>20</v>
      </c>
      <c r="E1021" s="2">
        <v>144</v>
      </c>
      <c r="F1021" s="2">
        <v>63</v>
      </c>
      <c r="G1021" s="2">
        <v>17</v>
      </c>
      <c r="H1021" s="2">
        <v>127</v>
      </c>
      <c r="I1021" s="2">
        <v>184</v>
      </c>
      <c r="J1021" s="2">
        <v>1</v>
      </c>
      <c r="K1021" s="2">
        <v>3</v>
      </c>
      <c r="L1021" s="2">
        <v>1</v>
      </c>
      <c r="M1021" s="2">
        <v>2</v>
      </c>
      <c r="N1021" s="2">
        <v>8</v>
      </c>
      <c r="O1021">
        <f>VLOOKUP(A1021,'Important Data'!A:I,6, FALSE)</f>
        <v>0</v>
      </c>
    </row>
    <row r="1022" spans="1:15">
      <c r="A1022" s="2">
        <v>1346</v>
      </c>
      <c r="B1022" s="2">
        <v>53</v>
      </c>
      <c r="C1022" s="2">
        <v>86</v>
      </c>
      <c r="D1022" s="2">
        <v>14</v>
      </c>
      <c r="E1022" s="2">
        <v>45</v>
      </c>
      <c r="F1022" s="2">
        <v>50</v>
      </c>
      <c r="G1022" s="2">
        <v>36</v>
      </c>
      <c r="H1022" s="2">
        <v>27</v>
      </c>
      <c r="I1022" s="2">
        <v>203</v>
      </c>
      <c r="J1022" s="2">
        <v>3</v>
      </c>
      <c r="K1022" s="2">
        <v>2</v>
      </c>
      <c r="L1022" s="2">
        <v>1</v>
      </c>
      <c r="M1022" s="2">
        <v>4</v>
      </c>
      <c r="N1022" s="2">
        <v>4</v>
      </c>
      <c r="O1022">
        <f>VLOOKUP(A1022,'Important Data'!A:I,6, FALSE)</f>
        <v>0</v>
      </c>
    </row>
    <row r="1023" spans="1:15">
      <c r="A1023" s="2">
        <v>1287</v>
      </c>
      <c r="B1023" s="2">
        <v>53</v>
      </c>
      <c r="C1023" s="2">
        <v>138</v>
      </c>
      <c r="D1023" s="2">
        <v>0</v>
      </c>
      <c r="E1023" s="2">
        <v>46</v>
      </c>
      <c r="F1023" s="2">
        <v>8</v>
      </c>
      <c r="G1023" s="2">
        <v>8</v>
      </c>
      <c r="H1023" s="2">
        <v>38</v>
      </c>
      <c r="I1023" s="2">
        <v>161</v>
      </c>
      <c r="J1023" s="2">
        <v>4</v>
      </c>
      <c r="K1023" s="2">
        <v>3</v>
      </c>
      <c r="L1023" s="2">
        <v>1</v>
      </c>
      <c r="M1023" s="2">
        <v>3</v>
      </c>
      <c r="N1023" s="2">
        <v>5</v>
      </c>
      <c r="O1023">
        <f>VLOOKUP(A1023,'Important Data'!A:I,6, FALSE)</f>
        <v>0</v>
      </c>
    </row>
    <row r="1024" spans="1:15">
      <c r="A1024" s="2">
        <v>2997</v>
      </c>
      <c r="B1024" s="2">
        <v>53</v>
      </c>
      <c r="C1024" s="2">
        <v>326</v>
      </c>
      <c r="D1024" s="2">
        <v>83</v>
      </c>
      <c r="E1024" s="2">
        <v>209</v>
      </c>
      <c r="F1024" s="2">
        <v>160</v>
      </c>
      <c r="G1024" s="2">
        <v>22</v>
      </c>
      <c r="H1024" s="2">
        <v>15</v>
      </c>
      <c r="I1024" s="2">
        <v>784</v>
      </c>
      <c r="J1024" s="2">
        <v>6</v>
      </c>
      <c r="K1024" s="2">
        <v>4</v>
      </c>
      <c r="L1024" s="2">
        <v>2</v>
      </c>
      <c r="M1024" s="2">
        <v>5</v>
      </c>
      <c r="N1024" s="2">
        <v>6</v>
      </c>
      <c r="O1024">
        <f>VLOOKUP(A1024,'Important Data'!A:I,6, FALSE)</f>
        <v>0</v>
      </c>
    </row>
    <row r="1025" spans="1:15">
      <c r="A1025" s="2">
        <v>2190</v>
      </c>
      <c r="B1025" s="2">
        <v>53</v>
      </c>
      <c r="C1025" s="2">
        <v>327</v>
      </c>
      <c r="D1025" s="2">
        <v>11</v>
      </c>
      <c r="E1025" s="2">
        <v>94</v>
      </c>
      <c r="F1025" s="2">
        <v>11</v>
      </c>
      <c r="G1025" s="2">
        <v>8</v>
      </c>
      <c r="H1025" s="2">
        <v>49</v>
      </c>
      <c r="I1025" s="2">
        <v>402</v>
      </c>
      <c r="J1025" s="2">
        <v>2</v>
      </c>
      <c r="K1025" s="2">
        <v>3</v>
      </c>
      <c r="L1025" s="2">
        <v>0</v>
      </c>
      <c r="M1025" s="2">
        <v>4</v>
      </c>
      <c r="N1025" s="2">
        <v>7</v>
      </c>
      <c r="O1025">
        <f>VLOOKUP(A1025,'Important Data'!A:I,6, FALSE)</f>
        <v>0</v>
      </c>
    </row>
    <row r="1026" spans="1:15">
      <c r="A1026" s="2">
        <v>2211</v>
      </c>
      <c r="B1026" s="2">
        <v>53</v>
      </c>
      <c r="C1026" s="2">
        <v>358</v>
      </c>
      <c r="D1026" s="2">
        <v>16</v>
      </c>
      <c r="E1026" s="2">
        <v>192</v>
      </c>
      <c r="F1026" s="2">
        <v>23</v>
      </c>
      <c r="G1026" s="2">
        <v>3</v>
      </c>
      <c r="H1026" s="2">
        <v>23</v>
      </c>
      <c r="I1026" s="2">
        <v>569</v>
      </c>
      <c r="J1026" s="2">
        <v>5</v>
      </c>
      <c r="K1026" s="2">
        <v>5</v>
      </c>
      <c r="L1026" s="2">
        <v>0</v>
      </c>
      <c r="M1026" s="2">
        <v>4</v>
      </c>
      <c r="N1026" s="2">
        <v>8</v>
      </c>
      <c r="O1026">
        <f>VLOOKUP(A1026,'Important Data'!A:I,6, FALSE)</f>
        <v>0</v>
      </c>
    </row>
    <row r="1027" spans="1:15">
      <c r="A1027" s="2">
        <v>1013</v>
      </c>
      <c r="B1027" s="2">
        <v>53</v>
      </c>
      <c r="C1027" s="2">
        <v>626</v>
      </c>
      <c r="D1027" s="2">
        <v>5</v>
      </c>
      <c r="E1027" s="2">
        <v>142</v>
      </c>
      <c r="F1027" s="2">
        <v>8</v>
      </c>
      <c r="G1027" s="2">
        <v>13</v>
      </c>
      <c r="H1027" s="2">
        <v>38</v>
      </c>
      <c r="I1027" s="2">
        <v>757</v>
      </c>
      <c r="J1027" s="2">
        <v>3</v>
      </c>
      <c r="K1027" s="2">
        <v>6</v>
      </c>
      <c r="L1027" s="2">
        <v>1</v>
      </c>
      <c r="M1027" s="2">
        <v>5</v>
      </c>
      <c r="N1027" s="2">
        <v>6</v>
      </c>
      <c r="O1027">
        <f>VLOOKUP(A1027,'Important Data'!A:I,6, FALSE)</f>
        <v>0</v>
      </c>
    </row>
    <row r="1028" spans="1:15">
      <c r="A1028" s="2">
        <v>2379</v>
      </c>
      <c r="B1028" s="2">
        <v>53</v>
      </c>
      <c r="C1028" s="2">
        <v>757</v>
      </c>
      <c r="D1028" s="2">
        <v>19</v>
      </c>
      <c r="E1028" s="2">
        <v>145</v>
      </c>
      <c r="F1028" s="2">
        <v>63</v>
      </c>
      <c r="G1028" s="2">
        <v>0</v>
      </c>
      <c r="H1028" s="2">
        <v>330</v>
      </c>
      <c r="I1028" s="2">
        <v>653</v>
      </c>
      <c r="J1028" s="2">
        <v>3</v>
      </c>
      <c r="K1028" s="2">
        <v>5</v>
      </c>
      <c r="L1028" s="2">
        <v>2</v>
      </c>
      <c r="M1028" s="2">
        <v>4</v>
      </c>
      <c r="N1028" s="2">
        <v>8</v>
      </c>
      <c r="O1028">
        <f>VLOOKUP(A1028,'Important Data'!A:I,6, FALSE)</f>
        <v>0</v>
      </c>
    </row>
    <row r="1029" spans="1:15">
      <c r="A1029" s="2">
        <v>2557</v>
      </c>
      <c r="B1029" s="2">
        <v>53</v>
      </c>
      <c r="C1029" s="2">
        <v>839</v>
      </c>
      <c r="D1029" s="2">
        <v>73</v>
      </c>
      <c r="E1029" s="2">
        <v>1457</v>
      </c>
      <c r="F1029" s="2">
        <v>30</v>
      </c>
      <c r="G1029" s="2">
        <v>98</v>
      </c>
      <c r="H1029" s="2">
        <v>23</v>
      </c>
      <c r="I1029" s="2">
        <v>2474</v>
      </c>
      <c r="J1029" s="2">
        <v>1</v>
      </c>
      <c r="K1029" s="2">
        <v>4</v>
      </c>
      <c r="L1029" s="2">
        <v>7</v>
      </c>
      <c r="M1029" s="2">
        <v>5</v>
      </c>
      <c r="N1029" s="2">
        <v>1</v>
      </c>
      <c r="O1029">
        <f>VLOOKUP(A1029,'Important Data'!A:I,6, FALSE)</f>
        <v>0</v>
      </c>
    </row>
    <row r="1030" spans="1:15">
      <c r="A1030" s="2">
        <v>2146</v>
      </c>
      <c r="B1030" s="2">
        <v>53</v>
      </c>
      <c r="C1030" s="2">
        <v>1144</v>
      </c>
      <c r="D1030" s="2">
        <v>91</v>
      </c>
      <c r="E1030" s="2">
        <v>215</v>
      </c>
      <c r="F1030" s="2">
        <v>18</v>
      </c>
      <c r="G1030" s="2">
        <v>75</v>
      </c>
      <c r="H1030" s="2">
        <v>29</v>
      </c>
      <c r="I1030" s="2">
        <v>1515</v>
      </c>
      <c r="J1030" s="2">
        <v>4</v>
      </c>
      <c r="K1030" s="2">
        <v>4</v>
      </c>
      <c r="L1030" s="2">
        <v>2</v>
      </c>
      <c r="M1030" s="2">
        <v>12</v>
      </c>
      <c r="N1030" s="2">
        <v>4</v>
      </c>
      <c r="O1030">
        <f>VLOOKUP(A1030,'Important Data'!A:I,6, FALSE)</f>
        <v>0</v>
      </c>
    </row>
    <row r="1031" spans="1:15">
      <c r="A1031" s="2">
        <v>1038</v>
      </c>
      <c r="B1031" s="2">
        <v>53</v>
      </c>
      <c r="C1031" s="2">
        <v>1330</v>
      </c>
      <c r="D1031" s="2">
        <v>24</v>
      </c>
      <c r="E1031" s="2">
        <v>627</v>
      </c>
      <c r="F1031" s="2">
        <v>487</v>
      </c>
      <c r="G1031" s="2">
        <v>149</v>
      </c>
      <c r="H1031" s="2">
        <v>128</v>
      </c>
      <c r="I1031" s="2">
        <v>2489</v>
      </c>
      <c r="J1031" s="2">
        <v>2</v>
      </c>
      <c r="K1031" s="2">
        <v>7</v>
      </c>
      <c r="L1031" s="2">
        <v>10</v>
      </c>
      <c r="M1031" s="2">
        <v>5</v>
      </c>
      <c r="N1031" s="2">
        <v>6</v>
      </c>
      <c r="O1031">
        <f>VLOOKUP(A1031,'Important Data'!A:I,6, FALSE)</f>
        <v>0</v>
      </c>
    </row>
    <row r="1032" spans="1:15">
      <c r="A1032" s="2">
        <v>1875</v>
      </c>
      <c r="B1032" s="2">
        <v>53</v>
      </c>
      <c r="C1032" s="2">
        <v>1330</v>
      </c>
      <c r="D1032" s="2">
        <v>24</v>
      </c>
      <c r="E1032" s="2">
        <v>627</v>
      </c>
      <c r="F1032" s="2">
        <v>487</v>
      </c>
      <c r="G1032" s="2">
        <v>149</v>
      </c>
      <c r="H1032" s="2">
        <v>128</v>
      </c>
      <c r="I1032" s="2">
        <v>2489</v>
      </c>
      <c r="J1032" s="2">
        <v>2</v>
      </c>
      <c r="K1032" s="2">
        <v>7</v>
      </c>
      <c r="L1032" s="2">
        <v>10</v>
      </c>
      <c r="M1032" s="2">
        <v>5</v>
      </c>
      <c r="N1032" s="2">
        <v>6</v>
      </c>
      <c r="O1032">
        <f>VLOOKUP(A1032,'Important Data'!A:I,6, FALSE)</f>
        <v>0</v>
      </c>
    </row>
    <row r="1033" spans="1:15">
      <c r="A1033" s="2">
        <v>2544</v>
      </c>
      <c r="B1033" s="2">
        <v>53</v>
      </c>
      <c r="C1033" s="2">
        <v>1353</v>
      </c>
      <c r="D1033" s="2">
        <v>0</v>
      </c>
      <c r="E1033" s="2">
        <v>303</v>
      </c>
      <c r="F1033" s="2">
        <v>0</v>
      </c>
      <c r="G1033" s="2">
        <v>17</v>
      </c>
      <c r="H1033" s="2">
        <v>101</v>
      </c>
      <c r="I1033" s="2">
        <v>1572</v>
      </c>
      <c r="J1033" s="2">
        <v>5</v>
      </c>
      <c r="K1033" s="2">
        <v>11</v>
      </c>
      <c r="L1033" s="2">
        <v>1</v>
      </c>
      <c r="M1033" s="2">
        <v>6</v>
      </c>
      <c r="N1033" s="2">
        <v>9</v>
      </c>
      <c r="O1033">
        <f>VLOOKUP(A1033,'Important Data'!A:I,6, FALSE)</f>
        <v>0</v>
      </c>
    </row>
    <row r="1034" spans="1:15">
      <c r="A1034" s="2">
        <v>1908</v>
      </c>
      <c r="B1034" s="2">
        <v>53</v>
      </c>
      <c r="C1034" s="2">
        <v>2046</v>
      </c>
      <c r="D1034" s="2">
        <v>261</v>
      </c>
      <c r="E1034" s="2">
        <v>1654</v>
      </c>
      <c r="F1034" s="2">
        <v>341</v>
      </c>
      <c r="G1034" s="2">
        <v>129</v>
      </c>
      <c r="H1034" s="2">
        <v>390</v>
      </c>
      <c r="I1034" s="2">
        <v>4041</v>
      </c>
      <c r="J1034" s="2">
        <v>1</v>
      </c>
      <c r="K1034" s="2">
        <v>4</v>
      </c>
      <c r="L1034" s="2">
        <v>4</v>
      </c>
      <c r="M1034" s="2">
        <v>10</v>
      </c>
      <c r="N1034" s="2">
        <v>2</v>
      </c>
      <c r="O1034">
        <f>VLOOKUP(A1034,'Important Data'!A:I,6, FALSE)</f>
        <v>0</v>
      </c>
    </row>
    <row r="1035" spans="1:15">
      <c r="A1035" s="2">
        <v>1621</v>
      </c>
      <c r="B1035" s="2">
        <v>53</v>
      </c>
      <c r="C1035" s="2">
        <v>2494</v>
      </c>
      <c r="D1035" s="2">
        <v>178</v>
      </c>
      <c r="E1035" s="2">
        <v>721</v>
      </c>
      <c r="F1035" s="2">
        <v>140</v>
      </c>
      <c r="G1035" s="2">
        <v>106</v>
      </c>
      <c r="H1035" s="2">
        <v>178</v>
      </c>
      <c r="I1035" s="2">
        <v>3460</v>
      </c>
      <c r="J1035" s="2">
        <v>5</v>
      </c>
      <c r="K1035" s="2">
        <v>8</v>
      </c>
      <c r="L1035" s="2">
        <v>4</v>
      </c>
      <c r="M1035" s="2">
        <v>9</v>
      </c>
      <c r="N1035" s="2">
        <v>7</v>
      </c>
      <c r="O1035">
        <f>VLOOKUP(A1035,'Important Data'!A:I,6, FALSE)</f>
        <v>0</v>
      </c>
    </row>
    <row r="1036" spans="1:15">
      <c r="A1036" s="2">
        <v>2898</v>
      </c>
      <c r="B1036" s="2">
        <v>53</v>
      </c>
      <c r="C1036" s="2">
        <v>2730</v>
      </c>
      <c r="D1036" s="2">
        <v>76</v>
      </c>
      <c r="E1036" s="2">
        <v>643</v>
      </c>
      <c r="F1036" s="2">
        <v>295</v>
      </c>
      <c r="G1036" s="2">
        <v>151</v>
      </c>
      <c r="H1036" s="2">
        <v>76</v>
      </c>
      <c r="I1036" s="2">
        <v>3820</v>
      </c>
      <c r="J1036" s="2">
        <v>1</v>
      </c>
      <c r="K1036" s="2">
        <v>7</v>
      </c>
      <c r="L1036" s="2">
        <v>5</v>
      </c>
      <c r="M1036" s="2">
        <v>13</v>
      </c>
      <c r="N1036" s="2">
        <v>3</v>
      </c>
      <c r="O1036">
        <f>VLOOKUP(A1036,'Important Data'!A:I,6, FALSE)</f>
        <v>0</v>
      </c>
    </row>
    <row r="1037" spans="1:15">
      <c r="A1037" s="2">
        <v>1874</v>
      </c>
      <c r="B1037" s="2">
        <v>52</v>
      </c>
      <c r="C1037" s="2">
        <v>0</v>
      </c>
      <c r="D1037" s="2">
        <v>0</v>
      </c>
      <c r="E1037" s="2">
        <v>5</v>
      </c>
      <c r="F1037" s="2">
        <v>38</v>
      </c>
      <c r="G1037" s="2">
        <v>14</v>
      </c>
      <c r="H1037" s="2">
        <v>9</v>
      </c>
      <c r="I1037" s="2">
        <v>47</v>
      </c>
      <c r="J1037" s="2">
        <v>1</v>
      </c>
      <c r="K1037" s="2">
        <v>1</v>
      </c>
      <c r="L1037" s="2">
        <v>0</v>
      </c>
      <c r="M1037" s="2">
        <v>2</v>
      </c>
      <c r="N1037" s="2">
        <v>7</v>
      </c>
      <c r="O1037">
        <f>VLOOKUP(A1037,'Important Data'!A:I,6, FALSE)</f>
        <v>0</v>
      </c>
    </row>
    <row r="1038" spans="1:15">
      <c r="A1038" s="2">
        <v>1179</v>
      </c>
      <c r="B1038" s="2">
        <v>52</v>
      </c>
      <c r="C1038" s="2">
        <v>5</v>
      </c>
      <c r="D1038" s="2">
        <v>20</v>
      </c>
      <c r="E1038" s="2">
        <v>50</v>
      </c>
      <c r="F1038" s="2">
        <v>146</v>
      </c>
      <c r="G1038" s="2">
        <v>0</v>
      </c>
      <c r="H1038" s="2">
        <v>181</v>
      </c>
      <c r="I1038" s="2">
        <v>40</v>
      </c>
      <c r="J1038" s="2">
        <v>1</v>
      </c>
      <c r="K1038" s="2">
        <v>1</v>
      </c>
      <c r="L1038" s="2">
        <v>1</v>
      </c>
      <c r="M1038" s="2">
        <v>2</v>
      </c>
      <c r="N1038" s="2">
        <v>6</v>
      </c>
      <c r="O1038">
        <f>VLOOKUP(A1038,'Important Data'!A:I,6, FALSE)</f>
        <v>0</v>
      </c>
    </row>
    <row r="1039" spans="1:15">
      <c r="A1039" s="2">
        <v>2871</v>
      </c>
      <c r="B1039" s="2">
        <v>52</v>
      </c>
      <c r="C1039" s="2">
        <v>5</v>
      </c>
      <c r="D1039" s="2">
        <v>20</v>
      </c>
      <c r="E1039" s="2">
        <v>50</v>
      </c>
      <c r="F1039" s="2">
        <v>146</v>
      </c>
      <c r="G1039" s="2">
        <v>0</v>
      </c>
      <c r="H1039" s="2">
        <v>181</v>
      </c>
      <c r="I1039" s="2">
        <v>40</v>
      </c>
      <c r="J1039" s="2">
        <v>1</v>
      </c>
      <c r="K1039" s="2">
        <v>1</v>
      </c>
      <c r="L1039" s="2">
        <v>1</v>
      </c>
      <c r="M1039" s="2">
        <v>2</v>
      </c>
      <c r="N1039" s="2">
        <v>6</v>
      </c>
      <c r="O1039">
        <f>VLOOKUP(A1039,'Important Data'!A:I,6, FALSE)</f>
        <v>0</v>
      </c>
    </row>
    <row r="1040" spans="1:15">
      <c r="A1040" s="2">
        <v>1238</v>
      </c>
      <c r="B1040" s="2">
        <v>52</v>
      </c>
      <c r="C1040" s="2">
        <v>13</v>
      </c>
      <c r="D1040" s="2">
        <v>13</v>
      </c>
      <c r="E1040" s="2">
        <v>30</v>
      </c>
      <c r="F1040" s="2">
        <v>0</v>
      </c>
      <c r="G1040" s="2">
        <v>9</v>
      </c>
      <c r="H1040" s="2">
        <v>48</v>
      </c>
      <c r="I1040" s="2">
        <v>17</v>
      </c>
      <c r="J1040" s="2">
        <v>2</v>
      </c>
      <c r="K1040" s="2">
        <v>1</v>
      </c>
      <c r="L1040" s="2">
        <v>0</v>
      </c>
      <c r="M1040" s="2">
        <v>3</v>
      </c>
      <c r="N1040" s="2">
        <v>6</v>
      </c>
      <c r="O1040">
        <f>VLOOKUP(A1040,'Important Data'!A:I,6, FALSE)</f>
        <v>0</v>
      </c>
    </row>
    <row r="1041" spans="1:15">
      <c r="A1041" s="2">
        <v>1412</v>
      </c>
      <c r="B1041" s="2">
        <v>52</v>
      </c>
      <c r="C1041" s="2">
        <v>21</v>
      </c>
      <c r="D1041" s="2">
        <v>21</v>
      </c>
      <c r="E1041" s="2">
        <v>117</v>
      </c>
      <c r="F1041" s="2">
        <v>106</v>
      </c>
      <c r="G1041" s="2">
        <v>64</v>
      </c>
      <c r="H1041" s="2">
        <v>127</v>
      </c>
      <c r="I1041" s="2">
        <v>202</v>
      </c>
      <c r="J1041" s="2">
        <v>2</v>
      </c>
      <c r="K1041" s="2">
        <v>1</v>
      </c>
      <c r="L1041" s="2">
        <v>0</v>
      </c>
      <c r="M1041" s="2">
        <v>4</v>
      </c>
      <c r="N1041" s="2">
        <v>5</v>
      </c>
      <c r="O1041">
        <f>VLOOKUP(A1041,'Important Data'!A:I,6, FALSE)</f>
        <v>0</v>
      </c>
    </row>
    <row r="1042" spans="1:15">
      <c r="A1042" s="2">
        <v>3176</v>
      </c>
      <c r="B1042" s="2">
        <v>52</v>
      </c>
      <c r="C1042" s="2">
        <v>23</v>
      </c>
      <c r="D1042" s="2">
        <v>23</v>
      </c>
      <c r="E1042" s="2">
        <v>23</v>
      </c>
      <c r="F1042" s="2">
        <v>116</v>
      </c>
      <c r="G1042" s="2">
        <v>31</v>
      </c>
      <c r="H1042" s="2">
        <v>116</v>
      </c>
      <c r="I1042" s="2">
        <v>100</v>
      </c>
      <c r="J1042" s="2">
        <v>1</v>
      </c>
      <c r="K1042" s="2">
        <v>1</v>
      </c>
      <c r="L1042" s="2">
        <v>0</v>
      </c>
      <c r="M1042" s="2">
        <v>3</v>
      </c>
      <c r="N1042" s="2">
        <v>6</v>
      </c>
      <c r="O1042">
        <f>VLOOKUP(A1042,'Important Data'!A:I,6, FALSE)</f>
        <v>0</v>
      </c>
    </row>
    <row r="1043" spans="1:15">
      <c r="A1043" s="2">
        <v>1356</v>
      </c>
      <c r="B1043" s="2">
        <v>52</v>
      </c>
      <c r="C1043" s="2">
        <v>31</v>
      </c>
      <c r="D1043" s="2">
        <v>4</v>
      </c>
      <c r="E1043" s="2">
        <v>26</v>
      </c>
      <c r="F1043" s="2">
        <v>13</v>
      </c>
      <c r="G1043" s="2">
        <v>4</v>
      </c>
      <c r="H1043" s="2">
        <v>48</v>
      </c>
      <c r="I1043" s="2">
        <v>31</v>
      </c>
      <c r="J1043" s="2">
        <v>1</v>
      </c>
      <c r="K1043" s="2">
        <v>1</v>
      </c>
      <c r="L1043" s="2">
        <v>1</v>
      </c>
      <c r="M1043" s="2">
        <v>2</v>
      </c>
      <c r="N1043" s="2">
        <v>4</v>
      </c>
      <c r="O1043">
        <f>VLOOKUP(A1043,'Important Data'!A:I,6, FALSE)</f>
        <v>0</v>
      </c>
    </row>
    <row r="1044" spans="1:15">
      <c r="A1044" s="2">
        <v>1990</v>
      </c>
      <c r="B1044" s="2">
        <v>52</v>
      </c>
      <c r="C1044" s="2">
        <v>37</v>
      </c>
      <c r="D1044" s="2">
        <v>0</v>
      </c>
      <c r="E1044" s="2">
        <v>11</v>
      </c>
      <c r="F1044" s="2">
        <v>0</v>
      </c>
      <c r="G1044" s="2">
        <v>0</v>
      </c>
      <c r="H1044" s="2">
        <v>15</v>
      </c>
      <c r="I1044" s="2">
        <v>33</v>
      </c>
      <c r="J1044" s="2">
        <v>1</v>
      </c>
      <c r="K1044" s="2">
        <v>1</v>
      </c>
      <c r="L1044" s="2">
        <v>0</v>
      </c>
      <c r="M1044" s="2">
        <v>2</v>
      </c>
      <c r="N1044" s="2">
        <v>6</v>
      </c>
      <c r="O1044">
        <f>VLOOKUP(A1044,'Important Data'!A:I,6, FALSE)</f>
        <v>0</v>
      </c>
    </row>
    <row r="1045" spans="1:15">
      <c r="A1045" s="2">
        <v>2733</v>
      </c>
      <c r="B1045" s="2">
        <v>52</v>
      </c>
      <c r="C1045" s="2">
        <v>111</v>
      </c>
      <c r="D1045" s="2">
        <v>0</v>
      </c>
      <c r="E1045" s="2">
        <v>21</v>
      </c>
      <c r="F1045" s="2">
        <v>7</v>
      </c>
      <c r="G1045" s="2">
        <v>4</v>
      </c>
      <c r="H1045" s="2">
        <v>18</v>
      </c>
      <c r="I1045" s="2">
        <v>125</v>
      </c>
      <c r="J1045" s="2">
        <v>2</v>
      </c>
      <c r="K1045" s="2">
        <v>1</v>
      </c>
      <c r="L1045" s="2">
        <v>0</v>
      </c>
      <c r="M1045" s="2">
        <v>4</v>
      </c>
      <c r="N1045" s="2">
        <v>4</v>
      </c>
      <c r="O1045">
        <f>VLOOKUP(A1045,'Important Data'!A:I,6, FALSE)</f>
        <v>0</v>
      </c>
    </row>
    <row r="1046" spans="1:15">
      <c r="A1046" s="2">
        <v>3163</v>
      </c>
      <c r="B1046" s="2">
        <v>52</v>
      </c>
      <c r="C1046" s="2">
        <v>148</v>
      </c>
      <c r="D1046" s="2">
        <v>0</v>
      </c>
      <c r="E1046" s="2">
        <v>160</v>
      </c>
      <c r="F1046" s="2">
        <v>49</v>
      </c>
      <c r="G1046" s="2">
        <v>25</v>
      </c>
      <c r="H1046" s="2">
        <v>49</v>
      </c>
      <c r="I1046" s="2">
        <v>333</v>
      </c>
      <c r="J1046" s="2">
        <v>4</v>
      </c>
      <c r="K1046" s="2">
        <v>3</v>
      </c>
      <c r="L1046" s="2">
        <v>0</v>
      </c>
      <c r="M1046" s="2">
        <v>3</v>
      </c>
      <c r="N1046" s="2">
        <v>8</v>
      </c>
      <c r="O1046">
        <f>VLOOKUP(A1046,'Important Data'!A:I,6, FALSE)</f>
        <v>0</v>
      </c>
    </row>
    <row r="1047" spans="1:15">
      <c r="A1047" s="2">
        <v>2562</v>
      </c>
      <c r="B1047" s="2">
        <v>52</v>
      </c>
      <c r="C1047" s="2">
        <v>156</v>
      </c>
      <c r="D1047" s="2">
        <v>42</v>
      </c>
      <c r="E1047" s="2">
        <v>181</v>
      </c>
      <c r="F1047" s="2">
        <v>87</v>
      </c>
      <c r="G1047" s="2">
        <v>76</v>
      </c>
      <c r="H1047" s="2">
        <v>45</v>
      </c>
      <c r="I1047" s="2">
        <v>497</v>
      </c>
      <c r="J1047" s="2">
        <v>4</v>
      </c>
      <c r="K1047" s="2">
        <v>3</v>
      </c>
      <c r="L1047" s="2">
        <v>1</v>
      </c>
      <c r="M1047" s="2">
        <v>4</v>
      </c>
      <c r="N1047" s="2">
        <v>7</v>
      </c>
      <c r="O1047">
        <f>VLOOKUP(A1047,'Important Data'!A:I,6, FALSE)</f>
        <v>0</v>
      </c>
    </row>
    <row r="1048" spans="1:15">
      <c r="A1048" s="2">
        <v>1442</v>
      </c>
      <c r="B1048" s="2">
        <v>52</v>
      </c>
      <c r="C1048" s="2">
        <v>427</v>
      </c>
      <c r="D1048" s="2">
        <v>45</v>
      </c>
      <c r="E1048" s="2">
        <v>179</v>
      </c>
      <c r="F1048" s="2">
        <v>72</v>
      </c>
      <c r="G1048" s="2">
        <v>69</v>
      </c>
      <c r="H1048" s="2">
        <v>15</v>
      </c>
      <c r="I1048" s="2">
        <v>777</v>
      </c>
      <c r="J1048" s="2">
        <v>2</v>
      </c>
      <c r="K1048" s="2">
        <v>2</v>
      </c>
      <c r="L1048" s="2">
        <v>1</v>
      </c>
      <c r="M1048" s="2">
        <v>8</v>
      </c>
      <c r="N1048" s="2">
        <v>2</v>
      </c>
      <c r="O1048">
        <f>VLOOKUP(A1048,'Important Data'!A:I,6, FALSE)</f>
        <v>0</v>
      </c>
    </row>
    <row r="1049" spans="1:15">
      <c r="A1049" s="2">
        <v>2138</v>
      </c>
      <c r="B1049" s="2">
        <v>52</v>
      </c>
      <c r="C1049" s="2">
        <v>713</v>
      </c>
      <c r="D1049" s="2">
        <v>290</v>
      </c>
      <c r="E1049" s="2">
        <v>660</v>
      </c>
      <c r="F1049" s="2">
        <v>655</v>
      </c>
      <c r="G1049" s="2">
        <v>475</v>
      </c>
      <c r="H1049" s="2">
        <v>25</v>
      </c>
      <c r="I1049" s="2">
        <v>2769</v>
      </c>
      <c r="J1049" s="2">
        <v>1</v>
      </c>
      <c r="K1049" s="2">
        <v>7</v>
      </c>
      <c r="L1049" s="2">
        <v>3</v>
      </c>
      <c r="M1049" s="2">
        <v>4</v>
      </c>
      <c r="N1049" s="2">
        <v>4</v>
      </c>
      <c r="O1049">
        <f>VLOOKUP(A1049,'Important Data'!A:I,6, FALSE)</f>
        <v>0</v>
      </c>
    </row>
    <row r="1050" spans="1:15">
      <c r="A1050" s="2">
        <v>1750</v>
      </c>
      <c r="B1050" s="2">
        <v>52</v>
      </c>
      <c r="C1050" s="2">
        <v>786</v>
      </c>
      <c r="D1050" s="2">
        <v>18</v>
      </c>
      <c r="E1050" s="2">
        <v>193</v>
      </c>
      <c r="F1050" s="2">
        <v>26</v>
      </c>
      <c r="G1050" s="2">
        <v>0</v>
      </c>
      <c r="H1050" s="2">
        <v>151</v>
      </c>
      <c r="I1050" s="2">
        <v>872</v>
      </c>
      <c r="J1050" s="2">
        <v>4</v>
      </c>
      <c r="K1050" s="2">
        <v>6</v>
      </c>
      <c r="L1050" s="2">
        <v>1</v>
      </c>
      <c r="M1050" s="2">
        <v>7</v>
      </c>
      <c r="N1050" s="2">
        <v>6</v>
      </c>
      <c r="O1050">
        <f>VLOOKUP(A1050,'Important Data'!A:I,6, FALSE)</f>
        <v>0</v>
      </c>
    </row>
    <row r="1051" spans="1:15">
      <c r="A1051" s="2">
        <v>2346</v>
      </c>
      <c r="B1051" s="2">
        <v>52</v>
      </c>
      <c r="C1051" s="2">
        <v>794</v>
      </c>
      <c r="D1051" s="2">
        <v>22</v>
      </c>
      <c r="E1051" s="2">
        <v>338</v>
      </c>
      <c r="F1051" s="2">
        <v>63</v>
      </c>
      <c r="G1051" s="2">
        <v>0</v>
      </c>
      <c r="H1051" s="2">
        <v>81</v>
      </c>
      <c r="I1051" s="2">
        <v>1135</v>
      </c>
      <c r="J1051" s="2">
        <v>3</v>
      </c>
      <c r="K1051" s="2">
        <v>6</v>
      </c>
      <c r="L1051" s="2">
        <v>3</v>
      </c>
      <c r="M1051" s="2">
        <v>5</v>
      </c>
      <c r="N1051" s="2">
        <v>6</v>
      </c>
      <c r="O1051">
        <f>VLOOKUP(A1051,'Important Data'!A:I,6, FALSE)</f>
        <v>0</v>
      </c>
    </row>
    <row r="1052" spans="1:15">
      <c r="A1052" s="2">
        <v>1343</v>
      </c>
      <c r="B1052" s="2">
        <v>52</v>
      </c>
      <c r="C1052" s="2">
        <v>845</v>
      </c>
      <c r="D1052" s="2">
        <v>47</v>
      </c>
      <c r="E1052" s="2">
        <v>217</v>
      </c>
      <c r="F1052" s="2">
        <v>47</v>
      </c>
      <c r="G1052" s="2">
        <v>60</v>
      </c>
      <c r="H1052" s="2">
        <v>119</v>
      </c>
      <c r="I1052" s="2">
        <v>1097</v>
      </c>
      <c r="J1052" s="2">
        <v>2</v>
      </c>
      <c r="K1052" s="2">
        <v>4</v>
      </c>
      <c r="L1052" s="2">
        <v>6</v>
      </c>
      <c r="M1052" s="2">
        <v>4</v>
      </c>
      <c r="N1052" s="2">
        <v>5</v>
      </c>
      <c r="O1052">
        <f>VLOOKUP(A1052,'Important Data'!A:I,6, FALSE)</f>
        <v>0</v>
      </c>
    </row>
    <row r="1053" spans="1:15">
      <c r="A1053" s="2">
        <v>2610</v>
      </c>
      <c r="B1053" s="2">
        <v>52</v>
      </c>
      <c r="C1053" s="2">
        <v>845</v>
      </c>
      <c r="D1053" s="2">
        <v>47</v>
      </c>
      <c r="E1053" s="2">
        <v>217</v>
      </c>
      <c r="F1053" s="2">
        <v>47</v>
      </c>
      <c r="G1053" s="2">
        <v>60</v>
      </c>
      <c r="H1053" s="2">
        <v>119</v>
      </c>
      <c r="I1053" s="2">
        <v>1097</v>
      </c>
      <c r="J1053" s="2">
        <v>2</v>
      </c>
      <c r="K1053" s="2">
        <v>4</v>
      </c>
      <c r="L1053" s="2">
        <v>6</v>
      </c>
      <c r="M1053" s="2">
        <v>4</v>
      </c>
      <c r="N1053" s="2">
        <v>5</v>
      </c>
      <c r="O1053">
        <f>VLOOKUP(A1053,'Important Data'!A:I,6, FALSE)</f>
        <v>0</v>
      </c>
    </row>
    <row r="1054" spans="1:15">
      <c r="A1054" s="2">
        <v>2852</v>
      </c>
      <c r="B1054" s="2">
        <v>52</v>
      </c>
      <c r="C1054" s="2">
        <v>965</v>
      </c>
      <c r="D1054" s="2">
        <v>270</v>
      </c>
      <c r="E1054" s="2">
        <v>1055</v>
      </c>
      <c r="F1054" s="2">
        <v>429</v>
      </c>
      <c r="G1054" s="2">
        <v>391</v>
      </c>
      <c r="H1054" s="2">
        <v>481</v>
      </c>
      <c r="I1054" s="2">
        <v>2630</v>
      </c>
      <c r="J1054" s="2">
        <v>1</v>
      </c>
      <c r="K1054" s="2">
        <v>3</v>
      </c>
      <c r="L1054" s="2">
        <v>7</v>
      </c>
      <c r="M1054" s="2">
        <v>9</v>
      </c>
      <c r="N1054" s="2">
        <v>1</v>
      </c>
      <c r="O1054">
        <f>VLOOKUP(A1054,'Important Data'!A:I,6, FALSE)</f>
        <v>0</v>
      </c>
    </row>
    <row r="1055" spans="1:15">
      <c r="A1055" s="2">
        <v>1516</v>
      </c>
      <c r="B1055" s="2">
        <v>52</v>
      </c>
      <c r="C1055" s="2">
        <v>1243</v>
      </c>
      <c r="D1055" s="2">
        <v>11</v>
      </c>
      <c r="E1055" s="2">
        <v>65</v>
      </c>
      <c r="F1055" s="2">
        <v>0</v>
      </c>
      <c r="G1055" s="2">
        <v>0</v>
      </c>
      <c r="H1055" s="2">
        <v>25</v>
      </c>
      <c r="I1055" s="2">
        <v>1295</v>
      </c>
      <c r="J1055" s="2">
        <v>7</v>
      </c>
      <c r="K1055" s="2">
        <v>8</v>
      </c>
      <c r="L1055" s="2">
        <v>2</v>
      </c>
      <c r="M1055" s="2">
        <v>6</v>
      </c>
      <c r="N1055" s="2">
        <v>7</v>
      </c>
      <c r="O1055">
        <f>VLOOKUP(A1055,'Important Data'!A:I,6, FALSE)</f>
        <v>0</v>
      </c>
    </row>
    <row r="1056" spans="1:15">
      <c r="A1056" s="2">
        <v>1605</v>
      </c>
      <c r="B1056" s="2">
        <v>52</v>
      </c>
      <c r="C1056" s="2">
        <v>1489</v>
      </c>
      <c r="D1056" s="2">
        <v>83</v>
      </c>
      <c r="E1056" s="2">
        <v>403</v>
      </c>
      <c r="F1056" s="2">
        <v>138</v>
      </c>
      <c r="G1056" s="2">
        <v>41</v>
      </c>
      <c r="H1056" s="2">
        <v>83</v>
      </c>
      <c r="I1056" s="2">
        <v>2071</v>
      </c>
      <c r="J1056" s="2">
        <v>1</v>
      </c>
      <c r="K1056" s="2">
        <v>4</v>
      </c>
      <c r="L1056" s="2">
        <v>3</v>
      </c>
      <c r="M1056" s="2">
        <v>6</v>
      </c>
      <c r="N1056" s="2">
        <v>1</v>
      </c>
      <c r="O1056">
        <f>VLOOKUP(A1056,'Important Data'!A:I,6, FALSE)</f>
        <v>0</v>
      </c>
    </row>
    <row r="1057" spans="1:15">
      <c r="A1057" s="2">
        <v>2048</v>
      </c>
      <c r="B1057" s="2">
        <v>52</v>
      </c>
      <c r="C1057" s="2">
        <v>3108</v>
      </c>
      <c r="D1057" s="2">
        <v>84</v>
      </c>
      <c r="E1057" s="2">
        <v>637</v>
      </c>
      <c r="F1057" s="2">
        <v>164</v>
      </c>
      <c r="G1057" s="2">
        <v>297</v>
      </c>
      <c r="H1057" s="2">
        <v>381</v>
      </c>
      <c r="I1057" s="2">
        <v>3909</v>
      </c>
      <c r="J1057" s="2">
        <v>8</v>
      </c>
      <c r="K1057" s="2">
        <v>8</v>
      </c>
      <c r="L1057" s="2">
        <v>9</v>
      </c>
      <c r="M1057" s="2">
        <v>8</v>
      </c>
      <c r="N1057" s="2">
        <v>6</v>
      </c>
      <c r="O1057">
        <f>VLOOKUP(A1057,'Important Data'!A:I,6, FALSE)</f>
        <v>0</v>
      </c>
    </row>
    <row r="1058" spans="1:15">
      <c r="A1058" s="2">
        <v>2109</v>
      </c>
      <c r="B1058" s="2">
        <v>51</v>
      </c>
      <c r="C1058" s="2">
        <v>7</v>
      </c>
      <c r="D1058" s="2">
        <v>21</v>
      </c>
      <c r="E1058" s="2">
        <v>28</v>
      </c>
      <c r="F1058" s="2">
        <v>14</v>
      </c>
      <c r="G1058" s="2">
        <v>21</v>
      </c>
      <c r="H1058" s="2">
        <v>77</v>
      </c>
      <c r="I1058" s="2">
        <v>14</v>
      </c>
      <c r="J1058" s="2">
        <v>1</v>
      </c>
      <c r="K1058" s="2">
        <v>0</v>
      </c>
      <c r="L1058" s="2">
        <v>0</v>
      </c>
      <c r="M1058" s="2">
        <v>3</v>
      </c>
      <c r="N1058" s="2">
        <v>4</v>
      </c>
      <c r="O1058">
        <f>VLOOKUP(A1058,'Important Data'!A:I,6, FALSE)</f>
        <v>0</v>
      </c>
    </row>
    <row r="1059" spans="1:15">
      <c r="A1059" s="2">
        <v>2842</v>
      </c>
      <c r="B1059" s="2">
        <v>51</v>
      </c>
      <c r="C1059" s="2">
        <v>12</v>
      </c>
      <c r="D1059" s="2">
        <v>8</v>
      </c>
      <c r="E1059" s="2">
        <v>39</v>
      </c>
      <c r="F1059" s="2">
        <v>12</v>
      </c>
      <c r="G1059" s="2">
        <v>0</v>
      </c>
      <c r="H1059" s="2">
        <v>8</v>
      </c>
      <c r="I1059" s="2">
        <v>62</v>
      </c>
      <c r="J1059" s="2">
        <v>1</v>
      </c>
      <c r="K1059" s="2">
        <v>1</v>
      </c>
      <c r="L1059" s="2">
        <v>0</v>
      </c>
      <c r="M1059" s="2">
        <v>3</v>
      </c>
      <c r="N1059" s="2">
        <v>6</v>
      </c>
      <c r="O1059">
        <f>VLOOKUP(A1059,'Important Data'!A:I,6, FALSE)</f>
        <v>0</v>
      </c>
    </row>
    <row r="1060" spans="1:15">
      <c r="A1060" s="2">
        <v>3088</v>
      </c>
      <c r="B1060" s="2">
        <v>51</v>
      </c>
      <c r="C1060" s="2">
        <v>24</v>
      </c>
      <c r="D1060" s="2">
        <v>10</v>
      </c>
      <c r="E1060" s="2">
        <v>39</v>
      </c>
      <c r="F1060" s="2">
        <v>10</v>
      </c>
      <c r="G1060" s="2">
        <v>10</v>
      </c>
      <c r="H1060" s="2">
        <v>44</v>
      </c>
      <c r="I1060" s="2">
        <v>49</v>
      </c>
      <c r="J1060" s="2">
        <v>1</v>
      </c>
      <c r="K1060" s="2">
        <v>0</v>
      </c>
      <c r="L1060" s="2">
        <v>1</v>
      </c>
      <c r="M1060" s="2">
        <v>2</v>
      </c>
      <c r="N1060" s="2">
        <v>7</v>
      </c>
      <c r="O1060">
        <f>VLOOKUP(A1060,'Important Data'!A:I,6, FALSE)</f>
        <v>0</v>
      </c>
    </row>
    <row r="1061" spans="1:15">
      <c r="A1061" s="2">
        <v>1381</v>
      </c>
      <c r="B1061" s="2">
        <v>51</v>
      </c>
      <c r="C1061" s="2">
        <v>38</v>
      </c>
      <c r="D1061" s="2">
        <v>15</v>
      </c>
      <c r="E1061" s="2">
        <v>120</v>
      </c>
      <c r="F1061" s="2">
        <v>23</v>
      </c>
      <c r="G1061" s="2">
        <v>15</v>
      </c>
      <c r="H1061" s="2">
        <v>143</v>
      </c>
      <c r="I1061" s="2">
        <v>68</v>
      </c>
      <c r="J1061" s="2">
        <v>2</v>
      </c>
      <c r="K1061" s="2">
        <v>1</v>
      </c>
      <c r="L1061" s="2">
        <v>1</v>
      </c>
      <c r="M1061" s="2">
        <v>2</v>
      </c>
      <c r="N1061" s="2">
        <v>8</v>
      </c>
      <c r="O1061">
        <f>VLOOKUP(A1061,'Important Data'!A:I,6, FALSE)</f>
        <v>0</v>
      </c>
    </row>
    <row r="1062" spans="1:15">
      <c r="A1062" s="2">
        <v>2367</v>
      </c>
      <c r="B1062" s="2">
        <v>51</v>
      </c>
      <c r="C1062" s="2">
        <v>54</v>
      </c>
      <c r="D1062" s="2">
        <v>76</v>
      </c>
      <c r="E1062" s="2">
        <v>157</v>
      </c>
      <c r="F1062" s="2">
        <v>22</v>
      </c>
      <c r="G1062" s="2">
        <v>11</v>
      </c>
      <c r="H1062" s="2">
        <v>195</v>
      </c>
      <c r="I1062" s="2">
        <v>124</v>
      </c>
      <c r="J1062" s="2">
        <v>3</v>
      </c>
      <c r="K1062" s="2">
        <v>2</v>
      </c>
      <c r="L1062" s="2">
        <v>1</v>
      </c>
      <c r="M1062" s="2">
        <v>4</v>
      </c>
      <c r="N1062" s="2">
        <v>4</v>
      </c>
      <c r="O1062">
        <f>VLOOKUP(A1062,'Important Data'!A:I,6, FALSE)</f>
        <v>0</v>
      </c>
    </row>
    <row r="1063" spans="1:15">
      <c r="A1063" s="2">
        <v>1319</v>
      </c>
      <c r="B1063" s="2">
        <v>51</v>
      </c>
      <c r="C1063" s="2">
        <v>61</v>
      </c>
      <c r="D1063" s="2">
        <v>11</v>
      </c>
      <c r="E1063" s="2">
        <v>50</v>
      </c>
      <c r="F1063" s="2">
        <v>17</v>
      </c>
      <c r="G1063" s="2">
        <v>0</v>
      </c>
      <c r="H1063" s="2">
        <v>44</v>
      </c>
      <c r="I1063" s="2">
        <v>94</v>
      </c>
      <c r="J1063" s="2">
        <v>2</v>
      </c>
      <c r="K1063" s="2">
        <v>2</v>
      </c>
      <c r="L1063" s="2">
        <v>0</v>
      </c>
      <c r="M1063" s="2">
        <v>3</v>
      </c>
      <c r="N1063" s="2">
        <v>8</v>
      </c>
      <c r="O1063">
        <f>VLOOKUP(A1063,'Important Data'!A:I,6, FALSE)</f>
        <v>0</v>
      </c>
    </row>
    <row r="1064" spans="1:15">
      <c r="A1064" s="2">
        <v>2800</v>
      </c>
      <c r="B1064" s="2">
        <v>51</v>
      </c>
      <c r="C1064" s="2">
        <v>74</v>
      </c>
      <c r="D1064" s="2">
        <v>0</v>
      </c>
      <c r="E1064" s="2">
        <v>54</v>
      </c>
      <c r="F1064" s="2">
        <v>0</v>
      </c>
      <c r="G1064" s="2">
        <v>10</v>
      </c>
      <c r="H1064" s="2">
        <v>45</v>
      </c>
      <c r="I1064" s="2">
        <v>94</v>
      </c>
      <c r="J1064" s="2">
        <v>1</v>
      </c>
      <c r="K1064" s="2">
        <v>1</v>
      </c>
      <c r="L1064" s="2">
        <v>1</v>
      </c>
      <c r="M1064" s="2">
        <v>2</v>
      </c>
      <c r="N1064" s="2">
        <v>8</v>
      </c>
      <c r="O1064">
        <f>VLOOKUP(A1064,'Important Data'!A:I,6, FALSE)</f>
        <v>0</v>
      </c>
    </row>
    <row r="1065" spans="1:15">
      <c r="A1065" s="2">
        <v>3045</v>
      </c>
      <c r="B1065" s="2">
        <v>51</v>
      </c>
      <c r="C1065" s="2">
        <v>74</v>
      </c>
      <c r="D1065" s="2">
        <v>0</v>
      </c>
      <c r="E1065" s="2">
        <v>54</v>
      </c>
      <c r="F1065" s="2">
        <v>0</v>
      </c>
      <c r="G1065" s="2">
        <v>10</v>
      </c>
      <c r="H1065" s="2">
        <v>45</v>
      </c>
      <c r="I1065" s="2">
        <v>94</v>
      </c>
      <c r="J1065" s="2">
        <v>1</v>
      </c>
      <c r="K1065" s="2">
        <v>1</v>
      </c>
      <c r="L1065" s="2">
        <v>1</v>
      </c>
      <c r="M1065" s="2">
        <v>2</v>
      </c>
      <c r="N1065" s="2">
        <v>8</v>
      </c>
      <c r="O1065">
        <f>VLOOKUP(A1065,'Important Data'!A:I,6, FALSE)</f>
        <v>0</v>
      </c>
    </row>
    <row r="1066" spans="1:15">
      <c r="A1066" s="2">
        <v>2122</v>
      </c>
      <c r="B1066" s="2">
        <v>51</v>
      </c>
      <c r="C1066" s="2">
        <v>85</v>
      </c>
      <c r="D1066" s="2">
        <v>0</v>
      </c>
      <c r="E1066" s="2">
        <v>96</v>
      </c>
      <c r="F1066" s="2">
        <v>26</v>
      </c>
      <c r="G1066" s="2">
        <v>55</v>
      </c>
      <c r="H1066" s="2">
        <v>11</v>
      </c>
      <c r="I1066" s="2">
        <v>251</v>
      </c>
      <c r="J1066" s="2">
        <v>1</v>
      </c>
      <c r="K1066" s="2">
        <v>2</v>
      </c>
      <c r="L1066" s="2">
        <v>0</v>
      </c>
      <c r="M1066" s="2">
        <v>4</v>
      </c>
      <c r="N1066" s="2">
        <v>5</v>
      </c>
      <c r="O1066">
        <f>VLOOKUP(A1066,'Important Data'!A:I,6, FALSE)</f>
        <v>0</v>
      </c>
    </row>
    <row r="1067" spans="1:15">
      <c r="A1067" s="2">
        <v>3030</v>
      </c>
      <c r="B1067" s="2">
        <v>51</v>
      </c>
      <c r="C1067" s="2">
        <v>147</v>
      </c>
      <c r="D1067" s="2">
        <v>32</v>
      </c>
      <c r="E1067" s="2">
        <v>142</v>
      </c>
      <c r="F1067" s="2">
        <v>63</v>
      </c>
      <c r="G1067" s="2">
        <v>89</v>
      </c>
      <c r="H1067" s="2">
        <v>205</v>
      </c>
      <c r="I1067" s="2">
        <v>268</v>
      </c>
      <c r="J1067" s="2">
        <v>1</v>
      </c>
      <c r="K1067" s="2">
        <v>3</v>
      </c>
      <c r="L1067" s="2">
        <v>0</v>
      </c>
      <c r="M1067" s="2">
        <v>3</v>
      </c>
      <c r="N1067" s="2">
        <v>8</v>
      </c>
      <c r="O1067">
        <f>VLOOKUP(A1067,'Important Data'!A:I,6, FALSE)</f>
        <v>0</v>
      </c>
    </row>
    <row r="1068" spans="1:15">
      <c r="A1068" s="2">
        <v>1016</v>
      </c>
      <c r="B1068" s="2">
        <v>51</v>
      </c>
      <c r="C1068" s="2">
        <v>180</v>
      </c>
      <c r="D1068" s="2">
        <v>17</v>
      </c>
      <c r="E1068" s="2">
        <v>64</v>
      </c>
      <c r="F1068" s="2">
        <v>7</v>
      </c>
      <c r="G1068" s="2">
        <v>44</v>
      </c>
      <c r="H1068" s="2">
        <v>14</v>
      </c>
      <c r="I1068" s="2">
        <v>298</v>
      </c>
      <c r="J1068" s="2">
        <v>3</v>
      </c>
      <c r="K1068" s="2">
        <v>3</v>
      </c>
      <c r="L1068" s="2">
        <v>0</v>
      </c>
      <c r="M1068" s="2">
        <v>3</v>
      </c>
      <c r="N1068" s="2">
        <v>8</v>
      </c>
      <c r="O1068">
        <f>VLOOKUP(A1068,'Important Data'!A:I,6, FALSE)</f>
        <v>0</v>
      </c>
    </row>
    <row r="1069" spans="1:15">
      <c r="A1069" s="2">
        <v>1119</v>
      </c>
      <c r="B1069" s="2">
        <v>51</v>
      </c>
      <c r="C1069" s="2">
        <v>199</v>
      </c>
      <c r="D1069" s="2">
        <v>0</v>
      </c>
      <c r="E1069" s="2">
        <v>45</v>
      </c>
      <c r="F1069" s="2">
        <v>0</v>
      </c>
      <c r="G1069" s="2">
        <v>0</v>
      </c>
      <c r="H1069" s="2">
        <v>11</v>
      </c>
      <c r="I1069" s="2">
        <v>233</v>
      </c>
      <c r="J1069" s="2">
        <v>2</v>
      </c>
      <c r="K1069" s="2">
        <v>2</v>
      </c>
      <c r="L1069" s="2">
        <v>0</v>
      </c>
      <c r="M1069" s="2">
        <v>4</v>
      </c>
      <c r="N1069" s="2">
        <v>6</v>
      </c>
      <c r="O1069">
        <f>VLOOKUP(A1069,'Important Data'!A:I,6, FALSE)</f>
        <v>0</v>
      </c>
    </row>
    <row r="1070" spans="1:15">
      <c r="A1070" s="2">
        <v>2315</v>
      </c>
      <c r="B1070" s="2">
        <v>51</v>
      </c>
      <c r="C1070" s="2">
        <v>240</v>
      </c>
      <c r="D1070" s="2">
        <v>97</v>
      </c>
      <c r="E1070" s="2">
        <v>158</v>
      </c>
      <c r="F1070" s="2">
        <v>208</v>
      </c>
      <c r="G1070" s="2">
        <v>88</v>
      </c>
      <c r="H1070" s="2">
        <v>120</v>
      </c>
      <c r="I1070" s="2">
        <v>670</v>
      </c>
      <c r="J1070" s="2">
        <v>2</v>
      </c>
      <c r="K1070" s="2">
        <v>5</v>
      </c>
      <c r="L1070" s="2">
        <v>2</v>
      </c>
      <c r="M1070" s="2">
        <v>4</v>
      </c>
      <c r="N1070" s="2">
        <v>5</v>
      </c>
      <c r="O1070">
        <f>VLOOKUP(A1070,'Important Data'!A:I,6, FALSE)</f>
        <v>0</v>
      </c>
    </row>
    <row r="1071" spans="1:15">
      <c r="A1071" s="2">
        <v>2004</v>
      </c>
      <c r="B1071" s="2">
        <v>51</v>
      </c>
      <c r="C1071" s="2">
        <v>243</v>
      </c>
      <c r="D1071" s="2">
        <v>0</v>
      </c>
      <c r="E1071" s="2">
        <v>12</v>
      </c>
      <c r="F1071" s="2">
        <v>0</v>
      </c>
      <c r="G1071" s="2">
        <v>0</v>
      </c>
      <c r="H1071" s="2">
        <v>28</v>
      </c>
      <c r="I1071" s="2">
        <v>227</v>
      </c>
      <c r="J1071" s="2">
        <v>1</v>
      </c>
      <c r="K1071" s="2">
        <v>1</v>
      </c>
      <c r="L1071" s="2">
        <v>1</v>
      </c>
      <c r="M1071" s="2">
        <v>3</v>
      </c>
      <c r="N1071" s="2">
        <v>5</v>
      </c>
      <c r="O1071">
        <f>VLOOKUP(A1071,'Important Data'!A:I,6, FALSE)</f>
        <v>0</v>
      </c>
    </row>
    <row r="1072" spans="1:15">
      <c r="A1072" s="2">
        <v>2713</v>
      </c>
      <c r="B1072" s="2">
        <v>51</v>
      </c>
      <c r="C1072" s="2">
        <v>488</v>
      </c>
      <c r="D1072" s="2">
        <v>37</v>
      </c>
      <c r="E1072" s="2">
        <v>369</v>
      </c>
      <c r="F1072" s="2">
        <v>90</v>
      </c>
      <c r="G1072" s="2">
        <v>8</v>
      </c>
      <c r="H1072" s="2">
        <v>17</v>
      </c>
      <c r="I1072" s="2">
        <v>975</v>
      </c>
      <c r="J1072" s="2">
        <v>4</v>
      </c>
      <c r="K1072" s="2">
        <v>6</v>
      </c>
      <c r="L1072" s="2">
        <v>1</v>
      </c>
      <c r="M1072" s="2">
        <v>6</v>
      </c>
      <c r="N1072" s="2">
        <v>7</v>
      </c>
      <c r="O1072">
        <f>VLOOKUP(A1072,'Important Data'!A:I,6, FALSE)</f>
        <v>0</v>
      </c>
    </row>
    <row r="1073" spans="1:15">
      <c r="A1073" s="2">
        <v>2618</v>
      </c>
      <c r="B1073" s="2">
        <v>51</v>
      </c>
      <c r="C1073" s="2">
        <v>638</v>
      </c>
      <c r="D1073" s="2">
        <v>133</v>
      </c>
      <c r="E1073" s="2">
        <v>594</v>
      </c>
      <c r="F1073" s="2">
        <v>36</v>
      </c>
      <c r="G1073" s="2">
        <v>89</v>
      </c>
      <c r="H1073" s="2">
        <v>208</v>
      </c>
      <c r="I1073" s="2">
        <v>1281</v>
      </c>
      <c r="J1073" s="2">
        <v>8</v>
      </c>
      <c r="K1073" s="2">
        <v>9</v>
      </c>
      <c r="L1073" s="2">
        <v>1</v>
      </c>
      <c r="M1073" s="2">
        <v>7</v>
      </c>
      <c r="N1073" s="2">
        <v>9</v>
      </c>
      <c r="O1073">
        <f>VLOOKUP(A1073,'Important Data'!A:I,6, FALSE)</f>
        <v>0</v>
      </c>
    </row>
    <row r="1074" spans="1:15">
      <c r="A1074" s="2">
        <v>1993</v>
      </c>
      <c r="B1074" s="2">
        <v>51</v>
      </c>
      <c r="C1074" s="2">
        <v>664</v>
      </c>
      <c r="D1074" s="2">
        <v>86</v>
      </c>
      <c r="E1074" s="2">
        <v>285</v>
      </c>
      <c r="F1074" s="2">
        <v>0</v>
      </c>
      <c r="G1074" s="2">
        <v>52</v>
      </c>
      <c r="H1074" s="2">
        <v>116</v>
      </c>
      <c r="I1074" s="2">
        <v>971</v>
      </c>
      <c r="J1074" s="2">
        <v>7</v>
      </c>
      <c r="K1074" s="2">
        <v>6</v>
      </c>
      <c r="L1074" s="2">
        <v>1</v>
      </c>
      <c r="M1074" s="2">
        <v>4</v>
      </c>
      <c r="N1074" s="2">
        <v>9</v>
      </c>
      <c r="O1074">
        <f>VLOOKUP(A1074,'Important Data'!A:I,6, FALSE)</f>
        <v>0</v>
      </c>
    </row>
    <row r="1075" spans="1:15">
      <c r="A1075" s="2">
        <v>1124</v>
      </c>
      <c r="B1075" s="2">
        <v>51</v>
      </c>
      <c r="C1075" s="2">
        <v>749</v>
      </c>
      <c r="D1075" s="2">
        <v>0</v>
      </c>
      <c r="E1075" s="2">
        <v>112</v>
      </c>
      <c r="F1075" s="2">
        <v>10</v>
      </c>
      <c r="G1075" s="2">
        <v>0</v>
      </c>
      <c r="H1075" s="2">
        <v>78</v>
      </c>
      <c r="I1075" s="2">
        <v>794</v>
      </c>
      <c r="J1075" s="2">
        <v>5</v>
      </c>
      <c r="K1075" s="2">
        <v>5</v>
      </c>
      <c r="L1075" s="2">
        <v>1</v>
      </c>
      <c r="M1075" s="2">
        <v>5</v>
      </c>
      <c r="N1075" s="2">
        <v>8</v>
      </c>
      <c r="O1075">
        <f>VLOOKUP(A1075,'Important Data'!A:I,6, FALSE)</f>
        <v>0</v>
      </c>
    </row>
    <row r="1076" spans="1:15">
      <c r="A1076" s="2">
        <v>1896</v>
      </c>
      <c r="B1076" s="2">
        <v>51</v>
      </c>
      <c r="C1076" s="2">
        <v>1032</v>
      </c>
      <c r="D1076" s="2">
        <v>158</v>
      </c>
      <c r="E1076" s="2">
        <v>687</v>
      </c>
      <c r="F1076" s="2">
        <v>358</v>
      </c>
      <c r="G1076" s="2">
        <v>158</v>
      </c>
      <c r="H1076" s="2">
        <v>137</v>
      </c>
      <c r="I1076" s="2">
        <v>2255</v>
      </c>
      <c r="J1076" s="2">
        <v>1</v>
      </c>
      <c r="K1076" s="2">
        <v>3</v>
      </c>
      <c r="L1076" s="2">
        <v>4</v>
      </c>
      <c r="M1076" s="2">
        <v>6</v>
      </c>
      <c r="N1076" s="2">
        <v>1</v>
      </c>
      <c r="O1076">
        <f>VLOOKUP(A1076,'Important Data'!A:I,6, FALSE)</f>
        <v>0</v>
      </c>
    </row>
    <row r="1077" spans="1:15">
      <c r="A1077" s="2">
        <v>2880</v>
      </c>
      <c r="B1077" s="2">
        <v>51</v>
      </c>
      <c r="C1077" s="2">
        <v>1032</v>
      </c>
      <c r="D1077" s="2">
        <v>158</v>
      </c>
      <c r="E1077" s="2">
        <v>687</v>
      </c>
      <c r="F1077" s="2">
        <v>358</v>
      </c>
      <c r="G1077" s="2">
        <v>158</v>
      </c>
      <c r="H1077" s="2">
        <v>137</v>
      </c>
      <c r="I1077" s="2">
        <v>2255</v>
      </c>
      <c r="J1077" s="2">
        <v>1</v>
      </c>
      <c r="K1077" s="2">
        <v>3</v>
      </c>
      <c r="L1077" s="2">
        <v>4</v>
      </c>
      <c r="M1077" s="2">
        <v>6</v>
      </c>
      <c r="N1077" s="2">
        <v>1</v>
      </c>
      <c r="O1077">
        <f>VLOOKUP(A1077,'Important Data'!A:I,6, FALSE)</f>
        <v>0</v>
      </c>
    </row>
    <row r="1078" spans="1:15">
      <c r="A1078" s="2">
        <v>1921</v>
      </c>
      <c r="B1078" s="2">
        <v>51</v>
      </c>
      <c r="C1078" s="2">
        <v>1220</v>
      </c>
      <c r="D1078" s="2">
        <v>219</v>
      </c>
      <c r="E1078" s="2">
        <v>633</v>
      </c>
      <c r="F1078" s="2">
        <v>191</v>
      </c>
      <c r="G1078" s="2">
        <v>219</v>
      </c>
      <c r="H1078" s="2">
        <v>366</v>
      </c>
      <c r="I1078" s="2">
        <v>2115</v>
      </c>
      <c r="J1078" s="2">
        <v>8</v>
      </c>
      <c r="K1078" s="2">
        <v>6</v>
      </c>
      <c r="L1078" s="2">
        <v>3</v>
      </c>
      <c r="M1078" s="2">
        <v>5</v>
      </c>
      <c r="N1078" s="2">
        <v>6</v>
      </c>
      <c r="O1078">
        <f>VLOOKUP(A1078,'Important Data'!A:I,6, FALSE)</f>
        <v>0</v>
      </c>
    </row>
    <row r="1079" spans="1:15">
      <c r="A1079" s="2">
        <v>2254</v>
      </c>
      <c r="B1079" s="2">
        <v>51</v>
      </c>
      <c r="C1079" s="2">
        <v>1275</v>
      </c>
      <c r="D1079" s="2">
        <v>14</v>
      </c>
      <c r="E1079" s="2">
        <v>176</v>
      </c>
      <c r="F1079" s="2">
        <v>19</v>
      </c>
      <c r="G1079" s="2">
        <v>0</v>
      </c>
      <c r="H1079" s="2">
        <v>192</v>
      </c>
      <c r="I1079" s="2">
        <v>1292</v>
      </c>
      <c r="J1079" s="2">
        <v>8</v>
      </c>
      <c r="K1079" s="2">
        <v>9</v>
      </c>
      <c r="L1079" s="2">
        <v>1</v>
      </c>
      <c r="M1079" s="2">
        <v>7</v>
      </c>
      <c r="N1079" s="2">
        <v>8</v>
      </c>
      <c r="O1079">
        <f>VLOOKUP(A1079,'Important Data'!A:I,6, FALSE)</f>
        <v>0</v>
      </c>
    </row>
    <row r="1080" spans="1:15">
      <c r="A1080" s="2">
        <v>1922</v>
      </c>
      <c r="B1080" s="2">
        <v>51</v>
      </c>
      <c r="C1080" s="2">
        <v>1439</v>
      </c>
      <c r="D1080" s="2">
        <v>33</v>
      </c>
      <c r="E1080" s="2">
        <v>150</v>
      </c>
      <c r="F1080" s="2">
        <v>45</v>
      </c>
      <c r="G1080" s="2">
        <v>17</v>
      </c>
      <c r="H1080" s="2">
        <v>334</v>
      </c>
      <c r="I1080" s="2">
        <v>1350</v>
      </c>
      <c r="J1080" s="2">
        <v>2</v>
      </c>
      <c r="K1080" s="2">
        <v>7</v>
      </c>
      <c r="L1080" s="2">
        <v>4</v>
      </c>
      <c r="M1080" s="2">
        <v>7</v>
      </c>
      <c r="N1080" s="2">
        <v>5</v>
      </c>
      <c r="O1080">
        <f>VLOOKUP(A1080,'Important Data'!A:I,6, FALSE)</f>
        <v>0</v>
      </c>
    </row>
    <row r="1081" spans="1:15">
      <c r="A1081" s="2">
        <v>1662</v>
      </c>
      <c r="B1081" s="2">
        <v>51</v>
      </c>
      <c r="C1081" s="2">
        <v>1468</v>
      </c>
      <c r="D1081" s="2">
        <v>57</v>
      </c>
      <c r="E1081" s="2">
        <v>304</v>
      </c>
      <c r="F1081" s="2">
        <v>25</v>
      </c>
      <c r="G1081" s="2">
        <v>57</v>
      </c>
      <c r="H1081" s="2">
        <v>380</v>
      </c>
      <c r="I1081" s="2">
        <v>1530</v>
      </c>
      <c r="J1081" s="2">
        <v>2</v>
      </c>
      <c r="K1081" s="2">
        <v>8</v>
      </c>
      <c r="L1081" s="2">
        <v>9</v>
      </c>
      <c r="M1081" s="2">
        <v>4</v>
      </c>
      <c r="N1081" s="2">
        <v>6</v>
      </c>
      <c r="O1081">
        <f>VLOOKUP(A1081,'Important Data'!A:I,6, FALSE)</f>
        <v>0</v>
      </c>
    </row>
    <row r="1082" spans="1:15">
      <c r="A1082" s="2">
        <v>2235</v>
      </c>
      <c r="B1082" s="2">
        <v>51</v>
      </c>
      <c r="C1082" s="2">
        <v>1468</v>
      </c>
      <c r="D1082" s="2">
        <v>57</v>
      </c>
      <c r="E1082" s="2">
        <v>304</v>
      </c>
      <c r="F1082" s="2">
        <v>25</v>
      </c>
      <c r="G1082" s="2">
        <v>57</v>
      </c>
      <c r="H1082" s="2">
        <v>380</v>
      </c>
      <c r="I1082" s="2">
        <v>1530</v>
      </c>
      <c r="J1082" s="2">
        <v>2</v>
      </c>
      <c r="K1082" s="2">
        <v>8</v>
      </c>
      <c r="L1082" s="2">
        <v>9</v>
      </c>
      <c r="M1082" s="2">
        <v>4</v>
      </c>
      <c r="N1082" s="2">
        <v>6</v>
      </c>
      <c r="O1082">
        <f>VLOOKUP(A1082,'Important Data'!A:I,6, FALSE)</f>
        <v>0</v>
      </c>
    </row>
    <row r="1083" spans="1:15">
      <c r="A1083" s="2">
        <v>2232</v>
      </c>
      <c r="B1083" s="2">
        <v>51</v>
      </c>
      <c r="C1083" s="2">
        <v>1527</v>
      </c>
      <c r="D1083" s="2">
        <v>70</v>
      </c>
      <c r="E1083" s="2">
        <v>643</v>
      </c>
      <c r="F1083" s="2">
        <v>30</v>
      </c>
      <c r="G1083" s="2">
        <v>119</v>
      </c>
      <c r="H1083" s="2">
        <v>74</v>
      </c>
      <c r="I1083" s="2">
        <v>2314</v>
      </c>
      <c r="J1083" s="2">
        <v>4</v>
      </c>
      <c r="K1083" s="2">
        <v>6</v>
      </c>
      <c r="L1083" s="2">
        <v>5</v>
      </c>
      <c r="M1083" s="2">
        <v>13</v>
      </c>
      <c r="N1083" s="2">
        <v>4</v>
      </c>
      <c r="O1083">
        <f>VLOOKUP(A1083,'Important Data'!A:I,6, FALSE)</f>
        <v>0</v>
      </c>
    </row>
    <row r="1084" spans="1:15">
      <c r="A1084" s="2">
        <v>3144</v>
      </c>
      <c r="B1084" s="2">
        <v>51</v>
      </c>
      <c r="C1084" s="2">
        <v>1652</v>
      </c>
      <c r="D1084" s="2">
        <v>152</v>
      </c>
      <c r="E1084" s="2">
        <v>1536</v>
      </c>
      <c r="F1084" s="2">
        <v>499</v>
      </c>
      <c r="G1084" s="2">
        <v>152</v>
      </c>
      <c r="H1084" s="2">
        <v>230</v>
      </c>
      <c r="I1084" s="2">
        <v>3760</v>
      </c>
      <c r="J1084" s="2">
        <v>1</v>
      </c>
      <c r="K1084" s="2">
        <v>4</v>
      </c>
      <c r="L1084" s="2">
        <v>2</v>
      </c>
      <c r="M1084" s="2">
        <v>10</v>
      </c>
      <c r="N1084" s="2">
        <v>2</v>
      </c>
      <c r="O1084">
        <f>VLOOKUP(A1084,'Important Data'!A:I,6, FALSE)</f>
        <v>0</v>
      </c>
    </row>
    <row r="1085" spans="1:15">
      <c r="A1085" s="2">
        <v>1806</v>
      </c>
      <c r="B1085" s="2">
        <v>51</v>
      </c>
      <c r="C1085" s="2">
        <v>1712</v>
      </c>
      <c r="D1085" s="2">
        <v>278</v>
      </c>
      <c r="E1085" s="2">
        <v>1084</v>
      </c>
      <c r="F1085" s="2">
        <v>89</v>
      </c>
      <c r="G1085" s="2">
        <v>348</v>
      </c>
      <c r="H1085" s="2">
        <v>77</v>
      </c>
      <c r="I1085" s="2">
        <v>3433</v>
      </c>
      <c r="J1085" s="2">
        <v>1</v>
      </c>
      <c r="K1085" s="2">
        <v>10</v>
      </c>
      <c r="L1085" s="2">
        <v>2</v>
      </c>
      <c r="M1085" s="2">
        <v>11</v>
      </c>
      <c r="N1085" s="2">
        <v>8</v>
      </c>
      <c r="O1085">
        <f>VLOOKUP(A1085,'Important Data'!A:I,6, FALSE)</f>
        <v>0</v>
      </c>
    </row>
    <row r="1086" spans="1:15">
      <c r="A1086" s="2">
        <v>2202</v>
      </c>
      <c r="B1086" s="2">
        <v>50</v>
      </c>
      <c r="C1086" s="2">
        <v>10</v>
      </c>
      <c r="D1086" s="2">
        <v>29</v>
      </c>
      <c r="E1086" s="2">
        <v>19</v>
      </c>
      <c r="F1086" s="2">
        <v>14</v>
      </c>
      <c r="G1086" s="2">
        <v>5</v>
      </c>
      <c r="H1086" s="2">
        <v>43</v>
      </c>
      <c r="I1086" s="2">
        <v>34</v>
      </c>
      <c r="J1086" s="2">
        <v>1</v>
      </c>
      <c r="K1086" s="2">
        <v>1</v>
      </c>
      <c r="L1086" s="2">
        <v>0</v>
      </c>
      <c r="M1086" s="2">
        <v>2</v>
      </c>
      <c r="N1086" s="2">
        <v>8</v>
      </c>
      <c r="O1086">
        <f>VLOOKUP(A1086,'Important Data'!A:I,6, FALSE)</f>
        <v>0</v>
      </c>
    </row>
    <row r="1087" spans="1:15">
      <c r="A1087" s="2">
        <v>3214</v>
      </c>
      <c r="B1087" s="2">
        <v>50</v>
      </c>
      <c r="C1087" s="2">
        <v>13</v>
      </c>
      <c r="D1087" s="2">
        <v>3</v>
      </c>
      <c r="E1087" s="2">
        <v>16</v>
      </c>
      <c r="F1087" s="2">
        <v>8</v>
      </c>
      <c r="G1087" s="2">
        <v>-10</v>
      </c>
      <c r="H1087" s="2">
        <v>8</v>
      </c>
      <c r="I1087" s="2">
        <v>41</v>
      </c>
      <c r="J1087" s="2">
        <v>1</v>
      </c>
      <c r="K1087" s="2">
        <v>0</v>
      </c>
      <c r="L1087" s="2">
        <v>0</v>
      </c>
      <c r="M1087" s="2">
        <v>3</v>
      </c>
      <c r="N1087" s="2">
        <v>4</v>
      </c>
      <c r="O1087">
        <f>VLOOKUP(A1087,'Important Data'!A:I,6, FALSE)</f>
        <v>0</v>
      </c>
    </row>
    <row r="1088" spans="1:15">
      <c r="A1088" s="2">
        <v>3199</v>
      </c>
      <c r="B1088" s="2">
        <v>50</v>
      </c>
      <c r="C1088" s="2">
        <v>24</v>
      </c>
      <c r="D1088" s="2">
        <v>5</v>
      </c>
      <c r="E1088" s="2">
        <v>28</v>
      </c>
      <c r="F1088" s="2">
        <v>14</v>
      </c>
      <c r="G1088" s="2">
        <v>19</v>
      </c>
      <c r="H1088" s="2">
        <v>14</v>
      </c>
      <c r="I1088" s="2">
        <v>76</v>
      </c>
      <c r="J1088" s="2">
        <v>1</v>
      </c>
      <c r="K1088" s="2">
        <v>0</v>
      </c>
      <c r="L1088" s="2">
        <v>0</v>
      </c>
      <c r="M1088" s="2">
        <v>3</v>
      </c>
      <c r="N1088" s="2">
        <v>4</v>
      </c>
      <c r="O1088">
        <f>VLOOKUP(A1088,'Important Data'!A:I,6, FALSE)</f>
        <v>0</v>
      </c>
    </row>
    <row r="1089" spans="1:15">
      <c r="A1089" s="2">
        <v>1606</v>
      </c>
      <c r="B1089" s="2">
        <v>50</v>
      </c>
      <c r="C1089" s="2">
        <v>37</v>
      </c>
      <c r="D1089" s="2">
        <v>22</v>
      </c>
      <c r="E1089" s="2">
        <v>41</v>
      </c>
      <c r="F1089" s="2">
        <v>0</v>
      </c>
      <c r="G1089" s="2">
        <v>15</v>
      </c>
      <c r="H1089" s="2">
        <v>7</v>
      </c>
      <c r="I1089" s="2">
        <v>107</v>
      </c>
      <c r="J1089" s="2">
        <v>1</v>
      </c>
      <c r="K1089" s="2">
        <v>1</v>
      </c>
      <c r="L1089" s="2">
        <v>0</v>
      </c>
      <c r="M1089" s="2">
        <v>3</v>
      </c>
      <c r="N1089" s="2">
        <v>7</v>
      </c>
      <c r="O1089">
        <f>VLOOKUP(A1089,'Important Data'!A:I,6, FALSE)</f>
        <v>0</v>
      </c>
    </row>
    <row r="1090" spans="1:15">
      <c r="A1090" s="2">
        <v>1936</v>
      </c>
      <c r="B1090" s="2">
        <v>50</v>
      </c>
      <c r="C1090" s="2">
        <v>138</v>
      </c>
      <c r="D1090" s="2">
        <v>14</v>
      </c>
      <c r="E1090" s="2">
        <v>159</v>
      </c>
      <c r="F1090" s="2">
        <v>21</v>
      </c>
      <c r="G1090" s="2">
        <v>7</v>
      </c>
      <c r="H1090" s="2">
        <v>28</v>
      </c>
      <c r="I1090" s="2">
        <v>311</v>
      </c>
      <c r="J1090" s="2">
        <v>5</v>
      </c>
      <c r="K1090" s="2">
        <v>3</v>
      </c>
      <c r="L1090" s="2">
        <v>0</v>
      </c>
      <c r="M1090" s="2">
        <v>4</v>
      </c>
      <c r="N1090" s="2">
        <v>8</v>
      </c>
      <c r="O1090">
        <f>VLOOKUP(A1090,'Important Data'!A:I,6, FALSE)</f>
        <v>0</v>
      </c>
    </row>
    <row r="1091" spans="1:15">
      <c r="A1091" s="2">
        <v>2534</v>
      </c>
      <c r="B1091" s="2">
        <v>50</v>
      </c>
      <c r="C1091" s="2">
        <v>140</v>
      </c>
      <c r="D1091" s="2">
        <v>23</v>
      </c>
      <c r="E1091" s="2">
        <v>103</v>
      </c>
      <c r="F1091" s="2">
        <v>37</v>
      </c>
      <c r="G1091" s="2">
        <v>42</v>
      </c>
      <c r="H1091" s="2">
        <v>131</v>
      </c>
      <c r="I1091" s="2">
        <v>215</v>
      </c>
      <c r="J1091" s="2">
        <v>4</v>
      </c>
      <c r="K1091" s="2">
        <v>2</v>
      </c>
      <c r="L1091" s="2">
        <v>1</v>
      </c>
      <c r="M1091" s="2">
        <v>4</v>
      </c>
      <c r="N1091" s="2">
        <v>6</v>
      </c>
      <c r="O1091">
        <f>VLOOKUP(A1091,'Important Data'!A:I,6, FALSE)</f>
        <v>0</v>
      </c>
    </row>
    <row r="1092" spans="1:15">
      <c r="A1092" s="2">
        <v>2494</v>
      </c>
      <c r="B1092" s="2">
        <v>50</v>
      </c>
      <c r="C1092" s="2">
        <v>146</v>
      </c>
      <c r="D1092" s="2">
        <v>4</v>
      </c>
      <c r="E1092" s="2">
        <v>146</v>
      </c>
      <c r="F1092" s="2">
        <v>15</v>
      </c>
      <c r="G1092" s="2">
        <v>11</v>
      </c>
      <c r="H1092" s="2">
        <v>66</v>
      </c>
      <c r="I1092" s="2">
        <v>255</v>
      </c>
      <c r="J1092" s="2">
        <v>1</v>
      </c>
      <c r="K1092" s="2">
        <v>3</v>
      </c>
      <c r="L1092" s="2">
        <v>0</v>
      </c>
      <c r="M1092" s="2">
        <v>3</v>
      </c>
      <c r="N1092" s="2">
        <v>8</v>
      </c>
      <c r="O1092">
        <f>VLOOKUP(A1092,'Important Data'!A:I,6, FALSE)</f>
        <v>0</v>
      </c>
    </row>
    <row r="1093" spans="1:15">
      <c r="A1093" s="2">
        <v>2175</v>
      </c>
      <c r="B1093" s="2">
        <v>50</v>
      </c>
      <c r="C1093" s="2">
        <v>188</v>
      </c>
      <c r="D1093" s="2">
        <v>7</v>
      </c>
      <c r="E1093" s="2">
        <v>168</v>
      </c>
      <c r="F1093" s="2">
        <v>13</v>
      </c>
      <c r="G1093" s="2">
        <v>7</v>
      </c>
      <c r="H1093" s="2">
        <v>76</v>
      </c>
      <c r="I1093" s="2">
        <v>306</v>
      </c>
      <c r="J1093" s="2">
        <v>3</v>
      </c>
      <c r="K1093" s="2">
        <v>2</v>
      </c>
      <c r="L1093" s="2">
        <v>1</v>
      </c>
      <c r="M1093" s="2">
        <v>4</v>
      </c>
      <c r="N1093" s="2">
        <v>6</v>
      </c>
      <c r="O1093">
        <f>VLOOKUP(A1093,'Important Data'!A:I,6, FALSE)</f>
        <v>0</v>
      </c>
    </row>
    <row r="1094" spans="1:15">
      <c r="A1094" s="2">
        <v>2523</v>
      </c>
      <c r="B1094" s="2">
        <v>50</v>
      </c>
      <c r="C1094" s="2">
        <v>216</v>
      </c>
      <c r="D1094" s="2">
        <v>17</v>
      </c>
      <c r="E1094" s="2">
        <v>211</v>
      </c>
      <c r="F1094" s="2">
        <v>51</v>
      </c>
      <c r="G1094" s="2">
        <v>4</v>
      </c>
      <c r="H1094" s="2">
        <v>207</v>
      </c>
      <c r="I1094" s="2">
        <v>292</v>
      </c>
      <c r="J1094" s="2">
        <v>1</v>
      </c>
      <c r="K1094" s="2">
        <v>4</v>
      </c>
      <c r="L1094" s="2">
        <v>0</v>
      </c>
      <c r="M1094" s="2">
        <v>3</v>
      </c>
      <c r="N1094" s="2">
        <v>8</v>
      </c>
      <c r="O1094">
        <f>VLOOKUP(A1094,'Important Data'!A:I,6, FALSE)</f>
        <v>0</v>
      </c>
    </row>
    <row r="1095" spans="1:15">
      <c r="A1095" s="2">
        <v>1195</v>
      </c>
      <c r="B1095" s="2">
        <v>50</v>
      </c>
      <c r="C1095" s="2">
        <v>247</v>
      </c>
      <c r="D1095" s="2">
        <v>55</v>
      </c>
      <c r="E1095" s="2">
        <v>345</v>
      </c>
      <c r="F1095" s="2">
        <v>143</v>
      </c>
      <c r="G1095" s="2">
        <v>40</v>
      </c>
      <c r="H1095" s="2">
        <v>64</v>
      </c>
      <c r="I1095" s="2">
        <v>766</v>
      </c>
      <c r="J1095" s="2">
        <v>6</v>
      </c>
      <c r="K1095" s="2">
        <v>4</v>
      </c>
      <c r="L1095" s="2">
        <v>2</v>
      </c>
      <c r="M1095" s="2">
        <v>5</v>
      </c>
      <c r="N1095" s="2">
        <v>6</v>
      </c>
      <c r="O1095">
        <f>VLOOKUP(A1095,'Important Data'!A:I,6, FALSE)</f>
        <v>0</v>
      </c>
    </row>
    <row r="1096" spans="1:15">
      <c r="A1096" s="2">
        <v>1522</v>
      </c>
      <c r="B1096" s="2">
        <v>50</v>
      </c>
      <c r="C1096" s="2">
        <v>272</v>
      </c>
      <c r="D1096" s="2">
        <v>11</v>
      </c>
      <c r="E1096" s="2">
        <v>88</v>
      </c>
      <c r="F1096" s="2">
        <v>102</v>
      </c>
      <c r="G1096" s="2">
        <v>148</v>
      </c>
      <c r="H1096" s="2">
        <v>16</v>
      </c>
      <c r="I1096" s="2">
        <v>604</v>
      </c>
      <c r="J1096" s="2">
        <v>2</v>
      </c>
      <c r="K1096" s="2">
        <v>2</v>
      </c>
      <c r="L1096" s="2">
        <v>1</v>
      </c>
      <c r="M1096" s="2">
        <v>7</v>
      </c>
      <c r="N1096" s="2">
        <v>2</v>
      </c>
      <c r="O1096">
        <f>VLOOKUP(A1096,'Important Data'!A:I,6, FALSE)</f>
        <v>0</v>
      </c>
    </row>
    <row r="1097" spans="1:15">
      <c r="A1097" s="2">
        <v>1539</v>
      </c>
      <c r="B1097" s="2">
        <v>50</v>
      </c>
      <c r="C1097" s="2">
        <v>297</v>
      </c>
      <c r="D1097" s="2">
        <v>56</v>
      </c>
      <c r="E1097" s="2">
        <v>320</v>
      </c>
      <c r="F1097" s="2">
        <v>50</v>
      </c>
      <c r="G1097" s="2">
        <v>20</v>
      </c>
      <c r="H1097" s="2">
        <v>50</v>
      </c>
      <c r="I1097" s="2">
        <v>693</v>
      </c>
      <c r="J1097" s="2">
        <v>6</v>
      </c>
      <c r="K1097" s="2">
        <v>4</v>
      </c>
      <c r="L1097" s="2">
        <v>1</v>
      </c>
      <c r="M1097" s="2">
        <v>5</v>
      </c>
      <c r="N1097" s="2">
        <v>8</v>
      </c>
      <c r="O1097">
        <f>VLOOKUP(A1097,'Important Data'!A:I,6, FALSE)</f>
        <v>0</v>
      </c>
    </row>
    <row r="1098" spans="1:15">
      <c r="A1098" s="2">
        <v>3021</v>
      </c>
      <c r="B1098" s="2">
        <v>50</v>
      </c>
      <c r="C1098" s="2">
        <v>372</v>
      </c>
      <c r="D1098" s="2">
        <v>0</v>
      </c>
      <c r="E1098" s="2">
        <v>61</v>
      </c>
      <c r="F1098" s="2">
        <v>0</v>
      </c>
      <c r="G1098" s="2">
        <v>3</v>
      </c>
      <c r="H1098" s="2">
        <v>20</v>
      </c>
      <c r="I1098" s="2">
        <v>415</v>
      </c>
      <c r="J1098" s="2">
        <v>1</v>
      </c>
      <c r="K1098" s="2">
        <v>3</v>
      </c>
      <c r="L1098" s="2">
        <v>1</v>
      </c>
      <c r="M1098" s="2">
        <v>4</v>
      </c>
      <c r="N1098" s="2">
        <v>4</v>
      </c>
      <c r="O1098">
        <f>VLOOKUP(A1098,'Important Data'!A:I,6, FALSE)</f>
        <v>0</v>
      </c>
    </row>
    <row r="1099" spans="1:15">
      <c r="A1099" s="2">
        <v>1879</v>
      </c>
      <c r="B1099" s="2">
        <v>50</v>
      </c>
      <c r="C1099" s="2">
        <v>717</v>
      </c>
      <c r="D1099" s="2">
        <v>203</v>
      </c>
      <c r="E1099" s="2">
        <v>495</v>
      </c>
      <c r="F1099" s="2">
        <v>55</v>
      </c>
      <c r="G1099" s="2">
        <v>0</v>
      </c>
      <c r="H1099" s="2">
        <v>11</v>
      </c>
      <c r="I1099" s="2">
        <v>1460</v>
      </c>
      <c r="J1099" s="2">
        <v>3</v>
      </c>
      <c r="K1099" s="2">
        <v>4</v>
      </c>
      <c r="L1099" s="2">
        <v>2</v>
      </c>
      <c r="M1099" s="2">
        <v>8</v>
      </c>
      <c r="N1099" s="2">
        <v>6</v>
      </c>
      <c r="O1099">
        <f>VLOOKUP(A1099,'Important Data'!A:I,6, FALSE)</f>
        <v>0</v>
      </c>
    </row>
    <row r="1100" spans="1:15">
      <c r="A1100" s="2">
        <v>2909</v>
      </c>
      <c r="B1100" s="2">
        <v>50</v>
      </c>
      <c r="C1100" s="2">
        <v>788</v>
      </c>
      <c r="D1100" s="2">
        <v>250</v>
      </c>
      <c r="E1100" s="2">
        <v>429</v>
      </c>
      <c r="F1100" s="2">
        <v>301</v>
      </c>
      <c r="G1100" s="2">
        <v>88</v>
      </c>
      <c r="H1100" s="2">
        <v>232</v>
      </c>
      <c r="I1100" s="2">
        <v>1625</v>
      </c>
      <c r="J1100" s="2">
        <v>2</v>
      </c>
      <c r="K1100" s="2">
        <v>6</v>
      </c>
      <c r="L1100" s="2">
        <v>6</v>
      </c>
      <c r="M1100" s="2">
        <v>9</v>
      </c>
      <c r="N1100" s="2">
        <v>3</v>
      </c>
      <c r="O1100">
        <f>VLOOKUP(A1100,'Important Data'!A:I,6, FALSE)</f>
        <v>0</v>
      </c>
    </row>
    <row r="1101" spans="1:15">
      <c r="A1101" s="2">
        <v>1816</v>
      </c>
      <c r="B1101" s="2">
        <v>50</v>
      </c>
      <c r="C1101" s="2">
        <v>807</v>
      </c>
      <c r="D1101" s="2">
        <v>295</v>
      </c>
      <c r="E1101" s="2">
        <v>658</v>
      </c>
      <c r="F1101" s="2">
        <v>110</v>
      </c>
      <c r="G1101" s="2">
        <v>295</v>
      </c>
      <c r="H1101" s="2">
        <v>339</v>
      </c>
      <c r="I1101" s="2">
        <v>1827</v>
      </c>
      <c r="J1101" s="2">
        <v>5</v>
      </c>
      <c r="K1101" s="2">
        <v>6</v>
      </c>
      <c r="L1101" s="2">
        <v>5</v>
      </c>
      <c r="M1101" s="2">
        <v>12</v>
      </c>
      <c r="N1101" s="2">
        <v>3</v>
      </c>
      <c r="O1101">
        <f>VLOOKUP(A1101,'Important Data'!A:I,6, FALSE)</f>
        <v>0</v>
      </c>
    </row>
    <row r="1102" spans="1:15">
      <c r="A1102" s="2">
        <v>1985</v>
      </c>
      <c r="B1102" s="2">
        <v>50</v>
      </c>
      <c r="C1102" s="2">
        <v>827</v>
      </c>
      <c r="D1102" s="2">
        <v>7</v>
      </c>
      <c r="E1102" s="2">
        <v>115</v>
      </c>
      <c r="F1102" s="2">
        <v>0</v>
      </c>
      <c r="G1102" s="2">
        <v>7</v>
      </c>
      <c r="H1102" s="2">
        <v>145</v>
      </c>
      <c r="I1102" s="2">
        <v>812</v>
      </c>
      <c r="J1102" s="2">
        <v>5</v>
      </c>
      <c r="K1102" s="2">
        <v>5</v>
      </c>
      <c r="L1102" s="2">
        <v>2</v>
      </c>
      <c r="M1102" s="2">
        <v>4</v>
      </c>
      <c r="N1102" s="2">
        <v>8</v>
      </c>
      <c r="O1102">
        <f>VLOOKUP(A1102,'Important Data'!A:I,6, FALSE)</f>
        <v>0</v>
      </c>
    </row>
    <row r="1103" spans="1:15">
      <c r="A1103" s="2">
        <v>2460</v>
      </c>
      <c r="B1103" s="2">
        <v>50</v>
      </c>
      <c r="C1103" s="2">
        <v>879</v>
      </c>
      <c r="D1103" s="2">
        <v>226</v>
      </c>
      <c r="E1103" s="2">
        <v>602</v>
      </c>
      <c r="F1103" s="2">
        <v>458</v>
      </c>
      <c r="G1103" s="2">
        <v>451</v>
      </c>
      <c r="H1103" s="2">
        <v>79</v>
      </c>
      <c r="I1103" s="2">
        <v>2536</v>
      </c>
      <c r="J1103" s="2">
        <v>2</v>
      </c>
      <c r="K1103" s="2">
        <v>7</v>
      </c>
      <c r="L1103" s="2">
        <v>3</v>
      </c>
      <c r="M1103" s="2">
        <v>6</v>
      </c>
      <c r="N1103" s="2">
        <v>4</v>
      </c>
      <c r="O1103">
        <f>VLOOKUP(A1103,'Important Data'!A:I,6, FALSE)</f>
        <v>0</v>
      </c>
    </row>
    <row r="1104" spans="1:15">
      <c r="A1104" s="2">
        <v>2290</v>
      </c>
      <c r="B1104" s="2">
        <v>50</v>
      </c>
      <c r="C1104" s="2">
        <v>936</v>
      </c>
      <c r="D1104" s="2">
        <v>81</v>
      </c>
      <c r="E1104" s="2">
        <v>477</v>
      </c>
      <c r="F1104" s="2">
        <v>0</v>
      </c>
      <c r="G1104" s="2">
        <v>146</v>
      </c>
      <c r="H1104" s="2">
        <v>15</v>
      </c>
      <c r="I1104" s="2">
        <v>1624</v>
      </c>
      <c r="J1104" s="2">
        <v>2</v>
      </c>
      <c r="K1104" s="2">
        <v>5</v>
      </c>
      <c r="L1104" s="2">
        <v>4</v>
      </c>
      <c r="M1104" s="2">
        <v>10</v>
      </c>
      <c r="N1104" s="2">
        <v>4</v>
      </c>
      <c r="O1104">
        <f>VLOOKUP(A1104,'Important Data'!A:I,6, FALSE)</f>
        <v>0</v>
      </c>
    </row>
    <row r="1105" spans="1:15">
      <c r="A1105" s="2">
        <v>2528</v>
      </c>
      <c r="B1105" s="2">
        <v>50</v>
      </c>
      <c r="C1105" s="2">
        <v>1085</v>
      </c>
      <c r="D1105" s="2">
        <v>472</v>
      </c>
      <c r="E1105" s="2">
        <v>944</v>
      </c>
      <c r="F1105" s="2">
        <v>33</v>
      </c>
      <c r="G1105" s="2">
        <v>249</v>
      </c>
      <c r="H1105" s="2">
        <v>54</v>
      </c>
      <c r="I1105" s="2">
        <v>2728</v>
      </c>
      <c r="J1105" s="2">
        <v>1</v>
      </c>
      <c r="K1105" s="2">
        <v>6</v>
      </c>
      <c r="L1105" s="2">
        <v>4</v>
      </c>
      <c r="M1105" s="2">
        <v>6</v>
      </c>
      <c r="N1105" s="2">
        <v>5</v>
      </c>
      <c r="O1105">
        <f>VLOOKUP(A1105,'Important Data'!A:I,6, FALSE)</f>
        <v>0</v>
      </c>
    </row>
    <row r="1106" spans="1:15">
      <c r="A1106" s="2">
        <v>1188</v>
      </c>
      <c r="B1106" s="2">
        <v>50</v>
      </c>
      <c r="C1106" s="2">
        <v>1096</v>
      </c>
      <c r="D1106" s="2">
        <v>10</v>
      </c>
      <c r="E1106" s="2">
        <v>83</v>
      </c>
      <c r="F1106" s="2">
        <v>15</v>
      </c>
      <c r="G1106" s="2">
        <v>10</v>
      </c>
      <c r="H1106" s="2">
        <v>95</v>
      </c>
      <c r="I1106" s="2">
        <v>1118</v>
      </c>
      <c r="J1106" s="2">
        <v>3</v>
      </c>
      <c r="K1106" s="2">
        <v>8</v>
      </c>
      <c r="L1106" s="2">
        <v>1</v>
      </c>
      <c r="M1106" s="2">
        <v>7</v>
      </c>
      <c r="N1106" s="2">
        <v>5</v>
      </c>
      <c r="O1106">
        <f>VLOOKUP(A1106,'Important Data'!A:I,6, FALSE)</f>
        <v>0</v>
      </c>
    </row>
    <row r="1107" spans="1:15">
      <c r="A1107" s="2">
        <v>1395</v>
      </c>
      <c r="B1107" s="2">
        <v>50</v>
      </c>
      <c r="C1107" s="2">
        <v>1163</v>
      </c>
      <c r="D1107" s="2">
        <v>151</v>
      </c>
      <c r="E1107" s="2">
        <v>631</v>
      </c>
      <c r="F1107" s="2">
        <v>166</v>
      </c>
      <c r="G1107" s="2">
        <v>429</v>
      </c>
      <c r="H1107" s="2">
        <v>74</v>
      </c>
      <c r="I1107" s="2">
        <v>2465</v>
      </c>
      <c r="J1107" s="2">
        <v>4</v>
      </c>
      <c r="K1107" s="2">
        <v>4</v>
      </c>
      <c r="L1107" s="2">
        <v>3</v>
      </c>
      <c r="M1107" s="2">
        <v>6</v>
      </c>
      <c r="N1107" s="2">
        <v>4</v>
      </c>
      <c r="O1107">
        <f>VLOOKUP(A1107,'Important Data'!A:I,6, FALSE)</f>
        <v>0</v>
      </c>
    </row>
    <row r="1108" spans="1:15">
      <c r="A1108" s="2">
        <v>3086</v>
      </c>
      <c r="B1108" s="2">
        <v>50</v>
      </c>
      <c r="C1108" s="2">
        <v>1824</v>
      </c>
      <c r="D1108" s="2">
        <v>173</v>
      </c>
      <c r="E1108" s="2">
        <v>423</v>
      </c>
      <c r="F1108" s="2">
        <v>32</v>
      </c>
      <c r="G1108" s="2">
        <v>24</v>
      </c>
      <c r="H1108" s="2">
        <v>49</v>
      </c>
      <c r="I1108" s="2">
        <v>2428</v>
      </c>
      <c r="J1108" s="2">
        <v>2</v>
      </c>
      <c r="K1108" s="2">
        <v>6</v>
      </c>
      <c r="L1108" s="2">
        <v>8</v>
      </c>
      <c r="M1108" s="2">
        <v>11</v>
      </c>
      <c r="N1108" s="2">
        <v>2</v>
      </c>
      <c r="O1108">
        <f>VLOOKUP(A1108,'Important Data'!A:I,6, FALSE)</f>
        <v>0</v>
      </c>
    </row>
    <row r="1109" spans="1:15">
      <c r="A1109" s="2">
        <v>3060</v>
      </c>
      <c r="B1109" s="2">
        <v>49</v>
      </c>
      <c r="C1109" s="2">
        <v>0</v>
      </c>
      <c r="D1109" s="2">
        <v>5</v>
      </c>
      <c r="E1109" s="2">
        <v>22</v>
      </c>
      <c r="F1109" s="2">
        <v>82</v>
      </c>
      <c r="G1109" s="2">
        <v>5</v>
      </c>
      <c r="H1109" s="2">
        <v>27</v>
      </c>
      <c r="I1109" s="2">
        <v>87</v>
      </c>
      <c r="J1109" s="2">
        <v>1</v>
      </c>
      <c r="K1109" s="2">
        <v>1</v>
      </c>
      <c r="L1109" s="2">
        <v>0</v>
      </c>
      <c r="M1109" s="2">
        <v>2</v>
      </c>
      <c r="N1109" s="2">
        <v>7</v>
      </c>
      <c r="O1109">
        <f>VLOOKUP(A1109,'Important Data'!A:I,6, FALSE)</f>
        <v>0</v>
      </c>
    </row>
    <row r="1110" spans="1:15">
      <c r="A1110" s="2">
        <v>2721</v>
      </c>
      <c r="B1110" s="2">
        <v>49</v>
      </c>
      <c r="C1110" s="2">
        <v>5</v>
      </c>
      <c r="D1110" s="2">
        <v>23</v>
      </c>
      <c r="E1110" s="2">
        <v>14</v>
      </c>
      <c r="F1110" s="2">
        <v>32</v>
      </c>
      <c r="G1110" s="2">
        <v>18</v>
      </c>
      <c r="H1110" s="2">
        <v>36</v>
      </c>
      <c r="I1110" s="2">
        <v>54</v>
      </c>
      <c r="J1110" s="2">
        <v>1</v>
      </c>
      <c r="K1110" s="2">
        <v>1</v>
      </c>
      <c r="L1110" s="2">
        <v>0</v>
      </c>
      <c r="M1110" s="2">
        <v>2</v>
      </c>
      <c r="N1110" s="2">
        <v>7</v>
      </c>
      <c r="O1110">
        <f>VLOOKUP(A1110,'Important Data'!A:I,6, FALSE)</f>
        <v>0</v>
      </c>
    </row>
    <row r="1111" spans="1:15">
      <c r="A1111" s="2">
        <v>2459</v>
      </c>
      <c r="B1111" s="2">
        <v>49</v>
      </c>
      <c r="C1111" s="2">
        <v>12</v>
      </c>
      <c r="D1111" s="2">
        <v>25</v>
      </c>
      <c r="E1111" s="2">
        <v>56</v>
      </c>
      <c r="F1111" s="2">
        <v>62</v>
      </c>
      <c r="G1111" s="2">
        <v>31</v>
      </c>
      <c r="H1111" s="2">
        <v>100</v>
      </c>
      <c r="I1111" s="2">
        <v>87</v>
      </c>
      <c r="J1111" s="2">
        <v>2</v>
      </c>
      <c r="K1111" s="2">
        <v>1</v>
      </c>
      <c r="L1111" s="2">
        <v>0</v>
      </c>
      <c r="M1111" s="2">
        <v>3</v>
      </c>
      <c r="N1111" s="2">
        <v>7</v>
      </c>
      <c r="O1111">
        <f>VLOOKUP(A1111,'Important Data'!A:I,6, FALSE)</f>
        <v>0</v>
      </c>
    </row>
    <row r="1112" spans="1:15">
      <c r="A1112" s="2">
        <v>1147</v>
      </c>
      <c r="B1112" s="2">
        <v>49</v>
      </c>
      <c r="C1112" s="2">
        <v>21</v>
      </c>
      <c r="D1112" s="2">
        <v>3</v>
      </c>
      <c r="E1112" s="2">
        <v>19</v>
      </c>
      <c r="F1112" s="2">
        <v>5</v>
      </c>
      <c r="G1112" s="2">
        <v>0</v>
      </c>
      <c r="H1112" s="2">
        <v>0</v>
      </c>
      <c r="I1112" s="2">
        <v>48</v>
      </c>
      <c r="J1112" s="2">
        <v>1</v>
      </c>
      <c r="K1112" s="2">
        <v>0</v>
      </c>
      <c r="L1112" s="2">
        <v>0</v>
      </c>
      <c r="M1112" s="2">
        <v>3</v>
      </c>
      <c r="N1112" s="2">
        <v>4</v>
      </c>
      <c r="O1112">
        <f>VLOOKUP(A1112,'Important Data'!A:I,6, FALSE)</f>
        <v>0</v>
      </c>
    </row>
    <row r="1113" spans="1:15">
      <c r="A1113" s="2">
        <v>1137</v>
      </c>
      <c r="B1113" s="2">
        <v>49</v>
      </c>
      <c r="C1113" s="2">
        <v>22</v>
      </c>
      <c r="D1113" s="2">
        <v>4</v>
      </c>
      <c r="E1113" s="2">
        <v>36</v>
      </c>
      <c r="F1113" s="2">
        <v>0</v>
      </c>
      <c r="G1113" s="2">
        <v>4</v>
      </c>
      <c r="H1113" s="2">
        <v>14</v>
      </c>
      <c r="I1113" s="2">
        <v>50</v>
      </c>
      <c r="J1113" s="2">
        <v>1</v>
      </c>
      <c r="K1113" s="2">
        <v>1</v>
      </c>
      <c r="L1113" s="2">
        <v>0</v>
      </c>
      <c r="M1113" s="2">
        <v>2</v>
      </c>
      <c r="N1113" s="2">
        <v>8</v>
      </c>
      <c r="O1113">
        <f>VLOOKUP(A1113,'Important Data'!A:I,6, FALSE)</f>
        <v>0</v>
      </c>
    </row>
    <row r="1114" spans="1:15">
      <c r="A1114" s="2">
        <v>1223</v>
      </c>
      <c r="B1114" s="2">
        <v>49</v>
      </c>
      <c r="C1114" s="2">
        <v>28</v>
      </c>
      <c r="D1114" s="2">
        <v>50</v>
      </c>
      <c r="E1114" s="2">
        <v>110</v>
      </c>
      <c r="F1114" s="2">
        <v>33</v>
      </c>
      <c r="G1114" s="2">
        <v>44</v>
      </c>
      <c r="H1114" s="2">
        <v>116</v>
      </c>
      <c r="I1114" s="2">
        <v>149</v>
      </c>
      <c r="J1114" s="2">
        <v>2</v>
      </c>
      <c r="K1114" s="2">
        <v>2</v>
      </c>
      <c r="L1114" s="2">
        <v>0</v>
      </c>
      <c r="M1114" s="2">
        <v>4</v>
      </c>
      <c r="N1114" s="2">
        <v>6</v>
      </c>
      <c r="O1114">
        <f>VLOOKUP(A1114,'Important Data'!A:I,6, FALSE)</f>
        <v>0</v>
      </c>
    </row>
    <row r="1115" spans="1:15">
      <c r="A1115" s="2">
        <v>1773</v>
      </c>
      <c r="B1115" s="2">
        <v>49</v>
      </c>
      <c r="C1115" s="2">
        <v>28</v>
      </c>
      <c r="D1115" s="2">
        <v>56</v>
      </c>
      <c r="E1115" s="2">
        <v>76</v>
      </c>
      <c r="F1115" s="2">
        <v>83</v>
      </c>
      <c r="G1115" s="2">
        <v>14</v>
      </c>
      <c r="H1115" s="2">
        <v>90</v>
      </c>
      <c r="I1115" s="2">
        <v>167</v>
      </c>
      <c r="J1115" s="2">
        <v>1</v>
      </c>
      <c r="K1115" s="2">
        <v>2</v>
      </c>
      <c r="L1115" s="2">
        <v>0</v>
      </c>
      <c r="M1115" s="2">
        <v>3</v>
      </c>
      <c r="N1115" s="2">
        <v>7</v>
      </c>
      <c r="O1115">
        <f>VLOOKUP(A1115,'Important Data'!A:I,6, FALSE)</f>
        <v>0</v>
      </c>
    </row>
    <row r="1116" spans="1:15">
      <c r="A1116" s="2">
        <v>2677</v>
      </c>
      <c r="B1116" s="2">
        <v>49</v>
      </c>
      <c r="C1116" s="2">
        <v>39</v>
      </c>
      <c r="D1116" s="2">
        <v>52</v>
      </c>
      <c r="E1116" s="2">
        <v>122</v>
      </c>
      <c r="F1116" s="2">
        <v>103</v>
      </c>
      <c r="G1116" s="2">
        <v>26</v>
      </c>
      <c r="H1116" s="2">
        <v>26</v>
      </c>
      <c r="I1116" s="2">
        <v>316</v>
      </c>
      <c r="J1116" s="2">
        <v>3</v>
      </c>
      <c r="K1116" s="2">
        <v>3</v>
      </c>
      <c r="L1116" s="2">
        <v>0</v>
      </c>
      <c r="M1116" s="2">
        <v>4</v>
      </c>
      <c r="N1116" s="2">
        <v>7</v>
      </c>
      <c r="O1116">
        <f>VLOOKUP(A1116,'Important Data'!A:I,6, FALSE)</f>
        <v>0</v>
      </c>
    </row>
    <row r="1117" spans="1:15">
      <c r="A1117" s="2">
        <v>2263</v>
      </c>
      <c r="B1117" s="2">
        <v>49</v>
      </c>
      <c r="C1117" s="2">
        <v>48</v>
      </c>
      <c r="D1117" s="2">
        <v>15</v>
      </c>
      <c r="E1117" s="2">
        <v>73</v>
      </c>
      <c r="F1117" s="2">
        <v>0</v>
      </c>
      <c r="G1117" s="2">
        <v>0</v>
      </c>
      <c r="H1117" s="2">
        <v>4</v>
      </c>
      <c r="I1117" s="2">
        <v>132</v>
      </c>
      <c r="J1117" s="2">
        <v>2</v>
      </c>
      <c r="K1117" s="2">
        <v>1</v>
      </c>
      <c r="L1117" s="2">
        <v>0</v>
      </c>
      <c r="M1117" s="2">
        <v>3</v>
      </c>
      <c r="N1117" s="2">
        <v>9</v>
      </c>
      <c r="O1117">
        <f>VLOOKUP(A1117,'Important Data'!A:I,6, FALSE)</f>
        <v>0</v>
      </c>
    </row>
    <row r="1118" spans="1:15">
      <c r="A1118" s="2">
        <v>3000</v>
      </c>
      <c r="B1118" s="2">
        <v>49</v>
      </c>
      <c r="C1118" s="2">
        <v>53</v>
      </c>
      <c r="D1118" s="2">
        <v>12</v>
      </c>
      <c r="E1118" s="2">
        <v>69</v>
      </c>
      <c r="F1118" s="2">
        <v>28</v>
      </c>
      <c r="G1118" s="2">
        <v>12</v>
      </c>
      <c r="H1118" s="2">
        <v>12</v>
      </c>
      <c r="I1118" s="2">
        <v>162</v>
      </c>
      <c r="J1118" s="2">
        <v>2</v>
      </c>
      <c r="K1118" s="2">
        <v>2</v>
      </c>
      <c r="L1118" s="2">
        <v>0</v>
      </c>
      <c r="M1118" s="2">
        <v>4</v>
      </c>
      <c r="N1118" s="2">
        <v>5</v>
      </c>
      <c r="O1118">
        <f>VLOOKUP(A1118,'Important Data'!A:I,6, FALSE)</f>
        <v>0</v>
      </c>
    </row>
    <row r="1119" spans="1:15">
      <c r="A1119" s="2">
        <v>2433</v>
      </c>
      <c r="B1119" s="2">
        <v>49</v>
      </c>
      <c r="C1119" s="2">
        <v>72</v>
      </c>
      <c r="D1119" s="2">
        <v>38</v>
      </c>
      <c r="E1119" s="2">
        <v>77</v>
      </c>
      <c r="F1119" s="2">
        <v>53</v>
      </c>
      <c r="G1119" s="2">
        <v>24</v>
      </c>
      <c r="H1119" s="2">
        <v>106</v>
      </c>
      <c r="I1119" s="2">
        <v>159</v>
      </c>
      <c r="J1119" s="2">
        <v>4</v>
      </c>
      <c r="K1119" s="2">
        <v>2</v>
      </c>
      <c r="L1119" s="2">
        <v>0</v>
      </c>
      <c r="M1119" s="2">
        <v>4</v>
      </c>
      <c r="N1119" s="2">
        <v>6</v>
      </c>
      <c r="O1119">
        <f>VLOOKUP(A1119,'Important Data'!A:I,6, FALSE)</f>
        <v>0</v>
      </c>
    </row>
    <row r="1120" spans="1:15">
      <c r="A1120" s="2">
        <v>1419</v>
      </c>
      <c r="B1120" s="2">
        <v>49</v>
      </c>
      <c r="C1120" s="2">
        <v>92</v>
      </c>
      <c r="D1120" s="2">
        <v>0</v>
      </c>
      <c r="E1120" s="2">
        <v>21</v>
      </c>
      <c r="F1120" s="2">
        <v>6</v>
      </c>
      <c r="G1120" s="2">
        <v>0</v>
      </c>
      <c r="H1120" s="2">
        <v>18</v>
      </c>
      <c r="I1120" s="2">
        <v>101</v>
      </c>
      <c r="J1120" s="2">
        <v>1</v>
      </c>
      <c r="K1120" s="2">
        <v>1</v>
      </c>
      <c r="L1120" s="2">
        <v>0</v>
      </c>
      <c r="M1120" s="2">
        <v>3</v>
      </c>
      <c r="N1120" s="2">
        <v>5</v>
      </c>
      <c r="O1120">
        <f>VLOOKUP(A1120,'Important Data'!A:I,6, FALSE)</f>
        <v>0</v>
      </c>
    </row>
    <row r="1121" spans="1:15">
      <c r="A1121" s="2">
        <v>1488</v>
      </c>
      <c r="B1121" s="2">
        <v>49</v>
      </c>
      <c r="C1121" s="2">
        <v>92</v>
      </c>
      <c r="D1121" s="2">
        <v>0</v>
      </c>
      <c r="E1121" s="2">
        <v>21</v>
      </c>
      <c r="F1121" s="2">
        <v>6</v>
      </c>
      <c r="G1121" s="2">
        <v>0</v>
      </c>
      <c r="H1121" s="2">
        <v>18</v>
      </c>
      <c r="I1121" s="2">
        <v>101</v>
      </c>
      <c r="J1121" s="2">
        <v>1</v>
      </c>
      <c r="K1121" s="2">
        <v>1</v>
      </c>
      <c r="L1121" s="2">
        <v>0</v>
      </c>
      <c r="M1121" s="2">
        <v>3</v>
      </c>
      <c r="N1121" s="2">
        <v>5</v>
      </c>
      <c r="O1121">
        <f>VLOOKUP(A1121,'Important Data'!A:I,6, FALSE)</f>
        <v>0</v>
      </c>
    </row>
    <row r="1122" spans="1:15">
      <c r="A1122" s="2">
        <v>1839</v>
      </c>
      <c r="B1122" s="2">
        <v>49</v>
      </c>
      <c r="C1122" s="2">
        <v>99</v>
      </c>
      <c r="D1122" s="2">
        <v>7</v>
      </c>
      <c r="E1122" s="2">
        <v>36</v>
      </c>
      <c r="F1122" s="2">
        <v>0</v>
      </c>
      <c r="G1122" s="2">
        <v>0</v>
      </c>
      <c r="H1122" s="2">
        <v>4</v>
      </c>
      <c r="I1122" s="2">
        <v>139</v>
      </c>
      <c r="J1122" s="2">
        <v>2</v>
      </c>
      <c r="K1122" s="2">
        <v>1</v>
      </c>
      <c r="L1122" s="2">
        <v>0</v>
      </c>
      <c r="M1122" s="2">
        <v>3</v>
      </c>
      <c r="N1122" s="2">
        <v>8</v>
      </c>
      <c r="O1122">
        <f>VLOOKUP(A1122,'Important Data'!A:I,6, FALSE)</f>
        <v>0</v>
      </c>
    </row>
    <row r="1123" spans="1:15">
      <c r="A1123" s="2">
        <v>2785</v>
      </c>
      <c r="B1123" s="2">
        <v>49</v>
      </c>
      <c r="C1123" s="2">
        <v>99</v>
      </c>
      <c r="D1123" s="2">
        <v>7</v>
      </c>
      <c r="E1123" s="2">
        <v>36</v>
      </c>
      <c r="F1123" s="2">
        <v>0</v>
      </c>
      <c r="G1123" s="2">
        <v>0</v>
      </c>
      <c r="H1123" s="2">
        <v>4</v>
      </c>
      <c r="I1123" s="2">
        <v>139</v>
      </c>
      <c r="J1123" s="2">
        <v>2</v>
      </c>
      <c r="K1123" s="2">
        <v>1</v>
      </c>
      <c r="L1123" s="2">
        <v>0</v>
      </c>
      <c r="M1123" s="2">
        <v>3</v>
      </c>
      <c r="N1123" s="2">
        <v>8</v>
      </c>
      <c r="O1123">
        <f>VLOOKUP(A1123,'Important Data'!A:I,6, FALSE)</f>
        <v>0</v>
      </c>
    </row>
    <row r="1124" spans="1:15">
      <c r="A1124" s="2">
        <v>3148</v>
      </c>
      <c r="B1124" s="2">
        <v>49</v>
      </c>
      <c r="C1124" s="2">
        <v>106</v>
      </c>
      <c r="D1124" s="2">
        <v>10</v>
      </c>
      <c r="E1124" s="2">
        <v>87</v>
      </c>
      <c r="F1124" s="2">
        <v>0</v>
      </c>
      <c r="G1124" s="2">
        <v>10</v>
      </c>
      <c r="H1124" s="2">
        <v>58</v>
      </c>
      <c r="I1124" s="2">
        <v>155</v>
      </c>
      <c r="J1124" s="2">
        <v>3</v>
      </c>
      <c r="K1124" s="2">
        <v>3</v>
      </c>
      <c r="L1124" s="2">
        <v>0</v>
      </c>
      <c r="M1124" s="2">
        <v>3</v>
      </c>
      <c r="N1124" s="2">
        <v>8</v>
      </c>
      <c r="O1124">
        <f>VLOOKUP(A1124,'Important Data'!A:I,6, FALSE)</f>
        <v>0</v>
      </c>
    </row>
    <row r="1125" spans="1:15">
      <c r="A1125" s="2">
        <v>1975</v>
      </c>
      <c r="B1125" s="2">
        <v>49</v>
      </c>
      <c r="C1125" s="2">
        <v>168</v>
      </c>
      <c r="D1125" s="2">
        <v>0</v>
      </c>
      <c r="E1125" s="2">
        <v>41</v>
      </c>
      <c r="F1125" s="2">
        <v>0</v>
      </c>
      <c r="G1125" s="2">
        <v>15</v>
      </c>
      <c r="H1125" s="2">
        <v>51</v>
      </c>
      <c r="I1125" s="2">
        <v>173</v>
      </c>
      <c r="J1125" s="2">
        <v>2</v>
      </c>
      <c r="K1125" s="2">
        <v>1</v>
      </c>
      <c r="L1125" s="2">
        <v>1</v>
      </c>
      <c r="M1125" s="2">
        <v>4</v>
      </c>
      <c r="N1125" s="2">
        <v>3</v>
      </c>
      <c r="O1125">
        <f>VLOOKUP(A1125,'Important Data'!A:I,6, FALSE)</f>
        <v>0</v>
      </c>
    </row>
    <row r="1126" spans="1:15">
      <c r="A1126" s="2">
        <v>2600</v>
      </c>
      <c r="B1126" s="2">
        <v>49</v>
      </c>
      <c r="C1126" s="2">
        <v>309</v>
      </c>
      <c r="D1126" s="2">
        <v>51</v>
      </c>
      <c r="E1126" s="2">
        <v>45</v>
      </c>
      <c r="F1126" s="2">
        <v>68</v>
      </c>
      <c r="G1126" s="2">
        <v>74</v>
      </c>
      <c r="H1126" s="2">
        <v>51</v>
      </c>
      <c r="I1126" s="2">
        <v>497</v>
      </c>
      <c r="J1126" s="2">
        <v>4</v>
      </c>
      <c r="K1126" s="2">
        <v>3</v>
      </c>
      <c r="L1126" s="2">
        <v>1</v>
      </c>
      <c r="M1126" s="2">
        <v>5</v>
      </c>
      <c r="N1126" s="2">
        <v>4</v>
      </c>
      <c r="O1126">
        <f>VLOOKUP(A1126,'Important Data'!A:I,6, FALSE)</f>
        <v>0</v>
      </c>
    </row>
    <row r="1127" spans="1:15">
      <c r="A1127" s="2">
        <v>2381</v>
      </c>
      <c r="B1127" s="2">
        <v>49</v>
      </c>
      <c r="C1127" s="2">
        <v>326</v>
      </c>
      <c r="D1127" s="2">
        <v>11</v>
      </c>
      <c r="E1127" s="2">
        <v>78</v>
      </c>
      <c r="F1127" s="2">
        <v>15</v>
      </c>
      <c r="G1127" s="2">
        <v>4</v>
      </c>
      <c r="H1127" s="2">
        <v>107</v>
      </c>
      <c r="I1127" s="2">
        <v>326</v>
      </c>
      <c r="J1127" s="2">
        <v>4</v>
      </c>
      <c r="K1127" s="2">
        <v>3</v>
      </c>
      <c r="L1127" s="2">
        <v>0</v>
      </c>
      <c r="M1127" s="2">
        <v>4</v>
      </c>
      <c r="N1127" s="2">
        <v>9</v>
      </c>
      <c r="O1127">
        <f>VLOOKUP(A1127,'Important Data'!A:I,6, FALSE)</f>
        <v>0</v>
      </c>
    </row>
    <row r="1128" spans="1:15">
      <c r="A1128" s="2">
        <v>2238</v>
      </c>
      <c r="B1128" s="2">
        <v>49</v>
      </c>
      <c r="C1128" s="2">
        <v>355</v>
      </c>
      <c r="D1128" s="2">
        <v>190</v>
      </c>
      <c r="E1128" s="2">
        <v>202</v>
      </c>
      <c r="F1128" s="2">
        <v>394</v>
      </c>
      <c r="G1128" s="2">
        <v>214</v>
      </c>
      <c r="H1128" s="2">
        <v>150</v>
      </c>
      <c r="I1128" s="2">
        <v>1204</v>
      </c>
      <c r="J1128" s="2">
        <v>2</v>
      </c>
      <c r="K1128" s="2">
        <v>4</v>
      </c>
      <c r="L1128" s="2">
        <v>2</v>
      </c>
      <c r="M1128" s="2">
        <v>11</v>
      </c>
      <c r="N1128" s="2">
        <v>2</v>
      </c>
      <c r="O1128">
        <f>VLOOKUP(A1128,'Important Data'!A:I,6, FALSE)</f>
        <v>0</v>
      </c>
    </row>
    <row r="1129" spans="1:15">
      <c r="A1129" s="2">
        <v>2198</v>
      </c>
      <c r="B1129" s="2">
        <v>49</v>
      </c>
      <c r="C1129" s="2">
        <v>525</v>
      </c>
      <c r="D1129" s="2">
        <v>0</v>
      </c>
      <c r="E1129" s="2">
        <v>64</v>
      </c>
      <c r="F1129" s="2">
        <v>0</v>
      </c>
      <c r="G1129" s="2">
        <v>0</v>
      </c>
      <c r="H1129" s="2">
        <v>16</v>
      </c>
      <c r="I1129" s="2">
        <v>572</v>
      </c>
      <c r="J1129" s="2">
        <v>5</v>
      </c>
      <c r="K1129" s="2">
        <v>3</v>
      </c>
      <c r="L1129" s="2">
        <v>1</v>
      </c>
      <c r="M1129" s="2">
        <v>4</v>
      </c>
      <c r="N1129" s="2">
        <v>9</v>
      </c>
      <c r="O1129">
        <f>VLOOKUP(A1129,'Important Data'!A:I,6, FALSE)</f>
        <v>0</v>
      </c>
    </row>
    <row r="1130" spans="1:15">
      <c r="A1130" s="2">
        <v>2645</v>
      </c>
      <c r="B1130" s="2">
        <v>49</v>
      </c>
      <c r="C1130" s="2">
        <v>735</v>
      </c>
      <c r="D1130" s="2">
        <v>7</v>
      </c>
      <c r="E1130" s="2">
        <v>167</v>
      </c>
      <c r="F1130" s="2">
        <v>11</v>
      </c>
      <c r="G1130" s="2">
        <v>7</v>
      </c>
      <c r="H1130" s="2">
        <v>36</v>
      </c>
      <c r="I1130" s="2">
        <v>891</v>
      </c>
      <c r="J1130" s="2">
        <v>2</v>
      </c>
      <c r="K1130" s="2">
        <v>4</v>
      </c>
      <c r="L1130" s="2">
        <v>2</v>
      </c>
      <c r="M1130" s="2">
        <v>5</v>
      </c>
      <c r="N1130" s="2">
        <v>7</v>
      </c>
      <c r="O1130">
        <f>VLOOKUP(A1130,'Important Data'!A:I,6, FALSE)</f>
        <v>0</v>
      </c>
    </row>
    <row r="1131" spans="1:15">
      <c r="A1131" s="2">
        <v>2959</v>
      </c>
      <c r="B1131" s="2">
        <v>49</v>
      </c>
      <c r="C1131" s="2">
        <v>806</v>
      </c>
      <c r="D1131" s="2">
        <v>20</v>
      </c>
      <c r="E1131" s="2">
        <v>233</v>
      </c>
      <c r="F1131" s="2">
        <v>58</v>
      </c>
      <c r="G1131" s="2">
        <v>0</v>
      </c>
      <c r="H1131" s="2">
        <v>78</v>
      </c>
      <c r="I1131" s="2">
        <v>1040</v>
      </c>
      <c r="J1131" s="2">
        <v>8</v>
      </c>
      <c r="K1131" s="2">
        <v>6</v>
      </c>
      <c r="L1131" s="2">
        <v>3</v>
      </c>
      <c r="M1131" s="2">
        <v>5</v>
      </c>
      <c r="N1131" s="2">
        <v>7</v>
      </c>
      <c r="O1131">
        <f>VLOOKUP(A1131,'Important Data'!A:I,6, FALSE)</f>
        <v>0</v>
      </c>
    </row>
    <row r="1132" spans="1:15">
      <c r="A1132" s="2">
        <v>1493</v>
      </c>
      <c r="B1132" s="2">
        <v>49</v>
      </c>
      <c r="C1132" s="2">
        <v>1006</v>
      </c>
      <c r="D1132" s="2">
        <v>363</v>
      </c>
      <c r="E1132" s="2">
        <v>171</v>
      </c>
      <c r="F1132" s="2">
        <v>158</v>
      </c>
      <c r="G1132" s="2">
        <v>68</v>
      </c>
      <c r="H1132" s="2">
        <v>155</v>
      </c>
      <c r="I1132" s="2">
        <v>1611</v>
      </c>
      <c r="J1132" s="2">
        <v>6</v>
      </c>
      <c r="K1132" s="2">
        <v>5</v>
      </c>
      <c r="L1132" s="2">
        <v>2</v>
      </c>
      <c r="M1132" s="2">
        <v>12</v>
      </c>
      <c r="N1132" s="2">
        <v>5</v>
      </c>
      <c r="O1132">
        <f>VLOOKUP(A1132,'Important Data'!A:I,6, FALSE)</f>
        <v>0</v>
      </c>
    </row>
    <row r="1133" spans="1:15">
      <c r="A1133" s="2">
        <v>3027</v>
      </c>
      <c r="B1133" s="2">
        <v>49</v>
      </c>
      <c r="C1133" s="2">
        <v>1215</v>
      </c>
      <c r="D1133" s="2">
        <v>81</v>
      </c>
      <c r="E1133" s="2">
        <v>494</v>
      </c>
      <c r="F1133" s="2">
        <v>159</v>
      </c>
      <c r="G1133" s="2">
        <v>122</v>
      </c>
      <c r="H1133" s="2">
        <v>81</v>
      </c>
      <c r="I1133" s="2">
        <v>1991</v>
      </c>
      <c r="J1133" s="2">
        <v>2</v>
      </c>
      <c r="K1133" s="2">
        <v>6</v>
      </c>
      <c r="L1133" s="2">
        <v>3</v>
      </c>
      <c r="M1133" s="2">
        <v>4</v>
      </c>
      <c r="N1133" s="2">
        <v>2</v>
      </c>
      <c r="O1133">
        <f>VLOOKUP(A1133,'Important Data'!A:I,6, FALSE)</f>
        <v>0</v>
      </c>
    </row>
    <row r="1134" spans="1:15">
      <c r="A1134" s="2">
        <v>2278</v>
      </c>
      <c r="B1134" s="2">
        <v>49</v>
      </c>
      <c r="C1134" s="2">
        <v>1488</v>
      </c>
      <c r="D1134" s="2">
        <v>19</v>
      </c>
      <c r="E1134" s="2">
        <v>311</v>
      </c>
      <c r="F1134" s="2">
        <v>101</v>
      </c>
      <c r="G1134" s="2">
        <v>57</v>
      </c>
      <c r="H1134" s="2">
        <v>213</v>
      </c>
      <c r="I1134" s="2">
        <v>1763</v>
      </c>
      <c r="J1134" s="2">
        <v>5</v>
      </c>
      <c r="K1134" s="2">
        <v>7</v>
      </c>
      <c r="L1134" s="2">
        <v>2</v>
      </c>
      <c r="M1134" s="2">
        <v>11</v>
      </c>
      <c r="N1134" s="2">
        <v>5</v>
      </c>
      <c r="O1134">
        <f>VLOOKUP(A1134,'Important Data'!A:I,6, FALSE)</f>
        <v>0</v>
      </c>
    </row>
    <row r="1135" spans="1:15">
      <c r="A1135" s="2">
        <v>2655</v>
      </c>
      <c r="B1135" s="2">
        <v>49</v>
      </c>
      <c r="C1135" s="2">
        <v>1670</v>
      </c>
      <c r="D1135" s="2">
        <v>283</v>
      </c>
      <c r="E1135" s="2">
        <v>1207</v>
      </c>
      <c r="F1135" s="2">
        <v>184</v>
      </c>
      <c r="G1135" s="2">
        <v>247</v>
      </c>
      <c r="H1135" s="2">
        <v>213</v>
      </c>
      <c r="I1135" s="2">
        <v>3378</v>
      </c>
      <c r="J1135" s="2">
        <v>1</v>
      </c>
      <c r="K1135" s="2">
        <v>5</v>
      </c>
      <c r="L1135" s="2">
        <v>10</v>
      </c>
      <c r="M1135" s="2">
        <v>7</v>
      </c>
      <c r="N1135" s="2">
        <v>3</v>
      </c>
      <c r="O1135">
        <f>VLOOKUP(A1135,'Important Data'!A:I,6, FALSE)</f>
        <v>0</v>
      </c>
    </row>
    <row r="1136" spans="1:15">
      <c r="A1136" s="2">
        <v>1692</v>
      </c>
      <c r="B1136" s="2">
        <v>49</v>
      </c>
      <c r="C1136" s="2">
        <v>1866</v>
      </c>
      <c r="D1136" s="2">
        <v>163</v>
      </c>
      <c r="E1136" s="2">
        <v>233</v>
      </c>
      <c r="F1136" s="2">
        <v>90</v>
      </c>
      <c r="G1136" s="2">
        <v>0</v>
      </c>
      <c r="H1136" s="2">
        <v>185</v>
      </c>
      <c r="I1136" s="2">
        <v>2166</v>
      </c>
      <c r="J1136" s="2">
        <v>4</v>
      </c>
      <c r="K1136" s="2">
        <v>7</v>
      </c>
      <c r="L1136" s="2">
        <v>5</v>
      </c>
      <c r="M1136" s="2">
        <v>10</v>
      </c>
      <c r="N1136" s="2">
        <v>5</v>
      </c>
      <c r="O1136">
        <f>VLOOKUP(A1136,'Important Data'!A:I,6, FALSE)</f>
        <v>0</v>
      </c>
    </row>
    <row r="1137" spans="1:15">
      <c r="A1137" s="2">
        <v>1310</v>
      </c>
      <c r="B1137" s="2">
        <v>49</v>
      </c>
      <c r="C1137" s="2">
        <v>2066</v>
      </c>
      <c r="D1137" s="2">
        <v>0</v>
      </c>
      <c r="E1137" s="2">
        <v>717</v>
      </c>
      <c r="F1137" s="2">
        <v>117</v>
      </c>
      <c r="G1137" s="2">
        <v>117</v>
      </c>
      <c r="H1137" s="2">
        <v>329</v>
      </c>
      <c r="I1137" s="2">
        <v>2689</v>
      </c>
      <c r="J1137" s="2">
        <v>1</v>
      </c>
      <c r="K1137" s="2">
        <v>4</v>
      </c>
      <c r="L1137" s="2">
        <v>8</v>
      </c>
      <c r="M1137" s="2">
        <v>5</v>
      </c>
      <c r="N1137" s="2">
        <v>3</v>
      </c>
      <c r="O1137">
        <f>VLOOKUP(A1137,'Important Data'!A:I,6, FALSE)</f>
        <v>0</v>
      </c>
    </row>
    <row r="1138" spans="1:15">
      <c r="A1138" s="2">
        <v>2914</v>
      </c>
      <c r="B1138" s="2">
        <v>48</v>
      </c>
      <c r="C1138" s="2">
        <v>10</v>
      </c>
      <c r="D1138" s="2">
        <v>10</v>
      </c>
      <c r="E1138" s="2">
        <v>20</v>
      </c>
      <c r="F1138" s="2">
        <v>64</v>
      </c>
      <c r="G1138" s="2">
        <v>64</v>
      </c>
      <c r="H1138" s="2">
        <v>20</v>
      </c>
      <c r="I1138" s="2">
        <v>148</v>
      </c>
      <c r="J1138" s="2">
        <v>1</v>
      </c>
      <c r="K1138" s="2">
        <v>1</v>
      </c>
      <c r="L1138" s="2">
        <v>0</v>
      </c>
      <c r="M1138" s="2">
        <v>4</v>
      </c>
      <c r="N1138" s="2">
        <v>4</v>
      </c>
      <c r="O1138">
        <f>VLOOKUP(A1138,'Important Data'!A:I,6, FALSE)</f>
        <v>0</v>
      </c>
    </row>
    <row r="1139" spans="1:15">
      <c r="A1139" s="2">
        <v>2859</v>
      </c>
      <c r="B1139" s="2">
        <v>48</v>
      </c>
      <c r="C1139" s="2">
        <v>26</v>
      </c>
      <c r="D1139" s="2">
        <v>13</v>
      </c>
      <c r="E1139" s="2">
        <v>52</v>
      </c>
      <c r="F1139" s="2">
        <v>26</v>
      </c>
      <c r="G1139" s="2">
        <v>4</v>
      </c>
      <c r="H1139" s="2">
        <v>0</v>
      </c>
      <c r="I1139" s="2">
        <v>120</v>
      </c>
      <c r="J1139" s="2">
        <v>1</v>
      </c>
      <c r="K1139" s="2">
        <v>1</v>
      </c>
      <c r="L1139" s="2">
        <v>1</v>
      </c>
      <c r="M1139" s="2">
        <v>3</v>
      </c>
      <c r="N1139" s="2">
        <v>3</v>
      </c>
      <c r="O1139">
        <f>VLOOKUP(A1139,'Important Data'!A:I,6, FALSE)</f>
        <v>0</v>
      </c>
    </row>
    <row r="1140" spans="1:15">
      <c r="A1140" s="2">
        <v>1949</v>
      </c>
      <c r="B1140" s="2">
        <v>48</v>
      </c>
      <c r="C1140" s="2">
        <v>54</v>
      </c>
      <c r="D1140" s="2">
        <v>0</v>
      </c>
      <c r="E1140" s="2">
        <v>8</v>
      </c>
      <c r="F1140" s="2">
        <v>0</v>
      </c>
      <c r="G1140" s="2">
        <v>0</v>
      </c>
      <c r="H1140" s="2">
        <v>27</v>
      </c>
      <c r="I1140" s="2">
        <v>35</v>
      </c>
      <c r="J1140" s="2">
        <v>1</v>
      </c>
      <c r="K1140" s="2">
        <v>1</v>
      </c>
      <c r="L1140" s="2">
        <v>0</v>
      </c>
      <c r="M1140" s="2">
        <v>2</v>
      </c>
      <c r="N1140" s="2">
        <v>8</v>
      </c>
      <c r="O1140">
        <f>VLOOKUP(A1140,'Important Data'!A:I,6, FALSE)</f>
        <v>0</v>
      </c>
    </row>
    <row r="1141" spans="1:15">
      <c r="A1141" s="2">
        <v>2402</v>
      </c>
      <c r="B1141" s="2">
        <v>48</v>
      </c>
      <c r="C1141" s="2">
        <v>54</v>
      </c>
      <c r="D1141" s="2">
        <v>0</v>
      </c>
      <c r="E1141" s="2">
        <v>8</v>
      </c>
      <c r="F1141" s="2">
        <v>0</v>
      </c>
      <c r="G1141" s="2">
        <v>0</v>
      </c>
      <c r="H1141" s="2">
        <v>27</v>
      </c>
      <c r="I1141" s="2">
        <v>35</v>
      </c>
      <c r="J1141" s="2">
        <v>1</v>
      </c>
      <c r="K1141" s="2">
        <v>1</v>
      </c>
      <c r="L1141" s="2">
        <v>0</v>
      </c>
      <c r="M1141" s="2">
        <v>2</v>
      </c>
      <c r="N1141" s="2">
        <v>8</v>
      </c>
      <c r="O1141">
        <f>VLOOKUP(A1141,'Important Data'!A:I,6, FALSE)</f>
        <v>0</v>
      </c>
    </row>
    <row r="1142" spans="1:15">
      <c r="A1142" s="2">
        <v>1561</v>
      </c>
      <c r="B1142" s="2">
        <v>48</v>
      </c>
      <c r="C1142" s="2">
        <v>77</v>
      </c>
      <c r="D1142" s="2">
        <v>34</v>
      </c>
      <c r="E1142" s="2">
        <v>145</v>
      </c>
      <c r="F1142" s="2">
        <v>85</v>
      </c>
      <c r="G1142" s="2">
        <v>17</v>
      </c>
      <c r="H1142" s="2">
        <v>60</v>
      </c>
      <c r="I1142" s="2">
        <v>299</v>
      </c>
      <c r="J1142" s="2">
        <v>4</v>
      </c>
      <c r="K1142" s="2">
        <v>3</v>
      </c>
      <c r="L1142" s="2">
        <v>0</v>
      </c>
      <c r="M1142" s="2">
        <v>3</v>
      </c>
      <c r="N1142" s="2">
        <v>8</v>
      </c>
      <c r="O1142">
        <f>VLOOKUP(A1142,'Important Data'!A:I,6, FALSE)</f>
        <v>0</v>
      </c>
    </row>
    <row r="1143" spans="1:15">
      <c r="A1143" s="2">
        <v>2625</v>
      </c>
      <c r="B1143" s="2">
        <v>48</v>
      </c>
      <c r="C1143" s="2">
        <v>185</v>
      </c>
      <c r="D1143" s="2">
        <v>11</v>
      </c>
      <c r="E1143" s="2">
        <v>89</v>
      </c>
      <c r="F1143" s="2">
        <v>47</v>
      </c>
      <c r="G1143" s="2">
        <v>6</v>
      </c>
      <c r="H1143" s="2">
        <v>44</v>
      </c>
      <c r="I1143" s="2">
        <v>293</v>
      </c>
      <c r="J1143" s="2">
        <v>3</v>
      </c>
      <c r="K1143" s="2">
        <v>2</v>
      </c>
      <c r="L1143" s="2">
        <v>1</v>
      </c>
      <c r="M1143" s="2">
        <v>4</v>
      </c>
      <c r="N1143" s="2">
        <v>4</v>
      </c>
      <c r="O1143">
        <f>VLOOKUP(A1143,'Important Data'!A:I,6, FALSE)</f>
        <v>0</v>
      </c>
    </row>
    <row r="1144" spans="1:15">
      <c r="A1144" s="2">
        <v>2934</v>
      </c>
      <c r="B1144" s="2">
        <v>48</v>
      </c>
      <c r="C1144" s="2">
        <v>185</v>
      </c>
      <c r="D1144" s="2">
        <v>11</v>
      </c>
      <c r="E1144" s="2">
        <v>89</v>
      </c>
      <c r="F1144" s="2">
        <v>47</v>
      </c>
      <c r="G1144" s="2">
        <v>6</v>
      </c>
      <c r="H1144" s="2">
        <v>44</v>
      </c>
      <c r="I1144" s="2">
        <v>293</v>
      </c>
      <c r="J1144" s="2">
        <v>3</v>
      </c>
      <c r="K1144" s="2">
        <v>2</v>
      </c>
      <c r="L1144" s="2">
        <v>1</v>
      </c>
      <c r="M1144" s="2">
        <v>4</v>
      </c>
      <c r="N1144" s="2">
        <v>4</v>
      </c>
      <c r="O1144">
        <f>VLOOKUP(A1144,'Important Data'!A:I,6, FALSE)</f>
        <v>0</v>
      </c>
    </row>
    <row r="1145" spans="1:15">
      <c r="A1145" s="2">
        <v>2220</v>
      </c>
      <c r="B1145" s="2">
        <v>48</v>
      </c>
      <c r="C1145" s="2">
        <v>310</v>
      </c>
      <c r="D1145" s="2">
        <v>36</v>
      </c>
      <c r="E1145" s="2">
        <v>114</v>
      </c>
      <c r="F1145" s="2">
        <v>0</v>
      </c>
      <c r="G1145" s="2">
        <v>13</v>
      </c>
      <c r="H1145" s="2">
        <v>23</v>
      </c>
      <c r="I1145" s="2">
        <v>450</v>
      </c>
      <c r="J1145" s="2">
        <v>4</v>
      </c>
      <c r="K1145" s="2">
        <v>2</v>
      </c>
      <c r="L1145" s="2">
        <v>1</v>
      </c>
      <c r="M1145" s="2">
        <v>5</v>
      </c>
      <c r="N1145" s="2">
        <v>6</v>
      </c>
      <c r="O1145">
        <f>VLOOKUP(A1145,'Important Data'!A:I,6, FALSE)</f>
        <v>0</v>
      </c>
    </row>
    <row r="1146" spans="1:15">
      <c r="A1146" s="2">
        <v>1081</v>
      </c>
      <c r="B1146" s="2">
        <v>48</v>
      </c>
      <c r="C1146" s="2">
        <v>490</v>
      </c>
      <c r="D1146" s="2">
        <v>0</v>
      </c>
      <c r="E1146" s="2">
        <v>60</v>
      </c>
      <c r="F1146" s="2">
        <v>0</v>
      </c>
      <c r="G1146" s="2">
        <v>0</v>
      </c>
      <c r="H1146" s="2">
        <v>19</v>
      </c>
      <c r="I1146" s="2">
        <v>531</v>
      </c>
      <c r="J1146" s="2">
        <v>5</v>
      </c>
      <c r="K1146" s="2">
        <v>3</v>
      </c>
      <c r="L1146" s="2">
        <v>1</v>
      </c>
      <c r="M1146" s="2">
        <v>4</v>
      </c>
      <c r="N1146" s="2">
        <v>7</v>
      </c>
      <c r="O1146">
        <f>VLOOKUP(A1146,'Important Data'!A:I,6, FALSE)</f>
        <v>0</v>
      </c>
    </row>
    <row r="1147" spans="1:15">
      <c r="A1147" s="2">
        <v>3079</v>
      </c>
      <c r="B1147" s="2">
        <v>48</v>
      </c>
      <c r="C1147" s="2">
        <v>513</v>
      </c>
      <c r="D1147" s="2">
        <v>27</v>
      </c>
      <c r="E1147" s="2">
        <v>687</v>
      </c>
      <c r="F1147" s="2">
        <v>152</v>
      </c>
      <c r="G1147" s="2">
        <v>117</v>
      </c>
      <c r="H1147" s="2">
        <v>174</v>
      </c>
      <c r="I1147" s="2">
        <v>1323</v>
      </c>
      <c r="J1147" s="2">
        <v>6</v>
      </c>
      <c r="K1147" s="2">
        <v>8</v>
      </c>
      <c r="L1147" s="2">
        <v>2</v>
      </c>
      <c r="M1147" s="2">
        <v>7</v>
      </c>
      <c r="N1147" s="2">
        <v>7</v>
      </c>
      <c r="O1147">
        <f>VLOOKUP(A1147,'Important Data'!A:I,6, FALSE)</f>
        <v>0</v>
      </c>
    </row>
    <row r="1148" spans="1:15">
      <c r="A1148" s="2">
        <v>1549</v>
      </c>
      <c r="B1148" s="2">
        <v>48</v>
      </c>
      <c r="C1148" s="2">
        <v>551</v>
      </c>
      <c r="D1148" s="2">
        <v>6</v>
      </c>
      <c r="E1148" s="2">
        <v>85</v>
      </c>
      <c r="F1148" s="2">
        <v>9</v>
      </c>
      <c r="G1148" s="2">
        <v>6</v>
      </c>
      <c r="H1148" s="2">
        <v>117</v>
      </c>
      <c r="I1148" s="2">
        <v>540</v>
      </c>
      <c r="J1148" s="2">
        <v>2</v>
      </c>
      <c r="K1148" s="2">
        <v>3</v>
      </c>
      <c r="L1148" s="2">
        <v>2</v>
      </c>
      <c r="M1148" s="2">
        <v>5</v>
      </c>
      <c r="N1148" s="2">
        <v>4</v>
      </c>
      <c r="O1148">
        <f>VLOOKUP(A1148,'Important Data'!A:I,6, FALSE)</f>
        <v>0</v>
      </c>
    </row>
    <row r="1149" spans="1:15">
      <c r="A1149" s="2">
        <v>2283</v>
      </c>
      <c r="B1149" s="2">
        <v>48</v>
      </c>
      <c r="C1149" s="2">
        <v>596</v>
      </c>
      <c r="D1149" s="2">
        <v>16</v>
      </c>
      <c r="E1149" s="2">
        <v>212</v>
      </c>
      <c r="F1149" s="2">
        <v>10</v>
      </c>
      <c r="G1149" s="2">
        <v>16</v>
      </c>
      <c r="H1149" s="2">
        <v>160</v>
      </c>
      <c r="I1149" s="2">
        <v>691</v>
      </c>
      <c r="J1149" s="2">
        <v>5</v>
      </c>
      <c r="K1149" s="2">
        <v>5</v>
      </c>
      <c r="L1149" s="2">
        <v>2</v>
      </c>
      <c r="M1149" s="2">
        <v>4</v>
      </c>
      <c r="N1149" s="2">
        <v>9</v>
      </c>
      <c r="O1149">
        <f>VLOOKUP(A1149,'Important Data'!A:I,6, FALSE)</f>
        <v>0</v>
      </c>
    </row>
    <row r="1150" spans="1:15">
      <c r="A1150" s="2">
        <v>1506</v>
      </c>
      <c r="B1150" s="2">
        <v>48</v>
      </c>
      <c r="C1150" s="2">
        <v>598</v>
      </c>
      <c r="D1150" s="2">
        <v>7</v>
      </c>
      <c r="E1150" s="2">
        <v>214</v>
      </c>
      <c r="F1150" s="2">
        <v>127</v>
      </c>
      <c r="G1150" s="2">
        <v>57</v>
      </c>
      <c r="H1150" s="2">
        <v>194</v>
      </c>
      <c r="I1150" s="2">
        <v>809</v>
      </c>
      <c r="J1150" s="2">
        <v>1</v>
      </c>
      <c r="K1150" s="2">
        <v>5</v>
      </c>
      <c r="L1150" s="2">
        <v>1</v>
      </c>
      <c r="M1150" s="2">
        <v>6</v>
      </c>
      <c r="N1150" s="2">
        <v>5</v>
      </c>
      <c r="O1150">
        <f>VLOOKUP(A1150,'Important Data'!A:I,6, FALSE)</f>
        <v>0</v>
      </c>
    </row>
    <row r="1151" spans="1:15">
      <c r="A1151" s="2">
        <v>3102</v>
      </c>
      <c r="B1151" s="2">
        <v>48</v>
      </c>
      <c r="C1151" s="2">
        <v>606</v>
      </c>
      <c r="D1151" s="2">
        <v>169</v>
      </c>
      <c r="E1151" s="2">
        <v>1264</v>
      </c>
      <c r="F1151" s="2">
        <v>503</v>
      </c>
      <c r="G1151" s="2">
        <v>0</v>
      </c>
      <c r="H1151" s="2">
        <v>412</v>
      </c>
      <c r="I1151" s="2">
        <v>2130</v>
      </c>
      <c r="J1151" s="2">
        <v>3</v>
      </c>
      <c r="K1151" s="2">
        <v>3</v>
      </c>
      <c r="L1151" s="2">
        <v>5</v>
      </c>
      <c r="M1151" s="2">
        <v>6</v>
      </c>
      <c r="N1151" s="2">
        <v>2</v>
      </c>
      <c r="O1151">
        <f>VLOOKUP(A1151,'Important Data'!A:I,6, FALSE)</f>
        <v>0</v>
      </c>
    </row>
    <row r="1152" spans="1:15">
      <c r="A1152" s="2">
        <v>3156</v>
      </c>
      <c r="B1152" s="2">
        <v>48</v>
      </c>
      <c r="C1152" s="2">
        <v>606</v>
      </c>
      <c r="D1152" s="2">
        <v>169</v>
      </c>
      <c r="E1152" s="2">
        <v>1264</v>
      </c>
      <c r="F1152" s="2">
        <v>503</v>
      </c>
      <c r="G1152" s="2">
        <v>0</v>
      </c>
      <c r="H1152" s="2">
        <v>412</v>
      </c>
      <c r="I1152" s="2">
        <v>2130</v>
      </c>
      <c r="J1152" s="2">
        <v>3</v>
      </c>
      <c r="K1152" s="2">
        <v>3</v>
      </c>
      <c r="L1152" s="2">
        <v>5</v>
      </c>
      <c r="M1152" s="2">
        <v>6</v>
      </c>
      <c r="N1152" s="2">
        <v>2</v>
      </c>
      <c r="O1152">
        <f>VLOOKUP(A1152,'Important Data'!A:I,6, FALSE)</f>
        <v>0</v>
      </c>
    </row>
    <row r="1153" spans="1:15">
      <c r="A1153" s="2">
        <v>2145</v>
      </c>
      <c r="B1153" s="2">
        <v>48</v>
      </c>
      <c r="C1153" s="2">
        <v>731</v>
      </c>
      <c r="D1153" s="2">
        <v>0</v>
      </c>
      <c r="E1153" s="2">
        <v>21</v>
      </c>
      <c r="F1153" s="2">
        <v>0</v>
      </c>
      <c r="G1153" s="2">
        <v>0</v>
      </c>
      <c r="H1153" s="2">
        <v>7</v>
      </c>
      <c r="I1153" s="2">
        <v>744</v>
      </c>
      <c r="J1153" s="2">
        <v>2</v>
      </c>
      <c r="K1153" s="2">
        <v>4</v>
      </c>
      <c r="L1153" s="2">
        <v>1</v>
      </c>
      <c r="M1153" s="2">
        <v>5</v>
      </c>
      <c r="N1153" s="2">
        <v>7</v>
      </c>
      <c r="O1153">
        <f>VLOOKUP(A1153,'Important Data'!A:I,6, FALSE)</f>
        <v>0</v>
      </c>
    </row>
    <row r="1154" spans="1:15">
      <c r="A1154" s="2">
        <v>1940</v>
      </c>
      <c r="B1154" s="2">
        <v>48</v>
      </c>
      <c r="C1154" s="2">
        <v>759</v>
      </c>
      <c r="D1154" s="2">
        <v>9</v>
      </c>
      <c r="E1154" s="2">
        <v>85</v>
      </c>
      <c r="F1154" s="2">
        <v>11</v>
      </c>
      <c r="G1154" s="2">
        <v>0</v>
      </c>
      <c r="H1154" s="2">
        <v>162</v>
      </c>
      <c r="I1154" s="2">
        <v>702</v>
      </c>
      <c r="J1154" s="2">
        <v>4</v>
      </c>
      <c r="K1154" s="2">
        <v>5</v>
      </c>
      <c r="L1154" s="2">
        <v>2</v>
      </c>
      <c r="M1154" s="2">
        <v>5</v>
      </c>
      <c r="N1154" s="2">
        <v>6</v>
      </c>
      <c r="O1154">
        <f>VLOOKUP(A1154,'Important Data'!A:I,6, FALSE)</f>
        <v>0</v>
      </c>
    </row>
    <row r="1155" spans="1:15">
      <c r="A1155" s="2">
        <v>2482</v>
      </c>
      <c r="B1155" s="2">
        <v>48</v>
      </c>
      <c r="C1155" s="2">
        <v>842</v>
      </c>
      <c r="D1155" s="2">
        <v>14</v>
      </c>
      <c r="E1155" s="2">
        <v>300</v>
      </c>
      <c r="F1155" s="2">
        <v>58</v>
      </c>
      <c r="G1155" s="2">
        <v>300</v>
      </c>
      <c r="H1155" s="2">
        <v>253</v>
      </c>
      <c r="I1155" s="2">
        <v>1260</v>
      </c>
      <c r="J1155" s="2">
        <v>9</v>
      </c>
      <c r="K1155" s="2">
        <v>5</v>
      </c>
      <c r="L1155" s="2">
        <v>2</v>
      </c>
      <c r="M1155" s="2">
        <v>10</v>
      </c>
      <c r="N1155" s="2">
        <v>6</v>
      </c>
      <c r="O1155">
        <f>VLOOKUP(A1155,'Important Data'!A:I,6, FALSE)</f>
        <v>0</v>
      </c>
    </row>
    <row r="1156" spans="1:15">
      <c r="A1156" s="2">
        <v>2469</v>
      </c>
      <c r="B1156" s="2">
        <v>48</v>
      </c>
      <c r="C1156" s="2">
        <v>938</v>
      </c>
      <c r="D1156" s="2">
        <v>95</v>
      </c>
      <c r="E1156" s="2">
        <v>486</v>
      </c>
      <c r="F1156" s="2">
        <v>41</v>
      </c>
      <c r="G1156" s="2">
        <v>63</v>
      </c>
      <c r="H1156" s="2">
        <v>46</v>
      </c>
      <c r="I1156" s="2">
        <v>1577</v>
      </c>
      <c r="J1156" s="2">
        <v>7</v>
      </c>
      <c r="K1156" s="2">
        <v>7</v>
      </c>
      <c r="L1156" s="2">
        <v>2</v>
      </c>
      <c r="M1156" s="2">
        <v>9</v>
      </c>
      <c r="N1156" s="2">
        <v>6</v>
      </c>
      <c r="O1156">
        <f>VLOOKUP(A1156,'Important Data'!A:I,6, FALSE)</f>
        <v>0</v>
      </c>
    </row>
    <row r="1157" spans="1:15">
      <c r="A1157" s="2">
        <v>2899</v>
      </c>
      <c r="B1157" s="2">
        <v>48</v>
      </c>
      <c r="C1157" s="2">
        <v>1129</v>
      </c>
      <c r="D1157" s="2">
        <v>306</v>
      </c>
      <c r="E1157" s="2">
        <v>896</v>
      </c>
      <c r="F1157" s="2">
        <v>232</v>
      </c>
      <c r="G1157" s="2">
        <v>49</v>
      </c>
      <c r="H1157" s="2">
        <v>49</v>
      </c>
      <c r="I1157" s="2">
        <v>2563</v>
      </c>
      <c r="J1157" s="2">
        <v>3</v>
      </c>
      <c r="K1157" s="2">
        <v>11</v>
      </c>
      <c r="L1157" s="2">
        <v>5</v>
      </c>
      <c r="M1157" s="2">
        <v>11</v>
      </c>
      <c r="N1157" s="2">
        <v>5</v>
      </c>
      <c r="O1157">
        <f>VLOOKUP(A1157,'Important Data'!A:I,6, FALSE)</f>
        <v>0</v>
      </c>
    </row>
    <row r="1158" spans="1:15">
      <c r="A1158" s="2">
        <v>2517</v>
      </c>
      <c r="B1158" s="2">
        <v>48</v>
      </c>
      <c r="C1158" s="2">
        <v>1179</v>
      </c>
      <c r="D1158" s="2">
        <v>168</v>
      </c>
      <c r="E1158" s="2">
        <v>631</v>
      </c>
      <c r="F1158" s="2">
        <v>84</v>
      </c>
      <c r="G1158" s="2">
        <v>63</v>
      </c>
      <c r="H1158" s="2">
        <v>126</v>
      </c>
      <c r="I1158" s="2">
        <v>1999</v>
      </c>
      <c r="J1158" s="2">
        <v>4</v>
      </c>
      <c r="K1158" s="2">
        <v>9</v>
      </c>
      <c r="L1158" s="2">
        <v>2</v>
      </c>
      <c r="M1158" s="2">
        <v>12</v>
      </c>
      <c r="N1158" s="2">
        <v>5</v>
      </c>
      <c r="O1158">
        <f>VLOOKUP(A1158,'Important Data'!A:I,6, FALSE)</f>
        <v>0</v>
      </c>
    </row>
    <row r="1159" spans="1:15">
      <c r="A1159" s="2">
        <v>2703</v>
      </c>
      <c r="B1159" s="2">
        <v>48</v>
      </c>
      <c r="C1159" s="2">
        <v>1179</v>
      </c>
      <c r="D1159" s="2">
        <v>168</v>
      </c>
      <c r="E1159" s="2">
        <v>631</v>
      </c>
      <c r="F1159" s="2">
        <v>84</v>
      </c>
      <c r="G1159" s="2">
        <v>63</v>
      </c>
      <c r="H1159" s="2">
        <v>126</v>
      </c>
      <c r="I1159" s="2">
        <v>1999</v>
      </c>
      <c r="J1159" s="2">
        <v>4</v>
      </c>
      <c r="K1159" s="2">
        <v>9</v>
      </c>
      <c r="L1159" s="2">
        <v>2</v>
      </c>
      <c r="M1159" s="2">
        <v>12</v>
      </c>
      <c r="N1159" s="2">
        <v>5</v>
      </c>
      <c r="O1159">
        <f>VLOOKUP(A1159,'Important Data'!A:I,6, FALSE)</f>
        <v>0</v>
      </c>
    </row>
    <row r="1160" spans="1:15">
      <c r="A1160" s="2">
        <v>2475</v>
      </c>
      <c r="B1160" s="2">
        <v>48</v>
      </c>
      <c r="C1160" s="2">
        <v>1865</v>
      </c>
      <c r="D1160" s="2">
        <v>30</v>
      </c>
      <c r="E1160" s="2">
        <v>947</v>
      </c>
      <c r="F1160" s="2">
        <v>81</v>
      </c>
      <c r="G1160" s="2">
        <v>219</v>
      </c>
      <c r="H1160" s="2">
        <v>219</v>
      </c>
      <c r="I1160" s="2">
        <v>2923</v>
      </c>
      <c r="J1160" s="2">
        <v>1</v>
      </c>
      <c r="K1160" s="2">
        <v>9</v>
      </c>
      <c r="L1160" s="2">
        <v>7</v>
      </c>
      <c r="M1160" s="2">
        <v>13</v>
      </c>
      <c r="N1160" s="2">
        <v>4</v>
      </c>
      <c r="O1160">
        <f>VLOOKUP(A1160,'Important Data'!A:I,6, FALSE)</f>
        <v>0</v>
      </c>
    </row>
    <row r="1161" spans="1:15">
      <c r="A1161" s="2">
        <v>3053</v>
      </c>
      <c r="B1161" s="2">
        <v>48</v>
      </c>
      <c r="C1161" s="2">
        <v>1865</v>
      </c>
      <c r="D1161" s="2">
        <v>30</v>
      </c>
      <c r="E1161" s="2">
        <v>947</v>
      </c>
      <c r="F1161" s="2">
        <v>81</v>
      </c>
      <c r="G1161" s="2">
        <v>219</v>
      </c>
      <c r="H1161" s="2">
        <v>219</v>
      </c>
      <c r="I1161" s="2">
        <v>2923</v>
      </c>
      <c r="J1161" s="2">
        <v>1</v>
      </c>
      <c r="K1161" s="2">
        <v>9</v>
      </c>
      <c r="L1161" s="2">
        <v>7</v>
      </c>
      <c r="M1161" s="2">
        <v>13</v>
      </c>
      <c r="N1161" s="2">
        <v>4</v>
      </c>
      <c r="O1161">
        <f>VLOOKUP(A1161,'Important Data'!A:I,6, FALSE)</f>
        <v>0</v>
      </c>
    </row>
    <row r="1162" spans="1:15">
      <c r="A1162" s="2">
        <v>1207</v>
      </c>
      <c r="B1162" s="2">
        <v>48</v>
      </c>
      <c r="C1162" s="2">
        <v>2009</v>
      </c>
      <c r="D1162" s="2">
        <v>78</v>
      </c>
      <c r="E1162" s="2">
        <v>395</v>
      </c>
      <c r="F1162" s="2">
        <v>102</v>
      </c>
      <c r="G1162" s="2">
        <v>78</v>
      </c>
      <c r="H1162" s="2">
        <v>105</v>
      </c>
      <c r="I1162" s="2">
        <v>2558</v>
      </c>
      <c r="J1162" s="2">
        <v>2</v>
      </c>
      <c r="K1162" s="2">
        <v>11</v>
      </c>
      <c r="L1162" s="2">
        <v>4</v>
      </c>
      <c r="M1162" s="2">
        <v>11</v>
      </c>
      <c r="N1162" s="2">
        <v>6</v>
      </c>
      <c r="O1162">
        <f>VLOOKUP(A1162,'Important Data'!A:I,6, FALSE)</f>
        <v>0</v>
      </c>
    </row>
    <row r="1163" spans="1:15">
      <c r="A1163" s="2">
        <v>2627</v>
      </c>
      <c r="B1163" s="2">
        <v>48</v>
      </c>
      <c r="C1163" s="2">
        <v>2175</v>
      </c>
      <c r="D1163" s="2">
        <v>82</v>
      </c>
      <c r="E1163" s="2">
        <v>588</v>
      </c>
      <c r="F1163" s="2">
        <v>78</v>
      </c>
      <c r="G1163" s="2">
        <v>362</v>
      </c>
      <c r="H1163" s="2">
        <v>69</v>
      </c>
      <c r="I1163" s="2">
        <v>3216</v>
      </c>
      <c r="J1163" s="2">
        <v>1</v>
      </c>
      <c r="K1163" s="2">
        <v>3</v>
      </c>
      <c r="L1163" s="2">
        <v>6</v>
      </c>
      <c r="M1163" s="2">
        <v>12</v>
      </c>
      <c r="N1163" s="2">
        <v>6</v>
      </c>
      <c r="O1163">
        <f>VLOOKUP(A1163,'Important Data'!A:I,6, FALSE)</f>
        <v>0</v>
      </c>
    </row>
    <row r="1164" spans="1:15">
      <c r="A1164" s="2">
        <v>1243</v>
      </c>
      <c r="B1164" s="2">
        <v>48</v>
      </c>
      <c r="C1164" s="2">
        <v>2367</v>
      </c>
      <c r="D1164" s="2">
        <v>54</v>
      </c>
      <c r="E1164" s="2">
        <v>304</v>
      </c>
      <c r="F1164" s="2">
        <v>34</v>
      </c>
      <c r="G1164" s="2">
        <v>26</v>
      </c>
      <c r="H1164" s="2">
        <v>54</v>
      </c>
      <c r="I1164" s="2">
        <v>2731</v>
      </c>
      <c r="J1164" s="2">
        <v>3</v>
      </c>
      <c r="K1164" s="2">
        <v>8</v>
      </c>
      <c r="L1164" s="2">
        <v>3</v>
      </c>
      <c r="M1164" s="2">
        <v>5</v>
      </c>
      <c r="N1164" s="2">
        <v>6</v>
      </c>
      <c r="O1164">
        <f>VLOOKUP(A1164,'Important Data'!A:I,6, FALSE)</f>
        <v>0</v>
      </c>
    </row>
    <row r="1165" spans="1:15">
      <c r="A1165" s="2">
        <v>2725</v>
      </c>
      <c r="B1165" s="2">
        <v>48</v>
      </c>
      <c r="C1165" s="2">
        <v>2367</v>
      </c>
      <c r="D1165" s="2">
        <v>54</v>
      </c>
      <c r="E1165" s="2">
        <v>304</v>
      </c>
      <c r="F1165" s="2">
        <v>34</v>
      </c>
      <c r="G1165" s="2">
        <v>26</v>
      </c>
      <c r="H1165" s="2">
        <v>54</v>
      </c>
      <c r="I1165" s="2">
        <v>2731</v>
      </c>
      <c r="J1165" s="2">
        <v>3</v>
      </c>
      <c r="K1165" s="2">
        <v>8</v>
      </c>
      <c r="L1165" s="2">
        <v>3</v>
      </c>
      <c r="M1165" s="2">
        <v>5</v>
      </c>
      <c r="N1165" s="2">
        <v>6</v>
      </c>
      <c r="O1165">
        <f>VLOOKUP(A1165,'Important Data'!A:I,6, FALSE)</f>
        <v>0</v>
      </c>
    </row>
    <row r="1166" spans="1:15">
      <c r="A1166" s="2">
        <v>1136</v>
      </c>
      <c r="B1166" s="2">
        <v>47</v>
      </c>
      <c r="C1166" s="2">
        <v>10</v>
      </c>
      <c r="D1166" s="2">
        <v>5</v>
      </c>
      <c r="E1166" s="2">
        <v>93</v>
      </c>
      <c r="F1166" s="2">
        <v>103</v>
      </c>
      <c r="G1166" s="2">
        <v>57</v>
      </c>
      <c r="H1166" s="2">
        <v>83</v>
      </c>
      <c r="I1166" s="2">
        <v>186</v>
      </c>
      <c r="J1166" s="2">
        <v>1</v>
      </c>
      <c r="K1166" s="2">
        <v>2</v>
      </c>
      <c r="L1166" s="2">
        <v>0</v>
      </c>
      <c r="M1166" s="2">
        <v>3</v>
      </c>
      <c r="N1166" s="2">
        <v>6</v>
      </c>
      <c r="O1166">
        <f>VLOOKUP(A1166,'Important Data'!A:I,6, FALSE)</f>
        <v>0</v>
      </c>
    </row>
    <row r="1167" spans="1:15">
      <c r="A1167" s="2">
        <v>2099</v>
      </c>
      <c r="B1167" s="2">
        <v>47</v>
      </c>
      <c r="C1167" s="2">
        <v>11</v>
      </c>
      <c r="D1167" s="2">
        <v>125</v>
      </c>
      <c r="E1167" s="2">
        <v>60</v>
      </c>
      <c r="F1167" s="2">
        <v>43</v>
      </c>
      <c r="G1167" s="2">
        <v>33</v>
      </c>
      <c r="H1167" s="2">
        <v>249</v>
      </c>
      <c r="I1167" s="2">
        <v>22</v>
      </c>
      <c r="J1167" s="2">
        <v>1</v>
      </c>
      <c r="K1167" s="2">
        <v>2</v>
      </c>
      <c r="L1167" s="2">
        <v>1</v>
      </c>
      <c r="M1167" s="2">
        <v>2</v>
      </c>
      <c r="N1167" s="2">
        <v>8</v>
      </c>
      <c r="O1167">
        <f>VLOOKUP(A1167,'Important Data'!A:I,6, FALSE)</f>
        <v>0</v>
      </c>
    </row>
    <row r="1168" spans="1:15">
      <c r="A1168" s="2">
        <v>2392</v>
      </c>
      <c r="B1168" s="2">
        <v>47</v>
      </c>
      <c r="C1168" s="2">
        <v>11</v>
      </c>
      <c r="D1168" s="2">
        <v>125</v>
      </c>
      <c r="E1168" s="2">
        <v>60</v>
      </c>
      <c r="F1168" s="2">
        <v>43</v>
      </c>
      <c r="G1168" s="2">
        <v>33</v>
      </c>
      <c r="H1168" s="2">
        <v>249</v>
      </c>
      <c r="I1168" s="2">
        <v>22</v>
      </c>
      <c r="J1168" s="2">
        <v>1</v>
      </c>
      <c r="K1168" s="2">
        <v>2</v>
      </c>
      <c r="L1168" s="2">
        <v>1</v>
      </c>
      <c r="M1168" s="2">
        <v>2</v>
      </c>
      <c r="N1168" s="2">
        <v>8</v>
      </c>
      <c r="O1168">
        <f>VLOOKUP(A1168,'Important Data'!A:I,6, FALSE)</f>
        <v>0</v>
      </c>
    </row>
    <row r="1169" spans="1:15">
      <c r="A1169" s="2">
        <v>2215</v>
      </c>
      <c r="B1169" s="2">
        <v>47</v>
      </c>
      <c r="C1169" s="2">
        <v>66</v>
      </c>
      <c r="D1169" s="2">
        <v>0</v>
      </c>
      <c r="E1169" s="2">
        <v>33</v>
      </c>
      <c r="F1169" s="2">
        <v>0</v>
      </c>
      <c r="G1169" s="2">
        <v>4</v>
      </c>
      <c r="H1169" s="2">
        <v>40</v>
      </c>
      <c r="I1169" s="2">
        <v>62</v>
      </c>
      <c r="J1169" s="2">
        <v>1</v>
      </c>
      <c r="K1169" s="2">
        <v>1</v>
      </c>
      <c r="L1169" s="2">
        <v>0</v>
      </c>
      <c r="M1169" s="2">
        <v>3</v>
      </c>
      <c r="N1169" s="2">
        <v>6</v>
      </c>
      <c r="O1169">
        <f>VLOOKUP(A1169,'Important Data'!A:I,6, FALSE)</f>
        <v>0</v>
      </c>
    </row>
    <row r="1170" spans="1:15">
      <c r="A1170" s="2">
        <v>2908</v>
      </c>
      <c r="B1170" s="2">
        <v>47</v>
      </c>
      <c r="C1170" s="2">
        <v>75</v>
      </c>
      <c r="D1170" s="2">
        <v>13</v>
      </c>
      <c r="E1170" s="2">
        <v>79</v>
      </c>
      <c r="F1170" s="2">
        <v>13</v>
      </c>
      <c r="G1170" s="2">
        <v>18</v>
      </c>
      <c r="H1170" s="2">
        <v>79</v>
      </c>
      <c r="I1170" s="2">
        <v>118</v>
      </c>
      <c r="J1170" s="2">
        <v>2</v>
      </c>
      <c r="K1170" s="2">
        <v>3</v>
      </c>
      <c r="L1170" s="2">
        <v>1</v>
      </c>
      <c r="M1170" s="2">
        <v>2</v>
      </c>
      <c r="N1170" s="2">
        <v>7</v>
      </c>
      <c r="O1170">
        <f>VLOOKUP(A1170,'Important Data'!A:I,6, FALSE)</f>
        <v>0</v>
      </c>
    </row>
    <row r="1171" spans="1:15">
      <c r="A1171" s="2">
        <v>1532</v>
      </c>
      <c r="B1171" s="2">
        <v>47</v>
      </c>
      <c r="C1171" s="2">
        <v>86</v>
      </c>
      <c r="D1171" s="2">
        <v>18</v>
      </c>
      <c r="E1171" s="2">
        <v>129</v>
      </c>
      <c r="F1171" s="2">
        <v>12</v>
      </c>
      <c r="G1171" s="2">
        <v>6</v>
      </c>
      <c r="H1171" s="2">
        <v>171</v>
      </c>
      <c r="I1171" s="2">
        <v>80</v>
      </c>
      <c r="J1171" s="2">
        <v>4</v>
      </c>
      <c r="K1171" s="2">
        <v>3</v>
      </c>
      <c r="L1171" s="2">
        <v>1</v>
      </c>
      <c r="M1171" s="2">
        <v>2</v>
      </c>
      <c r="N1171" s="2">
        <v>8</v>
      </c>
      <c r="O1171">
        <f>VLOOKUP(A1171,'Important Data'!A:I,6, FALSE)</f>
        <v>0</v>
      </c>
    </row>
    <row r="1172" spans="1:15">
      <c r="A1172" s="2">
        <v>1989</v>
      </c>
      <c r="B1172" s="2">
        <v>47</v>
      </c>
      <c r="C1172" s="2">
        <v>86</v>
      </c>
      <c r="D1172" s="2">
        <v>18</v>
      </c>
      <c r="E1172" s="2">
        <v>129</v>
      </c>
      <c r="F1172" s="2">
        <v>12</v>
      </c>
      <c r="G1172" s="2">
        <v>6</v>
      </c>
      <c r="H1172" s="2">
        <v>171</v>
      </c>
      <c r="I1172" s="2">
        <v>80</v>
      </c>
      <c r="J1172" s="2">
        <v>4</v>
      </c>
      <c r="K1172" s="2">
        <v>3</v>
      </c>
      <c r="L1172" s="2">
        <v>1</v>
      </c>
      <c r="M1172" s="2">
        <v>2</v>
      </c>
      <c r="N1172" s="2">
        <v>8</v>
      </c>
      <c r="O1172">
        <f>VLOOKUP(A1172,'Important Data'!A:I,6, FALSE)</f>
        <v>0</v>
      </c>
    </row>
    <row r="1173" spans="1:15">
      <c r="A1173" s="2">
        <v>1948</v>
      </c>
      <c r="B1173" s="2">
        <v>47</v>
      </c>
      <c r="C1173" s="2">
        <v>171</v>
      </c>
      <c r="D1173" s="2">
        <v>8</v>
      </c>
      <c r="E1173" s="2">
        <v>108</v>
      </c>
      <c r="F1173" s="2">
        <v>0</v>
      </c>
      <c r="G1173" s="2">
        <v>36</v>
      </c>
      <c r="H1173" s="2">
        <v>48</v>
      </c>
      <c r="I1173" s="2">
        <v>275</v>
      </c>
      <c r="J1173" s="2">
        <v>3</v>
      </c>
      <c r="K1173" s="2">
        <v>3</v>
      </c>
      <c r="L1173" s="2">
        <v>0</v>
      </c>
      <c r="M1173" s="2">
        <v>4</v>
      </c>
      <c r="N1173" s="2">
        <v>7</v>
      </c>
      <c r="O1173">
        <f>VLOOKUP(A1173,'Important Data'!A:I,6, FALSE)</f>
        <v>0</v>
      </c>
    </row>
    <row r="1174" spans="1:15">
      <c r="A1174" s="2">
        <v>1945</v>
      </c>
      <c r="B1174" s="2">
        <v>47</v>
      </c>
      <c r="C1174" s="2">
        <v>290</v>
      </c>
      <c r="D1174" s="2">
        <v>36</v>
      </c>
      <c r="E1174" s="2">
        <v>251</v>
      </c>
      <c r="F1174" s="2">
        <v>39</v>
      </c>
      <c r="G1174" s="2">
        <v>30</v>
      </c>
      <c r="H1174" s="2">
        <v>45</v>
      </c>
      <c r="I1174" s="2">
        <v>602</v>
      </c>
      <c r="J1174" s="2">
        <v>7</v>
      </c>
      <c r="K1174" s="2">
        <v>3</v>
      </c>
      <c r="L1174" s="2">
        <v>1</v>
      </c>
      <c r="M1174" s="2">
        <v>6</v>
      </c>
      <c r="N1174" s="2">
        <v>5</v>
      </c>
      <c r="O1174">
        <f>VLOOKUP(A1174,'Important Data'!A:I,6, FALSE)</f>
        <v>0</v>
      </c>
    </row>
    <row r="1175" spans="1:15">
      <c r="A1175" s="2">
        <v>1578</v>
      </c>
      <c r="B1175" s="2">
        <v>47</v>
      </c>
      <c r="C1175" s="2">
        <v>347</v>
      </c>
      <c r="D1175" s="2">
        <v>80</v>
      </c>
      <c r="E1175" s="2">
        <v>448</v>
      </c>
      <c r="F1175" s="2">
        <v>53</v>
      </c>
      <c r="G1175" s="2">
        <v>91</v>
      </c>
      <c r="H1175" s="2">
        <v>0</v>
      </c>
      <c r="I1175" s="2">
        <v>1019</v>
      </c>
      <c r="J1175" s="2">
        <v>1</v>
      </c>
      <c r="K1175" s="2">
        <v>3</v>
      </c>
      <c r="L1175" s="2">
        <v>4</v>
      </c>
      <c r="M1175" s="2">
        <v>7</v>
      </c>
      <c r="N1175" s="2">
        <v>1</v>
      </c>
      <c r="O1175">
        <f>VLOOKUP(A1175,'Important Data'!A:I,6, FALSE)</f>
        <v>0</v>
      </c>
    </row>
    <row r="1176" spans="1:15">
      <c r="A1176" s="2">
        <v>2737</v>
      </c>
      <c r="B1176" s="2">
        <v>47</v>
      </c>
      <c r="C1176" s="2">
        <v>477</v>
      </c>
      <c r="D1176" s="2">
        <v>8</v>
      </c>
      <c r="E1176" s="2">
        <v>228</v>
      </c>
      <c r="F1176" s="2">
        <v>190</v>
      </c>
      <c r="G1176" s="2">
        <v>177</v>
      </c>
      <c r="H1176" s="2">
        <v>156</v>
      </c>
      <c r="I1176" s="2">
        <v>925</v>
      </c>
      <c r="J1176" s="2">
        <v>2</v>
      </c>
      <c r="K1176" s="2">
        <v>3</v>
      </c>
      <c r="L1176" s="2">
        <v>3</v>
      </c>
      <c r="M1176" s="2">
        <v>8</v>
      </c>
      <c r="N1176" s="2">
        <v>2</v>
      </c>
      <c r="O1176">
        <f>VLOOKUP(A1176,'Important Data'!A:I,6, FALSE)</f>
        <v>0</v>
      </c>
    </row>
    <row r="1177" spans="1:15">
      <c r="A1177" s="2">
        <v>3065</v>
      </c>
      <c r="B1177" s="2">
        <v>47</v>
      </c>
      <c r="C1177" s="2">
        <v>539</v>
      </c>
      <c r="D1177" s="2">
        <v>297</v>
      </c>
      <c r="E1177" s="2">
        <v>1000</v>
      </c>
      <c r="F1177" s="2">
        <v>562</v>
      </c>
      <c r="G1177" s="2">
        <v>432</v>
      </c>
      <c r="H1177" s="2">
        <v>243</v>
      </c>
      <c r="I1177" s="2">
        <v>2587</v>
      </c>
      <c r="J1177" s="2">
        <v>1</v>
      </c>
      <c r="K1177" s="2">
        <v>3</v>
      </c>
      <c r="L1177" s="2">
        <v>7</v>
      </c>
      <c r="M1177" s="2">
        <v>8</v>
      </c>
      <c r="N1177" s="2">
        <v>1</v>
      </c>
      <c r="O1177">
        <f>VLOOKUP(A1177,'Important Data'!A:I,6, FALSE)</f>
        <v>0</v>
      </c>
    </row>
    <row r="1178" spans="1:15">
      <c r="A1178" s="2">
        <v>2216</v>
      </c>
      <c r="B1178" s="2">
        <v>47</v>
      </c>
      <c r="C1178" s="2">
        <v>771</v>
      </c>
      <c r="D1178" s="2">
        <v>0</v>
      </c>
      <c r="E1178" s="2">
        <v>713</v>
      </c>
      <c r="F1178" s="2">
        <v>153</v>
      </c>
      <c r="G1178" s="2">
        <v>374</v>
      </c>
      <c r="H1178" s="2">
        <v>38</v>
      </c>
      <c r="I1178" s="2">
        <v>1972</v>
      </c>
      <c r="J1178" s="2">
        <v>4</v>
      </c>
      <c r="K1178" s="2">
        <v>8</v>
      </c>
      <c r="L1178" s="2">
        <v>2</v>
      </c>
      <c r="M1178" s="2">
        <v>11</v>
      </c>
      <c r="N1178" s="2">
        <v>6</v>
      </c>
      <c r="O1178">
        <f>VLOOKUP(A1178,'Important Data'!A:I,6, FALSE)</f>
        <v>0</v>
      </c>
    </row>
    <row r="1179" spans="1:15">
      <c r="A1179" s="2">
        <v>1253</v>
      </c>
      <c r="B1179" s="2">
        <v>47</v>
      </c>
      <c r="C1179" s="2">
        <v>1086</v>
      </c>
      <c r="D1179" s="2">
        <v>189</v>
      </c>
      <c r="E1179" s="2">
        <v>895</v>
      </c>
      <c r="F1179" s="2">
        <v>461</v>
      </c>
      <c r="G1179" s="2">
        <v>189</v>
      </c>
      <c r="H1179" s="2">
        <v>542</v>
      </c>
      <c r="I1179" s="2">
        <v>2277</v>
      </c>
      <c r="J1179" s="2">
        <v>1</v>
      </c>
      <c r="K1179" s="2">
        <v>3</v>
      </c>
      <c r="L1179" s="2">
        <v>7</v>
      </c>
      <c r="M1179" s="2">
        <v>8</v>
      </c>
      <c r="N1179" s="2">
        <v>1</v>
      </c>
      <c r="O1179">
        <f>VLOOKUP(A1179,'Important Data'!A:I,6, FALSE)</f>
        <v>0</v>
      </c>
    </row>
    <row r="1180" spans="1:15">
      <c r="A1180" s="2">
        <v>1447</v>
      </c>
      <c r="B1180" s="2">
        <v>47</v>
      </c>
      <c r="C1180" s="2">
        <v>1086</v>
      </c>
      <c r="D1180" s="2">
        <v>189</v>
      </c>
      <c r="E1180" s="2">
        <v>895</v>
      </c>
      <c r="F1180" s="2">
        <v>461</v>
      </c>
      <c r="G1180" s="2">
        <v>189</v>
      </c>
      <c r="H1180" s="2">
        <v>542</v>
      </c>
      <c r="I1180" s="2">
        <v>2277</v>
      </c>
      <c r="J1180" s="2">
        <v>1</v>
      </c>
      <c r="K1180" s="2">
        <v>3</v>
      </c>
      <c r="L1180" s="2">
        <v>7</v>
      </c>
      <c r="M1180" s="2">
        <v>8</v>
      </c>
      <c r="N1180" s="2">
        <v>1</v>
      </c>
      <c r="O1180">
        <f>VLOOKUP(A1180,'Important Data'!A:I,6, FALSE)</f>
        <v>0</v>
      </c>
    </row>
    <row r="1181" spans="1:15">
      <c r="A1181" s="2">
        <v>1454</v>
      </c>
      <c r="B1181" s="2">
        <v>47</v>
      </c>
      <c r="C1181" s="2">
        <v>1479</v>
      </c>
      <c r="D1181" s="2">
        <v>200</v>
      </c>
      <c r="E1181" s="2">
        <v>1009</v>
      </c>
      <c r="F1181" s="2">
        <v>221</v>
      </c>
      <c r="G1181" s="2">
        <v>504</v>
      </c>
      <c r="H1181" s="2">
        <v>234</v>
      </c>
      <c r="I1181" s="2">
        <v>3179</v>
      </c>
      <c r="J1181" s="2">
        <v>4</v>
      </c>
      <c r="K1181" s="2">
        <v>6</v>
      </c>
      <c r="L1181" s="2">
        <v>10</v>
      </c>
      <c r="M1181" s="2">
        <v>13</v>
      </c>
      <c r="N1181" s="2">
        <v>4</v>
      </c>
      <c r="O1181">
        <f>VLOOKUP(A1181,'Important Data'!A:I,6, FALSE)</f>
        <v>0</v>
      </c>
    </row>
    <row r="1182" spans="1:15">
      <c r="A1182" s="2">
        <v>1133</v>
      </c>
      <c r="B1182" s="2">
        <v>47</v>
      </c>
      <c r="C1182" s="2">
        <v>1512</v>
      </c>
      <c r="D1182" s="2">
        <v>39</v>
      </c>
      <c r="E1182" s="2">
        <v>325</v>
      </c>
      <c r="F1182" s="2">
        <v>106</v>
      </c>
      <c r="G1182" s="2">
        <v>81</v>
      </c>
      <c r="H1182" s="2">
        <v>81</v>
      </c>
      <c r="I1182" s="2">
        <v>1983</v>
      </c>
      <c r="J1182" s="2">
        <v>3</v>
      </c>
      <c r="K1182" s="2">
        <v>8</v>
      </c>
      <c r="L1182" s="2">
        <v>5</v>
      </c>
      <c r="M1182" s="2">
        <v>9</v>
      </c>
      <c r="N1182" s="2">
        <v>6</v>
      </c>
      <c r="O1182">
        <f>VLOOKUP(A1182,'Important Data'!A:I,6, FALSE)</f>
        <v>0</v>
      </c>
    </row>
    <row r="1183" spans="1:15">
      <c r="A1183" s="2">
        <v>2967</v>
      </c>
      <c r="B1183" s="2">
        <v>47</v>
      </c>
      <c r="C1183" s="2">
        <v>2667</v>
      </c>
      <c r="D1183" s="2">
        <v>50</v>
      </c>
      <c r="E1183" s="2">
        <v>1559</v>
      </c>
      <c r="F1183" s="2">
        <v>196</v>
      </c>
      <c r="G1183" s="2">
        <v>61</v>
      </c>
      <c r="H1183" s="2">
        <v>100</v>
      </c>
      <c r="I1183" s="2">
        <v>4434</v>
      </c>
      <c r="J1183" s="2">
        <v>0</v>
      </c>
      <c r="K1183" s="2">
        <v>9</v>
      </c>
      <c r="L1183" s="2">
        <v>7</v>
      </c>
      <c r="M1183" s="2">
        <v>11</v>
      </c>
      <c r="N1183" s="2">
        <v>3</v>
      </c>
      <c r="O1183">
        <f>VLOOKUP(A1183,'Important Data'!A:I,6, FALSE)</f>
        <v>0</v>
      </c>
    </row>
    <row r="1184" spans="1:15">
      <c r="A1184" s="2">
        <v>1499</v>
      </c>
      <c r="B1184" s="2">
        <v>47</v>
      </c>
      <c r="C1184" s="2">
        <v>2875</v>
      </c>
      <c r="D1184" s="2">
        <v>45</v>
      </c>
      <c r="E1184" s="2">
        <v>1368</v>
      </c>
      <c r="F1184" s="2">
        <v>179</v>
      </c>
      <c r="G1184" s="2">
        <v>136</v>
      </c>
      <c r="H1184" s="2">
        <v>60</v>
      </c>
      <c r="I1184" s="2">
        <v>4542</v>
      </c>
      <c r="J1184" s="2">
        <v>1</v>
      </c>
      <c r="K1184" s="2">
        <v>5</v>
      </c>
      <c r="L1184" s="2">
        <v>7</v>
      </c>
      <c r="M1184" s="2">
        <v>9</v>
      </c>
      <c r="N1184" s="2">
        <v>2</v>
      </c>
      <c r="O1184">
        <f>VLOOKUP(A1184,'Important Data'!A:I,6, FALSE)</f>
        <v>0</v>
      </c>
    </row>
    <row r="1185" spans="1:15">
      <c r="A1185" s="2">
        <v>1524</v>
      </c>
      <c r="B1185" s="2">
        <v>46</v>
      </c>
      <c r="C1185" s="2">
        <v>5</v>
      </c>
      <c r="D1185" s="2">
        <v>45</v>
      </c>
      <c r="E1185" s="2">
        <v>40</v>
      </c>
      <c r="F1185" s="2">
        <v>54</v>
      </c>
      <c r="G1185" s="2">
        <v>15</v>
      </c>
      <c r="H1185" s="2">
        <v>109</v>
      </c>
      <c r="I1185" s="2">
        <v>50</v>
      </c>
      <c r="J1185" s="2">
        <v>3</v>
      </c>
      <c r="K1185" s="2">
        <v>3</v>
      </c>
      <c r="L1185" s="2">
        <v>0</v>
      </c>
      <c r="M1185" s="2">
        <v>3</v>
      </c>
      <c r="N1185" s="2">
        <v>8</v>
      </c>
      <c r="O1185">
        <f>VLOOKUP(A1185,'Important Data'!A:I,6, FALSE)</f>
        <v>0</v>
      </c>
    </row>
    <row r="1186" spans="1:15">
      <c r="A1186" s="2">
        <v>1267</v>
      </c>
      <c r="B1186" s="2">
        <v>46</v>
      </c>
      <c r="C1186" s="2">
        <v>20</v>
      </c>
      <c r="D1186" s="2">
        <v>97</v>
      </c>
      <c r="E1186" s="2">
        <v>46</v>
      </c>
      <c r="F1186" s="2">
        <v>142</v>
      </c>
      <c r="G1186" s="2">
        <v>127</v>
      </c>
      <c r="H1186" s="2">
        <v>86</v>
      </c>
      <c r="I1186" s="2">
        <v>346</v>
      </c>
      <c r="J1186" s="2">
        <v>3</v>
      </c>
      <c r="K1186" s="2">
        <v>3</v>
      </c>
      <c r="L1186" s="2">
        <v>0</v>
      </c>
      <c r="M1186" s="2">
        <v>4</v>
      </c>
      <c r="N1186" s="2">
        <v>7</v>
      </c>
      <c r="O1186">
        <f>VLOOKUP(A1186,'Important Data'!A:I,6, FALSE)</f>
        <v>0</v>
      </c>
    </row>
    <row r="1187" spans="1:15">
      <c r="A1187" s="2">
        <v>1448</v>
      </c>
      <c r="B1187" s="2">
        <v>46</v>
      </c>
      <c r="C1187" s="2">
        <v>28</v>
      </c>
      <c r="D1187" s="2">
        <v>20</v>
      </c>
      <c r="E1187" s="2">
        <v>157</v>
      </c>
      <c r="F1187" s="2">
        <v>68</v>
      </c>
      <c r="G1187" s="2">
        <v>60</v>
      </c>
      <c r="H1187" s="2">
        <v>149</v>
      </c>
      <c r="I1187" s="2">
        <v>185</v>
      </c>
      <c r="J1187" s="2">
        <v>2</v>
      </c>
      <c r="K1187" s="2">
        <v>4</v>
      </c>
      <c r="L1187" s="2">
        <v>0</v>
      </c>
      <c r="M1187" s="2">
        <v>3</v>
      </c>
      <c r="N1187" s="2">
        <v>7</v>
      </c>
      <c r="O1187">
        <f>VLOOKUP(A1187,'Important Data'!A:I,6, FALSE)</f>
        <v>0</v>
      </c>
    </row>
    <row r="1188" spans="1:15">
      <c r="A1188" s="2">
        <v>2692</v>
      </c>
      <c r="B1188" s="2">
        <v>46</v>
      </c>
      <c r="C1188" s="2">
        <v>28</v>
      </c>
      <c r="D1188" s="2">
        <v>17</v>
      </c>
      <c r="E1188" s="2">
        <v>50</v>
      </c>
      <c r="F1188" s="2">
        <v>33</v>
      </c>
      <c r="G1188" s="2">
        <v>11</v>
      </c>
      <c r="H1188" s="2">
        <v>33</v>
      </c>
      <c r="I1188" s="2">
        <v>105</v>
      </c>
      <c r="J1188" s="2">
        <v>2</v>
      </c>
      <c r="K1188" s="2">
        <v>2</v>
      </c>
      <c r="L1188" s="2">
        <v>0</v>
      </c>
      <c r="M1188" s="2">
        <v>3</v>
      </c>
      <c r="N1188" s="2">
        <v>7</v>
      </c>
      <c r="O1188">
        <f>VLOOKUP(A1188,'Important Data'!A:I,6, FALSE)</f>
        <v>0</v>
      </c>
    </row>
    <row r="1189" spans="1:15">
      <c r="A1189" s="2">
        <v>2525</v>
      </c>
      <c r="B1189" s="2">
        <v>46</v>
      </c>
      <c r="C1189" s="2">
        <v>41</v>
      </c>
      <c r="D1189" s="2">
        <v>4</v>
      </c>
      <c r="E1189" s="2">
        <v>7</v>
      </c>
      <c r="F1189" s="2">
        <v>7</v>
      </c>
      <c r="G1189" s="2">
        <v>4</v>
      </c>
      <c r="H1189" s="2">
        <v>22</v>
      </c>
      <c r="I1189" s="2">
        <v>41</v>
      </c>
      <c r="J1189" s="2">
        <v>1</v>
      </c>
      <c r="K1189" s="2">
        <v>0</v>
      </c>
      <c r="L1189" s="2">
        <v>0</v>
      </c>
      <c r="M1189" s="2">
        <v>3</v>
      </c>
      <c r="N1189" s="2">
        <v>6</v>
      </c>
      <c r="O1189">
        <f>VLOOKUP(A1189,'Important Data'!A:I,6, FALSE)</f>
        <v>0</v>
      </c>
    </row>
    <row r="1190" spans="1:15">
      <c r="A1190" s="2">
        <v>2990</v>
      </c>
      <c r="B1190" s="2">
        <v>46</v>
      </c>
      <c r="C1190" s="2">
        <v>41</v>
      </c>
      <c r="D1190" s="2">
        <v>4</v>
      </c>
      <c r="E1190" s="2">
        <v>7</v>
      </c>
      <c r="F1190" s="2">
        <v>7</v>
      </c>
      <c r="G1190" s="2">
        <v>4</v>
      </c>
      <c r="H1190" s="2">
        <v>22</v>
      </c>
      <c r="I1190" s="2">
        <v>41</v>
      </c>
      <c r="J1190" s="2">
        <v>1</v>
      </c>
      <c r="K1190" s="2">
        <v>0</v>
      </c>
      <c r="L1190" s="2">
        <v>0</v>
      </c>
      <c r="M1190" s="2">
        <v>3</v>
      </c>
      <c r="N1190" s="2">
        <v>6</v>
      </c>
      <c r="O1190">
        <f>VLOOKUP(A1190,'Important Data'!A:I,6, FALSE)</f>
        <v>0</v>
      </c>
    </row>
    <row r="1191" spans="1:15">
      <c r="A1191" s="2">
        <v>1224</v>
      </c>
      <c r="B1191" s="2">
        <v>46</v>
      </c>
      <c r="C1191" s="2">
        <v>94</v>
      </c>
      <c r="D1191" s="2">
        <v>0</v>
      </c>
      <c r="E1191" s="2">
        <v>21</v>
      </c>
      <c r="F1191" s="2">
        <v>0</v>
      </c>
      <c r="G1191" s="2">
        <v>0</v>
      </c>
      <c r="H1191" s="2">
        <v>5</v>
      </c>
      <c r="I1191" s="2">
        <v>110</v>
      </c>
      <c r="J1191" s="2">
        <v>1</v>
      </c>
      <c r="K1191" s="2">
        <v>1</v>
      </c>
      <c r="L1191" s="2">
        <v>0</v>
      </c>
      <c r="M1191" s="2">
        <v>3</v>
      </c>
      <c r="N1191" s="2">
        <v>7</v>
      </c>
      <c r="O1191">
        <f>VLOOKUP(A1191,'Important Data'!A:I,6, FALSE)</f>
        <v>0</v>
      </c>
    </row>
    <row r="1192" spans="1:15">
      <c r="A1192" s="2">
        <v>3082</v>
      </c>
      <c r="B1192" s="2">
        <v>46</v>
      </c>
      <c r="C1192" s="2">
        <v>116</v>
      </c>
      <c r="D1192" s="2">
        <v>13</v>
      </c>
      <c r="E1192" s="2">
        <v>57</v>
      </c>
      <c r="F1192" s="2">
        <v>23</v>
      </c>
      <c r="G1192" s="2">
        <v>20</v>
      </c>
      <c r="H1192" s="2">
        <v>213</v>
      </c>
      <c r="I1192" s="2">
        <v>17</v>
      </c>
      <c r="J1192" s="2">
        <v>1</v>
      </c>
      <c r="K1192" s="2">
        <v>2</v>
      </c>
      <c r="L1192" s="2">
        <v>2</v>
      </c>
      <c r="M1192" s="2">
        <v>2</v>
      </c>
      <c r="N1192" s="2">
        <v>5</v>
      </c>
      <c r="O1192">
        <f>VLOOKUP(A1192,'Important Data'!A:I,6, FALSE)</f>
        <v>0</v>
      </c>
    </row>
    <row r="1193" spans="1:15">
      <c r="A1193" s="2">
        <v>1316</v>
      </c>
      <c r="B1193" s="2">
        <v>46</v>
      </c>
      <c r="C1193" s="2">
        <v>158</v>
      </c>
      <c r="D1193" s="2">
        <v>8</v>
      </c>
      <c r="E1193" s="2">
        <v>59</v>
      </c>
      <c r="F1193" s="2">
        <v>32</v>
      </c>
      <c r="G1193" s="2">
        <v>0</v>
      </c>
      <c r="H1193" s="2">
        <v>24</v>
      </c>
      <c r="I1193" s="2">
        <v>233</v>
      </c>
      <c r="J1193" s="2">
        <v>1</v>
      </c>
      <c r="K1193" s="2">
        <v>1</v>
      </c>
      <c r="L1193" s="2">
        <v>1</v>
      </c>
      <c r="M1193" s="2">
        <v>3</v>
      </c>
      <c r="N1193" s="2">
        <v>4</v>
      </c>
      <c r="O1193">
        <f>VLOOKUP(A1193,'Important Data'!A:I,6, FALSE)</f>
        <v>0</v>
      </c>
    </row>
    <row r="1194" spans="1:15">
      <c r="A1194" s="2">
        <v>2639</v>
      </c>
      <c r="B1194" s="2">
        <v>46</v>
      </c>
      <c r="C1194" s="2">
        <v>158</v>
      </c>
      <c r="D1194" s="2">
        <v>8</v>
      </c>
      <c r="E1194" s="2">
        <v>59</v>
      </c>
      <c r="F1194" s="2">
        <v>32</v>
      </c>
      <c r="G1194" s="2">
        <v>0</v>
      </c>
      <c r="H1194" s="2">
        <v>24</v>
      </c>
      <c r="I1194" s="2">
        <v>233</v>
      </c>
      <c r="J1194" s="2">
        <v>1</v>
      </c>
      <c r="K1194" s="2">
        <v>1</v>
      </c>
      <c r="L1194" s="2">
        <v>1</v>
      </c>
      <c r="M1194" s="2">
        <v>3</v>
      </c>
      <c r="N1194" s="2">
        <v>4</v>
      </c>
      <c r="O1194">
        <f>VLOOKUP(A1194,'Important Data'!A:I,6, FALSE)</f>
        <v>0</v>
      </c>
    </row>
    <row r="1195" spans="1:15">
      <c r="A1195" s="2">
        <v>2426</v>
      </c>
      <c r="B1195" s="2">
        <v>46</v>
      </c>
      <c r="C1195" s="2">
        <v>178</v>
      </c>
      <c r="D1195" s="2">
        <v>32</v>
      </c>
      <c r="E1195" s="2">
        <v>292</v>
      </c>
      <c r="F1195" s="2">
        <v>60</v>
      </c>
      <c r="G1195" s="2">
        <v>22</v>
      </c>
      <c r="H1195" s="2">
        <v>79</v>
      </c>
      <c r="I1195" s="2">
        <v>504</v>
      </c>
      <c r="J1195" s="2">
        <v>3</v>
      </c>
      <c r="K1195" s="2">
        <v>3</v>
      </c>
      <c r="L1195" s="2">
        <v>2</v>
      </c>
      <c r="M1195" s="2">
        <v>4</v>
      </c>
      <c r="N1195" s="2">
        <v>5</v>
      </c>
      <c r="O1195">
        <f>VLOOKUP(A1195,'Important Data'!A:I,6, FALSE)</f>
        <v>0</v>
      </c>
    </row>
    <row r="1196" spans="1:15">
      <c r="A1196" s="2">
        <v>3028</v>
      </c>
      <c r="B1196" s="2">
        <v>46</v>
      </c>
      <c r="C1196" s="2">
        <v>189</v>
      </c>
      <c r="D1196" s="2">
        <v>0</v>
      </c>
      <c r="E1196" s="2">
        <v>59</v>
      </c>
      <c r="F1196" s="2">
        <v>0</v>
      </c>
      <c r="G1196" s="2">
        <v>0</v>
      </c>
      <c r="H1196" s="2">
        <v>15</v>
      </c>
      <c r="I1196" s="2">
        <v>234</v>
      </c>
      <c r="J1196" s="2">
        <v>2</v>
      </c>
      <c r="K1196" s="2">
        <v>3</v>
      </c>
      <c r="L1196" s="2">
        <v>0</v>
      </c>
      <c r="M1196" s="2">
        <v>3</v>
      </c>
      <c r="N1196" s="2">
        <v>8</v>
      </c>
      <c r="O1196">
        <f>VLOOKUP(A1196,'Important Data'!A:I,6, FALSE)</f>
        <v>0</v>
      </c>
    </row>
    <row r="1197" spans="1:15">
      <c r="A1197" s="2">
        <v>1213</v>
      </c>
      <c r="B1197" s="2">
        <v>46</v>
      </c>
      <c r="C1197" s="2">
        <v>443</v>
      </c>
      <c r="D1197" s="2">
        <v>0</v>
      </c>
      <c r="E1197" s="2">
        <v>54</v>
      </c>
      <c r="F1197" s="2">
        <v>7</v>
      </c>
      <c r="G1197" s="2">
        <v>3</v>
      </c>
      <c r="H1197" s="2">
        <v>132</v>
      </c>
      <c r="I1197" s="2">
        <v>375</v>
      </c>
      <c r="J1197" s="2">
        <v>4</v>
      </c>
      <c r="K1197" s="2">
        <v>3</v>
      </c>
      <c r="L1197" s="2">
        <v>1</v>
      </c>
      <c r="M1197" s="2">
        <v>4</v>
      </c>
      <c r="N1197" s="2">
        <v>8</v>
      </c>
      <c r="O1197">
        <f>VLOOKUP(A1197,'Important Data'!A:I,6, FALSE)</f>
        <v>0</v>
      </c>
    </row>
    <row r="1198" spans="1:15">
      <c r="A1198" s="2">
        <v>1882</v>
      </c>
      <c r="B1198" s="2">
        <v>46</v>
      </c>
      <c r="C1198" s="2">
        <v>487</v>
      </c>
      <c r="D1198" s="2">
        <v>0</v>
      </c>
      <c r="E1198" s="2">
        <v>31</v>
      </c>
      <c r="F1198" s="2">
        <v>0</v>
      </c>
      <c r="G1198" s="2">
        <v>3</v>
      </c>
      <c r="H1198" s="2">
        <v>57</v>
      </c>
      <c r="I1198" s="2">
        <v>464</v>
      </c>
      <c r="J1198" s="2">
        <v>2</v>
      </c>
      <c r="K1198" s="2">
        <v>4</v>
      </c>
      <c r="L1198" s="2">
        <v>1</v>
      </c>
      <c r="M1198" s="2">
        <v>4</v>
      </c>
      <c r="N1198" s="2">
        <v>6</v>
      </c>
      <c r="O1198">
        <f>VLOOKUP(A1198,'Important Data'!A:I,6, FALSE)</f>
        <v>0</v>
      </c>
    </row>
    <row r="1199" spans="1:15">
      <c r="A1199" s="2">
        <v>1817</v>
      </c>
      <c r="B1199" s="2">
        <v>46</v>
      </c>
      <c r="C1199" s="2">
        <v>577</v>
      </c>
      <c r="D1199" s="2">
        <v>27</v>
      </c>
      <c r="E1199" s="2">
        <v>293</v>
      </c>
      <c r="F1199" s="2">
        <v>0</v>
      </c>
      <c r="G1199" s="2">
        <v>18</v>
      </c>
      <c r="H1199" s="2">
        <v>248</v>
      </c>
      <c r="I1199" s="2">
        <v>668</v>
      </c>
      <c r="J1199" s="2">
        <v>2</v>
      </c>
      <c r="K1199" s="2">
        <v>6</v>
      </c>
      <c r="L1199" s="2">
        <v>1</v>
      </c>
      <c r="M1199" s="2">
        <v>5</v>
      </c>
      <c r="N1199" s="2">
        <v>7</v>
      </c>
      <c r="O1199">
        <f>VLOOKUP(A1199,'Important Data'!A:I,6, FALSE)</f>
        <v>0</v>
      </c>
    </row>
    <row r="1200" spans="1:15">
      <c r="A1200" s="2">
        <v>1986</v>
      </c>
      <c r="B1200" s="2">
        <v>46</v>
      </c>
      <c r="C1200" s="2">
        <v>592</v>
      </c>
      <c r="D1200" s="2">
        <v>162</v>
      </c>
      <c r="E1200" s="2">
        <v>479</v>
      </c>
      <c r="F1200" s="2">
        <v>256</v>
      </c>
      <c r="G1200" s="2">
        <v>211</v>
      </c>
      <c r="H1200" s="2">
        <v>139</v>
      </c>
      <c r="I1200" s="2">
        <v>1560</v>
      </c>
      <c r="J1200" s="2">
        <v>6</v>
      </c>
      <c r="K1200" s="2">
        <v>3</v>
      </c>
      <c r="L1200" s="2">
        <v>8</v>
      </c>
      <c r="M1200" s="2">
        <v>4</v>
      </c>
      <c r="N1200" s="2">
        <v>4</v>
      </c>
      <c r="O1200">
        <f>VLOOKUP(A1200,'Important Data'!A:I,6, FALSE)</f>
        <v>0</v>
      </c>
    </row>
    <row r="1201" spans="1:15">
      <c r="A1201" s="2">
        <v>1950</v>
      </c>
      <c r="B1201" s="2">
        <v>46</v>
      </c>
      <c r="C1201" s="2">
        <v>609</v>
      </c>
      <c r="D1201" s="2">
        <v>118</v>
      </c>
      <c r="E1201" s="2">
        <v>766</v>
      </c>
      <c r="F1201" s="2">
        <v>281</v>
      </c>
      <c r="G1201" s="2">
        <v>236</v>
      </c>
      <c r="H1201" s="2">
        <v>157</v>
      </c>
      <c r="I1201" s="2">
        <v>1852</v>
      </c>
      <c r="J1201" s="2">
        <v>6</v>
      </c>
      <c r="K1201" s="2">
        <v>10</v>
      </c>
      <c r="L1201" s="2">
        <v>2</v>
      </c>
      <c r="M1201" s="2">
        <v>6</v>
      </c>
      <c r="N1201" s="2">
        <v>9</v>
      </c>
      <c r="O1201">
        <f>VLOOKUP(A1201,'Important Data'!A:I,6, FALSE)</f>
        <v>0</v>
      </c>
    </row>
    <row r="1202" spans="1:15">
      <c r="A1202" s="2">
        <v>2972</v>
      </c>
      <c r="B1202" s="2">
        <v>46</v>
      </c>
      <c r="C1202" s="2">
        <v>626</v>
      </c>
      <c r="D1202" s="2">
        <v>61</v>
      </c>
      <c r="E1202" s="2">
        <v>368</v>
      </c>
      <c r="F1202" s="2">
        <v>113</v>
      </c>
      <c r="G1202" s="2">
        <v>86</v>
      </c>
      <c r="H1202" s="2">
        <v>86</v>
      </c>
      <c r="I1202" s="2">
        <v>1168</v>
      </c>
      <c r="J1202" s="2">
        <v>3</v>
      </c>
      <c r="K1202" s="2">
        <v>4</v>
      </c>
      <c r="L1202" s="2">
        <v>3</v>
      </c>
      <c r="M1202" s="2">
        <v>8</v>
      </c>
      <c r="N1202" s="2">
        <v>4</v>
      </c>
      <c r="O1202">
        <f>VLOOKUP(A1202,'Important Data'!A:I,6, FALSE)</f>
        <v>0</v>
      </c>
    </row>
    <row r="1203" spans="1:15">
      <c r="A1203" s="2">
        <v>1869</v>
      </c>
      <c r="B1203" s="2">
        <v>46</v>
      </c>
      <c r="C1203" s="2">
        <v>679</v>
      </c>
      <c r="D1203" s="2">
        <v>41</v>
      </c>
      <c r="E1203" s="2">
        <v>461</v>
      </c>
      <c r="F1203" s="2">
        <v>242</v>
      </c>
      <c r="G1203" s="2">
        <v>71</v>
      </c>
      <c r="H1203" s="2">
        <v>171</v>
      </c>
      <c r="I1203" s="2">
        <v>1323</v>
      </c>
      <c r="J1203" s="2">
        <v>8</v>
      </c>
      <c r="K1203" s="2">
        <v>9</v>
      </c>
      <c r="L1203" s="2">
        <v>2</v>
      </c>
      <c r="M1203" s="2">
        <v>5</v>
      </c>
      <c r="N1203" s="2">
        <v>8</v>
      </c>
      <c r="O1203">
        <f>VLOOKUP(A1203,'Important Data'!A:I,6, FALSE)</f>
        <v>0</v>
      </c>
    </row>
    <row r="1204" spans="1:15">
      <c r="A1204" s="2">
        <v>1157</v>
      </c>
      <c r="B1204" s="2">
        <v>46</v>
      </c>
      <c r="C1204" s="2">
        <v>691</v>
      </c>
      <c r="D1204" s="2">
        <v>404</v>
      </c>
      <c r="E1204" s="2">
        <v>761</v>
      </c>
      <c r="F1204" s="2">
        <v>431</v>
      </c>
      <c r="G1204" s="2">
        <v>190</v>
      </c>
      <c r="H1204" s="2">
        <v>309</v>
      </c>
      <c r="I1204" s="2">
        <v>2167</v>
      </c>
      <c r="J1204" s="2">
        <v>1</v>
      </c>
      <c r="K1204" s="2">
        <v>3</v>
      </c>
      <c r="L1204" s="2">
        <v>4</v>
      </c>
      <c r="M1204" s="2">
        <v>7</v>
      </c>
      <c r="N1204" s="2">
        <v>1</v>
      </c>
      <c r="O1204">
        <f>VLOOKUP(A1204,'Important Data'!A:I,6, FALSE)</f>
        <v>0</v>
      </c>
    </row>
    <row r="1205" spans="1:15">
      <c r="A1205" s="2">
        <v>1679</v>
      </c>
      <c r="B1205" s="2">
        <v>46</v>
      </c>
      <c r="C1205" s="2">
        <v>867</v>
      </c>
      <c r="D1205" s="2">
        <v>35</v>
      </c>
      <c r="E1205" s="2">
        <v>565</v>
      </c>
      <c r="F1205" s="2">
        <v>197</v>
      </c>
      <c r="G1205" s="2">
        <v>264</v>
      </c>
      <c r="H1205" s="2">
        <v>92</v>
      </c>
      <c r="I1205" s="2">
        <v>1836</v>
      </c>
      <c r="J1205" s="2">
        <v>2</v>
      </c>
      <c r="K1205" s="2">
        <v>8</v>
      </c>
      <c r="L1205" s="2">
        <v>4</v>
      </c>
      <c r="M1205" s="2">
        <v>6</v>
      </c>
      <c r="N1205" s="2">
        <v>6</v>
      </c>
      <c r="O1205">
        <f>VLOOKUP(A1205,'Important Data'!A:I,6, FALSE)</f>
        <v>0</v>
      </c>
    </row>
    <row r="1206" spans="1:15">
      <c r="A1206" s="2">
        <v>1102</v>
      </c>
      <c r="B1206" s="2">
        <v>46</v>
      </c>
      <c r="C1206" s="2">
        <v>975</v>
      </c>
      <c r="D1206" s="2">
        <v>264</v>
      </c>
      <c r="E1206" s="2">
        <v>670</v>
      </c>
      <c r="F1206" s="2">
        <v>53</v>
      </c>
      <c r="G1206" s="2">
        <v>80</v>
      </c>
      <c r="H1206" s="2">
        <v>181</v>
      </c>
      <c r="I1206" s="2">
        <v>1860</v>
      </c>
      <c r="J1206" s="2">
        <v>1</v>
      </c>
      <c r="K1206" s="2">
        <v>6</v>
      </c>
      <c r="L1206" s="2">
        <v>6</v>
      </c>
      <c r="M1206" s="2">
        <v>11</v>
      </c>
      <c r="N1206" s="2">
        <v>3</v>
      </c>
      <c r="O1206">
        <f>VLOOKUP(A1206,'Important Data'!A:I,6, FALSE)</f>
        <v>0</v>
      </c>
    </row>
    <row r="1207" spans="1:15">
      <c r="A1207" s="2">
        <v>2764</v>
      </c>
      <c r="B1207" s="2">
        <v>46</v>
      </c>
      <c r="C1207" s="2">
        <v>975</v>
      </c>
      <c r="D1207" s="2">
        <v>264</v>
      </c>
      <c r="E1207" s="2">
        <v>670</v>
      </c>
      <c r="F1207" s="2">
        <v>53</v>
      </c>
      <c r="G1207" s="2">
        <v>80</v>
      </c>
      <c r="H1207" s="2">
        <v>181</v>
      </c>
      <c r="I1207" s="2">
        <v>1860</v>
      </c>
      <c r="J1207" s="2">
        <v>1</v>
      </c>
      <c r="K1207" s="2">
        <v>6</v>
      </c>
      <c r="L1207" s="2">
        <v>6</v>
      </c>
      <c r="M1207" s="2">
        <v>11</v>
      </c>
      <c r="N1207" s="2">
        <v>3</v>
      </c>
      <c r="O1207">
        <f>VLOOKUP(A1207,'Important Data'!A:I,6, FALSE)</f>
        <v>0</v>
      </c>
    </row>
    <row r="1208" spans="1:15">
      <c r="A1208" s="2">
        <v>1248</v>
      </c>
      <c r="B1208" s="2">
        <v>46</v>
      </c>
      <c r="C1208" s="2">
        <v>1349</v>
      </c>
      <c r="D1208" s="2">
        <v>100</v>
      </c>
      <c r="E1208" s="2">
        <v>524</v>
      </c>
      <c r="F1208" s="2">
        <v>27</v>
      </c>
      <c r="G1208" s="2">
        <v>0</v>
      </c>
      <c r="H1208" s="2">
        <v>58</v>
      </c>
      <c r="I1208" s="2">
        <v>1941</v>
      </c>
      <c r="J1208" s="2">
        <v>3</v>
      </c>
      <c r="K1208" s="2">
        <v>10</v>
      </c>
      <c r="L1208" s="2">
        <v>2</v>
      </c>
      <c r="M1208" s="2">
        <v>10</v>
      </c>
      <c r="N1208" s="2">
        <v>5</v>
      </c>
      <c r="O1208">
        <f>VLOOKUP(A1208,'Important Data'!A:I,6, FALSE)</f>
        <v>0</v>
      </c>
    </row>
    <row r="1209" spans="1:15">
      <c r="A1209" s="2">
        <v>1614</v>
      </c>
      <c r="B1209" s="2">
        <v>46</v>
      </c>
      <c r="C1209" s="2">
        <v>1524</v>
      </c>
      <c r="D1209" s="2">
        <v>114</v>
      </c>
      <c r="E1209" s="2">
        <v>523</v>
      </c>
      <c r="F1209" s="2">
        <v>91</v>
      </c>
      <c r="G1209" s="2">
        <v>45</v>
      </c>
      <c r="H1209" s="2">
        <v>136</v>
      </c>
      <c r="I1209" s="2">
        <v>2161</v>
      </c>
      <c r="J1209" s="2">
        <v>1</v>
      </c>
      <c r="K1209" s="2">
        <v>3</v>
      </c>
      <c r="L1209" s="2">
        <v>4</v>
      </c>
      <c r="M1209" s="2">
        <v>6</v>
      </c>
      <c r="N1209" s="2">
        <v>1</v>
      </c>
      <c r="O1209">
        <f>VLOOKUP(A1209,'Important Data'!A:I,6, FALSE)</f>
        <v>0</v>
      </c>
    </row>
    <row r="1210" spans="1:15">
      <c r="A1210" s="2">
        <v>3216</v>
      </c>
      <c r="B1210" s="2">
        <v>46</v>
      </c>
      <c r="C1210" s="2">
        <v>1798</v>
      </c>
      <c r="D1210" s="2">
        <v>109</v>
      </c>
      <c r="E1210" s="2">
        <v>462</v>
      </c>
      <c r="F1210" s="2">
        <v>107</v>
      </c>
      <c r="G1210" s="2">
        <v>299</v>
      </c>
      <c r="H1210" s="2">
        <v>626</v>
      </c>
      <c r="I1210" s="2">
        <v>2148</v>
      </c>
      <c r="J1210" s="2">
        <v>2</v>
      </c>
      <c r="K1210" s="2"/>
      <c r="L1210" s="2">
        <v>3</v>
      </c>
      <c r="M1210" s="2">
        <v>4</v>
      </c>
      <c r="N1210" s="2">
        <v>5</v>
      </c>
      <c r="O1210">
        <f>VLOOKUP(A1210,'Important Data'!A:I,6, FALSE)</f>
        <v>0</v>
      </c>
    </row>
    <row r="1211" spans="1:15">
      <c r="A1211" s="2">
        <v>2066</v>
      </c>
      <c r="B1211" s="2">
        <v>46</v>
      </c>
      <c r="C1211" s="2">
        <v>1854</v>
      </c>
      <c r="D1211" s="2">
        <v>23</v>
      </c>
      <c r="E1211" s="2">
        <v>449</v>
      </c>
      <c r="F1211" s="2">
        <v>60</v>
      </c>
      <c r="G1211" s="2">
        <v>0</v>
      </c>
      <c r="H1211" s="2">
        <v>404</v>
      </c>
      <c r="I1211" s="2">
        <v>1982</v>
      </c>
      <c r="J1211" s="2">
        <v>4</v>
      </c>
      <c r="K1211" s="2">
        <v>11</v>
      </c>
      <c r="L1211" s="2">
        <v>6</v>
      </c>
      <c r="M1211" s="2">
        <v>5</v>
      </c>
      <c r="N1211" s="2">
        <v>8</v>
      </c>
      <c r="O1211">
        <f>VLOOKUP(A1211,'Important Data'!A:I,6, FALSE)</f>
        <v>0</v>
      </c>
    </row>
    <row r="1212" spans="1:15">
      <c r="A1212" s="2">
        <v>3201</v>
      </c>
      <c r="B1212" s="2">
        <v>46</v>
      </c>
      <c r="C1212" s="2">
        <v>1867</v>
      </c>
      <c r="D1212" s="2">
        <v>113</v>
      </c>
      <c r="E1212" s="2">
        <v>479</v>
      </c>
      <c r="F1212" s="2">
        <v>111</v>
      </c>
      <c r="G1212" s="2">
        <v>311</v>
      </c>
      <c r="H1212" s="2">
        <v>650</v>
      </c>
      <c r="I1212" s="2">
        <v>2230</v>
      </c>
      <c r="J1212" s="2">
        <v>2</v>
      </c>
      <c r="K1212" s="2">
        <v>9</v>
      </c>
      <c r="L1212" s="2">
        <v>3</v>
      </c>
      <c r="M1212" s="2">
        <v>4</v>
      </c>
      <c r="N1212" s="2">
        <v>5</v>
      </c>
      <c r="O1212">
        <f>VLOOKUP(A1212,'Important Data'!A:I,6, FALSE)</f>
        <v>0</v>
      </c>
    </row>
    <row r="1213" spans="1:15">
      <c r="A1213" s="2">
        <v>1130</v>
      </c>
      <c r="B1213" s="2">
        <v>46</v>
      </c>
      <c r="C1213" s="2">
        <v>1998</v>
      </c>
      <c r="D1213" s="2">
        <v>127</v>
      </c>
      <c r="E1213" s="2">
        <v>1913</v>
      </c>
      <c r="F1213" s="2">
        <v>108</v>
      </c>
      <c r="G1213" s="2">
        <v>127</v>
      </c>
      <c r="H1213" s="2">
        <v>42</v>
      </c>
      <c r="I1213" s="2">
        <v>4231</v>
      </c>
      <c r="J1213" s="2">
        <v>1</v>
      </c>
      <c r="K1213" s="2">
        <v>5</v>
      </c>
      <c r="L1213" s="2">
        <v>4</v>
      </c>
      <c r="M1213" s="2">
        <v>12</v>
      </c>
      <c r="N1213" s="2">
        <v>2</v>
      </c>
      <c r="O1213">
        <f>VLOOKUP(A1213,'Important Data'!A:I,6, FALSE)</f>
        <v>0</v>
      </c>
    </row>
    <row r="1214" spans="1:15">
      <c r="A1214" s="2">
        <v>1716</v>
      </c>
      <c r="B1214" s="2">
        <v>46</v>
      </c>
      <c r="C1214" s="2">
        <v>2310</v>
      </c>
      <c r="D1214" s="2">
        <v>0</v>
      </c>
      <c r="E1214" s="2">
        <v>1474</v>
      </c>
      <c r="F1214" s="2">
        <v>103</v>
      </c>
      <c r="G1214" s="2">
        <v>119</v>
      </c>
      <c r="H1214" s="2">
        <v>0</v>
      </c>
      <c r="I1214" s="2">
        <v>4005</v>
      </c>
      <c r="J1214" s="2">
        <v>1</v>
      </c>
      <c r="K1214" s="2">
        <v>4</v>
      </c>
      <c r="L1214" s="2">
        <v>8</v>
      </c>
      <c r="M1214" s="2">
        <v>13</v>
      </c>
      <c r="N1214" s="2">
        <v>2</v>
      </c>
      <c r="O1214">
        <f>VLOOKUP(A1214,'Important Data'!A:I,6, FALSE)</f>
        <v>0</v>
      </c>
    </row>
    <row r="1215" spans="1:15">
      <c r="A1215" s="2">
        <v>2710</v>
      </c>
      <c r="B1215" s="2">
        <v>46</v>
      </c>
      <c r="C1215" s="2">
        <v>2605</v>
      </c>
      <c r="D1215" s="2">
        <v>0</v>
      </c>
      <c r="E1215" s="2">
        <v>607</v>
      </c>
      <c r="F1215" s="2">
        <v>371</v>
      </c>
      <c r="G1215" s="2">
        <v>34</v>
      </c>
      <c r="H1215" s="2">
        <v>34</v>
      </c>
      <c r="I1215" s="2">
        <v>3583</v>
      </c>
      <c r="J1215" s="2">
        <v>4</v>
      </c>
      <c r="K1215" s="2">
        <v>7</v>
      </c>
      <c r="L1215" s="2">
        <v>10</v>
      </c>
      <c r="M1215" s="2">
        <v>5</v>
      </c>
      <c r="N1215" s="2">
        <v>5</v>
      </c>
      <c r="O1215">
        <f>VLOOKUP(A1215,'Important Data'!A:I,6, FALSE)</f>
        <v>0</v>
      </c>
    </row>
    <row r="1216" spans="1:15">
      <c r="A1216" s="2">
        <v>1968</v>
      </c>
      <c r="B1216" s="2">
        <v>46</v>
      </c>
      <c r="C1216" s="2">
        <v>3234</v>
      </c>
      <c r="D1216" s="2">
        <v>51</v>
      </c>
      <c r="E1216" s="2">
        <v>1643</v>
      </c>
      <c r="F1216" s="2">
        <v>206</v>
      </c>
      <c r="G1216" s="2">
        <v>211</v>
      </c>
      <c r="H1216" s="2">
        <v>422</v>
      </c>
      <c r="I1216" s="2">
        <v>4923</v>
      </c>
      <c r="J1216" s="2">
        <v>1</v>
      </c>
      <c r="K1216" s="2">
        <v>9</v>
      </c>
      <c r="L1216" s="2">
        <v>7</v>
      </c>
      <c r="M1216" s="2">
        <v>9</v>
      </c>
      <c r="N1216" s="2">
        <v>5</v>
      </c>
      <c r="O1216">
        <f>VLOOKUP(A1216,'Important Data'!A:I,6, FALSE)</f>
        <v>0</v>
      </c>
    </row>
    <row r="1217" spans="1:15">
      <c r="A1217" s="2">
        <v>1698</v>
      </c>
      <c r="B1217" s="2">
        <v>45</v>
      </c>
      <c r="C1217" s="2">
        <v>44</v>
      </c>
      <c r="D1217" s="2">
        <v>19</v>
      </c>
      <c r="E1217" s="2">
        <v>88</v>
      </c>
      <c r="F1217" s="2">
        <v>34</v>
      </c>
      <c r="G1217" s="2">
        <v>24</v>
      </c>
      <c r="H1217" s="2">
        <v>24</v>
      </c>
      <c r="I1217" s="2">
        <v>185</v>
      </c>
      <c r="J1217" s="2">
        <v>2</v>
      </c>
      <c r="K1217" s="2">
        <v>2</v>
      </c>
      <c r="L1217" s="2">
        <v>0</v>
      </c>
      <c r="M1217" s="2">
        <v>3</v>
      </c>
      <c r="N1217" s="2">
        <v>7</v>
      </c>
      <c r="O1217">
        <f>VLOOKUP(A1217,'Important Data'!A:I,6, FALSE)</f>
        <v>0</v>
      </c>
    </row>
    <row r="1218" spans="1:15">
      <c r="A1218" s="2">
        <v>1174</v>
      </c>
      <c r="B1218" s="2">
        <v>45</v>
      </c>
      <c r="C1218" s="2">
        <v>50</v>
      </c>
      <c r="D1218" s="2">
        <v>5</v>
      </c>
      <c r="E1218" s="2">
        <v>89</v>
      </c>
      <c r="F1218" s="2">
        <v>50</v>
      </c>
      <c r="G1218" s="2">
        <v>20</v>
      </c>
      <c r="H1218" s="2">
        <v>35</v>
      </c>
      <c r="I1218" s="2">
        <v>178</v>
      </c>
      <c r="J1218" s="2">
        <v>1</v>
      </c>
      <c r="K1218" s="2">
        <v>1</v>
      </c>
      <c r="L1218" s="2">
        <v>1</v>
      </c>
      <c r="M1218" s="2">
        <v>2</v>
      </c>
      <c r="N1218" s="2">
        <v>9</v>
      </c>
      <c r="O1218">
        <f>VLOOKUP(A1218,'Important Data'!A:I,6, FALSE)</f>
        <v>0</v>
      </c>
    </row>
    <row r="1219" spans="1:15">
      <c r="A1219" s="2">
        <v>2638</v>
      </c>
      <c r="B1219" s="2">
        <v>45</v>
      </c>
      <c r="C1219" s="2">
        <v>63</v>
      </c>
      <c r="D1219" s="2">
        <v>16</v>
      </c>
      <c r="E1219" s="2">
        <v>40</v>
      </c>
      <c r="F1219" s="2">
        <v>33</v>
      </c>
      <c r="G1219" s="2">
        <v>10</v>
      </c>
      <c r="H1219" s="2">
        <v>63</v>
      </c>
      <c r="I1219" s="2">
        <v>99</v>
      </c>
      <c r="J1219" s="2">
        <v>3</v>
      </c>
      <c r="K1219" s="2">
        <v>3</v>
      </c>
      <c r="L1219" s="2">
        <v>1</v>
      </c>
      <c r="M1219" s="2">
        <v>2</v>
      </c>
      <c r="N1219" s="2">
        <v>6</v>
      </c>
      <c r="O1219">
        <f>VLOOKUP(A1219,'Important Data'!A:I,6, FALSE)</f>
        <v>0</v>
      </c>
    </row>
    <row r="1220" spans="1:15">
      <c r="A1220" s="2">
        <v>1339</v>
      </c>
      <c r="B1220" s="2">
        <v>45</v>
      </c>
      <c r="C1220" s="2">
        <v>79</v>
      </c>
      <c r="D1220" s="2">
        <v>7</v>
      </c>
      <c r="E1220" s="2">
        <v>50</v>
      </c>
      <c r="F1220" s="2">
        <v>0</v>
      </c>
      <c r="G1220" s="2">
        <v>4</v>
      </c>
      <c r="H1220" s="2">
        <v>36</v>
      </c>
      <c r="I1220" s="2">
        <v>104</v>
      </c>
      <c r="J1220" s="2">
        <v>2</v>
      </c>
      <c r="K1220" s="2">
        <v>2</v>
      </c>
      <c r="L1220" s="2">
        <v>0</v>
      </c>
      <c r="M1220" s="2">
        <v>3</v>
      </c>
      <c r="N1220" s="2">
        <v>7</v>
      </c>
      <c r="O1220">
        <f>VLOOKUP(A1220,'Important Data'!A:I,6, FALSE)</f>
        <v>0</v>
      </c>
    </row>
    <row r="1221" spans="1:15">
      <c r="A1221" s="2">
        <v>2736</v>
      </c>
      <c r="B1221" s="2">
        <v>45</v>
      </c>
      <c r="C1221" s="2">
        <v>101</v>
      </c>
      <c r="D1221" s="2">
        <v>25</v>
      </c>
      <c r="E1221" s="2">
        <v>67</v>
      </c>
      <c r="F1221" s="2">
        <v>67</v>
      </c>
      <c r="G1221" s="2">
        <v>0</v>
      </c>
      <c r="H1221" s="2">
        <v>143</v>
      </c>
      <c r="I1221" s="2">
        <v>117</v>
      </c>
      <c r="J1221" s="2">
        <v>2</v>
      </c>
      <c r="K1221" s="2">
        <v>2</v>
      </c>
      <c r="L1221" s="2">
        <v>0</v>
      </c>
      <c r="M1221" s="2">
        <v>3</v>
      </c>
      <c r="N1221" s="2">
        <v>7</v>
      </c>
      <c r="O1221">
        <f>VLOOKUP(A1221,'Important Data'!A:I,6, FALSE)</f>
        <v>0</v>
      </c>
    </row>
    <row r="1222" spans="1:15">
      <c r="A1222" s="2">
        <v>2393</v>
      </c>
      <c r="B1222" s="2">
        <v>45</v>
      </c>
      <c r="C1222" s="2">
        <v>201</v>
      </c>
      <c r="D1222" s="2">
        <v>83</v>
      </c>
      <c r="E1222" s="2">
        <v>115</v>
      </c>
      <c r="F1222" s="2">
        <v>47</v>
      </c>
      <c r="G1222" s="2">
        <v>88</v>
      </c>
      <c r="H1222" s="2">
        <v>121</v>
      </c>
      <c r="I1222" s="2">
        <v>413</v>
      </c>
      <c r="J1222" s="2">
        <v>1</v>
      </c>
      <c r="K1222" s="2">
        <v>2</v>
      </c>
      <c r="L1222" s="2">
        <v>2</v>
      </c>
      <c r="M1222" s="2">
        <v>5</v>
      </c>
      <c r="N1222" s="2">
        <v>2</v>
      </c>
      <c r="O1222">
        <f>VLOOKUP(A1222,'Important Data'!A:I,6, FALSE)</f>
        <v>0</v>
      </c>
    </row>
    <row r="1223" spans="1:15">
      <c r="A1223" s="2">
        <v>2651</v>
      </c>
      <c r="B1223" s="2">
        <v>45</v>
      </c>
      <c r="C1223" s="2">
        <v>231</v>
      </c>
      <c r="D1223" s="2">
        <v>69</v>
      </c>
      <c r="E1223" s="2">
        <v>509</v>
      </c>
      <c r="F1223" s="2">
        <v>180</v>
      </c>
      <c r="G1223" s="2">
        <v>69</v>
      </c>
      <c r="H1223" s="2">
        <v>69</v>
      </c>
      <c r="I1223" s="2">
        <v>990</v>
      </c>
      <c r="J1223" s="2">
        <v>4</v>
      </c>
      <c r="K1223" s="2">
        <v>5</v>
      </c>
      <c r="L1223" s="2">
        <v>1</v>
      </c>
      <c r="M1223" s="2">
        <v>4</v>
      </c>
      <c r="N1223" s="2">
        <v>8</v>
      </c>
      <c r="O1223">
        <f>VLOOKUP(A1223,'Important Data'!A:I,6, FALSE)</f>
        <v>0</v>
      </c>
    </row>
    <row r="1224" spans="1:15">
      <c r="A1224" s="2">
        <v>2961</v>
      </c>
      <c r="B1224" s="2">
        <v>45</v>
      </c>
      <c r="C1224" s="2">
        <v>501</v>
      </c>
      <c r="D1224" s="2">
        <v>11</v>
      </c>
      <c r="E1224" s="2">
        <v>91</v>
      </c>
      <c r="F1224" s="2">
        <v>0</v>
      </c>
      <c r="G1224" s="2">
        <v>6</v>
      </c>
      <c r="H1224" s="2">
        <v>116</v>
      </c>
      <c r="I1224" s="2">
        <v>492</v>
      </c>
      <c r="J1224" s="2">
        <v>6</v>
      </c>
      <c r="K1224" s="2">
        <v>4</v>
      </c>
      <c r="L1224" s="2">
        <v>1</v>
      </c>
      <c r="M1224" s="2">
        <v>5</v>
      </c>
      <c r="N1224" s="2">
        <v>7</v>
      </c>
      <c r="O1224">
        <f>VLOOKUP(A1224,'Important Data'!A:I,6, FALSE)</f>
        <v>0</v>
      </c>
    </row>
    <row r="1225" spans="1:15">
      <c r="A1225" s="2">
        <v>2902</v>
      </c>
      <c r="B1225" s="2">
        <v>45</v>
      </c>
      <c r="C1225" s="2">
        <v>853</v>
      </c>
      <c r="D1225" s="2">
        <v>147</v>
      </c>
      <c r="E1225" s="2">
        <v>1819</v>
      </c>
      <c r="F1225" s="2">
        <v>97</v>
      </c>
      <c r="G1225" s="2">
        <v>111</v>
      </c>
      <c r="H1225" s="2">
        <v>65</v>
      </c>
      <c r="I1225" s="2">
        <v>2962</v>
      </c>
      <c r="J1225" s="2">
        <v>1</v>
      </c>
      <c r="K1225" s="2">
        <v>3</v>
      </c>
      <c r="L1225" s="2">
        <v>3</v>
      </c>
      <c r="M1225" s="2">
        <v>7</v>
      </c>
      <c r="N1225" s="2">
        <v>2</v>
      </c>
      <c r="O1225">
        <f>VLOOKUP(A1225,'Important Data'!A:I,6, FALSE)</f>
        <v>0</v>
      </c>
    </row>
    <row r="1226" spans="1:15">
      <c r="A1226" s="2">
        <v>1285</v>
      </c>
      <c r="B1226" s="2">
        <v>45</v>
      </c>
      <c r="C1226" s="2">
        <v>971</v>
      </c>
      <c r="D1226" s="2">
        <v>37</v>
      </c>
      <c r="E1226" s="2">
        <v>646</v>
      </c>
      <c r="F1226" s="2">
        <v>147</v>
      </c>
      <c r="G1226" s="2">
        <v>133</v>
      </c>
      <c r="H1226" s="2">
        <v>93</v>
      </c>
      <c r="I1226" s="2">
        <v>1840</v>
      </c>
      <c r="J1226" s="2">
        <v>1</v>
      </c>
      <c r="K1226" s="2">
        <v>2</v>
      </c>
      <c r="L1226" s="2">
        <v>3</v>
      </c>
      <c r="M1226" s="2">
        <v>6</v>
      </c>
      <c r="N1226" s="2">
        <v>1</v>
      </c>
      <c r="O1226">
        <f>VLOOKUP(A1226,'Important Data'!A:I,6, FALSE)</f>
        <v>0</v>
      </c>
    </row>
    <row r="1227" spans="1:15">
      <c r="A1227" s="2">
        <v>2442</v>
      </c>
      <c r="B1227" s="2">
        <v>45</v>
      </c>
      <c r="C1227" s="2">
        <v>1316</v>
      </c>
      <c r="D1227" s="2">
        <v>30</v>
      </c>
      <c r="E1227" s="2">
        <v>223</v>
      </c>
      <c r="F1227" s="2">
        <v>0</v>
      </c>
      <c r="G1227" s="2">
        <v>30</v>
      </c>
      <c r="H1227" s="2">
        <v>143</v>
      </c>
      <c r="I1227" s="2">
        <v>1456</v>
      </c>
      <c r="J1227" s="2">
        <v>4</v>
      </c>
      <c r="K1227" s="2">
        <v>8</v>
      </c>
      <c r="L1227" s="2">
        <v>1</v>
      </c>
      <c r="M1227" s="2">
        <v>8</v>
      </c>
      <c r="N1227" s="2">
        <v>8</v>
      </c>
      <c r="O1227">
        <f>VLOOKUP(A1227,'Important Data'!A:I,6, FALSE)</f>
        <v>0</v>
      </c>
    </row>
    <row r="1228" spans="1:15">
      <c r="A1228" s="2">
        <v>1771</v>
      </c>
      <c r="B1228" s="2">
        <v>45</v>
      </c>
      <c r="C1228" s="2">
        <v>1350</v>
      </c>
      <c r="D1228" s="2">
        <v>435</v>
      </c>
      <c r="E1228" s="2">
        <v>1829</v>
      </c>
      <c r="F1228" s="2">
        <v>207</v>
      </c>
      <c r="G1228" s="2">
        <v>197</v>
      </c>
      <c r="H1228" s="2">
        <v>158</v>
      </c>
      <c r="I1228" s="2">
        <v>3861</v>
      </c>
      <c r="J1228" s="2">
        <v>1</v>
      </c>
      <c r="K1228" s="2">
        <v>3</v>
      </c>
      <c r="L1228" s="2">
        <v>6</v>
      </c>
      <c r="M1228" s="2">
        <v>4</v>
      </c>
      <c r="N1228" s="2">
        <v>2</v>
      </c>
      <c r="O1228">
        <f>VLOOKUP(A1228,'Important Data'!A:I,6, FALSE)</f>
        <v>0</v>
      </c>
    </row>
    <row r="1229" spans="1:15">
      <c r="A1229" s="2">
        <v>2665</v>
      </c>
      <c r="B1229" s="2">
        <v>45</v>
      </c>
      <c r="C1229" s="2">
        <v>1500</v>
      </c>
      <c r="D1229" s="2">
        <v>15</v>
      </c>
      <c r="E1229" s="2">
        <v>249</v>
      </c>
      <c r="F1229" s="2">
        <v>21</v>
      </c>
      <c r="G1229" s="2">
        <v>0</v>
      </c>
      <c r="H1229" s="2">
        <v>304</v>
      </c>
      <c r="I1229" s="2">
        <v>1482</v>
      </c>
      <c r="J1229" s="2">
        <v>3</v>
      </c>
      <c r="K1229" s="2">
        <v>7</v>
      </c>
      <c r="L1229" s="2">
        <v>2</v>
      </c>
      <c r="M1229" s="2">
        <v>9</v>
      </c>
      <c r="N1229" s="2">
        <v>7</v>
      </c>
      <c r="O1229">
        <f>VLOOKUP(A1229,'Important Data'!A:I,6, FALSE)</f>
        <v>0</v>
      </c>
    </row>
    <row r="1230" spans="1:15">
      <c r="A1230" s="2">
        <v>1357</v>
      </c>
      <c r="B1230" s="2">
        <v>45</v>
      </c>
      <c r="C1230" s="2">
        <v>2508</v>
      </c>
      <c r="D1230" s="2">
        <v>31</v>
      </c>
      <c r="E1230" s="2">
        <v>649</v>
      </c>
      <c r="F1230" s="2">
        <v>41</v>
      </c>
      <c r="G1230" s="2">
        <v>31</v>
      </c>
      <c r="H1230" s="2">
        <v>259</v>
      </c>
      <c r="I1230" s="2">
        <v>3001</v>
      </c>
      <c r="J1230" s="2">
        <v>4</v>
      </c>
      <c r="K1230" s="2">
        <v>4</v>
      </c>
      <c r="L1230" s="2">
        <v>3</v>
      </c>
      <c r="M1230" s="2">
        <v>12</v>
      </c>
      <c r="N1230" s="2">
        <v>8</v>
      </c>
      <c r="O1230">
        <f>VLOOKUP(A1230,'Important Data'!A:I,6, FALSE)</f>
        <v>0</v>
      </c>
    </row>
    <row r="1231" spans="1:15">
      <c r="A1231" s="2">
        <v>2398</v>
      </c>
      <c r="B1231" s="2">
        <v>45</v>
      </c>
      <c r="C1231" s="2">
        <v>2508</v>
      </c>
      <c r="D1231" s="2">
        <v>31</v>
      </c>
      <c r="E1231" s="2">
        <v>649</v>
      </c>
      <c r="F1231" s="2">
        <v>41</v>
      </c>
      <c r="G1231" s="2">
        <v>31</v>
      </c>
      <c r="H1231" s="2">
        <v>259</v>
      </c>
      <c r="I1231" s="2">
        <v>3001</v>
      </c>
      <c r="J1231" s="2">
        <v>4</v>
      </c>
      <c r="K1231" s="2">
        <v>4</v>
      </c>
      <c r="L1231" s="2">
        <v>3</v>
      </c>
      <c r="M1231" s="2">
        <v>12</v>
      </c>
      <c r="N1231" s="2">
        <v>8</v>
      </c>
      <c r="O1231">
        <f>VLOOKUP(A1231,'Important Data'!A:I,6, FALSE)</f>
        <v>0</v>
      </c>
    </row>
    <row r="1232" spans="1:15">
      <c r="A1232" s="2">
        <v>1918</v>
      </c>
      <c r="B1232" s="2">
        <v>45</v>
      </c>
      <c r="C1232" s="2">
        <v>3108</v>
      </c>
      <c r="D1232" s="2">
        <v>0</v>
      </c>
      <c r="E1232" s="2">
        <v>1109</v>
      </c>
      <c r="F1232" s="2">
        <v>57</v>
      </c>
      <c r="G1232" s="2">
        <v>176</v>
      </c>
      <c r="H1232" s="2">
        <v>87</v>
      </c>
      <c r="I1232" s="2">
        <v>4364</v>
      </c>
      <c r="J1232" s="2">
        <v>3</v>
      </c>
      <c r="K1232" s="2">
        <v>11</v>
      </c>
      <c r="L1232" s="2">
        <v>5</v>
      </c>
      <c r="M1232" s="2">
        <v>11</v>
      </c>
      <c r="N1232" s="2">
        <v>8</v>
      </c>
      <c r="O1232">
        <f>VLOOKUP(A1232,'Important Data'!A:I,6, FALSE)</f>
        <v>0</v>
      </c>
    </row>
    <row r="1233" spans="1:15">
      <c r="A1233" s="2">
        <v>2749</v>
      </c>
      <c r="B1233" s="2">
        <v>44</v>
      </c>
      <c r="C1233" s="2">
        <v>70</v>
      </c>
      <c r="D1233" s="2">
        <v>0</v>
      </c>
      <c r="E1233" s="2">
        <v>10</v>
      </c>
      <c r="F1233" s="2">
        <v>0</v>
      </c>
      <c r="G1233" s="2">
        <v>0</v>
      </c>
      <c r="H1233" s="2">
        <v>0</v>
      </c>
      <c r="I1233" s="2">
        <v>80</v>
      </c>
      <c r="J1233" s="2">
        <v>1</v>
      </c>
      <c r="K1233" s="2">
        <v>1</v>
      </c>
      <c r="L1233" s="2">
        <v>0</v>
      </c>
      <c r="M1233" s="2">
        <v>3</v>
      </c>
      <c r="N1233" s="2">
        <v>6</v>
      </c>
      <c r="O1233">
        <f>VLOOKUP(A1233,'Important Data'!A:I,6, FALSE)</f>
        <v>0</v>
      </c>
    </row>
    <row r="1234" spans="1:15">
      <c r="A1234" s="2">
        <v>2017</v>
      </c>
      <c r="B1234" s="2">
        <v>44</v>
      </c>
      <c r="C1234" s="2">
        <v>96</v>
      </c>
      <c r="D1234" s="2">
        <v>4</v>
      </c>
      <c r="E1234" s="2">
        <v>59</v>
      </c>
      <c r="F1234" s="2">
        <v>7</v>
      </c>
      <c r="G1234" s="2">
        <v>7</v>
      </c>
      <c r="H1234" s="2">
        <v>55</v>
      </c>
      <c r="I1234" s="2">
        <v>118</v>
      </c>
      <c r="J1234" s="2">
        <v>4</v>
      </c>
      <c r="K1234" s="2">
        <v>3</v>
      </c>
      <c r="L1234" s="2">
        <v>0</v>
      </c>
      <c r="M1234" s="2">
        <v>4</v>
      </c>
      <c r="N1234" s="2">
        <v>4</v>
      </c>
      <c r="O1234">
        <f>VLOOKUP(A1234,'Important Data'!A:I,6, FALSE)</f>
        <v>0</v>
      </c>
    </row>
    <row r="1235" spans="1:15">
      <c r="A1235" s="2">
        <v>2890</v>
      </c>
      <c r="B1235" s="2">
        <v>44</v>
      </c>
      <c r="C1235" s="2">
        <v>437</v>
      </c>
      <c r="D1235" s="2">
        <v>0</v>
      </c>
      <c r="E1235" s="2">
        <v>330</v>
      </c>
      <c r="F1235" s="2">
        <v>0</v>
      </c>
      <c r="G1235" s="2">
        <v>0</v>
      </c>
      <c r="H1235" s="2">
        <v>377</v>
      </c>
      <c r="I1235" s="2">
        <v>391</v>
      </c>
      <c r="J1235" s="2">
        <v>7</v>
      </c>
      <c r="K1235" s="2">
        <v>4</v>
      </c>
      <c r="L1235" s="2">
        <v>4</v>
      </c>
      <c r="M1235" s="2">
        <v>8</v>
      </c>
      <c r="N1235" s="2">
        <v>8</v>
      </c>
      <c r="O1235">
        <f>VLOOKUP(A1235,'Important Data'!A:I,6, FALSE)</f>
        <v>1</v>
      </c>
    </row>
    <row r="1236" spans="1:15">
      <c r="A1236" s="2">
        <v>1090</v>
      </c>
      <c r="B1236" s="2">
        <v>44</v>
      </c>
      <c r="C1236" s="2">
        <v>471</v>
      </c>
      <c r="D1236" s="2">
        <v>59</v>
      </c>
      <c r="E1236" s="2">
        <v>1016</v>
      </c>
      <c r="F1236" s="2">
        <v>171</v>
      </c>
      <c r="G1236" s="2">
        <v>0</v>
      </c>
      <c r="H1236" s="2">
        <v>507</v>
      </c>
      <c r="I1236" s="2">
        <v>1210</v>
      </c>
      <c r="J1236" s="2">
        <v>1</v>
      </c>
      <c r="K1236" s="2">
        <v>5</v>
      </c>
      <c r="L1236" s="2">
        <v>7</v>
      </c>
      <c r="M1236" s="2">
        <v>12</v>
      </c>
      <c r="N1236" s="2">
        <v>2</v>
      </c>
      <c r="O1236">
        <f>VLOOKUP(A1236,'Important Data'!A:I,6, FALSE)</f>
        <v>0</v>
      </c>
    </row>
    <row r="1237" spans="1:15">
      <c r="A1237" s="2">
        <v>1168</v>
      </c>
      <c r="B1237" s="2">
        <v>44</v>
      </c>
      <c r="C1237" s="2">
        <v>471</v>
      </c>
      <c r="D1237" s="2">
        <v>59</v>
      </c>
      <c r="E1237" s="2">
        <v>1016</v>
      </c>
      <c r="F1237" s="2">
        <v>171</v>
      </c>
      <c r="G1237" s="2">
        <v>0</v>
      </c>
      <c r="H1237" s="2">
        <v>507</v>
      </c>
      <c r="I1237" s="2">
        <v>1210</v>
      </c>
      <c r="J1237" s="2">
        <v>1</v>
      </c>
      <c r="K1237" s="2">
        <v>5</v>
      </c>
      <c r="L1237" s="2">
        <v>7</v>
      </c>
      <c r="M1237" s="2">
        <v>12</v>
      </c>
      <c r="N1237" s="2">
        <v>2</v>
      </c>
      <c r="O1237">
        <f>VLOOKUP(A1237,'Important Data'!A:I,6, FALSE)</f>
        <v>0</v>
      </c>
    </row>
    <row r="1238" spans="1:15">
      <c r="A1238" s="2">
        <v>1211</v>
      </c>
      <c r="B1238" s="2">
        <v>44</v>
      </c>
      <c r="C1238" s="2">
        <v>659</v>
      </c>
      <c r="D1238" s="2">
        <v>4</v>
      </c>
      <c r="E1238" s="2">
        <v>106</v>
      </c>
      <c r="F1238" s="2">
        <v>0</v>
      </c>
      <c r="G1238" s="2">
        <v>4</v>
      </c>
      <c r="H1238" s="2">
        <v>13</v>
      </c>
      <c r="I1238" s="2">
        <v>761</v>
      </c>
      <c r="J1238" s="2">
        <v>4</v>
      </c>
      <c r="K1238" s="2">
        <v>4</v>
      </c>
      <c r="L1238" s="2">
        <v>1</v>
      </c>
      <c r="M1238" s="2">
        <v>4</v>
      </c>
      <c r="N1238" s="2">
        <v>8</v>
      </c>
      <c r="O1238">
        <f>VLOOKUP(A1238,'Important Data'!A:I,6, FALSE)</f>
        <v>0</v>
      </c>
    </row>
    <row r="1239" spans="1:15">
      <c r="A1239" s="2">
        <v>1694</v>
      </c>
      <c r="B1239" s="2">
        <v>44</v>
      </c>
      <c r="C1239" s="2">
        <v>811</v>
      </c>
      <c r="D1239" s="2">
        <v>14</v>
      </c>
      <c r="E1239" s="2">
        <v>545</v>
      </c>
      <c r="F1239" s="2">
        <v>57</v>
      </c>
      <c r="G1239" s="2">
        <v>57</v>
      </c>
      <c r="H1239" s="2">
        <v>133</v>
      </c>
      <c r="I1239" s="2">
        <v>1351</v>
      </c>
      <c r="J1239" s="2">
        <v>3</v>
      </c>
      <c r="K1239" s="2">
        <v>5</v>
      </c>
      <c r="L1239" s="2">
        <v>4</v>
      </c>
      <c r="M1239" s="2">
        <v>8</v>
      </c>
      <c r="N1239" s="2">
        <v>4</v>
      </c>
      <c r="O1239">
        <f>VLOOKUP(A1239,'Important Data'!A:I,6, FALSE)</f>
        <v>0</v>
      </c>
    </row>
    <row r="1240" spans="1:15">
      <c r="A1240" s="2">
        <v>1292</v>
      </c>
      <c r="B1240" s="2">
        <v>44</v>
      </c>
      <c r="C1240" s="2">
        <v>1174</v>
      </c>
      <c r="D1240" s="2">
        <v>329</v>
      </c>
      <c r="E1240" s="2">
        <v>250</v>
      </c>
      <c r="F1240" s="2">
        <v>490</v>
      </c>
      <c r="G1240" s="2">
        <v>329</v>
      </c>
      <c r="H1240" s="2">
        <v>141</v>
      </c>
      <c r="I1240" s="2">
        <v>2430</v>
      </c>
      <c r="J1240" s="2">
        <v>1</v>
      </c>
      <c r="K1240" s="2">
        <v>6</v>
      </c>
      <c r="L1240" s="2">
        <v>7</v>
      </c>
      <c r="M1240" s="2">
        <v>9</v>
      </c>
      <c r="N1240" s="2">
        <v>2</v>
      </c>
      <c r="O1240">
        <f>VLOOKUP(A1240,'Important Data'!A:I,6, FALSE)</f>
        <v>0</v>
      </c>
    </row>
    <row r="1241" spans="1:15">
      <c r="A1241" s="2">
        <v>1440</v>
      </c>
      <c r="B1241" s="2">
        <v>44</v>
      </c>
      <c r="C1241" s="2">
        <v>1283</v>
      </c>
      <c r="D1241" s="2">
        <v>51</v>
      </c>
      <c r="E1241" s="2">
        <v>2061</v>
      </c>
      <c r="F1241" s="2">
        <v>417</v>
      </c>
      <c r="G1241" s="2">
        <v>411</v>
      </c>
      <c r="H1241" s="2">
        <v>135</v>
      </c>
      <c r="I1241" s="2">
        <v>4087</v>
      </c>
      <c r="J1241" s="2">
        <v>1</v>
      </c>
      <c r="K1241" s="2">
        <v>7</v>
      </c>
      <c r="L1241" s="2">
        <v>7</v>
      </c>
      <c r="M1241" s="2">
        <v>9</v>
      </c>
      <c r="N1241" s="2">
        <v>4</v>
      </c>
      <c r="O1241">
        <f>VLOOKUP(A1241,'Important Data'!A:I,6, FALSE)</f>
        <v>0</v>
      </c>
    </row>
    <row r="1242" spans="1:15">
      <c r="A1242" s="2">
        <v>1288</v>
      </c>
      <c r="B1242" s="2">
        <v>44</v>
      </c>
      <c r="C1242" s="2">
        <v>1385</v>
      </c>
      <c r="D1242" s="2">
        <v>38</v>
      </c>
      <c r="E1242" s="2">
        <v>416</v>
      </c>
      <c r="F1242" s="2">
        <v>51</v>
      </c>
      <c r="G1242" s="2">
        <v>0</v>
      </c>
      <c r="H1242" s="2">
        <v>76</v>
      </c>
      <c r="I1242" s="2">
        <v>1814</v>
      </c>
      <c r="J1242" s="2">
        <v>1</v>
      </c>
      <c r="K1242" s="2">
        <v>9</v>
      </c>
      <c r="L1242" s="2">
        <v>2</v>
      </c>
      <c r="M1242" s="2">
        <v>9</v>
      </c>
      <c r="N1242" s="2">
        <v>6</v>
      </c>
      <c r="O1242">
        <f>VLOOKUP(A1242,'Important Data'!A:I,6, FALSE)</f>
        <v>0</v>
      </c>
    </row>
    <row r="1243" spans="1:15">
      <c r="A1243" s="2">
        <v>3023</v>
      </c>
      <c r="B1243" s="2">
        <v>44</v>
      </c>
      <c r="C1243" s="2">
        <v>1560</v>
      </c>
      <c r="D1243" s="2">
        <v>372</v>
      </c>
      <c r="E1243" s="2">
        <v>983</v>
      </c>
      <c r="F1243" s="2">
        <v>485</v>
      </c>
      <c r="G1243" s="2">
        <v>102</v>
      </c>
      <c r="H1243" s="2">
        <v>134</v>
      </c>
      <c r="I1243" s="2">
        <v>3367</v>
      </c>
      <c r="J1243" s="2">
        <v>2</v>
      </c>
      <c r="K1243" s="2">
        <v>2</v>
      </c>
      <c r="L1243" s="2">
        <v>5</v>
      </c>
      <c r="M1243" s="2">
        <v>5</v>
      </c>
      <c r="N1243" s="2">
        <v>6</v>
      </c>
      <c r="O1243">
        <f>VLOOKUP(A1243,'Important Data'!A:I,6, FALSE)</f>
        <v>0</v>
      </c>
    </row>
    <row r="1244" spans="1:15">
      <c r="A1244" s="2">
        <v>2439</v>
      </c>
      <c r="B1244" s="2">
        <v>43</v>
      </c>
      <c r="C1244" s="2">
        <v>14</v>
      </c>
      <c r="D1244" s="2">
        <v>92</v>
      </c>
      <c r="E1244" s="2">
        <v>42</v>
      </c>
      <c r="F1244" s="2">
        <v>49</v>
      </c>
      <c r="G1244" s="2">
        <v>35</v>
      </c>
      <c r="H1244" s="2">
        <v>78</v>
      </c>
      <c r="I1244" s="2">
        <v>155</v>
      </c>
      <c r="J1244" s="2">
        <v>3</v>
      </c>
      <c r="K1244" s="2">
        <v>3</v>
      </c>
      <c r="L1244" s="2">
        <v>0</v>
      </c>
      <c r="M1244" s="2">
        <v>3</v>
      </c>
      <c r="N1244" s="2">
        <v>7</v>
      </c>
      <c r="O1244">
        <f>VLOOKUP(A1244,'Important Data'!A:I,6, FALSE)</f>
        <v>0</v>
      </c>
    </row>
    <row r="1245" spans="1:15">
      <c r="A1245" s="2">
        <v>2568</v>
      </c>
      <c r="B1245" s="2">
        <v>43</v>
      </c>
      <c r="C1245" s="2">
        <v>17</v>
      </c>
      <c r="D1245" s="2">
        <v>58</v>
      </c>
      <c r="E1245" s="2">
        <v>41</v>
      </c>
      <c r="F1245" s="2">
        <v>17</v>
      </c>
      <c r="G1245" s="2">
        <v>124</v>
      </c>
      <c r="H1245" s="2">
        <v>224</v>
      </c>
      <c r="I1245" s="2">
        <v>33</v>
      </c>
      <c r="J1245" s="2">
        <v>1</v>
      </c>
      <c r="K1245" s="2">
        <v>2</v>
      </c>
      <c r="L1245" s="2">
        <v>0</v>
      </c>
      <c r="M1245" s="2">
        <v>2</v>
      </c>
      <c r="N1245" s="2">
        <v>9</v>
      </c>
      <c r="O1245">
        <f>VLOOKUP(A1245,'Important Data'!A:I,6, FALSE)</f>
        <v>0</v>
      </c>
    </row>
    <row r="1246" spans="1:15">
      <c r="A1246" s="2">
        <v>1703</v>
      </c>
      <c r="B1246" s="2">
        <v>43</v>
      </c>
      <c r="C1246" s="2">
        <v>38</v>
      </c>
      <c r="D1246" s="2">
        <v>0</v>
      </c>
      <c r="E1246" s="2">
        <v>38</v>
      </c>
      <c r="F1246" s="2">
        <v>13</v>
      </c>
      <c r="G1246" s="2">
        <v>6</v>
      </c>
      <c r="H1246" s="2">
        <v>6</v>
      </c>
      <c r="I1246" s="2">
        <v>88</v>
      </c>
      <c r="J1246" s="2">
        <v>2</v>
      </c>
      <c r="K1246" s="2">
        <v>1</v>
      </c>
      <c r="L1246" s="2">
        <v>0</v>
      </c>
      <c r="M1246" s="2">
        <v>3</v>
      </c>
      <c r="N1246" s="2">
        <v>7</v>
      </c>
      <c r="O1246">
        <f>VLOOKUP(A1246,'Important Data'!A:I,6, FALSE)</f>
        <v>0</v>
      </c>
    </row>
    <row r="1247" spans="1:15">
      <c r="A1247" s="2">
        <v>1802</v>
      </c>
      <c r="B1247" s="2">
        <v>43</v>
      </c>
      <c r="C1247" s="2">
        <v>39</v>
      </c>
      <c r="D1247" s="2">
        <v>55</v>
      </c>
      <c r="E1247" s="2">
        <v>72</v>
      </c>
      <c r="F1247" s="2">
        <v>17</v>
      </c>
      <c r="G1247" s="2">
        <v>61</v>
      </c>
      <c r="H1247" s="2">
        <v>61</v>
      </c>
      <c r="I1247" s="2">
        <v>183</v>
      </c>
      <c r="J1247" s="2">
        <v>2</v>
      </c>
      <c r="K1247" s="2">
        <v>2</v>
      </c>
      <c r="L1247" s="2">
        <v>0</v>
      </c>
      <c r="M1247" s="2">
        <v>3</v>
      </c>
      <c r="N1247" s="2">
        <v>7</v>
      </c>
      <c r="O1247">
        <f>VLOOKUP(A1247,'Important Data'!A:I,6, FALSE)</f>
        <v>0</v>
      </c>
    </row>
    <row r="1248" spans="1:15">
      <c r="A1248" s="2">
        <v>1552</v>
      </c>
      <c r="B1248" s="2">
        <v>43</v>
      </c>
      <c r="C1248" s="2">
        <v>43</v>
      </c>
      <c r="D1248" s="2">
        <v>0</v>
      </c>
      <c r="E1248" s="2">
        <v>9</v>
      </c>
      <c r="F1248" s="2">
        <v>0</v>
      </c>
      <c r="G1248" s="2">
        <v>0</v>
      </c>
      <c r="H1248" s="2">
        <v>12</v>
      </c>
      <c r="I1248" s="2">
        <v>40</v>
      </c>
      <c r="J1248" s="2">
        <v>1</v>
      </c>
      <c r="K1248" s="2">
        <v>1</v>
      </c>
      <c r="L1248" s="2">
        <v>0</v>
      </c>
      <c r="M1248" s="2">
        <v>2</v>
      </c>
      <c r="N1248" s="2">
        <v>6</v>
      </c>
      <c r="O1248">
        <f>VLOOKUP(A1248,'Important Data'!A:I,6, FALSE)</f>
        <v>0</v>
      </c>
    </row>
    <row r="1249" spans="1:15">
      <c r="A1249" s="2">
        <v>2266</v>
      </c>
      <c r="B1249" s="2">
        <v>43</v>
      </c>
      <c r="C1249" s="2">
        <v>63</v>
      </c>
      <c r="D1249" s="2">
        <v>8</v>
      </c>
      <c r="E1249" s="2">
        <v>71</v>
      </c>
      <c r="F1249" s="2">
        <v>8</v>
      </c>
      <c r="G1249" s="2">
        <v>4</v>
      </c>
      <c r="H1249" s="2">
        <v>20</v>
      </c>
      <c r="I1249" s="2">
        <v>134</v>
      </c>
      <c r="J1249" s="2">
        <v>1</v>
      </c>
      <c r="K1249" s="2">
        <v>1</v>
      </c>
      <c r="L1249" s="2">
        <v>0</v>
      </c>
      <c r="M1249" s="2">
        <v>3</v>
      </c>
      <c r="N1249" s="2">
        <v>7</v>
      </c>
      <c r="O1249">
        <f>VLOOKUP(A1249,'Important Data'!A:I,6, FALSE)</f>
        <v>0</v>
      </c>
    </row>
    <row r="1250" spans="1:15">
      <c r="A1250" s="2">
        <v>1834</v>
      </c>
      <c r="B1250" s="2">
        <v>43</v>
      </c>
      <c r="C1250" s="2">
        <v>102</v>
      </c>
      <c r="D1250" s="2">
        <v>0</v>
      </c>
      <c r="E1250" s="2">
        <v>8</v>
      </c>
      <c r="F1250" s="2">
        <v>0</v>
      </c>
      <c r="G1250" s="2">
        <v>0</v>
      </c>
      <c r="H1250" s="2">
        <v>38</v>
      </c>
      <c r="I1250" s="2">
        <v>72</v>
      </c>
      <c r="J1250" s="2">
        <v>2</v>
      </c>
      <c r="K1250" s="2">
        <v>1</v>
      </c>
      <c r="L1250" s="2">
        <v>1</v>
      </c>
      <c r="M1250" s="2">
        <v>2</v>
      </c>
      <c r="N1250" s="2">
        <v>5</v>
      </c>
      <c r="O1250">
        <f>VLOOKUP(A1250,'Important Data'!A:I,6, FALSE)</f>
        <v>0</v>
      </c>
    </row>
    <row r="1251" spans="1:15">
      <c r="A1251" s="2">
        <v>1650</v>
      </c>
      <c r="B1251" s="2">
        <v>43</v>
      </c>
      <c r="C1251" s="2">
        <v>115</v>
      </c>
      <c r="D1251" s="2">
        <v>0</v>
      </c>
      <c r="E1251" s="2">
        <v>27</v>
      </c>
      <c r="F1251" s="2">
        <v>0</v>
      </c>
      <c r="G1251" s="2">
        <v>0</v>
      </c>
      <c r="H1251" s="2">
        <v>9</v>
      </c>
      <c r="I1251" s="2">
        <v>133</v>
      </c>
      <c r="J1251" s="2">
        <v>1</v>
      </c>
      <c r="K1251" s="2">
        <v>1</v>
      </c>
      <c r="L1251" s="2">
        <v>0</v>
      </c>
      <c r="M1251" s="2">
        <v>3</v>
      </c>
      <c r="N1251" s="2">
        <v>8</v>
      </c>
      <c r="O1251">
        <f>VLOOKUP(A1251,'Important Data'!A:I,6, FALSE)</f>
        <v>0</v>
      </c>
    </row>
    <row r="1252" spans="1:15">
      <c r="A1252" s="2">
        <v>1093</v>
      </c>
      <c r="B1252" s="2">
        <v>43</v>
      </c>
      <c r="C1252" s="2">
        <v>160</v>
      </c>
      <c r="D1252" s="2">
        <v>4</v>
      </c>
      <c r="E1252" s="2">
        <v>23</v>
      </c>
      <c r="F1252" s="2">
        <v>8</v>
      </c>
      <c r="G1252" s="2">
        <v>0</v>
      </c>
      <c r="H1252" s="2">
        <v>19</v>
      </c>
      <c r="I1252" s="2">
        <v>175</v>
      </c>
      <c r="J1252" s="2">
        <v>2</v>
      </c>
      <c r="K1252" s="2">
        <v>2</v>
      </c>
      <c r="L1252" s="2">
        <v>0</v>
      </c>
      <c r="M1252" s="2">
        <v>3</v>
      </c>
      <c r="N1252" s="2">
        <v>6</v>
      </c>
      <c r="O1252">
        <f>VLOOKUP(A1252,'Important Data'!A:I,6, FALSE)</f>
        <v>0</v>
      </c>
    </row>
    <row r="1253" spans="1:15">
      <c r="A1253" s="2">
        <v>1284</v>
      </c>
      <c r="B1253" s="2">
        <v>43</v>
      </c>
      <c r="C1253" s="2">
        <v>218</v>
      </c>
      <c r="D1253" s="2">
        <v>13</v>
      </c>
      <c r="E1253" s="2">
        <v>54</v>
      </c>
      <c r="F1253" s="2">
        <v>0</v>
      </c>
      <c r="G1253" s="2">
        <v>13</v>
      </c>
      <c r="H1253" s="2">
        <v>37</v>
      </c>
      <c r="I1253" s="2">
        <v>262</v>
      </c>
      <c r="J1253" s="2">
        <v>1</v>
      </c>
      <c r="K1253" s="2">
        <v>3</v>
      </c>
      <c r="L1253" s="2">
        <v>0</v>
      </c>
      <c r="M1253" s="2">
        <v>3</v>
      </c>
      <c r="N1253" s="2">
        <v>8</v>
      </c>
      <c r="O1253">
        <f>VLOOKUP(A1253,'Important Data'!A:I,6, FALSE)</f>
        <v>0</v>
      </c>
    </row>
    <row r="1254" spans="1:15">
      <c r="A1254" s="2">
        <v>2521</v>
      </c>
      <c r="B1254" s="2">
        <v>43</v>
      </c>
      <c r="C1254" s="2">
        <v>218</v>
      </c>
      <c r="D1254" s="2">
        <v>13</v>
      </c>
      <c r="E1254" s="2">
        <v>54</v>
      </c>
      <c r="F1254" s="2">
        <v>0</v>
      </c>
      <c r="G1254" s="2">
        <v>13</v>
      </c>
      <c r="H1254" s="2">
        <v>37</v>
      </c>
      <c r="I1254" s="2">
        <v>262</v>
      </c>
      <c r="J1254" s="2">
        <v>1</v>
      </c>
      <c r="K1254" s="2">
        <v>3</v>
      </c>
      <c r="L1254" s="2">
        <v>0</v>
      </c>
      <c r="M1254" s="2">
        <v>3</v>
      </c>
      <c r="N1254" s="2">
        <v>8</v>
      </c>
      <c r="O1254">
        <f>VLOOKUP(A1254,'Important Data'!A:I,6, FALSE)</f>
        <v>0</v>
      </c>
    </row>
    <row r="1255" spans="1:15">
      <c r="A1255" s="2">
        <v>1290</v>
      </c>
      <c r="B1255" s="2">
        <v>43</v>
      </c>
      <c r="C1255" s="2">
        <v>281</v>
      </c>
      <c r="D1255" s="2">
        <v>53</v>
      </c>
      <c r="E1255" s="2">
        <v>327</v>
      </c>
      <c r="F1255" s="2">
        <v>70</v>
      </c>
      <c r="G1255" s="2">
        <v>46</v>
      </c>
      <c r="H1255" s="2">
        <v>183</v>
      </c>
      <c r="I1255" s="2">
        <v>594</v>
      </c>
      <c r="J1255" s="2">
        <v>3</v>
      </c>
      <c r="K1255" s="2">
        <v>5</v>
      </c>
      <c r="L1255" s="2">
        <v>1</v>
      </c>
      <c r="M1255" s="2">
        <v>4</v>
      </c>
      <c r="N1255" s="2">
        <v>8</v>
      </c>
      <c r="O1255">
        <f>VLOOKUP(A1255,'Important Data'!A:I,6, FALSE)</f>
        <v>0</v>
      </c>
    </row>
    <row r="1256" spans="1:15">
      <c r="A1256" s="2">
        <v>2608</v>
      </c>
      <c r="B1256" s="2">
        <v>43</v>
      </c>
      <c r="C1256" s="2">
        <v>304</v>
      </c>
      <c r="D1256" s="2">
        <v>0</v>
      </c>
      <c r="E1256" s="2">
        <v>29</v>
      </c>
      <c r="F1256" s="2">
        <v>0</v>
      </c>
      <c r="G1256" s="2">
        <v>3</v>
      </c>
      <c r="H1256" s="2">
        <v>0</v>
      </c>
      <c r="I1256" s="2">
        <v>335</v>
      </c>
      <c r="J1256" s="2">
        <v>2</v>
      </c>
      <c r="K1256" s="2">
        <v>2</v>
      </c>
      <c r="L1256" s="2">
        <v>1</v>
      </c>
      <c r="M1256" s="2">
        <v>4</v>
      </c>
      <c r="N1256" s="2">
        <v>5</v>
      </c>
      <c r="O1256">
        <f>VLOOKUP(A1256,'Important Data'!A:I,6, FALSE)</f>
        <v>0</v>
      </c>
    </row>
    <row r="1257" spans="1:15">
      <c r="A1257" s="2">
        <v>2385</v>
      </c>
      <c r="B1257" s="2">
        <v>43</v>
      </c>
      <c r="C1257" s="2">
        <v>371</v>
      </c>
      <c r="D1257" s="2">
        <v>7</v>
      </c>
      <c r="E1257" s="2">
        <v>59</v>
      </c>
      <c r="F1257" s="2">
        <v>7</v>
      </c>
      <c r="G1257" s="2">
        <v>4</v>
      </c>
      <c r="H1257" s="2">
        <v>115</v>
      </c>
      <c r="I1257" s="2">
        <v>334</v>
      </c>
      <c r="J1257" s="2">
        <v>4</v>
      </c>
      <c r="K1257" s="2">
        <v>3</v>
      </c>
      <c r="L1257" s="2">
        <v>2</v>
      </c>
      <c r="M1257" s="2">
        <v>2</v>
      </c>
      <c r="N1257" s="2">
        <v>9</v>
      </c>
      <c r="O1257">
        <f>VLOOKUP(A1257,'Important Data'!A:I,6, FALSE)</f>
        <v>0</v>
      </c>
    </row>
    <row r="1258" spans="1:15">
      <c r="A1258" s="2">
        <v>1966</v>
      </c>
      <c r="B1258" s="2">
        <v>43</v>
      </c>
      <c r="C1258" s="2">
        <v>719</v>
      </c>
      <c r="D1258" s="2">
        <v>8</v>
      </c>
      <c r="E1258" s="2">
        <v>213</v>
      </c>
      <c r="F1258" s="2">
        <v>10</v>
      </c>
      <c r="G1258" s="2">
        <v>18</v>
      </c>
      <c r="H1258" s="2">
        <v>58</v>
      </c>
      <c r="I1258" s="2">
        <v>908</v>
      </c>
      <c r="J1258" s="2">
        <v>2</v>
      </c>
      <c r="K1258" s="2">
        <v>4</v>
      </c>
      <c r="L1258" s="2">
        <v>2</v>
      </c>
      <c r="M1258" s="2">
        <v>8</v>
      </c>
      <c r="N1258" s="2">
        <v>4</v>
      </c>
      <c r="O1258">
        <f>VLOOKUP(A1258,'Important Data'!A:I,6, FALSE)</f>
        <v>0</v>
      </c>
    </row>
    <row r="1259" spans="1:15">
      <c r="A1259" s="2">
        <v>1790</v>
      </c>
      <c r="B1259" s="2">
        <v>43</v>
      </c>
      <c r="C1259" s="2">
        <v>1437</v>
      </c>
      <c r="D1259" s="2">
        <v>62</v>
      </c>
      <c r="E1259" s="2">
        <v>1118</v>
      </c>
      <c r="F1259" s="2">
        <v>293</v>
      </c>
      <c r="G1259" s="2">
        <v>383</v>
      </c>
      <c r="H1259" s="2">
        <v>224</v>
      </c>
      <c r="I1259" s="2">
        <v>3069</v>
      </c>
      <c r="J1259" s="2">
        <v>2</v>
      </c>
      <c r="K1259" s="2">
        <v>5</v>
      </c>
      <c r="L1259" s="2">
        <v>9</v>
      </c>
      <c r="M1259" s="2">
        <v>6</v>
      </c>
      <c r="N1259" s="2">
        <v>2</v>
      </c>
      <c r="O1259">
        <f>VLOOKUP(A1259,'Important Data'!A:I,6, FALSE)</f>
        <v>0</v>
      </c>
    </row>
    <row r="1260" spans="1:15">
      <c r="A1260" s="2">
        <v>1826</v>
      </c>
      <c r="B1260" s="2">
        <v>43</v>
      </c>
      <c r="C1260" s="2">
        <v>1616</v>
      </c>
      <c r="D1260" s="2">
        <v>165</v>
      </c>
      <c r="E1260" s="2">
        <v>2073</v>
      </c>
      <c r="F1260" s="2">
        <v>216</v>
      </c>
      <c r="G1260" s="2">
        <v>123</v>
      </c>
      <c r="H1260" s="2">
        <v>290</v>
      </c>
      <c r="I1260" s="2">
        <v>3903</v>
      </c>
      <c r="J1260" s="2">
        <v>1</v>
      </c>
      <c r="K1260" s="2">
        <v>5</v>
      </c>
      <c r="L1260" s="2">
        <v>6</v>
      </c>
      <c r="M1260" s="2">
        <v>7</v>
      </c>
      <c r="N1260" s="2">
        <v>2</v>
      </c>
      <c r="O1260">
        <f>VLOOKUP(A1260,'Important Data'!A:I,6, FALSE)</f>
        <v>1</v>
      </c>
    </row>
    <row r="1261" spans="1:15">
      <c r="A1261" s="2">
        <v>2287</v>
      </c>
      <c r="B1261" s="2">
        <v>43</v>
      </c>
      <c r="C1261" s="2">
        <v>2551</v>
      </c>
      <c r="D1261" s="2">
        <v>65</v>
      </c>
      <c r="E1261" s="2">
        <v>556</v>
      </c>
      <c r="F1261" s="2">
        <v>85</v>
      </c>
      <c r="G1261" s="2">
        <v>65</v>
      </c>
      <c r="H1261" s="2">
        <v>31</v>
      </c>
      <c r="I1261" s="2">
        <v>3290</v>
      </c>
      <c r="J1261" s="2">
        <v>1</v>
      </c>
      <c r="K1261" s="2">
        <v>5</v>
      </c>
      <c r="L1261" s="2">
        <v>5</v>
      </c>
      <c r="M1261" s="2">
        <v>12</v>
      </c>
      <c r="N1261" s="2">
        <v>2</v>
      </c>
      <c r="O1261">
        <f>VLOOKUP(A1261,'Important Data'!A:I,6, FALSE)</f>
        <v>0</v>
      </c>
    </row>
    <row r="1262" spans="1:15">
      <c r="A1262" s="2">
        <v>1613</v>
      </c>
      <c r="B1262" s="2">
        <v>43</v>
      </c>
      <c r="C1262" s="2">
        <v>2891</v>
      </c>
      <c r="D1262" s="2">
        <v>262</v>
      </c>
      <c r="E1262" s="2">
        <v>487</v>
      </c>
      <c r="F1262" s="2">
        <v>95</v>
      </c>
      <c r="G1262" s="2">
        <v>73</v>
      </c>
      <c r="H1262" s="2">
        <v>73</v>
      </c>
      <c r="I1262" s="2">
        <v>3735</v>
      </c>
      <c r="J1262" s="2">
        <v>2</v>
      </c>
      <c r="K1262" s="2">
        <v>7</v>
      </c>
      <c r="L1262" s="2">
        <v>3</v>
      </c>
      <c r="M1262" s="2">
        <v>13</v>
      </c>
      <c r="N1262" s="2">
        <v>8</v>
      </c>
      <c r="O1262">
        <f>VLOOKUP(A1262,'Important Data'!A:I,6, FALSE)</f>
        <v>0</v>
      </c>
    </row>
    <row r="1263" spans="1:15">
      <c r="A1263" s="2">
        <v>2643</v>
      </c>
      <c r="B1263" s="2">
        <v>43</v>
      </c>
      <c r="C1263" s="2">
        <v>2891</v>
      </c>
      <c r="D1263" s="2">
        <v>262</v>
      </c>
      <c r="E1263" s="2">
        <v>487</v>
      </c>
      <c r="F1263" s="2">
        <v>95</v>
      </c>
      <c r="G1263" s="2">
        <v>73</v>
      </c>
      <c r="H1263" s="2">
        <v>73</v>
      </c>
      <c r="I1263" s="2">
        <v>3735</v>
      </c>
      <c r="J1263" s="2">
        <v>2</v>
      </c>
      <c r="K1263" s="2">
        <v>7</v>
      </c>
      <c r="L1263" s="2">
        <v>3</v>
      </c>
      <c r="M1263" s="2">
        <v>13</v>
      </c>
      <c r="N1263" s="2">
        <v>8</v>
      </c>
      <c r="O1263">
        <f>VLOOKUP(A1263,'Important Data'!A:I,6, FALSE)</f>
        <v>0</v>
      </c>
    </row>
    <row r="1264" spans="1:15">
      <c r="A1264" s="2">
        <v>2730</v>
      </c>
      <c r="B1264" s="2">
        <v>42</v>
      </c>
      <c r="C1264" s="2">
        <v>22</v>
      </c>
      <c r="D1264" s="2">
        <v>65</v>
      </c>
      <c r="E1264" s="2">
        <v>29</v>
      </c>
      <c r="F1264" s="2">
        <v>51</v>
      </c>
      <c r="G1264" s="2">
        <v>58</v>
      </c>
      <c r="H1264" s="2">
        <v>51</v>
      </c>
      <c r="I1264" s="2">
        <v>174</v>
      </c>
      <c r="J1264" s="2">
        <v>4</v>
      </c>
      <c r="K1264" s="2">
        <v>1</v>
      </c>
      <c r="L1264" s="2">
        <v>1</v>
      </c>
      <c r="M1264" s="2">
        <v>4</v>
      </c>
      <c r="N1264" s="2">
        <v>3</v>
      </c>
      <c r="O1264">
        <f>VLOOKUP(A1264,'Important Data'!A:I,6, FALSE)</f>
        <v>0</v>
      </c>
    </row>
    <row r="1265" spans="1:15">
      <c r="A1265" s="2">
        <v>1762</v>
      </c>
      <c r="B1265" s="2">
        <v>42</v>
      </c>
      <c r="C1265" s="2">
        <v>23</v>
      </c>
      <c r="D1265" s="2">
        <v>19</v>
      </c>
      <c r="E1265" s="2">
        <v>19</v>
      </c>
      <c r="F1265" s="2">
        <v>30</v>
      </c>
      <c r="G1265" s="2">
        <v>0</v>
      </c>
      <c r="H1265" s="2">
        <v>19</v>
      </c>
      <c r="I1265" s="2">
        <v>71</v>
      </c>
      <c r="J1265" s="2">
        <v>2</v>
      </c>
      <c r="K1265" s="2">
        <v>1</v>
      </c>
      <c r="L1265" s="2">
        <v>0</v>
      </c>
      <c r="M1265" s="2">
        <v>3</v>
      </c>
      <c r="N1265" s="2">
        <v>4</v>
      </c>
      <c r="O1265">
        <f>VLOOKUP(A1265,'Important Data'!A:I,6, FALSE)</f>
        <v>0</v>
      </c>
    </row>
    <row r="1266" spans="1:15">
      <c r="A1266" s="2">
        <v>1021</v>
      </c>
      <c r="B1266" s="2">
        <v>42</v>
      </c>
      <c r="C1266" s="2">
        <v>42</v>
      </c>
      <c r="D1266" s="2">
        <v>42</v>
      </c>
      <c r="E1266" s="2">
        <v>72219</v>
      </c>
      <c r="F1266" s="2">
        <v>42</v>
      </c>
      <c r="G1266" s="2">
        <v>42</v>
      </c>
      <c r="H1266" s="2">
        <v>42</v>
      </c>
      <c r="I1266" s="2">
        <v>72345</v>
      </c>
      <c r="J1266" s="2">
        <v>15</v>
      </c>
      <c r="K1266" s="2">
        <v>0</v>
      </c>
      <c r="L1266" s="2">
        <v>28</v>
      </c>
      <c r="M1266" s="2">
        <v>0</v>
      </c>
      <c r="N1266" s="2">
        <v>1</v>
      </c>
      <c r="O1266">
        <f>VLOOKUP(A1266,'Important Data'!A:I,6, FALSE)</f>
        <v>0</v>
      </c>
    </row>
    <row r="1267" spans="1:15">
      <c r="A1267" s="2">
        <v>3049</v>
      </c>
      <c r="B1267" s="2">
        <v>42</v>
      </c>
      <c r="C1267" s="2">
        <v>64</v>
      </c>
      <c r="D1267" s="2">
        <v>0</v>
      </c>
      <c r="E1267" s="2">
        <v>18</v>
      </c>
      <c r="F1267" s="2">
        <v>0</v>
      </c>
      <c r="G1267" s="2">
        <v>0</v>
      </c>
      <c r="H1267" s="2">
        <v>37</v>
      </c>
      <c r="I1267" s="2">
        <v>46</v>
      </c>
      <c r="J1267" s="2">
        <v>1</v>
      </c>
      <c r="K1267" s="2">
        <v>1</v>
      </c>
      <c r="L1267" s="2">
        <v>1</v>
      </c>
      <c r="M1267" s="2">
        <v>2</v>
      </c>
      <c r="N1267" s="2">
        <v>6</v>
      </c>
      <c r="O1267">
        <f>VLOOKUP(A1267,'Important Data'!A:I,6, FALSE)</f>
        <v>0</v>
      </c>
    </row>
    <row r="1268" spans="1:15">
      <c r="A1268" s="2">
        <v>1819</v>
      </c>
      <c r="B1268" s="2">
        <v>42</v>
      </c>
      <c r="C1268" s="2">
        <v>99</v>
      </c>
      <c r="D1268" s="2">
        <v>0</v>
      </c>
      <c r="E1268" s="2">
        <v>19</v>
      </c>
      <c r="F1268" s="2">
        <v>0</v>
      </c>
      <c r="G1268" s="2">
        <v>3</v>
      </c>
      <c r="H1268" s="2">
        <v>25</v>
      </c>
      <c r="I1268" s="2">
        <v>95</v>
      </c>
      <c r="J1268" s="2">
        <v>1</v>
      </c>
      <c r="K1268" s="2">
        <v>1</v>
      </c>
      <c r="L1268" s="2">
        <v>0</v>
      </c>
      <c r="M1268" s="2">
        <v>3</v>
      </c>
      <c r="N1268" s="2">
        <v>6</v>
      </c>
      <c r="O1268">
        <f>VLOOKUP(A1268,'Important Data'!A:I,6, FALSE)</f>
        <v>0</v>
      </c>
    </row>
    <row r="1269" spans="1:15">
      <c r="A1269" s="2">
        <v>2995</v>
      </c>
      <c r="B1269" s="2">
        <v>42</v>
      </c>
      <c r="C1269" s="2">
        <v>99</v>
      </c>
      <c r="D1269" s="2">
        <v>18</v>
      </c>
      <c r="E1269" s="2">
        <v>76</v>
      </c>
      <c r="F1269" s="2">
        <v>54</v>
      </c>
      <c r="G1269" s="2">
        <v>45</v>
      </c>
      <c r="H1269" s="2">
        <v>58</v>
      </c>
      <c r="I1269" s="2">
        <v>234</v>
      </c>
      <c r="J1269" s="2">
        <v>3</v>
      </c>
      <c r="K1269" s="2">
        <v>2</v>
      </c>
      <c r="L1269" s="2">
        <v>0</v>
      </c>
      <c r="M1269" s="2">
        <v>4</v>
      </c>
      <c r="N1269" s="2">
        <v>6</v>
      </c>
      <c r="O1269">
        <f>VLOOKUP(A1269,'Important Data'!A:I,6, FALSE)</f>
        <v>0</v>
      </c>
    </row>
    <row r="1270" spans="1:15">
      <c r="A1270" s="2">
        <v>1556</v>
      </c>
      <c r="B1270" s="2">
        <v>42</v>
      </c>
      <c r="C1270" s="2">
        <v>183</v>
      </c>
      <c r="D1270" s="2">
        <v>43</v>
      </c>
      <c r="E1270" s="2">
        <v>176</v>
      </c>
      <c r="F1270" s="2">
        <v>61</v>
      </c>
      <c r="G1270" s="2">
        <v>86</v>
      </c>
      <c r="H1270" s="2">
        <v>86</v>
      </c>
      <c r="I1270" s="2">
        <v>463</v>
      </c>
      <c r="J1270" s="2">
        <v>3</v>
      </c>
      <c r="K1270" s="2">
        <v>4</v>
      </c>
      <c r="L1270" s="2">
        <v>1</v>
      </c>
      <c r="M1270" s="2">
        <v>3</v>
      </c>
      <c r="N1270" s="2">
        <v>8</v>
      </c>
      <c r="O1270">
        <f>VLOOKUP(A1270,'Important Data'!A:I,6, FALSE)</f>
        <v>0</v>
      </c>
    </row>
    <row r="1271" spans="1:15">
      <c r="A1271" s="2">
        <v>2183</v>
      </c>
      <c r="B1271" s="2">
        <v>42</v>
      </c>
      <c r="C1271" s="2">
        <v>412</v>
      </c>
      <c r="D1271" s="2">
        <v>9</v>
      </c>
      <c r="E1271" s="2">
        <v>85</v>
      </c>
      <c r="F1271" s="2">
        <v>12</v>
      </c>
      <c r="G1271" s="2">
        <v>15</v>
      </c>
      <c r="H1271" s="2">
        <v>41</v>
      </c>
      <c r="I1271" s="2">
        <v>492</v>
      </c>
      <c r="J1271" s="2">
        <v>2</v>
      </c>
      <c r="K1271" s="2">
        <v>3</v>
      </c>
      <c r="L1271" s="2">
        <v>2</v>
      </c>
      <c r="M1271" s="2">
        <v>4</v>
      </c>
      <c r="N1271" s="2">
        <v>4</v>
      </c>
      <c r="O1271">
        <f>VLOOKUP(A1271,'Important Data'!A:I,6, FALSE)</f>
        <v>0</v>
      </c>
    </row>
    <row r="1272" spans="1:15">
      <c r="A1272" s="2">
        <v>2110</v>
      </c>
      <c r="B1272" s="2">
        <v>42</v>
      </c>
      <c r="C1272" s="2">
        <v>451</v>
      </c>
      <c r="D1272" s="2">
        <v>74</v>
      </c>
      <c r="E1272" s="2">
        <v>2096</v>
      </c>
      <c r="F1272" s="2">
        <v>0</v>
      </c>
      <c r="G1272" s="2">
        <v>85</v>
      </c>
      <c r="H1272" s="2">
        <v>287</v>
      </c>
      <c r="I1272" s="2">
        <v>2419</v>
      </c>
      <c r="J1272" s="2">
        <v>1</v>
      </c>
      <c r="K1272" s="2">
        <v>7</v>
      </c>
      <c r="L1272" s="2">
        <v>6</v>
      </c>
      <c r="M1272" s="2">
        <v>11</v>
      </c>
      <c r="N1272" s="2">
        <v>4</v>
      </c>
      <c r="O1272">
        <f>VLOOKUP(A1272,'Important Data'!A:I,6, FALSE)</f>
        <v>0</v>
      </c>
    </row>
    <row r="1273" spans="1:15">
      <c r="A1273" s="2">
        <v>2834</v>
      </c>
      <c r="B1273" s="2">
        <v>42</v>
      </c>
      <c r="C1273" s="2">
        <v>496</v>
      </c>
      <c r="D1273" s="2">
        <v>220</v>
      </c>
      <c r="E1273" s="2">
        <v>579</v>
      </c>
      <c r="F1273" s="2">
        <v>17</v>
      </c>
      <c r="G1273" s="2">
        <v>68</v>
      </c>
      <c r="H1273" s="2">
        <v>277</v>
      </c>
      <c r="I1273" s="2">
        <v>1104</v>
      </c>
      <c r="J1273" s="2">
        <v>2</v>
      </c>
      <c r="K1273" s="2">
        <v>8</v>
      </c>
      <c r="L1273" s="2">
        <v>1</v>
      </c>
      <c r="M1273" s="2">
        <v>7</v>
      </c>
      <c r="N1273" s="2">
        <v>7</v>
      </c>
      <c r="O1273">
        <f>VLOOKUP(A1273,'Important Data'!A:I,6, FALSE)</f>
        <v>0</v>
      </c>
    </row>
    <row r="1274" spans="1:15">
      <c r="A1274" s="2">
        <v>1415</v>
      </c>
      <c r="B1274" s="2">
        <v>42</v>
      </c>
      <c r="C1274" s="2">
        <v>789</v>
      </c>
      <c r="D1274" s="2">
        <v>0</v>
      </c>
      <c r="E1274" s="2">
        <v>789</v>
      </c>
      <c r="F1274" s="2">
        <v>64</v>
      </c>
      <c r="G1274" s="2">
        <v>13</v>
      </c>
      <c r="H1274" s="2">
        <v>642</v>
      </c>
      <c r="I1274" s="2">
        <v>1014</v>
      </c>
      <c r="J1274" s="2">
        <v>5</v>
      </c>
      <c r="K1274" s="2">
        <v>8</v>
      </c>
      <c r="L1274" s="2">
        <v>1</v>
      </c>
      <c r="M1274" s="2">
        <v>7</v>
      </c>
      <c r="N1274" s="2">
        <v>8</v>
      </c>
      <c r="O1274">
        <f>VLOOKUP(A1274,'Important Data'!A:I,6, FALSE)</f>
        <v>0</v>
      </c>
    </row>
    <row r="1275" spans="1:15">
      <c r="A1275" s="2">
        <v>1911</v>
      </c>
      <c r="B1275" s="2">
        <v>42</v>
      </c>
      <c r="C1275" s="2">
        <v>1062</v>
      </c>
      <c r="D1275" s="2">
        <v>0</v>
      </c>
      <c r="E1275" s="2">
        <v>1150</v>
      </c>
      <c r="F1275" s="2">
        <v>223</v>
      </c>
      <c r="G1275" s="2">
        <v>47</v>
      </c>
      <c r="H1275" s="2">
        <v>27</v>
      </c>
      <c r="I1275" s="2">
        <v>2457</v>
      </c>
      <c r="J1275" s="2">
        <v>1</v>
      </c>
      <c r="K1275" s="2">
        <v>6</v>
      </c>
      <c r="L1275" s="2">
        <v>4</v>
      </c>
      <c r="M1275" s="2">
        <v>9</v>
      </c>
      <c r="N1275" s="2">
        <v>2</v>
      </c>
      <c r="O1275">
        <f>VLOOKUP(A1275,'Important Data'!A:I,6, FALSE)</f>
        <v>0</v>
      </c>
    </row>
    <row r="1276" spans="1:15">
      <c r="A1276" s="2">
        <v>3179</v>
      </c>
      <c r="B1276" s="2">
        <v>42</v>
      </c>
      <c r="C1276" s="2">
        <v>1107</v>
      </c>
      <c r="D1276" s="2">
        <v>151</v>
      </c>
      <c r="E1276" s="2">
        <v>1834</v>
      </c>
      <c r="F1276" s="2">
        <v>198</v>
      </c>
      <c r="G1276" s="2">
        <v>58</v>
      </c>
      <c r="H1276" s="2">
        <v>113</v>
      </c>
      <c r="I1276" s="2">
        <v>3235</v>
      </c>
      <c r="J1276" s="2">
        <v>1</v>
      </c>
      <c r="K1276" s="2">
        <v>6</v>
      </c>
      <c r="L1276" s="2">
        <v>2</v>
      </c>
      <c r="M1276" s="2">
        <v>9</v>
      </c>
      <c r="N1276" s="2">
        <v>2</v>
      </c>
      <c r="O1276">
        <f>VLOOKUP(A1276,'Important Data'!A:I,6, FALSE)</f>
        <v>0</v>
      </c>
    </row>
    <row r="1277" spans="1:15">
      <c r="A1277" s="2">
        <v>1410</v>
      </c>
      <c r="B1277" s="2">
        <v>42</v>
      </c>
      <c r="C1277" s="2">
        <v>1144</v>
      </c>
      <c r="D1277" s="2">
        <v>284</v>
      </c>
      <c r="E1277" s="2">
        <v>1644</v>
      </c>
      <c r="F1277" s="2">
        <v>372</v>
      </c>
      <c r="G1277" s="2">
        <v>214</v>
      </c>
      <c r="H1277" s="2">
        <v>69</v>
      </c>
      <c r="I1277" s="2">
        <v>3590</v>
      </c>
      <c r="J1277" s="2">
        <v>1</v>
      </c>
      <c r="K1277" s="2">
        <v>6</v>
      </c>
      <c r="L1277" s="2">
        <v>7</v>
      </c>
      <c r="M1277" s="2">
        <v>13</v>
      </c>
      <c r="N1277" s="2">
        <v>1</v>
      </c>
      <c r="O1277">
        <f>VLOOKUP(A1277,'Important Data'!A:I,6, FALSE)</f>
        <v>0</v>
      </c>
    </row>
    <row r="1278" spans="1:15">
      <c r="A1278" s="2">
        <v>1813</v>
      </c>
      <c r="B1278" s="2">
        <v>42</v>
      </c>
      <c r="C1278" s="2">
        <v>1165</v>
      </c>
      <c r="D1278" s="2">
        <v>14</v>
      </c>
      <c r="E1278" s="2">
        <v>249</v>
      </c>
      <c r="F1278" s="2">
        <v>0</v>
      </c>
      <c r="G1278" s="2">
        <v>44</v>
      </c>
      <c r="H1278" s="2">
        <v>28</v>
      </c>
      <c r="I1278" s="2">
        <v>1445</v>
      </c>
      <c r="J1278" s="2">
        <v>3</v>
      </c>
      <c r="K1278" s="2">
        <v>7</v>
      </c>
      <c r="L1278" s="2">
        <v>3</v>
      </c>
      <c r="M1278" s="2">
        <v>7</v>
      </c>
      <c r="N1278" s="2">
        <v>5</v>
      </c>
      <c r="O1278">
        <f>VLOOKUP(A1278,'Important Data'!A:I,6, FALSE)</f>
        <v>0</v>
      </c>
    </row>
    <row r="1279" spans="1:15">
      <c r="A1279" s="2">
        <v>3181</v>
      </c>
      <c r="B1279" s="2">
        <v>42</v>
      </c>
      <c r="C1279" s="2">
        <v>1331</v>
      </c>
      <c r="D1279" s="2">
        <v>114</v>
      </c>
      <c r="E1279" s="2">
        <v>1414</v>
      </c>
      <c r="F1279" s="2">
        <v>161</v>
      </c>
      <c r="G1279" s="2">
        <v>123</v>
      </c>
      <c r="H1279" s="2">
        <v>72</v>
      </c>
      <c r="I1279" s="2">
        <v>3072</v>
      </c>
      <c r="J1279" s="2">
        <v>1</v>
      </c>
      <c r="K1279" s="2">
        <v>4</v>
      </c>
      <c r="L1279" s="2">
        <v>6</v>
      </c>
      <c r="M1279" s="2">
        <v>8</v>
      </c>
      <c r="N1279" s="2">
        <v>2</v>
      </c>
      <c r="O1279">
        <f>VLOOKUP(A1279,'Important Data'!A:I,6, FALSE)</f>
        <v>0</v>
      </c>
    </row>
    <row r="1280" spans="1:15">
      <c r="A1280" s="2">
        <v>1122</v>
      </c>
      <c r="B1280" s="2">
        <v>42</v>
      </c>
      <c r="C1280" s="2">
        <v>1405</v>
      </c>
      <c r="D1280" s="2">
        <v>13</v>
      </c>
      <c r="E1280" s="2">
        <v>124</v>
      </c>
      <c r="F1280" s="2">
        <v>0</v>
      </c>
      <c r="G1280" s="2">
        <v>13</v>
      </c>
      <c r="H1280" s="2">
        <v>108</v>
      </c>
      <c r="I1280" s="2">
        <v>1447</v>
      </c>
      <c r="J1280" s="2">
        <v>5</v>
      </c>
      <c r="K1280" s="2">
        <v>11</v>
      </c>
      <c r="L1280" s="2">
        <v>1</v>
      </c>
      <c r="M1280" s="2">
        <v>6</v>
      </c>
      <c r="N1280" s="2">
        <v>8</v>
      </c>
      <c r="O1280">
        <f>VLOOKUP(A1280,'Important Data'!A:I,6, FALSE)</f>
        <v>0</v>
      </c>
    </row>
    <row r="1281" spans="1:15">
      <c r="A1281" s="2">
        <v>1631</v>
      </c>
      <c r="B1281" s="2">
        <v>42</v>
      </c>
      <c r="C1281" s="2">
        <v>1637</v>
      </c>
      <c r="D1281" s="2">
        <v>0</v>
      </c>
      <c r="E1281" s="2">
        <v>345</v>
      </c>
      <c r="F1281" s="2">
        <v>270</v>
      </c>
      <c r="G1281" s="2">
        <v>114</v>
      </c>
      <c r="H1281" s="2">
        <v>114</v>
      </c>
      <c r="I1281" s="2">
        <v>2252</v>
      </c>
      <c r="J1281" s="2">
        <v>3</v>
      </c>
      <c r="K1281" s="2">
        <v>7</v>
      </c>
      <c r="L1281" s="2">
        <v>6</v>
      </c>
      <c r="M1281" s="2">
        <v>12</v>
      </c>
      <c r="N1281" s="2">
        <v>4</v>
      </c>
      <c r="O1281">
        <f>VLOOKUP(A1281,'Important Data'!A:I,6, FALSE)</f>
        <v>0</v>
      </c>
    </row>
    <row r="1282" spans="1:15">
      <c r="A1282" s="2">
        <v>2903</v>
      </c>
      <c r="B1282" s="2">
        <v>42</v>
      </c>
      <c r="C1282" s="2">
        <v>1657</v>
      </c>
      <c r="D1282" s="2">
        <v>122</v>
      </c>
      <c r="E1282" s="2">
        <v>890</v>
      </c>
      <c r="F1282" s="2">
        <v>239</v>
      </c>
      <c r="G1282" s="2">
        <v>214</v>
      </c>
      <c r="H1282" s="2">
        <v>275</v>
      </c>
      <c r="I1282" s="2">
        <v>2847</v>
      </c>
      <c r="J1282" s="2">
        <v>1</v>
      </c>
      <c r="K1282" s="2">
        <v>9</v>
      </c>
      <c r="L1282" s="2">
        <v>3</v>
      </c>
      <c r="M1282" s="2">
        <v>6</v>
      </c>
      <c r="N1282" s="2">
        <v>5</v>
      </c>
      <c r="O1282">
        <f>VLOOKUP(A1282,'Important Data'!A:I,6, FALSE)</f>
        <v>0</v>
      </c>
    </row>
    <row r="1283" spans="1:15">
      <c r="A1283" s="2">
        <v>1299</v>
      </c>
      <c r="B1283" s="2">
        <v>42</v>
      </c>
      <c r="C1283" s="2">
        <v>1851</v>
      </c>
      <c r="D1283" s="2">
        <v>106</v>
      </c>
      <c r="E1283" s="2">
        <v>1352</v>
      </c>
      <c r="F1283" s="2">
        <v>186</v>
      </c>
      <c r="G1283" s="2">
        <v>106</v>
      </c>
      <c r="H1283" s="2">
        <v>34</v>
      </c>
      <c r="I1283" s="2">
        <v>3568</v>
      </c>
      <c r="J1283" s="2">
        <v>1</v>
      </c>
      <c r="K1283" s="2">
        <v>6</v>
      </c>
      <c r="L1283" s="2">
        <v>6</v>
      </c>
      <c r="M1283" s="2">
        <v>10</v>
      </c>
      <c r="N1283" s="2">
        <v>3</v>
      </c>
      <c r="O1283">
        <f>VLOOKUP(A1283,'Important Data'!A:I,6, FALSE)</f>
        <v>0</v>
      </c>
    </row>
    <row r="1284" spans="1:15">
      <c r="A1284" s="2">
        <v>1596</v>
      </c>
      <c r="B1284" s="2">
        <v>41</v>
      </c>
      <c r="C1284" s="2">
        <v>13</v>
      </c>
      <c r="D1284" s="2">
        <v>50</v>
      </c>
      <c r="E1284" s="2">
        <v>6</v>
      </c>
      <c r="F1284" s="2">
        <v>25</v>
      </c>
      <c r="G1284" s="2">
        <v>44</v>
      </c>
      <c r="H1284" s="2">
        <v>94</v>
      </c>
      <c r="I1284" s="2">
        <v>44</v>
      </c>
      <c r="J1284" s="2">
        <v>1</v>
      </c>
      <c r="K1284" s="2">
        <v>1</v>
      </c>
      <c r="L1284" s="2">
        <v>0</v>
      </c>
      <c r="M1284" s="2">
        <v>3</v>
      </c>
      <c r="N1284" s="2">
        <v>8</v>
      </c>
      <c r="O1284">
        <f>VLOOKUP(A1284,'Important Data'!A:I,6, FALSE)</f>
        <v>0</v>
      </c>
    </row>
    <row r="1285" spans="1:15">
      <c r="A1285" s="2">
        <v>2689</v>
      </c>
      <c r="B1285" s="2">
        <v>41</v>
      </c>
      <c r="C1285" s="2">
        <v>13</v>
      </c>
      <c r="D1285" s="2">
        <v>63</v>
      </c>
      <c r="E1285" s="2">
        <v>70</v>
      </c>
      <c r="F1285" s="2">
        <v>76</v>
      </c>
      <c r="G1285" s="2">
        <v>57</v>
      </c>
      <c r="H1285" s="2">
        <v>127</v>
      </c>
      <c r="I1285" s="2">
        <v>152</v>
      </c>
      <c r="J1285" s="2">
        <v>2</v>
      </c>
      <c r="K1285" s="2">
        <v>3</v>
      </c>
      <c r="L1285" s="2">
        <v>0</v>
      </c>
      <c r="M1285" s="2">
        <v>3</v>
      </c>
      <c r="N1285" s="2">
        <v>6</v>
      </c>
      <c r="O1285">
        <f>VLOOKUP(A1285,'Important Data'!A:I,6, FALSE)</f>
        <v>0</v>
      </c>
    </row>
    <row r="1286" spans="1:15">
      <c r="A1286" s="2">
        <v>2549</v>
      </c>
      <c r="B1286" s="2">
        <v>41</v>
      </c>
      <c r="C1286" s="2">
        <v>33</v>
      </c>
      <c r="D1286" s="2">
        <v>19</v>
      </c>
      <c r="E1286" s="2">
        <v>108</v>
      </c>
      <c r="F1286" s="2">
        <v>33</v>
      </c>
      <c r="G1286" s="2">
        <v>0</v>
      </c>
      <c r="H1286" s="2">
        <v>51</v>
      </c>
      <c r="I1286" s="2">
        <v>140</v>
      </c>
      <c r="J1286" s="2">
        <v>1</v>
      </c>
      <c r="K1286" s="2">
        <v>1</v>
      </c>
      <c r="L1286" s="2">
        <v>0</v>
      </c>
      <c r="M1286" s="2">
        <v>3</v>
      </c>
      <c r="N1286" s="2">
        <v>7</v>
      </c>
      <c r="O1286">
        <f>VLOOKUP(A1286,'Important Data'!A:I,6, FALSE)</f>
        <v>0</v>
      </c>
    </row>
    <row r="1287" spans="1:15">
      <c r="A1287" s="2">
        <v>1574</v>
      </c>
      <c r="B1287" s="2">
        <v>41</v>
      </c>
      <c r="C1287" s="2">
        <v>67</v>
      </c>
      <c r="D1287" s="2">
        <v>0</v>
      </c>
      <c r="E1287" s="2">
        <v>123</v>
      </c>
      <c r="F1287" s="2">
        <v>21</v>
      </c>
      <c r="G1287" s="2">
        <v>14</v>
      </c>
      <c r="H1287" s="2">
        <v>60</v>
      </c>
      <c r="I1287" s="2">
        <v>165</v>
      </c>
      <c r="J1287" s="2">
        <v>2</v>
      </c>
      <c r="K1287" s="2">
        <v>2</v>
      </c>
      <c r="L1287" s="2">
        <v>1</v>
      </c>
      <c r="M1287" s="2">
        <v>2</v>
      </c>
      <c r="N1287" s="2">
        <v>7</v>
      </c>
      <c r="O1287">
        <f>VLOOKUP(A1287,'Important Data'!A:I,6, FALSE)</f>
        <v>0</v>
      </c>
    </row>
    <row r="1288" spans="1:15">
      <c r="A1288" s="2">
        <v>1020</v>
      </c>
      <c r="B1288" s="2">
        <v>41</v>
      </c>
      <c r="C1288" s="2">
        <v>318</v>
      </c>
      <c r="D1288" s="2">
        <v>7</v>
      </c>
      <c r="E1288" s="2">
        <v>270</v>
      </c>
      <c r="F1288" s="2">
        <v>255</v>
      </c>
      <c r="G1288" s="2">
        <v>141</v>
      </c>
      <c r="H1288" s="2">
        <v>178</v>
      </c>
      <c r="I1288" s="2">
        <v>814</v>
      </c>
      <c r="J1288" s="2">
        <v>1</v>
      </c>
      <c r="K1288" s="2">
        <v>4</v>
      </c>
      <c r="L1288" s="2">
        <v>2</v>
      </c>
      <c r="M1288" s="2">
        <v>5</v>
      </c>
      <c r="N1288" s="2">
        <v>8</v>
      </c>
      <c r="O1288">
        <f>VLOOKUP(A1288,'Important Data'!A:I,6, FALSE)</f>
        <v>0</v>
      </c>
    </row>
    <row r="1289" spans="1:15">
      <c r="A1289" s="2">
        <v>3140</v>
      </c>
      <c r="B1289" s="2">
        <v>41</v>
      </c>
      <c r="C1289" s="2">
        <v>592</v>
      </c>
      <c r="D1289" s="2">
        <v>409</v>
      </c>
      <c r="E1289" s="2">
        <v>409</v>
      </c>
      <c r="F1289" s="2">
        <v>507</v>
      </c>
      <c r="G1289" s="2">
        <v>246</v>
      </c>
      <c r="H1289" s="2">
        <v>143</v>
      </c>
      <c r="I1289" s="2">
        <v>2020</v>
      </c>
      <c r="J1289" s="2">
        <v>2</v>
      </c>
      <c r="K1289" s="2">
        <v>6</v>
      </c>
      <c r="L1289" s="2">
        <v>4</v>
      </c>
      <c r="M1289" s="2">
        <v>11</v>
      </c>
      <c r="N1289" s="2">
        <v>4</v>
      </c>
      <c r="O1289">
        <f>VLOOKUP(A1289,'Important Data'!A:I,6, FALSE)</f>
        <v>0</v>
      </c>
    </row>
    <row r="1290" spans="1:15">
      <c r="A1290" s="2">
        <v>1708</v>
      </c>
      <c r="B1290" s="2">
        <v>41</v>
      </c>
      <c r="C1290" s="2">
        <v>686</v>
      </c>
      <c r="D1290" s="2">
        <v>331</v>
      </c>
      <c r="E1290" s="2">
        <v>509</v>
      </c>
      <c r="F1290" s="2">
        <v>383</v>
      </c>
      <c r="G1290" s="2">
        <v>135</v>
      </c>
      <c r="H1290" s="2">
        <v>352</v>
      </c>
      <c r="I1290" s="2">
        <v>1692</v>
      </c>
      <c r="J1290" s="2">
        <v>1</v>
      </c>
      <c r="K1290" s="2">
        <v>3</v>
      </c>
      <c r="L1290" s="2">
        <v>8</v>
      </c>
      <c r="M1290" s="2">
        <v>11</v>
      </c>
      <c r="N1290" s="2">
        <v>1</v>
      </c>
      <c r="O1290">
        <f>VLOOKUP(A1290,'Important Data'!A:I,6, FALSE)</f>
        <v>0</v>
      </c>
    </row>
    <row r="1291" spans="1:15">
      <c r="A1291" s="2">
        <v>1463</v>
      </c>
      <c r="B1291" s="2">
        <v>41</v>
      </c>
      <c r="C1291" s="2">
        <v>964</v>
      </c>
      <c r="D1291" s="2">
        <v>24</v>
      </c>
      <c r="E1291" s="2">
        <v>288</v>
      </c>
      <c r="F1291" s="2">
        <v>51</v>
      </c>
      <c r="G1291" s="2">
        <v>0</v>
      </c>
      <c r="H1291" s="2">
        <v>408</v>
      </c>
      <c r="I1291" s="2">
        <v>920</v>
      </c>
      <c r="J1291" s="2">
        <v>7</v>
      </c>
      <c r="K1291" s="2">
        <v>7</v>
      </c>
      <c r="L1291" s="2">
        <v>3</v>
      </c>
      <c r="M1291" s="2">
        <v>4</v>
      </c>
      <c r="N1291" s="2">
        <v>8</v>
      </c>
      <c r="O1291">
        <f>VLOOKUP(A1291,'Important Data'!A:I,6, FALSE)</f>
        <v>0</v>
      </c>
    </row>
    <row r="1292" spans="1:15">
      <c r="A1292" s="2">
        <v>2425</v>
      </c>
      <c r="B1292" s="2">
        <v>41</v>
      </c>
      <c r="C1292" s="2">
        <v>974</v>
      </c>
      <c r="D1292" s="2">
        <v>66</v>
      </c>
      <c r="E1292" s="2">
        <v>388</v>
      </c>
      <c r="F1292" s="2">
        <v>142</v>
      </c>
      <c r="G1292" s="2">
        <v>20</v>
      </c>
      <c r="H1292" s="2">
        <v>95</v>
      </c>
      <c r="I1292" s="2">
        <v>1494</v>
      </c>
      <c r="J1292" s="2">
        <v>4</v>
      </c>
      <c r="K1292" s="2">
        <v>4</v>
      </c>
      <c r="L1292" s="2">
        <v>4</v>
      </c>
      <c r="M1292" s="2">
        <v>5</v>
      </c>
      <c r="N1292" s="2">
        <v>2</v>
      </c>
      <c r="O1292">
        <f>VLOOKUP(A1292,'Important Data'!A:I,6, FALSE)</f>
        <v>0</v>
      </c>
    </row>
    <row r="1293" spans="1:15">
      <c r="A1293" s="2">
        <v>2247</v>
      </c>
      <c r="B1293" s="2">
        <v>41</v>
      </c>
      <c r="C1293" s="2">
        <v>1405</v>
      </c>
      <c r="D1293" s="2">
        <v>17</v>
      </c>
      <c r="E1293" s="2">
        <v>437</v>
      </c>
      <c r="F1293" s="2">
        <v>23</v>
      </c>
      <c r="G1293" s="2">
        <v>17</v>
      </c>
      <c r="H1293" s="2">
        <v>379</v>
      </c>
      <c r="I1293" s="2">
        <v>1520</v>
      </c>
      <c r="J1293" s="2">
        <v>10</v>
      </c>
      <c r="K1293" s="2">
        <v>9</v>
      </c>
      <c r="L1293" s="2">
        <v>4</v>
      </c>
      <c r="M1293" s="2">
        <v>6</v>
      </c>
      <c r="N1293" s="2">
        <v>8</v>
      </c>
      <c r="O1293">
        <f>VLOOKUP(A1293,'Important Data'!A:I,6, FALSE)</f>
        <v>0</v>
      </c>
    </row>
    <row r="1294" spans="1:15">
      <c r="A1294" s="2">
        <v>1997</v>
      </c>
      <c r="B1294" s="2">
        <v>41</v>
      </c>
      <c r="C1294" s="2">
        <v>1530</v>
      </c>
      <c r="D1294" s="2">
        <v>275</v>
      </c>
      <c r="E1294" s="2">
        <v>612</v>
      </c>
      <c r="F1294" s="2">
        <v>318</v>
      </c>
      <c r="G1294" s="2">
        <v>366</v>
      </c>
      <c r="H1294" s="2">
        <v>183</v>
      </c>
      <c r="I1294" s="2">
        <v>2918</v>
      </c>
      <c r="J1294" s="2">
        <v>1</v>
      </c>
      <c r="K1294" s="2">
        <v>6</v>
      </c>
      <c r="L1294" s="2">
        <v>6</v>
      </c>
      <c r="M1294" s="2">
        <v>7</v>
      </c>
      <c r="N1294" s="2">
        <v>3</v>
      </c>
      <c r="O1294">
        <f>VLOOKUP(A1294,'Important Data'!A:I,6, FALSE)</f>
        <v>0</v>
      </c>
    </row>
    <row r="1295" spans="1:15">
      <c r="A1295" s="2">
        <v>2031</v>
      </c>
      <c r="B1295" s="2">
        <v>41</v>
      </c>
      <c r="C1295" s="2">
        <v>1530</v>
      </c>
      <c r="D1295" s="2">
        <v>275</v>
      </c>
      <c r="E1295" s="2">
        <v>612</v>
      </c>
      <c r="F1295" s="2">
        <v>318</v>
      </c>
      <c r="G1295" s="2">
        <v>366</v>
      </c>
      <c r="H1295" s="2">
        <v>183</v>
      </c>
      <c r="I1295" s="2">
        <v>2918</v>
      </c>
      <c r="J1295" s="2">
        <v>1</v>
      </c>
      <c r="K1295" s="2">
        <v>6</v>
      </c>
      <c r="L1295" s="2">
        <v>6</v>
      </c>
      <c r="M1295" s="2">
        <v>7</v>
      </c>
      <c r="N1295" s="2">
        <v>3</v>
      </c>
      <c r="O1295">
        <f>VLOOKUP(A1295,'Important Data'!A:I,6, FALSE)</f>
        <v>0</v>
      </c>
    </row>
    <row r="1296" spans="1:15">
      <c r="A1296" s="2">
        <v>2508</v>
      </c>
      <c r="B1296" s="2">
        <v>41</v>
      </c>
      <c r="C1296" s="2">
        <v>1647</v>
      </c>
      <c r="D1296" s="2">
        <v>151</v>
      </c>
      <c r="E1296" s="2">
        <v>327</v>
      </c>
      <c r="F1296" s="2">
        <v>0</v>
      </c>
      <c r="G1296" s="2">
        <v>64</v>
      </c>
      <c r="H1296" s="2">
        <v>20</v>
      </c>
      <c r="I1296" s="2">
        <v>2170</v>
      </c>
      <c r="J1296" s="2">
        <v>4</v>
      </c>
      <c r="K1296" s="2">
        <v>7</v>
      </c>
      <c r="L1296" s="2">
        <v>3</v>
      </c>
      <c r="M1296" s="2">
        <v>13</v>
      </c>
      <c r="N1296" s="2">
        <v>5</v>
      </c>
      <c r="O1296">
        <f>VLOOKUP(A1296,'Important Data'!A:I,6, FALSE)</f>
        <v>0</v>
      </c>
    </row>
    <row r="1297" spans="1:15">
      <c r="A1297" s="2">
        <v>1308</v>
      </c>
      <c r="B1297" s="2">
        <v>41</v>
      </c>
      <c r="C1297" s="2">
        <v>1867</v>
      </c>
      <c r="D1297" s="2">
        <v>153</v>
      </c>
      <c r="E1297" s="2">
        <v>902</v>
      </c>
      <c r="F1297" s="2">
        <v>199</v>
      </c>
      <c r="G1297" s="2">
        <v>31</v>
      </c>
      <c r="H1297" s="2">
        <v>186</v>
      </c>
      <c r="I1297" s="2">
        <v>2966</v>
      </c>
      <c r="J1297" s="2">
        <v>5</v>
      </c>
      <c r="K1297" s="2">
        <v>10</v>
      </c>
      <c r="L1297" s="2">
        <v>3</v>
      </c>
      <c r="M1297" s="2">
        <v>5</v>
      </c>
      <c r="N1297" s="2">
        <v>7</v>
      </c>
      <c r="O1297">
        <f>VLOOKUP(A1297,'Important Data'!A:I,6, FALSE)</f>
        <v>0</v>
      </c>
    </row>
    <row r="1298" spans="1:15">
      <c r="A1298" s="2">
        <v>2944</v>
      </c>
      <c r="B1298" s="2">
        <v>41</v>
      </c>
      <c r="C1298" s="2">
        <v>1978</v>
      </c>
      <c r="D1298" s="2">
        <v>56</v>
      </c>
      <c r="E1298" s="2">
        <v>815</v>
      </c>
      <c r="F1298" s="2">
        <v>37</v>
      </c>
      <c r="G1298" s="2">
        <v>56</v>
      </c>
      <c r="H1298" s="2">
        <v>28</v>
      </c>
      <c r="I1298" s="2">
        <v>2914</v>
      </c>
      <c r="J1298" s="2">
        <v>1</v>
      </c>
      <c r="K1298" s="2">
        <v>3</v>
      </c>
      <c r="L1298" s="2">
        <v>6</v>
      </c>
      <c r="M1298" s="2">
        <v>11</v>
      </c>
      <c r="N1298" s="2">
        <v>1</v>
      </c>
      <c r="O1298">
        <f>VLOOKUP(A1298,'Important Data'!A:I,6, FALSE)</f>
        <v>0</v>
      </c>
    </row>
    <row r="1299" spans="1:15">
      <c r="A1299" s="2">
        <v>3073</v>
      </c>
      <c r="B1299" s="2">
        <v>40</v>
      </c>
      <c r="C1299" s="2">
        <v>16</v>
      </c>
      <c r="D1299" s="2">
        <v>56</v>
      </c>
      <c r="E1299" s="2">
        <v>89</v>
      </c>
      <c r="F1299" s="2">
        <v>129</v>
      </c>
      <c r="G1299" s="2">
        <v>97</v>
      </c>
      <c r="H1299" s="2">
        <v>217</v>
      </c>
      <c r="I1299" s="2">
        <v>169</v>
      </c>
      <c r="J1299" s="2">
        <v>1</v>
      </c>
      <c r="K1299" s="2">
        <v>2</v>
      </c>
      <c r="L1299" s="2">
        <v>0</v>
      </c>
      <c r="M1299" s="2">
        <v>4</v>
      </c>
      <c r="N1299" s="2">
        <v>6</v>
      </c>
      <c r="O1299">
        <f>VLOOKUP(A1299,'Important Data'!A:I,6, FALSE)</f>
        <v>0</v>
      </c>
    </row>
    <row r="1300" spans="1:15">
      <c r="A1300" s="2">
        <v>1765</v>
      </c>
      <c r="B1300" s="2">
        <v>40</v>
      </c>
      <c r="C1300" s="2">
        <v>25</v>
      </c>
      <c r="D1300" s="2">
        <v>8</v>
      </c>
      <c r="E1300" s="2">
        <v>62</v>
      </c>
      <c r="F1300" s="2">
        <v>25</v>
      </c>
      <c r="G1300" s="2">
        <v>25</v>
      </c>
      <c r="H1300" s="2">
        <v>12</v>
      </c>
      <c r="I1300" s="2">
        <v>133</v>
      </c>
      <c r="J1300" s="2">
        <v>1</v>
      </c>
      <c r="K1300" s="2">
        <v>1</v>
      </c>
      <c r="L1300" s="2">
        <v>0</v>
      </c>
      <c r="M1300" s="2">
        <v>3</v>
      </c>
      <c r="N1300" s="2">
        <v>8</v>
      </c>
      <c r="O1300">
        <f>VLOOKUP(A1300,'Important Data'!A:I,6, FALSE)</f>
        <v>0</v>
      </c>
    </row>
    <row r="1301" spans="1:15">
      <c r="A1301" s="2">
        <v>2609</v>
      </c>
      <c r="B1301" s="2">
        <v>40</v>
      </c>
      <c r="C1301" s="2">
        <v>27</v>
      </c>
      <c r="D1301" s="2">
        <v>5</v>
      </c>
      <c r="E1301" s="2">
        <v>43</v>
      </c>
      <c r="F1301" s="2">
        <v>0</v>
      </c>
      <c r="G1301" s="2">
        <v>0</v>
      </c>
      <c r="H1301" s="2">
        <v>5</v>
      </c>
      <c r="I1301" s="2">
        <v>70</v>
      </c>
      <c r="J1301" s="2">
        <v>1</v>
      </c>
      <c r="K1301" s="2">
        <v>1</v>
      </c>
      <c r="L1301" s="2">
        <v>0</v>
      </c>
      <c r="M1301" s="2">
        <v>2</v>
      </c>
      <c r="N1301" s="2">
        <v>8</v>
      </c>
      <c r="O1301">
        <f>VLOOKUP(A1301,'Important Data'!A:I,6, FALSE)</f>
        <v>0</v>
      </c>
    </row>
    <row r="1302" spans="1:15">
      <c r="A1302" s="2">
        <v>3186</v>
      </c>
      <c r="B1302" s="2">
        <v>40</v>
      </c>
      <c r="C1302" s="2">
        <v>27</v>
      </c>
      <c r="D1302" s="2">
        <v>5</v>
      </c>
      <c r="E1302" s="2">
        <v>43</v>
      </c>
      <c r="F1302" s="2">
        <v>0</v>
      </c>
      <c r="G1302" s="2">
        <v>0</v>
      </c>
      <c r="H1302" s="2">
        <v>5</v>
      </c>
      <c r="I1302" s="2">
        <v>70</v>
      </c>
      <c r="J1302" s="2">
        <v>1</v>
      </c>
      <c r="K1302" s="2">
        <v>1</v>
      </c>
      <c r="L1302" s="2">
        <v>0</v>
      </c>
      <c r="M1302" s="2">
        <v>2</v>
      </c>
      <c r="N1302" s="2">
        <v>8</v>
      </c>
      <c r="O1302">
        <f>VLOOKUP(A1302,'Important Data'!A:I,6, FALSE)</f>
        <v>0</v>
      </c>
    </row>
    <row r="1303" spans="1:15">
      <c r="A1303" s="2">
        <v>2910</v>
      </c>
      <c r="B1303" s="2">
        <v>40</v>
      </c>
      <c r="C1303" s="2">
        <v>31</v>
      </c>
      <c r="D1303" s="2">
        <v>15</v>
      </c>
      <c r="E1303" s="2">
        <v>58</v>
      </c>
      <c r="F1303" s="2">
        <v>12</v>
      </c>
      <c r="G1303" s="2">
        <v>19</v>
      </c>
      <c r="H1303" s="2">
        <v>12</v>
      </c>
      <c r="I1303" s="2">
        <v>123</v>
      </c>
      <c r="J1303" s="2">
        <v>2</v>
      </c>
      <c r="K1303" s="2">
        <v>1</v>
      </c>
      <c r="L1303" s="2">
        <v>0</v>
      </c>
      <c r="M1303" s="2">
        <v>3</v>
      </c>
      <c r="N1303" s="2">
        <v>7</v>
      </c>
      <c r="O1303">
        <f>VLOOKUP(A1303,'Important Data'!A:I,6, FALSE)</f>
        <v>0</v>
      </c>
    </row>
    <row r="1304" spans="1:15">
      <c r="A1304" s="2">
        <v>3051</v>
      </c>
      <c r="B1304" s="2">
        <v>40</v>
      </c>
      <c r="C1304" s="2">
        <v>37</v>
      </c>
      <c r="D1304" s="2">
        <v>120</v>
      </c>
      <c r="E1304" s="2">
        <v>211</v>
      </c>
      <c r="F1304" s="2">
        <v>175</v>
      </c>
      <c r="G1304" s="2">
        <v>41</v>
      </c>
      <c r="H1304" s="2">
        <v>225</v>
      </c>
      <c r="I1304" s="2">
        <v>359</v>
      </c>
      <c r="J1304" s="2">
        <v>2</v>
      </c>
      <c r="K1304" s="2">
        <v>3</v>
      </c>
      <c r="L1304" s="2">
        <v>0</v>
      </c>
      <c r="M1304" s="2">
        <v>4</v>
      </c>
      <c r="N1304" s="2">
        <v>8</v>
      </c>
      <c r="O1304">
        <f>VLOOKUP(A1304,'Important Data'!A:I,6, FALSE)</f>
        <v>0</v>
      </c>
    </row>
    <row r="1305" spans="1:15">
      <c r="A1305" s="2">
        <v>2907</v>
      </c>
      <c r="B1305" s="2">
        <v>40</v>
      </c>
      <c r="C1305" s="2">
        <v>46</v>
      </c>
      <c r="D1305" s="2">
        <v>17</v>
      </c>
      <c r="E1305" s="2">
        <v>109</v>
      </c>
      <c r="F1305" s="2">
        <v>17</v>
      </c>
      <c r="G1305" s="2">
        <v>17</v>
      </c>
      <c r="H1305" s="2">
        <v>46</v>
      </c>
      <c r="I1305" s="2">
        <v>161</v>
      </c>
      <c r="J1305" s="2">
        <v>3</v>
      </c>
      <c r="K1305" s="2">
        <v>3</v>
      </c>
      <c r="L1305" s="2">
        <v>0</v>
      </c>
      <c r="M1305" s="2">
        <v>3</v>
      </c>
      <c r="N1305" s="2">
        <v>6</v>
      </c>
      <c r="O1305">
        <f>VLOOKUP(A1305,'Important Data'!A:I,6, FALSE)</f>
        <v>0</v>
      </c>
    </row>
    <row r="1306" spans="1:15">
      <c r="A1306" s="2">
        <v>2130</v>
      </c>
      <c r="B1306" s="2">
        <v>40</v>
      </c>
      <c r="C1306" s="2">
        <v>48</v>
      </c>
      <c r="D1306" s="2">
        <v>0</v>
      </c>
      <c r="E1306" s="2">
        <v>38</v>
      </c>
      <c r="F1306" s="2">
        <v>0</v>
      </c>
      <c r="G1306" s="2">
        <v>0</v>
      </c>
      <c r="H1306" s="2">
        <v>43</v>
      </c>
      <c r="I1306" s="2">
        <v>43</v>
      </c>
      <c r="J1306" s="2">
        <v>1</v>
      </c>
      <c r="K1306" s="2">
        <v>1</v>
      </c>
      <c r="L1306" s="2">
        <v>0</v>
      </c>
      <c r="M1306" s="2">
        <v>2</v>
      </c>
      <c r="N1306" s="2">
        <v>9</v>
      </c>
      <c r="O1306">
        <f>VLOOKUP(A1306,'Important Data'!A:I,6, FALSE)</f>
        <v>0</v>
      </c>
    </row>
    <row r="1307" spans="1:15">
      <c r="A1307" s="2">
        <v>2667</v>
      </c>
      <c r="B1307" s="2">
        <v>40</v>
      </c>
      <c r="C1307" s="2">
        <v>59</v>
      </c>
      <c r="D1307" s="2">
        <v>0</v>
      </c>
      <c r="E1307" s="2">
        <v>33</v>
      </c>
      <c r="F1307" s="2">
        <v>0</v>
      </c>
      <c r="G1307" s="2">
        <v>0</v>
      </c>
      <c r="H1307" s="2">
        <v>46</v>
      </c>
      <c r="I1307" s="2">
        <v>46</v>
      </c>
      <c r="J1307" s="2">
        <v>1</v>
      </c>
      <c r="K1307" s="2">
        <v>1</v>
      </c>
      <c r="L1307" s="2">
        <v>0</v>
      </c>
      <c r="M1307" s="2">
        <v>2</v>
      </c>
      <c r="N1307" s="2">
        <v>8</v>
      </c>
      <c r="O1307">
        <f>VLOOKUP(A1307,'Important Data'!A:I,6, FALSE)</f>
        <v>0</v>
      </c>
    </row>
    <row r="1308" spans="1:15">
      <c r="A1308" s="2">
        <v>2575</v>
      </c>
      <c r="B1308" s="2">
        <v>40</v>
      </c>
      <c r="C1308" s="2">
        <v>67</v>
      </c>
      <c r="D1308" s="2">
        <v>0</v>
      </c>
      <c r="E1308" s="2">
        <v>22</v>
      </c>
      <c r="F1308" s="2">
        <v>11</v>
      </c>
      <c r="G1308" s="2">
        <v>11</v>
      </c>
      <c r="H1308" s="2">
        <v>19</v>
      </c>
      <c r="I1308" s="2">
        <v>93</v>
      </c>
      <c r="J1308" s="2">
        <v>1</v>
      </c>
      <c r="K1308" s="2">
        <v>1</v>
      </c>
      <c r="L1308" s="2">
        <v>1</v>
      </c>
      <c r="M1308" s="2">
        <v>3</v>
      </c>
      <c r="N1308" s="2">
        <v>2</v>
      </c>
      <c r="O1308">
        <f>VLOOKUP(A1308,'Important Data'!A:I,6, FALSE)</f>
        <v>0</v>
      </c>
    </row>
    <row r="1309" spans="1:15">
      <c r="A1309" s="2">
        <v>3069</v>
      </c>
      <c r="B1309" s="2">
        <v>40</v>
      </c>
      <c r="C1309" s="2">
        <v>84</v>
      </c>
      <c r="D1309" s="2">
        <v>0</v>
      </c>
      <c r="E1309" s="2">
        <v>23</v>
      </c>
      <c r="F1309" s="2">
        <v>6</v>
      </c>
      <c r="G1309" s="2">
        <v>0</v>
      </c>
      <c r="H1309" s="2">
        <v>17</v>
      </c>
      <c r="I1309" s="2">
        <v>95</v>
      </c>
      <c r="J1309" s="2">
        <v>1</v>
      </c>
      <c r="K1309" s="2">
        <v>1</v>
      </c>
      <c r="L1309" s="2">
        <v>0</v>
      </c>
      <c r="M1309" s="2">
        <v>3</v>
      </c>
      <c r="N1309" s="2">
        <v>4</v>
      </c>
      <c r="O1309">
        <f>VLOOKUP(A1309,'Important Data'!A:I,6, FALSE)</f>
        <v>0</v>
      </c>
    </row>
    <row r="1310" spans="1:15">
      <c r="A1310" s="2">
        <v>2244</v>
      </c>
      <c r="B1310" s="2">
        <v>40</v>
      </c>
      <c r="C1310" s="2">
        <v>117</v>
      </c>
      <c r="D1310" s="2">
        <v>0</v>
      </c>
      <c r="E1310" s="2">
        <v>46</v>
      </c>
      <c r="F1310" s="2">
        <v>0</v>
      </c>
      <c r="G1310" s="2">
        <v>0</v>
      </c>
      <c r="H1310" s="2">
        <v>38</v>
      </c>
      <c r="I1310" s="2">
        <v>125</v>
      </c>
      <c r="J1310" s="2">
        <v>3</v>
      </c>
      <c r="K1310" s="2">
        <v>2</v>
      </c>
      <c r="L1310" s="2">
        <v>0</v>
      </c>
      <c r="M1310" s="2">
        <v>3</v>
      </c>
      <c r="N1310" s="2">
        <v>8</v>
      </c>
      <c r="O1310">
        <f>VLOOKUP(A1310,'Important Data'!A:I,6, FALSE)</f>
        <v>0</v>
      </c>
    </row>
    <row r="1311" spans="1:15">
      <c r="A1311" s="2">
        <v>3039</v>
      </c>
      <c r="B1311" s="2">
        <v>40</v>
      </c>
      <c r="C1311" s="2">
        <v>135</v>
      </c>
      <c r="D1311" s="2">
        <v>51</v>
      </c>
      <c r="E1311" s="2">
        <v>51</v>
      </c>
      <c r="F1311" s="2">
        <v>57</v>
      </c>
      <c r="G1311" s="2">
        <v>20</v>
      </c>
      <c r="H1311" s="2">
        <v>24</v>
      </c>
      <c r="I1311" s="2">
        <v>290</v>
      </c>
      <c r="J1311" s="2">
        <v>1</v>
      </c>
      <c r="K1311" s="2">
        <v>2</v>
      </c>
      <c r="L1311" s="2">
        <v>1</v>
      </c>
      <c r="M1311" s="2">
        <v>3</v>
      </c>
      <c r="N1311" s="2">
        <v>4</v>
      </c>
      <c r="O1311">
        <f>VLOOKUP(A1311,'Important Data'!A:I,6, FALSE)</f>
        <v>0</v>
      </c>
    </row>
    <row r="1312" spans="1:15">
      <c r="A1312" s="2">
        <v>3220</v>
      </c>
      <c r="B1312" s="2">
        <v>40</v>
      </c>
      <c r="C1312" s="2">
        <v>205</v>
      </c>
      <c r="D1312" s="2">
        <v>7</v>
      </c>
      <c r="E1312" s="2">
        <v>149</v>
      </c>
      <c r="F1312" s="2">
        <v>5</v>
      </c>
      <c r="G1312" s="2">
        <v>2</v>
      </c>
      <c r="H1312" s="2">
        <v>51</v>
      </c>
      <c r="I1312" s="2">
        <v>317</v>
      </c>
      <c r="J1312" s="2">
        <v>3</v>
      </c>
      <c r="K1312" s="2">
        <v>3</v>
      </c>
      <c r="L1312" s="2">
        <v>1</v>
      </c>
      <c r="M1312" s="2">
        <v>4</v>
      </c>
      <c r="N1312" s="2">
        <v>7</v>
      </c>
      <c r="O1312">
        <f>VLOOKUP(A1312,'Important Data'!A:I,6, FALSE)</f>
        <v>0</v>
      </c>
    </row>
    <row r="1313" spans="1:15">
      <c r="A1313" s="2">
        <v>3205</v>
      </c>
      <c r="B1313" s="2">
        <v>40</v>
      </c>
      <c r="C1313" s="2">
        <v>243</v>
      </c>
      <c r="D1313" s="2">
        <v>9</v>
      </c>
      <c r="E1313" s="2">
        <v>176</v>
      </c>
      <c r="F1313" s="2">
        <v>6</v>
      </c>
      <c r="G1313" s="2">
        <v>3</v>
      </c>
      <c r="H1313" s="2">
        <v>61</v>
      </c>
      <c r="I1313" s="2">
        <v>376</v>
      </c>
      <c r="J1313" s="2">
        <v>3</v>
      </c>
      <c r="K1313" s="2">
        <v>3</v>
      </c>
      <c r="L1313" s="2">
        <v>1</v>
      </c>
      <c r="M1313" s="2">
        <v>4</v>
      </c>
      <c r="N1313" s="2">
        <v>7</v>
      </c>
      <c r="O1313">
        <f>VLOOKUP(A1313,'Important Data'!A:I,6, FALSE)</f>
        <v>0</v>
      </c>
    </row>
    <row r="1314" spans="1:15">
      <c r="A1314" s="2">
        <v>2105</v>
      </c>
      <c r="B1314" s="2">
        <v>40</v>
      </c>
      <c r="C1314" s="2">
        <v>345</v>
      </c>
      <c r="D1314" s="2">
        <v>16</v>
      </c>
      <c r="E1314" s="2">
        <v>430</v>
      </c>
      <c r="F1314" s="2">
        <v>82</v>
      </c>
      <c r="G1314" s="2">
        <v>72</v>
      </c>
      <c r="H1314" s="2">
        <v>91</v>
      </c>
      <c r="I1314" s="2">
        <v>854</v>
      </c>
      <c r="J1314" s="2">
        <v>2</v>
      </c>
      <c r="K1314" s="2">
        <v>6</v>
      </c>
      <c r="L1314" s="2">
        <v>1</v>
      </c>
      <c r="M1314" s="2">
        <v>5</v>
      </c>
      <c r="N1314" s="2">
        <v>7</v>
      </c>
      <c r="O1314">
        <f>VLOOKUP(A1314,'Important Data'!A:I,6, FALSE)</f>
        <v>0</v>
      </c>
    </row>
    <row r="1315" spans="1:15">
      <c r="A1315" s="2">
        <v>2384</v>
      </c>
      <c r="B1315" s="2">
        <v>40</v>
      </c>
      <c r="C1315" s="2">
        <v>815</v>
      </c>
      <c r="D1315" s="2">
        <v>36</v>
      </c>
      <c r="E1315" s="2">
        <v>286</v>
      </c>
      <c r="F1315" s="2">
        <v>30</v>
      </c>
      <c r="G1315" s="2">
        <v>36</v>
      </c>
      <c r="H1315" s="2">
        <v>47</v>
      </c>
      <c r="I1315" s="2">
        <v>1156</v>
      </c>
      <c r="J1315" s="2">
        <v>3</v>
      </c>
      <c r="K1315" s="2">
        <v>4</v>
      </c>
      <c r="L1315" s="2">
        <v>2</v>
      </c>
      <c r="M1315" s="2">
        <v>9</v>
      </c>
      <c r="N1315" s="2">
        <v>3</v>
      </c>
      <c r="O1315">
        <f>VLOOKUP(A1315,'Important Data'!A:I,6, FALSE)</f>
        <v>0</v>
      </c>
    </row>
    <row r="1316" spans="1:15">
      <c r="A1316" s="2">
        <v>2383</v>
      </c>
      <c r="B1316" s="2">
        <v>40</v>
      </c>
      <c r="C1316" s="2">
        <v>819</v>
      </c>
      <c r="D1316" s="2">
        <v>87</v>
      </c>
      <c r="E1316" s="2">
        <v>553</v>
      </c>
      <c r="F1316" s="2">
        <v>324</v>
      </c>
      <c r="G1316" s="2">
        <v>87</v>
      </c>
      <c r="H1316" s="2">
        <v>107</v>
      </c>
      <c r="I1316" s="2">
        <v>1763</v>
      </c>
      <c r="J1316" s="2">
        <v>2</v>
      </c>
      <c r="K1316" s="2">
        <v>7</v>
      </c>
      <c r="L1316" s="2">
        <v>5</v>
      </c>
      <c r="M1316" s="2">
        <v>8</v>
      </c>
      <c r="N1316" s="2">
        <v>4</v>
      </c>
      <c r="O1316">
        <f>VLOOKUP(A1316,'Important Data'!A:I,6, FALSE)</f>
        <v>0</v>
      </c>
    </row>
    <row r="1317" spans="1:15">
      <c r="A1317" s="2">
        <v>1459</v>
      </c>
      <c r="B1317" s="2">
        <v>40</v>
      </c>
      <c r="C1317" s="2">
        <v>1243</v>
      </c>
      <c r="D1317" s="2">
        <v>0</v>
      </c>
      <c r="E1317" s="2">
        <v>502</v>
      </c>
      <c r="F1317" s="2">
        <v>286</v>
      </c>
      <c r="G1317" s="2">
        <v>195</v>
      </c>
      <c r="H1317" s="2">
        <v>304</v>
      </c>
      <c r="I1317" s="2">
        <v>1921</v>
      </c>
      <c r="J1317" s="2">
        <v>4</v>
      </c>
      <c r="K1317" s="2">
        <v>8</v>
      </c>
      <c r="L1317" s="2">
        <v>3</v>
      </c>
      <c r="M1317" s="2">
        <v>11</v>
      </c>
      <c r="N1317" s="2">
        <v>5</v>
      </c>
      <c r="O1317">
        <f>VLOOKUP(A1317,'Important Data'!A:I,6, FALSE)</f>
        <v>0</v>
      </c>
    </row>
    <row r="1318" spans="1:15">
      <c r="A1318" s="2">
        <v>1892</v>
      </c>
      <c r="B1318" s="2">
        <v>40</v>
      </c>
      <c r="C1318" s="2">
        <v>1331</v>
      </c>
      <c r="D1318" s="2">
        <v>28</v>
      </c>
      <c r="E1318" s="2">
        <v>1219</v>
      </c>
      <c r="F1318" s="2">
        <v>147</v>
      </c>
      <c r="G1318" s="2">
        <v>140</v>
      </c>
      <c r="H1318" s="2">
        <v>56</v>
      </c>
      <c r="I1318" s="2">
        <v>2809</v>
      </c>
      <c r="J1318" s="2">
        <v>1</v>
      </c>
      <c r="K1318" s="2">
        <v>3</v>
      </c>
      <c r="L1318" s="2">
        <v>10</v>
      </c>
      <c r="M1318" s="2">
        <v>5</v>
      </c>
      <c r="N1318" s="2">
        <v>2</v>
      </c>
      <c r="O1318">
        <f>VLOOKUP(A1318,'Important Data'!A:I,6, FALSE)</f>
        <v>0</v>
      </c>
    </row>
    <row r="1319" spans="1:15">
      <c r="A1319" s="2">
        <v>2428</v>
      </c>
      <c r="B1319" s="2">
        <v>40</v>
      </c>
      <c r="C1319" s="2">
        <v>1654</v>
      </c>
      <c r="D1319" s="2">
        <v>240</v>
      </c>
      <c r="E1319" s="2">
        <v>1414</v>
      </c>
      <c r="F1319" s="2">
        <v>0</v>
      </c>
      <c r="G1319" s="2">
        <v>136</v>
      </c>
      <c r="H1319" s="2">
        <v>101</v>
      </c>
      <c r="I1319" s="2">
        <v>3344</v>
      </c>
      <c r="J1319" s="2">
        <v>1</v>
      </c>
      <c r="K1319" s="2">
        <v>3</v>
      </c>
      <c r="L1319" s="2">
        <v>11</v>
      </c>
      <c r="M1319" s="2">
        <v>8</v>
      </c>
      <c r="N1319" s="2">
        <v>1</v>
      </c>
      <c r="O1319">
        <f>VLOOKUP(A1319,'Important Data'!A:I,6, FALSE)</f>
        <v>0</v>
      </c>
    </row>
    <row r="1320" spans="1:15">
      <c r="A1320" s="2">
        <v>1669</v>
      </c>
      <c r="B1320" s="2">
        <v>40</v>
      </c>
      <c r="C1320" s="2">
        <v>1736</v>
      </c>
      <c r="D1320" s="2">
        <v>91</v>
      </c>
      <c r="E1320" s="2">
        <v>1097</v>
      </c>
      <c r="F1320" s="2">
        <v>0</v>
      </c>
      <c r="G1320" s="2">
        <v>91</v>
      </c>
      <c r="H1320" s="2">
        <v>59</v>
      </c>
      <c r="I1320" s="2">
        <v>2956</v>
      </c>
      <c r="J1320" s="2">
        <v>1</v>
      </c>
      <c r="K1320" s="2">
        <v>3</v>
      </c>
      <c r="L1320" s="2">
        <v>5</v>
      </c>
      <c r="M1320" s="2">
        <v>12</v>
      </c>
      <c r="N1320" s="2">
        <v>1</v>
      </c>
      <c r="O1320">
        <f>VLOOKUP(A1320,'Important Data'!A:I,6, FALSE)</f>
        <v>0</v>
      </c>
    </row>
    <row r="1321" spans="1:15">
      <c r="A1321" s="2">
        <v>1072</v>
      </c>
      <c r="B1321" s="2">
        <v>40</v>
      </c>
      <c r="C1321" s="2">
        <v>2393</v>
      </c>
      <c r="D1321" s="2">
        <v>243</v>
      </c>
      <c r="E1321" s="2">
        <v>1806</v>
      </c>
      <c r="F1321" s="2">
        <v>318</v>
      </c>
      <c r="G1321" s="2">
        <v>243</v>
      </c>
      <c r="H1321" s="2">
        <v>118</v>
      </c>
      <c r="I1321" s="2">
        <v>4886</v>
      </c>
      <c r="J1321" s="2">
        <v>0</v>
      </c>
      <c r="K1321" s="2">
        <v>5</v>
      </c>
      <c r="L1321" s="2">
        <v>8</v>
      </c>
      <c r="M1321" s="2">
        <v>9</v>
      </c>
      <c r="N1321" s="2">
        <v>4</v>
      </c>
      <c r="O1321">
        <f>VLOOKUP(A1321,'Important Data'!A:I,6, FALSE)</f>
        <v>0</v>
      </c>
    </row>
    <row r="1322" spans="1:15">
      <c r="A1322" s="2">
        <v>1233</v>
      </c>
      <c r="B1322" s="2">
        <v>40</v>
      </c>
      <c r="C1322" s="2">
        <v>2738</v>
      </c>
      <c r="D1322" s="2">
        <v>36</v>
      </c>
      <c r="E1322" s="2">
        <v>611</v>
      </c>
      <c r="F1322" s="2">
        <v>234</v>
      </c>
      <c r="G1322" s="2">
        <v>0</v>
      </c>
      <c r="H1322" s="2">
        <v>180</v>
      </c>
      <c r="I1322" s="2">
        <v>3439</v>
      </c>
      <c r="J1322" s="2">
        <v>2</v>
      </c>
      <c r="K1322" s="2">
        <v>5</v>
      </c>
      <c r="L1322" s="2">
        <v>3</v>
      </c>
      <c r="M1322" s="2">
        <v>6</v>
      </c>
      <c r="N1322" s="2">
        <v>6</v>
      </c>
      <c r="O1322">
        <f>VLOOKUP(A1322,'Important Data'!A:I,6, FALSE)</f>
        <v>0</v>
      </c>
    </row>
    <row r="1323" spans="1:15">
      <c r="A1323" s="2">
        <v>2387</v>
      </c>
      <c r="B1323" s="2">
        <v>40</v>
      </c>
      <c r="C1323" s="2">
        <v>2738</v>
      </c>
      <c r="D1323" s="2">
        <v>36</v>
      </c>
      <c r="E1323" s="2">
        <v>611</v>
      </c>
      <c r="F1323" s="2">
        <v>234</v>
      </c>
      <c r="G1323" s="2">
        <v>0</v>
      </c>
      <c r="H1323" s="2">
        <v>180</v>
      </c>
      <c r="I1323" s="2">
        <v>3439</v>
      </c>
      <c r="J1323" s="2">
        <v>2</v>
      </c>
      <c r="K1323" s="2">
        <v>5</v>
      </c>
      <c r="L1323" s="2">
        <v>3</v>
      </c>
      <c r="M1323" s="2">
        <v>6</v>
      </c>
      <c r="N1323" s="2">
        <v>6</v>
      </c>
      <c r="O1323">
        <f>VLOOKUP(A1323,'Important Data'!A:I,6, FALSE)</f>
        <v>0</v>
      </c>
    </row>
    <row r="1324" spans="1:15">
      <c r="A1324" s="2">
        <v>1103</v>
      </c>
      <c r="B1324" s="2">
        <v>40</v>
      </c>
      <c r="C1324" s="2">
        <v>3287</v>
      </c>
      <c r="D1324" s="2">
        <v>42</v>
      </c>
      <c r="E1324" s="2">
        <v>768</v>
      </c>
      <c r="F1324" s="2">
        <v>57</v>
      </c>
      <c r="G1324" s="2">
        <v>126</v>
      </c>
      <c r="H1324" s="2">
        <v>212</v>
      </c>
      <c r="I1324" s="2">
        <v>4067</v>
      </c>
      <c r="J1324" s="2">
        <v>1</v>
      </c>
      <c r="K1324" s="2">
        <v>7</v>
      </c>
      <c r="L1324" s="2">
        <v>4</v>
      </c>
      <c r="M1324" s="2">
        <v>5</v>
      </c>
      <c r="N1324" s="2">
        <v>9</v>
      </c>
      <c r="O1324">
        <f>VLOOKUP(A1324,'Important Data'!A:I,6, FALSE)</f>
        <v>0</v>
      </c>
    </row>
    <row r="1325" spans="1:15">
      <c r="A1325" s="2">
        <v>3210</v>
      </c>
      <c r="B1325" s="2">
        <v>39</v>
      </c>
      <c r="C1325" s="2">
        <v>-621</v>
      </c>
      <c r="D1325" s="2">
        <v>19</v>
      </c>
      <c r="E1325" s="2">
        <v>371</v>
      </c>
      <c r="F1325" s="2">
        <v>11</v>
      </c>
      <c r="G1325" s="2">
        <v>0</v>
      </c>
      <c r="H1325" s="2">
        <v>247</v>
      </c>
      <c r="I1325" s="2">
        <v>776</v>
      </c>
      <c r="J1325" s="2">
        <v>5</v>
      </c>
      <c r="K1325" s="2">
        <v>4</v>
      </c>
      <c r="L1325" s="2">
        <v>2</v>
      </c>
      <c r="M1325" s="2">
        <v>8</v>
      </c>
      <c r="N1325" s="2">
        <v>5</v>
      </c>
      <c r="O1325">
        <f>VLOOKUP(A1325,'Important Data'!A:I,6, FALSE)</f>
        <v>0</v>
      </c>
    </row>
    <row r="1326" spans="1:15">
      <c r="A1326" s="2">
        <v>1763</v>
      </c>
      <c r="B1326" s="2">
        <v>39</v>
      </c>
      <c r="C1326" s="2">
        <v>12</v>
      </c>
      <c r="D1326" s="2">
        <v>18</v>
      </c>
      <c r="E1326" s="2">
        <v>35</v>
      </c>
      <c r="F1326" s="2">
        <v>23</v>
      </c>
      <c r="G1326" s="2">
        <v>6</v>
      </c>
      <c r="H1326" s="2">
        <v>53</v>
      </c>
      <c r="I1326" s="2">
        <v>41</v>
      </c>
      <c r="J1326" s="2">
        <v>1</v>
      </c>
      <c r="K1326" s="2">
        <v>1</v>
      </c>
      <c r="L1326" s="2">
        <v>1</v>
      </c>
      <c r="M1326" s="2">
        <v>2</v>
      </c>
      <c r="N1326" s="2">
        <v>7</v>
      </c>
      <c r="O1326">
        <f>VLOOKUP(A1326,'Important Data'!A:I,6, FALSE)</f>
        <v>0</v>
      </c>
    </row>
    <row r="1327" spans="1:15">
      <c r="A1327" s="2">
        <v>3105</v>
      </c>
      <c r="B1327" s="2">
        <v>39</v>
      </c>
      <c r="C1327" s="2">
        <v>12</v>
      </c>
      <c r="D1327" s="2">
        <v>18</v>
      </c>
      <c r="E1327" s="2">
        <v>35</v>
      </c>
      <c r="F1327" s="2">
        <v>23</v>
      </c>
      <c r="G1327" s="2">
        <v>6</v>
      </c>
      <c r="H1327" s="2">
        <v>53</v>
      </c>
      <c r="I1327" s="2">
        <v>41</v>
      </c>
      <c r="J1327" s="2">
        <v>1</v>
      </c>
      <c r="K1327" s="2">
        <v>1</v>
      </c>
      <c r="L1327" s="2">
        <v>1</v>
      </c>
      <c r="M1327" s="2">
        <v>2</v>
      </c>
      <c r="N1327" s="2">
        <v>7</v>
      </c>
      <c r="O1327">
        <f>VLOOKUP(A1327,'Important Data'!A:I,6, FALSE)</f>
        <v>0</v>
      </c>
    </row>
    <row r="1328" spans="1:15">
      <c r="A1328" s="2">
        <v>1582</v>
      </c>
      <c r="B1328" s="2">
        <v>39</v>
      </c>
      <c r="C1328" s="2">
        <v>19</v>
      </c>
      <c r="D1328" s="2">
        <v>34</v>
      </c>
      <c r="E1328" s="2">
        <v>72</v>
      </c>
      <c r="F1328" s="2">
        <v>63</v>
      </c>
      <c r="G1328" s="2">
        <v>43</v>
      </c>
      <c r="H1328" s="2">
        <v>72</v>
      </c>
      <c r="I1328" s="2">
        <v>159</v>
      </c>
      <c r="J1328" s="2">
        <v>3</v>
      </c>
      <c r="K1328" s="2">
        <v>2</v>
      </c>
      <c r="L1328" s="2">
        <v>1</v>
      </c>
      <c r="M1328" s="2">
        <v>3</v>
      </c>
      <c r="N1328" s="2">
        <v>6</v>
      </c>
      <c r="O1328">
        <f>VLOOKUP(A1328,'Important Data'!A:I,6, FALSE)</f>
        <v>0</v>
      </c>
    </row>
    <row r="1329" spans="1:15">
      <c r="A1329" s="2">
        <v>3058</v>
      </c>
      <c r="B1329" s="2">
        <v>39</v>
      </c>
      <c r="C1329" s="2">
        <v>35</v>
      </c>
      <c r="D1329" s="2">
        <v>4</v>
      </c>
      <c r="E1329" s="2">
        <v>20</v>
      </c>
      <c r="F1329" s="2">
        <v>8</v>
      </c>
      <c r="G1329" s="2">
        <v>4</v>
      </c>
      <c r="H1329" s="2">
        <v>16</v>
      </c>
      <c r="I1329" s="2">
        <v>55</v>
      </c>
      <c r="J1329" s="2">
        <v>1</v>
      </c>
      <c r="K1329" s="2">
        <v>0</v>
      </c>
      <c r="L1329" s="2">
        <v>0</v>
      </c>
      <c r="M1329" s="2">
        <v>3</v>
      </c>
      <c r="N1329" s="2">
        <v>4</v>
      </c>
      <c r="O1329">
        <f>VLOOKUP(A1329,'Important Data'!A:I,6, FALSE)</f>
        <v>0</v>
      </c>
    </row>
    <row r="1330" spans="1:15">
      <c r="A1330" s="2">
        <v>1932</v>
      </c>
      <c r="B1330" s="2">
        <v>39</v>
      </c>
      <c r="C1330" s="2">
        <v>122</v>
      </c>
      <c r="D1330" s="2">
        <v>0</v>
      </c>
      <c r="E1330" s="2">
        <v>50</v>
      </c>
      <c r="F1330" s="2">
        <v>0</v>
      </c>
      <c r="G1330" s="2">
        <v>0</v>
      </c>
      <c r="H1330" s="2">
        <v>52</v>
      </c>
      <c r="I1330" s="2">
        <v>120</v>
      </c>
      <c r="J1330" s="2">
        <v>3</v>
      </c>
      <c r="K1330" s="2">
        <v>2</v>
      </c>
      <c r="L1330" s="2">
        <v>1</v>
      </c>
      <c r="M1330" s="2">
        <v>3</v>
      </c>
      <c r="N1330" s="2">
        <v>5</v>
      </c>
      <c r="O1330">
        <f>VLOOKUP(A1330,'Important Data'!A:I,6, FALSE)</f>
        <v>0</v>
      </c>
    </row>
    <row r="1331" spans="1:15">
      <c r="A1331" s="2">
        <v>2563</v>
      </c>
      <c r="B1331" s="2">
        <v>39</v>
      </c>
      <c r="C1331" s="2">
        <v>126</v>
      </c>
      <c r="D1331" s="2">
        <v>152</v>
      </c>
      <c r="E1331" s="2">
        <v>179</v>
      </c>
      <c r="F1331" s="2">
        <v>42</v>
      </c>
      <c r="G1331" s="2">
        <v>173</v>
      </c>
      <c r="H1331" s="2">
        <v>113</v>
      </c>
      <c r="I1331" s="2">
        <v>559</v>
      </c>
      <c r="J1331" s="2">
        <v>1</v>
      </c>
      <c r="K1331" s="2">
        <v>3</v>
      </c>
      <c r="L1331" s="2">
        <v>2</v>
      </c>
      <c r="M1331" s="2">
        <v>6</v>
      </c>
      <c r="N1331" s="2">
        <v>2</v>
      </c>
      <c r="O1331">
        <f>VLOOKUP(A1331,'Important Data'!A:I,6, FALSE)</f>
        <v>0</v>
      </c>
    </row>
    <row r="1332" spans="1:15">
      <c r="A1332" s="2">
        <v>1780</v>
      </c>
      <c r="B1332" s="2">
        <v>39</v>
      </c>
      <c r="C1332" s="2">
        <v>148</v>
      </c>
      <c r="D1332" s="2">
        <v>6</v>
      </c>
      <c r="E1332" s="2">
        <v>99</v>
      </c>
      <c r="F1332" s="2">
        <v>74</v>
      </c>
      <c r="G1332" s="2">
        <v>12</v>
      </c>
      <c r="H1332" s="2">
        <v>31</v>
      </c>
      <c r="I1332" s="2">
        <v>309</v>
      </c>
      <c r="J1332" s="2">
        <v>3</v>
      </c>
      <c r="K1332" s="2">
        <v>4</v>
      </c>
      <c r="L1332" s="2">
        <v>0</v>
      </c>
      <c r="M1332" s="2">
        <v>3</v>
      </c>
      <c r="N1332" s="2">
        <v>8</v>
      </c>
      <c r="O1332">
        <f>VLOOKUP(A1332,'Important Data'!A:I,6, FALSE)</f>
        <v>0</v>
      </c>
    </row>
    <row r="1333" spans="1:15">
      <c r="A1333" s="2">
        <v>1311</v>
      </c>
      <c r="B1333" s="2">
        <v>39</v>
      </c>
      <c r="C1333" s="2">
        <v>162</v>
      </c>
      <c r="D1333" s="2">
        <v>15</v>
      </c>
      <c r="E1333" s="2">
        <v>217</v>
      </c>
      <c r="F1333" s="2">
        <v>23</v>
      </c>
      <c r="G1333" s="2">
        <v>15</v>
      </c>
      <c r="H1333" s="2">
        <v>70</v>
      </c>
      <c r="I1333" s="2">
        <v>364</v>
      </c>
      <c r="J1333" s="2">
        <v>3</v>
      </c>
      <c r="K1333" s="2">
        <v>2</v>
      </c>
      <c r="L1333" s="2">
        <v>0</v>
      </c>
      <c r="M1333" s="2">
        <v>4</v>
      </c>
      <c r="N1333" s="2">
        <v>8</v>
      </c>
      <c r="O1333">
        <f>VLOOKUP(A1333,'Important Data'!A:I,6, FALSE)</f>
        <v>0</v>
      </c>
    </row>
    <row r="1334" spans="1:15">
      <c r="A1334" s="2">
        <v>2295</v>
      </c>
      <c r="B1334" s="2">
        <v>39</v>
      </c>
      <c r="C1334" s="2">
        <v>173</v>
      </c>
      <c r="D1334" s="2">
        <v>0</v>
      </c>
      <c r="E1334" s="2">
        <v>79</v>
      </c>
      <c r="F1334" s="2">
        <v>0</v>
      </c>
      <c r="G1334" s="2">
        <v>0</v>
      </c>
      <c r="H1334" s="2">
        <v>14</v>
      </c>
      <c r="I1334" s="2">
        <v>238</v>
      </c>
      <c r="J1334" s="2">
        <v>3</v>
      </c>
      <c r="K1334" s="2">
        <v>3</v>
      </c>
      <c r="L1334" s="2">
        <v>0</v>
      </c>
      <c r="M1334" s="2">
        <v>3</v>
      </c>
      <c r="N1334" s="2">
        <v>9</v>
      </c>
      <c r="O1334">
        <f>VLOOKUP(A1334,'Important Data'!A:I,6, FALSE)</f>
        <v>0</v>
      </c>
    </row>
    <row r="1335" spans="1:15">
      <c r="A1335" s="2">
        <v>1562</v>
      </c>
      <c r="B1335" s="2">
        <v>39</v>
      </c>
      <c r="C1335" s="2">
        <v>174</v>
      </c>
      <c r="D1335" s="2">
        <v>0</v>
      </c>
      <c r="E1335" s="2">
        <v>34</v>
      </c>
      <c r="F1335" s="2">
        <v>0</v>
      </c>
      <c r="G1335" s="2">
        <v>0</v>
      </c>
      <c r="H1335" s="2">
        <v>25</v>
      </c>
      <c r="I1335" s="2">
        <v>183</v>
      </c>
      <c r="J1335" s="2">
        <v>2</v>
      </c>
      <c r="K1335" s="2">
        <v>2</v>
      </c>
      <c r="L1335" s="2">
        <v>0</v>
      </c>
      <c r="M1335" s="2">
        <v>4</v>
      </c>
      <c r="N1335" s="2">
        <v>5</v>
      </c>
      <c r="O1335">
        <f>VLOOKUP(A1335,'Important Data'!A:I,6, FALSE)</f>
        <v>0</v>
      </c>
    </row>
    <row r="1336" spans="1:15">
      <c r="A1336" s="2">
        <v>2963</v>
      </c>
      <c r="B1336" s="2">
        <v>39</v>
      </c>
      <c r="C1336" s="2">
        <v>200</v>
      </c>
      <c r="D1336" s="2">
        <v>79</v>
      </c>
      <c r="E1336" s="2">
        <v>284</v>
      </c>
      <c r="F1336" s="2">
        <v>16</v>
      </c>
      <c r="G1336" s="2">
        <v>42</v>
      </c>
      <c r="H1336" s="2">
        <v>153</v>
      </c>
      <c r="I1336" s="2">
        <v>468</v>
      </c>
      <c r="J1336" s="2">
        <v>3</v>
      </c>
      <c r="K1336" s="2">
        <v>3</v>
      </c>
      <c r="L1336" s="2">
        <v>0</v>
      </c>
      <c r="M1336" s="2">
        <v>4</v>
      </c>
      <c r="N1336" s="2">
        <v>8</v>
      </c>
      <c r="O1336">
        <f>VLOOKUP(A1336,'Important Data'!A:I,6, FALSE)</f>
        <v>0</v>
      </c>
    </row>
    <row r="1337" spans="1:15">
      <c r="A1337" s="2">
        <v>2808</v>
      </c>
      <c r="B1337" s="2">
        <v>39</v>
      </c>
      <c r="C1337" s="2">
        <v>298</v>
      </c>
      <c r="D1337" s="2">
        <v>9</v>
      </c>
      <c r="E1337" s="2">
        <v>203</v>
      </c>
      <c r="F1337" s="2">
        <v>37</v>
      </c>
      <c r="G1337" s="2">
        <v>22</v>
      </c>
      <c r="H1337" s="2">
        <v>105</v>
      </c>
      <c r="I1337" s="2">
        <v>464</v>
      </c>
      <c r="J1337" s="2">
        <v>3</v>
      </c>
      <c r="K1337" s="2">
        <v>4</v>
      </c>
      <c r="L1337" s="2">
        <v>1</v>
      </c>
      <c r="M1337" s="2">
        <v>4</v>
      </c>
      <c r="N1337" s="2">
        <v>7</v>
      </c>
      <c r="O1337">
        <f>VLOOKUP(A1337,'Important Data'!A:I,6, FALSE)</f>
        <v>0</v>
      </c>
    </row>
    <row r="1338" spans="1:15">
      <c r="A1338" s="2">
        <v>3195</v>
      </c>
      <c r="B1338" s="2">
        <v>39</v>
      </c>
      <c r="C1338" s="2">
        <v>624</v>
      </c>
      <c r="D1338" s="2">
        <v>19</v>
      </c>
      <c r="E1338" s="2">
        <v>373</v>
      </c>
      <c r="F1338" s="2">
        <v>11</v>
      </c>
      <c r="G1338" s="2">
        <v>0</v>
      </c>
      <c r="H1338" s="2">
        <v>248</v>
      </c>
      <c r="I1338" s="2">
        <v>779</v>
      </c>
      <c r="J1338" s="2">
        <v>5</v>
      </c>
      <c r="K1338" s="2">
        <v>4</v>
      </c>
      <c r="L1338" s="2">
        <v>2</v>
      </c>
      <c r="M1338" s="2">
        <v>8</v>
      </c>
      <c r="N1338" s="2">
        <v>5</v>
      </c>
      <c r="O1338">
        <f>VLOOKUP(A1338,'Important Data'!A:I,6, FALSE)</f>
        <v>0</v>
      </c>
    </row>
    <row r="1339" spans="1:15">
      <c r="A1339" s="2">
        <v>2237</v>
      </c>
      <c r="B1339" s="2">
        <v>39</v>
      </c>
      <c r="C1339" s="2">
        <v>810</v>
      </c>
      <c r="D1339" s="2">
        <v>39</v>
      </c>
      <c r="E1339" s="2">
        <v>122</v>
      </c>
      <c r="F1339" s="2">
        <v>52</v>
      </c>
      <c r="G1339" s="2">
        <v>0</v>
      </c>
      <c r="H1339" s="2">
        <v>497</v>
      </c>
      <c r="I1339" s="2">
        <v>525</v>
      </c>
      <c r="J1339" s="2">
        <v>2</v>
      </c>
      <c r="K1339" s="2">
        <v>7</v>
      </c>
      <c r="L1339" s="2">
        <v>4</v>
      </c>
      <c r="M1339" s="2">
        <v>3</v>
      </c>
      <c r="N1339" s="2">
        <v>6</v>
      </c>
      <c r="O1339">
        <f>VLOOKUP(A1339,'Important Data'!A:I,6, FALSE)</f>
        <v>0</v>
      </c>
    </row>
    <row r="1340" spans="1:15">
      <c r="A1340" s="2">
        <v>2813</v>
      </c>
      <c r="B1340" s="2">
        <v>39</v>
      </c>
      <c r="C1340" s="2">
        <v>810</v>
      </c>
      <c r="D1340" s="2">
        <v>39</v>
      </c>
      <c r="E1340" s="2">
        <v>122</v>
      </c>
      <c r="F1340" s="2">
        <v>52</v>
      </c>
      <c r="G1340" s="2">
        <v>0</v>
      </c>
      <c r="H1340" s="2">
        <v>497</v>
      </c>
      <c r="I1340" s="2">
        <v>525</v>
      </c>
      <c r="J1340" s="2">
        <v>2</v>
      </c>
      <c r="K1340" s="2">
        <v>7</v>
      </c>
      <c r="L1340" s="2">
        <v>4</v>
      </c>
      <c r="M1340" s="2">
        <v>3</v>
      </c>
      <c r="N1340" s="2">
        <v>6</v>
      </c>
      <c r="O1340">
        <f>VLOOKUP(A1340,'Important Data'!A:I,6, FALSE)</f>
        <v>0</v>
      </c>
    </row>
    <row r="1341" spans="1:15">
      <c r="A1341" s="2">
        <v>2728</v>
      </c>
      <c r="B1341" s="2">
        <v>39</v>
      </c>
      <c r="C1341" s="2">
        <v>1117</v>
      </c>
      <c r="D1341" s="2">
        <v>0</v>
      </c>
      <c r="E1341" s="2">
        <v>138</v>
      </c>
      <c r="F1341" s="2">
        <v>18</v>
      </c>
      <c r="G1341" s="2">
        <v>0</v>
      </c>
      <c r="H1341" s="2">
        <v>100</v>
      </c>
      <c r="I1341" s="2">
        <v>1173</v>
      </c>
      <c r="J1341" s="2">
        <v>4</v>
      </c>
      <c r="K1341" s="2">
        <v>7</v>
      </c>
      <c r="L1341" s="2">
        <v>1</v>
      </c>
      <c r="M1341" s="2">
        <v>7</v>
      </c>
      <c r="N1341" s="2">
        <v>8</v>
      </c>
      <c r="O1341">
        <f>VLOOKUP(A1341,'Important Data'!A:I,6, FALSE)</f>
        <v>0</v>
      </c>
    </row>
    <row r="1342" spans="1:15">
      <c r="A1342" s="2">
        <v>2380</v>
      </c>
      <c r="B1342" s="2">
        <v>39</v>
      </c>
      <c r="C1342" s="2">
        <v>1666</v>
      </c>
      <c r="D1342" s="2">
        <v>23</v>
      </c>
      <c r="E1342" s="2">
        <v>432</v>
      </c>
      <c r="F1342" s="2">
        <v>149</v>
      </c>
      <c r="G1342" s="2">
        <v>45</v>
      </c>
      <c r="H1342" s="2">
        <v>45</v>
      </c>
      <c r="I1342" s="2">
        <v>2269</v>
      </c>
      <c r="J1342" s="2">
        <v>6</v>
      </c>
      <c r="K1342" s="2">
        <v>8</v>
      </c>
      <c r="L1342" s="2">
        <v>4</v>
      </c>
      <c r="M1342" s="2">
        <v>8</v>
      </c>
      <c r="N1342" s="2">
        <v>8</v>
      </c>
      <c r="O1342">
        <f>VLOOKUP(A1342,'Important Data'!A:I,6, FALSE)</f>
        <v>0</v>
      </c>
    </row>
    <row r="1343" spans="1:15">
      <c r="A1343" s="2">
        <v>1046</v>
      </c>
      <c r="B1343" s="2">
        <v>39</v>
      </c>
      <c r="C1343" s="2">
        <v>1965</v>
      </c>
      <c r="D1343" s="2">
        <v>119</v>
      </c>
      <c r="E1343" s="2">
        <v>754</v>
      </c>
      <c r="F1343" s="2">
        <v>119</v>
      </c>
      <c r="G1343" s="2">
        <v>90</v>
      </c>
      <c r="H1343" s="2">
        <v>90</v>
      </c>
      <c r="I1343" s="2">
        <v>2956</v>
      </c>
      <c r="J1343" s="2">
        <v>9</v>
      </c>
      <c r="K1343" s="2">
        <v>5</v>
      </c>
      <c r="L1343" s="2">
        <v>2</v>
      </c>
      <c r="M1343" s="2">
        <v>12</v>
      </c>
      <c r="N1343" s="2">
        <v>8</v>
      </c>
      <c r="O1343">
        <f>VLOOKUP(A1343,'Important Data'!A:I,6, FALSE)</f>
        <v>0</v>
      </c>
    </row>
    <row r="1344" spans="1:15">
      <c r="A1344" s="2">
        <v>1014</v>
      </c>
      <c r="B1344" s="2">
        <v>38</v>
      </c>
      <c r="C1344" s="2">
        <v>20</v>
      </c>
      <c r="D1344" s="2">
        <v>95</v>
      </c>
      <c r="E1344" s="2">
        <v>115</v>
      </c>
      <c r="F1344" s="2">
        <v>41</v>
      </c>
      <c r="G1344" s="2">
        <v>7</v>
      </c>
      <c r="H1344" s="2">
        <v>34</v>
      </c>
      <c r="I1344" s="2">
        <v>244</v>
      </c>
      <c r="J1344" s="2">
        <v>1</v>
      </c>
      <c r="K1344" s="2">
        <v>1</v>
      </c>
      <c r="L1344" s="2">
        <v>0</v>
      </c>
      <c r="M1344" s="2">
        <v>3</v>
      </c>
      <c r="N1344" s="2">
        <v>8</v>
      </c>
      <c r="O1344">
        <f>VLOOKUP(A1344,'Important Data'!A:I,6, FALSE)</f>
        <v>0</v>
      </c>
    </row>
    <row r="1345" spans="1:15">
      <c r="A1345" s="2">
        <v>2079</v>
      </c>
      <c r="B1345" s="2">
        <v>38</v>
      </c>
      <c r="C1345" s="2">
        <v>28</v>
      </c>
      <c r="D1345" s="2">
        <v>0</v>
      </c>
      <c r="E1345" s="2">
        <v>23</v>
      </c>
      <c r="F1345" s="2">
        <v>0</v>
      </c>
      <c r="G1345" s="2">
        <v>0</v>
      </c>
      <c r="H1345" s="2">
        <v>5</v>
      </c>
      <c r="I1345" s="2">
        <v>46</v>
      </c>
      <c r="J1345" s="2">
        <v>1</v>
      </c>
      <c r="K1345" s="2">
        <v>1</v>
      </c>
      <c r="L1345" s="2">
        <v>0</v>
      </c>
      <c r="M1345" s="2">
        <v>2</v>
      </c>
      <c r="N1345" s="2">
        <v>7</v>
      </c>
      <c r="O1345">
        <f>VLOOKUP(A1345,'Important Data'!A:I,6, FALSE)</f>
        <v>0</v>
      </c>
    </row>
    <row r="1346" spans="1:15">
      <c r="A1346" s="2">
        <v>1002</v>
      </c>
      <c r="B1346" s="2">
        <v>38</v>
      </c>
      <c r="C1346" s="2">
        <v>35</v>
      </c>
      <c r="D1346" s="2">
        <v>3</v>
      </c>
      <c r="E1346" s="2">
        <v>19</v>
      </c>
      <c r="F1346" s="2">
        <v>6</v>
      </c>
      <c r="G1346" s="2">
        <v>3</v>
      </c>
      <c r="H1346" s="2">
        <v>19</v>
      </c>
      <c r="I1346" s="2">
        <v>47</v>
      </c>
      <c r="J1346" s="2">
        <v>2</v>
      </c>
      <c r="K1346" s="2">
        <v>1</v>
      </c>
      <c r="L1346" s="2">
        <v>1</v>
      </c>
      <c r="M1346" s="2">
        <v>2</v>
      </c>
      <c r="N1346" s="2">
        <v>5</v>
      </c>
      <c r="O1346">
        <f>VLOOKUP(A1346,'Important Data'!A:I,6, FALSE)</f>
        <v>0</v>
      </c>
    </row>
    <row r="1347" spans="1:15">
      <c r="A1347" s="2">
        <v>1880</v>
      </c>
      <c r="B1347" s="2">
        <v>38</v>
      </c>
      <c r="C1347" s="2">
        <v>39</v>
      </c>
      <c r="D1347" s="2">
        <v>95</v>
      </c>
      <c r="E1347" s="2">
        <v>100</v>
      </c>
      <c r="F1347" s="2">
        <v>33</v>
      </c>
      <c r="G1347" s="2">
        <v>56</v>
      </c>
      <c r="H1347" s="2">
        <v>145</v>
      </c>
      <c r="I1347" s="2">
        <v>178</v>
      </c>
      <c r="J1347" s="2">
        <v>4</v>
      </c>
      <c r="K1347" s="2">
        <v>4</v>
      </c>
      <c r="L1347" s="2">
        <v>0</v>
      </c>
      <c r="M1347" s="2">
        <v>3</v>
      </c>
      <c r="N1347" s="2">
        <v>8</v>
      </c>
      <c r="O1347">
        <f>VLOOKUP(A1347,'Important Data'!A:I,6, FALSE)</f>
        <v>0</v>
      </c>
    </row>
    <row r="1348" spans="1:15">
      <c r="A1348" s="2">
        <v>1364</v>
      </c>
      <c r="B1348" s="2">
        <v>38</v>
      </c>
      <c r="C1348" s="2">
        <v>44</v>
      </c>
      <c r="D1348" s="2">
        <v>0</v>
      </c>
      <c r="E1348" s="2">
        <v>20</v>
      </c>
      <c r="F1348" s="2">
        <v>0</v>
      </c>
      <c r="G1348" s="2">
        <v>0</v>
      </c>
      <c r="H1348" s="2">
        <v>4</v>
      </c>
      <c r="I1348" s="2">
        <v>60</v>
      </c>
      <c r="J1348" s="2">
        <v>1</v>
      </c>
      <c r="K1348" s="2">
        <v>1</v>
      </c>
      <c r="L1348" s="2">
        <v>0</v>
      </c>
      <c r="M1348" s="2">
        <v>2</v>
      </c>
      <c r="N1348" s="2">
        <v>8</v>
      </c>
      <c r="O1348">
        <f>VLOOKUP(A1348,'Important Data'!A:I,6, FALSE)</f>
        <v>0</v>
      </c>
    </row>
    <row r="1349" spans="1:15">
      <c r="A1349" s="2">
        <v>2587</v>
      </c>
      <c r="B1349" s="2">
        <v>38</v>
      </c>
      <c r="C1349" s="2">
        <v>45</v>
      </c>
      <c r="D1349" s="2">
        <v>54</v>
      </c>
      <c r="E1349" s="2">
        <v>136</v>
      </c>
      <c r="F1349" s="2">
        <v>100</v>
      </c>
      <c r="G1349" s="2">
        <v>63</v>
      </c>
      <c r="H1349" s="2">
        <v>118</v>
      </c>
      <c r="I1349" s="2">
        <v>281</v>
      </c>
      <c r="J1349" s="2">
        <v>1</v>
      </c>
      <c r="K1349" s="2">
        <v>2</v>
      </c>
      <c r="L1349" s="2">
        <v>0</v>
      </c>
      <c r="M1349" s="2">
        <v>3</v>
      </c>
      <c r="N1349" s="2">
        <v>9</v>
      </c>
      <c r="O1349">
        <f>VLOOKUP(A1349,'Important Data'!A:I,6, FALSE)</f>
        <v>0</v>
      </c>
    </row>
    <row r="1350" spans="1:15">
      <c r="A1350" s="2">
        <v>1634</v>
      </c>
      <c r="B1350" s="2">
        <v>38</v>
      </c>
      <c r="C1350" s="2">
        <v>71</v>
      </c>
      <c r="D1350" s="2">
        <v>0</v>
      </c>
      <c r="E1350" s="2">
        <v>75</v>
      </c>
      <c r="F1350" s="2">
        <v>27</v>
      </c>
      <c r="G1350" s="2">
        <v>13</v>
      </c>
      <c r="H1350" s="2">
        <v>27</v>
      </c>
      <c r="I1350" s="2">
        <v>160</v>
      </c>
      <c r="J1350" s="2">
        <v>2</v>
      </c>
      <c r="K1350" s="2">
        <v>1</v>
      </c>
      <c r="L1350" s="2">
        <v>0</v>
      </c>
      <c r="M1350" s="2">
        <v>3</v>
      </c>
      <c r="N1350" s="2">
        <v>9</v>
      </c>
      <c r="O1350">
        <f>VLOOKUP(A1350,'Important Data'!A:I,6, FALSE)</f>
        <v>0</v>
      </c>
    </row>
    <row r="1351" spans="1:15">
      <c r="A1351" s="2">
        <v>1261</v>
      </c>
      <c r="B1351" s="2">
        <v>38</v>
      </c>
      <c r="C1351" s="2">
        <v>132</v>
      </c>
      <c r="D1351" s="2">
        <v>24</v>
      </c>
      <c r="E1351" s="2">
        <v>160</v>
      </c>
      <c r="F1351" s="2">
        <v>12</v>
      </c>
      <c r="G1351" s="2">
        <v>28</v>
      </c>
      <c r="H1351" s="2">
        <v>40</v>
      </c>
      <c r="I1351" s="2">
        <v>316</v>
      </c>
      <c r="J1351" s="2">
        <v>3</v>
      </c>
      <c r="K1351" s="2">
        <v>2</v>
      </c>
      <c r="L1351" s="2">
        <v>0</v>
      </c>
      <c r="M1351" s="2">
        <v>4</v>
      </c>
      <c r="N1351" s="2">
        <v>7</v>
      </c>
      <c r="O1351">
        <f>VLOOKUP(A1351,'Important Data'!A:I,6, FALSE)</f>
        <v>0</v>
      </c>
    </row>
    <row r="1352" spans="1:15">
      <c r="A1352" s="2">
        <v>2657</v>
      </c>
      <c r="B1352" s="2">
        <v>38</v>
      </c>
      <c r="C1352" s="2">
        <v>147</v>
      </c>
      <c r="D1352" s="2">
        <v>0</v>
      </c>
      <c r="E1352" s="2">
        <v>54</v>
      </c>
      <c r="F1352" s="2">
        <v>0</v>
      </c>
      <c r="G1352" s="2">
        <v>0</v>
      </c>
      <c r="H1352" s="2">
        <v>22</v>
      </c>
      <c r="I1352" s="2">
        <v>179</v>
      </c>
      <c r="J1352" s="2">
        <v>4</v>
      </c>
      <c r="K1352" s="2">
        <v>2</v>
      </c>
      <c r="L1352" s="2">
        <v>0</v>
      </c>
      <c r="M1352" s="2">
        <v>4</v>
      </c>
      <c r="N1352" s="2">
        <v>5</v>
      </c>
      <c r="O1352">
        <f>VLOOKUP(A1352,'Important Data'!A:I,6, FALSE)</f>
        <v>0</v>
      </c>
    </row>
    <row r="1353" spans="1:15">
      <c r="A1353" s="2">
        <v>1981</v>
      </c>
      <c r="B1353" s="2">
        <v>38</v>
      </c>
      <c r="C1353" s="2">
        <v>360</v>
      </c>
      <c r="D1353" s="2">
        <v>43</v>
      </c>
      <c r="E1353" s="2">
        <v>657</v>
      </c>
      <c r="F1353" s="2">
        <v>57</v>
      </c>
      <c r="G1353" s="2">
        <v>0</v>
      </c>
      <c r="H1353" s="2">
        <v>87</v>
      </c>
      <c r="I1353" s="2">
        <v>1031</v>
      </c>
      <c r="J1353" s="2">
        <v>1</v>
      </c>
      <c r="K1353" s="2">
        <v>6</v>
      </c>
      <c r="L1353" s="2">
        <v>4</v>
      </c>
      <c r="M1353" s="2">
        <v>9</v>
      </c>
      <c r="N1353" s="2">
        <v>7</v>
      </c>
      <c r="O1353">
        <f>VLOOKUP(A1353,'Important Data'!A:I,6, FALSE)</f>
        <v>0</v>
      </c>
    </row>
    <row r="1354" spans="1:15">
      <c r="A1354" s="2">
        <v>2709</v>
      </c>
      <c r="B1354" s="2">
        <v>38</v>
      </c>
      <c r="C1354" s="2">
        <v>475</v>
      </c>
      <c r="D1354" s="2">
        <v>226</v>
      </c>
      <c r="E1354" s="2">
        <v>226</v>
      </c>
      <c r="F1354" s="2">
        <v>49</v>
      </c>
      <c r="G1354" s="2">
        <v>275</v>
      </c>
      <c r="H1354" s="2">
        <v>61</v>
      </c>
      <c r="I1354" s="2">
        <v>1189</v>
      </c>
      <c r="J1354" s="2">
        <v>1</v>
      </c>
      <c r="K1354" s="2">
        <v>5</v>
      </c>
      <c r="L1354" s="2">
        <v>2</v>
      </c>
      <c r="M1354" s="2">
        <v>10</v>
      </c>
      <c r="N1354" s="2">
        <v>4</v>
      </c>
      <c r="O1354">
        <f>VLOOKUP(A1354,'Important Data'!A:I,6, FALSE)</f>
        <v>0</v>
      </c>
    </row>
    <row r="1355" spans="1:15">
      <c r="A1355" s="2">
        <v>2964</v>
      </c>
      <c r="B1355" s="2">
        <v>38</v>
      </c>
      <c r="C1355" s="2">
        <v>620</v>
      </c>
      <c r="D1355" s="2">
        <v>52</v>
      </c>
      <c r="E1355" s="2">
        <v>354</v>
      </c>
      <c r="F1355" s="2">
        <v>11</v>
      </c>
      <c r="G1355" s="2">
        <v>30</v>
      </c>
      <c r="H1355" s="2">
        <v>139</v>
      </c>
      <c r="I1355" s="2">
        <v>928</v>
      </c>
      <c r="J1355" s="2">
        <v>2</v>
      </c>
      <c r="K1355" s="2">
        <v>3</v>
      </c>
      <c r="L1355" s="2">
        <v>3</v>
      </c>
      <c r="M1355" s="2">
        <v>8</v>
      </c>
      <c r="N1355" s="2">
        <v>2</v>
      </c>
      <c r="O1355">
        <f>VLOOKUP(A1355,'Important Data'!A:I,6, FALSE)</f>
        <v>0</v>
      </c>
    </row>
    <row r="1356" spans="1:15">
      <c r="A1356" s="2">
        <v>1655</v>
      </c>
      <c r="B1356" s="2">
        <v>38</v>
      </c>
      <c r="C1356" s="2">
        <v>631</v>
      </c>
      <c r="D1356" s="2">
        <v>135</v>
      </c>
      <c r="E1356" s="2">
        <v>245</v>
      </c>
      <c r="F1356" s="2">
        <v>158</v>
      </c>
      <c r="G1356" s="2">
        <v>232</v>
      </c>
      <c r="H1356" s="2">
        <v>135</v>
      </c>
      <c r="I1356" s="2">
        <v>1266</v>
      </c>
      <c r="J1356" s="2">
        <v>2</v>
      </c>
      <c r="K1356" s="2">
        <v>6</v>
      </c>
      <c r="L1356" s="2">
        <v>4</v>
      </c>
      <c r="M1356" s="2">
        <v>8</v>
      </c>
      <c r="N1356" s="2">
        <v>4</v>
      </c>
      <c r="O1356">
        <f>VLOOKUP(A1356,'Important Data'!A:I,6, FALSE)</f>
        <v>0</v>
      </c>
    </row>
    <row r="1357" spans="1:15">
      <c r="A1357" s="2">
        <v>2430</v>
      </c>
      <c r="B1357" s="2">
        <v>38</v>
      </c>
      <c r="C1357" s="2">
        <v>677</v>
      </c>
      <c r="D1357" s="2">
        <v>53</v>
      </c>
      <c r="E1357" s="2">
        <v>730</v>
      </c>
      <c r="F1357" s="2">
        <v>349</v>
      </c>
      <c r="G1357" s="2">
        <v>53</v>
      </c>
      <c r="H1357" s="2">
        <v>284</v>
      </c>
      <c r="I1357" s="2">
        <v>1578</v>
      </c>
      <c r="J1357" s="2">
        <v>2</v>
      </c>
      <c r="K1357" s="2">
        <v>7</v>
      </c>
      <c r="L1357" s="2">
        <v>3</v>
      </c>
      <c r="M1357" s="2">
        <v>5</v>
      </c>
      <c r="N1357" s="2">
        <v>8</v>
      </c>
      <c r="O1357">
        <f>VLOOKUP(A1357,'Important Data'!A:I,6, FALSE)</f>
        <v>0</v>
      </c>
    </row>
    <row r="1358" spans="1:15">
      <c r="A1358" s="2">
        <v>1182</v>
      </c>
      <c r="B1358" s="2">
        <v>38</v>
      </c>
      <c r="C1358" s="2">
        <v>694</v>
      </c>
      <c r="D1358" s="2">
        <v>18</v>
      </c>
      <c r="E1358" s="2">
        <v>133</v>
      </c>
      <c r="F1358" s="2">
        <v>24</v>
      </c>
      <c r="G1358" s="2">
        <v>27</v>
      </c>
      <c r="H1358" s="2">
        <v>35</v>
      </c>
      <c r="I1358" s="2">
        <v>860</v>
      </c>
      <c r="J1358" s="2">
        <v>4</v>
      </c>
      <c r="K1358" s="2">
        <v>5</v>
      </c>
      <c r="L1358" s="2">
        <v>1</v>
      </c>
      <c r="M1358" s="2">
        <v>6</v>
      </c>
      <c r="N1358" s="2">
        <v>6</v>
      </c>
      <c r="O1358">
        <f>VLOOKUP(A1358,'Important Data'!A:I,6, FALSE)</f>
        <v>0</v>
      </c>
    </row>
    <row r="1359" spans="1:15">
      <c r="A1359" s="2">
        <v>2863</v>
      </c>
      <c r="B1359" s="2">
        <v>38</v>
      </c>
      <c r="C1359" s="2">
        <v>819</v>
      </c>
      <c r="D1359" s="2">
        <v>69</v>
      </c>
      <c r="E1359" s="2">
        <v>408</v>
      </c>
      <c r="F1359" s="2">
        <v>208</v>
      </c>
      <c r="G1359" s="2">
        <v>318</v>
      </c>
      <c r="H1359" s="2">
        <v>69</v>
      </c>
      <c r="I1359" s="2">
        <v>1753</v>
      </c>
      <c r="J1359" s="2">
        <v>4</v>
      </c>
      <c r="K1359" s="2">
        <v>9</v>
      </c>
      <c r="L1359" s="2">
        <v>5</v>
      </c>
      <c r="M1359" s="2">
        <v>7</v>
      </c>
      <c r="N1359" s="2">
        <v>5</v>
      </c>
      <c r="O1359">
        <f>VLOOKUP(A1359,'Important Data'!A:I,6, FALSE)</f>
        <v>0</v>
      </c>
    </row>
    <row r="1360" spans="1:15">
      <c r="A1360" s="2">
        <v>1320</v>
      </c>
      <c r="B1360" s="2">
        <v>38</v>
      </c>
      <c r="C1360" s="2">
        <v>827</v>
      </c>
      <c r="D1360" s="2">
        <v>120</v>
      </c>
      <c r="E1360" s="2">
        <v>644</v>
      </c>
      <c r="F1360" s="2">
        <v>394</v>
      </c>
      <c r="G1360" s="2">
        <v>120</v>
      </c>
      <c r="H1360" s="2">
        <v>362</v>
      </c>
      <c r="I1360" s="2">
        <v>1742</v>
      </c>
      <c r="J1360" s="2">
        <v>1</v>
      </c>
      <c r="K1360" s="2">
        <v>4</v>
      </c>
      <c r="L1360" s="2">
        <v>5</v>
      </c>
      <c r="M1360" s="2">
        <v>12</v>
      </c>
      <c r="N1360" s="2">
        <v>3</v>
      </c>
      <c r="O1360">
        <f>VLOOKUP(A1360,'Important Data'!A:I,6, FALSE)</f>
        <v>0</v>
      </c>
    </row>
    <row r="1361" spans="1:15">
      <c r="A1361" s="2">
        <v>1526</v>
      </c>
      <c r="B1361" s="2">
        <v>38</v>
      </c>
      <c r="C1361" s="2">
        <v>842</v>
      </c>
      <c r="D1361" s="2">
        <v>10</v>
      </c>
      <c r="E1361" s="2">
        <v>140</v>
      </c>
      <c r="F1361" s="2">
        <v>13</v>
      </c>
      <c r="G1361" s="2">
        <v>10</v>
      </c>
      <c r="H1361" s="2">
        <v>341</v>
      </c>
      <c r="I1361" s="2">
        <v>675</v>
      </c>
      <c r="J1361" s="2">
        <v>2</v>
      </c>
      <c r="K1361" s="2">
        <v>4</v>
      </c>
      <c r="L1361" s="2">
        <v>5</v>
      </c>
      <c r="M1361" s="2">
        <v>3</v>
      </c>
      <c r="N1361" s="2">
        <v>6</v>
      </c>
      <c r="O1361">
        <f>VLOOKUP(A1361,'Important Data'!A:I,6, FALSE)</f>
        <v>0</v>
      </c>
    </row>
    <row r="1362" spans="1:15">
      <c r="A1362" s="2">
        <v>2973</v>
      </c>
      <c r="B1362" s="2">
        <v>38</v>
      </c>
      <c r="C1362" s="2">
        <v>971</v>
      </c>
      <c r="D1362" s="2">
        <v>12</v>
      </c>
      <c r="E1362" s="2">
        <v>573</v>
      </c>
      <c r="F1362" s="2">
        <v>0</v>
      </c>
      <c r="G1362" s="2">
        <v>28</v>
      </c>
      <c r="H1362" s="2">
        <v>93</v>
      </c>
      <c r="I1362" s="2">
        <v>1491</v>
      </c>
      <c r="J1362" s="2">
        <v>4</v>
      </c>
      <c r="K1362" s="2">
        <v>7</v>
      </c>
      <c r="L1362" s="2">
        <v>1</v>
      </c>
      <c r="M1362" s="2">
        <v>6</v>
      </c>
      <c r="N1362" s="2">
        <v>8</v>
      </c>
      <c r="O1362">
        <f>VLOOKUP(A1362,'Important Data'!A:I,6, FALSE)</f>
        <v>0</v>
      </c>
    </row>
    <row r="1363" spans="1:15">
      <c r="A1363" s="2">
        <v>1336</v>
      </c>
      <c r="B1363" s="2">
        <v>38</v>
      </c>
      <c r="C1363" s="2">
        <v>1100</v>
      </c>
      <c r="D1363" s="2">
        <v>49</v>
      </c>
      <c r="E1363" s="2">
        <v>1251</v>
      </c>
      <c r="F1363" s="2">
        <v>32</v>
      </c>
      <c r="G1363" s="2">
        <v>73</v>
      </c>
      <c r="H1363" s="2">
        <v>0</v>
      </c>
      <c r="I1363" s="2">
        <v>2504</v>
      </c>
      <c r="J1363" s="2">
        <v>3</v>
      </c>
      <c r="K1363" s="2">
        <v>4</v>
      </c>
      <c r="L1363" s="2">
        <v>6</v>
      </c>
      <c r="M1363" s="2">
        <v>5</v>
      </c>
      <c r="N1363" s="2">
        <v>3</v>
      </c>
      <c r="O1363">
        <f>VLOOKUP(A1363,'Important Data'!A:I,6, FALSE)</f>
        <v>0</v>
      </c>
    </row>
    <row r="1364" spans="1:15">
      <c r="A1364" s="2">
        <v>1833</v>
      </c>
      <c r="B1364" s="2">
        <v>38</v>
      </c>
      <c r="C1364" s="2">
        <v>1231</v>
      </c>
      <c r="D1364" s="2">
        <v>120</v>
      </c>
      <c r="E1364" s="2">
        <v>1871</v>
      </c>
      <c r="F1364" s="2">
        <v>447</v>
      </c>
      <c r="G1364" s="2">
        <v>295</v>
      </c>
      <c r="H1364" s="2">
        <v>140</v>
      </c>
      <c r="I1364" s="2">
        <v>3824</v>
      </c>
      <c r="J1364" s="2">
        <v>1</v>
      </c>
      <c r="K1364" s="2">
        <v>7</v>
      </c>
      <c r="L1364" s="2">
        <v>7</v>
      </c>
      <c r="M1364" s="2">
        <v>10</v>
      </c>
      <c r="N1364" s="2">
        <v>3</v>
      </c>
      <c r="O1364">
        <f>VLOOKUP(A1364,'Important Data'!A:I,6, FALSE)</f>
        <v>0</v>
      </c>
    </row>
    <row r="1365" spans="1:15">
      <c r="A1365" s="2">
        <v>3161</v>
      </c>
      <c r="B1365" s="2">
        <v>38</v>
      </c>
      <c r="C1365" s="2">
        <v>1231</v>
      </c>
      <c r="D1365" s="2">
        <v>120</v>
      </c>
      <c r="E1365" s="2">
        <v>1871</v>
      </c>
      <c r="F1365" s="2">
        <v>447</v>
      </c>
      <c r="G1365" s="2">
        <v>295</v>
      </c>
      <c r="H1365" s="2">
        <v>140</v>
      </c>
      <c r="I1365" s="2">
        <v>3824</v>
      </c>
      <c r="J1365" s="2">
        <v>1</v>
      </c>
      <c r="K1365" s="2">
        <v>7</v>
      </c>
      <c r="L1365" s="2">
        <v>7</v>
      </c>
      <c r="M1365" s="2">
        <v>10</v>
      </c>
      <c r="N1365" s="2">
        <v>3</v>
      </c>
      <c r="O1365">
        <f>VLOOKUP(A1365,'Important Data'!A:I,6, FALSE)</f>
        <v>0</v>
      </c>
    </row>
    <row r="1366" spans="1:15">
      <c r="A1366" s="2">
        <v>2935</v>
      </c>
      <c r="B1366" s="2">
        <v>38</v>
      </c>
      <c r="C1366" s="2">
        <v>1243</v>
      </c>
      <c r="D1366" s="2">
        <v>129</v>
      </c>
      <c r="E1366" s="2">
        <v>238</v>
      </c>
      <c r="F1366" s="2">
        <v>197</v>
      </c>
      <c r="G1366" s="2">
        <v>435</v>
      </c>
      <c r="H1366" s="2">
        <v>216</v>
      </c>
      <c r="I1366" s="2">
        <v>2025</v>
      </c>
      <c r="J1366" s="2">
        <v>3</v>
      </c>
      <c r="K1366" s="2">
        <v>8</v>
      </c>
      <c r="L1366" s="2">
        <v>5</v>
      </c>
      <c r="M1366" s="2">
        <v>10</v>
      </c>
      <c r="N1366" s="2">
        <v>5</v>
      </c>
      <c r="O1366">
        <f>VLOOKUP(A1366,'Important Data'!A:I,6, FALSE)</f>
        <v>0</v>
      </c>
    </row>
    <row r="1367" spans="1:15">
      <c r="A1367" s="2">
        <v>1345</v>
      </c>
      <c r="B1367" s="2">
        <v>38</v>
      </c>
      <c r="C1367" s="2">
        <v>1335</v>
      </c>
      <c r="D1367" s="2">
        <v>0</v>
      </c>
      <c r="E1367" s="2">
        <v>216</v>
      </c>
      <c r="F1367" s="2">
        <v>0</v>
      </c>
      <c r="G1367" s="2">
        <v>0</v>
      </c>
      <c r="H1367" s="2">
        <v>107</v>
      </c>
      <c r="I1367" s="2">
        <v>1445</v>
      </c>
      <c r="J1367" s="2">
        <v>3</v>
      </c>
      <c r="K1367" s="2">
        <v>6</v>
      </c>
      <c r="L1367" s="2">
        <v>2</v>
      </c>
      <c r="M1367" s="2">
        <v>10</v>
      </c>
      <c r="N1367" s="2">
        <v>4</v>
      </c>
      <c r="O1367">
        <f>VLOOKUP(A1367,'Important Data'!A:I,6, FALSE)</f>
        <v>0</v>
      </c>
    </row>
    <row r="1368" spans="1:15">
      <c r="A1368" s="2">
        <v>1212</v>
      </c>
      <c r="B1368" s="2">
        <v>38</v>
      </c>
      <c r="C1368" s="2">
        <v>2301</v>
      </c>
      <c r="D1368" s="2">
        <v>59</v>
      </c>
      <c r="E1368" s="2">
        <v>531</v>
      </c>
      <c r="F1368" s="2">
        <v>38</v>
      </c>
      <c r="G1368" s="2">
        <v>28</v>
      </c>
      <c r="H1368" s="2">
        <v>236</v>
      </c>
      <c r="I1368" s="2">
        <v>2722</v>
      </c>
      <c r="J1368" s="2">
        <v>5</v>
      </c>
      <c r="K1368" s="2">
        <v>9</v>
      </c>
      <c r="L1368" s="2">
        <v>6</v>
      </c>
      <c r="M1368" s="2">
        <v>12</v>
      </c>
      <c r="N1368" s="2">
        <v>6</v>
      </c>
      <c r="O1368">
        <f>VLOOKUP(A1368,'Important Data'!A:I,6, FALSE)</f>
        <v>0</v>
      </c>
    </row>
    <row r="1369" spans="1:15">
      <c r="A1369" s="2">
        <v>1221</v>
      </c>
      <c r="B1369" s="2">
        <v>37</v>
      </c>
      <c r="C1369" s="2">
        <v>0</v>
      </c>
      <c r="D1369" s="2">
        <v>31</v>
      </c>
      <c r="E1369" s="2">
        <v>38</v>
      </c>
      <c r="F1369" s="2">
        <v>46</v>
      </c>
      <c r="G1369" s="2">
        <v>0</v>
      </c>
      <c r="H1369" s="2">
        <v>31</v>
      </c>
      <c r="I1369" s="2">
        <v>84</v>
      </c>
      <c r="J1369" s="2">
        <v>1</v>
      </c>
      <c r="K1369" s="2">
        <v>1</v>
      </c>
      <c r="L1369" s="2">
        <v>0</v>
      </c>
      <c r="M1369" s="2">
        <v>3</v>
      </c>
      <c r="N1369" s="2">
        <v>3</v>
      </c>
      <c r="O1369">
        <f>VLOOKUP(A1369,'Important Data'!A:I,6, FALSE)</f>
        <v>0</v>
      </c>
    </row>
    <row r="1370" spans="1:15">
      <c r="A1370" s="2">
        <v>1719</v>
      </c>
      <c r="B1370" s="2">
        <v>37</v>
      </c>
      <c r="C1370" s="2">
        <v>0</v>
      </c>
      <c r="D1370" s="2">
        <v>0</v>
      </c>
      <c r="E1370" s="2">
        <v>7</v>
      </c>
      <c r="F1370" s="2">
        <v>47</v>
      </c>
      <c r="G1370" s="2">
        <v>27</v>
      </c>
      <c r="H1370" s="2">
        <v>40</v>
      </c>
      <c r="I1370" s="2">
        <v>40</v>
      </c>
      <c r="J1370" s="2">
        <v>1</v>
      </c>
      <c r="K1370" s="2">
        <v>1</v>
      </c>
      <c r="L1370" s="2">
        <v>0</v>
      </c>
      <c r="M1370" s="2">
        <v>2</v>
      </c>
      <c r="N1370" s="2">
        <v>7</v>
      </c>
      <c r="O1370">
        <f>VLOOKUP(A1370,'Important Data'!A:I,6, FALSE)</f>
        <v>0</v>
      </c>
    </row>
    <row r="1371" spans="1:15">
      <c r="A1371" s="2">
        <v>1111</v>
      </c>
      <c r="B1371" s="2">
        <v>37</v>
      </c>
      <c r="C1371" s="2">
        <v>6</v>
      </c>
      <c r="D1371" s="2">
        <v>33</v>
      </c>
      <c r="E1371" s="2">
        <v>39</v>
      </c>
      <c r="F1371" s="2">
        <v>61</v>
      </c>
      <c r="G1371" s="2">
        <v>28</v>
      </c>
      <c r="H1371" s="2">
        <v>17</v>
      </c>
      <c r="I1371" s="2">
        <v>150</v>
      </c>
      <c r="J1371" s="2">
        <v>2</v>
      </c>
      <c r="K1371" s="2">
        <v>2</v>
      </c>
      <c r="L1371" s="2">
        <v>0</v>
      </c>
      <c r="M1371" s="2">
        <v>3</v>
      </c>
      <c r="N1371" s="2">
        <v>6</v>
      </c>
      <c r="O1371">
        <f>VLOOKUP(A1371,'Important Data'!A:I,6, FALSE)</f>
        <v>0</v>
      </c>
    </row>
    <row r="1372" spans="1:15">
      <c r="A1372" s="2">
        <v>1727</v>
      </c>
      <c r="B1372" s="2">
        <v>37</v>
      </c>
      <c r="C1372" s="2">
        <v>14</v>
      </c>
      <c r="D1372" s="2">
        <v>34</v>
      </c>
      <c r="E1372" s="2">
        <v>83</v>
      </c>
      <c r="F1372" s="2">
        <v>28</v>
      </c>
      <c r="G1372" s="2">
        <v>55</v>
      </c>
      <c r="H1372" s="2">
        <v>48</v>
      </c>
      <c r="I1372" s="2">
        <v>165</v>
      </c>
      <c r="J1372" s="2">
        <v>3</v>
      </c>
      <c r="K1372" s="2">
        <v>2</v>
      </c>
      <c r="L1372" s="2">
        <v>0</v>
      </c>
      <c r="M1372" s="2">
        <v>4</v>
      </c>
      <c r="N1372" s="2">
        <v>5</v>
      </c>
      <c r="O1372">
        <f>VLOOKUP(A1372,'Important Data'!A:I,6, FALSE)</f>
        <v>0</v>
      </c>
    </row>
    <row r="1373" spans="1:15">
      <c r="A1373" s="2">
        <v>1888</v>
      </c>
      <c r="B1373" s="2">
        <v>37</v>
      </c>
      <c r="C1373" s="2">
        <v>16</v>
      </c>
      <c r="D1373" s="2">
        <v>3</v>
      </c>
      <c r="E1373" s="2">
        <v>16</v>
      </c>
      <c r="F1373" s="2">
        <v>32</v>
      </c>
      <c r="G1373" s="2">
        <v>0</v>
      </c>
      <c r="H1373" s="2">
        <v>22</v>
      </c>
      <c r="I1373" s="2">
        <v>45</v>
      </c>
      <c r="J1373" s="2">
        <v>1</v>
      </c>
      <c r="K1373" s="2">
        <v>1</v>
      </c>
      <c r="L1373" s="2">
        <v>0</v>
      </c>
      <c r="M1373" s="2">
        <v>2</v>
      </c>
      <c r="N1373" s="2">
        <v>7</v>
      </c>
      <c r="O1373">
        <f>VLOOKUP(A1373,'Important Data'!A:I,6, FALSE)</f>
        <v>0</v>
      </c>
    </row>
    <row r="1374" spans="1:15">
      <c r="A1374" s="2">
        <v>1128</v>
      </c>
      <c r="B1374" s="2">
        <v>37</v>
      </c>
      <c r="C1374" s="2">
        <v>57</v>
      </c>
      <c r="D1374" s="2">
        <v>0</v>
      </c>
      <c r="E1374" s="2">
        <v>30</v>
      </c>
      <c r="F1374" s="2">
        <v>15</v>
      </c>
      <c r="G1374" s="2">
        <v>8</v>
      </c>
      <c r="H1374" s="2">
        <v>76</v>
      </c>
      <c r="I1374" s="2">
        <v>34</v>
      </c>
      <c r="J1374" s="2">
        <v>2</v>
      </c>
      <c r="K1374" s="2">
        <v>1</v>
      </c>
      <c r="L1374" s="2">
        <v>1</v>
      </c>
      <c r="M1374" s="2">
        <v>2</v>
      </c>
      <c r="N1374" s="2">
        <v>5</v>
      </c>
      <c r="O1374">
        <f>VLOOKUP(A1374,'Important Data'!A:I,6, FALSE)</f>
        <v>0</v>
      </c>
    </row>
    <row r="1375" spans="1:15">
      <c r="A1375" s="2">
        <v>2044</v>
      </c>
      <c r="B1375" s="2">
        <v>37</v>
      </c>
      <c r="C1375" s="2">
        <v>57</v>
      </c>
      <c r="D1375" s="2">
        <v>0</v>
      </c>
      <c r="E1375" s="2">
        <v>30</v>
      </c>
      <c r="F1375" s="2">
        <v>15</v>
      </c>
      <c r="G1375" s="2">
        <v>8</v>
      </c>
      <c r="H1375" s="2">
        <v>76</v>
      </c>
      <c r="I1375" s="2">
        <v>34</v>
      </c>
      <c r="J1375" s="2">
        <v>2</v>
      </c>
      <c r="K1375" s="2">
        <v>1</v>
      </c>
      <c r="L1375" s="2">
        <v>1</v>
      </c>
      <c r="M1375" s="2">
        <v>2</v>
      </c>
      <c r="N1375" s="2">
        <v>5</v>
      </c>
      <c r="O1375">
        <f>VLOOKUP(A1375,'Important Data'!A:I,6, FALSE)</f>
        <v>0</v>
      </c>
    </row>
    <row r="1376" spans="1:15">
      <c r="A1376" s="2">
        <v>2241</v>
      </c>
      <c r="B1376" s="2">
        <v>37</v>
      </c>
      <c r="C1376" s="2">
        <v>57</v>
      </c>
      <c r="D1376" s="2">
        <v>0</v>
      </c>
      <c r="E1376" s="2">
        <v>30</v>
      </c>
      <c r="F1376" s="2">
        <v>15</v>
      </c>
      <c r="G1376" s="2">
        <v>8</v>
      </c>
      <c r="H1376" s="2">
        <v>76</v>
      </c>
      <c r="I1376" s="2">
        <v>34</v>
      </c>
      <c r="J1376" s="2">
        <v>2</v>
      </c>
      <c r="K1376" s="2">
        <v>1</v>
      </c>
      <c r="L1376" s="2">
        <v>1</v>
      </c>
      <c r="M1376" s="2">
        <v>2</v>
      </c>
      <c r="N1376" s="2">
        <v>5</v>
      </c>
      <c r="O1376">
        <f>VLOOKUP(A1376,'Important Data'!A:I,6, FALSE)</f>
        <v>0</v>
      </c>
    </row>
    <row r="1377" spans="1:15">
      <c r="A1377" s="2">
        <v>2561</v>
      </c>
      <c r="B1377" s="2">
        <v>37</v>
      </c>
      <c r="C1377" s="2">
        <v>57</v>
      </c>
      <c r="D1377" s="2">
        <v>0</v>
      </c>
      <c r="E1377" s="2">
        <v>30</v>
      </c>
      <c r="F1377" s="2">
        <v>15</v>
      </c>
      <c r="G1377" s="2">
        <v>8</v>
      </c>
      <c r="H1377" s="2">
        <v>76</v>
      </c>
      <c r="I1377" s="2">
        <v>34</v>
      </c>
      <c r="J1377" s="2">
        <v>2</v>
      </c>
      <c r="K1377" s="2">
        <v>1</v>
      </c>
      <c r="L1377" s="2">
        <v>1</v>
      </c>
      <c r="M1377" s="2">
        <v>2</v>
      </c>
      <c r="N1377" s="2">
        <v>5</v>
      </c>
      <c r="O1377">
        <f>VLOOKUP(A1377,'Important Data'!A:I,6, FALSE)</f>
        <v>0</v>
      </c>
    </row>
    <row r="1378" spans="1:15">
      <c r="A1378" s="2">
        <v>1313</v>
      </c>
      <c r="B1378" s="2">
        <v>37</v>
      </c>
      <c r="C1378" s="2">
        <v>94</v>
      </c>
      <c r="D1378" s="2">
        <v>0</v>
      </c>
      <c r="E1378" s="2">
        <v>14</v>
      </c>
      <c r="F1378" s="2">
        <v>0</v>
      </c>
      <c r="G1378" s="2">
        <v>0</v>
      </c>
      <c r="H1378" s="2">
        <v>0</v>
      </c>
      <c r="I1378" s="2">
        <v>108</v>
      </c>
      <c r="J1378" s="2">
        <v>1</v>
      </c>
      <c r="K1378" s="2">
        <v>1</v>
      </c>
      <c r="L1378" s="2">
        <v>0</v>
      </c>
      <c r="M1378" s="2">
        <v>3</v>
      </c>
      <c r="N1378" s="2">
        <v>4</v>
      </c>
      <c r="O1378">
        <f>VLOOKUP(A1378,'Important Data'!A:I,6, FALSE)</f>
        <v>0</v>
      </c>
    </row>
    <row r="1379" spans="1:15">
      <c r="A1379" s="2">
        <v>1089</v>
      </c>
      <c r="B1379" s="2">
        <v>37</v>
      </c>
      <c r="C1379" s="2">
        <v>149</v>
      </c>
      <c r="D1379" s="2">
        <v>6</v>
      </c>
      <c r="E1379" s="2">
        <v>21</v>
      </c>
      <c r="F1379" s="2">
        <v>0</v>
      </c>
      <c r="G1379" s="2">
        <v>3</v>
      </c>
      <c r="H1379" s="2">
        <v>6</v>
      </c>
      <c r="I1379" s="2">
        <v>173</v>
      </c>
      <c r="J1379" s="2">
        <v>2</v>
      </c>
      <c r="K1379" s="2">
        <v>2</v>
      </c>
      <c r="L1379" s="2">
        <v>0</v>
      </c>
      <c r="M1379" s="2">
        <v>3</v>
      </c>
      <c r="N1379" s="2">
        <v>7</v>
      </c>
      <c r="O1379">
        <f>VLOOKUP(A1379,'Important Data'!A:I,6, FALSE)</f>
        <v>0</v>
      </c>
    </row>
    <row r="1380" spans="1:15">
      <c r="A1380" s="2">
        <v>1952</v>
      </c>
      <c r="B1380" s="2">
        <v>37</v>
      </c>
      <c r="C1380" s="2">
        <v>204</v>
      </c>
      <c r="D1380" s="2">
        <v>0</v>
      </c>
      <c r="E1380" s="2">
        <v>38</v>
      </c>
      <c r="F1380" s="2">
        <v>14</v>
      </c>
      <c r="G1380" s="2">
        <v>7</v>
      </c>
      <c r="H1380" s="2">
        <v>17</v>
      </c>
      <c r="I1380" s="2">
        <v>245</v>
      </c>
      <c r="J1380" s="2">
        <v>4</v>
      </c>
      <c r="K1380" s="2">
        <v>3</v>
      </c>
      <c r="L1380" s="2">
        <v>0</v>
      </c>
      <c r="M1380" s="2">
        <v>4</v>
      </c>
      <c r="N1380" s="2">
        <v>7</v>
      </c>
      <c r="O1380">
        <f>VLOOKUP(A1380,'Important Data'!A:I,6, FALSE)</f>
        <v>0</v>
      </c>
    </row>
    <row r="1381" spans="1:15">
      <c r="A1381" s="2">
        <v>1525</v>
      </c>
      <c r="B1381" s="2">
        <v>37</v>
      </c>
      <c r="C1381" s="2">
        <v>207</v>
      </c>
      <c r="D1381" s="2">
        <v>33</v>
      </c>
      <c r="E1381" s="2">
        <v>273</v>
      </c>
      <c r="F1381" s="2">
        <v>23</v>
      </c>
      <c r="G1381" s="2">
        <v>63</v>
      </c>
      <c r="H1381" s="2">
        <v>63</v>
      </c>
      <c r="I1381" s="2">
        <v>537</v>
      </c>
      <c r="J1381" s="2">
        <v>2</v>
      </c>
      <c r="K1381" s="2">
        <v>4</v>
      </c>
      <c r="L1381" s="2">
        <v>1</v>
      </c>
      <c r="M1381" s="2">
        <v>4</v>
      </c>
      <c r="N1381" s="2">
        <v>7</v>
      </c>
      <c r="O1381">
        <f>VLOOKUP(A1381,'Important Data'!A:I,6, FALSE)</f>
        <v>0</v>
      </c>
    </row>
    <row r="1382" spans="1:15">
      <c r="A1382" s="2">
        <v>2962</v>
      </c>
      <c r="B1382" s="2">
        <v>37</v>
      </c>
      <c r="C1382" s="2">
        <v>245</v>
      </c>
      <c r="D1382" s="2">
        <v>6</v>
      </c>
      <c r="E1382" s="2">
        <v>298</v>
      </c>
      <c r="F1382" s="2">
        <v>189</v>
      </c>
      <c r="G1382" s="2">
        <v>77</v>
      </c>
      <c r="H1382" s="2">
        <v>345</v>
      </c>
      <c r="I1382" s="2">
        <v>469</v>
      </c>
      <c r="J1382" s="2">
        <v>1</v>
      </c>
      <c r="K1382" s="2">
        <v>3</v>
      </c>
      <c r="L1382" s="2">
        <v>5</v>
      </c>
      <c r="M1382" s="2">
        <v>3</v>
      </c>
      <c r="N1382" s="2">
        <v>4</v>
      </c>
      <c r="O1382">
        <f>VLOOKUP(A1382,'Important Data'!A:I,6, FALSE)</f>
        <v>0</v>
      </c>
    </row>
    <row r="1383" spans="1:15">
      <c r="A1383" s="2">
        <v>2301</v>
      </c>
      <c r="B1383" s="2">
        <v>37</v>
      </c>
      <c r="C1383" s="2">
        <v>534</v>
      </c>
      <c r="D1383" s="2">
        <v>19</v>
      </c>
      <c r="E1383" s="2">
        <v>305</v>
      </c>
      <c r="F1383" s="2">
        <v>75</v>
      </c>
      <c r="G1383" s="2">
        <v>38</v>
      </c>
      <c r="H1383" s="2">
        <v>276</v>
      </c>
      <c r="I1383" s="2">
        <v>694</v>
      </c>
      <c r="J1383" s="2">
        <v>3</v>
      </c>
      <c r="K1383" s="2">
        <v>6</v>
      </c>
      <c r="L1383" s="2">
        <v>1</v>
      </c>
      <c r="M1383" s="2">
        <v>5</v>
      </c>
      <c r="N1383" s="2">
        <v>6</v>
      </c>
      <c r="O1383">
        <f>VLOOKUP(A1383,'Important Data'!A:I,6, FALSE)</f>
        <v>0</v>
      </c>
    </row>
    <row r="1384" spans="1:15">
      <c r="A1384" s="2">
        <v>1774</v>
      </c>
      <c r="B1384" s="2">
        <v>37</v>
      </c>
      <c r="C1384" s="2">
        <v>540</v>
      </c>
      <c r="D1384" s="2">
        <v>6</v>
      </c>
      <c r="E1384" s="2">
        <v>189</v>
      </c>
      <c r="F1384" s="2">
        <v>21</v>
      </c>
      <c r="G1384" s="2">
        <v>6</v>
      </c>
      <c r="H1384" s="2">
        <v>35</v>
      </c>
      <c r="I1384" s="2">
        <v>726</v>
      </c>
      <c r="J1384" s="2">
        <v>4</v>
      </c>
      <c r="K1384" s="2">
        <v>3</v>
      </c>
      <c r="L1384" s="2">
        <v>3</v>
      </c>
      <c r="M1384" s="2">
        <v>5</v>
      </c>
      <c r="N1384" s="2">
        <v>4</v>
      </c>
      <c r="O1384">
        <f>VLOOKUP(A1384,'Important Data'!A:I,6, FALSE)</f>
        <v>0</v>
      </c>
    </row>
    <row r="1385" spans="1:15">
      <c r="A1385" s="2">
        <v>2819</v>
      </c>
      <c r="B1385" s="2">
        <v>37</v>
      </c>
      <c r="C1385" s="2">
        <v>603</v>
      </c>
      <c r="D1385" s="2">
        <v>18</v>
      </c>
      <c r="E1385" s="2">
        <v>300</v>
      </c>
      <c r="F1385" s="2">
        <v>10</v>
      </c>
      <c r="G1385" s="2">
        <v>38</v>
      </c>
      <c r="H1385" s="2">
        <v>28</v>
      </c>
      <c r="I1385" s="2">
        <v>940</v>
      </c>
      <c r="J1385" s="2">
        <v>5</v>
      </c>
      <c r="K1385" s="2">
        <v>6</v>
      </c>
      <c r="L1385" s="2">
        <v>2</v>
      </c>
      <c r="M1385" s="2">
        <v>6</v>
      </c>
      <c r="N1385" s="2">
        <v>7</v>
      </c>
      <c r="O1385">
        <f>VLOOKUP(A1385,'Important Data'!A:I,6, FALSE)</f>
        <v>0</v>
      </c>
    </row>
    <row r="1386" spans="1:15">
      <c r="A1386" s="2">
        <v>1118</v>
      </c>
      <c r="B1386" s="2">
        <v>37</v>
      </c>
      <c r="C1386" s="2">
        <v>1015</v>
      </c>
      <c r="D1386" s="2">
        <v>300</v>
      </c>
      <c r="E1386" s="2">
        <v>2146</v>
      </c>
      <c r="F1386" s="2">
        <v>390</v>
      </c>
      <c r="G1386" s="2">
        <v>0</v>
      </c>
      <c r="H1386" s="2">
        <v>487</v>
      </c>
      <c r="I1386" s="2">
        <v>3364</v>
      </c>
      <c r="J1386" s="2">
        <v>1</v>
      </c>
      <c r="K1386" s="2">
        <v>3</v>
      </c>
      <c r="L1386" s="2">
        <v>6</v>
      </c>
      <c r="M1386" s="2">
        <v>6</v>
      </c>
      <c r="N1386" s="2">
        <v>1</v>
      </c>
      <c r="O1386">
        <f>VLOOKUP(A1386,'Important Data'!A:I,6, FALSE)</f>
        <v>0</v>
      </c>
    </row>
    <row r="1387" spans="1:15">
      <c r="A1387" s="2">
        <v>2930</v>
      </c>
      <c r="B1387" s="2">
        <v>37</v>
      </c>
      <c r="C1387" s="2">
        <v>1392</v>
      </c>
      <c r="D1387" s="2">
        <v>23</v>
      </c>
      <c r="E1387" s="2">
        <v>794</v>
      </c>
      <c r="F1387" s="2">
        <v>193</v>
      </c>
      <c r="G1387" s="2">
        <v>124</v>
      </c>
      <c r="H1387" s="2">
        <v>74</v>
      </c>
      <c r="I1387" s="2">
        <v>2453</v>
      </c>
      <c r="J1387" s="2">
        <v>1</v>
      </c>
      <c r="K1387" s="2">
        <v>1</v>
      </c>
      <c r="L1387" s="2">
        <v>8</v>
      </c>
      <c r="M1387" s="2">
        <v>7</v>
      </c>
      <c r="N1387" s="2">
        <v>0</v>
      </c>
      <c r="O1387">
        <f>VLOOKUP(A1387,'Important Data'!A:I,6, FALSE)</f>
        <v>0</v>
      </c>
    </row>
    <row r="1388" spans="1:15">
      <c r="A1388" s="2">
        <v>1035</v>
      </c>
      <c r="B1388" s="2">
        <v>37</v>
      </c>
      <c r="C1388" s="2">
        <v>1744</v>
      </c>
      <c r="D1388" s="2">
        <v>42</v>
      </c>
      <c r="E1388" s="2">
        <v>375</v>
      </c>
      <c r="F1388" s="2">
        <v>0</v>
      </c>
      <c r="G1388" s="2">
        <v>20</v>
      </c>
      <c r="H1388" s="2">
        <v>87</v>
      </c>
      <c r="I1388" s="2">
        <v>2095</v>
      </c>
      <c r="J1388" s="2">
        <v>5</v>
      </c>
      <c r="K1388" s="2">
        <v>5</v>
      </c>
      <c r="L1388" s="2">
        <v>6</v>
      </c>
      <c r="M1388" s="2">
        <v>12</v>
      </c>
      <c r="N1388" s="2">
        <v>2</v>
      </c>
      <c r="O1388">
        <f>VLOOKUP(A1388,'Important Data'!A:I,6, FALSE)</f>
        <v>0</v>
      </c>
    </row>
    <row r="1389" spans="1:15">
      <c r="A1389" s="2">
        <v>2289</v>
      </c>
      <c r="B1389" s="2">
        <v>37</v>
      </c>
      <c r="C1389" s="2">
        <v>2059</v>
      </c>
      <c r="D1389" s="2">
        <v>136</v>
      </c>
      <c r="E1389" s="2">
        <v>411</v>
      </c>
      <c r="F1389" s="2">
        <v>144</v>
      </c>
      <c r="G1389" s="2">
        <v>27</v>
      </c>
      <c r="H1389" s="2">
        <v>411</v>
      </c>
      <c r="I1389" s="2">
        <v>2366</v>
      </c>
      <c r="J1389" s="2">
        <v>7</v>
      </c>
      <c r="K1389" s="2">
        <v>11</v>
      </c>
      <c r="L1389" s="2">
        <v>2</v>
      </c>
      <c r="M1389" s="2">
        <v>12</v>
      </c>
      <c r="N1389" s="2">
        <v>6</v>
      </c>
      <c r="O1389">
        <f>VLOOKUP(A1389,'Important Data'!A:I,6, FALSE)</f>
        <v>0</v>
      </c>
    </row>
    <row r="1390" spans="1:15">
      <c r="A1390" s="2">
        <v>1231</v>
      </c>
      <c r="B1390" s="2">
        <v>37</v>
      </c>
      <c r="C1390" s="2">
        <v>2081</v>
      </c>
      <c r="D1390" s="2">
        <v>0</v>
      </c>
      <c r="E1390" s="2">
        <v>351</v>
      </c>
      <c r="F1390" s="2">
        <v>0</v>
      </c>
      <c r="G1390" s="2">
        <v>74</v>
      </c>
      <c r="H1390" s="2">
        <v>401</v>
      </c>
      <c r="I1390" s="2">
        <v>2105</v>
      </c>
      <c r="J1390" s="2">
        <v>7</v>
      </c>
      <c r="K1390" s="2">
        <v>11</v>
      </c>
      <c r="L1390" s="2">
        <v>5</v>
      </c>
      <c r="M1390" s="2">
        <v>8</v>
      </c>
      <c r="N1390" s="2">
        <v>7</v>
      </c>
      <c r="O1390">
        <f>VLOOKUP(A1390,'Important Data'!A:I,6, FALSE)</f>
        <v>0</v>
      </c>
    </row>
    <row r="1391" spans="1:15">
      <c r="A1391" s="2">
        <v>1625</v>
      </c>
      <c r="B1391" s="2">
        <v>37</v>
      </c>
      <c r="C1391" s="2">
        <v>2754</v>
      </c>
      <c r="D1391" s="2">
        <v>231</v>
      </c>
      <c r="E1391" s="2">
        <v>264</v>
      </c>
      <c r="F1391" s="2">
        <v>41</v>
      </c>
      <c r="G1391" s="2">
        <v>31</v>
      </c>
      <c r="H1391" s="2">
        <v>65</v>
      </c>
      <c r="I1391" s="2">
        <v>3257</v>
      </c>
      <c r="J1391" s="2">
        <v>4</v>
      </c>
      <c r="K1391" s="2">
        <v>9</v>
      </c>
      <c r="L1391" s="2">
        <v>4</v>
      </c>
      <c r="M1391" s="2">
        <v>6</v>
      </c>
      <c r="N1391" s="2">
        <v>6</v>
      </c>
      <c r="O1391">
        <f>VLOOKUP(A1391,'Important Data'!A:I,6, FALSE)</f>
        <v>0</v>
      </c>
    </row>
    <row r="1392" spans="1:15">
      <c r="A1392" s="2">
        <v>2976</v>
      </c>
      <c r="B1392" s="2">
        <v>36</v>
      </c>
      <c r="C1392" s="2">
        <v>18</v>
      </c>
      <c r="D1392" s="2">
        <v>9</v>
      </c>
      <c r="E1392" s="2">
        <v>23</v>
      </c>
      <c r="F1392" s="2">
        <v>9</v>
      </c>
      <c r="G1392" s="2">
        <v>0</v>
      </c>
      <c r="H1392" s="2">
        <v>0</v>
      </c>
      <c r="I1392" s="2">
        <v>59</v>
      </c>
      <c r="J1392" s="2">
        <v>1</v>
      </c>
      <c r="K1392" s="2">
        <v>1</v>
      </c>
      <c r="L1392" s="2">
        <v>0</v>
      </c>
      <c r="M1392" s="2">
        <v>2</v>
      </c>
      <c r="N1392" s="2">
        <v>6</v>
      </c>
      <c r="O1392">
        <f>VLOOKUP(A1392,'Important Data'!A:I,6, FALSE)</f>
        <v>0</v>
      </c>
    </row>
    <row r="1393" spans="1:15">
      <c r="A1393" s="2">
        <v>3157</v>
      </c>
      <c r="B1393" s="2">
        <v>36</v>
      </c>
      <c r="C1393" s="2">
        <v>20</v>
      </c>
      <c r="D1393" s="2">
        <v>45</v>
      </c>
      <c r="E1393" s="2">
        <v>60</v>
      </c>
      <c r="F1393" s="2">
        <v>55</v>
      </c>
      <c r="G1393" s="2">
        <v>10</v>
      </c>
      <c r="H1393" s="2">
        <v>40</v>
      </c>
      <c r="I1393" s="2">
        <v>149</v>
      </c>
      <c r="J1393" s="2">
        <v>2</v>
      </c>
      <c r="K1393" s="2">
        <v>1</v>
      </c>
      <c r="L1393" s="2">
        <v>1</v>
      </c>
      <c r="M1393" s="2">
        <v>3</v>
      </c>
      <c r="N1393" s="2">
        <v>3</v>
      </c>
      <c r="O1393">
        <f>VLOOKUP(A1393,'Important Data'!A:I,6, FALSE)</f>
        <v>0</v>
      </c>
    </row>
    <row r="1394" spans="1:15">
      <c r="A1394" s="2">
        <v>2208</v>
      </c>
      <c r="B1394" s="2">
        <v>36</v>
      </c>
      <c r="C1394" s="2">
        <v>60</v>
      </c>
      <c r="D1394" s="2">
        <v>38</v>
      </c>
      <c r="E1394" s="2">
        <v>65</v>
      </c>
      <c r="F1394" s="2">
        <v>11</v>
      </c>
      <c r="G1394" s="2">
        <v>11</v>
      </c>
      <c r="H1394" s="2">
        <v>147</v>
      </c>
      <c r="I1394" s="2">
        <v>38</v>
      </c>
      <c r="J1394" s="2">
        <v>2</v>
      </c>
      <c r="K1394" s="2">
        <v>2</v>
      </c>
      <c r="L1394" s="2">
        <v>1</v>
      </c>
      <c r="M1394" s="2">
        <v>2</v>
      </c>
      <c r="N1394" s="2">
        <v>5</v>
      </c>
      <c r="O1394">
        <f>VLOOKUP(A1394,'Important Data'!A:I,6, FALSE)</f>
        <v>0</v>
      </c>
    </row>
    <row r="1395" spans="1:15">
      <c r="A1395" s="2">
        <v>2883</v>
      </c>
      <c r="B1395" s="2">
        <v>36</v>
      </c>
      <c r="C1395" s="2">
        <v>80</v>
      </c>
      <c r="D1395" s="2">
        <v>4</v>
      </c>
      <c r="E1395" s="2">
        <v>34</v>
      </c>
      <c r="F1395" s="2">
        <v>27</v>
      </c>
      <c r="G1395" s="2">
        <v>11</v>
      </c>
      <c r="H1395" s="2">
        <v>19</v>
      </c>
      <c r="I1395" s="2">
        <v>137</v>
      </c>
      <c r="J1395" s="2">
        <v>1</v>
      </c>
      <c r="K1395" s="2">
        <v>1</v>
      </c>
      <c r="L1395" s="2">
        <v>0</v>
      </c>
      <c r="M1395" s="2">
        <v>3</v>
      </c>
      <c r="N1395" s="2">
        <v>6</v>
      </c>
      <c r="O1395">
        <f>VLOOKUP(A1395,'Important Data'!A:I,6, FALSE)</f>
        <v>0</v>
      </c>
    </row>
    <row r="1396" spans="1:15">
      <c r="A1396" s="2">
        <v>2705</v>
      </c>
      <c r="B1396" s="2">
        <v>36</v>
      </c>
      <c r="C1396" s="2">
        <v>150</v>
      </c>
      <c r="D1396" s="2">
        <v>0</v>
      </c>
      <c r="E1396" s="2">
        <v>44</v>
      </c>
      <c r="F1396" s="2">
        <v>0</v>
      </c>
      <c r="G1396" s="2">
        <v>0</v>
      </c>
      <c r="H1396" s="2">
        <v>19</v>
      </c>
      <c r="I1396" s="2">
        <v>175</v>
      </c>
      <c r="J1396" s="2">
        <v>2</v>
      </c>
      <c r="K1396" s="2">
        <v>2</v>
      </c>
      <c r="L1396" s="2">
        <v>0</v>
      </c>
      <c r="M1396" s="2">
        <v>3</v>
      </c>
      <c r="N1396" s="2">
        <v>6</v>
      </c>
      <c r="O1396">
        <f>VLOOKUP(A1396,'Important Data'!A:I,6, FALSE)</f>
        <v>0</v>
      </c>
    </row>
    <row r="1397" spans="1:15">
      <c r="A1397" s="2">
        <v>2472</v>
      </c>
      <c r="B1397" s="2">
        <v>36</v>
      </c>
      <c r="C1397" s="2">
        <v>153</v>
      </c>
      <c r="D1397" s="2">
        <v>0</v>
      </c>
      <c r="E1397" s="2">
        <v>48</v>
      </c>
      <c r="F1397" s="2">
        <v>12</v>
      </c>
      <c r="G1397" s="2">
        <v>4</v>
      </c>
      <c r="H1397" s="2">
        <v>4</v>
      </c>
      <c r="I1397" s="2">
        <v>214</v>
      </c>
      <c r="J1397" s="2">
        <v>1</v>
      </c>
      <c r="K1397" s="2">
        <v>2</v>
      </c>
      <c r="L1397" s="2">
        <v>0</v>
      </c>
      <c r="M1397" s="2">
        <v>3</v>
      </c>
      <c r="N1397" s="2">
        <v>7</v>
      </c>
      <c r="O1397">
        <f>VLOOKUP(A1397,'Important Data'!A:I,6, FALSE)</f>
        <v>0</v>
      </c>
    </row>
    <row r="1398" spans="1:15">
      <c r="A1398" s="2">
        <v>2319</v>
      </c>
      <c r="B1398" s="2">
        <v>36</v>
      </c>
      <c r="C1398" s="2">
        <v>489</v>
      </c>
      <c r="D1398" s="2">
        <v>46</v>
      </c>
      <c r="E1398" s="2">
        <v>275</v>
      </c>
      <c r="F1398" s="2">
        <v>70</v>
      </c>
      <c r="G1398" s="2">
        <v>46</v>
      </c>
      <c r="H1398" s="2">
        <v>127</v>
      </c>
      <c r="I1398" s="2">
        <v>799</v>
      </c>
      <c r="J1398" s="2">
        <v>3</v>
      </c>
      <c r="K1398" s="2">
        <v>7</v>
      </c>
      <c r="L1398" s="2">
        <v>1</v>
      </c>
      <c r="M1398" s="2">
        <v>3</v>
      </c>
      <c r="N1398" s="2">
        <v>9</v>
      </c>
      <c r="O1398">
        <f>VLOOKUP(A1398,'Important Data'!A:I,6, FALSE)</f>
        <v>0</v>
      </c>
    </row>
    <row r="1399" spans="1:15">
      <c r="A1399" s="2">
        <v>2224</v>
      </c>
      <c r="B1399" s="2">
        <v>36</v>
      </c>
      <c r="C1399" s="2">
        <v>614</v>
      </c>
      <c r="D1399" s="2">
        <v>128</v>
      </c>
      <c r="E1399" s="2">
        <v>679</v>
      </c>
      <c r="F1399" s="2">
        <v>254</v>
      </c>
      <c r="G1399" s="2">
        <v>0</v>
      </c>
      <c r="H1399" s="2">
        <v>113</v>
      </c>
      <c r="I1399" s="2">
        <v>1562</v>
      </c>
      <c r="J1399" s="2">
        <v>1</v>
      </c>
      <c r="K1399" s="2">
        <v>1</v>
      </c>
      <c r="L1399" s="2">
        <v>3</v>
      </c>
      <c r="M1399" s="2">
        <v>5</v>
      </c>
      <c r="N1399" s="2">
        <v>1</v>
      </c>
      <c r="O1399">
        <f>VLOOKUP(A1399,'Important Data'!A:I,6, FALSE)</f>
        <v>0</v>
      </c>
    </row>
    <row r="1400" spans="1:15">
      <c r="A1400" s="2">
        <v>2260</v>
      </c>
      <c r="B1400" s="2">
        <v>36</v>
      </c>
      <c r="C1400" s="2">
        <v>804</v>
      </c>
      <c r="D1400" s="2">
        <v>19</v>
      </c>
      <c r="E1400" s="2">
        <v>225</v>
      </c>
      <c r="F1400" s="2">
        <v>13</v>
      </c>
      <c r="G1400" s="2">
        <v>0</v>
      </c>
      <c r="H1400" s="2">
        <v>86</v>
      </c>
      <c r="I1400" s="2">
        <v>975</v>
      </c>
      <c r="J1400" s="2">
        <v>5</v>
      </c>
      <c r="K1400" s="2">
        <v>5</v>
      </c>
      <c r="L1400" s="2">
        <v>1</v>
      </c>
      <c r="M1400" s="2">
        <v>7</v>
      </c>
      <c r="N1400" s="2">
        <v>5</v>
      </c>
      <c r="O1400">
        <f>VLOOKUP(A1400,'Important Data'!A:I,6, FALSE)</f>
        <v>0</v>
      </c>
    </row>
    <row r="1401" spans="1:15">
      <c r="A1401" s="2">
        <v>1640</v>
      </c>
      <c r="B1401" s="2">
        <v>36</v>
      </c>
      <c r="C1401" s="2">
        <v>971</v>
      </c>
      <c r="D1401" s="2">
        <v>265</v>
      </c>
      <c r="E1401" s="2">
        <v>995</v>
      </c>
      <c r="F1401" s="2">
        <v>0</v>
      </c>
      <c r="G1401" s="2">
        <v>194</v>
      </c>
      <c r="H1401" s="2">
        <v>168</v>
      </c>
      <c r="I1401" s="2">
        <v>2257</v>
      </c>
      <c r="J1401" s="2">
        <v>1</v>
      </c>
      <c r="K1401" s="2">
        <v>9</v>
      </c>
      <c r="L1401" s="2">
        <v>3</v>
      </c>
      <c r="M1401" s="2">
        <v>13</v>
      </c>
      <c r="N1401" s="2">
        <v>4</v>
      </c>
      <c r="O1401">
        <f>VLOOKUP(A1401,'Important Data'!A:I,6, FALSE)</f>
        <v>0</v>
      </c>
    </row>
    <row r="1402" spans="1:15">
      <c r="A1402" s="2">
        <v>2606</v>
      </c>
      <c r="B1402" s="2">
        <v>36</v>
      </c>
      <c r="C1402" s="2">
        <v>971</v>
      </c>
      <c r="D1402" s="2">
        <v>265</v>
      </c>
      <c r="E1402" s="2">
        <v>995</v>
      </c>
      <c r="F1402" s="2">
        <v>0</v>
      </c>
      <c r="G1402" s="2">
        <v>194</v>
      </c>
      <c r="H1402" s="2">
        <v>168</v>
      </c>
      <c r="I1402" s="2">
        <v>2257</v>
      </c>
      <c r="J1402" s="2">
        <v>1</v>
      </c>
      <c r="K1402" s="2">
        <v>9</v>
      </c>
      <c r="L1402" s="2">
        <v>3</v>
      </c>
      <c r="M1402" s="2">
        <v>13</v>
      </c>
      <c r="N1402" s="2">
        <v>4</v>
      </c>
      <c r="O1402">
        <f>VLOOKUP(A1402,'Important Data'!A:I,6, FALSE)</f>
        <v>0</v>
      </c>
    </row>
    <row r="1403" spans="1:15">
      <c r="A1403" s="2">
        <v>2302</v>
      </c>
      <c r="B1403" s="2">
        <v>36</v>
      </c>
      <c r="C1403" s="2">
        <v>1126</v>
      </c>
      <c r="D1403" s="2">
        <v>110</v>
      </c>
      <c r="E1403" s="2">
        <v>530</v>
      </c>
      <c r="F1403" s="2">
        <v>257</v>
      </c>
      <c r="G1403" s="2">
        <v>241</v>
      </c>
      <c r="H1403" s="2">
        <v>307</v>
      </c>
      <c r="I1403" s="2">
        <v>1955</v>
      </c>
      <c r="J1403" s="2">
        <v>2</v>
      </c>
      <c r="K1403" s="2">
        <v>5</v>
      </c>
      <c r="L1403" s="2">
        <v>7</v>
      </c>
      <c r="M1403" s="2">
        <v>12</v>
      </c>
      <c r="N1403" s="2">
        <v>1</v>
      </c>
      <c r="O1403">
        <f>VLOOKUP(A1403,'Important Data'!A:I,6, FALSE)</f>
        <v>0</v>
      </c>
    </row>
    <row r="1404" spans="1:15">
      <c r="A1404" s="2">
        <v>3158</v>
      </c>
      <c r="B1404" s="2">
        <v>36</v>
      </c>
      <c r="C1404" s="2">
        <v>1420</v>
      </c>
      <c r="D1404" s="2">
        <v>99</v>
      </c>
      <c r="E1404" s="2">
        <v>1386</v>
      </c>
      <c r="F1404" s="2">
        <v>307</v>
      </c>
      <c r="G1404" s="2">
        <v>235</v>
      </c>
      <c r="H1404" s="2">
        <v>32</v>
      </c>
      <c r="I1404" s="2">
        <v>3415</v>
      </c>
      <c r="J1404" s="2">
        <v>1</v>
      </c>
      <c r="K1404" s="2">
        <v>7</v>
      </c>
      <c r="L1404" s="2">
        <v>5</v>
      </c>
      <c r="M1404" s="2">
        <v>12</v>
      </c>
      <c r="N1404" s="2">
        <v>2</v>
      </c>
      <c r="O1404">
        <f>VLOOKUP(A1404,'Important Data'!A:I,6, FALSE)</f>
        <v>0</v>
      </c>
    </row>
    <row r="1405" spans="1:15">
      <c r="A1405" s="2">
        <v>2343</v>
      </c>
      <c r="B1405" s="2">
        <v>36</v>
      </c>
      <c r="C1405" s="2">
        <v>1423</v>
      </c>
      <c r="D1405" s="2">
        <v>61</v>
      </c>
      <c r="E1405" s="2">
        <v>694</v>
      </c>
      <c r="F1405" s="2">
        <v>163</v>
      </c>
      <c r="G1405" s="2">
        <v>315</v>
      </c>
      <c r="H1405" s="2">
        <v>82</v>
      </c>
      <c r="I1405" s="2">
        <v>2574</v>
      </c>
      <c r="J1405" s="2">
        <v>1</v>
      </c>
      <c r="K1405" s="2">
        <v>8</v>
      </c>
      <c r="L1405" s="2">
        <v>7</v>
      </c>
      <c r="M1405" s="2">
        <v>11</v>
      </c>
      <c r="N1405" s="2">
        <v>6</v>
      </c>
      <c r="O1405">
        <f>VLOOKUP(A1405,'Important Data'!A:I,6, FALSE)</f>
        <v>0</v>
      </c>
    </row>
    <row r="1406" spans="1:15">
      <c r="A1406" s="2">
        <v>1135</v>
      </c>
      <c r="B1406" s="2">
        <v>36</v>
      </c>
      <c r="C1406" s="2">
        <v>1598</v>
      </c>
      <c r="D1406" s="2">
        <v>43</v>
      </c>
      <c r="E1406" s="2">
        <v>377</v>
      </c>
      <c r="F1406" s="2">
        <v>86</v>
      </c>
      <c r="G1406" s="2">
        <v>110</v>
      </c>
      <c r="H1406" s="2">
        <v>131</v>
      </c>
      <c r="I1406" s="2">
        <v>2081</v>
      </c>
      <c r="J1406" s="2">
        <v>3</v>
      </c>
      <c r="K1406" s="2">
        <v>3</v>
      </c>
      <c r="L1406" s="2">
        <v>3</v>
      </c>
      <c r="M1406" s="2">
        <v>6</v>
      </c>
      <c r="N1406" s="2">
        <v>8</v>
      </c>
      <c r="O1406">
        <f>VLOOKUP(A1406,'Important Data'!A:I,6, FALSE)</f>
        <v>0</v>
      </c>
    </row>
    <row r="1407" spans="1:15">
      <c r="A1407" s="2">
        <v>1629</v>
      </c>
      <c r="B1407" s="2">
        <v>36</v>
      </c>
      <c r="C1407" s="2">
        <v>1966</v>
      </c>
      <c r="D1407" s="2">
        <v>353</v>
      </c>
      <c r="E1407" s="2">
        <v>203</v>
      </c>
      <c r="F1407" s="2">
        <v>394</v>
      </c>
      <c r="G1407" s="2">
        <v>41</v>
      </c>
      <c r="H1407" s="2">
        <v>403</v>
      </c>
      <c r="I1407" s="2">
        <v>2552</v>
      </c>
      <c r="J1407" s="2">
        <v>0</v>
      </c>
      <c r="K1407" s="2">
        <v>9</v>
      </c>
      <c r="L1407" s="2">
        <v>8</v>
      </c>
      <c r="M1407" s="2">
        <v>13</v>
      </c>
      <c r="N1407" s="2">
        <v>3</v>
      </c>
      <c r="O1407">
        <f>VLOOKUP(A1407,'Important Data'!A:I,6, FALSE)</f>
        <v>0</v>
      </c>
    </row>
    <row r="1408" spans="1:15">
      <c r="A1408" s="2">
        <v>2419</v>
      </c>
      <c r="B1408" s="2">
        <v>36</v>
      </c>
      <c r="C1408" s="2">
        <v>2211</v>
      </c>
      <c r="D1408" s="2">
        <v>43</v>
      </c>
      <c r="E1408" s="2">
        <v>1354</v>
      </c>
      <c r="F1408" s="2">
        <v>410</v>
      </c>
      <c r="G1408" s="2">
        <v>59</v>
      </c>
      <c r="H1408" s="2">
        <v>314</v>
      </c>
      <c r="I1408" s="2">
        <v>3763</v>
      </c>
      <c r="J1408" s="2">
        <v>3</v>
      </c>
      <c r="K1408" s="2">
        <v>3</v>
      </c>
      <c r="L1408" s="2">
        <v>7</v>
      </c>
      <c r="M1408" s="2">
        <v>10</v>
      </c>
      <c r="N1408" s="2">
        <v>3</v>
      </c>
      <c r="O1408">
        <f>VLOOKUP(A1408,'Important Data'!A:I,6, FALSE)</f>
        <v>0</v>
      </c>
    </row>
    <row r="1409" spans="1:15">
      <c r="A1409" s="2">
        <v>2592</v>
      </c>
      <c r="B1409" s="2">
        <v>35</v>
      </c>
      <c r="C1409" s="2">
        <v>27</v>
      </c>
      <c r="D1409" s="2">
        <v>0</v>
      </c>
      <c r="E1409" s="2">
        <v>23</v>
      </c>
      <c r="F1409" s="2">
        <v>9</v>
      </c>
      <c r="G1409" s="2">
        <v>5</v>
      </c>
      <c r="H1409" s="2">
        <v>9</v>
      </c>
      <c r="I1409" s="2">
        <v>54</v>
      </c>
      <c r="J1409" s="2">
        <v>1</v>
      </c>
      <c r="K1409" s="2">
        <v>1</v>
      </c>
      <c r="L1409" s="2">
        <v>0</v>
      </c>
      <c r="M1409" s="2">
        <v>2</v>
      </c>
      <c r="N1409" s="2">
        <v>7</v>
      </c>
      <c r="O1409">
        <f>VLOOKUP(A1409,'Important Data'!A:I,6, FALSE)</f>
        <v>0</v>
      </c>
    </row>
    <row r="1410" spans="1:15">
      <c r="A1410" s="2">
        <v>2364</v>
      </c>
      <c r="B1410" s="2">
        <v>35</v>
      </c>
      <c r="C1410" s="2">
        <v>61</v>
      </c>
      <c r="D1410" s="2">
        <v>3</v>
      </c>
      <c r="E1410" s="2">
        <v>55</v>
      </c>
      <c r="F1410" s="2">
        <v>6</v>
      </c>
      <c r="G1410" s="2">
        <v>0</v>
      </c>
      <c r="H1410" s="2">
        <v>6</v>
      </c>
      <c r="I1410" s="2">
        <v>119</v>
      </c>
      <c r="J1410" s="2">
        <v>1</v>
      </c>
      <c r="K1410" s="2">
        <v>1</v>
      </c>
      <c r="L1410" s="2">
        <v>0</v>
      </c>
      <c r="M1410" s="2">
        <v>3</v>
      </c>
      <c r="N1410" s="2">
        <v>8</v>
      </c>
      <c r="O1410">
        <f>VLOOKUP(A1410,'Important Data'!A:I,6, FALSE)</f>
        <v>0</v>
      </c>
    </row>
    <row r="1411" spans="1:15">
      <c r="A1411" s="2">
        <v>1242</v>
      </c>
      <c r="B1411" s="2">
        <v>35</v>
      </c>
      <c r="C1411" s="2">
        <v>102</v>
      </c>
      <c r="D1411" s="2">
        <v>0</v>
      </c>
      <c r="E1411" s="2">
        <v>34</v>
      </c>
      <c r="F1411" s="2">
        <v>0</v>
      </c>
      <c r="G1411" s="2">
        <v>0</v>
      </c>
      <c r="H1411" s="2">
        <v>4</v>
      </c>
      <c r="I1411" s="2">
        <v>131</v>
      </c>
      <c r="J1411" s="2">
        <v>2</v>
      </c>
      <c r="K1411" s="2">
        <v>1</v>
      </c>
      <c r="L1411" s="2">
        <v>0</v>
      </c>
      <c r="M1411" s="2">
        <v>3</v>
      </c>
      <c r="N1411" s="2">
        <v>6</v>
      </c>
      <c r="O1411">
        <f>VLOOKUP(A1411,'Important Data'!A:I,6, FALSE)</f>
        <v>0</v>
      </c>
    </row>
    <row r="1412" spans="1:15">
      <c r="A1412" s="2">
        <v>1508</v>
      </c>
      <c r="B1412" s="2">
        <v>35</v>
      </c>
      <c r="C1412" s="2">
        <v>157</v>
      </c>
      <c r="D1412" s="2">
        <v>5</v>
      </c>
      <c r="E1412" s="2">
        <v>315</v>
      </c>
      <c r="F1412" s="2">
        <v>79</v>
      </c>
      <c r="G1412" s="2">
        <v>59</v>
      </c>
      <c r="H1412" s="2">
        <v>418</v>
      </c>
      <c r="I1412" s="2">
        <v>197</v>
      </c>
      <c r="J1412" s="2">
        <v>3</v>
      </c>
      <c r="K1412" s="2">
        <v>2</v>
      </c>
      <c r="L1412" s="2">
        <v>2</v>
      </c>
      <c r="M1412" s="2">
        <v>3</v>
      </c>
      <c r="N1412" s="2">
        <v>6</v>
      </c>
      <c r="O1412">
        <f>VLOOKUP(A1412,'Important Data'!A:I,6, FALSE)</f>
        <v>0</v>
      </c>
    </row>
    <row r="1413" spans="1:15">
      <c r="A1413" s="2">
        <v>1854</v>
      </c>
      <c r="B1413" s="2">
        <v>35</v>
      </c>
      <c r="C1413" s="2">
        <v>161</v>
      </c>
      <c r="D1413" s="2">
        <v>44</v>
      </c>
      <c r="E1413" s="2">
        <v>191</v>
      </c>
      <c r="F1413" s="2">
        <v>81</v>
      </c>
      <c r="G1413" s="2">
        <v>50</v>
      </c>
      <c r="H1413" s="2">
        <v>84</v>
      </c>
      <c r="I1413" s="2">
        <v>443</v>
      </c>
      <c r="J1413" s="2">
        <v>4</v>
      </c>
      <c r="K1413" s="2">
        <v>3</v>
      </c>
      <c r="L1413" s="2">
        <v>1</v>
      </c>
      <c r="M1413" s="2">
        <v>4</v>
      </c>
      <c r="N1413" s="2">
        <v>7</v>
      </c>
      <c r="O1413">
        <f>VLOOKUP(A1413,'Important Data'!A:I,6, FALSE)</f>
        <v>0</v>
      </c>
    </row>
    <row r="1414" spans="1:15">
      <c r="A1414" s="2">
        <v>1096</v>
      </c>
      <c r="B1414" s="2">
        <v>35</v>
      </c>
      <c r="C1414" s="2">
        <v>466</v>
      </c>
      <c r="D1414" s="2">
        <v>163</v>
      </c>
      <c r="E1414" s="2">
        <v>1481</v>
      </c>
      <c r="F1414" s="2">
        <v>107</v>
      </c>
      <c r="G1414" s="2">
        <v>56</v>
      </c>
      <c r="H1414" s="2">
        <v>82</v>
      </c>
      <c r="I1414" s="2">
        <v>2192</v>
      </c>
      <c r="J1414" s="2">
        <v>1</v>
      </c>
      <c r="K1414" s="2">
        <v>3</v>
      </c>
      <c r="L1414" s="2">
        <v>11</v>
      </c>
      <c r="M1414" s="2">
        <v>5</v>
      </c>
      <c r="N1414" s="2">
        <v>1</v>
      </c>
      <c r="O1414">
        <f>VLOOKUP(A1414,'Important Data'!A:I,6, FALSE)</f>
        <v>0</v>
      </c>
    </row>
    <row r="1415" spans="1:15">
      <c r="A1415" s="2">
        <v>1842</v>
      </c>
      <c r="B1415" s="2">
        <v>35</v>
      </c>
      <c r="C1415" s="2">
        <v>541</v>
      </c>
      <c r="D1415" s="2">
        <v>6</v>
      </c>
      <c r="E1415" s="2">
        <v>289</v>
      </c>
      <c r="F1415" s="2">
        <v>0</v>
      </c>
      <c r="G1415" s="2">
        <v>0</v>
      </c>
      <c r="H1415" s="2">
        <v>110</v>
      </c>
      <c r="I1415" s="2">
        <v>726</v>
      </c>
      <c r="J1415" s="2">
        <v>6</v>
      </c>
      <c r="K1415" s="2">
        <v>6</v>
      </c>
      <c r="L1415" s="2">
        <v>1</v>
      </c>
      <c r="M1415" s="2">
        <v>4</v>
      </c>
      <c r="N1415" s="2">
        <v>8</v>
      </c>
      <c r="O1415">
        <f>VLOOKUP(A1415,'Important Data'!A:I,6, FALSE)</f>
        <v>0</v>
      </c>
    </row>
    <row r="1416" spans="1:15">
      <c r="A1416" s="2">
        <v>2335</v>
      </c>
      <c r="B1416" s="2">
        <v>35</v>
      </c>
      <c r="C1416" s="2">
        <v>563</v>
      </c>
      <c r="D1416" s="2">
        <v>392</v>
      </c>
      <c r="E1416" s="2">
        <v>524</v>
      </c>
      <c r="F1416" s="2">
        <v>417</v>
      </c>
      <c r="G1416" s="2">
        <v>73</v>
      </c>
      <c r="H1416" s="2">
        <v>129</v>
      </c>
      <c r="I1416" s="2">
        <v>1839</v>
      </c>
      <c r="J1416" s="2">
        <v>2</v>
      </c>
      <c r="K1416" s="2">
        <v>8</v>
      </c>
      <c r="L1416" s="2">
        <v>2</v>
      </c>
      <c r="M1416" s="2">
        <v>11</v>
      </c>
      <c r="N1416" s="2">
        <v>5</v>
      </c>
      <c r="O1416">
        <f>VLOOKUP(A1416,'Important Data'!A:I,6, FALSE)</f>
        <v>0</v>
      </c>
    </row>
    <row r="1417" spans="1:15">
      <c r="A1417" s="2">
        <v>3026</v>
      </c>
      <c r="B1417" s="2">
        <v>35</v>
      </c>
      <c r="C1417" s="2">
        <v>1025</v>
      </c>
      <c r="D1417" s="2">
        <v>11</v>
      </c>
      <c r="E1417" s="2">
        <v>142</v>
      </c>
      <c r="F1417" s="2">
        <v>17</v>
      </c>
      <c r="G1417" s="2">
        <v>11</v>
      </c>
      <c r="H1417" s="2">
        <v>265</v>
      </c>
      <c r="I1417" s="2">
        <v>941</v>
      </c>
      <c r="J1417" s="2">
        <v>6</v>
      </c>
      <c r="K1417" s="2">
        <v>7</v>
      </c>
      <c r="L1417" s="2">
        <v>2</v>
      </c>
      <c r="M1417" s="2">
        <v>6</v>
      </c>
      <c r="N1417" s="2">
        <v>7</v>
      </c>
      <c r="O1417">
        <f>VLOOKUP(A1417,'Important Data'!A:I,6, FALSE)</f>
        <v>0</v>
      </c>
    </row>
    <row r="1418" spans="1:15">
      <c r="A1418" s="2">
        <v>2708</v>
      </c>
      <c r="B1418" s="2">
        <v>35</v>
      </c>
      <c r="C1418" s="2">
        <v>1067</v>
      </c>
      <c r="D1418" s="2">
        <v>325</v>
      </c>
      <c r="E1418" s="2">
        <v>1127</v>
      </c>
      <c r="F1418" s="2">
        <v>230</v>
      </c>
      <c r="G1418" s="2">
        <v>237</v>
      </c>
      <c r="H1418" s="2">
        <v>237</v>
      </c>
      <c r="I1418" s="2">
        <v>2749</v>
      </c>
      <c r="J1418" s="2">
        <v>1</v>
      </c>
      <c r="K1418" s="2">
        <v>3</v>
      </c>
      <c r="L1418" s="2">
        <v>5</v>
      </c>
      <c r="M1418" s="2">
        <v>12</v>
      </c>
      <c r="N1418" s="2">
        <v>1</v>
      </c>
      <c r="O1418">
        <f>VLOOKUP(A1418,'Important Data'!A:I,6, FALSE)</f>
        <v>0</v>
      </c>
    </row>
    <row r="1419" spans="1:15">
      <c r="A1419" s="2">
        <v>1469</v>
      </c>
      <c r="B1419" s="2">
        <v>35</v>
      </c>
      <c r="C1419" s="2">
        <v>1096</v>
      </c>
      <c r="D1419" s="2">
        <v>168</v>
      </c>
      <c r="E1419" s="2">
        <v>259</v>
      </c>
      <c r="F1419" s="2">
        <v>383</v>
      </c>
      <c r="G1419" s="2">
        <v>84</v>
      </c>
      <c r="H1419" s="2">
        <v>41</v>
      </c>
      <c r="I1419" s="2">
        <v>1949</v>
      </c>
      <c r="J1419" s="2">
        <v>1</v>
      </c>
      <c r="K1419" s="2">
        <v>5</v>
      </c>
      <c r="L1419" s="2">
        <v>10</v>
      </c>
      <c r="M1419" s="2">
        <v>13</v>
      </c>
      <c r="N1419" s="2">
        <v>3</v>
      </c>
      <c r="O1419">
        <f>VLOOKUP(A1419,'Important Data'!A:I,6, FALSE)</f>
        <v>0</v>
      </c>
    </row>
    <row r="1420" spans="1:15">
      <c r="A1420" s="2">
        <v>1947</v>
      </c>
      <c r="B1420" s="2">
        <v>35</v>
      </c>
      <c r="C1420" s="2">
        <v>1439</v>
      </c>
      <c r="D1420" s="2">
        <v>44</v>
      </c>
      <c r="E1420" s="2">
        <v>1920</v>
      </c>
      <c r="F1420" s="2">
        <v>64</v>
      </c>
      <c r="G1420" s="2">
        <v>50</v>
      </c>
      <c r="H1420" s="2">
        <v>174</v>
      </c>
      <c r="I1420" s="2">
        <v>3342</v>
      </c>
      <c r="J1420" s="2">
        <v>1</v>
      </c>
      <c r="K1420" s="2">
        <v>6</v>
      </c>
      <c r="L1420" s="2">
        <v>7</v>
      </c>
      <c r="M1420" s="2">
        <v>9</v>
      </c>
      <c r="N1420" s="2">
        <v>2</v>
      </c>
      <c r="O1420">
        <f>VLOOKUP(A1420,'Important Data'!A:I,6, FALSE)</f>
        <v>0</v>
      </c>
    </row>
    <row r="1421" spans="1:15">
      <c r="A1421" s="2">
        <v>2957</v>
      </c>
      <c r="B1421" s="2">
        <v>35</v>
      </c>
      <c r="C1421" s="2">
        <v>1808</v>
      </c>
      <c r="D1421" s="2">
        <v>294</v>
      </c>
      <c r="E1421" s="2">
        <v>1639</v>
      </c>
      <c r="F1421" s="2">
        <v>218</v>
      </c>
      <c r="G1421" s="2">
        <v>294</v>
      </c>
      <c r="H1421" s="2">
        <v>294</v>
      </c>
      <c r="I1421" s="2">
        <v>3959</v>
      </c>
      <c r="J1421" s="2">
        <v>0</v>
      </c>
      <c r="K1421" s="2">
        <v>5</v>
      </c>
      <c r="L1421" s="2">
        <v>7</v>
      </c>
      <c r="M1421" s="2">
        <v>9</v>
      </c>
      <c r="N1421" s="2">
        <v>1</v>
      </c>
      <c r="O1421">
        <f>VLOOKUP(A1421,'Important Data'!A:I,6, FALSE)</f>
        <v>0</v>
      </c>
    </row>
    <row r="1422" spans="1:15">
      <c r="A1422" s="2">
        <v>2171</v>
      </c>
      <c r="B1422" s="2">
        <v>35</v>
      </c>
      <c r="C1422" s="2">
        <v>1854</v>
      </c>
      <c r="D1422" s="2">
        <v>150</v>
      </c>
      <c r="E1422" s="2">
        <v>1248</v>
      </c>
      <c r="F1422" s="2">
        <v>491</v>
      </c>
      <c r="G1422" s="2">
        <v>150</v>
      </c>
      <c r="H1422" s="2">
        <v>225</v>
      </c>
      <c r="I1422" s="2">
        <v>3668</v>
      </c>
      <c r="J1422" s="2">
        <v>1</v>
      </c>
      <c r="K1422" s="2">
        <v>5</v>
      </c>
      <c r="L1422" s="2">
        <v>6</v>
      </c>
      <c r="M1422" s="2">
        <v>4</v>
      </c>
      <c r="N1422" s="2">
        <v>3</v>
      </c>
      <c r="O1422">
        <f>VLOOKUP(A1422,'Important Data'!A:I,6, FALSE)</f>
        <v>0</v>
      </c>
    </row>
    <row r="1423" spans="1:15">
      <c r="A1423" s="2">
        <v>2602</v>
      </c>
      <c r="B1423" s="2">
        <v>35</v>
      </c>
      <c r="C1423" s="2">
        <v>1858</v>
      </c>
      <c r="D1423" s="2">
        <v>222</v>
      </c>
      <c r="E1423" s="2">
        <v>478</v>
      </c>
      <c r="F1423" s="2">
        <v>375</v>
      </c>
      <c r="G1423" s="2">
        <v>350</v>
      </c>
      <c r="H1423" s="2">
        <v>128</v>
      </c>
      <c r="I1423" s="2">
        <v>3154</v>
      </c>
      <c r="J1423" s="2">
        <v>6</v>
      </c>
      <c r="K1423" s="2">
        <v>3</v>
      </c>
      <c r="L1423" s="2">
        <v>2</v>
      </c>
      <c r="M1423" s="2">
        <v>10</v>
      </c>
      <c r="N1423" s="2">
        <v>9</v>
      </c>
      <c r="O1423">
        <f>VLOOKUP(A1423,'Important Data'!A:I,6, FALSE)</f>
        <v>0</v>
      </c>
    </row>
    <row r="1424" spans="1:15">
      <c r="A1424" s="2">
        <v>2662</v>
      </c>
      <c r="B1424" s="2">
        <v>35</v>
      </c>
      <c r="C1424" s="2">
        <v>1913</v>
      </c>
      <c r="D1424" s="2">
        <v>19</v>
      </c>
      <c r="E1424" s="2">
        <v>169</v>
      </c>
      <c r="F1424" s="2">
        <v>28</v>
      </c>
      <c r="G1424" s="2">
        <v>0</v>
      </c>
      <c r="H1424" s="2">
        <v>127</v>
      </c>
      <c r="I1424" s="2">
        <v>2002</v>
      </c>
      <c r="J1424" s="2">
        <v>4</v>
      </c>
      <c r="K1424" s="2">
        <v>10</v>
      </c>
      <c r="L1424" s="2">
        <v>4</v>
      </c>
      <c r="M1424" s="2">
        <v>7</v>
      </c>
      <c r="N1424" s="2">
        <v>8</v>
      </c>
      <c r="O1424">
        <f>VLOOKUP(A1424,'Important Data'!A:I,6, FALSE)</f>
        <v>1</v>
      </c>
    </row>
    <row r="1425" spans="1:15">
      <c r="A1425" s="2">
        <v>2480</v>
      </c>
      <c r="B1425" s="2">
        <v>35</v>
      </c>
      <c r="C1425" s="2">
        <v>3559</v>
      </c>
      <c r="D1425" s="2">
        <v>78</v>
      </c>
      <c r="E1425" s="2">
        <v>362</v>
      </c>
      <c r="F1425" s="2">
        <v>51</v>
      </c>
      <c r="G1425" s="2">
        <v>39</v>
      </c>
      <c r="H1425" s="2">
        <v>118</v>
      </c>
      <c r="I1425" s="2">
        <v>3972</v>
      </c>
      <c r="J1425" s="2">
        <v>2</v>
      </c>
      <c r="K1425" s="2">
        <v>5</v>
      </c>
      <c r="L1425" s="2">
        <v>10</v>
      </c>
      <c r="M1425" s="2">
        <v>5</v>
      </c>
      <c r="N1425" s="2">
        <v>8</v>
      </c>
      <c r="O1425">
        <f>VLOOKUP(A1425,'Important Data'!A:I,6, FALSE)</f>
        <v>0</v>
      </c>
    </row>
    <row r="1426" spans="1:15">
      <c r="A1426" s="2">
        <v>1649</v>
      </c>
      <c r="B1426" s="2">
        <v>34</v>
      </c>
      <c r="C1426" s="2">
        <v>6</v>
      </c>
      <c r="D1426" s="2">
        <v>57</v>
      </c>
      <c r="E1426" s="2">
        <v>63</v>
      </c>
      <c r="F1426" s="2">
        <v>109</v>
      </c>
      <c r="G1426" s="2">
        <v>17</v>
      </c>
      <c r="H1426" s="2">
        <v>86</v>
      </c>
      <c r="I1426" s="2">
        <v>167</v>
      </c>
      <c r="J1426" s="2">
        <v>2</v>
      </c>
      <c r="K1426" s="2">
        <v>2</v>
      </c>
      <c r="L1426" s="2">
        <v>0</v>
      </c>
      <c r="M1426" s="2">
        <v>3</v>
      </c>
      <c r="N1426" s="2">
        <v>6</v>
      </c>
      <c r="O1426">
        <f>VLOOKUP(A1426,'Important Data'!A:I,6, FALSE)</f>
        <v>0</v>
      </c>
    </row>
    <row r="1427" spans="1:15">
      <c r="A1427" s="2">
        <v>1729</v>
      </c>
      <c r="B1427" s="2">
        <v>34</v>
      </c>
      <c r="C1427" s="2">
        <v>16</v>
      </c>
      <c r="D1427" s="2">
        <v>12</v>
      </c>
      <c r="E1427" s="2">
        <v>28</v>
      </c>
      <c r="F1427" s="2">
        <v>0</v>
      </c>
      <c r="G1427" s="2">
        <v>12</v>
      </c>
      <c r="H1427" s="2">
        <v>44</v>
      </c>
      <c r="I1427" s="2">
        <v>24</v>
      </c>
      <c r="J1427" s="2">
        <v>1</v>
      </c>
      <c r="K1427" s="2">
        <v>1</v>
      </c>
      <c r="L1427" s="2">
        <v>0</v>
      </c>
      <c r="M1427" s="2">
        <v>2</v>
      </c>
      <c r="N1427" s="2">
        <v>7</v>
      </c>
      <c r="O1427">
        <f>VLOOKUP(A1427,'Important Data'!A:I,6, FALSE)</f>
        <v>0</v>
      </c>
    </row>
    <row r="1428" spans="1:15">
      <c r="A1428" s="2">
        <v>1800</v>
      </c>
      <c r="B1428" s="2">
        <v>34</v>
      </c>
      <c r="C1428" s="2">
        <v>39</v>
      </c>
      <c r="D1428" s="2">
        <v>34</v>
      </c>
      <c r="E1428" s="2">
        <v>44</v>
      </c>
      <c r="F1428" s="2">
        <v>63</v>
      </c>
      <c r="G1428" s="2">
        <v>29</v>
      </c>
      <c r="H1428" s="2">
        <v>59</v>
      </c>
      <c r="I1428" s="2">
        <v>151</v>
      </c>
      <c r="J1428" s="2">
        <v>2</v>
      </c>
      <c r="K1428" s="2">
        <v>2</v>
      </c>
      <c r="L1428" s="2">
        <v>0</v>
      </c>
      <c r="M1428" s="2">
        <v>3</v>
      </c>
      <c r="N1428" s="2">
        <v>8</v>
      </c>
      <c r="O1428">
        <f>VLOOKUP(A1428,'Important Data'!A:I,6, FALSE)</f>
        <v>0</v>
      </c>
    </row>
    <row r="1429" spans="1:15">
      <c r="A1429" s="2">
        <v>2394</v>
      </c>
      <c r="B1429" s="2">
        <v>34</v>
      </c>
      <c r="C1429" s="2">
        <v>76</v>
      </c>
      <c r="D1429" s="2">
        <v>15</v>
      </c>
      <c r="E1429" s="2">
        <v>38</v>
      </c>
      <c r="F1429" s="2">
        <v>23</v>
      </c>
      <c r="G1429" s="2">
        <v>15</v>
      </c>
      <c r="H1429" s="2">
        <v>64</v>
      </c>
      <c r="I1429" s="2">
        <v>102</v>
      </c>
      <c r="J1429" s="2">
        <v>2</v>
      </c>
      <c r="K1429" s="2">
        <v>2</v>
      </c>
      <c r="L1429" s="2">
        <v>0</v>
      </c>
      <c r="M1429" s="2">
        <v>3</v>
      </c>
      <c r="N1429" s="2">
        <v>6</v>
      </c>
      <c r="O1429">
        <f>VLOOKUP(A1429,'Important Data'!A:I,6, FALSE)</f>
        <v>0</v>
      </c>
    </row>
    <row r="1430" spans="1:15">
      <c r="A1430" s="2">
        <v>1029</v>
      </c>
      <c r="B1430" s="2">
        <v>34</v>
      </c>
      <c r="C1430" s="2">
        <v>81</v>
      </c>
      <c r="D1430" s="2">
        <v>40</v>
      </c>
      <c r="E1430" s="2">
        <v>101</v>
      </c>
      <c r="F1430" s="2">
        <v>20</v>
      </c>
      <c r="G1430" s="2">
        <v>20</v>
      </c>
      <c r="H1430" s="2">
        <v>40</v>
      </c>
      <c r="I1430" s="2">
        <v>222</v>
      </c>
      <c r="J1430" s="2">
        <v>2</v>
      </c>
      <c r="K1430" s="2">
        <v>3</v>
      </c>
      <c r="L1430" s="2">
        <v>0</v>
      </c>
      <c r="M1430" s="2">
        <v>3</v>
      </c>
      <c r="N1430" s="2">
        <v>5</v>
      </c>
      <c r="O1430">
        <f>VLOOKUP(A1430,'Important Data'!A:I,6, FALSE)</f>
        <v>0</v>
      </c>
    </row>
    <row r="1431" spans="1:15">
      <c r="A1431" s="2">
        <v>2119</v>
      </c>
      <c r="B1431" s="2">
        <v>34</v>
      </c>
      <c r="C1431" s="2">
        <v>81</v>
      </c>
      <c r="D1431" s="2">
        <v>40</v>
      </c>
      <c r="E1431" s="2">
        <v>101</v>
      </c>
      <c r="F1431" s="2">
        <v>20</v>
      </c>
      <c r="G1431" s="2">
        <v>20</v>
      </c>
      <c r="H1431" s="2">
        <v>40</v>
      </c>
      <c r="I1431" s="2">
        <v>222</v>
      </c>
      <c r="J1431" s="2">
        <v>2</v>
      </c>
      <c r="K1431" s="2">
        <v>3</v>
      </c>
      <c r="L1431" s="2">
        <v>0</v>
      </c>
      <c r="M1431" s="2">
        <v>3</v>
      </c>
      <c r="N1431" s="2">
        <v>5</v>
      </c>
      <c r="O1431">
        <f>VLOOKUP(A1431,'Important Data'!A:I,6, FALSE)</f>
        <v>0</v>
      </c>
    </row>
    <row r="1432" spans="1:15">
      <c r="A1432" s="2">
        <v>1687</v>
      </c>
      <c r="B1432" s="2">
        <v>34</v>
      </c>
      <c r="C1432" s="2">
        <v>87</v>
      </c>
      <c r="D1432" s="2">
        <v>0</v>
      </c>
      <c r="E1432" s="2">
        <v>30</v>
      </c>
      <c r="F1432" s="2">
        <v>23</v>
      </c>
      <c r="G1432" s="2">
        <v>8</v>
      </c>
      <c r="H1432" s="2">
        <v>68</v>
      </c>
      <c r="I1432" s="2">
        <v>80</v>
      </c>
      <c r="J1432" s="2">
        <v>1</v>
      </c>
      <c r="K1432" s="2">
        <v>1</v>
      </c>
      <c r="L1432" s="2">
        <v>1</v>
      </c>
      <c r="M1432" s="2">
        <v>3</v>
      </c>
      <c r="N1432" s="2">
        <v>2</v>
      </c>
      <c r="O1432">
        <f>VLOOKUP(A1432,'Important Data'!A:I,6, FALSE)</f>
        <v>0</v>
      </c>
    </row>
    <row r="1433" spans="1:15">
      <c r="A1433" s="2">
        <v>3109</v>
      </c>
      <c r="B1433" s="2">
        <v>34</v>
      </c>
      <c r="C1433" s="2">
        <v>87</v>
      </c>
      <c r="D1433" s="2">
        <v>8</v>
      </c>
      <c r="E1433" s="2">
        <v>42</v>
      </c>
      <c r="F1433" s="2">
        <v>11</v>
      </c>
      <c r="G1433" s="2">
        <v>4</v>
      </c>
      <c r="H1433" s="2">
        <v>15</v>
      </c>
      <c r="I1433" s="2">
        <v>137</v>
      </c>
      <c r="J1433" s="2">
        <v>2</v>
      </c>
      <c r="K1433" s="2">
        <v>2</v>
      </c>
      <c r="L1433" s="2">
        <v>0</v>
      </c>
      <c r="M1433" s="2">
        <v>3</v>
      </c>
      <c r="N1433" s="2">
        <v>6</v>
      </c>
      <c r="O1433">
        <f>VLOOKUP(A1433,'Important Data'!A:I,6, FALSE)</f>
        <v>0</v>
      </c>
    </row>
    <row r="1434" spans="1:15">
      <c r="A1434" s="2">
        <v>2148</v>
      </c>
      <c r="B1434" s="2">
        <v>34</v>
      </c>
      <c r="C1434" s="2">
        <v>107</v>
      </c>
      <c r="D1434" s="2">
        <v>34</v>
      </c>
      <c r="E1434" s="2">
        <v>142</v>
      </c>
      <c r="F1434" s="2">
        <v>46</v>
      </c>
      <c r="G1434" s="2">
        <v>27</v>
      </c>
      <c r="H1434" s="2">
        <v>50</v>
      </c>
      <c r="I1434" s="2">
        <v>306</v>
      </c>
      <c r="J1434" s="2">
        <v>3</v>
      </c>
      <c r="K1434" s="2">
        <v>2</v>
      </c>
      <c r="L1434" s="2">
        <v>0</v>
      </c>
      <c r="M1434" s="2">
        <v>4</v>
      </c>
      <c r="N1434" s="2">
        <v>8</v>
      </c>
      <c r="O1434">
        <f>VLOOKUP(A1434,'Important Data'!A:I,6, FALSE)</f>
        <v>0</v>
      </c>
    </row>
    <row r="1435" spans="1:15">
      <c r="A1435" s="2">
        <v>1868</v>
      </c>
      <c r="B1435" s="2">
        <v>34</v>
      </c>
      <c r="C1435" s="2">
        <v>162</v>
      </c>
      <c r="D1435" s="2">
        <v>0</v>
      </c>
      <c r="E1435" s="2">
        <v>7</v>
      </c>
      <c r="F1435" s="2">
        <v>0</v>
      </c>
      <c r="G1435" s="2">
        <v>0</v>
      </c>
      <c r="H1435" s="2">
        <v>17</v>
      </c>
      <c r="I1435" s="2">
        <v>152</v>
      </c>
      <c r="J1435" s="2">
        <v>2</v>
      </c>
      <c r="K1435" s="2">
        <v>2</v>
      </c>
      <c r="L1435" s="2">
        <v>0</v>
      </c>
      <c r="M1435" s="2">
        <v>3</v>
      </c>
      <c r="N1435" s="2">
        <v>7</v>
      </c>
      <c r="O1435">
        <f>VLOOKUP(A1435,'Important Data'!A:I,6, FALSE)</f>
        <v>0</v>
      </c>
    </row>
    <row r="1436" spans="1:15">
      <c r="A1436" s="2">
        <v>2339</v>
      </c>
      <c r="B1436" s="2">
        <v>34</v>
      </c>
      <c r="C1436" s="2">
        <v>316</v>
      </c>
      <c r="D1436" s="2">
        <v>4</v>
      </c>
      <c r="E1436" s="2">
        <v>124</v>
      </c>
      <c r="F1436" s="2">
        <v>16</v>
      </c>
      <c r="G1436" s="2">
        <v>16</v>
      </c>
      <c r="H1436" s="2">
        <v>48</v>
      </c>
      <c r="I1436" s="2">
        <v>428</v>
      </c>
      <c r="J1436" s="2">
        <v>3</v>
      </c>
      <c r="K1436" s="2">
        <v>2</v>
      </c>
      <c r="L1436" s="2">
        <v>1</v>
      </c>
      <c r="M1436" s="2">
        <v>4</v>
      </c>
      <c r="N1436" s="2">
        <v>6</v>
      </c>
      <c r="O1436">
        <f>VLOOKUP(A1436,'Important Data'!A:I,6, FALSE)</f>
        <v>0</v>
      </c>
    </row>
    <row r="1437" spans="1:15">
      <c r="A1437" s="2">
        <v>2797</v>
      </c>
      <c r="B1437" s="2">
        <v>34</v>
      </c>
      <c r="C1437" s="2">
        <v>316</v>
      </c>
      <c r="D1437" s="2">
        <v>4</v>
      </c>
      <c r="E1437" s="2">
        <v>124</v>
      </c>
      <c r="F1437" s="2">
        <v>16</v>
      </c>
      <c r="G1437" s="2">
        <v>16</v>
      </c>
      <c r="H1437" s="2">
        <v>48</v>
      </c>
      <c r="I1437" s="2">
        <v>428</v>
      </c>
      <c r="J1437" s="2">
        <v>3</v>
      </c>
      <c r="K1437" s="2">
        <v>2</v>
      </c>
      <c r="L1437" s="2">
        <v>1</v>
      </c>
      <c r="M1437" s="2">
        <v>4</v>
      </c>
      <c r="N1437" s="2">
        <v>6</v>
      </c>
      <c r="O1437">
        <f>VLOOKUP(A1437,'Important Data'!A:I,6, FALSE)</f>
        <v>0</v>
      </c>
    </row>
    <row r="1438" spans="1:15">
      <c r="A1438" s="2">
        <v>1007</v>
      </c>
      <c r="B1438" s="2">
        <v>34</v>
      </c>
      <c r="C1438" s="2">
        <v>657</v>
      </c>
      <c r="D1438" s="2">
        <v>182</v>
      </c>
      <c r="E1438" s="2">
        <v>459</v>
      </c>
      <c r="F1438" s="2">
        <v>140</v>
      </c>
      <c r="G1438" s="2">
        <v>137</v>
      </c>
      <c r="H1438" s="2">
        <v>76</v>
      </c>
      <c r="I1438" s="2">
        <v>1499</v>
      </c>
      <c r="J1438" s="2">
        <v>4</v>
      </c>
      <c r="K1438" s="2">
        <v>7</v>
      </c>
      <c r="L1438" s="2">
        <v>3</v>
      </c>
      <c r="M1438" s="2">
        <v>7</v>
      </c>
      <c r="N1438" s="2">
        <v>6</v>
      </c>
      <c r="O1438">
        <f>VLOOKUP(A1438,'Important Data'!A:I,6, FALSE)</f>
        <v>0</v>
      </c>
    </row>
    <row r="1439" spans="1:15">
      <c r="A1439" s="2">
        <v>1980</v>
      </c>
      <c r="B1439" s="2">
        <v>34</v>
      </c>
      <c r="C1439" s="2">
        <v>773</v>
      </c>
      <c r="D1439" s="2">
        <v>25</v>
      </c>
      <c r="E1439" s="2">
        <v>101</v>
      </c>
      <c r="F1439" s="2">
        <v>22</v>
      </c>
      <c r="G1439" s="2">
        <v>6</v>
      </c>
      <c r="H1439" s="2">
        <v>158</v>
      </c>
      <c r="I1439" s="2">
        <v>770</v>
      </c>
      <c r="J1439" s="2">
        <v>4</v>
      </c>
      <c r="K1439" s="2">
        <v>3</v>
      </c>
      <c r="L1439" s="2">
        <v>1</v>
      </c>
      <c r="M1439" s="2">
        <v>8</v>
      </c>
      <c r="N1439" s="2">
        <v>4</v>
      </c>
      <c r="O1439">
        <f>VLOOKUP(A1439,'Important Data'!A:I,6, FALSE)</f>
        <v>0</v>
      </c>
    </row>
    <row r="1440" spans="1:15">
      <c r="A1440" s="2">
        <v>1176</v>
      </c>
      <c r="B1440" s="2">
        <v>34</v>
      </c>
      <c r="C1440" s="2">
        <v>937</v>
      </c>
      <c r="D1440" s="2">
        <v>0</v>
      </c>
      <c r="E1440" s="2">
        <v>282</v>
      </c>
      <c r="F1440" s="2">
        <v>50</v>
      </c>
      <c r="G1440" s="2">
        <v>24</v>
      </c>
      <c r="H1440" s="2">
        <v>308</v>
      </c>
      <c r="I1440" s="2">
        <v>984</v>
      </c>
      <c r="J1440" s="2">
        <v>2</v>
      </c>
      <c r="K1440" s="2">
        <v>7</v>
      </c>
      <c r="L1440" s="2">
        <v>1</v>
      </c>
      <c r="M1440" s="2">
        <v>8</v>
      </c>
      <c r="N1440" s="2">
        <v>5</v>
      </c>
      <c r="O1440">
        <f>VLOOKUP(A1440,'Important Data'!A:I,6, FALSE)</f>
        <v>0</v>
      </c>
    </row>
    <row r="1441" spans="1:15">
      <c r="A1441" s="2">
        <v>3095</v>
      </c>
      <c r="B1441" s="2">
        <v>34</v>
      </c>
      <c r="C1441" s="2">
        <v>937</v>
      </c>
      <c r="D1441" s="2">
        <v>0</v>
      </c>
      <c r="E1441" s="2">
        <v>282</v>
      </c>
      <c r="F1441" s="2">
        <v>50</v>
      </c>
      <c r="G1441" s="2">
        <v>24</v>
      </c>
      <c r="H1441" s="2">
        <v>308</v>
      </c>
      <c r="I1441" s="2">
        <v>984</v>
      </c>
      <c r="J1441" s="2">
        <v>2</v>
      </c>
      <c r="K1441" s="2">
        <v>7</v>
      </c>
      <c r="L1441" s="2">
        <v>1</v>
      </c>
      <c r="M1441" s="2">
        <v>8</v>
      </c>
      <c r="N1441" s="2">
        <v>5</v>
      </c>
      <c r="O1441">
        <f>VLOOKUP(A1441,'Important Data'!A:I,6, FALSE)</f>
        <v>0</v>
      </c>
    </row>
    <row r="1442" spans="1:15">
      <c r="A1442" s="2">
        <v>1973</v>
      </c>
      <c r="B1442" s="2">
        <v>34</v>
      </c>
      <c r="C1442" s="2">
        <v>1328</v>
      </c>
      <c r="D1442" s="2">
        <v>17</v>
      </c>
      <c r="E1442" s="2">
        <v>460</v>
      </c>
      <c r="F1442" s="2">
        <v>24</v>
      </c>
      <c r="G1442" s="2">
        <v>17</v>
      </c>
      <c r="H1442" s="2">
        <v>91</v>
      </c>
      <c r="I1442" s="2">
        <v>1754</v>
      </c>
      <c r="J1442" s="2">
        <v>5</v>
      </c>
      <c r="K1442" s="2">
        <v>10</v>
      </c>
      <c r="L1442" s="2">
        <v>1</v>
      </c>
      <c r="M1442" s="2">
        <v>6</v>
      </c>
      <c r="N1442" s="2">
        <v>9</v>
      </c>
      <c r="O1442">
        <f>VLOOKUP(A1442,'Important Data'!A:I,6, FALSE)</f>
        <v>0</v>
      </c>
    </row>
    <row r="1443" spans="1:15">
      <c r="A1443" s="2">
        <v>1855</v>
      </c>
      <c r="B1443" s="2">
        <v>34</v>
      </c>
      <c r="C1443" s="2">
        <v>1478</v>
      </c>
      <c r="D1443" s="2">
        <v>153</v>
      </c>
      <c r="E1443" s="2">
        <v>442</v>
      </c>
      <c r="F1443" s="2">
        <v>113</v>
      </c>
      <c r="G1443" s="2">
        <v>42</v>
      </c>
      <c r="H1443" s="2">
        <v>373</v>
      </c>
      <c r="I1443" s="2">
        <v>1854</v>
      </c>
      <c r="J1443" s="2">
        <v>1</v>
      </c>
      <c r="K1443" s="2">
        <v>5</v>
      </c>
      <c r="L1443" s="2">
        <v>7</v>
      </c>
      <c r="M1443" s="2">
        <v>10</v>
      </c>
      <c r="N1443" s="2">
        <v>3</v>
      </c>
      <c r="O1443">
        <f>VLOOKUP(A1443,'Important Data'!A:I,6, FALSE)</f>
        <v>0</v>
      </c>
    </row>
    <row r="1444" spans="1:15">
      <c r="A1444" s="2">
        <v>1071</v>
      </c>
      <c r="B1444" s="2">
        <v>34</v>
      </c>
      <c r="C1444" s="2">
        <v>1679</v>
      </c>
      <c r="D1444" s="2">
        <v>259</v>
      </c>
      <c r="E1444" s="2">
        <v>2154</v>
      </c>
      <c r="F1444" s="2">
        <v>226</v>
      </c>
      <c r="G1444" s="2">
        <v>42</v>
      </c>
      <c r="H1444" s="2">
        <v>42</v>
      </c>
      <c r="I1444" s="2">
        <v>4318</v>
      </c>
      <c r="J1444" s="2">
        <v>1</v>
      </c>
      <c r="K1444" s="2">
        <v>7</v>
      </c>
      <c r="L1444" s="2">
        <v>6</v>
      </c>
      <c r="M1444" s="2">
        <v>5</v>
      </c>
      <c r="N1444" s="2">
        <v>5</v>
      </c>
      <c r="O1444">
        <f>VLOOKUP(A1444,'Important Data'!A:I,6, FALSE)</f>
        <v>0</v>
      </c>
    </row>
    <row r="1445" spans="1:15">
      <c r="A1445" s="2">
        <v>2738</v>
      </c>
      <c r="B1445" s="2">
        <v>34</v>
      </c>
      <c r="C1445" s="2">
        <v>1687</v>
      </c>
      <c r="D1445" s="2">
        <v>48</v>
      </c>
      <c r="E1445" s="2">
        <v>408</v>
      </c>
      <c r="F1445" s="2">
        <v>155</v>
      </c>
      <c r="G1445" s="2">
        <v>143</v>
      </c>
      <c r="H1445" s="2">
        <v>119</v>
      </c>
      <c r="I1445" s="2">
        <v>2322</v>
      </c>
      <c r="J1445" s="2">
        <v>1</v>
      </c>
      <c r="K1445" s="2">
        <v>9</v>
      </c>
      <c r="L1445" s="2">
        <v>7</v>
      </c>
      <c r="M1445" s="2">
        <v>9</v>
      </c>
      <c r="N1445" s="2">
        <v>5</v>
      </c>
      <c r="O1445">
        <f>VLOOKUP(A1445,'Important Data'!A:I,6, FALSE)</f>
        <v>0</v>
      </c>
    </row>
    <row r="1446" spans="1:15">
      <c r="A1446" s="2">
        <v>2042</v>
      </c>
      <c r="B1446" s="2">
        <v>34</v>
      </c>
      <c r="C1446" s="2">
        <v>1883</v>
      </c>
      <c r="D1446" s="2">
        <v>48</v>
      </c>
      <c r="E1446" s="2">
        <v>459</v>
      </c>
      <c r="F1446" s="2">
        <v>30</v>
      </c>
      <c r="G1446" s="2">
        <v>0</v>
      </c>
      <c r="H1446" s="2">
        <v>507</v>
      </c>
      <c r="I1446" s="2">
        <v>1913</v>
      </c>
      <c r="J1446" s="2">
        <v>2</v>
      </c>
      <c r="K1446" s="2">
        <v>7</v>
      </c>
      <c r="L1446" s="2">
        <v>6</v>
      </c>
      <c r="M1446" s="2">
        <v>11</v>
      </c>
      <c r="N1446" s="2">
        <v>5</v>
      </c>
      <c r="O1446">
        <f>VLOOKUP(A1446,'Important Data'!A:I,6, FALSE)</f>
        <v>0</v>
      </c>
    </row>
    <row r="1447" spans="1:15">
      <c r="A1447" s="2">
        <v>1286</v>
      </c>
      <c r="B1447" s="2">
        <v>34</v>
      </c>
      <c r="C1447" s="2">
        <v>2184</v>
      </c>
      <c r="D1447" s="2">
        <v>0</v>
      </c>
      <c r="E1447" s="2">
        <v>218</v>
      </c>
      <c r="F1447" s="2">
        <v>0</v>
      </c>
      <c r="G1447" s="2">
        <v>0</v>
      </c>
      <c r="H1447" s="2">
        <v>95</v>
      </c>
      <c r="I1447" s="2">
        <v>2307</v>
      </c>
      <c r="J1447" s="2">
        <v>5</v>
      </c>
      <c r="K1447" s="2">
        <v>8</v>
      </c>
      <c r="L1447" s="2">
        <v>3</v>
      </c>
      <c r="M1447" s="2">
        <v>12</v>
      </c>
      <c r="N1447" s="2">
        <v>5</v>
      </c>
      <c r="O1447">
        <f>VLOOKUP(A1447,'Important Data'!A:I,6, FALSE)</f>
        <v>0</v>
      </c>
    </row>
    <row r="1448" spans="1:15">
      <c r="A1448" s="2">
        <v>2473</v>
      </c>
      <c r="B1448" s="2">
        <v>34</v>
      </c>
      <c r="C1448" s="2">
        <v>2575</v>
      </c>
      <c r="D1448" s="2">
        <v>29</v>
      </c>
      <c r="E1448" s="2">
        <v>290</v>
      </c>
      <c r="F1448" s="2">
        <v>37</v>
      </c>
      <c r="G1448" s="2">
        <v>29</v>
      </c>
      <c r="H1448" s="2">
        <v>98</v>
      </c>
      <c r="I1448" s="2">
        <v>2862</v>
      </c>
      <c r="J1448" s="2">
        <v>6</v>
      </c>
      <c r="K1448" s="2">
        <v>4</v>
      </c>
      <c r="L1448" s="2">
        <v>2</v>
      </c>
      <c r="M1448" s="2">
        <v>9</v>
      </c>
      <c r="N1448" s="2">
        <v>9</v>
      </c>
      <c r="O1448">
        <f>VLOOKUP(A1448,'Important Data'!A:I,6, FALSE)</f>
        <v>0</v>
      </c>
    </row>
    <row r="1449" spans="1:15">
      <c r="A1449" s="2">
        <v>3206</v>
      </c>
      <c r="B1449" s="2">
        <v>33</v>
      </c>
      <c r="C1449" s="2">
        <v>0</v>
      </c>
      <c r="D1449" s="2">
        <v>0</v>
      </c>
      <c r="E1449" s="2">
        <v>0</v>
      </c>
      <c r="F1449" s="2">
        <v>0</v>
      </c>
      <c r="G1449" s="2">
        <v>0</v>
      </c>
      <c r="H1449" s="2">
        <v>0</v>
      </c>
      <c r="I1449" s="2">
        <v>0</v>
      </c>
      <c r="J1449" s="2">
        <v>3</v>
      </c>
      <c r="K1449" s="2">
        <v>2</v>
      </c>
      <c r="L1449" s="2">
        <v>0</v>
      </c>
      <c r="M1449" s="2">
        <v>4</v>
      </c>
      <c r="N1449" s="2">
        <v>4</v>
      </c>
      <c r="O1449">
        <f>VLOOKUP(A1449,'Important Data'!A:I,6, FALSE)</f>
        <v>0</v>
      </c>
    </row>
    <row r="1450" spans="1:15">
      <c r="A1450" s="2">
        <v>1368</v>
      </c>
      <c r="B1450" s="2">
        <v>33</v>
      </c>
      <c r="C1450" s="2">
        <v>45</v>
      </c>
      <c r="D1450" s="2">
        <v>0</v>
      </c>
      <c r="E1450" s="2">
        <v>4</v>
      </c>
      <c r="F1450" s="2">
        <v>0</v>
      </c>
      <c r="G1450" s="2">
        <v>0</v>
      </c>
      <c r="H1450" s="2">
        <v>23</v>
      </c>
      <c r="I1450" s="2">
        <v>26</v>
      </c>
      <c r="J1450" s="2">
        <v>1</v>
      </c>
      <c r="K1450" s="2">
        <v>0</v>
      </c>
      <c r="L1450" s="2">
        <v>1</v>
      </c>
      <c r="M1450" s="2">
        <v>2</v>
      </c>
      <c r="N1450" s="2">
        <v>3</v>
      </c>
      <c r="O1450">
        <f>VLOOKUP(A1450,'Important Data'!A:I,6, FALSE)</f>
        <v>0</v>
      </c>
    </row>
    <row r="1451" spans="1:15">
      <c r="A1451" s="2">
        <v>1304</v>
      </c>
      <c r="B1451" s="2">
        <v>33</v>
      </c>
      <c r="C1451" s="2">
        <v>47</v>
      </c>
      <c r="D1451" s="2">
        <v>0</v>
      </c>
      <c r="E1451" s="2">
        <v>30</v>
      </c>
      <c r="F1451" s="2">
        <v>13</v>
      </c>
      <c r="G1451" s="2">
        <v>4</v>
      </c>
      <c r="H1451" s="2">
        <v>25</v>
      </c>
      <c r="I1451" s="2">
        <v>68</v>
      </c>
      <c r="J1451" s="2">
        <v>2</v>
      </c>
      <c r="K1451" s="2">
        <v>1</v>
      </c>
      <c r="L1451" s="2">
        <v>0</v>
      </c>
      <c r="M1451" s="2">
        <v>3</v>
      </c>
      <c r="N1451" s="2">
        <v>5</v>
      </c>
      <c r="O1451">
        <f>VLOOKUP(A1451,'Important Data'!A:I,6, FALSE)</f>
        <v>0</v>
      </c>
    </row>
    <row r="1452" spans="1:15">
      <c r="A1452" s="2">
        <v>1332</v>
      </c>
      <c r="B1452" s="2">
        <v>33</v>
      </c>
      <c r="C1452" s="2">
        <v>64</v>
      </c>
      <c r="D1452" s="2">
        <v>0</v>
      </c>
      <c r="E1452" s="2">
        <v>52</v>
      </c>
      <c r="F1452" s="2">
        <v>30</v>
      </c>
      <c r="G1452" s="2">
        <v>13</v>
      </c>
      <c r="H1452" s="2">
        <v>30</v>
      </c>
      <c r="I1452" s="2">
        <v>129</v>
      </c>
      <c r="J1452" s="2">
        <v>3</v>
      </c>
      <c r="K1452" s="2">
        <v>2</v>
      </c>
      <c r="L1452" s="2">
        <v>0</v>
      </c>
      <c r="M1452" s="2">
        <v>3</v>
      </c>
      <c r="N1452" s="2">
        <v>7</v>
      </c>
      <c r="O1452">
        <f>VLOOKUP(A1452,'Important Data'!A:I,6, FALSE)</f>
        <v>0</v>
      </c>
    </row>
    <row r="1453" spans="1:15">
      <c r="A1453" s="2">
        <v>2729</v>
      </c>
      <c r="B1453" s="2">
        <v>33</v>
      </c>
      <c r="C1453" s="2">
        <v>64</v>
      </c>
      <c r="D1453" s="2">
        <v>0</v>
      </c>
      <c r="E1453" s="2">
        <v>52</v>
      </c>
      <c r="F1453" s="2">
        <v>30</v>
      </c>
      <c r="G1453" s="2">
        <v>13</v>
      </c>
      <c r="H1453" s="2">
        <v>30</v>
      </c>
      <c r="I1453" s="2">
        <v>129</v>
      </c>
      <c r="J1453" s="2">
        <v>3</v>
      </c>
      <c r="K1453" s="2">
        <v>2</v>
      </c>
      <c r="L1453" s="2">
        <v>0</v>
      </c>
      <c r="M1453" s="2">
        <v>3</v>
      </c>
      <c r="N1453" s="2">
        <v>7</v>
      </c>
      <c r="O1453">
        <f>VLOOKUP(A1453,'Important Data'!A:I,6, FALSE)</f>
        <v>0</v>
      </c>
    </row>
    <row r="1454" spans="1:15">
      <c r="A1454" s="2">
        <v>1533</v>
      </c>
      <c r="B1454" s="2">
        <v>33</v>
      </c>
      <c r="C1454" s="2">
        <v>80</v>
      </c>
      <c r="D1454" s="2">
        <v>0</v>
      </c>
      <c r="E1454" s="2">
        <v>14</v>
      </c>
      <c r="F1454" s="2">
        <v>0</v>
      </c>
      <c r="G1454" s="2">
        <v>0</v>
      </c>
      <c r="H1454" s="2">
        <v>5</v>
      </c>
      <c r="I1454" s="2">
        <v>89</v>
      </c>
      <c r="J1454" s="2">
        <v>2</v>
      </c>
      <c r="K1454" s="2">
        <v>1</v>
      </c>
      <c r="L1454" s="2">
        <v>0</v>
      </c>
      <c r="M1454" s="2">
        <v>3</v>
      </c>
      <c r="N1454" s="2">
        <v>6</v>
      </c>
      <c r="O1454">
        <f>VLOOKUP(A1454,'Important Data'!A:I,6, FALSE)</f>
        <v>0</v>
      </c>
    </row>
    <row r="1455" spans="1:15">
      <c r="A1455" s="2">
        <v>3115</v>
      </c>
      <c r="B1455" s="2">
        <v>33</v>
      </c>
      <c r="C1455" s="2">
        <v>82</v>
      </c>
      <c r="D1455" s="2">
        <v>14</v>
      </c>
      <c r="E1455" s="2">
        <v>75</v>
      </c>
      <c r="F1455" s="2">
        <v>0</v>
      </c>
      <c r="G1455" s="2">
        <v>7</v>
      </c>
      <c r="H1455" s="2">
        <v>31</v>
      </c>
      <c r="I1455" s="2">
        <v>147</v>
      </c>
      <c r="J1455" s="2">
        <v>4</v>
      </c>
      <c r="K1455" s="2">
        <v>3</v>
      </c>
      <c r="L1455" s="2">
        <v>1</v>
      </c>
      <c r="M1455" s="2">
        <v>3</v>
      </c>
      <c r="N1455" s="2">
        <v>5</v>
      </c>
      <c r="O1455">
        <f>VLOOKUP(A1455,'Important Data'!A:I,6, FALSE)</f>
        <v>0</v>
      </c>
    </row>
    <row r="1456" spans="1:15">
      <c r="A1456" s="2">
        <v>3191</v>
      </c>
      <c r="B1456" s="2">
        <v>33</v>
      </c>
      <c r="C1456" s="2">
        <v>84</v>
      </c>
      <c r="D1456" s="2">
        <v>48</v>
      </c>
      <c r="E1456" s="2">
        <v>48</v>
      </c>
      <c r="F1456" s="2">
        <v>0</v>
      </c>
      <c r="G1456" s="2">
        <v>12</v>
      </c>
      <c r="H1456" s="2">
        <v>12</v>
      </c>
      <c r="I1456" s="2">
        <v>179</v>
      </c>
      <c r="J1456" s="2">
        <v>3</v>
      </c>
      <c r="K1456" s="2">
        <v>2</v>
      </c>
      <c r="L1456" s="2">
        <v>0</v>
      </c>
      <c r="M1456" s="2">
        <v>4</v>
      </c>
      <c r="N1456" s="2">
        <v>4</v>
      </c>
      <c r="O1456">
        <f>VLOOKUP(A1456,'Important Data'!A:I,6, FALSE)</f>
        <v>0</v>
      </c>
    </row>
    <row r="1457" spans="1:15">
      <c r="A1457" s="2">
        <v>1678</v>
      </c>
      <c r="B1457" s="2">
        <v>33</v>
      </c>
      <c r="C1457" s="2">
        <v>95</v>
      </c>
      <c r="D1457" s="2">
        <v>5</v>
      </c>
      <c r="E1457" s="2">
        <v>134</v>
      </c>
      <c r="F1457" s="2">
        <v>14</v>
      </c>
      <c r="G1457" s="2">
        <v>14</v>
      </c>
      <c r="H1457" s="2">
        <v>10</v>
      </c>
      <c r="I1457" s="2">
        <v>253</v>
      </c>
      <c r="J1457" s="2">
        <v>3</v>
      </c>
      <c r="K1457" s="2">
        <v>2</v>
      </c>
      <c r="L1457" s="2">
        <v>0</v>
      </c>
      <c r="M1457" s="2">
        <v>3</v>
      </c>
      <c r="N1457" s="2">
        <v>8</v>
      </c>
      <c r="O1457">
        <f>VLOOKUP(A1457,'Important Data'!A:I,6, FALSE)</f>
        <v>0</v>
      </c>
    </row>
    <row r="1458" spans="1:15">
      <c r="A1458" s="2">
        <v>2527</v>
      </c>
      <c r="B1458" s="2">
        <v>33</v>
      </c>
      <c r="C1458" s="2">
        <v>398</v>
      </c>
      <c r="D1458" s="2">
        <v>60</v>
      </c>
      <c r="E1458" s="2">
        <v>587</v>
      </c>
      <c r="F1458" s="2">
        <v>81</v>
      </c>
      <c r="G1458" s="2">
        <v>163</v>
      </c>
      <c r="H1458" s="2">
        <v>186</v>
      </c>
      <c r="I1458" s="2">
        <v>1103</v>
      </c>
      <c r="J1458" s="2">
        <v>1</v>
      </c>
      <c r="K1458" s="2">
        <v>4</v>
      </c>
      <c r="L1458" s="2">
        <v>4</v>
      </c>
      <c r="M1458" s="2">
        <v>7</v>
      </c>
      <c r="N1458" s="2">
        <v>1</v>
      </c>
      <c r="O1458">
        <f>VLOOKUP(A1458,'Important Data'!A:I,6, FALSE)</f>
        <v>0</v>
      </c>
    </row>
    <row r="1459" spans="1:15">
      <c r="A1459" s="2">
        <v>1742</v>
      </c>
      <c r="B1459" s="2">
        <v>33</v>
      </c>
      <c r="C1459" s="2">
        <v>555</v>
      </c>
      <c r="D1459" s="2">
        <v>36</v>
      </c>
      <c r="E1459" s="2">
        <v>505</v>
      </c>
      <c r="F1459" s="2">
        <v>48</v>
      </c>
      <c r="G1459" s="2">
        <v>97</v>
      </c>
      <c r="H1459" s="2">
        <v>36</v>
      </c>
      <c r="I1459" s="2">
        <v>1204</v>
      </c>
      <c r="J1459" s="2">
        <v>2</v>
      </c>
      <c r="K1459" s="2">
        <v>8</v>
      </c>
      <c r="L1459" s="2">
        <v>1</v>
      </c>
      <c r="M1459" s="2">
        <v>8</v>
      </c>
      <c r="N1459" s="2">
        <v>6</v>
      </c>
      <c r="O1459">
        <f>VLOOKUP(A1459,'Important Data'!A:I,6, FALSE)</f>
        <v>0</v>
      </c>
    </row>
    <row r="1460" spans="1:15">
      <c r="A1460" s="2">
        <v>2711</v>
      </c>
      <c r="B1460" s="2">
        <v>33</v>
      </c>
      <c r="C1460" s="2">
        <v>555</v>
      </c>
      <c r="D1460" s="2">
        <v>36</v>
      </c>
      <c r="E1460" s="2">
        <v>505</v>
      </c>
      <c r="F1460" s="2">
        <v>48</v>
      </c>
      <c r="G1460" s="2">
        <v>97</v>
      </c>
      <c r="H1460" s="2">
        <v>36</v>
      </c>
      <c r="I1460" s="2">
        <v>1204</v>
      </c>
      <c r="J1460" s="2">
        <v>2</v>
      </c>
      <c r="K1460" s="2">
        <v>8</v>
      </c>
      <c r="L1460" s="2">
        <v>1</v>
      </c>
      <c r="M1460" s="2">
        <v>8</v>
      </c>
      <c r="N1460" s="2">
        <v>6</v>
      </c>
      <c r="O1460">
        <f>VLOOKUP(A1460,'Important Data'!A:I,6, FALSE)</f>
        <v>0</v>
      </c>
    </row>
    <row r="1461" spans="1:15">
      <c r="A1461" s="2">
        <v>1776</v>
      </c>
      <c r="B1461" s="2">
        <v>33</v>
      </c>
      <c r="C1461" s="2">
        <v>704</v>
      </c>
      <c r="D1461" s="2">
        <v>10</v>
      </c>
      <c r="E1461" s="2">
        <v>193</v>
      </c>
      <c r="F1461" s="2">
        <v>39</v>
      </c>
      <c r="G1461" s="2">
        <v>29</v>
      </c>
      <c r="H1461" s="2">
        <v>39</v>
      </c>
      <c r="I1461" s="2">
        <v>935</v>
      </c>
      <c r="J1461" s="2">
        <v>1</v>
      </c>
      <c r="K1461" s="2">
        <v>4</v>
      </c>
      <c r="L1461" s="2">
        <v>1</v>
      </c>
      <c r="M1461" s="2">
        <v>7</v>
      </c>
      <c r="N1461" s="2">
        <v>7</v>
      </c>
      <c r="O1461">
        <f>VLOOKUP(A1461,'Important Data'!A:I,6, FALSE)</f>
        <v>0</v>
      </c>
    </row>
    <row r="1462" spans="1:15">
      <c r="A1462" s="2">
        <v>1654</v>
      </c>
      <c r="B1462" s="2">
        <v>33</v>
      </c>
      <c r="C1462" s="2">
        <v>927</v>
      </c>
      <c r="D1462" s="2">
        <v>397</v>
      </c>
      <c r="E1462" s="2">
        <v>485</v>
      </c>
      <c r="F1462" s="2">
        <v>145</v>
      </c>
      <c r="G1462" s="2">
        <v>265</v>
      </c>
      <c r="H1462" s="2">
        <v>352</v>
      </c>
      <c r="I1462" s="2">
        <v>1866</v>
      </c>
      <c r="J1462" s="2">
        <v>4</v>
      </c>
      <c r="K1462" s="2">
        <v>4</v>
      </c>
      <c r="L1462" s="2">
        <v>3</v>
      </c>
      <c r="M1462" s="2">
        <v>6</v>
      </c>
      <c r="N1462" s="2">
        <v>3</v>
      </c>
      <c r="O1462">
        <f>VLOOKUP(A1462,'Important Data'!A:I,6, FALSE)</f>
        <v>0</v>
      </c>
    </row>
    <row r="1463" spans="1:15">
      <c r="A1463" s="2">
        <v>2161</v>
      </c>
      <c r="B1463" s="2">
        <v>33</v>
      </c>
      <c r="C1463" s="2">
        <v>1149</v>
      </c>
      <c r="D1463" s="2">
        <v>43</v>
      </c>
      <c r="E1463" s="2">
        <v>256</v>
      </c>
      <c r="F1463" s="2">
        <v>18</v>
      </c>
      <c r="G1463" s="2">
        <v>28</v>
      </c>
      <c r="H1463" s="2">
        <v>59</v>
      </c>
      <c r="I1463" s="2">
        <v>1435</v>
      </c>
      <c r="J1463" s="2">
        <v>3</v>
      </c>
      <c r="K1463" s="2">
        <v>8</v>
      </c>
      <c r="L1463" s="2">
        <v>2</v>
      </c>
      <c r="M1463" s="2">
        <v>6</v>
      </c>
      <c r="N1463" s="2">
        <v>7</v>
      </c>
      <c r="O1463">
        <f>VLOOKUP(A1463,'Important Data'!A:I,6, FALSE)</f>
        <v>0</v>
      </c>
    </row>
    <row r="1464" spans="1:15">
      <c r="A1464" s="2">
        <v>1402</v>
      </c>
      <c r="B1464" s="2">
        <v>33</v>
      </c>
      <c r="C1464" s="2">
        <v>1725</v>
      </c>
      <c r="D1464" s="2">
        <v>239</v>
      </c>
      <c r="E1464" s="2">
        <v>227</v>
      </c>
      <c r="F1464" s="2">
        <v>376</v>
      </c>
      <c r="G1464" s="2">
        <v>287</v>
      </c>
      <c r="H1464" s="2">
        <v>239</v>
      </c>
      <c r="I1464" s="2">
        <v>2614</v>
      </c>
      <c r="J1464" s="2">
        <v>1</v>
      </c>
      <c r="K1464" s="2">
        <v>7</v>
      </c>
      <c r="L1464" s="2">
        <v>9</v>
      </c>
      <c r="M1464" s="2">
        <v>9</v>
      </c>
      <c r="N1464" s="2">
        <v>3</v>
      </c>
      <c r="O1464">
        <f>VLOOKUP(A1464,'Important Data'!A:I,6, FALSE)</f>
        <v>0</v>
      </c>
    </row>
    <row r="1465" spans="1:15">
      <c r="A1465" s="2">
        <v>2565</v>
      </c>
      <c r="B1465" s="2">
        <v>33</v>
      </c>
      <c r="C1465" s="2">
        <v>1749</v>
      </c>
      <c r="D1465" s="2">
        <v>371</v>
      </c>
      <c r="E1465" s="2">
        <v>1450</v>
      </c>
      <c r="F1465" s="2">
        <v>146</v>
      </c>
      <c r="G1465" s="2">
        <v>74</v>
      </c>
      <c r="H1465" s="2">
        <v>111</v>
      </c>
      <c r="I1465" s="2">
        <v>3679</v>
      </c>
      <c r="J1465" s="2">
        <v>1</v>
      </c>
      <c r="K1465" s="2">
        <v>7</v>
      </c>
      <c r="L1465" s="2">
        <v>5</v>
      </c>
      <c r="M1465" s="2">
        <v>12</v>
      </c>
      <c r="N1465" s="2">
        <v>3</v>
      </c>
      <c r="O1465">
        <f>VLOOKUP(A1465,'Important Data'!A:I,6, FALSE)</f>
        <v>0</v>
      </c>
    </row>
    <row r="1466" spans="1:15">
      <c r="A1466" s="2">
        <v>2506</v>
      </c>
      <c r="B1466" s="2">
        <v>33</v>
      </c>
      <c r="C1466" s="2">
        <v>3224</v>
      </c>
      <c r="D1466" s="2">
        <v>118</v>
      </c>
      <c r="E1466" s="2">
        <v>603</v>
      </c>
      <c r="F1466" s="2">
        <v>52</v>
      </c>
      <c r="G1466" s="2">
        <v>39</v>
      </c>
      <c r="H1466" s="2">
        <v>129</v>
      </c>
      <c r="I1466" s="2">
        <v>3907</v>
      </c>
      <c r="J1466" s="2">
        <v>4</v>
      </c>
      <c r="K1466" s="2">
        <v>6</v>
      </c>
      <c r="L1466" s="2">
        <v>3</v>
      </c>
      <c r="M1466" s="2">
        <v>13</v>
      </c>
      <c r="N1466" s="2">
        <v>9</v>
      </c>
      <c r="O1466">
        <f>VLOOKUP(A1466,'Important Data'!A:I,6, FALSE)</f>
        <v>0</v>
      </c>
    </row>
    <row r="1467" spans="1:15">
      <c r="A1467" s="2">
        <v>2458</v>
      </c>
      <c r="B1467" s="2">
        <v>32</v>
      </c>
      <c r="C1467" s="2">
        <v>12</v>
      </c>
      <c r="D1467" s="2">
        <v>18</v>
      </c>
      <c r="E1467" s="2">
        <v>74</v>
      </c>
      <c r="F1467" s="2">
        <v>18</v>
      </c>
      <c r="G1467" s="2">
        <v>31</v>
      </c>
      <c r="H1467" s="2">
        <v>43</v>
      </c>
      <c r="I1467" s="2">
        <v>111</v>
      </c>
      <c r="J1467" s="2">
        <v>1</v>
      </c>
      <c r="K1467" s="2">
        <v>1</v>
      </c>
      <c r="L1467" s="2">
        <v>0</v>
      </c>
      <c r="M1467" s="2">
        <v>3</v>
      </c>
      <c r="N1467" s="2">
        <v>8</v>
      </c>
      <c r="O1467">
        <f>VLOOKUP(A1467,'Important Data'!A:I,6, FALSE)</f>
        <v>0</v>
      </c>
    </row>
    <row r="1468" spans="1:15">
      <c r="A1468" s="2">
        <v>1972</v>
      </c>
      <c r="B1468" s="2">
        <v>32</v>
      </c>
      <c r="C1468" s="2">
        <v>15</v>
      </c>
      <c r="D1468" s="2">
        <v>30</v>
      </c>
      <c r="E1468" s="2">
        <v>35</v>
      </c>
      <c r="F1468" s="2">
        <v>0</v>
      </c>
      <c r="G1468" s="2">
        <v>0</v>
      </c>
      <c r="H1468" s="2">
        <v>15</v>
      </c>
      <c r="I1468" s="2">
        <v>65</v>
      </c>
      <c r="J1468" s="2">
        <v>1</v>
      </c>
      <c r="K1468" s="2">
        <v>0</v>
      </c>
      <c r="L1468" s="2">
        <v>0</v>
      </c>
      <c r="M1468" s="2">
        <v>3</v>
      </c>
      <c r="N1468" s="2">
        <v>7</v>
      </c>
      <c r="O1468">
        <f>VLOOKUP(A1468,'Important Data'!A:I,6, FALSE)</f>
        <v>0</v>
      </c>
    </row>
    <row r="1469" spans="1:15">
      <c r="A1469" s="2">
        <v>1369</v>
      </c>
      <c r="B1469" s="2">
        <v>32</v>
      </c>
      <c r="C1469" s="2">
        <v>43</v>
      </c>
      <c r="D1469" s="2">
        <v>75</v>
      </c>
      <c r="E1469" s="2">
        <v>75</v>
      </c>
      <c r="F1469" s="2">
        <v>65</v>
      </c>
      <c r="G1469" s="2">
        <v>43</v>
      </c>
      <c r="H1469" s="2">
        <v>140</v>
      </c>
      <c r="I1469" s="2">
        <v>161</v>
      </c>
      <c r="J1469" s="2">
        <v>3</v>
      </c>
      <c r="K1469" s="2">
        <v>1</v>
      </c>
      <c r="L1469" s="2">
        <v>2</v>
      </c>
      <c r="M1469" s="2">
        <v>2</v>
      </c>
      <c r="N1469" s="2">
        <v>5</v>
      </c>
      <c r="O1469">
        <f>VLOOKUP(A1469,'Important Data'!A:I,6, FALSE)</f>
        <v>0</v>
      </c>
    </row>
    <row r="1470" spans="1:15">
      <c r="A1470" s="2">
        <v>2104</v>
      </c>
      <c r="B1470" s="2">
        <v>32</v>
      </c>
      <c r="C1470" s="2">
        <v>70</v>
      </c>
      <c r="D1470" s="2">
        <v>52</v>
      </c>
      <c r="E1470" s="2">
        <v>70</v>
      </c>
      <c r="F1470" s="2">
        <v>132</v>
      </c>
      <c r="G1470" s="2">
        <v>61</v>
      </c>
      <c r="H1470" s="2">
        <v>28</v>
      </c>
      <c r="I1470" s="2">
        <v>358</v>
      </c>
      <c r="J1470" s="2">
        <v>1</v>
      </c>
      <c r="K1470" s="2">
        <v>2</v>
      </c>
      <c r="L1470" s="2">
        <v>1</v>
      </c>
      <c r="M1470" s="2">
        <v>4</v>
      </c>
      <c r="N1470" s="2">
        <v>3</v>
      </c>
      <c r="O1470">
        <f>VLOOKUP(A1470,'Important Data'!A:I,6, FALSE)</f>
        <v>0</v>
      </c>
    </row>
    <row r="1471" spans="1:15">
      <c r="A1471" s="2">
        <v>1664</v>
      </c>
      <c r="B1471" s="2">
        <v>32</v>
      </c>
      <c r="C1471" s="2">
        <v>117</v>
      </c>
      <c r="D1471" s="2">
        <v>38</v>
      </c>
      <c r="E1471" s="2">
        <v>471</v>
      </c>
      <c r="F1471" s="2">
        <v>615</v>
      </c>
      <c r="G1471" s="2">
        <v>210</v>
      </c>
      <c r="H1471" s="2">
        <v>155</v>
      </c>
      <c r="I1471" s="2">
        <v>1296</v>
      </c>
      <c r="J1471" s="2">
        <v>1</v>
      </c>
      <c r="K1471" s="2">
        <v>8</v>
      </c>
      <c r="L1471" s="2">
        <v>1</v>
      </c>
      <c r="M1471" s="2">
        <v>5</v>
      </c>
      <c r="N1471" s="2">
        <v>8</v>
      </c>
      <c r="O1471">
        <f>VLOOKUP(A1471,'Important Data'!A:I,6, FALSE)</f>
        <v>0</v>
      </c>
    </row>
    <row r="1472" spans="1:15">
      <c r="A1472" s="2">
        <v>2938</v>
      </c>
      <c r="B1472" s="2">
        <v>32</v>
      </c>
      <c r="C1472" s="2">
        <v>172</v>
      </c>
      <c r="D1472" s="2">
        <v>14</v>
      </c>
      <c r="E1472" s="2">
        <v>152</v>
      </c>
      <c r="F1472" s="2">
        <v>34</v>
      </c>
      <c r="G1472" s="2">
        <v>34</v>
      </c>
      <c r="H1472" s="2">
        <v>148</v>
      </c>
      <c r="I1472" s="2">
        <v>258</v>
      </c>
      <c r="J1472" s="2">
        <v>3</v>
      </c>
      <c r="K1472" s="2">
        <v>3</v>
      </c>
      <c r="L1472" s="2">
        <v>1</v>
      </c>
      <c r="M1472" s="2">
        <v>3</v>
      </c>
      <c r="N1472" s="2">
        <v>9</v>
      </c>
      <c r="O1472">
        <f>VLOOKUP(A1472,'Important Data'!A:I,6, FALSE)</f>
        <v>0</v>
      </c>
    </row>
    <row r="1473" spans="1:15">
      <c r="A1473" s="2">
        <v>2951</v>
      </c>
      <c r="B1473" s="2">
        <v>32</v>
      </c>
      <c r="C1473" s="2">
        <v>256</v>
      </c>
      <c r="D1473" s="2">
        <v>614</v>
      </c>
      <c r="E1473" s="2">
        <v>557</v>
      </c>
      <c r="F1473" s="2">
        <v>622</v>
      </c>
      <c r="G1473" s="2">
        <v>77</v>
      </c>
      <c r="H1473" s="2">
        <v>215</v>
      </c>
      <c r="I1473" s="2">
        <v>1910</v>
      </c>
      <c r="J1473" s="2">
        <v>2</v>
      </c>
      <c r="K1473" s="2">
        <v>4</v>
      </c>
      <c r="L1473" s="2">
        <v>4</v>
      </c>
      <c r="M1473" s="2">
        <v>8</v>
      </c>
      <c r="N1473" s="2">
        <v>5</v>
      </c>
      <c r="O1473">
        <f>VLOOKUP(A1473,'Important Data'!A:I,6, FALSE)</f>
        <v>0</v>
      </c>
    </row>
    <row r="1474" spans="1:15">
      <c r="A1474" s="2">
        <v>1008</v>
      </c>
      <c r="B1474" s="2">
        <v>32</v>
      </c>
      <c r="C1474" s="2">
        <v>303</v>
      </c>
      <c r="D1474" s="2">
        <v>40</v>
      </c>
      <c r="E1474" s="2">
        <v>223</v>
      </c>
      <c r="F1474" s="2">
        <v>12</v>
      </c>
      <c r="G1474" s="2">
        <v>4</v>
      </c>
      <c r="H1474" s="2">
        <v>92</v>
      </c>
      <c r="I1474" s="2">
        <v>491</v>
      </c>
      <c r="J1474" s="2">
        <v>2</v>
      </c>
      <c r="K1474" s="2">
        <v>4</v>
      </c>
      <c r="L1474" s="2">
        <v>0</v>
      </c>
      <c r="M1474" s="2">
        <v>4</v>
      </c>
      <c r="N1474" s="2">
        <v>8</v>
      </c>
      <c r="O1474">
        <f>VLOOKUP(A1474,'Important Data'!A:I,6, FALSE)</f>
        <v>0</v>
      </c>
    </row>
    <row r="1475" spans="1:15">
      <c r="A1475" s="2">
        <v>1091</v>
      </c>
      <c r="B1475" s="2">
        <v>32</v>
      </c>
      <c r="C1475" s="2">
        <v>404</v>
      </c>
      <c r="D1475" s="2">
        <v>138</v>
      </c>
      <c r="E1475" s="2">
        <v>275</v>
      </c>
      <c r="F1475" s="2">
        <v>195</v>
      </c>
      <c r="G1475" s="2">
        <v>183</v>
      </c>
      <c r="H1475" s="2">
        <v>33</v>
      </c>
      <c r="I1475" s="2">
        <v>1162</v>
      </c>
      <c r="J1475" s="2">
        <v>2</v>
      </c>
      <c r="K1475" s="2">
        <v>5</v>
      </c>
      <c r="L1475" s="2">
        <v>2</v>
      </c>
      <c r="M1475" s="2">
        <v>7</v>
      </c>
      <c r="N1475" s="2">
        <v>5</v>
      </c>
      <c r="O1475">
        <f>VLOOKUP(A1475,'Important Data'!A:I,6, FALSE)</f>
        <v>0</v>
      </c>
    </row>
    <row r="1476" spans="1:15">
      <c r="A1476" s="2">
        <v>2327</v>
      </c>
      <c r="B1476" s="2">
        <v>32</v>
      </c>
      <c r="C1476" s="2">
        <v>404</v>
      </c>
      <c r="D1476" s="2">
        <v>138</v>
      </c>
      <c r="E1476" s="2">
        <v>275</v>
      </c>
      <c r="F1476" s="2">
        <v>195</v>
      </c>
      <c r="G1476" s="2">
        <v>183</v>
      </c>
      <c r="H1476" s="2">
        <v>33</v>
      </c>
      <c r="I1476" s="2">
        <v>1162</v>
      </c>
      <c r="J1476" s="2">
        <v>2</v>
      </c>
      <c r="K1476" s="2">
        <v>5</v>
      </c>
      <c r="L1476" s="2">
        <v>2</v>
      </c>
      <c r="M1476" s="2">
        <v>7</v>
      </c>
      <c r="N1476" s="2">
        <v>5</v>
      </c>
      <c r="O1476">
        <f>VLOOKUP(A1476,'Important Data'!A:I,6, FALSE)</f>
        <v>0</v>
      </c>
    </row>
    <row r="1477" spans="1:15">
      <c r="A1477" s="2">
        <v>2038</v>
      </c>
      <c r="B1477" s="2">
        <v>32</v>
      </c>
      <c r="C1477" s="2">
        <v>693</v>
      </c>
      <c r="D1477" s="2">
        <v>0</v>
      </c>
      <c r="E1477" s="2">
        <v>35</v>
      </c>
      <c r="F1477" s="2">
        <v>0</v>
      </c>
      <c r="G1477" s="2">
        <v>0</v>
      </c>
      <c r="H1477" s="2">
        <v>72</v>
      </c>
      <c r="I1477" s="2">
        <v>656</v>
      </c>
      <c r="J1477" s="2">
        <v>1</v>
      </c>
      <c r="K1477" s="2">
        <v>5</v>
      </c>
      <c r="L1477" s="2">
        <v>1</v>
      </c>
      <c r="M1477" s="2">
        <v>5</v>
      </c>
      <c r="N1477" s="2">
        <v>7</v>
      </c>
      <c r="O1477">
        <f>VLOOKUP(A1477,'Important Data'!A:I,6, FALSE)</f>
        <v>0</v>
      </c>
    </row>
    <row r="1478" spans="1:15">
      <c r="A1478" s="2">
        <v>3146</v>
      </c>
      <c r="B1478" s="2">
        <v>32</v>
      </c>
      <c r="C1478" s="2">
        <v>734</v>
      </c>
      <c r="D1478" s="2">
        <v>29</v>
      </c>
      <c r="E1478" s="2">
        <v>127</v>
      </c>
      <c r="F1478" s="2">
        <v>87</v>
      </c>
      <c r="G1478" s="2">
        <v>29</v>
      </c>
      <c r="H1478" s="2">
        <v>656</v>
      </c>
      <c r="I1478" s="2">
        <v>350</v>
      </c>
      <c r="J1478" s="2">
        <v>2</v>
      </c>
      <c r="K1478" s="2">
        <v>7</v>
      </c>
      <c r="L1478" s="2">
        <v>3</v>
      </c>
      <c r="M1478" s="2">
        <v>3</v>
      </c>
      <c r="N1478" s="2">
        <v>7</v>
      </c>
      <c r="O1478">
        <f>VLOOKUP(A1478,'Important Data'!A:I,6, FALSE)</f>
        <v>0</v>
      </c>
    </row>
    <row r="1479" spans="1:15">
      <c r="A1479" s="2">
        <v>3052</v>
      </c>
      <c r="B1479" s="2">
        <v>32</v>
      </c>
      <c r="C1479" s="2">
        <v>860</v>
      </c>
      <c r="D1479" s="2">
        <v>18</v>
      </c>
      <c r="E1479" s="2">
        <v>68</v>
      </c>
      <c r="F1479" s="2">
        <v>38</v>
      </c>
      <c r="G1479" s="2">
        <v>18</v>
      </c>
      <c r="H1479" s="2">
        <v>270</v>
      </c>
      <c r="I1479" s="2">
        <v>731</v>
      </c>
      <c r="J1479" s="2">
        <v>4</v>
      </c>
      <c r="K1479" s="2">
        <v>6</v>
      </c>
      <c r="L1479" s="2">
        <v>2</v>
      </c>
      <c r="M1479" s="2">
        <v>5</v>
      </c>
      <c r="N1479" s="2">
        <v>8</v>
      </c>
      <c r="O1479">
        <f>VLOOKUP(A1479,'Important Data'!A:I,6, FALSE)</f>
        <v>0</v>
      </c>
    </row>
    <row r="1480" spans="1:15">
      <c r="A1480" s="2">
        <v>1225</v>
      </c>
      <c r="B1480" s="2">
        <v>32</v>
      </c>
      <c r="C1480" s="2">
        <v>935</v>
      </c>
      <c r="D1480" s="2">
        <v>11</v>
      </c>
      <c r="E1480" s="2">
        <v>279</v>
      </c>
      <c r="F1480" s="2">
        <v>34</v>
      </c>
      <c r="G1480" s="2">
        <v>79</v>
      </c>
      <c r="H1480" s="2">
        <v>25</v>
      </c>
      <c r="I1480" s="2">
        <v>1314</v>
      </c>
      <c r="J1480" s="2">
        <v>1</v>
      </c>
      <c r="K1480" s="2">
        <v>5</v>
      </c>
      <c r="L1480" s="2">
        <v>2</v>
      </c>
      <c r="M1480" s="2">
        <v>11</v>
      </c>
      <c r="N1480" s="2">
        <v>3</v>
      </c>
      <c r="O1480">
        <f>VLOOKUP(A1480,'Important Data'!A:I,6, FALSE)</f>
        <v>0</v>
      </c>
    </row>
    <row r="1481" spans="1:15">
      <c r="A1481" s="2">
        <v>2716</v>
      </c>
      <c r="B1481" s="2">
        <v>32</v>
      </c>
      <c r="C1481" s="2">
        <v>1012</v>
      </c>
      <c r="D1481" s="2">
        <v>0</v>
      </c>
      <c r="E1481" s="2">
        <v>317</v>
      </c>
      <c r="F1481" s="2">
        <v>37</v>
      </c>
      <c r="G1481" s="2">
        <v>85</v>
      </c>
      <c r="H1481" s="2">
        <v>243</v>
      </c>
      <c r="I1481" s="2">
        <v>1208</v>
      </c>
      <c r="J1481" s="2">
        <v>5</v>
      </c>
      <c r="K1481" s="2">
        <v>6</v>
      </c>
      <c r="L1481" s="2">
        <v>3</v>
      </c>
      <c r="M1481" s="2">
        <v>5</v>
      </c>
      <c r="N1481" s="2">
        <v>8</v>
      </c>
      <c r="O1481">
        <f>VLOOKUP(A1481,'Important Data'!A:I,6, FALSE)</f>
        <v>0</v>
      </c>
    </row>
    <row r="1482" spans="1:15">
      <c r="A1482" s="2">
        <v>2885</v>
      </c>
      <c r="B1482" s="2">
        <v>32</v>
      </c>
      <c r="C1482" s="2">
        <v>1026</v>
      </c>
      <c r="D1482" s="2">
        <v>381</v>
      </c>
      <c r="E1482" s="2">
        <v>732</v>
      </c>
      <c r="F1482" s="2">
        <v>383</v>
      </c>
      <c r="G1482" s="2">
        <v>48</v>
      </c>
      <c r="H1482" s="2">
        <v>58</v>
      </c>
      <c r="I1482" s="2">
        <v>2511</v>
      </c>
      <c r="J1482" s="2">
        <v>0</v>
      </c>
      <c r="K1482" s="2">
        <v>3</v>
      </c>
      <c r="L1482" s="2">
        <v>5</v>
      </c>
      <c r="M1482" s="2">
        <v>13</v>
      </c>
      <c r="N1482" s="2">
        <v>0</v>
      </c>
      <c r="O1482">
        <f>VLOOKUP(A1482,'Important Data'!A:I,6, FALSE)</f>
        <v>0</v>
      </c>
    </row>
    <row r="1483" spans="1:15">
      <c r="A1483" s="2">
        <v>3008</v>
      </c>
      <c r="B1483" s="2">
        <v>32</v>
      </c>
      <c r="C1483" s="2">
        <v>1071</v>
      </c>
      <c r="D1483" s="2">
        <v>167</v>
      </c>
      <c r="E1483" s="2">
        <v>1015</v>
      </c>
      <c r="F1483" s="2">
        <v>332</v>
      </c>
      <c r="G1483" s="2">
        <v>282</v>
      </c>
      <c r="H1483" s="2">
        <v>647</v>
      </c>
      <c r="I1483" s="2">
        <v>2220</v>
      </c>
      <c r="J1483" s="2">
        <v>4</v>
      </c>
      <c r="K1483" s="2">
        <v>11</v>
      </c>
      <c r="L1483" s="2">
        <v>6</v>
      </c>
      <c r="M1483" s="2">
        <v>8</v>
      </c>
      <c r="N1483" s="2">
        <v>7</v>
      </c>
      <c r="O1483">
        <f>VLOOKUP(A1483,'Important Data'!A:I,6, FALSE)</f>
        <v>0</v>
      </c>
    </row>
    <row r="1484" spans="1:15">
      <c r="A1484" s="2">
        <v>2697</v>
      </c>
      <c r="B1484" s="2">
        <v>32</v>
      </c>
      <c r="C1484" s="2">
        <v>1484</v>
      </c>
      <c r="D1484" s="2">
        <v>272</v>
      </c>
      <c r="E1484" s="2">
        <v>1798</v>
      </c>
      <c r="F1484" s="2">
        <v>253</v>
      </c>
      <c r="G1484" s="2">
        <v>156</v>
      </c>
      <c r="H1484" s="2">
        <v>234</v>
      </c>
      <c r="I1484" s="2">
        <v>3729</v>
      </c>
      <c r="J1484" s="2">
        <v>1</v>
      </c>
      <c r="K1484" s="2">
        <v>5</v>
      </c>
      <c r="L1484" s="2">
        <v>6</v>
      </c>
      <c r="M1484" s="2">
        <v>7</v>
      </c>
      <c r="N1484" s="2">
        <v>2</v>
      </c>
      <c r="O1484">
        <f>VLOOKUP(A1484,'Important Data'!A:I,6, FALSE)</f>
        <v>0</v>
      </c>
    </row>
    <row r="1485" spans="1:15">
      <c r="A1485" s="2">
        <v>1279</v>
      </c>
      <c r="B1485" s="2">
        <v>32</v>
      </c>
      <c r="C1485" s="2">
        <v>1719</v>
      </c>
      <c r="D1485" s="2">
        <v>285</v>
      </c>
      <c r="E1485" s="2">
        <v>1268</v>
      </c>
      <c r="F1485" s="2">
        <v>478</v>
      </c>
      <c r="G1485" s="2">
        <v>46</v>
      </c>
      <c r="H1485" s="2">
        <v>449</v>
      </c>
      <c r="I1485" s="2">
        <v>3347</v>
      </c>
      <c r="J1485" s="2">
        <v>1</v>
      </c>
      <c r="K1485" s="2">
        <v>2</v>
      </c>
      <c r="L1485" s="2">
        <v>7</v>
      </c>
      <c r="M1485" s="2">
        <v>9</v>
      </c>
      <c r="N1485" s="2">
        <v>4</v>
      </c>
      <c r="O1485">
        <f>VLOOKUP(A1485,'Important Data'!A:I,6, FALSE)</f>
        <v>0</v>
      </c>
    </row>
    <row r="1486" spans="1:15">
      <c r="A1486" s="2">
        <v>2056</v>
      </c>
      <c r="B1486" s="2">
        <v>32</v>
      </c>
      <c r="C1486" s="2">
        <v>2238</v>
      </c>
      <c r="D1486" s="2">
        <v>379</v>
      </c>
      <c r="E1486" s="2">
        <v>1183</v>
      </c>
      <c r="F1486" s="2">
        <v>164</v>
      </c>
      <c r="G1486" s="2">
        <v>294</v>
      </c>
      <c r="H1486" s="2">
        <v>252</v>
      </c>
      <c r="I1486" s="2">
        <v>4008</v>
      </c>
      <c r="J1486" s="2">
        <v>1</v>
      </c>
      <c r="K1486" s="2">
        <v>4</v>
      </c>
      <c r="L1486" s="2">
        <v>7</v>
      </c>
      <c r="M1486" s="2">
        <v>9</v>
      </c>
      <c r="N1486" s="2">
        <v>1</v>
      </c>
      <c r="O1486">
        <f>VLOOKUP(A1486,'Important Data'!A:I,6, FALSE)</f>
        <v>0</v>
      </c>
    </row>
    <row r="1487" spans="1:15">
      <c r="A1487" s="2">
        <v>2886</v>
      </c>
      <c r="B1487" s="2">
        <v>32</v>
      </c>
      <c r="C1487" s="2">
        <v>2377</v>
      </c>
      <c r="D1487" s="2">
        <v>99</v>
      </c>
      <c r="E1487" s="2">
        <v>435</v>
      </c>
      <c r="F1487" s="2">
        <v>392</v>
      </c>
      <c r="G1487" s="2">
        <v>132</v>
      </c>
      <c r="H1487" s="2">
        <v>266</v>
      </c>
      <c r="I1487" s="2">
        <v>3170</v>
      </c>
      <c r="J1487" s="2">
        <v>2</v>
      </c>
      <c r="K1487" s="2">
        <v>7</v>
      </c>
      <c r="L1487" s="2">
        <v>8</v>
      </c>
      <c r="M1487" s="2">
        <v>5</v>
      </c>
      <c r="N1487" s="2">
        <v>5</v>
      </c>
      <c r="O1487">
        <f>VLOOKUP(A1487,'Important Data'!A:I,6, FALSE)</f>
        <v>0</v>
      </c>
    </row>
    <row r="1488" spans="1:15">
      <c r="A1488" s="2">
        <v>1126</v>
      </c>
      <c r="B1488" s="2">
        <v>31</v>
      </c>
      <c r="C1488" s="2">
        <v>0</v>
      </c>
      <c r="D1488" s="2">
        <v>11</v>
      </c>
      <c r="E1488" s="2">
        <v>34</v>
      </c>
      <c r="F1488" s="2">
        <v>115</v>
      </c>
      <c r="G1488" s="2">
        <v>69</v>
      </c>
      <c r="H1488" s="2">
        <v>103</v>
      </c>
      <c r="I1488" s="2">
        <v>126</v>
      </c>
      <c r="J1488" s="2">
        <v>2</v>
      </c>
      <c r="K1488" s="2">
        <v>1</v>
      </c>
      <c r="L1488" s="2">
        <v>0</v>
      </c>
      <c r="M1488" s="2">
        <v>3</v>
      </c>
      <c r="N1488" s="2">
        <v>8</v>
      </c>
      <c r="O1488">
        <f>VLOOKUP(A1488,'Important Data'!A:I,6, FALSE)</f>
        <v>0</v>
      </c>
    </row>
    <row r="1489" spans="1:15">
      <c r="A1489" s="2">
        <v>1601</v>
      </c>
      <c r="B1489" s="2">
        <v>31</v>
      </c>
      <c r="C1489" s="2">
        <v>14</v>
      </c>
      <c r="D1489" s="2">
        <v>17</v>
      </c>
      <c r="E1489" s="2">
        <v>28</v>
      </c>
      <c r="F1489" s="2">
        <v>17</v>
      </c>
      <c r="G1489" s="2">
        <v>14</v>
      </c>
      <c r="H1489" s="2">
        <v>28</v>
      </c>
      <c r="I1489" s="2">
        <v>63</v>
      </c>
      <c r="J1489" s="2">
        <v>1</v>
      </c>
      <c r="K1489" s="2">
        <v>1</v>
      </c>
      <c r="L1489" s="2">
        <v>0</v>
      </c>
      <c r="M1489" s="2">
        <v>3</v>
      </c>
      <c r="N1489" s="2">
        <v>4</v>
      </c>
      <c r="O1489">
        <f>VLOOKUP(A1489,'Important Data'!A:I,6, FALSE)</f>
        <v>0</v>
      </c>
    </row>
    <row r="1490" spans="1:15">
      <c r="A1490" s="2">
        <v>2556</v>
      </c>
      <c r="B1490" s="2">
        <v>31</v>
      </c>
      <c r="C1490" s="2">
        <v>31</v>
      </c>
      <c r="D1490" s="2">
        <v>4</v>
      </c>
      <c r="E1490" s="2">
        <v>19</v>
      </c>
      <c r="F1490" s="2">
        <v>0</v>
      </c>
      <c r="G1490" s="2">
        <v>0</v>
      </c>
      <c r="H1490" s="2">
        <v>4</v>
      </c>
      <c r="I1490" s="2">
        <v>51</v>
      </c>
      <c r="J1490" s="2">
        <v>1</v>
      </c>
      <c r="K1490" s="2">
        <v>1</v>
      </c>
      <c r="L1490" s="2">
        <v>0</v>
      </c>
      <c r="M1490" s="2">
        <v>2</v>
      </c>
      <c r="N1490" s="2">
        <v>6</v>
      </c>
      <c r="O1490">
        <f>VLOOKUP(A1490,'Important Data'!A:I,6, FALSE)</f>
        <v>0</v>
      </c>
    </row>
    <row r="1491" spans="1:15">
      <c r="A1491" s="2">
        <v>1250</v>
      </c>
      <c r="B1491" s="2">
        <v>31</v>
      </c>
      <c r="C1491" s="2">
        <v>33</v>
      </c>
      <c r="D1491" s="2">
        <v>0</v>
      </c>
      <c r="E1491" s="2">
        <v>22</v>
      </c>
      <c r="F1491" s="2">
        <v>15</v>
      </c>
      <c r="G1491" s="2">
        <v>4</v>
      </c>
      <c r="H1491" s="2">
        <v>18</v>
      </c>
      <c r="I1491" s="2">
        <v>55</v>
      </c>
      <c r="J1491" s="2">
        <v>1</v>
      </c>
      <c r="K1491" s="2">
        <v>1</v>
      </c>
      <c r="L1491" s="2">
        <v>0</v>
      </c>
      <c r="M1491" s="2">
        <v>2</v>
      </c>
      <c r="N1491" s="2">
        <v>9</v>
      </c>
      <c r="O1491">
        <f>VLOOKUP(A1491,'Important Data'!A:I,6, FALSE)</f>
        <v>0</v>
      </c>
    </row>
    <row r="1492" spans="1:15">
      <c r="A1492" s="2">
        <v>1347</v>
      </c>
      <c r="B1492" s="2">
        <v>31</v>
      </c>
      <c r="C1492" s="2">
        <v>33</v>
      </c>
      <c r="D1492" s="2">
        <v>0</v>
      </c>
      <c r="E1492" s="2">
        <v>22</v>
      </c>
      <c r="F1492" s="2">
        <v>15</v>
      </c>
      <c r="G1492" s="2">
        <v>4</v>
      </c>
      <c r="H1492" s="2">
        <v>18</v>
      </c>
      <c r="I1492" s="2">
        <v>55</v>
      </c>
      <c r="J1492" s="2">
        <v>1</v>
      </c>
      <c r="K1492" s="2">
        <v>1</v>
      </c>
      <c r="L1492" s="2">
        <v>0</v>
      </c>
      <c r="M1492" s="2">
        <v>2</v>
      </c>
      <c r="N1492" s="2">
        <v>9</v>
      </c>
      <c r="O1492">
        <f>VLOOKUP(A1492,'Important Data'!A:I,6, FALSE)</f>
        <v>0</v>
      </c>
    </row>
    <row r="1493" spans="1:15">
      <c r="A1493" s="2">
        <v>1232</v>
      </c>
      <c r="B1493" s="2">
        <v>31</v>
      </c>
      <c r="C1493" s="2">
        <v>46</v>
      </c>
      <c r="D1493" s="2">
        <v>0</v>
      </c>
      <c r="E1493" s="2">
        <v>21</v>
      </c>
      <c r="F1493" s="2">
        <v>0</v>
      </c>
      <c r="G1493" s="2">
        <v>0</v>
      </c>
      <c r="H1493" s="2">
        <v>4</v>
      </c>
      <c r="I1493" s="2">
        <v>62</v>
      </c>
      <c r="J1493" s="2">
        <v>2</v>
      </c>
      <c r="K1493" s="2">
        <v>1</v>
      </c>
      <c r="L1493" s="2">
        <v>0</v>
      </c>
      <c r="M1493" s="2">
        <v>3</v>
      </c>
      <c r="N1493" s="2">
        <v>6</v>
      </c>
      <c r="O1493">
        <f>VLOOKUP(A1493,'Important Data'!A:I,6, FALSE)</f>
        <v>0</v>
      </c>
    </row>
    <row r="1494" spans="1:15">
      <c r="A1494" s="2">
        <v>1054</v>
      </c>
      <c r="B1494" s="2">
        <v>31</v>
      </c>
      <c r="C1494" s="2">
        <v>60</v>
      </c>
      <c r="D1494" s="2">
        <v>0</v>
      </c>
      <c r="E1494" s="2">
        <v>37</v>
      </c>
      <c r="F1494" s="2">
        <v>9</v>
      </c>
      <c r="G1494" s="2">
        <v>5</v>
      </c>
      <c r="H1494" s="2">
        <v>23</v>
      </c>
      <c r="I1494" s="2">
        <v>87</v>
      </c>
      <c r="J1494" s="2">
        <v>1</v>
      </c>
      <c r="K1494" s="2">
        <v>1</v>
      </c>
      <c r="L1494" s="2">
        <v>0</v>
      </c>
      <c r="M1494" s="2">
        <v>4</v>
      </c>
      <c r="N1494" s="2">
        <v>3</v>
      </c>
      <c r="O1494">
        <f>VLOOKUP(A1494,'Important Data'!A:I,6, FALSE)</f>
        <v>0</v>
      </c>
    </row>
    <row r="1495" spans="1:15">
      <c r="A1495" s="2">
        <v>2993</v>
      </c>
      <c r="B1495" s="2">
        <v>31</v>
      </c>
      <c r="C1495" s="2">
        <v>93</v>
      </c>
      <c r="D1495" s="2">
        <v>0</v>
      </c>
      <c r="E1495" s="2">
        <v>11</v>
      </c>
      <c r="F1495" s="2">
        <v>0</v>
      </c>
      <c r="G1495" s="2">
        <v>0</v>
      </c>
      <c r="H1495" s="2">
        <v>11</v>
      </c>
      <c r="I1495" s="2">
        <v>93</v>
      </c>
      <c r="J1495" s="2">
        <v>2</v>
      </c>
      <c r="K1495" s="2">
        <v>1</v>
      </c>
      <c r="L1495" s="2">
        <v>0</v>
      </c>
      <c r="M1495" s="2">
        <v>3</v>
      </c>
      <c r="N1495" s="2">
        <v>6</v>
      </c>
      <c r="O1495">
        <f>VLOOKUP(A1495,'Important Data'!A:I,6, FALSE)</f>
        <v>0</v>
      </c>
    </row>
    <row r="1496" spans="1:15">
      <c r="A1496" s="2">
        <v>2127</v>
      </c>
      <c r="B1496" s="2">
        <v>31</v>
      </c>
      <c r="C1496" s="2">
        <v>155</v>
      </c>
      <c r="D1496" s="2">
        <v>24</v>
      </c>
      <c r="E1496" s="2">
        <v>199</v>
      </c>
      <c r="F1496" s="2">
        <v>7</v>
      </c>
      <c r="G1496" s="2">
        <v>13</v>
      </c>
      <c r="H1496" s="2">
        <v>91</v>
      </c>
      <c r="I1496" s="2">
        <v>307</v>
      </c>
      <c r="J1496" s="2">
        <v>2</v>
      </c>
      <c r="K1496" s="2">
        <v>3</v>
      </c>
      <c r="L1496" s="2">
        <v>1</v>
      </c>
      <c r="M1496" s="2">
        <v>3</v>
      </c>
      <c r="N1496" s="2">
        <v>6</v>
      </c>
      <c r="O1496">
        <f>VLOOKUP(A1496,'Important Data'!A:I,6, FALSE)</f>
        <v>0</v>
      </c>
    </row>
    <row r="1497" spans="1:15">
      <c r="A1497" s="2">
        <v>3061</v>
      </c>
      <c r="B1497" s="2">
        <v>31</v>
      </c>
      <c r="C1497" s="2">
        <v>291</v>
      </c>
      <c r="D1497" s="2">
        <v>58</v>
      </c>
      <c r="E1497" s="2">
        <v>298</v>
      </c>
      <c r="F1497" s="2">
        <v>58</v>
      </c>
      <c r="G1497" s="2">
        <v>36</v>
      </c>
      <c r="H1497" s="2">
        <v>101</v>
      </c>
      <c r="I1497" s="2">
        <v>639</v>
      </c>
      <c r="J1497" s="2">
        <v>1</v>
      </c>
      <c r="K1497" s="2">
        <v>4</v>
      </c>
      <c r="L1497" s="2">
        <v>1</v>
      </c>
      <c r="M1497" s="2">
        <v>7</v>
      </c>
      <c r="N1497" s="2">
        <v>2</v>
      </c>
      <c r="O1497">
        <f>VLOOKUP(A1497,'Important Data'!A:I,6, FALSE)</f>
        <v>0</v>
      </c>
    </row>
    <row r="1498" spans="1:15">
      <c r="A1498" s="2">
        <v>1031</v>
      </c>
      <c r="B1498" s="2">
        <v>31</v>
      </c>
      <c r="C1498" s="2">
        <v>381</v>
      </c>
      <c r="D1498" s="2">
        <v>0</v>
      </c>
      <c r="E1498" s="2">
        <v>17</v>
      </c>
      <c r="F1498" s="2">
        <v>7</v>
      </c>
      <c r="G1498" s="2">
        <v>0</v>
      </c>
      <c r="H1498" s="2">
        <v>10</v>
      </c>
      <c r="I1498" s="2">
        <v>395</v>
      </c>
      <c r="J1498" s="2">
        <v>2</v>
      </c>
      <c r="K1498" s="2">
        <v>2</v>
      </c>
      <c r="L1498" s="2">
        <v>1</v>
      </c>
      <c r="M1498" s="2">
        <v>4</v>
      </c>
      <c r="N1498" s="2">
        <v>5</v>
      </c>
      <c r="O1498">
        <f>VLOOKUP(A1498,'Important Data'!A:I,6, FALSE)</f>
        <v>0</v>
      </c>
    </row>
    <row r="1499" spans="1:15">
      <c r="A1499" s="2">
        <v>3178</v>
      </c>
      <c r="B1499" s="2">
        <v>31</v>
      </c>
      <c r="C1499" s="2">
        <v>1025</v>
      </c>
      <c r="D1499" s="2">
        <v>98</v>
      </c>
      <c r="E1499" s="2">
        <v>445</v>
      </c>
      <c r="F1499" s="2">
        <v>109</v>
      </c>
      <c r="G1499" s="2">
        <v>0</v>
      </c>
      <c r="H1499" s="2">
        <v>92</v>
      </c>
      <c r="I1499" s="2">
        <v>1585</v>
      </c>
      <c r="J1499" s="2">
        <v>6</v>
      </c>
      <c r="K1499" s="2">
        <v>8</v>
      </c>
      <c r="L1499" s="2">
        <v>1</v>
      </c>
      <c r="M1499" s="2">
        <v>7</v>
      </c>
      <c r="N1499" s="2">
        <v>8</v>
      </c>
      <c r="O1499">
        <f>VLOOKUP(A1499,'Important Data'!A:I,6, FALSE)</f>
        <v>0</v>
      </c>
    </row>
    <row r="1500" spans="1:15">
      <c r="A1500" s="2">
        <v>1930</v>
      </c>
      <c r="B1500" s="2">
        <v>31</v>
      </c>
      <c r="C1500" s="2">
        <v>1758</v>
      </c>
      <c r="D1500" s="2">
        <v>69</v>
      </c>
      <c r="E1500" s="2">
        <v>351</v>
      </c>
      <c r="F1500" s="2">
        <v>121</v>
      </c>
      <c r="G1500" s="2">
        <v>45</v>
      </c>
      <c r="H1500" s="2">
        <v>116</v>
      </c>
      <c r="I1500" s="2">
        <v>2228</v>
      </c>
      <c r="J1500" s="2">
        <v>2</v>
      </c>
      <c r="K1500" s="2">
        <v>3</v>
      </c>
      <c r="L1500" s="2">
        <v>2</v>
      </c>
      <c r="M1500" s="2">
        <v>9</v>
      </c>
      <c r="N1500" s="2">
        <v>8</v>
      </c>
      <c r="O1500">
        <f>VLOOKUP(A1500,'Important Data'!A:I,6, FALSE)</f>
        <v>0</v>
      </c>
    </row>
    <row r="1501" spans="1:15">
      <c r="A1501" s="2">
        <v>1257</v>
      </c>
      <c r="B1501" s="2">
        <v>31</v>
      </c>
      <c r="C1501" s="2">
        <v>1901</v>
      </c>
      <c r="D1501" s="2">
        <v>108</v>
      </c>
      <c r="E1501" s="2">
        <v>1219</v>
      </c>
      <c r="F1501" s="2">
        <v>232</v>
      </c>
      <c r="G1501" s="2">
        <v>178</v>
      </c>
      <c r="H1501" s="2">
        <v>357</v>
      </c>
      <c r="I1501" s="2">
        <v>3282</v>
      </c>
      <c r="J1501" s="2">
        <v>2</v>
      </c>
      <c r="K1501" s="2">
        <v>3</v>
      </c>
      <c r="L1501" s="2">
        <v>4</v>
      </c>
      <c r="M1501" s="2">
        <v>5</v>
      </c>
      <c r="N1501" s="2">
        <v>7</v>
      </c>
      <c r="O1501">
        <f>VLOOKUP(A1501,'Important Data'!A:I,6, FALSE)</f>
        <v>0</v>
      </c>
    </row>
    <row r="1502" spans="1:15">
      <c r="A1502" s="2">
        <v>2685</v>
      </c>
      <c r="B1502" s="2">
        <v>31</v>
      </c>
      <c r="C1502" s="2">
        <v>2329</v>
      </c>
      <c r="D1502" s="2">
        <v>134</v>
      </c>
      <c r="E1502" s="2">
        <v>1835</v>
      </c>
      <c r="F1502" s="2">
        <v>176</v>
      </c>
      <c r="G1502" s="2">
        <v>44</v>
      </c>
      <c r="H1502" s="2">
        <v>222</v>
      </c>
      <c r="I1502" s="2">
        <v>4296</v>
      </c>
      <c r="J1502" s="2">
        <v>1</v>
      </c>
      <c r="K1502" s="2">
        <v>4</v>
      </c>
      <c r="L1502" s="2">
        <v>7</v>
      </c>
      <c r="M1502" s="2">
        <v>10</v>
      </c>
      <c r="N1502" s="2">
        <v>1</v>
      </c>
      <c r="O1502">
        <f>VLOOKUP(A1502,'Important Data'!A:I,6, FALSE)</f>
        <v>1</v>
      </c>
    </row>
    <row r="1503" spans="1:15">
      <c r="A1503" s="2">
        <v>3080</v>
      </c>
      <c r="B1503" s="2">
        <v>31</v>
      </c>
      <c r="C1503" s="2">
        <v>2347</v>
      </c>
      <c r="D1503" s="2">
        <v>55</v>
      </c>
      <c r="E1503" s="2">
        <v>429</v>
      </c>
      <c r="F1503" s="2">
        <v>35</v>
      </c>
      <c r="G1503" s="2">
        <v>26</v>
      </c>
      <c r="H1503" s="2">
        <v>400</v>
      </c>
      <c r="I1503" s="2">
        <v>2493</v>
      </c>
      <c r="J1503" s="2">
        <v>1</v>
      </c>
      <c r="K1503" s="2">
        <v>7</v>
      </c>
      <c r="L1503" s="2">
        <v>3</v>
      </c>
      <c r="M1503" s="2">
        <v>13</v>
      </c>
      <c r="N1503" s="2">
        <v>6</v>
      </c>
      <c r="O1503">
        <f>VLOOKUP(A1503,'Important Data'!A:I,6, FALSE)</f>
        <v>0</v>
      </c>
    </row>
    <row r="1504" spans="1:15">
      <c r="A1504" s="2">
        <v>2989</v>
      </c>
      <c r="B1504" s="2">
        <v>31</v>
      </c>
      <c r="C1504" s="2">
        <v>2452</v>
      </c>
      <c r="D1504" s="2">
        <v>276</v>
      </c>
      <c r="E1504" s="2">
        <v>1028</v>
      </c>
      <c r="F1504" s="2">
        <v>104</v>
      </c>
      <c r="G1504" s="2">
        <v>118</v>
      </c>
      <c r="H1504" s="2">
        <v>101</v>
      </c>
      <c r="I1504" s="2">
        <v>3877</v>
      </c>
      <c r="J1504" s="2">
        <v>1</v>
      </c>
      <c r="K1504" s="2">
        <v>2</v>
      </c>
      <c r="L1504" s="2">
        <v>9</v>
      </c>
      <c r="M1504" s="2">
        <v>13</v>
      </c>
      <c r="N1504" s="2">
        <v>5</v>
      </c>
      <c r="O1504">
        <f>VLOOKUP(A1504,'Important Data'!A:I,6, FALSE)</f>
        <v>0</v>
      </c>
    </row>
    <row r="1505" spans="1:15">
      <c r="A1505" s="2">
        <v>1087</v>
      </c>
      <c r="B1505" s="2">
        <v>30</v>
      </c>
      <c r="C1505" s="2">
        <v>22</v>
      </c>
      <c r="D1505" s="2">
        <v>13</v>
      </c>
      <c r="E1505" s="2">
        <v>48</v>
      </c>
      <c r="F1505" s="2">
        <v>52</v>
      </c>
      <c r="G1505" s="2">
        <v>22</v>
      </c>
      <c r="H1505" s="2">
        <v>39</v>
      </c>
      <c r="I1505" s="2">
        <v>117</v>
      </c>
      <c r="J1505" s="2">
        <v>1</v>
      </c>
      <c r="K1505" s="2">
        <v>2</v>
      </c>
      <c r="L1505" s="2">
        <v>0</v>
      </c>
      <c r="M1505" s="2">
        <v>3</v>
      </c>
      <c r="N1505" s="2">
        <v>6</v>
      </c>
      <c r="O1505">
        <f>VLOOKUP(A1505,'Important Data'!A:I,6, FALSE)</f>
        <v>0</v>
      </c>
    </row>
    <row r="1506" spans="1:15">
      <c r="A1506" s="2">
        <v>1405</v>
      </c>
      <c r="B1506" s="2">
        <v>30</v>
      </c>
      <c r="C1506" s="2">
        <v>22</v>
      </c>
      <c r="D1506" s="2">
        <v>13</v>
      </c>
      <c r="E1506" s="2">
        <v>48</v>
      </c>
      <c r="F1506" s="2">
        <v>52</v>
      </c>
      <c r="G1506" s="2">
        <v>22</v>
      </c>
      <c r="H1506" s="2">
        <v>39</v>
      </c>
      <c r="I1506" s="2">
        <v>117</v>
      </c>
      <c r="J1506" s="2">
        <v>1</v>
      </c>
      <c r="K1506" s="2">
        <v>2</v>
      </c>
      <c r="L1506" s="2">
        <v>0</v>
      </c>
      <c r="M1506" s="2">
        <v>3</v>
      </c>
      <c r="N1506" s="2">
        <v>6</v>
      </c>
      <c r="O1506">
        <f>VLOOKUP(A1506,'Important Data'!A:I,6, FALSE)</f>
        <v>0</v>
      </c>
    </row>
    <row r="1507" spans="1:15">
      <c r="A1507" s="2">
        <v>2369</v>
      </c>
      <c r="B1507" s="2">
        <v>30</v>
      </c>
      <c r="C1507" s="2">
        <v>27</v>
      </c>
      <c r="D1507" s="2">
        <v>14</v>
      </c>
      <c r="E1507" s="2">
        <v>41</v>
      </c>
      <c r="F1507" s="2">
        <v>51</v>
      </c>
      <c r="G1507" s="2">
        <v>14</v>
      </c>
      <c r="H1507" s="2">
        <v>99</v>
      </c>
      <c r="I1507" s="2">
        <v>48</v>
      </c>
      <c r="J1507" s="2">
        <v>2</v>
      </c>
      <c r="K1507" s="2">
        <v>1</v>
      </c>
      <c r="L1507" s="2">
        <v>1</v>
      </c>
      <c r="M1507" s="2">
        <v>2</v>
      </c>
      <c r="N1507" s="2">
        <v>4</v>
      </c>
      <c r="O1507">
        <f>VLOOKUP(A1507,'Important Data'!A:I,6, FALSE)</f>
        <v>0</v>
      </c>
    </row>
    <row r="1508" spans="1:15">
      <c r="A1508" s="2">
        <v>2804</v>
      </c>
      <c r="B1508" s="2">
        <v>30</v>
      </c>
      <c r="C1508" s="2">
        <v>87</v>
      </c>
      <c r="D1508" s="2">
        <v>76</v>
      </c>
      <c r="E1508" s="2">
        <v>195</v>
      </c>
      <c r="F1508" s="2">
        <v>200</v>
      </c>
      <c r="G1508" s="2">
        <v>119</v>
      </c>
      <c r="H1508" s="2">
        <v>260</v>
      </c>
      <c r="I1508" s="2">
        <v>417</v>
      </c>
      <c r="J1508" s="2">
        <v>3</v>
      </c>
      <c r="K1508" s="2">
        <v>4</v>
      </c>
      <c r="L1508" s="2">
        <v>1</v>
      </c>
      <c r="M1508" s="2">
        <v>2</v>
      </c>
      <c r="N1508" s="2">
        <v>9</v>
      </c>
      <c r="O1508">
        <f>VLOOKUP(A1508,'Important Data'!A:I,6, FALSE)</f>
        <v>0</v>
      </c>
    </row>
    <row r="1509" spans="1:15">
      <c r="A1509" s="2">
        <v>1858</v>
      </c>
      <c r="B1509" s="2">
        <v>30</v>
      </c>
      <c r="C1509" s="2">
        <v>102</v>
      </c>
      <c r="D1509" s="2">
        <v>42</v>
      </c>
      <c r="E1509" s="2">
        <v>207</v>
      </c>
      <c r="F1509" s="2">
        <v>67</v>
      </c>
      <c r="G1509" s="2">
        <v>4</v>
      </c>
      <c r="H1509" s="2">
        <v>126</v>
      </c>
      <c r="I1509" s="2">
        <v>294</v>
      </c>
      <c r="J1509" s="2">
        <v>2</v>
      </c>
      <c r="K1509" s="2">
        <v>3</v>
      </c>
      <c r="L1509" s="2">
        <v>0</v>
      </c>
      <c r="M1509" s="2">
        <v>4</v>
      </c>
      <c r="N1509" s="2">
        <v>8</v>
      </c>
      <c r="O1509">
        <f>VLOOKUP(A1509,'Important Data'!A:I,6, FALSE)</f>
        <v>0</v>
      </c>
    </row>
    <row r="1510" spans="1:15">
      <c r="A1510" s="2">
        <v>2415</v>
      </c>
      <c r="B1510" s="2">
        <v>30</v>
      </c>
      <c r="C1510" s="2">
        <v>102</v>
      </c>
      <c r="D1510" s="2">
        <v>42</v>
      </c>
      <c r="E1510" s="2">
        <v>207</v>
      </c>
      <c r="F1510" s="2">
        <v>67</v>
      </c>
      <c r="G1510" s="2">
        <v>4</v>
      </c>
      <c r="H1510" s="2">
        <v>126</v>
      </c>
      <c r="I1510" s="2">
        <v>294</v>
      </c>
      <c r="J1510" s="2">
        <v>2</v>
      </c>
      <c r="K1510" s="2">
        <v>3</v>
      </c>
      <c r="L1510" s="2">
        <v>0</v>
      </c>
      <c r="M1510" s="2">
        <v>4</v>
      </c>
      <c r="N1510" s="2">
        <v>8</v>
      </c>
      <c r="O1510">
        <f>VLOOKUP(A1510,'Important Data'!A:I,6, FALSE)</f>
        <v>0</v>
      </c>
    </row>
    <row r="1511" spans="1:15">
      <c r="A1511" s="2">
        <v>2536</v>
      </c>
      <c r="B1511" s="2">
        <v>30</v>
      </c>
      <c r="C1511" s="2">
        <v>102</v>
      </c>
      <c r="D1511" s="2">
        <v>42</v>
      </c>
      <c r="E1511" s="2">
        <v>207</v>
      </c>
      <c r="F1511" s="2">
        <v>67</v>
      </c>
      <c r="G1511" s="2">
        <v>4</v>
      </c>
      <c r="H1511" s="2">
        <v>126</v>
      </c>
      <c r="I1511" s="2">
        <v>294</v>
      </c>
      <c r="J1511" s="2">
        <v>2</v>
      </c>
      <c r="K1511" s="2">
        <v>3</v>
      </c>
      <c r="L1511" s="2">
        <v>0</v>
      </c>
      <c r="M1511" s="2">
        <v>4</v>
      </c>
      <c r="N1511" s="2">
        <v>8</v>
      </c>
      <c r="O1511">
        <f>VLOOKUP(A1511,'Important Data'!A:I,6, FALSE)</f>
        <v>0</v>
      </c>
    </row>
    <row r="1512" spans="1:15">
      <c r="A1512" s="2">
        <v>1252</v>
      </c>
      <c r="B1512" s="2">
        <v>30</v>
      </c>
      <c r="C1512" s="2">
        <v>138</v>
      </c>
      <c r="D1512" s="2">
        <v>14</v>
      </c>
      <c r="E1512" s="2">
        <v>80</v>
      </c>
      <c r="F1512" s="2">
        <v>14</v>
      </c>
      <c r="G1512" s="2">
        <v>7</v>
      </c>
      <c r="H1512" s="2">
        <v>72</v>
      </c>
      <c r="I1512" s="2">
        <v>181</v>
      </c>
      <c r="J1512" s="2">
        <v>4</v>
      </c>
      <c r="K1512" s="2">
        <v>3</v>
      </c>
      <c r="L1512" s="2">
        <v>1</v>
      </c>
      <c r="M1512" s="2">
        <v>3</v>
      </c>
      <c r="N1512" s="2">
        <v>7</v>
      </c>
      <c r="O1512">
        <f>VLOOKUP(A1512,'Important Data'!A:I,6, FALSE)</f>
        <v>0</v>
      </c>
    </row>
    <row r="1513" spans="1:15">
      <c r="A1513" s="2">
        <v>2540</v>
      </c>
      <c r="B1513" s="2">
        <v>30</v>
      </c>
      <c r="C1513" s="2">
        <v>150</v>
      </c>
      <c r="D1513" s="2">
        <v>0</v>
      </c>
      <c r="E1513" s="2">
        <v>130</v>
      </c>
      <c r="F1513" s="2">
        <v>10</v>
      </c>
      <c r="G1513" s="2">
        <v>0</v>
      </c>
      <c r="H1513" s="2">
        <v>10</v>
      </c>
      <c r="I1513" s="2">
        <v>280</v>
      </c>
      <c r="J1513" s="2">
        <v>2</v>
      </c>
      <c r="K1513" s="2">
        <v>3</v>
      </c>
      <c r="L1513" s="2">
        <v>0</v>
      </c>
      <c r="M1513" s="2">
        <v>3</v>
      </c>
      <c r="N1513" s="2">
        <v>8</v>
      </c>
      <c r="O1513">
        <f>VLOOKUP(A1513,'Important Data'!A:I,6, FALSE)</f>
        <v>0</v>
      </c>
    </row>
    <row r="1514" spans="1:15">
      <c r="A1514" s="2">
        <v>2805</v>
      </c>
      <c r="B1514" s="2">
        <v>30</v>
      </c>
      <c r="C1514" s="2">
        <v>164</v>
      </c>
      <c r="D1514" s="2">
        <v>18</v>
      </c>
      <c r="E1514" s="2">
        <v>106</v>
      </c>
      <c r="F1514" s="2">
        <v>71</v>
      </c>
      <c r="G1514" s="2">
        <v>40</v>
      </c>
      <c r="H1514" s="2">
        <v>40</v>
      </c>
      <c r="I1514" s="2">
        <v>358</v>
      </c>
      <c r="J1514" s="2">
        <v>2</v>
      </c>
      <c r="K1514" s="2">
        <v>4</v>
      </c>
      <c r="L1514" s="2">
        <v>0</v>
      </c>
      <c r="M1514" s="2">
        <v>3</v>
      </c>
      <c r="N1514" s="2">
        <v>9</v>
      </c>
      <c r="O1514">
        <f>VLOOKUP(A1514,'Important Data'!A:I,6, FALSE)</f>
        <v>0</v>
      </c>
    </row>
    <row r="1515" spans="1:15">
      <c r="A1515" s="2">
        <v>2204</v>
      </c>
      <c r="B1515" s="2">
        <v>30</v>
      </c>
      <c r="C1515" s="2">
        <v>178</v>
      </c>
      <c r="D1515" s="2">
        <v>3</v>
      </c>
      <c r="E1515" s="2">
        <v>24</v>
      </c>
      <c r="F1515" s="2">
        <v>7</v>
      </c>
      <c r="G1515" s="2">
        <v>3</v>
      </c>
      <c r="H1515" s="2">
        <v>87</v>
      </c>
      <c r="I1515" s="2">
        <v>129</v>
      </c>
      <c r="J1515" s="2">
        <v>2</v>
      </c>
      <c r="K1515" s="2">
        <v>2</v>
      </c>
      <c r="L1515" s="2">
        <v>1</v>
      </c>
      <c r="M1515" s="2">
        <v>2</v>
      </c>
      <c r="N1515" s="2">
        <v>8</v>
      </c>
      <c r="O1515">
        <f>VLOOKUP(A1515,'Important Data'!A:I,6, FALSE)</f>
        <v>0</v>
      </c>
    </row>
    <row r="1516" spans="1:15">
      <c r="A1516" s="2">
        <v>1303</v>
      </c>
      <c r="B1516" s="2">
        <v>30</v>
      </c>
      <c r="C1516" s="2">
        <v>228</v>
      </c>
      <c r="D1516" s="2">
        <v>160</v>
      </c>
      <c r="E1516" s="2">
        <v>320</v>
      </c>
      <c r="F1516" s="2">
        <v>163</v>
      </c>
      <c r="G1516" s="2">
        <v>8</v>
      </c>
      <c r="H1516" s="2">
        <v>125</v>
      </c>
      <c r="I1516" s="2">
        <v>754</v>
      </c>
      <c r="J1516" s="2">
        <v>2</v>
      </c>
      <c r="K1516" s="2">
        <v>4</v>
      </c>
      <c r="L1516" s="2">
        <v>3</v>
      </c>
      <c r="M1516" s="2">
        <v>6</v>
      </c>
      <c r="N1516" s="2">
        <v>3</v>
      </c>
      <c r="O1516">
        <f>VLOOKUP(A1516,'Important Data'!A:I,6, FALSE)</f>
        <v>0</v>
      </c>
    </row>
    <row r="1517" spans="1:15">
      <c r="A1517" s="2">
        <v>3116</v>
      </c>
      <c r="B1517" s="2">
        <v>30</v>
      </c>
      <c r="C1517" s="2">
        <v>363</v>
      </c>
      <c r="D1517" s="2">
        <v>28</v>
      </c>
      <c r="E1517" s="2">
        <v>293</v>
      </c>
      <c r="F1517" s="2">
        <v>39</v>
      </c>
      <c r="G1517" s="2">
        <v>36</v>
      </c>
      <c r="H1517" s="2">
        <v>13</v>
      </c>
      <c r="I1517" s="2">
        <v>747</v>
      </c>
      <c r="J1517" s="2">
        <v>4</v>
      </c>
      <c r="K1517" s="2">
        <v>4</v>
      </c>
      <c r="L1517" s="2">
        <v>1</v>
      </c>
      <c r="M1517" s="2">
        <v>7</v>
      </c>
      <c r="N1517" s="2">
        <v>5</v>
      </c>
      <c r="O1517">
        <f>VLOOKUP(A1517,'Important Data'!A:I,6, FALSE)</f>
        <v>0</v>
      </c>
    </row>
    <row r="1518" spans="1:15">
      <c r="A1518" s="2">
        <v>2744</v>
      </c>
      <c r="B1518" s="2">
        <v>30</v>
      </c>
      <c r="C1518" s="2">
        <v>380</v>
      </c>
      <c r="D1518" s="2">
        <v>3</v>
      </c>
      <c r="E1518" s="2">
        <v>80</v>
      </c>
      <c r="F1518" s="2">
        <v>6</v>
      </c>
      <c r="G1518" s="2">
        <v>0</v>
      </c>
      <c r="H1518" s="2">
        <v>223</v>
      </c>
      <c r="I1518" s="2">
        <v>247</v>
      </c>
      <c r="J1518" s="2">
        <v>2</v>
      </c>
      <c r="K1518" s="2">
        <v>3</v>
      </c>
      <c r="L1518" s="2">
        <v>2</v>
      </c>
      <c r="M1518" s="2">
        <v>3</v>
      </c>
      <c r="N1518" s="2">
        <v>7</v>
      </c>
      <c r="O1518">
        <f>VLOOKUP(A1518,'Important Data'!A:I,6, FALSE)</f>
        <v>0</v>
      </c>
    </row>
    <row r="1519" spans="1:15">
      <c r="A1519" s="2">
        <v>2342</v>
      </c>
      <c r="B1519" s="2">
        <v>30</v>
      </c>
      <c r="C1519" s="2">
        <v>462</v>
      </c>
      <c r="D1519" s="2">
        <v>43</v>
      </c>
      <c r="E1519" s="2">
        <v>566</v>
      </c>
      <c r="F1519" s="2">
        <v>43</v>
      </c>
      <c r="G1519" s="2">
        <v>32</v>
      </c>
      <c r="H1519" s="2">
        <v>144</v>
      </c>
      <c r="I1519" s="2">
        <v>1001</v>
      </c>
      <c r="J1519" s="2">
        <v>8</v>
      </c>
      <c r="K1519" s="2">
        <v>6</v>
      </c>
      <c r="L1519" s="2">
        <v>1</v>
      </c>
      <c r="M1519" s="2">
        <v>7</v>
      </c>
      <c r="N1519" s="2">
        <v>8</v>
      </c>
      <c r="O1519">
        <f>VLOOKUP(A1519,'Important Data'!A:I,6, FALSE)</f>
        <v>0</v>
      </c>
    </row>
    <row r="1520" spans="1:15">
      <c r="A1520" s="2">
        <v>1265</v>
      </c>
      <c r="B1520" s="2">
        <v>30</v>
      </c>
      <c r="C1520" s="2">
        <v>477</v>
      </c>
      <c r="D1520" s="2">
        <v>0</v>
      </c>
      <c r="E1520" s="2">
        <v>1245</v>
      </c>
      <c r="F1520" s="2">
        <v>80</v>
      </c>
      <c r="G1520" s="2">
        <v>316</v>
      </c>
      <c r="H1520" s="2">
        <v>131</v>
      </c>
      <c r="I1520" s="2">
        <v>1986</v>
      </c>
      <c r="J1520" s="2">
        <v>1</v>
      </c>
      <c r="K1520" s="2">
        <v>3</v>
      </c>
      <c r="L1520" s="2">
        <v>5</v>
      </c>
      <c r="M1520" s="2">
        <v>8</v>
      </c>
      <c r="N1520" s="2">
        <v>1</v>
      </c>
      <c r="O1520">
        <f>VLOOKUP(A1520,'Important Data'!A:I,6, FALSE)</f>
        <v>0</v>
      </c>
    </row>
    <row r="1521" spans="1:15">
      <c r="A1521" s="2">
        <v>1899</v>
      </c>
      <c r="B1521" s="2">
        <v>30</v>
      </c>
      <c r="C1521" s="2">
        <v>522</v>
      </c>
      <c r="D1521" s="2">
        <v>97</v>
      </c>
      <c r="E1521" s="2">
        <v>187</v>
      </c>
      <c r="F1521" s="2">
        <v>100</v>
      </c>
      <c r="G1521" s="2">
        <v>107</v>
      </c>
      <c r="H1521" s="2">
        <v>157</v>
      </c>
      <c r="I1521" s="2">
        <v>857</v>
      </c>
      <c r="J1521" s="2">
        <v>2</v>
      </c>
      <c r="K1521" s="2">
        <v>3</v>
      </c>
      <c r="L1521" s="2">
        <v>2</v>
      </c>
      <c r="M1521" s="2">
        <v>7</v>
      </c>
      <c r="N1521" s="2">
        <v>3</v>
      </c>
      <c r="O1521">
        <f>VLOOKUP(A1521,'Important Data'!A:I,6, FALSE)</f>
        <v>0</v>
      </c>
    </row>
    <row r="1522" spans="1:15">
      <c r="A1522" s="2">
        <v>3104</v>
      </c>
      <c r="B1522" s="2">
        <v>30</v>
      </c>
      <c r="C1522" s="2">
        <v>533</v>
      </c>
      <c r="D1522" s="2">
        <v>0</v>
      </c>
      <c r="E1522" s="2">
        <v>173</v>
      </c>
      <c r="F1522" s="2">
        <v>21</v>
      </c>
      <c r="G1522" s="2">
        <v>38</v>
      </c>
      <c r="H1522" s="2">
        <v>128</v>
      </c>
      <c r="I1522" s="2">
        <v>637</v>
      </c>
      <c r="J1522" s="2">
        <v>5</v>
      </c>
      <c r="K1522" s="2">
        <v>3</v>
      </c>
      <c r="L1522" s="2">
        <v>4</v>
      </c>
      <c r="M1522" s="2">
        <v>3</v>
      </c>
      <c r="N1522" s="2">
        <v>6</v>
      </c>
      <c r="O1522">
        <f>VLOOKUP(A1522,'Important Data'!A:I,6, FALSE)</f>
        <v>0</v>
      </c>
    </row>
    <row r="1523" spans="1:15">
      <c r="A1523" s="2">
        <v>3121</v>
      </c>
      <c r="B1523" s="2">
        <v>30</v>
      </c>
      <c r="C1523" s="2">
        <v>533</v>
      </c>
      <c r="D1523" s="2">
        <v>0</v>
      </c>
      <c r="E1523" s="2">
        <v>173</v>
      </c>
      <c r="F1523" s="2">
        <v>21</v>
      </c>
      <c r="G1523" s="2">
        <v>38</v>
      </c>
      <c r="H1523" s="2">
        <v>128</v>
      </c>
      <c r="I1523" s="2">
        <v>637</v>
      </c>
      <c r="J1523" s="2">
        <v>5</v>
      </c>
      <c r="K1523" s="2">
        <v>3</v>
      </c>
      <c r="L1523" s="2">
        <v>4</v>
      </c>
      <c r="M1523" s="2">
        <v>3</v>
      </c>
      <c r="N1523" s="2">
        <v>6</v>
      </c>
      <c r="O1523">
        <f>VLOOKUP(A1523,'Important Data'!A:I,6, FALSE)</f>
        <v>0</v>
      </c>
    </row>
    <row r="1524" spans="1:15">
      <c r="A1524" s="2">
        <v>1728</v>
      </c>
      <c r="B1524" s="2">
        <v>30</v>
      </c>
      <c r="C1524" s="2">
        <v>681</v>
      </c>
      <c r="D1524" s="2">
        <v>41</v>
      </c>
      <c r="E1524" s="2">
        <v>895</v>
      </c>
      <c r="F1524" s="2">
        <v>332</v>
      </c>
      <c r="G1524" s="2">
        <v>255</v>
      </c>
      <c r="H1524" s="2">
        <v>106</v>
      </c>
      <c r="I1524" s="2">
        <v>2097</v>
      </c>
      <c r="J1524" s="2">
        <v>1</v>
      </c>
      <c r="K1524" s="2">
        <v>3</v>
      </c>
      <c r="L1524" s="2">
        <v>8</v>
      </c>
      <c r="M1524" s="2">
        <v>12</v>
      </c>
      <c r="N1524" s="2">
        <v>1</v>
      </c>
      <c r="O1524">
        <f>VLOOKUP(A1524,'Important Data'!A:I,6, FALSE)</f>
        <v>0</v>
      </c>
    </row>
    <row r="1525" spans="1:15">
      <c r="A1525" s="2">
        <v>1467</v>
      </c>
      <c r="B1525" s="2">
        <v>30</v>
      </c>
      <c r="C1525" s="2">
        <v>708</v>
      </c>
      <c r="D1525" s="2">
        <v>7</v>
      </c>
      <c r="E1525" s="2">
        <v>146</v>
      </c>
      <c r="F1525" s="2">
        <v>0</v>
      </c>
      <c r="G1525" s="2">
        <v>7</v>
      </c>
      <c r="H1525" s="2">
        <v>17</v>
      </c>
      <c r="I1525" s="2">
        <v>851</v>
      </c>
      <c r="J1525" s="2">
        <v>4</v>
      </c>
      <c r="K1525" s="2">
        <v>4</v>
      </c>
      <c r="L1525" s="2">
        <v>2</v>
      </c>
      <c r="M1525" s="2">
        <v>5</v>
      </c>
      <c r="N1525" s="2">
        <v>5</v>
      </c>
      <c r="O1525">
        <f>VLOOKUP(A1525,'Important Data'!A:I,6, FALSE)</f>
        <v>0</v>
      </c>
    </row>
    <row r="1526" spans="1:15">
      <c r="A1526" s="2">
        <v>1053</v>
      </c>
      <c r="B1526" s="2">
        <v>30</v>
      </c>
      <c r="C1526" s="2">
        <v>715</v>
      </c>
      <c r="D1526" s="2">
        <v>85</v>
      </c>
      <c r="E1526" s="2">
        <v>1168</v>
      </c>
      <c r="F1526" s="2">
        <v>293</v>
      </c>
      <c r="G1526" s="2">
        <v>291</v>
      </c>
      <c r="H1526" s="2">
        <v>97</v>
      </c>
      <c r="I1526" s="2">
        <v>2454</v>
      </c>
      <c r="J1526" s="2">
        <v>1</v>
      </c>
      <c r="K1526" s="2">
        <v>5</v>
      </c>
      <c r="L1526" s="2">
        <v>5</v>
      </c>
      <c r="M1526" s="2">
        <v>10</v>
      </c>
      <c r="N1526" s="2">
        <v>3</v>
      </c>
      <c r="O1526">
        <f>VLOOKUP(A1526,'Important Data'!A:I,6, FALSE)</f>
        <v>0</v>
      </c>
    </row>
    <row r="1527" spans="1:15">
      <c r="A1527" s="2">
        <v>1770</v>
      </c>
      <c r="B1527" s="2">
        <v>30</v>
      </c>
      <c r="C1527" s="2">
        <v>791</v>
      </c>
      <c r="D1527" s="2">
        <v>93</v>
      </c>
      <c r="E1527" s="2">
        <v>245</v>
      </c>
      <c r="F1527" s="2">
        <v>45</v>
      </c>
      <c r="G1527" s="2">
        <v>10</v>
      </c>
      <c r="H1527" s="2">
        <v>117</v>
      </c>
      <c r="I1527" s="2">
        <v>1067</v>
      </c>
      <c r="J1527" s="2">
        <v>4</v>
      </c>
      <c r="K1527" s="2">
        <v>7</v>
      </c>
      <c r="L1527" s="2">
        <v>1</v>
      </c>
      <c r="M1527" s="2">
        <v>5</v>
      </c>
      <c r="N1527" s="2">
        <v>9</v>
      </c>
      <c r="O1527">
        <f>VLOOKUP(A1527,'Important Data'!A:I,6, FALSE)</f>
        <v>0</v>
      </c>
    </row>
    <row r="1528" spans="1:15">
      <c r="A1528" s="2">
        <v>1218</v>
      </c>
      <c r="B1528" s="2">
        <v>30</v>
      </c>
      <c r="C1528" s="2">
        <v>854</v>
      </c>
      <c r="D1528" s="2">
        <v>26</v>
      </c>
      <c r="E1528" s="2">
        <v>507</v>
      </c>
      <c r="F1528" s="2">
        <v>15</v>
      </c>
      <c r="G1528" s="2">
        <v>55</v>
      </c>
      <c r="H1528" s="2">
        <v>144</v>
      </c>
      <c r="I1528" s="2">
        <v>1313</v>
      </c>
      <c r="J1528" s="2">
        <v>9</v>
      </c>
      <c r="K1528" s="2">
        <v>5</v>
      </c>
      <c r="L1528" s="2">
        <v>1</v>
      </c>
      <c r="M1528" s="2">
        <v>8</v>
      </c>
      <c r="N1528" s="2">
        <v>7</v>
      </c>
      <c r="O1528">
        <f>VLOOKUP(A1528,'Important Data'!A:I,6, FALSE)</f>
        <v>0</v>
      </c>
    </row>
    <row r="1529" spans="1:15">
      <c r="A1529" s="2">
        <v>2778</v>
      </c>
      <c r="B1529" s="2">
        <v>30</v>
      </c>
      <c r="C1529" s="2">
        <v>854</v>
      </c>
      <c r="D1529" s="2">
        <v>26</v>
      </c>
      <c r="E1529" s="2">
        <v>507</v>
      </c>
      <c r="F1529" s="2">
        <v>15</v>
      </c>
      <c r="G1529" s="2">
        <v>55</v>
      </c>
      <c r="H1529" s="2">
        <v>144</v>
      </c>
      <c r="I1529" s="2">
        <v>1313</v>
      </c>
      <c r="J1529" s="2">
        <v>9</v>
      </c>
      <c r="K1529" s="2">
        <v>5</v>
      </c>
      <c r="L1529" s="2">
        <v>1</v>
      </c>
      <c r="M1529" s="2">
        <v>8</v>
      </c>
      <c r="N1529" s="2">
        <v>7</v>
      </c>
      <c r="O1529">
        <f>VLOOKUP(A1529,'Important Data'!A:I,6, FALSE)</f>
        <v>0</v>
      </c>
    </row>
    <row r="1530" spans="1:15">
      <c r="A1530" s="2">
        <v>2252</v>
      </c>
      <c r="B1530" s="2">
        <v>30</v>
      </c>
      <c r="C1530" s="2">
        <v>1074</v>
      </c>
      <c r="D1530" s="2">
        <v>38</v>
      </c>
      <c r="E1530" s="2">
        <v>476</v>
      </c>
      <c r="F1530" s="2">
        <v>386</v>
      </c>
      <c r="G1530" s="2">
        <v>97</v>
      </c>
      <c r="H1530" s="2">
        <v>38</v>
      </c>
      <c r="I1530" s="2">
        <v>2033</v>
      </c>
      <c r="J1530" s="2">
        <v>3</v>
      </c>
      <c r="K1530" s="2">
        <v>5</v>
      </c>
      <c r="L1530" s="2">
        <v>3</v>
      </c>
      <c r="M1530" s="2">
        <v>13</v>
      </c>
      <c r="N1530" s="2">
        <v>3</v>
      </c>
      <c r="O1530">
        <f>VLOOKUP(A1530,'Important Data'!A:I,6, FALSE)</f>
        <v>0</v>
      </c>
    </row>
    <row r="1531" spans="1:15">
      <c r="A1531" s="2">
        <v>1541</v>
      </c>
      <c r="B1531" s="2">
        <v>30</v>
      </c>
      <c r="C1531" s="2">
        <v>1254</v>
      </c>
      <c r="D1531" s="2">
        <v>290</v>
      </c>
      <c r="E1531" s="2">
        <v>1713</v>
      </c>
      <c r="F1531" s="2">
        <v>65</v>
      </c>
      <c r="G1531" s="2">
        <v>417</v>
      </c>
      <c r="H1531" s="2">
        <v>250</v>
      </c>
      <c r="I1531" s="2">
        <v>3490</v>
      </c>
      <c r="J1531" s="2">
        <v>1</v>
      </c>
      <c r="K1531" s="2">
        <v>5</v>
      </c>
      <c r="L1531" s="2">
        <v>6</v>
      </c>
      <c r="M1531" s="2">
        <v>7</v>
      </c>
      <c r="N1531" s="2">
        <v>2</v>
      </c>
      <c r="O1531">
        <f>VLOOKUP(A1531,'Important Data'!A:I,6, FALSE)</f>
        <v>0</v>
      </c>
    </row>
    <row r="1532" spans="1:15">
      <c r="A1532" s="2">
        <v>1820</v>
      </c>
      <c r="B1532" s="2">
        <v>30</v>
      </c>
      <c r="C1532" s="2">
        <v>1325</v>
      </c>
      <c r="D1532" s="2">
        <v>14</v>
      </c>
      <c r="E1532" s="2">
        <v>227</v>
      </c>
      <c r="F1532" s="2">
        <v>19</v>
      </c>
      <c r="G1532" s="2">
        <v>47</v>
      </c>
      <c r="H1532" s="2">
        <v>473</v>
      </c>
      <c r="I1532" s="2">
        <v>1159</v>
      </c>
      <c r="J1532" s="2">
        <v>2</v>
      </c>
      <c r="K1532" s="2">
        <v>7</v>
      </c>
      <c r="L1532" s="2">
        <v>6</v>
      </c>
      <c r="M1532" s="2">
        <v>5</v>
      </c>
      <c r="N1532" s="2">
        <v>5</v>
      </c>
      <c r="O1532">
        <f>VLOOKUP(A1532,'Important Data'!A:I,6, FALSE)</f>
        <v>0</v>
      </c>
    </row>
    <row r="1533" spans="1:15">
      <c r="A1533" s="2">
        <v>2844</v>
      </c>
      <c r="B1533" s="2">
        <v>30</v>
      </c>
      <c r="C1533" s="2">
        <v>2077</v>
      </c>
      <c r="D1533" s="2">
        <v>314</v>
      </c>
      <c r="E1533" s="2">
        <v>1670</v>
      </c>
      <c r="F1533" s="2">
        <v>352</v>
      </c>
      <c r="G1533" s="2">
        <v>179</v>
      </c>
      <c r="H1533" s="2">
        <v>405</v>
      </c>
      <c r="I1533" s="2">
        <v>4188</v>
      </c>
      <c r="J1533" s="2">
        <v>1</v>
      </c>
      <c r="K1533" s="2">
        <v>5</v>
      </c>
      <c r="L1533" s="2">
        <v>10</v>
      </c>
      <c r="M1533" s="2">
        <v>6</v>
      </c>
      <c r="N1533" s="2">
        <v>2</v>
      </c>
      <c r="O1533">
        <f>VLOOKUP(A1533,'Important Data'!A:I,6, FALSE)</f>
        <v>0</v>
      </c>
    </row>
    <row r="1534" spans="1:15">
      <c r="A1534" s="2">
        <v>2686</v>
      </c>
      <c r="B1534" s="2">
        <v>30</v>
      </c>
      <c r="C1534" s="2">
        <v>2153</v>
      </c>
      <c r="D1534" s="2">
        <v>101</v>
      </c>
      <c r="E1534" s="2">
        <v>907</v>
      </c>
      <c r="F1534" s="2">
        <v>0</v>
      </c>
      <c r="G1534" s="2">
        <v>202</v>
      </c>
      <c r="H1534" s="2">
        <v>133</v>
      </c>
      <c r="I1534" s="2">
        <v>3229</v>
      </c>
      <c r="J1534" s="2">
        <v>1</v>
      </c>
      <c r="K1534" s="2">
        <v>8</v>
      </c>
      <c r="L1534" s="2">
        <v>7</v>
      </c>
      <c r="M1534" s="2">
        <v>7</v>
      </c>
      <c r="N1534" s="2">
        <v>4</v>
      </c>
      <c r="O1534">
        <f>VLOOKUP(A1534,'Important Data'!A:I,6, FALSE)</f>
        <v>0</v>
      </c>
    </row>
    <row r="1535" spans="1:15">
      <c r="A1535" s="2">
        <v>1683</v>
      </c>
      <c r="B1535" s="2">
        <v>30</v>
      </c>
      <c r="C1535" s="2">
        <v>2189</v>
      </c>
      <c r="D1535" s="2">
        <v>29</v>
      </c>
      <c r="E1535" s="2">
        <v>669</v>
      </c>
      <c r="F1535" s="2">
        <v>0</v>
      </c>
      <c r="G1535" s="2">
        <v>29</v>
      </c>
      <c r="H1535" s="2">
        <v>583</v>
      </c>
      <c r="I1535" s="2">
        <v>2333</v>
      </c>
      <c r="J1535" s="2">
        <v>3</v>
      </c>
      <c r="K1535" s="2">
        <v>5</v>
      </c>
      <c r="L1535" s="2">
        <v>2</v>
      </c>
      <c r="M1535" s="2">
        <v>11</v>
      </c>
      <c r="N1535" s="2">
        <v>8</v>
      </c>
      <c r="O1535">
        <f>VLOOKUP(A1535,'Important Data'!A:I,6, FALSE)</f>
        <v>0</v>
      </c>
    </row>
    <row r="1536" spans="1:15">
      <c r="A1536" s="2">
        <v>1991</v>
      </c>
      <c r="B1536" s="2">
        <v>30</v>
      </c>
      <c r="C1536" s="2">
        <v>2816</v>
      </c>
      <c r="D1536" s="2">
        <v>0</v>
      </c>
      <c r="E1536" s="2">
        <v>907</v>
      </c>
      <c r="F1536" s="2">
        <v>531</v>
      </c>
      <c r="G1536" s="2">
        <v>407</v>
      </c>
      <c r="H1536" s="2">
        <v>362</v>
      </c>
      <c r="I1536" s="2">
        <v>4299</v>
      </c>
      <c r="J1536" s="2">
        <v>1</v>
      </c>
      <c r="K1536" s="2">
        <v>10</v>
      </c>
      <c r="L1536" s="2">
        <v>2</v>
      </c>
      <c r="M1536" s="2">
        <v>8</v>
      </c>
      <c r="N1536" s="2">
        <v>5</v>
      </c>
      <c r="O1536">
        <f>VLOOKUP(A1536,'Important Data'!A:I,6, FALSE)</f>
        <v>0</v>
      </c>
    </row>
    <row r="1537" spans="1:15">
      <c r="A1537" s="2">
        <v>1645</v>
      </c>
      <c r="B1537" s="2">
        <v>29</v>
      </c>
      <c r="C1537" s="2">
        <v>10</v>
      </c>
      <c r="D1537" s="2">
        <v>10</v>
      </c>
      <c r="E1537" s="2">
        <v>53</v>
      </c>
      <c r="F1537" s="2">
        <v>199</v>
      </c>
      <c r="G1537" s="2">
        <v>34</v>
      </c>
      <c r="H1537" s="2">
        <v>53</v>
      </c>
      <c r="I1537" s="2">
        <v>252</v>
      </c>
      <c r="J1537" s="2">
        <v>1</v>
      </c>
      <c r="K1537" s="2">
        <v>2</v>
      </c>
      <c r="L1537" s="2">
        <v>0</v>
      </c>
      <c r="M1537" s="2">
        <v>3</v>
      </c>
      <c r="N1537" s="2">
        <v>8</v>
      </c>
      <c r="O1537">
        <f>VLOOKUP(A1537,'Important Data'!A:I,6, FALSE)</f>
        <v>0</v>
      </c>
    </row>
    <row r="1538" spans="1:15">
      <c r="A1538" s="2">
        <v>1674</v>
      </c>
      <c r="B1538" s="2">
        <v>29</v>
      </c>
      <c r="C1538" s="2">
        <v>17</v>
      </c>
      <c r="D1538" s="2">
        <v>0</v>
      </c>
      <c r="E1538" s="2">
        <v>61</v>
      </c>
      <c r="F1538" s="2">
        <v>26</v>
      </c>
      <c r="G1538" s="2">
        <v>61</v>
      </c>
      <c r="H1538" s="2">
        <v>86</v>
      </c>
      <c r="I1538" s="2">
        <v>78</v>
      </c>
      <c r="J1538" s="2">
        <v>1</v>
      </c>
      <c r="K1538" s="2">
        <v>1</v>
      </c>
      <c r="L1538" s="2">
        <v>0</v>
      </c>
      <c r="M1538" s="2">
        <v>3</v>
      </c>
      <c r="N1538" s="2">
        <v>6</v>
      </c>
      <c r="O1538">
        <f>VLOOKUP(A1538,'Important Data'!A:I,6, FALSE)</f>
        <v>0</v>
      </c>
    </row>
    <row r="1539" spans="1:15">
      <c r="A1539" s="2">
        <v>2113</v>
      </c>
      <c r="B1539" s="2">
        <v>29</v>
      </c>
      <c r="C1539" s="2">
        <v>27</v>
      </c>
      <c r="D1539" s="2">
        <v>13</v>
      </c>
      <c r="E1539" s="2">
        <v>67</v>
      </c>
      <c r="F1539" s="2">
        <v>20</v>
      </c>
      <c r="G1539" s="2">
        <v>10</v>
      </c>
      <c r="H1539" s="2">
        <v>53</v>
      </c>
      <c r="I1539" s="2">
        <v>84</v>
      </c>
      <c r="J1539" s="2">
        <v>1</v>
      </c>
      <c r="K1539" s="2">
        <v>1</v>
      </c>
      <c r="L1539" s="2">
        <v>0</v>
      </c>
      <c r="M1539" s="2">
        <v>3</v>
      </c>
      <c r="N1539" s="2">
        <v>5</v>
      </c>
      <c r="O1539">
        <f>VLOOKUP(A1539,'Important Data'!A:I,6, FALSE)</f>
        <v>0</v>
      </c>
    </row>
    <row r="1540" spans="1:15">
      <c r="A1540" s="2">
        <v>2978</v>
      </c>
      <c r="B1540" s="2">
        <v>29</v>
      </c>
      <c r="C1540" s="2">
        <v>40</v>
      </c>
      <c r="D1540" s="2">
        <v>12</v>
      </c>
      <c r="E1540" s="2">
        <v>12</v>
      </c>
      <c r="F1540" s="2">
        <v>0</v>
      </c>
      <c r="G1540" s="2">
        <v>0</v>
      </c>
      <c r="H1540" s="2">
        <v>0</v>
      </c>
      <c r="I1540" s="2">
        <v>64</v>
      </c>
      <c r="J1540" s="2">
        <v>1</v>
      </c>
      <c r="K1540" s="2">
        <v>0</v>
      </c>
      <c r="L1540" s="2">
        <v>0</v>
      </c>
      <c r="M1540" s="2">
        <v>3</v>
      </c>
      <c r="N1540" s="2">
        <v>3</v>
      </c>
      <c r="O1540">
        <f>VLOOKUP(A1540,'Important Data'!A:I,6, FALSE)</f>
        <v>0</v>
      </c>
    </row>
    <row r="1541" spans="1:15">
      <c r="A1541" s="2">
        <v>2977</v>
      </c>
      <c r="B1541" s="2">
        <v>29</v>
      </c>
      <c r="C1541" s="2">
        <v>86</v>
      </c>
      <c r="D1541" s="2">
        <v>91</v>
      </c>
      <c r="E1541" s="2">
        <v>102</v>
      </c>
      <c r="F1541" s="2">
        <v>107</v>
      </c>
      <c r="G1541" s="2">
        <v>112</v>
      </c>
      <c r="H1541" s="2">
        <v>118</v>
      </c>
      <c r="I1541" s="2">
        <v>380</v>
      </c>
      <c r="J1541" s="2">
        <v>3</v>
      </c>
      <c r="K1541" s="2">
        <v>3</v>
      </c>
      <c r="L1541" s="2">
        <v>2</v>
      </c>
      <c r="M1541" s="2">
        <v>2</v>
      </c>
      <c r="N1541" s="2">
        <v>8</v>
      </c>
      <c r="O1541">
        <f>VLOOKUP(A1541,'Important Data'!A:I,6, FALSE)</f>
        <v>0</v>
      </c>
    </row>
    <row r="1542" spans="1:15">
      <c r="A1542" s="2">
        <v>3002</v>
      </c>
      <c r="B1542" s="2">
        <v>29</v>
      </c>
      <c r="C1542" s="2">
        <v>101</v>
      </c>
      <c r="D1542" s="2">
        <v>16</v>
      </c>
      <c r="E1542" s="2">
        <v>32</v>
      </c>
      <c r="F1542" s="2">
        <v>21</v>
      </c>
      <c r="G1542" s="2">
        <v>11</v>
      </c>
      <c r="H1542" s="2">
        <v>64</v>
      </c>
      <c r="I1542" s="2">
        <v>117</v>
      </c>
      <c r="J1542" s="2">
        <v>1</v>
      </c>
      <c r="K1542" s="2">
        <v>1</v>
      </c>
      <c r="L1542" s="2">
        <v>0</v>
      </c>
      <c r="M1542" s="2">
        <v>3</v>
      </c>
      <c r="N1542" s="2">
        <v>4</v>
      </c>
      <c r="O1542">
        <f>VLOOKUP(A1542,'Important Data'!A:I,6, FALSE)</f>
        <v>0</v>
      </c>
    </row>
    <row r="1543" spans="1:15">
      <c r="A1543" s="2">
        <v>2821</v>
      </c>
      <c r="B1543" s="2">
        <v>29</v>
      </c>
      <c r="C1543" s="2">
        <v>129</v>
      </c>
      <c r="D1543" s="2">
        <v>0</v>
      </c>
      <c r="E1543" s="2">
        <v>26</v>
      </c>
      <c r="F1543" s="2">
        <v>26</v>
      </c>
      <c r="G1543" s="2">
        <v>26</v>
      </c>
      <c r="H1543" s="2">
        <v>26</v>
      </c>
      <c r="I1543" s="2">
        <v>181</v>
      </c>
      <c r="J1543" s="2">
        <v>15</v>
      </c>
      <c r="K1543" s="2">
        <v>0</v>
      </c>
      <c r="L1543" s="2">
        <v>0</v>
      </c>
      <c r="M1543" s="2">
        <v>0</v>
      </c>
      <c r="N1543" s="2">
        <v>19</v>
      </c>
      <c r="O1543">
        <f>VLOOKUP(A1543,'Important Data'!A:I,6, FALSE)</f>
        <v>0</v>
      </c>
    </row>
    <row r="1544" spans="1:15">
      <c r="A1544" s="2">
        <v>1264</v>
      </c>
      <c r="B1544" s="2">
        <v>29</v>
      </c>
      <c r="C1544" s="2">
        <v>155</v>
      </c>
      <c r="D1544" s="2">
        <v>295</v>
      </c>
      <c r="E1544" s="2">
        <v>904</v>
      </c>
      <c r="F1544" s="2">
        <v>429</v>
      </c>
      <c r="G1544" s="2">
        <v>50</v>
      </c>
      <c r="H1544" s="2">
        <v>34</v>
      </c>
      <c r="I1544" s="2">
        <v>1800</v>
      </c>
      <c r="J1544" s="2">
        <v>1</v>
      </c>
      <c r="K1544" s="2">
        <v>3</v>
      </c>
      <c r="L1544" s="2">
        <v>3</v>
      </c>
      <c r="M1544" s="2">
        <v>5</v>
      </c>
      <c r="N1544" s="2">
        <v>1</v>
      </c>
      <c r="O1544">
        <f>VLOOKUP(A1544,'Important Data'!A:I,6, FALSE)</f>
        <v>0</v>
      </c>
    </row>
    <row r="1545" spans="1:15">
      <c r="A1545" s="2">
        <v>1387</v>
      </c>
      <c r="B1545" s="2">
        <v>29</v>
      </c>
      <c r="C1545" s="2">
        <v>278</v>
      </c>
      <c r="D1545" s="2">
        <v>154</v>
      </c>
      <c r="E1545" s="2">
        <v>317</v>
      </c>
      <c r="F1545" s="2">
        <v>163</v>
      </c>
      <c r="G1545" s="2">
        <v>86</v>
      </c>
      <c r="H1545" s="2">
        <v>471</v>
      </c>
      <c r="I1545" s="2">
        <v>526</v>
      </c>
      <c r="J1545" s="2">
        <v>1</v>
      </c>
      <c r="K1545" s="2">
        <v>5</v>
      </c>
      <c r="L1545" s="2">
        <v>1</v>
      </c>
      <c r="M1545" s="2">
        <v>4</v>
      </c>
      <c r="N1545" s="2">
        <v>7</v>
      </c>
      <c r="O1545">
        <f>VLOOKUP(A1545,'Important Data'!A:I,6, FALSE)</f>
        <v>0</v>
      </c>
    </row>
    <row r="1546" spans="1:15">
      <c r="A1546" s="2">
        <v>1718</v>
      </c>
      <c r="B1546" s="2">
        <v>29</v>
      </c>
      <c r="C1546" s="2">
        <v>334</v>
      </c>
      <c r="D1546" s="2">
        <v>94</v>
      </c>
      <c r="E1546" s="2">
        <v>152</v>
      </c>
      <c r="F1546" s="2">
        <v>133</v>
      </c>
      <c r="G1546" s="2">
        <v>44</v>
      </c>
      <c r="H1546" s="2">
        <v>51</v>
      </c>
      <c r="I1546" s="2">
        <v>706</v>
      </c>
      <c r="J1546" s="2">
        <v>1</v>
      </c>
      <c r="K1546" s="2">
        <v>4</v>
      </c>
      <c r="L1546" s="2">
        <v>1</v>
      </c>
      <c r="M1546" s="2">
        <v>7</v>
      </c>
      <c r="N1546" s="2">
        <v>2</v>
      </c>
      <c r="O1546">
        <f>VLOOKUP(A1546,'Important Data'!A:I,6, FALSE)</f>
        <v>0</v>
      </c>
    </row>
    <row r="1547" spans="1:15">
      <c r="A1547" s="2">
        <v>2870</v>
      </c>
      <c r="B1547" s="2">
        <v>29</v>
      </c>
      <c r="C1547" s="2">
        <v>370</v>
      </c>
      <c r="D1547" s="2">
        <v>64</v>
      </c>
      <c r="E1547" s="2">
        <v>130</v>
      </c>
      <c r="F1547" s="2">
        <v>76</v>
      </c>
      <c r="G1547" s="2">
        <v>30</v>
      </c>
      <c r="H1547" s="2">
        <v>46</v>
      </c>
      <c r="I1547" s="2">
        <v>625</v>
      </c>
      <c r="J1547" s="2">
        <v>2</v>
      </c>
      <c r="K1547" s="2">
        <v>3</v>
      </c>
      <c r="L1547" s="2">
        <v>1</v>
      </c>
      <c r="M1547" s="2">
        <v>6</v>
      </c>
      <c r="N1547" s="2">
        <v>6</v>
      </c>
      <c r="O1547">
        <f>VLOOKUP(A1547,'Important Data'!A:I,6, FALSE)</f>
        <v>0</v>
      </c>
    </row>
    <row r="1548" spans="1:15">
      <c r="A1548" s="2">
        <v>1047</v>
      </c>
      <c r="B1548" s="2">
        <v>29</v>
      </c>
      <c r="C1548" s="2">
        <v>619</v>
      </c>
      <c r="D1548" s="2">
        <v>48</v>
      </c>
      <c r="E1548" s="2">
        <v>316</v>
      </c>
      <c r="F1548" s="2">
        <v>94</v>
      </c>
      <c r="G1548" s="2">
        <v>169</v>
      </c>
      <c r="H1548" s="2">
        <v>35</v>
      </c>
      <c r="I1548" s="2">
        <v>1210</v>
      </c>
      <c r="J1548" s="2">
        <v>1</v>
      </c>
      <c r="K1548" s="2">
        <v>4</v>
      </c>
      <c r="L1548" s="2">
        <v>2</v>
      </c>
      <c r="M1548" s="2">
        <v>10</v>
      </c>
      <c r="N1548" s="2">
        <v>2</v>
      </c>
      <c r="O1548">
        <f>VLOOKUP(A1548,'Important Data'!A:I,6, FALSE)</f>
        <v>0</v>
      </c>
    </row>
    <row r="1549" spans="1:15">
      <c r="A1549" s="2">
        <v>1954</v>
      </c>
      <c r="B1549" s="2">
        <v>29</v>
      </c>
      <c r="C1549" s="2">
        <v>619</v>
      </c>
      <c r="D1549" s="2">
        <v>94</v>
      </c>
      <c r="E1549" s="2">
        <v>202</v>
      </c>
      <c r="F1549" s="2">
        <v>170</v>
      </c>
      <c r="G1549" s="2">
        <v>154</v>
      </c>
      <c r="H1549" s="2">
        <v>83</v>
      </c>
      <c r="I1549" s="2">
        <v>1155</v>
      </c>
      <c r="J1549" s="2">
        <v>3</v>
      </c>
      <c r="K1549" s="2">
        <v>7</v>
      </c>
      <c r="L1549" s="2">
        <v>1</v>
      </c>
      <c r="M1549" s="2">
        <v>7</v>
      </c>
      <c r="N1549" s="2">
        <v>5</v>
      </c>
      <c r="O1549">
        <f>VLOOKUP(A1549,'Important Data'!A:I,6, FALSE)</f>
        <v>0</v>
      </c>
    </row>
    <row r="1550" spans="1:15">
      <c r="A1550" s="2">
        <v>1067</v>
      </c>
      <c r="B1550" s="2">
        <v>29</v>
      </c>
      <c r="C1550" s="2">
        <v>655</v>
      </c>
      <c r="D1550" s="2">
        <v>272</v>
      </c>
      <c r="E1550" s="2">
        <v>738</v>
      </c>
      <c r="F1550" s="2">
        <v>213</v>
      </c>
      <c r="G1550" s="2">
        <v>94</v>
      </c>
      <c r="H1550" s="2">
        <v>218</v>
      </c>
      <c r="I1550" s="2">
        <v>1754</v>
      </c>
      <c r="J1550" s="2">
        <v>4</v>
      </c>
      <c r="K1550" s="2">
        <v>10</v>
      </c>
      <c r="L1550" s="2">
        <v>3</v>
      </c>
      <c r="M1550" s="2">
        <v>13</v>
      </c>
      <c r="N1550" s="2">
        <v>7</v>
      </c>
      <c r="O1550">
        <f>VLOOKUP(A1550,'Important Data'!A:I,6, FALSE)</f>
        <v>0</v>
      </c>
    </row>
    <row r="1551" spans="1:15">
      <c r="A1551" s="2">
        <v>1846</v>
      </c>
      <c r="B1551" s="2">
        <v>29</v>
      </c>
      <c r="C1551" s="2">
        <v>663</v>
      </c>
      <c r="D1551" s="2">
        <v>30</v>
      </c>
      <c r="E1551" s="2">
        <v>325</v>
      </c>
      <c r="F1551" s="2">
        <v>27</v>
      </c>
      <c r="G1551" s="2">
        <v>8</v>
      </c>
      <c r="H1551" s="2">
        <v>41</v>
      </c>
      <c r="I1551" s="2">
        <v>1012</v>
      </c>
      <c r="J1551" s="2">
        <v>3</v>
      </c>
      <c r="K1551" s="2">
        <v>4</v>
      </c>
      <c r="L1551" s="2">
        <v>2</v>
      </c>
      <c r="M1551" s="2">
        <v>8</v>
      </c>
      <c r="N1551" s="2">
        <v>4</v>
      </c>
      <c r="O1551">
        <f>VLOOKUP(A1551,'Important Data'!A:I,6, FALSE)</f>
        <v>0</v>
      </c>
    </row>
    <row r="1552" spans="1:15">
      <c r="A1552" s="2">
        <v>2316</v>
      </c>
      <c r="B1552" s="2">
        <v>29</v>
      </c>
      <c r="C1552" s="2">
        <v>856</v>
      </c>
      <c r="D1552" s="2">
        <v>258</v>
      </c>
      <c r="E1552" s="2">
        <v>988</v>
      </c>
      <c r="F1552" s="2">
        <v>337</v>
      </c>
      <c r="G1552" s="2">
        <v>232</v>
      </c>
      <c r="H1552" s="2">
        <v>77</v>
      </c>
      <c r="I1552" s="2">
        <v>2595</v>
      </c>
      <c r="J1552" s="2">
        <v>1</v>
      </c>
      <c r="K1552" s="2">
        <v>2</v>
      </c>
      <c r="L1552" s="2">
        <v>8</v>
      </c>
      <c r="M1552" s="2">
        <v>6</v>
      </c>
      <c r="N1552" s="2">
        <v>1</v>
      </c>
      <c r="O1552">
        <f>VLOOKUP(A1552,'Important Data'!A:I,6, FALSE)</f>
        <v>0</v>
      </c>
    </row>
    <row r="1553" spans="1:15">
      <c r="A1553" s="2">
        <v>2742</v>
      </c>
      <c r="B1553" s="2">
        <v>29</v>
      </c>
      <c r="C1553" s="2">
        <v>856</v>
      </c>
      <c r="D1553" s="2">
        <v>258</v>
      </c>
      <c r="E1553" s="2">
        <v>988</v>
      </c>
      <c r="F1553" s="2">
        <v>337</v>
      </c>
      <c r="G1553" s="2">
        <v>232</v>
      </c>
      <c r="H1553" s="2">
        <v>77</v>
      </c>
      <c r="I1553" s="2">
        <v>2595</v>
      </c>
      <c r="J1553" s="2">
        <v>1</v>
      </c>
      <c r="K1553" s="2">
        <v>2</v>
      </c>
      <c r="L1553" s="2">
        <v>8</v>
      </c>
      <c r="M1553" s="2">
        <v>6</v>
      </c>
      <c r="N1553" s="2">
        <v>1</v>
      </c>
      <c r="O1553">
        <f>VLOOKUP(A1553,'Important Data'!A:I,6, FALSE)</f>
        <v>0</v>
      </c>
    </row>
    <row r="1554" spans="1:15">
      <c r="A1554" s="2">
        <v>1060</v>
      </c>
      <c r="B1554" s="2">
        <v>29</v>
      </c>
      <c r="C1554" s="2">
        <v>961</v>
      </c>
      <c r="D1554" s="2">
        <v>97</v>
      </c>
      <c r="E1554" s="2">
        <v>886</v>
      </c>
      <c r="F1554" s="2">
        <v>287</v>
      </c>
      <c r="G1554" s="2">
        <v>295</v>
      </c>
      <c r="H1554" s="2">
        <v>72</v>
      </c>
      <c r="I1554" s="2">
        <v>2454</v>
      </c>
      <c r="J1554" s="2">
        <v>1</v>
      </c>
      <c r="K1554" s="2">
        <v>7</v>
      </c>
      <c r="L1554" s="2">
        <v>4</v>
      </c>
      <c r="M1554" s="2">
        <v>4</v>
      </c>
      <c r="N1554" s="2">
        <v>4</v>
      </c>
      <c r="O1554">
        <f>VLOOKUP(A1554,'Important Data'!A:I,6, FALSE)</f>
        <v>0</v>
      </c>
    </row>
    <row r="1555" spans="1:15">
      <c r="A1555" s="2">
        <v>2904</v>
      </c>
      <c r="B1555" s="2">
        <v>29</v>
      </c>
      <c r="C1555" s="2">
        <v>984</v>
      </c>
      <c r="D1555" s="2">
        <v>16</v>
      </c>
      <c r="E1555" s="2">
        <v>407</v>
      </c>
      <c r="F1555" s="2">
        <v>65</v>
      </c>
      <c r="G1555" s="2">
        <v>236</v>
      </c>
      <c r="H1555" s="2">
        <v>236</v>
      </c>
      <c r="I1555" s="2">
        <v>1471</v>
      </c>
      <c r="J1555" s="2">
        <v>5</v>
      </c>
      <c r="K1555" s="2">
        <v>9</v>
      </c>
      <c r="L1555" s="2">
        <v>3</v>
      </c>
      <c r="M1555" s="2">
        <v>7</v>
      </c>
      <c r="N1555" s="2">
        <v>7</v>
      </c>
      <c r="O1555">
        <f>VLOOKUP(A1555,'Important Data'!A:I,6, FALSE)</f>
        <v>0</v>
      </c>
    </row>
    <row r="1556" spans="1:15">
      <c r="A1556" s="2">
        <v>1680</v>
      </c>
      <c r="B1556" s="2">
        <v>29</v>
      </c>
      <c r="C1556" s="2">
        <v>987</v>
      </c>
      <c r="D1556" s="2">
        <v>50</v>
      </c>
      <c r="E1556" s="2">
        <v>882</v>
      </c>
      <c r="F1556" s="2">
        <v>237</v>
      </c>
      <c r="G1556" s="2">
        <v>50</v>
      </c>
      <c r="H1556" s="2">
        <v>77</v>
      </c>
      <c r="I1556" s="2">
        <v>2129</v>
      </c>
      <c r="J1556" s="2">
        <v>1</v>
      </c>
      <c r="K1556" s="2">
        <v>10</v>
      </c>
      <c r="L1556" s="2">
        <v>7</v>
      </c>
      <c r="M1556" s="2">
        <v>10</v>
      </c>
      <c r="N1556" s="2">
        <v>4</v>
      </c>
      <c r="O1556">
        <f>VLOOKUP(A1556,'Important Data'!A:I,6, FALSE)</f>
        <v>0</v>
      </c>
    </row>
    <row r="1557" spans="1:15">
      <c r="A1557" s="2">
        <v>2441</v>
      </c>
      <c r="B1557" s="2">
        <v>29</v>
      </c>
      <c r="C1557" s="2">
        <v>1166</v>
      </c>
      <c r="D1557" s="2">
        <v>69</v>
      </c>
      <c r="E1557" s="2">
        <v>287</v>
      </c>
      <c r="F1557" s="2">
        <v>163</v>
      </c>
      <c r="G1557" s="2">
        <v>124</v>
      </c>
      <c r="H1557" s="2">
        <v>592</v>
      </c>
      <c r="I1557" s="2">
        <v>1218</v>
      </c>
      <c r="J1557" s="2">
        <v>4</v>
      </c>
      <c r="K1557" s="2">
        <v>2</v>
      </c>
      <c r="L1557" s="2">
        <v>11</v>
      </c>
      <c r="M1557" s="2">
        <v>5</v>
      </c>
      <c r="N1557" s="2">
        <v>2</v>
      </c>
      <c r="O1557">
        <f>VLOOKUP(A1557,'Important Data'!A:I,6, FALSE)</f>
        <v>0</v>
      </c>
    </row>
    <row r="1558" spans="1:15">
      <c r="A1558" s="2">
        <v>2942</v>
      </c>
      <c r="B1558" s="2">
        <v>29</v>
      </c>
      <c r="C1558" s="2">
        <v>1448</v>
      </c>
      <c r="D1558" s="2">
        <v>99</v>
      </c>
      <c r="E1558" s="2">
        <v>548</v>
      </c>
      <c r="F1558" s="2">
        <v>294</v>
      </c>
      <c r="G1558" s="2">
        <v>174</v>
      </c>
      <c r="H1558" s="2">
        <v>48</v>
      </c>
      <c r="I1558" s="2">
        <v>2515</v>
      </c>
      <c r="J1558" s="2">
        <v>2</v>
      </c>
      <c r="K1558" s="2">
        <v>6</v>
      </c>
      <c r="L1558" s="2">
        <v>8</v>
      </c>
      <c r="M1558" s="2">
        <v>12</v>
      </c>
      <c r="N1558" s="2">
        <v>3</v>
      </c>
      <c r="O1558">
        <f>VLOOKUP(A1558,'Important Data'!A:I,6, FALSE)</f>
        <v>0</v>
      </c>
    </row>
    <row r="1559" spans="1:15">
      <c r="A1559" s="2">
        <v>1895</v>
      </c>
      <c r="B1559" s="2">
        <v>29</v>
      </c>
      <c r="C1559" s="2">
        <v>1576</v>
      </c>
      <c r="D1559" s="2">
        <v>59</v>
      </c>
      <c r="E1559" s="2">
        <v>1822</v>
      </c>
      <c r="F1559" s="2">
        <v>512</v>
      </c>
      <c r="G1559" s="2">
        <v>55</v>
      </c>
      <c r="H1559" s="2">
        <v>49</v>
      </c>
      <c r="I1559" s="2">
        <v>3975</v>
      </c>
      <c r="J1559" s="2">
        <v>1</v>
      </c>
      <c r="K1559" s="2">
        <v>7</v>
      </c>
      <c r="L1559" s="2">
        <v>3</v>
      </c>
      <c r="M1559" s="2">
        <v>7</v>
      </c>
      <c r="N1559" s="2">
        <v>3</v>
      </c>
      <c r="O1559">
        <f>VLOOKUP(A1559,'Important Data'!A:I,6, FALSE)</f>
        <v>0</v>
      </c>
    </row>
    <row r="1560" spans="1:15">
      <c r="A1560" s="2">
        <v>3033</v>
      </c>
      <c r="B1560" s="2">
        <v>29</v>
      </c>
      <c r="C1560" s="2">
        <v>1942</v>
      </c>
      <c r="D1560" s="2">
        <v>46</v>
      </c>
      <c r="E1560" s="2">
        <v>383</v>
      </c>
      <c r="F1560" s="2">
        <v>0</v>
      </c>
      <c r="G1560" s="2">
        <v>21</v>
      </c>
      <c r="H1560" s="2">
        <v>526</v>
      </c>
      <c r="I1560" s="2">
        <v>1866</v>
      </c>
      <c r="J1560" s="2">
        <v>2</v>
      </c>
      <c r="K1560" s="2">
        <v>9</v>
      </c>
      <c r="L1560" s="2">
        <v>2</v>
      </c>
      <c r="M1560" s="2">
        <v>12</v>
      </c>
      <c r="N1560" s="2">
        <v>7</v>
      </c>
      <c r="O1560">
        <f>VLOOKUP(A1560,'Important Data'!A:I,6, FALSE)</f>
        <v>0</v>
      </c>
    </row>
    <row r="1561" spans="1:15">
      <c r="A1561" s="2">
        <v>1913</v>
      </c>
      <c r="B1561" s="2">
        <v>29</v>
      </c>
      <c r="C1561" s="2">
        <v>2080</v>
      </c>
      <c r="D1561" s="2">
        <v>0</v>
      </c>
      <c r="E1561" s="2">
        <v>183</v>
      </c>
      <c r="F1561" s="2">
        <v>30</v>
      </c>
      <c r="G1561" s="2">
        <v>0</v>
      </c>
      <c r="H1561" s="2">
        <v>160</v>
      </c>
      <c r="I1561" s="2">
        <v>2133</v>
      </c>
      <c r="J1561" s="2">
        <v>2</v>
      </c>
      <c r="K1561" s="2">
        <v>11</v>
      </c>
      <c r="L1561" s="2">
        <v>2</v>
      </c>
      <c r="M1561" s="2">
        <v>10</v>
      </c>
      <c r="N1561" s="2">
        <v>7</v>
      </c>
      <c r="O1561">
        <f>VLOOKUP(A1561,'Important Data'!A:I,6, FALSE)</f>
        <v>0</v>
      </c>
    </row>
    <row r="1562" spans="1:15">
      <c r="A1562" s="2">
        <v>2445</v>
      </c>
      <c r="B1562" s="2">
        <v>29</v>
      </c>
      <c r="C1562" s="2">
        <v>2101</v>
      </c>
      <c r="D1562" s="2">
        <v>209</v>
      </c>
      <c r="E1562" s="2">
        <v>874</v>
      </c>
      <c r="F1562" s="2">
        <v>226</v>
      </c>
      <c r="G1562" s="2">
        <v>139</v>
      </c>
      <c r="H1562" s="2">
        <v>104</v>
      </c>
      <c r="I1562" s="2">
        <v>3444</v>
      </c>
      <c r="J1562" s="2">
        <v>4</v>
      </c>
      <c r="K1562" s="2">
        <v>9</v>
      </c>
      <c r="L1562" s="2">
        <v>4</v>
      </c>
      <c r="M1562" s="2">
        <v>8</v>
      </c>
      <c r="N1562" s="2">
        <v>5</v>
      </c>
      <c r="O1562">
        <f>VLOOKUP(A1562,'Important Data'!A:I,6, FALSE)</f>
        <v>0</v>
      </c>
    </row>
    <row r="1563" spans="1:15">
      <c r="A1563" s="2">
        <v>1489</v>
      </c>
      <c r="B1563" s="2">
        <v>29</v>
      </c>
      <c r="C1563" s="2">
        <v>2334</v>
      </c>
      <c r="D1563" s="2">
        <v>29</v>
      </c>
      <c r="E1563" s="2">
        <v>684</v>
      </c>
      <c r="F1563" s="2">
        <v>80</v>
      </c>
      <c r="G1563" s="2">
        <v>29</v>
      </c>
      <c r="H1563" s="2">
        <v>309</v>
      </c>
      <c r="I1563" s="2">
        <v>2847</v>
      </c>
      <c r="J1563" s="2">
        <v>2</v>
      </c>
      <c r="K1563" s="2">
        <v>10</v>
      </c>
      <c r="L1563" s="2">
        <v>4</v>
      </c>
      <c r="M1563" s="2">
        <v>12</v>
      </c>
      <c r="N1563" s="2">
        <v>6</v>
      </c>
      <c r="O1563">
        <f>VLOOKUP(A1563,'Important Data'!A:I,6, FALSE)</f>
        <v>0</v>
      </c>
    </row>
    <row r="1564" spans="1:15">
      <c r="A1564" s="2">
        <v>2160</v>
      </c>
      <c r="B1564" s="2">
        <v>29</v>
      </c>
      <c r="C1564" s="2">
        <v>2431</v>
      </c>
      <c r="D1564" s="2">
        <v>252</v>
      </c>
      <c r="E1564" s="2">
        <v>1925</v>
      </c>
      <c r="F1564" s="2">
        <v>198</v>
      </c>
      <c r="G1564" s="2">
        <v>303</v>
      </c>
      <c r="H1564" s="2">
        <v>202</v>
      </c>
      <c r="I1564" s="2">
        <v>4907</v>
      </c>
      <c r="J1564" s="2">
        <v>1</v>
      </c>
      <c r="K1564" s="2">
        <v>3</v>
      </c>
      <c r="L1564" s="2">
        <v>4</v>
      </c>
      <c r="M1564" s="2">
        <v>10</v>
      </c>
      <c r="N1564" s="2">
        <v>1</v>
      </c>
      <c r="O1564">
        <f>VLOOKUP(A1564,'Important Data'!A:I,6, FALSE)</f>
        <v>0</v>
      </c>
    </row>
    <row r="1565" spans="1:15">
      <c r="A1565" s="2">
        <v>2548</v>
      </c>
      <c r="B1565" s="2">
        <v>29</v>
      </c>
      <c r="C1565" s="2">
        <v>2431</v>
      </c>
      <c r="D1565" s="2">
        <v>252</v>
      </c>
      <c r="E1565" s="2">
        <v>1925</v>
      </c>
      <c r="F1565" s="2">
        <v>198</v>
      </c>
      <c r="G1565" s="2">
        <v>303</v>
      </c>
      <c r="H1565" s="2">
        <v>202</v>
      </c>
      <c r="I1565" s="2">
        <v>4907</v>
      </c>
      <c r="J1565" s="2">
        <v>1</v>
      </c>
      <c r="K1565" s="2">
        <v>3</v>
      </c>
      <c r="L1565" s="2">
        <v>4</v>
      </c>
      <c r="M1565" s="2">
        <v>10</v>
      </c>
      <c r="N1565" s="2">
        <v>1</v>
      </c>
      <c r="O1565">
        <f>VLOOKUP(A1565,'Important Data'!A:I,6, FALSE)</f>
        <v>0</v>
      </c>
    </row>
    <row r="1566" spans="1:15">
      <c r="A1566" s="2">
        <v>2085</v>
      </c>
      <c r="B1566" s="2">
        <v>28</v>
      </c>
      <c r="C1566" s="2">
        <v>48</v>
      </c>
      <c r="D1566" s="2">
        <v>0</v>
      </c>
      <c r="E1566" s="2">
        <v>69</v>
      </c>
      <c r="F1566" s="2">
        <v>30</v>
      </c>
      <c r="G1566" s="2">
        <v>26</v>
      </c>
      <c r="H1566" s="2">
        <v>91</v>
      </c>
      <c r="I1566" s="2">
        <v>82</v>
      </c>
      <c r="J1566" s="2">
        <v>1</v>
      </c>
      <c r="K1566" s="2">
        <v>2</v>
      </c>
      <c r="L1566" s="2">
        <v>0</v>
      </c>
      <c r="M1566" s="2">
        <v>3</v>
      </c>
      <c r="N1566" s="2">
        <v>8</v>
      </c>
      <c r="O1566">
        <f>VLOOKUP(A1566,'Important Data'!A:I,6, FALSE)</f>
        <v>0</v>
      </c>
    </row>
    <row r="1567" spans="1:15">
      <c r="A1567" s="2">
        <v>2946</v>
      </c>
      <c r="B1567" s="2">
        <v>28</v>
      </c>
      <c r="C1567" s="2">
        <v>82</v>
      </c>
      <c r="D1567" s="2">
        <v>0</v>
      </c>
      <c r="E1567" s="2">
        <v>32</v>
      </c>
      <c r="F1567" s="2">
        <v>0</v>
      </c>
      <c r="G1567" s="2">
        <v>0</v>
      </c>
      <c r="H1567" s="2">
        <v>43</v>
      </c>
      <c r="I1567" s="2">
        <v>71</v>
      </c>
      <c r="J1567" s="2">
        <v>1</v>
      </c>
      <c r="K1567" s="2">
        <v>1</v>
      </c>
      <c r="L1567" s="2">
        <v>0</v>
      </c>
      <c r="M1567" s="2">
        <v>3</v>
      </c>
      <c r="N1567" s="2">
        <v>4</v>
      </c>
      <c r="O1567">
        <f>VLOOKUP(A1567,'Important Data'!A:I,6, FALSE)</f>
        <v>0</v>
      </c>
    </row>
    <row r="1568" spans="1:15">
      <c r="A1568" s="2">
        <v>2654</v>
      </c>
      <c r="B1568" s="2">
        <v>28</v>
      </c>
      <c r="C1568" s="2">
        <v>88</v>
      </c>
      <c r="D1568" s="2">
        <v>8</v>
      </c>
      <c r="E1568" s="2">
        <v>124</v>
      </c>
      <c r="F1568" s="2">
        <v>28</v>
      </c>
      <c r="G1568" s="2">
        <v>16</v>
      </c>
      <c r="H1568" s="2">
        <v>20</v>
      </c>
      <c r="I1568" s="2">
        <v>245</v>
      </c>
      <c r="J1568" s="2">
        <v>1</v>
      </c>
      <c r="K1568" s="2">
        <v>2</v>
      </c>
      <c r="L1568" s="2">
        <v>0</v>
      </c>
      <c r="M1568" s="2">
        <v>3</v>
      </c>
      <c r="N1568" s="2">
        <v>7</v>
      </c>
      <c r="O1568">
        <f>VLOOKUP(A1568,'Important Data'!A:I,6, FALSE)</f>
        <v>0</v>
      </c>
    </row>
    <row r="1569" spans="1:15">
      <c r="A1569" s="2">
        <v>3025</v>
      </c>
      <c r="B1569" s="2">
        <v>28</v>
      </c>
      <c r="C1569" s="2">
        <v>89</v>
      </c>
      <c r="D1569" s="2">
        <v>8</v>
      </c>
      <c r="E1569" s="2">
        <v>49</v>
      </c>
      <c r="F1569" s="2">
        <v>0</v>
      </c>
      <c r="G1569" s="2">
        <v>8</v>
      </c>
      <c r="H1569" s="2">
        <v>20</v>
      </c>
      <c r="I1569" s="2">
        <v>133</v>
      </c>
      <c r="J1569" s="2">
        <v>1</v>
      </c>
      <c r="K1569" s="2">
        <v>1</v>
      </c>
      <c r="L1569" s="2">
        <v>0</v>
      </c>
      <c r="M1569" s="2">
        <v>3</v>
      </c>
      <c r="N1569" s="2">
        <v>4</v>
      </c>
      <c r="O1569">
        <f>VLOOKUP(A1569,'Important Data'!A:I,6, FALSE)</f>
        <v>0</v>
      </c>
    </row>
    <row r="1570" spans="1:15">
      <c r="A1570" s="2">
        <v>3177</v>
      </c>
      <c r="B1570" s="2">
        <v>28</v>
      </c>
      <c r="C1570" s="2">
        <v>106</v>
      </c>
      <c r="D1570" s="2">
        <v>0</v>
      </c>
      <c r="E1570" s="2">
        <v>16</v>
      </c>
      <c r="F1570" s="2">
        <v>0</v>
      </c>
      <c r="G1570" s="2">
        <v>0</v>
      </c>
      <c r="H1570" s="2">
        <v>48</v>
      </c>
      <c r="I1570" s="2">
        <v>74</v>
      </c>
      <c r="J1570" s="2">
        <v>2</v>
      </c>
      <c r="K1570" s="2">
        <v>1</v>
      </c>
      <c r="L1570" s="2">
        <v>1</v>
      </c>
      <c r="M1570" s="2">
        <v>2</v>
      </c>
      <c r="N1570" s="2">
        <v>4</v>
      </c>
      <c r="O1570">
        <f>VLOOKUP(A1570,'Important Data'!A:I,6, FALSE)</f>
        <v>0</v>
      </c>
    </row>
    <row r="1571" spans="1:15">
      <c r="A1571" s="2">
        <v>1418</v>
      </c>
      <c r="B1571" s="2">
        <v>28</v>
      </c>
      <c r="C1571" s="2">
        <v>108</v>
      </c>
      <c r="D1571" s="2">
        <v>0</v>
      </c>
      <c r="E1571" s="2">
        <v>95</v>
      </c>
      <c r="F1571" s="2">
        <v>9</v>
      </c>
      <c r="G1571" s="2">
        <v>13</v>
      </c>
      <c r="H1571" s="2">
        <v>22</v>
      </c>
      <c r="I1571" s="2">
        <v>204</v>
      </c>
      <c r="J1571" s="2">
        <v>2</v>
      </c>
      <c r="K1571" s="2">
        <v>1</v>
      </c>
      <c r="L1571" s="2">
        <v>0</v>
      </c>
      <c r="M1571" s="2">
        <v>4</v>
      </c>
      <c r="N1571" s="2">
        <v>5</v>
      </c>
      <c r="O1571">
        <f>VLOOKUP(A1571,'Important Data'!A:I,6, FALSE)</f>
        <v>0</v>
      </c>
    </row>
    <row r="1572" spans="1:15">
      <c r="A1572" s="2">
        <v>1298</v>
      </c>
      <c r="B1572" s="2">
        <v>28</v>
      </c>
      <c r="C1572" s="2">
        <v>136</v>
      </c>
      <c r="D1572" s="2">
        <v>0</v>
      </c>
      <c r="E1572" s="2">
        <v>43</v>
      </c>
      <c r="F1572" s="2">
        <v>11</v>
      </c>
      <c r="G1572" s="2">
        <v>0</v>
      </c>
      <c r="H1572" s="2">
        <v>11</v>
      </c>
      <c r="I1572" s="2">
        <v>179</v>
      </c>
      <c r="J1572" s="2">
        <v>2</v>
      </c>
      <c r="K1572" s="2">
        <v>2</v>
      </c>
      <c r="L1572" s="2">
        <v>0</v>
      </c>
      <c r="M1572" s="2">
        <v>3</v>
      </c>
      <c r="N1572" s="2">
        <v>7</v>
      </c>
      <c r="O1572">
        <f>VLOOKUP(A1572,'Important Data'!A:I,6, FALSE)</f>
        <v>0</v>
      </c>
    </row>
    <row r="1573" spans="1:15">
      <c r="A1573" s="2">
        <v>1597</v>
      </c>
      <c r="B1573" s="2">
        <v>28</v>
      </c>
      <c r="C1573" s="2">
        <v>136</v>
      </c>
      <c r="D1573" s="2">
        <v>0</v>
      </c>
      <c r="E1573" s="2">
        <v>43</v>
      </c>
      <c r="F1573" s="2">
        <v>11</v>
      </c>
      <c r="G1573" s="2">
        <v>0</v>
      </c>
      <c r="H1573" s="2">
        <v>11</v>
      </c>
      <c r="I1573" s="2">
        <v>179</v>
      </c>
      <c r="J1573" s="2">
        <v>2</v>
      </c>
      <c r="K1573" s="2">
        <v>2</v>
      </c>
      <c r="L1573" s="2">
        <v>0</v>
      </c>
      <c r="M1573" s="2">
        <v>3</v>
      </c>
      <c r="N1573" s="2">
        <v>7</v>
      </c>
      <c r="O1573">
        <f>VLOOKUP(A1573,'Important Data'!A:I,6, FALSE)</f>
        <v>0</v>
      </c>
    </row>
    <row r="1574" spans="1:15">
      <c r="A1574" s="2">
        <v>2276</v>
      </c>
      <c r="B1574" s="2">
        <v>28</v>
      </c>
      <c r="C1574" s="2">
        <v>165</v>
      </c>
      <c r="D1574" s="2">
        <v>3</v>
      </c>
      <c r="E1574" s="2">
        <v>152</v>
      </c>
      <c r="F1574" s="2">
        <v>51</v>
      </c>
      <c r="G1574" s="2">
        <v>29</v>
      </c>
      <c r="H1574" s="2">
        <v>128</v>
      </c>
      <c r="I1574" s="2">
        <v>272</v>
      </c>
      <c r="J1574" s="2">
        <v>2</v>
      </c>
      <c r="K1574" s="2">
        <v>2</v>
      </c>
      <c r="L1574" s="2">
        <v>1</v>
      </c>
      <c r="M1574" s="2">
        <v>5</v>
      </c>
      <c r="N1574" s="2">
        <v>2</v>
      </c>
      <c r="O1574">
        <f>VLOOKUP(A1574,'Important Data'!A:I,6, FALSE)</f>
        <v>0</v>
      </c>
    </row>
    <row r="1575" spans="1:15">
      <c r="A1575" s="2">
        <v>1788</v>
      </c>
      <c r="B1575" s="2">
        <v>28</v>
      </c>
      <c r="C1575" s="2">
        <v>452</v>
      </c>
      <c r="D1575" s="2">
        <v>79</v>
      </c>
      <c r="E1575" s="2">
        <v>382</v>
      </c>
      <c r="F1575" s="2">
        <v>90</v>
      </c>
      <c r="G1575" s="2">
        <v>8</v>
      </c>
      <c r="H1575" s="2">
        <v>126</v>
      </c>
      <c r="I1575" s="2">
        <v>885</v>
      </c>
      <c r="J1575" s="2">
        <v>4</v>
      </c>
      <c r="K1575" s="2">
        <v>3</v>
      </c>
      <c r="L1575" s="2">
        <v>4</v>
      </c>
      <c r="M1575" s="2">
        <v>6</v>
      </c>
      <c r="N1575" s="2">
        <v>3</v>
      </c>
      <c r="O1575">
        <f>VLOOKUP(A1575,'Important Data'!A:I,6, FALSE)</f>
        <v>0</v>
      </c>
    </row>
    <row r="1576" spans="1:15">
      <c r="A1576" s="2">
        <v>2427</v>
      </c>
      <c r="B1576" s="2">
        <v>28</v>
      </c>
      <c r="C1576" s="2">
        <v>520</v>
      </c>
      <c r="D1576" s="2">
        <v>346</v>
      </c>
      <c r="E1576" s="2">
        <v>1314</v>
      </c>
      <c r="F1576" s="2">
        <v>225</v>
      </c>
      <c r="G1576" s="2">
        <v>124</v>
      </c>
      <c r="H1576" s="2">
        <v>71</v>
      </c>
      <c r="I1576" s="2">
        <v>2458</v>
      </c>
      <c r="J1576" s="2">
        <v>1</v>
      </c>
      <c r="K1576" s="2">
        <v>3</v>
      </c>
      <c r="L1576" s="2">
        <v>4</v>
      </c>
      <c r="M1576" s="2">
        <v>9</v>
      </c>
      <c r="N1576" s="2">
        <v>1</v>
      </c>
      <c r="O1576">
        <f>VLOOKUP(A1576,'Important Data'!A:I,6, FALSE)</f>
        <v>0</v>
      </c>
    </row>
    <row r="1577" spans="1:15">
      <c r="A1577" s="2">
        <v>2303</v>
      </c>
      <c r="B1577" s="2">
        <v>28</v>
      </c>
      <c r="C1577" s="2">
        <v>631</v>
      </c>
      <c r="D1577" s="2">
        <v>29</v>
      </c>
      <c r="E1577" s="2">
        <v>390</v>
      </c>
      <c r="F1577" s="2">
        <v>26</v>
      </c>
      <c r="G1577" s="2">
        <v>7</v>
      </c>
      <c r="H1577" s="2">
        <v>642</v>
      </c>
      <c r="I1577" s="2">
        <v>441</v>
      </c>
      <c r="J1577" s="2">
        <v>4</v>
      </c>
      <c r="K1577" s="2">
        <v>7</v>
      </c>
      <c r="L1577" s="2">
        <v>2</v>
      </c>
      <c r="M1577" s="2">
        <v>3</v>
      </c>
      <c r="N1577" s="2">
        <v>9</v>
      </c>
      <c r="O1577">
        <f>VLOOKUP(A1577,'Important Data'!A:I,6, FALSE)</f>
        <v>0</v>
      </c>
    </row>
    <row r="1578" spans="1:15">
      <c r="A1578" s="2">
        <v>1142</v>
      </c>
      <c r="B1578" s="2">
        <v>28</v>
      </c>
      <c r="C1578" s="2">
        <v>736</v>
      </c>
      <c r="D1578" s="2">
        <v>63</v>
      </c>
      <c r="E1578" s="2">
        <v>180</v>
      </c>
      <c r="F1578" s="2">
        <v>25</v>
      </c>
      <c r="G1578" s="2">
        <v>63</v>
      </c>
      <c r="H1578" s="2">
        <v>287</v>
      </c>
      <c r="I1578" s="2">
        <v>780</v>
      </c>
      <c r="J1578" s="2">
        <v>4</v>
      </c>
      <c r="K1578" s="2">
        <v>7</v>
      </c>
      <c r="L1578" s="2">
        <v>1</v>
      </c>
      <c r="M1578" s="2">
        <v>5</v>
      </c>
      <c r="N1578" s="2">
        <v>7</v>
      </c>
      <c r="O1578">
        <f>VLOOKUP(A1578,'Important Data'!A:I,6, FALSE)</f>
        <v>0</v>
      </c>
    </row>
    <row r="1579" spans="1:15">
      <c r="A1579" s="2">
        <v>1632</v>
      </c>
      <c r="B1579" s="2">
        <v>28</v>
      </c>
      <c r="C1579" s="2">
        <v>786</v>
      </c>
      <c r="D1579" s="2">
        <v>10</v>
      </c>
      <c r="E1579" s="2">
        <v>155</v>
      </c>
      <c r="F1579" s="2">
        <v>102</v>
      </c>
      <c r="G1579" s="2">
        <v>77</v>
      </c>
      <c r="H1579" s="2">
        <v>364</v>
      </c>
      <c r="I1579" s="2">
        <v>766</v>
      </c>
      <c r="J1579" s="2">
        <v>2</v>
      </c>
      <c r="K1579" s="2">
        <v>7</v>
      </c>
      <c r="L1579" s="2">
        <v>1</v>
      </c>
      <c r="M1579" s="2">
        <v>7</v>
      </c>
      <c r="N1579" s="2">
        <v>5</v>
      </c>
      <c r="O1579">
        <f>VLOOKUP(A1579,'Important Data'!A:I,6, FALSE)</f>
        <v>0</v>
      </c>
    </row>
    <row r="1580" spans="1:15">
      <c r="A1580" s="2">
        <v>1736</v>
      </c>
      <c r="B1580" s="2">
        <v>28</v>
      </c>
      <c r="C1580" s="2">
        <v>921</v>
      </c>
      <c r="D1580" s="2">
        <v>90</v>
      </c>
      <c r="E1580" s="2">
        <v>806</v>
      </c>
      <c r="F1580" s="2">
        <v>239</v>
      </c>
      <c r="G1580" s="2">
        <v>298</v>
      </c>
      <c r="H1580" s="2">
        <v>228</v>
      </c>
      <c r="I1580" s="2">
        <v>2125</v>
      </c>
      <c r="J1580" s="2">
        <v>1</v>
      </c>
      <c r="K1580" s="2">
        <v>7</v>
      </c>
      <c r="L1580" s="2">
        <v>3</v>
      </c>
      <c r="M1580" s="2">
        <v>13</v>
      </c>
      <c r="N1580" s="2">
        <v>4</v>
      </c>
      <c r="O1580">
        <f>VLOOKUP(A1580,'Important Data'!A:I,6, FALSE)</f>
        <v>0</v>
      </c>
    </row>
    <row r="1581" spans="1:15">
      <c r="A1581" s="2">
        <v>2583</v>
      </c>
      <c r="B1581" s="2">
        <v>28</v>
      </c>
      <c r="C1581" s="2">
        <v>1009</v>
      </c>
      <c r="D1581" s="2">
        <v>94</v>
      </c>
      <c r="E1581" s="2">
        <v>679</v>
      </c>
      <c r="F1581" s="2">
        <v>100</v>
      </c>
      <c r="G1581" s="2">
        <v>94</v>
      </c>
      <c r="H1581" s="2">
        <v>118</v>
      </c>
      <c r="I1581" s="2">
        <v>1859</v>
      </c>
      <c r="J1581" s="2">
        <v>5</v>
      </c>
      <c r="K1581" s="2">
        <v>10</v>
      </c>
      <c r="L1581" s="2">
        <v>5</v>
      </c>
      <c r="M1581" s="2">
        <v>4</v>
      </c>
      <c r="N1581" s="2">
        <v>9</v>
      </c>
      <c r="O1581">
        <f>VLOOKUP(A1581,'Important Data'!A:I,6, FALSE)</f>
        <v>0</v>
      </c>
    </row>
    <row r="1582" spans="1:15">
      <c r="A1582" s="2">
        <v>1768</v>
      </c>
      <c r="B1582" s="2">
        <v>28</v>
      </c>
      <c r="C1582" s="2">
        <v>1085</v>
      </c>
      <c r="D1582" s="2">
        <v>161</v>
      </c>
      <c r="E1582" s="2">
        <v>623</v>
      </c>
      <c r="F1582" s="2">
        <v>131</v>
      </c>
      <c r="G1582" s="2">
        <v>60</v>
      </c>
      <c r="H1582" s="2">
        <v>663</v>
      </c>
      <c r="I1582" s="2">
        <v>1397</v>
      </c>
      <c r="J1582" s="2">
        <v>6</v>
      </c>
      <c r="K1582" s="2">
        <v>6</v>
      </c>
      <c r="L1582" s="2">
        <v>8</v>
      </c>
      <c r="M1582" s="2">
        <v>4</v>
      </c>
      <c r="N1582" s="2">
        <v>7</v>
      </c>
      <c r="O1582">
        <f>VLOOKUP(A1582,'Important Data'!A:I,6, FALSE)</f>
        <v>0</v>
      </c>
    </row>
    <row r="1583" spans="1:15">
      <c r="A1583" s="2">
        <v>1393</v>
      </c>
      <c r="B1583" s="2">
        <v>28</v>
      </c>
      <c r="C1583" s="2">
        <v>1104</v>
      </c>
      <c r="D1583" s="2">
        <v>27</v>
      </c>
      <c r="E1583" s="2">
        <v>274</v>
      </c>
      <c r="F1583" s="2">
        <v>18</v>
      </c>
      <c r="G1583" s="2">
        <v>27</v>
      </c>
      <c r="H1583" s="2">
        <v>12</v>
      </c>
      <c r="I1583" s="2">
        <v>1438</v>
      </c>
      <c r="J1583" s="2">
        <v>3</v>
      </c>
      <c r="K1583" s="2">
        <v>7</v>
      </c>
      <c r="L1583" s="2">
        <v>1</v>
      </c>
      <c r="M1583" s="2">
        <v>8</v>
      </c>
      <c r="N1583" s="2">
        <v>7</v>
      </c>
      <c r="O1583">
        <f>VLOOKUP(A1583,'Important Data'!A:I,6, FALSE)</f>
        <v>0</v>
      </c>
    </row>
    <row r="1584" spans="1:15">
      <c r="A1584" s="2">
        <v>1760</v>
      </c>
      <c r="B1584" s="2">
        <v>28</v>
      </c>
      <c r="C1584" s="2">
        <v>1244</v>
      </c>
      <c r="D1584" s="2">
        <v>0</v>
      </c>
      <c r="E1584" s="2">
        <v>1244</v>
      </c>
      <c r="F1584" s="2">
        <v>541</v>
      </c>
      <c r="G1584" s="2">
        <v>286</v>
      </c>
      <c r="H1584" s="2">
        <v>319</v>
      </c>
      <c r="I1584" s="2">
        <v>2997</v>
      </c>
      <c r="J1584" s="2">
        <v>2</v>
      </c>
      <c r="K1584" s="2">
        <v>6</v>
      </c>
      <c r="L1584" s="2">
        <v>9</v>
      </c>
      <c r="M1584" s="2">
        <v>5</v>
      </c>
      <c r="N1584" s="2">
        <v>2</v>
      </c>
      <c r="O1584">
        <f>VLOOKUP(A1584,'Important Data'!A:I,6, FALSE)</f>
        <v>0</v>
      </c>
    </row>
    <row r="1585" spans="1:15">
      <c r="A1585" s="2">
        <v>2829</v>
      </c>
      <c r="B1585" s="2">
        <v>28</v>
      </c>
      <c r="C1585" s="2">
        <v>1573</v>
      </c>
      <c r="D1585" s="2">
        <v>110</v>
      </c>
      <c r="E1585" s="2">
        <v>928</v>
      </c>
      <c r="F1585" s="2">
        <v>144</v>
      </c>
      <c r="G1585" s="2">
        <v>84</v>
      </c>
      <c r="H1585" s="2">
        <v>84</v>
      </c>
      <c r="I1585" s="2">
        <v>2754</v>
      </c>
      <c r="J1585" s="2">
        <v>1</v>
      </c>
      <c r="K1585" s="2">
        <v>8</v>
      </c>
      <c r="L1585" s="2">
        <v>4</v>
      </c>
      <c r="M1585" s="2">
        <v>7</v>
      </c>
      <c r="N1585" s="2">
        <v>4</v>
      </c>
      <c r="O1585">
        <f>VLOOKUP(A1585,'Important Data'!A:I,6, FALSE)</f>
        <v>0</v>
      </c>
    </row>
    <row r="1586" spans="1:15">
      <c r="A1586" s="2">
        <v>1411</v>
      </c>
      <c r="B1586" s="2">
        <v>28</v>
      </c>
      <c r="C1586" s="2">
        <v>1861</v>
      </c>
      <c r="D1586" s="2">
        <v>0</v>
      </c>
      <c r="E1586" s="2">
        <v>691</v>
      </c>
      <c r="F1586" s="2">
        <v>0</v>
      </c>
      <c r="G1586" s="2">
        <v>79</v>
      </c>
      <c r="H1586" s="2">
        <v>133</v>
      </c>
      <c r="I1586" s="2">
        <v>2498</v>
      </c>
      <c r="J1586" s="2">
        <v>2</v>
      </c>
      <c r="K1586" s="2">
        <v>2</v>
      </c>
      <c r="L1586" s="2">
        <v>5</v>
      </c>
      <c r="M1586" s="2">
        <v>10</v>
      </c>
      <c r="N1586" s="2">
        <v>6</v>
      </c>
      <c r="O1586">
        <f>VLOOKUP(A1586,'Important Data'!A:I,6, FALSE)</f>
        <v>0</v>
      </c>
    </row>
    <row r="1587" spans="1:15">
      <c r="A1587" s="2">
        <v>2698</v>
      </c>
      <c r="B1587" s="2">
        <v>28</v>
      </c>
      <c r="C1587" s="2">
        <v>1904</v>
      </c>
      <c r="D1587" s="2">
        <v>69</v>
      </c>
      <c r="E1587" s="2">
        <v>1234</v>
      </c>
      <c r="F1587" s="2">
        <v>137</v>
      </c>
      <c r="G1587" s="2">
        <v>210</v>
      </c>
      <c r="H1587" s="2">
        <v>175</v>
      </c>
      <c r="I1587" s="2">
        <v>3379</v>
      </c>
      <c r="J1587" s="2">
        <v>0</v>
      </c>
      <c r="K1587" s="2">
        <v>6</v>
      </c>
      <c r="L1587" s="2">
        <v>5</v>
      </c>
      <c r="M1587" s="2">
        <v>13</v>
      </c>
      <c r="N1587" s="2">
        <v>2</v>
      </c>
      <c r="O1587">
        <f>VLOOKUP(A1587,'Important Data'!A:I,6, FALSE)</f>
        <v>0</v>
      </c>
    </row>
    <row r="1588" spans="1:15">
      <c r="A1588" s="2">
        <v>1610</v>
      </c>
      <c r="B1588" s="2">
        <v>28</v>
      </c>
      <c r="C1588" s="2">
        <v>2411</v>
      </c>
      <c r="D1588" s="2">
        <v>41</v>
      </c>
      <c r="E1588" s="2">
        <v>1378</v>
      </c>
      <c r="F1588" s="2">
        <v>224</v>
      </c>
      <c r="G1588" s="2">
        <v>301</v>
      </c>
      <c r="H1588" s="2">
        <v>41</v>
      </c>
      <c r="I1588" s="2">
        <v>4315</v>
      </c>
      <c r="J1588" s="2">
        <v>7</v>
      </c>
      <c r="K1588" s="2">
        <v>11</v>
      </c>
      <c r="L1588" s="2">
        <v>11</v>
      </c>
      <c r="M1588" s="2">
        <v>5</v>
      </c>
      <c r="N1588" s="2">
        <v>7</v>
      </c>
      <c r="O1588">
        <f>VLOOKUP(A1588,'Important Data'!A:I,6, FALSE)</f>
        <v>0</v>
      </c>
    </row>
    <row r="1589" spans="1:15">
      <c r="A1589" s="2">
        <v>2326</v>
      </c>
      <c r="B1589" s="2">
        <v>27</v>
      </c>
      <c r="C1589" s="2">
        <v>28</v>
      </c>
      <c r="D1589" s="2">
        <v>33</v>
      </c>
      <c r="E1589" s="2">
        <v>19</v>
      </c>
      <c r="F1589" s="2">
        <v>14</v>
      </c>
      <c r="G1589" s="2">
        <v>19</v>
      </c>
      <c r="H1589" s="2">
        <v>28</v>
      </c>
      <c r="I1589" s="2">
        <v>85</v>
      </c>
      <c r="J1589" s="2">
        <v>1</v>
      </c>
      <c r="K1589" s="2">
        <v>1</v>
      </c>
      <c r="L1589" s="2">
        <v>0</v>
      </c>
      <c r="M1589" s="2">
        <v>3</v>
      </c>
      <c r="N1589" s="2">
        <v>6</v>
      </c>
      <c r="O1589">
        <f>VLOOKUP(A1589,'Important Data'!A:I,6, FALSE)</f>
        <v>0</v>
      </c>
    </row>
    <row r="1590" spans="1:15">
      <c r="A1590" s="2">
        <v>1616</v>
      </c>
      <c r="B1590" s="2">
        <v>27</v>
      </c>
      <c r="C1590" s="2">
        <v>41</v>
      </c>
      <c r="D1590" s="2">
        <v>98</v>
      </c>
      <c r="E1590" s="2">
        <v>62</v>
      </c>
      <c r="F1590" s="2">
        <v>53</v>
      </c>
      <c r="G1590" s="2">
        <v>4</v>
      </c>
      <c r="H1590" s="2">
        <v>123</v>
      </c>
      <c r="I1590" s="2">
        <v>135</v>
      </c>
      <c r="J1590" s="2">
        <v>1</v>
      </c>
      <c r="K1590" s="2">
        <v>2</v>
      </c>
      <c r="L1590" s="2">
        <v>1</v>
      </c>
      <c r="M1590" s="2">
        <v>3</v>
      </c>
      <c r="N1590" s="2">
        <v>7</v>
      </c>
      <c r="O1590">
        <f>VLOOKUP(A1590,'Important Data'!A:I,6, FALSE)</f>
        <v>0</v>
      </c>
    </row>
    <row r="1591" spans="1:15">
      <c r="A1591" s="2">
        <v>1542</v>
      </c>
      <c r="B1591" s="2">
        <v>27</v>
      </c>
      <c r="C1591" s="2">
        <v>53</v>
      </c>
      <c r="D1591" s="2">
        <v>30</v>
      </c>
      <c r="E1591" s="2">
        <v>98</v>
      </c>
      <c r="F1591" s="2">
        <v>113</v>
      </c>
      <c r="G1591" s="2">
        <v>60</v>
      </c>
      <c r="H1591" s="2">
        <v>128</v>
      </c>
      <c r="I1591" s="2">
        <v>226</v>
      </c>
      <c r="J1591" s="2">
        <v>2</v>
      </c>
      <c r="K1591" s="2">
        <v>2</v>
      </c>
      <c r="L1591" s="2">
        <v>0</v>
      </c>
      <c r="M1591" s="2">
        <v>4</v>
      </c>
      <c r="N1591" s="2">
        <v>5</v>
      </c>
      <c r="O1591">
        <f>VLOOKUP(A1591,'Important Data'!A:I,6, FALSE)</f>
        <v>0</v>
      </c>
    </row>
    <row r="1592" spans="1:15">
      <c r="A1592" s="2">
        <v>2088</v>
      </c>
      <c r="B1592" s="2">
        <v>27</v>
      </c>
      <c r="C1592" s="2">
        <v>53</v>
      </c>
      <c r="D1592" s="2">
        <v>30</v>
      </c>
      <c r="E1592" s="2">
        <v>98</v>
      </c>
      <c r="F1592" s="2">
        <v>113</v>
      </c>
      <c r="G1592" s="2">
        <v>60</v>
      </c>
      <c r="H1592" s="2">
        <v>128</v>
      </c>
      <c r="I1592" s="2">
        <v>226</v>
      </c>
      <c r="J1592" s="2">
        <v>2</v>
      </c>
      <c r="K1592" s="2">
        <v>2</v>
      </c>
      <c r="L1592" s="2">
        <v>0</v>
      </c>
      <c r="M1592" s="2">
        <v>4</v>
      </c>
      <c r="N1592" s="2">
        <v>5</v>
      </c>
      <c r="O1592">
        <f>VLOOKUP(A1592,'Important Data'!A:I,6, FALSE)</f>
        <v>0</v>
      </c>
    </row>
    <row r="1593" spans="1:15">
      <c r="A1593" s="2">
        <v>2000</v>
      </c>
      <c r="B1593" s="2">
        <v>27</v>
      </c>
      <c r="C1593" s="2">
        <v>107</v>
      </c>
      <c r="D1593" s="2">
        <v>250</v>
      </c>
      <c r="E1593" s="2">
        <v>143</v>
      </c>
      <c r="F1593" s="2">
        <v>89</v>
      </c>
      <c r="G1593" s="2">
        <v>119</v>
      </c>
      <c r="H1593" s="2">
        <v>107</v>
      </c>
      <c r="I1593" s="2">
        <v>601</v>
      </c>
      <c r="J1593" s="2">
        <v>1</v>
      </c>
      <c r="K1593" s="2">
        <v>2</v>
      </c>
      <c r="L1593" s="2">
        <v>1</v>
      </c>
      <c r="M1593" s="2">
        <v>4</v>
      </c>
      <c r="N1593" s="2">
        <v>7</v>
      </c>
      <c r="O1593">
        <f>VLOOKUP(A1593,'Important Data'!A:I,6, FALSE)</f>
        <v>0</v>
      </c>
    </row>
    <row r="1594" spans="1:15">
      <c r="A1594" s="2">
        <v>2893</v>
      </c>
      <c r="B1594" s="2">
        <v>27</v>
      </c>
      <c r="C1594" s="2">
        <v>107</v>
      </c>
      <c r="D1594" s="2">
        <v>250</v>
      </c>
      <c r="E1594" s="2">
        <v>143</v>
      </c>
      <c r="F1594" s="2">
        <v>89</v>
      </c>
      <c r="G1594" s="2">
        <v>119</v>
      </c>
      <c r="H1594" s="2">
        <v>107</v>
      </c>
      <c r="I1594" s="2">
        <v>601</v>
      </c>
      <c r="J1594" s="2">
        <v>1</v>
      </c>
      <c r="K1594" s="2">
        <v>2</v>
      </c>
      <c r="L1594" s="2">
        <v>1</v>
      </c>
      <c r="M1594" s="2">
        <v>4</v>
      </c>
      <c r="N1594" s="2">
        <v>7</v>
      </c>
      <c r="O1594">
        <f>VLOOKUP(A1594,'Important Data'!A:I,6, FALSE)</f>
        <v>0</v>
      </c>
    </row>
    <row r="1595" spans="1:15">
      <c r="A1595" s="2">
        <v>1584</v>
      </c>
      <c r="B1595" s="2">
        <v>27</v>
      </c>
      <c r="C1595" s="2">
        <v>156</v>
      </c>
      <c r="D1595" s="2">
        <v>0</v>
      </c>
      <c r="E1595" s="2">
        <v>9</v>
      </c>
      <c r="F1595" s="2">
        <v>0</v>
      </c>
      <c r="G1595" s="2">
        <v>0</v>
      </c>
      <c r="H1595" s="2">
        <v>17</v>
      </c>
      <c r="I1595" s="2">
        <v>147</v>
      </c>
      <c r="J1595" s="2">
        <v>1</v>
      </c>
      <c r="K1595" s="2">
        <v>1</v>
      </c>
      <c r="L1595" s="2">
        <v>0</v>
      </c>
      <c r="M1595" s="2">
        <v>3</v>
      </c>
      <c r="N1595" s="2">
        <v>7</v>
      </c>
      <c r="O1595">
        <f>VLOOKUP(A1595,'Important Data'!A:I,6, FALSE)</f>
        <v>0</v>
      </c>
    </row>
    <row r="1596" spans="1:15">
      <c r="A1596" s="2">
        <v>1107</v>
      </c>
      <c r="B1596" s="2">
        <v>27</v>
      </c>
      <c r="C1596" s="2">
        <v>190</v>
      </c>
      <c r="D1596" s="2">
        <v>3</v>
      </c>
      <c r="E1596" s="2">
        <v>62</v>
      </c>
      <c r="F1596" s="2">
        <v>0</v>
      </c>
      <c r="G1596" s="2">
        <v>3</v>
      </c>
      <c r="H1596" s="2">
        <v>80</v>
      </c>
      <c r="I1596" s="2">
        <v>178</v>
      </c>
      <c r="J1596" s="2">
        <v>2</v>
      </c>
      <c r="K1596" s="2">
        <v>2</v>
      </c>
      <c r="L1596" s="2">
        <v>1</v>
      </c>
      <c r="M1596" s="2">
        <v>3</v>
      </c>
      <c r="N1596" s="2">
        <v>6</v>
      </c>
      <c r="O1596">
        <f>VLOOKUP(A1596,'Important Data'!A:I,6, FALSE)</f>
        <v>0</v>
      </c>
    </row>
    <row r="1597" spans="1:15">
      <c r="A1597" s="2">
        <v>2939</v>
      </c>
      <c r="B1597" s="2">
        <v>27</v>
      </c>
      <c r="C1597" s="2">
        <v>311</v>
      </c>
      <c r="D1597" s="2">
        <v>3</v>
      </c>
      <c r="E1597" s="2">
        <v>46</v>
      </c>
      <c r="F1597" s="2">
        <v>6</v>
      </c>
      <c r="G1597" s="2">
        <v>0</v>
      </c>
      <c r="H1597" s="2">
        <v>73</v>
      </c>
      <c r="I1597" s="2">
        <v>292</v>
      </c>
      <c r="J1597" s="2">
        <v>1</v>
      </c>
      <c r="K1597" s="2">
        <v>3</v>
      </c>
      <c r="L1597" s="2">
        <v>0</v>
      </c>
      <c r="M1597" s="2">
        <v>4</v>
      </c>
      <c r="N1597" s="2">
        <v>7</v>
      </c>
      <c r="O1597">
        <f>VLOOKUP(A1597,'Important Data'!A:I,6, FALSE)</f>
        <v>0</v>
      </c>
    </row>
    <row r="1598" spans="1:15">
      <c r="A1598" s="2">
        <v>1155</v>
      </c>
      <c r="B1598" s="2">
        <v>27</v>
      </c>
      <c r="C1598" s="2">
        <v>325</v>
      </c>
      <c r="D1598" s="2">
        <v>42</v>
      </c>
      <c r="E1598" s="2">
        <v>255</v>
      </c>
      <c r="F1598" s="2">
        <v>348</v>
      </c>
      <c r="G1598" s="2">
        <v>55</v>
      </c>
      <c r="H1598" s="2">
        <v>70</v>
      </c>
      <c r="I1598" s="2">
        <v>954</v>
      </c>
      <c r="J1598" s="2">
        <v>1</v>
      </c>
      <c r="K1598" s="2">
        <v>6</v>
      </c>
      <c r="L1598" s="2">
        <v>7</v>
      </c>
      <c r="M1598" s="2">
        <v>4</v>
      </c>
      <c r="N1598" s="2">
        <v>3</v>
      </c>
      <c r="O1598">
        <f>VLOOKUP(A1598,'Important Data'!A:I,6, FALSE)</f>
        <v>0</v>
      </c>
    </row>
    <row r="1599" spans="1:15">
      <c r="A1599" s="2">
        <v>1557</v>
      </c>
      <c r="B1599" s="2">
        <v>27</v>
      </c>
      <c r="C1599" s="2">
        <v>510</v>
      </c>
      <c r="D1599" s="2">
        <v>13</v>
      </c>
      <c r="E1599" s="2">
        <v>112</v>
      </c>
      <c r="F1599" s="2">
        <v>0</v>
      </c>
      <c r="G1599" s="2">
        <v>26</v>
      </c>
      <c r="H1599" s="2">
        <v>51</v>
      </c>
      <c r="I1599" s="2">
        <v>610</v>
      </c>
      <c r="J1599" s="2">
        <v>1</v>
      </c>
      <c r="K1599" s="2">
        <v>5</v>
      </c>
      <c r="L1599" s="2">
        <v>1</v>
      </c>
      <c r="M1599" s="2">
        <v>5</v>
      </c>
      <c r="N1599" s="2">
        <v>5</v>
      </c>
      <c r="O1599">
        <f>VLOOKUP(A1599,'Important Data'!A:I,6, FALSE)</f>
        <v>0</v>
      </c>
    </row>
    <row r="1600" spans="1:15">
      <c r="A1600" s="2">
        <v>3010</v>
      </c>
      <c r="B1600" s="2">
        <v>27</v>
      </c>
      <c r="C1600" s="2">
        <v>550</v>
      </c>
      <c r="D1600" s="2">
        <v>45</v>
      </c>
      <c r="E1600" s="2">
        <v>201</v>
      </c>
      <c r="F1600" s="2">
        <v>95</v>
      </c>
      <c r="G1600" s="2">
        <v>45</v>
      </c>
      <c r="H1600" s="2">
        <v>100</v>
      </c>
      <c r="I1600" s="2">
        <v>835</v>
      </c>
      <c r="J1600" s="2">
        <v>2</v>
      </c>
      <c r="K1600" s="2">
        <v>3</v>
      </c>
      <c r="L1600" s="2">
        <v>3</v>
      </c>
      <c r="M1600" s="2">
        <v>7</v>
      </c>
      <c r="N1600" s="2">
        <v>2</v>
      </c>
      <c r="O1600">
        <f>VLOOKUP(A1600,'Important Data'!A:I,6, FALSE)</f>
        <v>0</v>
      </c>
    </row>
    <row r="1601" spans="1:15">
      <c r="A1601" s="2">
        <v>2620</v>
      </c>
      <c r="B1601" s="2">
        <v>27</v>
      </c>
      <c r="C1601" s="2">
        <v>789</v>
      </c>
      <c r="D1601" s="2">
        <v>49</v>
      </c>
      <c r="E1601" s="2">
        <v>311</v>
      </c>
      <c r="F1601" s="2">
        <v>598</v>
      </c>
      <c r="G1601" s="2">
        <v>32</v>
      </c>
      <c r="H1601" s="2">
        <v>130</v>
      </c>
      <c r="I1601" s="2">
        <v>1649</v>
      </c>
      <c r="J1601" s="2">
        <v>1</v>
      </c>
      <c r="K1601" s="2">
        <v>7</v>
      </c>
      <c r="L1601" s="2">
        <v>5</v>
      </c>
      <c r="M1601" s="2">
        <v>8</v>
      </c>
      <c r="N1601" s="2">
        <v>4</v>
      </c>
      <c r="O1601">
        <f>VLOOKUP(A1601,'Important Data'!A:I,6, FALSE)</f>
        <v>0</v>
      </c>
    </row>
    <row r="1602" spans="1:15">
      <c r="A1602" s="2">
        <v>2774</v>
      </c>
      <c r="B1602" s="2">
        <v>27</v>
      </c>
      <c r="C1602" s="2">
        <v>789</v>
      </c>
      <c r="D1602" s="2">
        <v>49</v>
      </c>
      <c r="E1602" s="2">
        <v>311</v>
      </c>
      <c r="F1602" s="2">
        <v>598</v>
      </c>
      <c r="G1602" s="2">
        <v>32</v>
      </c>
      <c r="H1602" s="2">
        <v>130</v>
      </c>
      <c r="I1602" s="2">
        <v>1649</v>
      </c>
      <c r="J1602" s="2">
        <v>1</v>
      </c>
      <c r="K1602" s="2">
        <v>7</v>
      </c>
      <c r="L1602" s="2">
        <v>5</v>
      </c>
      <c r="M1602" s="2">
        <v>8</v>
      </c>
      <c r="N1602" s="2">
        <v>4</v>
      </c>
      <c r="O1602">
        <f>VLOOKUP(A1602,'Important Data'!A:I,6, FALSE)</f>
        <v>0</v>
      </c>
    </row>
    <row r="1603" spans="1:15">
      <c r="A1603" s="2">
        <v>1951</v>
      </c>
      <c r="B1603" s="2">
        <v>27</v>
      </c>
      <c r="C1603" s="2">
        <v>949</v>
      </c>
      <c r="D1603" s="2">
        <v>300</v>
      </c>
      <c r="E1603" s="2">
        <v>875</v>
      </c>
      <c r="F1603" s="2">
        <v>98</v>
      </c>
      <c r="G1603" s="2">
        <v>300</v>
      </c>
      <c r="H1603" s="2">
        <v>98</v>
      </c>
      <c r="I1603" s="2">
        <v>2424</v>
      </c>
      <c r="J1603" s="2">
        <v>1</v>
      </c>
      <c r="K1603" s="2">
        <v>3</v>
      </c>
      <c r="L1603" s="2">
        <v>4</v>
      </c>
      <c r="M1603" s="2">
        <v>10</v>
      </c>
      <c r="N1603" s="2">
        <v>1</v>
      </c>
      <c r="O1603">
        <f>VLOOKUP(A1603,'Important Data'!A:I,6, FALSE)</f>
        <v>0</v>
      </c>
    </row>
    <row r="1604" spans="1:15">
      <c r="A1604" s="2">
        <v>2486</v>
      </c>
      <c r="B1604" s="2">
        <v>27</v>
      </c>
      <c r="C1604" s="2">
        <v>949</v>
      </c>
      <c r="D1604" s="2">
        <v>300</v>
      </c>
      <c r="E1604" s="2">
        <v>875</v>
      </c>
      <c r="F1604" s="2">
        <v>98</v>
      </c>
      <c r="G1604" s="2">
        <v>300</v>
      </c>
      <c r="H1604" s="2">
        <v>98</v>
      </c>
      <c r="I1604" s="2">
        <v>2424</v>
      </c>
      <c r="J1604" s="2">
        <v>1</v>
      </c>
      <c r="K1604" s="2">
        <v>3</v>
      </c>
      <c r="L1604" s="2">
        <v>4</v>
      </c>
      <c r="M1604" s="2">
        <v>10</v>
      </c>
      <c r="N1604" s="2">
        <v>1</v>
      </c>
      <c r="O1604">
        <f>VLOOKUP(A1604,'Important Data'!A:I,6, FALSE)</f>
        <v>0</v>
      </c>
    </row>
    <row r="1605" spans="1:15">
      <c r="A1605" s="2">
        <v>1417</v>
      </c>
      <c r="B1605" s="2">
        <v>27</v>
      </c>
      <c r="C1605" s="2">
        <v>1020</v>
      </c>
      <c r="D1605" s="2">
        <v>154</v>
      </c>
      <c r="E1605" s="2">
        <v>932</v>
      </c>
      <c r="F1605" s="2">
        <v>28</v>
      </c>
      <c r="G1605" s="2">
        <v>89</v>
      </c>
      <c r="H1605" s="2">
        <v>266</v>
      </c>
      <c r="I1605" s="2">
        <v>1956</v>
      </c>
      <c r="J1605" s="2">
        <v>1</v>
      </c>
      <c r="K1605" s="2">
        <v>8</v>
      </c>
      <c r="L1605" s="2">
        <v>3</v>
      </c>
      <c r="M1605" s="2">
        <v>13</v>
      </c>
      <c r="N1605" s="2">
        <v>4</v>
      </c>
      <c r="O1605">
        <f>VLOOKUP(A1605,'Important Data'!A:I,6, FALSE)</f>
        <v>0</v>
      </c>
    </row>
    <row r="1606" spans="1:15">
      <c r="A1606" s="2">
        <v>2843</v>
      </c>
      <c r="B1606" s="2">
        <v>27</v>
      </c>
      <c r="C1606" s="2">
        <v>1214</v>
      </c>
      <c r="D1606" s="2">
        <v>0</v>
      </c>
      <c r="E1606" s="2">
        <v>222</v>
      </c>
      <c r="F1606" s="2">
        <v>34</v>
      </c>
      <c r="G1606" s="2">
        <v>13</v>
      </c>
      <c r="H1606" s="2">
        <v>85</v>
      </c>
      <c r="I1606" s="2">
        <v>1398</v>
      </c>
      <c r="J1606" s="2">
        <v>4</v>
      </c>
      <c r="K1606" s="2">
        <v>9</v>
      </c>
      <c r="L1606" s="2">
        <v>0</v>
      </c>
      <c r="M1606" s="2">
        <v>4</v>
      </c>
      <c r="N1606" s="2">
        <v>10</v>
      </c>
      <c r="O1606">
        <f>VLOOKUP(A1606,'Important Data'!A:I,6, FALSE)</f>
        <v>0</v>
      </c>
    </row>
    <row r="1607" spans="1:15">
      <c r="A1607" s="2">
        <v>1104</v>
      </c>
      <c r="B1607" s="2">
        <v>27</v>
      </c>
      <c r="C1607" s="2">
        <v>1447</v>
      </c>
      <c r="D1607" s="2">
        <v>0</v>
      </c>
      <c r="E1607" s="2">
        <v>58</v>
      </c>
      <c r="F1607" s="2">
        <v>0</v>
      </c>
      <c r="G1607" s="2">
        <v>0</v>
      </c>
      <c r="H1607" s="2">
        <v>165</v>
      </c>
      <c r="I1607" s="2">
        <v>1340</v>
      </c>
      <c r="J1607" s="2">
        <v>3</v>
      </c>
      <c r="K1607" s="2">
        <v>8</v>
      </c>
      <c r="L1607" s="2">
        <v>1</v>
      </c>
      <c r="M1607" s="2">
        <v>8</v>
      </c>
      <c r="N1607" s="2">
        <v>6</v>
      </c>
      <c r="O1607">
        <f>VLOOKUP(A1607,'Important Data'!A:I,6, FALSE)</f>
        <v>0</v>
      </c>
    </row>
    <row r="1608" spans="1:15">
      <c r="A1608" s="2">
        <v>1827</v>
      </c>
      <c r="B1608" s="2">
        <v>27</v>
      </c>
      <c r="C1608" s="2">
        <v>1587</v>
      </c>
      <c r="D1608" s="2">
        <v>239</v>
      </c>
      <c r="E1608" s="2">
        <v>1047</v>
      </c>
      <c r="F1608" s="2">
        <v>0</v>
      </c>
      <c r="G1608" s="2">
        <v>118</v>
      </c>
      <c r="H1608" s="2">
        <v>538</v>
      </c>
      <c r="I1608" s="2">
        <v>2452</v>
      </c>
      <c r="J1608" s="2">
        <v>2</v>
      </c>
      <c r="K1608" s="2">
        <v>3</v>
      </c>
      <c r="L1608" s="2">
        <v>6</v>
      </c>
      <c r="M1608" s="2">
        <v>8</v>
      </c>
      <c r="N1608" s="2">
        <v>3</v>
      </c>
      <c r="O1608">
        <f>VLOOKUP(A1608,'Important Data'!A:I,6, FALSE)</f>
        <v>0</v>
      </c>
    </row>
    <row r="1609" spans="1:15">
      <c r="A1609" s="2">
        <v>2945</v>
      </c>
      <c r="B1609" s="2">
        <v>27</v>
      </c>
      <c r="C1609" s="2">
        <v>1882</v>
      </c>
      <c r="D1609" s="2">
        <v>0</v>
      </c>
      <c r="E1609" s="2">
        <v>556</v>
      </c>
      <c r="F1609" s="2">
        <v>103</v>
      </c>
      <c r="G1609" s="2">
        <v>131</v>
      </c>
      <c r="H1609" s="2">
        <v>73</v>
      </c>
      <c r="I1609" s="2">
        <v>2600</v>
      </c>
      <c r="J1609" s="2">
        <v>2</v>
      </c>
      <c r="K1609" s="2">
        <v>6</v>
      </c>
      <c r="L1609" s="2">
        <v>3</v>
      </c>
      <c r="M1609" s="2">
        <v>5</v>
      </c>
      <c r="N1609" s="2">
        <v>4</v>
      </c>
      <c r="O1609">
        <f>VLOOKUP(A1609,'Important Data'!A:I,6, FALSE)</f>
        <v>0</v>
      </c>
    </row>
    <row r="1610" spans="1:15">
      <c r="A1610" s="2">
        <v>1352</v>
      </c>
      <c r="B1610" s="2">
        <v>27</v>
      </c>
      <c r="C1610" s="2">
        <v>1990</v>
      </c>
      <c r="D1610" s="2">
        <v>79</v>
      </c>
      <c r="E1610" s="2">
        <v>1311</v>
      </c>
      <c r="F1610" s="2">
        <v>361</v>
      </c>
      <c r="G1610" s="2">
        <v>318</v>
      </c>
      <c r="H1610" s="2">
        <v>556</v>
      </c>
      <c r="I1610" s="2">
        <v>3501</v>
      </c>
      <c r="J1610" s="2">
        <v>1</v>
      </c>
      <c r="K1610" s="2">
        <v>4</v>
      </c>
      <c r="L1610" s="2">
        <v>3</v>
      </c>
      <c r="M1610" s="2">
        <v>8</v>
      </c>
      <c r="N1610" s="2">
        <v>3</v>
      </c>
      <c r="O1610">
        <f>VLOOKUP(A1610,'Important Data'!A:I,6, FALSE)</f>
        <v>0</v>
      </c>
    </row>
    <row r="1611" spans="1:15">
      <c r="A1611" s="2">
        <v>2057</v>
      </c>
      <c r="B1611" s="2">
        <v>27</v>
      </c>
      <c r="C1611" s="2">
        <v>2149</v>
      </c>
      <c r="D1611" s="2">
        <v>94</v>
      </c>
      <c r="E1611" s="2">
        <v>230</v>
      </c>
      <c r="F1611" s="2">
        <v>125</v>
      </c>
      <c r="G1611" s="2">
        <v>94</v>
      </c>
      <c r="H1611" s="2">
        <v>94</v>
      </c>
      <c r="I1611" s="2">
        <v>2598</v>
      </c>
      <c r="J1611" s="2">
        <v>1</v>
      </c>
      <c r="K1611" s="2">
        <v>6</v>
      </c>
      <c r="L1611" s="2">
        <v>7</v>
      </c>
      <c r="M1611" s="2">
        <v>11</v>
      </c>
      <c r="N1611" s="2">
        <v>2</v>
      </c>
      <c r="O1611">
        <f>VLOOKUP(A1611,'Important Data'!A:I,6, FALSE)</f>
        <v>0</v>
      </c>
    </row>
    <row r="1612" spans="1:15">
      <c r="A1612" s="2">
        <v>1215</v>
      </c>
      <c r="B1612" s="2">
        <v>27</v>
      </c>
      <c r="C1612" s="2">
        <v>2314</v>
      </c>
      <c r="D1612" s="2">
        <v>59</v>
      </c>
      <c r="E1612" s="2">
        <v>600</v>
      </c>
      <c r="F1612" s="2">
        <v>0</v>
      </c>
      <c r="G1612" s="2">
        <v>0</v>
      </c>
      <c r="H1612" s="2">
        <v>271</v>
      </c>
      <c r="I1612" s="2">
        <v>2702</v>
      </c>
      <c r="J1612" s="2">
        <v>3</v>
      </c>
      <c r="K1612" s="2">
        <v>2</v>
      </c>
      <c r="L1612" s="2">
        <v>2</v>
      </c>
      <c r="M1612" s="2">
        <v>11</v>
      </c>
      <c r="N1612" s="2">
        <v>8</v>
      </c>
      <c r="O1612">
        <f>VLOOKUP(A1612,'Important Data'!A:I,6, FALSE)</f>
        <v>0</v>
      </c>
    </row>
    <row r="1613" spans="1:15">
      <c r="A1613" s="2">
        <v>1684</v>
      </c>
      <c r="B1613" s="2">
        <v>27</v>
      </c>
      <c r="C1613" s="2">
        <v>2496</v>
      </c>
      <c r="D1613" s="2">
        <v>67</v>
      </c>
      <c r="E1613" s="2">
        <v>742</v>
      </c>
      <c r="F1613" s="2">
        <v>44</v>
      </c>
      <c r="G1613" s="2">
        <v>34</v>
      </c>
      <c r="H1613" s="2">
        <v>34</v>
      </c>
      <c r="I1613" s="2">
        <v>3350</v>
      </c>
      <c r="J1613" s="2">
        <v>1</v>
      </c>
      <c r="K1613" s="2">
        <v>3</v>
      </c>
      <c r="L1613" s="2">
        <v>4</v>
      </c>
      <c r="M1613" s="2">
        <v>7</v>
      </c>
      <c r="N1613" s="2">
        <v>1</v>
      </c>
      <c r="O1613">
        <f>VLOOKUP(A1613,'Important Data'!A:I,6, FALSE)</f>
        <v>0</v>
      </c>
    </row>
    <row r="1614" spans="1:15">
      <c r="A1614" s="2">
        <v>1559</v>
      </c>
      <c r="B1614" s="2">
        <v>27</v>
      </c>
      <c r="C1614" s="2">
        <v>2744</v>
      </c>
      <c r="D1614" s="2">
        <v>31</v>
      </c>
      <c r="E1614" s="2">
        <v>376</v>
      </c>
      <c r="F1614" s="2">
        <v>0</v>
      </c>
      <c r="G1614" s="2">
        <v>0</v>
      </c>
      <c r="H1614" s="2">
        <v>63</v>
      </c>
      <c r="I1614" s="2">
        <v>3089</v>
      </c>
      <c r="J1614" s="2">
        <v>3</v>
      </c>
      <c r="K1614" s="2">
        <v>6</v>
      </c>
      <c r="L1614" s="2">
        <v>4</v>
      </c>
      <c r="M1614" s="2">
        <v>8</v>
      </c>
      <c r="N1614" s="2">
        <v>5</v>
      </c>
      <c r="O1614">
        <f>VLOOKUP(A1614,'Important Data'!A:I,6, FALSE)</f>
        <v>1</v>
      </c>
    </row>
    <row r="1615" spans="1:15">
      <c r="A1615" s="2">
        <v>1851</v>
      </c>
      <c r="B1615" s="2">
        <v>27</v>
      </c>
      <c r="C1615" s="2">
        <v>3173</v>
      </c>
      <c r="D1615" s="2">
        <v>0</v>
      </c>
      <c r="E1615" s="2">
        <v>961</v>
      </c>
      <c r="F1615" s="2">
        <v>56</v>
      </c>
      <c r="G1615" s="2">
        <v>0</v>
      </c>
      <c r="H1615" s="2">
        <v>0</v>
      </c>
      <c r="I1615" s="2">
        <v>4190</v>
      </c>
      <c r="J1615" s="2">
        <v>1</v>
      </c>
      <c r="K1615" s="2">
        <v>5</v>
      </c>
      <c r="L1615" s="2">
        <v>7</v>
      </c>
      <c r="M1615" s="2">
        <v>4</v>
      </c>
      <c r="N1615" s="2">
        <v>3</v>
      </c>
      <c r="O1615">
        <f>VLOOKUP(A1615,'Important Data'!A:I,6, FALSE)</f>
        <v>1</v>
      </c>
    </row>
    <row r="1616" spans="1:15">
      <c r="A1616" s="2">
        <v>1657</v>
      </c>
      <c r="B1616" s="2">
        <v>26</v>
      </c>
      <c r="C1616" s="2">
        <v>5</v>
      </c>
      <c r="D1616" s="2">
        <v>5</v>
      </c>
      <c r="E1616" s="2">
        <v>24</v>
      </c>
      <c r="F1616" s="2">
        <v>0</v>
      </c>
      <c r="G1616" s="2">
        <v>14</v>
      </c>
      <c r="H1616" s="2">
        <v>5</v>
      </c>
      <c r="I1616" s="2">
        <v>43</v>
      </c>
      <c r="J1616" s="2">
        <v>1</v>
      </c>
      <c r="K1616" s="2">
        <v>1</v>
      </c>
      <c r="L1616" s="2">
        <v>0</v>
      </c>
      <c r="M1616" s="2">
        <v>2</v>
      </c>
      <c r="N1616" s="2">
        <v>8</v>
      </c>
      <c r="O1616">
        <f>VLOOKUP(A1616,'Important Data'!A:I,6, FALSE)</f>
        <v>0</v>
      </c>
    </row>
    <row r="1617" spans="1:15">
      <c r="A1617" s="2">
        <v>1691</v>
      </c>
      <c r="B1617" s="2">
        <v>26</v>
      </c>
      <c r="C1617" s="2">
        <v>5</v>
      </c>
      <c r="D1617" s="2">
        <v>15</v>
      </c>
      <c r="E1617" s="2">
        <v>20</v>
      </c>
      <c r="F1617" s="2">
        <v>10</v>
      </c>
      <c r="G1617" s="2">
        <v>10</v>
      </c>
      <c r="H1617" s="2">
        <v>30</v>
      </c>
      <c r="I1617" s="2">
        <v>30</v>
      </c>
      <c r="J1617" s="2">
        <v>1</v>
      </c>
      <c r="K1617" s="2">
        <v>1</v>
      </c>
      <c r="L1617" s="2">
        <v>0</v>
      </c>
      <c r="M1617" s="2">
        <v>2</v>
      </c>
      <c r="N1617" s="2">
        <v>8</v>
      </c>
      <c r="O1617">
        <f>VLOOKUP(A1617,'Important Data'!A:I,6, FALSE)</f>
        <v>0</v>
      </c>
    </row>
    <row r="1618" spans="1:15">
      <c r="A1618" s="2">
        <v>2652</v>
      </c>
      <c r="B1618" s="2">
        <v>26</v>
      </c>
      <c r="C1618" s="2">
        <v>7</v>
      </c>
      <c r="D1618" s="2">
        <v>7</v>
      </c>
      <c r="E1618" s="2">
        <v>29</v>
      </c>
      <c r="F1618" s="2">
        <v>80</v>
      </c>
      <c r="G1618" s="2">
        <v>66</v>
      </c>
      <c r="H1618" s="2">
        <v>73</v>
      </c>
      <c r="I1618" s="2">
        <v>117</v>
      </c>
      <c r="J1618" s="2">
        <v>1</v>
      </c>
      <c r="K1618" s="2">
        <v>1</v>
      </c>
      <c r="L1618" s="2">
        <v>0</v>
      </c>
      <c r="M1618" s="2">
        <v>3</v>
      </c>
      <c r="N1618" s="2">
        <v>8</v>
      </c>
      <c r="O1618">
        <f>VLOOKUP(A1618,'Important Data'!A:I,6, FALSE)</f>
        <v>0</v>
      </c>
    </row>
    <row r="1619" spans="1:15">
      <c r="A1619" s="2">
        <v>3108</v>
      </c>
      <c r="B1619" s="2">
        <v>26</v>
      </c>
      <c r="C1619" s="2">
        <v>12</v>
      </c>
      <c r="D1619" s="2">
        <v>0</v>
      </c>
      <c r="E1619" s="2">
        <v>56</v>
      </c>
      <c r="F1619" s="2">
        <v>19</v>
      </c>
      <c r="G1619" s="2">
        <v>37</v>
      </c>
      <c r="H1619" s="2">
        <v>12</v>
      </c>
      <c r="I1619" s="2">
        <v>111</v>
      </c>
      <c r="J1619" s="2">
        <v>1</v>
      </c>
      <c r="K1619" s="2">
        <v>1</v>
      </c>
      <c r="L1619" s="2">
        <v>0</v>
      </c>
      <c r="M1619" s="2">
        <v>3</v>
      </c>
      <c r="N1619" s="2">
        <v>8</v>
      </c>
      <c r="O1619">
        <f>VLOOKUP(A1619,'Important Data'!A:I,6, FALSE)</f>
        <v>0</v>
      </c>
    </row>
    <row r="1620" spans="1:15">
      <c r="A1620" s="2">
        <v>1004</v>
      </c>
      <c r="B1620" s="2">
        <v>26</v>
      </c>
      <c r="C1620" s="2">
        <v>52</v>
      </c>
      <c r="D1620" s="2">
        <v>19</v>
      </c>
      <c r="E1620" s="2">
        <v>95</v>
      </c>
      <c r="F1620" s="2">
        <v>48</v>
      </c>
      <c r="G1620" s="2">
        <v>14</v>
      </c>
      <c r="H1620" s="2">
        <v>24</v>
      </c>
      <c r="I1620" s="2">
        <v>204</v>
      </c>
      <c r="J1620" s="2">
        <v>2</v>
      </c>
      <c r="K1620" s="2">
        <v>2</v>
      </c>
      <c r="L1620" s="2">
        <v>0</v>
      </c>
      <c r="M1620" s="2">
        <v>4</v>
      </c>
      <c r="N1620" s="2">
        <v>6</v>
      </c>
      <c r="O1620">
        <f>VLOOKUP(A1620,'Important Data'!A:I,6, FALSE)</f>
        <v>0</v>
      </c>
    </row>
    <row r="1621" spans="1:15">
      <c r="A1621" s="2">
        <v>1027</v>
      </c>
      <c r="B1621" s="2">
        <v>26</v>
      </c>
      <c r="C1621" s="2">
        <v>130</v>
      </c>
      <c r="D1621" s="2">
        <v>7</v>
      </c>
      <c r="E1621" s="2">
        <v>151</v>
      </c>
      <c r="F1621" s="2">
        <v>72</v>
      </c>
      <c r="G1621" s="2">
        <v>76</v>
      </c>
      <c r="H1621" s="2">
        <v>36</v>
      </c>
      <c r="I1621" s="2">
        <v>400</v>
      </c>
      <c r="J1621" s="2">
        <v>2</v>
      </c>
      <c r="K1621" s="2">
        <v>2</v>
      </c>
      <c r="L1621" s="2">
        <v>1</v>
      </c>
      <c r="M1621" s="2">
        <v>4</v>
      </c>
      <c r="N1621" s="2">
        <v>3</v>
      </c>
      <c r="O1621">
        <f>VLOOKUP(A1621,'Important Data'!A:I,6, FALSE)</f>
        <v>0</v>
      </c>
    </row>
    <row r="1622" spans="1:15">
      <c r="A1622" s="2">
        <v>1722</v>
      </c>
      <c r="B1622" s="2">
        <v>26</v>
      </c>
      <c r="C1622" s="2">
        <v>151</v>
      </c>
      <c r="D1622" s="2">
        <v>8</v>
      </c>
      <c r="E1622" s="2">
        <v>97</v>
      </c>
      <c r="F1622" s="2">
        <v>15</v>
      </c>
      <c r="G1622" s="2">
        <v>12</v>
      </c>
      <c r="H1622" s="2">
        <v>93</v>
      </c>
      <c r="I1622" s="2">
        <v>189</v>
      </c>
      <c r="J1622" s="2">
        <v>2</v>
      </c>
      <c r="K1622" s="2">
        <v>3</v>
      </c>
      <c r="L1622" s="2">
        <v>0</v>
      </c>
      <c r="M1622" s="2">
        <v>3</v>
      </c>
      <c r="N1622" s="2">
        <v>8</v>
      </c>
      <c r="O1622">
        <f>VLOOKUP(A1622,'Important Data'!A:I,6, FALSE)</f>
        <v>0</v>
      </c>
    </row>
    <row r="1623" spans="1:15">
      <c r="A1623" s="2">
        <v>2196</v>
      </c>
      <c r="B1623" s="2">
        <v>26</v>
      </c>
      <c r="C1623" s="2">
        <v>162</v>
      </c>
      <c r="D1623" s="2">
        <v>30</v>
      </c>
      <c r="E1623" s="2">
        <v>152</v>
      </c>
      <c r="F1623" s="2">
        <v>10</v>
      </c>
      <c r="G1623" s="2">
        <v>51</v>
      </c>
      <c r="H1623" s="2">
        <v>67</v>
      </c>
      <c r="I1623" s="2">
        <v>337</v>
      </c>
      <c r="J1623" s="2">
        <v>4</v>
      </c>
      <c r="K1623" s="2">
        <v>2</v>
      </c>
      <c r="L1623" s="2">
        <v>1</v>
      </c>
      <c r="M1623" s="2">
        <v>4</v>
      </c>
      <c r="N1623" s="2">
        <v>6</v>
      </c>
      <c r="O1623">
        <f>VLOOKUP(A1623,'Important Data'!A:I,6, FALSE)</f>
        <v>0</v>
      </c>
    </row>
    <row r="1624" spans="1:15">
      <c r="A1624" s="2">
        <v>2453</v>
      </c>
      <c r="B1624" s="2">
        <v>26</v>
      </c>
      <c r="C1624" s="2">
        <v>195</v>
      </c>
      <c r="D1624" s="2">
        <v>0</v>
      </c>
      <c r="E1624" s="2">
        <v>35</v>
      </c>
      <c r="F1624" s="2">
        <v>0</v>
      </c>
      <c r="G1624" s="2">
        <v>3</v>
      </c>
      <c r="H1624" s="2">
        <v>0</v>
      </c>
      <c r="I1624" s="2">
        <v>232</v>
      </c>
      <c r="J1624" s="2">
        <v>1</v>
      </c>
      <c r="K1624" s="2">
        <v>2</v>
      </c>
      <c r="L1624" s="2">
        <v>1</v>
      </c>
      <c r="M1624" s="2">
        <v>3</v>
      </c>
      <c r="N1624" s="2">
        <v>3</v>
      </c>
      <c r="O1624">
        <f>VLOOKUP(A1624,'Important Data'!A:I,6, FALSE)</f>
        <v>0</v>
      </c>
    </row>
    <row r="1625" spans="1:15">
      <c r="A1625" s="2">
        <v>1554</v>
      </c>
      <c r="B1625" s="2">
        <v>26</v>
      </c>
      <c r="C1625" s="2">
        <v>316</v>
      </c>
      <c r="D1625" s="2">
        <v>0</v>
      </c>
      <c r="E1625" s="2">
        <v>342</v>
      </c>
      <c r="F1625" s="2">
        <v>158</v>
      </c>
      <c r="G1625" s="2">
        <v>32</v>
      </c>
      <c r="H1625" s="2">
        <v>342</v>
      </c>
      <c r="I1625" s="2">
        <v>506</v>
      </c>
      <c r="J1625" s="2">
        <v>5</v>
      </c>
      <c r="K1625" s="2">
        <v>5</v>
      </c>
      <c r="L1625" s="2">
        <v>1</v>
      </c>
      <c r="M1625" s="2">
        <v>5</v>
      </c>
      <c r="N1625" s="2">
        <v>6</v>
      </c>
      <c r="O1625">
        <f>VLOOKUP(A1625,'Important Data'!A:I,6, FALSE)</f>
        <v>0</v>
      </c>
    </row>
    <row r="1626" spans="1:15">
      <c r="A1626" s="2">
        <v>2726</v>
      </c>
      <c r="B1626" s="2">
        <v>26</v>
      </c>
      <c r="C1626" s="2">
        <v>316</v>
      </c>
      <c r="D1626" s="2">
        <v>0</v>
      </c>
      <c r="E1626" s="2">
        <v>342</v>
      </c>
      <c r="F1626" s="2">
        <v>158</v>
      </c>
      <c r="G1626" s="2">
        <v>32</v>
      </c>
      <c r="H1626" s="2">
        <v>342</v>
      </c>
      <c r="I1626" s="2">
        <v>506</v>
      </c>
      <c r="J1626" s="2">
        <v>5</v>
      </c>
      <c r="K1626" s="2">
        <v>5</v>
      </c>
      <c r="L1626" s="2">
        <v>1</v>
      </c>
      <c r="M1626" s="2">
        <v>5</v>
      </c>
      <c r="N1626" s="2">
        <v>6</v>
      </c>
      <c r="O1626">
        <f>VLOOKUP(A1626,'Important Data'!A:I,6, FALSE)</f>
        <v>0</v>
      </c>
    </row>
    <row r="1627" spans="1:15">
      <c r="A1627" s="2">
        <v>3091</v>
      </c>
      <c r="B1627" s="2">
        <v>26</v>
      </c>
      <c r="C1627" s="2">
        <v>326</v>
      </c>
      <c r="D1627" s="2">
        <v>7</v>
      </c>
      <c r="E1627" s="2">
        <v>36</v>
      </c>
      <c r="F1627" s="2">
        <v>13</v>
      </c>
      <c r="G1627" s="2">
        <v>0</v>
      </c>
      <c r="H1627" s="2">
        <v>53</v>
      </c>
      <c r="I1627" s="2">
        <v>329</v>
      </c>
      <c r="J1627" s="2">
        <v>3</v>
      </c>
      <c r="K1627" s="2">
        <v>3</v>
      </c>
      <c r="L1627" s="2">
        <v>0</v>
      </c>
      <c r="M1627" s="2">
        <v>4</v>
      </c>
      <c r="N1627" s="2">
        <v>8</v>
      </c>
      <c r="O1627">
        <f>VLOOKUP(A1627,'Important Data'!A:I,6, FALSE)</f>
        <v>0</v>
      </c>
    </row>
    <row r="1628" spans="1:15">
      <c r="A1628" s="2">
        <v>1682</v>
      </c>
      <c r="B1628" s="2">
        <v>26</v>
      </c>
      <c r="C1628" s="2">
        <v>509</v>
      </c>
      <c r="D1628" s="2">
        <v>295</v>
      </c>
      <c r="E1628" s="2">
        <v>425</v>
      </c>
      <c r="F1628" s="2">
        <v>36</v>
      </c>
      <c r="G1628" s="2">
        <v>154</v>
      </c>
      <c r="H1628" s="2">
        <v>55</v>
      </c>
      <c r="I1628" s="2">
        <v>1363</v>
      </c>
      <c r="J1628" s="2">
        <v>2</v>
      </c>
      <c r="K1628" s="2">
        <v>8</v>
      </c>
      <c r="L1628" s="2">
        <v>2</v>
      </c>
      <c r="M1628" s="2">
        <v>8</v>
      </c>
      <c r="N1628" s="2">
        <v>4</v>
      </c>
      <c r="O1628">
        <f>VLOOKUP(A1628,'Important Data'!A:I,6, FALSE)</f>
        <v>0</v>
      </c>
    </row>
    <row r="1629" spans="1:15">
      <c r="A1629" s="2">
        <v>1466</v>
      </c>
      <c r="B1629" s="2">
        <v>26</v>
      </c>
      <c r="C1629" s="2">
        <v>566</v>
      </c>
      <c r="D1629" s="2">
        <v>62</v>
      </c>
      <c r="E1629" s="2">
        <v>144</v>
      </c>
      <c r="F1629" s="2">
        <v>103</v>
      </c>
      <c r="G1629" s="2">
        <v>45</v>
      </c>
      <c r="H1629" s="2">
        <v>295</v>
      </c>
      <c r="I1629" s="2">
        <v>624</v>
      </c>
      <c r="J1629" s="2">
        <v>2</v>
      </c>
      <c r="K1629" s="2">
        <v>6</v>
      </c>
      <c r="L1629" s="2">
        <v>2</v>
      </c>
      <c r="M1629" s="2">
        <v>2</v>
      </c>
      <c r="N1629" s="2">
        <v>9</v>
      </c>
      <c r="O1629">
        <f>VLOOKUP(A1629,'Important Data'!A:I,6, FALSE)</f>
        <v>0</v>
      </c>
    </row>
    <row r="1630" spans="1:15">
      <c r="A1630" s="2">
        <v>2356</v>
      </c>
      <c r="B1630" s="2">
        <v>26</v>
      </c>
      <c r="C1630" s="2">
        <v>964</v>
      </c>
      <c r="D1630" s="2">
        <v>0</v>
      </c>
      <c r="E1630" s="2">
        <v>97</v>
      </c>
      <c r="F1630" s="2">
        <v>11</v>
      </c>
      <c r="G1630" s="2">
        <v>8</v>
      </c>
      <c r="H1630" s="2">
        <v>19</v>
      </c>
      <c r="I1630" s="2">
        <v>1061</v>
      </c>
      <c r="J1630" s="2">
        <v>6</v>
      </c>
      <c r="K1630" s="2">
        <v>4</v>
      </c>
      <c r="L1630" s="2">
        <v>2</v>
      </c>
      <c r="M1630" s="2">
        <v>8</v>
      </c>
      <c r="N1630" s="2">
        <v>5</v>
      </c>
      <c r="O1630">
        <f>VLOOKUP(A1630,'Important Data'!A:I,6, FALSE)</f>
        <v>0</v>
      </c>
    </row>
    <row r="1631" spans="1:15">
      <c r="A1631" s="2">
        <v>1003</v>
      </c>
      <c r="B1631" s="2">
        <v>26</v>
      </c>
      <c r="C1631" s="2">
        <v>1021</v>
      </c>
      <c r="D1631" s="2">
        <v>117</v>
      </c>
      <c r="E1631" s="2">
        <v>304</v>
      </c>
      <c r="F1631" s="2">
        <v>266</v>
      </c>
      <c r="G1631" s="2">
        <v>50</v>
      </c>
      <c r="H1631" s="2">
        <v>101</v>
      </c>
      <c r="I1631" s="2">
        <v>1658</v>
      </c>
      <c r="J1631" s="2">
        <v>1</v>
      </c>
      <c r="K1631" s="2">
        <v>8</v>
      </c>
      <c r="L1631" s="2">
        <v>2</v>
      </c>
      <c r="M1631" s="2">
        <v>10</v>
      </c>
      <c r="N1631" s="2">
        <v>4</v>
      </c>
      <c r="O1631">
        <f>VLOOKUP(A1631,'Important Data'!A:I,6, FALSE)</f>
        <v>0</v>
      </c>
    </row>
    <row r="1632" spans="1:15">
      <c r="A1632" s="2">
        <v>1720</v>
      </c>
      <c r="B1632" s="2">
        <v>26</v>
      </c>
      <c r="C1632" s="2">
        <v>1318</v>
      </c>
      <c r="D1632" s="2">
        <v>345</v>
      </c>
      <c r="E1632" s="2">
        <v>1287</v>
      </c>
      <c r="F1632" s="2">
        <v>202</v>
      </c>
      <c r="G1632" s="2">
        <v>62</v>
      </c>
      <c r="H1632" s="2">
        <v>251</v>
      </c>
      <c r="I1632" s="2">
        <v>2963</v>
      </c>
      <c r="J1632" s="2">
        <v>2</v>
      </c>
      <c r="K1632" s="2">
        <v>7</v>
      </c>
      <c r="L1632" s="2">
        <v>5</v>
      </c>
      <c r="M1632" s="2">
        <v>6</v>
      </c>
      <c r="N1632" s="2">
        <v>4</v>
      </c>
      <c r="O1632">
        <f>VLOOKUP(A1632,'Important Data'!A:I,6, FALSE)</f>
        <v>0</v>
      </c>
    </row>
    <row r="1633" spans="1:15">
      <c r="A1633" s="2">
        <v>1058</v>
      </c>
      <c r="B1633" s="2">
        <v>26</v>
      </c>
      <c r="C1633" s="2">
        <v>1369</v>
      </c>
      <c r="D1633" s="2">
        <v>18</v>
      </c>
      <c r="E1633" s="2">
        <v>351</v>
      </c>
      <c r="F1633" s="2">
        <v>97</v>
      </c>
      <c r="G1633" s="2">
        <v>37</v>
      </c>
      <c r="H1633" s="2">
        <v>442</v>
      </c>
      <c r="I1633" s="2">
        <v>1429</v>
      </c>
      <c r="J1633" s="2">
        <v>4</v>
      </c>
      <c r="K1633" s="2">
        <v>8</v>
      </c>
      <c r="L1633" s="2">
        <v>2</v>
      </c>
      <c r="M1633" s="2">
        <v>10</v>
      </c>
      <c r="N1633" s="2">
        <v>7</v>
      </c>
      <c r="O1633">
        <f>VLOOKUP(A1633,'Important Data'!A:I,6, FALSE)</f>
        <v>0</v>
      </c>
    </row>
    <row r="1634" spans="1:15">
      <c r="A1634" s="2">
        <v>2545</v>
      </c>
      <c r="B1634" s="2">
        <v>26</v>
      </c>
      <c r="C1634" s="2">
        <v>1707</v>
      </c>
      <c r="D1634" s="2">
        <v>21</v>
      </c>
      <c r="E1634" s="2">
        <v>419</v>
      </c>
      <c r="F1634" s="2">
        <v>28</v>
      </c>
      <c r="G1634" s="2">
        <v>44</v>
      </c>
      <c r="H1634" s="2">
        <v>154</v>
      </c>
      <c r="I1634" s="2">
        <v>2065</v>
      </c>
      <c r="J1634" s="2">
        <v>11</v>
      </c>
      <c r="K1634" s="2">
        <v>6</v>
      </c>
      <c r="L1634" s="2">
        <v>3</v>
      </c>
      <c r="M1634" s="2">
        <v>5</v>
      </c>
      <c r="N1634" s="2">
        <v>4</v>
      </c>
      <c r="O1634">
        <f>VLOOKUP(A1634,'Important Data'!A:I,6, FALSE)</f>
        <v>0</v>
      </c>
    </row>
    <row r="1635" spans="1:15">
      <c r="A1635" s="2">
        <v>2577</v>
      </c>
      <c r="B1635" s="2">
        <v>26</v>
      </c>
      <c r="C1635" s="2">
        <v>2283</v>
      </c>
      <c r="D1635" s="2">
        <v>228</v>
      </c>
      <c r="E1635" s="2">
        <v>1368</v>
      </c>
      <c r="F1635" s="2">
        <v>533</v>
      </c>
      <c r="G1635" s="2">
        <v>318</v>
      </c>
      <c r="H1635" s="2">
        <v>228</v>
      </c>
      <c r="I1635" s="2">
        <v>4503</v>
      </c>
      <c r="J1635" s="2">
        <v>1</v>
      </c>
      <c r="K1635" s="2">
        <v>4</v>
      </c>
      <c r="L1635" s="2">
        <v>7</v>
      </c>
      <c r="M1635" s="2">
        <v>12</v>
      </c>
      <c r="N1635" s="2">
        <v>2</v>
      </c>
      <c r="O1635">
        <f>VLOOKUP(A1635,'Important Data'!A:I,6, FALSE)</f>
        <v>0</v>
      </c>
    </row>
    <row r="1636" spans="1:15">
      <c r="A1636" s="2">
        <v>1407</v>
      </c>
      <c r="B1636" s="2">
        <v>26</v>
      </c>
      <c r="C1636" s="2">
        <v>2379</v>
      </c>
      <c r="D1636" s="2">
        <v>150</v>
      </c>
      <c r="E1636" s="2">
        <v>228</v>
      </c>
      <c r="F1636" s="2">
        <v>64</v>
      </c>
      <c r="G1636" s="2">
        <v>201</v>
      </c>
      <c r="H1636" s="2">
        <v>150</v>
      </c>
      <c r="I1636" s="2">
        <v>2872</v>
      </c>
      <c r="J1636" s="2">
        <v>1</v>
      </c>
      <c r="K1636" s="2">
        <v>3</v>
      </c>
      <c r="L1636" s="2">
        <v>4</v>
      </c>
      <c r="M1636" s="2">
        <v>8</v>
      </c>
      <c r="N1636" s="2">
        <v>1</v>
      </c>
      <c r="O1636">
        <f>VLOOKUP(A1636,'Important Data'!A:I,6, FALSE)</f>
        <v>0</v>
      </c>
    </row>
    <row r="1637" spans="1:15">
      <c r="A1637" s="2">
        <v>2201</v>
      </c>
      <c r="B1637" s="2">
        <v>25</v>
      </c>
      <c r="C1637" s="2">
        <v>12</v>
      </c>
      <c r="D1637" s="2">
        <v>548</v>
      </c>
      <c r="E1637" s="2">
        <v>37</v>
      </c>
      <c r="F1637" s="2">
        <v>49</v>
      </c>
      <c r="G1637" s="2">
        <v>73</v>
      </c>
      <c r="H1637" s="2">
        <v>512</v>
      </c>
      <c r="I1637" s="2">
        <v>207</v>
      </c>
      <c r="J1637" s="2">
        <v>3</v>
      </c>
      <c r="K1637" s="2">
        <v>3</v>
      </c>
      <c r="L1637" s="2">
        <v>1</v>
      </c>
      <c r="M1637" s="2">
        <v>3</v>
      </c>
      <c r="N1637" s="2">
        <v>8</v>
      </c>
      <c r="O1637">
        <f>VLOOKUP(A1637,'Important Data'!A:I,6, FALSE)</f>
        <v>0</v>
      </c>
    </row>
    <row r="1638" spans="1:15">
      <c r="A1638" s="2">
        <v>1984</v>
      </c>
      <c r="B1638" s="2">
        <v>25</v>
      </c>
      <c r="C1638" s="2">
        <v>22</v>
      </c>
      <c r="D1638" s="2">
        <v>65</v>
      </c>
      <c r="E1638" s="2">
        <v>60</v>
      </c>
      <c r="F1638" s="2">
        <v>16</v>
      </c>
      <c r="G1638" s="2">
        <v>71</v>
      </c>
      <c r="H1638" s="2">
        <v>82</v>
      </c>
      <c r="I1638" s="2">
        <v>153</v>
      </c>
      <c r="J1638" s="2">
        <v>2</v>
      </c>
      <c r="K1638" s="2">
        <v>2</v>
      </c>
      <c r="L1638" s="2">
        <v>0</v>
      </c>
      <c r="M1638" s="2">
        <v>3</v>
      </c>
      <c r="N1638" s="2">
        <v>8</v>
      </c>
      <c r="O1638">
        <f>VLOOKUP(A1638,'Important Data'!A:I,6, FALSE)</f>
        <v>0</v>
      </c>
    </row>
    <row r="1639" spans="1:15">
      <c r="A1639" s="2">
        <v>2913</v>
      </c>
      <c r="B1639" s="2">
        <v>25</v>
      </c>
      <c r="C1639" s="2">
        <v>31</v>
      </c>
      <c r="D1639" s="2">
        <v>8</v>
      </c>
      <c r="E1639" s="2">
        <v>16</v>
      </c>
      <c r="F1639" s="2">
        <v>0</v>
      </c>
      <c r="G1639" s="2">
        <v>0</v>
      </c>
      <c r="H1639" s="2">
        <v>4</v>
      </c>
      <c r="I1639" s="2">
        <v>51</v>
      </c>
      <c r="J1639" s="2">
        <v>1</v>
      </c>
      <c r="K1639" s="2">
        <v>0</v>
      </c>
      <c r="L1639" s="2">
        <v>0</v>
      </c>
      <c r="M1639" s="2">
        <v>3</v>
      </c>
      <c r="N1639" s="2">
        <v>5</v>
      </c>
      <c r="O1639">
        <f>VLOOKUP(A1639,'Important Data'!A:I,6, FALSE)</f>
        <v>0</v>
      </c>
    </row>
    <row r="1640" spans="1:15">
      <c r="A1640" s="2">
        <v>1648</v>
      </c>
      <c r="B1640" s="2">
        <v>25</v>
      </c>
      <c r="C1640" s="2">
        <v>45</v>
      </c>
      <c r="D1640" s="2">
        <v>0</v>
      </c>
      <c r="E1640" s="2">
        <v>10</v>
      </c>
      <c r="F1640" s="2">
        <v>0</v>
      </c>
      <c r="G1640" s="2">
        <v>0</v>
      </c>
      <c r="H1640" s="2">
        <v>10</v>
      </c>
      <c r="I1640" s="2">
        <v>45</v>
      </c>
      <c r="J1640" s="2">
        <v>1</v>
      </c>
      <c r="K1640" s="2">
        <v>1</v>
      </c>
      <c r="L1640" s="2">
        <v>0</v>
      </c>
      <c r="M1640" s="2">
        <v>2</v>
      </c>
      <c r="N1640" s="2">
        <v>7</v>
      </c>
      <c r="O1640">
        <f>VLOOKUP(A1640,'Important Data'!A:I,6, FALSE)</f>
        <v>0</v>
      </c>
    </row>
    <row r="1641" spans="1:15">
      <c r="A1641" s="2">
        <v>3118</v>
      </c>
      <c r="B1641" s="2">
        <v>25</v>
      </c>
      <c r="C1641" s="2">
        <v>106</v>
      </c>
      <c r="D1641" s="2">
        <v>3</v>
      </c>
      <c r="E1641" s="2">
        <v>48</v>
      </c>
      <c r="F1641" s="2">
        <v>0</v>
      </c>
      <c r="G1641" s="2">
        <v>3</v>
      </c>
      <c r="H1641" s="2">
        <v>3</v>
      </c>
      <c r="I1641" s="2">
        <v>157</v>
      </c>
      <c r="J1641" s="2">
        <v>2</v>
      </c>
      <c r="K1641" s="2">
        <v>2</v>
      </c>
      <c r="L1641" s="2">
        <v>0</v>
      </c>
      <c r="M1641" s="2">
        <v>3</v>
      </c>
      <c r="N1641" s="2">
        <v>7</v>
      </c>
      <c r="O1641">
        <f>VLOOKUP(A1641,'Important Data'!A:I,6, FALSE)</f>
        <v>0</v>
      </c>
    </row>
    <row r="1642" spans="1:15">
      <c r="A1642" s="2">
        <v>1901</v>
      </c>
      <c r="B1642" s="2">
        <v>25</v>
      </c>
      <c r="C1642" s="2">
        <v>121</v>
      </c>
      <c r="D1642" s="2">
        <v>0</v>
      </c>
      <c r="E1642" s="2">
        <v>6</v>
      </c>
      <c r="F1642" s="2">
        <v>0</v>
      </c>
      <c r="G1642" s="2">
        <v>0</v>
      </c>
      <c r="H1642" s="2">
        <v>19</v>
      </c>
      <c r="I1642" s="2">
        <v>108</v>
      </c>
      <c r="J1642" s="2">
        <v>1</v>
      </c>
      <c r="K1642" s="2">
        <v>1</v>
      </c>
      <c r="L1642" s="2">
        <v>0</v>
      </c>
      <c r="M1642" s="2">
        <v>3</v>
      </c>
      <c r="N1642" s="2">
        <v>7</v>
      </c>
      <c r="O1642">
        <f>VLOOKUP(A1642,'Important Data'!A:I,6, FALSE)</f>
        <v>1</v>
      </c>
    </row>
    <row r="1643" spans="1:15">
      <c r="A1643" s="2">
        <v>2438</v>
      </c>
      <c r="B1643" s="2">
        <v>25</v>
      </c>
      <c r="C1643" s="2">
        <v>121</v>
      </c>
      <c r="D1643" s="2">
        <v>0</v>
      </c>
      <c r="E1643" s="2">
        <v>6</v>
      </c>
      <c r="F1643" s="2">
        <v>0</v>
      </c>
      <c r="G1643" s="2">
        <v>0</v>
      </c>
      <c r="H1643" s="2">
        <v>19</v>
      </c>
      <c r="I1643" s="2">
        <v>108</v>
      </c>
      <c r="J1643" s="2">
        <v>1</v>
      </c>
      <c r="K1643" s="2">
        <v>1</v>
      </c>
      <c r="L1643" s="2">
        <v>0</v>
      </c>
      <c r="M1643" s="2">
        <v>3</v>
      </c>
      <c r="N1643" s="2">
        <v>7</v>
      </c>
      <c r="O1643">
        <f>VLOOKUP(A1643,'Important Data'!A:I,6, FALSE)</f>
        <v>1</v>
      </c>
    </row>
    <row r="1644" spans="1:15">
      <c r="A1644" s="2">
        <v>2796</v>
      </c>
      <c r="B1644" s="2">
        <v>25</v>
      </c>
      <c r="C1644" s="2">
        <v>181</v>
      </c>
      <c r="D1644" s="2">
        <v>0</v>
      </c>
      <c r="E1644" s="2">
        <v>29</v>
      </c>
      <c r="F1644" s="2">
        <v>0</v>
      </c>
      <c r="G1644" s="2">
        <v>0</v>
      </c>
      <c r="H1644" s="2">
        <v>10</v>
      </c>
      <c r="I1644" s="2">
        <v>201</v>
      </c>
      <c r="J1644" s="2">
        <v>2</v>
      </c>
      <c r="K1644" s="2">
        <v>2</v>
      </c>
      <c r="L1644" s="2">
        <v>0</v>
      </c>
      <c r="M1644" s="2">
        <v>3</v>
      </c>
      <c r="N1644" s="2">
        <v>7</v>
      </c>
      <c r="O1644">
        <f>VLOOKUP(A1644,'Important Data'!A:I,6, FALSE)</f>
        <v>0</v>
      </c>
    </row>
    <row r="1645" spans="1:15">
      <c r="A1645" s="2">
        <v>3164</v>
      </c>
      <c r="B1645" s="2">
        <v>25</v>
      </c>
      <c r="C1645" s="2">
        <v>185</v>
      </c>
      <c r="D1645" s="2">
        <v>23</v>
      </c>
      <c r="E1645" s="2">
        <v>159</v>
      </c>
      <c r="F1645" s="2">
        <v>33</v>
      </c>
      <c r="G1645" s="2">
        <v>7</v>
      </c>
      <c r="H1645" s="2">
        <v>60</v>
      </c>
      <c r="I1645" s="2">
        <v>347</v>
      </c>
      <c r="J1645" s="2">
        <v>1</v>
      </c>
      <c r="K1645" s="2">
        <v>3</v>
      </c>
      <c r="L1645" s="2">
        <v>0</v>
      </c>
      <c r="M1645" s="2">
        <v>4</v>
      </c>
      <c r="N1645" s="2">
        <v>7</v>
      </c>
      <c r="O1645">
        <f>VLOOKUP(A1645,'Important Data'!A:I,6, FALSE)</f>
        <v>0</v>
      </c>
    </row>
    <row r="1646" spans="1:15">
      <c r="A1646" s="2">
        <v>1939</v>
      </c>
      <c r="B1646" s="2">
        <v>25</v>
      </c>
      <c r="C1646" s="2">
        <v>186</v>
      </c>
      <c r="D1646" s="2">
        <v>5</v>
      </c>
      <c r="E1646" s="2">
        <v>40</v>
      </c>
      <c r="F1646" s="2">
        <v>5</v>
      </c>
      <c r="G1646" s="2">
        <v>5</v>
      </c>
      <c r="H1646" s="2">
        <v>16</v>
      </c>
      <c r="I1646" s="2">
        <v>226</v>
      </c>
      <c r="J1646" s="2">
        <v>2</v>
      </c>
      <c r="K1646" s="2">
        <v>2</v>
      </c>
      <c r="L1646" s="2">
        <v>0</v>
      </c>
      <c r="M1646" s="2">
        <v>4</v>
      </c>
      <c r="N1646" s="2">
        <v>5</v>
      </c>
      <c r="O1646">
        <f>VLOOKUP(A1646,'Important Data'!A:I,6, FALSE)</f>
        <v>0</v>
      </c>
    </row>
    <row r="1647" spans="1:15">
      <c r="A1647" s="2">
        <v>1446</v>
      </c>
      <c r="B1647" s="2">
        <v>25</v>
      </c>
      <c r="C1647" s="2">
        <v>334</v>
      </c>
      <c r="D1647" s="2">
        <v>0</v>
      </c>
      <c r="E1647" s="2">
        <v>18</v>
      </c>
      <c r="F1647" s="2">
        <v>6</v>
      </c>
      <c r="G1647" s="2">
        <v>3</v>
      </c>
      <c r="H1647" s="2">
        <v>42</v>
      </c>
      <c r="I1647" s="2">
        <v>319</v>
      </c>
      <c r="J1647" s="2">
        <v>2</v>
      </c>
      <c r="K1647" s="2">
        <v>3</v>
      </c>
      <c r="L1647" s="2">
        <v>1</v>
      </c>
      <c r="M1647" s="2">
        <v>3</v>
      </c>
      <c r="N1647" s="2">
        <v>6</v>
      </c>
      <c r="O1647">
        <f>VLOOKUP(A1647,'Important Data'!A:I,6, FALSE)</f>
        <v>0</v>
      </c>
    </row>
    <row r="1648" spans="1:15">
      <c r="A1648" s="2">
        <v>3066</v>
      </c>
      <c r="B1648" s="2">
        <v>25</v>
      </c>
      <c r="C1648" s="2">
        <v>506</v>
      </c>
      <c r="D1648" s="2">
        <v>11</v>
      </c>
      <c r="E1648" s="2">
        <v>74</v>
      </c>
      <c r="F1648" s="2">
        <v>23</v>
      </c>
      <c r="G1648" s="2">
        <v>11</v>
      </c>
      <c r="H1648" s="2">
        <v>125</v>
      </c>
      <c r="I1648" s="2">
        <v>500</v>
      </c>
      <c r="J1648" s="2">
        <v>5</v>
      </c>
      <c r="K1648" s="2">
        <v>4</v>
      </c>
      <c r="L1648" s="2">
        <v>1</v>
      </c>
      <c r="M1648" s="2">
        <v>5</v>
      </c>
      <c r="N1648" s="2">
        <v>6</v>
      </c>
      <c r="O1648">
        <f>VLOOKUP(A1648,'Important Data'!A:I,6, FALSE)</f>
        <v>0</v>
      </c>
    </row>
    <row r="1649" spans="1:15">
      <c r="A1649" s="2">
        <v>1836</v>
      </c>
      <c r="B1649" s="2">
        <v>25</v>
      </c>
      <c r="C1649" s="2">
        <v>703</v>
      </c>
      <c r="D1649" s="2">
        <v>528</v>
      </c>
      <c r="E1649" s="2">
        <v>804</v>
      </c>
      <c r="F1649" s="2">
        <v>621</v>
      </c>
      <c r="G1649" s="2">
        <v>24</v>
      </c>
      <c r="H1649" s="2">
        <v>451</v>
      </c>
      <c r="I1649" s="2">
        <v>2229</v>
      </c>
      <c r="J1649" s="2">
        <v>7</v>
      </c>
      <c r="K1649" s="2">
        <v>10</v>
      </c>
      <c r="L1649" s="2">
        <v>2</v>
      </c>
      <c r="M1649" s="2">
        <v>12</v>
      </c>
      <c r="N1649" s="2">
        <v>7</v>
      </c>
      <c r="O1649">
        <f>VLOOKUP(A1649,'Important Data'!A:I,6, FALSE)</f>
        <v>0</v>
      </c>
    </row>
    <row r="1650" spans="1:15">
      <c r="A1650" s="2">
        <v>2456</v>
      </c>
      <c r="B1650" s="2">
        <v>25</v>
      </c>
      <c r="C1650" s="2">
        <v>703</v>
      </c>
      <c r="D1650" s="2">
        <v>528</v>
      </c>
      <c r="E1650" s="2">
        <v>804</v>
      </c>
      <c r="F1650" s="2">
        <v>621</v>
      </c>
      <c r="G1650" s="2">
        <v>24</v>
      </c>
      <c r="H1650" s="2">
        <v>451</v>
      </c>
      <c r="I1650" s="2">
        <v>2229</v>
      </c>
      <c r="J1650" s="2">
        <v>7</v>
      </c>
      <c r="K1650" s="2">
        <v>10</v>
      </c>
      <c r="L1650" s="2">
        <v>2</v>
      </c>
      <c r="M1650" s="2">
        <v>12</v>
      </c>
      <c r="N1650" s="2">
        <v>7</v>
      </c>
      <c r="O1650">
        <f>VLOOKUP(A1650,'Important Data'!A:I,6, FALSE)</f>
        <v>0</v>
      </c>
    </row>
    <row r="1651" spans="1:15">
      <c r="A1651" s="2">
        <v>1983</v>
      </c>
      <c r="B1651" s="2">
        <v>25</v>
      </c>
      <c r="C1651" s="2">
        <v>968</v>
      </c>
      <c r="D1651" s="2">
        <v>44</v>
      </c>
      <c r="E1651" s="2">
        <v>400</v>
      </c>
      <c r="F1651" s="2">
        <v>78</v>
      </c>
      <c r="G1651" s="2">
        <v>14</v>
      </c>
      <c r="H1651" s="2">
        <v>505</v>
      </c>
      <c r="I1651" s="2">
        <v>999</v>
      </c>
      <c r="J1651" s="2">
        <v>5</v>
      </c>
      <c r="K1651" s="2">
        <v>8</v>
      </c>
      <c r="L1651" s="2">
        <v>5</v>
      </c>
      <c r="M1651" s="2">
        <v>4</v>
      </c>
      <c r="N1651" s="2">
        <v>8</v>
      </c>
      <c r="O1651">
        <f>VLOOKUP(A1651,'Important Data'!A:I,6, FALSE)</f>
        <v>0</v>
      </c>
    </row>
    <row r="1652" spans="1:15">
      <c r="A1652" s="2">
        <v>2389</v>
      </c>
      <c r="B1652" s="2">
        <v>25</v>
      </c>
      <c r="C1652" s="2">
        <v>1136</v>
      </c>
      <c r="D1652" s="2">
        <v>208</v>
      </c>
      <c r="E1652" s="2">
        <v>1165</v>
      </c>
      <c r="F1652" s="2">
        <v>542</v>
      </c>
      <c r="G1652" s="2">
        <v>90</v>
      </c>
      <c r="H1652" s="2">
        <v>58</v>
      </c>
      <c r="I1652" s="2">
        <v>3083</v>
      </c>
      <c r="J1652" s="2">
        <v>1</v>
      </c>
      <c r="K1652" s="2">
        <v>5</v>
      </c>
      <c r="L1652" s="2">
        <v>10</v>
      </c>
      <c r="M1652" s="2">
        <v>5</v>
      </c>
      <c r="N1652" s="2">
        <v>1</v>
      </c>
      <c r="O1652">
        <f>VLOOKUP(A1652,'Important Data'!A:I,6, FALSE)</f>
        <v>0</v>
      </c>
    </row>
    <row r="1653" spans="1:15">
      <c r="A1653" s="2">
        <v>1108</v>
      </c>
      <c r="B1653" s="2">
        <v>25</v>
      </c>
      <c r="C1653" s="2">
        <v>1150</v>
      </c>
      <c r="D1653" s="2">
        <v>208</v>
      </c>
      <c r="E1653" s="2">
        <v>1707</v>
      </c>
      <c r="F1653" s="2">
        <v>317</v>
      </c>
      <c r="G1653" s="2">
        <v>172</v>
      </c>
      <c r="H1653" s="2">
        <v>69</v>
      </c>
      <c r="I1653" s="2">
        <v>3485</v>
      </c>
      <c r="J1653" s="2">
        <v>0</v>
      </c>
      <c r="K1653" s="2">
        <v>4</v>
      </c>
      <c r="L1653" s="2">
        <v>6</v>
      </c>
      <c r="M1653" s="2">
        <v>5</v>
      </c>
      <c r="N1653" s="2">
        <v>1</v>
      </c>
      <c r="O1653">
        <f>VLOOKUP(A1653,'Important Data'!A:I,6, FALSE)</f>
        <v>0</v>
      </c>
    </row>
    <row r="1654" spans="1:15">
      <c r="A1654" s="2">
        <v>3142</v>
      </c>
      <c r="B1654" s="2">
        <v>25</v>
      </c>
      <c r="C1654" s="2">
        <v>1586</v>
      </c>
      <c r="D1654" s="2">
        <v>0</v>
      </c>
      <c r="E1654" s="2">
        <v>177</v>
      </c>
      <c r="F1654" s="2">
        <v>0</v>
      </c>
      <c r="G1654" s="2">
        <v>18</v>
      </c>
      <c r="H1654" s="2">
        <v>71</v>
      </c>
      <c r="I1654" s="2">
        <v>1710</v>
      </c>
      <c r="J1654" s="2">
        <v>2</v>
      </c>
      <c r="K1654" s="2">
        <v>9</v>
      </c>
      <c r="L1654" s="2">
        <v>3</v>
      </c>
      <c r="M1654" s="2">
        <v>8</v>
      </c>
      <c r="N1654" s="2">
        <v>6</v>
      </c>
      <c r="O1654">
        <f>VLOOKUP(A1654,'Important Data'!A:I,6, FALSE)</f>
        <v>0</v>
      </c>
    </row>
    <row r="1655" spans="1:15">
      <c r="A1655" s="2">
        <v>1575</v>
      </c>
      <c r="B1655" s="2">
        <v>25</v>
      </c>
      <c r="C1655" s="2">
        <v>1703</v>
      </c>
      <c r="D1655" s="2">
        <v>382</v>
      </c>
      <c r="E1655" s="2">
        <v>1662</v>
      </c>
      <c r="F1655" s="2">
        <v>221</v>
      </c>
      <c r="G1655" s="2">
        <v>340</v>
      </c>
      <c r="H1655" s="2">
        <v>42</v>
      </c>
      <c r="I1655" s="2">
        <v>4266</v>
      </c>
      <c r="J1655" s="2">
        <v>0</v>
      </c>
      <c r="K1655" s="2">
        <v>5</v>
      </c>
      <c r="L1655" s="2">
        <v>11</v>
      </c>
      <c r="M1655" s="2">
        <v>5</v>
      </c>
      <c r="N1655" s="2">
        <v>2</v>
      </c>
      <c r="O1655">
        <f>VLOOKUP(A1655,'Important Data'!A:I,6, FALSE)</f>
        <v>0</v>
      </c>
    </row>
    <row r="1656" spans="1:15">
      <c r="A1656" s="2">
        <v>1977</v>
      </c>
      <c r="B1656" s="2">
        <v>25</v>
      </c>
      <c r="C1656" s="2">
        <v>1849</v>
      </c>
      <c r="D1656" s="2">
        <v>0</v>
      </c>
      <c r="E1656" s="2">
        <v>1267</v>
      </c>
      <c r="F1656" s="2">
        <v>221</v>
      </c>
      <c r="G1656" s="2">
        <v>135</v>
      </c>
      <c r="H1656" s="2">
        <v>0</v>
      </c>
      <c r="I1656" s="2">
        <v>3472</v>
      </c>
      <c r="J1656" s="2">
        <v>1</v>
      </c>
      <c r="K1656" s="2">
        <v>8</v>
      </c>
      <c r="L1656" s="2">
        <v>4</v>
      </c>
      <c r="M1656" s="2">
        <v>10</v>
      </c>
      <c r="N1656" s="2">
        <v>6</v>
      </c>
      <c r="O1656">
        <f>VLOOKUP(A1656,'Important Data'!A:I,6, FALSE)</f>
        <v>0</v>
      </c>
    </row>
    <row r="1657" spans="1:15">
      <c r="A1657" s="2">
        <v>3014</v>
      </c>
      <c r="B1657" s="2">
        <v>25</v>
      </c>
      <c r="C1657" s="2">
        <v>2229</v>
      </c>
      <c r="D1657" s="2">
        <v>405</v>
      </c>
      <c r="E1657" s="2">
        <v>849</v>
      </c>
      <c r="F1657" s="2">
        <v>528</v>
      </c>
      <c r="G1657" s="2">
        <v>160</v>
      </c>
      <c r="H1657" s="2">
        <v>205</v>
      </c>
      <c r="I1657" s="2">
        <v>3966</v>
      </c>
      <c r="J1657" s="2">
        <v>1</v>
      </c>
      <c r="K1657" s="2">
        <v>10</v>
      </c>
      <c r="L1657" s="2">
        <v>3</v>
      </c>
      <c r="M1657" s="2">
        <v>10</v>
      </c>
      <c r="N1657" s="2">
        <v>6</v>
      </c>
      <c r="O1657">
        <f>VLOOKUP(A1657,'Important Data'!A:I,6, FALSE)</f>
        <v>0</v>
      </c>
    </row>
    <row r="1658" spans="1:15">
      <c r="A1658" s="2">
        <v>2168</v>
      </c>
      <c r="B1658" s="2">
        <v>25</v>
      </c>
      <c r="C1658" s="2">
        <v>2349</v>
      </c>
      <c r="D1658" s="2">
        <v>0</v>
      </c>
      <c r="E1658" s="2">
        <v>264</v>
      </c>
      <c r="F1658" s="2">
        <v>0</v>
      </c>
      <c r="G1658" s="2">
        <v>0</v>
      </c>
      <c r="H1658" s="2">
        <v>52</v>
      </c>
      <c r="I1658" s="2">
        <v>2561</v>
      </c>
      <c r="J1658" s="2">
        <v>1</v>
      </c>
      <c r="K1658" s="2">
        <v>6</v>
      </c>
      <c r="L1658" s="2">
        <v>6</v>
      </c>
      <c r="M1658" s="2">
        <v>13</v>
      </c>
      <c r="N1658" s="2">
        <v>4</v>
      </c>
      <c r="O1658">
        <f>VLOOKUP(A1658,'Important Data'!A:I,6, FALSE)</f>
        <v>0</v>
      </c>
    </row>
    <row r="1659" spans="1:15">
      <c r="A1659" s="2">
        <v>1738</v>
      </c>
      <c r="B1659" s="2">
        <v>25</v>
      </c>
      <c r="C1659" s="2">
        <v>2425</v>
      </c>
      <c r="D1659" s="2">
        <v>27</v>
      </c>
      <c r="E1659" s="2">
        <v>274</v>
      </c>
      <c r="F1659" s="2">
        <v>35</v>
      </c>
      <c r="G1659" s="2">
        <v>0</v>
      </c>
      <c r="H1659" s="2">
        <v>412</v>
      </c>
      <c r="I1659" s="2">
        <v>2349</v>
      </c>
      <c r="J1659" s="2">
        <v>5</v>
      </c>
      <c r="K1659" s="2">
        <v>3</v>
      </c>
      <c r="L1659" s="2">
        <v>4</v>
      </c>
      <c r="M1659" s="2">
        <v>8</v>
      </c>
      <c r="N1659" s="2">
        <v>8</v>
      </c>
      <c r="O1659">
        <f>VLOOKUP(A1659,'Important Data'!A:I,6, FALSE)</f>
        <v>0</v>
      </c>
    </row>
    <row r="1660" spans="1:15">
      <c r="A1660" s="2">
        <v>2681</v>
      </c>
      <c r="B1660" s="2">
        <v>25</v>
      </c>
      <c r="C1660" s="2">
        <v>2602</v>
      </c>
      <c r="D1660" s="2">
        <v>32</v>
      </c>
      <c r="E1660" s="2">
        <v>525</v>
      </c>
      <c r="F1660" s="2">
        <v>43</v>
      </c>
      <c r="G1660" s="2">
        <v>65</v>
      </c>
      <c r="H1660" s="2">
        <v>32</v>
      </c>
      <c r="I1660" s="2">
        <v>3235</v>
      </c>
      <c r="J1660" s="2">
        <v>4</v>
      </c>
      <c r="K1660" s="2">
        <v>7</v>
      </c>
      <c r="L1660" s="2">
        <v>8</v>
      </c>
      <c r="M1660" s="2">
        <v>13</v>
      </c>
      <c r="N1660" s="2">
        <v>6</v>
      </c>
      <c r="O1660">
        <f>VLOOKUP(A1660,'Important Data'!A:I,6, FALSE)</f>
        <v>0</v>
      </c>
    </row>
    <row r="1661" spans="1:15">
      <c r="A1661" s="2">
        <v>3207</v>
      </c>
      <c r="B1661" s="2">
        <v>24</v>
      </c>
      <c r="C1661" s="2">
        <v>0</v>
      </c>
      <c r="D1661" s="2">
        <v>0</v>
      </c>
      <c r="E1661" s="2">
        <v>0</v>
      </c>
      <c r="F1661" s="2">
        <v>0</v>
      </c>
      <c r="G1661" s="2">
        <v>0</v>
      </c>
      <c r="H1661" s="2">
        <v>0</v>
      </c>
      <c r="I1661" s="2">
        <v>0</v>
      </c>
      <c r="J1661" s="2">
        <v>3</v>
      </c>
      <c r="K1661" s="2">
        <v>7</v>
      </c>
      <c r="L1661" s="2">
        <v>6</v>
      </c>
      <c r="M1661" s="2">
        <v>6</v>
      </c>
      <c r="N1661" s="2">
        <v>4</v>
      </c>
      <c r="O1661">
        <f>VLOOKUP(A1661,'Important Data'!A:I,6, FALSE)</f>
        <v>0</v>
      </c>
    </row>
    <row r="1662" spans="1:15">
      <c r="A1662" s="2">
        <v>1400</v>
      </c>
      <c r="B1662" s="2">
        <v>24</v>
      </c>
      <c r="C1662" s="2">
        <v>12</v>
      </c>
      <c r="D1662" s="2">
        <v>30</v>
      </c>
      <c r="E1662" s="2">
        <v>54</v>
      </c>
      <c r="F1662" s="2">
        <v>169</v>
      </c>
      <c r="G1662" s="2">
        <v>36</v>
      </c>
      <c r="H1662" s="2">
        <v>169</v>
      </c>
      <c r="I1662" s="2">
        <v>133</v>
      </c>
      <c r="J1662" s="2">
        <v>3</v>
      </c>
      <c r="K1662" s="2">
        <v>2</v>
      </c>
      <c r="L1662" s="2">
        <v>1</v>
      </c>
      <c r="M1662" s="2">
        <v>3</v>
      </c>
      <c r="N1662" s="2">
        <v>5</v>
      </c>
      <c r="O1662">
        <f>VLOOKUP(A1662,'Important Data'!A:I,6, FALSE)</f>
        <v>0</v>
      </c>
    </row>
    <row r="1663" spans="1:15">
      <c r="A1663" s="2">
        <v>1711</v>
      </c>
      <c r="B1663" s="2">
        <v>24</v>
      </c>
      <c r="C1663" s="2">
        <v>30</v>
      </c>
      <c r="D1663" s="2">
        <v>0</v>
      </c>
      <c r="E1663" s="2">
        <v>11</v>
      </c>
      <c r="F1663" s="2">
        <v>0</v>
      </c>
      <c r="G1663" s="2">
        <v>0</v>
      </c>
      <c r="H1663" s="2">
        <v>0</v>
      </c>
      <c r="I1663" s="2">
        <v>42</v>
      </c>
      <c r="J1663" s="2">
        <v>1</v>
      </c>
      <c r="K1663" s="2">
        <v>0</v>
      </c>
      <c r="L1663" s="2">
        <v>0</v>
      </c>
      <c r="M1663" s="2">
        <v>3</v>
      </c>
      <c r="N1663" s="2">
        <v>5</v>
      </c>
      <c r="O1663">
        <f>VLOOKUP(A1663,'Important Data'!A:I,6, FALSE)</f>
        <v>0</v>
      </c>
    </row>
    <row r="1664" spans="1:15">
      <c r="A1664" s="2">
        <v>2157</v>
      </c>
      <c r="B1664" s="2">
        <v>24</v>
      </c>
      <c r="C1664" s="2">
        <v>32</v>
      </c>
      <c r="D1664" s="2">
        <v>0</v>
      </c>
      <c r="E1664" s="2">
        <v>32</v>
      </c>
      <c r="F1664" s="2">
        <v>0</v>
      </c>
      <c r="G1664" s="2">
        <v>0</v>
      </c>
      <c r="H1664" s="2">
        <v>8</v>
      </c>
      <c r="I1664" s="2">
        <v>56</v>
      </c>
      <c r="J1664" s="2">
        <v>1</v>
      </c>
      <c r="K1664" s="2">
        <v>1</v>
      </c>
      <c r="L1664" s="2">
        <v>0</v>
      </c>
      <c r="M1664" s="2">
        <v>2</v>
      </c>
      <c r="N1664" s="2">
        <v>8</v>
      </c>
      <c r="O1664">
        <f>VLOOKUP(A1664,'Important Data'!A:I,6, FALSE)</f>
        <v>0</v>
      </c>
    </row>
    <row r="1665" spans="1:15">
      <c r="A1665" s="2">
        <v>1246</v>
      </c>
      <c r="B1665" s="2">
        <v>24</v>
      </c>
      <c r="C1665" s="2">
        <v>38</v>
      </c>
      <c r="D1665" s="2">
        <v>0</v>
      </c>
      <c r="E1665" s="2">
        <v>14</v>
      </c>
      <c r="F1665" s="2">
        <v>0</v>
      </c>
      <c r="G1665" s="2">
        <v>0</v>
      </c>
      <c r="H1665" s="2">
        <v>7</v>
      </c>
      <c r="I1665" s="2">
        <v>45</v>
      </c>
      <c r="J1665" s="2">
        <v>1</v>
      </c>
      <c r="K1665" s="2">
        <v>1</v>
      </c>
      <c r="L1665" s="2">
        <v>0</v>
      </c>
      <c r="M1665" s="2">
        <v>2</v>
      </c>
      <c r="N1665" s="2">
        <v>8</v>
      </c>
      <c r="O1665">
        <f>VLOOKUP(A1665,'Important Data'!A:I,6, FALSE)</f>
        <v>0</v>
      </c>
    </row>
    <row r="1666" spans="1:15">
      <c r="A1666" s="2">
        <v>1183</v>
      </c>
      <c r="B1666" s="2">
        <v>24</v>
      </c>
      <c r="C1666" s="2">
        <v>42</v>
      </c>
      <c r="D1666" s="2">
        <v>0</v>
      </c>
      <c r="E1666" s="2">
        <v>42</v>
      </c>
      <c r="F1666" s="2">
        <v>13</v>
      </c>
      <c r="G1666" s="2">
        <v>4</v>
      </c>
      <c r="H1666" s="2">
        <v>29</v>
      </c>
      <c r="I1666" s="2">
        <v>71</v>
      </c>
      <c r="J1666" s="2">
        <v>2</v>
      </c>
      <c r="K1666" s="2">
        <v>1</v>
      </c>
      <c r="L1666" s="2">
        <v>1</v>
      </c>
      <c r="M1666" s="2">
        <v>2</v>
      </c>
      <c r="N1666" s="2">
        <v>8</v>
      </c>
      <c r="O1666">
        <f>VLOOKUP(A1666,'Important Data'!A:I,6, FALSE)</f>
        <v>0</v>
      </c>
    </row>
    <row r="1667" spans="1:15">
      <c r="A1667" s="2">
        <v>2590</v>
      </c>
      <c r="B1667" s="2">
        <v>24</v>
      </c>
      <c r="C1667" s="2">
        <v>42</v>
      </c>
      <c r="D1667" s="2">
        <v>0</v>
      </c>
      <c r="E1667" s="2">
        <v>42</v>
      </c>
      <c r="F1667" s="2">
        <v>13</v>
      </c>
      <c r="G1667" s="2">
        <v>4</v>
      </c>
      <c r="H1667" s="2">
        <v>29</v>
      </c>
      <c r="I1667" s="2">
        <v>71</v>
      </c>
      <c r="J1667" s="2">
        <v>2</v>
      </c>
      <c r="K1667" s="2">
        <v>1</v>
      </c>
      <c r="L1667" s="2">
        <v>1</v>
      </c>
      <c r="M1667" s="2">
        <v>2</v>
      </c>
      <c r="N1667" s="2">
        <v>8</v>
      </c>
      <c r="O1667">
        <f>VLOOKUP(A1667,'Important Data'!A:I,6, FALSE)</f>
        <v>0</v>
      </c>
    </row>
    <row r="1668" spans="1:15">
      <c r="A1668" s="2">
        <v>1044</v>
      </c>
      <c r="B1668" s="2">
        <v>24</v>
      </c>
      <c r="C1668" s="2">
        <v>43</v>
      </c>
      <c r="D1668" s="2">
        <v>258</v>
      </c>
      <c r="E1668" s="2">
        <v>201</v>
      </c>
      <c r="F1668" s="2">
        <v>215</v>
      </c>
      <c r="G1668" s="2">
        <v>315</v>
      </c>
      <c r="H1668" s="2">
        <v>717</v>
      </c>
      <c r="I1668" s="2">
        <v>315</v>
      </c>
      <c r="J1668" s="2">
        <v>3</v>
      </c>
      <c r="K1668" s="2">
        <v>3</v>
      </c>
      <c r="L1668" s="2">
        <v>1</v>
      </c>
      <c r="M1668" s="2">
        <v>3</v>
      </c>
      <c r="N1668" s="2">
        <v>9</v>
      </c>
      <c r="O1668">
        <f>VLOOKUP(A1668,'Important Data'!A:I,6, FALSE)</f>
        <v>0</v>
      </c>
    </row>
    <row r="1669" spans="1:15">
      <c r="A1669" s="2">
        <v>2861</v>
      </c>
      <c r="B1669" s="2">
        <v>24</v>
      </c>
      <c r="C1669" s="2">
        <v>72</v>
      </c>
      <c r="D1669" s="2">
        <v>3</v>
      </c>
      <c r="E1669" s="2">
        <v>29</v>
      </c>
      <c r="F1669" s="2">
        <v>0</v>
      </c>
      <c r="G1669" s="2">
        <v>0</v>
      </c>
      <c r="H1669" s="2">
        <v>46</v>
      </c>
      <c r="I1669" s="2">
        <v>59</v>
      </c>
      <c r="J1669" s="2">
        <v>1</v>
      </c>
      <c r="K1669" s="2">
        <v>1</v>
      </c>
      <c r="L1669" s="2">
        <v>1</v>
      </c>
      <c r="M1669" s="2">
        <v>2</v>
      </c>
      <c r="N1669" s="2">
        <v>4</v>
      </c>
      <c r="O1669">
        <f>VLOOKUP(A1669,'Important Data'!A:I,6, FALSE)</f>
        <v>0</v>
      </c>
    </row>
    <row r="1670" spans="1:15">
      <c r="A1670" s="2">
        <v>3180</v>
      </c>
      <c r="B1670" s="2">
        <v>24</v>
      </c>
      <c r="C1670" s="2">
        <v>83</v>
      </c>
      <c r="D1670" s="2">
        <v>7</v>
      </c>
      <c r="E1670" s="2">
        <v>62</v>
      </c>
      <c r="F1670" s="2">
        <v>7</v>
      </c>
      <c r="G1670" s="2">
        <v>4</v>
      </c>
      <c r="H1670" s="2">
        <v>0</v>
      </c>
      <c r="I1670" s="2">
        <v>163</v>
      </c>
      <c r="J1670" s="2">
        <v>2</v>
      </c>
      <c r="K1670" s="2">
        <v>2</v>
      </c>
      <c r="L1670" s="2">
        <v>0</v>
      </c>
      <c r="M1670" s="2">
        <v>3</v>
      </c>
      <c r="N1670" s="2">
        <v>7</v>
      </c>
      <c r="O1670">
        <f>VLOOKUP(A1670,'Important Data'!A:I,6, FALSE)</f>
        <v>0</v>
      </c>
    </row>
    <row r="1671" spans="1:15">
      <c r="A1671" s="2">
        <v>1472</v>
      </c>
      <c r="B1671" s="2">
        <v>24</v>
      </c>
      <c r="C1671" s="2">
        <v>89</v>
      </c>
      <c r="D1671" s="2">
        <v>0</v>
      </c>
      <c r="E1671" s="2">
        <v>41</v>
      </c>
      <c r="F1671" s="2">
        <v>16</v>
      </c>
      <c r="G1671" s="2">
        <v>8</v>
      </c>
      <c r="H1671" s="2">
        <v>8</v>
      </c>
      <c r="I1671" s="2">
        <v>146</v>
      </c>
      <c r="J1671" s="2">
        <v>1</v>
      </c>
      <c r="K1671" s="2">
        <v>1</v>
      </c>
      <c r="L1671" s="2">
        <v>0</v>
      </c>
      <c r="M1671" s="2">
        <v>3</v>
      </c>
      <c r="N1671" s="2">
        <v>7</v>
      </c>
      <c r="O1671">
        <f>VLOOKUP(A1671,'Important Data'!A:I,6, FALSE)</f>
        <v>0</v>
      </c>
    </row>
    <row r="1672" spans="1:15">
      <c r="A1672" s="2">
        <v>2361</v>
      </c>
      <c r="B1672" s="2">
        <v>24</v>
      </c>
      <c r="C1672" s="2">
        <v>104</v>
      </c>
      <c r="D1672" s="2">
        <v>17</v>
      </c>
      <c r="E1672" s="2">
        <v>98</v>
      </c>
      <c r="F1672" s="2">
        <v>17</v>
      </c>
      <c r="G1672" s="2">
        <v>0</v>
      </c>
      <c r="H1672" s="2">
        <v>23</v>
      </c>
      <c r="I1672" s="2">
        <v>214</v>
      </c>
      <c r="J1672" s="2">
        <v>1</v>
      </c>
      <c r="K1672" s="2">
        <v>2</v>
      </c>
      <c r="L1672" s="2">
        <v>0</v>
      </c>
      <c r="M1672" s="2">
        <v>3</v>
      </c>
      <c r="N1672" s="2">
        <v>9</v>
      </c>
      <c r="O1672">
        <f>VLOOKUP(A1672,'Important Data'!A:I,6, FALSE)</f>
        <v>0</v>
      </c>
    </row>
    <row r="1673" spans="1:15">
      <c r="A1673" s="2">
        <v>3089</v>
      </c>
      <c r="B1673" s="2">
        <v>24</v>
      </c>
      <c r="C1673" s="2">
        <v>136</v>
      </c>
      <c r="D1673" s="2">
        <v>18</v>
      </c>
      <c r="E1673" s="2">
        <v>205</v>
      </c>
      <c r="F1673" s="2">
        <v>44</v>
      </c>
      <c r="G1673" s="2">
        <v>29</v>
      </c>
      <c r="H1673" s="2">
        <v>18</v>
      </c>
      <c r="I1673" s="2">
        <v>414</v>
      </c>
      <c r="J1673" s="2">
        <v>2</v>
      </c>
      <c r="K1673" s="2">
        <v>3</v>
      </c>
      <c r="L1673" s="2">
        <v>0</v>
      </c>
      <c r="M1673" s="2">
        <v>4</v>
      </c>
      <c r="N1673" s="2">
        <v>7</v>
      </c>
      <c r="O1673">
        <f>VLOOKUP(A1673,'Important Data'!A:I,6, FALSE)</f>
        <v>0</v>
      </c>
    </row>
    <row r="1674" spans="1:15">
      <c r="A1674" s="2">
        <v>2098</v>
      </c>
      <c r="B1674" s="2">
        <v>24</v>
      </c>
      <c r="C1674" s="2">
        <v>331</v>
      </c>
      <c r="D1674" s="2">
        <v>147</v>
      </c>
      <c r="E1674" s="2">
        <v>203</v>
      </c>
      <c r="F1674" s="2">
        <v>240</v>
      </c>
      <c r="G1674" s="2">
        <v>105</v>
      </c>
      <c r="H1674" s="2">
        <v>575</v>
      </c>
      <c r="I1674" s="2">
        <v>451</v>
      </c>
      <c r="J1674" s="2">
        <v>1</v>
      </c>
      <c r="K1674" s="2">
        <v>3</v>
      </c>
      <c r="L1674" s="2">
        <v>5</v>
      </c>
      <c r="M1674" s="2">
        <v>3</v>
      </c>
      <c r="N1674" s="2">
        <v>6</v>
      </c>
      <c r="O1674">
        <f>VLOOKUP(A1674,'Important Data'!A:I,6, FALSE)</f>
        <v>0</v>
      </c>
    </row>
    <row r="1675" spans="1:15">
      <c r="A1675" s="2">
        <v>2314</v>
      </c>
      <c r="B1675" s="2">
        <v>24</v>
      </c>
      <c r="C1675" s="2">
        <v>348</v>
      </c>
      <c r="D1675" s="2">
        <v>0</v>
      </c>
      <c r="E1675" s="2">
        <v>1025</v>
      </c>
      <c r="F1675" s="2">
        <v>0</v>
      </c>
      <c r="G1675" s="2">
        <v>269</v>
      </c>
      <c r="H1675" s="2">
        <v>160</v>
      </c>
      <c r="I1675" s="2">
        <v>1482</v>
      </c>
      <c r="J1675" s="2">
        <v>1</v>
      </c>
      <c r="K1675" s="2">
        <v>6</v>
      </c>
      <c r="L1675" s="2">
        <v>5</v>
      </c>
      <c r="M1675" s="2">
        <v>8</v>
      </c>
      <c r="N1675" s="2">
        <v>9</v>
      </c>
      <c r="O1675">
        <f>VLOOKUP(A1675,'Important Data'!A:I,6, FALSE)</f>
        <v>0</v>
      </c>
    </row>
    <row r="1676" spans="1:15">
      <c r="A1676" s="2">
        <v>1685</v>
      </c>
      <c r="B1676" s="2">
        <v>24</v>
      </c>
      <c r="C1676" s="2">
        <v>383</v>
      </c>
      <c r="D1676" s="2">
        <v>65</v>
      </c>
      <c r="E1676" s="2">
        <v>72</v>
      </c>
      <c r="F1676" s="2">
        <v>55</v>
      </c>
      <c r="G1676" s="2">
        <v>48</v>
      </c>
      <c r="H1676" s="2">
        <v>17</v>
      </c>
      <c r="I1676" s="2">
        <v>605</v>
      </c>
      <c r="J1676" s="2">
        <v>3</v>
      </c>
      <c r="K1676" s="2">
        <v>4</v>
      </c>
      <c r="L1676" s="2">
        <v>1</v>
      </c>
      <c r="M1676" s="2">
        <v>4</v>
      </c>
      <c r="N1676" s="2">
        <v>7</v>
      </c>
      <c r="O1676">
        <f>VLOOKUP(A1676,'Important Data'!A:I,6, FALSE)</f>
        <v>0</v>
      </c>
    </row>
    <row r="1677" spans="1:15">
      <c r="A1677" s="2">
        <v>2348</v>
      </c>
      <c r="B1677" s="2">
        <v>24</v>
      </c>
      <c r="C1677" s="2">
        <v>383</v>
      </c>
      <c r="D1677" s="2">
        <v>65</v>
      </c>
      <c r="E1677" s="2">
        <v>72</v>
      </c>
      <c r="F1677" s="2">
        <v>55</v>
      </c>
      <c r="G1677" s="2">
        <v>48</v>
      </c>
      <c r="H1677" s="2">
        <v>17</v>
      </c>
      <c r="I1677" s="2">
        <v>605</v>
      </c>
      <c r="J1677" s="2">
        <v>3</v>
      </c>
      <c r="K1677" s="2">
        <v>4</v>
      </c>
      <c r="L1677" s="2">
        <v>1</v>
      </c>
      <c r="M1677" s="2">
        <v>4</v>
      </c>
      <c r="N1677" s="2">
        <v>7</v>
      </c>
      <c r="O1677">
        <f>VLOOKUP(A1677,'Important Data'!A:I,6, FALSE)</f>
        <v>0</v>
      </c>
    </row>
    <row r="1678" spans="1:15">
      <c r="A1678" s="2">
        <v>2922</v>
      </c>
      <c r="B1678" s="2">
        <v>24</v>
      </c>
      <c r="C1678" s="2">
        <v>476</v>
      </c>
      <c r="D1678" s="2">
        <v>83</v>
      </c>
      <c r="E1678" s="2">
        <v>767</v>
      </c>
      <c r="F1678" s="2">
        <v>243</v>
      </c>
      <c r="G1678" s="2">
        <v>186</v>
      </c>
      <c r="H1678" s="2">
        <v>33</v>
      </c>
      <c r="I1678" s="2">
        <v>1723</v>
      </c>
      <c r="J1678" s="2">
        <v>1</v>
      </c>
      <c r="K1678" s="2">
        <v>4</v>
      </c>
      <c r="L1678" s="2">
        <v>7</v>
      </c>
      <c r="M1678" s="2">
        <v>10</v>
      </c>
      <c r="N1678" s="2">
        <v>1</v>
      </c>
      <c r="O1678">
        <f>VLOOKUP(A1678,'Important Data'!A:I,6, FALSE)</f>
        <v>0</v>
      </c>
    </row>
    <row r="1679" spans="1:15">
      <c r="A1679" s="2">
        <v>3077</v>
      </c>
      <c r="B1679" s="2">
        <v>24</v>
      </c>
      <c r="C1679" s="2">
        <v>532</v>
      </c>
      <c r="D1679" s="2">
        <v>6</v>
      </c>
      <c r="E1679" s="2">
        <v>120</v>
      </c>
      <c r="F1679" s="2">
        <v>9</v>
      </c>
      <c r="G1679" s="2">
        <v>6</v>
      </c>
      <c r="H1679" s="2">
        <v>145</v>
      </c>
      <c r="I1679" s="2">
        <v>529</v>
      </c>
      <c r="J1679" s="2">
        <v>3</v>
      </c>
      <c r="K1679" s="2">
        <v>5</v>
      </c>
      <c r="L1679" s="2">
        <v>1</v>
      </c>
      <c r="M1679" s="2">
        <v>4</v>
      </c>
      <c r="N1679" s="2">
        <v>7</v>
      </c>
      <c r="O1679">
        <f>VLOOKUP(A1679,'Important Data'!A:I,6, FALSE)</f>
        <v>0</v>
      </c>
    </row>
    <row r="1680" spans="1:15">
      <c r="A1680" s="2">
        <v>1502</v>
      </c>
      <c r="B1680" s="2">
        <v>24</v>
      </c>
      <c r="C1680" s="2">
        <v>545</v>
      </c>
      <c r="D1680" s="2">
        <v>55</v>
      </c>
      <c r="E1680" s="2">
        <v>934</v>
      </c>
      <c r="F1680" s="2">
        <v>101</v>
      </c>
      <c r="G1680" s="2">
        <v>50</v>
      </c>
      <c r="H1680" s="2">
        <v>180</v>
      </c>
      <c r="I1680" s="2">
        <v>1506</v>
      </c>
      <c r="J1680" s="2">
        <v>1</v>
      </c>
      <c r="K1680" s="2">
        <v>4</v>
      </c>
      <c r="L1680" s="2">
        <v>5</v>
      </c>
      <c r="M1680" s="2">
        <v>7</v>
      </c>
      <c r="N1680" s="2">
        <v>2</v>
      </c>
      <c r="O1680">
        <f>VLOOKUP(A1680,'Important Data'!A:I,6, FALSE)</f>
        <v>0</v>
      </c>
    </row>
    <row r="1681" spans="1:15">
      <c r="A1681" s="2">
        <v>2073</v>
      </c>
      <c r="B1681" s="2">
        <v>24</v>
      </c>
      <c r="C1681" s="2">
        <v>545</v>
      </c>
      <c r="D1681" s="2">
        <v>55</v>
      </c>
      <c r="E1681" s="2">
        <v>934</v>
      </c>
      <c r="F1681" s="2">
        <v>101</v>
      </c>
      <c r="G1681" s="2">
        <v>50</v>
      </c>
      <c r="H1681" s="2">
        <v>180</v>
      </c>
      <c r="I1681" s="2">
        <v>1506</v>
      </c>
      <c r="J1681" s="2">
        <v>1</v>
      </c>
      <c r="K1681" s="2">
        <v>4</v>
      </c>
      <c r="L1681" s="2">
        <v>5</v>
      </c>
      <c r="M1681" s="2">
        <v>7</v>
      </c>
      <c r="N1681" s="2">
        <v>2</v>
      </c>
      <c r="O1681">
        <f>VLOOKUP(A1681,'Important Data'!A:I,6, FALSE)</f>
        <v>0</v>
      </c>
    </row>
    <row r="1682" spans="1:15">
      <c r="A1682" s="2">
        <v>1206</v>
      </c>
      <c r="B1682" s="2">
        <v>24</v>
      </c>
      <c r="C1682" s="2">
        <v>591</v>
      </c>
      <c r="D1682" s="2">
        <v>13</v>
      </c>
      <c r="E1682" s="2">
        <v>107</v>
      </c>
      <c r="F1682" s="2">
        <v>0</v>
      </c>
      <c r="G1682" s="2">
        <v>0</v>
      </c>
      <c r="H1682" s="2">
        <v>214</v>
      </c>
      <c r="I1682" s="2">
        <v>496</v>
      </c>
      <c r="J1682" s="2">
        <v>2</v>
      </c>
      <c r="K1682" s="2">
        <v>4</v>
      </c>
      <c r="L1682" s="2">
        <v>1</v>
      </c>
      <c r="M1682" s="2">
        <v>5</v>
      </c>
      <c r="N1682" s="2">
        <v>7</v>
      </c>
      <c r="O1682">
        <f>VLOOKUP(A1682,'Important Data'!A:I,6, FALSE)</f>
        <v>0</v>
      </c>
    </row>
    <row r="1683" spans="1:15">
      <c r="A1683" s="2">
        <v>2437</v>
      </c>
      <c r="B1683" s="2">
        <v>24</v>
      </c>
      <c r="C1683" s="2">
        <v>790</v>
      </c>
      <c r="D1683" s="2">
        <v>161</v>
      </c>
      <c r="E1683" s="2">
        <v>482</v>
      </c>
      <c r="F1683" s="2">
        <v>210</v>
      </c>
      <c r="G1683" s="2">
        <v>14</v>
      </c>
      <c r="H1683" s="2">
        <v>79</v>
      </c>
      <c r="I1683" s="2">
        <v>1578</v>
      </c>
      <c r="J1683" s="2">
        <v>7</v>
      </c>
      <c r="K1683" s="2">
        <v>4</v>
      </c>
      <c r="L1683" s="2">
        <v>6</v>
      </c>
      <c r="M1683" s="2">
        <v>8</v>
      </c>
      <c r="N1683" s="2">
        <v>3</v>
      </c>
      <c r="O1683">
        <f>VLOOKUP(A1683,'Important Data'!A:I,6, FALSE)</f>
        <v>0</v>
      </c>
    </row>
    <row r="1684" spans="1:15">
      <c r="A1684" s="2">
        <v>2633</v>
      </c>
      <c r="B1684" s="2">
        <v>24</v>
      </c>
      <c r="C1684" s="2">
        <v>848</v>
      </c>
      <c r="D1684" s="2">
        <v>48</v>
      </c>
      <c r="E1684" s="2">
        <v>478</v>
      </c>
      <c r="F1684" s="2">
        <v>251</v>
      </c>
      <c r="G1684" s="2">
        <v>48</v>
      </c>
      <c r="H1684" s="2">
        <v>400</v>
      </c>
      <c r="I1684" s="2">
        <v>1272</v>
      </c>
      <c r="J1684" s="2">
        <v>6</v>
      </c>
      <c r="K1684" s="2">
        <v>7</v>
      </c>
      <c r="L1684" s="2">
        <v>4</v>
      </c>
      <c r="M1684" s="2">
        <v>6</v>
      </c>
      <c r="N1684" s="2">
        <v>6</v>
      </c>
      <c r="O1684">
        <f>VLOOKUP(A1684,'Important Data'!A:I,6, FALSE)</f>
        <v>0</v>
      </c>
    </row>
    <row r="1685" spans="1:15">
      <c r="A1685" s="2">
        <v>3192</v>
      </c>
      <c r="B1685" s="2">
        <v>24</v>
      </c>
      <c r="C1685" s="2">
        <v>1586</v>
      </c>
      <c r="D1685" s="2">
        <v>16</v>
      </c>
      <c r="E1685" s="2">
        <v>159</v>
      </c>
      <c r="F1685" s="2">
        <v>22</v>
      </c>
      <c r="G1685" s="2">
        <v>0</v>
      </c>
      <c r="H1685" s="2">
        <v>74</v>
      </c>
      <c r="I1685" s="2">
        <v>1709</v>
      </c>
      <c r="J1685" s="2">
        <v>3</v>
      </c>
      <c r="K1685" s="2">
        <v>7</v>
      </c>
      <c r="L1685" s="2">
        <v>6</v>
      </c>
      <c r="M1685" s="2">
        <v>6</v>
      </c>
      <c r="N1685" s="2">
        <v>4</v>
      </c>
      <c r="O1685">
        <f>VLOOKUP(A1685,'Important Data'!A:I,6, FALSE)</f>
        <v>0</v>
      </c>
    </row>
    <row r="1686" spans="1:15">
      <c r="A1686" s="2">
        <v>1435</v>
      </c>
      <c r="B1686" s="2">
        <v>24</v>
      </c>
      <c r="C1686" s="2">
        <v>1811</v>
      </c>
      <c r="D1686" s="2">
        <v>105</v>
      </c>
      <c r="E1686" s="2">
        <v>444</v>
      </c>
      <c r="F1686" s="2">
        <v>171</v>
      </c>
      <c r="G1686" s="2">
        <v>130</v>
      </c>
      <c r="H1686" s="2">
        <v>102</v>
      </c>
      <c r="I1686" s="2">
        <v>2559</v>
      </c>
      <c r="J1686" s="2">
        <v>3</v>
      </c>
      <c r="K1686" s="2">
        <v>8</v>
      </c>
      <c r="L1686" s="2">
        <v>9</v>
      </c>
      <c r="M1686" s="2">
        <v>7</v>
      </c>
      <c r="N1686" s="2">
        <v>7</v>
      </c>
      <c r="O1686">
        <f>VLOOKUP(A1686,'Important Data'!A:I,6, FALSE)</f>
        <v>0</v>
      </c>
    </row>
    <row r="1687" spans="1:15">
      <c r="A1687" s="2">
        <v>3054</v>
      </c>
      <c r="B1687" s="2">
        <v>24</v>
      </c>
      <c r="C1687" s="2">
        <v>1811</v>
      </c>
      <c r="D1687" s="2">
        <v>105</v>
      </c>
      <c r="E1687" s="2">
        <v>444</v>
      </c>
      <c r="F1687" s="2">
        <v>171</v>
      </c>
      <c r="G1687" s="2">
        <v>130</v>
      </c>
      <c r="H1687" s="2">
        <v>102</v>
      </c>
      <c r="I1687" s="2">
        <v>2559</v>
      </c>
      <c r="J1687" s="2">
        <v>3</v>
      </c>
      <c r="K1687" s="2">
        <v>8</v>
      </c>
      <c r="L1687" s="2">
        <v>9</v>
      </c>
      <c r="M1687" s="2">
        <v>7</v>
      </c>
      <c r="N1687" s="2">
        <v>7</v>
      </c>
      <c r="O1687">
        <f>VLOOKUP(A1687,'Important Data'!A:I,6, FALSE)</f>
        <v>0</v>
      </c>
    </row>
    <row r="1688" spans="1:15">
      <c r="A1688" s="2">
        <v>1893</v>
      </c>
      <c r="B1688" s="2">
        <v>24</v>
      </c>
      <c r="C1688" s="2">
        <v>2776</v>
      </c>
      <c r="D1688" s="2">
        <v>0</v>
      </c>
      <c r="E1688" s="2">
        <v>207</v>
      </c>
      <c r="F1688" s="2">
        <v>0</v>
      </c>
      <c r="G1688" s="2">
        <v>0</v>
      </c>
      <c r="H1688" s="2">
        <v>507</v>
      </c>
      <c r="I1688" s="2">
        <v>2476</v>
      </c>
      <c r="J1688" s="2">
        <v>6</v>
      </c>
      <c r="K1688" s="2">
        <v>10</v>
      </c>
      <c r="L1688" s="2">
        <v>5</v>
      </c>
      <c r="M1688" s="2">
        <v>10</v>
      </c>
      <c r="N1688" s="2">
        <v>8</v>
      </c>
      <c r="O1688">
        <f>VLOOKUP(A1688,'Important Data'!A:I,6, FALSE)</f>
        <v>0</v>
      </c>
    </row>
    <row r="1689" spans="1:15">
      <c r="A1689" s="2">
        <v>2889</v>
      </c>
      <c r="B1689" s="2">
        <v>24</v>
      </c>
      <c r="C1689" s="2">
        <v>2776</v>
      </c>
      <c r="D1689" s="2">
        <v>0</v>
      </c>
      <c r="E1689" s="2">
        <v>207</v>
      </c>
      <c r="F1689" s="2">
        <v>0</v>
      </c>
      <c r="G1689" s="2">
        <v>0</v>
      </c>
      <c r="H1689" s="2">
        <v>507</v>
      </c>
      <c r="I1689" s="2">
        <v>2476</v>
      </c>
      <c r="J1689" s="2">
        <v>6</v>
      </c>
      <c r="K1689" s="2">
        <v>10</v>
      </c>
      <c r="L1689" s="2">
        <v>5</v>
      </c>
      <c r="M1689" s="2">
        <v>10</v>
      </c>
      <c r="N1689" s="2">
        <v>8</v>
      </c>
      <c r="O1689">
        <f>VLOOKUP(A1689,'Important Data'!A:I,6, FALSE)</f>
        <v>0</v>
      </c>
    </row>
    <row r="1690" spans="1:15">
      <c r="A1690" s="2">
        <v>3151</v>
      </c>
      <c r="B1690" s="2">
        <v>23</v>
      </c>
      <c r="C1690" s="2">
        <v>10</v>
      </c>
      <c r="D1690" s="2">
        <v>38</v>
      </c>
      <c r="E1690" s="2">
        <v>48</v>
      </c>
      <c r="F1690" s="2">
        <v>57</v>
      </c>
      <c r="G1690" s="2">
        <v>67</v>
      </c>
      <c r="H1690" s="2">
        <v>110</v>
      </c>
      <c r="I1690" s="2">
        <v>110</v>
      </c>
      <c r="J1690" s="2">
        <v>3</v>
      </c>
      <c r="K1690" s="2">
        <v>2</v>
      </c>
      <c r="L1690" s="2">
        <v>1</v>
      </c>
      <c r="M1690" s="2">
        <v>3</v>
      </c>
      <c r="N1690" s="2">
        <v>5</v>
      </c>
      <c r="O1690">
        <f>VLOOKUP(A1690,'Important Data'!A:I,6, FALSE)</f>
        <v>0</v>
      </c>
    </row>
    <row r="1691" spans="1:15">
      <c r="A1691" s="2">
        <v>2401</v>
      </c>
      <c r="B1691" s="2">
        <v>23</v>
      </c>
      <c r="C1691" s="2">
        <v>14</v>
      </c>
      <c r="D1691" s="2">
        <v>82</v>
      </c>
      <c r="E1691" s="2">
        <v>118</v>
      </c>
      <c r="F1691" s="2">
        <v>50</v>
      </c>
      <c r="G1691" s="2">
        <v>36</v>
      </c>
      <c r="H1691" s="2">
        <v>55</v>
      </c>
      <c r="I1691" s="2">
        <v>246</v>
      </c>
      <c r="J1691" s="2">
        <v>3</v>
      </c>
      <c r="K1691" s="2">
        <v>2</v>
      </c>
      <c r="L1691" s="2">
        <v>0</v>
      </c>
      <c r="M1691" s="2">
        <v>4</v>
      </c>
      <c r="N1691" s="2">
        <v>7</v>
      </c>
      <c r="O1691">
        <f>VLOOKUP(A1691,'Important Data'!A:I,6, FALSE)</f>
        <v>0</v>
      </c>
    </row>
    <row r="1692" spans="1:15">
      <c r="A1692" s="2">
        <v>1360</v>
      </c>
      <c r="B1692" s="2">
        <v>23</v>
      </c>
      <c r="C1692" s="2">
        <v>16</v>
      </c>
      <c r="D1692" s="2">
        <v>49</v>
      </c>
      <c r="E1692" s="2">
        <v>81</v>
      </c>
      <c r="F1692" s="2">
        <v>71</v>
      </c>
      <c r="G1692" s="2">
        <v>11</v>
      </c>
      <c r="H1692" s="2">
        <v>212</v>
      </c>
      <c r="I1692" s="2">
        <v>16</v>
      </c>
      <c r="J1692" s="2">
        <v>1</v>
      </c>
      <c r="K1692" s="2">
        <v>1</v>
      </c>
      <c r="L1692" s="2">
        <v>1</v>
      </c>
      <c r="M1692" s="2">
        <v>2</v>
      </c>
      <c r="N1692" s="2">
        <v>9</v>
      </c>
      <c r="O1692">
        <f>VLOOKUP(A1692,'Important Data'!A:I,6, FALSE)</f>
        <v>0</v>
      </c>
    </row>
    <row r="1693" spans="1:15">
      <c r="A1693" s="2">
        <v>1810</v>
      </c>
      <c r="B1693" s="2">
        <v>23</v>
      </c>
      <c r="C1693" s="2">
        <v>21</v>
      </c>
      <c r="D1693" s="2">
        <v>0</v>
      </c>
      <c r="E1693" s="2">
        <v>35</v>
      </c>
      <c r="F1693" s="2">
        <v>92</v>
      </c>
      <c r="G1693" s="2">
        <v>0</v>
      </c>
      <c r="H1693" s="2">
        <v>7</v>
      </c>
      <c r="I1693" s="2">
        <v>141</v>
      </c>
      <c r="J1693" s="2">
        <v>1</v>
      </c>
      <c r="K1693" s="2">
        <v>1</v>
      </c>
      <c r="L1693" s="2">
        <v>0</v>
      </c>
      <c r="M1693" s="2">
        <v>3</v>
      </c>
      <c r="N1693" s="2">
        <v>6</v>
      </c>
      <c r="O1693">
        <f>VLOOKUP(A1693,'Important Data'!A:I,6, FALSE)</f>
        <v>0</v>
      </c>
    </row>
    <row r="1694" spans="1:15">
      <c r="A1694" s="2">
        <v>1592</v>
      </c>
      <c r="B1694" s="2">
        <v>23</v>
      </c>
      <c r="C1694" s="2">
        <v>34</v>
      </c>
      <c r="D1694" s="2">
        <v>17</v>
      </c>
      <c r="E1694" s="2">
        <v>21</v>
      </c>
      <c r="F1694" s="2">
        <v>64</v>
      </c>
      <c r="G1694" s="2">
        <v>8</v>
      </c>
      <c r="H1694" s="2">
        <v>47</v>
      </c>
      <c r="I1694" s="2">
        <v>98</v>
      </c>
      <c r="J1694" s="2">
        <v>2</v>
      </c>
      <c r="K1694" s="2">
        <v>1</v>
      </c>
      <c r="L1694" s="2">
        <v>0</v>
      </c>
      <c r="M1694" s="2">
        <v>3</v>
      </c>
      <c r="N1694" s="2">
        <v>7</v>
      </c>
      <c r="O1694">
        <f>VLOOKUP(A1694,'Important Data'!A:I,6, FALSE)</f>
        <v>0</v>
      </c>
    </row>
    <row r="1695" spans="1:15">
      <c r="A1695" s="2">
        <v>2318</v>
      </c>
      <c r="B1695" s="2">
        <v>23</v>
      </c>
      <c r="C1695" s="2">
        <v>45</v>
      </c>
      <c r="D1695" s="2">
        <v>21</v>
      </c>
      <c r="E1695" s="2">
        <v>24</v>
      </c>
      <c r="F1695" s="2">
        <v>0</v>
      </c>
      <c r="G1695" s="2">
        <v>10</v>
      </c>
      <c r="H1695" s="2">
        <v>10</v>
      </c>
      <c r="I1695" s="2">
        <v>91</v>
      </c>
      <c r="J1695" s="2">
        <v>1</v>
      </c>
      <c r="K1695" s="2">
        <v>1</v>
      </c>
      <c r="L1695" s="2">
        <v>0</v>
      </c>
      <c r="M1695" s="2">
        <v>3</v>
      </c>
      <c r="N1695" s="2">
        <v>6</v>
      </c>
      <c r="O1695">
        <f>VLOOKUP(A1695,'Important Data'!A:I,6, FALSE)</f>
        <v>0</v>
      </c>
    </row>
    <row r="1696" spans="1:15">
      <c r="A1696" s="2">
        <v>2741</v>
      </c>
      <c r="B1696" s="2">
        <v>23</v>
      </c>
      <c r="C1696" s="2">
        <v>59</v>
      </c>
      <c r="D1696" s="2">
        <v>4</v>
      </c>
      <c r="E1696" s="2">
        <v>7</v>
      </c>
      <c r="F1696" s="2">
        <v>0</v>
      </c>
      <c r="G1696" s="2">
        <v>0</v>
      </c>
      <c r="H1696" s="2">
        <v>4</v>
      </c>
      <c r="I1696" s="2">
        <v>67</v>
      </c>
      <c r="J1696" s="2">
        <v>1</v>
      </c>
      <c r="K1696" s="2">
        <v>1</v>
      </c>
      <c r="L1696" s="2">
        <v>0</v>
      </c>
      <c r="M1696" s="2">
        <v>3</v>
      </c>
      <c r="N1696" s="2">
        <v>5</v>
      </c>
      <c r="O1696">
        <f>VLOOKUP(A1696,'Important Data'!A:I,6, FALSE)</f>
        <v>0</v>
      </c>
    </row>
    <row r="1697" spans="1:15">
      <c r="A1697" s="2">
        <v>3114</v>
      </c>
      <c r="B1697" s="2">
        <v>23</v>
      </c>
      <c r="C1697" s="2">
        <v>109</v>
      </c>
      <c r="D1697" s="2">
        <v>0</v>
      </c>
      <c r="E1697" s="2">
        <v>35</v>
      </c>
      <c r="F1697" s="2">
        <v>0</v>
      </c>
      <c r="G1697" s="2">
        <v>4</v>
      </c>
      <c r="H1697" s="2">
        <v>17</v>
      </c>
      <c r="I1697" s="2">
        <v>131</v>
      </c>
      <c r="J1697" s="2">
        <v>1</v>
      </c>
      <c r="K1697" s="2">
        <v>2</v>
      </c>
      <c r="L1697" s="2">
        <v>0</v>
      </c>
      <c r="M1697" s="2">
        <v>2</v>
      </c>
      <c r="N1697" s="2">
        <v>9</v>
      </c>
      <c r="O1697">
        <f>VLOOKUP(A1697,'Important Data'!A:I,6, FALSE)</f>
        <v>0</v>
      </c>
    </row>
    <row r="1698" spans="1:15">
      <c r="A1698" s="2">
        <v>2333</v>
      </c>
      <c r="B1698" s="2">
        <v>23</v>
      </c>
      <c r="C1698" s="2">
        <v>210</v>
      </c>
      <c r="D1698" s="2">
        <v>29</v>
      </c>
      <c r="E1698" s="2">
        <v>183</v>
      </c>
      <c r="F1698" s="2">
        <v>81</v>
      </c>
      <c r="G1698" s="2">
        <v>37</v>
      </c>
      <c r="H1698" s="2">
        <v>15</v>
      </c>
      <c r="I1698" s="2">
        <v>526</v>
      </c>
      <c r="J1698" s="2">
        <v>1</v>
      </c>
      <c r="K1698" s="2">
        <v>4</v>
      </c>
      <c r="L1698" s="2">
        <v>1</v>
      </c>
      <c r="M1698" s="2">
        <v>5</v>
      </c>
      <c r="N1698" s="2">
        <v>4</v>
      </c>
      <c r="O1698">
        <f>VLOOKUP(A1698,'Important Data'!A:I,6, FALSE)</f>
        <v>0</v>
      </c>
    </row>
    <row r="1699" spans="1:15">
      <c r="A1699" s="2">
        <v>2594</v>
      </c>
      <c r="B1699" s="2">
        <v>23</v>
      </c>
      <c r="C1699" s="2">
        <v>210</v>
      </c>
      <c r="D1699" s="2">
        <v>29</v>
      </c>
      <c r="E1699" s="2">
        <v>183</v>
      </c>
      <c r="F1699" s="2">
        <v>81</v>
      </c>
      <c r="G1699" s="2">
        <v>37</v>
      </c>
      <c r="H1699" s="2">
        <v>15</v>
      </c>
      <c r="I1699" s="2">
        <v>526</v>
      </c>
      <c r="J1699" s="2">
        <v>1</v>
      </c>
      <c r="K1699" s="2">
        <v>4</v>
      </c>
      <c r="L1699" s="2">
        <v>1</v>
      </c>
      <c r="M1699" s="2">
        <v>5</v>
      </c>
      <c r="N1699" s="2">
        <v>4</v>
      </c>
      <c r="O1699">
        <f>VLOOKUP(A1699,'Important Data'!A:I,6, FALSE)</f>
        <v>0</v>
      </c>
    </row>
    <row r="1700" spans="1:15">
      <c r="A1700" s="2">
        <v>1890</v>
      </c>
      <c r="B1700" s="2">
        <v>23</v>
      </c>
      <c r="C1700" s="2">
        <v>324</v>
      </c>
      <c r="D1700" s="2">
        <v>29</v>
      </c>
      <c r="E1700" s="2">
        <v>156</v>
      </c>
      <c r="F1700" s="2">
        <v>76</v>
      </c>
      <c r="G1700" s="2">
        <v>10</v>
      </c>
      <c r="H1700" s="2">
        <v>38</v>
      </c>
      <c r="I1700" s="2">
        <v>556</v>
      </c>
      <c r="J1700" s="2">
        <v>1</v>
      </c>
      <c r="K1700" s="2">
        <v>2</v>
      </c>
      <c r="L1700" s="2">
        <v>1</v>
      </c>
      <c r="M1700" s="2">
        <v>6</v>
      </c>
      <c r="N1700" s="2">
        <v>4</v>
      </c>
      <c r="O1700">
        <f>VLOOKUP(A1700,'Important Data'!A:I,6, FALSE)</f>
        <v>0</v>
      </c>
    </row>
    <row r="1701" spans="1:15">
      <c r="A1701" s="2">
        <v>2043</v>
      </c>
      <c r="B1701" s="2">
        <v>23</v>
      </c>
      <c r="C1701" s="2">
        <v>419</v>
      </c>
      <c r="D1701" s="2">
        <v>281</v>
      </c>
      <c r="E1701" s="2">
        <v>903</v>
      </c>
      <c r="F1701" s="2">
        <v>287</v>
      </c>
      <c r="G1701" s="2">
        <v>199</v>
      </c>
      <c r="H1701" s="2">
        <v>118</v>
      </c>
      <c r="I1701" s="2">
        <v>1971</v>
      </c>
      <c r="J1701" s="2">
        <v>2</v>
      </c>
      <c r="K1701" s="2">
        <v>5</v>
      </c>
      <c r="L1701" s="2">
        <v>2</v>
      </c>
      <c r="M1701" s="2">
        <v>11</v>
      </c>
      <c r="N1701" s="2">
        <v>5</v>
      </c>
      <c r="O1701">
        <f>VLOOKUP(A1701,'Important Data'!A:I,6, FALSE)</f>
        <v>0</v>
      </c>
    </row>
    <row r="1702" spans="1:15">
      <c r="A1702" s="2">
        <v>3046</v>
      </c>
      <c r="B1702" s="2">
        <v>23</v>
      </c>
      <c r="C1702" s="2">
        <v>419</v>
      </c>
      <c r="D1702" s="2">
        <v>281</v>
      </c>
      <c r="E1702" s="2">
        <v>903</v>
      </c>
      <c r="F1702" s="2">
        <v>287</v>
      </c>
      <c r="G1702" s="2">
        <v>199</v>
      </c>
      <c r="H1702" s="2">
        <v>118</v>
      </c>
      <c r="I1702" s="2">
        <v>1971</v>
      </c>
      <c r="J1702" s="2">
        <v>2</v>
      </c>
      <c r="K1702" s="2">
        <v>5</v>
      </c>
      <c r="L1702" s="2">
        <v>2</v>
      </c>
      <c r="M1702" s="2">
        <v>11</v>
      </c>
      <c r="N1702" s="2">
        <v>5</v>
      </c>
      <c r="O1702">
        <f>VLOOKUP(A1702,'Important Data'!A:I,6, FALSE)</f>
        <v>0</v>
      </c>
    </row>
    <row r="1703" spans="1:15">
      <c r="A1703" s="2">
        <v>2613</v>
      </c>
      <c r="B1703" s="2">
        <v>23</v>
      </c>
      <c r="C1703" s="2">
        <v>528</v>
      </c>
      <c r="D1703" s="2">
        <v>187</v>
      </c>
      <c r="E1703" s="2">
        <v>908</v>
      </c>
      <c r="F1703" s="2">
        <v>270</v>
      </c>
      <c r="G1703" s="2">
        <v>56</v>
      </c>
      <c r="H1703" s="2">
        <v>226</v>
      </c>
      <c r="I1703" s="2">
        <v>1723</v>
      </c>
      <c r="J1703" s="2">
        <v>1</v>
      </c>
      <c r="K1703" s="2">
        <v>3</v>
      </c>
      <c r="L1703" s="2">
        <v>6</v>
      </c>
      <c r="M1703" s="2">
        <v>12</v>
      </c>
      <c r="N1703" s="2">
        <v>1</v>
      </c>
      <c r="O1703">
        <f>VLOOKUP(A1703,'Important Data'!A:I,6, FALSE)</f>
        <v>0</v>
      </c>
    </row>
    <row r="1704" spans="1:15">
      <c r="A1704" s="2">
        <v>3012</v>
      </c>
      <c r="B1704" s="2">
        <v>23</v>
      </c>
      <c r="C1704" s="2">
        <v>635</v>
      </c>
      <c r="D1704" s="2">
        <v>238</v>
      </c>
      <c r="E1704" s="2">
        <v>572</v>
      </c>
      <c r="F1704" s="2">
        <v>167</v>
      </c>
      <c r="G1704" s="2">
        <v>16</v>
      </c>
      <c r="H1704" s="2">
        <v>64</v>
      </c>
      <c r="I1704" s="2">
        <v>1565</v>
      </c>
      <c r="J1704" s="2">
        <v>4</v>
      </c>
      <c r="K1704" s="2">
        <v>4</v>
      </c>
      <c r="L1704" s="2">
        <v>4</v>
      </c>
      <c r="M1704" s="2">
        <v>10</v>
      </c>
      <c r="N1704" s="2">
        <v>3</v>
      </c>
      <c r="O1704">
        <f>VLOOKUP(A1704,'Important Data'!A:I,6, FALSE)</f>
        <v>0</v>
      </c>
    </row>
    <row r="1705" spans="1:15">
      <c r="A1705" s="2">
        <v>1603</v>
      </c>
      <c r="B1705" s="2">
        <v>23</v>
      </c>
      <c r="C1705" s="2">
        <v>998</v>
      </c>
      <c r="D1705" s="2">
        <v>0</v>
      </c>
      <c r="E1705" s="2">
        <v>77</v>
      </c>
      <c r="F1705" s="2">
        <v>28</v>
      </c>
      <c r="G1705" s="2">
        <v>0</v>
      </c>
      <c r="H1705" s="2">
        <v>43</v>
      </c>
      <c r="I1705" s="2">
        <v>1061</v>
      </c>
      <c r="J1705" s="2">
        <v>3</v>
      </c>
      <c r="K1705" s="2">
        <v>6</v>
      </c>
      <c r="L1705" s="2">
        <v>1</v>
      </c>
      <c r="M1705" s="2">
        <v>7</v>
      </c>
      <c r="N1705" s="2">
        <v>6</v>
      </c>
      <c r="O1705">
        <f>VLOOKUP(A1705,'Important Data'!A:I,6, FALSE)</f>
        <v>0</v>
      </c>
    </row>
    <row r="1706" spans="1:15">
      <c r="A1706" s="2">
        <v>1305</v>
      </c>
      <c r="B1706" s="2">
        <v>23</v>
      </c>
      <c r="C1706" s="2">
        <v>1048</v>
      </c>
      <c r="D1706" s="2">
        <v>13</v>
      </c>
      <c r="E1706" s="2">
        <v>303</v>
      </c>
      <c r="F1706" s="2">
        <v>97</v>
      </c>
      <c r="G1706" s="2">
        <v>74</v>
      </c>
      <c r="H1706" s="2">
        <v>196</v>
      </c>
      <c r="I1706" s="2">
        <v>1338</v>
      </c>
      <c r="J1706" s="2">
        <v>3</v>
      </c>
      <c r="K1706" s="2">
        <v>3</v>
      </c>
      <c r="L1706" s="2">
        <v>3</v>
      </c>
      <c r="M1706" s="2">
        <v>12</v>
      </c>
      <c r="N1706" s="2">
        <v>2</v>
      </c>
      <c r="O1706">
        <f>VLOOKUP(A1706,'Important Data'!A:I,6, FALSE)</f>
        <v>0</v>
      </c>
    </row>
    <row r="1707" spans="1:15">
      <c r="A1707" s="2">
        <v>2868</v>
      </c>
      <c r="B1707" s="2">
        <v>23</v>
      </c>
      <c r="C1707" s="2">
        <v>1680</v>
      </c>
      <c r="D1707" s="2">
        <v>18</v>
      </c>
      <c r="E1707" s="2">
        <v>147</v>
      </c>
      <c r="F1707" s="2">
        <v>0</v>
      </c>
      <c r="G1707" s="2">
        <v>0</v>
      </c>
      <c r="H1707" s="2">
        <v>73</v>
      </c>
      <c r="I1707" s="2">
        <v>1772</v>
      </c>
      <c r="J1707" s="2">
        <v>8</v>
      </c>
      <c r="K1707" s="2">
        <v>10</v>
      </c>
      <c r="L1707" s="2">
        <v>4</v>
      </c>
      <c r="M1707" s="2">
        <v>6</v>
      </c>
      <c r="N1707" s="2">
        <v>8</v>
      </c>
      <c r="O1707">
        <f>VLOOKUP(A1707,'Important Data'!A:I,6, FALSE)</f>
        <v>0</v>
      </c>
    </row>
    <row r="1708" spans="1:15">
      <c r="A1708" s="2">
        <v>2052</v>
      </c>
      <c r="B1708" s="2">
        <v>23</v>
      </c>
      <c r="C1708" s="2">
        <v>1777</v>
      </c>
      <c r="D1708" s="2">
        <v>275</v>
      </c>
      <c r="E1708" s="2">
        <v>674</v>
      </c>
      <c r="F1708" s="2">
        <v>198</v>
      </c>
      <c r="G1708" s="2">
        <v>183</v>
      </c>
      <c r="H1708" s="2">
        <v>459</v>
      </c>
      <c r="I1708" s="2">
        <v>2648</v>
      </c>
      <c r="J1708" s="2">
        <v>6</v>
      </c>
      <c r="K1708" s="2">
        <v>5</v>
      </c>
      <c r="L1708" s="2">
        <v>6</v>
      </c>
      <c r="M1708" s="2">
        <v>8</v>
      </c>
      <c r="N1708" s="2">
        <v>3</v>
      </c>
      <c r="O1708">
        <f>VLOOKUP(A1708,'Important Data'!A:I,6, FALSE)</f>
        <v>0</v>
      </c>
    </row>
    <row r="1709" spans="1:15">
      <c r="A1709" s="2">
        <v>2998</v>
      </c>
      <c r="B1709" s="2">
        <v>23</v>
      </c>
      <c r="C1709" s="2">
        <v>1885</v>
      </c>
      <c r="D1709" s="2">
        <v>131</v>
      </c>
      <c r="E1709" s="2">
        <v>556</v>
      </c>
      <c r="F1709" s="2">
        <v>103</v>
      </c>
      <c r="G1709" s="2">
        <v>0</v>
      </c>
      <c r="H1709" s="2">
        <v>25</v>
      </c>
      <c r="I1709" s="2">
        <v>2650</v>
      </c>
      <c r="J1709" s="2">
        <v>2</v>
      </c>
      <c r="K1709" s="2">
        <v>8</v>
      </c>
      <c r="L1709" s="2">
        <v>3</v>
      </c>
      <c r="M1709" s="2">
        <v>6</v>
      </c>
      <c r="N1709" s="2">
        <v>4</v>
      </c>
      <c r="O1709">
        <f>VLOOKUP(A1709,'Important Data'!A:I,6, FALSE)</f>
        <v>0</v>
      </c>
    </row>
    <row r="1710" spans="1:15">
      <c r="A1710" s="2">
        <v>1633</v>
      </c>
      <c r="B1710" s="2">
        <v>23</v>
      </c>
      <c r="C1710" s="2">
        <v>2012</v>
      </c>
      <c r="D1710" s="2">
        <v>38</v>
      </c>
      <c r="E1710" s="2">
        <v>1431</v>
      </c>
      <c r="F1710" s="2">
        <v>252</v>
      </c>
      <c r="G1710" s="2">
        <v>231</v>
      </c>
      <c r="H1710" s="2">
        <v>76</v>
      </c>
      <c r="I1710" s="2">
        <v>3888</v>
      </c>
      <c r="J1710" s="2">
        <v>0</v>
      </c>
      <c r="K1710" s="2">
        <v>4</v>
      </c>
      <c r="L1710" s="2">
        <v>6</v>
      </c>
      <c r="M1710" s="2">
        <v>9</v>
      </c>
      <c r="N1710" s="2">
        <v>1</v>
      </c>
      <c r="O1710">
        <f>VLOOKUP(A1710,'Important Data'!A:I,6, FALSE)</f>
        <v>0</v>
      </c>
    </row>
    <row r="1711" spans="1:15">
      <c r="A1711" s="2">
        <v>2094</v>
      </c>
      <c r="B1711" s="2">
        <v>23</v>
      </c>
      <c r="C1711" s="2">
        <v>2012</v>
      </c>
      <c r="D1711" s="2">
        <v>38</v>
      </c>
      <c r="E1711" s="2">
        <v>1431</v>
      </c>
      <c r="F1711" s="2">
        <v>252</v>
      </c>
      <c r="G1711" s="2">
        <v>231</v>
      </c>
      <c r="H1711" s="2">
        <v>76</v>
      </c>
      <c r="I1711" s="2">
        <v>3888</v>
      </c>
      <c r="J1711" s="2">
        <v>0</v>
      </c>
      <c r="K1711" s="2">
        <v>4</v>
      </c>
      <c r="L1711" s="2">
        <v>6</v>
      </c>
      <c r="M1711" s="2">
        <v>9</v>
      </c>
      <c r="N1711" s="2">
        <v>1</v>
      </c>
      <c r="O1711">
        <f>VLOOKUP(A1711,'Important Data'!A:I,6, FALSE)</f>
        <v>0</v>
      </c>
    </row>
    <row r="1712" spans="1:15">
      <c r="A1712" s="2">
        <v>1015</v>
      </c>
      <c r="B1712" s="2">
        <v>23</v>
      </c>
      <c r="C1712" s="2">
        <v>2221</v>
      </c>
      <c r="D1712" s="2">
        <v>49</v>
      </c>
      <c r="E1712" s="2">
        <v>254</v>
      </c>
      <c r="F1712" s="2">
        <v>130</v>
      </c>
      <c r="G1712" s="2">
        <v>150</v>
      </c>
      <c r="H1712" s="2">
        <v>99</v>
      </c>
      <c r="I1712" s="2">
        <v>2704</v>
      </c>
      <c r="J1712" s="2">
        <v>1</v>
      </c>
      <c r="K1712" s="2">
        <v>7</v>
      </c>
      <c r="L1712" s="2">
        <v>6</v>
      </c>
      <c r="M1712" s="2">
        <v>12</v>
      </c>
      <c r="N1712" s="2">
        <v>3</v>
      </c>
      <c r="O1712">
        <f>VLOOKUP(A1712,'Important Data'!A:I,6, FALSE)</f>
        <v>0</v>
      </c>
    </row>
    <row r="1713" spans="1:15">
      <c r="A1713" s="2">
        <v>2546</v>
      </c>
      <c r="B1713" s="2">
        <v>23</v>
      </c>
      <c r="C1713" s="2">
        <v>2221</v>
      </c>
      <c r="D1713" s="2">
        <v>49</v>
      </c>
      <c r="E1713" s="2">
        <v>254</v>
      </c>
      <c r="F1713" s="2">
        <v>130</v>
      </c>
      <c r="G1713" s="2">
        <v>150</v>
      </c>
      <c r="H1713" s="2">
        <v>99</v>
      </c>
      <c r="I1713" s="2">
        <v>2704</v>
      </c>
      <c r="J1713" s="2">
        <v>1</v>
      </c>
      <c r="K1713" s="2">
        <v>7</v>
      </c>
      <c r="L1713" s="2">
        <v>6</v>
      </c>
      <c r="M1713" s="2">
        <v>12</v>
      </c>
      <c r="N1713" s="2">
        <v>3</v>
      </c>
      <c r="O1713">
        <f>VLOOKUP(A1713,'Important Data'!A:I,6, FALSE)</f>
        <v>0</v>
      </c>
    </row>
    <row r="1714" spans="1:15">
      <c r="A1714" s="2">
        <v>2288</v>
      </c>
      <c r="B1714" s="2">
        <v>23</v>
      </c>
      <c r="C1714" s="2">
        <v>2722</v>
      </c>
      <c r="D1714" s="2">
        <v>0</v>
      </c>
      <c r="E1714" s="2">
        <v>175</v>
      </c>
      <c r="F1714" s="2">
        <v>0</v>
      </c>
      <c r="G1714" s="2">
        <v>0</v>
      </c>
      <c r="H1714" s="2">
        <v>117</v>
      </c>
      <c r="I1714" s="2">
        <v>2780</v>
      </c>
      <c r="J1714" s="2">
        <v>1</v>
      </c>
      <c r="K1714" s="2">
        <v>10</v>
      </c>
      <c r="L1714" s="2">
        <v>4</v>
      </c>
      <c r="M1714" s="2">
        <v>13</v>
      </c>
      <c r="N1714" s="2">
        <v>6</v>
      </c>
      <c r="O1714">
        <f>VLOOKUP(A1714,'Important Data'!A:I,6, FALSE)</f>
        <v>1</v>
      </c>
    </row>
    <row r="1715" spans="1:15">
      <c r="A1715" s="2">
        <v>2856</v>
      </c>
      <c r="B1715" s="2">
        <v>22</v>
      </c>
      <c r="C1715" s="2">
        <v>64</v>
      </c>
      <c r="D1715" s="2">
        <v>0</v>
      </c>
      <c r="E1715" s="2">
        <v>26</v>
      </c>
      <c r="F1715" s="2">
        <v>0</v>
      </c>
      <c r="G1715" s="2">
        <v>4</v>
      </c>
      <c r="H1715" s="2">
        <v>51</v>
      </c>
      <c r="I1715" s="2">
        <v>43</v>
      </c>
      <c r="J1715" s="2">
        <v>2</v>
      </c>
      <c r="K1715" s="2">
        <v>1</v>
      </c>
      <c r="L1715" s="2">
        <v>1</v>
      </c>
      <c r="M1715" s="2">
        <v>2</v>
      </c>
      <c r="N1715" s="2">
        <v>7</v>
      </c>
      <c r="O1715">
        <f>VLOOKUP(A1715,'Important Data'!A:I,6, FALSE)</f>
        <v>0</v>
      </c>
    </row>
    <row r="1716" spans="1:15">
      <c r="A1716" s="2">
        <v>1480</v>
      </c>
      <c r="B1716" s="2">
        <v>22</v>
      </c>
      <c r="C1716" s="2">
        <v>81</v>
      </c>
      <c r="D1716" s="2">
        <v>3</v>
      </c>
      <c r="E1716" s="2">
        <v>25</v>
      </c>
      <c r="F1716" s="2">
        <v>6</v>
      </c>
      <c r="G1716" s="2">
        <v>0</v>
      </c>
      <c r="H1716" s="2">
        <v>6</v>
      </c>
      <c r="I1716" s="2">
        <v>109</v>
      </c>
      <c r="J1716" s="2">
        <v>1</v>
      </c>
      <c r="K1716" s="2">
        <v>2</v>
      </c>
      <c r="L1716" s="2">
        <v>0</v>
      </c>
      <c r="M1716" s="2">
        <v>3</v>
      </c>
      <c r="N1716" s="2">
        <v>3</v>
      </c>
      <c r="O1716">
        <f>VLOOKUP(A1716,'Important Data'!A:I,6, FALSE)</f>
        <v>0</v>
      </c>
    </row>
    <row r="1717" spans="1:15">
      <c r="A1717" s="2">
        <v>1754</v>
      </c>
      <c r="B1717" s="2">
        <v>22</v>
      </c>
      <c r="C1717" s="2">
        <v>155</v>
      </c>
      <c r="D1717" s="2">
        <v>4</v>
      </c>
      <c r="E1717" s="2">
        <v>87</v>
      </c>
      <c r="F1717" s="2">
        <v>12</v>
      </c>
      <c r="G1717" s="2">
        <v>16</v>
      </c>
      <c r="H1717" s="2">
        <v>48</v>
      </c>
      <c r="I1717" s="2">
        <v>227</v>
      </c>
      <c r="J1717" s="2">
        <v>3</v>
      </c>
      <c r="K1717" s="2">
        <v>2</v>
      </c>
      <c r="L1717" s="2">
        <v>0</v>
      </c>
      <c r="M1717" s="2">
        <v>4</v>
      </c>
      <c r="N1717" s="2">
        <v>7</v>
      </c>
      <c r="O1717">
        <f>VLOOKUP(A1717,'Important Data'!A:I,6, FALSE)</f>
        <v>0</v>
      </c>
    </row>
    <row r="1718" spans="1:15">
      <c r="A1718" s="2">
        <v>2075</v>
      </c>
      <c r="B1718" s="2">
        <v>22</v>
      </c>
      <c r="C1718" s="2">
        <v>288</v>
      </c>
      <c r="D1718" s="2">
        <v>0</v>
      </c>
      <c r="E1718" s="2">
        <v>25</v>
      </c>
      <c r="F1718" s="2">
        <v>5</v>
      </c>
      <c r="G1718" s="2">
        <v>3</v>
      </c>
      <c r="H1718" s="2">
        <v>11</v>
      </c>
      <c r="I1718" s="2">
        <v>310</v>
      </c>
      <c r="J1718" s="2">
        <v>3</v>
      </c>
      <c r="K1718" s="2">
        <v>2</v>
      </c>
      <c r="L1718" s="2">
        <v>1</v>
      </c>
      <c r="M1718" s="2">
        <v>4</v>
      </c>
      <c r="N1718" s="2">
        <v>3</v>
      </c>
      <c r="O1718">
        <f>VLOOKUP(A1718,'Important Data'!A:I,6, FALSE)</f>
        <v>0</v>
      </c>
    </row>
    <row r="1719" spans="1:15">
      <c r="A1719" s="2">
        <v>1314</v>
      </c>
      <c r="B1719" s="2">
        <v>22</v>
      </c>
      <c r="C1719" s="2">
        <v>295</v>
      </c>
      <c r="D1719" s="2">
        <v>30</v>
      </c>
      <c r="E1719" s="2">
        <v>256</v>
      </c>
      <c r="F1719" s="2">
        <v>43</v>
      </c>
      <c r="G1719" s="2">
        <v>22</v>
      </c>
      <c r="H1719" s="2">
        <v>48</v>
      </c>
      <c r="I1719" s="2">
        <v>598</v>
      </c>
      <c r="J1719" s="2">
        <v>4</v>
      </c>
      <c r="K1719" s="2">
        <v>3</v>
      </c>
      <c r="L1719" s="2">
        <v>1</v>
      </c>
      <c r="M1719" s="2">
        <v>4</v>
      </c>
      <c r="N1719" s="2">
        <v>8</v>
      </c>
      <c r="O1719">
        <f>VLOOKUP(A1719,'Important Data'!A:I,6, FALSE)</f>
        <v>0</v>
      </c>
    </row>
    <row r="1720" spans="1:15">
      <c r="A1720" s="2">
        <v>2169</v>
      </c>
      <c r="B1720" s="2">
        <v>22</v>
      </c>
      <c r="C1720" s="2">
        <v>451</v>
      </c>
      <c r="D1720" s="2">
        <v>4</v>
      </c>
      <c r="E1720" s="2">
        <v>117</v>
      </c>
      <c r="F1720" s="2">
        <v>54</v>
      </c>
      <c r="G1720" s="2">
        <v>4</v>
      </c>
      <c r="H1720" s="2">
        <v>17</v>
      </c>
      <c r="I1720" s="2">
        <v>614</v>
      </c>
      <c r="J1720" s="2">
        <v>2</v>
      </c>
      <c r="K1720" s="2">
        <v>3</v>
      </c>
      <c r="L1720" s="2">
        <v>1</v>
      </c>
      <c r="M1720" s="2">
        <v>4</v>
      </c>
      <c r="N1720" s="2">
        <v>8</v>
      </c>
      <c r="O1720">
        <f>VLOOKUP(A1720,'Important Data'!A:I,6, FALSE)</f>
        <v>0</v>
      </c>
    </row>
    <row r="1721" spans="1:15">
      <c r="A1721" s="2">
        <v>2566</v>
      </c>
      <c r="B1721" s="2">
        <v>22</v>
      </c>
      <c r="C1721" s="2">
        <v>451</v>
      </c>
      <c r="D1721" s="2">
        <v>4</v>
      </c>
      <c r="E1721" s="2">
        <v>117</v>
      </c>
      <c r="F1721" s="2">
        <v>54</v>
      </c>
      <c r="G1721" s="2">
        <v>4</v>
      </c>
      <c r="H1721" s="2">
        <v>17</v>
      </c>
      <c r="I1721" s="2">
        <v>614</v>
      </c>
      <c r="J1721" s="2">
        <v>2</v>
      </c>
      <c r="K1721" s="2">
        <v>3</v>
      </c>
      <c r="L1721" s="2">
        <v>1</v>
      </c>
      <c r="M1721" s="2">
        <v>4</v>
      </c>
      <c r="N1721" s="2">
        <v>8</v>
      </c>
      <c r="O1721">
        <f>VLOOKUP(A1721,'Important Data'!A:I,6, FALSE)</f>
        <v>0</v>
      </c>
    </row>
    <row r="1722" spans="1:15">
      <c r="A1722" s="2">
        <v>2358</v>
      </c>
      <c r="B1722" s="2">
        <v>22</v>
      </c>
      <c r="C1722" s="2">
        <v>768</v>
      </c>
      <c r="D1722" s="2">
        <v>0</v>
      </c>
      <c r="E1722" s="2">
        <v>49</v>
      </c>
      <c r="F1722" s="2">
        <v>0</v>
      </c>
      <c r="G1722" s="2">
        <v>0</v>
      </c>
      <c r="H1722" s="2">
        <v>66</v>
      </c>
      <c r="I1722" s="2">
        <v>751</v>
      </c>
      <c r="J1722" s="2">
        <v>3</v>
      </c>
      <c r="K1722" s="2">
        <v>5</v>
      </c>
      <c r="L1722" s="2">
        <v>1</v>
      </c>
      <c r="M1722" s="2">
        <v>6</v>
      </c>
      <c r="N1722" s="2">
        <v>7</v>
      </c>
      <c r="O1722">
        <f>VLOOKUP(A1722,'Important Data'!A:I,6, FALSE)</f>
        <v>0</v>
      </c>
    </row>
    <row r="1723" spans="1:15">
      <c r="A1723" s="2">
        <v>2045</v>
      </c>
      <c r="B1723" s="2">
        <v>22</v>
      </c>
      <c r="C1723" s="2">
        <v>1003</v>
      </c>
      <c r="D1723" s="2">
        <v>48</v>
      </c>
      <c r="E1723" s="2">
        <v>174</v>
      </c>
      <c r="F1723" s="2">
        <v>30</v>
      </c>
      <c r="G1723" s="2">
        <v>0</v>
      </c>
      <c r="H1723" s="2">
        <v>23</v>
      </c>
      <c r="I1723" s="2">
        <v>1233</v>
      </c>
      <c r="J1723" s="2">
        <v>1</v>
      </c>
      <c r="K1723" s="2">
        <v>4</v>
      </c>
      <c r="L1723" s="2">
        <v>4</v>
      </c>
      <c r="M1723" s="2">
        <v>8</v>
      </c>
      <c r="N1723" s="2">
        <v>2</v>
      </c>
      <c r="O1723">
        <f>VLOOKUP(A1723,'Important Data'!A:I,6, FALSE)</f>
        <v>0</v>
      </c>
    </row>
    <row r="1724" spans="1:15">
      <c r="A1724" s="2">
        <v>2585</v>
      </c>
      <c r="B1724" s="2">
        <v>22</v>
      </c>
      <c r="C1724" s="2">
        <v>1003</v>
      </c>
      <c r="D1724" s="2">
        <v>48</v>
      </c>
      <c r="E1724" s="2">
        <v>174</v>
      </c>
      <c r="F1724" s="2">
        <v>30</v>
      </c>
      <c r="G1724" s="2">
        <v>0</v>
      </c>
      <c r="H1724" s="2">
        <v>23</v>
      </c>
      <c r="I1724" s="2">
        <v>1233</v>
      </c>
      <c r="J1724" s="2">
        <v>1</v>
      </c>
      <c r="K1724" s="2">
        <v>4</v>
      </c>
      <c r="L1724" s="2">
        <v>4</v>
      </c>
      <c r="M1724" s="2">
        <v>8</v>
      </c>
      <c r="N1724" s="2">
        <v>2</v>
      </c>
      <c r="O1724">
        <f>VLOOKUP(A1724,'Important Data'!A:I,6, FALSE)</f>
        <v>0</v>
      </c>
    </row>
    <row r="1725" spans="1:15">
      <c r="A1725" s="2">
        <v>1769</v>
      </c>
      <c r="B1725" s="2">
        <v>22</v>
      </c>
      <c r="C1725" s="2">
        <v>1074</v>
      </c>
      <c r="D1725" s="2">
        <v>30</v>
      </c>
      <c r="E1725" s="2">
        <v>410</v>
      </c>
      <c r="F1725" s="2">
        <v>82</v>
      </c>
      <c r="G1725" s="2">
        <v>13</v>
      </c>
      <c r="H1725" s="2">
        <v>456</v>
      </c>
      <c r="I1725" s="2">
        <v>1153</v>
      </c>
      <c r="J1725" s="2">
        <v>6</v>
      </c>
      <c r="K1725" s="2">
        <v>7</v>
      </c>
      <c r="L1725" s="2">
        <v>1</v>
      </c>
      <c r="M1725" s="2">
        <v>8</v>
      </c>
      <c r="N1725" s="2">
        <v>7</v>
      </c>
      <c r="O1725">
        <f>VLOOKUP(A1725,'Important Data'!A:I,6, FALSE)</f>
        <v>0</v>
      </c>
    </row>
    <row r="1726" spans="1:15">
      <c r="A1726" s="2">
        <v>2251</v>
      </c>
      <c r="B1726" s="2">
        <v>22</v>
      </c>
      <c r="C1726" s="2">
        <v>2118</v>
      </c>
      <c r="D1726" s="2">
        <v>106</v>
      </c>
      <c r="E1726" s="2">
        <v>290</v>
      </c>
      <c r="F1726" s="2">
        <v>139</v>
      </c>
      <c r="G1726" s="2">
        <v>25</v>
      </c>
      <c r="H1726" s="2">
        <v>106</v>
      </c>
      <c r="I1726" s="2">
        <v>2573</v>
      </c>
      <c r="J1726" s="2">
        <v>2</v>
      </c>
      <c r="K1726" s="2">
        <v>7</v>
      </c>
      <c r="L1726" s="2">
        <v>3</v>
      </c>
      <c r="M1726" s="2">
        <v>4</v>
      </c>
      <c r="N1726" s="2">
        <v>4</v>
      </c>
      <c r="O1726">
        <f>VLOOKUP(A1726,'Important Data'!A:I,6, FALSE)</f>
        <v>0</v>
      </c>
    </row>
    <row r="1727" spans="1:15">
      <c r="A1727" s="2">
        <v>1715</v>
      </c>
      <c r="B1727" s="2">
        <v>22</v>
      </c>
      <c r="C1727" s="2">
        <v>2381</v>
      </c>
      <c r="D1727" s="2">
        <v>59</v>
      </c>
      <c r="E1727" s="2">
        <v>446</v>
      </c>
      <c r="F1727" s="2">
        <v>78</v>
      </c>
      <c r="G1727" s="2">
        <v>59</v>
      </c>
      <c r="H1727" s="2">
        <v>89</v>
      </c>
      <c r="I1727" s="2">
        <v>2935</v>
      </c>
      <c r="J1727" s="2">
        <v>3</v>
      </c>
      <c r="K1727" s="2">
        <v>4</v>
      </c>
      <c r="L1727" s="2">
        <v>3</v>
      </c>
      <c r="M1727" s="2">
        <v>4</v>
      </c>
      <c r="N1727" s="2">
        <v>5</v>
      </c>
      <c r="O1727">
        <f>VLOOKUP(A1727,'Important Data'!A:I,6, FALSE)</f>
        <v>0</v>
      </c>
    </row>
    <row r="1728" spans="1:15">
      <c r="A1728" s="2">
        <v>2332</v>
      </c>
      <c r="B1728" s="2">
        <v>21</v>
      </c>
      <c r="C1728" s="2">
        <v>6</v>
      </c>
      <c r="D1728" s="2">
        <v>13</v>
      </c>
      <c r="E1728" s="2">
        <v>45</v>
      </c>
      <c r="F1728" s="2">
        <v>26</v>
      </c>
      <c r="G1728" s="2">
        <v>19</v>
      </c>
      <c r="H1728" s="2">
        <v>71</v>
      </c>
      <c r="I1728" s="2">
        <v>39</v>
      </c>
      <c r="J1728" s="2">
        <v>1</v>
      </c>
      <c r="K1728" s="2">
        <v>0</v>
      </c>
      <c r="L1728" s="2">
        <v>1</v>
      </c>
      <c r="M1728" s="2">
        <v>2</v>
      </c>
      <c r="N1728" s="2">
        <v>8</v>
      </c>
      <c r="O1728">
        <f>VLOOKUP(A1728,'Important Data'!A:I,6, FALSE)</f>
        <v>0</v>
      </c>
    </row>
    <row r="1729" spans="1:15">
      <c r="A1729" s="2">
        <v>2239</v>
      </c>
      <c r="B1729" s="2">
        <v>21</v>
      </c>
      <c r="C1729" s="2">
        <v>53</v>
      </c>
      <c r="D1729" s="2">
        <v>0</v>
      </c>
      <c r="E1729" s="2">
        <v>7</v>
      </c>
      <c r="F1729" s="2">
        <v>0</v>
      </c>
      <c r="G1729" s="2">
        <v>0</v>
      </c>
      <c r="H1729" s="2">
        <v>21</v>
      </c>
      <c r="I1729" s="2">
        <v>39</v>
      </c>
      <c r="J1729" s="2">
        <v>1</v>
      </c>
      <c r="K1729" s="2">
        <v>1</v>
      </c>
      <c r="L1729" s="2">
        <v>0</v>
      </c>
      <c r="M1729" s="2">
        <v>2</v>
      </c>
      <c r="N1729" s="2">
        <v>6</v>
      </c>
      <c r="O1729">
        <f>VLOOKUP(A1729,'Important Data'!A:I,6, FALSE)</f>
        <v>0</v>
      </c>
    </row>
    <row r="1730" spans="1:15">
      <c r="A1730" s="2">
        <v>2370</v>
      </c>
      <c r="B1730" s="2">
        <v>21</v>
      </c>
      <c r="C1730" s="2">
        <v>61</v>
      </c>
      <c r="D1730" s="2">
        <v>0</v>
      </c>
      <c r="E1730" s="2">
        <v>26</v>
      </c>
      <c r="F1730" s="2">
        <v>0</v>
      </c>
      <c r="G1730" s="2">
        <v>0</v>
      </c>
      <c r="H1730" s="2">
        <v>0</v>
      </c>
      <c r="I1730" s="2">
        <v>87</v>
      </c>
      <c r="J1730" s="2">
        <v>2</v>
      </c>
      <c r="K1730" s="2">
        <v>2</v>
      </c>
      <c r="L1730" s="2">
        <v>0</v>
      </c>
      <c r="M1730" s="2">
        <v>3</v>
      </c>
      <c r="N1730" s="2">
        <v>5</v>
      </c>
      <c r="O1730">
        <f>VLOOKUP(A1730,'Important Data'!A:I,6, FALSE)</f>
        <v>0</v>
      </c>
    </row>
    <row r="1731" spans="1:15">
      <c r="A1731" s="2">
        <v>2275</v>
      </c>
      <c r="B1731" s="2">
        <v>21</v>
      </c>
      <c r="C1731" s="2">
        <v>158</v>
      </c>
      <c r="D1731" s="2">
        <v>0</v>
      </c>
      <c r="E1731" s="2">
        <v>27</v>
      </c>
      <c r="F1731" s="2">
        <v>0</v>
      </c>
      <c r="G1731" s="2">
        <v>0</v>
      </c>
      <c r="H1731" s="2">
        <v>3</v>
      </c>
      <c r="I1731" s="2">
        <v>183</v>
      </c>
      <c r="J1731" s="2">
        <v>2</v>
      </c>
      <c r="K1731" s="2">
        <v>1</v>
      </c>
      <c r="L1731" s="2">
        <v>0</v>
      </c>
      <c r="M1731" s="2">
        <v>4</v>
      </c>
      <c r="N1731" s="2">
        <v>4</v>
      </c>
      <c r="O1731">
        <f>VLOOKUP(A1731,'Important Data'!A:I,6, FALSE)</f>
        <v>0</v>
      </c>
    </row>
    <row r="1732" spans="1:15">
      <c r="A1732" s="2">
        <v>2766</v>
      </c>
      <c r="B1732" s="2">
        <v>21</v>
      </c>
      <c r="C1732" s="2">
        <v>158</v>
      </c>
      <c r="D1732" s="2">
        <v>0</v>
      </c>
      <c r="E1732" s="2">
        <v>27</v>
      </c>
      <c r="F1732" s="2">
        <v>0</v>
      </c>
      <c r="G1732" s="2">
        <v>0</v>
      </c>
      <c r="H1732" s="2">
        <v>3</v>
      </c>
      <c r="I1732" s="2">
        <v>183</v>
      </c>
      <c r="J1732" s="2">
        <v>2</v>
      </c>
      <c r="K1732" s="2">
        <v>1</v>
      </c>
      <c r="L1732" s="2">
        <v>0</v>
      </c>
      <c r="M1732" s="2">
        <v>4</v>
      </c>
      <c r="N1732" s="2">
        <v>4</v>
      </c>
      <c r="O1732">
        <f>VLOOKUP(A1732,'Important Data'!A:I,6, FALSE)</f>
        <v>0</v>
      </c>
    </row>
    <row r="1733" spans="1:15">
      <c r="A1733" s="2">
        <v>2253</v>
      </c>
      <c r="B1733" s="2">
        <v>21</v>
      </c>
      <c r="C1733" s="2">
        <v>447</v>
      </c>
      <c r="D1733" s="2">
        <v>61</v>
      </c>
      <c r="E1733" s="2">
        <v>186</v>
      </c>
      <c r="F1733" s="2">
        <v>11</v>
      </c>
      <c r="G1733" s="2">
        <v>68</v>
      </c>
      <c r="H1733" s="2">
        <v>107</v>
      </c>
      <c r="I1733" s="2">
        <v>665</v>
      </c>
      <c r="J1733" s="2">
        <v>4</v>
      </c>
      <c r="K1733" s="2">
        <v>5</v>
      </c>
      <c r="L1733" s="2">
        <v>1</v>
      </c>
      <c r="M1733" s="2">
        <v>4</v>
      </c>
      <c r="N1733" s="2">
        <v>8</v>
      </c>
      <c r="O1733">
        <f>VLOOKUP(A1733,'Important Data'!A:I,6, FALSE)</f>
        <v>0</v>
      </c>
    </row>
    <row r="1734" spans="1:15">
      <c r="A1734" s="2">
        <v>2497</v>
      </c>
      <c r="B1734" s="2">
        <v>21</v>
      </c>
      <c r="C1734" s="2">
        <v>612</v>
      </c>
      <c r="D1734" s="2">
        <v>238</v>
      </c>
      <c r="E1734" s="2">
        <v>2010</v>
      </c>
      <c r="F1734" s="2">
        <v>532</v>
      </c>
      <c r="G1734" s="2">
        <v>170</v>
      </c>
      <c r="H1734" s="2">
        <v>476</v>
      </c>
      <c r="I1734" s="2">
        <v>3086</v>
      </c>
      <c r="J1734" s="2">
        <v>1</v>
      </c>
      <c r="K1734" s="2">
        <v>4</v>
      </c>
      <c r="L1734" s="2">
        <v>5</v>
      </c>
      <c r="M1734" s="2">
        <v>12</v>
      </c>
      <c r="N1734" s="2">
        <v>3</v>
      </c>
      <c r="O1734">
        <f>VLOOKUP(A1734,'Important Data'!A:I,6, FALSE)</f>
        <v>0</v>
      </c>
    </row>
    <row r="1735" spans="1:15">
      <c r="A1735" s="2">
        <v>2591</v>
      </c>
      <c r="B1735" s="2">
        <v>21</v>
      </c>
      <c r="C1735" s="2">
        <v>667</v>
      </c>
      <c r="D1735" s="2">
        <v>322</v>
      </c>
      <c r="E1735" s="2">
        <v>603</v>
      </c>
      <c r="F1735" s="2">
        <v>474</v>
      </c>
      <c r="G1735" s="2">
        <v>193</v>
      </c>
      <c r="H1735" s="2">
        <v>213</v>
      </c>
      <c r="I1735" s="2">
        <v>2047</v>
      </c>
      <c r="J1735" s="2">
        <v>3</v>
      </c>
      <c r="K1735" s="2">
        <v>5</v>
      </c>
      <c r="L1735" s="2">
        <v>3</v>
      </c>
      <c r="M1735" s="2">
        <v>13</v>
      </c>
      <c r="N1735" s="2">
        <v>4</v>
      </c>
      <c r="O1735">
        <f>VLOOKUP(A1735,'Important Data'!A:I,6, FALSE)</f>
        <v>0</v>
      </c>
    </row>
    <row r="1736" spans="1:15">
      <c r="A1736" s="2">
        <v>3103</v>
      </c>
      <c r="B1736" s="2">
        <v>21</v>
      </c>
      <c r="C1736" s="2">
        <v>814</v>
      </c>
      <c r="D1736" s="2">
        <v>30</v>
      </c>
      <c r="E1736" s="2">
        <v>165</v>
      </c>
      <c r="F1736" s="2">
        <v>11</v>
      </c>
      <c r="G1736" s="2">
        <v>19</v>
      </c>
      <c r="H1736" s="2">
        <v>30</v>
      </c>
      <c r="I1736" s="2">
        <v>1009</v>
      </c>
      <c r="J1736" s="2">
        <v>1</v>
      </c>
      <c r="K1736" s="2">
        <v>8</v>
      </c>
      <c r="L1736" s="2">
        <v>2</v>
      </c>
      <c r="M1736" s="2">
        <v>4</v>
      </c>
      <c r="N1736" s="2">
        <v>7</v>
      </c>
      <c r="O1736">
        <f>VLOOKUP(A1736,'Important Data'!A:I,6, FALSE)</f>
        <v>0</v>
      </c>
    </row>
    <row r="1737" spans="1:15">
      <c r="A1737" s="2">
        <v>2011</v>
      </c>
      <c r="B1737" s="2">
        <v>21</v>
      </c>
      <c r="C1737" s="2">
        <v>890</v>
      </c>
      <c r="D1737" s="2">
        <v>229</v>
      </c>
      <c r="E1737" s="2">
        <v>1716</v>
      </c>
      <c r="F1737" s="2">
        <v>258</v>
      </c>
      <c r="G1737" s="2">
        <v>262</v>
      </c>
      <c r="H1737" s="2">
        <v>66</v>
      </c>
      <c r="I1737" s="2">
        <v>3290</v>
      </c>
      <c r="J1737" s="2">
        <v>1</v>
      </c>
      <c r="K1737" s="2">
        <v>8</v>
      </c>
      <c r="L1737" s="2">
        <v>8</v>
      </c>
      <c r="M1737" s="2">
        <v>5</v>
      </c>
      <c r="N1737" s="2">
        <v>3</v>
      </c>
      <c r="O1737">
        <f>VLOOKUP(A1737,'Important Data'!A:I,6, FALSE)</f>
        <v>0</v>
      </c>
    </row>
    <row r="1738" spans="1:15">
      <c r="A1738" s="2">
        <v>3154</v>
      </c>
      <c r="B1738" s="2">
        <v>21</v>
      </c>
      <c r="C1738" s="2">
        <v>1200</v>
      </c>
      <c r="D1738" s="2">
        <v>116</v>
      </c>
      <c r="E1738" s="2">
        <v>386</v>
      </c>
      <c r="F1738" s="2">
        <v>301</v>
      </c>
      <c r="G1738" s="2">
        <v>0</v>
      </c>
      <c r="H1738" s="2">
        <v>95</v>
      </c>
      <c r="I1738" s="2">
        <v>1907</v>
      </c>
      <c r="J1738" s="2">
        <v>1</v>
      </c>
      <c r="K1738" s="2">
        <v>8</v>
      </c>
      <c r="L1738" s="2">
        <v>3</v>
      </c>
      <c r="M1738" s="2">
        <v>11</v>
      </c>
      <c r="N1738" s="2">
        <v>3</v>
      </c>
      <c r="O1738">
        <f>VLOOKUP(A1738,'Important Data'!A:I,6, FALSE)</f>
        <v>0</v>
      </c>
    </row>
    <row r="1739" spans="1:15">
      <c r="A1739" s="2">
        <v>1438</v>
      </c>
      <c r="B1739" s="2">
        <v>21</v>
      </c>
      <c r="C1739" s="2">
        <v>1275</v>
      </c>
      <c r="D1739" s="2">
        <v>48</v>
      </c>
      <c r="E1739" s="2">
        <v>916</v>
      </c>
      <c r="F1739" s="2">
        <v>63</v>
      </c>
      <c r="G1739" s="2">
        <v>118</v>
      </c>
      <c r="H1739" s="2">
        <v>23</v>
      </c>
      <c r="I1739" s="2">
        <v>2397</v>
      </c>
      <c r="J1739" s="2">
        <v>3</v>
      </c>
      <c r="K1739" s="2">
        <v>9</v>
      </c>
      <c r="L1739" s="2">
        <v>5</v>
      </c>
      <c r="M1739" s="2">
        <v>10</v>
      </c>
      <c r="N1739" s="2">
        <v>7</v>
      </c>
      <c r="O1739">
        <f>VLOOKUP(A1739,'Important Data'!A:I,6, FALSE)</f>
        <v>0</v>
      </c>
    </row>
    <row r="1740" spans="1:15">
      <c r="A1740" s="2">
        <v>1201</v>
      </c>
      <c r="B1740" s="2">
        <v>21</v>
      </c>
      <c r="C1740" s="2">
        <v>1301</v>
      </c>
      <c r="D1740" s="2">
        <v>0</v>
      </c>
      <c r="E1740" s="2">
        <v>187</v>
      </c>
      <c r="F1740" s="2">
        <v>60</v>
      </c>
      <c r="G1740" s="2">
        <v>29</v>
      </c>
      <c r="H1740" s="2">
        <v>140</v>
      </c>
      <c r="I1740" s="2">
        <v>1437</v>
      </c>
      <c r="J1740" s="2">
        <v>10</v>
      </c>
      <c r="K1740" s="2">
        <v>7</v>
      </c>
      <c r="L1740" s="2">
        <v>1</v>
      </c>
      <c r="M1740" s="2">
        <v>8</v>
      </c>
      <c r="N1740" s="2">
        <v>7</v>
      </c>
      <c r="O1740">
        <f>VLOOKUP(A1740,'Important Data'!A:I,6, FALSE)</f>
        <v>0</v>
      </c>
    </row>
    <row r="1741" spans="1:15">
      <c r="A1741" s="2">
        <v>2612</v>
      </c>
      <c r="B1741" s="2">
        <v>21</v>
      </c>
      <c r="C1741" s="2">
        <v>1329</v>
      </c>
      <c r="D1741" s="2">
        <v>15</v>
      </c>
      <c r="E1741" s="2">
        <v>213</v>
      </c>
      <c r="F1741" s="2">
        <v>63</v>
      </c>
      <c r="G1741" s="2">
        <v>48</v>
      </c>
      <c r="H1741" s="2">
        <v>246</v>
      </c>
      <c r="I1741" s="2">
        <v>1422</v>
      </c>
      <c r="J1741" s="2">
        <v>2</v>
      </c>
      <c r="K1741" s="2">
        <v>8</v>
      </c>
      <c r="L1741" s="2">
        <v>2</v>
      </c>
      <c r="M1741" s="2">
        <v>7</v>
      </c>
      <c r="N1741" s="2">
        <v>7</v>
      </c>
      <c r="O1741">
        <f>VLOOKUP(A1741,'Important Data'!A:I,6, FALSE)</f>
        <v>0</v>
      </c>
    </row>
    <row r="1742" spans="1:15">
      <c r="A1742" s="2">
        <v>3141</v>
      </c>
      <c r="B1742" s="2">
        <v>21</v>
      </c>
      <c r="C1742" s="2">
        <v>1367</v>
      </c>
      <c r="D1742" s="2">
        <v>45</v>
      </c>
      <c r="E1742" s="2">
        <v>683</v>
      </c>
      <c r="F1742" s="2">
        <v>119</v>
      </c>
      <c r="G1742" s="2">
        <v>91</v>
      </c>
      <c r="H1742" s="2">
        <v>593</v>
      </c>
      <c r="I1742" s="2">
        <v>1713</v>
      </c>
      <c r="J1742" s="2">
        <v>3</v>
      </c>
      <c r="K1742" s="2">
        <v>6</v>
      </c>
      <c r="L1742" s="2">
        <v>3</v>
      </c>
      <c r="M1742" s="2">
        <v>5</v>
      </c>
      <c r="N1742" s="2">
        <v>3</v>
      </c>
      <c r="O1742">
        <f>VLOOKUP(A1742,'Important Data'!A:I,6, FALSE)</f>
        <v>0</v>
      </c>
    </row>
    <row r="1743" spans="1:15">
      <c r="A1743" s="2">
        <v>1171</v>
      </c>
      <c r="B1743" s="2">
        <v>21</v>
      </c>
      <c r="C1743" s="2">
        <v>1548</v>
      </c>
      <c r="D1743" s="2">
        <v>65</v>
      </c>
      <c r="E1743" s="2">
        <v>487</v>
      </c>
      <c r="F1743" s="2">
        <v>85</v>
      </c>
      <c r="G1743" s="2">
        <v>42</v>
      </c>
      <c r="H1743" s="2">
        <v>352</v>
      </c>
      <c r="I1743" s="2">
        <v>1875</v>
      </c>
      <c r="J1743" s="2">
        <v>1</v>
      </c>
      <c r="K1743" s="2">
        <v>6</v>
      </c>
      <c r="L1743" s="2">
        <v>4</v>
      </c>
      <c r="M1743" s="2">
        <v>13</v>
      </c>
      <c r="N1743" s="2">
        <v>2</v>
      </c>
      <c r="O1743">
        <f>VLOOKUP(A1743,'Important Data'!A:I,6, FALSE)</f>
        <v>0</v>
      </c>
    </row>
    <row r="1744" spans="1:15">
      <c r="A1744" s="2">
        <v>2722</v>
      </c>
      <c r="B1744" s="2">
        <v>21</v>
      </c>
      <c r="C1744" s="2">
        <v>1548</v>
      </c>
      <c r="D1744" s="2">
        <v>65</v>
      </c>
      <c r="E1744" s="2">
        <v>487</v>
      </c>
      <c r="F1744" s="2">
        <v>85</v>
      </c>
      <c r="G1744" s="2">
        <v>42</v>
      </c>
      <c r="H1744" s="2">
        <v>352</v>
      </c>
      <c r="I1744" s="2">
        <v>1875</v>
      </c>
      <c r="J1744" s="2">
        <v>1</v>
      </c>
      <c r="K1744" s="2">
        <v>6</v>
      </c>
      <c r="L1744" s="2">
        <v>4</v>
      </c>
      <c r="M1744" s="2">
        <v>13</v>
      </c>
      <c r="N1744" s="2">
        <v>2</v>
      </c>
      <c r="O1744">
        <f>VLOOKUP(A1744,'Important Data'!A:I,6, FALSE)</f>
        <v>0</v>
      </c>
    </row>
    <row r="1745" spans="1:15">
      <c r="A1745" s="2">
        <v>2485</v>
      </c>
      <c r="B1745" s="2">
        <v>21</v>
      </c>
      <c r="C1745" s="2">
        <v>1769</v>
      </c>
      <c r="D1745" s="2">
        <v>46</v>
      </c>
      <c r="E1745" s="2">
        <v>471</v>
      </c>
      <c r="F1745" s="2">
        <v>0</v>
      </c>
      <c r="G1745" s="2">
        <v>68</v>
      </c>
      <c r="H1745" s="2">
        <v>234</v>
      </c>
      <c r="I1745" s="2">
        <v>2120</v>
      </c>
      <c r="J1745" s="2">
        <v>5</v>
      </c>
      <c r="K1745" s="2">
        <v>5</v>
      </c>
      <c r="L1745" s="2">
        <v>5</v>
      </c>
      <c r="M1745" s="2">
        <v>12</v>
      </c>
      <c r="N1745" s="2">
        <v>5</v>
      </c>
      <c r="O1745">
        <f>VLOOKUP(A1745,'Important Data'!A:I,6, FALSE)</f>
        <v>0</v>
      </c>
    </row>
    <row r="1746" spans="1:15">
      <c r="A1746" s="2">
        <v>2780</v>
      </c>
      <c r="B1746" s="2">
        <v>21</v>
      </c>
      <c r="C1746" s="2">
        <v>1769</v>
      </c>
      <c r="D1746" s="2">
        <v>46</v>
      </c>
      <c r="E1746" s="2">
        <v>471</v>
      </c>
      <c r="F1746" s="2">
        <v>0</v>
      </c>
      <c r="G1746" s="2">
        <v>68</v>
      </c>
      <c r="H1746" s="2">
        <v>234</v>
      </c>
      <c r="I1746" s="2">
        <v>2120</v>
      </c>
      <c r="J1746" s="2">
        <v>5</v>
      </c>
      <c r="K1746" s="2">
        <v>5</v>
      </c>
      <c r="L1746" s="2">
        <v>5</v>
      </c>
      <c r="M1746" s="2">
        <v>12</v>
      </c>
      <c r="N1746" s="2">
        <v>5</v>
      </c>
      <c r="O1746">
        <f>VLOOKUP(A1746,'Important Data'!A:I,6, FALSE)</f>
        <v>0</v>
      </c>
    </row>
    <row r="1747" spans="1:15">
      <c r="A1747" s="2">
        <v>1125</v>
      </c>
      <c r="B1747" s="2">
        <v>21</v>
      </c>
      <c r="C1747" s="2">
        <v>2060</v>
      </c>
      <c r="D1747" s="2">
        <v>36</v>
      </c>
      <c r="E1747" s="2">
        <v>1527</v>
      </c>
      <c r="F1747" s="2">
        <v>98</v>
      </c>
      <c r="G1747" s="2">
        <v>114</v>
      </c>
      <c r="H1747" s="2">
        <v>0</v>
      </c>
      <c r="I1747" s="2">
        <v>3835</v>
      </c>
      <c r="J1747" s="2">
        <v>1</v>
      </c>
      <c r="K1747" s="2">
        <v>4</v>
      </c>
      <c r="L1747" s="2">
        <v>5</v>
      </c>
      <c r="M1747" s="2">
        <v>13</v>
      </c>
      <c r="N1747" s="2">
        <v>3</v>
      </c>
      <c r="O1747">
        <f>VLOOKUP(A1747,'Important Data'!A:I,6, FALSE)</f>
        <v>0</v>
      </c>
    </row>
    <row r="1748" spans="1:15">
      <c r="A1748" s="2">
        <v>1283</v>
      </c>
      <c r="B1748" s="2">
        <v>20</v>
      </c>
      <c r="C1748" s="2">
        <v>23</v>
      </c>
      <c r="D1748" s="2">
        <v>15</v>
      </c>
      <c r="E1748" s="2">
        <v>27</v>
      </c>
      <c r="F1748" s="2">
        <v>15</v>
      </c>
      <c r="G1748" s="2">
        <v>11</v>
      </c>
      <c r="H1748" s="2">
        <v>31</v>
      </c>
      <c r="I1748" s="2">
        <v>61</v>
      </c>
      <c r="J1748" s="2">
        <v>1</v>
      </c>
      <c r="K1748" s="2">
        <v>1</v>
      </c>
      <c r="L1748" s="2">
        <v>0</v>
      </c>
      <c r="M1748" s="2">
        <v>3</v>
      </c>
      <c r="N1748" s="2">
        <v>7</v>
      </c>
      <c r="O1748">
        <f>VLOOKUP(A1748,'Important Data'!A:I,6, FALSE)</f>
        <v>0</v>
      </c>
    </row>
    <row r="1749" spans="1:15">
      <c r="A1749" s="2">
        <v>2444</v>
      </c>
      <c r="B1749" s="2">
        <v>20</v>
      </c>
      <c r="C1749" s="2">
        <v>31</v>
      </c>
      <c r="D1749" s="2">
        <v>0</v>
      </c>
      <c r="E1749" s="2">
        <v>10</v>
      </c>
      <c r="F1749" s="2">
        <v>0</v>
      </c>
      <c r="G1749" s="2">
        <v>0</v>
      </c>
      <c r="H1749" s="2">
        <v>3</v>
      </c>
      <c r="I1749" s="2">
        <v>38</v>
      </c>
      <c r="J1749" s="2">
        <v>1</v>
      </c>
      <c r="K1749" s="2">
        <v>0</v>
      </c>
      <c r="L1749" s="2">
        <v>0</v>
      </c>
      <c r="M1749" s="2">
        <v>3</v>
      </c>
      <c r="N1749" s="2">
        <v>3</v>
      </c>
      <c r="O1749">
        <f>VLOOKUP(A1749,'Important Data'!A:I,6, FALSE)</f>
        <v>0</v>
      </c>
    </row>
    <row r="1750" spans="1:15">
      <c r="A1750" s="2">
        <v>1962</v>
      </c>
      <c r="B1750" s="2">
        <v>20</v>
      </c>
      <c r="C1750" s="2">
        <v>43</v>
      </c>
      <c r="D1750" s="2">
        <v>22</v>
      </c>
      <c r="E1750" s="2">
        <v>22</v>
      </c>
      <c r="F1750" s="2">
        <v>22</v>
      </c>
      <c r="G1750" s="2">
        <v>0</v>
      </c>
      <c r="H1750" s="2">
        <v>22</v>
      </c>
      <c r="I1750" s="2">
        <v>86</v>
      </c>
      <c r="J1750" s="2">
        <v>0</v>
      </c>
      <c r="K1750" s="2">
        <v>0</v>
      </c>
      <c r="L1750" s="2">
        <v>0</v>
      </c>
      <c r="M1750" s="2">
        <v>0</v>
      </c>
      <c r="N1750" s="2">
        <v>14</v>
      </c>
      <c r="O1750">
        <f>VLOOKUP(A1750,'Important Data'!A:I,6, FALSE)</f>
        <v>0</v>
      </c>
    </row>
    <row r="1751" spans="1:15">
      <c r="A1751" s="2">
        <v>1581</v>
      </c>
      <c r="B1751" s="2">
        <v>20</v>
      </c>
      <c r="C1751" s="2">
        <v>64</v>
      </c>
      <c r="D1751" s="2">
        <v>0</v>
      </c>
      <c r="E1751" s="2">
        <v>30</v>
      </c>
      <c r="F1751" s="2">
        <v>0</v>
      </c>
      <c r="G1751" s="2">
        <v>0</v>
      </c>
      <c r="H1751" s="2">
        <v>7</v>
      </c>
      <c r="I1751" s="2">
        <v>88</v>
      </c>
      <c r="J1751" s="2">
        <v>2</v>
      </c>
      <c r="K1751" s="2">
        <v>1</v>
      </c>
      <c r="L1751" s="2">
        <v>0</v>
      </c>
      <c r="M1751" s="2">
        <v>3</v>
      </c>
      <c r="N1751" s="2">
        <v>8</v>
      </c>
      <c r="O1751">
        <f>VLOOKUP(A1751,'Important Data'!A:I,6, FALSE)</f>
        <v>0</v>
      </c>
    </row>
    <row r="1752" spans="1:15">
      <c r="A1752" s="2">
        <v>1995</v>
      </c>
      <c r="B1752" s="2">
        <v>20</v>
      </c>
      <c r="C1752" s="2">
        <v>109</v>
      </c>
      <c r="D1752" s="2">
        <v>0</v>
      </c>
      <c r="E1752" s="2">
        <v>40</v>
      </c>
      <c r="F1752" s="2">
        <v>0</v>
      </c>
      <c r="G1752" s="2">
        <v>0</v>
      </c>
      <c r="H1752" s="2">
        <v>11</v>
      </c>
      <c r="I1752" s="2">
        <v>137</v>
      </c>
      <c r="J1752" s="2">
        <v>3</v>
      </c>
      <c r="K1752" s="2">
        <v>2</v>
      </c>
      <c r="L1752" s="2">
        <v>0</v>
      </c>
      <c r="M1752" s="2">
        <v>4</v>
      </c>
      <c r="N1752" s="2">
        <v>5</v>
      </c>
      <c r="O1752">
        <f>VLOOKUP(A1752,'Important Data'!A:I,6, FALSE)</f>
        <v>0</v>
      </c>
    </row>
    <row r="1753" spans="1:15">
      <c r="A1753" s="2">
        <v>2451</v>
      </c>
      <c r="B1753" s="2">
        <v>20</v>
      </c>
      <c r="C1753" s="2">
        <v>242</v>
      </c>
      <c r="D1753" s="2">
        <v>28</v>
      </c>
      <c r="E1753" s="2">
        <v>91</v>
      </c>
      <c r="F1753" s="2">
        <v>42</v>
      </c>
      <c r="G1753" s="2">
        <v>25</v>
      </c>
      <c r="H1753" s="2">
        <v>42</v>
      </c>
      <c r="I1753" s="2">
        <v>386</v>
      </c>
      <c r="J1753" s="2">
        <v>2</v>
      </c>
      <c r="K1753" s="2">
        <v>3</v>
      </c>
      <c r="L1753" s="2">
        <v>0</v>
      </c>
      <c r="M1753" s="2">
        <v>4</v>
      </c>
      <c r="N1753" s="2">
        <v>7</v>
      </c>
      <c r="O1753">
        <f>VLOOKUP(A1753,'Important Data'!A:I,6, FALSE)</f>
        <v>0</v>
      </c>
    </row>
    <row r="1754" spans="1:15">
      <c r="A1754" s="2">
        <v>2924</v>
      </c>
      <c r="B1754" s="2">
        <v>20</v>
      </c>
      <c r="C1754" s="2">
        <v>242</v>
      </c>
      <c r="D1754" s="2">
        <v>28</v>
      </c>
      <c r="E1754" s="2">
        <v>91</v>
      </c>
      <c r="F1754" s="2">
        <v>42</v>
      </c>
      <c r="G1754" s="2">
        <v>25</v>
      </c>
      <c r="H1754" s="2">
        <v>42</v>
      </c>
      <c r="I1754" s="2">
        <v>386</v>
      </c>
      <c r="J1754" s="2">
        <v>2</v>
      </c>
      <c r="K1754" s="2">
        <v>3</v>
      </c>
      <c r="L1754" s="2">
        <v>0</v>
      </c>
      <c r="M1754" s="2">
        <v>4</v>
      </c>
      <c r="N1754" s="2">
        <v>7</v>
      </c>
      <c r="O1754">
        <f>VLOOKUP(A1754,'Important Data'!A:I,6, FALSE)</f>
        <v>0</v>
      </c>
    </row>
    <row r="1755" spans="1:15">
      <c r="A1755" s="2">
        <v>1933</v>
      </c>
      <c r="B1755" s="2">
        <v>20</v>
      </c>
      <c r="C1755" s="2">
        <v>258</v>
      </c>
      <c r="D1755" s="2">
        <v>23</v>
      </c>
      <c r="E1755" s="2">
        <v>190</v>
      </c>
      <c r="F1755" s="2">
        <v>20</v>
      </c>
      <c r="G1755" s="2">
        <v>10</v>
      </c>
      <c r="H1755" s="2">
        <v>59</v>
      </c>
      <c r="I1755" s="2">
        <v>441</v>
      </c>
      <c r="J1755" s="2">
        <v>4</v>
      </c>
      <c r="K1755" s="2">
        <v>3</v>
      </c>
      <c r="L1755" s="2">
        <v>1</v>
      </c>
      <c r="M1755" s="2">
        <v>4</v>
      </c>
      <c r="N1755" s="2">
        <v>6</v>
      </c>
      <c r="O1755">
        <f>VLOOKUP(A1755,'Important Data'!A:I,6, FALSE)</f>
        <v>0</v>
      </c>
    </row>
    <row r="1756" spans="1:15">
      <c r="A1756" s="2">
        <v>1017</v>
      </c>
      <c r="B1756" s="2">
        <v>20</v>
      </c>
      <c r="C1756" s="2">
        <v>306</v>
      </c>
      <c r="D1756" s="2">
        <v>18</v>
      </c>
      <c r="E1756" s="2">
        <v>139</v>
      </c>
      <c r="F1756" s="2">
        <v>547</v>
      </c>
      <c r="G1756" s="2">
        <v>44</v>
      </c>
      <c r="H1756" s="2">
        <v>102</v>
      </c>
      <c r="I1756" s="2">
        <v>952</v>
      </c>
      <c r="J1756" s="2">
        <v>2</v>
      </c>
      <c r="K1756" s="2">
        <v>4</v>
      </c>
      <c r="L1756" s="2">
        <v>1</v>
      </c>
      <c r="M1756" s="2">
        <v>6</v>
      </c>
      <c r="N1756" s="2">
        <v>7</v>
      </c>
      <c r="O1756">
        <f>VLOOKUP(A1756,'Important Data'!A:I,6, FALSE)</f>
        <v>0</v>
      </c>
    </row>
    <row r="1757" spans="1:15">
      <c r="A1757" s="2">
        <v>1269</v>
      </c>
      <c r="B1757" s="2">
        <v>20</v>
      </c>
      <c r="C1757" s="2">
        <v>306</v>
      </c>
      <c r="D1757" s="2">
        <v>18</v>
      </c>
      <c r="E1757" s="2">
        <v>139</v>
      </c>
      <c r="F1757" s="2">
        <v>547</v>
      </c>
      <c r="G1757" s="2">
        <v>44</v>
      </c>
      <c r="H1757" s="2">
        <v>102</v>
      </c>
      <c r="I1757" s="2">
        <v>952</v>
      </c>
      <c r="J1757" s="2">
        <v>2</v>
      </c>
      <c r="K1757" s="2">
        <v>4</v>
      </c>
      <c r="L1757" s="2">
        <v>1</v>
      </c>
      <c r="M1757" s="2">
        <v>6</v>
      </c>
      <c r="N1757" s="2">
        <v>7</v>
      </c>
      <c r="O1757">
        <f>VLOOKUP(A1757,'Important Data'!A:I,6, FALSE)</f>
        <v>0</v>
      </c>
    </row>
    <row r="1758" spans="1:15">
      <c r="A1758" s="2">
        <v>2760</v>
      </c>
      <c r="B1758" s="2">
        <v>20</v>
      </c>
      <c r="C1758" s="2">
        <v>479</v>
      </c>
      <c r="D1758" s="2">
        <v>13</v>
      </c>
      <c r="E1758" s="2">
        <v>175</v>
      </c>
      <c r="F1758" s="2">
        <v>0</v>
      </c>
      <c r="G1758" s="2">
        <v>28</v>
      </c>
      <c r="H1758" s="2">
        <v>97</v>
      </c>
      <c r="I1758" s="2">
        <v>598</v>
      </c>
      <c r="J1758" s="2">
        <v>4</v>
      </c>
      <c r="K1758" s="2">
        <v>5</v>
      </c>
      <c r="L1758" s="2">
        <v>1</v>
      </c>
      <c r="M1758" s="2">
        <v>4</v>
      </c>
      <c r="N1758" s="2">
        <v>8</v>
      </c>
      <c r="O1758">
        <f>VLOOKUP(A1758,'Important Data'!A:I,6, FALSE)</f>
        <v>0</v>
      </c>
    </row>
    <row r="1759" spans="1:15">
      <c r="A1759" s="2">
        <v>2699</v>
      </c>
      <c r="B1759" s="2">
        <v>20</v>
      </c>
      <c r="C1759" s="2">
        <v>619</v>
      </c>
      <c r="D1759" s="2">
        <v>11</v>
      </c>
      <c r="E1759" s="2">
        <v>414</v>
      </c>
      <c r="F1759" s="2">
        <v>58</v>
      </c>
      <c r="G1759" s="2">
        <v>0</v>
      </c>
      <c r="H1759" s="2">
        <v>65</v>
      </c>
      <c r="I1759" s="2">
        <v>1036</v>
      </c>
      <c r="J1759" s="2">
        <v>5</v>
      </c>
      <c r="K1759" s="2">
        <v>6</v>
      </c>
      <c r="L1759" s="2">
        <v>1</v>
      </c>
      <c r="M1759" s="2">
        <v>5</v>
      </c>
      <c r="N1759" s="2">
        <v>8</v>
      </c>
      <c r="O1759">
        <f>VLOOKUP(A1759,'Important Data'!A:I,6, FALSE)</f>
        <v>0</v>
      </c>
    </row>
    <row r="1760" spans="1:15">
      <c r="A1760" s="2">
        <v>1186</v>
      </c>
      <c r="B1760" s="2">
        <v>20</v>
      </c>
      <c r="C1760" s="2">
        <v>741</v>
      </c>
      <c r="D1760" s="2">
        <v>407</v>
      </c>
      <c r="E1760" s="2">
        <v>1038</v>
      </c>
      <c r="F1760" s="2">
        <v>108</v>
      </c>
      <c r="G1760" s="2">
        <v>71</v>
      </c>
      <c r="H1760" s="2">
        <v>370</v>
      </c>
      <c r="I1760" s="2">
        <v>1994</v>
      </c>
      <c r="J1760" s="2">
        <v>1</v>
      </c>
      <c r="K1760" s="2">
        <v>5</v>
      </c>
      <c r="L1760" s="2">
        <v>6</v>
      </c>
      <c r="M1760" s="2">
        <v>5</v>
      </c>
      <c r="N1760" s="2">
        <v>2</v>
      </c>
      <c r="O1760">
        <f>VLOOKUP(A1760,'Important Data'!A:I,6, FALSE)</f>
        <v>0</v>
      </c>
    </row>
    <row r="1761" spans="1:15">
      <c r="A1761" s="2">
        <v>2879</v>
      </c>
      <c r="B1761" s="2">
        <v>20</v>
      </c>
      <c r="C1761" s="2">
        <v>890</v>
      </c>
      <c r="D1761" s="2">
        <v>0</v>
      </c>
      <c r="E1761" s="2">
        <v>57</v>
      </c>
      <c r="F1761" s="2">
        <v>0</v>
      </c>
      <c r="G1761" s="2">
        <v>0</v>
      </c>
      <c r="H1761" s="2">
        <v>29</v>
      </c>
      <c r="I1761" s="2">
        <v>918</v>
      </c>
      <c r="J1761" s="2">
        <v>2</v>
      </c>
      <c r="K1761" s="2">
        <v>3</v>
      </c>
      <c r="L1761" s="2">
        <v>1</v>
      </c>
      <c r="M1761" s="2">
        <v>8</v>
      </c>
      <c r="N1761" s="2">
        <v>4</v>
      </c>
      <c r="O1761">
        <f>VLOOKUP(A1761,'Important Data'!A:I,6, FALSE)</f>
        <v>0</v>
      </c>
    </row>
    <row r="1762" spans="1:15">
      <c r="A1762" s="2">
        <v>1626</v>
      </c>
      <c r="B1762" s="2">
        <v>20</v>
      </c>
      <c r="C1762" s="2">
        <v>969</v>
      </c>
      <c r="D1762" s="2">
        <v>10</v>
      </c>
      <c r="E1762" s="2">
        <v>86</v>
      </c>
      <c r="F1762" s="2">
        <v>13</v>
      </c>
      <c r="G1762" s="2">
        <v>10</v>
      </c>
      <c r="H1762" s="2">
        <v>458</v>
      </c>
      <c r="I1762" s="2">
        <v>629</v>
      </c>
      <c r="J1762" s="2">
        <v>2</v>
      </c>
      <c r="K1762" s="2">
        <v>5</v>
      </c>
      <c r="L1762" s="2">
        <v>4</v>
      </c>
      <c r="M1762" s="2">
        <v>4</v>
      </c>
      <c r="N1762" s="2">
        <v>5</v>
      </c>
      <c r="O1762">
        <f>VLOOKUP(A1762,'Important Data'!A:I,6, FALSE)</f>
        <v>0</v>
      </c>
    </row>
    <row r="1763" spans="1:15">
      <c r="A1763" s="2">
        <v>2501</v>
      </c>
      <c r="B1763" s="2">
        <v>20</v>
      </c>
      <c r="C1763" s="2">
        <v>1326</v>
      </c>
      <c r="D1763" s="2">
        <v>0</v>
      </c>
      <c r="E1763" s="2">
        <v>498</v>
      </c>
      <c r="F1763" s="2">
        <v>27</v>
      </c>
      <c r="G1763" s="2">
        <v>76</v>
      </c>
      <c r="H1763" s="2">
        <v>57</v>
      </c>
      <c r="I1763" s="2">
        <v>1870</v>
      </c>
      <c r="J1763" s="2">
        <v>12</v>
      </c>
      <c r="K1763" s="2">
        <v>7</v>
      </c>
      <c r="L1763" s="2">
        <v>4</v>
      </c>
      <c r="M1763" s="2">
        <v>9</v>
      </c>
      <c r="N1763" s="2">
        <v>7</v>
      </c>
      <c r="O1763">
        <f>VLOOKUP(A1763,'Important Data'!A:I,6, FALSE)</f>
        <v>0</v>
      </c>
    </row>
    <row r="1764" spans="1:15">
      <c r="A1764" s="2">
        <v>1734</v>
      </c>
      <c r="B1764" s="2">
        <v>20</v>
      </c>
      <c r="C1764" s="2">
        <v>1739</v>
      </c>
      <c r="D1764" s="2">
        <v>398</v>
      </c>
      <c r="E1764" s="2">
        <v>1540</v>
      </c>
      <c r="F1764" s="2">
        <v>92</v>
      </c>
      <c r="G1764" s="2">
        <v>60</v>
      </c>
      <c r="H1764" s="2">
        <v>98</v>
      </c>
      <c r="I1764" s="2">
        <v>3731</v>
      </c>
      <c r="J1764" s="2">
        <v>1</v>
      </c>
      <c r="K1764" s="2">
        <v>8</v>
      </c>
      <c r="L1764" s="2">
        <v>5</v>
      </c>
      <c r="M1764" s="2">
        <v>11</v>
      </c>
      <c r="N1764" s="2">
        <v>8</v>
      </c>
      <c r="O1764">
        <f>VLOOKUP(A1764,'Important Data'!A:I,6, FALSE)</f>
        <v>0</v>
      </c>
    </row>
    <row r="1765" spans="1:15">
      <c r="A1765" s="2">
        <v>1510</v>
      </c>
      <c r="B1765" s="2">
        <v>20</v>
      </c>
      <c r="C1765" s="2">
        <v>2012</v>
      </c>
      <c r="D1765" s="2">
        <v>87</v>
      </c>
      <c r="E1765" s="2">
        <v>729</v>
      </c>
      <c r="F1765" s="2">
        <v>37</v>
      </c>
      <c r="G1765" s="2">
        <v>57</v>
      </c>
      <c r="H1765" s="2">
        <v>27</v>
      </c>
      <c r="I1765" s="2">
        <v>2894</v>
      </c>
      <c r="J1765" s="2">
        <v>1</v>
      </c>
      <c r="K1765" s="2">
        <v>4</v>
      </c>
      <c r="L1765" s="2">
        <v>5</v>
      </c>
      <c r="M1765" s="2">
        <v>10</v>
      </c>
      <c r="N1765" s="2">
        <v>2</v>
      </c>
      <c r="O1765">
        <f>VLOOKUP(A1765,'Important Data'!A:I,6, FALSE)</f>
        <v>0</v>
      </c>
    </row>
    <row r="1766" spans="1:15">
      <c r="A1766" s="2">
        <v>1512</v>
      </c>
      <c r="B1766" s="2">
        <v>20</v>
      </c>
      <c r="C1766" s="2">
        <v>2617</v>
      </c>
      <c r="D1766" s="2">
        <v>406</v>
      </c>
      <c r="E1766" s="2">
        <v>992</v>
      </c>
      <c r="F1766" s="2">
        <v>586</v>
      </c>
      <c r="G1766" s="2">
        <v>44</v>
      </c>
      <c r="H1766" s="2">
        <v>314</v>
      </c>
      <c r="I1766" s="2">
        <v>4331</v>
      </c>
      <c r="J1766" s="2">
        <v>1</v>
      </c>
      <c r="K1766" s="2">
        <v>4</v>
      </c>
      <c r="L1766" s="2">
        <v>8</v>
      </c>
      <c r="M1766" s="2">
        <v>4</v>
      </c>
      <c r="N1766" s="2">
        <v>8</v>
      </c>
      <c r="O1766">
        <f>VLOOKUP(A1766,'Important Data'!A:I,6, FALSE)</f>
        <v>0</v>
      </c>
    </row>
    <row r="1767" spans="1:15">
      <c r="A1767" s="2">
        <v>2647</v>
      </c>
      <c r="B1767" s="2">
        <v>20</v>
      </c>
      <c r="C1767" s="2">
        <v>2661</v>
      </c>
      <c r="D1767" s="2">
        <v>229</v>
      </c>
      <c r="E1767" s="2">
        <v>1513</v>
      </c>
      <c r="F1767" s="2">
        <v>117</v>
      </c>
      <c r="G1767" s="2">
        <v>90</v>
      </c>
      <c r="H1767" s="2">
        <v>90</v>
      </c>
      <c r="I1767" s="2">
        <v>4520</v>
      </c>
      <c r="J1767" s="2">
        <v>1</v>
      </c>
      <c r="K1767" s="2">
        <v>7</v>
      </c>
      <c r="L1767" s="2">
        <v>4</v>
      </c>
      <c r="M1767" s="2">
        <v>10</v>
      </c>
      <c r="N1767" s="2">
        <v>6</v>
      </c>
      <c r="O1767">
        <f>VLOOKUP(A1767,'Important Data'!A:I,6, FALSE)</f>
        <v>0</v>
      </c>
    </row>
    <row r="1768" spans="1:15">
      <c r="A1768" s="2">
        <v>1151</v>
      </c>
      <c r="B1768" s="2">
        <v>20</v>
      </c>
      <c r="C1768" s="2">
        <v>3266</v>
      </c>
      <c r="D1768" s="2">
        <v>39</v>
      </c>
      <c r="E1768" s="2">
        <v>603</v>
      </c>
      <c r="F1768" s="2">
        <v>104</v>
      </c>
      <c r="G1768" s="2">
        <v>39</v>
      </c>
      <c r="H1768" s="2">
        <v>80</v>
      </c>
      <c r="I1768" s="2">
        <v>3971</v>
      </c>
      <c r="J1768" s="2">
        <v>2</v>
      </c>
      <c r="K1768" s="2">
        <v>10</v>
      </c>
      <c r="L1768" s="2">
        <v>6</v>
      </c>
      <c r="M1768" s="2">
        <v>9</v>
      </c>
      <c r="N1768" s="2">
        <v>6</v>
      </c>
      <c r="O1768">
        <f>VLOOKUP(A1768,'Important Data'!A:I,6, FALSE)</f>
        <v>0</v>
      </c>
    </row>
    <row r="1769" spans="1:15">
      <c r="A1769" s="2">
        <v>2822</v>
      </c>
      <c r="B1769" s="2">
        <v>19</v>
      </c>
      <c r="C1769" s="2">
        <v>9</v>
      </c>
      <c r="D1769" s="2">
        <v>26</v>
      </c>
      <c r="E1769" s="2">
        <v>121</v>
      </c>
      <c r="F1769" s="2">
        <v>56</v>
      </c>
      <c r="G1769" s="2">
        <v>17</v>
      </c>
      <c r="H1769" s="2">
        <v>69</v>
      </c>
      <c r="I1769" s="2">
        <v>160</v>
      </c>
      <c r="J1769" s="2">
        <v>1</v>
      </c>
      <c r="K1769" s="2">
        <v>2</v>
      </c>
      <c r="L1769" s="2">
        <v>0</v>
      </c>
      <c r="M1769" s="2">
        <v>3</v>
      </c>
      <c r="N1769" s="2">
        <v>7</v>
      </c>
      <c r="O1769">
        <f>VLOOKUP(A1769,'Important Data'!A:I,6, FALSE)</f>
        <v>0</v>
      </c>
    </row>
    <row r="1770" spans="1:15">
      <c r="A1770" s="2">
        <v>3017</v>
      </c>
      <c r="B1770" s="2">
        <v>19</v>
      </c>
      <c r="C1770" s="2">
        <v>27</v>
      </c>
      <c r="D1770" s="2">
        <v>27</v>
      </c>
      <c r="E1770" s="2">
        <v>67</v>
      </c>
      <c r="F1770" s="2">
        <v>44</v>
      </c>
      <c r="G1770" s="2">
        <v>22</v>
      </c>
      <c r="H1770" s="2">
        <v>9</v>
      </c>
      <c r="I1770" s="2">
        <v>178</v>
      </c>
      <c r="J1770" s="2">
        <v>2</v>
      </c>
      <c r="K1770" s="2">
        <v>2</v>
      </c>
      <c r="L1770" s="2">
        <v>0</v>
      </c>
      <c r="M1770" s="2">
        <v>3</v>
      </c>
      <c r="N1770" s="2">
        <v>6</v>
      </c>
      <c r="O1770">
        <f>VLOOKUP(A1770,'Important Data'!A:I,6, FALSE)</f>
        <v>0</v>
      </c>
    </row>
    <row r="1771" spans="1:15">
      <c r="A1771" s="2">
        <v>1042</v>
      </c>
      <c r="B1771" s="2">
        <v>19</v>
      </c>
      <c r="C1771" s="2">
        <v>43</v>
      </c>
      <c r="D1771" s="2">
        <v>14</v>
      </c>
      <c r="E1771" s="2">
        <v>143</v>
      </c>
      <c r="F1771" s="2">
        <v>43</v>
      </c>
      <c r="G1771" s="2">
        <v>29</v>
      </c>
      <c r="H1771" s="2">
        <v>172</v>
      </c>
      <c r="I1771" s="2">
        <v>100</v>
      </c>
      <c r="J1771" s="2">
        <v>3</v>
      </c>
      <c r="K1771" s="2">
        <v>2</v>
      </c>
      <c r="L1771" s="2">
        <v>0</v>
      </c>
      <c r="M1771" s="2">
        <v>3</v>
      </c>
      <c r="N1771" s="2">
        <v>5</v>
      </c>
      <c r="O1771">
        <f>VLOOKUP(A1771,'Important Data'!A:I,6, FALSE)</f>
        <v>0</v>
      </c>
    </row>
    <row r="1772" spans="1:15">
      <c r="A1772" s="2">
        <v>1553</v>
      </c>
      <c r="B1772" s="2">
        <v>19</v>
      </c>
      <c r="C1772" s="2">
        <v>43</v>
      </c>
      <c r="D1772" s="2">
        <v>0</v>
      </c>
      <c r="E1772" s="2">
        <v>14</v>
      </c>
      <c r="F1772" s="2">
        <v>0</v>
      </c>
      <c r="G1772" s="2">
        <v>0</v>
      </c>
      <c r="H1772" s="2">
        <v>4</v>
      </c>
      <c r="I1772" s="2">
        <v>54</v>
      </c>
      <c r="J1772" s="2">
        <v>1</v>
      </c>
      <c r="K1772" s="2">
        <v>1</v>
      </c>
      <c r="L1772" s="2">
        <v>0</v>
      </c>
      <c r="M1772" s="2">
        <v>2</v>
      </c>
      <c r="N1772" s="2">
        <v>7</v>
      </c>
      <c r="O1772">
        <f>VLOOKUP(A1772,'Important Data'!A:I,6, FALSE)</f>
        <v>0</v>
      </c>
    </row>
    <row r="1773" spans="1:15">
      <c r="A1773" s="2">
        <v>1009</v>
      </c>
      <c r="B1773" s="2">
        <v>19</v>
      </c>
      <c r="C1773" s="2">
        <v>60</v>
      </c>
      <c r="D1773" s="2">
        <v>0</v>
      </c>
      <c r="E1773" s="2">
        <v>103</v>
      </c>
      <c r="F1773" s="2">
        <v>13</v>
      </c>
      <c r="G1773" s="2">
        <v>13</v>
      </c>
      <c r="H1773" s="2">
        <v>9</v>
      </c>
      <c r="I1773" s="2">
        <v>180</v>
      </c>
      <c r="J1773" s="2">
        <v>1</v>
      </c>
      <c r="K1773" s="2">
        <v>3</v>
      </c>
      <c r="L1773" s="2">
        <v>0</v>
      </c>
      <c r="M1773" s="2">
        <v>2</v>
      </c>
      <c r="N1773" s="2">
        <v>9</v>
      </c>
      <c r="O1773">
        <f>VLOOKUP(A1773,'Important Data'!A:I,6, FALSE)</f>
        <v>0</v>
      </c>
    </row>
    <row r="1774" spans="1:15">
      <c r="A1774" s="2">
        <v>1392</v>
      </c>
      <c r="B1774" s="2">
        <v>19</v>
      </c>
      <c r="C1774" s="2">
        <v>60</v>
      </c>
      <c r="D1774" s="2">
        <v>0</v>
      </c>
      <c r="E1774" s="2">
        <v>103</v>
      </c>
      <c r="F1774" s="2">
        <v>13</v>
      </c>
      <c r="G1774" s="2">
        <v>13</v>
      </c>
      <c r="H1774" s="2">
        <v>9</v>
      </c>
      <c r="I1774" s="2">
        <v>180</v>
      </c>
      <c r="J1774" s="2">
        <v>1</v>
      </c>
      <c r="K1774" s="2">
        <v>3</v>
      </c>
      <c r="L1774" s="2">
        <v>0</v>
      </c>
      <c r="M1774" s="2">
        <v>2</v>
      </c>
      <c r="N1774" s="2">
        <v>9</v>
      </c>
      <c r="O1774">
        <f>VLOOKUP(A1774,'Important Data'!A:I,6, FALSE)</f>
        <v>0</v>
      </c>
    </row>
    <row r="1775" spans="1:15">
      <c r="A1775" s="2">
        <v>2937</v>
      </c>
      <c r="B1775" s="2">
        <v>19</v>
      </c>
      <c r="C1775" s="2">
        <v>65</v>
      </c>
      <c r="D1775" s="2">
        <v>0</v>
      </c>
      <c r="E1775" s="2">
        <v>46</v>
      </c>
      <c r="F1775" s="2">
        <v>23</v>
      </c>
      <c r="G1775" s="2">
        <v>10</v>
      </c>
      <c r="H1775" s="2">
        <v>3</v>
      </c>
      <c r="I1775" s="2">
        <v>140</v>
      </c>
      <c r="J1775" s="2">
        <v>3</v>
      </c>
      <c r="K1775" s="2">
        <v>2</v>
      </c>
      <c r="L1775" s="2">
        <v>0</v>
      </c>
      <c r="M1775" s="2">
        <v>4</v>
      </c>
      <c r="N1775" s="2">
        <v>3</v>
      </c>
      <c r="O1775">
        <f>VLOOKUP(A1775,'Important Data'!A:I,6, FALSE)</f>
        <v>0</v>
      </c>
    </row>
    <row r="1776" spans="1:15">
      <c r="A1776" s="2">
        <v>2046</v>
      </c>
      <c r="B1776" s="2">
        <v>19</v>
      </c>
      <c r="C1776" s="2">
        <v>69</v>
      </c>
      <c r="D1776" s="2">
        <v>28</v>
      </c>
      <c r="E1776" s="2">
        <v>28</v>
      </c>
      <c r="F1776" s="2">
        <v>21</v>
      </c>
      <c r="G1776" s="2">
        <v>21</v>
      </c>
      <c r="H1776" s="2">
        <v>97</v>
      </c>
      <c r="I1776" s="2">
        <v>69</v>
      </c>
      <c r="J1776" s="2">
        <v>3</v>
      </c>
      <c r="K1776" s="2">
        <v>1</v>
      </c>
      <c r="L1776" s="2">
        <v>1</v>
      </c>
      <c r="M1776" s="2">
        <v>3</v>
      </c>
      <c r="N1776" s="2">
        <v>7</v>
      </c>
      <c r="O1776">
        <f>VLOOKUP(A1776,'Important Data'!A:I,6, FALSE)</f>
        <v>0</v>
      </c>
    </row>
    <row r="1777" spans="1:15">
      <c r="A1777" s="2">
        <v>1390</v>
      </c>
      <c r="B1777" s="2">
        <v>19</v>
      </c>
      <c r="C1777" s="2">
        <v>89</v>
      </c>
      <c r="D1777" s="2">
        <v>14</v>
      </c>
      <c r="E1777" s="2">
        <v>122</v>
      </c>
      <c r="F1777" s="2">
        <v>47</v>
      </c>
      <c r="G1777" s="2">
        <v>42</v>
      </c>
      <c r="H1777" s="2">
        <v>14</v>
      </c>
      <c r="I1777" s="2">
        <v>299</v>
      </c>
      <c r="J1777" s="2">
        <v>3</v>
      </c>
      <c r="K1777" s="2">
        <v>2</v>
      </c>
      <c r="L1777" s="2">
        <v>0</v>
      </c>
      <c r="M1777" s="2">
        <v>4</v>
      </c>
      <c r="N1777" s="2">
        <v>8</v>
      </c>
      <c r="O1777">
        <f>VLOOKUP(A1777,'Important Data'!A:I,6, FALSE)</f>
        <v>0</v>
      </c>
    </row>
    <row r="1778" spans="1:15">
      <c r="A1778" s="2">
        <v>1705</v>
      </c>
      <c r="B1778" s="2">
        <v>19</v>
      </c>
      <c r="C1778" s="2">
        <v>100</v>
      </c>
      <c r="D1778" s="2">
        <v>0</v>
      </c>
      <c r="E1778" s="2">
        <v>172</v>
      </c>
      <c r="F1778" s="2">
        <v>186</v>
      </c>
      <c r="G1778" s="2">
        <v>100</v>
      </c>
      <c r="H1778" s="2">
        <v>459</v>
      </c>
      <c r="I1778" s="2">
        <v>100</v>
      </c>
      <c r="J1778" s="2">
        <v>5</v>
      </c>
      <c r="K1778" s="2">
        <v>4</v>
      </c>
      <c r="L1778" s="2">
        <v>1</v>
      </c>
      <c r="M1778" s="2">
        <v>2</v>
      </c>
      <c r="N1778" s="2">
        <v>9</v>
      </c>
      <c r="O1778">
        <f>VLOOKUP(A1778,'Important Data'!A:I,6, FALSE)</f>
        <v>0</v>
      </c>
    </row>
    <row r="1779" spans="1:15">
      <c r="A1779" s="2">
        <v>1884</v>
      </c>
      <c r="B1779" s="2">
        <v>19</v>
      </c>
      <c r="C1779" s="2">
        <v>498</v>
      </c>
      <c r="D1779" s="2">
        <v>58</v>
      </c>
      <c r="E1779" s="2">
        <v>190</v>
      </c>
      <c r="F1779" s="2">
        <v>107</v>
      </c>
      <c r="G1779" s="2">
        <v>8</v>
      </c>
      <c r="H1779" s="2">
        <v>264</v>
      </c>
      <c r="I1779" s="2">
        <v>597</v>
      </c>
      <c r="J1779" s="2">
        <v>1</v>
      </c>
      <c r="K1779" s="2">
        <v>3</v>
      </c>
      <c r="L1779" s="2">
        <v>3</v>
      </c>
      <c r="M1779" s="2">
        <v>6</v>
      </c>
      <c r="N1779" s="2">
        <v>3</v>
      </c>
      <c r="O1779">
        <f>VLOOKUP(A1779,'Important Data'!A:I,6, FALSE)</f>
        <v>0</v>
      </c>
    </row>
    <row r="1780" spans="1:15">
      <c r="A1780" s="2">
        <v>2926</v>
      </c>
      <c r="B1780" s="2">
        <v>19</v>
      </c>
      <c r="C1780" s="2">
        <v>706</v>
      </c>
      <c r="D1780" s="2">
        <v>94</v>
      </c>
      <c r="E1780" s="2">
        <v>284</v>
      </c>
      <c r="F1780" s="2">
        <v>248</v>
      </c>
      <c r="G1780" s="2">
        <v>80</v>
      </c>
      <c r="H1780" s="2">
        <v>135</v>
      </c>
      <c r="I1780" s="2">
        <v>1276</v>
      </c>
      <c r="J1780" s="2">
        <v>2</v>
      </c>
      <c r="K1780" s="2">
        <v>3</v>
      </c>
      <c r="L1780" s="2">
        <v>3</v>
      </c>
      <c r="M1780" s="2">
        <v>10</v>
      </c>
      <c r="N1780" s="2">
        <v>3</v>
      </c>
      <c r="O1780">
        <f>VLOOKUP(A1780,'Important Data'!A:I,6, FALSE)</f>
        <v>0</v>
      </c>
    </row>
    <row r="1781" spans="1:15">
      <c r="A1781" s="2">
        <v>1697</v>
      </c>
      <c r="B1781" s="2">
        <v>19</v>
      </c>
      <c r="C1781" s="2">
        <v>740</v>
      </c>
      <c r="D1781" s="2">
        <v>54</v>
      </c>
      <c r="E1781" s="2">
        <v>1075</v>
      </c>
      <c r="F1781" s="2">
        <v>135</v>
      </c>
      <c r="G1781" s="2">
        <v>296</v>
      </c>
      <c r="H1781" s="2">
        <v>172</v>
      </c>
      <c r="I1781" s="2">
        <v>2128</v>
      </c>
      <c r="J1781" s="2">
        <v>1</v>
      </c>
      <c r="K1781" s="2">
        <v>5</v>
      </c>
      <c r="L1781" s="2">
        <v>3</v>
      </c>
      <c r="M1781" s="2">
        <v>8</v>
      </c>
      <c r="N1781" s="2">
        <v>2</v>
      </c>
      <c r="O1781">
        <f>VLOOKUP(A1781,'Important Data'!A:I,6, FALSE)</f>
        <v>0</v>
      </c>
    </row>
    <row r="1782" spans="1:15">
      <c r="A1782" s="2">
        <v>2484</v>
      </c>
      <c r="B1782" s="2">
        <v>19</v>
      </c>
      <c r="C1782" s="2">
        <v>750</v>
      </c>
      <c r="D1782" s="2">
        <v>447</v>
      </c>
      <c r="E1782" s="2">
        <v>385</v>
      </c>
      <c r="F1782" s="2">
        <v>131</v>
      </c>
      <c r="G1782" s="2">
        <v>345</v>
      </c>
      <c r="H1782" s="2">
        <v>79</v>
      </c>
      <c r="I1782" s="2">
        <v>1979</v>
      </c>
      <c r="J1782" s="2">
        <v>1</v>
      </c>
      <c r="K1782" s="2">
        <v>2</v>
      </c>
      <c r="L1782" s="2">
        <v>8</v>
      </c>
      <c r="M1782" s="2">
        <v>13</v>
      </c>
      <c r="N1782" s="2">
        <v>1</v>
      </c>
      <c r="O1782">
        <f>VLOOKUP(A1782,'Important Data'!A:I,6, FALSE)</f>
        <v>0</v>
      </c>
    </row>
    <row r="1783" spans="1:15">
      <c r="A1783" s="2">
        <v>2551</v>
      </c>
      <c r="B1783" s="2">
        <v>19</v>
      </c>
      <c r="C1783" s="2">
        <v>843</v>
      </c>
      <c r="D1783" s="2">
        <v>0</v>
      </c>
      <c r="E1783" s="2">
        <v>83</v>
      </c>
      <c r="F1783" s="2">
        <v>0</v>
      </c>
      <c r="G1783" s="2">
        <v>0</v>
      </c>
      <c r="H1783" s="2">
        <v>43</v>
      </c>
      <c r="I1783" s="2">
        <v>883</v>
      </c>
      <c r="J1783" s="2">
        <v>4</v>
      </c>
      <c r="K1783" s="2">
        <v>5</v>
      </c>
      <c r="L1783" s="2">
        <v>1</v>
      </c>
      <c r="M1783" s="2">
        <v>5</v>
      </c>
      <c r="N1783" s="2">
        <v>8</v>
      </c>
      <c r="O1783">
        <f>VLOOKUP(A1783,'Important Data'!A:I,6, FALSE)</f>
        <v>0</v>
      </c>
    </row>
    <row r="1784" spans="1:15">
      <c r="A1784" s="2">
        <v>1275</v>
      </c>
      <c r="B1784" s="2">
        <v>19</v>
      </c>
      <c r="C1784" s="2">
        <v>889</v>
      </c>
      <c r="D1784" s="2">
        <v>412</v>
      </c>
      <c r="E1784" s="2">
        <v>1272</v>
      </c>
      <c r="F1784" s="2">
        <v>374</v>
      </c>
      <c r="G1784" s="2">
        <v>317</v>
      </c>
      <c r="H1784" s="2">
        <v>63</v>
      </c>
      <c r="I1784" s="2">
        <v>3201</v>
      </c>
      <c r="J1784" s="2">
        <v>1</v>
      </c>
      <c r="K1784" s="2">
        <v>5</v>
      </c>
      <c r="L1784" s="2">
        <v>11</v>
      </c>
      <c r="M1784" s="2">
        <v>5</v>
      </c>
      <c r="N1784" s="2">
        <v>3</v>
      </c>
      <c r="O1784">
        <f>VLOOKUP(A1784,'Important Data'!A:I,6, FALSE)</f>
        <v>0</v>
      </c>
    </row>
    <row r="1785" spans="1:15">
      <c r="A1785" s="2">
        <v>1661</v>
      </c>
      <c r="B1785" s="2">
        <v>19</v>
      </c>
      <c r="C1785" s="2">
        <v>924</v>
      </c>
      <c r="D1785" s="2">
        <v>81</v>
      </c>
      <c r="E1785" s="2">
        <v>296</v>
      </c>
      <c r="F1785" s="2">
        <v>86</v>
      </c>
      <c r="G1785" s="2">
        <v>278</v>
      </c>
      <c r="H1785" s="2">
        <v>15</v>
      </c>
      <c r="I1785" s="2">
        <v>1651</v>
      </c>
      <c r="J1785" s="2">
        <v>1</v>
      </c>
      <c r="K1785" s="2">
        <v>3</v>
      </c>
      <c r="L1785" s="2">
        <v>3</v>
      </c>
      <c r="M1785" s="2">
        <v>13</v>
      </c>
      <c r="N1785" s="2">
        <v>2</v>
      </c>
      <c r="O1785">
        <f>VLOOKUP(A1785,'Important Data'!A:I,6, FALSE)</f>
        <v>0</v>
      </c>
    </row>
    <row r="1786" spans="1:15">
      <c r="A1786" s="2">
        <v>1521</v>
      </c>
      <c r="B1786" s="2">
        <v>19</v>
      </c>
      <c r="C1786" s="2">
        <v>1067</v>
      </c>
      <c r="D1786" s="2">
        <v>347</v>
      </c>
      <c r="E1786" s="2">
        <v>671</v>
      </c>
      <c r="F1786" s="2">
        <v>149</v>
      </c>
      <c r="G1786" s="2">
        <v>138</v>
      </c>
      <c r="H1786" s="2">
        <v>69</v>
      </c>
      <c r="I1786" s="2">
        <v>2304</v>
      </c>
      <c r="J1786" s="2">
        <v>1</v>
      </c>
      <c r="K1786" s="2">
        <v>8</v>
      </c>
      <c r="L1786" s="2">
        <v>3</v>
      </c>
      <c r="M1786" s="2">
        <v>4</v>
      </c>
      <c r="N1786" s="2">
        <v>4</v>
      </c>
      <c r="O1786">
        <f>VLOOKUP(A1786,'Important Data'!A:I,6, FALSE)</f>
        <v>0</v>
      </c>
    </row>
    <row r="1787" spans="1:15">
      <c r="A1787" s="2">
        <v>1106</v>
      </c>
      <c r="B1787" s="2">
        <v>19</v>
      </c>
      <c r="C1787" s="2">
        <v>1238</v>
      </c>
      <c r="D1787" s="2">
        <v>0</v>
      </c>
      <c r="E1787" s="2">
        <v>331</v>
      </c>
      <c r="F1787" s="2">
        <v>0</v>
      </c>
      <c r="G1787" s="2">
        <v>0</v>
      </c>
      <c r="H1787" s="2">
        <v>236</v>
      </c>
      <c r="I1787" s="2">
        <v>1333</v>
      </c>
      <c r="J1787" s="2">
        <v>5</v>
      </c>
      <c r="K1787" s="2">
        <v>6</v>
      </c>
      <c r="L1787" s="2">
        <v>4</v>
      </c>
      <c r="M1787" s="2">
        <v>6</v>
      </c>
      <c r="N1787" s="2">
        <v>7</v>
      </c>
      <c r="O1787">
        <f>VLOOKUP(A1787,'Important Data'!A:I,6, FALSE)</f>
        <v>0</v>
      </c>
    </row>
    <row r="1788" spans="1:15">
      <c r="A1788" s="2">
        <v>1461</v>
      </c>
      <c r="B1788" s="2">
        <v>19</v>
      </c>
      <c r="C1788" s="2">
        <v>1259</v>
      </c>
      <c r="D1788" s="2">
        <v>0</v>
      </c>
      <c r="E1788" s="2">
        <v>109</v>
      </c>
      <c r="F1788" s="2">
        <v>0</v>
      </c>
      <c r="G1788" s="2">
        <v>11</v>
      </c>
      <c r="H1788" s="2">
        <v>67</v>
      </c>
      <c r="I1788" s="2">
        <v>1312</v>
      </c>
      <c r="J1788" s="2">
        <v>1</v>
      </c>
      <c r="K1788" s="2">
        <v>7</v>
      </c>
      <c r="L1788" s="2">
        <v>1</v>
      </c>
      <c r="M1788" s="2">
        <v>8</v>
      </c>
      <c r="N1788" s="2">
        <v>5</v>
      </c>
      <c r="O1788">
        <f>VLOOKUP(A1788,'Important Data'!A:I,6, FALSE)</f>
        <v>0</v>
      </c>
    </row>
    <row r="1789" spans="1:15">
      <c r="A1789" s="2">
        <v>1063</v>
      </c>
      <c r="B1789" s="2">
        <v>19</v>
      </c>
      <c r="C1789" s="2">
        <v>1468</v>
      </c>
      <c r="D1789" s="2">
        <v>30</v>
      </c>
      <c r="E1789" s="2">
        <v>659</v>
      </c>
      <c r="F1789" s="2">
        <v>429</v>
      </c>
      <c r="G1789" s="2">
        <v>51</v>
      </c>
      <c r="H1789" s="2">
        <v>81</v>
      </c>
      <c r="I1789" s="2">
        <v>2556</v>
      </c>
      <c r="J1789" s="2">
        <v>1</v>
      </c>
      <c r="K1789" s="2">
        <v>11</v>
      </c>
      <c r="L1789" s="2">
        <v>10</v>
      </c>
      <c r="M1789" s="2">
        <v>10</v>
      </c>
      <c r="N1789" s="2">
        <v>5</v>
      </c>
      <c r="O1789">
        <f>VLOOKUP(A1789,'Important Data'!A:I,6, FALSE)</f>
        <v>0</v>
      </c>
    </row>
    <row r="1790" spans="1:15">
      <c r="A1790" s="2">
        <v>2139</v>
      </c>
      <c r="B1790" s="2">
        <v>19</v>
      </c>
      <c r="C1790" s="2">
        <v>1487</v>
      </c>
      <c r="D1790" s="2">
        <v>181</v>
      </c>
      <c r="E1790" s="2">
        <v>1091</v>
      </c>
      <c r="F1790" s="2">
        <v>278</v>
      </c>
      <c r="G1790" s="2">
        <v>29</v>
      </c>
      <c r="H1790" s="2">
        <v>29</v>
      </c>
      <c r="I1790" s="2">
        <v>3036</v>
      </c>
      <c r="J1790" s="2">
        <v>1</v>
      </c>
      <c r="K1790" s="2">
        <v>3</v>
      </c>
      <c r="L1790" s="2">
        <v>2</v>
      </c>
      <c r="M1790" s="2">
        <v>5</v>
      </c>
      <c r="N1790" s="2">
        <v>1</v>
      </c>
      <c r="O1790">
        <f>VLOOKUP(A1790,'Important Data'!A:I,6, FALSE)</f>
        <v>0</v>
      </c>
    </row>
    <row r="1791" spans="1:15">
      <c r="A1791" s="2">
        <v>2588</v>
      </c>
      <c r="B1791" s="2">
        <v>19</v>
      </c>
      <c r="C1791" s="2">
        <v>2132</v>
      </c>
      <c r="D1791" s="2">
        <v>472</v>
      </c>
      <c r="E1791" s="2">
        <v>1466</v>
      </c>
      <c r="F1791" s="2">
        <v>61</v>
      </c>
      <c r="G1791" s="2">
        <v>64</v>
      </c>
      <c r="H1791" s="2">
        <v>196</v>
      </c>
      <c r="I1791" s="2">
        <v>3999</v>
      </c>
      <c r="J1791" s="2">
        <v>1</v>
      </c>
      <c r="K1791" s="2">
        <v>6</v>
      </c>
      <c r="L1791" s="2">
        <v>3</v>
      </c>
      <c r="M1791" s="2">
        <v>9</v>
      </c>
      <c r="N1791" s="2">
        <v>4</v>
      </c>
      <c r="O1791">
        <f>VLOOKUP(A1791,'Important Data'!A:I,6, FALSE)</f>
        <v>0</v>
      </c>
    </row>
    <row r="1792" spans="1:15">
      <c r="A1792" s="2">
        <v>1503</v>
      </c>
      <c r="B1792" s="2">
        <v>19</v>
      </c>
      <c r="C1792" s="2">
        <v>2326</v>
      </c>
      <c r="D1792" s="2">
        <v>301</v>
      </c>
      <c r="E1792" s="2">
        <v>1506</v>
      </c>
      <c r="F1792" s="2">
        <v>56</v>
      </c>
      <c r="G1792" s="2">
        <v>85</v>
      </c>
      <c r="H1792" s="2">
        <v>0</v>
      </c>
      <c r="I1792" s="2">
        <v>4274</v>
      </c>
      <c r="J1792" s="2">
        <v>1</v>
      </c>
      <c r="K1792" s="2">
        <v>6</v>
      </c>
      <c r="L1792" s="2">
        <v>3</v>
      </c>
      <c r="M1792" s="2">
        <v>10</v>
      </c>
      <c r="N1792" s="2">
        <v>3</v>
      </c>
      <c r="O1792">
        <f>VLOOKUP(A1792,'Important Data'!A:I,6, FALSE)</f>
        <v>0</v>
      </c>
    </row>
    <row r="1793" spans="1:15">
      <c r="A1793" s="2">
        <v>2221</v>
      </c>
      <c r="B1793" s="2">
        <v>18</v>
      </c>
      <c r="C1793" s="2">
        <v>5</v>
      </c>
      <c r="D1793" s="2">
        <v>29</v>
      </c>
      <c r="E1793" s="2">
        <v>10</v>
      </c>
      <c r="F1793" s="2">
        <v>15</v>
      </c>
      <c r="G1793" s="2">
        <v>29</v>
      </c>
      <c r="H1793" s="2">
        <v>15</v>
      </c>
      <c r="I1793" s="2">
        <v>73</v>
      </c>
      <c r="J1793" s="2">
        <v>1</v>
      </c>
      <c r="K1793" s="2">
        <v>1</v>
      </c>
      <c r="L1793" s="2">
        <v>0</v>
      </c>
      <c r="M1793" s="2">
        <v>3</v>
      </c>
      <c r="N1793" s="2">
        <v>7</v>
      </c>
      <c r="O1793">
        <f>VLOOKUP(A1793,'Important Data'!A:I,6, FALSE)</f>
        <v>0</v>
      </c>
    </row>
    <row r="1794" spans="1:15">
      <c r="A1794" s="2">
        <v>1455</v>
      </c>
      <c r="B1794" s="2">
        <v>18</v>
      </c>
      <c r="C1794" s="2">
        <v>7</v>
      </c>
      <c r="D1794" s="2">
        <v>0</v>
      </c>
      <c r="E1794" s="2">
        <v>29</v>
      </c>
      <c r="F1794" s="2">
        <v>7</v>
      </c>
      <c r="G1794" s="2">
        <v>7</v>
      </c>
      <c r="H1794" s="2">
        <v>11</v>
      </c>
      <c r="I1794" s="2">
        <v>40</v>
      </c>
      <c r="J1794" s="2">
        <v>1</v>
      </c>
      <c r="K1794" s="2">
        <v>1</v>
      </c>
      <c r="L1794" s="2">
        <v>0</v>
      </c>
      <c r="M1794" s="2">
        <v>2</v>
      </c>
      <c r="N1794" s="2">
        <v>8</v>
      </c>
      <c r="O1794">
        <f>VLOOKUP(A1794,'Important Data'!A:I,6, FALSE)</f>
        <v>0</v>
      </c>
    </row>
    <row r="1795" spans="1:15">
      <c r="A1795" s="2">
        <v>2650</v>
      </c>
      <c r="B1795" s="2">
        <v>18</v>
      </c>
      <c r="C1795" s="2">
        <v>48</v>
      </c>
      <c r="D1795" s="2">
        <v>48</v>
      </c>
      <c r="E1795" s="2">
        <v>131</v>
      </c>
      <c r="F1795" s="2">
        <v>143</v>
      </c>
      <c r="G1795" s="2">
        <v>65</v>
      </c>
      <c r="H1795" s="2">
        <v>54</v>
      </c>
      <c r="I1795" s="2">
        <v>381</v>
      </c>
      <c r="J1795" s="2">
        <v>1</v>
      </c>
      <c r="K1795" s="2">
        <v>1</v>
      </c>
      <c r="L1795" s="2">
        <v>1</v>
      </c>
      <c r="M1795" s="2">
        <v>4</v>
      </c>
      <c r="N1795" s="2">
        <v>4</v>
      </c>
      <c r="O1795">
        <f>VLOOKUP(A1795,'Important Data'!A:I,6, FALSE)</f>
        <v>0</v>
      </c>
    </row>
    <row r="1796" spans="1:15">
      <c r="A1796" s="2">
        <v>2714</v>
      </c>
      <c r="B1796" s="2">
        <v>18</v>
      </c>
      <c r="C1796" s="2">
        <v>74</v>
      </c>
      <c r="D1796" s="2">
        <v>3</v>
      </c>
      <c r="E1796" s="2">
        <v>37</v>
      </c>
      <c r="F1796" s="2">
        <v>0</v>
      </c>
      <c r="G1796" s="2">
        <v>17</v>
      </c>
      <c r="H1796" s="2">
        <v>10</v>
      </c>
      <c r="I1796" s="2">
        <v>121</v>
      </c>
      <c r="J1796" s="2">
        <v>1</v>
      </c>
      <c r="K1796" s="2">
        <v>1</v>
      </c>
      <c r="L1796" s="2">
        <v>0</v>
      </c>
      <c r="M1796" s="2">
        <v>3</v>
      </c>
      <c r="N1796" s="2">
        <v>8</v>
      </c>
      <c r="O1796">
        <f>VLOOKUP(A1796,'Important Data'!A:I,6, FALSE)</f>
        <v>0</v>
      </c>
    </row>
    <row r="1797" spans="1:15">
      <c r="A1797" s="2">
        <v>3152</v>
      </c>
      <c r="B1797" s="2">
        <v>18</v>
      </c>
      <c r="C1797" s="2">
        <v>81</v>
      </c>
      <c r="D1797" s="2">
        <v>0</v>
      </c>
      <c r="E1797" s="2">
        <v>26</v>
      </c>
      <c r="F1797" s="2">
        <v>9</v>
      </c>
      <c r="G1797" s="2">
        <v>0</v>
      </c>
      <c r="H1797" s="2">
        <v>0</v>
      </c>
      <c r="I1797" s="2">
        <v>115</v>
      </c>
      <c r="J1797" s="2">
        <v>1</v>
      </c>
      <c r="K1797" s="2">
        <v>1</v>
      </c>
      <c r="L1797" s="2">
        <v>0</v>
      </c>
      <c r="M1797" s="2">
        <v>3</v>
      </c>
      <c r="N1797" s="2">
        <v>4</v>
      </c>
      <c r="O1797">
        <f>VLOOKUP(A1797,'Important Data'!A:I,6, FALSE)</f>
        <v>0</v>
      </c>
    </row>
    <row r="1798" spans="1:15">
      <c r="A1798" s="2">
        <v>1271</v>
      </c>
      <c r="B1798" s="2">
        <v>18</v>
      </c>
      <c r="C1798" s="2">
        <v>85</v>
      </c>
      <c r="D1798" s="2">
        <v>0</v>
      </c>
      <c r="E1798" s="2">
        <v>26</v>
      </c>
      <c r="F1798" s="2">
        <v>0</v>
      </c>
      <c r="G1798" s="2">
        <v>0</v>
      </c>
      <c r="H1798" s="2">
        <v>10</v>
      </c>
      <c r="I1798" s="2">
        <v>101</v>
      </c>
      <c r="J1798" s="2">
        <v>2</v>
      </c>
      <c r="K1798" s="2">
        <v>2</v>
      </c>
      <c r="L1798" s="2">
        <v>0</v>
      </c>
      <c r="M1798" s="2">
        <v>3</v>
      </c>
      <c r="N1798" s="2">
        <v>5</v>
      </c>
      <c r="O1798">
        <f>VLOOKUP(A1798,'Important Data'!A:I,6, FALSE)</f>
        <v>0</v>
      </c>
    </row>
    <row r="1799" spans="1:15">
      <c r="A1799" s="2">
        <v>2082</v>
      </c>
      <c r="B1799" s="2">
        <v>18</v>
      </c>
      <c r="C1799" s="2">
        <v>199</v>
      </c>
      <c r="D1799" s="2">
        <v>154</v>
      </c>
      <c r="E1799" s="2">
        <v>310</v>
      </c>
      <c r="F1799" s="2">
        <v>228</v>
      </c>
      <c r="G1799" s="2">
        <v>26</v>
      </c>
      <c r="H1799" s="2">
        <v>128</v>
      </c>
      <c r="I1799" s="2">
        <v>788</v>
      </c>
      <c r="J1799" s="2">
        <v>2</v>
      </c>
      <c r="K1799" s="2">
        <v>4</v>
      </c>
      <c r="L1799" s="2">
        <v>1</v>
      </c>
      <c r="M1799" s="2">
        <v>7</v>
      </c>
      <c r="N1799" s="2">
        <v>5</v>
      </c>
      <c r="O1799">
        <f>VLOOKUP(A1799,'Important Data'!A:I,6, FALSE)</f>
        <v>0</v>
      </c>
    </row>
    <row r="1800" spans="1:15">
      <c r="A1800" s="2">
        <v>1380</v>
      </c>
      <c r="B1800" s="2">
        <v>18</v>
      </c>
      <c r="C1800" s="2">
        <v>315</v>
      </c>
      <c r="D1800" s="2">
        <v>3</v>
      </c>
      <c r="E1800" s="2">
        <v>138</v>
      </c>
      <c r="F1800" s="2">
        <v>39</v>
      </c>
      <c r="G1800" s="2">
        <v>10</v>
      </c>
      <c r="H1800" s="2">
        <v>105</v>
      </c>
      <c r="I1800" s="2">
        <v>400</v>
      </c>
      <c r="J1800" s="2">
        <v>4</v>
      </c>
      <c r="K1800" s="2">
        <v>3</v>
      </c>
      <c r="L1800" s="2">
        <v>1</v>
      </c>
      <c r="M1800" s="2">
        <v>4</v>
      </c>
      <c r="N1800" s="2">
        <v>8</v>
      </c>
      <c r="O1800">
        <f>VLOOKUP(A1800,'Important Data'!A:I,6, FALSE)</f>
        <v>0</v>
      </c>
    </row>
    <row r="1801" spans="1:15">
      <c r="A1801" s="2">
        <v>1079</v>
      </c>
      <c r="B1801" s="2">
        <v>18</v>
      </c>
      <c r="C1801" s="2">
        <v>363</v>
      </c>
      <c r="D1801" s="2">
        <v>51</v>
      </c>
      <c r="E1801" s="2">
        <v>945</v>
      </c>
      <c r="F1801" s="2">
        <v>60</v>
      </c>
      <c r="G1801" s="2">
        <v>145</v>
      </c>
      <c r="H1801" s="2">
        <v>169</v>
      </c>
      <c r="I1801" s="2">
        <v>1395</v>
      </c>
      <c r="J1801" s="2">
        <v>1</v>
      </c>
      <c r="K1801" s="2">
        <v>3</v>
      </c>
      <c r="L1801" s="2">
        <v>10</v>
      </c>
      <c r="M1801" s="2">
        <v>13</v>
      </c>
      <c r="N1801" s="2">
        <v>1</v>
      </c>
      <c r="O1801">
        <f>VLOOKUP(A1801,'Important Data'!A:I,6, FALSE)</f>
        <v>0</v>
      </c>
    </row>
    <row r="1802" spans="1:15">
      <c r="A1802" s="2">
        <v>2560</v>
      </c>
      <c r="B1802" s="2">
        <v>18</v>
      </c>
      <c r="C1802" s="2">
        <v>363</v>
      </c>
      <c r="D1802" s="2">
        <v>51</v>
      </c>
      <c r="E1802" s="2">
        <v>945</v>
      </c>
      <c r="F1802" s="2">
        <v>60</v>
      </c>
      <c r="G1802" s="2">
        <v>145</v>
      </c>
      <c r="H1802" s="2">
        <v>169</v>
      </c>
      <c r="I1802" s="2">
        <v>1395</v>
      </c>
      <c r="J1802" s="2">
        <v>1</v>
      </c>
      <c r="K1802" s="2">
        <v>3</v>
      </c>
      <c r="L1802" s="2">
        <v>10</v>
      </c>
      <c r="M1802" s="2">
        <v>13</v>
      </c>
      <c r="N1802" s="2">
        <v>1</v>
      </c>
      <c r="O1802">
        <f>VLOOKUP(A1802,'Important Data'!A:I,6, FALSE)</f>
        <v>0</v>
      </c>
    </row>
    <row r="1803" spans="1:15">
      <c r="A1803" s="2">
        <v>2264</v>
      </c>
      <c r="B1803" s="2">
        <v>18</v>
      </c>
      <c r="C1803" s="2">
        <v>397</v>
      </c>
      <c r="D1803" s="2">
        <v>214</v>
      </c>
      <c r="E1803" s="2">
        <v>717</v>
      </c>
      <c r="F1803" s="2">
        <v>119</v>
      </c>
      <c r="G1803" s="2">
        <v>91</v>
      </c>
      <c r="H1803" s="2">
        <v>165</v>
      </c>
      <c r="I1803" s="2">
        <v>1374</v>
      </c>
      <c r="J1803" s="2">
        <v>2</v>
      </c>
      <c r="K1803" s="2">
        <v>7</v>
      </c>
      <c r="L1803" s="2">
        <v>1</v>
      </c>
      <c r="M1803" s="2">
        <v>7</v>
      </c>
      <c r="N1803" s="2">
        <v>8</v>
      </c>
      <c r="O1803">
        <f>VLOOKUP(A1803,'Important Data'!A:I,6, FALSE)</f>
        <v>0</v>
      </c>
    </row>
    <row r="1804" spans="1:15">
      <c r="A1804" s="2">
        <v>2397</v>
      </c>
      <c r="B1804" s="2">
        <v>18</v>
      </c>
      <c r="C1804" s="2">
        <v>704</v>
      </c>
      <c r="D1804" s="2">
        <v>434</v>
      </c>
      <c r="E1804" s="2">
        <v>187</v>
      </c>
      <c r="F1804" s="2">
        <v>96</v>
      </c>
      <c r="G1804" s="2">
        <v>20</v>
      </c>
      <c r="H1804" s="2">
        <v>620</v>
      </c>
      <c r="I1804" s="2">
        <v>820</v>
      </c>
      <c r="J1804" s="2">
        <v>1</v>
      </c>
      <c r="K1804" s="2">
        <v>2</v>
      </c>
      <c r="L1804" s="2">
        <v>10</v>
      </c>
      <c r="M1804" s="2">
        <v>10</v>
      </c>
      <c r="N1804" s="2">
        <v>1</v>
      </c>
      <c r="O1804">
        <f>VLOOKUP(A1804,'Important Data'!A:I,6, FALSE)</f>
        <v>0</v>
      </c>
    </row>
    <row r="1805" spans="1:15">
      <c r="A1805" s="2">
        <v>2624</v>
      </c>
      <c r="B1805" s="2">
        <v>18</v>
      </c>
      <c r="C1805" s="2">
        <v>734</v>
      </c>
      <c r="D1805" s="2">
        <v>385</v>
      </c>
      <c r="E1805" s="2">
        <v>1647</v>
      </c>
      <c r="F1805" s="2">
        <v>94</v>
      </c>
      <c r="G1805" s="2">
        <v>33</v>
      </c>
      <c r="H1805" s="2">
        <v>349</v>
      </c>
      <c r="I1805" s="2">
        <v>2544</v>
      </c>
      <c r="J1805" s="2">
        <v>1</v>
      </c>
      <c r="K1805" s="2">
        <v>7</v>
      </c>
      <c r="L1805" s="2">
        <v>5</v>
      </c>
      <c r="M1805" s="2">
        <v>7</v>
      </c>
      <c r="N1805" s="2">
        <v>6</v>
      </c>
      <c r="O1805">
        <f>VLOOKUP(A1805,'Important Data'!A:I,6, FALSE)</f>
        <v>0</v>
      </c>
    </row>
    <row r="1806" spans="1:15">
      <c r="A1806" s="2">
        <v>2948</v>
      </c>
      <c r="B1806" s="2">
        <v>18</v>
      </c>
      <c r="C1806" s="2">
        <v>901</v>
      </c>
      <c r="D1806" s="2">
        <v>79</v>
      </c>
      <c r="E1806" s="2">
        <v>252</v>
      </c>
      <c r="F1806" s="2">
        <v>14</v>
      </c>
      <c r="G1806" s="2">
        <v>79</v>
      </c>
      <c r="H1806" s="2">
        <v>173</v>
      </c>
      <c r="I1806" s="2">
        <v>1153</v>
      </c>
      <c r="J1806" s="2">
        <v>2</v>
      </c>
      <c r="K1806" s="2">
        <v>6</v>
      </c>
      <c r="L1806" s="2">
        <v>3</v>
      </c>
      <c r="M1806" s="2">
        <v>5</v>
      </c>
      <c r="N1806" s="2">
        <v>7</v>
      </c>
      <c r="O1806">
        <f>VLOOKUP(A1806,'Important Data'!A:I,6, FALSE)</f>
        <v>0</v>
      </c>
    </row>
    <row r="1807" spans="1:15">
      <c r="A1807" s="2">
        <v>1101</v>
      </c>
      <c r="B1807" s="2">
        <v>18</v>
      </c>
      <c r="C1807" s="2">
        <v>964</v>
      </c>
      <c r="D1807" s="2">
        <v>412</v>
      </c>
      <c r="E1807" s="2">
        <v>225</v>
      </c>
      <c r="F1807" s="2">
        <v>66</v>
      </c>
      <c r="G1807" s="2">
        <v>47</v>
      </c>
      <c r="H1807" s="2">
        <v>91</v>
      </c>
      <c r="I1807" s="2">
        <v>1622</v>
      </c>
      <c r="J1807" s="2">
        <v>1</v>
      </c>
      <c r="K1807" s="2">
        <v>5</v>
      </c>
      <c r="L1807" s="2">
        <v>4</v>
      </c>
      <c r="M1807" s="2">
        <v>4</v>
      </c>
      <c r="N1807" s="2">
        <v>2</v>
      </c>
      <c r="O1807">
        <f>VLOOKUP(A1807,'Important Data'!A:I,6, FALSE)</f>
        <v>0</v>
      </c>
    </row>
    <row r="1808" spans="1:15">
      <c r="A1808" s="2">
        <v>1057</v>
      </c>
      <c r="B1808" s="2">
        <v>18</v>
      </c>
      <c r="C1808" s="2">
        <v>1130</v>
      </c>
      <c r="D1808" s="2">
        <v>45</v>
      </c>
      <c r="E1808" s="2">
        <v>255</v>
      </c>
      <c r="F1808" s="2">
        <v>40</v>
      </c>
      <c r="G1808" s="2">
        <v>45</v>
      </c>
      <c r="H1808" s="2">
        <v>15</v>
      </c>
      <c r="I1808" s="2">
        <v>1500</v>
      </c>
      <c r="J1808" s="2">
        <v>4</v>
      </c>
      <c r="K1808" s="2">
        <v>4</v>
      </c>
      <c r="L1808" s="2">
        <v>2</v>
      </c>
      <c r="M1808" s="2">
        <v>12</v>
      </c>
      <c r="N1808" s="2">
        <v>3</v>
      </c>
      <c r="O1808">
        <f>VLOOKUP(A1808,'Important Data'!A:I,6, FALSE)</f>
        <v>0</v>
      </c>
    </row>
    <row r="1809" spans="1:15">
      <c r="A1809" s="2">
        <v>1337</v>
      </c>
      <c r="B1809" s="2">
        <v>18</v>
      </c>
      <c r="C1809" s="2">
        <v>1303</v>
      </c>
      <c r="D1809" s="2">
        <v>217</v>
      </c>
      <c r="E1809" s="2">
        <v>979</v>
      </c>
      <c r="F1809" s="2">
        <v>284</v>
      </c>
      <c r="G1809" s="2">
        <v>0</v>
      </c>
      <c r="H1809" s="2">
        <v>53</v>
      </c>
      <c r="I1809" s="2">
        <v>2731</v>
      </c>
      <c r="J1809" s="2">
        <v>1</v>
      </c>
      <c r="K1809" s="2">
        <v>3</v>
      </c>
      <c r="L1809" s="2">
        <v>4</v>
      </c>
      <c r="M1809" s="2">
        <v>10</v>
      </c>
      <c r="N1809" s="2">
        <v>1</v>
      </c>
      <c r="O1809">
        <f>VLOOKUP(A1809,'Important Data'!A:I,6, FALSE)</f>
        <v>0</v>
      </c>
    </row>
    <row r="1810" spans="1:15">
      <c r="A1810" s="2">
        <v>1199</v>
      </c>
      <c r="B1810" s="2">
        <v>18</v>
      </c>
      <c r="C1810" s="2">
        <v>1399</v>
      </c>
      <c r="D1810" s="2">
        <v>50</v>
      </c>
      <c r="E1810" s="2">
        <v>728</v>
      </c>
      <c r="F1810" s="2">
        <v>75</v>
      </c>
      <c r="G1810" s="2">
        <v>233</v>
      </c>
      <c r="H1810" s="2">
        <v>27</v>
      </c>
      <c r="I1810" s="2">
        <v>2458</v>
      </c>
      <c r="J1810" s="2">
        <v>1</v>
      </c>
      <c r="K1810" s="2">
        <v>4</v>
      </c>
      <c r="L1810" s="2">
        <v>6</v>
      </c>
      <c r="M1810" s="2">
        <v>9</v>
      </c>
      <c r="N1810" s="2">
        <v>1</v>
      </c>
      <c r="O1810">
        <f>VLOOKUP(A1810,'Important Data'!A:I,6, FALSE)</f>
        <v>0</v>
      </c>
    </row>
    <row r="1811" spans="1:15">
      <c r="A1811" s="2">
        <v>1323</v>
      </c>
      <c r="B1811" s="2">
        <v>18</v>
      </c>
      <c r="C1811" s="2">
        <v>1887</v>
      </c>
      <c r="D1811" s="2">
        <v>134</v>
      </c>
      <c r="E1811" s="2">
        <v>1257</v>
      </c>
      <c r="F1811" s="2">
        <v>88</v>
      </c>
      <c r="G1811" s="2">
        <v>55</v>
      </c>
      <c r="H1811" s="2">
        <v>269</v>
      </c>
      <c r="I1811" s="2">
        <v>3153</v>
      </c>
      <c r="J1811" s="2">
        <v>1</v>
      </c>
      <c r="K1811" s="2">
        <v>7</v>
      </c>
      <c r="L1811" s="2">
        <v>6</v>
      </c>
      <c r="M1811" s="2">
        <v>8</v>
      </c>
      <c r="N1811" s="2">
        <v>3</v>
      </c>
      <c r="O1811">
        <f>VLOOKUP(A1811,'Important Data'!A:I,6, FALSE)</f>
        <v>0</v>
      </c>
    </row>
    <row r="1812" spans="1:15">
      <c r="A1812" s="2">
        <v>2165</v>
      </c>
      <c r="B1812" s="2">
        <v>17</v>
      </c>
      <c r="C1812" s="2">
        <v>19</v>
      </c>
      <c r="D1812" s="2">
        <v>5</v>
      </c>
      <c r="E1812" s="2">
        <v>52</v>
      </c>
      <c r="F1812" s="2">
        <v>0</v>
      </c>
      <c r="G1812" s="2">
        <v>0</v>
      </c>
      <c r="H1812" s="2">
        <v>5</v>
      </c>
      <c r="I1812" s="2">
        <v>71</v>
      </c>
      <c r="J1812" s="2">
        <v>1</v>
      </c>
      <c r="K1812" s="2">
        <v>1</v>
      </c>
      <c r="L1812" s="2">
        <v>0</v>
      </c>
      <c r="M1812" s="2">
        <v>2</v>
      </c>
      <c r="N1812" s="2">
        <v>7</v>
      </c>
      <c r="O1812">
        <f>VLOOKUP(A1812,'Important Data'!A:I,6, FALSE)</f>
        <v>0</v>
      </c>
    </row>
    <row r="1813" spans="1:15">
      <c r="A1813" s="2">
        <v>1436</v>
      </c>
      <c r="B1813" s="2">
        <v>17</v>
      </c>
      <c r="C1813" s="2">
        <v>53</v>
      </c>
      <c r="D1813" s="2">
        <v>8</v>
      </c>
      <c r="E1813" s="2">
        <v>113</v>
      </c>
      <c r="F1813" s="2">
        <v>30</v>
      </c>
      <c r="G1813" s="2">
        <v>8</v>
      </c>
      <c r="H1813" s="2">
        <v>11</v>
      </c>
      <c r="I1813" s="2">
        <v>199</v>
      </c>
      <c r="J1813" s="2">
        <v>1</v>
      </c>
      <c r="K1813" s="2">
        <v>2</v>
      </c>
      <c r="L1813" s="2">
        <v>0</v>
      </c>
      <c r="M1813" s="2">
        <v>4</v>
      </c>
      <c r="N1813" s="2">
        <v>5</v>
      </c>
      <c r="O1813">
        <f>VLOOKUP(A1813,'Important Data'!A:I,6, FALSE)</f>
        <v>0</v>
      </c>
    </row>
    <row r="1814" spans="1:15">
      <c r="A1814" s="2">
        <v>2614</v>
      </c>
      <c r="B1814" s="2">
        <v>17</v>
      </c>
      <c r="C1814" s="2">
        <v>78</v>
      </c>
      <c r="D1814" s="2">
        <v>3</v>
      </c>
      <c r="E1814" s="2">
        <v>33</v>
      </c>
      <c r="F1814" s="2">
        <v>7</v>
      </c>
      <c r="G1814" s="2">
        <v>0</v>
      </c>
      <c r="H1814" s="2">
        <v>13</v>
      </c>
      <c r="I1814" s="2">
        <v>108</v>
      </c>
      <c r="J1814" s="2">
        <v>2</v>
      </c>
      <c r="K1814" s="2">
        <v>2</v>
      </c>
      <c r="L1814" s="2">
        <v>0</v>
      </c>
      <c r="M1814" s="2">
        <v>3</v>
      </c>
      <c r="N1814" s="2">
        <v>5</v>
      </c>
      <c r="O1814">
        <f>VLOOKUP(A1814,'Important Data'!A:I,6, FALSE)</f>
        <v>0</v>
      </c>
    </row>
    <row r="1815" spans="1:15">
      <c r="A1815" s="2">
        <v>2368</v>
      </c>
      <c r="B1815" s="2">
        <v>17</v>
      </c>
      <c r="C1815" s="2">
        <v>89</v>
      </c>
      <c r="D1815" s="2">
        <v>4</v>
      </c>
      <c r="E1815" s="2">
        <v>46</v>
      </c>
      <c r="F1815" s="2">
        <v>0</v>
      </c>
      <c r="G1815" s="2">
        <v>0</v>
      </c>
      <c r="H1815" s="2">
        <v>11</v>
      </c>
      <c r="I1815" s="2">
        <v>129</v>
      </c>
      <c r="J1815" s="2">
        <v>1</v>
      </c>
      <c r="K1815" s="2">
        <v>1</v>
      </c>
      <c r="L1815" s="2">
        <v>0</v>
      </c>
      <c r="M1815" s="2">
        <v>3</v>
      </c>
      <c r="N1815" s="2">
        <v>7</v>
      </c>
      <c r="O1815">
        <f>VLOOKUP(A1815,'Important Data'!A:I,6, FALSE)</f>
        <v>0</v>
      </c>
    </row>
    <row r="1816" spans="1:15">
      <c r="A1816" s="2">
        <v>1162</v>
      </c>
      <c r="B1816" s="2">
        <v>17</v>
      </c>
      <c r="C1816" s="2">
        <v>232</v>
      </c>
      <c r="D1816" s="2">
        <v>0</v>
      </c>
      <c r="E1816" s="2">
        <v>17</v>
      </c>
      <c r="F1816" s="2">
        <v>0</v>
      </c>
      <c r="G1816" s="2">
        <v>0</v>
      </c>
      <c r="H1816" s="2">
        <v>17</v>
      </c>
      <c r="I1816" s="2">
        <v>232</v>
      </c>
      <c r="J1816" s="2">
        <v>2</v>
      </c>
      <c r="K1816" s="2">
        <v>2</v>
      </c>
      <c r="L1816" s="2">
        <v>1</v>
      </c>
      <c r="M1816" s="2">
        <v>3</v>
      </c>
      <c r="N1816" s="2">
        <v>5</v>
      </c>
      <c r="O1816">
        <f>VLOOKUP(A1816,'Important Data'!A:I,6, FALSE)</f>
        <v>0</v>
      </c>
    </row>
    <row r="1817" spans="1:15">
      <c r="A1817" s="2">
        <v>1100</v>
      </c>
      <c r="B1817" s="2">
        <v>17</v>
      </c>
      <c r="C1817" s="2">
        <v>273</v>
      </c>
      <c r="D1817" s="2">
        <v>11</v>
      </c>
      <c r="E1817" s="2">
        <v>111</v>
      </c>
      <c r="F1817" s="2">
        <v>14</v>
      </c>
      <c r="G1817" s="2">
        <v>14</v>
      </c>
      <c r="H1817" s="2">
        <v>97</v>
      </c>
      <c r="I1817" s="2">
        <v>327</v>
      </c>
      <c r="J1817" s="2">
        <v>2</v>
      </c>
      <c r="K1817" s="2">
        <v>3</v>
      </c>
      <c r="L1817" s="2">
        <v>1</v>
      </c>
      <c r="M1817" s="2">
        <v>3</v>
      </c>
      <c r="N1817" s="2">
        <v>7</v>
      </c>
      <c r="O1817">
        <f>VLOOKUP(A1817,'Important Data'!A:I,6, FALSE)</f>
        <v>0</v>
      </c>
    </row>
    <row r="1818" spans="1:15">
      <c r="A1818" s="2">
        <v>1831</v>
      </c>
      <c r="B1818" s="2">
        <v>17</v>
      </c>
      <c r="C1818" s="2">
        <v>680</v>
      </c>
      <c r="D1818" s="2">
        <v>6</v>
      </c>
      <c r="E1818" s="2">
        <v>76</v>
      </c>
      <c r="F1818" s="2">
        <v>21</v>
      </c>
      <c r="G1818" s="2">
        <v>0</v>
      </c>
      <c r="H1818" s="2">
        <v>334</v>
      </c>
      <c r="I1818" s="2">
        <v>449</v>
      </c>
      <c r="J1818" s="2">
        <v>2</v>
      </c>
      <c r="K1818" s="2">
        <v>5</v>
      </c>
      <c r="L1818" s="2">
        <v>3</v>
      </c>
      <c r="M1818" s="2">
        <v>3</v>
      </c>
      <c r="N1818" s="2">
        <v>6</v>
      </c>
      <c r="O1818">
        <f>VLOOKUP(A1818,'Important Data'!A:I,6, FALSE)</f>
        <v>0</v>
      </c>
    </row>
    <row r="1819" spans="1:15">
      <c r="A1819" s="2">
        <v>1273</v>
      </c>
      <c r="B1819" s="2">
        <v>17</v>
      </c>
      <c r="C1819" s="2">
        <v>708</v>
      </c>
      <c r="D1819" s="2">
        <v>228</v>
      </c>
      <c r="E1819" s="2">
        <v>536</v>
      </c>
      <c r="F1819" s="2">
        <v>349</v>
      </c>
      <c r="G1819" s="2">
        <v>172</v>
      </c>
      <c r="H1819" s="2">
        <v>172</v>
      </c>
      <c r="I1819" s="2">
        <v>1821</v>
      </c>
      <c r="J1819" s="2">
        <v>1</v>
      </c>
      <c r="K1819" s="2">
        <v>6</v>
      </c>
      <c r="L1819" s="2">
        <v>3</v>
      </c>
      <c r="M1819" s="2">
        <v>13</v>
      </c>
      <c r="N1819" s="2">
        <v>3</v>
      </c>
      <c r="O1819">
        <f>VLOOKUP(A1819,'Important Data'!A:I,6, FALSE)</f>
        <v>0</v>
      </c>
    </row>
    <row r="1820" spans="1:15">
      <c r="A1820" s="2">
        <v>2466</v>
      </c>
      <c r="B1820" s="2">
        <v>17</v>
      </c>
      <c r="C1820" s="2">
        <v>708</v>
      </c>
      <c r="D1820" s="2">
        <v>111</v>
      </c>
      <c r="E1820" s="2">
        <v>819</v>
      </c>
      <c r="F1820" s="2">
        <v>146</v>
      </c>
      <c r="G1820" s="2">
        <v>111</v>
      </c>
      <c r="H1820" s="2">
        <v>56</v>
      </c>
      <c r="I1820" s="2">
        <v>1839</v>
      </c>
      <c r="J1820" s="2">
        <v>10</v>
      </c>
      <c r="K1820" s="2">
        <v>7</v>
      </c>
      <c r="L1820" s="2">
        <v>4</v>
      </c>
      <c r="M1820" s="2">
        <v>9</v>
      </c>
      <c r="N1820" s="2">
        <v>5</v>
      </c>
      <c r="O1820">
        <f>VLOOKUP(A1820,'Important Data'!A:I,6, FALSE)</f>
        <v>0</v>
      </c>
    </row>
    <row r="1821" spans="1:15">
      <c r="A1821" s="2">
        <v>3174</v>
      </c>
      <c r="B1821" s="2">
        <v>17</v>
      </c>
      <c r="C1821" s="2">
        <v>710</v>
      </c>
      <c r="D1821" s="2">
        <v>340</v>
      </c>
      <c r="E1821" s="2">
        <v>1306</v>
      </c>
      <c r="F1821" s="2">
        <v>480</v>
      </c>
      <c r="G1821" s="2">
        <v>113</v>
      </c>
      <c r="H1821" s="2">
        <v>77</v>
      </c>
      <c r="I1821" s="2">
        <v>2874</v>
      </c>
      <c r="J1821" s="2">
        <v>4</v>
      </c>
      <c r="K1821" s="2">
        <v>9</v>
      </c>
      <c r="L1821" s="2">
        <v>3</v>
      </c>
      <c r="M1821" s="2">
        <v>4</v>
      </c>
      <c r="N1821" s="2">
        <v>7</v>
      </c>
      <c r="O1821">
        <f>VLOOKUP(A1821,'Important Data'!A:I,6, FALSE)</f>
        <v>0</v>
      </c>
    </row>
    <row r="1822" spans="1:15">
      <c r="A1822" s="2">
        <v>1710</v>
      </c>
      <c r="B1822" s="2">
        <v>17</v>
      </c>
      <c r="C1822" s="2">
        <v>870</v>
      </c>
      <c r="D1822" s="2">
        <v>46</v>
      </c>
      <c r="E1822" s="2">
        <v>279</v>
      </c>
      <c r="F1822" s="2">
        <v>125</v>
      </c>
      <c r="G1822" s="2">
        <v>59</v>
      </c>
      <c r="H1822" s="2">
        <v>387</v>
      </c>
      <c r="I1822" s="2">
        <v>993</v>
      </c>
      <c r="J1822" s="2">
        <v>1</v>
      </c>
      <c r="K1822" s="2">
        <v>11</v>
      </c>
      <c r="L1822" s="2">
        <v>6</v>
      </c>
      <c r="M1822" s="2">
        <v>8</v>
      </c>
      <c r="N1822" s="2">
        <v>4</v>
      </c>
      <c r="O1822">
        <f>VLOOKUP(A1822,'Important Data'!A:I,6, FALSE)</f>
        <v>0</v>
      </c>
    </row>
    <row r="1823" spans="1:15">
      <c r="A1823" s="2">
        <v>2089</v>
      </c>
      <c r="B1823" s="2">
        <v>17</v>
      </c>
      <c r="C1823" s="2">
        <v>988</v>
      </c>
      <c r="D1823" s="2">
        <v>81</v>
      </c>
      <c r="E1823" s="2">
        <v>177</v>
      </c>
      <c r="F1823" s="2">
        <v>53</v>
      </c>
      <c r="G1823" s="2">
        <v>81</v>
      </c>
      <c r="H1823" s="2">
        <v>40</v>
      </c>
      <c r="I1823" s="2">
        <v>1340</v>
      </c>
      <c r="J1823" s="2">
        <v>2</v>
      </c>
      <c r="K1823" s="2">
        <v>6</v>
      </c>
      <c r="L1823" s="2">
        <v>2</v>
      </c>
      <c r="M1823" s="2">
        <v>9</v>
      </c>
      <c r="N1823" s="2">
        <v>5</v>
      </c>
      <c r="O1823">
        <f>VLOOKUP(A1823,'Important Data'!A:I,6, FALSE)</f>
        <v>0</v>
      </c>
    </row>
    <row r="1824" spans="1:15">
      <c r="A1824" s="2">
        <v>2386</v>
      </c>
      <c r="B1824" s="2">
        <v>17</v>
      </c>
      <c r="C1824" s="2">
        <v>1030</v>
      </c>
      <c r="D1824" s="2">
        <v>17</v>
      </c>
      <c r="E1824" s="2">
        <v>581</v>
      </c>
      <c r="F1824" s="2">
        <v>168</v>
      </c>
      <c r="G1824" s="2">
        <v>112</v>
      </c>
      <c r="H1824" s="2">
        <v>37</v>
      </c>
      <c r="I1824" s="2">
        <v>1872</v>
      </c>
      <c r="J1824" s="2">
        <v>1</v>
      </c>
      <c r="K1824" s="2">
        <v>7</v>
      </c>
      <c r="L1824" s="2">
        <v>2</v>
      </c>
      <c r="M1824" s="2">
        <v>12</v>
      </c>
      <c r="N1824" s="2">
        <v>4</v>
      </c>
      <c r="O1824">
        <f>VLOOKUP(A1824,'Important Data'!A:I,6, FALSE)</f>
        <v>0</v>
      </c>
    </row>
    <row r="1825" spans="1:15">
      <c r="A1825" s="2">
        <v>1965</v>
      </c>
      <c r="B1825" s="2">
        <v>17</v>
      </c>
      <c r="C1825" s="2">
        <v>1509</v>
      </c>
      <c r="D1825" s="2">
        <v>376</v>
      </c>
      <c r="E1825" s="2">
        <v>242</v>
      </c>
      <c r="F1825" s="2">
        <v>430</v>
      </c>
      <c r="G1825" s="2">
        <v>94</v>
      </c>
      <c r="H1825" s="2">
        <v>517</v>
      </c>
      <c r="I1825" s="2">
        <v>2133</v>
      </c>
      <c r="J1825" s="2">
        <v>1</v>
      </c>
      <c r="K1825" s="2">
        <v>5</v>
      </c>
      <c r="L1825" s="2">
        <v>11</v>
      </c>
      <c r="M1825" s="2">
        <v>6</v>
      </c>
      <c r="N1825" s="2">
        <v>3</v>
      </c>
      <c r="O1825">
        <f>VLOOKUP(A1825,'Important Data'!A:I,6, FALSE)</f>
        <v>0</v>
      </c>
    </row>
    <row r="1826" spans="1:15">
      <c r="A1826" s="2">
        <v>1778</v>
      </c>
      <c r="B1826" s="2">
        <v>17</v>
      </c>
      <c r="C1826" s="2">
        <v>1555</v>
      </c>
      <c r="D1826" s="2">
        <v>117</v>
      </c>
      <c r="E1826" s="2">
        <v>564</v>
      </c>
      <c r="F1826" s="2">
        <v>122</v>
      </c>
      <c r="G1826" s="2">
        <v>21</v>
      </c>
      <c r="H1826" s="2">
        <v>471</v>
      </c>
      <c r="I1826" s="2">
        <v>1909</v>
      </c>
      <c r="J1826" s="2">
        <v>3</v>
      </c>
      <c r="K1826" s="2">
        <v>11</v>
      </c>
      <c r="L1826" s="2">
        <v>4</v>
      </c>
      <c r="M1826" s="2">
        <v>8</v>
      </c>
      <c r="N1826" s="2">
        <v>8</v>
      </c>
      <c r="O1826">
        <f>VLOOKUP(A1826,'Important Data'!A:I,6, FALSE)</f>
        <v>0</v>
      </c>
    </row>
    <row r="1827" spans="1:15">
      <c r="A1827" s="2">
        <v>1658</v>
      </c>
      <c r="B1827" s="2">
        <v>17</v>
      </c>
      <c r="C1827" s="2">
        <v>2239</v>
      </c>
      <c r="D1827" s="2">
        <v>27</v>
      </c>
      <c r="E1827" s="2">
        <v>323</v>
      </c>
      <c r="F1827" s="2">
        <v>71</v>
      </c>
      <c r="G1827" s="2">
        <v>27</v>
      </c>
      <c r="H1827" s="2">
        <v>80</v>
      </c>
      <c r="I1827" s="2">
        <v>2607</v>
      </c>
      <c r="J1827" s="2">
        <v>3</v>
      </c>
      <c r="K1827" s="2">
        <v>10</v>
      </c>
      <c r="L1827" s="2">
        <v>3</v>
      </c>
      <c r="M1827" s="2">
        <v>5</v>
      </c>
      <c r="N1827" s="2">
        <v>5</v>
      </c>
      <c r="O1827">
        <f>VLOOKUP(A1827,'Important Data'!A:I,6, FALSE)</f>
        <v>0</v>
      </c>
    </row>
    <row r="1828" spans="1:15">
      <c r="A1828" s="2">
        <v>2305</v>
      </c>
      <c r="B1828" s="2">
        <v>17</v>
      </c>
      <c r="C1828" s="2">
        <v>2860</v>
      </c>
      <c r="D1828" s="2">
        <v>0</v>
      </c>
      <c r="E1828" s="2">
        <v>558</v>
      </c>
      <c r="F1828" s="2">
        <v>45</v>
      </c>
      <c r="G1828" s="2">
        <v>33</v>
      </c>
      <c r="H1828" s="2">
        <v>486</v>
      </c>
      <c r="I1828" s="2">
        <v>3009</v>
      </c>
      <c r="J1828" s="2">
        <v>6</v>
      </c>
      <c r="K1828" s="2">
        <v>6</v>
      </c>
      <c r="L1828" s="2">
        <v>3</v>
      </c>
      <c r="M1828" s="2">
        <v>13</v>
      </c>
      <c r="N1828" s="2">
        <v>7</v>
      </c>
      <c r="O1828">
        <f>VLOOKUP(A1828,'Important Data'!A:I,6, FALSE)</f>
        <v>0</v>
      </c>
    </row>
    <row r="1829" spans="1:15">
      <c r="A1829" s="2">
        <v>1450</v>
      </c>
      <c r="B1829" s="2">
        <v>17</v>
      </c>
      <c r="C1829" s="2">
        <v>2885</v>
      </c>
      <c r="D1829" s="2">
        <v>40</v>
      </c>
      <c r="E1829" s="2">
        <v>962</v>
      </c>
      <c r="F1829" s="2">
        <v>54</v>
      </c>
      <c r="G1829" s="2">
        <v>79</v>
      </c>
      <c r="H1829" s="2">
        <v>40</v>
      </c>
      <c r="I1829" s="2">
        <v>3980</v>
      </c>
      <c r="J1829" s="2">
        <v>1</v>
      </c>
      <c r="K1829" s="2">
        <v>5</v>
      </c>
      <c r="L1829" s="2">
        <v>6</v>
      </c>
      <c r="M1829" s="2">
        <v>5</v>
      </c>
      <c r="N1829" s="2">
        <v>2</v>
      </c>
      <c r="O1829">
        <f>VLOOKUP(A1829,'Important Data'!A:I,6, FALSE)</f>
        <v>0</v>
      </c>
    </row>
    <row r="1830" spans="1:15">
      <c r="A1830" s="2">
        <v>1197</v>
      </c>
      <c r="B1830" s="2">
        <v>17</v>
      </c>
      <c r="C1830" s="2">
        <v>2984</v>
      </c>
      <c r="D1830" s="2">
        <v>122</v>
      </c>
      <c r="E1830" s="2">
        <v>816</v>
      </c>
      <c r="F1830" s="2">
        <v>107</v>
      </c>
      <c r="G1830" s="2">
        <v>82</v>
      </c>
      <c r="H1830" s="2">
        <v>490</v>
      </c>
      <c r="I1830" s="2">
        <v>3622</v>
      </c>
      <c r="J1830" s="2">
        <v>5</v>
      </c>
      <c r="K1830" s="2">
        <v>11</v>
      </c>
      <c r="L1830" s="2">
        <v>4</v>
      </c>
      <c r="M1830" s="2">
        <v>9</v>
      </c>
      <c r="N1830" s="2">
        <v>8</v>
      </c>
      <c r="O1830">
        <f>VLOOKUP(A1830,'Important Data'!A:I,6, FALSE)</f>
        <v>0</v>
      </c>
    </row>
    <row r="1831" spans="1:15">
      <c r="A1831" s="2">
        <v>2836</v>
      </c>
      <c r="B1831" s="2">
        <v>16</v>
      </c>
      <c r="C1831" s="2">
        <v>0</v>
      </c>
      <c r="D1831" s="2">
        <v>0</v>
      </c>
      <c r="E1831" s="2">
        <v>0</v>
      </c>
      <c r="F1831" s="2">
        <v>58</v>
      </c>
      <c r="G1831" s="2">
        <v>19</v>
      </c>
      <c r="H1831" s="2">
        <v>58</v>
      </c>
      <c r="I1831" s="2">
        <v>19</v>
      </c>
      <c r="J1831" s="2">
        <v>1</v>
      </c>
      <c r="K1831" s="2">
        <v>1</v>
      </c>
      <c r="L1831" s="2">
        <v>0</v>
      </c>
      <c r="M1831" s="2">
        <v>2</v>
      </c>
      <c r="N1831" s="2">
        <v>6</v>
      </c>
      <c r="O1831">
        <f>VLOOKUP(A1831,'Important Data'!A:I,6, FALSE)</f>
        <v>0</v>
      </c>
    </row>
    <row r="1832" spans="1:15">
      <c r="A1832" s="2">
        <v>3085</v>
      </c>
      <c r="B1832" s="2">
        <v>16</v>
      </c>
      <c r="C1832" s="2">
        <v>0</v>
      </c>
      <c r="D1832" s="2">
        <v>32</v>
      </c>
      <c r="E1832" s="2">
        <v>23</v>
      </c>
      <c r="F1832" s="2">
        <v>120</v>
      </c>
      <c r="G1832" s="2">
        <v>9</v>
      </c>
      <c r="H1832" s="2">
        <v>78</v>
      </c>
      <c r="I1832" s="2">
        <v>106</v>
      </c>
      <c r="J1832" s="2">
        <v>2</v>
      </c>
      <c r="K1832" s="2">
        <v>2</v>
      </c>
      <c r="L1832" s="2">
        <v>0</v>
      </c>
      <c r="M1832" s="2">
        <v>3</v>
      </c>
      <c r="N1832" s="2">
        <v>7</v>
      </c>
      <c r="O1832">
        <f>VLOOKUP(A1832,'Important Data'!A:I,6, FALSE)</f>
        <v>0</v>
      </c>
    </row>
    <row r="1833" spans="1:15">
      <c r="A1833" s="2">
        <v>2538</v>
      </c>
      <c r="B1833" s="2">
        <v>16</v>
      </c>
      <c r="C1833" s="2">
        <v>25</v>
      </c>
      <c r="D1833" s="2">
        <v>15</v>
      </c>
      <c r="E1833" s="2">
        <v>20</v>
      </c>
      <c r="F1833" s="2">
        <v>20</v>
      </c>
      <c r="G1833" s="2">
        <v>5</v>
      </c>
      <c r="H1833" s="2">
        <v>0</v>
      </c>
      <c r="I1833" s="2">
        <v>86</v>
      </c>
      <c r="J1833" s="2">
        <v>1</v>
      </c>
      <c r="K1833" s="2">
        <v>1</v>
      </c>
      <c r="L1833" s="2">
        <v>0</v>
      </c>
      <c r="M1833" s="2">
        <v>2</v>
      </c>
      <c r="N1833" s="2">
        <v>8</v>
      </c>
      <c r="O1833">
        <f>VLOOKUP(A1833,'Important Data'!A:I,6, FALSE)</f>
        <v>0</v>
      </c>
    </row>
    <row r="1834" spans="1:15">
      <c r="A1834" s="2">
        <v>2413</v>
      </c>
      <c r="B1834" s="2">
        <v>16</v>
      </c>
      <c r="C1834" s="2">
        <v>29</v>
      </c>
      <c r="D1834" s="2">
        <v>24</v>
      </c>
      <c r="E1834" s="2">
        <v>29</v>
      </c>
      <c r="F1834" s="2">
        <v>24</v>
      </c>
      <c r="G1834" s="2">
        <v>12</v>
      </c>
      <c r="H1834" s="2">
        <v>59</v>
      </c>
      <c r="I1834" s="2">
        <v>59</v>
      </c>
      <c r="J1834" s="2">
        <v>1</v>
      </c>
      <c r="K1834" s="2">
        <v>0</v>
      </c>
      <c r="L1834" s="2">
        <v>1</v>
      </c>
      <c r="M1834" s="2">
        <v>2</v>
      </c>
      <c r="N1834" s="2">
        <v>7</v>
      </c>
      <c r="O1834">
        <f>VLOOKUP(A1834,'Important Data'!A:I,6, FALSE)</f>
        <v>0</v>
      </c>
    </row>
    <row r="1835" spans="1:15">
      <c r="A1835" s="2">
        <v>1861</v>
      </c>
      <c r="B1835" s="2">
        <v>16</v>
      </c>
      <c r="C1835" s="2">
        <v>30</v>
      </c>
      <c r="D1835" s="2">
        <v>50</v>
      </c>
      <c r="E1835" s="2">
        <v>60</v>
      </c>
      <c r="F1835" s="2">
        <v>15</v>
      </c>
      <c r="G1835" s="2">
        <v>76</v>
      </c>
      <c r="H1835" s="2">
        <v>202</v>
      </c>
      <c r="I1835" s="2">
        <v>30</v>
      </c>
      <c r="J1835" s="2">
        <v>3</v>
      </c>
      <c r="K1835" s="2">
        <v>3</v>
      </c>
      <c r="L1835" s="2">
        <v>1</v>
      </c>
      <c r="M1835" s="2">
        <v>2</v>
      </c>
      <c r="N1835" s="2">
        <v>8</v>
      </c>
      <c r="O1835">
        <f>VLOOKUP(A1835,'Important Data'!A:I,6, FALSE)</f>
        <v>0</v>
      </c>
    </row>
    <row r="1836" spans="1:15">
      <c r="A1836" s="2">
        <v>2032</v>
      </c>
      <c r="B1836" s="2">
        <v>16</v>
      </c>
      <c r="C1836" s="2">
        <v>36</v>
      </c>
      <c r="D1836" s="2">
        <v>0</v>
      </c>
      <c r="E1836" s="2">
        <v>13</v>
      </c>
      <c r="F1836" s="2">
        <v>0</v>
      </c>
      <c r="G1836" s="2">
        <v>0</v>
      </c>
      <c r="H1836" s="2">
        <v>4</v>
      </c>
      <c r="I1836" s="2">
        <v>45</v>
      </c>
      <c r="J1836" s="2">
        <v>1</v>
      </c>
      <c r="K1836" s="2">
        <v>1</v>
      </c>
      <c r="L1836" s="2">
        <v>0</v>
      </c>
      <c r="M1836" s="2">
        <v>2</v>
      </c>
      <c r="N1836" s="2">
        <v>8</v>
      </c>
      <c r="O1836">
        <f>VLOOKUP(A1836,'Important Data'!A:I,6, FALSE)</f>
        <v>0</v>
      </c>
    </row>
    <row r="1837" spans="1:15">
      <c r="A1837" s="2">
        <v>3057</v>
      </c>
      <c r="B1837" s="2">
        <v>16</v>
      </c>
      <c r="C1837" s="2">
        <v>68</v>
      </c>
      <c r="D1837" s="2">
        <v>47</v>
      </c>
      <c r="E1837" s="2">
        <v>64</v>
      </c>
      <c r="F1837" s="2">
        <v>8</v>
      </c>
      <c r="G1837" s="2">
        <v>0</v>
      </c>
      <c r="H1837" s="2">
        <v>51</v>
      </c>
      <c r="I1837" s="2">
        <v>136</v>
      </c>
      <c r="J1837" s="2">
        <v>2</v>
      </c>
      <c r="K1837" s="2">
        <v>1</v>
      </c>
      <c r="L1837" s="2">
        <v>1</v>
      </c>
      <c r="M1837" s="2">
        <v>4</v>
      </c>
      <c r="N1837" s="2">
        <v>3</v>
      </c>
      <c r="O1837">
        <f>VLOOKUP(A1837,'Important Data'!A:I,6, FALSE)</f>
        <v>0</v>
      </c>
    </row>
    <row r="1838" spans="1:15">
      <c r="A1838" s="2">
        <v>2876</v>
      </c>
      <c r="B1838" s="2">
        <v>16</v>
      </c>
      <c r="C1838" s="2">
        <v>83</v>
      </c>
      <c r="D1838" s="2">
        <v>28</v>
      </c>
      <c r="E1838" s="2">
        <v>77</v>
      </c>
      <c r="F1838" s="2">
        <v>0</v>
      </c>
      <c r="G1838" s="2">
        <v>22</v>
      </c>
      <c r="H1838" s="2">
        <v>61</v>
      </c>
      <c r="I1838" s="2">
        <v>149</v>
      </c>
      <c r="J1838" s="2">
        <v>1</v>
      </c>
      <c r="K1838" s="2">
        <v>1</v>
      </c>
      <c r="L1838" s="2">
        <v>0</v>
      </c>
      <c r="M1838" s="2">
        <v>3</v>
      </c>
      <c r="N1838" s="2">
        <v>7</v>
      </c>
      <c r="O1838">
        <f>VLOOKUP(A1838,'Important Data'!A:I,6, FALSE)</f>
        <v>0</v>
      </c>
    </row>
    <row r="1839" spans="1:15">
      <c r="A1839" s="2">
        <v>1862</v>
      </c>
      <c r="B1839" s="2">
        <v>16</v>
      </c>
      <c r="C1839" s="2">
        <v>102</v>
      </c>
      <c r="D1839" s="2">
        <v>4</v>
      </c>
      <c r="E1839" s="2">
        <v>53</v>
      </c>
      <c r="F1839" s="2">
        <v>15</v>
      </c>
      <c r="G1839" s="2">
        <v>4</v>
      </c>
      <c r="H1839" s="2">
        <v>80</v>
      </c>
      <c r="I1839" s="2">
        <v>99</v>
      </c>
      <c r="J1839" s="2">
        <v>2</v>
      </c>
      <c r="K1839" s="2">
        <v>2</v>
      </c>
      <c r="L1839" s="2">
        <v>0</v>
      </c>
      <c r="M1839" s="2">
        <v>3</v>
      </c>
      <c r="N1839" s="2">
        <v>8</v>
      </c>
      <c r="O1839">
        <f>VLOOKUP(A1839,'Important Data'!A:I,6, FALSE)</f>
        <v>0</v>
      </c>
    </row>
    <row r="1840" spans="1:15">
      <c r="A1840" s="2">
        <v>3123</v>
      </c>
      <c r="B1840" s="2">
        <v>16</v>
      </c>
      <c r="C1840" s="2">
        <v>107</v>
      </c>
      <c r="D1840" s="2">
        <v>12</v>
      </c>
      <c r="E1840" s="2">
        <v>95</v>
      </c>
      <c r="F1840" s="2">
        <v>16</v>
      </c>
      <c r="G1840" s="2">
        <v>29</v>
      </c>
      <c r="H1840" s="2">
        <v>12</v>
      </c>
      <c r="I1840" s="2">
        <v>247</v>
      </c>
      <c r="J1840" s="2">
        <v>2</v>
      </c>
      <c r="K1840" s="2">
        <v>2</v>
      </c>
      <c r="L1840" s="2">
        <v>0</v>
      </c>
      <c r="M1840" s="2">
        <v>4</v>
      </c>
      <c r="N1840" s="2">
        <v>6</v>
      </c>
      <c r="O1840">
        <f>VLOOKUP(A1840,'Important Data'!A:I,6, FALSE)</f>
        <v>0</v>
      </c>
    </row>
    <row r="1841" spans="1:15">
      <c r="A1841" s="2">
        <v>2953</v>
      </c>
      <c r="B1841" s="2">
        <v>16</v>
      </c>
      <c r="C1841" s="2">
        <v>108</v>
      </c>
      <c r="D1841" s="2">
        <v>4</v>
      </c>
      <c r="E1841" s="2">
        <v>63</v>
      </c>
      <c r="F1841" s="2">
        <v>0</v>
      </c>
      <c r="G1841" s="2">
        <v>11</v>
      </c>
      <c r="H1841" s="2">
        <v>48</v>
      </c>
      <c r="I1841" s="2">
        <v>138</v>
      </c>
      <c r="J1841" s="2">
        <v>1</v>
      </c>
      <c r="K1841" s="2">
        <v>2</v>
      </c>
      <c r="L1841" s="2">
        <v>1</v>
      </c>
      <c r="M1841" s="2">
        <v>2</v>
      </c>
      <c r="N1841" s="2">
        <v>8</v>
      </c>
      <c r="O1841">
        <f>VLOOKUP(A1841,'Important Data'!A:I,6, FALSE)</f>
        <v>0</v>
      </c>
    </row>
    <row r="1842" spans="1:15">
      <c r="A1842" s="2">
        <v>1172</v>
      </c>
      <c r="B1842" s="2">
        <v>16</v>
      </c>
      <c r="C1842" s="2">
        <v>201</v>
      </c>
      <c r="D1842" s="2">
        <v>4</v>
      </c>
      <c r="E1842" s="2">
        <v>26</v>
      </c>
      <c r="F1842" s="2">
        <v>0</v>
      </c>
      <c r="G1842" s="2">
        <v>0</v>
      </c>
      <c r="H1842" s="2">
        <v>51</v>
      </c>
      <c r="I1842" s="2">
        <v>180</v>
      </c>
      <c r="J1842" s="2">
        <v>1</v>
      </c>
      <c r="K1842" s="2">
        <v>1</v>
      </c>
      <c r="L1842" s="2">
        <v>1</v>
      </c>
      <c r="M1842" s="2">
        <v>3</v>
      </c>
      <c r="N1842" s="2">
        <v>6</v>
      </c>
      <c r="O1842">
        <f>VLOOKUP(A1842,'Important Data'!A:I,6, FALSE)</f>
        <v>0</v>
      </c>
    </row>
    <row r="1843" spans="1:15">
      <c r="A1843" s="2">
        <v>2753</v>
      </c>
      <c r="B1843" s="2">
        <v>16</v>
      </c>
      <c r="C1843" s="2">
        <v>251</v>
      </c>
      <c r="D1843" s="2">
        <v>0</v>
      </c>
      <c r="E1843" s="2">
        <v>64</v>
      </c>
      <c r="F1843" s="2">
        <v>0</v>
      </c>
      <c r="G1843" s="2">
        <v>0</v>
      </c>
      <c r="H1843" s="2">
        <v>46</v>
      </c>
      <c r="I1843" s="2">
        <v>269</v>
      </c>
      <c r="J1843" s="2">
        <v>1</v>
      </c>
      <c r="K1843" s="2">
        <v>3</v>
      </c>
      <c r="L1843" s="2">
        <v>1</v>
      </c>
      <c r="M1843" s="2">
        <v>2</v>
      </c>
      <c r="N1843" s="2">
        <v>7</v>
      </c>
      <c r="O1843">
        <f>VLOOKUP(A1843,'Important Data'!A:I,6, FALSE)</f>
        <v>0</v>
      </c>
    </row>
    <row r="1844" spans="1:15">
      <c r="A1844" s="2">
        <v>2410</v>
      </c>
      <c r="B1844" s="2">
        <v>16</v>
      </c>
      <c r="C1844" s="2">
        <v>311</v>
      </c>
      <c r="D1844" s="2">
        <v>63</v>
      </c>
      <c r="E1844" s="2">
        <v>162</v>
      </c>
      <c r="F1844" s="2">
        <v>7</v>
      </c>
      <c r="G1844" s="2">
        <v>162</v>
      </c>
      <c r="H1844" s="2">
        <v>5</v>
      </c>
      <c r="I1844" s="2">
        <v>699</v>
      </c>
      <c r="J1844" s="2">
        <v>5</v>
      </c>
      <c r="K1844" s="2">
        <v>6</v>
      </c>
      <c r="L1844" s="2">
        <v>1</v>
      </c>
      <c r="M1844" s="2">
        <v>5</v>
      </c>
      <c r="N1844" s="2">
        <v>7</v>
      </c>
      <c r="O1844">
        <f>VLOOKUP(A1844,'Important Data'!A:I,6, FALSE)</f>
        <v>0</v>
      </c>
    </row>
    <row r="1845" spans="1:15">
      <c r="A1845" s="2">
        <v>2135</v>
      </c>
      <c r="B1845" s="2">
        <v>16</v>
      </c>
      <c r="C1845" s="2">
        <v>461</v>
      </c>
      <c r="D1845" s="2">
        <v>17</v>
      </c>
      <c r="E1845" s="2">
        <v>105</v>
      </c>
      <c r="F1845" s="2">
        <v>17</v>
      </c>
      <c r="G1845" s="2">
        <v>37</v>
      </c>
      <c r="H1845" s="2">
        <v>37</v>
      </c>
      <c r="I1845" s="2">
        <v>600</v>
      </c>
      <c r="J1845" s="2">
        <v>2</v>
      </c>
      <c r="K1845" s="2">
        <v>1</v>
      </c>
      <c r="L1845" s="2">
        <v>3</v>
      </c>
      <c r="M1845" s="2">
        <v>6</v>
      </c>
      <c r="N1845" s="2">
        <v>1</v>
      </c>
      <c r="O1845">
        <f>VLOOKUP(A1845,'Important Data'!A:I,6, FALSE)</f>
        <v>0</v>
      </c>
    </row>
    <row r="1846" spans="1:15">
      <c r="A1846" s="2">
        <v>2062</v>
      </c>
      <c r="B1846" s="2">
        <v>16</v>
      </c>
      <c r="C1846" s="2">
        <v>640</v>
      </c>
      <c r="D1846" s="2">
        <v>37</v>
      </c>
      <c r="E1846" s="2">
        <v>465</v>
      </c>
      <c r="F1846" s="2">
        <v>78</v>
      </c>
      <c r="G1846" s="2">
        <v>48</v>
      </c>
      <c r="H1846" s="2">
        <v>60</v>
      </c>
      <c r="I1846" s="2">
        <v>1210</v>
      </c>
      <c r="J1846" s="2">
        <v>6</v>
      </c>
      <c r="K1846" s="2">
        <v>7</v>
      </c>
      <c r="L1846" s="2">
        <v>2</v>
      </c>
      <c r="M1846" s="2">
        <v>4</v>
      </c>
      <c r="N1846" s="2">
        <v>9</v>
      </c>
      <c r="O1846">
        <f>VLOOKUP(A1846,'Important Data'!A:I,6, FALSE)</f>
        <v>0</v>
      </c>
    </row>
    <row r="1847" spans="1:15">
      <c r="A1847" s="2">
        <v>1006</v>
      </c>
      <c r="B1847" s="2">
        <v>16</v>
      </c>
      <c r="C1847" s="2">
        <v>1352</v>
      </c>
      <c r="D1847" s="2">
        <v>109</v>
      </c>
      <c r="E1847" s="2">
        <v>255</v>
      </c>
      <c r="F1847" s="2">
        <v>0</v>
      </c>
      <c r="G1847" s="2">
        <v>109</v>
      </c>
      <c r="H1847" s="2">
        <v>36</v>
      </c>
      <c r="I1847" s="2">
        <v>1789</v>
      </c>
      <c r="J1847" s="2">
        <v>2</v>
      </c>
      <c r="K1847" s="2">
        <v>6</v>
      </c>
      <c r="L1847" s="2">
        <v>4</v>
      </c>
      <c r="M1847" s="2">
        <v>10</v>
      </c>
      <c r="N1847" s="2">
        <v>6</v>
      </c>
      <c r="O1847">
        <f>VLOOKUP(A1847,'Important Data'!A:I,6, FALSE)</f>
        <v>0</v>
      </c>
    </row>
    <row r="1848" spans="1:15">
      <c r="A1848" s="2">
        <v>2835</v>
      </c>
      <c r="B1848" s="2">
        <v>16</v>
      </c>
      <c r="C1848" s="2">
        <v>1630</v>
      </c>
      <c r="D1848" s="2">
        <v>86</v>
      </c>
      <c r="E1848" s="2">
        <v>304</v>
      </c>
      <c r="F1848" s="2">
        <v>169</v>
      </c>
      <c r="G1848" s="2">
        <v>20</v>
      </c>
      <c r="H1848" s="2">
        <v>64</v>
      </c>
      <c r="I1848" s="2">
        <v>2144</v>
      </c>
      <c r="J1848" s="2">
        <v>1</v>
      </c>
      <c r="K1848" s="2">
        <v>5</v>
      </c>
      <c r="L1848" s="2">
        <v>3</v>
      </c>
      <c r="M1848" s="2">
        <v>5</v>
      </c>
      <c r="N1848" s="2">
        <v>3</v>
      </c>
      <c r="O1848">
        <f>VLOOKUP(A1848,'Important Data'!A:I,6, FALSE)</f>
        <v>0</v>
      </c>
    </row>
    <row r="1849" spans="1:15">
      <c r="A1849" s="2">
        <v>2065</v>
      </c>
      <c r="B1849" s="2">
        <v>16</v>
      </c>
      <c r="C1849" s="2">
        <v>2136</v>
      </c>
      <c r="D1849" s="2">
        <v>133</v>
      </c>
      <c r="E1849" s="2">
        <v>1960</v>
      </c>
      <c r="F1849" s="2">
        <v>230</v>
      </c>
      <c r="G1849" s="2">
        <v>88</v>
      </c>
      <c r="H1849" s="2">
        <v>310</v>
      </c>
      <c r="I1849" s="2">
        <v>4238</v>
      </c>
      <c r="J1849" s="2">
        <v>1</v>
      </c>
      <c r="K1849" s="2">
        <v>5</v>
      </c>
      <c r="L1849" s="2">
        <v>8</v>
      </c>
      <c r="M1849" s="2">
        <v>6</v>
      </c>
      <c r="N1849" s="2">
        <v>3</v>
      </c>
      <c r="O1849">
        <f>VLOOKUP(A1849,'Important Data'!A:I,6, FALSE)</f>
        <v>0</v>
      </c>
    </row>
    <row r="1850" spans="1:15">
      <c r="A1850" s="2">
        <v>2474</v>
      </c>
      <c r="B1850" s="2">
        <v>16</v>
      </c>
      <c r="C1850" s="2">
        <v>2229</v>
      </c>
      <c r="D1850" s="2">
        <v>134</v>
      </c>
      <c r="E1850" s="2">
        <v>606</v>
      </c>
      <c r="F1850" s="2">
        <v>218</v>
      </c>
      <c r="G1850" s="2">
        <v>235</v>
      </c>
      <c r="H1850" s="2">
        <v>34</v>
      </c>
      <c r="I1850" s="2">
        <v>3388</v>
      </c>
      <c r="J1850" s="2">
        <v>4</v>
      </c>
      <c r="K1850" s="2">
        <v>9</v>
      </c>
      <c r="L1850" s="2">
        <v>5</v>
      </c>
      <c r="M1850" s="2">
        <v>7</v>
      </c>
      <c r="N1850" s="2">
        <v>5</v>
      </c>
      <c r="O1850">
        <f>VLOOKUP(A1850,'Important Data'!A:I,6, FALSE)</f>
        <v>0</v>
      </c>
    </row>
    <row r="1851" spans="1:15">
      <c r="A1851" s="2">
        <v>2434</v>
      </c>
      <c r="B1851" s="2">
        <v>16</v>
      </c>
      <c r="C1851" s="2">
        <v>2690</v>
      </c>
      <c r="D1851" s="2">
        <v>141</v>
      </c>
      <c r="E1851" s="2">
        <v>1510</v>
      </c>
      <c r="F1851" s="2">
        <v>184</v>
      </c>
      <c r="G1851" s="2">
        <v>236</v>
      </c>
      <c r="H1851" s="2">
        <v>93</v>
      </c>
      <c r="I1851" s="2">
        <v>4668</v>
      </c>
      <c r="J1851" s="2">
        <v>0</v>
      </c>
      <c r="K1851" s="2">
        <v>6</v>
      </c>
      <c r="L1851" s="2">
        <v>7</v>
      </c>
      <c r="M1851" s="2">
        <v>12</v>
      </c>
      <c r="N1851" s="2">
        <v>2</v>
      </c>
      <c r="O1851">
        <f>VLOOKUP(A1851,'Important Data'!A:I,6, FALSE)</f>
        <v>0</v>
      </c>
    </row>
    <row r="1852" spans="1:15">
      <c r="A1852" s="2">
        <v>1258</v>
      </c>
      <c r="B1852" s="2">
        <v>15</v>
      </c>
      <c r="C1852" s="2">
        <v>66</v>
      </c>
      <c r="D1852" s="2">
        <v>29</v>
      </c>
      <c r="E1852" s="2">
        <v>95</v>
      </c>
      <c r="F1852" s="2">
        <v>0</v>
      </c>
      <c r="G1852" s="2">
        <v>33</v>
      </c>
      <c r="H1852" s="2">
        <v>25</v>
      </c>
      <c r="I1852" s="2">
        <v>199</v>
      </c>
      <c r="J1852" s="2">
        <v>3</v>
      </c>
      <c r="K1852" s="2">
        <v>3</v>
      </c>
      <c r="L1852" s="2">
        <v>0</v>
      </c>
      <c r="M1852" s="2">
        <v>4</v>
      </c>
      <c r="N1852" s="2">
        <v>5</v>
      </c>
      <c r="O1852">
        <f>VLOOKUP(A1852,'Important Data'!A:I,6, FALSE)</f>
        <v>0</v>
      </c>
    </row>
    <row r="1853" spans="1:15">
      <c r="A1853" s="2">
        <v>2170</v>
      </c>
      <c r="B1853" s="2">
        <v>15</v>
      </c>
      <c r="C1853" s="2">
        <v>86</v>
      </c>
      <c r="D1853" s="2">
        <v>6</v>
      </c>
      <c r="E1853" s="2">
        <v>22</v>
      </c>
      <c r="F1853" s="2">
        <v>0</v>
      </c>
      <c r="G1853" s="2">
        <v>6</v>
      </c>
      <c r="H1853" s="2">
        <v>41</v>
      </c>
      <c r="I1853" s="2">
        <v>79</v>
      </c>
      <c r="J1853" s="2">
        <v>1</v>
      </c>
      <c r="K1853" s="2">
        <v>1</v>
      </c>
      <c r="L1853" s="2">
        <v>0</v>
      </c>
      <c r="M1853" s="2">
        <v>3</v>
      </c>
      <c r="N1853" s="2">
        <v>5</v>
      </c>
      <c r="O1853">
        <f>VLOOKUP(A1853,'Important Data'!A:I,6, FALSE)</f>
        <v>0</v>
      </c>
    </row>
    <row r="1854" spans="1:15">
      <c r="A1854" s="2">
        <v>2213</v>
      </c>
      <c r="B1854" s="2">
        <v>15</v>
      </c>
      <c r="C1854" s="2">
        <v>91</v>
      </c>
      <c r="D1854" s="2">
        <v>17</v>
      </c>
      <c r="E1854" s="2">
        <v>27</v>
      </c>
      <c r="F1854" s="2">
        <v>27</v>
      </c>
      <c r="G1854" s="2">
        <v>10</v>
      </c>
      <c r="H1854" s="2">
        <v>41</v>
      </c>
      <c r="I1854" s="2">
        <v>132</v>
      </c>
      <c r="J1854" s="2">
        <v>3</v>
      </c>
      <c r="K1854" s="2">
        <v>3</v>
      </c>
      <c r="L1854" s="2">
        <v>0</v>
      </c>
      <c r="M1854" s="2">
        <v>4</v>
      </c>
      <c r="N1854" s="2">
        <v>4</v>
      </c>
      <c r="O1854">
        <f>VLOOKUP(A1854,'Important Data'!A:I,6, FALSE)</f>
        <v>0</v>
      </c>
    </row>
    <row r="1855" spans="1:15">
      <c r="A1855" s="2">
        <v>2810</v>
      </c>
      <c r="B1855" s="2">
        <v>15</v>
      </c>
      <c r="C1855" s="2">
        <v>191</v>
      </c>
      <c r="D1855" s="2">
        <v>17</v>
      </c>
      <c r="E1855" s="2">
        <v>82</v>
      </c>
      <c r="F1855" s="2">
        <v>14</v>
      </c>
      <c r="G1855" s="2">
        <v>0</v>
      </c>
      <c r="H1855" s="2">
        <v>10</v>
      </c>
      <c r="I1855" s="2">
        <v>293</v>
      </c>
      <c r="J1855" s="2">
        <v>3</v>
      </c>
      <c r="K1855" s="2">
        <v>2</v>
      </c>
      <c r="L1855" s="2">
        <v>1</v>
      </c>
      <c r="M1855" s="2">
        <v>3</v>
      </c>
      <c r="N1855" s="2">
        <v>5</v>
      </c>
      <c r="O1855">
        <f>VLOOKUP(A1855,'Important Data'!A:I,6, FALSE)</f>
        <v>0</v>
      </c>
    </row>
    <row r="1856" spans="1:15">
      <c r="A1856" s="2">
        <v>2745</v>
      </c>
      <c r="B1856" s="2">
        <v>15</v>
      </c>
      <c r="C1856" s="2">
        <v>197</v>
      </c>
      <c r="D1856" s="2">
        <v>15</v>
      </c>
      <c r="E1856" s="2">
        <v>148</v>
      </c>
      <c r="F1856" s="2">
        <v>49</v>
      </c>
      <c r="G1856" s="2">
        <v>34</v>
      </c>
      <c r="H1856" s="2">
        <v>54</v>
      </c>
      <c r="I1856" s="2">
        <v>389</v>
      </c>
      <c r="J1856" s="2">
        <v>3</v>
      </c>
      <c r="K1856" s="2">
        <v>3</v>
      </c>
      <c r="L1856" s="2">
        <v>0</v>
      </c>
      <c r="M1856" s="2">
        <v>3</v>
      </c>
      <c r="N1856" s="2">
        <v>9</v>
      </c>
      <c r="O1856">
        <f>VLOOKUP(A1856,'Important Data'!A:I,6, FALSE)</f>
        <v>0</v>
      </c>
    </row>
    <row r="1857" spans="1:15">
      <c r="A1857" s="2">
        <v>2956</v>
      </c>
      <c r="B1857" s="2">
        <v>15</v>
      </c>
      <c r="C1857" s="2">
        <v>197</v>
      </c>
      <c r="D1857" s="2">
        <v>15</v>
      </c>
      <c r="E1857" s="2">
        <v>148</v>
      </c>
      <c r="F1857" s="2">
        <v>49</v>
      </c>
      <c r="G1857" s="2">
        <v>34</v>
      </c>
      <c r="H1857" s="2">
        <v>54</v>
      </c>
      <c r="I1857" s="2">
        <v>389</v>
      </c>
      <c r="J1857" s="2">
        <v>3</v>
      </c>
      <c r="K1857" s="2">
        <v>3</v>
      </c>
      <c r="L1857" s="2">
        <v>0</v>
      </c>
      <c r="M1857" s="2">
        <v>3</v>
      </c>
      <c r="N1857" s="2">
        <v>9</v>
      </c>
      <c r="O1857">
        <f>VLOOKUP(A1857,'Important Data'!A:I,6, FALSE)</f>
        <v>0</v>
      </c>
    </row>
    <row r="1858" spans="1:15">
      <c r="A1858" s="2">
        <v>2323</v>
      </c>
      <c r="B1858" s="2">
        <v>15</v>
      </c>
      <c r="C1858" s="2">
        <v>201</v>
      </c>
      <c r="D1858" s="2">
        <v>0</v>
      </c>
      <c r="E1858" s="2">
        <v>50</v>
      </c>
      <c r="F1858" s="2">
        <v>145</v>
      </c>
      <c r="G1858" s="2">
        <v>25</v>
      </c>
      <c r="H1858" s="2">
        <v>113</v>
      </c>
      <c r="I1858" s="2">
        <v>308</v>
      </c>
      <c r="J1858" s="2">
        <v>1</v>
      </c>
      <c r="K1858" s="2">
        <v>1</v>
      </c>
      <c r="L1858" s="2">
        <v>0</v>
      </c>
      <c r="M1858" s="2">
        <v>4</v>
      </c>
      <c r="N1858" s="2">
        <v>6</v>
      </c>
      <c r="O1858">
        <f>VLOOKUP(A1858,'Important Data'!A:I,6, FALSE)</f>
        <v>0</v>
      </c>
    </row>
    <row r="1859" spans="1:15">
      <c r="A1859" s="2">
        <v>2891</v>
      </c>
      <c r="B1859" s="2">
        <v>15</v>
      </c>
      <c r="C1859" s="2">
        <v>201</v>
      </c>
      <c r="D1859" s="2">
        <v>0</v>
      </c>
      <c r="E1859" s="2">
        <v>50</v>
      </c>
      <c r="F1859" s="2">
        <v>145</v>
      </c>
      <c r="G1859" s="2">
        <v>25</v>
      </c>
      <c r="H1859" s="2">
        <v>113</v>
      </c>
      <c r="I1859" s="2">
        <v>308</v>
      </c>
      <c r="J1859" s="2">
        <v>1</v>
      </c>
      <c r="K1859" s="2">
        <v>1</v>
      </c>
      <c r="L1859" s="2">
        <v>0</v>
      </c>
      <c r="M1859" s="2">
        <v>4</v>
      </c>
      <c r="N1859" s="2">
        <v>6</v>
      </c>
      <c r="O1859">
        <f>VLOOKUP(A1859,'Important Data'!A:I,6, FALSE)</f>
        <v>0</v>
      </c>
    </row>
    <row r="1860" spans="1:15">
      <c r="A1860" s="2">
        <v>3172</v>
      </c>
      <c r="B1860" s="2">
        <v>15</v>
      </c>
      <c r="C1860" s="2">
        <v>201</v>
      </c>
      <c r="D1860" s="2">
        <v>0</v>
      </c>
      <c r="E1860" s="2">
        <v>50</v>
      </c>
      <c r="F1860" s="2">
        <v>145</v>
      </c>
      <c r="G1860" s="2">
        <v>25</v>
      </c>
      <c r="H1860" s="2">
        <v>113</v>
      </c>
      <c r="I1860" s="2">
        <v>308</v>
      </c>
      <c r="J1860" s="2">
        <v>1</v>
      </c>
      <c r="K1860" s="2">
        <v>1</v>
      </c>
      <c r="L1860" s="2">
        <v>0</v>
      </c>
      <c r="M1860" s="2">
        <v>4</v>
      </c>
      <c r="N1860" s="2">
        <v>6</v>
      </c>
      <c r="O1860">
        <f>VLOOKUP(A1860,'Important Data'!A:I,6, FALSE)</f>
        <v>0</v>
      </c>
    </row>
    <row r="1861" spans="1:15">
      <c r="A1861" s="2">
        <v>3117</v>
      </c>
      <c r="B1861" s="2">
        <v>15</v>
      </c>
      <c r="C1861" s="2">
        <v>237</v>
      </c>
      <c r="D1861" s="2">
        <v>0</v>
      </c>
      <c r="E1861" s="2">
        <v>43</v>
      </c>
      <c r="F1861" s="2">
        <v>10</v>
      </c>
      <c r="G1861" s="2">
        <v>3</v>
      </c>
      <c r="H1861" s="2">
        <v>0</v>
      </c>
      <c r="I1861" s="2">
        <v>294</v>
      </c>
      <c r="J1861" s="2">
        <v>2</v>
      </c>
      <c r="K1861" s="2">
        <v>1</v>
      </c>
      <c r="L1861" s="2">
        <v>1</v>
      </c>
      <c r="M1861" s="2">
        <v>4</v>
      </c>
      <c r="N1861" s="2">
        <v>4</v>
      </c>
      <c r="O1861">
        <f>VLOOKUP(A1861,'Important Data'!A:I,6, FALSE)</f>
        <v>0</v>
      </c>
    </row>
    <row r="1862" spans="1:15">
      <c r="A1862" s="2">
        <v>2102</v>
      </c>
      <c r="B1862" s="2">
        <v>15</v>
      </c>
      <c r="C1862" s="2">
        <v>308</v>
      </c>
      <c r="D1862" s="2">
        <v>0</v>
      </c>
      <c r="E1862" s="2">
        <v>175</v>
      </c>
      <c r="F1862" s="2">
        <v>8</v>
      </c>
      <c r="G1862" s="2">
        <v>4</v>
      </c>
      <c r="H1862" s="2">
        <v>25</v>
      </c>
      <c r="I1862" s="2">
        <v>471</v>
      </c>
      <c r="J1862" s="2">
        <v>2</v>
      </c>
      <c r="K1862" s="2">
        <v>2</v>
      </c>
      <c r="L1862" s="2">
        <v>1</v>
      </c>
      <c r="M1862" s="2">
        <v>4</v>
      </c>
      <c r="N1862" s="2">
        <v>7</v>
      </c>
      <c r="O1862">
        <f>VLOOKUP(A1862,'Important Data'!A:I,6, FALSE)</f>
        <v>0</v>
      </c>
    </row>
    <row r="1863" spans="1:15">
      <c r="A1863" s="2">
        <v>2851</v>
      </c>
      <c r="B1863" s="2">
        <v>15</v>
      </c>
      <c r="C1863" s="2">
        <v>403</v>
      </c>
      <c r="D1863" s="2">
        <v>286</v>
      </c>
      <c r="E1863" s="2">
        <v>978</v>
      </c>
      <c r="F1863" s="2">
        <v>435</v>
      </c>
      <c r="G1863" s="2">
        <v>378</v>
      </c>
      <c r="H1863" s="2">
        <v>882</v>
      </c>
      <c r="I1863" s="2">
        <v>1598</v>
      </c>
      <c r="J1863" s="2">
        <v>3</v>
      </c>
      <c r="K1863" s="2">
        <v>9</v>
      </c>
      <c r="L1863" s="2">
        <v>1</v>
      </c>
      <c r="M1863" s="2">
        <v>8</v>
      </c>
      <c r="N1863" s="2">
        <v>9</v>
      </c>
      <c r="O1863">
        <f>VLOOKUP(A1863,'Important Data'!A:I,6, FALSE)</f>
        <v>0</v>
      </c>
    </row>
    <row r="1864" spans="1:15">
      <c r="A1864" s="2">
        <v>1098</v>
      </c>
      <c r="B1864" s="2">
        <v>15</v>
      </c>
      <c r="C1864" s="2">
        <v>437</v>
      </c>
      <c r="D1864" s="2">
        <v>3</v>
      </c>
      <c r="E1864" s="2">
        <v>97</v>
      </c>
      <c r="F1864" s="2">
        <v>6</v>
      </c>
      <c r="G1864" s="2">
        <v>3</v>
      </c>
      <c r="H1864" s="2">
        <v>21</v>
      </c>
      <c r="I1864" s="2">
        <v>525</v>
      </c>
      <c r="J1864" s="2">
        <v>4</v>
      </c>
      <c r="K1864" s="2">
        <v>4</v>
      </c>
      <c r="L1864" s="2">
        <v>1</v>
      </c>
      <c r="M1864" s="2">
        <v>4</v>
      </c>
      <c r="N1864" s="2">
        <v>7</v>
      </c>
      <c r="O1864">
        <f>VLOOKUP(A1864,'Important Data'!A:I,6, FALSE)</f>
        <v>0</v>
      </c>
    </row>
    <row r="1865" spans="1:15">
      <c r="A1865" s="2">
        <v>1589</v>
      </c>
      <c r="B1865" s="2">
        <v>15</v>
      </c>
      <c r="C1865" s="2">
        <v>490</v>
      </c>
      <c r="D1865" s="2">
        <v>56</v>
      </c>
      <c r="E1865" s="2">
        <v>256</v>
      </c>
      <c r="F1865" s="2">
        <v>11</v>
      </c>
      <c r="G1865" s="2">
        <v>17</v>
      </c>
      <c r="H1865" s="2">
        <v>356</v>
      </c>
      <c r="I1865" s="2">
        <v>473</v>
      </c>
      <c r="J1865" s="2">
        <v>4</v>
      </c>
      <c r="K1865" s="2">
        <v>5</v>
      </c>
      <c r="L1865" s="2">
        <v>1</v>
      </c>
      <c r="M1865" s="2">
        <v>2</v>
      </c>
      <c r="N1865" s="2">
        <v>10</v>
      </c>
      <c r="O1865">
        <f>VLOOKUP(A1865,'Important Data'!A:I,6, FALSE)</f>
        <v>0</v>
      </c>
    </row>
    <row r="1866" spans="1:15">
      <c r="A1866" s="2">
        <v>2791</v>
      </c>
      <c r="B1866" s="2">
        <v>15</v>
      </c>
      <c r="C1866" s="2">
        <v>1088</v>
      </c>
      <c r="D1866" s="2">
        <v>95</v>
      </c>
      <c r="E1866" s="2">
        <v>287</v>
      </c>
      <c r="F1866" s="2">
        <v>273</v>
      </c>
      <c r="G1866" s="2">
        <v>208</v>
      </c>
      <c r="H1866" s="2">
        <v>114</v>
      </c>
      <c r="I1866" s="2">
        <v>1838</v>
      </c>
      <c r="J1866" s="2">
        <v>2</v>
      </c>
      <c r="K1866" s="2">
        <v>9</v>
      </c>
      <c r="L1866" s="2">
        <v>2</v>
      </c>
      <c r="M1866" s="2">
        <v>9</v>
      </c>
      <c r="N1866" s="2">
        <v>5</v>
      </c>
      <c r="O1866">
        <f>VLOOKUP(A1866,'Important Data'!A:I,6, FALSE)</f>
        <v>0</v>
      </c>
    </row>
    <row r="1867" spans="1:15">
      <c r="A1867" s="2">
        <v>1801</v>
      </c>
      <c r="B1867" s="2">
        <v>15</v>
      </c>
      <c r="C1867" s="2">
        <v>1939</v>
      </c>
      <c r="D1867" s="2">
        <v>122</v>
      </c>
      <c r="E1867" s="2">
        <v>1856</v>
      </c>
      <c r="F1867" s="2">
        <v>53</v>
      </c>
      <c r="G1867" s="2">
        <v>164</v>
      </c>
      <c r="H1867" s="2">
        <v>39</v>
      </c>
      <c r="I1867" s="2">
        <v>4096</v>
      </c>
      <c r="J1867" s="2">
        <v>1</v>
      </c>
      <c r="K1867" s="2">
        <v>5</v>
      </c>
      <c r="L1867" s="2">
        <v>4</v>
      </c>
      <c r="M1867" s="2">
        <v>8</v>
      </c>
      <c r="N1867" s="2">
        <v>3</v>
      </c>
      <c r="O1867">
        <f>VLOOKUP(A1867,'Important Data'!A:I,6, FALSE)</f>
        <v>0</v>
      </c>
    </row>
    <row r="1868" spans="1:15">
      <c r="A1868" s="2">
        <v>2991</v>
      </c>
      <c r="B1868" s="2">
        <v>14</v>
      </c>
      <c r="C1868" s="2">
        <v>11</v>
      </c>
      <c r="D1868" s="2">
        <v>11</v>
      </c>
      <c r="E1868" s="2">
        <v>52</v>
      </c>
      <c r="F1868" s="2">
        <v>56</v>
      </c>
      <c r="G1868" s="2">
        <v>78</v>
      </c>
      <c r="H1868" s="2">
        <v>37</v>
      </c>
      <c r="I1868" s="2">
        <v>171</v>
      </c>
      <c r="J1868" s="2">
        <v>1</v>
      </c>
      <c r="K1868" s="2">
        <v>2</v>
      </c>
      <c r="L1868" s="2">
        <v>1</v>
      </c>
      <c r="M1868" s="2">
        <v>2</v>
      </c>
      <c r="N1868" s="2">
        <v>9</v>
      </c>
      <c r="O1868">
        <f>VLOOKUP(A1868,'Important Data'!A:I,6, FALSE)</f>
        <v>0</v>
      </c>
    </row>
    <row r="1869" spans="1:15">
      <c r="A1869" s="2">
        <v>2490</v>
      </c>
      <c r="B1869" s="2">
        <v>14</v>
      </c>
      <c r="C1869" s="2">
        <v>12</v>
      </c>
      <c r="D1869" s="2">
        <v>69</v>
      </c>
      <c r="E1869" s="2">
        <v>58</v>
      </c>
      <c r="F1869" s="2">
        <v>35</v>
      </c>
      <c r="G1869" s="2">
        <v>75</v>
      </c>
      <c r="H1869" s="2">
        <v>173</v>
      </c>
      <c r="I1869" s="2">
        <v>75</v>
      </c>
      <c r="J1869" s="2">
        <v>1</v>
      </c>
      <c r="K1869" s="2">
        <v>3</v>
      </c>
      <c r="L1869" s="2">
        <v>1</v>
      </c>
      <c r="M1869" s="2">
        <v>2</v>
      </c>
      <c r="N1869" s="2">
        <v>8</v>
      </c>
      <c r="O1869">
        <f>VLOOKUP(A1869,'Important Data'!A:I,6, FALSE)</f>
        <v>0</v>
      </c>
    </row>
    <row r="1870" spans="1:15">
      <c r="A1870" s="2">
        <v>1426</v>
      </c>
      <c r="B1870" s="2">
        <v>14</v>
      </c>
      <c r="C1870" s="2">
        <v>20</v>
      </c>
      <c r="D1870" s="2">
        <v>7</v>
      </c>
      <c r="E1870" s="2">
        <v>13</v>
      </c>
      <c r="F1870" s="2">
        <v>26</v>
      </c>
      <c r="G1870" s="2">
        <v>20</v>
      </c>
      <c r="H1870" s="2">
        <v>7</v>
      </c>
      <c r="I1870" s="2">
        <v>78</v>
      </c>
      <c r="J1870" s="2">
        <v>1</v>
      </c>
      <c r="K1870" s="2">
        <v>0</v>
      </c>
      <c r="L1870" s="2">
        <v>0</v>
      </c>
      <c r="M1870" s="2">
        <v>3</v>
      </c>
      <c r="N1870" s="2">
        <v>5</v>
      </c>
      <c r="O1870">
        <f>VLOOKUP(A1870,'Important Data'!A:I,6, FALSE)</f>
        <v>0</v>
      </c>
    </row>
    <row r="1871" spans="1:15">
      <c r="A1871" s="2">
        <v>2597</v>
      </c>
      <c r="B1871" s="2">
        <v>14</v>
      </c>
      <c r="C1871" s="2">
        <v>25</v>
      </c>
      <c r="D1871" s="2">
        <v>101</v>
      </c>
      <c r="E1871" s="2">
        <v>126</v>
      </c>
      <c r="F1871" s="2">
        <v>0</v>
      </c>
      <c r="G1871" s="2">
        <v>107</v>
      </c>
      <c r="H1871" s="2">
        <v>126</v>
      </c>
      <c r="I1871" s="2">
        <v>234</v>
      </c>
      <c r="J1871" s="2">
        <v>3</v>
      </c>
      <c r="K1871" s="2">
        <v>2</v>
      </c>
      <c r="L1871" s="2">
        <v>0</v>
      </c>
      <c r="M1871" s="2">
        <v>4</v>
      </c>
      <c r="N1871" s="2">
        <v>8</v>
      </c>
      <c r="O1871">
        <f>VLOOKUP(A1871,'Important Data'!A:I,6, FALSE)</f>
        <v>0</v>
      </c>
    </row>
    <row r="1872" spans="1:15">
      <c r="A1872" s="2">
        <v>1322</v>
      </c>
      <c r="B1872" s="2">
        <v>14</v>
      </c>
      <c r="C1872" s="2">
        <v>43</v>
      </c>
      <c r="D1872" s="2">
        <v>9</v>
      </c>
      <c r="E1872" s="2">
        <v>68</v>
      </c>
      <c r="F1872" s="2">
        <v>47</v>
      </c>
      <c r="G1872" s="2">
        <v>9</v>
      </c>
      <c r="H1872" s="2">
        <v>89</v>
      </c>
      <c r="I1872" s="2">
        <v>85</v>
      </c>
      <c r="J1872" s="2">
        <v>1</v>
      </c>
      <c r="K1872" s="2">
        <v>1</v>
      </c>
      <c r="L1872" s="2">
        <v>0</v>
      </c>
      <c r="M1872" s="2">
        <v>3</v>
      </c>
      <c r="N1872" s="2">
        <v>8</v>
      </c>
      <c r="O1872">
        <f>VLOOKUP(A1872,'Important Data'!A:I,6, FALSE)</f>
        <v>0</v>
      </c>
    </row>
    <row r="1873" spans="1:15">
      <c r="A1873" s="2">
        <v>1404</v>
      </c>
      <c r="B1873" s="2">
        <v>14</v>
      </c>
      <c r="C1873" s="2">
        <v>70</v>
      </c>
      <c r="D1873" s="2">
        <v>11</v>
      </c>
      <c r="E1873" s="2">
        <v>70</v>
      </c>
      <c r="F1873" s="2">
        <v>11</v>
      </c>
      <c r="G1873" s="2">
        <v>4</v>
      </c>
      <c r="H1873" s="2">
        <v>11</v>
      </c>
      <c r="I1873" s="2">
        <v>154</v>
      </c>
      <c r="J1873" s="2">
        <v>2</v>
      </c>
      <c r="K1873" s="2">
        <v>2</v>
      </c>
      <c r="L1873" s="2">
        <v>0</v>
      </c>
      <c r="M1873" s="2">
        <v>3</v>
      </c>
      <c r="N1873" s="2">
        <v>7</v>
      </c>
      <c r="O1873">
        <f>VLOOKUP(A1873,'Important Data'!A:I,6, FALSE)</f>
        <v>0</v>
      </c>
    </row>
    <row r="1874" spans="1:15">
      <c r="A1874" s="2">
        <v>2499</v>
      </c>
      <c r="B1874" s="2">
        <v>14</v>
      </c>
      <c r="C1874" s="2">
        <v>70</v>
      </c>
      <c r="D1874" s="2">
        <v>11</v>
      </c>
      <c r="E1874" s="2">
        <v>70</v>
      </c>
      <c r="F1874" s="2">
        <v>11</v>
      </c>
      <c r="G1874" s="2">
        <v>4</v>
      </c>
      <c r="H1874" s="2">
        <v>11</v>
      </c>
      <c r="I1874" s="2">
        <v>154</v>
      </c>
      <c r="J1874" s="2">
        <v>2</v>
      </c>
      <c r="K1874" s="2">
        <v>2</v>
      </c>
      <c r="L1874" s="2">
        <v>0</v>
      </c>
      <c r="M1874" s="2">
        <v>3</v>
      </c>
      <c r="N1874" s="2">
        <v>7</v>
      </c>
      <c r="O1874">
        <f>VLOOKUP(A1874,'Important Data'!A:I,6, FALSE)</f>
        <v>0</v>
      </c>
    </row>
    <row r="1875" spans="1:15">
      <c r="A1875" s="2">
        <v>1366</v>
      </c>
      <c r="B1875" s="2">
        <v>14</v>
      </c>
      <c r="C1875" s="2">
        <v>200</v>
      </c>
      <c r="D1875" s="2">
        <v>56</v>
      </c>
      <c r="E1875" s="2">
        <v>446</v>
      </c>
      <c r="F1875" s="2">
        <v>362</v>
      </c>
      <c r="G1875" s="2">
        <v>186</v>
      </c>
      <c r="H1875" s="2">
        <v>256</v>
      </c>
      <c r="I1875" s="2">
        <v>994</v>
      </c>
      <c r="J1875" s="2">
        <v>3</v>
      </c>
      <c r="K1875" s="2">
        <v>4</v>
      </c>
      <c r="L1875" s="2">
        <v>1</v>
      </c>
      <c r="M1875" s="2">
        <v>6</v>
      </c>
      <c r="N1875" s="2">
        <v>7</v>
      </c>
      <c r="O1875">
        <f>VLOOKUP(A1875,'Important Data'!A:I,6, FALSE)</f>
        <v>0</v>
      </c>
    </row>
    <row r="1876" spans="1:15">
      <c r="A1876" s="2">
        <v>1994</v>
      </c>
      <c r="B1876" s="2">
        <v>14</v>
      </c>
      <c r="C1876" s="2">
        <v>248</v>
      </c>
      <c r="D1876" s="2">
        <v>0</v>
      </c>
      <c r="E1876" s="2">
        <v>83</v>
      </c>
      <c r="F1876" s="2">
        <v>28</v>
      </c>
      <c r="G1876" s="2">
        <v>0</v>
      </c>
      <c r="H1876" s="2">
        <v>47</v>
      </c>
      <c r="I1876" s="2">
        <v>311</v>
      </c>
      <c r="J1876" s="2">
        <v>1</v>
      </c>
      <c r="K1876" s="2">
        <v>3</v>
      </c>
      <c r="L1876" s="2">
        <v>0</v>
      </c>
      <c r="M1876" s="2">
        <v>3</v>
      </c>
      <c r="N1876" s="2">
        <v>8</v>
      </c>
      <c r="O1876">
        <f>VLOOKUP(A1876,'Important Data'!A:I,6, FALSE)</f>
        <v>0</v>
      </c>
    </row>
    <row r="1877" spans="1:15">
      <c r="A1877" s="2">
        <v>2293</v>
      </c>
      <c r="B1877" s="2">
        <v>14</v>
      </c>
      <c r="C1877" s="2">
        <v>488</v>
      </c>
      <c r="D1877" s="2">
        <v>379</v>
      </c>
      <c r="E1877" s="2">
        <v>488</v>
      </c>
      <c r="F1877" s="2">
        <v>96</v>
      </c>
      <c r="G1877" s="2">
        <v>379</v>
      </c>
      <c r="H1877" s="2">
        <v>86</v>
      </c>
      <c r="I1877" s="2">
        <v>1743</v>
      </c>
      <c r="J1877" s="2">
        <v>5</v>
      </c>
      <c r="K1877" s="2">
        <v>4</v>
      </c>
      <c r="L1877" s="2">
        <v>7</v>
      </c>
      <c r="M1877" s="2">
        <v>10</v>
      </c>
      <c r="N1877" s="2">
        <v>2</v>
      </c>
      <c r="O1877">
        <f>VLOOKUP(A1877,'Important Data'!A:I,6, FALSE)</f>
        <v>0</v>
      </c>
    </row>
    <row r="1878" spans="1:15">
      <c r="A1878" s="2">
        <v>2823</v>
      </c>
      <c r="B1878" s="2">
        <v>14</v>
      </c>
      <c r="C1878" s="2">
        <v>1047</v>
      </c>
      <c r="D1878" s="2">
        <v>0</v>
      </c>
      <c r="E1878" s="2">
        <v>145</v>
      </c>
      <c r="F1878" s="2">
        <v>16</v>
      </c>
      <c r="G1878" s="2">
        <v>11</v>
      </c>
      <c r="H1878" s="2">
        <v>109</v>
      </c>
      <c r="I1878" s="2">
        <v>1110</v>
      </c>
      <c r="J1878" s="2">
        <v>3</v>
      </c>
      <c r="K1878" s="2">
        <v>8</v>
      </c>
      <c r="L1878" s="2">
        <v>1</v>
      </c>
      <c r="M1878" s="2">
        <v>6</v>
      </c>
      <c r="N1878" s="2">
        <v>6</v>
      </c>
      <c r="O1878">
        <f>VLOOKUP(A1878,'Important Data'!A:I,6, FALSE)</f>
        <v>0</v>
      </c>
    </row>
    <row r="1879" spans="1:15">
      <c r="A1879" s="2">
        <v>2543</v>
      </c>
      <c r="B1879" s="2">
        <v>14</v>
      </c>
      <c r="C1879" s="2">
        <v>1068</v>
      </c>
      <c r="D1879" s="2">
        <v>35</v>
      </c>
      <c r="E1879" s="2">
        <v>398</v>
      </c>
      <c r="F1879" s="2">
        <v>331</v>
      </c>
      <c r="G1879" s="2">
        <v>54</v>
      </c>
      <c r="H1879" s="2">
        <v>72</v>
      </c>
      <c r="I1879" s="2">
        <v>1813</v>
      </c>
      <c r="J1879" s="2">
        <v>2</v>
      </c>
      <c r="K1879" s="2">
        <v>5</v>
      </c>
      <c r="L1879" s="2">
        <v>4</v>
      </c>
      <c r="M1879" s="2">
        <v>12</v>
      </c>
      <c r="N1879" s="2">
        <v>2</v>
      </c>
      <c r="O1879">
        <f>VLOOKUP(A1879,'Important Data'!A:I,6, FALSE)</f>
        <v>0</v>
      </c>
    </row>
    <row r="1880" spans="1:15">
      <c r="A1880" s="2">
        <v>1421</v>
      </c>
      <c r="B1880" s="2">
        <v>14</v>
      </c>
      <c r="C1880" s="2">
        <v>1176</v>
      </c>
      <c r="D1880" s="2">
        <v>12</v>
      </c>
      <c r="E1880" s="2">
        <v>103</v>
      </c>
      <c r="F1880" s="2">
        <v>18</v>
      </c>
      <c r="G1880" s="2">
        <v>0</v>
      </c>
      <c r="H1880" s="2">
        <v>65</v>
      </c>
      <c r="I1880" s="2">
        <v>1244</v>
      </c>
      <c r="J1880" s="2">
        <v>2</v>
      </c>
      <c r="K1880" s="2">
        <v>9</v>
      </c>
      <c r="L1880" s="2">
        <v>1</v>
      </c>
      <c r="M1880" s="2">
        <v>5</v>
      </c>
      <c r="N1880" s="2">
        <v>8</v>
      </c>
      <c r="O1880">
        <f>VLOOKUP(A1880,'Important Data'!A:I,6, FALSE)</f>
        <v>0</v>
      </c>
    </row>
    <row r="1881" spans="1:15">
      <c r="A1881" s="2">
        <v>3138</v>
      </c>
      <c r="B1881" s="2">
        <v>14</v>
      </c>
      <c r="C1881" s="2">
        <v>1202</v>
      </c>
      <c r="D1881" s="2">
        <v>12</v>
      </c>
      <c r="E1881" s="2">
        <v>78</v>
      </c>
      <c r="F1881" s="2">
        <v>32</v>
      </c>
      <c r="G1881" s="2">
        <v>12</v>
      </c>
      <c r="H1881" s="2">
        <v>51</v>
      </c>
      <c r="I1881" s="2">
        <v>1285</v>
      </c>
      <c r="J1881" s="2">
        <v>1</v>
      </c>
      <c r="K1881" s="2">
        <v>9</v>
      </c>
      <c r="L1881" s="2">
        <v>1</v>
      </c>
      <c r="M1881" s="2">
        <v>7</v>
      </c>
      <c r="N1881" s="2">
        <v>6</v>
      </c>
      <c r="O1881">
        <f>VLOOKUP(A1881,'Important Data'!A:I,6, FALSE)</f>
        <v>0</v>
      </c>
    </row>
    <row r="1882" spans="1:15">
      <c r="A1882" s="2">
        <v>2279</v>
      </c>
      <c r="B1882" s="2">
        <v>14</v>
      </c>
      <c r="C1882" s="2">
        <v>1268</v>
      </c>
      <c r="D1882" s="2">
        <v>180</v>
      </c>
      <c r="E1882" s="2">
        <v>1414</v>
      </c>
      <c r="F1882" s="2">
        <v>470</v>
      </c>
      <c r="G1882" s="2">
        <v>398</v>
      </c>
      <c r="H1882" s="2">
        <v>216</v>
      </c>
      <c r="I1882" s="2">
        <v>3514</v>
      </c>
      <c r="J1882" s="2">
        <v>1</v>
      </c>
      <c r="K1882" s="2">
        <v>4</v>
      </c>
      <c r="L1882" s="2">
        <v>6</v>
      </c>
      <c r="M1882" s="2">
        <v>4</v>
      </c>
      <c r="N1882" s="2">
        <v>1</v>
      </c>
      <c r="O1882">
        <f>VLOOKUP(A1882,'Important Data'!A:I,6, FALSE)</f>
        <v>0</v>
      </c>
    </row>
    <row r="1883" spans="1:15">
      <c r="A1883" s="2">
        <v>2134</v>
      </c>
      <c r="B1883" s="2">
        <v>14</v>
      </c>
      <c r="C1883" s="2">
        <v>1712</v>
      </c>
      <c r="D1883" s="2">
        <v>77</v>
      </c>
      <c r="E1883" s="2">
        <v>1610</v>
      </c>
      <c r="F1883" s="2">
        <v>86</v>
      </c>
      <c r="G1883" s="2">
        <v>302</v>
      </c>
      <c r="H1883" s="2">
        <v>251</v>
      </c>
      <c r="I1883" s="2">
        <v>3535</v>
      </c>
      <c r="J1883" s="2">
        <v>1</v>
      </c>
      <c r="K1883" s="2">
        <v>5</v>
      </c>
      <c r="L1883" s="2">
        <v>9</v>
      </c>
      <c r="M1883" s="2">
        <v>11</v>
      </c>
      <c r="N1883" s="2">
        <v>2</v>
      </c>
      <c r="O1883">
        <f>VLOOKUP(A1883,'Important Data'!A:I,6, FALSE)</f>
        <v>0</v>
      </c>
    </row>
    <row r="1884" spans="1:15">
      <c r="A1884" s="2">
        <v>1177</v>
      </c>
      <c r="B1884" s="2">
        <v>14</v>
      </c>
      <c r="C1884" s="2">
        <v>1840</v>
      </c>
      <c r="D1884" s="2">
        <v>71</v>
      </c>
      <c r="E1884" s="2">
        <v>1262</v>
      </c>
      <c r="F1884" s="2">
        <v>329</v>
      </c>
      <c r="G1884" s="2">
        <v>179</v>
      </c>
      <c r="H1884" s="2">
        <v>35</v>
      </c>
      <c r="I1884" s="2">
        <v>3645</v>
      </c>
      <c r="J1884" s="2">
        <v>1</v>
      </c>
      <c r="K1884" s="2">
        <v>4</v>
      </c>
      <c r="L1884" s="2">
        <v>10</v>
      </c>
      <c r="M1884" s="2">
        <v>9</v>
      </c>
      <c r="N1884" s="2">
        <v>2</v>
      </c>
      <c r="O1884">
        <f>VLOOKUP(A1884,'Important Data'!A:I,6, FALSE)</f>
        <v>0</v>
      </c>
    </row>
    <row r="1885" spans="1:15">
      <c r="A1885" s="2">
        <v>2344</v>
      </c>
      <c r="B1885" s="2">
        <v>14</v>
      </c>
      <c r="C1885" s="2">
        <v>1850</v>
      </c>
      <c r="D1885" s="2">
        <v>19</v>
      </c>
      <c r="E1885" s="2">
        <v>185</v>
      </c>
      <c r="F1885" s="2">
        <v>0</v>
      </c>
      <c r="G1885" s="2">
        <v>19</v>
      </c>
      <c r="H1885" s="2">
        <v>62</v>
      </c>
      <c r="I1885" s="2">
        <v>2011</v>
      </c>
      <c r="J1885" s="2">
        <v>4</v>
      </c>
      <c r="K1885" s="2">
        <v>2</v>
      </c>
      <c r="L1885" s="2">
        <v>2</v>
      </c>
      <c r="M1885" s="2">
        <v>7</v>
      </c>
      <c r="N1885" s="2">
        <v>8</v>
      </c>
      <c r="O1885">
        <f>VLOOKUP(A1885,'Important Data'!A:I,6, FALSE)</f>
        <v>0</v>
      </c>
    </row>
    <row r="1886" spans="1:15">
      <c r="A1886" s="2">
        <v>1362</v>
      </c>
      <c r="B1886" s="2">
        <v>14</v>
      </c>
      <c r="C1886" s="2">
        <v>2613</v>
      </c>
      <c r="D1886" s="2">
        <v>60</v>
      </c>
      <c r="E1886" s="2">
        <v>243</v>
      </c>
      <c r="F1886" s="2">
        <v>80</v>
      </c>
      <c r="G1886" s="2">
        <v>60</v>
      </c>
      <c r="H1886" s="2">
        <v>393</v>
      </c>
      <c r="I1886" s="2">
        <v>2663</v>
      </c>
      <c r="J1886" s="2">
        <v>2</v>
      </c>
      <c r="K1886" s="2">
        <v>3</v>
      </c>
      <c r="L1886" s="2">
        <v>5</v>
      </c>
      <c r="M1886" s="2">
        <v>10</v>
      </c>
      <c r="N1886" s="2">
        <v>6</v>
      </c>
      <c r="O1886">
        <f>VLOOKUP(A1886,'Important Data'!A:I,6, FALSE)</f>
        <v>0</v>
      </c>
    </row>
    <row r="1887" spans="1:15">
      <c r="A1887" s="2">
        <v>1328</v>
      </c>
      <c r="B1887" s="2">
        <v>13</v>
      </c>
      <c r="C1887" s="2">
        <v>5</v>
      </c>
      <c r="D1887" s="2">
        <v>28</v>
      </c>
      <c r="E1887" s="2">
        <v>33</v>
      </c>
      <c r="F1887" s="2">
        <v>0</v>
      </c>
      <c r="G1887" s="2">
        <v>5</v>
      </c>
      <c r="H1887" s="2">
        <v>14</v>
      </c>
      <c r="I1887" s="2">
        <v>56</v>
      </c>
      <c r="J1887" s="2">
        <v>1</v>
      </c>
      <c r="K1887" s="2">
        <v>1</v>
      </c>
      <c r="L1887" s="2">
        <v>0</v>
      </c>
      <c r="M1887" s="2">
        <v>2</v>
      </c>
      <c r="N1887" s="2">
        <v>8</v>
      </c>
      <c r="O1887">
        <f>VLOOKUP(A1887,'Important Data'!A:I,6, FALSE)</f>
        <v>0</v>
      </c>
    </row>
    <row r="1888" spans="1:15">
      <c r="A1888" s="2">
        <v>3132</v>
      </c>
      <c r="B1888" s="2">
        <v>13</v>
      </c>
      <c r="C1888" s="2">
        <v>8</v>
      </c>
      <c r="D1888" s="2">
        <v>23</v>
      </c>
      <c r="E1888" s="2">
        <v>23</v>
      </c>
      <c r="F1888" s="2">
        <v>60</v>
      </c>
      <c r="G1888" s="2">
        <v>8</v>
      </c>
      <c r="H1888" s="2">
        <v>98</v>
      </c>
      <c r="I1888" s="2">
        <v>23</v>
      </c>
      <c r="J1888" s="2">
        <v>2</v>
      </c>
      <c r="K1888" s="2">
        <v>1</v>
      </c>
      <c r="L1888" s="2">
        <v>0</v>
      </c>
      <c r="M1888" s="2">
        <v>3</v>
      </c>
      <c r="N1888" s="2">
        <v>7</v>
      </c>
      <c r="O1888">
        <f>VLOOKUP(A1888,'Important Data'!A:I,6, FALSE)</f>
        <v>0</v>
      </c>
    </row>
    <row r="1889" spans="1:15">
      <c r="A1889" s="2">
        <v>1451</v>
      </c>
      <c r="B1889" s="2">
        <v>13</v>
      </c>
      <c r="C1889" s="2">
        <v>17</v>
      </c>
      <c r="D1889" s="2">
        <v>4</v>
      </c>
      <c r="E1889" s="2">
        <v>21</v>
      </c>
      <c r="F1889" s="2">
        <v>8</v>
      </c>
      <c r="G1889" s="2">
        <v>0</v>
      </c>
      <c r="H1889" s="2">
        <v>12</v>
      </c>
      <c r="I1889" s="2">
        <v>37</v>
      </c>
      <c r="J1889" s="2">
        <v>1</v>
      </c>
      <c r="K1889" s="2">
        <v>1</v>
      </c>
      <c r="L1889" s="2">
        <v>0</v>
      </c>
      <c r="M1889" s="2">
        <v>2</v>
      </c>
      <c r="N1889" s="2">
        <v>8</v>
      </c>
      <c r="O1889">
        <f>VLOOKUP(A1889,'Important Data'!A:I,6, FALSE)</f>
        <v>0</v>
      </c>
    </row>
    <row r="1890" spans="1:15">
      <c r="A1890" s="2">
        <v>3111</v>
      </c>
      <c r="B1890" s="2">
        <v>13</v>
      </c>
      <c r="C1890" s="2">
        <v>21</v>
      </c>
      <c r="D1890" s="2">
        <v>126</v>
      </c>
      <c r="E1890" s="2">
        <v>58</v>
      </c>
      <c r="F1890" s="2">
        <v>84</v>
      </c>
      <c r="G1890" s="2">
        <v>5</v>
      </c>
      <c r="H1890" s="2">
        <v>131</v>
      </c>
      <c r="I1890" s="2">
        <v>163</v>
      </c>
      <c r="J1890" s="2">
        <v>1</v>
      </c>
      <c r="K1890" s="2">
        <v>2</v>
      </c>
      <c r="L1890" s="2">
        <v>0</v>
      </c>
      <c r="M1890" s="2">
        <v>4</v>
      </c>
      <c r="N1890" s="2">
        <v>6</v>
      </c>
      <c r="O1890">
        <f>VLOOKUP(A1890,'Important Data'!A:I,6, FALSE)</f>
        <v>0</v>
      </c>
    </row>
    <row r="1891" spans="1:15">
      <c r="A1891" s="2">
        <v>1361</v>
      </c>
      <c r="B1891" s="2">
        <v>13</v>
      </c>
      <c r="C1891" s="2">
        <v>43</v>
      </c>
      <c r="D1891" s="2">
        <v>17</v>
      </c>
      <c r="E1891" s="2">
        <v>60</v>
      </c>
      <c r="F1891" s="2">
        <v>17</v>
      </c>
      <c r="G1891" s="2">
        <v>17</v>
      </c>
      <c r="H1891" s="2">
        <v>4</v>
      </c>
      <c r="I1891" s="2">
        <v>151</v>
      </c>
      <c r="J1891" s="2">
        <v>1</v>
      </c>
      <c r="K1891" s="2">
        <v>1</v>
      </c>
      <c r="L1891" s="2">
        <v>0</v>
      </c>
      <c r="M1891" s="2">
        <v>3</v>
      </c>
      <c r="N1891" s="2">
        <v>8</v>
      </c>
      <c r="O1891">
        <f>VLOOKUP(A1891,'Important Data'!A:I,6, FALSE)</f>
        <v>0</v>
      </c>
    </row>
    <row r="1892" spans="1:15">
      <c r="A1892" s="2">
        <v>1427</v>
      </c>
      <c r="B1892" s="2">
        <v>13</v>
      </c>
      <c r="C1892" s="2">
        <v>43</v>
      </c>
      <c r="D1892" s="2">
        <v>17</v>
      </c>
      <c r="E1892" s="2">
        <v>60</v>
      </c>
      <c r="F1892" s="2">
        <v>17</v>
      </c>
      <c r="G1892" s="2">
        <v>17</v>
      </c>
      <c r="H1892" s="2">
        <v>4</v>
      </c>
      <c r="I1892" s="2">
        <v>151</v>
      </c>
      <c r="J1892" s="2">
        <v>1</v>
      </c>
      <c r="K1892" s="2">
        <v>1</v>
      </c>
      <c r="L1892" s="2">
        <v>0</v>
      </c>
      <c r="M1892" s="2">
        <v>3</v>
      </c>
      <c r="N1892" s="2">
        <v>8</v>
      </c>
      <c r="O1892">
        <f>VLOOKUP(A1892,'Important Data'!A:I,6, FALSE)</f>
        <v>0</v>
      </c>
    </row>
    <row r="1893" spans="1:15">
      <c r="A1893" s="2">
        <v>2147</v>
      </c>
      <c r="B1893" s="2">
        <v>13</v>
      </c>
      <c r="C1893" s="2">
        <v>58</v>
      </c>
      <c r="D1893" s="2">
        <v>40</v>
      </c>
      <c r="E1893" s="2">
        <v>55</v>
      </c>
      <c r="F1893" s="2">
        <v>30</v>
      </c>
      <c r="G1893" s="2">
        <v>21</v>
      </c>
      <c r="H1893" s="2">
        <v>24</v>
      </c>
      <c r="I1893" s="2">
        <v>179</v>
      </c>
      <c r="J1893" s="2">
        <v>1</v>
      </c>
      <c r="K1893" s="2">
        <v>1</v>
      </c>
      <c r="L1893" s="2">
        <v>1</v>
      </c>
      <c r="M1893" s="2">
        <v>3</v>
      </c>
      <c r="N1893" s="2">
        <v>3</v>
      </c>
      <c r="O1893">
        <f>VLOOKUP(A1893,'Important Data'!A:I,6, FALSE)</f>
        <v>0</v>
      </c>
    </row>
    <row r="1894" spans="1:15">
      <c r="A1894" s="2">
        <v>1134</v>
      </c>
      <c r="B1894" s="2">
        <v>13</v>
      </c>
      <c r="C1894" s="2">
        <v>108</v>
      </c>
      <c r="D1894" s="2">
        <v>115</v>
      </c>
      <c r="E1894" s="2">
        <v>139</v>
      </c>
      <c r="F1894" s="2">
        <v>247</v>
      </c>
      <c r="G1894" s="2">
        <v>54</v>
      </c>
      <c r="H1894" s="2">
        <v>393</v>
      </c>
      <c r="I1894" s="2">
        <v>271</v>
      </c>
      <c r="J1894" s="2">
        <v>3</v>
      </c>
      <c r="K1894" s="2">
        <v>4</v>
      </c>
      <c r="L1894" s="2">
        <v>2</v>
      </c>
      <c r="M1894" s="2">
        <v>3</v>
      </c>
      <c r="N1894" s="2">
        <v>7</v>
      </c>
      <c r="O1894">
        <f>VLOOKUP(A1894,'Important Data'!A:I,6, FALSE)</f>
        <v>0</v>
      </c>
    </row>
    <row r="1895" spans="1:15">
      <c r="A1895" s="2">
        <v>1178</v>
      </c>
      <c r="B1895" s="2">
        <v>13</v>
      </c>
      <c r="C1895" s="2">
        <v>134</v>
      </c>
      <c r="D1895" s="2">
        <v>3</v>
      </c>
      <c r="E1895" s="2">
        <v>57</v>
      </c>
      <c r="F1895" s="2">
        <v>10</v>
      </c>
      <c r="G1895" s="2">
        <v>0</v>
      </c>
      <c r="H1895" s="2">
        <v>13</v>
      </c>
      <c r="I1895" s="2">
        <v>191</v>
      </c>
      <c r="J1895" s="2">
        <v>2</v>
      </c>
      <c r="K1895" s="2">
        <v>2</v>
      </c>
      <c r="L1895" s="2">
        <v>0</v>
      </c>
      <c r="M1895" s="2">
        <v>3</v>
      </c>
      <c r="N1895" s="2">
        <v>7</v>
      </c>
      <c r="O1895">
        <f>VLOOKUP(A1895,'Important Data'!A:I,6, FALSE)</f>
        <v>0</v>
      </c>
    </row>
    <row r="1896" spans="1:15">
      <c r="A1896" s="2">
        <v>2875</v>
      </c>
      <c r="B1896" s="2">
        <v>13</v>
      </c>
      <c r="C1896" s="2">
        <v>134</v>
      </c>
      <c r="D1896" s="2">
        <v>3</v>
      </c>
      <c r="E1896" s="2">
        <v>57</v>
      </c>
      <c r="F1896" s="2">
        <v>10</v>
      </c>
      <c r="G1896" s="2">
        <v>0</v>
      </c>
      <c r="H1896" s="2">
        <v>13</v>
      </c>
      <c r="I1896" s="2">
        <v>191</v>
      </c>
      <c r="J1896" s="2">
        <v>2</v>
      </c>
      <c r="K1896" s="2">
        <v>2</v>
      </c>
      <c r="L1896" s="2">
        <v>0</v>
      </c>
      <c r="M1896" s="2">
        <v>3</v>
      </c>
      <c r="N1896" s="2">
        <v>7</v>
      </c>
      <c r="O1896">
        <f>VLOOKUP(A1896,'Important Data'!A:I,6, FALSE)</f>
        <v>0</v>
      </c>
    </row>
    <row r="1897" spans="1:15">
      <c r="A1897" s="2">
        <v>1113</v>
      </c>
      <c r="B1897" s="2">
        <v>13</v>
      </c>
      <c r="C1897" s="2">
        <v>138</v>
      </c>
      <c r="D1897" s="2">
        <v>12</v>
      </c>
      <c r="E1897" s="2">
        <v>118</v>
      </c>
      <c r="F1897" s="2">
        <v>0</v>
      </c>
      <c r="G1897" s="2">
        <v>16</v>
      </c>
      <c r="H1897" s="2">
        <v>41</v>
      </c>
      <c r="I1897" s="2">
        <v>244</v>
      </c>
      <c r="J1897" s="2">
        <v>3</v>
      </c>
      <c r="K1897" s="2">
        <v>2</v>
      </c>
      <c r="L1897" s="2">
        <v>1</v>
      </c>
      <c r="M1897" s="2">
        <v>3</v>
      </c>
      <c r="N1897" s="2">
        <v>5</v>
      </c>
      <c r="O1897">
        <f>VLOOKUP(A1897,'Important Data'!A:I,6, FALSE)</f>
        <v>0</v>
      </c>
    </row>
    <row r="1898" spans="1:15">
      <c r="A1898" s="2">
        <v>2087</v>
      </c>
      <c r="B1898" s="2">
        <v>13</v>
      </c>
      <c r="C1898" s="2">
        <v>157</v>
      </c>
      <c r="D1898" s="2">
        <v>0</v>
      </c>
      <c r="E1898" s="2">
        <v>24</v>
      </c>
      <c r="F1898" s="2">
        <v>0</v>
      </c>
      <c r="G1898" s="2">
        <v>0</v>
      </c>
      <c r="H1898" s="2">
        <v>6</v>
      </c>
      <c r="I1898" s="2">
        <v>175</v>
      </c>
      <c r="J1898" s="2">
        <v>1</v>
      </c>
      <c r="K1898" s="2">
        <v>2</v>
      </c>
      <c r="L1898" s="2">
        <v>0</v>
      </c>
      <c r="M1898" s="2">
        <v>3</v>
      </c>
      <c r="N1898" s="2">
        <v>5</v>
      </c>
      <c r="O1898">
        <f>VLOOKUP(A1898,'Important Data'!A:I,6, FALSE)</f>
        <v>0</v>
      </c>
    </row>
    <row r="1899" spans="1:15">
      <c r="A1899" s="2">
        <v>1660</v>
      </c>
      <c r="B1899" s="2">
        <v>13</v>
      </c>
      <c r="C1899" s="2">
        <v>211</v>
      </c>
      <c r="D1899" s="2">
        <v>15</v>
      </c>
      <c r="E1899" s="2">
        <v>286</v>
      </c>
      <c r="F1899" s="2">
        <v>64</v>
      </c>
      <c r="G1899" s="2">
        <v>4</v>
      </c>
      <c r="H1899" s="2">
        <v>68</v>
      </c>
      <c r="I1899" s="2">
        <v>512</v>
      </c>
      <c r="J1899" s="2">
        <v>4</v>
      </c>
      <c r="K1899" s="2">
        <v>4</v>
      </c>
      <c r="L1899" s="2">
        <v>1</v>
      </c>
      <c r="M1899" s="2">
        <v>3</v>
      </c>
      <c r="N1899" s="2">
        <v>9</v>
      </c>
      <c r="O1899">
        <f>VLOOKUP(A1899,'Important Data'!A:I,6, FALSE)</f>
        <v>0</v>
      </c>
    </row>
    <row r="1900" spans="1:15">
      <c r="A1900" s="2">
        <v>2317</v>
      </c>
      <c r="B1900" s="2">
        <v>13</v>
      </c>
      <c r="C1900" s="2">
        <v>250</v>
      </c>
      <c r="D1900" s="2">
        <v>8</v>
      </c>
      <c r="E1900" s="2">
        <v>151</v>
      </c>
      <c r="F1900" s="2">
        <v>15</v>
      </c>
      <c r="G1900" s="2">
        <v>11</v>
      </c>
      <c r="H1900" s="2">
        <v>53</v>
      </c>
      <c r="I1900" s="2">
        <v>383</v>
      </c>
      <c r="J1900" s="2">
        <v>1</v>
      </c>
      <c r="K1900" s="2">
        <v>3</v>
      </c>
      <c r="L1900" s="2">
        <v>1</v>
      </c>
      <c r="M1900" s="2">
        <v>3</v>
      </c>
      <c r="N1900" s="2">
        <v>6</v>
      </c>
      <c r="O1900">
        <f>VLOOKUP(A1900,'Important Data'!A:I,6, FALSE)</f>
        <v>0</v>
      </c>
    </row>
    <row r="1901" spans="1:15">
      <c r="A1901" s="2">
        <v>1547</v>
      </c>
      <c r="B1901" s="2">
        <v>13</v>
      </c>
      <c r="C1901" s="2">
        <v>336</v>
      </c>
      <c r="D1901" s="2">
        <v>336</v>
      </c>
      <c r="E1901" s="2">
        <v>674</v>
      </c>
      <c r="F1901" s="2">
        <v>437</v>
      </c>
      <c r="G1901" s="2">
        <v>315</v>
      </c>
      <c r="H1901" s="2">
        <v>216</v>
      </c>
      <c r="I1901" s="2">
        <v>1880</v>
      </c>
      <c r="J1901" s="2">
        <v>5</v>
      </c>
      <c r="K1901" s="2">
        <v>6</v>
      </c>
      <c r="L1901" s="2">
        <v>3</v>
      </c>
      <c r="M1901" s="2">
        <v>12</v>
      </c>
      <c r="N1901" s="2">
        <v>4</v>
      </c>
      <c r="O1901">
        <f>VLOOKUP(A1901,'Important Data'!A:I,6, FALSE)</f>
        <v>0</v>
      </c>
    </row>
    <row r="1902" spans="1:15">
      <c r="A1902" s="2">
        <v>1615</v>
      </c>
      <c r="B1902" s="2">
        <v>13</v>
      </c>
      <c r="C1902" s="2">
        <v>336</v>
      </c>
      <c r="D1902" s="2">
        <v>336</v>
      </c>
      <c r="E1902" s="2">
        <v>674</v>
      </c>
      <c r="F1902" s="2">
        <v>437</v>
      </c>
      <c r="G1902" s="2">
        <v>315</v>
      </c>
      <c r="H1902" s="2">
        <v>216</v>
      </c>
      <c r="I1902" s="2">
        <v>1880</v>
      </c>
      <c r="J1902" s="2">
        <v>5</v>
      </c>
      <c r="K1902" s="2">
        <v>6</v>
      </c>
      <c r="L1902" s="2">
        <v>3</v>
      </c>
      <c r="M1902" s="2">
        <v>12</v>
      </c>
      <c r="N1902" s="2">
        <v>4</v>
      </c>
      <c r="O1902">
        <f>VLOOKUP(A1902,'Important Data'!A:I,6, FALSE)</f>
        <v>0</v>
      </c>
    </row>
    <row r="1903" spans="1:15">
      <c r="A1903" s="2">
        <v>2771</v>
      </c>
      <c r="B1903" s="2">
        <v>13</v>
      </c>
      <c r="C1903" s="2">
        <v>424</v>
      </c>
      <c r="D1903" s="2">
        <v>125</v>
      </c>
      <c r="E1903" s="2">
        <v>234</v>
      </c>
      <c r="F1903" s="2">
        <v>0</v>
      </c>
      <c r="G1903" s="2">
        <v>117</v>
      </c>
      <c r="H1903" s="2">
        <v>135</v>
      </c>
      <c r="I1903" s="2">
        <v>764</v>
      </c>
      <c r="J1903" s="2">
        <v>1</v>
      </c>
      <c r="K1903" s="2">
        <v>3</v>
      </c>
      <c r="L1903" s="2">
        <v>2</v>
      </c>
      <c r="M1903" s="2">
        <v>8</v>
      </c>
      <c r="N1903" s="2">
        <v>3</v>
      </c>
      <c r="O1903">
        <f>VLOOKUP(A1903,'Important Data'!A:I,6, FALSE)</f>
        <v>0</v>
      </c>
    </row>
    <row r="1904" spans="1:15">
      <c r="A1904" s="2">
        <v>1255</v>
      </c>
      <c r="B1904" s="2">
        <v>13</v>
      </c>
      <c r="C1904" s="2">
        <v>432</v>
      </c>
      <c r="D1904" s="2">
        <v>175</v>
      </c>
      <c r="E1904" s="2">
        <v>707</v>
      </c>
      <c r="F1904" s="2">
        <v>384</v>
      </c>
      <c r="G1904" s="2">
        <v>353</v>
      </c>
      <c r="H1904" s="2">
        <v>275</v>
      </c>
      <c r="I1904" s="2">
        <v>1776</v>
      </c>
      <c r="J1904" s="2">
        <v>1</v>
      </c>
      <c r="K1904" s="2">
        <v>3</v>
      </c>
      <c r="L1904" s="2">
        <v>3</v>
      </c>
      <c r="M1904" s="2">
        <v>6</v>
      </c>
      <c r="N1904" s="2">
        <v>1</v>
      </c>
      <c r="O1904">
        <f>VLOOKUP(A1904,'Important Data'!A:I,6, FALSE)</f>
        <v>0</v>
      </c>
    </row>
    <row r="1905" spans="1:15">
      <c r="A1905" s="2">
        <v>1300</v>
      </c>
      <c r="B1905" s="2">
        <v>13</v>
      </c>
      <c r="C1905" s="2">
        <v>526</v>
      </c>
      <c r="D1905" s="2">
        <v>0</v>
      </c>
      <c r="E1905" s="2">
        <v>80</v>
      </c>
      <c r="F1905" s="2">
        <v>9</v>
      </c>
      <c r="G1905" s="2">
        <v>6</v>
      </c>
      <c r="H1905" s="2">
        <v>48</v>
      </c>
      <c r="I1905" s="2">
        <v>572</v>
      </c>
      <c r="J1905" s="2">
        <v>6</v>
      </c>
      <c r="K1905" s="2">
        <v>3</v>
      </c>
      <c r="L1905" s="2">
        <v>1</v>
      </c>
      <c r="M1905" s="2">
        <v>6</v>
      </c>
      <c r="N1905" s="2">
        <v>4</v>
      </c>
      <c r="O1905">
        <f>VLOOKUP(A1905,'Important Data'!A:I,6, FALSE)</f>
        <v>0</v>
      </c>
    </row>
    <row r="1906" spans="1:15">
      <c r="A1906" s="2">
        <v>2802</v>
      </c>
      <c r="B1906" s="2">
        <v>13</v>
      </c>
      <c r="C1906" s="2">
        <v>678</v>
      </c>
      <c r="D1906" s="2">
        <v>61</v>
      </c>
      <c r="E1906" s="2">
        <v>1586</v>
      </c>
      <c r="F1906" s="2">
        <v>492</v>
      </c>
      <c r="G1906" s="2">
        <v>55</v>
      </c>
      <c r="H1906" s="2">
        <v>378</v>
      </c>
      <c r="I1906" s="2">
        <v>2494</v>
      </c>
      <c r="J1906" s="2">
        <v>1</v>
      </c>
      <c r="K1906" s="2">
        <v>4</v>
      </c>
      <c r="L1906" s="2">
        <v>6</v>
      </c>
      <c r="M1906" s="2">
        <v>5</v>
      </c>
      <c r="N1906" s="2">
        <v>2</v>
      </c>
      <c r="O1906">
        <f>VLOOKUP(A1906,'Important Data'!A:I,6, FALSE)</f>
        <v>0</v>
      </c>
    </row>
    <row r="1907" spans="1:15">
      <c r="A1907" s="2">
        <v>2929</v>
      </c>
      <c r="B1907" s="2">
        <v>13</v>
      </c>
      <c r="C1907" s="2">
        <v>885</v>
      </c>
      <c r="D1907" s="2">
        <v>10</v>
      </c>
      <c r="E1907" s="2">
        <v>233</v>
      </c>
      <c r="F1907" s="2">
        <v>29</v>
      </c>
      <c r="G1907" s="2">
        <v>21</v>
      </c>
      <c r="H1907" s="2">
        <v>34</v>
      </c>
      <c r="I1907" s="2">
        <v>1144</v>
      </c>
      <c r="J1907" s="2">
        <v>1</v>
      </c>
      <c r="K1907" s="2">
        <v>4</v>
      </c>
      <c r="L1907" s="2">
        <v>2</v>
      </c>
      <c r="M1907" s="2">
        <v>9</v>
      </c>
      <c r="N1907" s="2">
        <v>4</v>
      </c>
      <c r="O1907">
        <f>VLOOKUP(A1907,'Important Data'!A:I,6, FALSE)</f>
        <v>0</v>
      </c>
    </row>
    <row r="1908" spans="1:15">
      <c r="A1908" s="2">
        <v>2840</v>
      </c>
      <c r="B1908" s="2">
        <v>13</v>
      </c>
      <c r="C1908" s="2">
        <v>1299</v>
      </c>
      <c r="D1908" s="2">
        <v>61</v>
      </c>
      <c r="E1908" s="2">
        <v>189</v>
      </c>
      <c r="F1908" s="2">
        <v>40</v>
      </c>
      <c r="G1908" s="2">
        <v>0</v>
      </c>
      <c r="H1908" s="2">
        <v>157</v>
      </c>
      <c r="I1908" s="2">
        <v>1432</v>
      </c>
      <c r="J1908" s="2">
        <v>11</v>
      </c>
      <c r="K1908" s="2">
        <v>8</v>
      </c>
      <c r="L1908" s="2">
        <v>3</v>
      </c>
      <c r="M1908" s="2">
        <v>7</v>
      </c>
      <c r="N1908" s="2">
        <v>7</v>
      </c>
      <c r="O1908">
        <f>VLOOKUP(A1908,'Important Data'!A:I,6, FALSE)</f>
        <v>0</v>
      </c>
    </row>
    <row r="1909" spans="1:15">
      <c r="A1909" s="2">
        <v>1743</v>
      </c>
      <c r="B1909" s="2">
        <v>13</v>
      </c>
      <c r="C1909" s="2">
        <v>1473</v>
      </c>
      <c r="D1909" s="2">
        <v>244</v>
      </c>
      <c r="E1909" s="2">
        <v>890</v>
      </c>
      <c r="F1909" s="2">
        <v>399</v>
      </c>
      <c r="G1909" s="2">
        <v>153</v>
      </c>
      <c r="H1909" s="2">
        <v>91</v>
      </c>
      <c r="I1909" s="2">
        <v>3068</v>
      </c>
      <c r="J1909" s="2">
        <v>1</v>
      </c>
      <c r="K1909" s="2">
        <v>6</v>
      </c>
      <c r="L1909" s="2">
        <v>4</v>
      </c>
      <c r="M1909" s="2">
        <v>10</v>
      </c>
      <c r="N1909" s="2">
        <v>3</v>
      </c>
      <c r="O1909">
        <f>VLOOKUP(A1909,'Important Data'!A:I,6, FALSE)</f>
        <v>0</v>
      </c>
    </row>
    <row r="1910" spans="1:15">
      <c r="A1910" s="2">
        <v>2300</v>
      </c>
      <c r="B1910" s="2">
        <v>13</v>
      </c>
      <c r="C1910" s="2">
        <v>1731</v>
      </c>
      <c r="D1910" s="2">
        <v>191</v>
      </c>
      <c r="E1910" s="2">
        <v>1193</v>
      </c>
      <c r="F1910" s="2">
        <v>76</v>
      </c>
      <c r="G1910" s="2">
        <v>153</v>
      </c>
      <c r="H1910" s="2">
        <v>307</v>
      </c>
      <c r="I1910" s="2">
        <v>3037</v>
      </c>
      <c r="J1910" s="2">
        <v>1</v>
      </c>
      <c r="K1910" s="2">
        <v>5</v>
      </c>
      <c r="L1910" s="2">
        <v>9</v>
      </c>
      <c r="M1910" s="2">
        <v>12</v>
      </c>
      <c r="N1910" s="2">
        <v>3</v>
      </c>
      <c r="O1910">
        <f>VLOOKUP(A1910,'Important Data'!A:I,6, FALSE)</f>
        <v>0</v>
      </c>
    </row>
    <row r="1911" spans="1:15">
      <c r="A1911" s="2">
        <v>2261</v>
      </c>
      <c r="B1911" s="2">
        <v>13</v>
      </c>
      <c r="C1911" s="2">
        <v>1855</v>
      </c>
      <c r="D1911" s="2">
        <v>420</v>
      </c>
      <c r="E1911" s="2">
        <v>1560</v>
      </c>
      <c r="F1911" s="2">
        <v>329</v>
      </c>
      <c r="G1911" s="2">
        <v>125</v>
      </c>
      <c r="H1911" s="2">
        <v>547</v>
      </c>
      <c r="I1911" s="2">
        <v>3742</v>
      </c>
      <c r="J1911" s="2">
        <v>1</v>
      </c>
      <c r="K1911" s="2">
        <v>4</v>
      </c>
      <c r="L1911" s="2">
        <v>6</v>
      </c>
      <c r="M1911" s="2">
        <v>8</v>
      </c>
      <c r="N1911" s="2">
        <v>2</v>
      </c>
      <c r="O1911">
        <f>VLOOKUP(A1911,'Important Data'!A:I,6, FALSE)</f>
        <v>0</v>
      </c>
    </row>
    <row r="1912" spans="1:15">
      <c r="A1912" s="2">
        <v>1967</v>
      </c>
      <c r="B1912" s="2">
        <v>13</v>
      </c>
      <c r="C1912" s="2">
        <v>2268</v>
      </c>
      <c r="D1912" s="2">
        <v>206</v>
      </c>
      <c r="E1912" s="2">
        <v>1443</v>
      </c>
      <c r="F1912" s="2">
        <v>109</v>
      </c>
      <c r="G1912" s="2">
        <v>122</v>
      </c>
      <c r="H1912" s="2">
        <v>82</v>
      </c>
      <c r="I1912" s="2">
        <v>4066</v>
      </c>
      <c r="J1912" s="2">
        <v>1</v>
      </c>
      <c r="K1912" s="2">
        <v>5</v>
      </c>
      <c r="L1912" s="2">
        <v>6</v>
      </c>
      <c r="M1912" s="2">
        <v>7</v>
      </c>
      <c r="N1912" s="2">
        <v>2</v>
      </c>
      <c r="O1912">
        <f>VLOOKUP(A1912,'Important Data'!A:I,6, FALSE)</f>
        <v>0</v>
      </c>
    </row>
    <row r="1913" spans="1:15">
      <c r="A1913" s="2">
        <v>1073</v>
      </c>
      <c r="B1913" s="2">
        <v>12</v>
      </c>
      <c r="C1913" s="2">
        <v>5</v>
      </c>
      <c r="D1913" s="2">
        <v>0</v>
      </c>
      <c r="E1913" s="2">
        <v>24</v>
      </c>
      <c r="F1913" s="2">
        <v>0</v>
      </c>
      <c r="G1913" s="2">
        <v>14</v>
      </c>
      <c r="H1913" s="2">
        <v>43</v>
      </c>
      <c r="I1913" s="2">
        <v>0</v>
      </c>
      <c r="J1913" s="2">
        <v>1</v>
      </c>
      <c r="K1913" s="2">
        <v>0</v>
      </c>
      <c r="L1913" s="2">
        <v>0</v>
      </c>
      <c r="M1913" s="2">
        <v>3</v>
      </c>
      <c r="N1913" s="2">
        <v>3</v>
      </c>
      <c r="O1913">
        <f>VLOOKUP(A1913,'Important Data'!A:I,6, FALSE)</f>
        <v>0</v>
      </c>
    </row>
    <row r="1914" spans="1:15">
      <c r="A1914" s="2">
        <v>2271</v>
      </c>
      <c r="B1914" s="2">
        <v>12</v>
      </c>
      <c r="C1914" s="2">
        <v>7</v>
      </c>
      <c r="D1914" s="2">
        <v>15</v>
      </c>
      <c r="E1914" s="2">
        <v>37</v>
      </c>
      <c r="F1914" s="2">
        <v>44</v>
      </c>
      <c r="G1914" s="2">
        <v>0</v>
      </c>
      <c r="H1914" s="2">
        <v>22</v>
      </c>
      <c r="I1914" s="2">
        <v>81</v>
      </c>
      <c r="J1914" s="2">
        <v>1</v>
      </c>
      <c r="K1914" s="2">
        <v>1</v>
      </c>
      <c r="L1914" s="2">
        <v>0</v>
      </c>
      <c r="M1914" s="2">
        <v>2</v>
      </c>
      <c r="N1914" s="2">
        <v>7</v>
      </c>
      <c r="O1914">
        <f>VLOOKUP(A1914,'Important Data'!A:I,6, FALSE)</f>
        <v>0</v>
      </c>
    </row>
    <row r="1915" spans="1:15">
      <c r="A1915" s="2">
        <v>1143</v>
      </c>
      <c r="B1915" s="2">
        <v>12</v>
      </c>
      <c r="C1915" s="2">
        <v>20</v>
      </c>
      <c r="D1915" s="2">
        <v>27</v>
      </c>
      <c r="E1915" s="2">
        <v>94</v>
      </c>
      <c r="F1915" s="2">
        <v>75</v>
      </c>
      <c r="G1915" s="2">
        <v>55</v>
      </c>
      <c r="H1915" s="2">
        <v>79</v>
      </c>
      <c r="I1915" s="2">
        <v>192</v>
      </c>
      <c r="J1915" s="2">
        <v>4</v>
      </c>
      <c r="K1915" s="2">
        <v>3</v>
      </c>
      <c r="L1915" s="2">
        <v>0</v>
      </c>
      <c r="M1915" s="2">
        <v>4</v>
      </c>
      <c r="N1915" s="2">
        <v>6</v>
      </c>
      <c r="O1915">
        <f>VLOOKUP(A1915,'Important Data'!A:I,6, FALSE)</f>
        <v>0</v>
      </c>
    </row>
    <row r="1916" spans="1:15">
      <c r="A1916" s="2">
        <v>1823</v>
      </c>
      <c r="B1916" s="2">
        <v>12</v>
      </c>
      <c r="C1916" s="2">
        <v>20</v>
      </c>
      <c r="D1916" s="2">
        <v>27</v>
      </c>
      <c r="E1916" s="2">
        <v>94</v>
      </c>
      <c r="F1916" s="2">
        <v>75</v>
      </c>
      <c r="G1916" s="2">
        <v>55</v>
      </c>
      <c r="H1916" s="2">
        <v>79</v>
      </c>
      <c r="I1916" s="2">
        <v>192</v>
      </c>
      <c r="J1916" s="2">
        <v>4</v>
      </c>
      <c r="K1916" s="2">
        <v>3</v>
      </c>
      <c r="L1916" s="2">
        <v>0</v>
      </c>
      <c r="M1916" s="2">
        <v>4</v>
      </c>
      <c r="N1916" s="2">
        <v>6</v>
      </c>
      <c r="O1916">
        <f>VLOOKUP(A1916,'Important Data'!A:I,6, FALSE)</f>
        <v>0</v>
      </c>
    </row>
    <row r="1917" spans="1:15">
      <c r="A1917" s="2">
        <v>1579</v>
      </c>
      <c r="B1917" s="2">
        <v>12</v>
      </c>
      <c r="C1917" s="2">
        <v>40</v>
      </c>
      <c r="D1917" s="2">
        <v>27</v>
      </c>
      <c r="E1917" s="2">
        <v>108</v>
      </c>
      <c r="F1917" s="2">
        <v>20</v>
      </c>
      <c r="G1917" s="2">
        <v>67</v>
      </c>
      <c r="H1917" s="2">
        <v>202</v>
      </c>
      <c r="I1917" s="2">
        <v>61</v>
      </c>
      <c r="J1917" s="2">
        <v>3</v>
      </c>
      <c r="K1917" s="2">
        <v>3</v>
      </c>
      <c r="L1917" s="2">
        <v>1</v>
      </c>
      <c r="M1917" s="2">
        <v>2</v>
      </c>
      <c r="N1917" s="2">
        <v>7</v>
      </c>
      <c r="O1917">
        <f>VLOOKUP(A1917,'Important Data'!A:I,6, FALSE)</f>
        <v>0</v>
      </c>
    </row>
    <row r="1918" spans="1:15">
      <c r="A1918" s="2">
        <v>1943</v>
      </c>
      <c r="B1918" s="2">
        <v>12</v>
      </c>
      <c r="C1918" s="2">
        <v>48</v>
      </c>
      <c r="D1918" s="2">
        <v>24</v>
      </c>
      <c r="E1918" s="2">
        <v>31</v>
      </c>
      <c r="F1918" s="2">
        <v>21</v>
      </c>
      <c r="G1918" s="2">
        <v>55</v>
      </c>
      <c r="H1918" s="2">
        <v>41</v>
      </c>
      <c r="I1918" s="2">
        <v>138</v>
      </c>
      <c r="J1918" s="2">
        <v>2</v>
      </c>
      <c r="K1918" s="2">
        <v>2</v>
      </c>
      <c r="L1918" s="2">
        <v>0</v>
      </c>
      <c r="M1918" s="2">
        <v>3</v>
      </c>
      <c r="N1918" s="2">
        <v>6</v>
      </c>
      <c r="O1918">
        <f>VLOOKUP(A1918,'Important Data'!A:I,6, FALSE)</f>
        <v>0</v>
      </c>
    </row>
    <row r="1919" spans="1:15">
      <c r="A1919" s="2">
        <v>2539</v>
      </c>
      <c r="B1919" s="2">
        <v>12</v>
      </c>
      <c r="C1919" s="2">
        <v>160</v>
      </c>
      <c r="D1919" s="2">
        <v>223</v>
      </c>
      <c r="E1919" s="2">
        <v>626</v>
      </c>
      <c r="F1919" s="2">
        <v>417</v>
      </c>
      <c r="G1919" s="2">
        <v>273</v>
      </c>
      <c r="H1919" s="2">
        <v>86</v>
      </c>
      <c r="I1919" s="2">
        <v>1613</v>
      </c>
      <c r="J1919" s="2">
        <v>1</v>
      </c>
      <c r="K1919" s="2">
        <v>5</v>
      </c>
      <c r="L1919" s="2">
        <v>10</v>
      </c>
      <c r="M1919" s="2">
        <v>5</v>
      </c>
      <c r="N1919" s="2">
        <v>1</v>
      </c>
      <c r="O1919">
        <f>VLOOKUP(A1919,'Important Data'!A:I,6, FALSE)</f>
        <v>0</v>
      </c>
    </row>
    <row r="1920" spans="1:15">
      <c r="A1920" s="2">
        <v>1744</v>
      </c>
      <c r="B1920" s="2">
        <v>12</v>
      </c>
      <c r="C1920" s="2">
        <v>162</v>
      </c>
      <c r="D1920" s="2">
        <v>4</v>
      </c>
      <c r="E1920" s="2">
        <v>37</v>
      </c>
      <c r="F1920" s="2">
        <v>8</v>
      </c>
      <c r="G1920" s="2">
        <v>4</v>
      </c>
      <c r="H1920" s="2">
        <v>142</v>
      </c>
      <c r="I1920" s="2">
        <v>75</v>
      </c>
      <c r="J1920" s="2">
        <v>1</v>
      </c>
      <c r="K1920" s="2">
        <v>2</v>
      </c>
      <c r="L1920" s="2">
        <v>1</v>
      </c>
      <c r="M1920" s="2">
        <v>2</v>
      </c>
      <c r="N1920" s="2">
        <v>7</v>
      </c>
      <c r="O1920">
        <f>VLOOKUP(A1920,'Important Data'!A:I,6, FALSE)</f>
        <v>0</v>
      </c>
    </row>
    <row r="1921" spans="1:15">
      <c r="A1921" s="2">
        <v>3182</v>
      </c>
      <c r="B1921" s="2">
        <v>12</v>
      </c>
      <c r="C1921" s="2">
        <v>238</v>
      </c>
      <c r="D1921" s="2">
        <v>79</v>
      </c>
      <c r="E1921" s="2">
        <v>139</v>
      </c>
      <c r="F1921" s="2">
        <v>20</v>
      </c>
      <c r="G1921" s="2">
        <v>60</v>
      </c>
      <c r="H1921" s="2">
        <v>99</v>
      </c>
      <c r="I1921" s="2">
        <v>437</v>
      </c>
      <c r="J1921" s="2">
        <v>0</v>
      </c>
      <c r="K1921" s="2">
        <v>1</v>
      </c>
      <c r="L1921" s="2">
        <v>0</v>
      </c>
      <c r="M1921" s="2">
        <v>0</v>
      </c>
      <c r="N1921" s="2">
        <v>13</v>
      </c>
      <c r="O1921">
        <f>VLOOKUP(A1921,'Important Data'!A:I,6, FALSE)</f>
        <v>0</v>
      </c>
    </row>
    <row r="1922" spans="1:15">
      <c r="A1922" s="2">
        <v>2811</v>
      </c>
      <c r="B1922" s="2">
        <v>12</v>
      </c>
      <c r="C1922" s="2">
        <v>469</v>
      </c>
      <c r="D1922" s="2">
        <v>43</v>
      </c>
      <c r="E1922" s="2">
        <v>1024</v>
      </c>
      <c r="F1922" s="2">
        <v>359</v>
      </c>
      <c r="G1922" s="2">
        <v>319</v>
      </c>
      <c r="H1922" s="2">
        <v>148</v>
      </c>
      <c r="I1922" s="2">
        <v>2065</v>
      </c>
      <c r="J1922" s="2">
        <v>1</v>
      </c>
      <c r="K1922" s="2">
        <v>2</v>
      </c>
      <c r="L1922" s="2">
        <v>9</v>
      </c>
      <c r="M1922" s="2">
        <v>13</v>
      </c>
      <c r="N1922" s="2">
        <v>1</v>
      </c>
      <c r="O1922">
        <f>VLOOKUP(A1922,'Important Data'!A:I,6, FALSE)</f>
        <v>0</v>
      </c>
    </row>
    <row r="1923" spans="1:15">
      <c r="A1923" s="2">
        <v>1296</v>
      </c>
      <c r="B1923" s="2">
        <v>12</v>
      </c>
      <c r="C1923" s="2">
        <v>515</v>
      </c>
      <c r="D1923" s="2">
        <v>7</v>
      </c>
      <c r="E1923" s="2">
        <v>154</v>
      </c>
      <c r="F1923" s="2">
        <v>67</v>
      </c>
      <c r="G1923" s="2">
        <v>13</v>
      </c>
      <c r="H1923" s="2">
        <v>50</v>
      </c>
      <c r="I1923" s="2">
        <v>705</v>
      </c>
      <c r="J1923" s="2">
        <v>1</v>
      </c>
      <c r="K1923" s="2">
        <v>4</v>
      </c>
      <c r="L1923" s="2">
        <v>2</v>
      </c>
      <c r="M1923" s="2">
        <v>4</v>
      </c>
      <c r="N1923" s="2">
        <v>4</v>
      </c>
      <c r="O1923">
        <f>VLOOKUP(A1923,'Important Data'!A:I,6, FALSE)</f>
        <v>0</v>
      </c>
    </row>
    <row r="1924" spans="1:15">
      <c r="A1924" s="2">
        <v>1859</v>
      </c>
      <c r="B1924" s="2">
        <v>12</v>
      </c>
      <c r="C1924" s="2">
        <v>835</v>
      </c>
      <c r="D1924" s="2">
        <v>147</v>
      </c>
      <c r="E1924" s="2">
        <v>1227</v>
      </c>
      <c r="F1924" s="2">
        <v>192</v>
      </c>
      <c r="G1924" s="2">
        <v>97</v>
      </c>
      <c r="H1924" s="2">
        <v>147</v>
      </c>
      <c r="I1924" s="2">
        <v>2351</v>
      </c>
      <c r="J1924" s="2">
        <v>1</v>
      </c>
      <c r="K1924" s="2">
        <v>6</v>
      </c>
      <c r="L1924" s="2">
        <v>9</v>
      </c>
      <c r="M1924" s="2">
        <v>12</v>
      </c>
      <c r="N1924" s="2">
        <v>1</v>
      </c>
      <c r="O1924">
        <f>VLOOKUP(A1924,'Important Data'!A:I,6, FALSE)</f>
        <v>0</v>
      </c>
    </row>
    <row r="1925" spans="1:15">
      <c r="A1925" s="2">
        <v>1420</v>
      </c>
      <c r="B1925" s="2">
        <v>12</v>
      </c>
      <c r="C1925" s="2">
        <v>888</v>
      </c>
      <c r="D1925" s="2">
        <v>87</v>
      </c>
      <c r="E1925" s="2">
        <v>674</v>
      </c>
      <c r="F1925" s="2">
        <v>70</v>
      </c>
      <c r="G1925" s="2">
        <v>70</v>
      </c>
      <c r="H1925" s="2">
        <v>35</v>
      </c>
      <c r="I1925" s="2">
        <v>1753</v>
      </c>
      <c r="J1925" s="2">
        <v>3</v>
      </c>
      <c r="K1925" s="2">
        <v>6</v>
      </c>
      <c r="L1925" s="2">
        <v>2</v>
      </c>
      <c r="M1925" s="2">
        <v>12</v>
      </c>
      <c r="N1925" s="2">
        <v>5</v>
      </c>
      <c r="O1925">
        <f>VLOOKUP(A1925,'Important Data'!A:I,6, FALSE)</f>
        <v>0</v>
      </c>
    </row>
    <row r="1926" spans="1:15">
      <c r="A1926" s="2">
        <v>1796</v>
      </c>
      <c r="B1926" s="2">
        <v>12</v>
      </c>
      <c r="C1926" s="2">
        <v>946</v>
      </c>
      <c r="D1926" s="2">
        <v>23</v>
      </c>
      <c r="E1926" s="2">
        <v>209</v>
      </c>
      <c r="F1926" s="2">
        <v>48</v>
      </c>
      <c r="G1926" s="2">
        <v>10</v>
      </c>
      <c r="H1926" s="2">
        <v>10</v>
      </c>
      <c r="I1926" s="2">
        <v>1225</v>
      </c>
      <c r="J1926" s="2">
        <v>2</v>
      </c>
      <c r="K1926" s="2">
        <v>5</v>
      </c>
      <c r="L1926" s="2">
        <v>4</v>
      </c>
      <c r="M1926" s="2">
        <v>7</v>
      </c>
      <c r="N1926" s="2">
        <v>3</v>
      </c>
      <c r="O1926">
        <f>VLOOKUP(A1926,'Important Data'!A:I,6, FALSE)</f>
        <v>0</v>
      </c>
    </row>
    <row r="1927" spans="1:15">
      <c r="A1927" s="2">
        <v>2331</v>
      </c>
      <c r="B1927" s="2">
        <v>12</v>
      </c>
      <c r="C1927" s="2">
        <v>1016</v>
      </c>
      <c r="D1927" s="2">
        <v>0</v>
      </c>
      <c r="E1927" s="2">
        <v>1093</v>
      </c>
      <c r="F1927" s="2">
        <v>440</v>
      </c>
      <c r="G1927" s="2">
        <v>155</v>
      </c>
      <c r="H1927" s="2">
        <v>339</v>
      </c>
      <c r="I1927" s="2">
        <v>2365</v>
      </c>
      <c r="J1927" s="2">
        <v>1</v>
      </c>
      <c r="K1927" s="2">
        <v>6</v>
      </c>
      <c r="L1927" s="2">
        <v>6</v>
      </c>
      <c r="M1927" s="2">
        <v>4</v>
      </c>
      <c r="N1927" s="2">
        <v>2</v>
      </c>
      <c r="O1927">
        <f>VLOOKUP(A1927,'Important Data'!A:I,6, FALSE)</f>
        <v>0</v>
      </c>
    </row>
    <row r="1928" spans="1:15">
      <c r="A1928" s="2">
        <v>1546</v>
      </c>
      <c r="B1928" s="2">
        <v>12</v>
      </c>
      <c r="C1928" s="2">
        <v>1115</v>
      </c>
      <c r="D1928" s="2">
        <v>60</v>
      </c>
      <c r="E1928" s="2">
        <v>317</v>
      </c>
      <c r="F1928" s="2">
        <v>326</v>
      </c>
      <c r="G1928" s="2">
        <v>0</v>
      </c>
      <c r="H1928" s="2">
        <v>89</v>
      </c>
      <c r="I1928" s="2">
        <v>1729</v>
      </c>
      <c r="J1928" s="2">
        <v>2</v>
      </c>
      <c r="K1928" s="2">
        <v>8</v>
      </c>
      <c r="L1928" s="2">
        <v>3</v>
      </c>
      <c r="M1928" s="2">
        <v>13</v>
      </c>
      <c r="N1928" s="2">
        <v>4</v>
      </c>
      <c r="O1928">
        <f>VLOOKUP(A1928,'Important Data'!A:I,6, FALSE)</f>
        <v>0</v>
      </c>
    </row>
    <row r="1929" spans="1:15">
      <c r="A1929" s="2">
        <v>1617</v>
      </c>
      <c r="B1929" s="2">
        <v>12</v>
      </c>
      <c r="C1929" s="2">
        <v>1127</v>
      </c>
      <c r="D1929" s="2">
        <v>48</v>
      </c>
      <c r="E1929" s="2">
        <v>1604</v>
      </c>
      <c r="F1929" s="2">
        <v>92</v>
      </c>
      <c r="G1929" s="2">
        <v>434</v>
      </c>
      <c r="H1929" s="2">
        <v>173</v>
      </c>
      <c r="I1929" s="2">
        <v>3132</v>
      </c>
      <c r="J1929" s="2">
        <v>1</v>
      </c>
      <c r="K1929" s="2">
        <v>6</v>
      </c>
      <c r="L1929" s="2">
        <v>7</v>
      </c>
      <c r="M1929" s="2">
        <v>7</v>
      </c>
      <c r="N1929" s="2">
        <v>3</v>
      </c>
      <c r="O1929">
        <f>VLOOKUP(A1929,'Important Data'!A:I,6, FALSE)</f>
        <v>0</v>
      </c>
    </row>
    <row r="1930" spans="1:15">
      <c r="A1930" s="2">
        <v>2063</v>
      </c>
      <c r="B1930" s="2">
        <v>12</v>
      </c>
      <c r="C1930" s="2">
        <v>1276</v>
      </c>
      <c r="D1930" s="2">
        <v>95</v>
      </c>
      <c r="E1930" s="2">
        <v>1238</v>
      </c>
      <c r="F1930" s="2">
        <v>145</v>
      </c>
      <c r="G1930" s="2">
        <v>187</v>
      </c>
      <c r="H1930" s="2">
        <v>224</v>
      </c>
      <c r="I1930" s="2">
        <v>2717</v>
      </c>
      <c r="J1930" s="2">
        <v>1</v>
      </c>
      <c r="K1930" s="2">
        <v>5</v>
      </c>
      <c r="L1930" s="2">
        <v>6</v>
      </c>
      <c r="M1930" s="2">
        <v>4</v>
      </c>
      <c r="N1930" s="2">
        <v>3</v>
      </c>
      <c r="O1930">
        <f>VLOOKUP(A1930,'Important Data'!A:I,6, FALSE)</f>
        <v>0</v>
      </c>
    </row>
    <row r="1931" spans="1:15">
      <c r="A1931" s="2">
        <v>2193</v>
      </c>
      <c r="B1931" s="2">
        <v>12</v>
      </c>
      <c r="C1931" s="2">
        <v>1436</v>
      </c>
      <c r="D1931" s="2">
        <v>87</v>
      </c>
      <c r="E1931" s="2">
        <v>556</v>
      </c>
      <c r="F1931" s="2">
        <v>115</v>
      </c>
      <c r="G1931" s="2">
        <v>78</v>
      </c>
      <c r="H1931" s="2">
        <v>175</v>
      </c>
      <c r="I1931" s="2">
        <v>2098</v>
      </c>
      <c r="J1931" s="2">
        <v>2</v>
      </c>
      <c r="K1931" s="2">
        <v>7</v>
      </c>
      <c r="L1931" s="2">
        <v>11</v>
      </c>
      <c r="M1931" s="2">
        <v>11</v>
      </c>
      <c r="N1931" s="2">
        <v>4</v>
      </c>
      <c r="O1931">
        <f>VLOOKUP(A1931,'Important Data'!A:I,6, FALSE)</f>
        <v>0</v>
      </c>
    </row>
    <row r="1932" spans="1:15">
      <c r="A1932" s="2">
        <v>2661</v>
      </c>
      <c r="B1932" s="2">
        <v>12</v>
      </c>
      <c r="C1932" s="2">
        <v>1514</v>
      </c>
      <c r="D1932" s="2">
        <v>113</v>
      </c>
      <c r="E1932" s="2">
        <v>1929</v>
      </c>
      <c r="F1932" s="2">
        <v>48</v>
      </c>
      <c r="G1932" s="2">
        <v>188</v>
      </c>
      <c r="H1932" s="2">
        <v>188</v>
      </c>
      <c r="I1932" s="2">
        <v>3604</v>
      </c>
      <c r="J1932" s="2">
        <v>1</v>
      </c>
      <c r="K1932" s="2">
        <v>4</v>
      </c>
      <c r="L1932" s="2">
        <v>6</v>
      </c>
      <c r="M1932" s="2">
        <v>5</v>
      </c>
      <c r="N1932" s="2">
        <v>2</v>
      </c>
      <c r="O1932">
        <f>VLOOKUP(A1932,'Important Data'!A:I,6, FALSE)</f>
        <v>0</v>
      </c>
    </row>
    <row r="1933" spans="1:15">
      <c r="A1933" s="2">
        <v>1056</v>
      </c>
      <c r="B1933" s="2">
        <v>12</v>
      </c>
      <c r="C1933" s="2">
        <v>1652</v>
      </c>
      <c r="D1933" s="2">
        <v>60</v>
      </c>
      <c r="E1933" s="2">
        <v>1248</v>
      </c>
      <c r="F1933" s="2">
        <v>160</v>
      </c>
      <c r="G1933" s="2">
        <v>30</v>
      </c>
      <c r="H1933" s="2">
        <v>186</v>
      </c>
      <c r="I1933" s="2">
        <v>2965</v>
      </c>
      <c r="J1933" s="2">
        <v>1</v>
      </c>
      <c r="K1933" s="2">
        <v>3</v>
      </c>
      <c r="L1933" s="2">
        <v>6</v>
      </c>
      <c r="M1933" s="2">
        <v>11</v>
      </c>
      <c r="N1933" s="2">
        <v>1</v>
      </c>
      <c r="O1933">
        <f>VLOOKUP(A1933,'Important Data'!A:I,6, FALSE)</f>
        <v>0</v>
      </c>
    </row>
    <row r="1934" spans="1:15">
      <c r="A1934" s="2">
        <v>3189</v>
      </c>
      <c r="B1934" s="2">
        <v>12</v>
      </c>
      <c r="C1934" s="2">
        <v>1652</v>
      </c>
      <c r="D1934" s="2">
        <v>60</v>
      </c>
      <c r="E1934" s="2">
        <v>1248</v>
      </c>
      <c r="F1934" s="2">
        <v>160</v>
      </c>
      <c r="G1934" s="2">
        <v>30</v>
      </c>
      <c r="H1934" s="2">
        <v>186</v>
      </c>
      <c r="I1934" s="2">
        <v>2965</v>
      </c>
      <c r="J1934" s="2">
        <v>1</v>
      </c>
      <c r="K1934" s="2">
        <v>3</v>
      </c>
      <c r="L1934" s="2">
        <v>6</v>
      </c>
      <c r="M1934" s="2">
        <v>11</v>
      </c>
      <c r="N1934" s="2">
        <v>1</v>
      </c>
      <c r="O1934">
        <f>VLOOKUP(A1934,'Important Data'!A:I,6, FALSE)</f>
        <v>0</v>
      </c>
    </row>
    <row r="1935" spans="1:15">
      <c r="A1935" s="2">
        <v>2328</v>
      </c>
      <c r="B1935" s="2">
        <v>12</v>
      </c>
      <c r="C1935" s="2">
        <v>1674</v>
      </c>
      <c r="D1935" s="2">
        <v>18</v>
      </c>
      <c r="E1935" s="2">
        <v>219</v>
      </c>
      <c r="F1935" s="2">
        <v>0</v>
      </c>
      <c r="G1935" s="2">
        <v>78</v>
      </c>
      <c r="H1935" s="2">
        <v>99</v>
      </c>
      <c r="I1935" s="2">
        <v>1891</v>
      </c>
      <c r="J1935" s="2">
        <v>3</v>
      </c>
      <c r="K1935" s="2">
        <v>10</v>
      </c>
      <c r="L1935" s="2">
        <v>4</v>
      </c>
      <c r="M1935" s="2">
        <v>7</v>
      </c>
      <c r="N1935" s="2">
        <v>6</v>
      </c>
      <c r="O1935">
        <f>VLOOKUP(A1935,'Important Data'!A:I,6, FALSE)</f>
        <v>0</v>
      </c>
    </row>
    <row r="1936" spans="1:15">
      <c r="A1936" s="2">
        <v>3113</v>
      </c>
      <c r="B1936" s="2">
        <v>12</v>
      </c>
      <c r="C1936" s="2">
        <v>2074</v>
      </c>
      <c r="D1936" s="2">
        <v>164</v>
      </c>
      <c r="E1936" s="2">
        <v>387</v>
      </c>
      <c r="F1936" s="2">
        <v>107</v>
      </c>
      <c r="G1936" s="2">
        <v>82</v>
      </c>
      <c r="H1936" s="2">
        <v>221</v>
      </c>
      <c r="I1936" s="2">
        <v>2592</v>
      </c>
      <c r="J1936" s="2">
        <v>1</v>
      </c>
      <c r="K1936" s="2">
        <v>11</v>
      </c>
      <c r="L1936" s="2">
        <v>3</v>
      </c>
      <c r="M1936" s="2">
        <v>4</v>
      </c>
      <c r="N1936" s="2">
        <v>4</v>
      </c>
      <c r="O1936">
        <f>VLOOKUP(A1936,'Important Data'!A:I,6, FALSE)</f>
        <v>0</v>
      </c>
    </row>
    <row r="1937" spans="1:15">
      <c r="A1937" s="2">
        <v>1693</v>
      </c>
      <c r="B1937" s="2">
        <v>11</v>
      </c>
      <c r="C1937" s="2">
        <v>24</v>
      </c>
      <c r="D1937" s="2">
        <v>40</v>
      </c>
      <c r="E1937" s="2">
        <v>84</v>
      </c>
      <c r="F1937" s="2">
        <v>76</v>
      </c>
      <c r="G1937" s="2">
        <v>56</v>
      </c>
      <c r="H1937" s="2">
        <v>168</v>
      </c>
      <c r="I1937" s="2">
        <v>112</v>
      </c>
      <c r="J1937" s="2">
        <v>2</v>
      </c>
      <c r="K1937" s="2">
        <v>2</v>
      </c>
      <c r="L1937" s="2">
        <v>1</v>
      </c>
      <c r="M1937" s="2">
        <v>3</v>
      </c>
      <c r="N1937" s="2">
        <v>6</v>
      </c>
      <c r="O1937">
        <f>VLOOKUP(A1937,'Important Data'!A:I,6, FALSE)</f>
        <v>0</v>
      </c>
    </row>
    <row r="1938" spans="1:15">
      <c r="A1938" s="2">
        <v>2325</v>
      </c>
      <c r="B1938" s="2">
        <v>11</v>
      </c>
      <c r="C1938" s="2">
        <v>24</v>
      </c>
      <c r="D1938" s="2">
        <v>40</v>
      </c>
      <c r="E1938" s="2">
        <v>84</v>
      </c>
      <c r="F1938" s="2">
        <v>76</v>
      </c>
      <c r="G1938" s="2">
        <v>56</v>
      </c>
      <c r="H1938" s="2">
        <v>168</v>
      </c>
      <c r="I1938" s="2">
        <v>112</v>
      </c>
      <c r="J1938" s="2">
        <v>2</v>
      </c>
      <c r="K1938" s="2">
        <v>2</v>
      </c>
      <c r="L1938" s="2">
        <v>1</v>
      </c>
      <c r="M1938" s="2">
        <v>3</v>
      </c>
      <c r="N1938" s="2">
        <v>6</v>
      </c>
      <c r="O1938">
        <f>VLOOKUP(A1938,'Important Data'!A:I,6, FALSE)</f>
        <v>0</v>
      </c>
    </row>
    <row r="1939" spans="1:15">
      <c r="A1939" s="2">
        <v>2417</v>
      </c>
      <c r="B1939" s="2">
        <v>11</v>
      </c>
      <c r="C1939" s="2">
        <v>34</v>
      </c>
      <c r="D1939" s="2">
        <v>4</v>
      </c>
      <c r="E1939" s="2">
        <v>15</v>
      </c>
      <c r="F1939" s="2">
        <v>11</v>
      </c>
      <c r="G1939" s="2">
        <v>7</v>
      </c>
      <c r="H1939" s="2">
        <v>11</v>
      </c>
      <c r="I1939" s="2">
        <v>60</v>
      </c>
      <c r="J1939" s="2">
        <v>1</v>
      </c>
      <c r="K1939" s="2">
        <v>1</v>
      </c>
      <c r="L1939" s="2">
        <v>0</v>
      </c>
      <c r="M1939" s="2">
        <v>2</v>
      </c>
      <c r="N1939" s="2">
        <v>6</v>
      </c>
      <c r="O1939">
        <f>VLOOKUP(A1939,'Important Data'!A:I,6, FALSE)</f>
        <v>0</v>
      </c>
    </row>
    <row r="1940" spans="1:15">
      <c r="A1940" s="2">
        <v>1256</v>
      </c>
      <c r="B1940" s="2">
        <v>11</v>
      </c>
      <c r="C1940" s="2">
        <v>55</v>
      </c>
      <c r="D1940" s="2">
        <v>39</v>
      </c>
      <c r="E1940" s="2">
        <v>105</v>
      </c>
      <c r="F1940" s="2">
        <v>44</v>
      </c>
      <c r="G1940" s="2">
        <v>11</v>
      </c>
      <c r="H1940" s="2">
        <v>116</v>
      </c>
      <c r="I1940" s="2">
        <v>138</v>
      </c>
      <c r="J1940" s="2">
        <v>2</v>
      </c>
      <c r="K1940" s="2">
        <v>2</v>
      </c>
      <c r="L1940" s="2">
        <v>2</v>
      </c>
      <c r="M1940" s="2">
        <v>2</v>
      </c>
      <c r="N1940" s="2">
        <v>6</v>
      </c>
      <c r="O1940">
        <f>VLOOKUP(A1940,'Important Data'!A:I,6, FALSE)</f>
        <v>0</v>
      </c>
    </row>
    <row r="1941" spans="1:15">
      <c r="A1941" s="2">
        <v>1821</v>
      </c>
      <c r="B1941" s="2">
        <v>11</v>
      </c>
      <c r="C1941" s="2">
        <v>71</v>
      </c>
      <c r="D1941" s="2">
        <v>24</v>
      </c>
      <c r="E1941" s="2">
        <v>59</v>
      </c>
      <c r="F1941" s="2">
        <v>47</v>
      </c>
      <c r="G1941" s="2">
        <v>32</v>
      </c>
      <c r="H1941" s="2">
        <v>67</v>
      </c>
      <c r="I1941" s="2">
        <v>165</v>
      </c>
      <c r="J1941" s="2">
        <v>3</v>
      </c>
      <c r="K1941" s="2">
        <v>2</v>
      </c>
      <c r="L1941" s="2">
        <v>1</v>
      </c>
      <c r="M1941" s="2">
        <v>3</v>
      </c>
      <c r="N1941" s="2">
        <v>5</v>
      </c>
      <c r="O1941">
        <f>VLOOKUP(A1941,'Important Data'!A:I,6, FALSE)</f>
        <v>0</v>
      </c>
    </row>
    <row r="1942" spans="1:15">
      <c r="A1942" s="2">
        <v>2765</v>
      </c>
      <c r="B1942" s="2">
        <v>11</v>
      </c>
      <c r="C1942" s="2">
        <v>71</v>
      </c>
      <c r="D1942" s="2">
        <v>24</v>
      </c>
      <c r="E1942" s="2">
        <v>59</v>
      </c>
      <c r="F1942" s="2">
        <v>47</v>
      </c>
      <c r="G1942" s="2">
        <v>32</v>
      </c>
      <c r="H1942" s="2">
        <v>67</v>
      </c>
      <c r="I1942" s="2">
        <v>165</v>
      </c>
      <c r="J1942" s="2">
        <v>3</v>
      </c>
      <c r="K1942" s="2">
        <v>2</v>
      </c>
      <c r="L1942" s="2">
        <v>1</v>
      </c>
      <c r="M1942" s="2">
        <v>3</v>
      </c>
      <c r="N1942" s="2">
        <v>5</v>
      </c>
      <c r="O1942">
        <f>VLOOKUP(A1942,'Important Data'!A:I,6, FALSE)</f>
        <v>0</v>
      </c>
    </row>
    <row r="1943" spans="1:15">
      <c r="A1943" s="2">
        <v>1277</v>
      </c>
      <c r="B1943" s="2">
        <v>11</v>
      </c>
      <c r="C1943" s="2">
        <v>82</v>
      </c>
      <c r="D1943" s="2">
        <v>25</v>
      </c>
      <c r="E1943" s="2">
        <v>20</v>
      </c>
      <c r="F1943" s="2">
        <v>0</v>
      </c>
      <c r="G1943" s="2">
        <v>37</v>
      </c>
      <c r="H1943" s="2">
        <v>49</v>
      </c>
      <c r="I1943" s="2">
        <v>114</v>
      </c>
      <c r="J1943" s="2">
        <v>1</v>
      </c>
      <c r="K1943" s="2">
        <v>1</v>
      </c>
      <c r="L1943" s="2">
        <v>0</v>
      </c>
      <c r="M1943" s="2">
        <v>3</v>
      </c>
      <c r="N1943" s="2">
        <v>7</v>
      </c>
      <c r="O1943">
        <f>VLOOKUP(A1943,'Important Data'!A:I,6, FALSE)</f>
        <v>0</v>
      </c>
    </row>
    <row r="1944" spans="1:15">
      <c r="A1944" s="2">
        <v>1325</v>
      </c>
      <c r="B1944" s="2">
        <v>11</v>
      </c>
      <c r="C1944" s="2">
        <v>126</v>
      </c>
      <c r="D1944" s="2">
        <v>109</v>
      </c>
      <c r="E1944" s="2">
        <v>130</v>
      </c>
      <c r="F1944" s="2">
        <v>38</v>
      </c>
      <c r="G1944" s="2">
        <v>10</v>
      </c>
      <c r="H1944" s="2">
        <v>61</v>
      </c>
      <c r="I1944" s="2">
        <v>352</v>
      </c>
      <c r="J1944" s="2">
        <v>1</v>
      </c>
      <c r="K1944" s="2">
        <v>2</v>
      </c>
      <c r="L1944" s="2">
        <v>1</v>
      </c>
      <c r="M1944" s="2">
        <v>4</v>
      </c>
      <c r="N1944" s="2">
        <v>6</v>
      </c>
      <c r="O1944">
        <f>VLOOKUP(A1944,'Important Data'!A:I,6, FALSE)</f>
        <v>0</v>
      </c>
    </row>
    <row r="1945" spans="1:15">
      <c r="A1945" s="2">
        <v>1198</v>
      </c>
      <c r="B1945" s="2">
        <v>11</v>
      </c>
      <c r="C1945" s="2">
        <v>228</v>
      </c>
      <c r="D1945" s="2">
        <v>76</v>
      </c>
      <c r="E1945" s="2">
        <v>216</v>
      </c>
      <c r="F1945" s="2">
        <v>206</v>
      </c>
      <c r="G1945" s="2">
        <v>13</v>
      </c>
      <c r="H1945" s="2">
        <v>25</v>
      </c>
      <c r="I1945" s="2">
        <v>713</v>
      </c>
      <c r="J1945" s="2">
        <v>5</v>
      </c>
      <c r="K1945" s="2">
        <v>3</v>
      </c>
      <c r="L1945" s="2">
        <v>1</v>
      </c>
      <c r="M1945" s="2">
        <v>6</v>
      </c>
      <c r="N1945" s="2">
        <v>4</v>
      </c>
      <c r="O1945">
        <f>VLOOKUP(A1945,'Important Data'!A:I,6, FALSE)</f>
        <v>0</v>
      </c>
    </row>
    <row r="1946" spans="1:15">
      <c r="A1946" s="2">
        <v>1894</v>
      </c>
      <c r="B1946" s="2">
        <v>11</v>
      </c>
      <c r="C1946" s="2">
        <v>240</v>
      </c>
      <c r="D1946" s="2">
        <v>11</v>
      </c>
      <c r="E1946" s="2">
        <v>255</v>
      </c>
      <c r="F1946" s="2">
        <v>30</v>
      </c>
      <c r="G1946" s="2">
        <v>34</v>
      </c>
      <c r="H1946" s="2">
        <v>107</v>
      </c>
      <c r="I1946" s="2">
        <v>464</v>
      </c>
      <c r="J1946" s="2">
        <v>2</v>
      </c>
      <c r="K1946" s="2">
        <v>3</v>
      </c>
      <c r="L1946" s="2">
        <v>1</v>
      </c>
      <c r="M1946" s="2">
        <v>4</v>
      </c>
      <c r="N1946" s="2">
        <v>7</v>
      </c>
      <c r="O1946">
        <f>VLOOKUP(A1946,'Important Data'!A:I,6, FALSE)</f>
        <v>0</v>
      </c>
    </row>
    <row r="1947" spans="1:15">
      <c r="A1947" s="2">
        <v>2375</v>
      </c>
      <c r="B1947" s="2">
        <v>11</v>
      </c>
      <c r="C1947" s="2">
        <v>296</v>
      </c>
      <c r="D1947" s="2">
        <v>189</v>
      </c>
      <c r="E1947" s="2">
        <v>234</v>
      </c>
      <c r="F1947" s="2">
        <v>192</v>
      </c>
      <c r="G1947" s="2">
        <v>0</v>
      </c>
      <c r="H1947" s="2">
        <v>323</v>
      </c>
      <c r="I1947" s="2">
        <v>589</v>
      </c>
      <c r="J1947" s="2">
        <v>2</v>
      </c>
      <c r="K1947" s="2">
        <v>6</v>
      </c>
      <c r="L1947" s="2">
        <v>2</v>
      </c>
      <c r="M1947" s="2">
        <v>4</v>
      </c>
      <c r="N1947" s="2">
        <v>7</v>
      </c>
      <c r="O1947">
        <f>VLOOKUP(A1947,'Important Data'!A:I,6, FALSE)</f>
        <v>0</v>
      </c>
    </row>
    <row r="1948" spans="1:15">
      <c r="A1948" s="2">
        <v>3107</v>
      </c>
      <c r="B1948" s="2">
        <v>11</v>
      </c>
      <c r="C1948" s="2">
        <v>308</v>
      </c>
      <c r="D1948" s="2">
        <v>13</v>
      </c>
      <c r="E1948" s="2">
        <v>163</v>
      </c>
      <c r="F1948" s="2">
        <v>18</v>
      </c>
      <c r="G1948" s="2">
        <v>9</v>
      </c>
      <c r="H1948" s="2">
        <v>281</v>
      </c>
      <c r="I1948" s="2">
        <v>229</v>
      </c>
      <c r="J1948" s="2">
        <v>4</v>
      </c>
      <c r="K1948" s="2">
        <v>3</v>
      </c>
      <c r="L1948" s="2">
        <v>2</v>
      </c>
      <c r="M1948" s="2">
        <v>2</v>
      </c>
      <c r="N1948" s="2">
        <v>9</v>
      </c>
      <c r="O1948">
        <f>VLOOKUP(A1948,'Important Data'!A:I,6, FALSE)</f>
        <v>0</v>
      </c>
    </row>
    <row r="1949" spans="1:15">
      <c r="A1949" s="2">
        <v>2603</v>
      </c>
      <c r="B1949" s="2">
        <v>11</v>
      </c>
      <c r="C1949" s="2">
        <v>423</v>
      </c>
      <c r="D1949" s="2">
        <v>457</v>
      </c>
      <c r="E1949" s="2">
        <v>488</v>
      </c>
      <c r="F1949" s="2">
        <v>244</v>
      </c>
      <c r="G1949" s="2">
        <v>151</v>
      </c>
      <c r="H1949" s="2">
        <v>303</v>
      </c>
      <c r="I1949" s="2">
        <v>1462</v>
      </c>
      <c r="J1949" s="2">
        <v>1</v>
      </c>
      <c r="K1949" s="2">
        <v>6</v>
      </c>
      <c r="L1949" s="2">
        <v>2</v>
      </c>
      <c r="M1949" s="2">
        <v>8</v>
      </c>
      <c r="N1949" s="2">
        <v>6</v>
      </c>
      <c r="O1949">
        <f>VLOOKUP(A1949,'Important Data'!A:I,6, FALSE)</f>
        <v>0</v>
      </c>
    </row>
    <row r="1950" spans="1:15">
      <c r="A1950" s="2">
        <v>3048</v>
      </c>
      <c r="B1950" s="2">
        <v>11</v>
      </c>
      <c r="C1950" s="2">
        <v>458</v>
      </c>
      <c r="D1950" s="2">
        <v>153</v>
      </c>
      <c r="E1950" s="2">
        <v>613</v>
      </c>
      <c r="F1950" s="2">
        <v>33</v>
      </c>
      <c r="G1950" s="2">
        <v>137</v>
      </c>
      <c r="H1950" s="2">
        <v>137</v>
      </c>
      <c r="I1950" s="2">
        <v>1257</v>
      </c>
      <c r="J1950" s="2">
        <v>2</v>
      </c>
      <c r="K1950" s="2">
        <v>5</v>
      </c>
      <c r="L1950" s="2">
        <v>5</v>
      </c>
      <c r="M1950" s="2">
        <v>7</v>
      </c>
      <c r="N1950" s="2">
        <v>4</v>
      </c>
      <c r="O1950">
        <f>VLOOKUP(A1950,'Important Data'!A:I,6, FALSE)</f>
        <v>0</v>
      </c>
    </row>
    <row r="1951" spans="1:15">
      <c r="A1951" s="2">
        <v>2806</v>
      </c>
      <c r="B1951" s="2">
        <v>11</v>
      </c>
      <c r="C1951" s="2">
        <v>513</v>
      </c>
      <c r="D1951" s="2">
        <v>0</v>
      </c>
      <c r="E1951" s="2">
        <v>71</v>
      </c>
      <c r="F1951" s="2">
        <v>6</v>
      </c>
      <c r="G1951" s="2">
        <v>3</v>
      </c>
      <c r="H1951" s="2">
        <v>100</v>
      </c>
      <c r="I1951" s="2">
        <v>494</v>
      </c>
      <c r="J1951" s="2">
        <v>3</v>
      </c>
      <c r="K1951" s="2">
        <v>4</v>
      </c>
      <c r="L1951" s="2">
        <v>1</v>
      </c>
      <c r="M1951" s="2">
        <v>4</v>
      </c>
      <c r="N1951" s="2">
        <v>7</v>
      </c>
      <c r="O1951">
        <f>VLOOKUP(A1951,'Important Data'!A:I,6, FALSE)</f>
        <v>0</v>
      </c>
    </row>
    <row r="1952" spans="1:15">
      <c r="A1952" s="2">
        <v>2006</v>
      </c>
      <c r="B1952" s="2">
        <v>11</v>
      </c>
      <c r="C1952" s="2">
        <v>558</v>
      </c>
      <c r="D1952" s="2">
        <v>147</v>
      </c>
      <c r="E1952" s="2">
        <v>477</v>
      </c>
      <c r="F1952" s="2">
        <v>322</v>
      </c>
      <c r="G1952" s="2">
        <v>214</v>
      </c>
      <c r="H1952" s="2">
        <v>230</v>
      </c>
      <c r="I1952" s="2">
        <v>1488</v>
      </c>
      <c r="J1952" s="2">
        <v>3</v>
      </c>
      <c r="K1952" s="2">
        <v>5</v>
      </c>
      <c r="L1952" s="2">
        <v>4</v>
      </c>
      <c r="M1952" s="2">
        <v>9</v>
      </c>
      <c r="N1952" s="2">
        <v>4</v>
      </c>
      <c r="O1952">
        <f>VLOOKUP(A1952,'Important Data'!A:I,6, FALSE)</f>
        <v>0</v>
      </c>
    </row>
    <row r="1953" spans="1:15">
      <c r="A1953" s="2">
        <v>2564</v>
      </c>
      <c r="B1953" s="2">
        <v>11</v>
      </c>
      <c r="C1953" s="2">
        <v>610</v>
      </c>
      <c r="D1953" s="2">
        <v>23</v>
      </c>
      <c r="E1953" s="2">
        <v>174</v>
      </c>
      <c r="F1953" s="2">
        <v>31</v>
      </c>
      <c r="G1953" s="2">
        <v>8</v>
      </c>
      <c r="H1953" s="2">
        <v>8</v>
      </c>
      <c r="I1953" s="2">
        <v>838</v>
      </c>
      <c r="J1953" s="2">
        <v>7</v>
      </c>
      <c r="K1953" s="2">
        <v>3</v>
      </c>
      <c r="L1953" s="2">
        <v>2</v>
      </c>
      <c r="M1953" s="2">
        <v>5</v>
      </c>
      <c r="N1953" s="2">
        <v>7</v>
      </c>
      <c r="O1953">
        <f>VLOOKUP(A1953,'Important Data'!A:I,6, FALSE)</f>
        <v>0</v>
      </c>
    </row>
    <row r="1954" spans="1:15">
      <c r="A1954" s="2">
        <v>2467</v>
      </c>
      <c r="B1954" s="2">
        <v>11</v>
      </c>
      <c r="C1954" s="2">
        <v>696</v>
      </c>
      <c r="D1954" s="2">
        <v>0</v>
      </c>
      <c r="E1954" s="2">
        <v>133</v>
      </c>
      <c r="F1954" s="2">
        <v>10</v>
      </c>
      <c r="G1954" s="2">
        <v>7</v>
      </c>
      <c r="H1954" s="2">
        <v>50</v>
      </c>
      <c r="I1954" s="2">
        <v>796</v>
      </c>
      <c r="J1954" s="2">
        <v>4</v>
      </c>
      <c r="K1954" s="2">
        <v>6</v>
      </c>
      <c r="L1954" s="2">
        <v>1</v>
      </c>
      <c r="M1954" s="2">
        <v>4</v>
      </c>
      <c r="N1954" s="2">
        <v>8</v>
      </c>
      <c r="O1954">
        <f>VLOOKUP(A1954,'Important Data'!A:I,6, FALSE)</f>
        <v>0</v>
      </c>
    </row>
    <row r="1955" spans="1:15">
      <c r="A1955" s="2">
        <v>1370</v>
      </c>
      <c r="B1955" s="2">
        <v>11</v>
      </c>
      <c r="C1955" s="2">
        <v>1031</v>
      </c>
      <c r="D1955" s="2">
        <v>36</v>
      </c>
      <c r="E1955" s="2">
        <v>174</v>
      </c>
      <c r="F1955" s="2">
        <v>13</v>
      </c>
      <c r="G1955" s="2">
        <v>10</v>
      </c>
      <c r="H1955" s="2">
        <v>351</v>
      </c>
      <c r="I1955" s="2">
        <v>913</v>
      </c>
      <c r="J1955" s="2">
        <v>3</v>
      </c>
      <c r="K1955" s="2">
        <v>7</v>
      </c>
      <c r="L1955" s="2">
        <v>3</v>
      </c>
      <c r="M1955" s="2">
        <v>4</v>
      </c>
      <c r="N1955" s="2">
        <v>7</v>
      </c>
      <c r="O1955">
        <f>VLOOKUP(A1955,'Important Data'!A:I,6, FALSE)</f>
        <v>0</v>
      </c>
    </row>
    <row r="1956" spans="1:15">
      <c r="A1956" s="2">
        <v>2137</v>
      </c>
      <c r="B1956" s="2">
        <v>11</v>
      </c>
      <c r="C1956" s="2">
        <v>1085</v>
      </c>
      <c r="D1956" s="2">
        <v>29</v>
      </c>
      <c r="E1956" s="2">
        <v>355</v>
      </c>
      <c r="F1956" s="2">
        <v>60</v>
      </c>
      <c r="G1956" s="2">
        <v>44</v>
      </c>
      <c r="H1956" s="2">
        <v>60</v>
      </c>
      <c r="I1956" s="2">
        <v>1513</v>
      </c>
      <c r="J1956" s="2">
        <v>10</v>
      </c>
      <c r="K1956" s="2">
        <v>5</v>
      </c>
      <c r="L1956" s="2">
        <v>2</v>
      </c>
      <c r="M1956" s="2">
        <v>9</v>
      </c>
      <c r="N1956" s="2">
        <v>7</v>
      </c>
      <c r="O1956">
        <f>VLOOKUP(A1956,'Important Data'!A:I,6, FALSE)</f>
        <v>0</v>
      </c>
    </row>
    <row r="1957" spans="1:15">
      <c r="A1957" s="2">
        <v>1388</v>
      </c>
      <c r="B1957" s="2">
        <v>11</v>
      </c>
      <c r="C1957" s="2">
        <v>1165</v>
      </c>
      <c r="D1957" s="2">
        <v>0</v>
      </c>
      <c r="E1957" s="2">
        <v>73</v>
      </c>
      <c r="F1957" s="2">
        <v>0</v>
      </c>
      <c r="G1957" s="2">
        <v>0</v>
      </c>
      <c r="H1957" s="2">
        <v>11</v>
      </c>
      <c r="I1957" s="2">
        <v>1227</v>
      </c>
      <c r="J1957" s="2">
        <v>9</v>
      </c>
      <c r="K1957" s="2">
        <v>6</v>
      </c>
      <c r="L1957" s="2">
        <v>3</v>
      </c>
      <c r="M1957" s="2">
        <v>6</v>
      </c>
      <c r="N1957" s="2">
        <v>7</v>
      </c>
      <c r="O1957">
        <f>VLOOKUP(A1957,'Important Data'!A:I,6, FALSE)</f>
        <v>0</v>
      </c>
    </row>
    <row r="1958" spans="1:15">
      <c r="A1958" s="2">
        <v>2611</v>
      </c>
      <c r="B1958" s="2">
        <v>11</v>
      </c>
      <c r="C1958" s="2">
        <v>1680</v>
      </c>
      <c r="D1958" s="2">
        <v>0</v>
      </c>
      <c r="E1958" s="2">
        <v>187</v>
      </c>
      <c r="F1958" s="2">
        <v>0</v>
      </c>
      <c r="G1958" s="2">
        <v>0</v>
      </c>
      <c r="H1958" s="2">
        <v>94</v>
      </c>
      <c r="I1958" s="2">
        <v>1774</v>
      </c>
      <c r="J1958" s="2">
        <v>6</v>
      </c>
      <c r="K1958" s="2">
        <v>11</v>
      </c>
      <c r="L1958" s="2">
        <v>2</v>
      </c>
      <c r="M1958" s="2">
        <v>7</v>
      </c>
      <c r="N1958" s="2">
        <v>8</v>
      </c>
      <c r="O1958">
        <f>VLOOKUP(A1958,'Important Data'!A:I,6, FALSE)</f>
        <v>0</v>
      </c>
    </row>
    <row r="1959" spans="1:15">
      <c r="A1959" s="2">
        <v>1401</v>
      </c>
      <c r="B1959" s="2">
        <v>11</v>
      </c>
      <c r="C1959" s="2">
        <v>2171</v>
      </c>
      <c r="D1959" s="2">
        <v>58</v>
      </c>
      <c r="E1959" s="2">
        <v>634</v>
      </c>
      <c r="F1959" s="2">
        <v>117</v>
      </c>
      <c r="G1959" s="2">
        <v>58</v>
      </c>
      <c r="H1959" s="2">
        <v>58</v>
      </c>
      <c r="I1959" s="2">
        <v>2981</v>
      </c>
      <c r="J1959" s="2">
        <v>1</v>
      </c>
      <c r="K1959" s="2">
        <v>2</v>
      </c>
      <c r="L1959" s="2">
        <v>7</v>
      </c>
      <c r="M1959" s="2">
        <v>11</v>
      </c>
      <c r="N1959" s="2">
        <v>5</v>
      </c>
      <c r="O1959">
        <f>VLOOKUP(A1959,'Important Data'!A:I,6, FALSE)</f>
        <v>1</v>
      </c>
    </row>
    <row r="1960" spans="1:15">
      <c r="A1960" s="2">
        <v>2178</v>
      </c>
      <c r="B1960" s="2">
        <v>11</v>
      </c>
      <c r="C1960" s="2">
        <v>2339</v>
      </c>
      <c r="D1960" s="2">
        <v>83</v>
      </c>
      <c r="E1960" s="2">
        <v>332</v>
      </c>
      <c r="F1960" s="2">
        <v>36</v>
      </c>
      <c r="G1960" s="2">
        <v>0</v>
      </c>
      <c r="H1960" s="2">
        <v>27</v>
      </c>
      <c r="I1960" s="2">
        <v>2764</v>
      </c>
      <c r="J1960" s="2">
        <v>2</v>
      </c>
      <c r="K1960" s="2">
        <v>5</v>
      </c>
      <c r="L1960" s="2">
        <v>2</v>
      </c>
      <c r="M1960" s="2">
        <v>10</v>
      </c>
      <c r="N1960" s="2">
        <v>8</v>
      </c>
      <c r="O1960">
        <f>VLOOKUP(A1960,'Important Data'!A:I,6, FALSE)</f>
        <v>0</v>
      </c>
    </row>
    <row r="1961" spans="1:15">
      <c r="A1961" s="2">
        <v>1474</v>
      </c>
      <c r="B1961" s="2">
        <v>11</v>
      </c>
      <c r="C1961" s="2">
        <v>2652</v>
      </c>
      <c r="D1961" s="2">
        <v>43</v>
      </c>
      <c r="E1961" s="2">
        <v>1346</v>
      </c>
      <c r="F1961" s="2">
        <v>224</v>
      </c>
      <c r="G1961" s="2">
        <v>172</v>
      </c>
      <c r="H1961" s="2">
        <v>304</v>
      </c>
      <c r="I1961" s="2">
        <v>4134</v>
      </c>
      <c r="J1961" s="2">
        <v>2</v>
      </c>
      <c r="K1961" s="2">
        <v>2</v>
      </c>
      <c r="L1961" s="2">
        <v>5</v>
      </c>
      <c r="M1961" s="2">
        <v>12</v>
      </c>
      <c r="N1961" s="2">
        <v>6</v>
      </c>
      <c r="O1961">
        <f>VLOOKUP(A1961,'Important Data'!A:I,6, FALSE)</f>
        <v>0</v>
      </c>
    </row>
    <row r="1962" spans="1:15">
      <c r="A1962" s="2">
        <v>1814</v>
      </c>
      <c r="B1962" s="2">
        <v>10</v>
      </c>
      <c r="C1962" s="2">
        <v>10</v>
      </c>
      <c r="D1962" s="2">
        <v>25</v>
      </c>
      <c r="E1962" s="2">
        <v>35</v>
      </c>
      <c r="F1962" s="2">
        <v>0</v>
      </c>
      <c r="G1962" s="2">
        <v>90</v>
      </c>
      <c r="H1962" s="2">
        <v>90</v>
      </c>
      <c r="I1962" s="2">
        <v>70</v>
      </c>
      <c r="J1962" s="2">
        <v>2</v>
      </c>
      <c r="K1962" s="2">
        <v>2</v>
      </c>
      <c r="L1962" s="2">
        <v>0</v>
      </c>
      <c r="M1962" s="2">
        <v>3</v>
      </c>
      <c r="N1962" s="2">
        <v>7</v>
      </c>
      <c r="O1962">
        <f>VLOOKUP(A1962,'Important Data'!A:I,6, FALSE)</f>
        <v>0</v>
      </c>
    </row>
    <row r="1963" spans="1:15">
      <c r="A1963" s="2">
        <v>2794</v>
      </c>
      <c r="B1963" s="2">
        <v>10</v>
      </c>
      <c r="C1963" s="2">
        <v>20</v>
      </c>
      <c r="D1963" s="2">
        <v>0</v>
      </c>
      <c r="E1963" s="2">
        <v>12</v>
      </c>
      <c r="F1963" s="2">
        <v>0</v>
      </c>
      <c r="G1963" s="2">
        <v>0</v>
      </c>
      <c r="H1963" s="2">
        <v>4</v>
      </c>
      <c r="I1963" s="2">
        <v>28</v>
      </c>
      <c r="J1963" s="2">
        <v>1</v>
      </c>
      <c r="K1963" s="2">
        <v>1</v>
      </c>
      <c r="L1963" s="2">
        <v>0</v>
      </c>
      <c r="M1963" s="2">
        <v>2</v>
      </c>
      <c r="N1963" s="2">
        <v>7</v>
      </c>
      <c r="O1963">
        <f>VLOOKUP(A1963,'Important Data'!A:I,6, FALSE)</f>
        <v>0</v>
      </c>
    </row>
    <row r="1964" spans="1:15">
      <c r="A1964" s="2">
        <v>2700</v>
      </c>
      <c r="B1964" s="2">
        <v>10</v>
      </c>
      <c r="C1964" s="2">
        <v>35</v>
      </c>
      <c r="D1964" s="2">
        <v>49</v>
      </c>
      <c r="E1964" s="2">
        <v>217</v>
      </c>
      <c r="F1964" s="2">
        <v>105</v>
      </c>
      <c r="G1964" s="2">
        <v>28</v>
      </c>
      <c r="H1964" s="2">
        <v>49</v>
      </c>
      <c r="I1964" s="2">
        <v>385</v>
      </c>
      <c r="J1964" s="2">
        <v>3</v>
      </c>
      <c r="K1964" s="2">
        <v>2</v>
      </c>
      <c r="L1964" s="2">
        <v>1</v>
      </c>
      <c r="M1964" s="2">
        <v>3</v>
      </c>
      <c r="N1964" s="2">
        <v>6</v>
      </c>
      <c r="O1964">
        <f>VLOOKUP(A1964,'Important Data'!A:I,6, FALSE)</f>
        <v>0</v>
      </c>
    </row>
    <row r="1965" spans="1:15">
      <c r="A1965" s="2">
        <v>2341</v>
      </c>
      <c r="B1965" s="2">
        <v>10</v>
      </c>
      <c r="C1965" s="2">
        <v>41</v>
      </c>
      <c r="D1965" s="2">
        <v>27</v>
      </c>
      <c r="E1965" s="2">
        <v>95</v>
      </c>
      <c r="F1965" s="2">
        <v>54</v>
      </c>
      <c r="G1965" s="2">
        <v>54</v>
      </c>
      <c r="H1965" s="2">
        <v>149</v>
      </c>
      <c r="I1965" s="2">
        <v>122</v>
      </c>
      <c r="J1965" s="2">
        <v>2</v>
      </c>
      <c r="K1965" s="2">
        <v>2</v>
      </c>
      <c r="L1965" s="2">
        <v>1</v>
      </c>
      <c r="M1965" s="2">
        <v>2</v>
      </c>
      <c r="N1965" s="2">
        <v>8</v>
      </c>
      <c r="O1965">
        <f>VLOOKUP(A1965,'Important Data'!A:I,6, FALSE)</f>
        <v>0</v>
      </c>
    </row>
    <row r="1966" spans="1:15">
      <c r="A1966" s="2">
        <v>2058</v>
      </c>
      <c r="B1966" s="2">
        <v>10</v>
      </c>
      <c r="C1966" s="2">
        <v>42</v>
      </c>
      <c r="D1966" s="2">
        <v>5</v>
      </c>
      <c r="E1966" s="2">
        <v>33</v>
      </c>
      <c r="F1966" s="2">
        <v>0</v>
      </c>
      <c r="G1966" s="2">
        <v>14</v>
      </c>
      <c r="H1966" s="2">
        <v>9</v>
      </c>
      <c r="I1966" s="2">
        <v>85</v>
      </c>
      <c r="J1966" s="2">
        <v>2</v>
      </c>
      <c r="K1966" s="2">
        <v>1</v>
      </c>
      <c r="L1966" s="2">
        <v>0</v>
      </c>
      <c r="M1966" s="2">
        <v>3</v>
      </c>
      <c r="N1966" s="2">
        <v>7</v>
      </c>
      <c r="O1966">
        <f>VLOOKUP(A1966,'Important Data'!A:I,6, FALSE)</f>
        <v>0</v>
      </c>
    </row>
    <row r="1967" spans="1:15">
      <c r="A1967" s="2">
        <v>2363</v>
      </c>
      <c r="B1967" s="2">
        <v>10</v>
      </c>
      <c r="C1967" s="2">
        <v>42</v>
      </c>
      <c r="D1967" s="2">
        <v>5</v>
      </c>
      <c r="E1967" s="2">
        <v>33</v>
      </c>
      <c r="F1967" s="2">
        <v>0</v>
      </c>
      <c r="G1967" s="2">
        <v>14</v>
      </c>
      <c r="H1967" s="2">
        <v>9</v>
      </c>
      <c r="I1967" s="2">
        <v>85</v>
      </c>
      <c r="J1967" s="2">
        <v>2</v>
      </c>
      <c r="K1967" s="2">
        <v>1</v>
      </c>
      <c r="L1967" s="2">
        <v>0</v>
      </c>
      <c r="M1967" s="2">
        <v>3</v>
      </c>
      <c r="N1967" s="2">
        <v>7</v>
      </c>
      <c r="O1967">
        <f>VLOOKUP(A1967,'Important Data'!A:I,6, FALSE)</f>
        <v>0</v>
      </c>
    </row>
    <row r="1968" spans="1:15">
      <c r="A1968" s="2">
        <v>2097</v>
      </c>
      <c r="B1968" s="2">
        <v>10</v>
      </c>
      <c r="C1968" s="2">
        <v>64</v>
      </c>
      <c r="D1968" s="2">
        <v>8</v>
      </c>
      <c r="E1968" s="2">
        <v>72</v>
      </c>
      <c r="F1968" s="2">
        <v>12</v>
      </c>
      <c r="G1968" s="2">
        <v>0</v>
      </c>
      <c r="H1968" s="2">
        <v>95</v>
      </c>
      <c r="I1968" s="2">
        <v>60</v>
      </c>
      <c r="J1968" s="2">
        <v>1</v>
      </c>
      <c r="K1968" s="2">
        <v>1</v>
      </c>
      <c r="L1968" s="2">
        <v>1</v>
      </c>
      <c r="M1968" s="2">
        <v>2</v>
      </c>
      <c r="N1968" s="2">
        <v>8</v>
      </c>
      <c r="O1968">
        <f>VLOOKUP(A1968,'Important Data'!A:I,6, FALSE)</f>
        <v>0</v>
      </c>
    </row>
    <row r="1969" spans="1:15">
      <c r="A1969" s="2">
        <v>1318</v>
      </c>
      <c r="B1969" s="2">
        <v>10</v>
      </c>
      <c r="C1969" s="2">
        <v>88</v>
      </c>
      <c r="D1969" s="2">
        <v>4</v>
      </c>
      <c r="E1969" s="2">
        <v>50</v>
      </c>
      <c r="F1969" s="2">
        <v>8</v>
      </c>
      <c r="G1969" s="2">
        <v>8</v>
      </c>
      <c r="H1969" s="2">
        <v>69</v>
      </c>
      <c r="I1969" s="2">
        <v>88</v>
      </c>
      <c r="J1969" s="2">
        <v>1</v>
      </c>
      <c r="K1969" s="2">
        <v>1</v>
      </c>
      <c r="L1969" s="2">
        <v>1</v>
      </c>
      <c r="M1969" s="2">
        <v>2</v>
      </c>
      <c r="N1969" s="2">
        <v>7</v>
      </c>
      <c r="O1969">
        <f>VLOOKUP(A1969,'Important Data'!A:I,6, FALSE)</f>
        <v>0</v>
      </c>
    </row>
    <row r="1970" spans="1:15">
      <c r="A1970" s="2">
        <v>1690</v>
      </c>
      <c r="B1970" s="2">
        <v>10</v>
      </c>
      <c r="C1970" s="2">
        <v>88</v>
      </c>
      <c r="D1970" s="2">
        <v>4</v>
      </c>
      <c r="E1970" s="2">
        <v>50</v>
      </c>
      <c r="F1970" s="2">
        <v>8</v>
      </c>
      <c r="G1970" s="2">
        <v>8</v>
      </c>
      <c r="H1970" s="2">
        <v>69</v>
      </c>
      <c r="I1970" s="2">
        <v>88</v>
      </c>
      <c r="J1970" s="2">
        <v>1</v>
      </c>
      <c r="K1970" s="2">
        <v>1</v>
      </c>
      <c r="L1970" s="2">
        <v>1</v>
      </c>
      <c r="M1970" s="2">
        <v>2</v>
      </c>
      <c r="N1970" s="2">
        <v>7</v>
      </c>
      <c r="O1970">
        <f>VLOOKUP(A1970,'Important Data'!A:I,6, FALSE)</f>
        <v>0</v>
      </c>
    </row>
    <row r="1971" spans="1:15">
      <c r="A1971" s="2">
        <v>2273</v>
      </c>
      <c r="B1971" s="2">
        <v>10</v>
      </c>
      <c r="C1971" s="2">
        <v>100</v>
      </c>
      <c r="D1971" s="2">
        <v>17</v>
      </c>
      <c r="E1971" s="2">
        <v>80</v>
      </c>
      <c r="F1971" s="2">
        <v>20</v>
      </c>
      <c r="G1971" s="2">
        <v>10</v>
      </c>
      <c r="H1971" s="2">
        <v>27</v>
      </c>
      <c r="I1971" s="2">
        <v>199</v>
      </c>
      <c r="J1971" s="2">
        <v>2</v>
      </c>
      <c r="K1971" s="2">
        <v>2</v>
      </c>
      <c r="L1971" s="2">
        <v>0</v>
      </c>
      <c r="M1971" s="2">
        <v>4</v>
      </c>
      <c r="N1971" s="2">
        <v>5</v>
      </c>
      <c r="O1971">
        <f>VLOOKUP(A1971,'Important Data'!A:I,6, FALSE)</f>
        <v>0</v>
      </c>
    </row>
    <row r="1972" spans="1:15">
      <c r="A1972" s="2">
        <v>2440</v>
      </c>
      <c r="B1972" s="2">
        <v>10</v>
      </c>
      <c r="C1972" s="2">
        <v>137</v>
      </c>
      <c r="D1972" s="2">
        <v>0</v>
      </c>
      <c r="E1972" s="2">
        <v>46</v>
      </c>
      <c r="F1972" s="2">
        <v>9</v>
      </c>
      <c r="G1972" s="2">
        <v>0</v>
      </c>
      <c r="H1972" s="2">
        <v>23</v>
      </c>
      <c r="I1972" s="2">
        <v>169</v>
      </c>
      <c r="J1972" s="2">
        <v>1</v>
      </c>
      <c r="K1972" s="2">
        <v>1</v>
      </c>
      <c r="L1972" s="2">
        <v>0</v>
      </c>
      <c r="M1972" s="2">
        <v>3</v>
      </c>
      <c r="N1972" s="2">
        <v>7</v>
      </c>
      <c r="O1972">
        <f>VLOOKUP(A1972,'Important Data'!A:I,6, FALSE)</f>
        <v>0</v>
      </c>
    </row>
    <row r="1973" spans="1:15">
      <c r="A1973" s="2">
        <v>1569</v>
      </c>
      <c r="B1973" s="2">
        <v>10</v>
      </c>
      <c r="C1973" s="2">
        <v>146</v>
      </c>
      <c r="D1973" s="2">
        <v>5</v>
      </c>
      <c r="E1973" s="2">
        <v>61</v>
      </c>
      <c r="F1973" s="2">
        <v>33</v>
      </c>
      <c r="G1973" s="2">
        <v>9</v>
      </c>
      <c r="H1973" s="2">
        <v>43</v>
      </c>
      <c r="I1973" s="2">
        <v>213</v>
      </c>
      <c r="J1973" s="2">
        <v>4</v>
      </c>
      <c r="K1973" s="2">
        <v>2</v>
      </c>
      <c r="L1973" s="2">
        <v>1</v>
      </c>
      <c r="M1973" s="2">
        <v>4</v>
      </c>
      <c r="N1973" s="2">
        <v>4</v>
      </c>
      <c r="O1973">
        <f>VLOOKUP(A1973,'Important Data'!A:I,6, FALSE)</f>
        <v>0</v>
      </c>
    </row>
    <row r="1974" spans="1:15">
      <c r="A1974" s="2">
        <v>1121</v>
      </c>
      <c r="B1974" s="2">
        <v>10</v>
      </c>
      <c r="C1974" s="2">
        <v>310</v>
      </c>
      <c r="D1974" s="2">
        <v>150</v>
      </c>
      <c r="E1974" s="2">
        <v>189</v>
      </c>
      <c r="F1974" s="2">
        <v>168</v>
      </c>
      <c r="G1974" s="2">
        <v>230</v>
      </c>
      <c r="H1974" s="2">
        <v>150</v>
      </c>
      <c r="I1974" s="2">
        <v>898</v>
      </c>
      <c r="J1974" s="2">
        <v>5</v>
      </c>
      <c r="K1974" s="2">
        <v>5</v>
      </c>
      <c r="L1974" s="2">
        <v>4</v>
      </c>
      <c r="M1974" s="2">
        <v>5</v>
      </c>
      <c r="N1974" s="2">
        <v>5</v>
      </c>
      <c r="O1974">
        <f>VLOOKUP(A1974,'Important Data'!A:I,6, FALSE)</f>
        <v>0</v>
      </c>
    </row>
    <row r="1975" spans="1:15">
      <c r="A1975" s="2">
        <v>1560</v>
      </c>
      <c r="B1975" s="2">
        <v>10</v>
      </c>
      <c r="C1975" s="2">
        <v>345</v>
      </c>
      <c r="D1975" s="2">
        <v>0</v>
      </c>
      <c r="E1975" s="2">
        <v>65</v>
      </c>
      <c r="F1975" s="2">
        <v>38</v>
      </c>
      <c r="G1975" s="2">
        <v>0</v>
      </c>
      <c r="H1975" s="2">
        <v>88</v>
      </c>
      <c r="I1975" s="2">
        <v>360</v>
      </c>
      <c r="J1975" s="2">
        <v>3</v>
      </c>
      <c r="K1975" s="2">
        <v>4</v>
      </c>
      <c r="L1975" s="2">
        <v>1</v>
      </c>
      <c r="M1975" s="2">
        <v>3</v>
      </c>
      <c r="N1975" s="2">
        <v>7</v>
      </c>
      <c r="O1975">
        <f>VLOOKUP(A1975,'Important Data'!A:I,6, FALSE)</f>
        <v>0</v>
      </c>
    </row>
    <row r="1976" spans="1:15">
      <c r="A1976" s="2">
        <v>1885</v>
      </c>
      <c r="B1976" s="2">
        <v>10</v>
      </c>
      <c r="C1976" s="2">
        <v>407</v>
      </c>
      <c r="D1976" s="2">
        <v>19</v>
      </c>
      <c r="E1976" s="2">
        <v>240</v>
      </c>
      <c r="F1976" s="2">
        <v>0</v>
      </c>
      <c r="G1976" s="2">
        <v>19</v>
      </c>
      <c r="H1976" s="2">
        <v>76</v>
      </c>
      <c r="I1976" s="2">
        <v>610</v>
      </c>
      <c r="J1976" s="2">
        <v>5</v>
      </c>
      <c r="K1976" s="2">
        <v>4</v>
      </c>
      <c r="L1976" s="2">
        <v>1</v>
      </c>
      <c r="M1976" s="2">
        <v>6</v>
      </c>
      <c r="N1976" s="2">
        <v>5</v>
      </c>
      <c r="O1976">
        <f>VLOOKUP(A1976,'Important Data'!A:I,6, FALSE)</f>
        <v>0</v>
      </c>
    </row>
    <row r="1977" spans="1:15">
      <c r="A1977" s="2">
        <v>2249</v>
      </c>
      <c r="B1977" s="2">
        <v>10</v>
      </c>
      <c r="C1977" s="2">
        <v>463</v>
      </c>
      <c r="D1977" s="2">
        <v>3</v>
      </c>
      <c r="E1977" s="2">
        <v>105</v>
      </c>
      <c r="F1977" s="2">
        <v>6</v>
      </c>
      <c r="G1977" s="2">
        <v>3</v>
      </c>
      <c r="H1977" s="2">
        <v>3</v>
      </c>
      <c r="I1977" s="2">
        <v>578</v>
      </c>
      <c r="J1977" s="2">
        <v>1</v>
      </c>
      <c r="K1977" s="2">
        <v>4</v>
      </c>
      <c r="L1977" s="2">
        <v>1</v>
      </c>
      <c r="M1977" s="2">
        <v>4</v>
      </c>
      <c r="N1977" s="2">
        <v>6</v>
      </c>
      <c r="O1977">
        <f>VLOOKUP(A1977,'Important Data'!A:I,6, FALSE)</f>
        <v>0</v>
      </c>
    </row>
    <row r="1978" spans="1:15">
      <c r="A1978" s="2">
        <v>1123</v>
      </c>
      <c r="B1978" s="2">
        <v>10</v>
      </c>
      <c r="C1978" s="2">
        <v>557</v>
      </c>
      <c r="D1978" s="2">
        <v>250</v>
      </c>
      <c r="E1978" s="2">
        <v>446</v>
      </c>
      <c r="F1978" s="2">
        <v>54</v>
      </c>
      <c r="G1978" s="2">
        <v>97</v>
      </c>
      <c r="H1978" s="2">
        <v>307</v>
      </c>
      <c r="I1978" s="2">
        <v>1098</v>
      </c>
      <c r="J1978" s="2">
        <v>1</v>
      </c>
      <c r="K1978" s="2">
        <v>7</v>
      </c>
      <c r="L1978" s="2">
        <v>2</v>
      </c>
      <c r="M1978" s="2">
        <v>9</v>
      </c>
      <c r="N1978" s="2">
        <v>4</v>
      </c>
      <c r="O1978">
        <f>VLOOKUP(A1978,'Important Data'!A:I,6, FALSE)</f>
        <v>0</v>
      </c>
    </row>
    <row r="1979" spans="1:15">
      <c r="A1979" s="2">
        <v>3130</v>
      </c>
      <c r="B1979" s="2">
        <v>10</v>
      </c>
      <c r="C1979" s="2">
        <v>623</v>
      </c>
      <c r="D1979" s="2">
        <v>59</v>
      </c>
      <c r="E1979" s="2">
        <v>346</v>
      </c>
      <c r="F1979" s="2">
        <v>156</v>
      </c>
      <c r="G1979" s="2">
        <v>47</v>
      </c>
      <c r="H1979" s="2">
        <v>59</v>
      </c>
      <c r="I1979" s="2">
        <v>1171</v>
      </c>
      <c r="J1979" s="2">
        <v>6</v>
      </c>
      <c r="K1979" s="2">
        <v>5</v>
      </c>
      <c r="L1979" s="2">
        <v>1</v>
      </c>
      <c r="M1979" s="2">
        <v>8</v>
      </c>
      <c r="N1979" s="2">
        <v>6</v>
      </c>
      <c r="O1979">
        <f>VLOOKUP(A1979,'Important Data'!A:I,6, FALSE)</f>
        <v>0</v>
      </c>
    </row>
    <row r="1980" spans="1:15">
      <c r="A1980" s="2">
        <v>3166</v>
      </c>
      <c r="B1980" s="2">
        <v>10</v>
      </c>
      <c r="C1980" s="2">
        <v>885</v>
      </c>
      <c r="D1980" s="2">
        <v>0</v>
      </c>
      <c r="E1980" s="2">
        <v>113</v>
      </c>
      <c r="F1980" s="2">
        <v>39</v>
      </c>
      <c r="G1980" s="2">
        <v>0</v>
      </c>
      <c r="H1980" s="2">
        <v>453</v>
      </c>
      <c r="I1980" s="2">
        <v>584</v>
      </c>
      <c r="J1980" s="2">
        <v>7</v>
      </c>
      <c r="K1980" s="2">
        <v>5</v>
      </c>
      <c r="L1980" s="2">
        <v>4</v>
      </c>
      <c r="M1980" s="2">
        <v>4</v>
      </c>
      <c r="N1980" s="2">
        <v>6</v>
      </c>
      <c r="O1980">
        <f>VLOOKUP(A1980,'Important Data'!A:I,6, FALSE)</f>
        <v>0</v>
      </c>
    </row>
    <row r="1981" spans="1:15">
      <c r="A1981" s="2">
        <v>1887</v>
      </c>
      <c r="B1981" s="2">
        <v>10</v>
      </c>
      <c r="C1981" s="2">
        <v>1001</v>
      </c>
      <c r="D1981" s="2">
        <v>60</v>
      </c>
      <c r="E1981" s="2">
        <v>1883</v>
      </c>
      <c r="F1981" s="2">
        <v>63</v>
      </c>
      <c r="G1981" s="2">
        <v>39</v>
      </c>
      <c r="H1981" s="2">
        <v>80</v>
      </c>
      <c r="I1981" s="2">
        <v>2966</v>
      </c>
      <c r="J1981" s="2">
        <v>0</v>
      </c>
      <c r="K1981" s="2">
        <v>7</v>
      </c>
      <c r="L1981" s="2">
        <v>4</v>
      </c>
      <c r="M1981" s="2">
        <v>7</v>
      </c>
      <c r="N1981" s="2">
        <v>2</v>
      </c>
      <c r="O1981">
        <f>VLOOKUP(A1981,'Important Data'!A:I,6, FALSE)</f>
        <v>0</v>
      </c>
    </row>
    <row r="1982" spans="1:15">
      <c r="A1982" s="2">
        <v>2535</v>
      </c>
      <c r="B1982" s="2">
        <v>10</v>
      </c>
      <c r="C1982" s="2">
        <v>1290</v>
      </c>
      <c r="D1982" s="2">
        <v>213</v>
      </c>
      <c r="E1982" s="2">
        <v>407</v>
      </c>
      <c r="F1982" s="2">
        <v>167</v>
      </c>
      <c r="G1982" s="2">
        <v>107</v>
      </c>
      <c r="H1982" s="2">
        <v>323</v>
      </c>
      <c r="I1982" s="2">
        <v>1862</v>
      </c>
      <c r="J1982" s="2">
        <v>3</v>
      </c>
      <c r="K1982" s="2">
        <v>7</v>
      </c>
      <c r="L1982" s="2">
        <v>3</v>
      </c>
      <c r="M1982" s="2">
        <v>13</v>
      </c>
      <c r="N1982" s="2">
        <v>5</v>
      </c>
      <c r="O1982">
        <f>VLOOKUP(A1982,'Important Data'!A:I,6, FALSE)</f>
        <v>0</v>
      </c>
    </row>
    <row r="1983" spans="1:15">
      <c r="A1983" s="2">
        <v>3032</v>
      </c>
      <c r="B1983" s="2">
        <v>10</v>
      </c>
      <c r="C1983" s="2">
        <v>1290</v>
      </c>
      <c r="D1983" s="2">
        <v>213</v>
      </c>
      <c r="E1983" s="2">
        <v>407</v>
      </c>
      <c r="F1983" s="2">
        <v>167</v>
      </c>
      <c r="G1983" s="2">
        <v>107</v>
      </c>
      <c r="H1983" s="2">
        <v>323</v>
      </c>
      <c r="I1983" s="2">
        <v>1862</v>
      </c>
      <c r="J1983" s="2">
        <v>3</v>
      </c>
      <c r="K1983" s="2">
        <v>7</v>
      </c>
      <c r="L1983" s="2">
        <v>3</v>
      </c>
      <c r="M1983" s="2">
        <v>13</v>
      </c>
      <c r="N1983" s="2">
        <v>5</v>
      </c>
      <c r="O1983">
        <f>VLOOKUP(A1983,'Important Data'!A:I,6, FALSE)</f>
        <v>0</v>
      </c>
    </row>
    <row r="1984" spans="1:15">
      <c r="A1984" s="2">
        <v>1321</v>
      </c>
      <c r="B1984" s="2">
        <v>10</v>
      </c>
      <c r="C1984" s="2">
        <v>1850</v>
      </c>
      <c r="D1984" s="2">
        <v>355</v>
      </c>
      <c r="E1984" s="2">
        <v>680</v>
      </c>
      <c r="F1984" s="2">
        <v>167</v>
      </c>
      <c r="G1984" s="2">
        <v>225</v>
      </c>
      <c r="H1984" s="2">
        <v>70</v>
      </c>
      <c r="I1984" s="2">
        <v>3208</v>
      </c>
      <c r="J1984" s="2">
        <v>1</v>
      </c>
      <c r="K1984" s="2">
        <v>11</v>
      </c>
      <c r="L1984" s="2">
        <v>4</v>
      </c>
      <c r="M1984" s="2">
        <v>6</v>
      </c>
      <c r="N1984" s="2">
        <v>4</v>
      </c>
      <c r="O1984">
        <f>VLOOKUP(A1984,'Important Data'!A:I,6, FALSE)</f>
        <v>0</v>
      </c>
    </row>
    <row r="1985" spans="1:15">
      <c r="A1985" s="2">
        <v>2334</v>
      </c>
      <c r="B1985" s="2">
        <v>10</v>
      </c>
      <c r="C1985" s="2">
        <v>2014</v>
      </c>
      <c r="D1985" s="2">
        <v>61</v>
      </c>
      <c r="E1985" s="2">
        <v>1123</v>
      </c>
      <c r="F1985" s="2">
        <v>303</v>
      </c>
      <c r="G1985" s="2">
        <v>71</v>
      </c>
      <c r="H1985" s="2">
        <v>232</v>
      </c>
      <c r="I1985" s="2">
        <v>3340</v>
      </c>
      <c r="J1985" s="2">
        <v>1</v>
      </c>
      <c r="K1985" s="2">
        <v>6</v>
      </c>
      <c r="L1985" s="2">
        <v>6</v>
      </c>
      <c r="M1985" s="2">
        <v>7</v>
      </c>
      <c r="N1985" s="2">
        <v>4</v>
      </c>
      <c r="O1985">
        <f>VLOOKUP(A1985,'Important Data'!A:I,6, FALSE)</f>
        <v>0</v>
      </c>
    </row>
    <row r="1986" spans="1:15">
      <c r="A1986" s="2">
        <v>2839</v>
      </c>
      <c r="B1986" s="2">
        <v>10</v>
      </c>
      <c r="C1986" s="2">
        <v>2014</v>
      </c>
      <c r="D1986" s="2">
        <v>61</v>
      </c>
      <c r="E1986" s="2">
        <v>1123</v>
      </c>
      <c r="F1986" s="2">
        <v>303</v>
      </c>
      <c r="G1986" s="2">
        <v>71</v>
      </c>
      <c r="H1986" s="2">
        <v>232</v>
      </c>
      <c r="I1986" s="2">
        <v>3340</v>
      </c>
      <c r="J1986" s="2">
        <v>1</v>
      </c>
      <c r="K1986" s="2">
        <v>6</v>
      </c>
      <c r="L1986" s="2">
        <v>6</v>
      </c>
      <c r="M1986" s="2">
        <v>7</v>
      </c>
      <c r="N1986" s="2">
        <v>4</v>
      </c>
      <c r="O1986">
        <f>VLOOKUP(A1986,'Important Data'!A:I,6, FALSE)</f>
        <v>0</v>
      </c>
    </row>
    <row r="1987" spans="1:15">
      <c r="A1987" s="2">
        <v>1145</v>
      </c>
      <c r="B1987" s="2">
        <v>10</v>
      </c>
      <c r="C1987" s="2">
        <v>2434</v>
      </c>
      <c r="D1987" s="2">
        <v>63</v>
      </c>
      <c r="E1987" s="2">
        <v>657</v>
      </c>
      <c r="F1987" s="2">
        <v>83</v>
      </c>
      <c r="G1987" s="2">
        <v>32</v>
      </c>
      <c r="H1987" s="2">
        <v>103</v>
      </c>
      <c r="I1987" s="2">
        <v>3167</v>
      </c>
      <c r="J1987" s="2">
        <v>1</v>
      </c>
      <c r="K1987" s="2">
        <v>10</v>
      </c>
      <c r="L1987" s="2">
        <v>4</v>
      </c>
      <c r="M1987" s="2">
        <v>6</v>
      </c>
      <c r="N1987" s="2">
        <v>4</v>
      </c>
      <c r="O1987">
        <f>VLOOKUP(A1987,'Important Data'!A:I,6, FALSE)</f>
        <v>0</v>
      </c>
    </row>
    <row r="1988" spans="1:15">
      <c r="A1988" s="2">
        <v>3211</v>
      </c>
      <c r="B1988" s="2">
        <v>9</v>
      </c>
      <c r="C1988" s="2">
        <v>8</v>
      </c>
      <c r="D1988" s="2">
        <v>-5</v>
      </c>
      <c r="E1988" s="2">
        <v>21</v>
      </c>
      <c r="F1988" s="2">
        <v>54</v>
      </c>
      <c r="G1988" s="2">
        <v>0</v>
      </c>
      <c r="H1988" s="2">
        <v>46</v>
      </c>
      <c r="I1988" s="2">
        <v>43</v>
      </c>
      <c r="J1988" s="2">
        <v>2</v>
      </c>
      <c r="K1988" s="2">
        <v>2</v>
      </c>
      <c r="L1988" s="2">
        <v>1</v>
      </c>
      <c r="M1988" s="2">
        <v>2</v>
      </c>
      <c r="N1988" s="2">
        <v>7</v>
      </c>
      <c r="O1988">
        <f>VLOOKUP(A1988,'Important Data'!A:I,6, FALSE)</f>
        <v>0</v>
      </c>
    </row>
    <row r="1989" spans="1:15">
      <c r="A1989" s="2">
        <v>2873</v>
      </c>
      <c r="B1989" s="2">
        <v>9</v>
      </c>
      <c r="C1989" s="2">
        <v>11</v>
      </c>
      <c r="D1989" s="2">
        <v>4</v>
      </c>
      <c r="E1989" s="2">
        <v>6</v>
      </c>
      <c r="F1989" s="2">
        <v>2</v>
      </c>
      <c r="G1989" s="2">
        <v>492</v>
      </c>
      <c r="H1989" s="2">
        <v>6</v>
      </c>
      <c r="I1989" s="2">
        <v>509</v>
      </c>
      <c r="J1989" s="2">
        <v>0</v>
      </c>
      <c r="K1989" s="2">
        <v>27</v>
      </c>
      <c r="L1989" s="2">
        <v>0</v>
      </c>
      <c r="M1989" s="2">
        <v>0</v>
      </c>
      <c r="N1989" s="2">
        <v>1</v>
      </c>
      <c r="O1989">
        <f>VLOOKUP(A1989,'Important Data'!A:I,6, FALSE)</f>
        <v>0</v>
      </c>
    </row>
    <row r="1990" spans="1:15">
      <c r="A1990" s="2">
        <v>3196</v>
      </c>
      <c r="B1990" s="2">
        <v>9</v>
      </c>
      <c r="C1990" s="2">
        <v>15</v>
      </c>
      <c r="D1990" s="2">
        <v>10</v>
      </c>
      <c r="E1990" s="2">
        <v>41</v>
      </c>
      <c r="F1990" s="2">
        <v>102</v>
      </c>
      <c r="G1990" s="2">
        <v>0</v>
      </c>
      <c r="H1990" s="2">
        <v>87</v>
      </c>
      <c r="I1990" s="2">
        <v>81</v>
      </c>
      <c r="J1990" s="2">
        <v>2</v>
      </c>
      <c r="K1990" s="2">
        <v>2</v>
      </c>
      <c r="L1990" s="2">
        <v>1</v>
      </c>
      <c r="M1990" s="2">
        <v>2</v>
      </c>
      <c r="N1990" s="2">
        <v>7</v>
      </c>
      <c r="O1990">
        <f>VLOOKUP(A1990,'Important Data'!A:I,6, FALSE)</f>
        <v>0</v>
      </c>
    </row>
    <row r="1991" spans="1:15">
      <c r="A1991" s="2">
        <v>1700</v>
      </c>
      <c r="B1991" s="2">
        <v>9</v>
      </c>
      <c r="C1991" s="2">
        <v>26</v>
      </c>
      <c r="D1991" s="2">
        <v>6</v>
      </c>
      <c r="E1991" s="2">
        <v>16</v>
      </c>
      <c r="F1991" s="2">
        <v>10</v>
      </c>
      <c r="G1991" s="2">
        <v>0</v>
      </c>
      <c r="H1991" s="2">
        <v>10</v>
      </c>
      <c r="I1991" s="2">
        <v>48</v>
      </c>
      <c r="J1991" s="2">
        <v>1</v>
      </c>
      <c r="K1991" s="2">
        <v>1</v>
      </c>
      <c r="L1991" s="2">
        <v>0</v>
      </c>
      <c r="M1991" s="2">
        <v>2</v>
      </c>
      <c r="N1991" s="2">
        <v>7</v>
      </c>
      <c r="O1991">
        <f>VLOOKUP(A1991,'Important Data'!A:I,6, FALSE)</f>
        <v>0</v>
      </c>
    </row>
    <row r="1992" spans="1:15">
      <c r="A1992" s="2">
        <v>3125</v>
      </c>
      <c r="B1992" s="2">
        <v>9</v>
      </c>
      <c r="C1992" s="2">
        <v>43</v>
      </c>
      <c r="D1992" s="2">
        <v>8</v>
      </c>
      <c r="E1992" s="2">
        <v>27</v>
      </c>
      <c r="F1992" s="2">
        <v>16</v>
      </c>
      <c r="G1992" s="2">
        <v>8</v>
      </c>
      <c r="H1992" s="2">
        <v>8</v>
      </c>
      <c r="I1992" s="2">
        <v>94</v>
      </c>
      <c r="J1992" s="2">
        <v>1</v>
      </c>
      <c r="K1992" s="2">
        <v>1</v>
      </c>
      <c r="L1992" s="2">
        <v>0</v>
      </c>
      <c r="M1992" s="2">
        <v>3</v>
      </c>
      <c r="N1992" s="2">
        <v>3</v>
      </c>
      <c r="O1992">
        <f>VLOOKUP(A1992,'Important Data'!A:I,6, FALSE)</f>
        <v>0</v>
      </c>
    </row>
    <row r="1993" spans="1:15">
      <c r="A1993" s="2">
        <v>1577</v>
      </c>
      <c r="B1993" s="2">
        <v>9</v>
      </c>
      <c r="C1993" s="2">
        <v>48</v>
      </c>
      <c r="D1993" s="2">
        <v>24</v>
      </c>
      <c r="E1993" s="2">
        <v>8</v>
      </c>
      <c r="F1993" s="2">
        <v>44</v>
      </c>
      <c r="G1993" s="2">
        <v>8</v>
      </c>
      <c r="H1993" s="2">
        <v>64</v>
      </c>
      <c r="I1993" s="2">
        <v>68</v>
      </c>
      <c r="J1993" s="2">
        <v>1</v>
      </c>
      <c r="K1993" s="2">
        <v>1</v>
      </c>
      <c r="L1993" s="2">
        <v>0</v>
      </c>
      <c r="M1993" s="2">
        <v>3</v>
      </c>
      <c r="N1993" s="2">
        <v>4</v>
      </c>
      <c r="O1993">
        <f>VLOOKUP(A1993,'Important Data'!A:I,6, FALSE)</f>
        <v>0</v>
      </c>
    </row>
    <row r="1994" spans="1:15">
      <c r="A1994" s="2">
        <v>2019</v>
      </c>
      <c r="B1994" s="2">
        <v>9</v>
      </c>
      <c r="C1994" s="2">
        <v>166</v>
      </c>
      <c r="D1994" s="2">
        <v>11</v>
      </c>
      <c r="E1994" s="2">
        <v>33</v>
      </c>
      <c r="F1994" s="2">
        <v>15</v>
      </c>
      <c r="G1994" s="2">
        <v>15</v>
      </c>
      <c r="H1994" s="2">
        <v>26</v>
      </c>
      <c r="I1994" s="2">
        <v>214</v>
      </c>
      <c r="J1994" s="2">
        <v>1</v>
      </c>
      <c r="K1994" s="2">
        <v>1</v>
      </c>
      <c r="L1994" s="2">
        <v>2</v>
      </c>
      <c r="M1994" s="2">
        <v>2</v>
      </c>
      <c r="N1994" s="2">
        <v>6</v>
      </c>
      <c r="O1994">
        <f>VLOOKUP(A1994,'Important Data'!A:I,6, FALSE)</f>
        <v>0</v>
      </c>
    </row>
    <row r="1995" spans="1:15">
      <c r="A1995" s="2">
        <v>2717</v>
      </c>
      <c r="B1995" s="2">
        <v>9</v>
      </c>
      <c r="C1995" s="2">
        <v>179</v>
      </c>
      <c r="D1995" s="2">
        <v>61</v>
      </c>
      <c r="E1995" s="2">
        <v>93</v>
      </c>
      <c r="F1995" s="2">
        <v>6</v>
      </c>
      <c r="G1995" s="2">
        <v>45</v>
      </c>
      <c r="H1995" s="2">
        <v>80</v>
      </c>
      <c r="I1995" s="2">
        <v>303</v>
      </c>
      <c r="J1995" s="2">
        <v>1</v>
      </c>
      <c r="K1995" s="2">
        <v>3</v>
      </c>
      <c r="L1995" s="2">
        <v>1</v>
      </c>
      <c r="M1995" s="2">
        <v>3</v>
      </c>
      <c r="N1995" s="2">
        <v>8</v>
      </c>
      <c r="O1995">
        <f>VLOOKUP(A1995,'Important Data'!A:I,6, FALSE)</f>
        <v>0</v>
      </c>
    </row>
    <row r="1996" spans="1:15">
      <c r="A1996" s="2">
        <v>1500</v>
      </c>
      <c r="B1996" s="2">
        <v>9</v>
      </c>
      <c r="C1996" s="2">
        <v>243</v>
      </c>
      <c r="D1996" s="2">
        <v>0</v>
      </c>
      <c r="E1996" s="2">
        <v>172</v>
      </c>
      <c r="F1996" s="2">
        <v>15</v>
      </c>
      <c r="G1996" s="2">
        <v>11</v>
      </c>
      <c r="H1996" s="2">
        <v>75</v>
      </c>
      <c r="I1996" s="2">
        <v>367</v>
      </c>
      <c r="J1996" s="2">
        <v>4</v>
      </c>
      <c r="K1996" s="2">
        <v>3</v>
      </c>
      <c r="L1996" s="2">
        <v>1</v>
      </c>
      <c r="M1996" s="2">
        <v>3</v>
      </c>
      <c r="N1996" s="2">
        <v>8</v>
      </c>
      <c r="O1996">
        <f>VLOOKUP(A1996,'Important Data'!A:I,6, FALSE)</f>
        <v>0</v>
      </c>
    </row>
    <row r="1997" spans="1:15">
      <c r="A1997" s="2">
        <v>2732</v>
      </c>
      <c r="B1997" s="2">
        <v>9</v>
      </c>
      <c r="C1997" s="2">
        <v>281</v>
      </c>
      <c r="D1997" s="2">
        <v>4</v>
      </c>
      <c r="E1997" s="2">
        <v>211</v>
      </c>
      <c r="F1997" s="2">
        <v>14</v>
      </c>
      <c r="G1997" s="2">
        <v>21</v>
      </c>
      <c r="H1997" s="2">
        <v>56</v>
      </c>
      <c r="I1997" s="2">
        <v>475</v>
      </c>
      <c r="J1997" s="2">
        <v>2</v>
      </c>
      <c r="K1997" s="2">
        <v>5</v>
      </c>
      <c r="L1997" s="2">
        <v>1</v>
      </c>
      <c r="M1997" s="2">
        <v>2</v>
      </c>
      <c r="N1997" s="2">
        <v>9</v>
      </c>
      <c r="O1997">
        <f>VLOOKUP(A1997,'Important Data'!A:I,6, FALSE)</f>
        <v>0</v>
      </c>
    </row>
    <row r="1998" spans="1:15">
      <c r="A1998" s="2">
        <v>1630</v>
      </c>
      <c r="B1998" s="2">
        <v>9</v>
      </c>
      <c r="C1998" s="2">
        <v>351</v>
      </c>
      <c r="D1998" s="2">
        <v>17</v>
      </c>
      <c r="E1998" s="2">
        <v>205</v>
      </c>
      <c r="F1998" s="2">
        <v>22</v>
      </c>
      <c r="G1998" s="2">
        <v>11</v>
      </c>
      <c r="H1998" s="2">
        <v>53</v>
      </c>
      <c r="I1998" s="2">
        <v>553</v>
      </c>
      <c r="J1998" s="2">
        <v>1</v>
      </c>
      <c r="K1998" s="2">
        <v>3</v>
      </c>
      <c r="L1998" s="2">
        <v>1</v>
      </c>
      <c r="M1998" s="2">
        <v>6</v>
      </c>
      <c r="N1998" s="2">
        <v>4</v>
      </c>
      <c r="O1998">
        <f>VLOOKUP(A1998,'Important Data'!A:I,6, FALSE)</f>
        <v>0</v>
      </c>
    </row>
    <row r="1999" spans="1:15">
      <c r="A1999" s="2">
        <v>2593</v>
      </c>
      <c r="B1999" s="2">
        <v>9</v>
      </c>
      <c r="C1999" s="2">
        <v>435</v>
      </c>
      <c r="D1999" s="2">
        <v>30</v>
      </c>
      <c r="E1999" s="2">
        <v>272</v>
      </c>
      <c r="F1999" s="2">
        <v>41</v>
      </c>
      <c r="G1999" s="2">
        <v>30</v>
      </c>
      <c r="H1999" s="2">
        <v>47</v>
      </c>
      <c r="I1999" s="2">
        <v>762</v>
      </c>
      <c r="J1999" s="2">
        <v>2</v>
      </c>
      <c r="K1999" s="2">
        <v>3</v>
      </c>
      <c r="L1999" s="2">
        <v>2</v>
      </c>
      <c r="M1999" s="2">
        <v>7</v>
      </c>
      <c r="N1999" s="2">
        <v>3</v>
      </c>
      <c r="O1999">
        <f>VLOOKUP(A1999,'Important Data'!A:I,6, FALSE)</f>
        <v>0</v>
      </c>
    </row>
    <row r="2000" spans="1:15">
      <c r="A2000" s="2">
        <v>1548</v>
      </c>
      <c r="B2000" s="2">
        <v>9</v>
      </c>
      <c r="C2000" s="2">
        <v>531</v>
      </c>
      <c r="D2000" s="2">
        <v>55</v>
      </c>
      <c r="E2000" s="2">
        <v>247</v>
      </c>
      <c r="F2000" s="2">
        <v>85</v>
      </c>
      <c r="G2000" s="2">
        <v>18</v>
      </c>
      <c r="H2000" s="2">
        <v>73</v>
      </c>
      <c r="I2000" s="2">
        <v>863</v>
      </c>
      <c r="J2000" s="2">
        <v>3</v>
      </c>
      <c r="K2000" s="2">
        <v>3</v>
      </c>
      <c r="L2000" s="2">
        <v>2</v>
      </c>
      <c r="M2000" s="2">
        <v>7</v>
      </c>
      <c r="N2000" s="2">
        <v>3</v>
      </c>
      <c r="O2000">
        <f>VLOOKUP(A2000,'Important Data'!A:I,6, FALSE)</f>
        <v>0</v>
      </c>
    </row>
    <row r="2001" spans="1:15">
      <c r="A2001" s="2">
        <v>1251</v>
      </c>
      <c r="B2001" s="2">
        <v>9</v>
      </c>
      <c r="C2001" s="2">
        <v>581</v>
      </c>
      <c r="D2001" s="2">
        <v>7</v>
      </c>
      <c r="E2001" s="2">
        <v>233</v>
      </c>
      <c r="F2001" s="2">
        <v>10</v>
      </c>
      <c r="G2001" s="2">
        <v>7</v>
      </c>
      <c r="H2001" s="2">
        <v>66</v>
      </c>
      <c r="I2001" s="2">
        <v>772</v>
      </c>
      <c r="J2001" s="2">
        <v>6</v>
      </c>
      <c r="K2001" s="2">
        <v>5</v>
      </c>
      <c r="L2001" s="2">
        <v>2</v>
      </c>
      <c r="M2001" s="2">
        <v>4</v>
      </c>
      <c r="N2001" s="2">
        <v>8</v>
      </c>
      <c r="O2001">
        <f>VLOOKUP(A2001,'Important Data'!A:I,6, FALSE)</f>
        <v>0</v>
      </c>
    </row>
    <row r="2002" spans="1:15">
      <c r="A2002" s="2">
        <v>1637</v>
      </c>
      <c r="B2002" s="2">
        <v>9</v>
      </c>
      <c r="C2002" s="2">
        <v>662</v>
      </c>
      <c r="D2002" s="2">
        <v>9</v>
      </c>
      <c r="E2002" s="2">
        <v>302</v>
      </c>
      <c r="F2002" s="2">
        <v>79</v>
      </c>
      <c r="G2002" s="2">
        <v>0</v>
      </c>
      <c r="H2002" s="2">
        <v>51</v>
      </c>
      <c r="I2002" s="2">
        <v>1001</v>
      </c>
      <c r="J2002" s="2">
        <v>2</v>
      </c>
      <c r="K2002" s="2">
        <v>7</v>
      </c>
      <c r="L2002" s="2">
        <v>1</v>
      </c>
      <c r="M2002" s="2">
        <v>5</v>
      </c>
      <c r="N2002" s="2">
        <v>8</v>
      </c>
      <c r="O2002">
        <f>VLOOKUP(A2002,'Important Data'!A:I,6, FALSE)</f>
        <v>0</v>
      </c>
    </row>
    <row r="2003" spans="1:15">
      <c r="A2003" s="2">
        <v>2059</v>
      </c>
      <c r="B2003" s="2">
        <v>9</v>
      </c>
      <c r="C2003" s="2">
        <v>702</v>
      </c>
      <c r="D2003" s="2">
        <v>42</v>
      </c>
      <c r="E2003" s="2">
        <v>231</v>
      </c>
      <c r="F2003" s="2">
        <v>57</v>
      </c>
      <c r="G2003" s="2">
        <v>30</v>
      </c>
      <c r="H2003" s="2">
        <v>126</v>
      </c>
      <c r="I2003" s="2">
        <v>936</v>
      </c>
      <c r="J2003" s="2">
        <v>2</v>
      </c>
      <c r="K2003" s="2">
        <v>4</v>
      </c>
      <c r="L2003" s="2">
        <v>1</v>
      </c>
      <c r="M2003" s="2">
        <v>8</v>
      </c>
      <c r="N2003" s="2">
        <v>5</v>
      </c>
      <c r="O2003">
        <f>VLOOKUP(A2003,'Important Data'!A:I,6, FALSE)</f>
        <v>0</v>
      </c>
    </row>
    <row r="2004" spans="1:15">
      <c r="A2004" s="2">
        <v>1483</v>
      </c>
      <c r="B2004" s="2">
        <v>9</v>
      </c>
      <c r="C2004" s="2">
        <v>982</v>
      </c>
      <c r="D2004" s="2">
        <v>35</v>
      </c>
      <c r="E2004" s="2">
        <v>552</v>
      </c>
      <c r="F2004" s="2">
        <v>230</v>
      </c>
      <c r="G2004" s="2">
        <v>35</v>
      </c>
      <c r="H2004" s="2">
        <v>53</v>
      </c>
      <c r="I2004" s="2">
        <v>1783</v>
      </c>
      <c r="J2004" s="2">
        <v>1</v>
      </c>
      <c r="K2004" s="2">
        <v>4</v>
      </c>
      <c r="L2004" s="2">
        <v>3</v>
      </c>
      <c r="M2004" s="2">
        <v>13</v>
      </c>
      <c r="N2004" s="2">
        <v>2</v>
      </c>
      <c r="O2004">
        <f>VLOOKUP(A2004,'Important Data'!A:I,6, FALSE)</f>
        <v>0</v>
      </c>
    </row>
    <row r="2005" spans="1:15">
      <c r="A2005" s="2">
        <v>2450</v>
      </c>
      <c r="B2005" s="2">
        <v>9</v>
      </c>
      <c r="C2005" s="2">
        <v>1166</v>
      </c>
      <c r="D2005" s="2">
        <v>89</v>
      </c>
      <c r="E2005" s="2">
        <v>1070</v>
      </c>
      <c r="F2005" s="2">
        <v>84</v>
      </c>
      <c r="G2005" s="2">
        <v>30</v>
      </c>
      <c r="H2005" s="2">
        <v>388</v>
      </c>
      <c r="I2005" s="2">
        <v>2051</v>
      </c>
      <c r="J2005" s="2">
        <v>2</v>
      </c>
      <c r="K2005" s="2">
        <v>6</v>
      </c>
      <c r="L2005" s="2">
        <v>6</v>
      </c>
      <c r="M2005" s="2">
        <v>7</v>
      </c>
      <c r="N2005" s="2">
        <v>4</v>
      </c>
      <c r="O2005">
        <f>VLOOKUP(A2005,'Important Data'!A:I,6, FALSE)</f>
        <v>0</v>
      </c>
    </row>
    <row r="2006" spans="1:15">
      <c r="A2006" s="2">
        <v>2436</v>
      </c>
      <c r="B2006" s="2">
        <v>9</v>
      </c>
      <c r="C2006" s="2">
        <v>1291</v>
      </c>
      <c r="D2006" s="2">
        <v>13</v>
      </c>
      <c r="E2006" s="2">
        <v>53</v>
      </c>
      <c r="F2006" s="2">
        <v>18</v>
      </c>
      <c r="G2006" s="2">
        <v>13</v>
      </c>
      <c r="H2006" s="2">
        <v>25</v>
      </c>
      <c r="I2006" s="2">
        <v>1362</v>
      </c>
      <c r="J2006" s="2">
        <v>4</v>
      </c>
      <c r="K2006" s="2">
        <v>7</v>
      </c>
      <c r="L2006" s="2">
        <v>3</v>
      </c>
      <c r="M2006" s="2">
        <v>7</v>
      </c>
      <c r="N2006" s="2">
        <v>5</v>
      </c>
      <c r="O2006">
        <f>VLOOKUP(A2006,'Important Data'!A:I,6, FALSE)</f>
        <v>0</v>
      </c>
    </row>
    <row r="2007" spans="1:15">
      <c r="A2007" s="2">
        <v>1753</v>
      </c>
      <c r="B2007" s="2">
        <v>9</v>
      </c>
      <c r="C2007" s="2">
        <v>1310</v>
      </c>
      <c r="D2007" s="2">
        <v>17</v>
      </c>
      <c r="E2007" s="2">
        <v>304</v>
      </c>
      <c r="F2007" s="2">
        <v>94</v>
      </c>
      <c r="G2007" s="2">
        <v>87</v>
      </c>
      <c r="H2007" s="2">
        <v>374</v>
      </c>
      <c r="I2007" s="2">
        <v>1437</v>
      </c>
      <c r="J2007" s="2">
        <v>8</v>
      </c>
      <c r="K2007" s="2">
        <v>7</v>
      </c>
      <c r="L2007" s="2">
        <v>3</v>
      </c>
      <c r="M2007" s="2">
        <v>7</v>
      </c>
      <c r="N2007" s="2">
        <v>8</v>
      </c>
      <c r="O2007">
        <f>VLOOKUP(A2007,'Important Data'!A:I,6, FALSE)</f>
        <v>0</v>
      </c>
    </row>
    <row r="2008" spans="1:15">
      <c r="A2008" s="2">
        <v>1074</v>
      </c>
      <c r="B2008" s="2">
        <v>9</v>
      </c>
      <c r="C2008" s="2">
        <v>1607</v>
      </c>
      <c r="D2008" s="2">
        <v>0</v>
      </c>
      <c r="E2008" s="2">
        <v>178</v>
      </c>
      <c r="F2008" s="2">
        <v>0</v>
      </c>
      <c r="G2008" s="2">
        <v>0</v>
      </c>
      <c r="H2008" s="2">
        <v>142</v>
      </c>
      <c r="I2008" s="2">
        <v>1643</v>
      </c>
      <c r="J2008" s="2">
        <v>2</v>
      </c>
      <c r="K2008" s="2">
        <v>10</v>
      </c>
      <c r="L2008" s="2">
        <v>1</v>
      </c>
      <c r="M2008" s="2">
        <v>8</v>
      </c>
      <c r="N2008" s="2">
        <v>8</v>
      </c>
      <c r="O2008">
        <f>VLOOKUP(A2008,'Important Data'!A:I,6, FALSE)</f>
        <v>0</v>
      </c>
    </row>
    <row r="2009" spans="1:15">
      <c r="A2009" s="2">
        <v>2362</v>
      </c>
      <c r="B2009" s="2">
        <v>9</v>
      </c>
      <c r="C2009" s="2">
        <v>2066</v>
      </c>
      <c r="D2009" s="2">
        <v>50</v>
      </c>
      <c r="E2009" s="2">
        <v>1446</v>
      </c>
      <c r="F2009" s="2">
        <v>106</v>
      </c>
      <c r="G2009" s="2">
        <v>40</v>
      </c>
      <c r="H2009" s="2">
        <v>248</v>
      </c>
      <c r="I2009" s="2">
        <v>3460</v>
      </c>
      <c r="J2009" s="2">
        <v>0</v>
      </c>
      <c r="K2009" s="2">
        <v>5</v>
      </c>
      <c r="L2009" s="2">
        <v>10</v>
      </c>
      <c r="M2009" s="2">
        <v>5</v>
      </c>
      <c r="N2009" s="2">
        <v>1</v>
      </c>
      <c r="O2009">
        <f>VLOOKUP(A2009,'Important Data'!A:I,6, FALSE)</f>
        <v>0</v>
      </c>
    </row>
    <row r="2010" spans="1:15">
      <c r="A2010" s="2">
        <v>1153</v>
      </c>
      <c r="B2010" s="2">
        <v>9</v>
      </c>
      <c r="C2010" s="2">
        <v>2351</v>
      </c>
      <c r="D2010" s="2">
        <v>28</v>
      </c>
      <c r="E2010" s="2">
        <v>564</v>
      </c>
      <c r="F2010" s="2">
        <v>38</v>
      </c>
      <c r="G2010" s="2">
        <v>28</v>
      </c>
      <c r="H2010" s="2">
        <v>28</v>
      </c>
      <c r="I2010" s="2">
        <v>2980</v>
      </c>
      <c r="J2010" s="2">
        <v>1</v>
      </c>
      <c r="K2010" s="2">
        <v>5</v>
      </c>
      <c r="L2010" s="2">
        <v>4</v>
      </c>
      <c r="M2010" s="2">
        <v>10</v>
      </c>
      <c r="N2010" s="2">
        <v>2</v>
      </c>
      <c r="O2010">
        <f>VLOOKUP(A2010,'Important Data'!A:I,6, FALSE)</f>
        <v>0</v>
      </c>
    </row>
    <row r="2011" spans="1:15">
      <c r="A2011" s="2">
        <v>1527</v>
      </c>
      <c r="B2011" s="2">
        <v>9</v>
      </c>
      <c r="C2011" s="2">
        <v>3234</v>
      </c>
      <c r="D2011" s="2">
        <v>42</v>
      </c>
      <c r="E2011" s="2">
        <v>882</v>
      </c>
      <c r="F2011" s="2">
        <v>0</v>
      </c>
      <c r="G2011" s="2">
        <v>42</v>
      </c>
      <c r="H2011" s="2">
        <v>0</v>
      </c>
      <c r="I2011" s="2">
        <v>4199</v>
      </c>
      <c r="J2011" s="2">
        <v>1</v>
      </c>
      <c r="K2011" s="2">
        <v>7</v>
      </c>
      <c r="L2011" s="2">
        <v>6</v>
      </c>
      <c r="M2011" s="2">
        <v>6</v>
      </c>
      <c r="N2011" s="2">
        <v>3</v>
      </c>
      <c r="O2011">
        <f>VLOOKUP(A2011,'Important Data'!A:I,6, FALSE)</f>
        <v>0</v>
      </c>
    </row>
    <row r="2012" spans="1:15">
      <c r="A2012" s="2">
        <v>1898</v>
      </c>
      <c r="B2012" s="2">
        <v>9</v>
      </c>
      <c r="C2012" s="2">
        <v>3234</v>
      </c>
      <c r="D2012" s="2">
        <v>42</v>
      </c>
      <c r="E2012" s="2">
        <v>882</v>
      </c>
      <c r="F2012" s="2">
        <v>0</v>
      </c>
      <c r="G2012" s="2">
        <v>42</v>
      </c>
      <c r="H2012" s="2">
        <v>0</v>
      </c>
      <c r="I2012" s="2">
        <v>4199</v>
      </c>
      <c r="J2012" s="2">
        <v>1</v>
      </c>
      <c r="K2012" s="2">
        <v>7</v>
      </c>
      <c r="L2012" s="2">
        <v>6</v>
      </c>
      <c r="M2012" s="2">
        <v>6</v>
      </c>
      <c r="N2012" s="2">
        <v>3</v>
      </c>
      <c r="O2012">
        <f>VLOOKUP(A2012,'Important Data'!A:I,6, FALSE)</f>
        <v>0</v>
      </c>
    </row>
    <row r="2013" spans="1:15">
      <c r="A2013" s="2">
        <v>1764</v>
      </c>
      <c r="B2013" s="2">
        <v>8</v>
      </c>
      <c r="C2013" s="2">
        <v>4</v>
      </c>
      <c r="D2013" s="2">
        <v>13</v>
      </c>
      <c r="E2013" s="2">
        <v>34</v>
      </c>
      <c r="F2013" s="2">
        <v>9</v>
      </c>
      <c r="G2013" s="2">
        <v>21</v>
      </c>
      <c r="H2013" s="2">
        <v>21</v>
      </c>
      <c r="I2013" s="2">
        <v>60</v>
      </c>
      <c r="J2013" s="2">
        <v>1</v>
      </c>
      <c r="K2013" s="2">
        <v>1</v>
      </c>
      <c r="L2013" s="2">
        <v>0</v>
      </c>
      <c r="M2013" s="2">
        <v>2</v>
      </c>
      <c r="N2013" s="2">
        <v>7</v>
      </c>
      <c r="O2013">
        <f>VLOOKUP(A2013,'Important Data'!A:I,6, FALSE)</f>
        <v>0</v>
      </c>
    </row>
    <row r="2014" spans="1:15">
      <c r="A2014" s="2">
        <v>1409</v>
      </c>
      <c r="B2014" s="2">
        <v>8</v>
      </c>
      <c r="C2014" s="2">
        <v>31</v>
      </c>
      <c r="D2014" s="2">
        <v>0</v>
      </c>
      <c r="E2014" s="2">
        <v>21</v>
      </c>
      <c r="F2014" s="2">
        <v>6</v>
      </c>
      <c r="G2014" s="2">
        <v>0</v>
      </c>
      <c r="H2014" s="2">
        <v>3</v>
      </c>
      <c r="I2014" s="2">
        <v>55</v>
      </c>
      <c r="J2014" s="2">
        <v>1</v>
      </c>
      <c r="K2014" s="2">
        <v>1</v>
      </c>
      <c r="L2014" s="2">
        <v>0</v>
      </c>
      <c r="M2014" s="2">
        <v>2</v>
      </c>
      <c r="N2014" s="2">
        <v>8</v>
      </c>
      <c r="O2014">
        <f>VLOOKUP(A2014,'Important Data'!A:I,6, FALSE)</f>
        <v>0</v>
      </c>
    </row>
    <row r="2015" spans="1:15">
      <c r="A2015" s="2">
        <v>1741</v>
      </c>
      <c r="B2015" s="2">
        <v>8</v>
      </c>
      <c r="C2015" s="2">
        <v>42</v>
      </c>
      <c r="D2015" s="2">
        <v>19</v>
      </c>
      <c r="E2015" s="2">
        <v>84</v>
      </c>
      <c r="F2015" s="2">
        <v>46</v>
      </c>
      <c r="G2015" s="2">
        <v>19</v>
      </c>
      <c r="H2015" s="2">
        <v>42</v>
      </c>
      <c r="I2015" s="2">
        <v>168</v>
      </c>
      <c r="J2015" s="2">
        <v>2</v>
      </c>
      <c r="K2015" s="2">
        <v>3</v>
      </c>
      <c r="L2015" s="2">
        <v>0</v>
      </c>
      <c r="M2015" s="2">
        <v>3</v>
      </c>
      <c r="N2015" s="2">
        <v>7</v>
      </c>
      <c r="O2015">
        <f>VLOOKUP(A2015,'Important Data'!A:I,6, FALSE)</f>
        <v>0</v>
      </c>
    </row>
    <row r="2016" spans="1:15">
      <c r="A2016" s="2">
        <v>2604</v>
      </c>
      <c r="B2016" s="2">
        <v>8</v>
      </c>
      <c r="C2016" s="2">
        <v>98</v>
      </c>
      <c r="D2016" s="2">
        <v>0</v>
      </c>
      <c r="E2016" s="2">
        <v>141</v>
      </c>
      <c r="F2016" s="2">
        <v>18</v>
      </c>
      <c r="G2016" s="2">
        <v>12</v>
      </c>
      <c r="H2016" s="2">
        <v>61</v>
      </c>
      <c r="I2016" s="2">
        <v>209</v>
      </c>
      <c r="J2016" s="2">
        <v>3</v>
      </c>
      <c r="K2016" s="2">
        <v>4</v>
      </c>
      <c r="L2016" s="2">
        <v>1</v>
      </c>
      <c r="M2016" s="2">
        <v>2</v>
      </c>
      <c r="N2016" s="2">
        <v>7</v>
      </c>
      <c r="O2016">
        <f>VLOOKUP(A2016,'Important Data'!A:I,6, FALSE)</f>
        <v>0</v>
      </c>
    </row>
    <row r="2017" spans="1:15">
      <c r="A2017" s="2">
        <v>1953</v>
      </c>
      <c r="B2017" s="2">
        <v>8</v>
      </c>
      <c r="C2017" s="2">
        <v>118</v>
      </c>
      <c r="D2017" s="2">
        <v>37</v>
      </c>
      <c r="E2017" s="2">
        <v>221</v>
      </c>
      <c r="F2017" s="2">
        <v>59</v>
      </c>
      <c r="G2017" s="2">
        <v>52</v>
      </c>
      <c r="H2017" s="2">
        <v>191</v>
      </c>
      <c r="I2017" s="2">
        <v>295</v>
      </c>
      <c r="J2017" s="2">
        <v>3</v>
      </c>
      <c r="K2017" s="2">
        <v>3</v>
      </c>
      <c r="L2017" s="2">
        <v>0</v>
      </c>
      <c r="M2017" s="2">
        <v>4</v>
      </c>
      <c r="N2017" s="2">
        <v>8</v>
      </c>
      <c r="O2017">
        <f>VLOOKUP(A2017,'Important Data'!A:I,6, FALSE)</f>
        <v>0</v>
      </c>
    </row>
    <row r="2018" spans="1:15">
      <c r="A2018" s="2">
        <v>2311</v>
      </c>
      <c r="B2018" s="2">
        <v>8</v>
      </c>
      <c r="C2018" s="2">
        <v>223</v>
      </c>
      <c r="D2018" s="2">
        <v>174</v>
      </c>
      <c r="E2018" s="2">
        <v>305</v>
      </c>
      <c r="F2018" s="2">
        <v>217</v>
      </c>
      <c r="G2018" s="2">
        <v>46</v>
      </c>
      <c r="H2018" s="2">
        <v>0</v>
      </c>
      <c r="I2018" s="2">
        <v>964</v>
      </c>
      <c r="J2018" s="2">
        <v>5</v>
      </c>
      <c r="K2018" s="2">
        <v>6</v>
      </c>
      <c r="L2018" s="2">
        <v>1</v>
      </c>
      <c r="M2018" s="2">
        <v>5</v>
      </c>
      <c r="N2018" s="2">
        <v>9</v>
      </c>
      <c r="O2018">
        <f>VLOOKUP(A2018,'Important Data'!A:I,6, FALSE)</f>
        <v>0</v>
      </c>
    </row>
    <row r="2019" spans="1:15">
      <c r="A2019" s="2">
        <v>1032</v>
      </c>
      <c r="B2019" s="2">
        <v>8</v>
      </c>
      <c r="C2019" s="2">
        <v>302</v>
      </c>
      <c r="D2019" s="2">
        <v>38</v>
      </c>
      <c r="E2019" s="2">
        <v>302</v>
      </c>
      <c r="F2019" s="2">
        <v>104</v>
      </c>
      <c r="G2019" s="2">
        <v>69</v>
      </c>
      <c r="H2019" s="2">
        <v>135</v>
      </c>
      <c r="I2019" s="2">
        <v>679</v>
      </c>
      <c r="J2019" s="2">
        <v>6</v>
      </c>
      <c r="K2019" s="2">
        <v>4</v>
      </c>
      <c r="L2019" s="2">
        <v>1</v>
      </c>
      <c r="M2019" s="2">
        <v>6</v>
      </c>
      <c r="N2019" s="2">
        <v>6</v>
      </c>
      <c r="O2019">
        <f>VLOOKUP(A2019,'Important Data'!A:I,6, FALSE)</f>
        <v>0</v>
      </c>
    </row>
    <row r="2020" spans="1:15">
      <c r="A2020" s="2">
        <v>2601</v>
      </c>
      <c r="B2020" s="2">
        <v>8</v>
      </c>
      <c r="C2020" s="2">
        <v>612</v>
      </c>
      <c r="D2020" s="2">
        <v>6</v>
      </c>
      <c r="E2020" s="2">
        <v>17</v>
      </c>
      <c r="F2020" s="2">
        <v>0</v>
      </c>
      <c r="G2020" s="2">
        <v>0</v>
      </c>
      <c r="H2020" s="2">
        <v>25</v>
      </c>
      <c r="I2020" s="2">
        <v>609</v>
      </c>
      <c r="J2020" s="2">
        <v>2</v>
      </c>
      <c r="K2020" s="2">
        <v>5</v>
      </c>
      <c r="L2020" s="2">
        <v>1</v>
      </c>
      <c r="M2020" s="2">
        <v>4</v>
      </c>
      <c r="N2020" s="2">
        <v>7</v>
      </c>
      <c r="O2020">
        <f>VLOOKUP(A2020,'Important Data'!A:I,6, FALSE)</f>
        <v>0</v>
      </c>
    </row>
    <row r="2021" spans="1:15">
      <c r="A2021" s="2">
        <v>2197</v>
      </c>
      <c r="B2021" s="2">
        <v>8</v>
      </c>
      <c r="C2021" s="2">
        <v>732</v>
      </c>
      <c r="D2021" s="2">
        <v>218</v>
      </c>
      <c r="E2021" s="2">
        <v>231</v>
      </c>
      <c r="F2021" s="2">
        <v>84</v>
      </c>
      <c r="G2021" s="2">
        <v>37</v>
      </c>
      <c r="H2021" s="2">
        <v>89</v>
      </c>
      <c r="I2021" s="2">
        <v>1212</v>
      </c>
      <c r="J2021" s="2">
        <v>1</v>
      </c>
      <c r="K2021" s="2">
        <v>4</v>
      </c>
      <c r="L2021" s="2">
        <v>2</v>
      </c>
      <c r="M2021" s="2">
        <v>10</v>
      </c>
      <c r="N2021" s="2">
        <v>3</v>
      </c>
      <c r="O2021">
        <f>VLOOKUP(A2021,'Important Data'!A:I,6, FALSE)</f>
        <v>0</v>
      </c>
    </row>
    <row r="2022" spans="1:15">
      <c r="A2022" s="2">
        <v>2759</v>
      </c>
      <c r="B2022" s="2">
        <v>8</v>
      </c>
      <c r="C2022" s="2">
        <v>774</v>
      </c>
      <c r="D2022" s="2">
        <v>128</v>
      </c>
      <c r="E2022" s="2">
        <v>233</v>
      </c>
      <c r="F2022" s="2">
        <v>31</v>
      </c>
      <c r="G2022" s="2">
        <v>12</v>
      </c>
      <c r="H2022" s="2">
        <v>58</v>
      </c>
      <c r="I2022" s="2">
        <v>1120</v>
      </c>
      <c r="J2022" s="2">
        <v>5</v>
      </c>
      <c r="K2022" s="2">
        <v>5</v>
      </c>
      <c r="L2022" s="2">
        <v>2</v>
      </c>
      <c r="M2022" s="2">
        <v>5</v>
      </c>
      <c r="N2022" s="2">
        <v>8</v>
      </c>
      <c r="O2022">
        <f>VLOOKUP(A2022,'Important Data'!A:I,6, FALSE)</f>
        <v>0</v>
      </c>
    </row>
    <row r="2023" spans="1:15">
      <c r="A2023" s="2">
        <v>2947</v>
      </c>
      <c r="B2023" s="2">
        <v>8</v>
      </c>
      <c r="C2023" s="2">
        <v>774</v>
      </c>
      <c r="D2023" s="2">
        <v>128</v>
      </c>
      <c r="E2023" s="2">
        <v>233</v>
      </c>
      <c r="F2023" s="2">
        <v>31</v>
      </c>
      <c r="G2023" s="2">
        <v>12</v>
      </c>
      <c r="H2023" s="2">
        <v>58</v>
      </c>
      <c r="I2023" s="2">
        <v>1120</v>
      </c>
      <c r="J2023" s="2">
        <v>5</v>
      </c>
      <c r="K2023" s="2">
        <v>5</v>
      </c>
      <c r="L2023" s="2">
        <v>2</v>
      </c>
      <c r="M2023" s="2">
        <v>5</v>
      </c>
      <c r="N2023" s="2">
        <v>8</v>
      </c>
      <c r="O2023">
        <f>VLOOKUP(A2023,'Important Data'!A:I,6, FALSE)</f>
        <v>0</v>
      </c>
    </row>
    <row r="2024" spans="1:15">
      <c r="A2024" s="2">
        <v>2158</v>
      </c>
      <c r="B2024" s="2">
        <v>8</v>
      </c>
      <c r="C2024" s="2">
        <v>786</v>
      </c>
      <c r="D2024" s="2">
        <v>60</v>
      </c>
      <c r="E2024" s="2">
        <v>182</v>
      </c>
      <c r="F2024" s="2">
        <v>176</v>
      </c>
      <c r="G2024" s="2">
        <v>60</v>
      </c>
      <c r="H2024" s="2">
        <v>71</v>
      </c>
      <c r="I2024" s="2">
        <v>1192</v>
      </c>
      <c r="J2024" s="2">
        <v>2</v>
      </c>
      <c r="K2024" s="2">
        <v>3</v>
      </c>
      <c r="L2024" s="2">
        <v>2</v>
      </c>
      <c r="M2024" s="2">
        <v>10</v>
      </c>
      <c r="N2024" s="2">
        <v>3</v>
      </c>
      <c r="O2024">
        <f>VLOOKUP(A2024,'Important Data'!A:I,6, FALSE)</f>
        <v>0</v>
      </c>
    </row>
    <row r="2025" spans="1:15">
      <c r="A2025" s="2">
        <v>1877</v>
      </c>
      <c r="B2025" s="2">
        <v>8</v>
      </c>
      <c r="C2025" s="2">
        <v>809</v>
      </c>
      <c r="D2025" s="2">
        <v>148</v>
      </c>
      <c r="E2025" s="2">
        <v>412</v>
      </c>
      <c r="F2025" s="2">
        <v>195</v>
      </c>
      <c r="G2025" s="2">
        <v>131</v>
      </c>
      <c r="H2025" s="2">
        <v>346</v>
      </c>
      <c r="I2025" s="2">
        <v>1349</v>
      </c>
      <c r="J2025" s="2">
        <v>1</v>
      </c>
      <c r="K2025" s="2">
        <v>6</v>
      </c>
      <c r="L2025" s="2">
        <v>9</v>
      </c>
      <c r="M2025" s="2">
        <v>4</v>
      </c>
      <c r="N2025" s="2">
        <v>5</v>
      </c>
      <c r="O2025">
        <f>VLOOKUP(A2025,'Important Data'!A:I,6, FALSE)</f>
        <v>0</v>
      </c>
    </row>
    <row r="2026" spans="1:15">
      <c r="A2026" s="2">
        <v>2541</v>
      </c>
      <c r="B2026" s="2">
        <v>8</v>
      </c>
      <c r="C2026" s="2">
        <v>827</v>
      </c>
      <c r="D2026" s="2">
        <v>34</v>
      </c>
      <c r="E2026" s="2">
        <v>271</v>
      </c>
      <c r="F2026" s="2">
        <v>46</v>
      </c>
      <c r="G2026" s="2">
        <v>9</v>
      </c>
      <c r="H2026" s="2">
        <v>68</v>
      </c>
      <c r="I2026" s="2">
        <v>1120</v>
      </c>
      <c r="J2026" s="2">
        <v>2</v>
      </c>
      <c r="K2026" s="2">
        <v>6</v>
      </c>
      <c r="L2026" s="2">
        <v>3</v>
      </c>
      <c r="M2026" s="2">
        <v>5</v>
      </c>
      <c r="N2026" s="2">
        <v>5</v>
      </c>
      <c r="O2026">
        <f>VLOOKUP(A2026,'Important Data'!A:I,6, FALSE)</f>
        <v>0</v>
      </c>
    </row>
    <row r="2027" spans="1:15">
      <c r="A2027" s="2">
        <v>3204</v>
      </c>
      <c r="B2027" s="2">
        <v>8</v>
      </c>
      <c r="C2027" s="2">
        <v>1046</v>
      </c>
      <c r="D2027" s="2">
        <v>73</v>
      </c>
      <c r="E2027" s="2">
        <v>523</v>
      </c>
      <c r="F2027" s="2">
        <v>196</v>
      </c>
      <c r="G2027" s="2">
        <v>73</v>
      </c>
      <c r="H2027" s="2">
        <v>149</v>
      </c>
      <c r="I2027" s="2">
        <v>1762</v>
      </c>
      <c r="J2027" s="2">
        <v>2</v>
      </c>
      <c r="K2027" s="2">
        <v>6</v>
      </c>
      <c r="L2027" s="2">
        <v>5</v>
      </c>
      <c r="M2027" s="2">
        <v>10</v>
      </c>
      <c r="N2027" s="2">
        <v>3</v>
      </c>
      <c r="O2027">
        <f>VLOOKUP(A2027,'Important Data'!A:I,6, FALSE)</f>
        <v>0</v>
      </c>
    </row>
    <row r="2028" spans="1:15">
      <c r="A2028" s="2">
        <v>3219</v>
      </c>
      <c r="B2028" s="2">
        <v>8</v>
      </c>
      <c r="C2028" s="2">
        <v>1054</v>
      </c>
      <c r="D2028" s="2">
        <v>74</v>
      </c>
      <c r="E2028" s="2">
        <v>527</v>
      </c>
      <c r="F2028" s="2">
        <v>197</v>
      </c>
      <c r="G2028" s="2">
        <v>74</v>
      </c>
      <c r="H2028" s="2">
        <v>150</v>
      </c>
      <c r="I2028" s="2">
        <v>1775</v>
      </c>
      <c r="J2028" s="2">
        <v>2</v>
      </c>
      <c r="K2028" s="2">
        <v>6</v>
      </c>
      <c r="L2028" s="2">
        <v>5</v>
      </c>
      <c r="M2028" s="2">
        <v>10</v>
      </c>
      <c r="N2028" s="2">
        <v>3</v>
      </c>
      <c r="O2028">
        <f>VLOOKUP(A2028,'Important Data'!A:I,6, FALSE)</f>
        <v>0</v>
      </c>
    </row>
    <row r="2029" spans="1:15">
      <c r="A2029" s="2">
        <v>3153</v>
      </c>
      <c r="B2029" s="2">
        <v>8</v>
      </c>
      <c r="C2029" s="2">
        <v>1313</v>
      </c>
      <c r="D2029" s="2">
        <v>352</v>
      </c>
      <c r="E2029" s="2">
        <v>537</v>
      </c>
      <c r="F2029" s="2">
        <v>154</v>
      </c>
      <c r="G2029" s="2">
        <v>22</v>
      </c>
      <c r="H2029" s="2">
        <v>139</v>
      </c>
      <c r="I2029" s="2">
        <v>2239</v>
      </c>
      <c r="J2029" s="2">
        <v>4</v>
      </c>
      <c r="K2029" s="2">
        <v>7</v>
      </c>
      <c r="L2029" s="2">
        <v>4</v>
      </c>
      <c r="M2029" s="2">
        <v>13</v>
      </c>
      <c r="N2029" s="2">
        <v>5</v>
      </c>
      <c r="O2029">
        <f>VLOOKUP(A2029,'Important Data'!A:I,6, FALSE)</f>
        <v>0</v>
      </c>
    </row>
    <row r="2030" spans="1:15">
      <c r="A2030" s="2">
        <v>1230</v>
      </c>
      <c r="B2030" s="2">
        <v>8</v>
      </c>
      <c r="C2030" s="2">
        <v>1318</v>
      </c>
      <c r="D2030" s="2">
        <v>361</v>
      </c>
      <c r="E2030" s="2">
        <v>1186</v>
      </c>
      <c r="F2030" s="2">
        <v>514</v>
      </c>
      <c r="G2030" s="2">
        <v>31</v>
      </c>
      <c r="H2030" s="2">
        <v>427</v>
      </c>
      <c r="I2030" s="2">
        <v>2982</v>
      </c>
      <c r="J2030" s="2">
        <v>1</v>
      </c>
      <c r="K2030" s="2">
        <v>3</v>
      </c>
      <c r="L2030" s="2">
        <v>9</v>
      </c>
      <c r="M2030" s="2">
        <v>9</v>
      </c>
      <c r="N2030" s="2">
        <v>2</v>
      </c>
      <c r="O2030">
        <f>VLOOKUP(A2030,'Important Data'!A:I,6, FALSE)</f>
        <v>0</v>
      </c>
    </row>
    <row r="2031" spans="1:15">
      <c r="A2031" s="2">
        <v>1784</v>
      </c>
      <c r="B2031" s="2">
        <v>8</v>
      </c>
      <c r="C2031" s="2">
        <v>1339</v>
      </c>
      <c r="D2031" s="2">
        <v>327</v>
      </c>
      <c r="E2031" s="2">
        <v>504</v>
      </c>
      <c r="F2031" s="2">
        <v>33</v>
      </c>
      <c r="G2031" s="2">
        <v>327</v>
      </c>
      <c r="H2031" s="2">
        <v>49</v>
      </c>
      <c r="I2031" s="2">
        <v>2481</v>
      </c>
      <c r="J2031" s="2">
        <v>1</v>
      </c>
      <c r="K2031" s="2">
        <v>6</v>
      </c>
      <c r="L2031" s="2">
        <v>8</v>
      </c>
      <c r="M2031" s="2">
        <v>13</v>
      </c>
      <c r="N2031" s="2">
        <v>2</v>
      </c>
      <c r="O2031">
        <f>VLOOKUP(A2031,'Important Data'!A:I,6, FALSE)</f>
        <v>0</v>
      </c>
    </row>
    <row r="2032" spans="1:15">
      <c r="A2032" s="2">
        <v>1059</v>
      </c>
      <c r="B2032" s="2">
        <v>8</v>
      </c>
      <c r="C2032" s="2">
        <v>1353</v>
      </c>
      <c r="D2032" s="2">
        <v>0</v>
      </c>
      <c r="E2032" s="2">
        <v>119</v>
      </c>
      <c r="F2032" s="2">
        <v>0</v>
      </c>
      <c r="G2032" s="2">
        <v>15</v>
      </c>
      <c r="H2032" s="2">
        <v>15</v>
      </c>
      <c r="I2032" s="2">
        <v>1472</v>
      </c>
      <c r="J2032" s="2">
        <v>1</v>
      </c>
      <c r="K2032" s="2">
        <v>7</v>
      </c>
      <c r="L2032" s="2">
        <v>3</v>
      </c>
      <c r="M2032" s="2">
        <v>8</v>
      </c>
      <c r="N2032" s="2">
        <v>5</v>
      </c>
      <c r="O2032">
        <f>VLOOKUP(A2032,'Important Data'!A:I,6, FALSE)</f>
        <v>0</v>
      </c>
    </row>
    <row r="2033" spans="1:15">
      <c r="A2033" s="2">
        <v>1747</v>
      </c>
      <c r="B2033" s="2">
        <v>8</v>
      </c>
      <c r="C2033" s="2">
        <v>1370</v>
      </c>
      <c r="D2033" s="2">
        <v>119</v>
      </c>
      <c r="E2033" s="2">
        <v>2096</v>
      </c>
      <c r="F2033" s="2">
        <v>576</v>
      </c>
      <c r="G2033" s="2">
        <v>0</v>
      </c>
      <c r="H2033" s="2">
        <v>201</v>
      </c>
      <c r="I2033" s="2">
        <v>3960</v>
      </c>
      <c r="J2033" s="2">
        <v>1</v>
      </c>
      <c r="K2033" s="2">
        <v>3</v>
      </c>
      <c r="L2033" s="2">
        <v>6</v>
      </c>
      <c r="M2033" s="2">
        <v>7</v>
      </c>
      <c r="N2033" s="2">
        <v>2</v>
      </c>
      <c r="O2033">
        <f>VLOOKUP(A2033,'Important Data'!A:I,6, FALSE)</f>
        <v>0</v>
      </c>
    </row>
    <row r="2034" spans="1:15">
      <c r="A2034" s="2">
        <v>1920</v>
      </c>
      <c r="B2034" s="2">
        <v>8</v>
      </c>
      <c r="C2034" s="2">
        <v>1559</v>
      </c>
      <c r="D2034" s="2">
        <v>19</v>
      </c>
      <c r="E2034" s="2">
        <v>202</v>
      </c>
      <c r="F2034" s="2">
        <v>292</v>
      </c>
      <c r="G2034" s="2">
        <v>40</v>
      </c>
      <c r="H2034" s="2">
        <v>40</v>
      </c>
      <c r="I2034" s="2">
        <v>2071</v>
      </c>
      <c r="J2034" s="2">
        <v>2</v>
      </c>
      <c r="K2034" s="2">
        <v>8</v>
      </c>
      <c r="L2034" s="2">
        <v>4</v>
      </c>
      <c r="M2034" s="2">
        <v>9</v>
      </c>
      <c r="N2034" s="2">
        <v>6</v>
      </c>
      <c r="O2034">
        <f>VLOOKUP(A2034,'Important Data'!A:I,6, FALSE)</f>
        <v>0</v>
      </c>
    </row>
    <row r="2035" spans="1:15">
      <c r="A2035" s="2">
        <v>2853</v>
      </c>
      <c r="B2035" s="2">
        <v>8</v>
      </c>
      <c r="C2035" s="2">
        <v>1617</v>
      </c>
      <c r="D2035" s="2">
        <v>22</v>
      </c>
      <c r="E2035" s="2">
        <v>584</v>
      </c>
      <c r="F2035" s="2">
        <v>122</v>
      </c>
      <c r="G2035" s="2">
        <v>46</v>
      </c>
      <c r="H2035" s="2">
        <v>139</v>
      </c>
      <c r="I2035" s="2">
        <v>2252</v>
      </c>
      <c r="J2035" s="2">
        <v>2</v>
      </c>
      <c r="K2035" s="2">
        <v>7</v>
      </c>
      <c r="L2035" s="2">
        <v>7</v>
      </c>
      <c r="M2035" s="2">
        <v>10</v>
      </c>
      <c r="N2035" s="2">
        <v>4</v>
      </c>
      <c r="O2035">
        <f>VLOOKUP(A2035,'Important Data'!A:I,6, FALSE)</f>
        <v>0</v>
      </c>
    </row>
    <row r="2036" spans="1:15">
      <c r="A2036" s="2">
        <v>1721</v>
      </c>
      <c r="B2036" s="2">
        <v>8</v>
      </c>
      <c r="C2036" s="2">
        <v>2427</v>
      </c>
      <c r="D2036" s="2">
        <v>26</v>
      </c>
      <c r="E2036" s="2">
        <v>220</v>
      </c>
      <c r="F2036" s="2">
        <v>33</v>
      </c>
      <c r="G2036" s="2">
        <v>54</v>
      </c>
      <c r="H2036" s="2">
        <v>54</v>
      </c>
      <c r="I2036" s="2">
        <v>2706</v>
      </c>
      <c r="J2036" s="2">
        <v>4</v>
      </c>
      <c r="K2036" s="2">
        <v>6</v>
      </c>
      <c r="L2036" s="2">
        <v>9</v>
      </c>
      <c r="M2036" s="2">
        <v>11</v>
      </c>
      <c r="N2036" s="2">
        <v>5</v>
      </c>
      <c r="O2036">
        <f>VLOOKUP(A2036,'Important Data'!A:I,6, FALSE)</f>
        <v>0</v>
      </c>
    </row>
    <row r="2037" spans="1:15">
      <c r="A2037" s="2">
        <v>2965</v>
      </c>
      <c r="B2037" s="2">
        <v>8</v>
      </c>
      <c r="C2037" s="2">
        <v>2589</v>
      </c>
      <c r="D2037" s="2">
        <v>88</v>
      </c>
      <c r="E2037" s="2">
        <v>1403</v>
      </c>
      <c r="F2037" s="2">
        <v>344</v>
      </c>
      <c r="G2037" s="2">
        <v>88</v>
      </c>
      <c r="H2037" s="2">
        <v>130</v>
      </c>
      <c r="I2037" s="2">
        <v>4381</v>
      </c>
      <c r="J2037" s="2">
        <v>1</v>
      </c>
      <c r="K2037" s="2">
        <v>5</v>
      </c>
      <c r="L2037" s="2">
        <v>5</v>
      </c>
      <c r="M2037" s="2">
        <v>8</v>
      </c>
      <c r="N2037" s="2">
        <v>3</v>
      </c>
      <c r="O2037">
        <f>VLOOKUP(A2037,'Important Data'!A:I,6, FALSE)</f>
        <v>0</v>
      </c>
    </row>
    <row r="2038" spans="1:15">
      <c r="A2038" s="2">
        <v>2936</v>
      </c>
      <c r="B2038" s="2">
        <v>8</v>
      </c>
      <c r="C2038" s="2">
        <v>3502</v>
      </c>
      <c r="D2038" s="2">
        <v>38</v>
      </c>
      <c r="E2038" s="2">
        <v>307</v>
      </c>
      <c r="F2038" s="2">
        <v>0</v>
      </c>
      <c r="G2038" s="2">
        <v>0</v>
      </c>
      <c r="H2038" s="2">
        <v>383</v>
      </c>
      <c r="I2038" s="2">
        <v>3464</v>
      </c>
      <c r="J2038" s="2">
        <v>1</v>
      </c>
      <c r="K2038" s="2">
        <v>5</v>
      </c>
      <c r="L2038" s="2">
        <v>3</v>
      </c>
      <c r="M2038" s="2">
        <v>6</v>
      </c>
      <c r="N2038" s="2">
        <v>6</v>
      </c>
      <c r="O2038">
        <f>VLOOKUP(A2038,'Important Data'!A:I,6, FALSE)</f>
        <v>1</v>
      </c>
    </row>
    <row r="2039" spans="1:15">
      <c r="A2039" s="2">
        <v>3190</v>
      </c>
      <c r="B2039" s="2">
        <v>7</v>
      </c>
      <c r="C2039" s="2">
        <v>29</v>
      </c>
      <c r="D2039" s="2">
        <v>115</v>
      </c>
      <c r="E2039" s="2">
        <v>158</v>
      </c>
      <c r="F2039" s="2">
        <v>43</v>
      </c>
      <c r="G2039" s="2">
        <v>115</v>
      </c>
      <c r="H2039" s="2">
        <v>301</v>
      </c>
      <c r="I2039" s="2">
        <v>158</v>
      </c>
      <c r="J2039" s="2">
        <v>4</v>
      </c>
      <c r="K2039" s="2">
        <v>3</v>
      </c>
      <c r="L2039" s="2">
        <v>2</v>
      </c>
      <c r="M2039" s="2">
        <v>2</v>
      </c>
      <c r="N2039" s="2">
        <v>7</v>
      </c>
      <c r="O2039">
        <f>VLOOKUP(A2039,'Important Data'!A:I,6, FALSE)</f>
        <v>0</v>
      </c>
    </row>
    <row r="2040" spans="1:15">
      <c r="A2040" s="2">
        <v>2679</v>
      </c>
      <c r="B2040" s="2">
        <v>7</v>
      </c>
      <c r="C2040" s="2">
        <v>68</v>
      </c>
      <c r="D2040" s="2">
        <v>192</v>
      </c>
      <c r="E2040" s="2">
        <v>181</v>
      </c>
      <c r="F2040" s="2">
        <v>68</v>
      </c>
      <c r="G2040" s="2">
        <v>181</v>
      </c>
      <c r="H2040" s="2">
        <v>474</v>
      </c>
      <c r="I2040" s="2">
        <v>214</v>
      </c>
      <c r="J2040" s="2">
        <v>4</v>
      </c>
      <c r="K2040" s="2">
        <v>3</v>
      </c>
      <c r="L2040" s="2">
        <v>1</v>
      </c>
      <c r="M2040" s="2">
        <v>3</v>
      </c>
      <c r="N2040" s="2">
        <v>8</v>
      </c>
      <c r="O2040">
        <f>VLOOKUP(A2040,'Important Data'!A:I,6, FALSE)</f>
        <v>0</v>
      </c>
    </row>
    <row r="2041" spans="1:15">
      <c r="A2041" s="2">
        <v>1432</v>
      </c>
      <c r="B2041" s="2">
        <v>7</v>
      </c>
      <c r="C2041" s="2">
        <v>72</v>
      </c>
      <c r="D2041" s="2">
        <v>36</v>
      </c>
      <c r="E2041" s="2">
        <v>57</v>
      </c>
      <c r="F2041" s="2">
        <v>57</v>
      </c>
      <c r="G2041" s="2">
        <v>0</v>
      </c>
      <c r="H2041" s="2">
        <v>26</v>
      </c>
      <c r="I2041" s="2">
        <v>196</v>
      </c>
      <c r="J2041" s="2">
        <v>2</v>
      </c>
      <c r="K2041" s="2">
        <v>2</v>
      </c>
      <c r="L2041" s="2">
        <v>0</v>
      </c>
      <c r="M2041" s="2">
        <v>3</v>
      </c>
      <c r="N2041" s="2">
        <v>8</v>
      </c>
      <c r="O2041">
        <f>VLOOKUP(A2041,'Important Data'!A:I,6, FALSE)</f>
        <v>0</v>
      </c>
    </row>
    <row r="2042" spans="1:15">
      <c r="A2042" s="2">
        <v>2895</v>
      </c>
      <c r="B2042" s="2">
        <v>7</v>
      </c>
      <c r="C2042" s="2">
        <v>95</v>
      </c>
      <c r="D2042" s="2">
        <v>17</v>
      </c>
      <c r="E2042" s="2">
        <v>21</v>
      </c>
      <c r="F2042" s="2">
        <v>41</v>
      </c>
      <c r="G2042" s="2">
        <v>21</v>
      </c>
      <c r="H2042" s="2">
        <v>95</v>
      </c>
      <c r="I2042" s="2">
        <v>99</v>
      </c>
      <c r="J2042" s="2">
        <v>1</v>
      </c>
      <c r="K2042" s="2">
        <v>1</v>
      </c>
      <c r="L2042" s="2">
        <v>0</v>
      </c>
      <c r="M2042" s="2">
        <v>4</v>
      </c>
      <c r="N2042" s="2">
        <v>3</v>
      </c>
      <c r="O2042">
        <f>VLOOKUP(A2042,'Important Data'!A:I,6, FALSE)</f>
        <v>0</v>
      </c>
    </row>
    <row r="2043" spans="1:15">
      <c r="A2043" s="2">
        <v>2820</v>
      </c>
      <c r="B2043" s="2">
        <v>7</v>
      </c>
      <c r="C2043" s="2">
        <v>385</v>
      </c>
      <c r="D2043" s="2">
        <v>45</v>
      </c>
      <c r="E2043" s="2">
        <v>587</v>
      </c>
      <c r="F2043" s="2">
        <v>0</v>
      </c>
      <c r="G2043" s="2">
        <v>45</v>
      </c>
      <c r="H2043" s="2">
        <v>136</v>
      </c>
      <c r="I2043" s="2">
        <v>927</v>
      </c>
      <c r="J2043" s="2">
        <v>1</v>
      </c>
      <c r="K2043" s="2">
        <v>6</v>
      </c>
      <c r="L2043" s="2">
        <v>10</v>
      </c>
      <c r="M2043" s="2">
        <v>6</v>
      </c>
      <c r="N2043" s="2">
        <v>5</v>
      </c>
      <c r="O2043">
        <f>VLOOKUP(A2043,'Important Data'!A:I,6, FALSE)</f>
        <v>0</v>
      </c>
    </row>
    <row r="2044" spans="1:15">
      <c r="A2044" s="2">
        <v>2366</v>
      </c>
      <c r="B2044" s="2">
        <v>7</v>
      </c>
      <c r="C2044" s="2">
        <v>452</v>
      </c>
      <c r="D2044" s="2">
        <v>0</v>
      </c>
      <c r="E2044" s="2">
        <v>217</v>
      </c>
      <c r="F2044" s="2">
        <v>37</v>
      </c>
      <c r="G2044" s="2">
        <v>20</v>
      </c>
      <c r="H2044" s="2">
        <v>203</v>
      </c>
      <c r="I2044" s="2">
        <v>523</v>
      </c>
      <c r="J2044" s="2">
        <v>6</v>
      </c>
      <c r="K2044" s="2">
        <v>4</v>
      </c>
      <c r="L2044" s="2">
        <v>4</v>
      </c>
      <c r="M2044" s="2">
        <v>3</v>
      </c>
      <c r="N2044" s="2">
        <v>5</v>
      </c>
      <c r="O2044">
        <f>VLOOKUP(A2044,'Important Data'!A:I,6, FALSE)</f>
        <v>0</v>
      </c>
    </row>
    <row r="2045" spans="1:15">
      <c r="A2045" s="2">
        <v>2701</v>
      </c>
      <c r="B2045" s="2">
        <v>7</v>
      </c>
      <c r="C2045" s="2">
        <v>650</v>
      </c>
      <c r="D2045" s="2">
        <v>7</v>
      </c>
      <c r="E2045" s="2">
        <v>187</v>
      </c>
      <c r="F2045" s="2">
        <v>0</v>
      </c>
      <c r="G2045" s="2">
        <v>0</v>
      </c>
      <c r="H2045" s="2">
        <v>0</v>
      </c>
      <c r="I2045" s="2">
        <v>844</v>
      </c>
      <c r="J2045" s="2">
        <v>5</v>
      </c>
      <c r="K2045" s="2">
        <v>4</v>
      </c>
      <c r="L2045" s="2">
        <v>1</v>
      </c>
      <c r="M2045" s="2">
        <v>6</v>
      </c>
      <c r="N2045" s="2">
        <v>8</v>
      </c>
      <c r="O2045">
        <f>VLOOKUP(A2045,'Important Data'!A:I,6, FALSE)</f>
        <v>0</v>
      </c>
    </row>
    <row r="2046" spans="1:15">
      <c r="A2046" s="2">
        <v>2750</v>
      </c>
      <c r="B2046" s="2">
        <v>7</v>
      </c>
      <c r="C2046" s="2">
        <v>650</v>
      </c>
      <c r="D2046" s="2">
        <v>7</v>
      </c>
      <c r="E2046" s="2">
        <v>187</v>
      </c>
      <c r="F2046" s="2">
        <v>0</v>
      </c>
      <c r="G2046" s="2">
        <v>0</v>
      </c>
      <c r="H2046" s="2">
        <v>0</v>
      </c>
      <c r="I2046" s="2">
        <v>844</v>
      </c>
      <c r="J2046" s="2">
        <v>5</v>
      </c>
      <c r="K2046" s="2">
        <v>4</v>
      </c>
      <c r="L2046" s="2">
        <v>1</v>
      </c>
      <c r="M2046" s="2">
        <v>6</v>
      </c>
      <c r="N2046" s="2">
        <v>8</v>
      </c>
      <c r="O2046">
        <f>VLOOKUP(A2046,'Important Data'!A:I,6, FALSE)</f>
        <v>0</v>
      </c>
    </row>
    <row r="2047" spans="1:15">
      <c r="A2047" s="2">
        <v>1979</v>
      </c>
      <c r="B2047" s="2">
        <v>7</v>
      </c>
      <c r="C2047" s="2">
        <v>1111</v>
      </c>
      <c r="D2047" s="2">
        <v>72</v>
      </c>
      <c r="E2047" s="2">
        <v>845</v>
      </c>
      <c r="F2047" s="2">
        <v>376</v>
      </c>
      <c r="G2047" s="2">
        <v>119</v>
      </c>
      <c r="H2047" s="2">
        <v>185</v>
      </c>
      <c r="I2047" s="2">
        <v>2337</v>
      </c>
      <c r="J2047" s="2">
        <v>3</v>
      </c>
      <c r="K2047" s="2">
        <v>8</v>
      </c>
      <c r="L2047" s="2">
        <v>8</v>
      </c>
      <c r="M2047" s="2">
        <v>6</v>
      </c>
      <c r="N2047" s="2">
        <v>6</v>
      </c>
      <c r="O2047">
        <f>VLOOKUP(A2047,'Important Data'!A:I,6, FALSE)</f>
        <v>0</v>
      </c>
    </row>
    <row r="2048" spans="1:15">
      <c r="A2048" s="2">
        <v>2047</v>
      </c>
      <c r="B2048" s="2">
        <v>7</v>
      </c>
      <c r="C2048" s="2">
        <v>1165</v>
      </c>
      <c r="D2048" s="2">
        <v>257</v>
      </c>
      <c r="E2048" s="2">
        <v>1490</v>
      </c>
      <c r="F2048" s="2">
        <v>294</v>
      </c>
      <c r="G2048" s="2">
        <v>97</v>
      </c>
      <c r="H2048" s="2">
        <v>323</v>
      </c>
      <c r="I2048" s="2">
        <v>2979</v>
      </c>
      <c r="J2048" s="2">
        <v>1</v>
      </c>
      <c r="K2048" s="2">
        <v>4</v>
      </c>
      <c r="L2048" s="2">
        <v>10</v>
      </c>
      <c r="M2048" s="2">
        <v>8</v>
      </c>
      <c r="N2048" s="2">
        <v>1</v>
      </c>
      <c r="O2048">
        <f>VLOOKUP(A2048,'Important Data'!A:I,6, FALSE)</f>
        <v>0</v>
      </c>
    </row>
    <row r="2049" spans="1:15">
      <c r="A2049" s="2">
        <v>1374</v>
      </c>
      <c r="B2049" s="2">
        <v>7</v>
      </c>
      <c r="C2049" s="2">
        <v>1252</v>
      </c>
      <c r="D2049" s="2">
        <v>282</v>
      </c>
      <c r="E2049" s="2">
        <v>1656</v>
      </c>
      <c r="F2049" s="2">
        <v>70</v>
      </c>
      <c r="G2049" s="2">
        <v>282</v>
      </c>
      <c r="H2049" s="2">
        <v>120</v>
      </c>
      <c r="I2049" s="2">
        <v>3422</v>
      </c>
      <c r="J2049" s="2">
        <v>0</v>
      </c>
      <c r="K2049" s="2">
        <v>5</v>
      </c>
      <c r="L2049" s="2">
        <v>6</v>
      </c>
      <c r="M2049" s="2">
        <v>8</v>
      </c>
      <c r="N2049" s="2">
        <v>1</v>
      </c>
      <c r="O2049">
        <f>VLOOKUP(A2049,'Important Data'!A:I,6, FALSE)</f>
        <v>0</v>
      </c>
    </row>
    <row r="2050" spans="1:15">
      <c r="A2050" s="2">
        <v>1870</v>
      </c>
      <c r="B2050" s="2">
        <v>7</v>
      </c>
      <c r="C2050" s="2">
        <v>2103</v>
      </c>
      <c r="D2050" s="2">
        <v>148</v>
      </c>
      <c r="E2050" s="2">
        <v>511</v>
      </c>
      <c r="F2050" s="2">
        <v>193</v>
      </c>
      <c r="G2050" s="2">
        <v>89</v>
      </c>
      <c r="H2050" s="2">
        <v>118</v>
      </c>
      <c r="I2050" s="2">
        <v>2925</v>
      </c>
      <c r="J2050" s="2">
        <v>2</v>
      </c>
      <c r="K2050" s="2">
        <v>2</v>
      </c>
      <c r="L2050" s="2">
        <v>6</v>
      </c>
      <c r="M2050" s="2">
        <v>10</v>
      </c>
      <c r="N2050" s="2">
        <v>5</v>
      </c>
      <c r="O2050">
        <f>VLOOKUP(A2050,'Important Data'!A:I,6, FALSE)</f>
        <v>0</v>
      </c>
    </row>
    <row r="2051" spans="1:15">
      <c r="A2051" s="2">
        <v>2615</v>
      </c>
      <c r="B2051" s="2">
        <v>6</v>
      </c>
      <c r="C2051" s="2">
        <v>38</v>
      </c>
      <c r="D2051" s="2">
        <v>4</v>
      </c>
      <c r="E2051" s="2">
        <v>21</v>
      </c>
      <c r="F2051" s="2">
        <v>17</v>
      </c>
      <c r="G2051" s="2">
        <v>21</v>
      </c>
      <c r="H2051" s="2">
        <v>30</v>
      </c>
      <c r="I2051" s="2">
        <v>73</v>
      </c>
      <c r="J2051" s="2">
        <v>1</v>
      </c>
      <c r="K2051" s="2">
        <v>1</v>
      </c>
      <c r="L2051" s="2">
        <v>0</v>
      </c>
      <c r="M2051" s="2">
        <v>3</v>
      </c>
      <c r="N2051" s="2">
        <v>7</v>
      </c>
      <c r="O2051">
        <f>VLOOKUP(A2051,'Important Data'!A:I,6, FALSE)</f>
        <v>0</v>
      </c>
    </row>
    <row r="2052" spans="1:15">
      <c r="A2052" s="2">
        <v>3122</v>
      </c>
      <c r="B2052" s="2">
        <v>6</v>
      </c>
      <c r="C2052" s="2">
        <v>38</v>
      </c>
      <c r="D2052" s="2">
        <v>4</v>
      </c>
      <c r="E2052" s="2">
        <v>21</v>
      </c>
      <c r="F2052" s="2">
        <v>17</v>
      </c>
      <c r="G2052" s="2">
        <v>21</v>
      </c>
      <c r="H2052" s="2">
        <v>30</v>
      </c>
      <c r="I2052" s="2">
        <v>73</v>
      </c>
      <c r="J2052" s="2">
        <v>1</v>
      </c>
      <c r="K2052" s="2">
        <v>1</v>
      </c>
      <c r="L2052" s="2">
        <v>0</v>
      </c>
      <c r="M2052" s="2">
        <v>3</v>
      </c>
      <c r="N2052" s="2">
        <v>7</v>
      </c>
      <c r="O2052">
        <f>VLOOKUP(A2052,'Important Data'!A:I,6, FALSE)</f>
        <v>0</v>
      </c>
    </row>
    <row r="2053" spans="1:15">
      <c r="A2053" s="2">
        <v>1281</v>
      </c>
      <c r="B2053" s="2">
        <v>6</v>
      </c>
      <c r="C2053" s="2">
        <v>39</v>
      </c>
      <c r="D2053" s="2">
        <v>4</v>
      </c>
      <c r="E2053" s="2">
        <v>13</v>
      </c>
      <c r="F2053" s="2">
        <v>0</v>
      </c>
      <c r="G2053" s="2">
        <v>17</v>
      </c>
      <c r="H2053" s="2">
        <v>35</v>
      </c>
      <c r="I2053" s="2">
        <v>39</v>
      </c>
      <c r="J2053" s="2">
        <v>1</v>
      </c>
      <c r="K2053" s="2">
        <v>0</v>
      </c>
      <c r="L2053" s="2">
        <v>0</v>
      </c>
      <c r="M2053" s="2">
        <v>3</v>
      </c>
      <c r="N2053" s="2">
        <v>6</v>
      </c>
      <c r="O2053">
        <f>VLOOKUP(A2053,'Important Data'!A:I,6, FALSE)</f>
        <v>0</v>
      </c>
    </row>
    <row r="2054" spans="1:15">
      <c r="A2054" s="2">
        <v>3001</v>
      </c>
      <c r="B2054" s="2">
        <v>6</v>
      </c>
      <c r="C2054" s="2">
        <v>39</v>
      </c>
      <c r="D2054" s="2">
        <v>4</v>
      </c>
      <c r="E2054" s="2">
        <v>13</v>
      </c>
      <c r="F2054" s="2">
        <v>0</v>
      </c>
      <c r="G2054" s="2">
        <v>17</v>
      </c>
      <c r="H2054" s="2">
        <v>35</v>
      </c>
      <c r="I2054" s="2">
        <v>39</v>
      </c>
      <c r="J2054" s="2">
        <v>1</v>
      </c>
      <c r="K2054" s="2">
        <v>0</v>
      </c>
      <c r="L2054" s="2">
        <v>0</v>
      </c>
      <c r="M2054" s="2">
        <v>3</v>
      </c>
      <c r="N2054" s="2">
        <v>6</v>
      </c>
      <c r="O2054">
        <f>VLOOKUP(A2054,'Important Data'!A:I,6, FALSE)</f>
        <v>0</v>
      </c>
    </row>
    <row r="2055" spans="1:15">
      <c r="A2055" s="2">
        <v>1307</v>
      </c>
      <c r="B2055" s="2">
        <v>6</v>
      </c>
      <c r="C2055" s="2">
        <v>50</v>
      </c>
      <c r="D2055" s="2">
        <v>0</v>
      </c>
      <c r="E2055" s="2">
        <v>9</v>
      </c>
      <c r="F2055" s="2">
        <v>0</v>
      </c>
      <c r="G2055" s="2">
        <v>0</v>
      </c>
      <c r="H2055" s="2">
        <v>3</v>
      </c>
      <c r="I2055" s="2">
        <v>56</v>
      </c>
      <c r="J2055" s="2">
        <v>1</v>
      </c>
      <c r="K2055" s="2">
        <v>1</v>
      </c>
      <c r="L2055" s="2">
        <v>0</v>
      </c>
      <c r="M2055" s="2">
        <v>2</v>
      </c>
      <c r="N2055" s="2">
        <v>7</v>
      </c>
      <c r="O2055">
        <f>VLOOKUP(A2055,'Important Data'!A:I,6, FALSE)</f>
        <v>0</v>
      </c>
    </row>
    <row r="2056" spans="1:15">
      <c r="A2056" s="2">
        <v>1486</v>
      </c>
      <c r="B2056" s="2">
        <v>6</v>
      </c>
      <c r="C2056" s="2">
        <v>82</v>
      </c>
      <c r="D2056" s="2">
        <v>184</v>
      </c>
      <c r="E2056" s="2">
        <v>107</v>
      </c>
      <c r="F2056" s="2">
        <v>102</v>
      </c>
      <c r="G2056" s="2">
        <v>317</v>
      </c>
      <c r="H2056" s="2">
        <v>553</v>
      </c>
      <c r="I2056" s="2">
        <v>241</v>
      </c>
      <c r="J2056" s="2">
        <v>1</v>
      </c>
      <c r="K2056" s="2">
        <v>4</v>
      </c>
      <c r="L2056" s="2">
        <v>1</v>
      </c>
      <c r="M2056" s="2">
        <v>3</v>
      </c>
      <c r="N2056" s="2">
        <v>8</v>
      </c>
      <c r="O2056">
        <f>VLOOKUP(A2056,'Important Data'!A:I,6, FALSE)</f>
        <v>0</v>
      </c>
    </row>
    <row r="2057" spans="1:15">
      <c r="A2057" s="2">
        <v>2018</v>
      </c>
      <c r="B2057" s="2">
        <v>6</v>
      </c>
      <c r="C2057" s="2">
        <v>214</v>
      </c>
      <c r="D2057" s="2">
        <v>0</v>
      </c>
      <c r="E2057" s="2">
        <v>50</v>
      </c>
      <c r="F2057" s="2">
        <v>0</v>
      </c>
      <c r="G2057" s="2">
        <v>0</v>
      </c>
      <c r="H2057" s="2">
        <v>25</v>
      </c>
      <c r="I2057" s="2">
        <v>240</v>
      </c>
      <c r="J2057" s="2">
        <v>3</v>
      </c>
      <c r="K2057" s="2">
        <v>2</v>
      </c>
      <c r="L2057" s="2">
        <v>0</v>
      </c>
      <c r="M2057" s="2">
        <v>4</v>
      </c>
      <c r="N2057" s="2">
        <v>7</v>
      </c>
      <c r="O2057">
        <f>VLOOKUP(A2057,'Important Data'!A:I,6, FALSE)</f>
        <v>0</v>
      </c>
    </row>
    <row r="2058" spans="1:15">
      <c r="A2058" s="2">
        <v>2979</v>
      </c>
      <c r="B2058" s="2">
        <v>6</v>
      </c>
      <c r="C2058" s="2">
        <v>214</v>
      </c>
      <c r="D2058" s="2">
        <v>0</v>
      </c>
      <c r="E2058" s="2">
        <v>50</v>
      </c>
      <c r="F2058" s="2">
        <v>0</v>
      </c>
      <c r="G2058" s="2">
        <v>0</v>
      </c>
      <c r="H2058" s="2">
        <v>25</v>
      </c>
      <c r="I2058" s="2">
        <v>240</v>
      </c>
      <c r="J2058" s="2">
        <v>3</v>
      </c>
      <c r="K2058" s="2">
        <v>2</v>
      </c>
      <c r="L2058" s="2">
        <v>0</v>
      </c>
      <c r="M2058" s="2">
        <v>4</v>
      </c>
      <c r="N2058" s="2">
        <v>7</v>
      </c>
      <c r="O2058">
        <f>VLOOKUP(A2058,'Important Data'!A:I,6, FALSE)</f>
        <v>0</v>
      </c>
    </row>
    <row r="2059" spans="1:15">
      <c r="A2059" s="2">
        <v>2680</v>
      </c>
      <c r="B2059" s="2">
        <v>6</v>
      </c>
      <c r="C2059" s="2">
        <v>253</v>
      </c>
      <c r="D2059" s="2">
        <v>22</v>
      </c>
      <c r="E2059" s="2">
        <v>250</v>
      </c>
      <c r="F2059" s="2">
        <v>7</v>
      </c>
      <c r="G2059" s="2">
        <v>11</v>
      </c>
      <c r="H2059" s="2">
        <v>11</v>
      </c>
      <c r="I2059" s="2">
        <v>532</v>
      </c>
      <c r="J2059" s="2">
        <v>3</v>
      </c>
      <c r="K2059" s="2">
        <v>3</v>
      </c>
      <c r="L2059" s="2">
        <v>1</v>
      </c>
      <c r="M2059" s="2">
        <v>4</v>
      </c>
      <c r="N2059" s="2">
        <v>7</v>
      </c>
      <c r="O2059">
        <f>VLOOKUP(A2059,'Important Data'!A:I,6, FALSE)</f>
        <v>0</v>
      </c>
    </row>
    <row r="2060" spans="1:15">
      <c r="A2060" s="2">
        <v>1620</v>
      </c>
      <c r="B2060" s="2">
        <v>6</v>
      </c>
      <c r="C2060" s="2">
        <v>336</v>
      </c>
      <c r="D2060" s="2">
        <v>286</v>
      </c>
      <c r="E2060" s="2">
        <v>192</v>
      </c>
      <c r="F2060" s="2">
        <v>22</v>
      </c>
      <c r="G2060" s="2">
        <v>122</v>
      </c>
      <c r="H2060" s="2">
        <v>133</v>
      </c>
      <c r="I2060" s="2">
        <v>826</v>
      </c>
      <c r="J2060" s="2">
        <v>1</v>
      </c>
      <c r="K2060" s="2">
        <v>4</v>
      </c>
      <c r="L2060" s="2">
        <v>2</v>
      </c>
      <c r="M2060" s="2">
        <v>7</v>
      </c>
      <c r="N2060" s="2">
        <v>4</v>
      </c>
      <c r="O2060">
        <f>VLOOKUP(A2060,'Important Data'!A:I,6, FALSE)</f>
        <v>0</v>
      </c>
    </row>
    <row r="2061" spans="1:15">
      <c r="A2061" s="2">
        <v>2718</v>
      </c>
      <c r="B2061" s="2">
        <v>6</v>
      </c>
      <c r="C2061" s="2">
        <v>734</v>
      </c>
      <c r="D2061" s="2">
        <v>56</v>
      </c>
      <c r="E2061" s="2">
        <v>1819</v>
      </c>
      <c r="F2061" s="2">
        <v>199</v>
      </c>
      <c r="G2061" s="2">
        <v>63</v>
      </c>
      <c r="H2061" s="2">
        <v>463</v>
      </c>
      <c r="I2061" s="2">
        <v>2408</v>
      </c>
      <c r="J2061" s="2">
        <v>1</v>
      </c>
      <c r="K2061" s="2">
        <v>6</v>
      </c>
      <c r="L2061" s="2">
        <v>5</v>
      </c>
      <c r="M2061" s="2">
        <v>13</v>
      </c>
      <c r="N2061" s="2">
        <v>4</v>
      </c>
      <c r="O2061">
        <f>VLOOKUP(A2061,'Important Data'!A:I,6, FALSE)</f>
        <v>0</v>
      </c>
    </row>
    <row r="2062" spans="1:15">
      <c r="A2062" s="2">
        <v>1602</v>
      </c>
      <c r="B2062" s="2">
        <v>6</v>
      </c>
      <c r="C2062" s="2">
        <v>765</v>
      </c>
      <c r="D2062" s="2">
        <v>34</v>
      </c>
      <c r="E2062" s="2">
        <v>355</v>
      </c>
      <c r="F2062" s="2">
        <v>81</v>
      </c>
      <c r="G2062" s="2">
        <v>47</v>
      </c>
      <c r="H2062" s="2">
        <v>111</v>
      </c>
      <c r="I2062" s="2">
        <v>1172</v>
      </c>
      <c r="J2062" s="2">
        <v>5</v>
      </c>
      <c r="K2062" s="2">
        <v>1</v>
      </c>
      <c r="L2062" s="2">
        <v>2</v>
      </c>
      <c r="M2062" s="2">
        <v>9</v>
      </c>
      <c r="N2062" s="2">
        <v>2</v>
      </c>
      <c r="O2062">
        <f>VLOOKUP(A2062,'Important Data'!A:I,6, FALSE)</f>
        <v>0</v>
      </c>
    </row>
    <row r="2063" spans="1:15">
      <c r="A2063" s="2">
        <v>1495</v>
      </c>
      <c r="B2063" s="2">
        <v>6</v>
      </c>
      <c r="C2063" s="2">
        <v>865</v>
      </c>
      <c r="D2063" s="2">
        <v>221</v>
      </c>
      <c r="E2063" s="2">
        <v>799</v>
      </c>
      <c r="F2063" s="2">
        <v>229</v>
      </c>
      <c r="G2063" s="2">
        <v>154</v>
      </c>
      <c r="H2063" s="2">
        <v>242</v>
      </c>
      <c r="I2063" s="2">
        <v>2026</v>
      </c>
      <c r="J2063" s="2">
        <v>1</v>
      </c>
      <c r="K2063" s="2">
        <v>6</v>
      </c>
      <c r="L2063" s="2">
        <v>4</v>
      </c>
      <c r="M2063" s="2">
        <v>12</v>
      </c>
      <c r="N2063" s="2">
        <v>3</v>
      </c>
      <c r="O2063">
        <f>VLOOKUP(A2063,'Important Data'!A:I,6, FALSE)</f>
        <v>0</v>
      </c>
    </row>
    <row r="2064" spans="1:15">
      <c r="A2064" s="2">
        <v>2180</v>
      </c>
      <c r="B2064" s="2">
        <v>6</v>
      </c>
      <c r="C2064" s="2">
        <v>917</v>
      </c>
      <c r="D2064" s="2">
        <v>382</v>
      </c>
      <c r="E2064" s="2">
        <v>304</v>
      </c>
      <c r="F2064" s="2">
        <v>697</v>
      </c>
      <c r="G2064" s="2">
        <v>406</v>
      </c>
      <c r="H2064" s="2">
        <v>178</v>
      </c>
      <c r="I2064" s="2">
        <v>2528</v>
      </c>
      <c r="J2064" s="2">
        <v>3</v>
      </c>
      <c r="K2064" s="2">
        <v>6</v>
      </c>
      <c r="L2064" s="2">
        <v>6</v>
      </c>
      <c r="M2064" s="2">
        <v>12</v>
      </c>
      <c r="N2064" s="2">
        <v>5</v>
      </c>
      <c r="O2064">
        <f>VLOOKUP(A2064,'Important Data'!A:I,6, FALSE)</f>
        <v>0</v>
      </c>
    </row>
    <row r="2065" spans="1:15">
      <c r="A2065" s="2">
        <v>2761</v>
      </c>
      <c r="B2065" s="2">
        <v>6</v>
      </c>
      <c r="C2065" s="2">
        <v>1142</v>
      </c>
      <c r="D2065" s="2">
        <v>0</v>
      </c>
      <c r="E2065" s="2">
        <v>115</v>
      </c>
      <c r="F2065" s="2">
        <v>33</v>
      </c>
      <c r="G2065" s="2">
        <v>24</v>
      </c>
      <c r="H2065" s="2">
        <v>210</v>
      </c>
      <c r="I2065" s="2">
        <v>1105</v>
      </c>
      <c r="J2065" s="2">
        <v>5</v>
      </c>
      <c r="K2065" s="2">
        <v>6</v>
      </c>
      <c r="L2065" s="2">
        <v>3</v>
      </c>
      <c r="M2065" s="2">
        <v>6</v>
      </c>
      <c r="N2065" s="2">
        <v>6</v>
      </c>
      <c r="O2065">
        <f>VLOOKUP(A2065,'Important Data'!A:I,6, FALSE)</f>
        <v>0</v>
      </c>
    </row>
    <row r="2066" spans="1:15">
      <c r="A2066" s="2">
        <v>2694</v>
      </c>
      <c r="B2066" s="2">
        <v>6</v>
      </c>
      <c r="C2066" s="2">
        <v>1296</v>
      </c>
      <c r="D2066" s="2">
        <v>171</v>
      </c>
      <c r="E2066" s="2">
        <v>516</v>
      </c>
      <c r="F2066" s="2">
        <v>28</v>
      </c>
      <c r="G2066" s="2">
        <v>149</v>
      </c>
      <c r="H2066" s="2">
        <v>300</v>
      </c>
      <c r="I2066" s="2">
        <v>1859</v>
      </c>
      <c r="J2066" s="2">
        <v>4</v>
      </c>
      <c r="K2066" s="2">
        <v>7</v>
      </c>
      <c r="L2066" s="2">
        <v>5</v>
      </c>
      <c r="M2066" s="2">
        <v>9</v>
      </c>
      <c r="N2066" s="2">
        <v>6</v>
      </c>
      <c r="O2066">
        <f>VLOOKUP(A2066,'Important Data'!A:I,6, FALSE)</f>
        <v>0</v>
      </c>
    </row>
    <row r="2067" spans="1:15">
      <c r="A2067" s="2">
        <v>1341</v>
      </c>
      <c r="B2067" s="2">
        <v>6</v>
      </c>
      <c r="C2067" s="2">
        <v>1380</v>
      </c>
      <c r="D2067" s="2">
        <v>157</v>
      </c>
      <c r="E2067" s="2">
        <v>1932</v>
      </c>
      <c r="F2067" s="2">
        <v>207</v>
      </c>
      <c r="G2067" s="2">
        <v>315</v>
      </c>
      <c r="H2067" s="2">
        <v>118</v>
      </c>
      <c r="I2067" s="2">
        <v>3873</v>
      </c>
      <c r="J2067" s="2">
        <v>1</v>
      </c>
      <c r="K2067" s="2">
        <v>3</v>
      </c>
      <c r="L2067" s="2">
        <v>3</v>
      </c>
      <c r="M2067" s="2">
        <v>8</v>
      </c>
      <c r="N2067" s="2">
        <v>1</v>
      </c>
      <c r="O2067">
        <f>VLOOKUP(A2067,'Important Data'!A:I,6, FALSE)</f>
        <v>0</v>
      </c>
    </row>
    <row r="2068" spans="1:15">
      <c r="A2068" s="2">
        <v>1748</v>
      </c>
      <c r="B2068" s="2">
        <v>6</v>
      </c>
      <c r="C2068" s="2">
        <v>1477</v>
      </c>
      <c r="D2068" s="2">
        <v>241</v>
      </c>
      <c r="E2068" s="2">
        <v>723</v>
      </c>
      <c r="F2068" s="2">
        <v>315</v>
      </c>
      <c r="G2068" s="2">
        <v>330</v>
      </c>
      <c r="H2068" s="2">
        <v>300</v>
      </c>
      <c r="I2068" s="2">
        <v>2786</v>
      </c>
      <c r="J2068" s="2">
        <v>1</v>
      </c>
      <c r="K2068" s="2">
        <v>11</v>
      </c>
      <c r="L2068" s="2">
        <v>5</v>
      </c>
      <c r="M2068" s="2">
        <v>12</v>
      </c>
      <c r="N2068" s="2">
        <v>6</v>
      </c>
      <c r="O2068">
        <f>VLOOKUP(A2068,'Important Data'!A:I,6, FALSE)</f>
        <v>0</v>
      </c>
    </row>
    <row r="2069" spans="1:15">
      <c r="A2069" s="2">
        <v>1910</v>
      </c>
      <c r="B2069" s="2">
        <v>6</v>
      </c>
      <c r="C2069" s="2">
        <v>1871</v>
      </c>
      <c r="D2069" s="2">
        <v>197</v>
      </c>
      <c r="E2069" s="2">
        <v>1147</v>
      </c>
      <c r="F2069" s="2">
        <v>42</v>
      </c>
      <c r="G2069" s="2">
        <v>32</v>
      </c>
      <c r="H2069" s="2">
        <v>197</v>
      </c>
      <c r="I2069" s="2">
        <v>3092</v>
      </c>
      <c r="J2069" s="2">
        <v>1</v>
      </c>
      <c r="K2069" s="2">
        <v>6</v>
      </c>
      <c r="L2069" s="2">
        <v>9</v>
      </c>
      <c r="M2069" s="2">
        <v>5</v>
      </c>
      <c r="N2069" s="2">
        <v>3</v>
      </c>
      <c r="O2069">
        <f>VLOOKUP(A2069,'Important Data'!A:I,6, FALSE)</f>
        <v>0</v>
      </c>
    </row>
    <row r="2070" spans="1:15">
      <c r="A2070" s="2">
        <v>3056</v>
      </c>
      <c r="B2070" s="2">
        <v>6</v>
      </c>
      <c r="C2070" s="2">
        <v>1881</v>
      </c>
      <c r="D2070" s="2">
        <v>164</v>
      </c>
      <c r="E2070" s="2">
        <v>856</v>
      </c>
      <c r="F2070" s="2">
        <v>257</v>
      </c>
      <c r="G2070" s="2">
        <v>164</v>
      </c>
      <c r="H2070" s="2">
        <v>97</v>
      </c>
      <c r="I2070" s="2">
        <v>3226</v>
      </c>
      <c r="J2070" s="2">
        <v>1</v>
      </c>
      <c r="K2070" s="2">
        <v>6</v>
      </c>
      <c r="L2070" s="2">
        <v>9</v>
      </c>
      <c r="M2070" s="2">
        <v>7</v>
      </c>
      <c r="N2070" s="2">
        <v>2</v>
      </c>
      <c r="O2070">
        <f>VLOOKUP(A2070,'Important Data'!A:I,6, FALSE)</f>
        <v>0</v>
      </c>
    </row>
    <row r="2071" spans="1:15">
      <c r="A2071" s="2">
        <v>1971</v>
      </c>
      <c r="B2071" s="2">
        <v>6</v>
      </c>
      <c r="C2071" s="2">
        <v>2809</v>
      </c>
      <c r="D2071" s="2">
        <v>37</v>
      </c>
      <c r="E2071" s="2">
        <v>674</v>
      </c>
      <c r="F2071" s="2">
        <v>98</v>
      </c>
      <c r="G2071" s="2">
        <v>150</v>
      </c>
      <c r="H2071" s="2">
        <v>111</v>
      </c>
      <c r="I2071" s="2">
        <v>3656</v>
      </c>
      <c r="J2071" s="2">
        <v>1</v>
      </c>
      <c r="K2071" s="2">
        <v>2</v>
      </c>
      <c r="L2071" s="2">
        <v>4</v>
      </c>
      <c r="M2071" s="2">
        <v>10</v>
      </c>
      <c r="N2071" s="2">
        <v>1</v>
      </c>
      <c r="O2071">
        <f>VLOOKUP(A2071,'Important Data'!A:I,6, FALSE)</f>
        <v>1</v>
      </c>
    </row>
    <row r="2072" spans="1:15">
      <c r="A2072" s="2">
        <v>1076</v>
      </c>
      <c r="B2072" s="2">
        <v>5</v>
      </c>
      <c r="C2072" s="2">
        <v>19</v>
      </c>
      <c r="D2072" s="2">
        <v>5</v>
      </c>
      <c r="E2072" s="2">
        <v>24</v>
      </c>
      <c r="F2072" s="2">
        <v>10</v>
      </c>
      <c r="G2072" s="2">
        <v>0</v>
      </c>
      <c r="H2072" s="2">
        <v>19</v>
      </c>
      <c r="I2072" s="2">
        <v>38</v>
      </c>
      <c r="J2072" s="2">
        <v>1</v>
      </c>
      <c r="K2072" s="2">
        <v>1</v>
      </c>
      <c r="L2072" s="2">
        <v>0</v>
      </c>
      <c r="M2072" s="2">
        <v>2</v>
      </c>
      <c r="N2072" s="2">
        <v>7</v>
      </c>
      <c r="O2072">
        <f>VLOOKUP(A2072,'Important Data'!A:I,6, FALSE)</f>
        <v>0</v>
      </c>
    </row>
    <row r="2073" spans="1:15">
      <c r="A2073" s="2">
        <v>1766</v>
      </c>
      <c r="B2073" s="2">
        <v>5</v>
      </c>
      <c r="C2073" s="2">
        <v>24</v>
      </c>
      <c r="D2073" s="2">
        <v>71</v>
      </c>
      <c r="E2073" s="2">
        <v>29</v>
      </c>
      <c r="F2073" s="2">
        <v>18</v>
      </c>
      <c r="G2073" s="2">
        <v>94</v>
      </c>
      <c r="H2073" s="2">
        <v>100</v>
      </c>
      <c r="I2073" s="2">
        <v>136</v>
      </c>
      <c r="J2073" s="2">
        <v>2</v>
      </c>
      <c r="K2073" s="2">
        <v>2</v>
      </c>
      <c r="L2073" s="2">
        <v>0</v>
      </c>
      <c r="M2073" s="2">
        <v>3</v>
      </c>
      <c r="N2073" s="2">
        <v>7</v>
      </c>
      <c r="O2073">
        <f>VLOOKUP(A2073,'Important Data'!A:I,6, FALSE)</f>
        <v>0</v>
      </c>
    </row>
    <row r="2074" spans="1:15">
      <c r="A2074" s="2">
        <v>3074</v>
      </c>
      <c r="B2074" s="2">
        <v>5</v>
      </c>
      <c r="C2074" s="2">
        <v>24</v>
      </c>
      <c r="D2074" s="2">
        <v>71</v>
      </c>
      <c r="E2074" s="2">
        <v>29</v>
      </c>
      <c r="F2074" s="2">
        <v>18</v>
      </c>
      <c r="G2074" s="2">
        <v>94</v>
      </c>
      <c r="H2074" s="2">
        <v>100</v>
      </c>
      <c r="I2074" s="2">
        <v>136</v>
      </c>
      <c r="J2074" s="2">
        <v>2</v>
      </c>
      <c r="K2074" s="2">
        <v>2</v>
      </c>
      <c r="L2074" s="2">
        <v>0</v>
      </c>
      <c r="M2074" s="2">
        <v>3</v>
      </c>
      <c r="N2074" s="2">
        <v>7</v>
      </c>
      <c r="O2074">
        <f>VLOOKUP(A2074,'Important Data'!A:I,6, FALSE)</f>
        <v>0</v>
      </c>
    </row>
    <row r="2075" spans="1:15">
      <c r="A2075" s="2">
        <v>2357</v>
      </c>
      <c r="B2075" s="2">
        <v>5</v>
      </c>
      <c r="C2075" s="2">
        <v>28</v>
      </c>
      <c r="D2075" s="2">
        <v>74</v>
      </c>
      <c r="E2075" s="2">
        <v>80</v>
      </c>
      <c r="F2075" s="2">
        <v>0</v>
      </c>
      <c r="G2075" s="2">
        <v>28</v>
      </c>
      <c r="H2075" s="2">
        <v>176</v>
      </c>
      <c r="I2075" s="2">
        <v>34</v>
      </c>
      <c r="J2075" s="2">
        <v>2</v>
      </c>
      <c r="K2075" s="2">
        <v>2</v>
      </c>
      <c r="L2075" s="2">
        <v>1</v>
      </c>
      <c r="M2075" s="2">
        <v>2</v>
      </c>
      <c r="N2075" s="2">
        <v>6</v>
      </c>
      <c r="O2075">
        <f>VLOOKUP(A2075,'Important Data'!A:I,6, FALSE)</f>
        <v>0</v>
      </c>
    </row>
    <row r="2076" spans="1:15">
      <c r="A2076" s="2">
        <v>1193</v>
      </c>
      <c r="B2076" s="2">
        <v>5</v>
      </c>
      <c r="C2076" s="2">
        <v>38</v>
      </c>
      <c r="D2076" s="2">
        <v>25</v>
      </c>
      <c r="E2076" s="2">
        <v>6</v>
      </c>
      <c r="F2076" s="2">
        <v>44</v>
      </c>
      <c r="G2076" s="2">
        <v>13</v>
      </c>
      <c r="H2076" s="2">
        <v>94</v>
      </c>
      <c r="I2076" s="2">
        <v>31</v>
      </c>
      <c r="J2076" s="2">
        <v>1</v>
      </c>
      <c r="K2076" s="2">
        <v>0</v>
      </c>
      <c r="L2076" s="2">
        <v>1</v>
      </c>
      <c r="M2076" s="2">
        <v>2</v>
      </c>
      <c r="N2076" s="2">
        <v>6</v>
      </c>
      <c r="O2076">
        <f>VLOOKUP(A2076,'Important Data'!A:I,6, FALSE)</f>
        <v>0</v>
      </c>
    </row>
    <row r="2077" spans="1:15">
      <c r="A2077" s="2">
        <v>2522</v>
      </c>
      <c r="B2077" s="2">
        <v>5</v>
      </c>
      <c r="C2077" s="2">
        <v>43</v>
      </c>
      <c r="D2077" s="2">
        <v>51</v>
      </c>
      <c r="E2077" s="2">
        <v>51</v>
      </c>
      <c r="F2077" s="2">
        <v>107</v>
      </c>
      <c r="G2077" s="2">
        <v>4</v>
      </c>
      <c r="H2077" s="2">
        <v>86</v>
      </c>
      <c r="I2077" s="2">
        <v>172</v>
      </c>
      <c r="J2077" s="2">
        <v>1</v>
      </c>
      <c r="K2077" s="2">
        <v>2</v>
      </c>
      <c r="L2077" s="2">
        <v>0</v>
      </c>
      <c r="M2077" s="2">
        <v>3</v>
      </c>
      <c r="N2077" s="2">
        <v>6</v>
      </c>
      <c r="O2077">
        <f>VLOOKUP(A2077,'Important Data'!A:I,6, FALSE)</f>
        <v>0</v>
      </c>
    </row>
    <row r="2078" spans="1:15">
      <c r="A2078" s="2">
        <v>2280</v>
      </c>
      <c r="B2078" s="2">
        <v>5</v>
      </c>
      <c r="C2078" s="2">
        <v>86</v>
      </c>
      <c r="D2078" s="2">
        <v>72</v>
      </c>
      <c r="E2078" s="2">
        <v>57</v>
      </c>
      <c r="F2078" s="2">
        <v>186</v>
      </c>
      <c r="G2078" s="2">
        <v>57</v>
      </c>
      <c r="H2078" s="2">
        <v>358</v>
      </c>
      <c r="I2078" s="2">
        <v>100</v>
      </c>
      <c r="J2078" s="2">
        <v>4</v>
      </c>
      <c r="K2078" s="2">
        <v>2</v>
      </c>
      <c r="L2078" s="2">
        <v>1</v>
      </c>
      <c r="M2078" s="2">
        <v>3</v>
      </c>
      <c r="N2078" s="2">
        <v>6</v>
      </c>
      <c r="O2078">
        <f>VLOOKUP(A2078,'Important Data'!A:I,6, FALSE)</f>
        <v>0</v>
      </c>
    </row>
    <row r="2079" spans="1:15">
      <c r="A2079" s="2">
        <v>2673</v>
      </c>
      <c r="B2079" s="2">
        <v>5</v>
      </c>
      <c r="C2079" s="2">
        <v>99</v>
      </c>
      <c r="D2079" s="2">
        <v>0</v>
      </c>
      <c r="E2079" s="2">
        <v>7</v>
      </c>
      <c r="F2079" s="2">
        <v>0</v>
      </c>
      <c r="G2079" s="2">
        <v>0</v>
      </c>
      <c r="H2079" s="2">
        <v>3</v>
      </c>
      <c r="I2079" s="2">
        <v>102</v>
      </c>
      <c r="J2079" s="2">
        <v>1</v>
      </c>
      <c r="K2079" s="2">
        <v>1</v>
      </c>
      <c r="L2079" s="2">
        <v>0</v>
      </c>
      <c r="M2079" s="2">
        <v>3</v>
      </c>
      <c r="N2079" s="2">
        <v>7</v>
      </c>
      <c r="O2079">
        <f>VLOOKUP(A2079,'Important Data'!A:I,6, FALSE)</f>
        <v>0</v>
      </c>
    </row>
    <row r="2080" spans="1:15">
      <c r="A2080" s="2">
        <v>2516</v>
      </c>
      <c r="B2080" s="2">
        <v>5</v>
      </c>
      <c r="C2080" s="2">
        <v>136</v>
      </c>
      <c r="D2080" s="2">
        <v>17</v>
      </c>
      <c r="E2080" s="2">
        <v>99</v>
      </c>
      <c r="F2080" s="2">
        <v>17</v>
      </c>
      <c r="G2080" s="2">
        <v>8</v>
      </c>
      <c r="H2080" s="2">
        <v>21</v>
      </c>
      <c r="I2080" s="2">
        <v>256</v>
      </c>
      <c r="J2080" s="2">
        <v>2</v>
      </c>
      <c r="K2080" s="2">
        <v>3</v>
      </c>
      <c r="L2080" s="2">
        <v>0</v>
      </c>
      <c r="M2080" s="2">
        <v>4</v>
      </c>
      <c r="N2080" s="2">
        <v>7</v>
      </c>
      <c r="O2080">
        <f>VLOOKUP(A2080,'Important Data'!A:I,6, FALSE)</f>
        <v>0</v>
      </c>
    </row>
    <row r="2081" spans="1:15">
      <c r="A2081" s="2">
        <v>1239</v>
      </c>
      <c r="B2081" s="2">
        <v>5</v>
      </c>
      <c r="C2081" s="2">
        <v>332</v>
      </c>
      <c r="D2081" s="2">
        <v>292</v>
      </c>
      <c r="E2081" s="2">
        <v>876</v>
      </c>
      <c r="F2081" s="2">
        <v>63</v>
      </c>
      <c r="G2081" s="2">
        <v>339</v>
      </c>
      <c r="H2081" s="2">
        <v>292</v>
      </c>
      <c r="I2081" s="2">
        <v>1611</v>
      </c>
      <c r="J2081" s="2">
        <v>1</v>
      </c>
      <c r="K2081" s="2">
        <v>6</v>
      </c>
      <c r="L2081" s="2">
        <v>9</v>
      </c>
      <c r="M2081" s="2">
        <v>13</v>
      </c>
      <c r="N2081" s="2">
        <v>2</v>
      </c>
      <c r="O2081">
        <f>VLOOKUP(A2081,'Important Data'!A:I,6, FALSE)</f>
        <v>1</v>
      </c>
    </row>
    <row r="2082" spans="1:15">
      <c r="A2082" s="2">
        <v>1840</v>
      </c>
      <c r="B2082" s="2">
        <v>5</v>
      </c>
      <c r="C2082" s="2">
        <v>1300</v>
      </c>
      <c r="D2082" s="2">
        <v>43</v>
      </c>
      <c r="E2082" s="2">
        <v>758</v>
      </c>
      <c r="F2082" s="2">
        <v>63</v>
      </c>
      <c r="G2082" s="2">
        <v>65</v>
      </c>
      <c r="H2082" s="2">
        <v>72</v>
      </c>
      <c r="I2082" s="2">
        <v>2158</v>
      </c>
      <c r="J2082" s="2">
        <v>1</v>
      </c>
      <c r="K2082" s="2">
        <v>6</v>
      </c>
      <c r="L2082" s="2">
        <v>9</v>
      </c>
      <c r="M2082" s="2">
        <v>10</v>
      </c>
      <c r="N2082" s="2">
        <v>2</v>
      </c>
      <c r="O2082">
        <f>VLOOKUP(A2082,'Important Data'!A:I,6, FALSE)</f>
        <v>0</v>
      </c>
    </row>
    <row r="2083" spans="1:15">
      <c r="A2083" s="2">
        <v>2663</v>
      </c>
      <c r="B2083" s="2">
        <v>5</v>
      </c>
      <c r="C2083" s="2">
        <v>1338</v>
      </c>
      <c r="D2083" s="2">
        <v>71</v>
      </c>
      <c r="E2083" s="2">
        <v>559</v>
      </c>
      <c r="F2083" s="2">
        <v>315</v>
      </c>
      <c r="G2083" s="2">
        <v>217</v>
      </c>
      <c r="H2083" s="2">
        <v>217</v>
      </c>
      <c r="I2083" s="2">
        <v>2282</v>
      </c>
      <c r="J2083" s="2">
        <v>4</v>
      </c>
      <c r="K2083" s="2">
        <v>8</v>
      </c>
      <c r="L2083" s="2">
        <v>3</v>
      </c>
      <c r="M2083" s="2">
        <v>12</v>
      </c>
      <c r="N2083" s="2">
        <v>6</v>
      </c>
      <c r="O2083">
        <f>VLOOKUP(A2083,'Important Data'!A:I,6, FALSE)</f>
        <v>0</v>
      </c>
    </row>
    <row r="2084" spans="1:15">
      <c r="A2084" s="2">
        <v>3003</v>
      </c>
      <c r="B2084" s="2">
        <v>5</v>
      </c>
      <c r="C2084" s="2">
        <v>1562</v>
      </c>
      <c r="D2084" s="2">
        <v>24</v>
      </c>
      <c r="E2084" s="2">
        <v>670</v>
      </c>
      <c r="F2084" s="2">
        <v>96</v>
      </c>
      <c r="G2084" s="2">
        <v>147</v>
      </c>
      <c r="H2084" s="2">
        <v>126</v>
      </c>
      <c r="I2084" s="2">
        <v>2373</v>
      </c>
      <c r="J2084" s="2">
        <v>4</v>
      </c>
      <c r="K2084" s="2">
        <v>10</v>
      </c>
      <c r="L2084" s="2">
        <v>5</v>
      </c>
      <c r="M2084" s="2">
        <v>7</v>
      </c>
      <c r="N2084" s="2">
        <v>8</v>
      </c>
      <c r="O2084">
        <f>VLOOKUP(A2084,'Important Data'!A:I,6, FALSE)</f>
        <v>0</v>
      </c>
    </row>
    <row r="2085" spans="1:15">
      <c r="A2085" s="2">
        <v>3063</v>
      </c>
      <c r="B2085" s="2">
        <v>5</v>
      </c>
      <c r="C2085" s="2">
        <v>1562</v>
      </c>
      <c r="D2085" s="2">
        <v>24</v>
      </c>
      <c r="E2085" s="2">
        <v>670</v>
      </c>
      <c r="F2085" s="2">
        <v>96</v>
      </c>
      <c r="G2085" s="2">
        <v>147</v>
      </c>
      <c r="H2085" s="2">
        <v>126</v>
      </c>
      <c r="I2085" s="2">
        <v>2373</v>
      </c>
      <c r="J2085" s="2">
        <v>4</v>
      </c>
      <c r="K2085" s="2">
        <v>10</v>
      </c>
      <c r="L2085" s="2">
        <v>5</v>
      </c>
      <c r="M2085" s="2">
        <v>7</v>
      </c>
      <c r="N2085" s="2">
        <v>8</v>
      </c>
      <c r="O2085">
        <f>VLOOKUP(A2085,'Important Data'!A:I,6, FALSE)</f>
        <v>0</v>
      </c>
    </row>
    <row r="2086" spans="1:15">
      <c r="A2086" s="2">
        <v>2504</v>
      </c>
      <c r="B2086" s="2">
        <v>5</v>
      </c>
      <c r="C2086" s="2">
        <v>1843</v>
      </c>
      <c r="D2086" s="2">
        <v>113</v>
      </c>
      <c r="E2086" s="2">
        <v>1317</v>
      </c>
      <c r="F2086" s="2">
        <v>99</v>
      </c>
      <c r="G2086" s="2">
        <v>414</v>
      </c>
      <c r="H2086" s="2">
        <v>113</v>
      </c>
      <c r="I2086" s="2">
        <v>3673</v>
      </c>
      <c r="J2086" s="2">
        <v>1</v>
      </c>
      <c r="K2086" s="2">
        <v>4</v>
      </c>
      <c r="L2086" s="2">
        <v>6</v>
      </c>
      <c r="M2086" s="2">
        <v>4</v>
      </c>
      <c r="N2086" s="2">
        <v>3</v>
      </c>
      <c r="O2086">
        <f>VLOOKUP(A2086,'Important Data'!A:I,6, FALSE)</f>
        <v>0</v>
      </c>
    </row>
    <row r="2087" spans="1:15">
      <c r="A2087" s="2">
        <v>2257</v>
      </c>
      <c r="B2087" s="2">
        <v>4</v>
      </c>
      <c r="C2087" s="2">
        <v>11</v>
      </c>
      <c r="D2087" s="2">
        <v>7</v>
      </c>
      <c r="E2087" s="2">
        <v>40</v>
      </c>
      <c r="F2087" s="2">
        <v>7</v>
      </c>
      <c r="G2087" s="2">
        <v>7</v>
      </c>
      <c r="H2087" s="2">
        <v>37</v>
      </c>
      <c r="I2087" s="2">
        <v>37</v>
      </c>
      <c r="J2087" s="2">
        <v>1</v>
      </c>
      <c r="K2087" s="2">
        <v>1</v>
      </c>
      <c r="L2087" s="2">
        <v>0</v>
      </c>
      <c r="M2087" s="2">
        <v>2</v>
      </c>
      <c r="N2087" s="2">
        <v>6</v>
      </c>
      <c r="O2087">
        <f>VLOOKUP(A2087,'Important Data'!A:I,6, FALSE)</f>
        <v>0</v>
      </c>
    </row>
    <row r="2088" spans="1:15">
      <c r="A2088" s="2">
        <v>1041</v>
      </c>
      <c r="B2088" s="2">
        <v>4</v>
      </c>
      <c r="C2088" s="2">
        <v>50</v>
      </c>
      <c r="D2088" s="2">
        <v>0</v>
      </c>
      <c r="E2088" s="2">
        <v>33</v>
      </c>
      <c r="F2088" s="2">
        <v>17</v>
      </c>
      <c r="G2088" s="2">
        <v>6</v>
      </c>
      <c r="H2088" s="2">
        <v>17</v>
      </c>
      <c r="I2088" s="2">
        <v>89</v>
      </c>
      <c r="J2088" s="2">
        <v>1</v>
      </c>
      <c r="K2088" s="2">
        <v>0</v>
      </c>
      <c r="L2088" s="2">
        <v>0</v>
      </c>
      <c r="M2088" s="2">
        <v>3</v>
      </c>
      <c r="N2088" s="2">
        <v>5</v>
      </c>
      <c r="O2088">
        <f>VLOOKUP(A2088,'Important Data'!A:I,6, FALSE)</f>
        <v>0</v>
      </c>
    </row>
    <row r="2089" spans="1:15">
      <c r="A2089" s="2">
        <v>2960</v>
      </c>
      <c r="B2089" s="2">
        <v>4</v>
      </c>
      <c r="C2089" s="2">
        <v>50</v>
      </c>
      <c r="D2089" s="2">
        <v>0</v>
      </c>
      <c r="E2089" s="2">
        <v>33</v>
      </c>
      <c r="F2089" s="2">
        <v>17</v>
      </c>
      <c r="G2089" s="2">
        <v>6</v>
      </c>
      <c r="H2089" s="2">
        <v>17</v>
      </c>
      <c r="I2089" s="2">
        <v>89</v>
      </c>
      <c r="J2089" s="2">
        <v>1</v>
      </c>
      <c r="K2089" s="2">
        <v>0</v>
      </c>
      <c r="L2089" s="2">
        <v>0</v>
      </c>
      <c r="M2089" s="2">
        <v>3</v>
      </c>
      <c r="N2089" s="2">
        <v>5</v>
      </c>
      <c r="O2089">
        <f>VLOOKUP(A2089,'Important Data'!A:I,6, FALSE)</f>
        <v>0</v>
      </c>
    </row>
    <row r="2090" spans="1:15">
      <c r="A2090" s="2">
        <v>2552</v>
      </c>
      <c r="B2090" s="2">
        <v>4</v>
      </c>
      <c r="C2090" s="2">
        <v>112</v>
      </c>
      <c r="D2090" s="2">
        <v>10</v>
      </c>
      <c r="E2090" s="2">
        <v>215</v>
      </c>
      <c r="F2090" s="2">
        <v>32</v>
      </c>
      <c r="G2090" s="2">
        <v>26</v>
      </c>
      <c r="H2090" s="2">
        <v>77</v>
      </c>
      <c r="I2090" s="2">
        <v>318</v>
      </c>
      <c r="J2090" s="2">
        <v>1</v>
      </c>
      <c r="K2090" s="2">
        <v>3</v>
      </c>
      <c r="L2090" s="2">
        <v>1</v>
      </c>
      <c r="M2090" s="2">
        <v>3</v>
      </c>
      <c r="N2090" s="2">
        <v>6</v>
      </c>
      <c r="O2090">
        <f>VLOOKUP(A2090,'Important Data'!A:I,6, FALSE)</f>
        <v>0</v>
      </c>
    </row>
    <row r="2091" spans="1:15">
      <c r="A2091" s="2">
        <v>1544</v>
      </c>
      <c r="B2091" s="2">
        <v>4</v>
      </c>
      <c r="C2091" s="2">
        <v>121</v>
      </c>
      <c r="D2091" s="2">
        <v>32</v>
      </c>
      <c r="E2091" s="2">
        <v>48</v>
      </c>
      <c r="F2091" s="2">
        <v>32</v>
      </c>
      <c r="G2091" s="2">
        <v>32</v>
      </c>
      <c r="H2091" s="2">
        <v>48</v>
      </c>
      <c r="I2091" s="2">
        <v>217</v>
      </c>
      <c r="J2091" s="2">
        <v>1</v>
      </c>
      <c r="K2091" s="2">
        <v>2</v>
      </c>
      <c r="L2091" s="2">
        <v>0</v>
      </c>
      <c r="M2091" s="2">
        <v>4</v>
      </c>
      <c r="N2091" s="2">
        <v>5</v>
      </c>
      <c r="O2091">
        <f>VLOOKUP(A2091,'Important Data'!A:I,6, FALSE)</f>
        <v>0</v>
      </c>
    </row>
    <row r="2092" spans="1:15">
      <c r="A2092" s="2">
        <v>2493</v>
      </c>
      <c r="B2092" s="2">
        <v>4</v>
      </c>
      <c r="C2092" s="2">
        <v>121</v>
      </c>
      <c r="D2092" s="2">
        <v>32</v>
      </c>
      <c r="E2092" s="2">
        <v>48</v>
      </c>
      <c r="F2092" s="2">
        <v>32</v>
      </c>
      <c r="G2092" s="2">
        <v>32</v>
      </c>
      <c r="H2092" s="2">
        <v>48</v>
      </c>
      <c r="I2092" s="2">
        <v>217</v>
      </c>
      <c r="J2092" s="2">
        <v>1</v>
      </c>
      <c r="K2092" s="2">
        <v>2</v>
      </c>
      <c r="L2092" s="2">
        <v>0</v>
      </c>
      <c r="M2092" s="2">
        <v>4</v>
      </c>
      <c r="N2092" s="2">
        <v>5</v>
      </c>
      <c r="O2092">
        <f>VLOOKUP(A2092,'Important Data'!A:I,6, FALSE)</f>
        <v>0</v>
      </c>
    </row>
    <row r="2093" spans="1:15">
      <c r="A2093" s="2">
        <v>1161</v>
      </c>
      <c r="B2093" s="2">
        <v>4</v>
      </c>
      <c r="C2093" s="2">
        <v>253</v>
      </c>
      <c r="D2093" s="2">
        <v>21</v>
      </c>
      <c r="E2093" s="2">
        <v>72</v>
      </c>
      <c r="F2093" s="2">
        <v>6</v>
      </c>
      <c r="G2093" s="2">
        <v>9</v>
      </c>
      <c r="H2093" s="2">
        <v>81</v>
      </c>
      <c r="I2093" s="2">
        <v>280</v>
      </c>
      <c r="J2093" s="2">
        <v>1</v>
      </c>
      <c r="K2093" s="2">
        <v>3</v>
      </c>
      <c r="L2093" s="2">
        <v>1</v>
      </c>
      <c r="M2093" s="2">
        <v>3</v>
      </c>
      <c r="N2093" s="2">
        <v>6</v>
      </c>
      <c r="O2093">
        <f>VLOOKUP(A2093,'Important Data'!A:I,6, FALSE)</f>
        <v>0</v>
      </c>
    </row>
    <row r="2094" spans="1:15">
      <c r="A2094" s="2">
        <v>2378</v>
      </c>
      <c r="B2094" s="2">
        <v>4</v>
      </c>
      <c r="C2094" s="2">
        <v>354</v>
      </c>
      <c r="D2094" s="2">
        <v>4</v>
      </c>
      <c r="E2094" s="2">
        <v>150</v>
      </c>
      <c r="F2094" s="2">
        <v>22</v>
      </c>
      <c r="G2094" s="2">
        <v>7</v>
      </c>
      <c r="H2094" s="2">
        <v>150</v>
      </c>
      <c r="I2094" s="2">
        <v>387</v>
      </c>
      <c r="J2094" s="2">
        <v>2</v>
      </c>
      <c r="K2094" s="2">
        <v>4</v>
      </c>
      <c r="L2094" s="2">
        <v>1</v>
      </c>
      <c r="M2094" s="2">
        <v>3</v>
      </c>
      <c r="N2094" s="2">
        <v>7</v>
      </c>
      <c r="O2094">
        <f>VLOOKUP(A2094,'Important Data'!A:I,6, FALSE)</f>
        <v>0</v>
      </c>
    </row>
    <row r="2095" spans="1:15">
      <c r="A2095" s="2">
        <v>1538</v>
      </c>
      <c r="B2095" s="2">
        <v>4</v>
      </c>
      <c r="C2095" s="2">
        <v>398</v>
      </c>
      <c r="D2095" s="2">
        <v>62</v>
      </c>
      <c r="E2095" s="2">
        <v>1156</v>
      </c>
      <c r="F2095" s="2">
        <v>247</v>
      </c>
      <c r="G2095" s="2">
        <v>274</v>
      </c>
      <c r="H2095" s="2">
        <v>105</v>
      </c>
      <c r="I2095" s="2">
        <v>2033</v>
      </c>
      <c r="J2095" s="2">
        <v>1</v>
      </c>
      <c r="K2095" s="2">
        <v>3</v>
      </c>
      <c r="L2095" s="2">
        <v>8</v>
      </c>
      <c r="M2095" s="2">
        <v>13</v>
      </c>
      <c r="N2095" s="2">
        <v>1</v>
      </c>
      <c r="O2095">
        <f>VLOOKUP(A2095,'Important Data'!A:I,6, FALSE)</f>
        <v>0</v>
      </c>
    </row>
    <row r="2096" spans="1:15">
      <c r="A2096" s="2">
        <v>1026</v>
      </c>
      <c r="B2096" s="2">
        <v>4</v>
      </c>
      <c r="C2096" s="2">
        <v>497</v>
      </c>
      <c r="D2096" s="2">
        <v>11</v>
      </c>
      <c r="E2096" s="2">
        <v>86</v>
      </c>
      <c r="F2096" s="2">
        <v>9</v>
      </c>
      <c r="G2096" s="2">
        <v>17</v>
      </c>
      <c r="H2096" s="2">
        <v>118</v>
      </c>
      <c r="I2096" s="2">
        <v>503</v>
      </c>
      <c r="J2096" s="2">
        <v>4</v>
      </c>
      <c r="K2096" s="2">
        <v>5</v>
      </c>
      <c r="L2096" s="2">
        <v>1</v>
      </c>
      <c r="M2096" s="2">
        <v>4</v>
      </c>
      <c r="N2096" s="2">
        <v>7</v>
      </c>
      <c r="O2096">
        <f>VLOOKUP(A2096,'Important Data'!A:I,6, FALSE)</f>
        <v>0</v>
      </c>
    </row>
    <row r="2097" spans="1:15">
      <c r="A2097" s="2">
        <v>1064</v>
      </c>
      <c r="B2097" s="2">
        <v>4</v>
      </c>
      <c r="C2097" s="2">
        <v>604</v>
      </c>
      <c r="D2097" s="2">
        <v>120</v>
      </c>
      <c r="E2097" s="2">
        <v>389</v>
      </c>
      <c r="F2097" s="2">
        <v>17</v>
      </c>
      <c r="G2097" s="2">
        <v>201</v>
      </c>
      <c r="H2097" s="2">
        <v>267</v>
      </c>
      <c r="I2097" s="2">
        <v>1065</v>
      </c>
      <c r="J2097" s="2">
        <v>1</v>
      </c>
      <c r="K2097" s="2">
        <v>5</v>
      </c>
      <c r="L2097" s="2">
        <v>2</v>
      </c>
      <c r="M2097" s="2">
        <v>10</v>
      </c>
      <c r="N2097" s="2">
        <v>4</v>
      </c>
      <c r="O2097">
        <f>VLOOKUP(A2097,'Important Data'!A:I,6, FALSE)</f>
        <v>0</v>
      </c>
    </row>
    <row r="2098" spans="1:15">
      <c r="A2098" s="2">
        <v>1146</v>
      </c>
      <c r="B2098" s="2">
        <v>4</v>
      </c>
      <c r="C2098" s="2">
        <v>636</v>
      </c>
      <c r="D2098" s="2">
        <v>18</v>
      </c>
      <c r="E2098" s="2">
        <v>207</v>
      </c>
      <c r="F2098" s="2">
        <v>12</v>
      </c>
      <c r="G2098" s="2">
        <v>36</v>
      </c>
      <c r="H2098" s="2">
        <v>9</v>
      </c>
      <c r="I2098" s="2">
        <v>900</v>
      </c>
      <c r="J2098" s="2">
        <v>3</v>
      </c>
      <c r="K2098" s="2">
        <v>6</v>
      </c>
      <c r="L2098" s="2">
        <v>1</v>
      </c>
      <c r="M2098" s="2">
        <v>5</v>
      </c>
      <c r="N2098" s="2">
        <v>7</v>
      </c>
      <c r="O2098">
        <f>VLOOKUP(A2098,'Important Data'!A:I,6, FALSE)</f>
        <v>0</v>
      </c>
    </row>
    <row r="2099" spans="1:15">
      <c r="A2099" s="2">
        <v>3006</v>
      </c>
      <c r="B2099" s="2">
        <v>4</v>
      </c>
      <c r="C2099" s="2">
        <v>784</v>
      </c>
      <c r="D2099" s="2">
        <v>87</v>
      </c>
      <c r="E2099" s="2">
        <v>801</v>
      </c>
      <c r="F2099" s="2">
        <v>114</v>
      </c>
      <c r="G2099" s="2">
        <v>17</v>
      </c>
      <c r="H2099" s="2">
        <v>356</v>
      </c>
      <c r="I2099" s="2">
        <v>1448</v>
      </c>
      <c r="J2099" s="2">
        <v>3</v>
      </c>
      <c r="K2099" s="2">
        <v>7</v>
      </c>
      <c r="L2099" s="2">
        <v>2</v>
      </c>
      <c r="M2099" s="2">
        <v>11</v>
      </c>
      <c r="N2099" s="2">
        <v>5</v>
      </c>
      <c r="O2099">
        <f>VLOOKUP(A2099,'Important Data'!A:I,6, FALSE)</f>
        <v>0</v>
      </c>
    </row>
    <row r="2100" spans="1:15">
      <c r="A2100" s="2">
        <v>2055</v>
      </c>
      <c r="B2100" s="2">
        <v>4</v>
      </c>
      <c r="C2100" s="2">
        <v>906</v>
      </c>
      <c r="D2100" s="2">
        <v>31</v>
      </c>
      <c r="E2100" s="2">
        <v>94</v>
      </c>
      <c r="F2100" s="2">
        <v>13</v>
      </c>
      <c r="G2100" s="2">
        <v>31</v>
      </c>
      <c r="H2100" s="2">
        <v>393</v>
      </c>
      <c r="I2100" s="2">
        <v>683</v>
      </c>
      <c r="J2100" s="2">
        <v>1</v>
      </c>
      <c r="K2100" s="2">
        <v>6</v>
      </c>
      <c r="L2100" s="2">
        <v>1</v>
      </c>
      <c r="M2100" s="2">
        <v>6</v>
      </c>
      <c r="N2100" s="2">
        <v>6</v>
      </c>
      <c r="O2100">
        <f>VLOOKUP(A2100,'Important Data'!A:I,6, FALSE)</f>
        <v>0</v>
      </c>
    </row>
    <row r="2101" spans="1:15">
      <c r="A2101" s="2">
        <v>2970</v>
      </c>
      <c r="B2101" s="2">
        <v>4</v>
      </c>
      <c r="C2101" s="2">
        <v>912</v>
      </c>
      <c r="D2101" s="2">
        <v>43</v>
      </c>
      <c r="E2101" s="2">
        <v>254</v>
      </c>
      <c r="F2101" s="2">
        <v>106</v>
      </c>
      <c r="G2101" s="2">
        <v>206</v>
      </c>
      <c r="H2101" s="2">
        <v>126</v>
      </c>
      <c r="I2101" s="2">
        <v>1394</v>
      </c>
      <c r="J2101" s="2">
        <v>0</v>
      </c>
      <c r="K2101" s="2">
        <v>7</v>
      </c>
      <c r="L2101" s="2">
        <v>6</v>
      </c>
      <c r="M2101" s="2">
        <v>8</v>
      </c>
      <c r="N2101" s="2">
        <v>2</v>
      </c>
      <c r="O2101">
        <f>VLOOKUP(A2101,'Important Data'!A:I,6, FALSE)</f>
        <v>0</v>
      </c>
    </row>
    <row r="2102" spans="1:15">
      <c r="A2102" s="2">
        <v>2101</v>
      </c>
      <c r="B2102" s="2">
        <v>4</v>
      </c>
      <c r="C2102" s="2">
        <v>921</v>
      </c>
      <c r="D2102" s="2">
        <v>68</v>
      </c>
      <c r="E2102" s="2">
        <v>520</v>
      </c>
      <c r="F2102" s="2">
        <v>203</v>
      </c>
      <c r="G2102" s="2">
        <v>68</v>
      </c>
      <c r="H2102" s="2">
        <v>51</v>
      </c>
      <c r="I2102" s="2">
        <v>1728</v>
      </c>
      <c r="J2102" s="2">
        <v>2</v>
      </c>
      <c r="K2102" s="2">
        <v>6</v>
      </c>
      <c r="L2102" s="2">
        <v>5</v>
      </c>
      <c r="M2102" s="2">
        <v>9</v>
      </c>
      <c r="N2102" s="2">
        <v>3</v>
      </c>
      <c r="O2102">
        <f>VLOOKUP(A2102,'Important Data'!A:I,6, FALSE)</f>
        <v>0</v>
      </c>
    </row>
    <row r="2103" spans="1:15">
      <c r="A2103" s="2">
        <v>1572</v>
      </c>
      <c r="B2103" s="2">
        <v>4</v>
      </c>
      <c r="C2103" s="2">
        <v>1140</v>
      </c>
      <c r="D2103" s="2">
        <v>11</v>
      </c>
      <c r="E2103" s="2">
        <v>86</v>
      </c>
      <c r="F2103" s="2">
        <v>17</v>
      </c>
      <c r="G2103" s="2">
        <v>11</v>
      </c>
      <c r="H2103" s="2">
        <v>86</v>
      </c>
      <c r="I2103" s="2">
        <v>1180</v>
      </c>
      <c r="J2103" s="2">
        <v>3</v>
      </c>
      <c r="K2103" s="2">
        <v>7</v>
      </c>
      <c r="L2103" s="2">
        <v>1</v>
      </c>
      <c r="M2103" s="2">
        <v>7</v>
      </c>
      <c r="N2103" s="2">
        <v>7</v>
      </c>
      <c r="O2103">
        <f>VLOOKUP(A2103,'Important Data'!A:I,6, FALSE)</f>
        <v>0</v>
      </c>
    </row>
    <row r="2104" spans="1:15">
      <c r="A2104" s="2">
        <v>1033</v>
      </c>
      <c r="B2104" s="2">
        <v>4</v>
      </c>
      <c r="C2104" s="2">
        <v>1184</v>
      </c>
      <c r="D2104" s="2">
        <v>84</v>
      </c>
      <c r="E2104" s="2">
        <v>1157</v>
      </c>
      <c r="F2104" s="2">
        <v>292</v>
      </c>
      <c r="G2104" s="2">
        <v>167</v>
      </c>
      <c r="H2104" s="2">
        <v>54</v>
      </c>
      <c r="I2104" s="2">
        <v>2830</v>
      </c>
      <c r="J2104" s="2">
        <v>1</v>
      </c>
      <c r="K2104" s="2">
        <v>3</v>
      </c>
      <c r="L2104" s="2">
        <v>5</v>
      </c>
      <c r="M2104" s="2">
        <v>9</v>
      </c>
      <c r="N2104" s="2">
        <v>7</v>
      </c>
      <c r="O2104">
        <f>VLOOKUP(A2104,'Important Data'!A:I,6, FALSE)</f>
        <v>0</v>
      </c>
    </row>
    <row r="2105" spans="1:15">
      <c r="A2105" s="2">
        <v>2515</v>
      </c>
      <c r="B2105" s="2">
        <v>4</v>
      </c>
      <c r="C2105" s="2">
        <v>1204</v>
      </c>
      <c r="D2105" s="2">
        <v>108</v>
      </c>
      <c r="E2105" s="2">
        <v>1261</v>
      </c>
      <c r="F2105" s="2">
        <v>215</v>
      </c>
      <c r="G2105" s="2">
        <v>0</v>
      </c>
      <c r="H2105" s="2">
        <v>245</v>
      </c>
      <c r="I2105" s="2">
        <v>2543</v>
      </c>
      <c r="J2105" s="2">
        <v>3</v>
      </c>
      <c r="K2105" s="2">
        <v>11</v>
      </c>
      <c r="L2105" s="2">
        <v>2</v>
      </c>
      <c r="M2105" s="2">
        <v>12</v>
      </c>
      <c r="N2105" s="2">
        <v>7</v>
      </c>
      <c r="O2105">
        <f>VLOOKUP(A2105,'Important Data'!A:I,6, FALSE)</f>
        <v>0</v>
      </c>
    </row>
    <row r="2106" spans="1:15">
      <c r="A2106" s="2">
        <v>3119</v>
      </c>
      <c r="B2106" s="2">
        <v>4</v>
      </c>
      <c r="C2106" s="2">
        <v>1213</v>
      </c>
      <c r="D2106" s="2">
        <v>78</v>
      </c>
      <c r="E2106" s="2">
        <v>2076</v>
      </c>
      <c r="F2106" s="2">
        <v>560</v>
      </c>
      <c r="G2106" s="2">
        <v>117</v>
      </c>
      <c r="H2106" s="2">
        <v>313</v>
      </c>
      <c r="I2106" s="2">
        <v>3731</v>
      </c>
      <c r="J2106" s="2">
        <v>2</v>
      </c>
      <c r="K2106" s="2">
        <v>5</v>
      </c>
      <c r="L2106" s="2">
        <v>3</v>
      </c>
      <c r="M2106" s="2">
        <v>6</v>
      </c>
      <c r="N2106" s="2">
        <v>4</v>
      </c>
      <c r="O2106">
        <f>VLOOKUP(A2106,'Important Data'!A:I,6, FALSE)</f>
        <v>0</v>
      </c>
    </row>
    <row r="2107" spans="1:15">
      <c r="A2107" s="2">
        <v>2789</v>
      </c>
      <c r="B2107" s="2">
        <v>4</v>
      </c>
      <c r="C2107" s="2">
        <v>1268</v>
      </c>
      <c r="D2107" s="2">
        <v>165</v>
      </c>
      <c r="E2107" s="2">
        <v>716</v>
      </c>
      <c r="F2107" s="2">
        <v>358</v>
      </c>
      <c r="G2107" s="2">
        <v>329</v>
      </c>
      <c r="H2107" s="2">
        <v>358</v>
      </c>
      <c r="I2107" s="2">
        <v>2478</v>
      </c>
      <c r="J2107" s="2">
        <v>3</v>
      </c>
      <c r="K2107" s="2">
        <v>5</v>
      </c>
      <c r="L2107" s="2">
        <v>4</v>
      </c>
      <c r="M2107" s="2">
        <v>8</v>
      </c>
      <c r="N2107" s="2">
        <v>2</v>
      </c>
      <c r="O2107">
        <f>VLOOKUP(A2107,'Important Data'!A:I,6, FALSE)</f>
        <v>0</v>
      </c>
    </row>
    <row r="2108" spans="1:15">
      <c r="A2108" s="2">
        <v>3134</v>
      </c>
      <c r="B2108" s="2">
        <v>4</v>
      </c>
      <c r="C2108" s="2">
        <v>1268</v>
      </c>
      <c r="D2108" s="2">
        <v>165</v>
      </c>
      <c r="E2108" s="2">
        <v>716</v>
      </c>
      <c r="F2108" s="2">
        <v>358</v>
      </c>
      <c r="G2108" s="2">
        <v>329</v>
      </c>
      <c r="H2108" s="2">
        <v>358</v>
      </c>
      <c r="I2108" s="2">
        <v>2478</v>
      </c>
      <c r="J2108" s="2">
        <v>3</v>
      </c>
      <c r="K2108" s="2">
        <v>5</v>
      </c>
      <c r="L2108" s="2">
        <v>4</v>
      </c>
      <c r="M2108" s="2">
        <v>8</v>
      </c>
      <c r="N2108" s="2">
        <v>2</v>
      </c>
      <c r="O2108">
        <f>VLOOKUP(A2108,'Important Data'!A:I,6, FALSE)</f>
        <v>0</v>
      </c>
    </row>
    <row r="2109" spans="1:15">
      <c r="A2109" s="2">
        <v>2312</v>
      </c>
      <c r="B2109" s="2">
        <v>4</v>
      </c>
      <c r="C2109" s="2">
        <v>1706</v>
      </c>
      <c r="D2109" s="2">
        <v>86</v>
      </c>
      <c r="E2109" s="2">
        <v>521</v>
      </c>
      <c r="F2109" s="2">
        <v>413</v>
      </c>
      <c r="G2109" s="2">
        <v>230</v>
      </c>
      <c r="H2109" s="2">
        <v>403</v>
      </c>
      <c r="I2109" s="2">
        <v>2553</v>
      </c>
      <c r="J2109" s="2">
        <v>3</v>
      </c>
      <c r="K2109" s="2">
        <v>7</v>
      </c>
      <c r="L2109" s="2">
        <v>4</v>
      </c>
      <c r="M2109" s="2">
        <v>7</v>
      </c>
      <c r="N2109" s="2">
        <v>4</v>
      </c>
      <c r="O2109">
        <f>VLOOKUP(A2109,'Important Data'!A:I,6, FALSE)</f>
        <v>0</v>
      </c>
    </row>
    <row r="2110" spans="1:15">
      <c r="A2110" s="2">
        <v>1403</v>
      </c>
      <c r="B2110" s="2">
        <v>4</v>
      </c>
      <c r="C2110" s="2">
        <v>1824</v>
      </c>
      <c r="D2110" s="2">
        <v>0</v>
      </c>
      <c r="E2110" s="2">
        <v>302</v>
      </c>
      <c r="F2110" s="2">
        <v>57</v>
      </c>
      <c r="G2110" s="2">
        <v>0</v>
      </c>
      <c r="H2110" s="2">
        <v>85</v>
      </c>
      <c r="I2110" s="2">
        <v>2099</v>
      </c>
      <c r="J2110" s="2">
        <v>9</v>
      </c>
      <c r="K2110" s="2">
        <v>10</v>
      </c>
      <c r="L2110" s="2">
        <v>2</v>
      </c>
      <c r="M2110" s="2">
        <v>8</v>
      </c>
      <c r="N2110" s="2">
        <v>8</v>
      </c>
      <c r="O2110">
        <f>VLOOKUP(A2110,'Important Data'!A:I,6, FALSE)</f>
        <v>0</v>
      </c>
    </row>
    <row r="2111" spans="1:15">
      <c r="A2111" s="2">
        <v>1131</v>
      </c>
      <c r="B2111" s="2">
        <v>4</v>
      </c>
      <c r="C2111" s="2">
        <v>1872</v>
      </c>
      <c r="D2111" s="2">
        <v>0</v>
      </c>
      <c r="E2111" s="2">
        <v>588</v>
      </c>
      <c r="F2111" s="2">
        <v>33</v>
      </c>
      <c r="G2111" s="2">
        <v>51</v>
      </c>
      <c r="H2111" s="2">
        <v>127</v>
      </c>
      <c r="I2111" s="2">
        <v>2417</v>
      </c>
      <c r="J2111" s="2">
        <v>2</v>
      </c>
      <c r="K2111" s="2">
        <v>3</v>
      </c>
      <c r="L2111" s="2">
        <v>5</v>
      </c>
      <c r="M2111" s="2">
        <v>7</v>
      </c>
      <c r="N2111" s="2">
        <v>7</v>
      </c>
      <c r="O2111">
        <f>VLOOKUP(A2111,'Important Data'!A:I,6, FALSE)</f>
        <v>0</v>
      </c>
    </row>
    <row r="2112" spans="1:15">
      <c r="A2112" s="2">
        <v>1470</v>
      </c>
      <c r="B2112" s="2">
        <v>4</v>
      </c>
      <c r="C2112" s="2">
        <v>1872</v>
      </c>
      <c r="D2112" s="2">
        <v>0</v>
      </c>
      <c r="E2112" s="2">
        <v>588</v>
      </c>
      <c r="F2112" s="2">
        <v>33</v>
      </c>
      <c r="G2112" s="2">
        <v>51</v>
      </c>
      <c r="H2112" s="2">
        <v>127</v>
      </c>
      <c r="I2112" s="2">
        <v>2417</v>
      </c>
      <c r="J2112" s="2">
        <v>2</v>
      </c>
      <c r="K2112" s="2">
        <v>3</v>
      </c>
      <c r="L2112" s="2">
        <v>5</v>
      </c>
      <c r="M2112" s="2">
        <v>7</v>
      </c>
      <c r="N2112" s="2">
        <v>7</v>
      </c>
      <c r="O2112">
        <f>VLOOKUP(A2112,'Important Data'!A:I,6, FALSE)</f>
        <v>0</v>
      </c>
    </row>
    <row r="2113" spans="1:15">
      <c r="A2113" s="2">
        <v>2850</v>
      </c>
      <c r="B2113" s="2">
        <v>3</v>
      </c>
      <c r="C2113" s="2">
        <v>5</v>
      </c>
      <c r="D2113" s="2">
        <v>42</v>
      </c>
      <c r="E2113" s="2">
        <v>31</v>
      </c>
      <c r="F2113" s="2">
        <v>21</v>
      </c>
      <c r="G2113" s="2">
        <v>42</v>
      </c>
      <c r="H2113" s="2">
        <v>83</v>
      </c>
      <c r="I2113" s="2">
        <v>57</v>
      </c>
      <c r="J2113" s="2">
        <v>1</v>
      </c>
      <c r="K2113" s="2">
        <v>1</v>
      </c>
      <c r="L2113" s="2">
        <v>0</v>
      </c>
      <c r="M2113" s="2">
        <v>3</v>
      </c>
      <c r="N2113" s="2">
        <v>7</v>
      </c>
      <c r="O2113">
        <f>VLOOKUP(A2113,'Important Data'!A:I,6, FALSE)</f>
        <v>0</v>
      </c>
    </row>
    <row r="2114" spans="1:15">
      <c r="A2114" s="2">
        <v>2727</v>
      </c>
      <c r="B2114" s="2">
        <v>3</v>
      </c>
      <c r="C2114" s="2">
        <v>12</v>
      </c>
      <c r="D2114" s="2">
        <v>17</v>
      </c>
      <c r="E2114" s="2">
        <v>29</v>
      </c>
      <c r="F2114" s="2">
        <v>62</v>
      </c>
      <c r="G2114" s="2">
        <v>33</v>
      </c>
      <c r="H2114" s="2">
        <v>46</v>
      </c>
      <c r="I2114" s="2">
        <v>108</v>
      </c>
      <c r="J2114" s="2">
        <v>1</v>
      </c>
      <c r="K2114" s="2">
        <v>1</v>
      </c>
      <c r="L2114" s="2">
        <v>0</v>
      </c>
      <c r="M2114" s="2">
        <v>3</v>
      </c>
      <c r="N2114" s="2">
        <v>7</v>
      </c>
      <c r="O2114">
        <f>VLOOKUP(A2114,'Important Data'!A:I,6, FALSE)</f>
        <v>0</v>
      </c>
    </row>
    <row r="2115" spans="1:15">
      <c r="A2115" s="2">
        <v>2067</v>
      </c>
      <c r="B2115" s="2">
        <v>3</v>
      </c>
      <c r="C2115" s="2">
        <v>21</v>
      </c>
      <c r="D2115" s="2">
        <v>5</v>
      </c>
      <c r="E2115" s="2">
        <v>36</v>
      </c>
      <c r="F2115" s="2">
        <v>10</v>
      </c>
      <c r="G2115" s="2">
        <v>5</v>
      </c>
      <c r="H2115" s="2">
        <v>10</v>
      </c>
      <c r="I2115" s="2">
        <v>67</v>
      </c>
      <c r="J2115" s="2">
        <v>2</v>
      </c>
      <c r="K2115" s="2">
        <v>1</v>
      </c>
      <c r="L2115" s="2">
        <v>0</v>
      </c>
      <c r="M2115" s="2">
        <v>3</v>
      </c>
      <c r="N2115" s="2">
        <v>4</v>
      </c>
      <c r="O2115">
        <f>VLOOKUP(A2115,'Important Data'!A:I,6, FALSE)</f>
        <v>0</v>
      </c>
    </row>
    <row r="2116" spans="1:15">
      <c r="A2116" s="2">
        <v>1618</v>
      </c>
      <c r="B2116" s="2">
        <v>3</v>
      </c>
      <c r="C2116" s="2">
        <v>44</v>
      </c>
      <c r="D2116" s="2">
        <v>0</v>
      </c>
      <c r="E2116" s="2">
        <v>3</v>
      </c>
      <c r="F2116" s="2">
        <v>0</v>
      </c>
      <c r="G2116" s="2">
        <v>0</v>
      </c>
      <c r="H2116" s="2">
        <v>3</v>
      </c>
      <c r="I2116" s="2">
        <v>44</v>
      </c>
      <c r="J2116" s="2">
        <v>1</v>
      </c>
      <c r="K2116" s="2">
        <v>1</v>
      </c>
      <c r="L2116" s="2">
        <v>0</v>
      </c>
      <c r="M2116" s="2">
        <v>2</v>
      </c>
      <c r="N2116" s="2">
        <v>7</v>
      </c>
      <c r="O2116">
        <f>VLOOKUP(A2116,'Important Data'!A:I,6, FALSE)</f>
        <v>0</v>
      </c>
    </row>
    <row r="2117" spans="1:15">
      <c r="A2117" s="2">
        <v>2395</v>
      </c>
      <c r="B2117" s="2">
        <v>3</v>
      </c>
      <c r="C2117" s="2">
        <v>101</v>
      </c>
      <c r="D2117" s="2">
        <v>15</v>
      </c>
      <c r="E2117" s="2">
        <v>81</v>
      </c>
      <c r="F2117" s="2">
        <v>0</v>
      </c>
      <c r="G2117" s="2">
        <v>20</v>
      </c>
      <c r="H2117" s="2">
        <v>5</v>
      </c>
      <c r="I2117" s="2">
        <v>212</v>
      </c>
      <c r="J2117" s="2">
        <v>3</v>
      </c>
      <c r="K2117" s="2">
        <v>2</v>
      </c>
      <c r="L2117" s="2">
        <v>0</v>
      </c>
      <c r="M2117" s="2">
        <v>4</v>
      </c>
      <c r="N2117" s="2">
        <v>6</v>
      </c>
      <c r="O2117">
        <f>VLOOKUP(A2117,'Important Data'!A:I,6, FALSE)</f>
        <v>0</v>
      </c>
    </row>
    <row r="2118" spans="1:15">
      <c r="A2118" s="2">
        <v>1312</v>
      </c>
      <c r="B2118" s="2">
        <v>3</v>
      </c>
      <c r="C2118" s="2">
        <v>103</v>
      </c>
      <c r="D2118" s="2">
        <v>5</v>
      </c>
      <c r="E2118" s="2">
        <v>51</v>
      </c>
      <c r="F2118" s="2">
        <v>0</v>
      </c>
      <c r="G2118" s="2">
        <v>5</v>
      </c>
      <c r="H2118" s="2">
        <v>9</v>
      </c>
      <c r="I2118" s="2">
        <v>154</v>
      </c>
      <c r="J2118" s="2">
        <v>1</v>
      </c>
      <c r="K2118" s="2">
        <v>1</v>
      </c>
      <c r="L2118" s="2">
        <v>0</v>
      </c>
      <c r="M2118" s="2">
        <v>3</v>
      </c>
      <c r="N2118" s="2">
        <v>7</v>
      </c>
      <c r="O2118">
        <f>VLOOKUP(A2118,'Important Data'!A:I,6, FALSE)</f>
        <v>0</v>
      </c>
    </row>
    <row r="2119" spans="1:15">
      <c r="A2119" s="2">
        <v>1148</v>
      </c>
      <c r="B2119" s="2">
        <v>3</v>
      </c>
      <c r="C2119" s="2">
        <v>118</v>
      </c>
      <c r="D2119" s="2">
        <v>31</v>
      </c>
      <c r="E2119" s="2">
        <v>160</v>
      </c>
      <c r="F2119" s="2">
        <v>28</v>
      </c>
      <c r="G2119" s="2">
        <v>79</v>
      </c>
      <c r="H2119" s="2">
        <v>39</v>
      </c>
      <c r="I2119" s="2">
        <v>376</v>
      </c>
      <c r="J2119" s="2">
        <v>1</v>
      </c>
      <c r="K2119" s="2">
        <v>1</v>
      </c>
      <c r="L2119" s="2">
        <v>1</v>
      </c>
      <c r="M2119" s="2">
        <v>6</v>
      </c>
      <c r="N2119" s="2">
        <v>2</v>
      </c>
      <c r="O2119">
        <f>VLOOKUP(A2119,'Important Data'!A:I,6, FALSE)</f>
        <v>0</v>
      </c>
    </row>
    <row r="2120" spans="1:15">
      <c r="A2120" s="2">
        <v>2958</v>
      </c>
      <c r="B2120" s="2">
        <v>3</v>
      </c>
      <c r="C2120" s="2">
        <v>168</v>
      </c>
      <c r="D2120" s="2">
        <v>3</v>
      </c>
      <c r="E2120" s="2">
        <v>119</v>
      </c>
      <c r="F2120" s="2">
        <v>16</v>
      </c>
      <c r="G2120" s="2">
        <v>14</v>
      </c>
      <c r="H2120" s="2">
        <v>60</v>
      </c>
      <c r="I2120" s="2">
        <v>260</v>
      </c>
      <c r="J2120" s="2">
        <v>1</v>
      </c>
      <c r="K2120" s="2">
        <v>2</v>
      </c>
      <c r="L2120" s="2">
        <v>1</v>
      </c>
      <c r="M2120" s="2">
        <v>4</v>
      </c>
      <c r="N2120" s="2">
        <v>4</v>
      </c>
      <c r="O2120">
        <f>VLOOKUP(A2120,'Important Data'!A:I,6, FALSE)</f>
        <v>0</v>
      </c>
    </row>
    <row r="2121" spans="1:15">
      <c r="A2121" s="2">
        <v>3075</v>
      </c>
      <c r="B2121" s="2">
        <v>3</v>
      </c>
      <c r="C2121" s="2">
        <v>168</v>
      </c>
      <c r="D2121" s="2">
        <v>3</v>
      </c>
      <c r="E2121" s="2">
        <v>119</v>
      </c>
      <c r="F2121" s="2">
        <v>16</v>
      </c>
      <c r="G2121" s="2">
        <v>14</v>
      </c>
      <c r="H2121" s="2">
        <v>60</v>
      </c>
      <c r="I2121" s="2">
        <v>260</v>
      </c>
      <c r="J2121" s="2">
        <v>1</v>
      </c>
      <c r="K2121" s="2">
        <v>2</v>
      </c>
      <c r="L2121" s="2">
        <v>1</v>
      </c>
      <c r="M2121" s="2">
        <v>4</v>
      </c>
      <c r="N2121" s="2">
        <v>4</v>
      </c>
      <c r="O2121">
        <f>VLOOKUP(A2121,'Important Data'!A:I,6, FALSE)</f>
        <v>0</v>
      </c>
    </row>
    <row r="2122" spans="1:15">
      <c r="A2122" s="2">
        <v>1675</v>
      </c>
      <c r="B2122" s="2">
        <v>3</v>
      </c>
      <c r="C2122" s="2">
        <v>208</v>
      </c>
      <c r="D2122" s="2">
        <v>3</v>
      </c>
      <c r="E2122" s="2">
        <v>62</v>
      </c>
      <c r="F2122" s="2">
        <v>0</v>
      </c>
      <c r="G2122" s="2">
        <v>6</v>
      </c>
      <c r="H2122" s="2">
        <v>96</v>
      </c>
      <c r="I2122" s="2">
        <v>183</v>
      </c>
      <c r="J2122" s="2">
        <v>3</v>
      </c>
      <c r="K2122" s="2">
        <v>2</v>
      </c>
      <c r="L2122" s="2">
        <v>2</v>
      </c>
      <c r="M2122" s="2">
        <v>2</v>
      </c>
      <c r="N2122" s="2">
        <v>7</v>
      </c>
      <c r="O2122">
        <f>VLOOKUP(A2122,'Important Data'!A:I,6, FALSE)</f>
        <v>0</v>
      </c>
    </row>
    <row r="2123" spans="1:15">
      <c r="A2123" s="2">
        <v>2921</v>
      </c>
      <c r="B2123" s="2">
        <v>3</v>
      </c>
      <c r="C2123" s="2">
        <v>374</v>
      </c>
      <c r="D2123" s="2">
        <v>498</v>
      </c>
      <c r="E2123" s="2">
        <v>1185</v>
      </c>
      <c r="F2123" s="2">
        <v>529</v>
      </c>
      <c r="G2123" s="2">
        <v>67</v>
      </c>
      <c r="H2123" s="2">
        <v>374</v>
      </c>
      <c r="I2123" s="2">
        <v>2280</v>
      </c>
      <c r="J2123" s="2">
        <v>2</v>
      </c>
      <c r="K2123" s="2">
        <v>3</v>
      </c>
      <c r="L2123" s="2">
        <v>8</v>
      </c>
      <c r="M2123" s="2">
        <v>7</v>
      </c>
      <c r="N2123" s="2">
        <v>2</v>
      </c>
      <c r="O2123">
        <f>VLOOKUP(A2123,'Important Data'!A:I,6, FALSE)</f>
        <v>0</v>
      </c>
    </row>
    <row r="2124" spans="1:15">
      <c r="A2124" s="2">
        <v>1751</v>
      </c>
      <c r="B2124" s="2">
        <v>3</v>
      </c>
      <c r="C2124" s="2">
        <v>430</v>
      </c>
      <c r="D2124" s="2">
        <v>76</v>
      </c>
      <c r="E2124" s="2">
        <v>831</v>
      </c>
      <c r="F2124" s="2">
        <v>181</v>
      </c>
      <c r="G2124" s="2">
        <v>76</v>
      </c>
      <c r="H2124" s="2">
        <v>215</v>
      </c>
      <c r="I2124" s="2">
        <v>1380</v>
      </c>
      <c r="J2124" s="2">
        <v>2</v>
      </c>
      <c r="K2124" s="2">
        <v>5</v>
      </c>
      <c r="L2124" s="2">
        <v>2</v>
      </c>
      <c r="M2124" s="2">
        <v>12</v>
      </c>
      <c r="N2124" s="2">
        <v>2</v>
      </c>
      <c r="O2124">
        <f>VLOOKUP(A2124,'Important Data'!A:I,6, FALSE)</f>
        <v>0</v>
      </c>
    </row>
    <row r="2125" spans="1:15">
      <c r="A2125" s="2">
        <v>2911</v>
      </c>
      <c r="B2125" s="2">
        <v>3</v>
      </c>
      <c r="C2125" s="2">
        <v>434</v>
      </c>
      <c r="D2125" s="2">
        <v>62</v>
      </c>
      <c r="E2125" s="2">
        <v>569</v>
      </c>
      <c r="F2125" s="2">
        <v>110</v>
      </c>
      <c r="G2125" s="2">
        <v>85</v>
      </c>
      <c r="H2125" s="2">
        <v>23</v>
      </c>
      <c r="I2125" s="2">
        <v>1237</v>
      </c>
      <c r="J2125" s="2">
        <v>5</v>
      </c>
      <c r="K2125" s="2">
        <v>4</v>
      </c>
      <c r="L2125" s="2">
        <v>2</v>
      </c>
      <c r="M2125" s="2">
        <v>9</v>
      </c>
      <c r="N2125" s="2">
        <v>4</v>
      </c>
      <c r="O2125">
        <f>VLOOKUP(A2125,'Important Data'!A:I,6, FALSE)</f>
        <v>0</v>
      </c>
    </row>
    <row r="2126" spans="1:15">
      <c r="A2126" s="2">
        <v>1670</v>
      </c>
      <c r="B2126" s="2">
        <v>3</v>
      </c>
      <c r="C2126" s="2">
        <v>634</v>
      </c>
      <c r="D2126" s="2">
        <v>210</v>
      </c>
      <c r="E2126" s="2">
        <v>1364</v>
      </c>
      <c r="F2126" s="2">
        <v>154</v>
      </c>
      <c r="G2126" s="2">
        <v>22</v>
      </c>
      <c r="H2126" s="2">
        <v>163</v>
      </c>
      <c r="I2126" s="2">
        <v>2220</v>
      </c>
      <c r="J2126" s="2">
        <v>1</v>
      </c>
      <c r="K2126" s="2">
        <v>4</v>
      </c>
      <c r="L2126" s="2">
        <v>6</v>
      </c>
      <c r="M2126" s="2">
        <v>4</v>
      </c>
      <c r="N2126" s="2">
        <v>2</v>
      </c>
      <c r="O2126">
        <f>VLOOKUP(A2126,'Important Data'!A:I,6, FALSE)</f>
        <v>0</v>
      </c>
    </row>
    <row r="2127" spans="1:15">
      <c r="A2127" s="2">
        <v>2309</v>
      </c>
      <c r="B2127" s="2">
        <v>3</v>
      </c>
      <c r="C2127" s="2">
        <v>827</v>
      </c>
      <c r="D2127" s="2">
        <v>127</v>
      </c>
      <c r="E2127" s="2">
        <v>1265</v>
      </c>
      <c r="F2127" s="2">
        <v>235</v>
      </c>
      <c r="G2127" s="2">
        <v>180</v>
      </c>
      <c r="H2127" s="2">
        <v>232</v>
      </c>
      <c r="I2127" s="2">
        <v>2401</v>
      </c>
      <c r="J2127" s="2">
        <v>1</v>
      </c>
      <c r="K2127" s="2">
        <v>8</v>
      </c>
      <c r="L2127" s="2">
        <v>3</v>
      </c>
      <c r="M2127" s="2">
        <v>5</v>
      </c>
      <c r="N2127" s="2">
        <v>4</v>
      </c>
      <c r="O2127">
        <f>VLOOKUP(A2127,'Important Data'!A:I,6, FALSE)</f>
        <v>0</v>
      </c>
    </row>
    <row r="2128" spans="1:15">
      <c r="A2128" s="2">
        <v>1082</v>
      </c>
      <c r="B2128" s="2">
        <v>3</v>
      </c>
      <c r="C2128" s="2">
        <v>872</v>
      </c>
      <c r="D2128" s="2">
        <v>18</v>
      </c>
      <c r="E2128" s="2">
        <v>110</v>
      </c>
      <c r="F2128" s="2">
        <v>0</v>
      </c>
      <c r="G2128" s="2">
        <v>9</v>
      </c>
      <c r="H2128" s="2">
        <v>101</v>
      </c>
      <c r="I2128" s="2">
        <v>907</v>
      </c>
      <c r="J2128" s="2">
        <v>4</v>
      </c>
      <c r="K2128" s="2">
        <v>6</v>
      </c>
      <c r="L2128" s="2">
        <v>1</v>
      </c>
      <c r="M2128" s="2">
        <v>6</v>
      </c>
      <c r="N2128" s="2">
        <v>7</v>
      </c>
      <c r="O2128">
        <f>VLOOKUP(A2128,'Important Data'!A:I,6, FALSE)</f>
        <v>0</v>
      </c>
    </row>
    <row r="2129" spans="1:15">
      <c r="A2129" s="2">
        <v>1039</v>
      </c>
      <c r="B2129" s="2">
        <v>3</v>
      </c>
      <c r="C2129" s="2">
        <v>947</v>
      </c>
      <c r="D2129" s="2">
        <v>171</v>
      </c>
      <c r="E2129" s="2">
        <v>1206</v>
      </c>
      <c r="F2129" s="2">
        <v>184</v>
      </c>
      <c r="G2129" s="2">
        <v>400</v>
      </c>
      <c r="H2129" s="2">
        <v>229</v>
      </c>
      <c r="I2129" s="2">
        <v>2680</v>
      </c>
      <c r="J2129" s="2">
        <v>2</v>
      </c>
      <c r="K2129" s="2">
        <v>8</v>
      </c>
      <c r="L2129" s="2">
        <v>6</v>
      </c>
      <c r="M2129" s="2">
        <v>5</v>
      </c>
      <c r="N2129" s="2">
        <v>4</v>
      </c>
      <c r="O2129">
        <f>VLOOKUP(A2129,'Important Data'!A:I,6, FALSE)</f>
        <v>0</v>
      </c>
    </row>
    <row r="2130" spans="1:15">
      <c r="A2130" s="2">
        <v>2571</v>
      </c>
      <c r="B2130" s="2">
        <v>3</v>
      </c>
      <c r="C2130" s="2">
        <v>987</v>
      </c>
      <c r="D2130" s="2">
        <v>9</v>
      </c>
      <c r="E2130" s="2">
        <v>153</v>
      </c>
      <c r="F2130" s="2">
        <v>12</v>
      </c>
      <c r="G2130" s="2">
        <v>9</v>
      </c>
      <c r="H2130" s="2">
        <v>129</v>
      </c>
      <c r="I2130" s="2">
        <v>1042</v>
      </c>
      <c r="J2130" s="2">
        <v>5</v>
      </c>
      <c r="K2130" s="2">
        <v>7</v>
      </c>
      <c r="L2130" s="2">
        <v>1</v>
      </c>
      <c r="M2130" s="2">
        <v>6</v>
      </c>
      <c r="N2130" s="2">
        <v>8</v>
      </c>
      <c r="O2130">
        <f>VLOOKUP(A2130,'Important Data'!A:I,6, FALSE)</f>
        <v>0</v>
      </c>
    </row>
    <row r="2131" spans="1:15">
      <c r="A2131" s="2">
        <v>3145</v>
      </c>
      <c r="B2131" s="2">
        <v>3</v>
      </c>
      <c r="C2131" s="2">
        <v>987</v>
      </c>
      <c r="D2131" s="2">
        <v>9</v>
      </c>
      <c r="E2131" s="2">
        <v>153</v>
      </c>
      <c r="F2131" s="2">
        <v>12</v>
      </c>
      <c r="G2131" s="2">
        <v>9</v>
      </c>
      <c r="H2131" s="2">
        <v>129</v>
      </c>
      <c r="I2131" s="2">
        <v>1042</v>
      </c>
      <c r="J2131" s="2">
        <v>5</v>
      </c>
      <c r="K2131" s="2">
        <v>7</v>
      </c>
      <c r="L2131" s="2">
        <v>1</v>
      </c>
      <c r="M2131" s="2">
        <v>6</v>
      </c>
      <c r="N2131" s="2">
        <v>8</v>
      </c>
      <c r="O2131">
        <f>VLOOKUP(A2131,'Important Data'!A:I,6, FALSE)</f>
        <v>0</v>
      </c>
    </row>
    <row r="2132" spans="1:15">
      <c r="A2132" s="2">
        <v>3170</v>
      </c>
      <c r="B2132" s="2">
        <v>3</v>
      </c>
      <c r="C2132" s="2">
        <v>987</v>
      </c>
      <c r="D2132" s="2">
        <v>9</v>
      </c>
      <c r="E2132" s="2">
        <v>153</v>
      </c>
      <c r="F2132" s="2">
        <v>12</v>
      </c>
      <c r="G2132" s="2">
        <v>9</v>
      </c>
      <c r="H2132" s="2">
        <v>129</v>
      </c>
      <c r="I2132" s="2">
        <v>1042</v>
      </c>
      <c r="J2132" s="2">
        <v>5</v>
      </c>
      <c r="K2132" s="2">
        <v>7</v>
      </c>
      <c r="L2132" s="2">
        <v>1</v>
      </c>
      <c r="M2132" s="2">
        <v>6</v>
      </c>
      <c r="N2132" s="2">
        <v>8</v>
      </c>
      <c r="O2132">
        <f>VLOOKUP(A2132,'Important Data'!A:I,6, FALSE)</f>
        <v>0</v>
      </c>
    </row>
    <row r="2133" spans="1:15">
      <c r="A2133" s="2">
        <v>2028</v>
      </c>
      <c r="B2133" s="2">
        <v>3</v>
      </c>
      <c r="C2133" s="2">
        <v>1064</v>
      </c>
      <c r="D2133" s="2">
        <v>221</v>
      </c>
      <c r="E2133" s="2">
        <v>765</v>
      </c>
      <c r="F2133" s="2">
        <v>386</v>
      </c>
      <c r="G2133" s="2">
        <v>122</v>
      </c>
      <c r="H2133" s="2">
        <v>23</v>
      </c>
      <c r="I2133" s="2">
        <v>2535</v>
      </c>
      <c r="J2133" s="2">
        <v>1</v>
      </c>
      <c r="K2133" s="2">
        <v>7</v>
      </c>
      <c r="L2133" s="2">
        <v>7</v>
      </c>
      <c r="M2133" s="2">
        <v>12</v>
      </c>
      <c r="N2133" s="2">
        <v>3</v>
      </c>
      <c r="O2133">
        <f>VLOOKUP(A2133,'Important Data'!A:I,6, FALSE)</f>
        <v>0</v>
      </c>
    </row>
    <row r="2134" spans="1:15">
      <c r="A2134" s="2">
        <v>2013</v>
      </c>
      <c r="B2134" s="2">
        <v>3</v>
      </c>
      <c r="C2134" s="2">
        <v>1125</v>
      </c>
      <c r="D2134" s="2">
        <v>199</v>
      </c>
      <c r="E2134" s="2">
        <v>874</v>
      </c>
      <c r="F2134" s="2">
        <v>260</v>
      </c>
      <c r="G2134" s="2">
        <v>123</v>
      </c>
      <c r="H2134" s="2">
        <v>98</v>
      </c>
      <c r="I2134" s="2">
        <v>2483</v>
      </c>
      <c r="J2134" s="2">
        <v>1</v>
      </c>
      <c r="K2134" s="2">
        <v>4</v>
      </c>
      <c r="L2134" s="2">
        <v>4</v>
      </c>
      <c r="M2134" s="2">
        <v>7</v>
      </c>
      <c r="N2134" s="2">
        <v>2</v>
      </c>
      <c r="O2134">
        <f>VLOOKUP(A2134,'Important Data'!A:I,6, FALSE)</f>
        <v>0</v>
      </c>
    </row>
    <row r="2135" spans="1:15">
      <c r="A2135" s="2">
        <v>2431</v>
      </c>
      <c r="B2135" s="2">
        <v>3</v>
      </c>
      <c r="C2135" s="2">
        <v>1125</v>
      </c>
      <c r="D2135" s="2">
        <v>199</v>
      </c>
      <c r="E2135" s="2">
        <v>874</v>
      </c>
      <c r="F2135" s="2">
        <v>260</v>
      </c>
      <c r="G2135" s="2">
        <v>123</v>
      </c>
      <c r="H2135" s="2">
        <v>98</v>
      </c>
      <c r="I2135" s="2">
        <v>2483</v>
      </c>
      <c r="J2135" s="2">
        <v>1</v>
      </c>
      <c r="K2135" s="2">
        <v>4</v>
      </c>
      <c r="L2135" s="2">
        <v>4</v>
      </c>
      <c r="M2135" s="2">
        <v>7</v>
      </c>
      <c r="N2135" s="2">
        <v>2</v>
      </c>
      <c r="O2135">
        <f>VLOOKUP(A2135,'Important Data'!A:I,6, FALSE)</f>
        <v>0</v>
      </c>
    </row>
    <row r="2136" spans="1:15">
      <c r="A2136" s="2">
        <v>1210</v>
      </c>
      <c r="B2136" s="2">
        <v>3</v>
      </c>
      <c r="C2136" s="2">
        <v>1190</v>
      </c>
      <c r="D2136" s="2">
        <v>16</v>
      </c>
      <c r="E2136" s="2">
        <v>352</v>
      </c>
      <c r="F2136" s="2">
        <v>43</v>
      </c>
      <c r="G2136" s="2">
        <v>0</v>
      </c>
      <c r="H2136" s="2">
        <v>32</v>
      </c>
      <c r="I2136" s="2">
        <v>1570</v>
      </c>
      <c r="J2136" s="2">
        <v>2</v>
      </c>
      <c r="K2136" s="2">
        <v>6</v>
      </c>
      <c r="L2136" s="2">
        <v>3</v>
      </c>
      <c r="M2136" s="2">
        <v>11</v>
      </c>
      <c r="N2136" s="2">
        <v>3</v>
      </c>
      <c r="O2136">
        <f>VLOOKUP(A2136,'Important Data'!A:I,6, FALSE)</f>
        <v>0</v>
      </c>
    </row>
    <row r="2137" spans="1:15">
      <c r="A2137" s="2">
        <v>2848</v>
      </c>
      <c r="B2137" s="2">
        <v>3</v>
      </c>
      <c r="C2137" s="2">
        <v>1336</v>
      </c>
      <c r="D2137" s="2">
        <v>51</v>
      </c>
      <c r="E2137" s="2">
        <v>351</v>
      </c>
      <c r="F2137" s="2">
        <v>0</v>
      </c>
      <c r="G2137" s="2">
        <v>16</v>
      </c>
      <c r="H2137" s="2">
        <v>69</v>
      </c>
      <c r="I2137" s="2">
        <v>1684</v>
      </c>
      <c r="J2137" s="2">
        <v>6</v>
      </c>
      <c r="K2137" s="2">
        <v>6</v>
      </c>
      <c r="L2137" s="2">
        <v>2</v>
      </c>
      <c r="M2137" s="2">
        <v>11</v>
      </c>
      <c r="N2137" s="2">
        <v>6</v>
      </c>
      <c r="O2137">
        <f>VLOOKUP(A2137,'Important Data'!A:I,6, FALSE)</f>
        <v>0</v>
      </c>
    </row>
    <row r="2138" spans="1:15">
      <c r="A2138" s="2">
        <v>2153</v>
      </c>
      <c r="B2138" s="2">
        <v>3</v>
      </c>
      <c r="C2138" s="2">
        <v>2026</v>
      </c>
      <c r="D2138" s="2">
        <v>195</v>
      </c>
      <c r="E2138" s="2">
        <v>1284</v>
      </c>
      <c r="F2138" s="2">
        <v>202</v>
      </c>
      <c r="G2138" s="2">
        <v>232</v>
      </c>
      <c r="H2138" s="2">
        <v>77</v>
      </c>
      <c r="I2138" s="2">
        <v>3862</v>
      </c>
      <c r="J2138" s="2">
        <v>1</v>
      </c>
      <c r="K2138" s="2">
        <v>8</v>
      </c>
      <c r="L2138" s="2">
        <v>2</v>
      </c>
      <c r="M2138" s="2">
        <v>5</v>
      </c>
      <c r="N2138" s="2">
        <v>5</v>
      </c>
      <c r="O2138">
        <f>VLOOKUP(A2138,'Important Data'!A:I,6, FALSE)</f>
        <v>0</v>
      </c>
    </row>
    <row r="2139" spans="1:15">
      <c r="A2139" s="2">
        <v>3097</v>
      </c>
      <c r="B2139" s="2">
        <v>3</v>
      </c>
      <c r="C2139" s="2">
        <v>2255</v>
      </c>
      <c r="D2139" s="2">
        <v>160</v>
      </c>
      <c r="E2139" s="2">
        <v>740</v>
      </c>
      <c r="F2139" s="2">
        <v>0</v>
      </c>
      <c r="G2139" s="2">
        <v>63</v>
      </c>
      <c r="H2139" s="2">
        <v>30</v>
      </c>
      <c r="I2139" s="2">
        <v>3187</v>
      </c>
      <c r="J2139" s="2">
        <v>4</v>
      </c>
      <c r="K2139" s="2">
        <v>8</v>
      </c>
      <c r="L2139" s="2">
        <v>4</v>
      </c>
      <c r="M2139" s="2">
        <v>7</v>
      </c>
      <c r="N2139" s="2">
        <v>6</v>
      </c>
      <c r="O2139">
        <f>VLOOKUP(A2139,'Important Data'!A:I,6, FALSE)</f>
        <v>0</v>
      </c>
    </row>
    <row r="2140" spans="1:15">
      <c r="A2140" s="2">
        <v>2041</v>
      </c>
      <c r="B2140" s="2">
        <v>3</v>
      </c>
      <c r="C2140" s="2">
        <v>2848</v>
      </c>
      <c r="D2140" s="2">
        <v>0</v>
      </c>
      <c r="E2140" s="2">
        <v>117</v>
      </c>
      <c r="F2140" s="2">
        <v>0</v>
      </c>
      <c r="G2140" s="2">
        <v>0</v>
      </c>
      <c r="H2140" s="2">
        <v>88</v>
      </c>
      <c r="I2140" s="2">
        <v>2876</v>
      </c>
      <c r="J2140" s="2">
        <v>11</v>
      </c>
      <c r="K2140" s="2">
        <v>3</v>
      </c>
      <c r="L2140" s="2">
        <v>4</v>
      </c>
      <c r="M2140" s="2">
        <v>10</v>
      </c>
      <c r="N2140" s="2">
        <v>8</v>
      </c>
      <c r="O2140">
        <f>VLOOKUP(A2140,'Important Data'!A:I,6, FALSE)</f>
        <v>0</v>
      </c>
    </row>
    <row r="2141" spans="1:15">
      <c r="A2141" s="2">
        <v>2322</v>
      </c>
      <c r="B2141" s="2">
        <v>3</v>
      </c>
      <c r="C2141" s="2">
        <v>2848</v>
      </c>
      <c r="D2141" s="2">
        <v>0</v>
      </c>
      <c r="E2141" s="2">
        <v>117</v>
      </c>
      <c r="F2141" s="2">
        <v>0</v>
      </c>
      <c r="G2141" s="2">
        <v>0</v>
      </c>
      <c r="H2141" s="2">
        <v>88</v>
      </c>
      <c r="I2141" s="2">
        <v>2876</v>
      </c>
      <c r="J2141" s="2">
        <v>11</v>
      </c>
      <c r="K2141" s="2">
        <v>3</v>
      </c>
      <c r="L2141" s="2">
        <v>4</v>
      </c>
      <c r="M2141" s="2">
        <v>10</v>
      </c>
      <c r="N2141" s="2">
        <v>8</v>
      </c>
      <c r="O2141">
        <f>VLOOKUP(A2141,'Important Data'!A:I,6, FALSE)</f>
        <v>0</v>
      </c>
    </row>
    <row r="2142" spans="1:15">
      <c r="A2142" s="2">
        <v>2900</v>
      </c>
      <c r="B2142" s="2">
        <v>2</v>
      </c>
      <c r="C2142" s="2">
        <v>11</v>
      </c>
      <c r="D2142" s="2">
        <v>22</v>
      </c>
      <c r="E2142" s="2">
        <v>49</v>
      </c>
      <c r="F2142" s="2">
        <v>0</v>
      </c>
      <c r="G2142" s="2">
        <v>22</v>
      </c>
      <c r="H2142" s="2">
        <v>27</v>
      </c>
      <c r="I2142" s="2">
        <v>76</v>
      </c>
      <c r="J2142" s="2">
        <v>1</v>
      </c>
      <c r="K2142" s="2">
        <v>1</v>
      </c>
      <c r="L2142" s="2">
        <v>0</v>
      </c>
      <c r="M2142" s="2">
        <v>3</v>
      </c>
      <c r="N2142" s="2">
        <v>5</v>
      </c>
      <c r="O2142">
        <f>VLOOKUP(A2142,'Important Data'!A:I,6, FALSE)</f>
        <v>0</v>
      </c>
    </row>
    <row r="2143" spans="1:15">
      <c r="A2143" s="2">
        <v>2495</v>
      </c>
      <c r="B2143" s="2">
        <v>2</v>
      </c>
      <c r="C2143" s="2">
        <v>14</v>
      </c>
      <c r="D2143" s="2">
        <v>79</v>
      </c>
      <c r="E2143" s="2">
        <v>121</v>
      </c>
      <c r="F2143" s="2">
        <v>93</v>
      </c>
      <c r="G2143" s="2">
        <v>5</v>
      </c>
      <c r="H2143" s="2">
        <v>182</v>
      </c>
      <c r="I2143" s="2">
        <v>131</v>
      </c>
      <c r="J2143" s="2">
        <v>2</v>
      </c>
      <c r="K2143" s="2">
        <v>2</v>
      </c>
      <c r="L2143" s="2">
        <v>0</v>
      </c>
      <c r="M2143" s="2">
        <v>3</v>
      </c>
      <c r="N2143" s="2">
        <v>9</v>
      </c>
      <c r="O2143">
        <f>VLOOKUP(A2143,'Important Data'!A:I,6, FALSE)</f>
        <v>0</v>
      </c>
    </row>
    <row r="2144" spans="1:15">
      <c r="A2144" s="2">
        <v>1204</v>
      </c>
      <c r="B2144" s="2">
        <v>2</v>
      </c>
      <c r="C2144" s="2">
        <v>35</v>
      </c>
      <c r="D2144" s="2">
        <v>0</v>
      </c>
      <c r="E2144" s="2">
        <v>12</v>
      </c>
      <c r="F2144" s="2">
        <v>0</v>
      </c>
      <c r="G2144" s="2">
        <v>0</v>
      </c>
      <c r="H2144" s="2">
        <v>3</v>
      </c>
      <c r="I2144" s="2">
        <v>44</v>
      </c>
      <c r="J2144" s="2">
        <v>1</v>
      </c>
      <c r="K2144" s="2">
        <v>1</v>
      </c>
      <c r="L2144" s="2">
        <v>0</v>
      </c>
      <c r="M2144" s="2">
        <v>2</v>
      </c>
      <c r="N2144" s="2">
        <v>8</v>
      </c>
      <c r="O2144">
        <f>VLOOKUP(A2144,'Important Data'!A:I,6, FALSE)</f>
        <v>0</v>
      </c>
    </row>
    <row r="2145" spans="1:15">
      <c r="A2145" s="2">
        <v>3160</v>
      </c>
      <c r="B2145" s="2">
        <v>2</v>
      </c>
      <c r="C2145" s="2">
        <v>42</v>
      </c>
      <c r="D2145" s="2">
        <v>5</v>
      </c>
      <c r="E2145" s="2">
        <v>9</v>
      </c>
      <c r="F2145" s="2">
        <v>14</v>
      </c>
      <c r="G2145" s="2">
        <v>9</v>
      </c>
      <c r="H2145" s="2">
        <v>0</v>
      </c>
      <c r="I2145" s="2">
        <v>79</v>
      </c>
      <c r="J2145" s="2">
        <v>1</v>
      </c>
      <c r="K2145" s="2">
        <v>0</v>
      </c>
      <c r="L2145" s="2">
        <v>0</v>
      </c>
      <c r="M2145" s="2">
        <v>3</v>
      </c>
      <c r="N2145" s="2">
        <v>6</v>
      </c>
      <c r="O2145">
        <f>VLOOKUP(A2145,'Important Data'!A:I,6, FALSE)</f>
        <v>0</v>
      </c>
    </row>
    <row r="2146" spans="1:15">
      <c r="A2146" s="2">
        <v>2304</v>
      </c>
      <c r="B2146" s="2">
        <v>2</v>
      </c>
      <c r="C2146" s="2">
        <v>45</v>
      </c>
      <c r="D2146" s="2">
        <v>64</v>
      </c>
      <c r="E2146" s="2">
        <v>84</v>
      </c>
      <c r="F2146" s="2">
        <v>103</v>
      </c>
      <c r="G2146" s="2">
        <v>0</v>
      </c>
      <c r="H2146" s="2">
        <v>26</v>
      </c>
      <c r="I2146" s="2">
        <v>270</v>
      </c>
      <c r="J2146" s="2">
        <v>2</v>
      </c>
      <c r="K2146" s="2">
        <v>3</v>
      </c>
      <c r="L2146" s="2">
        <v>0</v>
      </c>
      <c r="M2146" s="2">
        <v>3</v>
      </c>
      <c r="N2146" s="2">
        <v>8</v>
      </c>
      <c r="O2146">
        <f>VLOOKUP(A2146,'Important Data'!A:I,6, FALSE)</f>
        <v>0</v>
      </c>
    </row>
    <row r="2147" spans="1:15">
      <c r="A2147" s="2">
        <v>2025</v>
      </c>
      <c r="B2147" s="2">
        <v>2</v>
      </c>
      <c r="C2147" s="2">
        <v>54</v>
      </c>
      <c r="D2147" s="2">
        <v>0</v>
      </c>
      <c r="E2147" s="2">
        <v>62</v>
      </c>
      <c r="F2147" s="2">
        <v>0</v>
      </c>
      <c r="G2147" s="2">
        <v>0</v>
      </c>
      <c r="H2147" s="2">
        <v>23</v>
      </c>
      <c r="I2147" s="2">
        <v>93</v>
      </c>
      <c r="J2147" s="2">
        <v>1</v>
      </c>
      <c r="K2147" s="2">
        <v>1</v>
      </c>
      <c r="L2147" s="2">
        <v>1</v>
      </c>
      <c r="M2147" s="2">
        <v>2</v>
      </c>
      <c r="N2147" s="2">
        <v>6</v>
      </c>
      <c r="O2147">
        <f>VLOOKUP(A2147,'Important Data'!A:I,6, FALSE)</f>
        <v>0</v>
      </c>
    </row>
    <row r="2148" spans="1:15">
      <c r="A2148" s="2">
        <v>1485</v>
      </c>
      <c r="B2148" s="2">
        <v>2</v>
      </c>
      <c r="C2148" s="2">
        <v>86</v>
      </c>
      <c r="D2148" s="2">
        <v>0</v>
      </c>
      <c r="E2148" s="2">
        <v>12</v>
      </c>
      <c r="F2148" s="2">
        <v>0</v>
      </c>
      <c r="G2148" s="2">
        <v>0</v>
      </c>
      <c r="H2148" s="2">
        <v>0</v>
      </c>
      <c r="I2148" s="2">
        <v>98</v>
      </c>
      <c r="J2148" s="2">
        <v>1</v>
      </c>
      <c r="K2148" s="2">
        <v>1</v>
      </c>
      <c r="L2148" s="2">
        <v>0</v>
      </c>
      <c r="M2148" s="2">
        <v>3</v>
      </c>
      <c r="N2148" s="2">
        <v>5</v>
      </c>
      <c r="O2148">
        <f>VLOOKUP(A2148,'Important Data'!A:I,6, FALSE)</f>
        <v>0</v>
      </c>
    </row>
    <row r="2149" spans="1:15">
      <c r="A2149" s="2">
        <v>1837</v>
      </c>
      <c r="B2149" s="2">
        <v>2</v>
      </c>
      <c r="C2149" s="2">
        <v>122</v>
      </c>
      <c r="D2149" s="2">
        <v>0</v>
      </c>
      <c r="E2149" s="2">
        <v>25</v>
      </c>
      <c r="F2149" s="2">
        <v>0</v>
      </c>
      <c r="G2149" s="2">
        <v>0</v>
      </c>
      <c r="H2149" s="2">
        <v>0</v>
      </c>
      <c r="I2149" s="2">
        <v>147</v>
      </c>
      <c r="J2149" s="2">
        <v>1</v>
      </c>
      <c r="K2149" s="2">
        <v>1</v>
      </c>
      <c r="L2149" s="2">
        <v>0</v>
      </c>
      <c r="M2149" s="2">
        <v>3</v>
      </c>
      <c r="N2149" s="2">
        <v>7</v>
      </c>
      <c r="O2149">
        <f>VLOOKUP(A2149,'Important Data'!A:I,6, FALSE)</f>
        <v>0</v>
      </c>
    </row>
    <row r="2150" spans="1:15">
      <c r="A2150" s="2">
        <v>1358</v>
      </c>
      <c r="B2150" s="2">
        <v>2</v>
      </c>
      <c r="C2150" s="2">
        <v>137</v>
      </c>
      <c r="D2150" s="2">
        <v>14</v>
      </c>
      <c r="E2150" s="2">
        <v>79</v>
      </c>
      <c r="F2150" s="2">
        <v>11</v>
      </c>
      <c r="G2150" s="2">
        <v>11</v>
      </c>
      <c r="H2150" s="2">
        <v>11</v>
      </c>
      <c r="I2150" s="2">
        <v>241</v>
      </c>
      <c r="J2150" s="2">
        <v>3</v>
      </c>
      <c r="K2150" s="2">
        <v>3</v>
      </c>
      <c r="L2150" s="2">
        <v>0</v>
      </c>
      <c r="M2150" s="2">
        <v>3</v>
      </c>
      <c r="N2150" s="2">
        <v>8</v>
      </c>
      <c r="O2150">
        <f>VLOOKUP(A2150,'Important Data'!A:I,6, FALSE)</f>
        <v>0</v>
      </c>
    </row>
    <row r="2151" spans="1:15">
      <c r="A2151" s="2">
        <v>2074</v>
      </c>
      <c r="B2151" s="2">
        <v>2</v>
      </c>
      <c r="C2151" s="2">
        <v>137</v>
      </c>
      <c r="D2151" s="2">
        <v>14</v>
      </c>
      <c r="E2151" s="2">
        <v>79</v>
      </c>
      <c r="F2151" s="2">
        <v>11</v>
      </c>
      <c r="G2151" s="2">
        <v>11</v>
      </c>
      <c r="H2151" s="2">
        <v>11</v>
      </c>
      <c r="I2151" s="2">
        <v>241</v>
      </c>
      <c r="J2151" s="2">
        <v>3</v>
      </c>
      <c r="K2151" s="2">
        <v>3</v>
      </c>
      <c r="L2151" s="2">
        <v>0</v>
      </c>
      <c r="M2151" s="2">
        <v>3</v>
      </c>
      <c r="N2151" s="2">
        <v>8</v>
      </c>
      <c r="O2151">
        <f>VLOOKUP(A2151,'Important Data'!A:I,6, FALSE)</f>
        <v>0</v>
      </c>
    </row>
    <row r="2152" spans="1:15">
      <c r="A2152" s="2">
        <v>2245</v>
      </c>
      <c r="B2152" s="2">
        <v>2</v>
      </c>
      <c r="C2152" s="2">
        <v>144</v>
      </c>
      <c r="D2152" s="2">
        <v>0</v>
      </c>
      <c r="E2152" s="2">
        <v>37</v>
      </c>
      <c r="F2152" s="2">
        <v>0</v>
      </c>
      <c r="G2152" s="2">
        <v>6</v>
      </c>
      <c r="H2152" s="2">
        <v>72</v>
      </c>
      <c r="I2152" s="2">
        <v>115</v>
      </c>
      <c r="J2152" s="2">
        <v>2</v>
      </c>
      <c r="K2152" s="2">
        <v>2</v>
      </c>
      <c r="L2152" s="2">
        <v>1</v>
      </c>
      <c r="M2152" s="2">
        <v>2</v>
      </c>
      <c r="N2152" s="2">
        <v>7</v>
      </c>
      <c r="O2152">
        <f>VLOOKUP(A2152,'Important Data'!A:I,6, FALSE)</f>
        <v>0</v>
      </c>
    </row>
    <row r="2153" spans="1:15">
      <c r="A2153" s="2">
        <v>2628</v>
      </c>
      <c r="B2153" s="2">
        <v>2</v>
      </c>
      <c r="C2153" s="2">
        <v>196</v>
      </c>
      <c r="D2153" s="2">
        <v>16</v>
      </c>
      <c r="E2153" s="2">
        <v>110</v>
      </c>
      <c r="F2153" s="2">
        <v>24</v>
      </c>
      <c r="G2153" s="2">
        <v>12</v>
      </c>
      <c r="H2153" s="2">
        <v>102</v>
      </c>
      <c r="I2153" s="2">
        <v>255</v>
      </c>
      <c r="J2153" s="2">
        <v>3</v>
      </c>
      <c r="K2153" s="2">
        <v>3</v>
      </c>
      <c r="L2153" s="2">
        <v>1</v>
      </c>
      <c r="M2153" s="2">
        <v>2</v>
      </c>
      <c r="N2153" s="2">
        <v>9</v>
      </c>
      <c r="O2153">
        <f>VLOOKUP(A2153,'Important Data'!A:I,6, FALSE)</f>
        <v>0</v>
      </c>
    </row>
    <row r="2154" spans="1:15">
      <c r="A2154" s="2">
        <v>2952</v>
      </c>
      <c r="B2154" s="2">
        <v>2</v>
      </c>
      <c r="C2154" s="2">
        <v>210</v>
      </c>
      <c r="D2154" s="2">
        <v>0</v>
      </c>
      <c r="E2154" s="2">
        <v>65</v>
      </c>
      <c r="F2154" s="2">
        <v>7</v>
      </c>
      <c r="G2154" s="2">
        <v>0</v>
      </c>
      <c r="H2154" s="2">
        <v>36</v>
      </c>
      <c r="I2154" s="2">
        <v>246</v>
      </c>
      <c r="J2154" s="2">
        <v>4</v>
      </c>
      <c r="K2154" s="2">
        <v>3</v>
      </c>
      <c r="L2154" s="2">
        <v>0</v>
      </c>
      <c r="M2154" s="2">
        <v>4</v>
      </c>
      <c r="N2154" s="2">
        <v>7</v>
      </c>
      <c r="O2154">
        <f>VLOOKUP(A2154,'Important Data'!A:I,6, FALSE)</f>
        <v>0</v>
      </c>
    </row>
    <row r="2155" spans="1:15">
      <c r="A2155" s="2">
        <v>1259</v>
      </c>
      <c r="B2155" s="2">
        <v>2</v>
      </c>
      <c r="C2155" s="2">
        <v>437</v>
      </c>
      <c r="D2155" s="2">
        <v>0</v>
      </c>
      <c r="E2155" s="2">
        <v>112</v>
      </c>
      <c r="F2155" s="2">
        <v>16</v>
      </c>
      <c r="G2155" s="2">
        <v>5</v>
      </c>
      <c r="H2155" s="2">
        <v>34</v>
      </c>
      <c r="I2155" s="2">
        <v>536</v>
      </c>
      <c r="J2155" s="2">
        <v>2</v>
      </c>
      <c r="K2155" s="2">
        <v>4</v>
      </c>
      <c r="L2155" s="2">
        <v>2</v>
      </c>
      <c r="M2155" s="2">
        <v>4</v>
      </c>
      <c r="N2155" s="2">
        <v>5</v>
      </c>
      <c r="O2155">
        <f>VLOOKUP(A2155,'Important Data'!A:I,6, FALSE)</f>
        <v>0</v>
      </c>
    </row>
    <row r="2156" spans="1:15">
      <c r="A2156" s="2">
        <v>2783</v>
      </c>
      <c r="B2156" s="2">
        <v>2</v>
      </c>
      <c r="C2156" s="2">
        <v>615</v>
      </c>
      <c r="D2156" s="2">
        <v>107</v>
      </c>
      <c r="E2156" s="2">
        <v>2067</v>
      </c>
      <c r="F2156" s="2">
        <v>472</v>
      </c>
      <c r="G2156" s="2">
        <v>48</v>
      </c>
      <c r="H2156" s="2">
        <v>36</v>
      </c>
      <c r="I2156" s="2">
        <v>3274</v>
      </c>
      <c r="J2156" s="2">
        <v>1</v>
      </c>
      <c r="K2156" s="2">
        <v>4</v>
      </c>
      <c r="L2156" s="2">
        <v>6</v>
      </c>
      <c r="M2156" s="2">
        <v>6</v>
      </c>
      <c r="N2156" s="2">
        <v>1</v>
      </c>
      <c r="O2156">
        <f>VLOOKUP(A2156,'Important Data'!A:I,6, FALSE)</f>
        <v>0</v>
      </c>
    </row>
    <row r="2157" spans="1:15">
      <c r="A2157" s="2">
        <v>3059</v>
      </c>
      <c r="B2157" s="2">
        <v>2</v>
      </c>
      <c r="C2157" s="2">
        <v>658</v>
      </c>
      <c r="D2157" s="2">
        <v>20</v>
      </c>
      <c r="E2157" s="2">
        <v>402</v>
      </c>
      <c r="F2157" s="2">
        <v>29</v>
      </c>
      <c r="G2157" s="2">
        <v>9</v>
      </c>
      <c r="H2157" s="2">
        <v>32</v>
      </c>
      <c r="I2157" s="2">
        <v>1086</v>
      </c>
      <c r="J2157" s="2">
        <v>7</v>
      </c>
      <c r="K2157" s="2">
        <v>5</v>
      </c>
      <c r="L2157" s="2">
        <v>1</v>
      </c>
      <c r="M2157" s="2">
        <v>8</v>
      </c>
      <c r="N2157" s="2">
        <v>7</v>
      </c>
      <c r="O2157">
        <f>VLOOKUP(A2157,'Important Data'!A:I,6, FALSE)</f>
        <v>0</v>
      </c>
    </row>
    <row r="2158" spans="1:15">
      <c r="A2158" s="2">
        <v>1956</v>
      </c>
      <c r="B2158" s="2">
        <v>2</v>
      </c>
      <c r="C2158" s="2">
        <v>698</v>
      </c>
      <c r="D2158" s="2">
        <v>18</v>
      </c>
      <c r="E2158" s="2">
        <v>893</v>
      </c>
      <c r="F2158" s="2">
        <v>329</v>
      </c>
      <c r="G2158" s="2">
        <v>77</v>
      </c>
      <c r="H2158" s="2">
        <v>18</v>
      </c>
      <c r="I2158" s="2">
        <v>1997</v>
      </c>
      <c r="J2158" s="2">
        <v>1</v>
      </c>
      <c r="K2158" s="2">
        <v>2</v>
      </c>
      <c r="L2158" s="2">
        <v>8</v>
      </c>
      <c r="M2158" s="2">
        <v>13</v>
      </c>
      <c r="N2158" s="2">
        <v>0</v>
      </c>
      <c r="O2158">
        <f>VLOOKUP(A2158,'Important Data'!A:I,6, FALSE)</f>
        <v>0</v>
      </c>
    </row>
    <row r="2159" spans="1:15">
      <c r="A2159" s="2">
        <v>1825</v>
      </c>
      <c r="B2159" s="2">
        <v>2</v>
      </c>
      <c r="C2159" s="2">
        <v>801</v>
      </c>
      <c r="D2159" s="2">
        <v>111</v>
      </c>
      <c r="E2159" s="2">
        <v>953</v>
      </c>
      <c r="F2159" s="2">
        <v>296</v>
      </c>
      <c r="G2159" s="2">
        <v>77</v>
      </c>
      <c r="H2159" s="2">
        <v>119</v>
      </c>
      <c r="I2159" s="2">
        <v>2119</v>
      </c>
      <c r="J2159" s="2">
        <v>1</v>
      </c>
      <c r="K2159" s="2">
        <v>3</v>
      </c>
      <c r="L2159" s="2">
        <v>6</v>
      </c>
      <c r="M2159" s="2">
        <v>7</v>
      </c>
      <c r="N2159" s="2">
        <v>1</v>
      </c>
      <c r="O2159">
        <f>VLOOKUP(A2159,'Important Data'!A:I,6, FALSE)</f>
        <v>0</v>
      </c>
    </row>
    <row r="2160" spans="1:15">
      <c r="A2160" s="2">
        <v>2321</v>
      </c>
      <c r="B2160" s="2">
        <v>2</v>
      </c>
      <c r="C2160" s="2">
        <v>868</v>
      </c>
      <c r="D2160" s="2">
        <v>20</v>
      </c>
      <c r="E2160" s="2">
        <v>202</v>
      </c>
      <c r="F2160" s="2">
        <v>0</v>
      </c>
      <c r="G2160" s="2">
        <v>33</v>
      </c>
      <c r="H2160" s="2">
        <v>338</v>
      </c>
      <c r="I2160" s="2">
        <v>785</v>
      </c>
      <c r="J2160" s="2">
        <v>3</v>
      </c>
      <c r="K2160" s="2">
        <v>5</v>
      </c>
      <c r="L2160" s="2">
        <v>2</v>
      </c>
      <c r="M2160" s="2">
        <v>6</v>
      </c>
      <c r="N2160" s="2">
        <v>5</v>
      </c>
      <c r="O2160">
        <f>VLOOKUP(A2160,'Important Data'!A:I,6, FALSE)</f>
        <v>0</v>
      </c>
    </row>
    <row r="2161" spans="1:15">
      <c r="A2161" s="2">
        <v>2308</v>
      </c>
      <c r="B2161" s="2">
        <v>2</v>
      </c>
      <c r="C2161" s="2">
        <v>1088</v>
      </c>
      <c r="D2161" s="2">
        <v>179</v>
      </c>
      <c r="E2161" s="2">
        <v>422</v>
      </c>
      <c r="F2161" s="2">
        <v>65</v>
      </c>
      <c r="G2161" s="2">
        <v>49</v>
      </c>
      <c r="H2161" s="2">
        <v>4256</v>
      </c>
      <c r="I2161" s="2">
        <v>-2453</v>
      </c>
      <c r="J2161" s="2">
        <v>0</v>
      </c>
      <c r="K2161" s="2">
        <v>1</v>
      </c>
      <c r="L2161" s="2">
        <v>0</v>
      </c>
      <c r="M2161" s="2">
        <v>1</v>
      </c>
      <c r="N2161" s="2">
        <v>17</v>
      </c>
      <c r="O2161">
        <f>VLOOKUP(A2161,'Important Data'!A:I,6, FALSE)</f>
        <v>0</v>
      </c>
    </row>
    <row r="2162" spans="1:15">
      <c r="A2162" s="2">
        <v>1444</v>
      </c>
      <c r="B2162" s="2">
        <v>2</v>
      </c>
      <c r="C2162" s="2">
        <v>1383</v>
      </c>
      <c r="D2162" s="2">
        <v>0</v>
      </c>
      <c r="E2162" s="2">
        <v>681</v>
      </c>
      <c r="F2162" s="2">
        <v>85</v>
      </c>
      <c r="G2162" s="2">
        <v>42</v>
      </c>
      <c r="H2162" s="2">
        <v>175</v>
      </c>
      <c r="I2162" s="2">
        <v>2017</v>
      </c>
      <c r="J2162" s="2">
        <v>4</v>
      </c>
      <c r="K2162" s="2">
        <v>2</v>
      </c>
      <c r="L2162" s="2">
        <v>2</v>
      </c>
      <c r="M2162" s="2">
        <v>8</v>
      </c>
      <c r="N2162" s="2">
        <v>7</v>
      </c>
      <c r="O2162">
        <f>VLOOKUP(A2162,'Important Data'!A:I,6, FALSE)</f>
        <v>0</v>
      </c>
    </row>
    <row r="2163" spans="1:15">
      <c r="A2163" s="2">
        <v>1385</v>
      </c>
      <c r="B2163" s="2">
        <v>2</v>
      </c>
      <c r="C2163" s="2">
        <v>1420</v>
      </c>
      <c r="D2163" s="2">
        <v>244</v>
      </c>
      <c r="E2163" s="2">
        <v>291</v>
      </c>
      <c r="F2163" s="2">
        <v>319</v>
      </c>
      <c r="G2163" s="2">
        <v>98</v>
      </c>
      <c r="H2163" s="2">
        <v>49</v>
      </c>
      <c r="I2163" s="2">
        <v>2324</v>
      </c>
      <c r="J2163" s="2">
        <v>1</v>
      </c>
      <c r="K2163" s="2">
        <v>9</v>
      </c>
      <c r="L2163" s="2">
        <v>4</v>
      </c>
      <c r="M2163" s="2">
        <v>9</v>
      </c>
      <c r="N2163" s="2">
        <v>5</v>
      </c>
      <c r="O2163">
        <f>VLOOKUP(A2163,'Important Data'!A:I,6, FALSE)</f>
        <v>0</v>
      </c>
    </row>
    <row r="2164" spans="1:15">
      <c r="A2164" s="2">
        <v>1048</v>
      </c>
      <c r="B2164" s="2">
        <v>2</v>
      </c>
      <c r="C2164" s="2">
        <v>1471</v>
      </c>
      <c r="D2164" s="2">
        <v>84</v>
      </c>
      <c r="E2164" s="2">
        <v>1766</v>
      </c>
      <c r="F2164" s="2">
        <v>61</v>
      </c>
      <c r="G2164" s="2">
        <v>378</v>
      </c>
      <c r="H2164" s="2">
        <v>72</v>
      </c>
      <c r="I2164" s="2">
        <v>3687</v>
      </c>
      <c r="J2164" s="2">
        <v>1</v>
      </c>
      <c r="K2164" s="2">
        <v>6</v>
      </c>
      <c r="L2164" s="2">
        <v>9</v>
      </c>
      <c r="M2164" s="2">
        <v>13</v>
      </c>
      <c r="N2164" s="2">
        <v>3</v>
      </c>
      <c r="O2164">
        <f>VLOOKUP(A2164,'Important Data'!A:I,6, FALSE)</f>
        <v>0</v>
      </c>
    </row>
    <row r="2165" spans="1:15">
      <c r="A2165" s="2">
        <v>2371</v>
      </c>
      <c r="B2165" s="2">
        <v>2</v>
      </c>
      <c r="C2165" s="2">
        <v>1595</v>
      </c>
      <c r="D2165" s="2">
        <v>18</v>
      </c>
      <c r="E2165" s="2">
        <v>295</v>
      </c>
      <c r="F2165" s="2">
        <v>77</v>
      </c>
      <c r="G2165" s="2">
        <v>0</v>
      </c>
      <c r="H2165" s="2">
        <v>38</v>
      </c>
      <c r="I2165" s="2">
        <v>1947</v>
      </c>
      <c r="J2165" s="2">
        <v>2</v>
      </c>
      <c r="K2165" s="2">
        <v>6</v>
      </c>
      <c r="L2165" s="2">
        <v>3</v>
      </c>
      <c r="M2165" s="2">
        <v>12</v>
      </c>
      <c r="N2165" s="2">
        <v>5</v>
      </c>
      <c r="O2165">
        <f>VLOOKUP(A2165,'Important Data'!A:I,6, FALSE)</f>
        <v>0</v>
      </c>
    </row>
    <row r="2166" spans="1:15">
      <c r="A2166" s="2">
        <v>2574</v>
      </c>
      <c r="B2166" s="2">
        <v>2</v>
      </c>
      <c r="C2166" s="2">
        <v>1706</v>
      </c>
      <c r="D2166" s="2">
        <v>247</v>
      </c>
      <c r="E2166" s="2">
        <v>713</v>
      </c>
      <c r="F2166" s="2">
        <v>323</v>
      </c>
      <c r="G2166" s="2">
        <v>185</v>
      </c>
      <c r="H2166" s="2">
        <v>81</v>
      </c>
      <c r="I2166" s="2">
        <v>3093</v>
      </c>
      <c r="J2166" s="2">
        <v>1</v>
      </c>
      <c r="K2166" s="2">
        <v>2</v>
      </c>
      <c r="L2166" s="2">
        <v>5</v>
      </c>
      <c r="M2166" s="2">
        <v>13</v>
      </c>
      <c r="N2166" s="2">
        <v>6</v>
      </c>
      <c r="O2166">
        <f>VLOOKUP(A2166,'Important Data'!A:I,6, FALSE)</f>
        <v>0</v>
      </c>
    </row>
    <row r="2167" spans="1:15">
      <c r="A2167" s="2">
        <v>1219</v>
      </c>
      <c r="B2167" s="2">
        <v>2</v>
      </c>
      <c r="C2167" s="2">
        <v>2182</v>
      </c>
      <c r="D2167" s="2">
        <v>169</v>
      </c>
      <c r="E2167" s="2">
        <v>408</v>
      </c>
      <c r="F2167" s="2">
        <v>400</v>
      </c>
      <c r="G2167" s="2">
        <v>306</v>
      </c>
      <c r="H2167" s="2">
        <v>60</v>
      </c>
      <c r="I2167" s="2">
        <v>3405</v>
      </c>
      <c r="J2167" s="2">
        <v>1</v>
      </c>
      <c r="K2167" s="2">
        <v>6</v>
      </c>
      <c r="L2167" s="2">
        <v>3</v>
      </c>
      <c r="M2167" s="2">
        <v>4</v>
      </c>
      <c r="N2167" s="2">
        <v>7</v>
      </c>
      <c r="O2167">
        <f>VLOOKUP(A2167,'Important Data'!A:I,6, FALSE)</f>
        <v>0</v>
      </c>
    </row>
    <row r="2168" spans="1:15">
      <c r="A2168" s="2">
        <v>3143</v>
      </c>
      <c r="B2168" s="2">
        <v>2</v>
      </c>
      <c r="C2168" s="2">
        <v>2431</v>
      </c>
      <c r="D2168" s="2">
        <v>84</v>
      </c>
      <c r="E2168" s="2">
        <v>1172</v>
      </c>
      <c r="F2168" s="2">
        <v>437</v>
      </c>
      <c r="G2168" s="2">
        <v>208</v>
      </c>
      <c r="H2168" s="2">
        <v>292</v>
      </c>
      <c r="I2168" s="2">
        <v>4040</v>
      </c>
      <c r="J2168" s="2">
        <v>1</v>
      </c>
      <c r="K2168" s="2">
        <v>5</v>
      </c>
      <c r="L2168" s="2">
        <v>6</v>
      </c>
      <c r="M2168" s="2">
        <v>7</v>
      </c>
      <c r="N2168" s="2">
        <v>2</v>
      </c>
      <c r="O2168">
        <f>VLOOKUP(A2168,'Important Data'!A:I,6, FALSE)</f>
        <v>0</v>
      </c>
    </row>
    <row r="2169" spans="1:15">
      <c r="A2169" s="2">
        <v>2928</v>
      </c>
      <c r="B2169" s="2">
        <v>2</v>
      </c>
      <c r="C2169" s="2">
        <v>3061</v>
      </c>
      <c r="D2169" s="2">
        <v>250</v>
      </c>
      <c r="E2169" s="2">
        <v>1556</v>
      </c>
      <c r="F2169" s="2">
        <v>67</v>
      </c>
      <c r="G2169" s="2">
        <v>50</v>
      </c>
      <c r="H2169" s="2">
        <v>0</v>
      </c>
      <c r="I2169" s="2">
        <v>4984</v>
      </c>
      <c r="J2169" s="2">
        <v>1</v>
      </c>
      <c r="K2169" s="2">
        <v>10</v>
      </c>
      <c r="L2169" s="2">
        <v>4</v>
      </c>
      <c r="M2169" s="2">
        <v>8</v>
      </c>
      <c r="N2169" s="2">
        <v>8</v>
      </c>
      <c r="O2169">
        <f>VLOOKUP(A2169,'Important Data'!A:I,6, FALSE)</f>
        <v>0</v>
      </c>
    </row>
    <row r="2170" spans="1:15">
      <c r="A2170" s="2">
        <v>2188</v>
      </c>
      <c r="B2170" s="2">
        <v>1</v>
      </c>
      <c r="C2170" s="2">
        <v>6</v>
      </c>
      <c r="D2170" s="2">
        <v>77</v>
      </c>
      <c r="E2170" s="2">
        <v>58</v>
      </c>
      <c r="F2170" s="2">
        <v>0</v>
      </c>
      <c r="G2170" s="2">
        <v>90</v>
      </c>
      <c r="H2170" s="2">
        <v>45</v>
      </c>
      <c r="I2170" s="2">
        <v>187</v>
      </c>
      <c r="J2170" s="2">
        <v>1</v>
      </c>
      <c r="K2170" s="2">
        <v>2</v>
      </c>
      <c r="L2170" s="2">
        <v>0</v>
      </c>
      <c r="M2170" s="2">
        <v>3</v>
      </c>
      <c r="N2170" s="2">
        <v>7</v>
      </c>
      <c r="O2170">
        <f>VLOOKUP(A2170,'Important Data'!A:I,6, FALSE)</f>
        <v>0</v>
      </c>
    </row>
    <row r="2171" spans="1:15">
      <c r="A2171" s="2">
        <v>2034</v>
      </c>
      <c r="B2171" s="2">
        <v>1</v>
      </c>
      <c r="C2171" s="2">
        <v>19</v>
      </c>
      <c r="D2171" s="2">
        <v>10</v>
      </c>
      <c r="E2171" s="2">
        <v>58</v>
      </c>
      <c r="F2171" s="2">
        <v>34</v>
      </c>
      <c r="G2171" s="2">
        <v>24</v>
      </c>
      <c r="H2171" s="2">
        <v>126</v>
      </c>
      <c r="I2171" s="2">
        <v>19</v>
      </c>
      <c r="J2171" s="2">
        <v>2</v>
      </c>
      <c r="K2171" s="2">
        <v>1</v>
      </c>
      <c r="L2171" s="2">
        <v>2</v>
      </c>
      <c r="M2171" s="2">
        <v>2</v>
      </c>
      <c r="N2171" s="2">
        <v>6</v>
      </c>
      <c r="O2171">
        <f>VLOOKUP(A2171,'Important Data'!A:I,6, FALSE)</f>
        <v>0</v>
      </c>
    </row>
    <row r="2172" spans="1:15">
      <c r="A2172" s="2">
        <v>2621</v>
      </c>
      <c r="B2172" s="2">
        <v>1</v>
      </c>
      <c r="C2172" s="2">
        <v>25</v>
      </c>
      <c r="D2172" s="2">
        <v>4</v>
      </c>
      <c r="E2172" s="2">
        <v>21</v>
      </c>
      <c r="F2172" s="2">
        <v>0</v>
      </c>
      <c r="G2172" s="2">
        <v>11</v>
      </c>
      <c r="H2172" s="2">
        <v>11</v>
      </c>
      <c r="I2172" s="2">
        <v>50</v>
      </c>
      <c r="J2172" s="2">
        <v>1</v>
      </c>
      <c r="K2172" s="2">
        <v>0</v>
      </c>
      <c r="L2172" s="2">
        <v>0</v>
      </c>
      <c r="M2172" s="2">
        <v>3</v>
      </c>
      <c r="N2172" s="2">
        <v>4</v>
      </c>
      <c r="O2172">
        <f>VLOOKUP(A2172,'Important Data'!A:I,6, FALSE)</f>
        <v>0</v>
      </c>
    </row>
    <row r="2173" spans="1:15">
      <c r="A2173" s="2">
        <v>2396</v>
      </c>
      <c r="B2173" s="2">
        <v>1</v>
      </c>
      <c r="C2173" s="2">
        <v>27</v>
      </c>
      <c r="D2173" s="2">
        <v>0</v>
      </c>
      <c r="E2173" s="2">
        <v>4</v>
      </c>
      <c r="F2173" s="2">
        <v>0</v>
      </c>
      <c r="G2173" s="2">
        <v>0</v>
      </c>
      <c r="H2173" s="2">
        <v>0</v>
      </c>
      <c r="I2173" s="2">
        <v>31</v>
      </c>
      <c r="J2173" s="2">
        <v>1</v>
      </c>
      <c r="K2173" s="2">
        <v>1</v>
      </c>
      <c r="L2173" s="2">
        <v>0</v>
      </c>
      <c r="M2173" s="2">
        <v>2</v>
      </c>
      <c r="N2173" s="2">
        <v>6</v>
      </c>
      <c r="O2173">
        <f>VLOOKUP(A2173,'Important Data'!A:I,6, FALSE)</f>
        <v>0</v>
      </c>
    </row>
    <row r="2174" spans="1:15">
      <c r="A2174" s="2">
        <v>1999</v>
      </c>
      <c r="B2174" s="2">
        <v>1</v>
      </c>
      <c r="C2174" s="2">
        <v>53</v>
      </c>
      <c r="D2174" s="2">
        <v>12</v>
      </c>
      <c r="E2174" s="2">
        <v>25</v>
      </c>
      <c r="F2174" s="2">
        <v>25</v>
      </c>
      <c r="G2174" s="2">
        <v>20</v>
      </c>
      <c r="H2174" s="2">
        <v>25</v>
      </c>
      <c r="I2174" s="2">
        <v>111</v>
      </c>
      <c r="J2174" s="2">
        <v>1</v>
      </c>
      <c r="K2174" s="2">
        <v>1</v>
      </c>
      <c r="L2174" s="2">
        <v>0</v>
      </c>
      <c r="M2174" s="2">
        <v>3</v>
      </c>
      <c r="N2174" s="2">
        <v>8</v>
      </c>
      <c r="O2174">
        <f>VLOOKUP(A2174,'Important Data'!A:I,6, FALSE)</f>
        <v>0</v>
      </c>
    </row>
    <row r="2175" spans="1:15">
      <c r="A2175" s="2">
        <v>1792</v>
      </c>
      <c r="B2175" s="2">
        <v>1</v>
      </c>
      <c r="C2175" s="2">
        <v>68</v>
      </c>
      <c r="D2175" s="2">
        <v>11</v>
      </c>
      <c r="E2175" s="2">
        <v>97</v>
      </c>
      <c r="F2175" s="2">
        <v>34</v>
      </c>
      <c r="G2175" s="2">
        <v>6</v>
      </c>
      <c r="H2175" s="2">
        <v>57</v>
      </c>
      <c r="I2175" s="2">
        <v>159</v>
      </c>
      <c r="J2175" s="2">
        <v>2</v>
      </c>
      <c r="K2175" s="2">
        <v>2</v>
      </c>
      <c r="L2175" s="2">
        <v>0</v>
      </c>
      <c r="M2175" s="2">
        <v>3</v>
      </c>
      <c r="N2175" s="2">
        <v>8</v>
      </c>
      <c r="O2175">
        <f>VLOOKUP(A2175,'Important Data'!A:I,6, FALSE)</f>
        <v>0</v>
      </c>
    </row>
    <row r="2176" spans="1:15">
      <c r="A2176" s="2">
        <v>3071</v>
      </c>
      <c r="B2176" s="2">
        <v>1</v>
      </c>
      <c r="C2176" s="2">
        <v>101</v>
      </c>
      <c r="D2176" s="2">
        <v>23</v>
      </c>
      <c r="E2176" s="2">
        <v>62</v>
      </c>
      <c r="F2176" s="2">
        <v>54</v>
      </c>
      <c r="G2176" s="2">
        <v>31</v>
      </c>
      <c r="H2176" s="2">
        <v>124</v>
      </c>
      <c r="I2176" s="2">
        <v>147</v>
      </c>
      <c r="J2176" s="2">
        <v>2</v>
      </c>
      <c r="K2176" s="2">
        <v>1</v>
      </c>
      <c r="L2176" s="2">
        <v>0</v>
      </c>
      <c r="M2176" s="2">
        <v>3</v>
      </c>
      <c r="N2176" s="2">
        <v>9</v>
      </c>
      <c r="O2176">
        <f>VLOOKUP(A2176,'Important Data'!A:I,6, FALSE)</f>
        <v>0</v>
      </c>
    </row>
    <row r="2177" spans="1:15">
      <c r="A2177" s="2">
        <v>1970</v>
      </c>
      <c r="B2177" s="2">
        <v>1</v>
      </c>
      <c r="C2177" s="2">
        <v>103</v>
      </c>
      <c r="D2177" s="2">
        <v>0</v>
      </c>
      <c r="E2177" s="2">
        <v>46</v>
      </c>
      <c r="F2177" s="2">
        <v>0</v>
      </c>
      <c r="G2177" s="2">
        <v>4</v>
      </c>
      <c r="H2177" s="2">
        <v>19</v>
      </c>
      <c r="I2177" s="2">
        <v>134</v>
      </c>
      <c r="J2177" s="2">
        <v>2</v>
      </c>
      <c r="K2177" s="2">
        <v>2</v>
      </c>
      <c r="L2177" s="2">
        <v>0</v>
      </c>
      <c r="M2177" s="2">
        <v>3</v>
      </c>
      <c r="N2177" s="2">
        <v>5</v>
      </c>
      <c r="O2177">
        <f>VLOOKUP(A2177,'Important Data'!A:I,6, FALSE)</f>
        <v>0</v>
      </c>
    </row>
    <row r="2178" spans="1:15">
      <c r="A2178" s="2">
        <v>2754</v>
      </c>
      <c r="B2178" s="2">
        <v>1</v>
      </c>
      <c r="C2178" s="2">
        <v>180</v>
      </c>
      <c r="D2178" s="2">
        <v>56</v>
      </c>
      <c r="E2178" s="2">
        <v>283</v>
      </c>
      <c r="F2178" s="2">
        <v>349</v>
      </c>
      <c r="G2178" s="2">
        <v>225</v>
      </c>
      <c r="H2178" s="2">
        <v>73</v>
      </c>
      <c r="I2178" s="2">
        <v>1019</v>
      </c>
      <c r="J2178" s="2">
        <v>1</v>
      </c>
      <c r="K2178" s="2">
        <v>2</v>
      </c>
      <c r="L2178" s="2">
        <v>3</v>
      </c>
      <c r="M2178" s="2">
        <v>13</v>
      </c>
      <c r="N2178" s="2">
        <v>1</v>
      </c>
      <c r="O2178">
        <f>VLOOKUP(A2178,'Important Data'!A:I,6, FALSE)</f>
        <v>0</v>
      </c>
    </row>
    <row r="2179" spans="1:15">
      <c r="A2179" s="2">
        <v>2986</v>
      </c>
      <c r="B2179" s="2">
        <v>1</v>
      </c>
      <c r="C2179" s="2">
        <v>334</v>
      </c>
      <c r="D2179" s="2">
        <v>4</v>
      </c>
      <c r="E2179" s="2">
        <v>117</v>
      </c>
      <c r="F2179" s="2">
        <v>46</v>
      </c>
      <c r="G2179" s="2">
        <v>43</v>
      </c>
      <c r="H2179" s="2">
        <v>43</v>
      </c>
      <c r="I2179" s="2">
        <v>501</v>
      </c>
      <c r="J2179" s="2">
        <v>3</v>
      </c>
      <c r="K2179" s="2">
        <v>4</v>
      </c>
      <c r="L2179" s="2">
        <v>0</v>
      </c>
      <c r="M2179" s="2">
        <v>4</v>
      </c>
      <c r="N2179" s="2">
        <v>8</v>
      </c>
      <c r="O2179">
        <f>VLOOKUP(A2179,'Important Data'!A:I,6, FALSE)</f>
        <v>0</v>
      </c>
    </row>
    <row r="2180" spans="1:15">
      <c r="A2180" s="2">
        <v>3076</v>
      </c>
      <c r="B2180" s="2">
        <v>1</v>
      </c>
      <c r="C2180" s="2">
        <v>375</v>
      </c>
      <c r="D2180" s="2">
        <v>83</v>
      </c>
      <c r="E2180" s="2">
        <v>424</v>
      </c>
      <c r="F2180" s="2">
        <v>0</v>
      </c>
      <c r="G2180" s="2">
        <v>0</v>
      </c>
      <c r="H2180" s="2">
        <v>296</v>
      </c>
      <c r="I2180" s="2">
        <v>586</v>
      </c>
      <c r="J2180" s="2">
        <v>2</v>
      </c>
      <c r="K2180" s="2">
        <v>7</v>
      </c>
      <c r="L2180" s="2">
        <v>2</v>
      </c>
      <c r="M2180" s="2">
        <v>8</v>
      </c>
      <c r="N2180" s="2">
        <v>5</v>
      </c>
      <c r="O2180">
        <f>VLOOKUP(A2180,'Important Data'!A:I,6, FALSE)</f>
        <v>0</v>
      </c>
    </row>
    <row r="2181" spans="1:15">
      <c r="A2181" s="2">
        <v>1391</v>
      </c>
      <c r="B2181" s="2">
        <v>1</v>
      </c>
      <c r="C2181" s="2">
        <v>391</v>
      </c>
      <c r="D2181" s="2">
        <v>18</v>
      </c>
      <c r="E2181" s="2">
        <v>202</v>
      </c>
      <c r="F2181" s="2">
        <v>33</v>
      </c>
      <c r="G2181" s="2">
        <v>18</v>
      </c>
      <c r="H2181" s="2">
        <v>25</v>
      </c>
      <c r="I2181" s="2">
        <v>635</v>
      </c>
      <c r="J2181" s="2">
        <v>3</v>
      </c>
      <c r="K2181" s="2">
        <v>5</v>
      </c>
      <c r="L2181" s="2">
        <v>1</v>
      </c>
      <c r="M2181" s="2">
        <v>5</v>
      </c>
      <c r="N2181" s="2">
        <v>6</v>
      </c>
      <c r="O2181">
        <f>VLOOKUP(A2181,'Important Data'!A:I,6, FALSE)</f>
        <v>0</v>
      </c>
    </row>
    <row r="2182" spans="1:15">
      <c r="A2182" s="2">
        <v>1793</v>
      </c>
      <c r="B2182" s="2">
        <v>1</v>
      </c>
      <c r="C2182" s="2">
        <v>435</v>
      </c>
      <c r="D2182" s="2">
        <v>412</v>
      </c>
      <c r="E2182" s="2">
        <v>606</v>
      </c>
      <c r="F2182" s="2">
        <v>118</v>
      </c>
      <c r="G2182" s="2">
        <v>71</v>
      </c>
      <c r="H2182" s="2">
        <v>76</v>
      </c>
      <c r="I2182" s="2">
        <v>1567</v>
      </c>
      <c r="J2182" s="2">
        <v>1</v>
      </c>
      <c r="K2182" s="2">
        <v>5</v>
      </c>
      <c r="L2182" s="2">
        <v>4</v>
      </c>
      <c r="M2182" s="2">
        <v>6</v>
      </c>
      <c r="N2182" s="2">
        <v>2</v>
      </c>
      <c r="O2182">
        <f>VLOOKUP(A2182,'Important Data'!A:I,6, FALSE)</f>
        <v>0</v>
      </c>
    </row>
    <row r="2183" spans="1:15">
      <c r="A2183" s="2">
        <v>2355</v>
      </c>
      <c r="B2183" s="2">
        <v>1</v>
      </c>
      <c r="C2183" s="2">
        <v>862</v>
      </c>
      <c r="D2183" s="2">
        <v>30</v>
      </c>
      <c r="E2183" s="2">
        <v>116</v>
      </c>
      <c r="F2183" s="2">
        <v>0</v>
      </c>
      <c r="G2183" s="2">
        <v>40</v>
      </c>
      <c r="H2183" s="2">
        <v>82</v>
      </c>
      <c r="I2183" s="2">
        <v>965</v>
      </c>
      <c r="J2183" s="2">
        <v>4</v>
      </c>
      <c r="K2183" s="2">
        <v>7</v>
      </c>
      <c r="L2183" s="2">
        <v>2</v>
      </c>
      <c r="M2183" s="2">
        <v>4</v>
      </c>
      <c r="N2183" s="2">
        <v>8</v>
      </c>
      <c r="O2183">
        <f>VLOOKUP(A2183,'Important Data'!A:I,6, FALSE)</f>
        <v>0</v>
      </c>
    </row>
    <row r="2184" spans="1:15">
      <c r="A2184" s="2">
        <v>2489</v>
      </c>
      <c r="B2184" s="2">
        <v>1</v>
      </c>
      <c r="C2184" s="2">
        <v>955</v>
      </c>
      <c r="D2184" s="2">
        <v>95</v>
      </c>
      <c r="E2184" s="2">
        <v>1594</v>
      </c>
      <c r="F2184" s="2">
        <v>165</v>
      </c>
      <c r="G2184" s="2">
        <v>445</v>
      </c>
      <c r="H2184" s="2">
        <v>445</v>
      </c>
      <c r="I2184" s="2">
        <v>2808</v>
      </c>
      <c r="J2184" s="2">
        <v>1</v>
      </c>
      <c r="K2184" s="2">
        <v>4</v>
      </c>
      <c r="L2184" s="2">
        <v>8</v>
      </c>
      <c r="M2184" s="2">
        <v>9</v>
      </c>
      <c r="N2184" s="2">
        <v>2</v>
      </c>
      <c r="O2184">
        <f>VLOOKUP(A2184,'Important Data'!A:I,6, FALSE)</f>
        <v>0</v>
      </c>
    </row>
    <row r="2185" spans="1:15">
      <c r="A2185" s="2">
        <v>1413</v>
      </c>
      <c r="B2185" s="2">
        <v>1</v>
      </c>
      <c r="C2185" s="2">
        <v>994</v>
      </c>
      <c r="D2185" s="2">
        <v>0</v>
      </c>
      <c r="E2185" s="2">
        <v>497</v>
      </c>
      <c r="F2185" s="2">
        <v>255</v>
      </c>
      <c r="G2185" s="2">
        <v>453</v>
      </c>
      <c r="H2185" s="2">
        <v>453</v>
      </c>
      <c r="I2185" s="2">
        <v>1747</v>
      </c>
      <c r="J2185" s="2">
        <v>2</v>
      </c>
      <c r="K2185" s="2">
        <v>5</v>
      </c>
      <c r="L2185" s="2">
        <v>5</v>
      </c>
      <c r="M2185" s="2">
        <v>12</v>
      </c>
      <c r="N2185" s="2">
        <v>3</v>
      </c>
      <c r="O2185">
        <f>VLOOKUP(A2185,'Important Data'!A:I,6, FALSE)</f>
        <v>0</v>
      </c>
    </row>
    <row r="2186" spans="1:15">
      <c r="A2186" s="2">
        <v>1066</v>
      </c>
      <c r="B2186" s="2">
        <v>1</v>
      </c>
      <c r="C2186" s="2">
        <v>1236</v>
      </c>
      <c r="D2186" s="2">
        <v>90</v>
      </c>
      <c r="E2186" s="2">
        <v>1147</v>
      </c>
      <c r="F2186" s="2">
        <v>471</v>
      </c>
      <c r="G2186" s="2">
        <v>150</v>
      </c>
      <c r="H2186" s="2">
        <v>30</v>
      </c>
      <c r="I2186" s="2">
        <v>3064</v>
      </c>
      <c r="J2186" s="2">
        <v>3</v>
      </c>
      <c r="K2186" s="2">
        <v>4</v>
      </c>
      <c r="L2186" s="2">
        <v>8</v>
      </c>
      <c r="M2186" s="2">
        <v>6</v>
      </c>
      <c r="N2186" s="2">
        <v>3</v>
      </c>
      <c r="O2186">
        <f>VLOOKUP(A2186,'Important Data'!A:I,6, FALSE)</f>
        <v>0</v>
      </c>
    </row>
    <row r="2187" spans="1:15">
      <c r="A2187" s="2">
        <v>1835</v>
      </c>
      <c r="B2187" s="2">
        <v>1</v>
      </c>
      <c r="C2187" s="2">
        <v>1288</v>
      </c>
      <c r="D2187" s="2">
        <v>0</v>
      </c>
      <c r="E2187" s="2">
        <v>66</v>
      </c>
      <c r="F2187" s="2">
        <v>0</v>
      </c>
      <c r="G2187" s="2">
        <v>0</v>
      </c>
      <c r="H2187" s="2">
        <v>54</v>
      </c>
      <c r="I2187" s="2">
        <v>1300</v>
      </c>
      <c r="J2187" s="2">
        <v>3</v>
      </c>
      <c r="K2187" s="2">
        <v>7</v>
      </c>
      <c r="L2187" s="2">
        <v>1</v>
      </c>
      <c r="M2187" s="2">
        <v>7</v>
      </c>
      <c r="N2187" s="2">
        <v>8</v>
      </c>
      <c r="O2187">
        <f>VLOOKUP(A2187,'Important Data'!A:I,6, FALSE)</f>
        <v>0</v>
      </c>
    </row>
    <row r="2188" spans="1:15">
      <c r="A2188" s="2">
        <v>2828</v>
      </c>
      <c r="B2188" s="2">
        <v>1</v>
      </c>
      <c r="C2188" s="2">
        <v>1378</v>
      </c>
      <c r="D2188" s="2">
        <v>432</v>
      </c>
      <c r="E2188" s="2">
        <v>2086</v>
      </c>
      <c r="F2188" s="2">
        <v>51</v>
      </c>
      <c r="G2188" s="2">
        <v>0</v>
      </c>
      <c r="H2188" s="2">
        <v>77</v>
      </c>
      <c r="I2188" s="2">
        <v>3870</v>
      </c>
      <c r="J2188" s="2">
        <v>1</v>
      </c>
      <c r="K2188" s="2">
        <v>4</v>
      </c>
      <c r="L2188" s="2">
        <v>5</v>
      </c>
      <c r="M2188" s="2">
        <v>4</v>
      </c>
      <c r="N2188" s="2">
        <v>3</v>
      </c>
      <c r="O2188">
        <f>VLOOKUP(A2188,'Important Data'!A:I,6, FALSE)</f>
        <v>0</v>
      </c>
    </row>
    <row r="2189" spans="1:15">
      <c r="A2189" s="2">
        <v>1701</v>
      </c>
      <c r="B2189" s="2">
        <v>1</v>
      </c>
      <c r="C2189" s="2">
        <v>1566</v>
      </c>
      <c r="D2189" s="2">
        <v>21</v>
      </c>
      <c r="E2189" s="2">
        <v>582</v>
      </c>
      <c r="F2189" s="2">
        <v>0</v>
      </c>
      <c r="G2189" s="2">
        <v>65</v>
      </c>
      <c r="H2189" s="2">
        <v>21</v>
      </c>
      <c r="I2189" s="2">
        <v>2213</v>
      </c>
      <c r="J2189" s="2">
        <v>2</v>
      </c>
      <c r="K2189" s="2">
        <v>5</v>
      </c>
      <c r="L2189" s="2">
        <v>4</v>
      </c>
      <c r="M2189" s="2">
        <v>5</v>
      </c>
      <c r="N2189" s="2">
        <v>4</v>
      </c>
      <c r="O2189">
        <f>VLOOKUP(A2189,'Important Data'!A:I,6, FALSE)</f>
        <v>0</v>
      </c>
    </row>
    <row r="2190" spans="1:15">
      <c r="A2190" s="2">
        <v>2092</v>
      </c>
      <c r="B2190" s="2">
        <v>1</v>
      </c>
      <c r="C2190" s="2">
        <v>1577</v>
      </c>
      <c r="D2190" s="2">
        <v>100</v>
      </c>
      <c r="E2190" s="2">
        <v>256</v>
      </c>
      <c r="F2190" s="2">
        <v>67</v>
      </c>
      <c r="G2190" s="2">
        <v>356</v>
      </c>
      <c r="H2190" s="2">
        <v>100</v>
      </c>
      <c r="I2190" s="2">
        <v>2255</v>
      </c>
      <c r="J2190" s="2">
        <v>1</v>
      </c>
      <c r="K2190" s="2">
        <v>8</v>
      </c>
      <c r="L2190" s="2">
        <v>2</v>
      </c>
      <c r="M2190" s="2">
        <v>5</v>
      </c>
      <c r="N2190" s="2">
        <v>5</v>
      </c>
      <c r="O2190">
        <f>VLOOKUP(A2190,'Important Data'!A:I,6, FALSE)</f>
        <v>0</v>
      </c>
    </row>
    <row r="2191" spans="1:15">
      <c r="A2191" s="2">
        <v>1982</v>
      </c>
      <c r="B2191" s="2">
        <v>1</v>
      </c>
      <c r="C2191" s="2">
        <v>2635</v>
      </c>
      <c r="D2191" s="2">
        <v>43</v>
      </c>
      <c r="E2191" s="2">
        <v>921</v>
      </c>
      <c r="F2191" s="2">
        <v>217</v>
      </c>
      <c r="G2191" s="2">
        <v>41</v>
      </c>
      <c r="H2191" s="2">
        <v>41</v>
      </c>
      <c r="I2191" s="2">
        <v>3816</v>
      </c>
      <c r="J2191" s="2">
        <v>1</v>
      </c>
      <c r="K2191" s="2">
        <v>4</v>
      </c>
      <c r="L2191" s="2">
        <v>3</v>
      </c>
      <c r="M2191" s="2">
        <v>4</v>
      </c>
      <c r="N2191" s="2">
        <v>1</v>
      </c>
      <c r="O2191">
        <f>VLOOKUP(A2191,'Important Data'!A:I,6, FALSE)</f>
        <v>0</v>
      </c>
    </row>
    <row r="2192" spans="1:15">
      <c r="A2192" s="2">
        <v>1414</v>
      </c>
      <c r="B2192" s="2">
        <v>1</v>
      </c>
      <c r="C2192" s="2">
        <v>2719</v>
      </c>
      <c r="D2192" s="2">
        <v>35</v>
      </c>
      <c r="E2192" s="2">
        <v>760</v>
      </c>
      <c r="F2192" s="2">
        <v>94</v>
      </c>
      <c r="G2192" s="2">
        <v>35</v>
      </c>
      <c r="H2192" s="2">
        <v>35</v>
      </c>
      <c r="I2192" s="2">
        <v>3607</v>
      </c>
      <c r="J2192" s="2">
        <v>1</v>
      </c>
      <c r="K2192" s="2">
        <v>2</v>
      </c>
      <c r="L2192" s="2">
        <v>4</v>
      </c>
      <c r="M2192" s="2">
        <v>9</v>
      </c>
      <c r="N2192" s="2">
        <v>4</v>
      </c>
      <c r="O2192">
        <f>VLOOKUP(A2192,'Important Data'!A:I,6, FALSE)</f>
        <v>1</v>
      </c>
    </row>
    <row r="2193" spans="1:15">
      <c r="A2193" s="2">
        <v>1396</v>
      </c>
      <c r="B2193" s="2">
        <v>1</v>
      </c>
      <c r="C2193" s="2">
        <v>3005</v>
      </c>
      <c r="D2193" s="2">
        <v>0</v>
      </c>
      <c r="E2193" s="2">
        <v>511</v>
      </c>
      <c r="F2193" s="2">
        <v>95</v>
      </c>
      <c r="G2193" s="2">
        <v>73</v>
      </c>
      <c r="H2193" s="2">
        <v>35</v>
      </c>
      <c r="I2193" s="2">
        <v>3649</v>
      </c>
      <c r="J2193" s="2">
        <v>3</v>
      </c>
      <c r="K2193" s="2">
        <v>11</v>
      </c>
      <c r="L2193" s="2">
        <v>9</v>
      </c>
      <c r="M2193" s="2">
        <v>12</v>
      </c>
      <c r="N2193" s="2">
        <v>6</v>
      </c>
      <c r="O2193">
        <f>VLOOKUP(A2193,'Important Data'!A:I,6, FALSE)</f>
        <v>0</v>
      </c>
    </row>
    <row r="2194" spans="1:15">
      <c r="A2194" s="2">
        <v>1791</v>
      </c>
      <c r="B2194" s="2">
        <v>0</v>
      </c>
      <c r="C2194" s="2">
        <v>14</v>
      </c>
      <c r="D2194" s="2">
        <v>47</v>
      </c>
      <c r="E2194" s="2">
        <v>38</v>
      </c>
      <c r="F2194" s="2">
        <v>14</v>
      </c>
      <c r="G2194" s="2">
        <v>76</v>
      </c>
      <c r="H2194" s="2">
        <v>151</v>
      </c>
      <c r="I2194" s="2">
        <v>38</v>
      </c>
      <c r="J2194" s="2">
        <v>1</v>
      </c>
      <c r="K2194" s="2">
        <v>1</v>
      </c>
      <c r="L2194" s="2">
        <v>1</v>
      </c>
      <c r="M2194" s="2">
        <v>2</v>
      </c>
      <c r="N2194" s="2">
        <v>6</v>
      </c>
      <c r="O2194">
        <f>VLOOKUP(A2194,'Important Data'!A:I,6, FALSE)</f>
        <v>0</v>
      </c>
    </row>
    <row r="2195" spans="1:15">
      <c r="A2195" s="2">
        <v>1150</v>
      </c>
      <c r="B2195" s="2">
        <v>0</v>
      </c>
      <c r="C2195" s="2">
        <v>21</v>
      </c>
      <c r="D2195" s="2">
        <v>0</v>
      </c>
      <c r="E2195" s="2">
        <v>13</v>
      </c>
      <c r="F2195" s="2">
        <v>0</v>
      </c>
      <c r="G2195" s="2">
        <v>0</v>
      </c>
      <c r="H2195" s="2">
        <v>21</v>
      </c>
      <c r="I2195" s="2">
        <v>13</v>
      </c>
      <c r="J2195" s="2">
        <v>1</v>
      </c>
      <c r="K2195" s="2">
        <v>1</v>
      </c>
      <c r="L2195" s="2">
        <v>0</v>
      </c>
      <c r="M2195" s="2">
        <v>2</v>
      </c>
      <c r="N2195" s="2">
        <v>7</v>
      </c>
      <c r="O2195">
        <f>VLOOKUP(A2195,'Important Data'!A:I,6, FALSE)</f>
        <v>0</v>
      </c>
    </row>
    <row r="2196" spans="1:15">
      <c r="A2196" s="2">
        <v>1535</v>
      </c>
      <c r="B2196" s="2">
        <v>0</v>
      </c>
      <c r="C2196" s="2">
        <v>34</v>
      </c>
      <c r="D2196" s="2">
        <v>91</v>
      </c>
      <c r="E2196" s="2">
        <v>136</v>
      </c>
      <c r="F2196" s="2">
        <v>62</v>
      </c>
      <c r="G2196" s="2">
        <v>0</v>
      </c>
      <c r="H2196" s="2">
        <v>192</v>
      </c>
      <c r="I2196" s="2">
        <v>130</v>
      </c>
      <c r="J2196" s="2">
        <v>2</v>
      </c>
      <c r="K2196" s="2">
        <v>3</v>
      </c>
      <c r="L2196" s="2">
        <v>1</v>
      </c>
      <c r="M2196" s="2">
        <v>2</v>
      </c>
      <c r="N2196" s="2">
        <v>7</v>
      </c>
      <c r="O2196">
        <f>VLOOKUP(A2196,'Important Data'!A:I,6, FALSE)</f>
        <v>0</v>
      </c>
    </row>
    <row r="2197" spans="1:15">
      <c r="A2197" s="2">
        <v>1062</v>
      </c>
      <c r="B2197" s="2">
        <v>0</v>
      </c>
      <c r="C2197" s="2">
        <v>41</v>
      </c>
      <c r="D2197" s="2">
        <v>0</v>
      </c>
      <c r="E2197" s="2">
        <v>4</v>
      </c>
      <c r="F2197" s="2">
        <v>0</v>
      </c>
      <c r="G2197" s="2">
        <v>0</v>
      </c>
      <c r="H2197" s="2">
        <v>0</v>
      </c>
      <c r="I2197" s="2">
        <v>45</v>
      </c>
      <c r="J2197" s="2">
        <v>1</v>
      </c>
      <c r="K2197" s="2">
        <v>1</v>
      </c>
      <c r="L2197" s="2">
        <v>0</v>
      </c>
      <c r="M2197" s="2">
        <v>2</v>
      </c>
      <c r="N2197" s="2">
        <v>7</v>
      </c>
      <c r="O2197">
        <f>VLOOKUP(A2197,'Important Data'!A:I,6, FALSE)</f>
        <v>0</v>
      </c>
    </row>
    <row r="2198" spans="1:15">
      <c r="A2198" s="2">
        <v>2009</v>
      </c>
      <c r="B2198" s="2">
        <v>0</v>
      </c>
      <c r="C2198" s="2">
        <v>74</v>
      </c>
      <c r="D2198" s="2">
        <v>0</v>
      </c>
      <c r="E2198" s="2">
        <v>8</v>
      </c>
      <c r="F2198" s="2">
        <v>0</v>
      </c>
      <c r="G2198" s="2">
        <v>0</v>
      </c>
      <c r="H2198" s="2">
        <v>8</v>
      </c>
      <c r="I2198" s="2">
        <v>74</v>
      </c>
      <c r="J2198" s="2">
        <v>1</v>
      </c>
      <c r="K2198" s="2">
        <v>1</v>
      </c>
      <c r="L2198" s="2">
        <v>0</v>
      </c>
      <c r="M2198" s="2">
        <v>3</v>
      </c>
      <c r="N2198" s="2">
        <v>4</v>
      </c>
      <c r="O2198">
        <f>VLOOKUP(A2198,'Important Data'!A:I,6, FALSE)</f>
        <v>0</v>
      </c>
    </row>
    <row r="2199" spans="1:15">
      <c r="A2199" s="2">
        <v>1739</v>
      </c>
      <c r="B2199" s="2">
        <v>0</v>
      </c>
      <c r="C2199" s="2">
        <v>138</v>
      </c>
      <c r="D2199" s="2">
        <v>7</v>
      </c>
      <c r="E2199" s="2">
        <v>80</v>
      </c>
      <c r="F2199" s="2">
        <v>0</v>
      </c>
      <c r="G2199" s="2">
        <v>14</v>
      </c>
      <c r="H2199" s="2">
        <v>80</v>
      </c>
      <c r="I2199" s="2">
        <v>159</v>
      </c>
      <c r="J2199" s="2">
        <v>2</v>
      </c>
      <c r="K2199" s="2">
        <v>2</v>
      </c>
      <c r="L2199" s="2">
        <v>1</v>
      </c>
      <c r="M2199" s="2">
        <v>3</v>
      </c>
      <c r="N2199" s="2">
        <v>4</v>
      </c>
      <c r="O2199">
        <f>VLOOKUP(A2199,'Important Data'!A:I,6, FALSE)</f>
        <v>0</v>
      </c>
    </row>
    <row r="2200" spans="1:15">
      <c r="A2200" s="2">
        <v>1092</v>
      </c>
      <c r="B2200" s="2">
        <v>0</v>
      </c>
      <c r="C2200" s="2">
        <v>164</v>
      </c>
      <c r="D2200" s="2">
        <v>3</v>
      </c>
      <c r="E2200" s="2">
        <v>15</v>
      </c>
      <c r="F2200" s="2">
        <v>6</v>
      </c>
      <c r="G2200" s="2">
        <v>3</v>
      </c>
      <c r="H2200" s="2">
        <v>31</v>
      </c>
      <c r="I2200" s="2">
        <v>161</v>
      </c>
      <c r="J2200" s="2">
        <v>2</v>
      </c>
      <c r="K2200" s="2">
        <v>2</v>
      </c>
      <c r="L2200" s="2">
        <v>0</v>
      </c>
      <c r="M2200" s="2">
        <v>3</v>
      </c>
      <c r="N2200" s="2">
        <v>8</v>
      </c>
      <c r="O2200">
        <f>VLOOKUP(A2200,'Important Data'!A:I,6, FALSE)</f>
        <v>0</v>
      </c>
    </row>
    <row r="2201" spans="1:15">
      <c r="A2201" s="2">
        <v>2181</v>
      </c>
      <c r="B2201" s="2">
        <v>0</v>
      </c>
      <c r="C2201" s="2">
        <v>178</v>
      </c>
      <c r="D2201" s="2">
        <v>17</v>
      </c>
      <c r="E2201" s="2">
        <v>161</v>
      </c>
      <c r="F2201" s="2">
        <v>37</v>
      </c>
      <c r="G2201" s="2">
        <v>37</v>
      </c>
      <c r="H2201" s="2">
        <v>62</v>
      </c>
      <c r="I2201" s="2">
        <v>367</v>
      </c>
      <c r="J2201" s="2">
        <v>4</v>
      </c>
      <c r="K2201" s="2">
        <v>2</v>
      </c>
      <c r="L2201" s="2">
        <v>1</v>
      </c>
      <c r="M2201" s="2">
        <v>5</v>
      </c>
      <c r="N2201" s="2">
        <v>4</v>
      </c>
      <c r="O2201">
        <f>VLOOKUP(A2201,'Important Data'!A:I,6, FALSE)</f>
        <v>0</v>
      </c>
    </row>
    <row r="2202" spans="1:15">
      <c r="A2202" s="2">
        <v>2809</v>
      </c>
      <c r="B2202" s="2">
        <v>0</v>
      </c>
      <c r="C2202" s="2">
        <v>178</v>
      </c>
      <c r="D2202" s="2">
        <v>17</v>
      </c>
      <c r="E2202" s="2">
        <v>161</v>
      </c>
      <c r="F2202" s="2">
        <v>37</v>
      </c>
      <c r="G2202" s="2">
        <v>37</v>
      </c>
      <c r="H2202" s="2">
        <v>62</v>
      </c>
      <c r="I2202" s="2">
        <v>367</v>
      </c>
      <c r="J2202" s="2">
        <v>4</v>
      </c>
      <c r="K2202" s="2">
        <v>2</v>
      </c>
      <c r="L2202" s="2">
        <v>1</v>
      </c>
      <c r="M2202" s="2">
        <v>5</v>
      </c>
      <c r="N2202" s="2">
        <v>4</v>
      </c>
      <c r="O2202">
        <f>VLOOKUP(A2202,'Important Data'!A:I,6, FALSE)</f>
        <v>0</v>
      </c>
    </row>
    <row r="2203" spans="1:15">
      <c r="A2203" s="2">
        <v>1520</v>
      </c>
      <c r="B2203" s="2">
        <v>0</v>
      </c>
      <c r="C2203" s="2">
        <v>252</v>
      </c>
      <c r="D2203" s="2">
        <v>0</v>
      </c>
      <c r="E2203" s="2">
        <v>35</v>
      </c>
      <c r="F2203" s="2">
        <v>0</v>
      </c>
      <c r="G2203" s="2">
        <v>0</v>
      </c>
      <c r="H2203" s="2">
        <v>23</v>
      </c>
      <c r="I2203" s="2">
        <v>265</v>
      </c>
      <c r="J2203" s="2">
        <v>1</v>
      </c>
      <c r="K2203" s="2">
        <v>2</v>
      </c>
      <c r="L2203" s="2">
        <v>1</v>
      </c>
      <c r="M2203" s="2">
        <v>3</v>
      </c>
      <c r="N2203" s="2">
        <v>5</v>
      </c>
      <c r="O2203">
        <f>VLOOKUP(A2203,'Important Data'!A:I,6, FALSE)</f>
        <v>0</v>
      </c>
    </row>
    <row r="2204" spans="1:15">
      <c r="A2204" s="2">
        <v>2026</v>
      </c>
      <c r="B2204" s="2">
        <v>0</v>
      </c>
      <c r="C2204" s="2">
        <v>321</v>
      </c>
      <c r="D2204" s="2">
        <v>4</v>
      </c>
      <c r="E2204" s="2">
        <v>149</v>
      </c>
      <c r="F2204" s="2">
        <v>0</v>
      </c>
      <c r="G2204" s="2">
        <v>4</v>
      </c>
      <c r="H2204" s="2">
        <v>12</v>
      </c>
      <c r="I2204" s="2">
        <v>466</v>
      </c>
      <c r="J2204" s="2">
        <v>3</v>
      </c>
      <c r="K2204" s="2">
        <v>2</v>
      </c>
      <c r="L2204" s="2">
        <v>1</v>
      </c>
      <c r="M2204" s="2">
        <v>4</v>
      </c>
      <c r="N2204" s="2">
        <v>7</v>
      </c>
      <c r="O2204">
        <f>VLOOKUP(A2204,'Important Data'!A:I,6, FALSE)</f>
        <v>0</v>
      </c>
    </row>
    <row r="2205" spans="1:15">
      <c r="A2205" s="2">
        <v>2349</v>
      </c>
      <c r="B2205" s="2">
        <v>0</v>
      </c>
      <c r="C2205" s="2">
        <v>333</v>
      </c>
      <c r="D2205" s="2">
        <v>27</v>
      </c>
      <c r="E2205" s="2">
        <v>147</v>
      </c>
      <c r="F2205" s="2">
        <v>37</v>
      </c>
      <c r="G2205" s="2">
        <v>5</v>
      </c>
      <c r="H2205" s="2">
        <v>75</v>
      </c>
      <c r="I2205" s="2">
        <v>475</v>
      </c>
      <c r="J2205" s="2">
        <v>1</v>
      </c>
      <c r="K2205" s="2">
        <v>3</v>
      </c>
      <c r="L2205" s="2">
        <v>2</v>
      </c>
      <c r="M2205" s="2">
        <v>5</v>
      </c>
      <c r="N2205" s="2">
        <v>2</v>
      </c>
      <c r="O2205">
        <f>VLOOKUP(A2205,'Important Data'!A:I,6, FALSE)</f>
        <v>0</v>
      </c>
    </row>
    <row r="2206" spans="1:15">
      <c r="A2206" s="2">
        <v>1375</v>
      </c>
      <c r="B2206" s="2">
        <v>0</v>
      </c>
      <c r="C2206" s="2">
        <v>364</v>
      </c>
      <c r="D2206" s="2">
        <v>10</v>
      </c>
      <c r="E2206" s="2">
        <v>159</v>
      </c>
      <c r="F2206" s="2">
        <v>0</v>
      </c>
      <c r="G2206" s="2">
        <v>34</v>
      </c>
      <c r="H2206" s="2">
        <v>10</v>
      </c>
      <c r="I2206" s="2">
        <v>556</v>
      </c>
      <c r="J2206" s="2">
        <v>2</v>
      </c>
      <c r="K2206" s="2">
        <v>3</v>
      </c>
      <c r="L2206" s="2">
        <v>1</v>
      </c>
      <c r="M2206" s="2">
        <v>6</v>
      </c>
      <c r="N2206" s="2">
        <v>4</v>
      </c>
      <c r="O2206">
        <f>VLOOKUP(A2206,'Important Data'!A:I,6, FALSE)</f>
        <v>0</v>
      </c>
    </row>
    <row r="2207" spans="1:15">
      <c r="A2207" s="2">
        <v>2950</v>
      </c>
      <c r="B2207" s="2">
        <v>0</v>
      </c>
      <c r="C2207" s="2">
        <v>377</v>
      </c>
      <c r="D2207" s="2">
        <v>94</v>
      </c>
      <c r="E2207" s="2">
        <v>283</v>
      </c>
      <c r="F2207" s="2">
        <v>47</v>
      </c>
      <c r="G2207" s="2">
        <v>94</v>
      </c>
      <c r="H2207" s="2">
        <v>7570</v>
      </c>
      <c r="I2207" s="2">
        <v>-6674</v>
      </c>
      <c r="J2207" s="2">
        <v>0</v>
      </c>
      <c r="K2207" s="2">
        <v>25</v>
      </c>
      <c r="L2207" s="2">
        <v>0</v>
      </c>
      <c r="M2207" s="2">
        <v>0</v>
      </c>
      <c r="N2207" s="2">
        <v>1</v>
      </c>
      <c r="O2207">
        <f>VLOOKUP(A2207,'Important Data'!A:I,6, FALSE)</f>
        <v>0</v>
      </c>
    </row>
    <row r="2208" spans="1:15">
      <c r="A2208" s="2">
        <v>1331</v>
      </c>
      <c r="B2208" s="2">
        <v>0</v>
      </c>
      <c r="C2208" s="2">
        <v>412</v>
      </c>
      <c r="D2208" s="2">
        <v>227</v>
      </c>
      <c r="E2208" s="2">
        <v>826</v>
      </c>
      <c r="F2208" s="2">
        <v>242</v>
      </c>
      <c r="G2208" s="2">
        <v>412</v>
      </c>
      <c r="H2208" s="2">
        <v>475</v>
      </c>
      <c r="I2208" s="2">
        <v>1643</v>
      </c>
      <c r="J2208" s="2">
        <v>1</v>
      </c>
      <c r="K2208" s="2">
        <v>4</v>
      </c>
      <c r="L2208" s="2">
        <v>4</v>
      </c>
      <c r="M2208" s="2">
        <v>6</v>
      </c>
      <c r="N2208" s="2">
        <v>1</v>
      </c>
      <c r="O2208">
        <f>VLOOKUP(A2208,'Important Data'!A:I,6, FALSE)</f>
        <v>0</v>
      </c>
    </row>
    <row r="2209" spans="1:15">
      <c r="A2209" s="2">
        <v>3169</v>
      </c>
      <c r="B2209" s="2">
        <v>0</v>
      </c>
      <c r="C2209" s="2">
        <v>727</v>
      </c>
      <c r="D2209" s="2">
        <v>57</v>
      </c>
      <c r="E2209" s="2">
        <v>820</v>
      </c>
      <c r="F2209" s="2">
        <v>178</v>
      </c>
      <c r="G2209" s="2">
        <v>22</v>
      </c>
      <c r="H2209" s="2">
        <v>120</v>
      </c>
      <c r="I2209" s="2">
        <v>1683</v>
      </c>
      <c r="J2209" s="2">
        <v>4</v>
      </c>
      <c r="K2209" s="2">
        <v>8</v>
      </c>
      <c r="L2209" s="2">
        <v>8</v>
      </c>
      <c r="M2209" s="2">
        <v>6</v>
      </c>
      <c r="N2209" s="2">
        <v>6</v>
      </c>
      <c r="O2209">
        <f>VLOOKUP(A2209,'Important Data'!A:I,6, FALSE)</f>
        <v>0</v>
      </c>
    </row>
    <row r="2210" spans="1:15">
      <c r="A2210" s="2">
        <v>2631</v>
      </c>
      <c r="B2210" s="2">
        <v>0</v>
      </c>
      <c r="C2210" s="2">
        <v>794</v>
      </c>
      <c r="D2210" s="2">
        <v>34</v>
      </c>
      <c r="E2210" s="2">
        <v>283</v>
      </c>
      <c r="F2210" s="2">
        <v>15</v>
      </c>
      <c r="G2210" s="2">
        <v>11</v>
      </c>
      <c r="H2210" s="2">
        <v>112</v>
      </c>
      <c r="I2210" s="2">
        <v>1026</v>
      </c>
      <c r="J2210" s="2">
        <v>3</v>
      </c>
      <c r="K2210" s="2">
        <v>5</v>
      </c>
      <c r="L2210" s="2">
        <v>2</v>
      </c>
      <c r="M2210" s="2">
        <v>5</v>
      </c>
      <c r="N2210" s="2">
        <v>7</v>
      </c>
      <c r="O2210">
        <f>VLOOKUP(A2210,'Important Data'!A:I,6, FALSE)</f>
        <v>0</v>
      </c>
    </row>
    <row r="2211" spans="1:15">
      <c r="A2211" s="2">
        <v>2070</v>
      </c>
      <c r="B2211" s="2">
        <v>0</v>
      </c>
      <c r="C2211" s="2">
        <v>805</v>
      </c>
      <c r="D2211" s="2">
        <v>311</v>
      </c>
      <c r="E2211" s="2">
        <v>984</v>
      </c>
      <c r="F2211" s="2">
        <v>575</v>
      </c>
      <c r="G2211" s="2">
        <v>77</v>
      </c>
      <c r="H2211" s="2">
        <v>103</v>
      </c>
      <c r="I2211" s="2">
        <v>2649</v>
      </c>
      <c r="J2211" s="2">
        <v>1</v>
      </c>
      <c r="K2211" s="2">
        <v>4</v>
      </c>
      <c r="L2211" s="2">
        <v>7</v>
      </c>
      <c r="M2211" s="2">
        <v>5</v>
      </c>
      <c r="N2211" s="2">
        <v>2</v>
      </c>
      <c r="O2211">
        <f>VLOOKUP(A2211,'Important Data'!A:I,6, FALSE)</f>
        <v>0</v>
      </c>
    </row>
    <row r="2212" spans="1:15">
      <c r="A2212" s="2">
        <v>1847</v>
      </c>
      <c r="B2212" s="2">
        <v>0</v>
      </c>
      <c r="C2212" s="2">
        <v>908</v>
      </c>
      <c r="D2212" s="2">
        <v>36</v>
      </c>
      <c r="E2212" s="2">
        <v>224</v>
      </c>
      <c r="F2212" s="2">
        <v>83</v>
      </c>
      <c r="G2212" s="2">
        <v>23</v>
      </c>
      <c r="H2212" s="2">
        <v>23</v>
      </c>
      <c r="I2212" s="2">
        <v>1251</v>
      </c>
      <c r="J2212" s="2">
        <v>3</v>
      </c>
      <c r="K2212" s="2">
        <v>5</v>
      </c>
      <c r="L2212" s="2">
        <v>1</v>
      </c>
      <c r="M2212" s="2">
        <v>8</v>
      </c>
      <c r="N2212" s="2">
        <v>5</v>
      </c>
      <c r="O2212">
        <f>VLOOKUP(A2212,'Important Data'!A:I,6, FALSE)</f>
        <v>0</v>
      </c>
    </row>
    <row r="2213" spans="1:15">
      <c r="A2213" s="2">
        <v>2653</v>
      </c>
      <c r="B2213" s="2">
        <v>0</v>
      </c>
      <c r="C2213" s="2">
        <v>930</v>
      </c>
      <c r="D2213" s="2">
        <v>0</v>
      </c>
      <c r="E2213" s="2">
        <v>220</v>
      </c>
      <c r="F2213" s="2">
        <v>0</v>
      </c>
      <c r="G2213" s="2">
        <v>0</v>
      </c>
      <c r="H2213" s="2">
        <v>69</v>
      </c>
      <c r="I2213" s="2">
        <v>1081</v>
      </c>
      <c r="J2213" s="2">
        <v>2</v>
      </c>
      <c r="K2213" s="2">
        <v>5</v>
      </c>
      <c r="L2213" s="2">
        <v>1</v>
      </c>
      <c r="M2213" s="2">
        <v>8</v>
      </c>
      <c r="N2213" s="2">
        <v>7</v>
      </c>
      <c r="O2213">
        <f>VLOOKUP(A2213,'Important Data'!A:I,6, FALSE)</f>
        <v>0</v>
      </c>
    </row>
    <row r="2214" spans="1:15">
      <c r="A2214" s="2">
        <v>1023</v>
      </c>
      <c r="B2214" s="2">
        <v>0</v>
      </c>
      <c r="C2214" s="2">
        <v>972</v>
      </c>
      <c r="D2214" s="2">
        <v>0</v>
      </c>
      <c r="E2214" s="2">
        <v>258</v>
      </c>
      <c r="F2214" s="2">
        <v>53</v>
      </c>
      <c r="G2214" s="2">
        <v>81</v>
      </c>
      <c r="H2214" s="2">
        <v>13</v>
      </c>
      <c r="I2214" s="2">
        <v>1351</v>
      </c>
      <c r="J2214" s="2">
        <v>3</v>
      </c>
      <c r="K2214" s="2">
        <v>6</v>
      </c>
      <c r="L2214" s="2">
        <v>2</v>
      </c>
      <c r="M2214" s="2">
        <v>9</v>
      </c>
      <c r="N2214" s="2">
        <v>4</v>
      </c>
      <c r="O2214">
        <f>VLOOKUP(A2214,'Important Data'!A:I,6, FALSE)</f>
        <v>0</v>
      </c>
    </row>
    <row r="2215" spans="1:15">
      <c r="A2215" s="2">
        <v>1832</v>
      </c>
      <c r="B2215" s="2">
        <v>0</v>
      </c>
      <c r="C2215" s="2">
        <v>972</v>
      </c>
      <c r="D2215" s="2">
        <v>0</v>
      </c>
      <c r="E2215" s="2">
        <v>258</v>
      </c>
      <c r="F2215" s="2">
        <v>53</v>
      </c>
      <c r="G2215" s="2">
        <v>81</v>
      </c>
      <c r="H2215" s="2">
        <v>13</v>
      </c>
      <c r="I2215" s="2">
        <v>1351</v>
      </c>
      <c r="J2215" s="2">
        <v>3</v>
      </c>
      <c r="K2215" s="2">
        <v>6</v>
      </c>
      <c r="L2215" s="2">
        <v>2</v>
      </c>
      <c r="M2215" s="2">
        <v>9</v>
      </c>
      <c r="N2215" s="2">
        <v>4</v>
      </c>
      <c r="O2215">
        <f>VLOOKUP(A2215,'Important Data'!A:I,6, FALSE)</f>
        <v>0</v>
      </c>
    </row>
    <row r="2216" spans="1:15">
      <c r="A2216" s="2">
        <v>3024</v>
      </c>
      <c r="B2216" s="2">
        <v>0</v>
      </c>
      <c r="C2216" s="2">
        <v>1005</v>
      </c>
      <c r="D2216" s="2">
        <v>58</v>
      </c>
      <c r="E2216" s="2">
        <v>1195</v>
      </c>
      <c r="F2216" s="2">
        <v>163</v>
      </c>
      <c r="G2216" s="2">
        <v>219</v>
      </c>
      <c r="H2216" s="2">
        <v>58</v>
      </c>
      <c r="I2216" s="2">
        <v>2582</v>
      </c>
      <c r="J2216" s="2">
        <v>1</v>
      </c>
      <c r="K2216" s="2">
        <v>5</v>
      </c>
      <c r="L2216" s="2">
        <v>6</v>
      </c>
      <c r="M2216" s="2">
        <v>10</v>
      </c>
      <c r="N2216" s="2">
        <v>1</v>
      </c>
      <c r="O2216">
        <f>VLOOKUP(A2216,'Important Data'!A:I,6, FALSE)</f>
        <v>0</v>
      </c>
    </row>
    <row r="2217" spans="1:15">
      <c r="A2217" s="2">
        <v>2513</v>
      </c>
      <c r="B2217" s="2">
        <v>0</v>
      </c>
      <c r="C2217" s="2">
        <v>1067</v>
      </c>
      <c r="D2217" s="2">
        <v>203</v>
      </c>
      <c r="E2217" s="2">
        <v>1092</v>
      </c>
      <c r="F2217" s="2">
        <v>198</v>
      </c>
      <c r="G2217" s="2">
        <v>50</v>
      </c>
      <c r="H2217" s="2">
        <v>252</v>
      </c>
      <c r="I2217" s="2">
        <v>2356</v>
      </c>
      <c r="J2217" s="2">
        <v>1</v>
      </c>
      <c r="K2217" s="2">
        <v>3</v>
      </c>
      <c r="L2217" s="2">
        <v>6</v>
      </c>
      <c r="M2217" s="2">
        <v>6</v>
      </c>
      <c r="N2217" s="2">
        <v>1</v>
      </c>
      <c r="O2217">
        <f>VLOOKUP(A2217,'Important Data'!A:I,6, FALSE)</f>
        <v>0</v>
      </c>
    </row>
    <row r="2218" spans="1:15">
      <c r="A2218" s="2">
        <v>1803</v>
      </c>
      <c r="B2218" s="2">
        <v>0</v>
      </c>
      <c r="C2218" s="2">
        <v>1277</v>
      </c>
      <c r="D2218" s="2">
        <v>14</v>
      </c>
      <c r="E2218" s="2">
        <v>176</v>
      </c>
      <c r="F2218" s="2">
        <v>19</v>
      </c>
      <c r="G2218" s="2">
        <v>0</v>
      </c>
      <c r="H2218" s="2">
        <v>102</v>
      </c>
      <c r="I2218" s="2">
        <v>1384</v>
      </c>
      <c r="J2218" s="2">
        <v>1</v>
      </c>
      <c r="K2218" s="2">
        <v>7</v>
      </c>
      <c r="L2218" s="2">
        <v>3</v>
      </c>
      <c r="M2218" s="2">
        <v>7</v>
      </c>
      <c r="N2218" s="2">
        <v>5</v>
      </c>
      <c r="O2218">
        <f>VLOOKUP(A2218,'Important Data'!A:I,6, FALSE)</f>
        <v>1</v>
      </c>
    </row>
    <row r="2219" spans="1:15">
      <c r="A2219" s="2">
        <v>2128</v>
      </c>
      <c r="B2219" s="2">
        <v>0</v>
      </c>
      <c r="C2219" s="2">
        <v>1288</v>
      </c>
      <c r="D2219" s="2">
        <v>0</v>
      </c>
      <c r="E2219" s="2">
        <v>485</v>
      </c>
      <c r="F2219" s="2">
        <v>23</v>
      </c>
      <c r="G2219" s="2">
        <v>54</v>
      </c>
      <c r="H2219" s="2">
        <v>91</v>
      </c>
      <c r="I2219" s="2">
        <v>1759</v>
      </c>
      <c r="J2219" s="2">
        <v>12</v>
      </c>
      <c r="K2219" s="2">
        <v>9</v>
      </c>
      <c r="L2219" s="2">
        <v>2</v>
      </c>
      <c r="M2219" s="2">
        <v>8</v>
      </c>
      <c r="N2219" s="2">
        <v>8</v>
      </c>
      <c r="O2219">
        <f>VLOOKUP(A2219,'Important Data'!A:I,6, FALSE)</f>
        <v>0</v>
      </c>
    </row>
    <row r="2220" spans="1:15">
      <c r="A2220" s="2">
        <v>2142</v>
      </c>
      <c r="B2220" s="2">
        <v>0</v>
      </c>
      <c r="C2220" s="2">
        <v>1288</v>
      </c>
      <c r="D2220" s="2">
        <v>0</v>
      </c>
      <c r="E2220" s="2">
        <v>485</v>
      </c>
      <c r="F2220" s="2">
        <v>23</v>
      </c>
      <c r="G2220" s="2">
        <v>54</v>
      </c>
      <c r="H2220" s="2">
        <v>91</v>
      </c>
      <c r="I2220" s="2">
        <v>1759</v>
      </c>
      <c r="J2220" s="2">
        <v>12</v>
      </c>
      <c r="K2220" s="2">
        <v>9</v>
      </c>
      <c r="L2220" s="2">
        <v>2</v>
      </c>
      <c r="M2220" s="2">
        <v>8</v>
      </c>
      <c r="N2220" s="2">
        <v>8</v>
      </c>
      <c r="O2220">
        <f>VLOOKUP(A2220,'Important Data'!A:I,6, FALSE)</f>
        <v>0</v>
      </c>
    </row>
    <row r="2221" spans="1:15">
      <c r="A2221" s="2">
        <v>1730</v>
      </c>
      <c r="B2221" s="2">
        <v>0</v>
      </c>
      <c r="C2221" s="2">
        <v>1979</v>
      </c>
      <c r="D2221" s="2">
        <v>206</v>
      </c>
      <c r="E2221" s="2">
        <v>648</v>
      </c>
      <c r="F2221" s="2">
        <v>39</v>
      </c>
      <c r="G2221" s="2">
        <v>87</v>
      </c>
      <c r="H2221" s="2">
        <v>167</v>
      </c>
      <c r="I2221" s="2">
        <v>2792</v>
      </c>
      <c r="J2221" s="2">
        <v>1</v>
      </c>
      <c r="K2221" s="2">
        <v>10</v>
      </c>
      <c r="L2221" s="2">
        <v>10</v>
      </c>
      <c r="M2221" s="2">
        <v>7</v>
      </c>
      <c r="N2221" s="2">
        <v>6</v>
      </c>
      <c r="O2221">
        <f>VLOOKUP(A2221,'Important Data'!A:I,6, FALSE)</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75683-B4C1-4095-8101-A67B94CBA8E3}">
  <sheetPr>
    <tabColor theme="2" tint="-0.249977111117893"/>
  </sheetPr>
  <dimension ref="A1:I2221"/>
  <sheetViews>
    <sheetView workbookViewId="0">
      <selection activeCell="I1" sqref="I1"/>
    </sheetView>
  </sheetViews>
  <sheetFormatPr defaultRowHeight="15"/>
  <cols>
    <col min="7" max="7" width="13.85546875" customWidth="1"/>
    <col min="9" max="9" width="11.42578125" bestFit="1" customWidth="1"/>
  </cols>
  <sheetData>
    <row r="1" spans="1:9">
      <c r="A1" s="1" t="s">
        <v>0</v>
      </c>
      <c r="B1" s="1" t="s">
        <v>37</v>
      </c>
      <c r="C1" s="1" t="s">
        <v>38</v>
      </c>
      <c r="D1" s="1" t="s">
        <v>39</v>
      </c>
      <c r="E1" s="1" t="s">
        <v>40</v>
      </c>
      <c r="F1" s="1" t="s">
        <v>41</v>
      </c>
      <c r="G1" s="1" t="s">
        <v>42</v>
      </c>
      <c r="H1" s="1" t="s">
        <v>43</v>
      </c>
      <c r="I1" s="1" t="s">
        <v>44</v>
      </c>
    </row>
    <row r="2" spans="1:9">
      <c r="A2" s="2">
        <v>1188</v>
      </c>
      <c r="B2" s="2">
        <v>0</v>
      </c>
      <c r="C2" s="2">
        <v>1</v>
      </c>
      <c r="D2" s="2">
        <v>0</v>
      </c>
      <c r="E2" s="2">
        <v>0</v>
      </c>
      <c r="F2" s="2">
        <v>0</v>
      </c>
      <c r="G2" s="2">
        <v>0</v>
      </c>
      <c r="H2" s="2">
        <v>0</v>
      </c>
      <c r="I2" s="19">
        <v>43902</v>
      </c>
    </row>
    <row r="3" spans="1:9">
      <c r="A3" s="2">
        <v>1970</v>
      </c>
      <c r="B3" s="2">
        <v>0</v>
      </c>
      <c r="C3" s="2">
        <v>0</v>
      </c>
      <c r="D3" s="2">
        <v>0</v>
      </c>
      <c r="E3" s="2">
        <v>0</v>
      </c>
      <c r="F3" s="2">
        <v>0</v>
      </c>
      <c r="G3" s="2">
        <v>0</v>
      </c>
      <c r="H3" s="2">
        <v>0</v>
      </c>
      <c r="I3" s="19">
        <v>43902</v>
      </c>
    </row>
    <row r="4" spans="1:9">
      <c r="A4" s="2">
        <v>1043</v>
      </c>
      <c r="B4" s="2">
        <v>0</v>
      </c>
      <c r="C4" s="2">
        <v>0</v>
      </c>
      <c r="D4" s="2">
        <v>0</v>
      </c>
      <c r="E4" s="2">
        <v>0</v>
      </c>
      <c r="F4" s="2">
        <v>0</v>
      </c>
      <c r="G4" s="2">
        <v>0</v>
      </c>
      <c r="H4" s="2">
        <v>0</v>
      </c>
      <c r="I4" s="19">
        <v>43873</v>
      </c>
    </row>
    <row r="5" spans="1:9">
      <c r="A5" s="2">
        <v>1777</v>
      </c>
      <c r="B5" s="2">
        <v>0</v>
      </c>
      <c r="C5" s="2">
        <v>0</v>
      </c>
      <c r="D5" s="2">
        <v>0</v>
      </c>
      <c r="E5" s="2">
        <v>0</v>
      </c>
      <c r="F5" s="2">
        <v>0</v>
      </c>
      <c r="G5" s="2">
        <v>0</v>
      </c>
      <c r="H5" s="2">
        <v>0</v>
      </c>
      <c r="I5" s="19">
        <v>43873</v>
      </c>
    </row>
    <row r="6" spans="1:9">
      <c r="A6" s="2">
        <v>2787</v>
      </c>
      <c r="B6" s="2">
        <v>0</v>
      </c>
      <c r="C6" s="2">
        <v>0</v>
      </c>
      <c r="D6" s="2">
        <v>0</v>
      </c>
      <c r="E6" s="2">
        <v>1</v>
      </c>
      <c r="F6" s="2">
        <v>0</v>
      </c>
      <c r="G6" s="2">
        <v>0</v>
      </c>
      <c r="H6" s="2">
        <v>0</v>
      </c>
      <c r="I6" s="19">
        <v>43873</v>
      </c>
    </row>
    <row r="7" spans="1:9">
      <c r="A7" s="2">
        <v>1687</v>
      </c>
      <c r="B7" s="2">
        <v>0</v>
      </c>
      <c r="C7" s="2">
        <v>0</v>
      </c>
      <c r="D7" s="2">
        <v>0</v>
      </c>
      <c r="E7" s="2">
        <v>0</v>
      </c>
      <c r="F7" s="2">
        <v>0</v>
      </c>
      <c r="G7" s="2">
        <v>0</v>
      </c>
      <c r="H7" s="2">
        <v>0</v>
      </c>
      <c r="I7" s="19">
        <v>43842</v>
      </c>
    </row>
    <row r="8" spans="1:9">
      <c r="A8" s="2">
        <v>2563</v>
      </c>
      <c r="B8" s="2">
        <v>0</v>
      </c>
      <c r="C8" s="2">
        <v>0</v>
      </c>
      <c r="D8" s="2">
        <v>0</v>
      </c>
      <c r="E8" s="2">
        <v>0</v>
      </c>
      <c r="F8" s="2">
        <v>0</v>
      </c>
      <c r="G8" s="2">
        <v>0</v>
      </c>
      <c r="H8" s="2">
        <v>0</v>
      </c>
      <c r="I8" s="19">
        <v>43842</v>
      </c>
    </row>
    <row r="9" spans="1:9">
      <c r="A9" s="2">
        <v>2775</v>
      </c>
      <c r="B9" s="2">
        <v>0</v>
      </c>
      <c r="C9" s="2">
        <v>0</v>
      </c>
      <c r="D9" s="2">
        <v>0</v>
      </c>
      <c r="E9" s="2">
        <v>0</v>
      </c>
      <c r="F9" s="2">
        <v>0</v>
      </c>
      <c r="G9" s="2">
        <v>0</v>
      </c>
      <c r="H9" s="2">
        <v>0</v>
      </c>
      <c r="I9" s="19">
        <v>43842</v>
      </c>
    </row>
    <row r="10" spans="1:9">
      <c r="A10" s="2">
        <v>1253</v>
      </c>
      <c r="B10" s="2">
        <v>1</v>
      </c>
      <c r="C10" s="2">
        <v>0</v>
      </c>
      <c r="D10" s="2">
        <v>0</v>
      </c>
      <c r="E10" s="2">
        <v>0</v>
      </c>
      <c r="F10" s="2">
        <v>0</v>
      </c>
      <c r="G10" s="2">
        <v>0</v>
      </c>
      <c r="H10" s="2">
        <v>0</v>
      </c>
      <c r="I10" s="2" t="s">
        <v>45</v>
      </c>
    </row>
    <row r="11" spans="1:9">
      <c r="A11" s="2">
        <v>1447</v>
      </c>
      <c r="B11" s="2">
        <v>1</v>
      </c>
      <c r="C11" s="2">
        <v>0</v>
      </c>
      <c r="D11" s="2">
        <v>0</v>
      </c>
      <c r="E11" s="2">
        <v>0</v>
      </c>
      <c r="F11" s="2">
        <v>0</v>
      </c>
      <c r="G11" s="2">
        <v>0</v>
      </c>
      <c r="H11" s="2">
        <v>0</v>
      </c>
      <c r="I11" s="2" t="s">
        <v>45</v>
      </c>
    </row>
    <row r="12" spans="1:9">
      <c r="A12" s="2">
        <v>3029</v>
      </c>
      <c r="B12" s="2">
        <v>0</v>
      </c>
      <c r="C12" s="2">
        <v>0</v>
      </c>
      <c r="D12" s="2">
        <v>0</v>
      </c>
      <c r="E12" s="2">
        <v>0</v>
      </c>
      <c r="F12" s="2">
        <v>0</v>
      </c>
      <c r="G12" s="2">
        <v>0</v>
      </c>
      <c r="H12" s="2">
        <v>0</v>
      </c>
      <c r="I12" s="2" t="s">
        <v>45</v>
      </c>
    </row>
    <row r="13" spans="1:9">
      <c r="A13" s="2">
        <v>3167</v>
      </c>
      <c r="B13" s="2">
        <v>0</v>
      </c>
      <c r="C13" s="2">
        <v>0</v>
      </c>
      <c r="D13" s="2">
        <v>0</v>
      </c>
      <c r="E13" s="2">
        <v>0</v>
      </c>
      <c r="F13" s="2">
        <v>0</v>
      </c>
      <c r="G13" s="2">
        <v>0</v>
      </c>
      <c r="H13" s="2">
        <v>0</v>
      </c>
      <c r="I13" s="2" t="s">
        <v>45</v>
      </c>
    </row>
    <row r="14" spans="1:9">
      <c r="A14" s="2">
        <v>1104</v>
      </c>
      <c r="B14" s="2">
        <v>0</v>
      </c>
      <c r="C14" s="2">
        <v>1</v>
      </c>
      <c r="D14" s="2">
        <v>0</v>
      </c>
      <c r="E14" s="2">
        <v>0</v>
      </c>
      <c r="F14" s="2">
        <v>0</v>
      </c>
      <c r="G14" s="2">
        <v>0</v>
      </c>
      <c r="H14" s="2">
        <v>0</v>
      </c>
      <c r="I14" s="2" t="s">
        <v>46</v>
      </c>
    </row>
    <row r="15" spans="1:9">
      <c r="A15" s="2">
        <v>1945</v>
      </c>
      <c r="B15" s="2">
        <v>0</v>
      </c>
      <c r="C15" s="2">
        <v>0</v>
      </c>
      <c r="D15" s="2">
        <v>0</v>
      </c>
      <c r="E15" s="2">
        <v>0</v>
      </c>
      <c r="F15" s="2">
        <v>0</v>
      </c>
      <c r="G15" s="2">
        <v>0</v>
      </c>
      <c r="H15" s="2">
        <v>0</v>
      </c>
      <c r="I15" s="2" t="s">
        <v>46</v>
      </c>
    </row>
    <row r="16" spans="1:9">
      <c r="A16" s="2">
        <v>2013</v>
      </c>
      <c r="B16" s="2">
        <v>0</v>
      </c>
      <c r="C16" s="2">
        <v>0</v>
      </c>
      <c r="D16" s="2">
        <v>0</v>
      </c>
      <c r="E16" s="2">
        <v>0</v>
      </c>
      <c r="F16" s="2">
        <v>0</v>
      </c>
      <c r="G16" s="2">
        <v>0</v>
      </c>
      <c r="H16" s="2">
        <v>0</v>
      </c>
      <c r="I16" s="2" t="s">
        <v>46</v>
      </c>
    </row>
    <row r="17" spans="1:9">
      <c r="A17" s="2">
        <v>2431</v>
      </c>
      <c r="B17" s="2">
        <v>0</v>
      </c>
      <c r="C17" s="2">
        <v>0</v>
      </c>
      <c r="D17" s="2">
        <v>0</v>
      </c>
      <c r="E17" s="2">
        <v>0</v>
      </c>
      <c r="F17" s="2">
        <v>0</v>
      </c>
      <c r="G17" s="2">
        <v>0</v>
      </c>
      <c r="H17" s="2">
        <v>0</v>
      </c>
      <c r="I17" s="2" t="s">
        <v>46</v>
      </c>
    </row>
    <row r="18" spans="1:9">
      <c r="A18" s="2">
        <v>3191</v>
      </c>
      <c r="B18" s="2">
        <v>0</v>
      </c>
      <c r="C18" s="2">
        <v>0</v>
      </c>
      <c r="D18" s="2">
        <v>0</v>
      </c>
      <c r="E18" s="2">
        <v>0</v>
      </c>
      <c r="F18" s="2">
        <v>0</v>
      </c>
      <c r="G18" s="2">
        <v>0</v>
      </c>
      <c r="H18" s="2">
        <v>0</v>
      </c>
      <c r="I18" s="2" t="s">
        <v>46</v>
      </c>
    </row>
    <row r="19" spans="1:9">
      <c r="A19" s="2">
        <v>3206</v>
      </c>
      <c r="B19" s="2">
        <v>0</v>
      </c>
      <c r="C19" s="2">
        <v>0</v>
      </c>
      <c r="D19" s="2">
        <v>0</v>
      </c>
      <c r="E19" s="2">
        <v>0</v>
      </c>
      <c r="F19" s="2">
        <v>0</v>
      </c>
      <c r="G19" s="2">
        <v>0</v>
      </c>
      <c r="H19" s="2">
        <v>0</v>
      </c>
      <c r="I19" s="2" t="s">
        <v>46</v>
      </c>
    </row>
    <row r="20" spans="1:9">
      <c r="A20" s="2">
        <v>1167</v>
      </c>
      <c r="B20" s="2">
        <v>0</v>
      </c>
      <c r="C20" s="2">
        <v>0</v>
      </c>
      <c r="D20" s="2">
        <v>0</v>
      </c>
      <c r="E20" s="2">
        <v>0</v>
      </c>
      <c r="F20" s="2">
        <v>0</v>
      </c>
      <c r="G20" s="2">
        <v>0</v>
      </c>
      <c r="H20" s="2">
        <v>0</v>
      </c>
      <c r="I20" s="2" t="s">
        <v>47</v>
      </c>
    </row>
    <row r="21" spans="1:9">
      <c r="A21" s="2">
        <v>2004</v>
      </c>
      <c r="B21" s="2">
        <v>0</v>
      </c>
      <c r="C21" s="2">
        <v>0</v>
      </c>
      <c r="D21" s="2">
        <v>0</v>
      </c>
      <c r="E21" s="2">
        <v>0</v>
      </c>
      <c r="F21" s="2">
        <v>0</v>
      </c>
      <c r="G21" s="2">
        <v>0</v>
      </c>
      <c r="H21" s="2">
        <v>0</v>
      </c>
      <c r="I21" s="2" t="s">
        <v>47</v>
      </c>
    </row>
    <row r="22" spans="1:9">
      <c r="A22" s="2">
        <v>2634</v>
      </c>
      <c r="B22" s="2">
        <v>0</v>
      </c>
      <c r="C22" s="2">
        <v>0</v>
      </c>
      <c r="D22" s="2">
        <v>1</v>
      </c>
      <c r="E22" s="2">
        <v>1</v>
      </c>
      <c r="F22" s="2">
        <v>0</v>
      </c>
      <c r="G22" s="2">
        <v>0</v>
      </c>
      <c r="H22" s="2">
        <v>1</v>
      </c>
      <c r="I22" s="2" t="s">
        <v>48</v>
      </c>
    </row>
    <row r="23" spans="1:9">
      <c r="A23" s="2">
        <v>2821</v>
      </c>
      <c r="B23" s="2">
        <v>0</v>
      </c>
      <c r="C23" s="2">
        <v>0</v>
      </c>
      <c r="D23" s="2">
        <v>0</v>
      </c>
      <c r="E23" s="2">
        <v>0</v>
      </c>
      <c r="F23" s="2">
        <v>0</v>
      </c>
      <c r="G23" s="2">
        <v>0</v>
      </c>
      <c r="H23" s="2">
        <v>0</v>
      </c>
      <c r="I23" s="2" t="s">
        <v>48</v>
      </c>
    </row>
    <row r="24" spans="1:9">
      <c r="A24" s="2">
        <v>1962</v>
      </c>
      <c r="B24" s="2">
        <v>0</v>
      </c>
      <c r="C24" s="2">
        <v>0</v>
      </c>
      <c r="D24" s="2">
        <v>0</v>
      </c>
      <c r="E24" s="2">
        <v>0</v>
      </c>
      <c r="F24" s="2">
        <v>0</v>
      </c>
      <c r="G24" s="2">
        <v>0</v>
      </c>
      <c r="H24" s="2">
        <v>0</v>
      </c>
      <c r="I24" s="2" t="s">
        <v>49</v>
      </c>
    </row>
    <row r="25" spans="1:9">
      <c r="A25" s="2">
        <v>1975</v>
      </c>
      <c r="B25" s="2">
        <v>0</v>
      </c>
      <c r="C25" s="2">
        <v>0</v>
      </c>
      <c r="D25" s="2">
        <v>0</v>
      </c>
      <c r="E25" s="2">
        <v>0</v>
      </c>
      <c r="F25" s="2">
        <v>0</v>
      </c>
      <c r="G25" s="2">
        <v>0</v>
      </c>
      <c r="H25" s="2">
        <v>0</v>
      </c>
      <c r="I25" s="2" t="s">
        <v>49</v>
      </c>
    </row>
    <row r="26" spans="1:9">
      <c r="A26" s="2">
        <v>2462</v>
      </c>
      <c r="B26" s="2">
        <v>0</v>
      </c>
      <c r="C26" s="2">
        <v>0</v>
      </c>
      <c r="D26" s="2">
        <v>0</v>
      </c>
      <c r="E26" s="2">
        <v>0</v>
      </c>
      <c r="F26" s="2">
        <v>0</v>
      </c>
      <c r="G26" s="2">
        <v>0</v>
      </c>
      <c r="H26" s="2">
        <v>0</v>
      </c>
      <c r="I26" s="2" t="s">
        <v>49</v>
      </c>
    </row>
    <row r="27" spans="1:9">
      <c r="A27" s="2">
        <v>2895</v>
      </c>
      <c r="B27" s="2">
        <v>0</v>
      </c>
      <c r="C27" s="2">
        <v>0</v>
      </c>
      <c r="D27" s="2">
        <v>0</v>
      </c>
      <c r="E27" s="2">
        <v>0</v>
      </c>
      <c r="F27" s="2">
        <v>0</v>
      </c>
      <c r="G27" s="2">
        <v>0</v>
      </c>
      <c r="H27" s="2">
        <v>0</v>
      </c>
      <c r="I27" s="2" t="s">
        <v>49</v>
      </c>
    </row>
    <row r="28" spans="1:9">
      <c r="A28" s="2">
        <v>3027</v>
      </c>
      <c r="B28" s="2">
        <v>0</v>
      </c>
      <c r="C28" s="2">
        <v>0</v>
      </c>
      <c r="D28" s="2">
        <v>0</v>
      </c>
      <c r="E28" s="2">
        <v>0</v>
      </c>
      <c r="F28" s="2">
        <v>0</v>
      </c>
      <c r="G28" s="2">
        <v>0</v>
      </c>
      <c r="H28" s="2">
        <v>0</v>
      </c>
      <c r="I28" s="2" t="s">
        <v>49</v>
      </c>
    </row>
    <row r="29" spans="1:9">
      <c r="A29" s="2">
        <v>1139</v>
      </c>
      <c r="B29" s="2">
        <v>0</v>
      </c>
      <c r="C29" s="2">
        <v>0</v>
      </c>
      <c r="D29" s="2">
        <v>0</v>
      </c>
      <c r="E29" s="2">
        <v>0</v>
      </c>
      <c r="F29" s="2">
        <v>0</v>
      </c>
      <c r="G29" s="2">
        <v>0</v>
      </c>
      <c r="H29" s="2">
        <v>0</v>
      </c>
      <c r="I29" s="2" t="s">
        <v>50</v>
      </c>
    </row>
    <row r="30" spans="1:9">
      <c r="A30" s="2">
        <v>2250</v>
      </c>
      <c r="B30" s="2">
        <v>0</v>
      </c>
      <c r="C30" s="2">
        <v>0</v>
      </c>
      <c r="D30" s="2">
        <v>0</v>
      </c>
      <c r="E30" s="2">
        <v>0</v>
      </c>
      <c r="F30" s="2">
        <v>0</v>
      </c>
      <c r="G30" s="2">
        <v>0</v>
      </c>
      <c r="H30" s="2">
        <v>0</v>
      </c>
      <c r="I30" s="2" t="s">
        <v>50</v>
      </c>
    </row>
    <row r="31" spans="1:9">
      <c r="A31" s="2">
        <v>2922</v>
      </c>
      <c r="B31" s="2">
        <v>0</v>
      </c>
      <c r="C31" s="2">
        <v>0</v>
      </c>
      <c r="D31" s="2">
        <v>0</v>
      </c>
      <c r="E31" s="2">
        <v>0</v>
      </c>
      <c r="F31" s="2">
        <v>0</v>
      </c>
      <c r="G31" s="2">
        <v>0</v>
      </c>
      <c r="H31" s="2">
        <v>0</v>
      </c>
      <c r="I31" s="2" t="s">
        <v>51</v>
      </c>
    </row>
    <row r="32" spans="1:9">
      <c r="A32" s="2">
        <v>3093</v>
      </c>
      <c r="B32" s="2">
        <v>0</v>
      </c>
      <c r="C32" s="2">
        <v>1</v>
      </c>
      <c r="D32" s="2">
        <v>0</v>
      </c>
      <c r="E32" s="2">
        <v>0</v>
      </c>
      <c r="F32" s="2">
        <v>0</v>
      </c>
      <c r="G32" s="2">
        <v>0</v>
      </c>
      <c r="H32" s="2">
        <v>0</v>
      </c>
      <c r="I32" s="2" t="s">
        <v>51</v>
      </c>
    </row>
    <row r="33" spans="1:9">
      <c r="A33" s="2">
        <v>1864</v>
      </c>
      <c r="B33" s="2">
        <v>0</v>
      </c>
      <c r="C33" s="2">
        <v>0</v>
      </c>
      <c r="D33" s="2">
        <v>0</v>
      </c>
      <c r="E33" s="2">
        <v>0</v>
      </c>
      <c r="F33" s="2">
        <v>0</v>
      </c>
      <c r="G33" s="2">
        <v>0</v>
      </c>
      <c r="H33" s="2">
        <v>0</v>
      </c>
      <c r="I33" s="2" t="s">
        <v>52</v>
      </c>
    </row>
    <row r="34" spans="1:9">
      <c r="A34" s="2">
        <v>2001</v>
      </c>
      <c r="B34" s="2">
        <v>0</v>
      </c>
      <c r="C34" s="2">
        <v>0</v>
      </c>
      <c r="D34" s="2">
        <v>0</v>
      </c>
      <c r="E34" s="2">
        <v>0</v>
      </c>
      <c r="F34" s="2">
        <v>0</v>
      </c>
      <c r="G34" s="2">
        <v>0</v>
      </c>
      <c r="H34" s="2">
        <v>0</v>
      </c>
      <c r="I34" s="2" t="s">
        <v>52</v>
      </c>
    </row>
    <row r="35" spans="1:9">
      <c r="A35" s="2">
        <v>2087</v>
      </c>
      <c r="B35" s="2">
        <v>0</v>
      </c>
      <c r="C35" s="2">
        <v>0</v>
      </c>
      <c r="D35" s="2">
        <v>0</v>
      </c>
      <c r="E35" s="2">
        <v>0</v>
      </c>
      <c r="F35" s="2">
        <v>0</v>
      </c>
      <c r="G35" s="2">
        <v>0</v>
      </c>
      <c r="H35" s="2">
        <v>0</v>
      </c>
      <c r="I35" s="2" t="s">
        <v>52</v>
      </c>
    </row>
    <row r="36" spans="1:9">
      <c r="A36" s="2">
        <v>2614</v>
      </c>
      <c r="B36" s="2">
        <v>0</v>
      </c>
      <c r="C36" s="2">
        <v>0</v>
      </c>
      <c r="D36" s="2">
        <v>0</v>
      </c>
      <c r="E36" s="2">
        <v>0</v>
      </c>
      <c r="F36" s="2">
        <v>0</v>
      </c>
      <c r="G36" s="2">
        <v>0</v>
      </c>
      <c r="H36" s="2">
        <v>0</v>
      </c>
      <c r="I36" s="2" t="s">
        <v>52</v>
      </c>
    </row>
    <row r="37" spans="1:9">
      <c r="A37" s="2">
        <v>1516</v>
      </c>
      <c r="B37" s="2">
        <v>0</v>
      </c>
      <c r="C37" s="2">
        <v>1</v>
      </c>
      <c r="D37" s="2">
        <v>0</v>
      </c>
      <c r="E37" s="2">
        <v>0</v>
      </c>
      <c r="F37" s="2">
        <v>0</v>
      </c>
      <c r="G37" s="2">
        <v>0</v>
      </c>
      <c r="H37" s="2">
        <v>0</v>
      </c>
      <c r="I37" s="2" t="s">
        <v>53</v>
      </c>
    </row>
    <row r="38" spans="1:9">
      <c r="A38" s="2">
        <v>2439</v>
      </c>
      <c r="B38" s="2">
        <v>0</v>
      </c>
      <c r="C38" s="2">
        <v>0</v>
      </c>
      <c r="D38" s="2">
        <v>0</v>
      </c>
      <c r="E38" s="2">
        <v>0</v>
      </c>
      <c r="F38" s="2">
        <v>0</v>
      </c>
      <c r="G38" s="2">
        <v>0</v>
      </c>
      <c r="H38" s="2">
        <v>0</v>
      </c>
      <c r="I38" s="2" t="s">
        <v>53</v>
      </c>
    </row>
    <row r="39" spans="1:9">
      <c r="A39" s="2">
        <v>2539</v>
      </c>
      <c r="B39" s="2">
        <v>0</v>
      </c>
      <c r="C39" s="2">
        <v>0</v>
      </c>
      <c r="D39" s="2">
        <v>0</v>
      </c>
      <c r="E39" s="2">
        <v>0</v>
      </c>
      <c r="F39" s="2">
        <v>0</v>
      </c>
      <c r="G39" s="2">
        <v>0</v>
      </c>
      <c r="H39" s="2">
        <v>0</v>
      </c>
      <c r="I39" s="2" t="s">
        <v>53</v>
      </c>
    </row>
    <row r="40" spans="1:9">
      <c r="A40" s="2">
        <v>1249</v>
      </c>
      <c r="B40" s="2">
        <v>0</v>
      </c>
      <c r="C40" s="2">
        <v>0</v>
      </c>
      <c r="D40" s="2">
        <v>0</v>
      </c>
      <c r="E40" s="2">
        <v>0</v>
      </c>
      <c r="F40" s="2">
        <v>0</v>
      </c>
      <c r="G40" s="2">
        <v>0</v>
      </c>
      <c r="H40" s="2">
        <v>0</v>
      </c>
      <c r="I40" s="2" t="s">
        <v>54</v>
      </c>
    </row>
    <row r="41" spans="1:9">
      <c r="A41" s="2">
        <v>2685</v>
      </c>
      <c r="B41" s="2">
        <v>1</v>
      </c>
      <c r="C41" s="2">
        <v>0</v>
      </c>
      <c r="D41" s="2">
        <v>1</v>
      </c>
      <c r="E41" s="2">
        <v>1</v>
      </c>
      <c r="F41" s="2">
        <v>1</v>
      </c>
      <c r="G41" s="2">
        <v>0</v>
      </c>
      <c r="H41" s="2">
        <v>1</v>
      </c>
      <c r="I41" s="2" t="s">
        <v>54</v>
      </c>
    </row>
    <row r="42" spans="1:9">
      <c r="A42" s="2">
        <v>2937</v>
      </c>
      <c r="B42" s="2">
        <v>0</v>
      </c>
      <c r="C42" s="2">
        <v>0</v>
      </c>
      <c r="D42" s="2">
        <v>0</v>
      </c>
      <c r="E42" s="2">
        <v>0</v>
      </c>
      <c r="F42" s="2">
        <v>0</v>
      </c>
      <c r="G42" s="2">
        <v>0</v>
      </c>
      <c r="H42" s="2">
        <v>0</v>
      </c>
      <c r="I42" s="2" t="s">
        <v>54</v>
      </c>
    </row>
    <row r="43" spans="1:9">
      <c r="A43" s="2">
        <v>1331</v>
      </c>
      <c r="B43" s="2">
        <v>0</v>
      </c>
      <c r="C43" s="2">
        <v>0</v>
      </c>
      <c r="D43" s="2">
        <v>0</v>
      </c>
      <c r="E43" s="2">
        <v>0</v>
      </c>
      <c r="F43" s="2">
        <v>0</v>
      </c>
      <c r="G43" s="2">
        <v>0</v>
      </c>
      <c r="H43" s="2">
        <v>1</v>
      </c>
      <c r="I43" s="2" t="s">
        <v>55</v>
      </c>
    </row>
    <row r="44" spans="1:9">
      <c r="A44" s="2">
        <v>2540</v>
      </c>
      <c r="B44" s="2">
        <v>0</v>
      </c>
      <c r="C44" s="2">
        <v>0</v>
      </c>
      <c r="D44" s="2">
        <v>0</v>
      </c>
      <c r="E44" s="2">
        <v>0</v>
      </c>
      <c r="F44" s="2">
        <v>0</v>
      </c>
      <c r="G44" s="2">
        <v>0</v>
      </c>
      <c r="H44" s="2">
        <v>0</v>
      </c>
      <c r="I44" s="2" t="s">
        <v>55</v>
      </c>
    </row>
    <row r="45" spans="1:9">
      <c r="A45" s="2">
        <v>2623</v>
      </c>
      <c r="B45" s="2">
        <v>0</v>
      </c>
      <c r="C45" s="2">
        <v>1</v>
      </c>
      <c r="D45" s="2">
        <v>0</v>
      </c>
      <c r="E45" s="2">
        <v>0</v>
      </c>
      <c r="F45" s="2">
        <v>0</v>
      </c>
      <c r="G45" s="2">
        <v>0</v>
      </c>
      <c r="H45" s="2">
        <v>0</v>
      </c>
      <c r="I45" s="2" t="s">
        <v>55</v>
      </c>
    </row>
    <row r="46" spans="1:9">
      <c r="A46" s="2">
        <v>2741</v>
      </c>
      <c r="B46" s="2">
        <v>0</v>
      </c>
      <c r="C46" s="2">
        <v>0</v>
      </c>
      <c r="D46" s="2">
        <v>0</v>
      </c>
      <c r="E46" s="2">
        <v>0</v>
      </c>
      <c r="F46" s="2">
        <v>0</v>
      </c>
      <c r="G46" s="2">
        <v>0</v>
      </c>
      <c r="H46" s="2">
        <v>0</v>
      </c>
      <c r="I46" s="2" t="s">
        <v>55</v>
      </c>
    </row>
    <row r="47" spans="1:9">
      <c r="A47" s="2">
        <v>1173</v>
      </c>
      <c r="B47" s="2">
        <v>0</v>
      </c>
      <c r="C47" s="2">
        <v>0</v>
      </c>
      <c r="D47" s="2">
        <v>0</v>
      </c>
      <c r="E47" s="2">
        <v>0</v>
      </c>
      <c r="F47" s="2">
        <v>0</v>
      </c>
      <c r="G47" s="2">
        <v>0</v>
      </c>
      <c r="H47" s="2">
        <v>0</v>
      </c>
      <c r="I47" s="2" t="s">
        <v>56</v>
      </c>
    </row>
    <row r="48" spans="1:9">
      <c r="A48" s="2">
        <v>1803</v>
      </c>
      <c r="B48" s="2">
        <v>0</v>
      </c>
      <c r="C48" s="2">
        <v>0</v>
      </c>
      <c r="D48" s="2">
        <v>0</v>
      </c>
      <c r="E48" s="2">
        <v>0</v>
      </c>
      <c r="F48" s="2">
        <v>1</v>
      </c>
      <c r="G48" s="2">
        <v>0</v>
      </c>
      <c r="H48" s="2">
        <v>1</v>
      </c>
      <c r="I48" s="2" t="s">
        <v>56</v>
      </c>
    </row>
    <row r="49" spans="1:9">
      <c r="A49" s="2">
        <v>2743</v>
      </c>
      <c r="B49" s="2">
        <v>0</v>
      </c>
      <c r="C49" s="2">
        <v>0</v>
      </c>
      <c r="D49" s="2">
        <v>0</v>
      </c>
      <c r="E49" s="2">
        <v>0</v>
      </c>
      <c r="F49" s="2">
        <v>0</v>
      </c>
      <c r="G49" s="2">
        <v>0</v>
      </c>
      <c r="H49" s="2">
        <v>0</v>
      </c>
      <c r="I49" s="2" t="s">
        <v>56</v>
      </c>
    </row>
    <row r="50" spans="1:9">
      <c r="A50" s="2">
        <v>2794</v>
      </c>
      <c r="B50" s="2">
        <v>0</v>
      </c>
      <c r="C50" s="2">
        <v>0</v>
      </c>
      <c r="D50" s="2">
        <v>0</v>
      </c>
      <c r="E50" s="2">
        <v>0</v>
      </c>
      <c r="F50" s="2">
        <v>0</v>
      </c>
      <c r="G50" s="2">
        <v>0</v>
      </c>
      <c r="H50" s="2">
        <v>0</v>
      </c>
      <c r="I50" s="2" t="s">
        <v>56</v>
      </c>
    </row>
    <row r="51" spans="1:9">
      <c r="A51" s="2">
        <v>2508</v>
      </c>
      <c r="B51" s="2">
        <v>0</v>
      </c>
      <c r="C51" s="2">
        <v>0</v>
      </c>
      <c r="D51" s="2">
        <v>0</v>
      </c>
      <c r="E51" s="2">
        <v>0</v>
      </c>
      <c r="F51" s="2">
        <v>0</v>
      </c>
      <c r="G51" s="2">
        <v>0</v>
      </c>
      <c r="H51" s="2">
        <v>0</v>
      </c>
      <c r="I51" s="2" t="s">
        <v>57</v>
      </c>
    </row>
    <row r="52" spans="1:9">
      <c r="A52" s="2">
        <v>1614</v>
      </c>
      <c r="B52" s="2">
        <v>0</v>
      </c>
      <c r="C52" s="2">
        <v>0</v>
      </c>
      <c r="D52" s="2">
        <v>0</v>
      </c>
      <c r="E52" s="2">
        <v>0</v>
      </c>
      <c r="F52" s="2">
        <v>0</v>
      </c>
      <c r="G52" s="2">
        <v>0</v>
      </c>
      <c r="H52" s="2">
        <v>0</v>
      </c>
      <c r="I52" s="2" t="s">
        <v>58</v>
      </c>
    </row>
    <row r="53" spans="1:9">
      <c r="A53" s="2">
        <v>2978</v>
      </c>
      <c r="B53" s="2">
        <v>0</v>
      </c>
      <c r="C53" s="2">
        <v>0</v>
      </c>
      <c r="D53" s="2">
        <v>0</v>
      </c>
      <c r="E53" s="2">
        <v>0</v>
      </c>
      <c r="F53" s="2">
        <v>0</v>
      </c>
      <c r="G53" s="2">
        <v>0</v>
      </c>
      <c r="H53" s="2">
        <v>0</v>
      </c>
      <c r="I53" s="2" t="s">
        <v>59</v>
      </c>
    </row>
    <row r="54" spans="1:9">
      <c r="A54" s="2">
        <v>1853</v>
      </c>
      <c r="B54" s="2">
        <v>0</v>
      </c>
      <c r="C54" s="2">
        <v>0</v>
      </c>
      <c r="D54" s="2">
        <v>0</v>
      </c>
      <c r="E54" s="2">
        <v>0</v>
      </c>
      <c r="F54" s="2">
        <v>0</v>
      </c>
      <c r="G54" s="2">
        <v>0</v>
      </c>
      <c r="H54" s="2">
        <v>0</v>
      </c>
      <c r="I54" s="2" t="s">
        <v>60</v>
      </c>
    </row>
    <row r="55" spans="1:9">
      <c r="A55" s="2">
        <v>2297</v>
      </c>
      <c r="B55" s="2">
        <v>0</v>
      </c>
      <c r="C55" s="2">
        <v>0</v>
      </c>
      <c r="D55" s="2">
        <v>0</v>
      </c>
      <c r="E55" s="2">
        <v>0</v>
      </c>
      <c r="F55" s="2">
        <v>0</v>
      </c>
      <c r="G55" s="2">
        <v>0</v>
      </c>
      <c r="H55" s="2">
        <v>0</v>
      </c>
      <c r="I55" s="2" t="s">
        <v>61</v>
      </c>
    </row>
    <row r="56" spans="1:9">
      <c r="A56" s="2">
        <v>2463</v>
      </c>
      <c r="B56" s="2">
        <v>0</v>
      </c>
      <c r="C56" s="2">
        <v>0</v>
      </c>
      <c r="D56" s="2">
        <v>0</v>
      </c>
      <c r="E56" s="2">
        <v>1</v>
      </c>
      <c r="F56" s="2">
        <v>0</v>
      </c>
      <c r="G56" s="2">
        <v>0</v>
      </c>
      <c r="H56" s="2">
        <v>0</v>
      </c>
      <c r="I56" s="2" t="s">
        <v>61</v>
      </c>
    </row>
    <row r="57" spans="1:9">
      <c r="A57" s="2">
        <v>3202</v>
      </c>
      <c r="B57" s="2">
        <v>0</v>
      </c>
      <c r="C57" s="2">
        <v>0</v>
      </c>
      <c r="D57" s="2">
        <v>0</v>
      </c>
      <c r="E57" s="2">
        <v>1</v>
      </c>
      <c r="F57" s="2">
        <v>0</v>
      </c>
      <c r="G57" s="2">
        <v>0</v>
      </c>
      <c r="H57" s="2">
        <v>0</v>
      </c>
      <c r="I57" s="2" t="s">
        <v>61</v>
      </c>
    </row>
    <row r="58" spans="1:9">
      <c r="A58" s="2">
        <v>3217</v>
      </c>
      <c r="B58" s="2">
        <v>0</v>
      </c>
      <c r="C58" s="2">
        <v>0</v>
      </c>
      <c r="D58" s="2">
        <v>0</v>
      </c>
      <c r="E58" s="2">
        <v>1</v>
      </c>
      <c r="F58" s="2">
        <v>0</v>
      </c>
      <c r="G58" s="2">
        <v>0</v>
      </c>
      <c r="H58" s="2">
        <v>0</v>
      </c>
      <c r="I58" s="2" t="s">
        <v>61</v>
      </c>
    </row>
    <row r="59" spans="1:9">
      <c r="A59" s="2">
        <v>1389</v>
      </c>
      <c r="B59" s="2">
        <v>0</v>
      </c>
      <c r="C59" s="2">
        <v>0</v>
      </c>
      <c r="D59" s="2">
        <v>0</v>
      </c>
      <c r="E59" s="2">
        <v>0</v>
      </c>
      <c r="F59" s="2">
        <v>0</v>
      </c>
      <c r="G59" s="2">
        <v>0</v>
      </c>
      <c r="H59" s="2">
        <v>0</v>
      </c>
      <c r="I59" s="2" t="s">
        <v>62</v>
      </c>
    </row>
    <row r="60" spans="1:9">
      <c r="A60" s="2">
        <v>2427</v>
      </c>
      <c r="B60" s="2">
        <v>0</v>
      </c>
      <c r="C60" s="2">
        <v>0</v>
      </c>
      <c r="D60" s="2">
        <v>0</v>
      </c>
      <c r="E60" s="2">
        <v>0</v>
      </c>
      <c r="F60" s="2">
        <v>0</v>
      </c>
      <c r="G60" s="2">
        <v>0</v>
      </c>
      <c r="H60" s="2">
        <v>0</v>
      </c>
      <c r="I60" s="2" t="s">
        <v>62</v>
      </c>
    </row>
    <row r="61" spans="1:9">
      <c r="A61" s="2">
        <v>3021</v>
      </c>
      <c r="B61" s="2">
        <v>0</v>
      </c>
      <c r="C61" s="2">
        <v>0</v>
      </c>
      <c r="D61" s="2">
        <v>0</v>
      </c>
      <c r="E61" s="2">
        <v>0</v>
      </c>
      <c r="F61" s="2">
        <v>0</v>
      </c>
      <c r="G61" s="2">
        <v>0</v>
      </c>
      <c r="H61" s="2">
        <v>0</v>
      </c>
      <c r="I61" s="2" t="s">
        <v>62</v>
      </c>
    </row>
    <row r="62" spans="1:9">
      <c r="A62" s="2">
        <v>1119</v>
      </c>
      <c r="B62" s="2">
        <v>0</v>
      </c>
      <c r="C62" s="2">
        <v>0</v>
      </c>
      <c r="D62" s="2">
        <v>0</v>
      </c>
      <c r="E62" s="2">
        <v>0</v>
      </c>
      <c r="F62" s="2">
        <v>0</v>
      </c>
      <c r="G62" s="2">
        <v>0</v>
      </c>
      <c r="H62" s="2">
        <v>0</v>
      </c>
      <c r="I62" s="19">
        <v>44176</v>
      </c>
    </row>
    <row r="63" spans="1:9">
      <c r="A63" s="2">
        <v>1196</v>
      </c>
      <c r="B63" s="2">
        <v>0</v>
      </c>
      <c r="C63" s="2">
        <v>0</v>
      </c>
      <c r="D63" s="2">
        <v>0</v>
      </c>
      <c r="E63" s="2">
        <v>0</v>
      </c>
      <c r="F63" s="2">
        <v>0</v>
      </c>
      <c r="G63" s="2">
        <v>0</v>
      </c>
      <c r="H63" s="2">
        <v>0</v>
      </c>
      <c r="I63" s="19">
        <v>44176</v>
      </c>
    </row>
    <row r="64" spans="1:9">
      <c r="A64" s="2">
        <v>1511</v>
      </c>
      <c r="B64" s="2">
        <v>0</v>
      </c>
      <c r="C64" s="2">
        <v>0</v>
      </c>
      <c r="D64" s="2">
        <v>0</v>
      </c>
      <c r="E64" s="2">
        <v>0</v>
      </c>
      <c r="F64" s="2">
        <v>0</v>
      </c>
      <c r="G64" s="2">
        <v>0</v>
      </c>
      <c r="H64" s="2">
        <v>0</v>
      </c>
      <c r="I64" s="19">
        <v>44176</v>
      </c>
    </row>
    <row r="65" spans="1:9">
      <c r="A65" s="2">
        <v>1706</v>
      </c>
      <c r="B65" s="2">
        <v>0</v>
      </c>
      <c r="C65" s="2">
        <v>0</v>
      </c>
      <c r="D65" s="2">
        <v>0</v>
      </c>
      <c r="E65" s="2">
        <v>0</v>
      </c>
      <c r="F65" s="2">
        <v>0</v>
      </c>
      <c r="G65" s="2">
        <v>0</v>
      </c>
      <c r="H65" s="2">
        <v>0</v>
      </c>
      <c r="I65" s="19">
        <v>44176</v>
      </c>
    </row>
    <row r="66" spans="1:9">
      <c r="A66" s="2">
        <v>1050</v>
      </c>
      <c r="B66" s="2">
        <v>1</v>
      </c>
      <c r="C66" s="2">
        <v>0</v>
      </c>
      <c r="D66" s="2">
        <v>0</v>
      </c>
      <c r="E66" s="2">
        <v>1</v>
      </c>
      <c r="F66" s="2">
        <v>0</v>
      </c>
      <c r="G66" s="2">
        <v>0</v>
      </c>
      <c r="H66" s="2">
        <v>1</v>
      </c>
      <c r="I66" s="19">
        <v>44146</v>
      </c>
    </row>
    <row r="67" spans="1:9">
      <c r="A67" s="2">
        <v>1549</v>
      </c>
      <c r="B67" s="2">
        <v>0</v>
      </c>
      <c r="C67" s="2">
        <v>0</v>
      </c>
      <c r="D67" s="2">
        <v>0</v>
      </c>
      <c r="E67" s="2">
        <v>0</v>
      </c>
      <c r="F67" s="2">
        <v>0</v>
      </c>
      <c r="G67" s="2">
        <v>0</v>
      </c>
      <c r="H67" s="2">
        <v>0</v>
      </c>
      <c r="I67" s="19">
        <v>44146</v>
      </c>
    </row>
    <row r="68" spans="1:9">
      <c r="A68" s="2">
        <v>2113</v>
      </c>
      <c r="B68" s="2">
        <v>0</v>
      </c>
      <c r="C68" s="2">
        <v>0</v>
      </c>
      <c r="D68" s="2">
        <v>0</v>
      </c>
      <c r="E68" s="2">
        <v>0</v>
      </c>
      <c r="F68" s="2">
        <v>0</v>
      </c>
      <c r="G68" s="2">
        <v>0</v>
      </c>
      <c r="H68" s="2">
        <v>0</v>
      </c>
      <c r="I68" s="19">
        <v>44146</v>
      </c>
    </row>
    <row r="69" spans="1:9">
      <c r="A69" s="2">
        <v>2773</v>
      </c>
      <c r="B69" s="2">
        <v>0</v>
      </c>
      <c r="C69" s="2">
        <v>0</v>
      </c>
      <c r="D69" s="2">
        <v>0</v>
      </c>
      <c r="E69" s="2">
        <v>1</v>
      </c>
      <c r="F69" s="2">
        <v>0</v>
      </c>
      <c r="G69" s="2">
        <v>0</v>
      </c>
      <c r="H69" s="2">
        <v>0</v>
      </c>
      <c r="I69" s="19">
        <v>44115</v>
      </c>
    </row>
    <row r="70" spans="1:9">
      <c r="A70" s="2">
        <v>1232</v>
      </c>
      <c r="B70" s="2">
        <v>0</v>
      </c>
      <c r="C70" s="2">
        <v>0</v>
      </c>
      <c r="D70" s="2">
        <v>0</v>
      </c>
      <c r="E70" s="2">
        <v>0</v>
      </c>
      <c r="F70" s="2">
        <v>0</v>
      </c>
      <c r="G70" s="2">
        <v>0</v>
      </c>
      <c r="H70" s="2">
        <v>0</v>
      </c>
      <c r="I70" s="19">
        <v>44085</v>
      </c>
    </row>
    <row r="71" spans="1:9">
      <c r="A71" s="2">
        <v>1406</v>
      </c>
      <c r="B71" s="2">
        <v>0</v>
      </c>
      <c r="C71" s="2">
        <v>0</v>
      </c>
      <c r="D71" s="2">
        <v>0</v>
      </c>
      <c r="E71" s="2">
        <v>0</v>
      </c>
      <c r="F71" s="2">
        <v>0</v>
      </c>
      <c r="G71" s="2">
        <v>0</v>
      </c>
      <c r="H71" s="2">
        <v>0</v>
      </c>
      <c r="I71" s="19">
        <v>44085</v>
      </c>
    </row>
    <row r="72" spans="1:9">
      <c r="A72" s="2">
        <v>2032</v>
      </c>
      <c r="B72" s="2">
        <v>1</v>
      </c>
      <c r="C72" s="2">
        <v>0</v>
      </c>
      <c r="D72" s="2">
        <v>0</v>
      </c>
      <c r="E72" s="2">
        <v>0</v>
      </c>
      <c r="F72" s="2">
        <v>0</v>
      </c>
      <c r="G72" s="2">
        <v>0</v>
      </c>
      <c r="H72" s="2">
        <v>0</v>
      </c>
      <c r="I72" s="19">
        <v>44085</v>
      </c>
    </row>
    <row r="73" spans="1:9">
      <c r="A73" s="2">
        <v>2658</v>
      </c>
      <c r="B73" s="2">
        <v>0</v>
      </c>
      <c r="C73" s="2">
        <v>0</v>
      </c>
      <c r="D73" s="2">
        <v>0</v>
      </c>
      <c r="E73" s="2">
        <v>0</v>
      </c>
      <c r="F73" s="2">
        <v>0</v>
      </c>
      <c r="G73" s="2">
        <v>0</v>
      </c>
      <c r="H73" s="2">
        <v>0</v>
      </c>
      <c r="I73" s="19">
        <v>44054</v>
      </c>
    </row>
    <row r="74" spans="1:9">
      <c r="A74" s="2">
        <v>1718</v>
      </c>
      <c r="B74" s="2">
        <v>0</v>
      </c>
      <c r="C74" s="2">
        <v>0</v>
      </c>
      <c r="D74" s="2">
        <v>0</v>
      </c>
      <c r="E74" s="2">
        <v>0</v>
      </c>
      <c r="F74" s="2">
        <v>0</v>
      </c>
      <c r="G74" s="2">
        <v>0</v>
      </c>
      <c r="H74" s="2">
        <v>0</v>
      </c>
      <c r="I74" s="19">
        <v>44023</v>
      </c>
    </row>
    <row r="75" spans="1:9">
      <c r="A75" s="2">
        <v>2868</v>
      </c>
      <c r="B75" s="2">
        <v>0</v>
      </c>
      <c r="C75" s="2">
        <v>1</v>
      </c>
      <c r="D75" s="2">
        <v>0</v>
      </c>
      <c r="E75" s="2">
        <v>1</v>
      </c>
      <c r="F75" s="2">
        <v>0</v>
      </c>
      <c r="G75" s="2">
        <v>0</v>
      </c>
      <c r="H75" s="2">
        <v>0</v>
      </c>
      <c r="I75" s="19">
        <v>44023</v>
      </c>
    </row>
    <row r="76" spans="1:9">
      <c r="A76" s="2">
        <v>2077</v>
      </c>
      <c r="B76" s="2">
        <v>0</v>
      </c>
      <c r="C76" s="2">
        <v>0</v>
      </c>
      <c r="D76" s="2">
        <v>0</v>
      </c>
      <c r="E76" s="2">
        <v>0</v>
      </c>
      <c r="F76" s="2">
        <v>0</v>
      </c>
      <c r="G76" s="2">
        <v>0</v>
      </c>
      <c r="H76" s="2">
        <v>0</v>
      </c>
      <c r="I76" s="19">
        <v>43993</v>
      </c>
    </row>
    <row r="77" spans="1:9">
      <c r="A77" s="2">
        <v>3028</v>
      </c>
      <c r="B77" s="2">
        <v>0</v>
      </c>
      <c r="C77" s="2">
        <v>0</v>
      </c>
      <c r="D77" s="2">
        <v>0</v>
      </c>
      <c r="E77" s="2">
        <v>0</v>
      </c>
      <c r="F77" s="2">
        <v>0</v>
      </c>
      <c r="G77" s="2">
        <v>0</v>
      </c>
      <c r="H77" s="2">
        <v>0</v>
      </c>
      <c r="I77" s="19">
        <v>43993</v>
      </c>
    </row>
    <row r="78" spans="1:9">
      <c r="A78" s="2">
        <v>1793</v>
      </c>
      <c r="B78" s="2">
        <v>0</v>
      </c>
      <c r="C78" s="2">
        <v>0</v>
      </c>
      <c r="D78" s="2">
        <v>0</v>
      </c>
      <c r="E78" s="2">
        <v>0</v>
      </c>
      <c r="F78" s="2">
        <v>0</v>
      </c>
      <c r="G78" s="2">
        <v>0</v>
      </c>
      <c r="H78" s="2">
        <v>0</v>
      </c>
      <c r="I78" s="19">
        <v>43932</v>
      </c>
    </row>
    <row r="79" spans="1:9">
      <c r="A79" s="2">
        <v>2090</v>
      </c>
      <c r="B79" s="2">
        <v>0</v>
      </c>
      <c r="C79" s="2">
        <v>0</v>
      </c>
      <c r="D79" s="2">
        <v>0</v>
      </c>
      <c r="E79" s="2">
        <v>0</v>
      </c>
      <c r="F79" s="2">
        <v>0</v>
      </c>
      <c r="G79" s="2">
        <v>0</v>
      </c>
      <c r="H79" s="2">
        <v>0</v>
      </c>
      <c r="I79" s="19">
        <v>43932</v>
      </c>
    </row>
    <row r="80" spans="1:9">
      <c r="A80" s="2">
        <v>1391</v>
      </c>
      <c r="B80" s="2">
        <v>0</v>
      </c>
      <c r="C80" s="2">
        <v>0</v>
      </c>
      <c r="D80" s="2">
        <v>0</v>
      </c>
      <c r="E80" s="2">
        <v>0</v>
      </c>
      <c r="F80" s="2">
        <v>0</v>
      </c>
      <c r="G80" s="2">
        <v>0</v>
      </c>
      <c r="H80" s="2">
        <v>0</v>
      </c>
      <c r="I80" s="19">
        <v>43901</v>
      </c>
    </row>
    <row r="81" spans="1:9">
      <c r="A81" s="2">
        <v>1769</v>
      </c>
      <c r="B81" s="2">
        <v>1</v>
      </c>
      <c r="C81" s="2">
        <v>0</v>
      </c>
      <c r="D81" s="2">
        <v>0</v>
      </c>
      <c r="E81" s="2">
        <v>0</v>
      </c>
      <c r="F81" s="2">
        <v>0</v>
      </c>
      <c r="G81" s="2">
        <v>0</v>
      </c>
      <c r="H81" s="2">
        <v>0</v>
      </c>
      <c r="I81" s="19">
        <v>43872</v>
      </c>
    </row>
    <row r="82" spans="1:9">
      <c r="A82" s="2">
        <v>2071</v>
      </c>
      <c r="B82" s="2">
        <v>0</v>
      </c>
      <c r="C82" s="2">
        <v>0</v>
      </c>
      <c r="D82" s="2">
        <v>1</v>
      </c>
      <c r="E82" s="2">
        <v>0</v>
      </c>
      <c r="F82" s="2">
        <v>0</v>
      </c>
      <c r="G82" s="2">
        <v>0</v>
      </c>
      <c r="H82" s="2">
        <v>0</v>
      </c>
      <c r="I82" s="19">
        <v>43872</v>
      </c>
    </row>
    <row r="83" spans="1:9">
      <c r="A83" s="2">
        <v>2139</v>
      </c>
      <c r="B83" s="2">
        <v>0</v>
      </c>
      <c r="C83" s="2">
        <v>0</v>
      </c>
      <c r="D83" s="2">
        <v>0</v>
      </c>
      <c r="E83" s="2">
        <v>0</v>
      </c>
      <c r="F83" s="2">
        <v>0</v>
      </c>
      <c r="G83" s="2">
        <v>0</v>
      </c>
      <c r="H83" s="2">
        <v>0</v>
      </c>
      <c r="I83" s="19">
        <v>43872</v>
      </c>
    </row>
    <row r="84" spans="1:9">
      <c r="A84" s="2">
        <v>2320</v>
      </c>
      <c r="B84" s="2">
        <v>0</v>
      </c>
      <c r="C84" s="2">
        <v>1</v>
      </c>
      <c r="D84" s="2">
        <v>0</v>
      </c>
      <c r="E84" s="2">
        <v>0</v>
      </c>
      <c r="F84" s="2">
        <v>0</v>
      </c>
      <c r="G84" s="2">
        <v>0</v>
      </c>
      <c r="H84" s="2">
        <v>0</v>
      </c>
      <c r="I84" s="19">
        <v>43872</v>
      </c>
    </row>
    <row r="85" spans="1:9">
      <c r="A85" s="2">
        <v>2637</v>
      </c>
      <c r="B85" s="2">
        <v>0</v>
      </c>
      <c r="C85" s="2">
        <v>0</v>
      </c>
      <c r="D85" s="2">
        <v>0</v>
      </c>
      <c r="E85" s="2">
        <v>0</v>
      </c>
      <c r="F85" s="2">
        <v>0</v>
      </c>
      <c r="G85" s="2">
        <v>0</v>
      </c>
      <c r="H85" s="2">
        <v>0</v>
      </c>
      <c r="I85" s="19">
        <v>43872</v>
      </c>
    </row>
    <row r="86" spans="1:9">
      <c r="A86" s="2">
        <v>2689</v>
      </c>
      <c r="B86" s="2">
        <v>0</v>
      </c>
      <c r="C86" s="2">
        <v>0</v>
      </c>
      <c r="D86" s="2">
        <v>0</v>
      </c>
      <c r="E86" s="2">
        <v>0</v>
      </c>
      <c r="F86" s="2">
        <v>0</v>
      </c>
      <c r="G86" s="2">
        <v>0</v>
      </c>
      <c r="H86" s="2">
        <v>0</v>
      </c>
      <c r="I86" s="19">
        <v>43872</v>
      </c>
    </row>
    <row r="87" spans="1:9">
      <c r="A87" s="2">
        <v>1082</v>
      </c>
      <c r="B87" s="2">
        <v>0</v>
      </c>
      <c r="C87" s="2">
        <v>1</v>
      </c>
      <c r="D87" s="2">
        <v>0</v>
      </c>
      <c r="E87" s="2">
        <v>1</v>
      </c>
      <c r="F87" s="2">
        <v>0</v>
      </c>
      <c r="G87" s="2">
        <v>0</v>
      </c>
      <c r="H87" s="2">
        <v>1</v>
      </c>
      <c r="I87" s="19">
        <v>43841</v>
      </c>
    </row>
    <row r="88" spans="1:9">
      <c r="A88" s="2">
        <v>2136</v>
      </c>
      <c r="B88" s="2">
        <v>0</v>
      </c>
      <c r="C88" s="2">
        <v>0</v>
      </c>
      <c r="D88" s="2">
        <v>0</v>
      </c>
      <c r="E88" s="2">
        <v>0</v>
      </c>
      <c r="F88" s="2">
        <v>0</v>
      </c>
      <c r="G88" s="2">
        <v>0</v>
      </c>
      <c r="H88" s="2">
        <v>0</v>
      </c>
      <c r="I88" s="19">
        <v>43841</v>
      </c>
    </row>
    <row r="89" spans="1:9">
      <c r="A89" s="2">
        <v>2717</v>
      </c>
      <c r="B89" s="2">
        <v>0</v>
      </c>
      <c r="C89" s="2">
        <v>0</v>
      </c>
      <c r="D89" s="2">
        <v>0</v>
      </c>
      <c r="E89" s="2">
        <v>0</v>
      </c>
      <c r="F89" s="2">
        <v>0</v>
      </c>
      <c r="G89" s="2">
        <v>0</v>
      </c>
      <c r="H89" s="2">
        <v>1</v>
      </c>
      <c r="I89" s="19">
        <v>43841</v>
      </c>
    </row>
    <row r="90" spans="1:9">
      <c r="A90" s="2">
        <v>2873</v>
      </c>
      <c r="B90" s="2">
        <v>0</v>
      </c>
      <c r="C90" s="2">
        <v>0</v>
      </c>
      <c r="D90" s="2">
        <v>0</v>
      </c>
      <c r="E90" s="2">
        <v>0</v>
      </c>
      <c r="F90" s="2">
        <v>0</v>
      </c>
      <c r="G90" s="2">
        <v>0</v>
      </c>
      <c r="H90" s="2">
        <v>0</v>
      </c>
      <c r="I90" s="19">
        <v>43841</v>
      </c>
    </row>
    <row r="91" spans="1:9">
      <c r="A91" s="2">
        <v>1834</v>
      </c>
      <c r="B91" s="2">
        <v>1</v>
      </c>
      <c r="C91" s="2">
        <v>0</v>
      </c>
      <c r="D91" s="2">
        <v>0</v>
      </c>
      <c r="E91" s="2">
        <v>0</v>
      </c>
      <c r="F91" s="2">
        <v>0</v>
      </c>
      <c r="G91" s="2">
        <v>0</v>
      </c>
      <c r="H91" s="2">
        <v>0</v>
      </c>
      <c r="I91" s="2" t="s">
        <v>63</v>
      </c>
    </row>
    <row r="92" spans="1:9">
      <c r="A92" s="2">
        <v>2216</v>
      </c>
      <c r="B92" s="2">
        <v>0</v>
      </c>
      <c r="C92" s="2">
        <v>0</v>
      </c>
      <c r="D92" s="2">
        <v>0</v>
      </c>
      <c r="E92" s="2">
        <v>0</v>
      </c>
      <c r="F92" s="2">
        <v>0</v>
      </c>
      <c r="G92" s="2">
        <v>0</v>
      </c>
      <c r="H92" s="2">
        <v>0</v>
      </c>
      <c r="I92" s="2" t="s">
        <v>63</v>
      </c>
    </row>
    <row r="93" spans="1:9">
      <c r="A93" s="2">
        <v>2869</v>
      </c>
      <c r="B93" s="2">
        <v>0</v>
      </c>
      <c r="C93" s="2">
        <v>0</v>
      </c>
      <c r="D93" s="2">
        <v>0</v>
      </c>
      <c r="E93" s="2">
        <v>0</v>
      </c>
      <c r="F93" s="2">
        <v>0</v>
      </c>
      <c r="G93" s="2">
        <v>0</v>
      </c>
      <c r="H93" s="2">
        <v>0</v>
      </c>
      <c r="I93" s="2" t="s">
        <v>63</v>
      </c>
    </row>
    <row r="94" spans="1:9">
      <c r="A94" s="2">
        <v>1442</v>
      </c>
      <c r="B94" s="2">
        <v>0</v>
      </c>
      <c r="C94" s="2">
        <v>0</v>
      </c>
      <c r="D94" s="2">
        <v>0</v>
      </c>
      <c r="E94" s="2">
        <v>0</v>
      </c>
      <c r="F94" s="2">
        <v>0</v>
      </c>
      <c r="G94" s="2">
        <v>0</v>
      </c>
      <c r="H94" s="2">
        <v>0</v>
      </c>
      <c r="I94" s="2" t="s">
        <v>64</v>
      </c>
    </row>
    <row r="95" spans="1:9">
      <c r="A95" s="2">
        <v>1916</v>
      </c>
      <c r="B95" s="2">
        <v>0</v>
      </c>
      <c r="C95" s="2">
        <v>0</v>
      </c>
      <c r="D95" s="2">
        <v>0</v>
      </c>
      <c r="E95" s="2">
        <v>0</v>
      </c>
      <c r="F95" s="2">
        <v>0</v>
      </c>
      <c r="G95" s="2">
        <v>0</v>
      </c>
      <c r="H95" s="2">
        <v>0</v>
      </c>
      <c r="I95" s="2" t="s">
        <v>64</v>
      </c>
    </row>
    <row r="96" spans="1:9">
      <c r="A96" s="2">
        <v>2051</v>
      </c>
      <c r="B96" s="2">
        <v>0</v>
      </c>
      <c r="C96" s="2">
        <v>0</v>
      </c>
      <c r="D96" s="2">
        <v>0</v>
      </c>
      <c r="E96" s="2">
        <v>0</v>
      </c>
      <c r="F96" s="2">
        <v>0</v>
      </c>
      <c r="G96" s="2">
        <v>0</v>
      </c>
      <c r="H96" s="2">
        <v>0</v>
      </c>
      <c r="I96" s="2" t="s">
        <v>64</v>
      </c>
    </row>
    <row r="97" spans="1:9">
      <c r="A97" s="2">
        <v>1086</v>
      </c>
      <c r="B97" s="2">
        <v>0</v>
      </c>
      <c r="C97" s="2">
        <v>0</v>
      </c>
      <c r="D97" s="2">
        <v>0</v>
      </c>
      <c r="E97" s="2">
        <v>0</v>
      </c>
      <c r="F97" s="2">
        <v>0</v>
      </c>
      <c r="G97" s="2">
        <v>0</v>
      </c>
      <c r="H97" s="2">
        <v>0</v>
      </c>
      <c r="I97" s="2" t="s">
        <v>65</v>
      </c>
    </row>
    <row r="98" spans="1:9">
      <c r="A98" s="2">
        <v>2116</v>
      </c>
      <c r="B98" s="2">
        <v>0</v>
      </c>
      <c r="C98" s="2">
        <v>0</v>
      </c>
      <c r="D98" s="2">
        <v>0</v>
      </c>
      <c r="E98" s="2">
        <v>0</v>
      </c>
      <c r="F98" s="2">
        <v>0</v>
      </c>
      <c r="G98" s="2">
        <v>0</v>
      </c>
      <c r="H98" s="2">
        <v>0</v>
      </c>
      <c r="I98" s="2" t="s">
        <v>65</v>
      </c>
    </row>
    <row r="99" spans="1:9">
      <c r="A99" s="2">
        <v>2223</v>
      </c>
      <c r="B99" s="2">
        <v>1</v>
      </c>
      <c r="C99" s="2">
        <v>0</v>
      </c>
      <c r="D99" s="2">
        <v>0</v>
      </c>
      <c r="E99" s="2">
        <v>0</v>
      </c>
      <c r="F99" s="2">
        <v>0</v>
      </c>
      <c r="G99" s="2">
        <v>0</v>
      </c>
      <c r="H99" s="2">
        <v>0</v>
      </c>
      <c r="I99" s="2" t="s">
        <v>65</v>
      </c>
    </row>
    <row r="100" spans="1:9">
      <c r="A100" s="2">
        <v>2230</v>
      </c>
      <c r="B100" s="2">
        <v>0</v>
      </c>
      <c r="C100" s="2">
        <v>1</v>
      </c>
      <c r="D100" s="2">
        <v>0</v>
      </c>
      <c r="E100" s="2">
        <v>0</v>
      </c>
      <c r="F100" s="2">
        <v>0</v>
      </c>
      <c r="G100" s="2">
        <v>0</v>
      </c>
      <c r="H100" s="2">
        <v>0</v>
      </c>
      <c r="I100" s="2" t="s">
        <v>65</v>
      </c>
    </row>
    <row r="101" spans="1:9">
      <c r="A101" s="2">
        <v>2713</v>
      </c>
      <c r="B101" s="2">
        <v>0</v>
      </c>
      <c r="C101" s="2">
        <v>0</v>
      </c>
      <c r="D101" s="2">
        <v>0</v>
      </c>
      <c r="E101" s="2">
        <v>1</v>
      </c>
      <c r="F101" s="2">
        <v>0</v>
      </c>
      <c r="G101" s="2">
        <v>0</v>
      </c>
      <c r="H101" s="2">
        <v>0</v>
      </c>
      <c r="I101" s="2" t="s">
        <v>65</v>
      </c>
    </row>
    <row r="102" spans="1:9">
      <c r="A102" s="2">
        <v>1166</v>
      </c>
      <c r="B102" s="2">
        <v>0</v>
      </c>
      <c r="C102" s="2">
        <v>0</v>
      </c>
      <c r="D102" s="2">
        <v>0</v>
      </c>
      <c r="E102" s="2">
        <v>0</v>
      </c>
      <c r="F102" s="2">
        <v>0</v>
      </c>
      <c r="G102" s="2">
        <v>0</v>
      </c>
      <c r="H102" s="2">
        <v>0</v>
      </c>
      <c r="I102" s="2" t="s">
        <v>66</v>
      </c>
    </row>
    <row r="103" spans="1:9">
      <c r="A103" s="2">
        <v>1461</v>
      </c>
      <c r="B103" s="2">
        <v>0</v>
      </c>
      <c r="C103" s="2">
        <v>0</v>
      </c>
      <c r="D103" s="2">
        <v>0</v>
      </c>
      <c r="E103" s="2">
        <v>0</v>
      </c>
      <c r="F103" s="2">
        <v>0</v>
      </c>
      <c r="G103" s="2">
        <v>0</v>
      </c>
      <c r="H103" s="2">
        <v>0</v>
      </c>
      <c r="I103" s="2" t="s">
        <v>66</v>
      </c>
    </row>
    <row r="104" spans="1:9">
      <c r="A104" s="2">
        <v>1631</v>
      </c>
      <c r="B104" s="2">
        <v>0</v>
      </c>
      <c r="C104" s="2">
        <v>0</v>
      </c>
      <c r="D104" s="2">
        <v>0</v>
      </c>
      <c r="E104" s="2">
        <v>0</v>
      </c>
      <c r="F104" s="2">
        <v>0</v>
      </c>
      <c r="G104" s="2">
        <v>0</v>
      </c>
      <c r="H104" s="2">
        <v>0</v>
      </c>
      <c r="I104" s="2" t="s">
        <v>66</v>
      </c>
    </row>
    <row r="105" spans="1:9">
      <c r="A105" s="2">
        <v>1703</v>
      </c>
      <c r="B105" s="2">
        <v>0</v>
      </c>
      <c r="C105" s="2">
        <v>0</v>
      </c>
      <c r="D105" s="2">
        <v>0</v>
      </c>
      <c r="E105" s="2">
        <v>0</v>
      </c>
      <c r="F105" s="2">
        <v>0</v>
      </c>
      <c r="G105" s="2">
        <v>0</v>
      </c>
      <c r="H105" s="2">
        <v>0</v>
      </c>
      <c r="I105" s="2" t="s">
        <v>66</v>
      </c>
    </row>
    <row r="106" spans="1:9">
      <c r="A106" s="2">
        <v>2024</v>
      </c>
      <c r="B106" s="2">
        <v>0</v>
      </c>
      <c r="C106" s="2">
        <v>0</v>
      </c>
      <c r="D106" s="2">
        <v>0</v>
      </c>
      <c r="E106" s="2">
        <v>1</v>
      </c>
      <c r="F106" s="2">
        <v>0</v>
      </c>
      <c r="G106" s="2">
        <v>0</v>
      </c>
      <c r="H106" s="2">
        <v>0</v>
      </c>
      <c r="I106" s="2" t="s">
        <v>66</v>
      </c>
    </row>
    <row r="107" spans="1:9">
      <c r="A107" s="2">
        <v>2287</v>
      </c>
      <c r="B107" s="2">
        <v>0</v>
      </c>
      <c r="C107" s="2">
        <v>1</v>
      </c>
      <c r="D107" s="2">
        <v>1</v>
      </c>
      <c r="E107" s="2">
        <v>0</v>
      </c>
      <c r="F107" s="2">
        <v>0</v>
      </c>
      <c r="G107" s="2">
        <v>0</v>
      </c>
      <c r="H107" s="2">
        <v>0</v>
      </c>
      <c r="I107" s="2" t="s">
        <v>66</v>
      </c>
    </row>
    <row r="108" spans="1:9">
      <c r="A108" s="2">
        <v>2529</v>
      </c>
      <c r="B108" s="2">
        <v>0</v>
      </c>
      <c r="C108" s="2">
        <v>0</v>
      </c>
      <c r="D108" s="2">
        <v>0</v>
      </c>
      <c r="E108" s="2">
        <v>1</v>
      </c>
      <c r="F108" s="2">
        <v>0</v>
      </c>
      <c r="G108" s="2">
        <v>0</v>
      </c>
      <c r="H108" s="2">
        <v>0</v>
      </c>
      <c r="I108" s="2" t="s">
        <v>66</v>
      </c>
    </row>
    <row r="109" spans="1:9">
      <c r="A109" s="2">
        <v>2970</v>
      </c>
      <c r="B109" s="2">
        <v>1</v>
      </c>
      <c r="C109" s="2">
        <v>0</v>
      </c>
      <c r="D109" s="2">
        <v>1</v>
      </c>
      <c r="E109" s="2">
        <v>1</v>
      </c>
      <c r="F109" s="2">
        <v>0</v>
      </c>
      <c r="G109" s="2">
        <v>0</v>
      </c>
      <c r="H109" s="2">
        <v>1</v>
      </c>
      <c r="I109" s="2" t="s">
        <v>66</v>
      </c>
    </row>
    <row r="110" spans="1:9">
      <c r="A110" s="2">
        <v>1029</v>
      </c>
      <c r="B110" s="2">
        <v>0</v>
      </c>
      <c r="C110" s="2">
        <v>0</v>
      </c>
      <c r="D110" s="2">
        <v>0</v>
      </c>
      <c r="E110" s="2">
        <v>0</v>
      </c>
      <c r="F110" s="2">
        <v>0</v>
      </c>
      <c r="G110" s="2">
        <v>0</v>
      </c>
      <c r="H110" s="2">
        <v>0</v>
      </c>
      <c r="I110" s="2" t="s">
        <v>67</v>
      </c>
    </row>
    <row r="111" spans="1:9">
      <c r="A111" s="2">
        <v>1087</v>
      </c>
      <c r="B111" s="2">
        <v>0</v>
      </c>
      <c r="C111" s="2">
        <v>0</v>
      </c>
      <c r="D111" s="2">
        <v>0</v>
      </c>
      <c r="E111" s="2">
        <v>0</v>
      </c>
      <c r="F111" s="2">
        <v>0</v>
      </c>
      <c r="G111" s="2">
        <v>0</v>
      </c>
      <c r="H111" s="2">
        <v>0</v>
      </c>
      <c r="I111" s="2" t="s">
        <v>67</v>
      </c>
    </row>
    <row r="112" spans="1:9">
      <c r="A112" s="2">
        <v>1405</v>
      </c>
      <c r="B112" s="2">
        <v>0</v>
      </c>
      <c r="C112" s="2">
        <v>0</v>
      </c>
      <c r="D112" s="2">
        <v>0</v>
      </c>
      <c r="E112" s="2">
        <v>0</v>
      </c>
      <c r="F112" s="2">
        <v>0</v>
      </c>
      <c r="G112" s="2">
        <v>0</v>
      </c>
      <c r="H112" s="2">
        <v>0</v>
      </c>
      <c r="I112" s="2" t="s">
        <v>67</v>
      </c>
    </row>
    <row r="113" spans="1:9">
      <c r="A113" s="2">
        <v>1482</v>
      </c>
      <c r="B113" s="2">
        <v>0</v>
      </c>
      <c r="C113" s="2">
        <v>0</v>
      </c>
      <c r="D113" s="2">
        <v>0</v>
      </c>
      <c r="E113" s="2">
        <v>0</v>
      </c>
      <c r="F113" s="2">
        <v>0</v>
      </c>
      <c r="G113" s="2">
        <v>0</v>
      </c>
      <c r="H113" s="2">
        <v>0</v>
      </c>
      <c r="I113" s="2" t="s">
        <v>67</v>
      </c>
    </row>
    <row r="114" spans="1:9">
      <c r="A114" s="2">
        <v>1657</v>
      </c>
      <c r="B114" s="2">
        <v>0</v>
      </c>
      <c r="C114" s="2">
        <v>0</v>
      </c>
      <c r="D114" s="2">
        <v>0</v>
      </c>
      <c r="E114" s="2">
        <v>0</v>
      </c>
      <c r="F114" s="2">
        <v>0</v>
      </c>
      <c r="G114" s="2">
        <v>0</v>
      </c>
      <c r="H114" s="2">
        <v>0</v>
      </c>
      <c r="I114" s="2" t="s">
        <v>67</v>
      </c>
    </row>
    <row r="115" spans="1:9">
      <c r="A115" s="2">
        <v>1745</v>
      </c>
      <c r="B115" s="2">
        <v>0</v>
      </c>
      <c r="C115" s="2">
        <v>0</v>
      </c>
      <c r="D115" s="2">
        <v>0</v>
      </c>
      <c r="E115" s="2">
        <v>0</v>
      </c>
      <c r="F115" s="2">
        <v>0</v>
      </c>
      <c r="G115" s="2">
        <v>0</v>
      </c>
      <c r="H115" s="2">
        <v>0</v>
      </c>
      <c r="I115" s="2" t="s">
        <v>67</v>
      </c>
    </row>
    <row r="116" spans="1:9">
      <c r="A116" s="2">
        <v>1915</v>
      </c>
      <c r="B116" s="2">
        <v>0</v>
      </c>
      <c r="C116" s="2">
        <v>0</v>
      </c>
      <c r="D116" s="2">
        <v>0</v>
      </c>
      <c r="E116" s="2">
        <v>0</v>
      </c>
      <c r="F116" s="2">
        <v>0</v>
      </c>
      <c r="G116" s="2">
        <v>0</v>
      </c>
      <c r="H116" s="2">
        <v>0</v>
      </c>
      <c r="I116" s="2" t="s">
        <v>67</v>
      </c>
    </row>
    <row r="117" spans="1:9">
      <c r="A117" s="2">
        <v>2119</v>
      </c>
      <c r="B117" s="2">
        <v>0</v>
      </c>
      <c r="C117" s="2">
        <v>0</v>
      </c>
      <c r="D117" s="2">
        <v>0</v>
      </c>
      <c r="E117" s="2">
        <v>0</v>
      </c>
      <c r="F117" s="2">
        <v>0</v>
      </c>
      <c r="G117" s="2">
        <v>0</v>
      </c>
      <c r="H117" s="2">
        <v>0</v>
      </c>
      <c r="I117" s="2" t="s">
        <v>67</v>
      </c>
    </row>
    <row r="118" spans="1:9">
      <c r="A118" s="2">
        <v>2372</v>
      </c>
      <c r="B118" s="2">
        <v>0</v>
      </c>
      <c r="C118" s="2">
        <v>0</v>
      </c>
      <c r="D118" s="2">
        <v>0</v>
      </c>
      <c r="E118" s="2">
        <v>0</v>
      </c>
      <c r="F118" s="2">
        <v>0</v>
      </c>
      <c r="G118" s="2">
        <v>0</v>
      </c>
      <c r="H118" s="2">
        <v>0</v>
      </c>
      <c r="I118" s="2" t="s">
        <v>67</v>
      </c>
    </row>
    <row r="119" spans="1:9">
      <c r="A119" s="2">
        <v>3070</v>
      </c>
      <c r="B119" s="2">
        <v>0</v>
      </c>
      <c r="C119" s="2">
        <v>0</v>
      </c>
      <c r="D119" s="2">
        <v>0</v>
      </c>
      <c r="E119" s="2">
        <v>0</v>
      </c>
      <c r="F119" s="2">
        <v>0</v>
      </c>
      <c r="G119" s="2">
        <v>0</v>
      </c>
      <c r="H119" s="2">
        <v>0</v>
      </c>
      <c r="I119" s="2" t="s">
        <v>67</v>
      </c>
    </row>
    <row r="120" spans="1:9">
      <c r="A120" s="2">
        <v>1128</v>
      </c>
      <c r="B120" s="2">
        <v>1</v>
      </c>
      <c r="C120" s="2">
        <v>0</v>
      </c>
      <c r="D120" s="2">
        <v>0</v>
      </c>
      <c r="E120" s="2">
        <v>0</v>
      </c>
      <c r="F120" s="2">
        <v>0</v>
      </c>
      <c r="G120" s="2">
        <v>0</v>
      </c>
      <c r="H120" s="2">
        <v>1</v>
      </c>
      <c r="I120" s="2" t="s">
        <v>68</v>
      </c>
    </row>
    <row r="121" spans="1:9">
      <c r="A121" s="2">
        <v>2044</v>
      </c>
      <c r="B121" s="2">
        <v>1</v>
      </c>
      <c r="C121" s="2">
        <v>0</v>
      </c>
      <c r="D121" s="2">
        <v>0</v>
      </c>
      <c r="E121" s="2">
        <v>0</v>
      </c>
      <c r="F121" s="2">
        <v>0</v>
      </c>
      <c r="G121" s="2">
        <v>0</v>
      </c>
      <c r="H121" s="2">
        <v>0</v>
      </c>
      <c r="I121" s="2" t="s">
        <v>68</v>
      </c>
    </row>
    <row r="122" spans="1:9">
      <c r="A122" s="2">
        <v>2241</v>
      </c>
      <c r="B122" s="2">
        <v>1</v>
      </c>
      <c r="C122" s="2">
        <v>0</v>
      </c>
      <c r="D122" s="2">
        <v>0</v>
      </c>
      <c r="E122" s="2">
        <v>0</v>
      </c>
      <c r="F122" s="2">
        <v>0</v>
      </c>
      <c r="G122" s="2">
        <v>0</v>
      </c>
      <c r="H122" s="2">
        <v>0</v>
      </c>
      <c r="I122" s="2" t="s">
        <v>68</v>
      </c>
    </row>
    <row r="123" spans="1:9">
      <c r="A123" s="2">
        <v>2561</v>
      </c>
      <c r="B123" s="2">
        <v>1</v>
      </c>
      <c r="C123" s="2">
        <v>0</v>
      </c>
      <c r="D123" s="2">
        <v>0</v>
      </c>
      <c r="E123" s="2">
        <v>0</v>
      </c>
      <c r="F123" s="2">
        <v>0</v>
      </c>
      <c r="G123" s="2">
        <v>0</v>
      </c>
      <c r="H123" s="2">
        <v>1</v>
      </c>
      <c r="I123" s="2" t="s">
        <v>68</v>
      </c>
    </row>
    <row r="124" spans="1:9">
      <c r="A124" s="2">
        <v>2859</v>
      </c>
      <c r="B124" s="2">
        <v>0</v>
      </c>
      <c r="C124" s="2">
        <v>0</v>
      </c>
      <c r="D124" s="2">
        <v>0</v>
      </c>
      <c r="E124" s="2">
        <v>0</v>
      </c>
      <c r="F124" s="2">
        <v>0</v>
      </c>
      <c r="G124" s="2">
        <v>0</v>
      </c>
      <c r="H124" s="2">
        <v>0</v>
      </c>
      <c r="I124" s="2" t="s">
        <v>68</v>
      </c>
    </row>
    <row r="125" spans="1:9">
      <c r="A125" s="2">
        <v>1458</v>
      </c>
      <c r="B125" s="2">
        <v>0</v>
      </c>
      <c r="C125" s="2">
        <v>0</v>
      </c>
      <c r="D125" s="2">
        <v>0</v>
      </c>
      <c r="E125" s="2">
        <v>0</v>
      </c>
      <c r="F125" s="2">
        <v>0</v>
      </c>
      <c r="G125" s="2">
        <v>0</v>
      </c>
      <c r="H125" s="2">
        <v>0</v>
      </c>
      <c r="I125" s="2" t="s">
        <v>69</v>
      </c>
    </row>
    <row r="126" spans="1:9">
      <c r="A126" s="2">
        <v>1905</v>
      </c>
      <c r="B126" s="2">
        <v>0</v>
      </c>
      <c r="C126" s="2">
        <v>0</v>
      </c>
      <c r="D126" s="2">
        <v>0</v>
      </c>
      <c r="E126" s="2">
        <v>1</v>
      </c>
      <c r="F126" s="2">
        <v>0</v>
      </c>
      <c r="G126" s="2">
        <v>0</v>
      </c>
      <c r="H126" s="2">
        <v>0</v>
      </c>
      <c r="I126" s="2" t="s">
        <v>69</v>
      </c>
    </row>
    <row r="127" spans="1:9">
      <c r="A127" s="2">
        <v>2226</v>
      </c>
      <c r="B127" s="2">
        <v>0</v>
      </c>
      <c r="C127" s="2">
        <v>0</v>
      </c>
      <c r="D127" s="2">
        <v>0</v>
      </c>
      <c r="E127" s="2">
        <v>0</v>
      </c>
      <c r="F127" s="2">
        <v>0</v>
      </c>
      <c r="G127" s="2">
        <v>0</v>
      </c>
      <c r="H127" s="2">
        <v>0</v>
      </c>
      <c r="I127" s="2" t="s">
        <v>69</v>
      </c>
    </row>
    <row r="128" spans="1:9">
      <c r="A128" s="2">
        <v>2593</v>
      </c>
      <c r="B128" s="2">
        <v>0</v>
      </c>
      <c r="C128" s="2">
        <v>0</v>
      </c>
      <c r="D128" s="2">
        <v>0</v>
      </c>
      <c r="E128" s="2">
        <v>0</v>
      </c>
      <c r="F128" s="2">
        <v>0</v>
      </c>
      <c r="G128" s="2">
        <v>0</v>
      </c>
      <c r="H128" s="2">
        <v>0</v>
      </c>
      <c r="I128" s="2" t="s">
        <v>69</v>
      </c>
    </row>
    <row r="129" spans="1:9">
      <c r="A129" s="2">
        <v>3196</v>
      </c>
      <c r="B129" s="2">
        <v>0</v>
      </c>
      <c r="C129" s="2">
        <v>0</v>
      </c>
      <c r="D129" s="2">
        <v>0</v>
      </c>
      <c r="E129" s="2">
        <v>0</v>
      </c>
      <c r="F129" s="2">
        <v>0</v>
      </c>
      <c r="G129" s="2">
        <v>0</v>
      </c>
      <c r="H129" s="2">
        <v>0</v>
      </c>
      <c r="I129" s="2" t="s">
        <v>69</v>
      </c>
    </row>
    <row r="130" spans="1:9">
      <c r="A130" s="2">
        <v>3211</v>
      </c>
      <c r="B130" s="2">
        <v>0</v>
      </c>
      <c r="C130" s="2">
        <v>0</v>
      </c>
      <c r="D130" s="2">
        <v>0</v>
      </c>
      <c r="E130" s="2">
        <v>0</v>
      </c>
      <c r="F130" s="2">
        <v>0</v>
      </c>
      <c r="G130" s="2">
        <v>0</v>
      </c>
      <c r="H130" s="2">
        <v>0</v>
      </c>
      <c r="I130" s="2" t="s">
        <v>69</v>
      </c>
    </row>
    <row r="131" spans="1:9">
      <c r="A131" s="2">
        <v>1572</v>
      </c>
      <c r="B131" s="2">
        <v>0</v>
      </c>
      <c r="C131" s="2">
        <v>1</v>
      </c>
      <c r="D131" s="2">
        <v>0</v>
      </c>
      <c r="E131" s="2">
        <v>0</v>
      </c>
      <c r="F131" s="2">
        <v>0</v>
      </c>
      <c r="G131" s="2">
        <v>0</v>
      </c>
      <c r="H131" s="2">
        <v>0</v>
      </c>
      <c r="I131" s="2" t="s">
        <v>70</v>
      </c>
    </row>
    <row r="132" spans="1:9">
      <c r="A132" s="2">
        <v>1669</v>
      </c>
      <c r="B132" s="2">
        <v>0</v>
      </c>
      <c r="C132" s="2">
        <v>0</v>
      </c>
      <c r="D132" s="2">
        <v>1</v>
      </c>
      <c r="E132" s="2">
        <v>1</v>
      </c>
      <c r="F132" s="2">
        <v>0</v>
      </c>
      <c r="G132" s="2">
        <v>0</v>
      </c>
      <c r="H132" s="2">
        <v>0</v>
      </c>
      <c r="I132" s="2" t="s">
        <v>71</v>
      </c>
    </row>
    <row r="133" spans="1:9">
      <c r="A133" s="2">
        <v>3081</v>
      </c>
      <c r="B133" s="2">
        <v>0</v>
      </c>
      <c r="C133" s="2">
        <v>0</v>
      </c>
      <c r="D133" s="2">
        <v>0</v>
      </c>
      <c r="E133" s="2">
        <v>0</v>
      </c>
      <c r="F133" s="2">
        <v>0</v>
      </c>
      <c r="G133" s="2">
        <v>0</v>
      </c>
      <c r="H133" s="2">
        <v>0</v>
      </c>
      <c r="I133" s="2" t="s">
        <v>71</v>
      </c>
    </row>
    <row r="134" spans="1:9">
      <c r="A134" s="2">
        <v>2370</v>
      </c>
      <c r="B134" s="2">
        <v>0</v>
      </c>
      <c r="C134" s="2">
        <v>0</v>
      </c>
      <c r="D134" s="2">
        <v>0</v>
      </c>
      <c r="E134" s="2">
        <v>0</v>
      </c>
      <c r="F134" s="2">
        <v>0</v>
      </c>
      <c r="G134" s="2">
        <v>0</v>
      </c>
      <c r="H134" s="2">
        <v>0</v>
      </c>
      <c r="I134" s="2" t="s">
        <v>72</v>
      </c>
    </row>
    <row r="135" spans="1:9">
      <c r="A135" s="2">
        <v>1184</v>
      </c>
      <c r="B135" s="2">
        <v>0</v>
      </c>
      <c r="C135" s="2">
        <v>0</v>
      </c>
      <c r="D135" s="2">
        <v>0</v>
      </c>
      <c r="E135" s="2">
        <v>0</v>
      </c>
      <c r="F135" s="2">
        <v>0</v>
      </c>
      <c r="G135" s="2">
        <v>0</v>
      </c>
      <c r="H135" s="2">
        <v>0</v>
      </c>
      <c r="I135" s="2" t="s">
        <v>73</v>
      </c>
    </row>
    <row r="136" spans="1:9">
      <c r="A136" s="2">
        <v>1624</v>
      </c>
      <c r="B136" s="2">
        <v>0</v>
      </c>
      <c r="C136" s="2">
        <v>0</v>
      </c>
      <c r="D136" s="2">
        <v>0</v>
      </c>
      <c r="E136" s="2">
        <v>0</v>
      </c>
      <c r="F136" s="2">
        <v>0</v>
      </c>
      <c r="G136" s="2">
        <v>0</v>
      </c>
      <c r="H136" s="2">
        <v>0</v>
      </c>
      <c r="I136" s="2" t="s">
        <v>73</v>
      </c>
    </row>
    <row r="137" spans="1:9">
      <c r="A137" s="2">
        <v>2349</v>
      </c>
      <c r="B137" s="2">
        <v>0</v>
      </c>
      <c r="C137" s="2">
        <v>0</v>
      </c>
      <c r="D137" s="2">
        <v>0</v>
      </c>
      <c r="E137" s="2">
        <v>0</v>
      </c>
      <c r="F137" s="2">
        <v>0</v>
      </c>
      <c r="G137" s="2">
        <v>0</v>
      </c>
      <c r="H137" s="2">
        <v>0</v>
      </c>
      <c r="I137" s="2" t="s">
        <v>73</v>
      </c>
    </row>
    <row r="138" spans="1:9">
      <c r="A138" s="2">
        <v>1047</v>
      </c>
      <c r="B138" s="2">
        <v>0</v>
      </c>
      <c r="C138" s="2">
        <v>0</v>
      </c>
      <c r="D138" s="2">
        <v>0</v>
      </c>
      <c r="E138" s="2">
        <v>0</v>
      </c>
      <c r="F138" s="2">
        <v>0</v>
      </c>
      <c r="G138" s="2">
        <v>0</v>
      </c>
      <c r="H138" s="2">
        <v>0</v>
      </c>
      <c r="I138" s="2" t="s">
        <v>74</v>
      </c>
    </row>
    <row r="139" spans="1:9">
      <c r="A139" s="2">
        <v>1083</v>
      </c>
      <c r="B139" s="2">
        <v>0</v>
      </c>
      <c r="C139" s="2">
        <v>0</v>
      </c>
      <c r="D139" s="2">
        <v>1</v>
      </c>
      <c r="E139" s="2">
        <v>0</v>
      </c>
      <c r="F139" s="2">
        <v>0</v>
      </c>
      <c r="G139" s="2">
        <v>0</v>
      </c>
      <c r="H139" s="2">
        <v>0</v>
      </c>
      <c r="I139" s="2" t="s">
        <v>74</v>
      </c>
    </row>
    <row r="140" spans="1:9">
      <c r="A140" s="2">
        <v>1143</v>
      </c>
      <c r="B140" s="2">
        <v>0</v>
      </c>
      <c r="C140" s="2">
        <v>0</v>
      </c>
      <c r="D140" s="2">
        <v>0</v>
      </c>
      <c r="E140" s="2">
        <v>0</v>
      </c>
      <c r="F140" s="2">
        <v>0</v>
      </c>
      <c r="G140" s="2">
        <v>0</v>
      </c>
      <c r="H140" s="2">
        <v>0</v>
      </c>
      <c r="I140" s="2" t="s">
        <v>74</v>
      </c>
    </row>
    <row r="141" spans="1:9">
      <c r="A141" s="2">
        <v>1204</v>
      </c>
      <c r="B141" s="2">
        <v>0</v>
      </c>
      <c r="C141" s="2">
        <v>0</v>
      </c>
      <c r="D141" s="2">
        <v>0</v>
      </c>
      <c r="E141" s="2">
        <v>0</v>
      </c>
      <c r="F141" s="2">
        <v>0</v>
      </c>
      <c r="G141" s="2">
        <v>0</v>
      </c>
      <c r="H141" s="2">
        <v>0</v>
      </c>
      <c r="I141" s="2" t="s">
        <v>74</v>
      </c>
    </row>
    <row r="142" spans="1:9">
      <c r="A142" s="2">
        <v>1275</v>
      </c>
      <c r="B142" s="2">
        <v>0</v>
      </c>
      <c r="C142" s="2">
        <v>0</v>
      </c>
      <c r="D142" s="2">
        <v>0</v>
      </c>
      <c r="E142" s="2">
        <v>0</v>
      </c>
      <c r="F142" s="2">
        <v>0</v>
      </c>
      <c r="G142" s="2">
        <v>0</v>
      </c>
      <c r="H142" s="2">
        <v>0</v>
      </c>
      <c r="I142" s="2" t="s">
        <v>74</v>
      </c>
    </row>
    <row r="143" spans="1:9">
      <c r="A143" s="2">
        <v>1796</v>
      </c>
      <c r="B143" s="2">
        <v>0</v>
      </c>
      <c r="C143" s="2">
        <v>0</v>
      </c>
      <c r="D143" s="2">
        <v>0</v>
      </c>
      <c r="E143" s="2">
        <v>0</v>
      </c>
      <c r="F143" s="2">
        <v>0</v>
      </c>
      <c r="G143" s="2">
        <v>0</v>
      </c>
      <c r="H143" s="2">
        <v>0</v>
      </c>
      <c r="I143" s="2" t="s">
        <v>74</v>
      </c>
    </row>
    <row r="144" spans="1:9">
      <c r="A144" s="2">
        <v>1823</v>
      </c>
      <c r="B144" s="2">
        <v>0</v>
      </c>
      <c r="C144" s="2">
        <v>0</v>
      </c>
      <c r="D144" s="2">
        <v>0</v>
      </c>
      <c r="E144" s="2">
        <v>0</v>
      </c>
      <c r="F144" s="2">
        <v>0</v>
      </c>
      <c r="G144" s="2">
        <v>0</v>
      </c>
      <c r="H144" s="2">
        <v>0</v>
      </c>
      <c r="I144" s="2" t="s">
        <v>74</v>
      </c>
    </row>
    <row r="145" spans="1:9">
      <c r="A145" s="2">
        <v>2015</v>
      </c>
      <c r="B145" s="2">
        <v>0</v>
      </c>
      <c r="C145" s="2">
        <v>0</v>
      </c>
      <c r="D145" s="2">
        <v>1</v>
      </c>
      <c r="E145" s="2">
        <v>0</v>
      </c>
      <c r="F145" s="2">
        <v>0</v>
      </c>
      <c r="G145" s="2">
        <v>0</v>
      </c>
      <c r="H145" s="2">
        <v>0</v>
      </c>
      <c r="I145" s="2" t="s">
        <v>74</v>
      </c>
    </row>
    <row r="146" spans="1:9">
      <c r="A146" s="2">
        <v>2238</v>
      </c>
      <c r="B146" s="2">
        <v>0</v>
      </c>
      <c r="C146" s="2">
        <v>0</v>
      </c>
      <c r="D146" s="2">
        <v>0</v>
      </c>
      <c r="E146" s="2">
        <v>0</v>
      </c>
      <c r="F146" s="2">
        <v>0</v>
      </c>
      <c r="G146" s="2">
        <v>0</v>
      </c>
      <c r="H146" s="2">
        <v>0</v>
      </c>
      <c r="I146" s="2" t="s">
        <v>74</v>
      </c>
    </row>
    <row r="147" spans="1:9">
      <c r="A147" s="2">
        <v>2927</v>
      </c>
      <c r="B147" s="2">
        <v>0</v>
      </c>
      <c r="C147" s="2">
        <v>0</v>
      </c>
      <c r="D147" s="2">
        <v>0</v>
      </c>
      <c r="E147" s="2">
        <v>0</v>
      </c>
      <c r="F147" s="2">
        <v>0</v>
      </c>
      <c r="G147" s="2">
        <v>0</v>
      </c>
      <c r="H147" s="2">
        <v>0</v>
      </c>
      <c r="I147" s="2" t="s">
        <v>74</v>
      </c>
    </row>
    <row r="148" spans="1:9">
      <c r="A148" s="2">
        <v>3123</v>
      </c>
      <c r="B148" s="2">
        <v>0</v>
      </c>
      <c r="C148" s="2">
        <v>0</v>
      </c>
      <c r="D148" s="2">
        <v>0</v>
      </c>
      <c r="E148" s="2">
        <v>0</v>
      </c>
      <c r="F148" s="2">
        <v>0</v>
      </c>
      <c r="G148" s="2">
        <v>0</v>
      </c>
      <c r="H148" s="2">
        <v>0</v>
      </c>
      <c r="I148" s="2" t="s">
        <v>74</v>
      </c>
    </row>
    <row r="149" spans="1:9">
      <c r="A149" s="2">
        <v>1062</v>
      </c>
      <c r="B149" s="2">
        <v>0</v>
      </c>
      <c r="C149" s="2">
        <v>0</v>
      </c>
      <c r="D149" s="2">
        <v>0</v>
      </c>
      <c r="E149" s="2">
        <v>0</v>
      </c>
      <c r="F149" s="2">
        <v>0</v>
      </c>
      <c r="G149" s="2">
        <v>0</v>
      </c>
      <c r="H149" s="2">
        <v>0</v>
      </c>
      <c r="I149" s="2" t="s">
        <v>75</v>
      </c>
    </row>
    <row r="150" spans="1:9">
      <c r="A150" s="2">
        <v>1169</v>
      </c>
      <c r="B150" s="2">
        <v>0</v>
      </c>
      <c r="C150" s="2">
        <v>0</v>
      </c>
      <c r="D150" s="2">
        <v>0</v>
      </c>
      <c r="E150" s="2">
        <v>0</v>
      </c>
      <c r="F150" s="2">
        <v>0</v>
      </c>
      <c r="G150" s="2">
        <v>0</v>
      </c>
      <c r="H150" s="2">
        <v>0</v>
      </c>
      <c r="I150" s="2" t="s">
        <v>75</v>
      </c>
    </row>
    <row r="151" spans="1:9">
      <c r="A151" s="2">
        <v>1763</v>
      </c>
      <c r="B151" s="2">
        <v>0</v>
      </c>
      <c r="C151" s="2">
        <v>0</v>
      </c>
      <c r="D151" s="2">
        <v>0</v>
      </c>
      <c r="E151" s="2">
        <v>0</v>
      </c>
      <c r="F151" s="2">
        <v>0</v>
      </c>
      <c r="G151" s="2">
        <v>0</v>
      </c>
      <c r="H151" s="2">
        <v>0</v>
      </c>
      <c r="I151" s="2" t="s">
        <v>75</v>
      </c>
    </row>
    <row r="152" spans="1:9">
      <c r="A152" s="2">
        <v>1935</v>
      </c>
      <c r="B152" s="2">
        <v>0</v>
      </c>
      <c r="C152" s="2">
        <v>0</v>
      </c>
      <c r="D152" s="2">
        <v>0</v>
      </c>
      <c r="E152" s="2">
        <v>0</v>
      </c>
      <c r="F152" s="2">
        <v>0</v>
      </c>
      <c r="G152" s="2">
        <v>0</v>
      </c>
      <c r="H152" s="2">
        <v>0</v>
      </c>
      <c r="I152" s="2" t="s">
        <v>75</v>
      </c>
    </row>
    <row r="153" spans="1:9">
      <c r="A153" s="2">
        <v>2123</v>
      </c>
      <c r="B153" s="2">
        <v>0</v>
      </c>
      <c r="C153" s="2">
        <v>0</v>
      </c>
      <c r="D153" s="2">
        <v>0</v>
      </c>
      <c r="E153" s="2">
        <v>0</v>
      </c>
      <c r="F153" s="2">
        <v>0</v>
      </c>
      <c r="G153" s="2">
        <v>0</v>
      </c>
      <c r="H153" s="2">
        <v>0</v>
      </c>
      <c r="I153" s="2" t="s">
        <v>75</v>
      </c>
    </row>
    <row r="154" spans="1:9">
      <c r="A154" s="2">
        <v>2842</v>
      </c>
      <c r="B154" s="2">
        <v>0</v>
      </c>
      <c r="C154" s="2">
        <v>0</v>
      </c>
      <c r="D154" s="2">
        <v>0</v>
      </c>
      <c r="E154" s="2">
        <v>0</v>
      </c>
      <c r="F154" s="2">
        <v>0</v>
      </c>
      <c r="G154" s="2">
        <v>0</v>
      </c>
      <c r="H154" s="2">
        <v>0</v>
      </c>
      <c r="I154" s="2" t="s">
        <v>75</v>
      </c>
    </row>
    <row r="155" spans="1:9">
      <c r="A155" s="2">
        <v>3105</v>
      </c>
      <c r="B155" s="2">
        <v>0</v>
      </c>
      <c r="C155" s="2">
        <v>0</v>
      </c>
      <c r="D155" s="2">
        <v>0</v>
      </c>
      <c r="E155" s="2">
        <v>0</v>
      </c>
      <c r="F155" s="2">
        <v>0</v>
      </c>
      <c r="G155" s="2">
        <v>0</v>
      </c>
      <c r="H155" s="2">
        <v>0</v>
      </c>
      <c r="I155" s="2" t="s">
        <v>75</v>
      </c>
    </row>
    <row r="156" spans="1:9">
      <c r="A156" s="2">
        <v>3155</v>
      </c>
      <c r="B156" s="2">
        <v>0</v>
      </c>
      <c r="C156" s="2">
        <v>0</v>
      </c>
      <c r="D156" s="2">
        <v>1</v>
      </c>
      <c r="E156" s="2">
        <v>0</v>
      </c>
      <c r="F156" s="2">
        <v>0</v>
      </c>
      <c r="G156" s="2">
        <v>0</v>
      </c>
      <c r="H156" s="2">
        <v>0</v>
      </c>
      <c r="I156" s="2" t="s">
        <v>75</v>
      </c>
    </row>
    <row r="157" spans="1:9">
      <c r="A157" s="2">
        <v>1120</v>
      </c>
      <c r="B157" s="2">
        <v>0</v>
      </c>
      <c r="C157" s="2">
        <v>0</v>
      </c>
      <c r="D157" s="2">
        <v>0</v>
      </c>
      <c r="E157" s="2">
        <v>0</v>
      </c>
      <c r="F157" s="2">
        <v>0</v>
      </c>
      <c r="G157" s="2">
        <v>0</v>
      </c>
      <c r="H157" s="2">
        <v>0</v>
      </c>
      <c r="I157" s="2" t="s">
        <v>76</v>
      </c>
    </row>
    <row r="158" spans="1:9">
      <c r="A158" s="2">
        <v>1170</v>
      </c>
      <c r="B158" s="2">
        <v>0</v>
      </c>
      <c r="C158" s="2">
        <v>0</v>
      </c>
      <c r="D158" s="2">
        <v>0</v>
      </c>
      <c r="E158" s="2">
        <v>0</v>
      </c>
      <c r="F158" s="2">
        <v>0</v>
      </c>
      <c r="G158" s="2">
        <v>0</v>
      </c>
      <c r="H158" s="2">
        <v>0</v>
      </c>
      <c r="I158" s="2" t="s">
        <v>76</v>
      </c>
    </row>
    <row r="159" spans="1:9">
      <c r="A159" s="2">
        <v>1931</v>
      </c>
      <c r="B159" s="2">
        <v>0</v>
      </c>
      <c r="C159" s="2">
        <v>0</v>
      </c>
      <c r="D159" s="2">
        <v>0</v>
      </c>
      <c r="E159" s="2">
        <v>0</v>
      </c>
      <c r="F159" s="2">
        <v>0</v>
      </c>
      <c r="G159" s="2">
        <v>0</v>
      </c>
      <c r="H159" s="2">
        <v>0</v>
      </c>
      <c r="I159" s="2" t="s">
        <v>76</v>
      </c>
    </row>
    <row r="160" spans="1:9">
      <c r="A160" s="2">
        <v>2733</v>
      </c>
      <c r="B160" s="2">
        <v>0</v>
      </c>
      <c r="C160" s="2">
        <v>0</v>
      </c>
      <c r="D160" s="2">
        <v>0</v>
      </c>
      <c r="E160" s="2">
        <v>0</v>
      </c>
      <c r="F160" s="2">
        <v>0</v>
      </c>
      <c r="G160" s="2">
        <v>0</v>
      </c>
      <c r="H160" s="2">
        <v>0</v>
      </c>
      <c r="I160" s="2" t="s">
        <v>76</v>
      </c>
    </row>
    <row r="161" spans="1:9">
      <c r="A161" s="2">
        <v>1460</v>
      </c>
      <c r="B161" s="2">
        <v>0</v>
      </c>
      <c r="C161" s="2">
        <v>0</v>
      </c>
      <c r="D161" s="2">
        <v>0</v>
      </c>
      <c r="E161" s="2">
        <v>0</v>
      </c>
      <c r="F161" s="2">
        <v>0</v>
      </c>
      <c r="G161" s="2">
        <v>0</v>
      </c>
      <c r="H161" s="2">
        <v>0</v>
      </c>
      <c r="I161" s="2" t="s">
        <v>77</v>
      </c>
    </row>
    <row r="162" spans="1:9">
      <c r="A162" s="2">
        <v>1096</v>
      </c>
      <c r="B162" s="2">
        <v>0</v>
      </c>
      <c r="C162" s="2">
        <v>0</v>
      </c>
      <c r="D162" s="2">
        <v>0</v>
      </c>
      <c r="E162" s="2">
        <v>0</v>
      </c>
      <c r="F162" s="2">
        <v>0</v>
      </c>
      <c r="G162" s="2">
        <v>0</v>
      </c>
      <c r="H162" s="2">
        <v>1</v>
      </c>
      <c r="I162" s="19">
        <v>44175</v>
      </c>
    </row>
    <row r="163" spans="1:9">
      <c r="A163" s="2">
        <v>1932</v>
      </c>
      <c r="B163" s="2">
        <v>1</v>
      </c>
      <c r="C163" s="2">
        <v>0</v>
      </c>
      <c r="D163" s="2">
        <v>0</v>
      </c>
      <c r="E163" s="2">
        <v>0</v>
      </c>
      <c r="F163" s="2">
        <v>0</v>
      </c>
      <c r="G163" s="2">
        <v>0</v>
      </c>
      <c r="H163" s="2">
        <v>0</v>
      </c>
      <c r="I163" s="19">
        <v>44175</v>
      </c>
    </row>
    <row r="164" spans="1:9">
      <c r="A164" s="2">
        <v>2165</v>
      </c>
      <c r="B164" s="2">
        <v>0</v>
      </c>
      <c r="C164" s="2">
        <v>0</v>
      </c>
      <c r="D164" s="2">
        <v>0</v>
      </c>
      <c r="E164" s="2">
        <v>0</v>
      </c>
      <c r="F164" s="2">
        <v>0</v>
      </c>
      <c r="G164" s="2">
        <v>0</v>
      </c>
      <c r="H164" s="2">
        <v>0</v>
      </c>
      <c r="I164" s="19">
        <v>44175</v>
      </c>
    </row>
    <row r="165" spans="1:9">
      <c r="A165" s="2">
        <v>2692</v>
      </c>
      <c r="B165" s="2">
        <v>0</v>
      </c>
      <c r="C165" s="2">
        <v>0</v>
      </c>
      <c r="D165" s="2">
        <v>0</v>
      </c>
      <c r="E165" s="2">
        <v>0</v>
      </c>
      <c r="F165" s="2">
        <v>0</v>
      </c>
      <c r="G165" s="2">
        <v>0</v>
      </c>
      <c r="H165" s="2">
        <v>0</v>
      </c>
      <c r="I165" s="19">
        <v>44175</v>
      </c>
    </row>
    <row r="166" spans="1:9">
      <c r="A166" s="2">
        <v>1593</v>
      </c>
      <c r="B166" s="2">
        <v>0</v>
      </c>
      <c r="C166" s="2">
        <v>0</v>
      </c>
      <c r="D166" s="2">
        <v>0</v>
      </c>
      <c r="E166" s="2">
        <v>1</v>
      </c>
      <c r="F166" s="2">
        <v>0</v>
      </c>
      <c r="G166" s="2">
        <v>0</v>
      </c>
      <c r="H166" s="2">
        <v>0</v>
      </c>
      <c r="I166" s="19">
        <v>44145</v>
      </c>
    </row>
    <row r="167" spans="1:9">
      <c r="A167" s="2">
        <v>1939</v>
      </c>
      <c r="B167" s="2">
        <v>0</v>
      </c>
      <c r="C167" s="2">
        <v>0</v>
      </c>
      <c r="D167" s="2">
        <v>0</v>
      </c>
      <c r="E167" s="2">
        <v>0</v>
      </c>
      <c r="F167" s="2">
        <v>0</v>
      </c>
      <c r="G167" s="2">
        <v>0</v>
      </c>
      <c r="H167" s="2">
        <v>0</v>
      </c>
      <c r="I167" s="19">
        <v>44145</v>
      </c>
    </row>
    <row r="168" spans="1:9">
      <c r="A168" s="2">
        <v>1942</v>
      </c>
      <c r="B168" s="2">
        <v>0</v>
      </c>
      <c r="C168" s="2">
        <v>0</v>
      </c>
      <c r="D168" s="2">
        <v>0</v>
      </c>
      <c r="E168" s="2">
        <v>0</v>
      </c>
      <c r="F168" s="2">
        <v>0</v>
      </c>
      <c r="G168" s="2">
        <v>0</v>
      </c>
      <c r="H168" s="2">
        <v>0</v>
      </c>
      <c r="I168" s="19">
        <v>44145</v>
      </c>
    </row>
    <row r="169" spans="1:9">
      <c r="A169" s="2">
        <v>2625</v>
      </c>
      <c r="B169" s="2">
        <v>0</v>
      </c>
      <c r="C169" s="2">
        <v>0</v>
      </c>
      <c r="D169" s="2">
        <v>0</v>
      </c>
      <c r="E169" s="2">
        <v>0</v>
      </c>
      <c r="F169" s="2">
        <v>0</v>
      </c>
      <c r="G169" s="2">
        <v>0</v>
      </c>
      <c r="H169" s="2">
        <v>0</v>
      </c>
      <c r="I169" s="19">
        <v>44145</v>
      </c>
    </row>
    <row r="170" spans="1:9">
      <c r="A170" s="2">
        <v>2934</v>
      </c>
      <c r="B170" s="2">
        <v>0</v>
      </c>
      <c r="C170" s="2">
        <v>0</v>
      </c>
      <c r="D170" s="2">
        <v>0</v>
      </c>
      <c r="E170" s="2">
        <v>0</v>
      </c>
      <c r="F170" s="2">
        <v>0</v>
      </c>
      <c r="G170" s="2">
        <v>0</v>
      </c>
      <c r="H170" s="2">
        <v>0</v>
      </c>
      <c r="I170" s="19">
        <v>44145</v>
      </c>
    </row>
    <row r="171" spans="1:9">
      <c r="A171" s="2">
        <v>1404</v>
      </c>
      <c r="B171" s="2">
        <v>0</v>
      </c>
      <c r="C171" s="2">
        <v>0</v>
      </c>
      <c r="D171" s="2">
        <v>0</v>
      </c>
      <c r="E171" s="2">
        <v>0</v>
      </c>
      <c r="F171" s="2">
        <v>0</v>
      </c>
      <c r="G171" s="2">
        <v>0</v>
      </c>
      <c r="H171" s="2">
        <v>0</v>
      </c>
      <c r="I171" s="19">
        <v>44114</v>
      </c>
    </row>
    <row r="172" spans="1:9">
      <c r="A172" s="2">
        <v>2499</v>
      </c>
      <c r="B172" s="2">
        <v>0</v>
      </c>
      <c r="C172" s="2">
        <v>0</v>
      </c>
      <c r="D172" s="2">
        <v>0</v>
      </c>
      <c r="E172" s="2">
        <v>0</v>
      </c>
      <c r="F172" s="2">
        <v>0</v>
      </c>
      <c r="G172" s="2">
        <v>0</v>
      </c>
      <c r="H172" s="2">
        <v>0</v>
      </c>
      <c r="I172" s="19">
        <v>44114</v>
      </c>
    </row>
    <row r="173" spans="1:9">
      <c r="A173" s="2">
        <v>2359</v>
      </c>
      <c r="B173" s="2">
        <v>0</v>
      </c>
      <c r="C173" s="2">
        <v>0</v>
      </c>
      <c r="D173" s="2">
        <v>0</v>
      </c>
      <c r="E173" s="2">
        <v>0</v>
      </c>
      <c r="F173" s="2">
        <v>0</v>
      </c>
      <c r="G173" s="2">
        <v>0</v>
      </c>
      <c r="H173" s="2">
        <v>0</v>
      </c>
      <c r="I173" s="19">
        <v>44084</v>
      </c>
    </row>
    <row r="174" spans="1:9">
      <c r="A174" s="2">
        <v>1376</v>
      </c>
      <c r="B174" s="2">
        <v>0</v>
      </c>
      <c r="C174" s="2">
        <v>0</v>
      </c>
      <c r="D174" s="2">
        <v>0</v>
      </c>
      <c r="E174" s="2">
        <v>0</v>
      </c>
      <c r="F174" s="2">
        <v>0</v>
      </c>
      <c r="G174" s="2">
        <v>0</v>
      </c>
      <c r="H174" s="2">
        <v>0</v>
      </c>
      <c r="I174" s="19">
        <v>44053</v>
      </c>
    </row>
    <row r="175" spans="1:9">
      <c r="A175" s="2">
        <v>1412</v>
      </c>
      <c r="B175" s="2">
        <v>0</v>
      </c>
      <c r="C175" s="2">
        <v>0</v>
      </c>
      <c r="D175" s="2">
        <v>0</v>
      </c>
      <c r="E175" s="2">
        <v>0</v>
      </c>
      <c r="F175" s="2">
        <v>0</v>
      </c>
      <c r="G175" s="2">
        <v>0</v>
      </c>
      <c r="H175" s="2">
        <v>0</v>
      </c>
      <c r="I175" s="19">
        <v>44053</v>
      </c>
    </row>
    <row r="176" spans="1:9">
      <c r="A176" s="2">
        <v>1904</v>
      </c>
      <c r="B176" s="2">
        <v>0</v>
      </c>
      <c r="C176" s="2">
        <v>0</v>
      </c>
      <c r="D176" s="2">
        <v>0</v>
      </c>
      <c r="E176" s="2">
        <v>0</v>
      </c>
      <c r="F176" s="2">
        <v>0</v>
      </c>
      <c r="G176" s="2">
        <v>0</v>
      </c>
      <c r="H176" s="2">
        <v>0</v>
      </c>
      <c r="I176" s="19">
        <v>44053</v>
      </c>
    </row>
    <row r="177" spans="1:9">
      <c r="A177" s="2">
        <v>1909</v>
      </c>
      <c r="B177" s="2">
        <v>0</v>
      </c>
      <c r="C177" s="2">
        <v>0</v>
      </c>
      <c r="D177" s="2">
        <v>0</v>
      </c>
      <c r="E177" s="2">
        <v>0</v>
      </c>
      <c r="F177" s="2">
        <v>0</v>
      </c>
      <c r="G177" s="2">
        <v>0</v>
      </c>
      <c r="H177" s="2">
        <v>0</v>
      </c>
      <c r="I177" s="19">
        <v>44053</v>
      </c>
    </row>
    <row r="178" spans="1:9">
      <c r="A178" s="2">
        <v>2069</v>
      </c>
      <c r="B178" s="2">
        <v>0</v>
      </c>
      <c r="C178" s="2">
        <v>0</v>
      </c>
      <c r="D178" s="2">
        <v>0</v>
      </c>
      <c r="E178" s="2">
        <v>0</v>
      </c>
      <c r="F178" s="2">
        <v>0</v>
      </c>
      <c r="G178" s="2">
        <v>0</v>
      </c>
      <c r="H178" s="2">
        <v>0</v>
      </c>
      <c r="I178" s="19">
        <v>44022</v>
      </c>
    </row>
    <row r="179" spans="1:9">
      <c r="A179" s="2">
        <v>2930</v>
      </c>
      <c r="B179" s="2">
        <v>0</v>
      </c>
      <c r="C179" s="2">
        <v>0</v>
      </c>
      <c r="D179" s="2">
        <v>0</v>
      </c>
      <c r="E179" s="2">
        <v>0</v>
      </c>
      <c r="F179" s="2">
        <v>0</v>
      </c>
      <c r="G179" s="2">
        <v>0</v>
      </c>
      <c r="H179" s="2">
        <v>0</v>
      </c>
      <c r="I179" s="19">
        <v>44022</v>
      </c>
    </row>
    <row r="180" spans="1:9">
      <c r="A180" s="2">
        <v>1735</v>
      </c>
      <c r="B180" s="2">
        <v>0</v>
      </c>
      <c r="C180" s="2">
        <v>0</v>
      </c>
      <c r="D180" s="2">
        <v>0</v>
      </c>
      <c r="E180" s="2">
        <v>0</v>
      </c>
      <c r="F180" s="2">
        <v>0</v>
      </c>
      <c r="G180" s="2">
        <v>0</v>
      </c>
      <c r="H180" s="2">
        <v>0</v>
      </c>
      <c r="I180" s="19">
        <v>43992</v>
      </c>
    </row>
    <row r="181" spans="1:9">
      <c r="A181" s="2">
        <v>2215</v>
      </c>
      <c r="B181" s="2">
        <v>0</v>
      </c>
      <c r="C181" s="2">
        <v>0</v>
      </c>
      <c r="D181" s="2">
        <v>0</v>
      </c>
      <c r="E181" s="2">
        <v>0</v>
      </c>
      <c r="F181" s="2">
        <v>0</v>
      </c>
      <c r="G181" s="2">
        <v>0</v>
      </c>
      <c r="H181" s="2">
        <v>0</v>
      </c>
      <c r="I181" s="19">
        <v>43992</v>
      </c>
    </row>
    <row r="182" spans="1:9">
      <c r="A182" s="2">
        <v>2365</v>
      </c>
      <c r="B182" s="2">
        <v>0</v>
      </c>
      <c r="C182" s="2">
        <v>0</v>
      </c>
      <c r="D182" s="2">
        <v>0</v>
      </c>
      <c r="E182" s="2">
        <v>0</v>
      </c>
      <c r="F182" s="2">
        <v>0</v>
      </c>
      <c r="G182" s="2">
        <v>0</v>
      </c>
      <c r="H182" s="2">
        <v>0</v>
      </c>
      <c r="I182" s="19">
        <v>43992</v>
      </c>
    </row>
    <row r="183" spans="1:9">
      <c r="A183" s="2">
        <v>2620</v>
      </c>
      <c r="B183" s="2">
        <v>0</v>
      </c>
      <c r="C183" s="2">
        <v>0</v>
      </c>
      <c r="D183" s="2">
        <v>0</v>
      </c>
      <c r="E183" s="2">
        <v>0</v>
      </c>
      <c r="F183" s="2">
        <v>0</v>
      </c>
      <c r="G183" s="2">
        <v>0</v>
      </c>
      <c r="H183" s="2">
        <v>0</v>
      </c>
      <c r="I183" s="19">
        <v>43992</v>
      </c>
    </row>
    <row r="184" spans="1:9">
      <c r="A184" s="2">
        <v>2774</v>
      </c>
      <c r="B184" s="2">
        <v>0</v>
      </c>
      <c r="C184" s="2">
        <v>0</v>
      </c>
      <c r="D184" s="2">
        <v>0</v>
      </c>
      <c r="E184" s="2">
        <v>0</v>
      </c>
      <c r="F184" s="2">
        <v>0</v>
      </c>
      <c r="G184" s="2">
        <v>0</v>
      </c>
      <c r="H184" s="2">
        <v>0</v>
      </c>
      <c r="I184" s="19">
        <v>43992</v>
      </c>
    </row>
    <row r="185" spans="1:9">
      <c r="A185" s="2">
        <v>2866</v>
      </c>
      <c r="B185" s="2">
        <v>1</v>
      </c>
      <c r="C185" s="2">
        <v>0</v>
      </c>
      <c r="D185" s="2">
        <v>1</v>
      </c>
      <c r="E185" s="2">
        <v>1</v>
      </c>
      <c r="F185" s="2">
        <v>0</v>
      </c>
      <c r="G185" s="2">
        <v>0</v>
      </c>
      <c r="H185" s="2">
        <v>0</v>
      </c>
      <c r="I185" s="19">
        <v>43992</v>
      </c>
    </row>
    <row r="186" spans="1:9">
      <c r="A186" s="2">
        <v>3061</v>
      </c>
      <c r="B186" s="2">
        <v>0</v>
      </c>
      <c r="C186" s="2">
        <v>0</v>
      </c>
      <c r="D186" s="2">
        <v>0</v>
      </c>
      <c r="E186" s="2">
        <v>0</v>
      </c>
      <c r="F186" s="2">
        <v>0</v>
      </c>
      <c r="G186" s="2">
        <v>0</v>
      </c>
      <c r="H186" s="2">
        <v>0</v>
      </c>
      <c r="I186" s="19">
        <v>43992</v>
      </c>
    </row>
    <row r="187" spans="1:9">
      <c r="A187" s="2">
        <v>2047</v>
      </c>
      <c r="B187" s="2">
        <v>1</v>
      </c>
      <c r="C187" s="2">
        <v>0</v>
      </c>
      <c r="D187" s="2">
        <v>0</v>
      </c>
      <c r="E187" s="2">
        <v>1</v>
      </c>
      <c r="F187" s="2">
        <v>0</v>
      </c>
      <c r="G187" s="2">
        <v>0</v>
      </c>
      <c r="H187" s="2">
        <v>1</v>
      </c>
      <c r="I187" s="19">
        <v>43961</v>
      </c>
    </row>
    <row r="188" spans="1:9">
      <c r="A188" s="2">
        <v>3180</v>
      </c>
      <c r="B188" s="2">
        <v>0</v>
      </c>
      <c r="C188" s="2">
        <v>0</v>
      </c>
      <c r="D188" s="2">
        <v>0</v>
      </c>
      <c r="E188" s="2">
        <v>0</v>
      </c>
      <c r="F188" s="2">
        <v>0</v>
      </c>
      <c r="G188" s="2">
        <v>0</v>
      </c>
      <c r="H188" s="2">
        <v>0</v>
      </c>
      <c r="I188" s="19">
        <v>43961</v>
      </c>
    </row>
    <row r="189" spans="1:9">
      <c r="A189" s="2">
        <v>1069</v>
      </c>
      <c r="B189" s="2">
        <v>0</v>
      </c>
      <c r="C189" s="2">
        <v>0</v>
      </c>
      <c r="D189" s="2">
        <v>0</v>
      </c>
      <c r="E189" s="2">
        <v>0</v>
      </c>
      <c r="F189" s="2">
        <v>0</v>
      </c>
      <c r="G189" s="2">
        <v>0</v>
      </c>
      <c r="H189" s="2">
        <v>0</v>
      </c>
      <c r="I189" s="19">
        <v>43931</v>
      </c>
    </row>
    <row r="190" spans="1:9">
      <c r="A190" s="2">
        <v>1264</v>
      </c>
      <c r="B190" s="2">
        <v>0</v>
      </c>
      <c r="C190" s="2">
        <v>0</v>
      </c>
      <c r="D190" s="2">
        <v>0</v>
      </c>
      <c r="E190" s="2">
        <v>0</v>
      </c>
      <c r="F190" s="2">
        <v>0</v>
      </c>
      <c r="G190" s="2">
        <v>0</v>
      </c>
      <c r="H190" s="2">
        <v>0</v>
      </c>
      <c r="I190" s="19">
        <v>43931</v>
      </c>
    </row>
    <row r="191" spans="1:9">
      <c r="A191" s="2">
        <v>1874</v>
      </c>
      <c r="B191" s="2">
        <v>0</v>
      </c>
      <c r="C191" s="2">
        <v>0</v>
      </c>
      <c r="D191" s="2">
        <v>0</v>
      </c>
      <c r="E191" s="2">
        <v>0</v>
      </c>
      <c r="F191" s="2">
        <v>0</v>
      </c>
      <c r="G191" s="2">
        <v>0</v>
      </c>
      <c r="H191" s="2">
        <v>0</v>
      </c>
      <c r="I191" s="19">
        <v>43931</v>
      </c>
    </row>
    <row r="192" spans="1:9">
      <c r="A192" s="2">
        <v>2856</v>
      </c>
      <c r="B192" s="2">
        <v>1</v>
      </c>
      <c r="C192" s="2">
        <v>0</v>
      </c>
      <c r="D192" s="2">
        <v>0</v>
      </c>
      <c r="E192" s="2">
        <v>0</v>
      </c>
      <c r="F192" s="2">
        <v>0</v>
      </c>
      <c r="G192" s="2">
        <v>0</v>
      </c>
      <c r="H192" s="2">
        <v>1</v>
      </c>
      <c r="I192" s="19">
        <v>43931</v>
      </c>
    </row>
    <row r="193" spans="1:9">
      <c r="A193" s="2">
        <v>1684</v>
      </c>
      <c r="B193" s="2">
        <v>0</v>
      </c>
      <c r="C193" s="2">
        <v>1</v>
      </c>
      <c r="D193" s="2">
        <v>1</v>
      </c>
      <c r="E193" s="2">
        <v>1</v>
      </c>
      <c r="F193" s="2">
        <v>0</v>
      </c>
      <c r="G193" s="2">
        <v>0</v>
      </c>
      <c r="H193" s="2">
        <v>1</v>
      </c>
      <c r="I193" s="19">
        <v>43900</v>
      </c>
    </row>
    <row r="194" spans="1:9">
      <c r="A194" s="2">
        <v>1716</v>
      </c>
      <c r="B194" s="2">
        <v>0</v>
      </c>
      <c r="C194" s="2">
        <v>1</v>
      </c>
      <c r="D194" s="2">
        <v>1</v>
      </c>
      <c r="E194" s="2">
        <v>1</v>
      </c>
      <c r="F194" s="2">
        <v>0</v>
      </c>
      <c r="G194" s="2">
        <v>0</v>
      </c>
      <c r="H194" s="2">
        <v>1</v>
      </c>
      <c r="I194" s="19">
        <v>43900</v>
      </c>
    </row>
    <row r="195" spans="1:9">
      <c r="A195" s="2">
        <v>2350</v>
      </c>
      <c r="B195" s="2">
        <v>0</v>
      </c>
      <c r="C195" s="2">
        <v>0</v>
      </c>
      <c r="D195" s="2">
        <v>0</v>
      </c>
      <c r="E195" s="2">
        <v>0</v>
      </c>
      <c r="F195" s="2">
        <v>0</v>
      </c>
      <c r="G195" s="2">
        <v>0</v>
      </c>
      <c r="H195" s="2">
        <v>0</v>
      </c>
      <c r="I195" s="19">
        <v>43900</v>
      </c>
    </row>
    <row r="196" spans="1:9">
      <c r="A196" s="2">
        <v>3124</v>
      </c>
      <c r="B196" s="2">
        <v>0</v>
      </c>
      <c r="C196" s="2">
        <v>0</v>
      </c>
      <c r="D196" s="2">
        <v>0</v>
      </c>
      <c r="E196" s="2">
        <v>0</v>
      </c>
      <c r="F196" s="2">
        <v>0</v>
      </c>
      <c r="G196" s="2">
        <v>0</v>
      </c>
      <c r="H196" s="2">
        <v>0</v>
      </c>
      <c r="I196" s="19">
        <v>43900</v>
      </c>
    </row>
    <row r="197" spans="1:9">
      <c r="A197" s="2">
        <v>1054</v>
      </c>
      <c r="B197" s="2">
        <v>0</v>
      </c>
      <c r="C197" s="2">
        <v>0</v>
      </c>
      <c r="D197" s="2">
        <v>0</v>
      </c>
      <c r="E197" s="2">
        <v>0</v>
      </c>
      <c r="F197" s="2">
        <v>0</v>
      </c>
      <c r="G197" s="2">
        <v>0</v>
      </c>
      <c r="H197" s="2">
        <v>0</v>
      </c>
      <c r="I197" s="19">
        <v>43871</v>
      </c>
    </row>
    <row r="198" spans="1:9">
      <c r="A198" s="2">
        <v>2337</v>
      </c>
      <c r="B198" s="2">
        <v>0</v>
      </c>
      <c r="C198" s="2">
        <v>0</v>
      </c>
      <c r="D198" s="2">
        <v>0</v>
      </c>
      <c r="E198" s="2">
        <v>0</v>
      </c>
      <c r="F198" s="2">
        <v>0</v>
      </c>
      <c r="G198" s="2">
        <v>0</v>
      </c>
      <c r="H198" s="2">
        <v>0</v>
      </c>
      <c r="I198" s="19">
        <v>43871</v>
      </c>
    </row>
    <row r="199" spans="1:9">
      <c r="A199" s="2">
        <v>2553</v>
      </c>
      <c r="B199" s="2">
        <v>0</v>
      </c>
      <c r="C199" s="2">
        <v>1</v>
      </c>
      <c r="D199" s="2">
        <v>1</v>
      </c>
      <c r="E199" s="2">
        <v>0</v>
      </c>
      <c r="F199" s="2">
        <v>0</v>
      </c>
      <c r="G199" s="2">
        <v>0</v>
      </c>
      <c r="H199" s="2">
        <v>0</v>
      </c>
      <c r="I199" s="19">
        <v>43871</v>
      </c>
    </row>
    <row r="200" spans="1:9">
      <c r="A200" s="2">
        <v>2783</v>
      </c>
      <c r="B200" s="2">
        <v>0</v>
      </c>
      <c r="C200" s="2">
        <v>0</v>
      </c>
      <c r="D200" s="2">
        <v>0</v>
      </c>
      <c r="E200" s="2">
        <v>0</v>
      </c>
      <c r="F200" s="2">
        <v>0</v>
      </c>
      <c r="G200" s="2">
        <v>0</v>
      </c>
      <c r="H200" s="2">
        <v>1</v>
      </c>
      <c r="I200" s="19">
        <v>43871</v>
      </c>
    </row>
    <row r="201" spans="1:9">
      <c r="A201" s="2">
        <v>2489</v>
      </c>
      <c r="B201" s="2">
        <v>0</v>
      </c>
      <c r="C201" s="2">
        <v>0</v>
      </c>
      <c r="D201" s="2">
        <v>0</v>
      </c>
      <c r="E201" s="2">
        <v>0</v>
      </c>
      <c r="F201" s="2">
        <v>0</v>
      </c>
      <c r="G201" s="2">
        <v>0</v>
      </c>
      <c r="H201" s="2">
        <v>0</v>
      </c>
      <c r="I201" s="19">
        <v>43840</v>
      </c>
    </row>
    <row r="202" spans="1:9">
      <c r="A202" s="2">
        <v>2072</v>
      </c>
      <c r="B202" s="2">
        <v>0</v>
      </c>
      <c r="C202" s="2">
        <v>0</v>
      </c>
      <c r="D202" s="2">
        <v>0</v>
      </c>
      <c r="E202" s="2">
        <v>0</v>
      </c>
      <c r="F202" s="2">
        <v>0</v>
      </c>
      <c r="G202" s="2">
        <v>0</v>
      </c>
      <c r="H202" s="2">
        <v>0</v>
      </c>
      <c r="I202" s="2" t="s">
        <v>78</v>
      </c>
    </row>
    <row r="203" spans="1:9">
      <c r="A203" s="2">
        <v>2575</v>
      </c>
      <c r="B203" s="2">
        <v>0</v>
      </c>
      <c r="C203" s="2">
        <v>0</v>
      </c>
      <c r="D203" s="2">
        <v>0</v>
      </c>
      <c r="E203" s="2">
        <v>0</v>
      </c>
      <c r="F203" s="2">
        <v>0</v>
      </c>
      <c r="G203" s="2">
        <v>0</v>
      </c>
      <c r="H203" s="2">
        <v>0</v>
      </c>
      <c r="I203" s="2" t="s">
        <v>79</v>
      </c>
    </row>
    <row r="204" spans="1:9">
      <c r="A204" s="2">
        <v>2918</v>
      </c>
      <c r="B204" s="2">
        <v>0</v>
      </c>
      <c r="C204" s="2">
        <v>0</v>
      </c>
      <c r="D204" s="2">
        <v>0</v>
      </c>
      <c r="E204" s="2">
        <v>0</v>
      </c>
      <c r="F204" s="2">
        <v>0</v>
      </c>
      <c r="G204" s="2">
        <v>0</v>
      </c>
      <c r="H204" s="2">
        <v>0</v>
      </c>
      <c r="I204" s="2" t="s">
        <v>79</v>
      </c>
    </row>
    <row r="205" spans="1:9">
      <c r="A205" s="2">
        <v>1140</v>
      </c>
      <c r="B205" s="2">
        <v>0</v>
      </c>
      <c r="C205" s="2">
        <v>0</v>
      </c>
      <c r="D205" s="2">
        <v>0</v>
      </c>
      <c r="E205" s="2">
        <v>0</v>
      </c>
      <c r="F205" s="2">
        <v>0</v>
      </c>
      <c r="G205" s="2">
        <v>0</v>
      </c>
      <c r="H205" s="2">
        <v>0</v>
      </c>
      <c r="I205" s="2" t="s">
        <v>80</v>
      </c>
    </row>
    <row r="206" spans="1:9">
      <c r="A206" s="2">
        <v>1410</v>
      </c>
      <c r="B206" s="2">
        <v>0</v>
      </c>
      <c r="C206" s="2">
        <v>1</v>
      </c>
      <c r="D206" s="2">
        <v>1</v>
      </c>
      <c r="E206" s="2">
        <v>1</v>
      </c>
      <c r="F206" s="2">
        <v>0</v>
      </c>
      <c r="G206" s="2">
        <v>0</v>
      </c>
      <c r="H206" s="2">
        <v>0</v>
      </c>
      <c r="I206" s="2" t="s">
        <v>80</v>
      </c>
    </row>
    <row r="207" spans="1:9">
      <c r="A207" s="2">
        <v>1742</v>
      </c>
      <c r="B207" s="2">
        <v>0</v>
      </c>
      <c r="C207" s="2">
        <v>0</v>
      </c>
      <c r="D207" s="2">
        <v>0</v>
      </c>
      <c r="E207" s="2">
        <v>0</v>
      </c>
      <c r="F207" s="2">
        <v>0</v>
      </c>
      <c r="G207" s="2">
        <v>0</v>
      </c>
      <c r="H207" s="2">
        <v>0</v>
      </c>
      <c r="I207" s="2" t="s">
        <v>80</v>
      </c>
    </row>
    <row r="208" spans="1:9">
      <c r="A208" s="2">
        <v>2108</v>
      </c>
      <c r="B208" s="2">
        <v>0</v>
      </c>
      <c r="C208" s="2">
        <v>0</v>
      </c>
      <c r="D208" s="2">
        <v>0</v>
      </c>
      <c r="E208" s="2">
        <v>0</v>
      </c>
      <c r="F208" s="2">
        <v>0</v>
      </c>
      <c r="G208" s="2">
        <v>0</v>
      </c>
      <c r="H208" s="2">
        <v>0</v>
      </c>
      <c r="I208" s="2" t="s">
        <v>80</v>
      </c>
    </row>
    <row r="209" spans="1:9">
      <c r="A209" s="2">
        <v>2711</v>
      </c>
      <c r="B209" s="2">
        <v>0</v>
      </c>
      <c r="C209" s="2">
        <v>0</v>
      </c>
      <c r="D209" s="2">
        <v>0</v>
      </c>
      <c r="E209" s="2">
        <v>0</v>
      </c>
      <c r="F209" s="2">
        <v>0</v>
      </c>
      <c r="G209" s="2">
        <v>0</v>
      </c>
      <c r="H209" s="2">
        <v>0</v>
      </c>
      <c r="I209" s="2" t="s">
        <v>80</v>
      </c>
    </row>
    <row r="210" spans="1:9">
      <c r="A210" s="2">
        <v>2715</v>
      </c>
      <c r="B210" s="2">
        <v>0</v>
      </c>
      <c r="C210" s="2">
        <v>1</v>
      </c>
      <c r="D210" s="2">
        <v>0</v>
      </c>
      <c r="E210" s="2">
        <v>0</v>
      </c>
      <c r="F210" s="2">
        <v>0</v>
      </c>
      <c r="G210" s="2">
        <v>0</v>
      </c>
      <c r="H210" s="2">
        <v>0</v>
      </c>
      <c r="I210" s="2" t="s">
        <v>80</v>
      </c>
    </row>
    <row r="211" spans="1:9">
      <c r="A211" s="2">
        <v>2021</v>
      </c>
      <c r="B211" s="2">
        <v>1</v>
      </c>
      <c r="C211" s="2">
        <v>0</v>
      </c>
      <c r="D211" s="2">
        <v>0</v>
      </c>
      <c r="E211" s="2">
        <v>0</v>
      </c>
      <c r="F211" s="2">
        <v>0</v>
      </c>
      <c r="G211" s="2">
        <v>0</v>
      </c>
      <c r="H211" s="2">
        <v>0</v>
      </c>
      <c r="I211" s="2" t="s">
        <v>81</v>
      </c>
    </row>
    <row r="212" spans="1:9">
      <c r="A212" s="2">
        <v>2414</v>
      </c>
      <c r="B212" s="2">
        <v>0</v>
      </c>
      <c r="C212" s="2">
        <v>0</v>
      </c>
      <c r="D212" s="2">
        <v>0</v>
      </c>
      <c r="E212" s="2">
        <v>0</v>
      </c>
      <c r="F212" s="2">
        <v>0</v>
      </c>
      <c r="G212" s="2">
        <v>0</v>
      </c>
      <c r="H212" s="2">
        <v>0</v>
      </c>
      <c r="I212" s="2" t="s">
        <v>81</v>
      </c>
    </row>
    <row r="213" spans="1:9">
      <c r="A213" s="2">
        <v>2559</v>
      </c>
      <c r="B213" s="2">
        <v>0</v>
      </c>
      <c r="C213" s="2">
        <v>0</v>
      </c>
      <c r="D213" s="2">
        <v>0</v>
      </c>
      <c r="E213" s="2">
        <v>0</v>
      </c>
      <c r="F213" s="2">
        <v>0</v>
      </c>
      <c r="G213" s="2">
        <v>0</v>
      </c>
      <c r="H213" s="2">
        <v>0</v>
      </c>
      <c r="I213" s="2" t="s">
        <v>81</v>
      </c>
    </row>
    <row r="214" spans="1:9">
      <c r="A214" s="2">
        <v>2817</v>
      </c>
      <c r="B214" s="2">
        <v>0</v>
      </c>
      <c r="C214" s="2">
        <v>0</v>
      </c>
      <c r="D214" s="2">
        <v>0</v>
      </c>
      <c r="E214" s="2">
        <v>0</v>
      </c>
      <c r="F214" s="2">
        <v>0</v>
      </c>
      <c r="G214" s="2">
        <v>0</v>
      </c>
      <c r="H214" s="2">
        <v>0</v>
      </c>
      <c r="I214" s="2" t="s">
        <v>81</v>
      </c>
    </row>
    <row r="215" spans="1:9">
      <c r="A215" s="2">
        <v>3150</v>
      </c>
      <c r="B215" s="2">
        <v>0</v>
      </c>
      <c r="C215" s="2">
        <v>0</v>
      </c>
      <c r="D215" s="2">
        <v>0</v>
      </c>
      <c r="E215" s="2">
        <v>0</v>
      </c>
      <c r="F215" s="2">
        <v>0</v>
      </c>
      <c r="G215" s="2">
        <v>0</v>
      </c>
      <c r="H215" s="2">
        <v>0</v>
      </c>
      <c r="I215" s="2" t="s">
        <v>81</v>
      </c>
    </row>
    <row r="216" spans="1:9">
      <c r="A216" s="2">
        <v>1354</v>
      </c>
      <c r="B216" s="2">
        <v>0</v>
      </c>
      <c r="C216" s="2">
        <v>0</v>
      </c>
      <c r="D216" s="2">
        <v>0</v>
      </c>
      <c r="E216" s="2">
        <v>0</v>
      </c>
      <c r="F216" s="2">
        <v>0</v>
      </c>
      <c r="G216" s="2">
        <v>0</v>
      </c>
      <c r="H216" s="2">
        <v>0</v>
      </c>
      <c r="I216" s="2" t="s">
        <v>82</v>
      </c>
    </row>
    <row r="217" spans="1:9">
      <c r="A217" s="2">
        <v>1159</v>
      </c>
      <c r="B217" s="2">
        <v>0</v>
      </c>
      <c r="C217" s="2">
        <v>0</v>
      </c>
      <c r="D217" s="2">
        <v>0</v>
      </c>
      <c r="E217" s="2">
        <v>0</v>
      </c>
      <c r="F217" s="2">
        <v>0</v>
      </c>
      <c r="G217" s="2">
        <v>0</v>
      </c>
      <c r="H217" s="2">
        <v>0</v>
      </c>
      <c r="I217" s="2" t="s">
        <v>83</v>
      </c>
    </row>
    <row r="218" spans="1:9">
      <c r="A218" s="2">
        <v>1161</v>
      </c>
      <c r="B218" s="2">
        <v>0</v>
      </c>
      <c r="C218" s="2">
        <v>0</v>
      </c>
      <c r="D218" s="2">
        <v>0</v>
      </c>
      <c r="E218" s="2">
        <v>0</v>
      </c>
      <c r="F218" s="2">
        <v>0</v>
      </c>
      <c r="G218" s="2">
        <v>0</v>
      </c>
      <c r="H218" s="2">
        <v>0</v>
      </c>
      <c r="I218" s="2" t="s">
        <v>83</v>
      </c>
    </row>
    <row r="219" spans="1:9">
      <c r="A219" s="2">
        <v>2378</v>
      </c>
      <c r="B219" s="2">
        <v>0</v>
      </c>
      <c r="C219" s="2">
        <v>0</v>
      </c>
      <c r="D219" s="2">
        <v>0</v>
      </c>
      <c r="E219" s="2">
        <v>0</v>
      </c>
      <c r="F219" s="2">
        <v>0</v>
      </c>
      <c r="G219" s="2">
        <v>0</v>
      </c>
      <c r="H219" s="2">
        <v>0</v>
      </c>
      <c r="I219" s="2" t="s">
        <v>83</v>
      </c>
    </row>
    <row r="220" spans="1:9">
      <c r="A220" s="2">
        <v>3164</v>
      </c>
      <c r="B220" s="2">
        <v>0</v>
      </c>
      <c r="C220" s="2">
        <v>0</v>
      </c>
      <c r="D220" s="2">
        <v>0</v>
      </c>
      <c r="E220" s="2">
        <v>0</v>
      </c>
      <c r="F220" s="2">
        <v>0</v>
      </c>
      <c r="G220" s="2">
        <v>0</v>
      </c>
      <c r="H220" s="2">
        <v>0</v>
      </c>
      <c r="I220" s="2" t="s">
        <v>83</v>
      </c>
    </row>
    <row r="221" spans="1:9">
      <c r="A221" s="2">
        <v>2173</v>
      </c>
      <c r="B221" s="2">
        <v>0</v>
      </c>
      <c r="C221" s="2">
        <v>0</v>
      </c>
      <c r="D221" s="2">
        <v>0</v>
      </c>
      <c r="E221" s="2">
        <v>0</v>
      </c>
      <c r="F221" s="2">
        <v>0</v>
      </c>
      <c r="G221" s="2">
        <v>0</v>
      </c>
      <c r="H221" s="2">
        <v>0</v>
      </c>
      <c r="I221" s="2" t="s">
        <v>84</v>
      </c>
    </row>
    <row r="222" spans="1:9">
      <c r="A222" s="2">
        <v>2224</v>
      </c>
      <c r="B222" s="2">
        <v>0</v>
      </c>
      <c r="C222" s="2">
        <v>0</v>
      </c>
      <c r="D222" s="2">
        <v>0</v>
      </c>
      <c r="E222" s="2">
        <v>0</v>
      </c>
      <c r="F222" s="2">
        <v>0</v>
      </c>
      <c r="G222" s="2">
        <v>0</v>
      </c>
      <c r="H222" s="2">
        <v>0</v>
      </c>
      <c r="I222" s="2" t="s">
        <v>84</v>
      </c>
    </row>
    <row r="223" spans="1:9">
      <c r="A223" s="2">
        <v>2317</v>
      </c>
      <c r="B223" s="2">
        <v>0</v>
      </c>
      <c r="C223" s="2">
        <v>0</v>
      </c>
      <c r="D223" s="2">
        <v>0</v>
      </c>
      <c r="E223" s="2">
        <v>0</v>
      </c>
      <c r="F223" s="2">
        <v>0</v>
      </c>
      <c r="G223" s="2">
        <v>0</v>
      </c>
      <c r="H223" s="2">
        <v>0</v>
      </c>
      <c r="I223" s="2" t="s">
        <v>84</v>
      </c>
    </row>
    <row r="224" spans="1:9">
      <c r="A224" s="2">
        <v>2885</v>
      </c>
      <c r="B224" s="2">
        <v>0</v>
      </c>
      <c r="C224" s="2">
        <v>0</v>
      </c>
      <c r="D224" s="2">
        <v>0</v>
      </c>
      <c r="E224" s="2">
        <v>0</v>
      </c>
      <c r="F224" s="2">
        <v>0</v>
      </c>
      <c r="G224" s="2">
        <v>0</v>
      </c>
      <c r="H224" s="2">
        <v>0</v>
      </c>
      <c r="I224" s="2" t="s">
        <v>84</v>
      </c>
    </row>
    <row r="225" spans="1:9">
      <c r="A225" s="2">
        <v>1996</v>
      </c>
      <c r="B225" s="2">
        <v>0</v>
      </c>
      <c r="C225" s="2">
        <v>0</v>
      </c>
      <c r="D225" s="2">
        <v>0</v>
      </c>
      <c r="E225" s="2">
        <v>0</v>
      </c>
      <c r="F225" s="2">
        <v>0</v>
      </c>
      <c r="G225" s="2">
        <v>0</v>
      </c>
      <c r="H225" s="2">
        <v>0</v>
      </c>
      <c r="I225" s="2" t="s">
        <v>85</v>
      </c>
    </row>
    <row r="226" spans="1:9">
      <c r="A226" s="2">
        <v>2849</v>
      </c>
      <c r="B226" s="2">
        <v>0</v>
      </c>
      <c r="C226" s="2">
        <v>0</v>
      </c>
      <c r="D226" s="2">
        <v>0</v>
      </c>
      <c r="E226" s="2">
        <v>0</v>
      </c>
      <c r="F226" s="2">
        <v>0</v>
      </c>
      <c r="G226" s="2">
        <v>0</v>
      </c>
      <c r="H226" s="2">
        <v>0</v>
      </c>
      <c r="I226" s="2" t="s">
        <v>85</v>
      </c>
    </row>
    <row r="227" spans="1:9">
      <c r="A227" s="2">
        <v>1569</v>
      </c>
      <c r="B227" s="2">
        <v>0</v>
      </c>
      <c r="C227" s="2">
        <v>0</v>
      </c>
      <c r="D227" s="2">
        <v>0</v>
      </c>
      <c r="E227" s="2">
        <v>0</v>
      </c>
      <c r="F227" s="2">
        <v>0</v>
      </c>
      <c r="G227" s="2">
        <v>0</v>
      </c>
      <c r="H227" s="2">
        <v>0</v>
      </c>
      <c r="I227" s="2" t="s">
        <v>86</v>
      </c>
    </row>
    <row r="228" spans="1:9">
      <c r="A228" s="2">
        <v>1995</v>
      </c>
      <c r="B228" s="2">
        <v>0</v>
      </c>
      <c r="C228" s="2">
        <v>0</v>
      </c>
      <c r="D228" s="2">
        <v>0</v>
      </c>
      <c r="E228" s="2">
        <v>0</v>
      </c>
      <c r="F228" s="2">
        <v>0</v>
      </c>
      <c r="G228" s="2">
        <v>0</v>
      </c>
      <c r="H228" s="2">
        <v>0</v>
      </c>
      <c r="I228" s="2" t="s">
        <v>86</v>
      </c>
    </row>
    <row r="229" spans="1:9">
      <c r="A229" s="2">
        <v>2306</v>
      </c>
      <c r="B229" s="2">
        <v>0</v>
      </c>
      <c r="C229" s="2">
        <v>0</v>
      </c>
      <c r="D229" s="2">
        <v>0</v>
      </c>
      <c r="E229" s="2">
        <v>0</v>
      </c>
      <c r="F229" s="2">
        <v>0</v>
      </c>
      <c r="G229" s="2">
        <v>0</v>
      </c>
      <c r="H229" s="2">
        <v>0</v>
      </c>
      <c r="I229" s="2" t="s">
        <v>86</v>
      </c>
    </row>
    <row r="230" spans="1:9">
      <c r="A230" s="2">
        <v>2700</v>
      </c>
      <c r="B230" s="2">
        <v>0</v>
      </c>
      <c r="C230" s="2">
        <v>0</v>
      </c>
      <c r="D230" s="2">
        <v>0</v>
      </c>
      <c r="E230" s="2">
        <v>0</v>
      </c>
      <c r="F230" s="2">
        <v>0</v>
      </c>
      <c r="G230" s="2">
        <v>0</v>
      </c>
      <c r="H230" s="2">
        <v>1</v>
      </c>
      <c r="I230" s="2" t="s">
        <v>86</v>
      </c>
    </row>
    <row r="231" spans="1:9">
      <c r="A231" s="2">
        <v>2857</v>
      </c>
      <c r="B231" s="2">
        <v>0</v>
      </c>
      <c r="C231" s="2">
        <v>0</v>
      </c>
      <c r="D231" s="2">
        <v>0</v>
      </c>
      <c r="E231" s="2">
        <v>0</v>
      </c>
      <c r="F231" s="2">
        <v>0</v>
      </c>
      <c r="G231" s="2">
        <v>0</v>
      </c>
      <c r="H231" s="2">
        <v>0</v>
      </c>
      <c r="I231" s="2" t="s">
        <v>86</v>
      </c>
    </row>
    <row r="232" spans="1:9">
      <c r="A232" s="2">
        <v>1271</v>
      </c>
      <c r="B232" s="2">
        <v>0</v>
      </c>
      <c r="C232" s="2">
        <v>0</v>
      </c>
      <c r="D232" s="2">
        <v>0</v>
      </c>
      <c r="E232" s="2">
        <v>0</v>
      </c>
      <c r="F232" s="2">
        <v>0</v>
      </c>
      <c r="G232" s="2">
        <v>0</v>
      </c>
      <c r="H232" s="2">
        <v>0</v>
      </c>
      <c r="I232" s="2" t="s">
        <v>87</v>
      </c>
    </row>
    <row r="233" spans="1:9">
      <c r="A233" s="2">
        <v>2217</v>
      </c>
      <c r="B233" s="2">
        <v>0</v>
      </c>
      <c r="C233" s="2">
        <v>0</v>
      </c>
      <c r="D233" s="2">
        <v>0</v>
      </c>
      <c r="E233" s="2">
        <v>0</v>
      </c>
      <c r="F233" s="2">
        <v>0</v>
      </c>
      <c r="G233" s="2">
        <v>0</v>
      </c>
      <c r="H233" s="2">
        <v>0</v>
      </c>
      <c r="I233" s="2" t="s">
        <v>87</v>
      </c>
    </row>
    <row r="234" spans="1:9">
      <c r="A234" s="2">
        <v>1221</v>
      </c>
      <c r="B234" s="2">
        <v>0</v>
      </c>
      <c r="C234" s="2">
        <v>0</v>
      </c>
      <c r="D234" s="2">
        <v>0</v>
      </c>
      <c r="E234" s="2">
        <v>0</v>
      </c>
      <c r="F234" s="2">
        <v>0</v>
      </c>
      <c r="G234" s="2">
        <v>0</v>
      </c>
      <c r="H234" s="2">
        <v>0</v>
      </c>
      <c r="I234" s="2" t="s">
        <v>88</v>
      </c>
    </row>
    <row r="235" spans="1:9">
      <c r="A235" s="2">
        <v>1287</v>
      </c>
      <c r="B235" s="2">
        <v>0</v>
      </c>
      <c r="C235" s="2">
        <v>0</v>
      </c>
      <c r="D235" s="2">
        <v>0</v>
      </c>
      <c r="E235" s="2">
        <v>0</v>
      </c>
      <c r="F235" s="2">
        <v>0</v>
      </c>
      <c r="G235" s="2">
        <v>0</v>
      </c>
      <c r="H235" s="2">
        <v>0</v>
      </c>
      <c r="I235" s="2" t="s">
        <v>88</v>
      </c>
    </row>
    <row r="236" spans="1:9">
      <c r="A236" s="2">
        <v>2772</v>
      </c>
      <c r="B236" s="2">
        <v>0</v>
      </c>
      <c r="C236" s="2">
        <v>0</v>
      </c>
      <c r="D236" s="2">
        <v>0</v>
      </c>
      <c r="E236" s="2">
        <v>0</v>
      </c>
      <c r="F236" s="2">
        <v>0</v>
      </c>
      <c r="G236" s="2">
        <v>0</v>
      </c>
      <c r="H236" s="2">
        <v>0</v>
      </c>
      <c r="I236" s="2" t="s">
        <v>88</v>
      </c>
    </row>
    <row r="237" spans="1:9">
      <c r="A237" s="2">
        <v>2847</v>
      </c>
      <c r="B237" s="2">
        <v>0</v>
      </c>
      <c r="C237" s="2">
        <v>0</v>
      </c>
      <c r="D237" s="2">
        <v>0</v>
      </c>
      <c r="E237" s="2">
        <v>0</v>
      </c>
      <c r="F237" s="2">
        <v>0</v>
      </c>
      <c r="G237" s="2">
        <v>0</v>
      </c>
      <c r="H237" s="2">
        <v>0</v>
      </c>
      <c r="I237" s="2" t="s">
        <v>88</v>
      </c>
    </row>
    <row r="238" spans="1:9">
      <c r="A238" s="2">
        <v>2543</v>
      </c>
      <c r="B238" s="2">
        <v>0</v>
      </c>
      <c r="C238" s="2">
        <v>0</v>
      </c>
      <c r="D238" s="2">
        <v>0</v>
      </c>
      <c r="E238" s="2">
        <v>0</v>
      </c>
      <c r="F238" s="2">
        <v>0</v>
      </c>
      <c r="G238" s="2">
        <v>0</v>
      </c>
      <c r="H238" s="2">
        <v>0</v>
      </c>
      <c r="I238" s="2" t="s">
        <v>89</v>
      </c>
    </row>
    <row r="239" spans="1:9">
      <c r="A239" s="2">
        <v>1210</v>
      </c>
      <c r="B239" s="2">
        <v>0</v>
      </c>
      <c r="C239" s="2">
        <v>0</v>
      </c>
      <c r="D239" s="2">
        <v>0</v>
      </c>
      <c r="E239" s="2">
        <v>0</v>
      </c>
      <c r="F239" s="2">
        <v>0</v>
      </c>
      <c r="G239" s="2">
        <v>0</v>
      </c>
      <c r="H239" s="2">
        <v>0</v>
      </c>
      <c r="I239" s="2" t="s">
        <v>90</v>
      </c>
    </row>
    <row r="240" spans="1:9">
      <c r="A240" s="2">
        <v>1762</v>
      </c>
      <c r="B240" s="2">
        <v>0</v>
      </c>
      <c r="C240" s="2">
        <v>0</v>
      </c>
      <c r="D240" s="2">
        <v>0</v>
      </c>
      <c r="E240" s="2">
        <v>0</v>
      </c>
      <c r="F240" s="2">
        <v>0</v>
      </c>
      <c r="G240" s="2">
        <v>0</v>
      </c>
      <c r="H240" s="2">
        <v>0</v>
      </c>
      <c r="I240" s="2" t="s">
        <v>90</v>
      </c>
    </row>
    <row r="241" spans="1:9">
      <c r="A241" s="2">
        <v>1290</v>
      </c>
      <c r="B241" s="2">
        <v>0</v>
      </c>
      <c r="C241" s="2">
        <v>0</v>
      </c>
      <c r="D241" s="2">
        <v>0</v>
      </c>
      <c r="E241" s="2">
        <v>0</v>
      </c>
      <c r="F241" s="2">
        <v>0</v>
      </c>
      <c r="G241" s="2">
        <v>0</v>
      </c>
      <c r="H241" s="2">
        <v>0</v>
      </c>
      <c r="I241" s="2" t="s">
        <v>91</v>
      </c>
    </row>
    <row r="242" spans="1:9">
      <c r="A242" s="2">
        <v>1636</v>
      </c>
      <c r="B242" s="2">
        <v>0</v>
      </c>
      <c r="C242" s="2">
        <v>0</v>
      </c>
      <c r="D242" s="2">
        <v>0</v>
      </c>
      <c r="E242" s="2">
        <v>0</v>
      </c>
      <c r="F242" s="2">
        <v>0</v>
      </c>
      <c r="G242" s="2">
        <v>0</v>
      </c>
      <c r="H242" s="2">
        <v>0</v>
      </c>
      <c r="I242" s="2" t="s">
        <v>91</v>
      </c>
    </row>
    <row r="243" spans="1:9">
      <c r="A243" s="2">
        <v>1901</v>
      </c>
      <c r="B243" s="2">
        <v>1</v>
      </c>
      <c r="C243" s="2">
        <v>0</v>
      </c>
      <c r="D243" s="2">
        <v>0</v>
      </c>
      <c r="E243" s="2">
        <v>0</v>
      </c>
      <c r="F243" s="2">
        <v>1</v>
      </c>
      <c r="G243" s="2">
        <v>0</v>
      </c>
      <c r="H243" s="2">
        <v>0</v>
      </c>
      <c r="I243" s="2" t="s">
        <v>91</v>
      </c>
    </row>
    <row r="244" spans="1:9">
      <c r="A244" s="2">
        <v>2438</v>
      </c>
      <c r="B244" s="2">
        <v>1</v>
      </c>
      <c r="C244" s="2">
        <v>0</v>
      </c>
      <c r="D244" s="2">
        <v>0</v>
      </c>
      <c r="E244" s="2">
        <v>0</v>
      </c>
      <c r="F244" s="2">
        <v>1</v>
      </c>
      <c r="G244" s="2">
        <v>0</v>
      </c>
      <c r="H244" s="2">
        <v>0</v>
      </c>
      <c r="I244" s="2" t="s">
        <v>91</v>
      </c>
    </row>
    <row r="245" spans="1:9">
      <c r="A245" s="2">
        <v>2876</v>
      </c>
      <c r="B245" s="2">
        <v>0</v>
      </c>
      <c r="C245" s="2">
        <v>0</v>
      </c>
      <c r="D245" s="2">
        <v>0</v>
      </c>
      <c r="E245" s="2">
        <v>0</v>
      </c>
      <c r="F245" s="2">
        <v>0</v>
      </c>
      <c r="G245" s="2">
        <v>0</v>
      </c>
      <c r="H245" s="2">
        <v>0</v>
      </c>
      <c r="I245" s="2" t="s">
        <v>91</v>
      </c>
    </row>
    <row r="246" spans="1:9">
      <c r="A246" s="2">
        <v>2964</v>
      </c>
      <c r="B246" s="2">
        <v>0</v>
      </c>
      <c r="C246" s="2">
        <v>0</v>
      </c>
      <c r="D246" s="2">
        <v>0</v>
      </c>
      <c r="E246" s="2">
        <v>0</v>
      </c>
      <c r="F246" s="2">
        <v>0</v>
      </c>
      <c r="G246" s="2">
        <v>0</v>
      </c>
      <c r="H246" s="2">
        <v>0</v>
      </c>
      <c r="I246" s="2" t="s">
        <v>91</v>
      </c>
    </row>
    <row r="247" spans="1:9">
      <c r="A247" s="2">
        <v>2275</v>
      </c>
      <c r="B247" s="2">
        <v>0</v>
      </c>
      <c r="C247" s="2">
        <v>0</v>
      </c>
      <c r="D247" s="2">
        <v>0</v>
      </c>
      <c r="E247" s="2">
        <v>0</v>
      </c>
      <c r="F247" s="2">
        <v>0</v>
      </c>
      <c r="G247" s="2">
        <v>0</v>
      </c>
      <c r="H247" s="2">
        <v>0</v>
      </c>
      <c r="I247" s="2" t="s">
        <v>92</v>
      </c>
    </row>
    <row r="248" spans="1:9">
      <c r="A248" s="2">
        <v>2766</v>
      </c>
      <c r="B248" s="2">
        <v>0</v>
      </c>
      <c r="C248" s="2">
        <v>0</v>
      </c>
      <c r="D248" s="2">
        <v>0</v>
      </c>
      <c r="E248" s="2">
        <v>0</v>
      </c>
      <c r="F248" s="2">
        <v>0</v>
      </c>
      <c r="G248" s="2">
        <v>0</v>
      </c>
      <c r="H248" s="2">
        <v>0</v>
      </c>
      <c r="I248" s="2" t="s">
        <v>92</v>
      </c>
    </row>
    <row r="249" spans="1:9">
      <c r="A249" s="2">
        <v>1208</v>
      </c>
      <c r="B249" s="2">
        <v>0</v>
      </c>
      <c r="C249" s="2">
        <v>0</v>
      </c>
      <c r="D249" s="2">
        <v>0</v>
      </c>
      <c r="E249" s="2">
        <v>0</v>
      </c>
      <c r="F249" s="2">
        <v>0</v>
      </c>
      <c r="G249" s="2">
        <v>0</v>
      </c>
      <c r="H249" s="2">
        <v>0</v>
      </c>
      <c r="I249" s="2" t="s">
        <v>93</v>
      </c>
    </row>
    <row r="250" spans="1:9">
      <c r="A250" s="2">
        <v>2045</v>
      </c>
      <c r="B250" s="2">
        <v>0</v>
      </c>
      <c r="C250" s="2">
        <v>0</v>
      </c>
      <c r="D250" s="2">
        <v>0</v>
      </c>
      <c r="E250" s="2">
        <v>0</v>
      </c>
      <c r="F250" s="2">
        <v>0</v>
      </c>
      <c r="G250" s="2">
        <v>0</v>
      </c>
      <c r="H250" s="2">
        <v>0</v>
      </c>
      <c r="I250" s="2" t="s">
        <v>93</v>
      </c>
    </row>
    <row r="251" spans="1:9">
      <c r="A251" s="2">
        <v>2396</v>
      </c>
      <c r="B251" s="2">
        <v>0</v>
      </c>
      <c r="C251" s="2">
        <v>0</v>
      </c>
      <c r="D251" s="2">
        <v>0</v>
      </c>
      <c r="E251" s="2">
        <v>0</v>
      </c>
      <c r="F251" s="2">
        <v>0</v>
      </c>
      <c r="G251" s="2">
        <v>0</v>
      </c>
      <c r="H251" s="2">
        <v>0</v>
      </c>
      <c r="I251" s="2" t="s">
        <v>93</v>
      </c>
    </row>
    <row r="252" spans="1:9">
      <c r="A252" s="2">
        <v>2585</v>
      </c>
      <c r="B252" s="2">
        <v>0</v>
      </c>
      <c r="C252" s="2">
        <v>0</v>
      </c>
      <c r="D252" s="2">
        <v>0</v>
      </c>
      <c r="E252" s="2">
        <v>0</v>
      </c>
      <c r="F252" s="2">
        <v>0</v>
      </c>
      <c r="G252" s="2">
        <v>0</v>
      </c>
      <c r="H252" s="2">
        <v>0</v>
      </c>
      <c r="I252" s="2" t="s">
        <v>93</v>
      </c>
    </row>
    <row r="253" spans="1:9">
      <c r="A253" s="2">
        <v>2953</v>
      </c>
      <c r="B253" s="2">
        <v>0</v>
      </c>
      <c r="C253" s="2">
        <v>0</v>
      </c>
      <c r="D253" s="2">
        <v>0</v>
      </c>
      <c r="E253" s="2">
        <v>0</v>
      </c>
      <c r="F253" s="2">
        <v>0</v>
      </c>
      <c r="G253" s="2">
        <v>0</v>
      </c>
      <c r="H253" s="2">
        <v>1</v>
      </c>
      <c r="I253" s="2" t="s">
        <v>94</v>
      </c>
    </row>
    <row r="254" spans="1:9">
      <c r="A254" s="2">
        <v>1680</v>
      </c>
      <c r="B254" s="2">
        <v>0</v>
      </c>
      <c r="C254" s="2">
        <v>0</v>
      </c>
      <c r="D254" s="2">
        <v>0</v>
      </c>
      <c r="E254" s="2">
        <v>1</v>
      </c>
      <c r="F254" s="2">
        <v>0</v>
      </c>
      <c r="G254" s="2">
        <v>0</v>
      </c>
      <c r="H254" s="2">
        <v>0</v>
      </c>
      <c r="I254" s="2" t="s">
        <v>95</v>
      </c>
    </row>
    <row r="255" spans="1:9">
      <c r="A255" s="2">
        <v>1886</v>
      </c>
      <c r="B255" s="2">
        <v>0</v>
      </c>
      <c r="C255" s="2">
        <v>0</v>
      </c>
      <c r="D255" s="2">
        <v>0</v>
      </c>
      <c r="E255" s="2">
        <v>0</v>
      </c>
      <c r="F255" s="2">
        <v>0</v>
      </c>
      <c r="G255" s="2">
        <v>0</v>
      </c>
      <c r="H255" s="2">
        <v>0</v>
      </c>
      <c r="I255" s="2" t="s">
        <v>95</v>
      </c>
    </row>
    <row r="256" spans="1:9">
      <c r="A256" s="2">
        <v>1535</v>
      </c>
      <c r="B256" s="2">
        <v>1</v>
      </c>
      <c r="C256" s="2">
        <v>0</v>
      </c>
      <c r="D256" s="2">
        <v>0</v>
      </c>
      <c r="E256" s="2">
        <v>0</v>
      </c>
      <c r="F256" s="2">
        <v>0</v>
      </c>
      <c r="G256" s="2">
        <v>0</v>
      </c>
      <c r="H256" s="2">
        <v>1</v>
      </c>
      <c r="I256" s="19">
        <v>44174</v>
      </c>
    </row>
    <row r="257" spans="1:9">
      <c r="A257" s="2">
        <v>1911</v>
      </c>
      <c r="B257" s="2">
        <v>0</v>
      </c>
      <c r="C257" s="2">
        <v>0</v>
      </c>
      <c r="D257" s="2">
        <v>0</v>
      </c>
      <c r="E257" s="2">
        <v>0</v>
      </c>
      <c r="F257" s="2">
        <v>0</v>
      </c>
      <c r="G257" s="2">
        <v>0</v>
      </c>
      <c r="H257" s="2">
        <v>0</v>
      </c>
      <c r="I257" s="19">
        <v>44174</v>
      </c>
    </row>
    <row r="258" spans="1:9">
      <c r="A258" s="2">
        <v>1997</v>
      </c>
      <c r="B258" s="2">
        <v>0</v>
      </c>
      <c r="C258" s="2">
        <v>0</v>
      </c>
      <c r="D258" s="2">
        <v>1</v>
      </c>
      <c r="E258" s="2">
        <v>0</v>
      </c>
      <c r="F258" s="2">
        <v>0</v>
      </c>
      <c r="G258" s="2">
        <v>0</v>
      </c>
      <c r="H258" s="2">
        <v>0</v>
      </c>
      <c r="I258" s="19">
        <v>44144</v>
      </c>
    </row>
    <row r="259" spans="1:9">
      <c r="A259" s="2">
        <v>2031</v>
      </c>
      <c r="B259" s="2">
        <v>0</v>
      </c>
      <c r="C259" s="2">
        <v>0</v>
      </c>
      <c r="D259" s="2">
        <v>1</v>
      </c>
      <c r="E259" s="2">
        <v>0</v>
      </c>
      <c r="F259" s="2">
        <v>0</v>
      </c>
      <c r="G259" s="2">
        <v>0</v>
      </c>
      <c r="H259" s="2">
        <v>0</v>
      </c>
      <c r="I259" s="19">
        <v>44144</v>
      </c>
    </row>
    <row r="260" spans="1:9">
      <c r="A260" s="2">
        <v>2251</v>
      </c>
      <c r="B260" s="2">
        <v>0</v>
      </c>
      <c r="C260" s="2">
        <v>1</v>
      </c>
      <c r="D260" s="2">
        <v>0</v>
      </c>
      <c r="E260" s="2">
        <v>0</v>
      </c>
      <c r="F260" s="2">
        <v>0</v>
      </c>
      <c r="G260" s="2">
        <v>0</v>
      </c>
      <c r="H260" s="2">
        <v>0</v>
      </c>
      <c r="I260" s="19">
        <v>44144</v>
      </c>
    </row>
    <row r="261" spans="1:9">
      <c r="A261" s="2">
        <v>2795</v>
      </c>
      <c r="B261" s="2">
        <v>0</v>
      </c>
      <c r="C261" s="2">
        <v>0</v>
      </c>
      <c r="D261" s="2">
        <v>0</v>
      </c>
      <c r="E261" s="2">
        <v>1</v>
      </c>
      <c r="F261" s="2">
        <v>0</v>
      </c>
      <c r="G261" s="2">
        <v>0</v>
      </c>
      <c r="H261" s="2">
        <v>0</v>
      </c>
      <c r="I261" s="19">
        <v>44144</v>
      </c>
    </row>
    <row r="262" spans="1:9">
      <c r="A262" s="2">
        <v>1260</v>
      </c>
      <c r="B262" s="2">
        <v>0</v>
      </c>
      <c r="C262" s="2">
        <v>0</v>
      </c>
      <c r="D262" s="2">
        <v>0</v>
      </c>
      <c r="E262" s="2">
        <v>0</v>
      </c>
      <c r="F262" s="2">
        <v>0</v>
      </c>
      <c r="G262" s="2">
        <v>0</v>
      </c>
      <c r="H262" s="2">
        <v>0</v>
      </c>
      <c r="I262" s="19">
        <v>44113</v>
      </c>
    </row>
    <row r="263" spans="1:9">
      <c r="A263" s="2">
        <v>1740</v>
      </c>
      <c r="B263" s="2">
        <v>0</v>
      </c>
      <c r="C263" s="2">
        <v>0</v>
      </c>
      <c r="D263" s="2">
        <v>0</v>
      </c>
      <c r="E263" s="2">
        <v>0</v>
      </c>
      <c r="F263" s="2">
        <v>0</v>
      </c>
      <c r="G263" s="2">
        <v>0</v>
      </c>
      <c r="H263" s="2">
        <v>0</v>
      </c>
      <c r="I263" s="19">
        <v>44113</v>
      </c>
    </row>
    <row r="264" spans="1:9">
      <c r="A264" s="2">
        <v>3103</v>
      </c>
      <c r="B264" s="2">
        <v>0</v>
      </c>
      <c r="C264" s="2">
        <v>0</v>
      </c>
      <c r="D264" s="2">
        <v>0</v>
      </c>
      <c r="E264" s="2">
        <v>0</v>
      </c>
      <c r="F264" s="2">
        <v>0</v>
      </c>
      <c r="G264" s="2">
        <v>0</v>
      </c>
      <c r="H264" s="2">
        <v>0</v>
      </c>
      <c r="I264" s="19">
        <v>44113</v>
      </c>
    </row>
    <row r="265" spans="1:9">
      <c r="A265" s="2">
        <v>1411</v>
      </c>
      <c r="B265" s="2">
        <v>0</v>
      </c>
      <c r="C265" s="2">
        <v>1</v>
      </c>
      <c r="D265" s="2">
        <v>0</v>
      </c>
      <c r="E265" s="2">
        <v>1</v>
      </c>
      <c r="F265" s="2">
        <v>0</v>
      </c>
      <c r="G265" s="2">
        <v>0</v>
      </c>
      <c r="H265" s="2">
        <v>0</v>
      </c>
      <c r="I265" s="19">
        <v>44083</v>
      </c>
    </row>
    <row r="266" spans="1:9">
      <c r="A266" s="2">
        <v>1480</v>
      </c>
      <c r="B266" s="2">
        <v>0</v>
      </c>
      <c r="C266" s="2">
        <v>0</v>
      </c>
      <c r="D266" s="2">
        <v>0</v>
      </c>
      <c r="E266" s="2">
        <v>0</v>
      </c>
      <c r="F266" s="2">
        <v>0</v>
      </c>
      <c r="G266" s="2">
        <v>0</v>
      </c>
      <c r="H266" s="2">
        <v>0</v>
      </c>
      <c r="I266" s="19">
        <v>44083</v>
      </c>
    </row>
    <row r="267" spans="1:9">
      <c r="A267" s="2">
        <v>1761</v>
      </c>
      <c r="B267" s="2">
        <v>0</v>
      </c>
      <c r="C267" s="2">
        <v>0</v>
      </c>
      <c r="D267" s="2">
        <v>0</v>
      </c>
      <c r="E267" s="2">
        <v>0</v>
      </c>
      <c r="F267" s="2">
        <v>0</v>
      </c>
      <c r="G267" s="2">
        <v>0</v>
      </c>
      <c r="H267" s="2">
        <v>0</v>
      </c>
      <c r="I267" s="19">
        <v>44083</v>
      </c>
    </row>
    <row r="268" spans="1:9">
      <c r="A268" s="2">
        <v>1859</v>
      </c>
      <c r="B268" s="2">
        <v>0</v>
      </c>
      <c r="C268" s="2">
        <v>0</v>
      </c>
      <c r="D268" s="2">
        <v>0</v>
      </c>
      <c r="E268" s="2">
        <v>0</v>
      </c>
      <c r="F268" s="2">
        <v>0</v>
      </c>
      <c r="G268" s="2">
        <v>0</v>
      </c>
      <c r="H268" s="2">
        <v>0</v>
      </c>
      <c r="I268" s="19">
        <v>44083</v>
      </c>
    </row>
    <row r="269" spans="1:9">
      <c r="A269" s="2">
        <v>2179</v>
      </c>
      <c r="B269" s="2">
        <v>0</v>
      </c>
      <c r="C269" s="2">
        <v>0</v>
      </c>
      <c r="D269" s="2">
        <v>0</v>
      </c>
      <c r="E269" s="2">
        <v>0</v>
      </c>
      <c r="F269" s="2">
        <v>0</v>
      </c>
      <c r="G269" s="2">
        <v>0</v>
      </c>
      <c r="H269" s="2">
        <v>0</v>
      </c>
      <c r="I269" s="19">
        <v>44083</v>
      </c>
    </row>
    <row r="270" spans="1:9">
      <c r="A270" s="2">
        <v>2502</v>
      </c>
      <c r="B270" s="2">
        <v>0</v>
      </c>
      <c r="C270" s="2">
        <v>0</v>
      </c>
      <c r="D270" s="2">
        <v>0</v>
      </c>
      <c r="E270" s="2">
        <v>0</v>
      </c>
      <c r="F270" s="2">
        <v>0</v>
      </c>
      <c r="G270" s="2">
        <v>0</v>
      </c>
      <c r="H270" s="2">
        <v>0</v>
      </c>
      <c r="I270" s="19">
        <v>44083</v>
      </c>
    </row>
    <row r="271" spans="1:9">
      <c r="A271" s="2">
        <v>2570</v>
      </c>
      <c r="B271" s="2">
        <v>0</v>
      </c>
      <c r="C271" s="2">
        <v>0</v>
      </c>
      <c r="D271" s="2">
        <v>0</v>
      </c>
      <c r="E271" s="2">
        <v>0</v>
      </c>
      <c r="F271" s="2">
        <v>0</v>
      </c>
      <c r="G271" s="2">
        <v>0</v>
      </c>
      <c r="H271" s="2">
        <v>0</v>
      </c>
      <c r="I271" s="19">
        <v>44083</v>
      </c>
    </row>
    <row r="272" spans="1:9">
      <c r="A272" s="2">
        <v>3041</v>
      </c>
      <c r="B272" s="2">
        <v>0</v>
      </c>
      <c r="C272" s="2">
        <v>0</v>
      </c>
      <c r="D272" s="2">
        <v>0</v>
      </c>
      <c r="E272" s="2">
        <v>0</v>
      </c>
      <c r="F272" s="2">
        <v>0</v>
      </c>
      <c r="G272" s="2">
        <v>0</v>
      </c>
      <c r="H272" s="2">
        <v>0</v>
      </c>
      <c r="I272" s="19">
        <v>44083</v>
      </c>
    </row>
    <row r="273" spans="1:9">
      <c r="A273" s="2">
        <v>3185</v>
      </c>
      <c r="B273" s="2">
        <v>0</v>
      </c>
      <c r="C273" s="2">
        <v>0</v>
      </c>
      <c r="D273" s="2">
        <v>0</v>
      </c>
      <c r="E273" s="2">
        <v>0</v>
      </c>
      <c r="F273" s="2">
        <v>0</v>
      </c>
      <c r="G273" s="2">
        <v>0</v>
      </c>
      <c r="H273" s="2">
        <v>0</v>
      </c>
      <c r="I273" s="19">
        <v>44083</v>
      </c>
    </row>
    <row r="274" spans="1:9">
      <c r="A274" s="2">
        <v>1163</v>
      </c>
      <c r="B274" s="2">
        <v>1</v>
      </c>
      <c r="C274" s="2">
        <v>0</v>
      </c>
      <c r="D274" s="2">
        <v>0</v>
      </c>
      <c r="E274" s="2">
        <v>0</v>
      </c>
      <c r="F274" s="2">
        <v>0</v>
      </c>
      <c r="G274" s="2">
        <v>0</v>
      </c>
      <c r="H274" s="2">
        <v>0</v>
      </c>
      <c r="I274" s="19">
        <v>44052</v>
      </c>
    </row>
    <row r="275" spans="1:9">
      <c r="A275" s="2">
        <v>1854</v>
      </c>
      <c r="B275" s="2">
        <v>0</v>
      </c>
      <c r="C275" s="2">
        <v>0</v>
      </c>
      <c r="D275" s="2">
        <v>0</v>
      </c>
      <c r="E275" s="2">
        <v>0</v>
      </c>
      <c r="F275" s="2">
        <v>0</v>
      </c>
      <c r="G275" s="2">
        <v>0</v>
      </c>
      <c r="H275" s="2">
        <v>0</v>
      </c>
      <c r="I275" s="19">
        <v>44052</v>
      </c>
    </row>
    <row r="276" spans="1:9">
      <c r="A276" s="2">
        <v>1568</v>
      </c>
      <c r="B276" s="2">
        <v>0</v>
      </c>
      <c r="C276" s="2">
        <v>0</v>
      </c>
      <c r="D276" s="2">
        <v>0</v>
      </c>
      <c r="E276" s="2">
        <v>0</v>
      </c>
      <c r="F276" s="2">
        <v>0</v>
      </c>
      <c r="G276" s="2">
        <v>0</v>
      </c>
      <c r="H276" s="2">
        <v>0</v>
      </c>
      <c r="I276" s="19">
        <v>44021</v>
      </c>
    </row>
    <row r="277" spans="1:9">
      <c r="A277" s="2">
        <v>2135</v>
      </c>
      <c r="B277" s="2">
        <v>0</v>
      </c>
      <c r="C277" s="2">
        <v>0</v>
      </c>
      <c r="D277" s="2">
        <v>0</v>
      </c>
      <c r="E277" s="2">
        <v>0</v>
      </c>
      <c r="F277" s="2">
        <v>0</v>
      </c>
      <c r="G277" s="2">
        <v>0</v>
      </c>
      <c r="H277" s="2">
        <v>0</v>
      </c>
      <c r="I277" s="19">
        <v>44021</v>
      </c>
    </row>
    <row r="278" spans="1:9">
      <c r="A278" s="2">
        <v>2968</v>
      </c>
      <c r="B278" s="2">
        <v>0</v>
      </c>
      <c r="C278" s="2">
        <v>1</v>
      </c>
      <c r="D278" s="2">
        <v>1</v>
      </c>
      <c r="E278" s="2">
        <v>0</v>
      </c>
      <c r="F278" s="2">
        <v>0</v>
      </c>
      <c r="G278" s="2">
        <v>0</v>
      </c>
      <c r="H278" s="2">
        <v>0</v>
      </c>
      <c r="I278" s="19">
        <v>44021</v>
      </c>
    </row>
    <row r="279" spans="1:9">
      <c r="A279" s="2">
        <v>2698</v>
      </c>
      <c r="B279" s="2">
        <v>0</v>
      </c>
      <c r="C279" s="2">
        <v>0</v>
      </c>
      <c r="D279" s="2">
        <v>1</v>
      </c>
      <c r="E279" s="2">
        <v>0</v>
      </c>
      <c r="F279" s="2">
        <v>0</v>
      </c>
      <c r="G279" s="2">
        <v>0</v>
      </c>
      <c r="H279" s="2">
        <v>0</v>
      </c>
      <c r="I279" s="19">
        <v>43991</v>
      </c>
    </row>
    <row r="280" spans="1:9">
      <c r="A280" s="2">
        <v>1203</v>
      </c>
      <c r="B280" s="2">
        <v>0</v>
      </c>
      <c r="C280" s="2">
        <v>0</v>
      </c>
      <c r="D280" s="2">
        <v>0</v>
      </c>
      <c r="E280" s="2">
        <v>0</v>
      </c>
      <c r="F280" s="2">
        <v>0</v>
      </c>
      <c r="G280" s="2">
        <v>0</v>
      </c>
      <c r="H280" s="2">
        <v>0</v>
      </c>
      <c r="I280" s="19">
        <v>43960</v>
      </c>
    </row>
    <row r="281" spans="1:9">
      <c r="A281" s="2">
        <v>1560</v>
      </c>
      <c r="B281" s="2">
        <v>0</v>
      </c>
      <c r="C281" s="2">
        <v>0</v>
      </c>
      <c r="D281" s="2">
        <v>0</v>
      </c>
      <c r="E281" s="2">
        <v>0</v>
      </c>
      <c r="F281" s="2">
        <v>0</v>
      </c>
      <c r="G281" s="2">
        <v>0</v>
      </c>
      <c r="H281" s="2">
        <v>0</v>
      </c>
      <c r="I281" s="19">
        <v>43960</v>
      </c>
    </row>
    <row r="282" spans="1:9">
      <c r="A282" s="2">
        <v>2908</v>
      </c>
      <c r="B282" s="2">
        <v>0</v>
      </c>
      <c r="C282" s="2">
        <v>0</v>
      </c>
      <c r="D282" s="2">
        <v>0</v>
      </c>
      <c r="E282" s="2">
        <v>0</v>
      </c>
      <c r="F282" s="2">
        <v>0</v>
      </c>
      <c r="G282" s="2">
        <v>0</v>
      </c>
      <c r="H282" s="2">
        <v>0</v>
      </c>
      <c r="I282" s="19">
        <v>43960</v>
      </c>
    </row>
    <row r="283" spans="1:9">
      <c r="A283" s="2">
        <v>1187</v>
      </c>
      <c r="B283" s="2">
        <v>1</v>
      </c>
      <c r="C283" s="2">
        <v>0</v>
      </c>
      <c r="D283" s="2">
        <v>0</v>
      </c>
      <c r="E283" s="2">
        <v>0</v>
      </c>
      <c r="F283" s="2">
        <v>0</v>
      </c>
      <c r="G283" s="2">
        <v>0</v>
      </c>
      <c r="H283" s="2">
        <v>1</v>
      </c>
      <c r="I283" s="19">
        <v>43930</v>
      </c>
    </row>
    <row r="284" spans="1:9">
      <c r="A284" s="2">
        <v>1399</v>
      </c>
      <c r="B284" s="2">
        <v>0</v>
      </c>
      <c r="C284" s="2">
        <v>0</v>
      </c>
      <c r="D284" s="2">
        <v>0</v>
      </c>
      <c r="E284" s="2">
        <v>0</v>
      </c>
      <c r="F284" s="2">
        <v>0</v>
      </c>
      <c r="G284" s="2">
        <v>0</v>
      </c>
      <c r="H284" s="2">
        <v>0</v>
      </c>
      <c r="I284" s="19">
        <v>43930</v>
      </c>
    </row>
    <row r="285" spans="1:9">
      <c r="A285" s="2">
        <v>1534</v>
      </c>
      <c r="B285" s="2">
        <v>0</v>
      </c>
      <c r="C285" s="2">
        <v>0</v>
      </c>
      <c r="D285" s="2">
        <v>0</v>
      </c>
      <c r="E285" s="2">
        <v>0</v>
      </c>
      <c r="F285" s="2">
        <v>0</v>
      </c>
      <c r="G285" s="2">
        <v>0</v>
      </c>
      <c r="H285" s="2">
        <v>0</v>
      </c>
      <c r="I285" s="19">
        <v>43930</v>
      </c>
    </row>
    <row r="286" spans="1:9">
      <c r="A286" s="2">
        <v>2872</v>
      </c>
      <c r="B286" s="2">
        <v>0</v>
      </c>
      <c r="C286" s="2">
        <v>0</v>
      </c>
      <c r="D286" s="2">
        <v>1</v>
      </c>
      <c r="E286" s="2">
        <v>0</v>
      </c>
      <c r="F286" s="2">
        <v>0</v>
      </c>
      <c r="G286" s="2">
        <v>0</v>
      </c>
      <c r="H286" s="2">
        <v>0</v>
      </c>
      <c r="I286" s="19">
        <v>43930</v>
      </c>
    </row>
    <row r="287" spans="1:9">
      <c r="A287" s="2">
        <v>3056</v>
      </c>
      <c r="B287" s="2">
        <v>0</v>
      </c>
      <c r="C287" s="2">
        <v>1</v>
      </c>
      <c r="D287" s="2">
        <v>0</v>
      </c>
      <c r="E287" s="2">
        <v>0</v>
      </c>
      <c r="F287" s="2">
        <v>0</v>
      </c>
      <c r="G287" s="2">
        <v>0</v>
      </c>
      <c r="H287" s="2">
        <v>0</v>
      </c>
      <c r="I287" s="19">
        <v>43930</v>
      </c>
    </row>
    <row r="288" spans="1:9">
      <c r="A288" s="2">
        <v>1093</v>
      </c>
      <c r="B288" s="2">
        <v>0</v>
      </c>
      <c r="C288" s="2">
        <v>0</v>
      </c>
      <c r="D288" s="2">
        <v>0</v>
      </c>
      <c r="E288" s="2">
        <v>0</v>
      </c>
      <c r="F288" s="2">
        <v>0</v>
      </c>
      <c r="G288" s="2">
        <v>0</v>
      </c>
      <c r="H288" s="2">
        <v>0</v>
      </c>
      <c r="I288" s="19">
        <v>43899</v>
      </c>
    </row>
    <row r="289" spans="1:9">
      <c r="A289" s="2">
        <v>1368</v>
      </c>
      <c r="B289" s="2">
        <v>0</v>
      </c>
      <c r="C289" s="2">
        <v>0</v>
      </c>
      <c r="D289" s="2">
        <v>0</v>
      </c>
      <c r="E289" s="2">
        <v>0</v>
      </c>
      <c r="F289" s="2">
        <v>0</v>
      </c>
      <c r="G289" s="2">
        <v>0</v>
      </c>
      <c r="H289" s="2">
        <v>0</v>
      </c>
      <c r="I289" s="19">
        <v>43899</v>
      </c>
    </row>
    <row r="290" spans="1:9">
      <c r="A290" s="2">
        <v>2019</v>
      </c>
      <c r="B290" s="2">
        <v>1</v>
      </c>
      <c r="C290" s="2">
        <v>0</v>
      </c>
      <c r="D290" s="2">
        <v>0</v>
      </c>
      <c r="E290" s="2">
        <v>0</v>
      </c>
      <c r="F290" s="2">
        <v>0</v>
      </c>
      <c r="G290" s="2">
        <v>0</v>
      </c>
      <c r="H290" s="2">
        <v>1</v>
      </c>
      <c r="I290" s="19">
        <v>43899</v>
      </c>
    </row>
    <row r="291" spans="1:9">
      <c r="A291" s="2">
        <v>2210</v>
      </c>
      <c r="B291" s="2">
        <v>0</v>
      </c>
      <c r="C291" s="2">
        <v>0</v>
      </c>
      <c r="D291" s="2">
        <v>0</v>
      </c>
      <c r="E291" s="2">
        <v>0</v>
      </c>
      <c r="F291" s="2">
        <v>0</v>
      </c>
      <c r="G291" s="2">
        <v>0</v>
      </c>
      <c r="H291" s="2">
        <v>0</v>
      </c>
      <c r="I291" s="19">
        <v>43899</v>
      </c>
    </row>
    <row r="292" spans="1:9">
      <c r="A292" s="2">
        <v>2404</v>
      </c>
      <c r="B292" s="2">
        <v>0</v>
      </c>
      <c r="C292" s="2">
        <v>0</v>
      </c>
      <c r="D292" s="2">
        <v>0</v>
      </c>
      <c r="E292" s="2">
        <v>0</v>
      </c>
      <c r="F292" s="2">
        <v>0</v>
      </c>
      <c r="G292" s="2">
        <v>0</v>
      </c>
      <c r="H292" s="2">
        <v>0</v>
      </c>
      <c r="I292" s="19">
        <v>43899</v>
      </c>
    </row>
    <row r="293" spans="1:9">
      <c r="A293" s="2">
        <v>2676</v>
      </c>
      <c r="B293" s="2">
        <v>0</v>
      </c>
      <c r="C293" s="2">
        <v>0</v>
      </c>
      <c r="D293" s="2">
        <v>0</v>
      </c>
      <c r="E293" s="2">
        <v>0</v>
      </c>
      <c r="F293" s="2">
        <v>0</v>
      </c>
      <c r="G293" s="2">
        <v>0</v>
      </c>
      <c r="H293" s="2">
        <v>0</v>
      </c>
      <c r="I293" s="19">
        <v>43899</v>
      </c>
    </row>
    <row r="294" spans="1:9">
      <c r="A294" s="2">
        <v>2993</v>
      </c>
      <c r="B294" s="2">
        <v>0</v>
      </c>
      <c r="C294" s="2">
        <v>0</v>
      </c>
      <c r="D294" s="2">
        <v>0</v>
      </c>
      <c r="E294" s="2">
        <v>0</v>
      </c>
      <c r="F294" s="2">
        <v>0</v>
      </c>
      <c r="G294" s="2">
        <v>1</v>
      </c>
      <c r="H294" s="2">
        <v>0</v>
      </c>
      <c r="I294" s="19">
        <v>43899</v>
      </c>
    </row>
    <row r="295" spans="1:9">
      <c r="A295" s="2">
        <v>1533</v>
      </c>
      <c r="B295" s="2">
        <v>0</v>
      </c>
      <c r="C295" s="2">
        <v>0</v>
      </c>
      <c r="D295" s="2">
        <v>0</v>
      </c>
      <c r="E295" s="2">
        <v>0</v>
      </c>
      <c r="F295" s="2">
        <v>0</v>
      </c>
      <c r="G295" s="2">
        <v>0</v>
      </c>
      <c r="H295" s="2">
        <v>0</v>
      </c>
      <c r="I295" s="19">
        <v>43870</v>
      </c>
    </row>
    <row r="296" spans="1:9">
      <c r="A296" s="2">
        <v>1700</v>
      </c>
      <c r="B296" s="2">
        <v>0</v>
      </c>
      <c r="C296" s="2">
        <v>0</v>
      </c>
      <c r="D296" s="2">
        <v>0</v>
      </c>
      <c r="E296" s="2">
        <v>0</v>
      </c>
      <c r="F296" s="2">
        <v>0</v>
      </c>
      <c r="G296" s="2">
        <v>0</v>
      </c>
      <c r="H296" s="2">
        <v>0</v>
      </c>
      <c r="I296" s="19">
        <v>43870</v>
      </c>
    </row>
    <row r="297" spans="1:9">
      <c r="A297" s="2">
        <v>1799</v>
      </c>
      <c r="B297" s="2">
        <v>0</v>
      </c>
      <c r="C297" s="2">
        <v>0</v>
      </c>
      <c r="D297" s="2">
        <v>0</v>
      </c>
      <c r="E297" s="2">
        <v>0</v>
      </c>
      <c r="F297" s="2">
        <v>0</v>
      </c>
      <c r="G297" s="2">
        <v>0</v>
      </c>
      <c r="H297" s="2">
        <v>0</v>
      </c>
      <c r="I297" s="19">
        <v>43870</v>
      </c>
    </row>
    <row r="298" spans="1:9">
      <c r="A298" s="2">
        <v>2276</v>
      </c>
      <c r="B298" s="2">
        <v>0</v>
      </c>
      <c r="C298" s="2">
        <v>0</v>
      </c>
      <c r="D298" s="2">
        <v>0</v>
      </c>
      <c r="E298" s="2">
        <v>0</v>
      </c>
      <c r="F298" s="2">
        <v>0</v>
      </c>
      <c r="G298" s="2">
        <v>0</v>
      </c>
      <c r="H298" s="2">
        <v>0</v>
      </c>
      <c r="I298" s="19">
        <v>43870</v>
      </c>
    </row>
    <row r="299" spans="1:9">
      <c r="A299" s="2">
        <v>2304</v>
      </c>
      <c r="B299" s="2">
        <v>0</v>
      </c>
      <c r="C299" s="2">
        <v>0</v>
      </c>
      <c r="D299" s="2">
        <v>0</v>
      </c>
      <c r="E299" s="2">
        <v>0</v>
      </c>
      <c r="F299" s="2">
        <v>0</v>
      </c>
      <c r="G299" s="2">
        <v>0</v>
      </c>
      <c r="H299" s="2">
        <v>0</v>
      </c>
      <c r="I299" s="19">
        <v>43870</v>
      </c>
    </row>
    <row r="300" spans="1:9">
      <c r="A300" s="2">
        <v>2377</v>
      </c>
      <c r="B300" s="2">
        <v>0</v>
      </c>
      <c r="C300" s="2">
        <v>0</v>
      </c>
      <c r="D300" s="2">
        <v>0</v>
      </c>
      <c r="E300" s="2">
        <v>0</v>
      </c>
      <c r="F300" s="2">
        <v>0</v>
      </c>
      <c r="G300" s="2">
        <v>0</v>
      </c>
      <c r="H300" s="2">
        <v>0</v>
      </c>
      <c r="I300" s="19">
        <v>43870</v>
      </c>
    </row>
    <row r="301" spans="1:9">
      <c r="A301" s="2">
        <v>2516</v>
      </c>
      <c r="B301" s="2">
        <v>0</v>
      </c>
      <c r="C301" s="2">
        <v>0</v>
      </c>
      <c r="D301" s="2">
        <v>0</v>
      </c>
      <c r="E301" s="2">
        <v>0</v>
      </c>
      <c r="F301" s="2">
        <v>0</v>
      </c>
      <c r="G301" s="2">
        <v>0</v>
      </c>
      <c r="H301" s="2">
        <v>0</v>
      </c>
      <c r="I301" s="19">
        <v>43839</v>
      </c>
    </row>
    <row r="302" spans="1:9">
      <c r="A302" s="2">
        <v>3050</v>
      </c>
      <c r="B302" s="2">
        <v>0</v>
      </c>
      <c r="C302" s="2">
        <v>0</v>
      </c>
      <c r="D302" s="2">
        <v>0</v>
      </c>
      <c r="E302" s="2">
        <v>0</v>
      </c>
      <c r="F302" s="2">
        <v>0</v>
      </c>
      <c r="G302" s="2">
        <v>0</v>
      </c>
      <c r="H302" s="2">
        <v>0</v>
      </c>
      <c r="I302" s="2" t="s">
        <v>96</v>
      </c>
    </row>
    <row r="303" spans="1:9">
      <c r="A303" s="2">
        <v>1677</v>
      </c>
      <c r="B303" s="2">
        <v>0</v>
      </c>
      <c r="C303" s="2">
        <v>0</v>
      </c>
      <c r="D303" s="2">
        <v>0</v>
      </c>
      <c r="E303" s="2">
        <v>0</v>
      </c>
      <c r="F303" s="2">
        <v>0</v>
      </c>
      <c r="G303" s="2">
        <v>0</v>
      </c>
      <c r="H303" s="2">
        <v>0</v>
      </c>
      <c r="I303" s="2" t="s">
        <v>97</v>
      </c>
    </row>
    <row r="304" spans="1:9">
      <c r="A304" s="2">
        <v>1976</v>
      </c>
      <c r="B304" s="2">
        <v>0</v>
      </c>
      <c r="C304" s="2">
        <v>0</v>
      </c>
      <c r="D304" s="2">
        <v>0</v>
      </c>
      <c r="E304" s="2">
        <v>0</v>
      </c>
      <c r="F304" s="2">
        <v>0</v>
      </c>
      <c r="G304" s="2">
        <v>0</v>
      </c>
      <c r="H304" s="2">
        <v>0</v>
      </c>
      <c r="I304" s="2" t="s">
        <v>97</v>
      </c>
    </row>
    <row r="305" spans="1:9">
      <c r="A305" s="2">
        <v>2660</v>
      </c>
      <c r="B305" s="2">
        <v>0</v>
      </c>
      <c r="C305" s="2">
        <v>0</v>
      </c>
      <c r="D305" s="2">
        <v>0</v>
      </c>
      <c r="E305" s="2">
        <v>0</v>
      </c>
      <c r="F305" s="2">
        <v>0</v>
      </c>
      <c r="G305" s="2">
        <v>0</v>
      </c>
      <c r="H305" s="2">
        <v>0</v>
      </c>
      <c r="I305" s="2" t="s">
        <v>98</v>
      </c>
    </row>
    <row r="306" spans="1:9">
      <c r="A306" s="2">
        <v>2946</v>
      </c>
      <c r="B306" s="2">
        <v>1</v>
      </c>
      <c r="C306" s="2">
        <v>0</v>
      </c>
      <c r="D306" s="2">
        <v>0</v>
      </c>
      <c r="E306" s="2">
        <v>0</v>
      </c>
      <c r="F306" s="2">
        <v>0</v>
      </c>
      <c r="G306" s="2">
        <v>0</v>
      </c>
      <c r="H306" s="2">
        <v>0</v>
      </c>
      <c r="I306" s="2" t="s">
        <v>98</v>
      </c>
    </row>
    <row r="307" spans="1:9">
      <c r="A307" s="2">
        <v>3114</v>
      </c>
      <c r="B307" s="2">
        <v>0</v>
      </c>
      <c r="C307" s="2">
        <v>0</v>
      </c>
      <c r="D307" s="2">
        <v>0</v>
      </c>
      <c r="E307" s="2">
        <v>0</v>
      </c>
      <c r="F307" s="2">
        <v>0</v>
      </c>
      <c r="G307" s="2">
        <v>0</v>
      </c>
      <c r="H307" s="2">
        <v>0</v>
      </c>
      <c r="I307" s="2" t="s">
        <v>98</v>
      </c>
    </row>
    <row r="308" spans="1:9">
      <c r="A308" s="2">
        <v>2085</v>
      </c>
      <c r="B308" s="2">
        <v>0</v>
      </c>
      <c r="C308" s="2">
        <v>0</v>
      </c>
      <c r="D308" s="2">
        <v>0</v>
      </c>
      <c r="E308" s="2">
        <v>0</v>
      </c>
      <c r="F308" s="2">
        <v>0</v>
      </c>
      <c r="G308" s="2">
        <v>0</v>
      </c>
      <c r="H308" s="2">
        <v>0</v>
      </c>
      <c r="I308" s="2" t="s">
        <v>99</v>
      </c>
    </row>
    <row r="309" spans="1:9">
      <c r="A309" s="2">
        <v>2229</v>
      </c>
      <c r="B309" s="2">
        <v>0</v>
      </c>
      <c r="C309" s="2">
        <v>0</v>
      </c>
      <c r="D309" s="2">
        <v>0</v>
      </c>
      <c r="E309" s="2">
        <v>0</v>
      </c>
      <c r="F309" s="2">
        <v>0</v>
      </c>
      <c r="G309" s="2">
        <v>0</v>
      </c>
      <c r="H309" s="2">
        <v>0</v>
      </c>
      <c r="I309" s="2" t="s">
        <v>99</v>
      </c>
    </row>
    <row r="310" spans="1:9">
      <c r="A310" s="2">
        <v>2608</v>
      </c>
      <c r="B310" s="2">
        <v>0</v>
      </c>
      <c r="C310" s="2">
        <v>0</v>
      </c>
      <c r="D310" s="2">
        <v>0</v>
      </c>
      <c r="E310" s="2">
        <v>0</v>
      </c>
      <c r="F310" s="2">
        <v>0</v>
      </c>
      <c r="G310" s="2">
        <v>0</v>
      </c>
      <c r="H310" s="2">
        <v>0</v>
      </c>
      <c r="I310" s="2" t="s">
        <v>99</v>
      </c>
    </row>
    <row r="311" spans="1:9">
      <c r="A311" s="2">
        <v>3115</v>
      </c>
      <c r="B311" s="2">
        <v>0</v>
      </c>
      <c r="C311" s="2">
        <v>0</v>
      </c>
      <c r="D311" s="2">
        <v>0</v>
      </c>
      <c r="E311" s="2">
        <v>0</v>
      </c>
      <c r="F311" s="2">
        <v>0</v>
      </c>
      <c r="G311" s="2">
        <v>0</v>
      </c>
      <c r="H311" s="2">
        <v>0</v>
      </c>
      <c r="I311" s="2" t="s">
        <v>99</v>
      </c>
    </row>
    <row r="312" spans="1:9">
      <c r="A312" s="2">
        <v>1085</v>
      </c>
      <c r="B312" s="2">
        <v>0</v>
      </c>
      <c r="C312" s="2">
        <v>0</v>
      </c>
      <c r="D312" s="2">
        <v>0</v>
      </c>
      <c r="E312" s="2">
        <v>0</v>
      </c>
      <c r="F312" s="2">
        <v>0</v>
      </c>
      <c r="G312" s="2">
        <v>0</v>
      </c>
      <c r="H312" s="2">
        <v>0</v>
      </c>
      <c r="I312" s="2" t="s">
        <v>100</v>
      </c>
    </row>
    <row r="313" spans="1:9">
      <c r="A313" s="2">
        <v>1787</v>
      </c>
      <c r="B313" s="2">
        <v>0</v>
      </c>
      <c r="C313" s="2">
        <v>0</v>
      </c>
      <c r="D313" s="2">
        <v>0</v>
      </c>
      <c r="E313" s="2">
        <v>0</v>
      </c>
      <c r="F313" s="2">
        <v>0</v>
      </c>
      <c r="G313" s="2">
        <v>0</v>
      </c>
      <c r="H313" s="2">
        <v>0</v>
      </c>
      <c r="I313" s="2" t="s">
        <v>100</v>
      </c>
    </row>
    <row r="314" spans="1:9">
      <c r="A314" s="2">
        <v>2141</v>
      </c>
      <c r="B314" s="2">
        <v>0</v>
      </c>
      <c r="C314" s="2">
        <v>0</v>
      </c>
      <c r="D314" s="2">
        <v>0</v>
      </c>
      <c r="E314" s="2">
        <v>0</v>
      </c>
      <c r="F314" s="2">
        <v>0</v>
      </c>
      <c r="G314" s="2">
        <v>0</v>
      </c>
      <c r="H314" s="2">
        <v>0</v>
      </c>
      <c r="I314" s="2" t="s">
        <v>100</v>
      </c>
    </row>
    <row r="315" spans="1:9">
      <c r="A315" s="2">
        <v>2425</v>
      </c>
      <c r="B315" s="2">
        <v>0</v>
      </c>
      <c r="C315" s="2">
        <v>0</v>
      </c>
      <c r="D315" s="2">
        <v>0</v>
      </c>
      <c r="E315" s="2">
        <v>0</v>
      </c>
      <c r="F315" s="2">
        <v>0</v>
      </c>
      <c r="G315" s="2">
        <v>0</v>
      </c>
      <c r="H315" s="2">
        <v>0</v>
      </c>
      <c r="I315" s="2" t="s">
        <v>100</v>
      </c>
    </row>
    <row r="316" spans="1:9">
      <c r="A316" s="2">
        <v>2552</v>
      </c>
      <c r="B316" s="2">
        <v>0</v>
      </c>
      <c r="C316" s="2">
        <v>0</v>
      </c>
      <c r="D316" s="2">
        <v>0</v>
      </c>
      <c r="E316" s="2">
        <v>0</v>
      </c>
      <c r="F316" s="2">
        <v>0</v>
      </c>
      <c r="G316" s="2">
        <v>0</v>
      </c>
      <c r="H316" s="2">
        <v>1</v>
      </c>
      <c r="I316" s="2" t="s">
        <v>100</v>
      </c>
    </row>
    <row r="317" spans="1:9">
      <c r="A317" s="2">
        <v>2616</v>
      </c>
      <c r="B317" s="2">
        <v>0</v>
      </c>
      <c r="C317" s="2">
        <v>0</v>
      </c>
      <c r="D317" s="2">
        <v>0</v>
      </c>
      <c r="E317" s="2">
        <v>0</v>
      </c>
      <c r="F317" s="2">
        <v>0</v>
      </c>
      <c r="G317" s="2">
        <v>0</v>
      </c>
      <c r="H317" s="2">
        <v>0</v>
      </c>
      <c r="I317" s="2" t="s">
        <v>100</v>
      </c>
    </row>
    <row r="318" spans="1:9">
      <c r="A318" s="2">
        <v>2705</v>
      </c>
      <c r="B318" s="2">
        <v>0</v>
      </c>
      <c r="C318" s="2">
        <v>0</v>
      </c>
      <c r="D318" s="2">
        <v>0</v>
      </c>
      <c r="E318" s="2">
        <v>0</v>
      </c>
      <c r="F318" s="2">
        <v>0</v>
      </c>
      <c r="G318" s="2">
        <v>0</v>
      </c>
      <c r="H318" s="2">
        <v>0</v>
      </c>
      <c r="I318" s="2" t="s">
        <v>100</v>
      </c>
    </row>
    <row r="319" spans="1:9">
      <c r="A319" s="2">
        <v>2913</v>
      </c>
      <c r="B319" s="2">
        <v>0</v>
      </c>
      <c r="C319" s="2">
        <v>0</v>
      </c>
      <c r="D319" s="2">
        <v>0</v>
      </c>
      <c r="E319" s="2">
        <v>0</v>
      </c>
      <c r="F319" s="2">
        <v>0</v>
      </c>
      <c r="G319" s="2">
        <v>0</v>
      </c>
      <c r="H319" s="2">
        <v>0</v>
      </c>
      <c r="I319" s="2" t="s">
        <v>100</v>
      </c>
    </row>
    <row r="320" spans="1:9">
      <c r="A320" s="2">
        <v>3175</v>
      </c>
      <c r="B320" s="2">
        <v>0</v>
      </c>
      <c r="C320" s="2">
        <v>1</v>
      </c>
      <c r="D320" s="2">
        <v>0</v>
      </c>
      <c r="E320" s="2">
        <v>0</v>
      </c>
      <c r="F320" s="2">
        <v>0</v>
      </c>
      <c r="G320" s="2">
        <v>0</v>
      </c>
      <c r="H320" s="2">
        <v>0</v>
      </c>
      <c r="I320" s="2" t="s">
        <v>100</v>
      </c>
    </row>
    <row r="321" spans="1:9">
      <c r="A321" s="2">
        <v>1345</v>
      </c>
      <c r="B321" s="2">
        <v>0</v>
      </c>
      <c r="C321" s="2">
        <v>0</v>
      </c>
      <c r="D321" s="2">
        <v>0</v>
      </c>
      <c r="E321" s="2">
        <v>0</v>
      </c>
      <c r="F321" s="2">
        <v>0</v>
      </c>
      <c r="G321" s="2">
        <v>0</v>
      </c>
      <c r="H321" s="2">
        <v>0</v>
      </c>
      <c r="I321" s="2" t="s">
        <v>101</v>
      </c>
    </row>
    <row r="322" spans="1:9">
      <c r="A322" s="2">
        <v>1820</v>
      </c>
      <c r="B322" s="2">
        <v>1</v>
      </c>
      <c r="C322" s="2">
        <v>0</v>
      </c>
      <c r="D322" s="2">
        <v>0</v>
      </c>
      <c r="E322" s="2">
        <v>0</v>
      </c>
      <c r="F322" s="2">
        <v>0</v>
      </c>
      <c r="G322" s="2">
        <v>0</v>
      </c>
      <c r="H322" s="2">
        <v>0</v>
      </c>
      <c r="I322" s="2" t="s">
        <v>102</v>
      </c>
    </row>
    <row r="323" spans="1:9">
      <c r="A323" s="2">
        <v>1971</v>
      </c>
      <c r="B323" s="2">
        <v>0</v>
      </c>
      <c r="C323" s="2">
        <v>1</v>
      </c>
      <c r="D323" s="2">
        <v>1</v>
      </c>
      <c r="E323" s="2">
        <v>1</v>
      </c>
      <c r="F323" s="2">
        <v>1</v>
      </c>
      <c r="G323" s="2">
        <v>0</v>
      </c>
      <c r="H323" s="2">
        <v>1</v>
      </c>
      <c r="I323" s="2" t="s">
        <v>102</v>
      </c>
    </row>
    <row r="324" spans="1:9">
      <c r="A324" s="2">
        <v>2678</v>
      </c>
      <c r="B324" s="2">
        <v>0</v>
      </c>
      <c r="C324" s="2">
        <v>0</v>
      </c>
      <c r="D324" s="2">
        <v>0</v>
      </c>
      <c r="E324" s="2">
        <v>0</v>
      </c>
      <c r="F324" s="2">
        <v>0</v>
      </c>
      <c r="G324" s="2">
        <v>0</v>
      </c>
      <c r="H324" s="2">
        <v>0</v>
      </c>
      <c r="I324" s="2" t="s">
        <v>102</v>
      </c>
    </row>
    <row r="325" spans="1:9">
      <c r="A325" s="2">
        <v>1258</v>
      </c>
      <c r="B325" s="2">
        <v>0</v>
      </c>
      <c r="C325" s="2">
        <v>0</v>
      </c>
      <c r="D325" s="2">
        <v>0</v>
      </c>
      <c r="E325" s="2">
        <v>0</v>
      </c>
      <c r="F325" s="2">
        <v>0</v>
      </c>
      <c r="G325" s="2">
        <v>1</v>
      </c>
      <c r="H325" s="2">
        <v>0</v>
      </c>
      <c r="I325" s="2" t="s">
        <v>103</v>
      </c>
    </row>
    <row r="326" spans="1:9">
      <c r="A326" s="2">
        <v>2481</v>
      </c>
      <c r="B326" s="2">
        <v>0</v>
      </c>
      <c r="C326" s="2">
        <v>0</v>
      </c>
      <c r="D326" s="2">
        <v>1</v>
      </c>
      <c r="E326" s="2">
        <v>0</v>
      </c>
      <c r="F326" s="2">
        <v>0</v>
      </c>
      <c r="G326" s="2">
        <v>0</v>
      </c>
      <c r="H326" s="2">
        <v>0</v>
      </c>
      <c r="I326" s="2" t="s">
        <v>103</v>
      </c>
    </row>
    <row r="327" spans="1:9">
      <c r="A327" s="2">
        <v>2808</v>
      </c>
      <c r="B327" s="2">
        <v>0</v>
      </c>
      <c r="C327" s="2">
        <v>0</v>
      </c>
      <c r="D327" s="2">
        <v>0</v>
      </c>
      <c r="E327" s="2">
        <v>0</v>
      </c>
      <c r="F327" s="2">
        <v>0</v>
      </c>
      <c r="G327" s="2">
        <v>0</v>
      </c>
      <c r="H327" s="2">
        <v>0</v>
      </c>
      <c r="I327" s="2" t="s">
        <v>103</v>
      </c>
    </row>
    <row r="328" spans="1:9">
      <c r="A328" s="2">
        <v>3069</v>
      </c>
      <c r="B328" s="2">
        <v>0</v>
      </c>
      <c r="C328" s="2">
        <v>0</v>
      </c>
      <c r="D328" s="2">
        <v>0</v>
      </c>
      <c r="E328" s="2">
        <v>0</v>
      </c>
      <c r="F328" s="2">
        <v>0</v>
      </c>
      <c r="G328" s="2">
        <v>0</v>
      </c>
      <c r="H328" s="2">
        <v>0</v>
      </c>
      <c r="I328" s="2" t="s">
        <v>103</v>
      </c>
    </row>
    <row r="329" spans="1:9">
      <c r="A329" s="2">
        <v>1063</v>
      </c>
      <c r="B329" s="2">
        <v>1</v>
      </c>
      <c r="C329" s="2">
        <v>0</v>
      </c>
      <c r="D329" s="2">
        <v>0</v>
      </c>
      <c r="E329" s="2">
        <v>1</v>
      </c>
      <c r="F329" s="2">
        <v>0</v>
      </c>
      <c r="G329" s="2">
        <v>0</v>
      </c>
      <c r="H329" s="2">
        <v>1</v>
      </c>
      <c r="I329" s="2" t="s">
        <v>104</v>
      </c>
    </row>
    <row r="330" spans="1:9">
      <c r="A330" s="2">
        <v>1764</v>
      </c>
      <c r="B330" s="2">
        <v>0</v>
      </c>
      <c r="C330" s="2">
        <v>0</v>
      </c>
      <c r="D330" s="2">
        <v>0</v>
      </c>
      <c r="E330" s="2">
        <v>0</v>
      </c>
      <c r="F330" s="2">
        <v>0</v>
      </c>
      <c r="G330" s="2">
        <v>0</v>
      </c>
      <c r="H330" s="2">
        <v>0</v>
      </c>
      <c r="I330" s="2" t="s">
        <v>104</v>
      </c>
    </row>
    <row r="331" spans="1:9">
      <c r="A331" s="2">
        <v>2239</v>
      </c>
      <c r="B331" s="2">
        <v>1</v>
      </c>
      <c r="C331" s="2">
        <v>0</v>
      </c>
      <c r="D331" s="2">
        <v>0</v>
      </c>
      <c r="E331" s="2">
        <v>0</v>
      </c>
      <c r="F331" s="2">
        <v>0</v>
      </c>
      <c r="G331" s="2">
        <v>0</v>
      </c>
      <c r="H331" s="2">
        <v>0</v>
      </c>
      <c r="I331" s="2" t="s">
        <v>104</v>
      </c>
    </row>
    <row r="332" spans="1:9">
      <c r="A332" s="2">
        <v>1199</v>
      </c>
      <c r="B332" s="2">
        <v>0</v>
      </c>
      <c r="C332" s="2">
        <v>0</v>
      </c>
      <c r="D332" s="2">
        <v>0</v>
      </c>
      <c r="E332" s="2">
        <v>0</v>
      </c>
      <c r="F332" s="2">
        <v>0</v>
      </c>
      <c r="G332" s="2">
        <v>0</v>
      </c>
      <c r="H332" s="2">
        <v>0</v>
      </c>
      <c r="I332" s="2" t="s">
        <v>105</v>
      </c>
    </row>
    <row r="333" spans="1:9">
      <c r="A333" s="2">
        <v>2273</v>
      </c>
      <c r="B333" s="2">
        <v>0</v>
      </c>
      <c r="C333" s="2">
        <v>0</v>
      </c>
      <c r="D333" s="2">
        <v>0</v>
      </c>
      <c r="E333" s="2">
        <v>0</v>
      </c>
      <c r="F333" s="2">
        <v>0</v>
      </c>
      <c r="G333" s="2">
        <v>0</v>
      </c>
      <c r="H333" s="2">
        <v>0</v>
      </c>
      <c r="I333" s="2" t="s">
        <v>105</v>
      </c>
    </row>
    <row r="334" spans="1:9">
      <c r="A334" s="2">
        <v>2749</v>
      </c>
      <c r="B334" s="2">
        <v>0</v>
      </c>
      <c r="C334" s="2">
        <v>0</v>
      </c>
      <c r="D334" s="2">
        <v>0</v>
      </c>
      <c r="E334" s="2">
        <v>0</v>
      </c>
      <c r="F334" s="2">
        <v>0</v>
      </c>
      <c r="G334" s="2">
        <v>0</v>
      </c>
      <c r="H334" s="2">
        <v>0</v>
      </c>
      <c r="I334" s="2" t="s">
        <v>105</v>
      </c>
    </row>
    <row r="335" spans="1:9">
      <c r="A335" s="2">
        <v>2877</v>
      </c>
      <c r="B335" s="2">
        <v>0</v>
      </c>
      <c r="C335" s="2">
        <v>0</v>
      </c>
      <c r="D335" s="2">
        <v>0</v>
      </c>
      <c r="E335" s="2">
        <v>0</v>
      </c>
      <c r="F335" s="2">
        <v>0</v>
      </c>
      <c r="G335" s="2">
        <v>0</v>
      </c>
      <c r="H335" s="2">
        <v>0</v>
      </c>
      <c r="I335" s="2" t="s">
        <v>105</v>
      </c>
    </row>
    <row r="336" spans="1:9">
      <c r="A336" s="2">
        <v>3152</v>
      </c>
      <c r="B336" s="2">
        <v>0</v>
      </c>
      <c r="C336" s="2">
        <v>0</v>
      </c>
      <c r="D336" s="2">
        <v>0</v>
      </c>
      <c r="E336" s="2">
        <v>0</v>
      </c>
      <c r="F336" s="2">
        <v>0</v>
      </c>
      <c r="G336" s="2">
        <v>0</v>
      </c>
      <c r="H336" s="2">
        <v>0</v>
      </c>
      <c r="I336" s="2" t="s">
        <v>105</v>
      </c>
    </row>
    <row r="337" spans="1:9">
      <c r="A337" s="2">
        <v>1286</v>
      </c>
      <c r="B337" s="2">
        <v>0</v>
      </c>
      <c r="C337" s="2">
        <v>1</v>
      </c>
      <c r="D337" s="2">
        <v>0</v>
      </c>
      <c r="E337" s="2">
        <v>0</v>
      </c>
      <c r="F337" s="2">
        <v>0</v>
      </c>
      <c r="G337" s="2">
        <v>0</v>
      </c>
      <c r="H337" s="2">
        <v>0</v>
      </c>
      <c r="I337" s="2" t="s">
        <v>106</v>
      </c>
    </row>
    <row r="338" spans="1:9">
      <c r="A338" s="2">
        <v>1428</v>
      </c>
      <c r="B338" s="2">
        <v>0</v>
      </c>
      <c r="C338" s="2">
        <v>0</v>
      </c>
      <c r="D338" s="2">
        <v>0</v>
      </c>
      <c r="E338" s="2">
        <v>0</v>
      </c>
      <c r="F338" s="2">
        <v>0</v>
      </c>
      <c r="G338" s="2">
        <v>0</v>
      </c>
      <c r="H338" s="2">
        <v>0</v>
      </c>
      <c r="I338" s="2" t="s">
        <v>106</v>
      </c>
    </row>
    <row r="339" spans="1:9">
      <c r="A339" s="2">
        <v>1497</v>
      </c>
      <c r="B339" s="2">
        <v>0</v>
      </c>
      <c r="C339" s="2">
        <v>0</v>
      </c>
      <c r="D339" s="2">
        <v>1</v>
      </c>
      <c r="E339" s="2">
        <v>0</v>
      </c>
      <c r="F339" s="2">
        <v>0</v>
      </c>
      <c r="G339" s="2">
        <v>0</v>
      </c>
      <c r="H339" s="2">
        <v>0</v>
      </c>
      <c r="I339" s="2" t="s">
        <v>106</v>
      </c>
    </row>
    <row r="340" spans="1:9">
      <c r="A340" s="2">
        <v>1835</v>
      </c>
      <c r="B340" s="2">
        <v>0</v>
      </c>
      <c r="C340" s="2">
        <v>1</v>
      </c>
      <c r="D340" s="2">
        <v>0</v>
      </c>
      <c r="E340" s="2">
        <v>1</v>
      </c>
      <c r="F340" s="2">
        <v>0</v>
      </c>
      <c r="G340" s="2">
        <v>0</v>
      </c>
      <c r="H340" s="2">
        <v>1</v>
      </c>
      <c r="I340" s="2" t="s">
        <v>106</v>
      </c>
    </row>
    <row r="341" spans="1:9">
      <c r="A341" s="2">
        <v>2061</v>
      </c>
      <c r="B341" s="2">
        <v>0</v>
      </c>
      <c r="C341" s="2">
        <v>0</v>
      </c>
      <c r="D341" s="2">
        <v>0</v>
      </c>
      <c r="E341" s="2">
        <v>0</v>
      </c>
      <c r="F341" s="2">
        <v>0</v>
      </c>
      <c r="G341" s="2">
        <v>0</v>
      </c>
      <c r="H341" s="2">
        <v>0</v>
      </c>
      <c r="I341" s="2" t="s">
        <v>106</v>
      </c>
    </row>
    <row r="342" spans="1:9">
      <c r="A342" s="2">
        <v>2070</v>
      </c>
      <c r="B342" s="2">
        <v>0</v>
      </c>
      <c r="C342" s="2">
        <v>0</v>
      </c>
      <c r="D342" s="2">
        <v>0</v>
      </c>
      <c r="E342" s="2">
        <v>0</v>
      </c>
      <c r="F342" s="2">
        <v>0</v>
      </c>
      <c r="G342" s="2">
        <v>0</v>
      </c>
      <c r="H342" s="2">
        <v>1</v>
      </c>
      <c r="I342" s="2" t="s">
        <v>106</v>
      </c>
    </row>
    <row r="343" spans="1:9">
      <c r="A343" s="2">
        <v>2152</v>
      </c>
      <c r="B343" s="2">
        <v>0</v>
      </c>
      <c r="C343" s="2">
        <v>0</v>
      </c>
      <c r="D343" s="2">
        <v>0</v>
      </c>
      <c r="E343" s="2">
        <v>0</v>
      </c>
      <c r="F343" s="2">
        <v>0</v>
      </c>
      <c r="G343" s="2">
        <v>0</v>
      </c>
      <c r="H343" s="2">
        <v>0</v>
      </c>
      <c r="I343" s="2" t="s">
        <v>106</v>
      </c>
    </row>
    <row r="344" spans="1:9">
      <c r="A344" s="2">
        <v>2394</v>
      </c>
      <c r="B344" s="2">
        <v>0</v>
      </c>
      <c r="C344" s="2">
        <v>0</v>
      </c>
      <c r="D344" s="2">
        <v>0</v>
      </c>
      <c r="E344" s="2">
        <v>0</v>
      </c>
      <c r="F344" s="2">
        <v>0</v>
      </c>
      <c r="G344" s="2">
        <v>0</v>
      </c>
      <c r="H344" s="2">
        <v>0</v>
      </c>
      <c r="I344" s="2" t="s">
        <v>107</v>
      </c>
    </row>
    <row r="345" spans="1:9">
      <c r="A345" s="2">
        <v>3157</v>
      </c>
      <c r="B345" s="2">
        <v>0</v>
      </c>
      <c r="C345" s="2">
        <v>0</v>
      </c>
      <c r="D345" s="2">
        <v>0</v>
      </c>
      <c r="E345" s="2">
        <v>0</v>
      </c>
      <c r="F345" s="2">
        <v>0</v>
      </c>
      <c r="G345" s="2">
        <v>0</v>
      </c>
      <c r="H345" s="2">
        <v>0</v>
      </c>
      <c r="I345" s="2" t="s">
        <v>107</v>
      </c>
    </row>
    <row r="346" spans="1:9">
      <c r="A346" s="2">
        <v>1010</v>
      </c>
      <c r="B346" s="2">
        <v>1</v>
      </c>
      <c r="C346" s="2">
        <v>0</v>
      </c>
      <c r="D346" s="2">
        <v>0</v>
      </c>
      <c r="E346" s="2">
        <v>0</v>
      </c>
      <c r="F346" s="2">
        <v>0</v>
      </c>
      <c r="G346" s="2">
        <v>0</v>
      </c>
      <c r="H346" s="2">
        <v>0</v>
      </c>
      <c r="I346" s="2" t="s">
        <v>108</v>
      </c>
    </row>
    <row r="347" spans="1:9">
      <c r="A347" s="2">
        <v>1682</v>
      </c>
      <c r="B347" s="2">
        <v>0</v>
      </c>
      <c r="C347" s="2">
        <v>0</v>
      </c>
      <c r="D347" s="2">
        <v>0</v>
      </c>
      <c r="E347" s="2">
        <v>0</v>
      </c>
      <c r="F347" s="2">
        <v>0</v>
      </c>
      <c r="G347" s="2">
        <v>0</v>
      </c>
      <c r="H347" s="2">
        <v>0</v>
      </c>
      <c r="I347" s="2" t="s">
        <v>109</v>
      </c>
    </row>
    <row r="348" spans="1:9">
      <c r="A348" s="2">
        <v>1797</v>
      </c>
      <c r="B348" s="2">
        <v>0</v>
      </c>
      <c r="C348" s="2">
        <v>0</v>
      </c>
      <c r="D348" s="2">
        <v>0</v>
      </c>
      <c r="E348" s="2">
        <v>0</v>
      </c>
      <c r="F348" s="2">
        <v>0</v>
      </c>
      <c r="G348" s="2">
        <v>0</v>
      </c>
      <c r="H348" s="2">
        <v>0</v>
      </c>
      <c r="I348" s="2" t="s">
        <v>109</v>
      </c>
    </row>
    <row r="349" spans="1:9">
      <c r="A349" s="2">
        <v>2075</v>
      </c>
      <c r="B349" s="2">
        <v>0</v>
      </c>
      <c r="C349" s="2">
        <v>0</v>
      </c>
      <c r="D349" s="2">
        <v>0</v>
      </c>
      <c r="E349" s="2">
        <v>0</v>
      </c>
      <c r="F349" s="2">
        <v>0</v>
      </c>
      <c r="G349" s="2">
        <v>0</v>
      </c>
      <c r="H349" s="2">
        <v>0</v>
      </c>
      <c r="I349" s="2" t="s">
        <v>109</v>
      </c>
    </row>
    <row r="350" spans="1:9">
      <c r="A350" s="2">
        <v>2708</v>
      </c>
      <c r="B350" s="2">
        <v>0</v>
      </c>
      <c r="C350" s="2">
        <v>0</v>
      </c>
      <c r="D350" s="2">
        <v>1</v>
      </c>
      <c r="E350" s="2">
        <v>0</v>
      </c>
      <c r="F350" s="2">
        <v>0</v>
      </c>
      <c r="G350" s="2">
        <v>0</v>
      </c>
      <c r="H350" s="2">
        <v>0</v>
      </c>
      <c r="I350" s="2" t="s">
        <v>109</v>
      </c>
    </row>
    <row r="351" spans="1:9">
      <c r="A351" s="2">
        <v>3126</v>
      </c>
      <c r="B351" s="2">
        <v>0</v>
      </c>
      <c r="C351" s="2">
        <v>1</v>
      </c>
      <c r="D351" s="2">
        <v>0</v>
      </c>
      <c r="E351" s="2">
        <v>0</v>
      </c>
      <c r="F351" s="2">
        <v>0</v>
      </c>
      <c r="G351" s="2">
        <v>0</v>
      </c>
      <c r="H351" s="2">
        <v>0</v>
      </c>
      <c r="I351" s="2" t="s">
        <v>109</v>
      </c>
    </row>
    <row r="352" spans="1:9">
      <c r="A352" s="2">
        <v>1301</v>
      </c>
      <c r="B352" s="2">
        <v>0</v>
      </c>
      <c r="C352" s="2">
        <v>0</v>
      </c>
      <c r="D352" s="2">
        <v>0</v>
      </c>
      <c r="E352" s="2">
        <v>0</v>
      </c>
      <c r="F352" s="2">
        <v>0</v>
      </c>
      <c r="G352" s="2">
        <v>0</v>
      </c>
      <c r="H352" s="2">
        <v>0</v>
      </c>
      <c r="I352" s="2" t="s">
        <v>110</v>
      </c>
    </row>
    <row r="353" spans="1:9">
      <c r="A353" s="2">
        <v>2491</v>
      </c>
      <c r="B353" s="2">
        <v>0</v>
      </c>
      <c r="C353" s="2">
        <v>0</v>
      </c>
      <c r="D353" s="2">
        <v>0</v>
      </c>
      <c r="E353" s="2">
        <v>0</v>
      </c>
      <c r="F353" s="2">
        <v>0</v>
      </c>
      <c r="G353" s="2">
        <v>0</v>
      </c>
      <c r="H353" s="2">
        <v>0</v>
      </c>
      <c r="I353" s="2" t="s">
        <v>110</v>
      </c>
    </row>
    <row r="354" spans="1:9">
      <c r="A354" s="2">
        <v>1605</v>
      </c>
      <c r="B354" s="2">
        <v>0</v>
      </c>
      <c r="C354" s="2">
        <v>1</v>
      </c>
      <c r="D354" s="2">
        <v>1</v>
      </c>
      <c r="E354" s="2">
        <v>0</v>
      </c>
      <c r="F354" s="2">
        <v>0</v>
      </c>
      <c r="G354" s="2">
        <v>0</v>
      </c>
      <c r="H354" s="2">
        <v>0</v>
      </c>
      <c r="I354" s="2" t="s">
        <v>111</v>
      </c>
    </row>
    <row r="355" spans="1:9">
      <c r="A355" s="2">
        <v>1618</v>
      </c>
      <c r="B355" s="2">
        <v>0</v>
      </c>
      <c r="C355" s="2">
        <v>0</v>
      </c>
      <c r="D355" s="2">
        <v>0</v>
      </c>
      <c r="E355" s="2">
        <v>0</v>
      </c>
      <c r="F355" s="2">
        <v>0</v>
      </c>
      <c r="G355" s="2">
        <v>0</v>
      </c>
      <c r="H355" s="2">
        <v>0</v>
      </c>
      <c r="I355" s="2" t="s">
        <v>111</v>
      </c>
    </row>
    <row r="356" spans="1:9">
      <c r="A356" s="2">
        <v>1890</v>
      </c>
      <c r="B356" s="2">
        <v>0</v>
      </c>
      <c r="C356" s="2">
        <v>0</v>
      </c>
      <c r="D356" s="2">
        <v>0</v>
      </c>
      <c r="E356" s="2">
        <v>0</v>
      </c>
      <c r="F356" s="2">
        <v>0</v>
      </c>
      <c r="G356" s="2">
        <v>0</v>
      </c>
      <c r="H356" s="2">
        <v>0</v>
      </c>
      <c r="I356" s="2" t="s">
        <v>111</v>
      </c>
    </row>
    <row r="357" spans="1:9">
      <c r="A357" s="2">
        <v>2844</v>
      </c>
      <c r="B357" s="2">
        <v>0</v>
      </c>
      <c r="C357" s="2">
        <v>1</v>
      </c>
      <c r="D357" s="2">
        <v>1</v>
      </c>
      <c r="E357" s="2">
        <v>1</v>
      </c>
      <c r="F357" s="2">
        <v>0</v>
      </c>
      <c r="G357" s="2">
        <v>0</v>
      </c>
      <c r="H357" s="2">
        <v>1</v>
      </c>
      <c r="I357" s="2" t="s">
        <v>111</v>
      </c>
    </row>
    <row r="358" spans="1:9">
      <c r="A358" s="2">
        <v>3142</v>
      </c>
      <c r="B358" s="2">
        <v>0</v>
      </c>
      <c r="C358" s="2">
        <v>1</v>
      </c>
      <c r="D358" s="2">
        <v>0</v>
      </c>
      <c r="E358" s="2">
        <v>1</v>
      </c>
      <c r="F358" s="2">
        <v>0</v>
      </c>
      <c r="G358" s="2">
        <v>0</v>
      </c>
      <c r="H358" s="2">
        <v>0</v>
      </c>
      <c r="I358" s="2" t="s">
        <v>111</v>
      </c>
    </row>
    <row r="359" spans="1:9">
      <c r="A359" s="2">
        <v>1728</v>
      </c>
      <c r="B359" s="2">
        <v>0</v>
      </c>
      <c r="C359" s="2">
        <v>0</v>
      </c>
      <c r="D359" s="2">
        <v>0</v>
      </c>
      <c r="E359" s="2">
        <v>0</v>
      </c>
      <c r="F359" s="2">
        <v>0</v>
      </c>
      <c r="G359" s="2">
        <v>0</v>
      </c>
      <c r="H359" s="2">
        <v>0</v>
      </c>
      <c r="I359" s="2" t="s">
        <v>112</v>
      </c>
    </row>
    <row r="360" spans="1:9">
      <c r="A360" s="2">
        <v>2584</v>
      </c>
      <c r="B360" s="2">
        <v>0</v>
      </c>
      <c r="C360" s="2">
        <v>0</v>
      </c>
      <c r="D360" s="2">
        <v>0</v>
      </c>
      <c r="E360" s="2">
        <v>0</v>
      </c>
      <c r="F360" s="2">
        <v>0</v>
      </c>
      <c r="G360" s="2">
        <v>0</v>
      </c>
      <c r="H360" s="2">
        <v>0</v>
      </c>
      <c r="I360" s="2" t="s">
        <v>112</v>
      </c>
    </row>
    <row r="361" spans="1:9">
      <c r="A361" s="2">
        <v>1002</v>
      </c>
      <c r="B361" s="2">
        <v>0</v>
      </c>
      <c r="C361" s="2">
        <v>0</v>
      </c>
      <c r="D361" s="2">
        <v>0</v>
      </c>
      <c r="E361" s="2">
        <v>0</v>
      </c>
      <c r="F361" s="2">
        <v>0</v>
      </c>
      <c r="G361" s="2">
        <v>0</v>
      </c>
      <c r="H361" s="2">
        <v>0</v>
      </c>
      <c r="I361" s="19">
        <v>44173</v>
      </c>
    </row>
    <row r="362" spans="1:9">
      <c r="A362" s="2">
        <v>1175</v>
      </c>
      <c r="B362" s="2">
        <v>0</v>
      </c>
      <c r="C362" s="2">
        <v>0</v>
      </c>
      <c r="D362" s="2">
        <v>0</v>
      </c>
      <c r="E362" s="2">
        <v>0</v>
      </c>
      <c r="F362" s="2">
        <v>0</v>
      </c>
      <c r="G362" s="2">
        <v>0</v>
      </c>
      <c r="H362" s="2">
        <v>0</v>
      </c>
      <c r="I362" s="19">
        <v>44173</v>
      </c>
    </row>
    <row r="363" spans="1:9">
      <c r="A363" s="2">
        <v>1529</v>
      </c>
      <c r="B363" s="2">
        <v>0</v>
      </c>
      <c r="C363" s="2">
        <v>0</v>
      </c>
      <c r="D363" s="2">
        <v>0</v>
      </c>
      <c r="E363" s="2">
        <v>0</v>
      </c>
      <c r="F363" s="2">
        <v>0</v>
      </c>
      <c r="G363" s="2">
        <v>0</v>
      </c>
      <c r="H363" s="2">
        <v>0</v>
      </c>
      <c r="I363" s="19">
        <v>44173</v>
      </c>
    </row>
    <row r="364" spans="1:9">
      <c r="A364" s="2">
        <v>2527</v>
      </c>
      <c r="B364" s="2">
        <v>0</v>
      </c>
      <c r="C364" s="2">
        <v>0</v>
      </c>
      <c r="D364" s="2">
        <v>0</v>
      </c>
      <c r="E364" s="2">
        <v>0</v>
      </c>
      <c r="F364" s="2">
        <v>0</v>
      </c>
      <c r="G364" s="2">
        <v>0</v>
      </c>
      <c r="H364" s="2">
        <v>0</v>
      </c>
      <c r="I364" s="19">
        <v>44173</v>
      </c>
    </row>
    <row r="365" spans="1:9">
      <c r="A365" s="2">
        <v>2630</v>
      </c>
      <c r="B365" s="2">
        <v>0</v>
      </c>
      <c r="C365" s="2">
        <v>0</v>
      </c>
      <c r="D365" s="2">
        <v>0</v>
      </c>
      <c r="E365" s="2">
        <v>0</v>
      </c>
      <c r="F365" s="2">
        <v>0</v>
      </c>
      <c r="G365" s="2">
        <v>0</v>
      </c>
      <c r="H365" s="2">
        <v>0</v>
      </c>
      <c r="I365" s="19">
        <v>44173</v>
      </c>
    </row>
    <row r="366" spans="1:9">
      <c r="A366" s="2">
        <v>1141</v>
      </c>
      <c r="B366" s="2">
        <v>0</v>
      </c>
      <c r="C366" s="2">
        <v>1</v>
      </c>
      <c r="D366" s="2">
        <v>0</v>
      </c>
      <c r="E366" s="2">
        <v>0</v>
      </c>
      <c r="F366" s="2">
        <v>0</v>
      </c>
      <c r="G366" s="2">
        <v>0</v>
      </c>
      <c r="H366" s="2">
        <v>0</v>
      </c>
      <c r="I366" s="19">
        <v>44143</v>
      </c>
    </row>
    <row r="367" spans="1:9">
      <c r="A367" s="2">
        <v>2310</v>
      </c>
      <c r="B367" s="2">
        <v>0</v>
      </c>
      <c r="C367" s="2">
        <v>0</v>
      </c>
      <c r="D367" s="2">
        <v>0</v>
      </c>
      <c r="E367" s="2">
        <v>0</v>
      </c>
      <c r="F367" s="2">
        <v>0</v>
      </c>
      <c r="G367" s="2">
        <v>0</v>
      </c>
      <c r="H367" s="2">
        <v>0</v>
      </c>
      <c r="I367" s="19">
        <v>44143</v>
      </c>
    </row>
    <row r="368" spans="1:9">
      <c r="A368" s="2">
        <v>1452</v>
      </c>
      <c r="B368" s="2">
        <v>0</v>
      </c>
      <c r="C368" s="2">
        <v>0</v>
      </c>
      <c r="D368" s="2">
        <v>0</v>
      </c>
      <c r="E368" s="2">
        <v>0</v>
      </c>
      <c r="F368" s="2">
        <v>0</v>
      </c>
      <c r="G368" s="2">
        <v>0</v>
      </c>
      <c r="H368" s="2">
        <v>0</v>
      </c>
      <c r="I368" s="19">
        <v>44112</v>
      </c>
    </row>
    <row r="369" spans="1:9">
      <c r="A369" s="2">
        <v>2245</v>
      </c>
      <c r="B369" s="2">
        <v>0</v>
      </c>
      <c r="C369" s="2">
        <v>0</v>
      </c>
      <c r="D369" s="2">
        <v>0</v>
      </c>
      <c r="E369" s="2">
        <v>0</v>
      </c>
      <c r="F369" s="2">
        <v>0</v>
      </c>
      <c r="G369" s="2">
        <v>0</v>
      </c>
      <c r="H369" s="2">
        <v>1</v>
      </c>
      <c r="I369" s="19">
        <v>44112</v>
      </c>
    </row>
    <row r="370" spans="1:9">
      <c r="A370" s="2">
        <v>1294</v>
      </c>
      <c r="B370" s="2">
        <v>0</v>
      </c>
      <c r="C370" s="2">
        <v>0</v>
      </c>
      <c r="D370" s="2">
        <v>1</v>
      </c>
      <c r="E370" s="2">
        <v>0</v>
      </c>
      <c r="F370" s="2">
        <v>0</v>
      </c>
      <c r="G370" s="2">
        <v>0</v>
      </c>
      <c r="H370" s="2">
        <v>0</v>
      </c>
      <c r="I370" s="19">
        <v>44082</v>
      </c>
    </row>
    <row r="371" spans="1:9">
      <c r="A371" s="2">
        <v>2674</v>
      </c>
      <c r="B371" s="2">
        <v>0</v>
      </c>
      <c r="C371" s="2">
        <v>0</v>
      </c>
      <c r="D371" s="2">
        <v>0</v>
      </c>
      <c r="E371" s="2">
        <v>0</v>
      </c>
      <c r="F371" s="2">
        <v>0</v>
      </c>
      <c r="G371" s="2">
        <v>0</v>
      </c>
      <c r="H371" s="2">
        <v>0</v>
      </c>
      <c r="I371" s="19">
        <v>44082</v>
      </c>
    </row>
    <row r="372" spans="1:9">
      <c r="A372" s="2">
        <v>3138</v>
      </c>
      <c r="B372" s="2">
        <v>0</v>
      </c>
      <c r="C372" s="2">
        <v>1</v>
      </c>
      <c r="D372" s="2">
        <v>0</v>
      </c>
      <c r="E372" s="2">
        <v>0</v>
      </c>
      <c r="F372" s="2">
        <v>0</v>
      </c>
      <c r="G372" s="2">
        <v>0</v>
      </c>
      <c r="H372" s="2">
        <v>0</v>
      </c>
      <c r="I372" s="19">
        <v>44082</v>
      </c>
    </row>
    <row r="373" spans="1:9">
      <c r="A373" s="2">
        <v>1837</v>
      </c>
      <c r="B373" s="2">
        <v>0</v>
      </c>
      <c r="C373" s="2">
        <v>0</v>
      </c>
      <c r="D373" s="2">
        <v>0</v>
      </c>
      <c r="E373" s="2">
        <v>0</v>
      </c>
      <c r="F373" s="2">
        <v>0</v>
      </c>
      <c r="G373" s="2">
        <v>0</v>
      </c>
      <c r="H373" s="2">
        <v>0</v>
      </c>
      <c r="I373" s="19">
        <v>44051</v>
      </c>
    </row>
    <row r="374" spans="1:9">
      <c r="A374" s="2">
        <v>2050</v>
      </c>
      <c r="B374" s="2">
        <v>0</v>
      </c>
      <c r="C374" s="2">
        <v>0</v>
      </c>
      <c r="D374" s="2">
        <v>0</v>
      </c>
      <c r="E374" s="2">
        <v>0</v>
      </c>
      <c r="F374" s="2">
        <v>0</v>
      </c>
      <c r="G374" s="2">
        <v>1</v>
      </c>
      <c r="H374" s="2">
        <v>0</v>
      </c>
      <c r="I374" s="19">
        <v>44051</v>
      </c>
    </row>
    <row r="375" spans="1:9">
      <c r="A375" s="2">
        <v>3129</v>
      </c>
      <c r="B375" s="2">
        <v>0</v>
      </c>
      <c r="C375" s="2">
        <v>0</v>
      </c>
      <c r="D375" s="2">
        <v>0</v>
      </c>
      <c r="E375" s="2">
        <v>0</v>
      </c>
      <c r="F375" s="2">
        <v>0</v>
      </c>
      <c r="G375" s="2">
        <v>0</v>
      </c>
      <c r="H375" s="2">
        <v>0</v>
      </c>
      <c r="I375" s="19">
        <v>44051</v>
      </c>
    </row>
    <row r="376" spans="1:9">
      <c r="A376" s="2">
        <v>1055</v>
      </c>
      <c r="B376" s="2">
        <v>0</v>
      </c>
      <c r="C376" s="2">
        <v>0</v>
      </c>
      <c r="D376" s="2">
        <v>0</v>
      </c>
      <c r="E376" s="2">
        <v>0</v>
      </c>
      <c r="F376" s="2">
        <v>0</v>
      </c>
      <c r="G376" s="2">
        <v>0</v>
      </c>
      <c r="H376" s="2">
        <v>0</v>
      </c>
      <c r="I376" s="19">
        <v>44020</v>
      </c>
    </row>
    <row r="377" spans="1:9">
      <c r="A377" s="2">
        <v>1449</v>
      </c>
      <c r="B377" s="2">
        <v>0</v>
      </c>
      <c r="C377" s="2">
        <v>0</v>
      </c>
      <c r="D377" s="2">
        <v>0</v>
      </c>
      <c r="E377" s="2">
        <v>0</v>
      </c>
      <c r="F377" s="2">
        <v>0</v>
      </c>
      <c r="G377" s="2">
        <v>0</v>
      </c>
      <c r="H377" s="2">
        <v>0</v>
      </c>
      <c r="I377" s="19">
        <v>44020</v>
      </c>
    </row>
    <row r="378" spans="1:9">
      <c r="A378" s="2">
        <v>2601</v>
      </c>
      <c r="B378" s="2">
        <v>0</v>
      </c>
      <c r="C378" s="2">
        <v>0</v>
      </c>
      <c r="D378" s="2">
        <v>0</v>
      </c>
      <c r="E378" s="2">
        <v>0</v>
      </c>
      <c r="F378" s="2">
        <v>0</v>
      </c>
      <c r="G378" s="2">
        <v>0</v>
      </c>
      <c r="H378" s="2">
        <v>0</v>
      </c>
      <c r="I378" s="19">
        <v>44020</v>
      </c>
    </row>
    <row r="379" spans="1:9">
      <c r="A379" s="2">
        <v>2368</v>
      </c>
      <c r="B379" s="2">
        <v>0</v>
      </c>
      <c r="C379" s="2">
        <v>0</v>
      </c>
      <c r="D379" s="2">
        <v>0</v>
      </c>
      <c r="E379" s="2">
        <v>0</v>
      </c>
      <c r="F379" s="2">
        <v>0</v>
      </c>
      <c r="G379" s="2">
        <v>0</v>
      </c>
      <c r="H379" s="2">
        <v>0</v>
      </c>
      <c r="I379" s="19">
        <v>43990</v>
      </c>
    </row>
    <row r="380" spans="1:9">
      <c r="A380" s="2">
        <v>2580</v>
      </c>
      <c r="B380" s="2">
        <v>0</v>
      </c>
      <c r="C380" s="2">
        <v>0</v>
      </c>
      <c r="D380" s="2">
        <v>0</v>
      </c>
      <c r="E380" s="2">
        <v>0</v>
      </c>
      <c r="F380" s="2">
        <v>0</v>
      </c>
      <c r="G380" s="2">
        <v>0</v>
      </c>
      <c r="H380" s="2">
        <v>0</v>
      </c>
      <c r="I380" s="19">
        <v>43990</v>
      </c>
    </row>
    <row r="381" spans="1:9">
      <c r="A381" s="2">
        <v>2984</v>
      </c>
      <c r="B381" s="2">
        <v>0</v>
      </c>
      <c r="C381" s="2">
        <v>0</v>
      </c>
      <c r="D381" s="2">
        <v>0</v>
      </c>
      <c r="E381" s="2">
        <v>0</v>
      </c>
      <c r="F381" s="2">
        <v>0</v>
      </c>
      <c r="G381" s="2">
        <v>0</v>
      </c>
      <c r="H381" s="2">
        <v>0</v>
      </c>
      <c r="I381" s="19">
        <v>43990</v>
      </c>
    </row>
    <row r="382" spans="1:9">
      <c r="A382" s="2">
        <v>1270</v>
      </c>
      <c r="B382" s="2">
        <v>0</v>
      </c>
      <c r="C382" s="2">
        <v>0</v>
      </c>
      <c r="D382" s="2">
        <v>0</v>
      </c>
      <c r="E382" s="2">
        <v>0</v>
      </c>
      <c r="F382" s="2">
        <v>0</v>
      </c>
      <c r="G382" s="2">
        <v>0</v>
      </c>
      <c r="H382" s="2">
        <v>0</v>
      </c>
      <c r="I382" s="19">
        <v>43959</v>
      </c>
    </row>
    <row r="383" spans="1:9">
      <c r="A383" s="2">
        <v>1289</v>
      </c>
      <c r="B383" s="2">
        <v>0</v>
      </c>
      <c r="C383" s="2">
        <v>0</v>
      </c>
      <c r="D383" s="2">
        <v>0</v>
      </c>
      <c r="E383" s="2">
        <v>0</v>
      </c>
      <c r="F383" s="2">
        <v>0</v>
      </c>
      <c r="G383" s="2">
        <v>0</v>
      </c>
      <c r="H383" s="2">
        <v>0</v>
      </c>
      <c r="I383" s="19">
        <v>43959</v>
      </c>
    </row>
    <row r="384" spans="1:9">
      <c r="A384" s="2">
        <v>1503</v>
      </c>
      <c r="B384" s="2">
        <v>0</v>
      </c>
      <c r="C384" s="2">
        <v>0</v>
      </c>
      <c r="D384" s="2">
        <v>1</v>
      </c>
      <c r="E384" s="2">
        <v>1</v>
      </c>
      <c r="F384" s="2">
        <v>0</v>
      </c>
      <c r="G384" s="2">
        <v>0</v>
      </c>
      <c r="H384" s="2">
        <v>0</v>
      </c>
      <c r="I384" s="19">
        <v>43959</v>
      </c>
    </row>
    <row r="385" spans="1:9">
      <c r="A385" s="2">
        <v>1505</v>
      </c>
      <c r="B385" s="2">
        <v>1</v>
      </c>
      <c r="C385" s="2">
        <v>0</v>
      </c>
      <c r="D385" s="2">
        <v>0</v>
      </c>
      <c r="E385" s="2">
        <v>0</v>
      </c>
      <c r="F385" s="2">
        <v>0</v>
      </c>
      <c r="G385" s="2">
        <v>0</v>
      </c>
      <c r="H385" s="2">
        <v>0</v>
      </c>
      <c r="I385" s="19">
        <v>43959</v>
      </c>
    </row>
    <row r="386" spans="1:9">
      <c r="A386" s="2">
        <v>1810</v>
      </c>
      <c r="B386" s="2">
        <v>0</v>
      </c>
      <c r="C386" s="2">
        <v>0</v>
      </c>
      <c r="D386" s="2">
        <v>0</v>
      </c>
      <c r="E386" s="2">
        <v>0</v>
      </c>
      <c r="F386" s="2">
        <v>0</v>
      </c>
      <c r="G386" s="2">
        <v>0</v>
      </c>
      <c r="H386" s="2">
        <v>0</v>
      </c>
      <c r="I386" s="19">
        <v>43959</v>
      </c>
    </row>
    <row r="387" spans="1:9">
      <c r="A387" s="2">
        <v>2684</v>
      </c>
      <c r="B387" s="2">
        <v>0</v>
      </c>
      <c r="C387" s="2">
        <v>0</v>
      </c>
      <c r="D387" s="2">
        <v>0</v>
      </c>
      <c r="E387" s="2">
        <v>0</v>
      </c>
      <c r="F387" s="2">
        <v>0</v>
      </c>
      <c r="G387" s="2">
        <v>0</v>
      </c>
      <c r="H387" s="2">
        <v>0</v>
      </c>
      <c r="I387" s="19">
        <v>43959</v>
      </c>
    </row>
    <row r="388" spans="1:9">
      <c r="A388" s="2">
        <v>2845</v>
      </c>
      <c r="B388" s="2">
        <v>0</v>
      </c>
      <c r="C388" s="2">
        <v>0</v>
      </c>
      <c r="D388" s="2">
        <v>0</v>
      </c>
      <c r="E388" s="2">
        <v>0</v>
      </c>
      <c r="F388" s="2">
        <v>0</v>
      </c>
      <c r="G388" s="2">
        <v>0</v>
      </c>
      <c r="H388" s="2">
        <v>0</v>
      </c>
      <c r="I388" s="19">
        <v>43959</v>
      </c>
    </row>
    <row r="389" spans="1:9">
      <c r="A389" s="2">
        <v>3106</v>
      </c>
      <c r="B389" s="2">
        <v>0</v>
      </c>
      <c r="C389" s="2">
        <v>0</v>
      </c>
      <c r="D389" s="2">
        <v>0</v>
      </c>
      <c r="E389" s="2">
        <v>0</v>
      </c>
      <c r="F389" s="2">
        <v>0</v>
      </c>
      <c r="G389" s="2">
        <v>0</v>
      </c>
      <c r="H389" s="2">
        <v>0</v>
      </c>
      <c r="I389" s="19">
        <v>43959</v>
      </c>
    </row>
    <row r="390" spans="1:9">
      <c r="A390" s="2">
        <v>2942</v>
      </c>
      <c r="B390" s="2">
        <v>0</v>
      </c>
      <c r="C390" s="2">
        <v>0</v>
      </c>
      <c r="D390" s="2">
        <v>0</v>
      </c>
      <c r="E390" s="2">
        <v>0</v>
      </c>
      <c r="F390" s="2">
        <v>0</v>
      </c>
      <c r="G390" s="2">
        <v>0</v>
      </c>
      <c r="H390" s="2">
        <v>0</v>
      </c>
      <c r="I390" s="19">
        <v>43929</v>
      </c>
    </row>
    <row r="391" spans="1:9">
      <c r="A391" s="2">
        <v>3111</v>
      </c>
      <c r="B391" s="2">
        <v>0</v>
      </c>
      <c r="C391" s="2">
        <v>0</v>
      </c>
      <c r="D391" s="2">
        <v>0</v>
      </c>
      <c r="E391" s="2">
        <v>0</v>
      </c>
      <c r="F391" s="2">
        <v>0</v>
      </c>
      <c r="G391" s="2">
        <v>0</v>
      </c>
      <c r="H391" s="2">
        <v>0</v>
      </c>
      <c r="I391" s="19">
        <v>43929</v>
      </c>
    </row>
    <row r="392" spans="1:9">
      <c r="A392" s="2">
        <v>2170</v>
      </c>
      <c r="B392" s="2">
        <v>0</v>
      </c>
      <c r="C392" s="2">
        <v>0</v>
      </c>
      <c r="D392" s="2">
        <v>0</v>
      </c>
      <c r="E392" s="2">
        <v>0</v>
      </c>
      <c r="F392" s="2">
        <v>0</v>
      </c>
      <c r="G392" s="2">
        <v>0</v>
      </c>
      <c r="H392" s="2">
        <v>0</v>
      </c>
      <c r="I392" s="19">
        <v>43898</v>
      </c>
    </row>
    <row r="393" spans="1:9">
      <c r="A393" s="2">
        <v>2727</v>
      </c>
      <c r="B393" s="2">
        <v>0</v>
      </c>
      <c r="C393" s="2">
        <v>0</v>
      </c>
      <c r="D393" s="2">
        <v>0</v>
      </c>
      <c r="E393" s="2">
        <v>0</v>
      </c>
      <c r="F393" s="2">
        <v>0</v>
      </c>
      <c r="G393" s="2">
        <v>0</v>
      </c>
      <c r="H393" s="2">
        <v>0</v>
      </c>
      <c r="I393" s="19">
        <v>43898</v>
      </c>
    </row>
    <row r="394" spans="1:9">
      <c r="A394" s="2">
        <v>2017</v>
      </c>
      <c r="B394" s="2">
        <v>0</v>
      </c>
      <c r="C394" s="2">
        <v>0</v>
      </c>
      <c r="D394" s="2">
        <v>0</v>
      </c>
      <c r="E394" s="2">
        <v>0</v>
      </c>
      <c r="F394" s="2">
        <v>0</v>
      </c>
      <c r="G394" s="2">
        <v>0</v>
      </c>
      <c r="H394" s="2">
        <v>0</v>
      </c>
      <c r="I394" s="19">
        <v>43869</v>
      </c>
    </row>
    <row r="395" spans="1:9">
      <c r="A395" s="2">
        <v>2626</v>
      </c>
      <c r="B395" s="2">
        <v>0</v>
      </c>
      <c r="C395" s="2">
        <v>0</v>
      </c>
      <c r="D395" s="2">
        <v>0</v>
      </c>
      <c r="E395" s="2">
        <v>0</v>
      </c>
      <c r="F395" s="2">
        <v>0</v>
      </c>
      <c r="G395" s="2">
        <v>0</v>
      </c>
      <c r="H395" s="2">
        <v>0</v>
      </c>
      <c r="I395" s="19">
        <v>43869</v>
      </c>
    </row>
    <row r="396" spans="1:9">
      <c r="A396" s="2">
        <v>1079</v>
      </c>
      <c r="B396" s="2">
        <v>0</v>
      </c>
      <c r="C396" s="2">
        <v>0</v>
      </c>
      <c r="D396" s="2">
        <v>0</v>
      </c>
      <c r="E396" s="2">
        <v>0</v>
      </c>
      <c r="F396" s="2">
        <v>0</v>
      </c>
      <c r="G396" s="2">
        <v>0</v>
      </c>
      <c r="H396" s="2">
        <v>0</v>
      </c>
      <c r="I396" s="19">
        <v>43838</v>
      </c>
    </row>
    <row r="397" spans="1:9">
      <c r="A397" s="2">
        <v>1158</v>
      </c>
      <c r="B397" s="2">
        <v>0</v>
      </c>
      <c r="C397" s="2">
        <v>0</v>
      </c>
      <c r="D397" s="2">
        <v>0</v>
      </c>
      <c r="E397" s="2">
        <v>0</v>
      </c>
      <c r="F397" s="2">
        <v>0</v>
      </c>
      <c r="G397" s="2">
        <v>0</v>
      </c>
      <c r="H397" s="2">
        <v>0</v>
      </c>
      <c r="I397" s="19">
        <v>43838</v>
      </c>
    </row>
    <row r="398" spans="1:9">
      <c r="A398" s="2">
        <v>1378</v>
      </c>
      <c r="B398" s="2">
        <v>0</v>
      </c>
      <c r="C398" s="2">
        <v>0</v>
      </c>
      <c r="D398" s="2">
        <v>0</v>
      </c>
      <c r="E398" s="2">
        <v>0</v>
      </c>
      <c r="F398" s="2">
        <v>0</v>
      </c>
      <c r="G398" s="2">
        <v>0</v>
      </c>
      <c r="H398" s="2">
        <v>0</v>
      </c>
      <c r="I398" s="19">
        <v>43838</v>
      </c>
    </row>
    <row r="399" spans="1:9">
      <c r="A399" s="2">
        <v>1978</v>
      </c>
      <c r="B399" s="2">
        <v>0</v>
      </c>
      <c r="C399" s="2">
        <v>0</v>
      </c>
      <c r="D399" s="2">
        <v>0</v>
      </c>
      <c r="E399" s="2">
        <v>0</v>
      </c>
      <c r="F399" s="2">
        <v>0</v>
      </c>
      <c r="G399" s="2">
        <v>0</v>
      </c>
      <c r="H399" s="2">
        <v>0</v>
      </c>
      <c r="I399" s="19">
        <v>43838</v>
      </c>
    </row>
    <row r="400" spans="1:9">
      <c r="A400" s="2">
        <v>2560</v>
      </c>
      <c r="B400" s="2">
        <v>0</v>
      </c>
      <c r="C400" s="2">
        <v>0</v>
      </c>
      <c r="D400" s="2">
        <v>0</v>
      </c>
      <c r="E400" s="2">
        <v>0</v>
      </c>
      <c r="F400" s="2">
        <v>0</v>
      </c>
      <c r="G400" s="2">
        <v>0</v>
      </c>
      <c r="H400" s="2">
        <v>1</v>
      </c>
      <c r="I400" s="19">
        <v>43838</v>
      </c>
    </row>
    <row r="401" spans="1:9">
      <c r="A401" s="2">
        <v>1113</v>
      </c>
      <c r="B401" s="2">
        <v>0</v>
      </c>
      <c r="C401" s="2">
        <v>0</v>
      </c>
      <c r="D401" s="2">
        <v>0</v>
      </c>
      <c r="E401" s="2">
        <v>0</v>
      </c>
      <c r="F401" s="2">
        <v>0</v>
      </c>
      <c r="G401" s="2">
        <v>0</v>
      </c>
      <c r="H401" s="2">
        <v>1</v>
      </c>
      <c r="I401" s="2" t="s">
        <v>113</v>
      </c>
    </row>
    <row r="402" spans="1:9">
      <c r="A402" s="2">
        <v>1346</v>
      </c>
      <c r="B402" s="2">
        <v>0</v>
      </c>
      <c r="C402" s="2">
        <v>0</v>
      </c>
      <c r="D402" s="2">
        <v>0</v>
      </c>
      <c r="E402" s="2">
        <v>0</v>
      </c>
      <c r="F402" s="2">
        <v>0</v>
      </c>
      <c r="G402" s="2">
        <v>0</v>
      </c>
      <c r="H402" s="2">
        <v>0</v>
      </c>
      <c r="I402" s="2" t="s">
        <v>113</v>
      </c>
    </row>
    <row r="403" spans="1:9">
      <c r="A403" s="2">
        <v>1448</v>
      </c>
      <c r="B403" s="2">
        <v>0</v>
      </c>
      <c r="C403" s="2">
        <v>0</v>
      </c>
      <c r="D403" s="2">
        <v>0</v>
      </c>
      <c r="E403" s="2">
        <v>0</v>
      </c>
      <c r="F403" s="2">
        <v>0</v>
      </c>
      <c r="G403" s="2">
        <v>0</v>
      </c>
      <c r="H403" s="2">
        <v>0</v>
      </c>
      <c r="I403" s="2" t="s">
        <v>113</v>
      </c>
    </row>
    <row r="404" spans="1:9">
      <c r="A404" s="2">
        <v>2054</v>
      </c>
      <c r="B404" s="2">
        <v>0</v>
      </c>
      <c r="C404" s="2">
        <v>0</v>
      </c>
      <c r="D404" s="2">
        <v>0</v>
      </c>
      <c r="E404" s="2">
        <v>0</v>
      </c>
      <c r="F404" s="2">
        <v>0</v>
      </c>
      <c r="G404" s="2">
        <v>0</v>
      </c>
      <c r="H404" s="2">
        <v>0</v>
      </c>
      <c r="I404" s="2" t="s">
        <v>113</v>
      </c>
    </row>
    <row r="405" spans="1:9">
      <c r="A405" s="2">
        <v>2504</v>
      </c>
      <c r="B405" s="2">
        <v>0</v>
      </c>
      <c r="C405" s="2">
        <v>0</v>
      </c>
      <c r="D405" s="2">
        <v>1</v>
      </c>
      <c r="E405" s="2">
        <v>1</v>
      </c>
      <c r="F405" s="2">
        <v>0</v>
      </c>
      <c r="G405" s="2">
        <v>0</v>
      </c>
      <c r="H405" s="2">
        <v>1</v>
      </c>
      <c r="I405" s="2" t="s">
        <v>113</v>
      </c>
    </row>
    <row r="406" spans="1:9">
      <c r="A406" s="2">
        <v>2393</v>
      </c>
      <c r="B406" s="2">
        <v>0</v>
      </c>
      <c r="C406" s="2">
        <v>0</v>
      </c>
      <c r="D406" s="2">
        <v>0</v>
      </c>
      <c r="E406" s="2">
        <v>0</v>
      </c>
      <c r="F406" s="2">
        <v>0</v>
      </c>
      <c r="G406" s="2">
        <v>0</v>
      </c>
      <c r="H406" s="2">
        <v>0</v>
      </c>
      <c r="I406" s="2" t="s">
        <v>114</v>
      </c>
    </row>
    <row r="407" spans="1:9">
      <c r="A407" s="2">
        <v>3000</v>
      </c>
      <c r="B407" s="2">
        <v>0</v>
      </c>
      <c r="C407" s="2">
        <v>0</v>
      </c>
      <c r="D407" s="2">
        <v>0</v>
      </c>
      <c r="E407" s="2">
        <v>0</v>
      </c>
      <c r="F407" s="2">
        <v>0</v>
      </c>
      <c r="G407" s="2">
        <v>0</v>
      </c>
      <c r="H407" s="2">
        <v>0</v>
      </c>
      <c r="I407" s="2" t="s">
        <v>114</v>
      </c>
    </row>
    <row r="408" spans="1:9">
      <c r="A408" s="2">
        <v>2604</v>
      </c>
      <c r="B408" s="2">
        <v>0</v>
      </c>
      <c r="C408" s="2">
        <v>0</v>
      </c>
      <c r="D408" s="2">
        <v>0</v>
      </c>
      <c r="E408" s="2">
        <v>0</v>
      </c>
      <c r="F408" s="2">
        <v>0</v>
      </c>
      <c r="G408" s="2">
        <v>0</v>
      </c>
      <c r="H408" s="2">
        <v>1</v>
      </c>
      <c r="I408" s="2" t="s">
        <v>115</v>
      </c>
    </row>
    <row r="409" spans="1:9">
      <c r="A409" s="2">
        <v>2279</v>
      </c>
      <c r="B409" s="2">
        <v>0</v>
      </c>
      <c r="C409" s="2">
        <v>0</v>
      </c>
      <c r="D409" s="2">
        <v>1</v>
      </c>
      <c r="E409" s="2">
        <v>0</v>
      </c>
      <c r="F409" s="2">
        <v>0</v>
      </c>
      <c r="G409" s="2">
        <v>0</v>
      </c>
      <c r="H409" s="2">
        <v>1</v>
      </c>
      <c r="I409" s="2" t="s">
        <v>116</v>
      </c>
    </row>
    <row r="410" spans="1:9">
      <c r="A410" s="2">
        <v>3072</v>
      </c>
      <c r="B410" s="2">
        <v>0</v>
      </c>
      <c r="C410" s="2">
        <v>1</v>
      </c>
      <c r="D410" s="2">
        <v>1</v>
      </c>
      <c r="E410" s="2">
        <v>0</v>
      </c>
      <c r="F410" s="2">
        <v>0</v>
      </c>
      <c r="G410" s="2">
        <v>0</v>
      </c>
      <c r="H410" s="2">
        <v>0</v>
      </c>
      <c r="I410" s="2" t="s">
        <v>116</v>
      </c>
    </row>
    <row r="411" spans="1:9">
      <c r="A411" s="2">
        <v>1974</v>
      </c>
      <c r="B411" s="2">
        <v>0</v>
      </c>
      <c r="C411" s="2">
        <v>0</v>
      </c>
      <c r="D411" s="2">
        <v>0</v>
      </c>
      <c r="E411" s="2">
        <v>0</v>
      </c>
      <c r="F411" s="2">
        <v>0</v>
      </c>
      <c r="G411" s="2">
        <v>0</v>
      </c>
      <c r="H411" s="2">
        <v>0</v>
      </c>
      <c r="I411" s="2" t="s">
        <v>117</v>
      </c>
    </row>
    <row r="412" spans="1:9">
      <c r="A412" s="2">
        <v>2282</v>
      </c>
      <c r="B412" s="2">
        <v>0</v>
      </c>
      <c r="C412" s="2">
        <v>0</v>
      </c>
      <c r="D412" s="2">
        <v>0</v>
      </c>
      <c r="E412" s="2">
        <v>0</v>
      </c>
      <c r="F412" s="2">
        <v>0</v>
      </c>
      <c r="G412" s="2">
        <v>0</v>
      </c>
      <c r="H412" s="2">
        <v>0</v>
      </c>
      <c r="I412" s="2" t="s">
        <v>117</v>
      </c>
    </row>
    <row r="413" spans="1:9">
      <c r="A413" s="2">
        <v>2388</v>
      </c>
      <c r="B413" s="2">
        <v>0</v>
      </c>
      <c r="C413" s="2">
        <v>0</v>
      </c>
      <c r="D413" s="2">
        <v>0</v>
      </c>
      <c r="E413" s="2">
        <v>0</v>
      </c>
      <c r="F413" s="2">
        <v>0</v>
      </c>
      <c r="G413" s="2">
        <v>0</v>
      </c>
      <c r="H413" s="2">
        <v>0</v>
      </c>
      <c r="I413" s="2" t="s">
        <v>117</v>
      </c>
    </row>
    <row r="414" spans="1:9">
      <c r="A414" s="2">
        <v>1633</v>
      </c>
      <c r="B414" s="2">
        <v>0</v>
      </c>
      <c r="C414" s="2">
        <v>1</v>
      </c>
      <c r="D414" s="2">
        <v>0</v>
      </c>
      <c r="E414" s="2">
        <v>0</v>
      </c>
      <c r="F414" s="2">
        <v>0</v>
      </c>
      <c r="G414" s="2">
        <v>0</v>
      </c>
      <c r="H414" s="2">
        <v>0</v>
      </c>
      <c r="I414" s="2" t="s">
        <v>118</v>
      </c>
    </row>
    <row r="415" spans="1:9">
      <c r="A415" s="2">
        <v>2094</v>
      </c>
      <c r="B415" s="2">
        <v>0</v>
      </c>
      <c r="C415" s="2">
        <v>1</v>
      </c>
      <c r="D415" s="2">
        <v>0</v>
      </c>
      <c r="E415" s="2">
        <v>0</v>
      </c>
      <c r="F415" s="2">
        <v>0</v>
      </c>
      <c r="G415" s="2">
        <v>0</v>
      </c>
      <c r="H415" s="2">
        <v>0</v>
      </c>
      <c r="I415" s="2" t="s">
        <v>118</v>
      </c>
    </row>
    <row r="416" spans="1:9">
      <c r="A416" s="2">
        <v>2151</v>
      </c>
      <c r="B416" s="2">
        <v>1</v>
      </c>
      <c r="C416" s="2">
        <v>0</v>
      </c>
      <c r="D416" s="2">
        <v>0</v>
      </c>
      <c r="E416" s="2">
        <v>0</v>
      </c>
      <c r="F416" s="2">
        <v>0</v>
      </c>
      <c r="G416" s="2">
        <v>0</v>
      </c>
      <c r="H416" s="2">
        <v>0</v>
      </c>
      <c r="I416" s="2" t="s">
        <v>118</v>
      </c>
    </row>
    <row r="417" spans="1:9">
      <c r="A417" s="2">
        <v>2174</v>
      </c>
      <c r="B417" s="2">
        <v>0</v>
      </c>
      <c r="C417" s="2">
        <v>0</v>
      </c>
      <c r="D417" s="2">
        <v>0</v>
      </c>
      <c r="E417" s="2">
        <v>0</v>
      </c>
      <c r="F417" s="2">
        <v>0</v>
      </c>
      <c r="G417" s="2">
        <v>0</v>
      </c>
      <c r="H417" s="2">
        <v>0</v>
      </c>
      <c r="I417" s="2" t="s">
        <v>118</v>
      </c>
    </row>
    <row r="418" spans="1:9">
      <c r="A418" s="2">
        <v>2756</v>
      </c>
      <c r="B418" s="2">
        <v>0</v>
      </c>
      <c r="C418" s="2">
        <v>0</v>
      </c>
      <c r="D418" s="2">
        <v>0</v>
      </c>
      <c r="E418" s="2">
        <v>0</v>
      </c>
      <c r="F418" s="2">
        <v>0</v>
      </c>
      <c r="G418" s="2">
        <v>0</v>
      </c>
      <c r="H418" s="2">
        <v>0</v>
      </c>
      <c r="I418" s="2" t="s">
        <v>118</v>
      </c>
    </row>
    <row r="419" spans="1:9">
      <c r="A419" s="2">
        <v>1217</v>
      </c>
      <c r="B419" s="2">
        <v>0</v>
      </c>
      <c r="C419" s="2">
        <v>0</v>
      </c>
      <c r="D419" s="2">
        <v>0</v>
      </c>
      <c r="E419" s="2">
        <v>0</v>
      </c>
      <c r="F419" s="2">
        <v>0</v>
      </c>
      <c r="G419" s="2">
        <v>0</v>
      </c>
      <c r="H419" s="2">
        <v>0</v>
      </c>
      <c r="I419" s="2" t="s">
        <v>119</v>
      </c>
    </row>
    <row r="420" spans="1:9">
      <c r="A420" s="2">
        <v>1927</v>
      </c>
      <c r="B420" s="2">
        <v>0</v>
      </c>
      <c r="C420" s="2">
        <v>0</v>
      </c>
      <c r="D420" s="2">
        <v>0</v>
      </c>
      <c r="E420" s="2">
        <v>0</v>
      </c>
      <c r="F420" s="2">
        <v>0</v>
      </c>
      <c r="G420" s="2">
        <v>0</v>
      </c>
      <c r="H420" s="2">
        <v>0</v>
      </c>
      <c r="I420" s="2" t="s">
        <v>119</v>
      </c>
    </row>
    <row r="421" spans="1:9">
      <c r="A421" s="2">
        <v>2189</v>
      </c>
      <c r="B421" s="2">
        <v>1</v>
      </c>
      <c r="C421" s="2">
        <v>0</v>
      </c>
      <c r="D421" s="2">
        <v>0</v>
      </c>
      <c r="E421" s="2">
        <v>0</v>
      </c>
      <c r="F421" s="2">
        <v>0</v>
      </c>
      <c r="G421" s="2">
        <v>0</v>
      </c>
      <c r="H421" s="2">
        <v>0</v>
      </c>
      <c r="I421" s="2" t="s">
        <v>119</v>
      </c>
    </row>
    <row r="422" spans="1:9">
      <c r="A422" s="2">
        <v>2399</v>
      </c>
      <c r="B422" s="2">
        <v>0</v>
      </c>
      <c r="C422" s="2">
        <v>0</v>
      </c>
      <c r="D422" s="2">
        <v>0</v>
      </c>
      <c r="E422" s="2">
        <v>0</v>
      </c>
      <c r="F422" s="2">
        <v>0</v>
      </c>
      <c r="G422" s="2">
        <v>0</v>
      </c>
      <c r="H422" s="2">
        <v>0</v>
      </c>
      <c r="I422" s="2" t="s">
        <v>119</v>
      </c>
    </row>
    <row r="423" spans="1:9">
      <c r="A423" s="2">
        <v>1521</v>
      </c>
      <c r="B423" s="2">
        <v>0</v>
      </c>
      <c r="C423" s="2">
        <v>0</v>
      </c>
      <c r="D423" s="2">
        <v>1</v>
      </c>
      <c r="E423" s="2">
        <v>0</v>
      </c>
      <c r="F423" s="2">
        <v>0</v>
      </c>
      <c r="G423" s="2">
        <v>0</v>
      </c>
      <c r="H423" s="2">
        <v>1</v>
      </c>
      <c r="I423" s="2" t="s">
        <v>120</v>
      </c>
    </row>
    <row r="424" spans="1:9">
      <c r="A424" s="2">
        <v>1616</v>
      </c>
      <c r="B424" s="2">
        <v>1</v>
      </c>
      <c r="C424" s="2">
        <v>0</v>
      </c>
      <c r="D424" s="2">
        <v>0</v>
      </c>
      <c r="E424" s="2">
        <v>0</v>
      </c>
      <c r="F424" s="2">
        <v>0</v>
      </c>
      <c r="G424" s="2">
        <v>0</v>
      </c>
      <c r="H424" s="2">
        <v>1</v>
      </c>
      <c r="I424" s="2" t="s">
        <v>120</v>
      </c>
    </row>
    <row r="425" spans="1:9">
      <c r="A425" s="2">
        <v>1767</v>
      </c>
      <c r="B425" s="2">
        <v>0</v>
      </c>
      <c r="C425" s="2">
        <v>0</v>
      </c>
      <c r="D425" s="2">
        <v>0</v>
      </c>
      <c r="E425" s="2">
        <v>0</v>
      </c>
      <c r="F425" s="2">
        <v>0</v>
      </c>
      <c r="G425" s="2">
        <v>0</v>
      </c>
      <c r="H425" s="2">
        <v>0</v>
      </c>
      <c r="I425" s="2" t="s">
        <v>120</v>
      </c>
    </row>
    <row r="426" spans="1:9">
      <c r="A426" s="2">
        <v>1842</v>
      </c>
      <c r="B426" s="2">
        <v>0</v>
      </c>
      <c r="C426" s="2">
        <v>0</v>
      </c>
      <c r="D426" s="2">
        <v>0</v>
      </c>
      <c r="E426" s="2">
        <v>0</v>
      </c>
      <c r="F426" s="2">
        <v>0</v>
      </c>
      <c r="G426" s="2">
        <v>0</v>
      </c>
      <c r="H426" s="2">
        <v>0</v>
      </c>
      <c r="I426" s="2" t="s">
        <v>120</v>
      </c>
    </row>
    <row r="427" spans="1:9">
      <c r="A427" s="2">
        <v>2572</v>
      </c>
      <c r="B427" s="2">
        <v>0</v>
      </c>
      <c r="C427" s="2">
        <v>0</v>
      </c>
      <c r="D427" s="2">
        <v>0</v>
      </c>
      <c r="E427" s="2">
        <v>0</v>
      </c>
      <c r="F427" s="2">
        <v>0</v>
      </c>
      <c r="G427" s="2">
        <v>0</v>
      </c>
      <c r="H427" s="2">
        <v>0</v>
      </c>
      <c r="I427" s="2" t="s">
        <v>120</v>
      </c>
    </row>
    <row r="428" spans="1:9">
      <c r="A428" s="2">
        <v>1401</v>
      </c>
      <c r="B428" s="2">
        <v>0</v>
      </c>
      <c r="C428" s="2">
        <v>1</v>
      </c>
      <c r="D428" s="2">
        <v>1</v>
      </c>
      <c r="E428" s="2">
        <v>1</v>
      </c>
      <c r="F428" s="2">
        <v>1</v>
      </c>
      <c r="G428" s="2">
        <v>0</v>
      </c>
      <c r="H428" s="2">
        <v>0</v>
      </c>
      <c r="I428" s="2" t="s">
        <v>121</v>
      </c>
    </row>
    <row r="429" spans="1:9">
      <c r="A429" s="2">
        <v>2160</v>
      </c>
      <c r="B429" s="2">
        <v>0</v>
      </c>
      <c r="C429" s="2">
        <v>0</v>
      </c>
      <c r="D429" s="2">
        <v>1</v>
      </c>
      <c r="E429" s="2">
        <v>0</v>
      </c>
      <c r="F429" s="2">
        <v>0</v>
      </c>
      <c r="G429" s="2">
        <v>0</v>
      </c>
      <c r="H429" s="2">
        <v>0</v>
      </c>
      <c r="I429" s="2" t="s">
        <v>122</v>
      </c>
    </row>
    <row r="430" spans="1:9">
      <c r="A430" s="2">
        <v>2407</v>
      </c>
      <c r="B430" s="2">
        <v>0</v>
      </c>
      <c r="C430" s="2">
        <v>0</v>
      </c>
      <c r="D430" s="2">
        <v>0</v>
      </c>
      <c r="E430" s="2">
        <v>0</v>
      </c>
      <c r="F430" s="2">
        <v>0</v>
      </c>
      <c r="G430" s="2">
        <v>0</v>
      </c>
      <c r="H430" s="2">
        <v>0</v>
      </c>
      <c r="I430" s="2" t="s">
        <v>122</v>
      </c>
    </row>
    <row r="431" spans="1:9">
      <c r="A431" s="2">
        <v>2477</v>
      </c>
      <c r="B431" s="2">
        <v>0</v>
      </c>
      <c r="C431" s="2">
        <v>0</v>
      </c>
      <c r="D431" s="2">
        <v>0</v>
      </c>
      <c r="E431" s="2">
        <v>0</v>
      </c>
      <c r="F431" s="2">
        <v>0</v>
      </c>
      <c r="G431" s="2">
        <v>0</v>
      </c>
      <c r="H431" s="2">
        <v>0</v>
      </c>
      <c r="I431" s="2" t="s">
        <v>122</v>
      </c>
    </row>
    <row r="432" spans="1:9">
      <c r="A432" s="2">
        <v>2548</v>
      </c>
      <c r="B432" s="2">
        <v>0</v>
      </c>
      <c r="C432" s="2">
        <v>0</v>
      </c>
      <c r="D432" s="2">
        <v>1</v>
      </c>
      <c r="E432" s="2">
        <v>0</v>
      </c>
      <c r="F432" s="2">
        <v>0</v>
      </c>
      <c r="G432" s="2">
        <v>0</v>
      </c>
      <c r="H432" s="2">
        <v>1</v>
      </c>
      <c r="I432" s="2" t="s">
        <v>122</v>
      </c>
    </row>
    <row r="433" spans="1:9">
      <c r="A433" s="2">
        <v>2434</v>
      </c>
      <c r="B433" s="2">
        <v>0</v>
      </c>
      <c r="C433" s="2">
        <v>1</v>
      </c>
      <c r="D433" s="2">
        <v>1</v>
      </c>
      <c r="E433" s="2">
        <v>1</v>
      </c>
      <c r="F433" s="2">
        <v>0</v>
      </c>
      <c r="G433" s="2">
        <v>0</v>
      </c>
      <c r="H433" s="2">
        <v>1</v>
      </c>
      <c r="I433" s="2" t="s">
        <v>123</v>
      </c>
    </row>
    <row r="434" spans="1:9">
      <c r="A434" s="2">
        <v>2957</v>
      </c>
      <c r="B434" s="2">
        <v>0</v>
      </c>
      <c r="C434" s="2">
        <v>0</v>
      </c>
      <c r="D434" s="2">
        <v>1</v>
      </c>
      <c r="E434" s="2">
        <v>1</v>
      </c>
      <c r="F434" s="2">
        <v>0</v>
      </c>
      <c r="G434" s="2">
        <v>0</v>
      </c>
      <c r="H434" s="2">
        <v>0</v>
      </c>
      <c r="I434" s="2" t="s">
        <v>123</v>
      </c>
    </row>
    <row r="435" spans="1:9">
      <c r="A435" s="2">
        <v>2995</v>
      </c>
      <c r="B435" s="2">
        <v>0</v>
      </c>
      <c r="C435" s="2">
        <v>0</v>
      </c>
      <c r="D435" s="2">
        <v>0</v>
      </c>
      <c r="E435" s="2">
        <v>0</v>
      </c>
      <c r="F435" s="2">
        <v>0</v>
      </c>
      <c r="G435" s="2">
        <v>0</v>
      </c>
      <c r="H435" s="2">
        <v>0</v>
      </c>
      <c r="I435" s="2" t="s">
        <v>123</v>
      </c>
    </row>
    <row r="436" spans="1:9">
      <c r="A436" s="2">
        <v>1037</v>
      </c>
      <c r="B436" s="2">
        <v>0</v>
      </c>
      <c r="C436" s="2">
        <v>0</v>
      </c>
      <c r="D436" s="2">
        <v>0</v>
      </c>
      <c r="E436" s="2">
        <v>0</v>
      </c>
      <c r="F436" s="2">
        <v>0</v>
      </c>
      <c r="G436" s="2">
        <v>0</v>
      </c>
      <c r="H436" s="2">
        <v>0</v>
      </c>
      <c r="I436" s="2" t="s">
        <v>124</v>
      </c>
    </row>
    <row r="437" spans="1:9">
      <c r="A437" s="2">
        <v>1590</v>
      </c>
      <c r="B437" s="2">
        <v>0</v>
      </c>
      <c r="C437" s="2">
        <v>0</v>
      </c>
      <c r="D437" s="2">
        <v>0</v>
      </c>
      <c r="E437" s="2">
        <v>0</v>
      </c>
      <c r="F437" s="2">
        <v>0</v>
      </c>
      <c r="G437" s="2">
        <v>0</v>
      </c>
      <c r="H437" s="2">
        <v>0</v>
      </c>
      <c r="I437" s="2" t="s">
        <v>124</v>
      </c>
    </row>
    <row r="438" spans="1:9">
      <c r="A438" s="2">
        <v>1683</v>
      </c>
      <c r="B438" s="2">
        <v>1</v>
      </c>
      <c r="C438" s="2">
        <v>0</v>
      </c>
      <c r="D438" s="2">
        <v>0</v>
      </c>
      <c r="E438" s="2">
        <v>0</v>
      </c>
      <c r="F438" s="2">
        <v>0</v>
      </c>
      <c r="G438" s="2">
        <v>0</v>
      </c>
      <c r="H438" s="2">
        <v>0</v>
      </c>
      <c r="I438" s="2" t="s">
        <v>124</v>
      </c>
    </row>
    <row r="439" spans="1:9">
      <c r="A439" s="2">
        <v>1004</v>
      </c>
      <c r="B439" s="2">
        <v>0</v>
      </c>
      <c r="C439" s="2">
        <v>0</v>
      </c>
      <c r="D439" s="2">
        <v>0</v>
      </c>
      <c r="E439" s="2">
        <v>0</v>
      </c>
      <c r="F439" s="2">
        <v>0</v>
      </c>
      <c r="G439" s="2">
        <v>0</v>
      </c>
      <c r="H439" s="2">
        <v>0</v>
      </c>
      <c r="I439" s="2" t="s">
        <v>125</v>
      </c>
    </row>
    <row r="440" spans="1:9">
      <c r="A440" s="2">
        <v>1123</v>
      </c>
      <c r="B440" s="2">
        <v>0</v>
      </c>
      <c r="C440" s="2">
        <v>0</v>
      </c>
      <c r="D440" s="2">
        <v>0</v>
      </c>
      <c r="E440" s="2">
        <v>0</v>
      </c>
      <c r="F440" s="2">
        <v>0</v>
      </c>
      <c r="G440" s="2">
        <v>0</v>
      </c>
      <c r="H440" s="2">
        <v>0</v>
      </c>
      <c r="I440" s="2" t="s">
        <v>125</v>
      </c>
    </row>
    <row r="441" spans="1:9">
      <c r="A441" s="2">
        <v>1861</v>
      </c>
      <c r="B441" s="2">
        <v>1</v>
      </c>
      <c r="C441" s="2">
        <v>0</v>
      </c>
      <c r="D441" s="2">
        <v>0</v>
      </c>
      <c r="E441" s="2">
        <v>0</v>
      </c>
      <c r="F441" s="2">
        <v>0</v>
      </c>
      <c r="G441" s="2">
        <v>0</v>
      </c>
      <c r="H441" s="2">
        <v>1</v>
      </c>
      <c r="I441" s="2" t="s">
        <v>125</v>
      </c>
    </row>
    <row r="442" spans="1:9">
      <c r="A442" s="2">
        <v>1907</v>
      </c>
      <c r="B442" s="2">
        <v>0</v>
      </c>
      <c r="C442" s="2">
        <v>0</v>
      </c>
      <c r="D442" s="2">
        <v>0</v>
      </c>
      <c r="E442" s="2">
        <v>1</v>
      </c>
      <c r="F442" s="2">
        <v>0</v>
      </c>
      <c r="G442" s="2">
        <v>0</v>
      </c>
      <c r="H442" s="2">
        <v>0</v>
      </c>
      <c r="I442" s="2" t="s">
        <v>125</v>
      </c>
    </row>
    <row r="443" spans="1:9">
      <c r="A443" s="2">
        <v>1912</v>
      </c>
      <c r="B443" s="2">
        <v>0</v>
      </c>
      <c r="C443" s="2">
        <v>0</v>
      </c>
      <c r="D443" s="2">
        <v>0</v>
      </c>
      <c r="E443" s="2">
        <v>0</v>
      </c>
      <c r="F443" s="2">
        <v>0</v>
      </c>
      <c r="G443" s="2">
        <v>0</v>
      </c>
      <c r="H443" s="2">
        <v>0</v>
      </c>
      <c r="I443" s="2" t="s">
        <v>125</v>
      </c>
    </row>
    <row r="444" spans="1:9">
      <c r="A444" s="2">
        <v>1307</v>
      </c>
      <c r="B444" s="2">
        <v>0</v>
      </c>
      <c r="C444" s="2">
        <v>0</v>
      </c>
      <c r="D444" s="2">
        <v>0</v>
      </c>
      <c r="E444" s="2">
        <v>0</v>
      </c>
      <c r="F444" s="2">
        <v>0</v>
      </c>
      <c r="G444" s="2">
        <v>0</v>
      </c>
      <c r="H444" s="2">
        <v>0</v>
      </c>
      <c r="I444" s="2" t="s">
        <v>126</v>
      </c>
    </row>
    <row r="445" spans="1:9">
      <c r="A445" s="2">
        <v>2093</v>
      </c>
      <c r="B445" s="2">
        <v>0</v>
      </c>
      <c r="C445" s="2">
        <v>0</v>
      </c>
      <c r="D445" s="2">
        <v>0</v>
      </c>
      <c r="E445" s="2">
        <v>0</v>
      </c>
      <c r="F445" s="2">
        <v>0</v>
      </c>
      <c r="G445" s="2">
        <v>0</v>
      </c>
      <c r="H445" s="2">
        <v>0</v>
      </c>
      <c r="I445" s="2" t="s">
        <v>126</v>
      </c>
    </row>
    <row r="446" spans="1:9">
      <c r="A446" s="2">
        <v>2213</v>
      </c>
      <c r="B446" s="2">
        <v>0</v>
      </c>
      <c r="C446" s="2">
        <v>0</v>
      </c>
      <c r="D446" s="2">
        <v>0</v>
      </c>
      <c r="E446" s="2">
        <v>0</v>
      </c>
      <c r="F446" s="2">
        <v>0</v>
      </c>
      <c r="G446" s="2">
        <v>0</v>
      </c>
      <c r="H446" s="2">
        <v>0</v>
      </c>
      <c r="I446" s="2" t="s">
        <v>126</v>
      </c>
    </row>
    <row r="447" spans="1:9">
      <c r="A447" s="2">
        <v>2444</v>
      </c>
      <c r="B447" s="2">
        <v>0</v>
      </c>
      <c r="C447" s="2">
        <v>0</v>
      </c>
      <c r="D447" s="2">
        <v>0</v>
      </c>
      <c r="E447" s="2">
        <v>0</v>
      </c>
      <c r="F447" s="2">
        <v>0</v>
      </c>
      <c r="G447" s="2">
        <v>0</v>
      </c>
      <c r="H447" s="2">
        <v>0</v>
      </c>
      <c r="I447" s="2" t="s">
        <v>127</v>
      </c>
    </row>
    <row r="448" spans="1:9">
      <c r="A448" s="2">
        <v>1536</v>
      </c>
      <c r="B448" s="2">
        <v>0</v>
      </c>
      <c r="C448" s="2">
        <v>0</v>
      </c>
      <c r="D448" s="2">
        <v>0</v>
      </c>
      <c r="E448" s="2">
        <v>0</v>
      </c>
      <c r="F448" s="2">
        <v>0</v>
      </c>
      <c r="G448" s="2">
        <v>0</v>
      </c>
      <c r="H448" s="2">
        <v>0</v>
      </c>
      <c r="I448" s="2" t="s">
        <v>128</v>
      </c>
    </row>
    <row r="449" spans="1:9">
      <c r="A449" s="2">
        <v>2373</v>
      </c>
      <c r="B449" s="2">
        <v>0</v>
      </c>
      <c r="C449" s="2">
        <v>0</v>
      </c>
      <c r="D449" s="2">
        <v>0</v>
      </c>
      <c r="E449" s="2">
        <v>0</v>
      </c>
      <c r="F449" s="2">
        <v>0</v>
      </c>
      <c r="G449" s="2">
        <v>0</v>
      </c>
      <c r="H449" s="2">
        <v>0</v>
      </c>
      <c r="I449" s="2" t="s">
        <v>128</v>
      </c>
    </row>
    <row r="450" spans="1:9">
      <c r="A450" s="2">
        <v>2498</v>
      </c>
      <c r="B450" s="2">
        <v>0</v>
      </c>
      <c r="C450" s="2">
        <v>0</v>
      </c>
      <c r="D450" s="2">
        <v>0</v>
      </c>
      <c r="E450" s="2">
        <v>0</v>
      </c>
      <c r="F450" s="2">
        <v>0</v>
      </c>
      <c r="G450" s="2">
        <v>0</v>
      </c>
      <c r="H450" s="2">
        <v>0</v>
      </c>
      <c r="I450" s="2" t="s">
        <v>128</v>
      </c>
    </row>
    <row r="451" spans="1:9">
      <c r="A451" s="2">
        <v>2768</v>
      </c>
      <c r="B451" s="2">
        <v>0</v>
      </c>
      <c r="C451" s="2">
        <v>0</v>
      </c>
      <c r="D451" s="2">
        <v>0</v>
      </c>
      <c r="E451" s="2">
        <v>0</v>
      </c>
      <c r="F451" s="2">
        <v>0</v>
      </c>
      <c r="G451" s="2">
        <v>0</v>
      </c>
      <c r="H451" s="2">
        <v>0</v>
      </c>
      <c r="I451" s="2" t="s">
        <v>128</v>
      </c>
    </row>
    <row r="452" spans="1:9">
      <c r="A452" s="2">
        <v>2850</v>
      </c>
      <c r="B452" s="2">
        <v>0</v>
      </c>
      <c r="C452" s="2">
        <v>0</v>
      </c>
      <c r="D452" s="2">
        <v>0</v>
      </c>
      <c r="E452" s="2">
        <v>0</v>
      </c>
      <c r="F452" s="2">
        <v>0</v>
      </c>
      <c r="G452" s="2">
        <v>0</v>
      </c>
      <c r="H452" s="2">
        <v>0</v>
      </c>
      <c r="I452" s="2" t="s">
        <v>128</v>
      </c>
    </row>
    <row r="453" spans="1:9">
      <c r="A453" s="2">
        <v>3048</v>
      </c>
      <c r="B453" s="2">
        <v>0</v>
      </c>
      <c r="C453" s="2">
        <v>0</v>
      </c>
      <c r="D453" s="2">
        <v>0</v>
      </c>
      <c r="E453" s="2">
        <v>0</v>
      </c>
      <c r="F453" s="2">
        <v>0</v>
      </c>
      <c r="G453" s="2">
        <v>0</v>
      </c>
      <c r="H453" s="2">
        <v>1</v>
      </c>
      <c r="I453" s="2" t="s">
        <v>128</v>
      </c>
    </row>
    <row r="454" spans="1:9">
      <c r="A454" s="2">
        <v>2915</v>
      </c>
      <c r="B454" s="2">
        <v>1</v>
      </c>
      <c r="C454" s="2">
        <v>0</v>
      </c>
      <c r="D454" s="2">
        <v>1</v>
      </c>
      <c r="E454" s="2">
        <v>1</v>
      </c>
      <c r="F454" s="2">
        <v>0</v>
      </c>
      <c r="G454" s="2">
        <v>0</v>
      </c>
      <c r="H454" s="2">
        <v>1</v>
      </c>
      <c r="I454" s="2" t="s">
        <v>129</v>
      </c>
    </row>
    <row r="455" spans="1:9">
      <c r="A455" s="2">
        <v>3154</v>
      </c>
      <c r="B455" s="2">
        <v>0</v>
      </c>
      <c r="C455" s="2">
        <v>1</v>
      </c>
      <c r="D455" s="2">
        <v>0</v>
      </c>
      <c r="E455" s="2">
        <v>0</v>
      </c>
      <c r="F455" s="2">
        <v>0</v>
      </c>
      <c r="G455" s="2">
        <v>0</v>
      </c>
      <c r="H455" s="2">
        <v>0</v>
      </c>
      <c r="I455" s="2" t="s">
        <v>129</v>
      </c>
    </row>
    <row r="456" spans="1:9">
      <c r="A456" s="2">
        <v>2882</v>
      </c>
      <c r="B456" s="2">
        <v>0</v>
      </c>
      <c r="C456" s="2">
        <v>0</v>
      </c>
      <c r="D456" s="2">
        <v>0</v>
      </c>
      <c r="E456" s="2">
        <v>0</v>
      </c>
      <c r="F456" s="2">
        <v>0</v>
      </c>
      <c r="G456" s="2">
        <v>0</v>
      </c>
      <c r="H456" s="2">
        <v>0</v>
      </c>
      <c r="I456" s="19">
        <v>44172</v>
      </c>
    </row>
    <row r="457" spans="1:9">
      <c r="A457" s="2">
        <v>2998</v>
      </c>
      <c r="B457" s="2">
        <v>0</v>
      </c>
      <c r="C457" s="2">
        <v>0</v>
      </c>
      <c r="D457" s="2">
        <v>0</v>
      </c>
      <c r="E457" s="2">
        <v>0</v>
      </c>
      <c r="F457" s="2">
        <v>0</v>
      </c>
      <c r="G457" s="2">
        <v>0</v>
      </c>
      <c r="H457" s="2">
        <v>0</v>
      </c>
      <c r="I457" s="19">
        <v>44172</v>
      </c>
    </row>
    <row r="458" spans="1:9">
      <c r="A458" s="2">
        <v>3179</v>
      </c>
      <c r="B458" s="2">
        <v>0</v>
      </c>
      <c r="C458" s="2">
        <v>0</v>
      </c>
      <c r="D458" s="2">
        <v>0</v>
      </c>
      <c r="E458" s="2">
        <v>0</v>
      </c>
      <c r="F458" s="2">
        <v>0</v>
      </c>
      <c r="G458" s="2">
        <v>0</v>
      </c>
      <c r="H458" s="2">
        <v>0</v>
      </c>
      <c r="I458" s="19">
        <v>44172</v>
      </c>
    </row>
    <row r="459" spans="1:9">
      <c r="A459" s="2">
        <v>1259</v>
      </c>
      <c r="B459" s="2">
        <v>0</v>
      </c>
      <c r="C459" s="2">
        <v>0</v>
      </c>
      <c r="D459" s="2">
        <v>0</v>
      </c>
      <c r="E459" s="2">
        <v>0</v>
      </c>
      <c r="F459" s="2">
        <v>0</v>
      </c>
      <c r="G459" s="2">
        <v>0</v>
      </c>
      <c r="H459" s="2">
        <v>0</v>
      </c>
      <c r="I459" s="19">
        <v>44142</v>
      </c>
    </row>
    <row r="460" spans="1:9">
      <c r="A460" s="2">
        <v>1956</v>
      </c>
      <c r="B460" s="2">
        <v>0</v>
      </c>
      <c r="C460" s="2">
        <v>0</v>
      </c>
      <c r="D460" s="2">
        <v>0</v>
      </c>
      <c r="E460" s="2">
        <v>0</v>
      </c>
      <c r="F460" s="2">
        <v>0</v>
      </c>
      <c r="G460" s="2">
        <v>0</v>
      </c>
      <c r="H460" s="2">
        <v>0</v>
      </c>
      <c r="I460" s="19">
        <v>44111</v>
      </c>
    </row>
    <row r="461" spans="1:9">
      <c r="A461" s="2">
        <v>1418</v>
      </c>
      <c r="B461" s="2">
        <v>0</v>
      </c>
      <c r="C461" s="2">
        <v>0</v>
      </c>
      <c r="D461" s="2">
        <v>0</v>
      </c>
      <c r="E461" s="2">
        <v>0</v>
      </c>
      <c r="F461" s="2">
        <v>0</v>
      </c>
      <c r="G461" s="2">
        <v>0</v>
      </c>
      <c r="H461" s="2">
        <v>0</v>
      </c>
      <c r="I461" s="19">
        <v>44081</v>
      </c>
    </row>
    <row r="462" spans="1:9">
      <c r="A462" s="2">
        <v>1951</v>
      </c>
      <c r="B462" s="2">
        <v>0</v>
      </c>
      <c r="C462" s="2">
        <v>0</v>
      </c>
      <c r="D462" s="2">
        <v>0</v>
      </c>
      <c r="E462" s="2">
        <v>0</v>
      </c>
      <c r="F462" s="2">
        <v>0</v>
      </c>
      <c r="G462" s="2">
        <v>0</v>
      </c>
      <c r="H462" s="2">
        <v>0</v>
      </c>
      <c r="I462" s="19">
        <v>44081</v>
      </c>
    </row>
    <row r="463" spans="1:9">
      <c r="A463" s="2">
        <v>2486</v>
      </c>
      <c r="B463" s="2">
        <v>0</v>
      </c>
      <c r="C463" s="2">
        <v>0</v>
      </c>
      <c r="D463" s="2">
        <v>0</v>
      </c>
      <c r="E463" s="2">
        <v>0</v>
      </c>
      <c r="F463" s="2">
        <v>0</v>
      </c>
      <c r="G463" s="2">
        <v>0</v>
      </c>
      <c r="H463" s="2">
        <v>0</v>
      </c>
      <c r="I463" s="19">
        <v>44081</v>
      </c>
    </row>
    <row r="464" spans="1:9">
      <c r="A464" s="2">
        <v>2632</v>
      </c>
      <c r="B464" s="2">
        <v>0</v>
      </c>
      <c r="C464" s="2">
        <v>0</v>
      </c>
      <c r="D464" s="2">
        <v>0</v>
      </c>
      <c r="E464" s="2">
        <v>0</v>
      </c>
      <c r="F464" s="2">
        <v>0</v>
      </c>
      <c r="G464" s="2">
        <v>0</v>
      </c>
      <c r="H464" s="2">
        <v>0</v>
      </c>
      <c r="I464" s="19">
        <v>44081</v>
      </c>
    </row>
    <row r="465" spans="1:9">
      <c r="A465" s="2">
        <v>2824</v>
      </c>
      <c r="B465" s="2">
        <v>0</v>
      </c>
      <c r="C465" s="2">
        <v>0</v>
      </c>
      <c r="D465" s="2">
        <v>0</v>
      </c>
      <c r="E465" s="2">
        <v>0</v>
      </c>
      <c r="F465" s="2">
        <v>0</v>
      </c>
      <c r="G465" s="2">
        <v>0</v>
      </c>
      <c r="H465" s="2">
        <v>0</v>
      </c>
      <c r="I465" s="19">
        <v>44081</v>
      </c>
    </row>
    <row r="466" spans="1:9">
      <c r="A466" s="2">
        <v>2299</v>
      </c>
      <c r="B466" s="2">
        <v>0</v>
      </c>
      <c r="C466" s="2">
        <v>0</v>
      </c>
      <c r="D466" s="2">
        <v>0</v>
      </c>
      <c r="E466" s="2">
        <v>0</v>
      </c>
      <c r="F466" s="2">
        <v>0</v>
      </c>
      <c r="G466" s="2">
        <v>0</v>
      </c>
      <c r="H466" s="2">
        <v>0</v>
      </c>
      <c r="I466" s="19">
        <v>44050</v>
      </c>
    </row>
    <row r="467" spans="1:9">
      <c r="A467" s="2">
        <v>2290</v>
      </c>
      <c r="B467" s="2">
        <v>0</v>
      </c>
      <c r="C467" s="2">
        <v>0</v>
      </c>
      <c r="D467" s="2">
        <v>0</v>
      </c>
      <c r="E467" s="2">
        <v>0</v>
      </c>
      <c r="F467" s="2">
        <v>0</v>
      </c>
      <c r="G467" s="2">
        <v>0</v>
      </c>
      <c r="H467" s="2">
        <v>0</v>
      </c>
      <c r="I467" s="19">
        <v>44019</v>
      </c>
    </row>
    <row r="468" spans="1:9">
      <c r="A468" s="2">
        <v>1162</v>
      </c>
      <c r="B468" s="2">
        <v>0</v>
      </c>
      <c r="C468" s="2">
        <v>0</v>
      </c>
      <c r="D468" s="2">
        <v>0</v>
      </c>
      <c r="E468" s="2">
        <v>0</v>
      </c>
      <c r="F468" s="2">
        <v>0</v>
      </c>
      <c r="G468" s="2">
        <v>0</v>
      </c>
      <c r="H468" s="2">
        <v>0</v>
      </c>
      <c r="I468" s="19">
        <v>43989</v>
      </c>
    </row>
    <row r="469" spans="1:9">
      <c r="A469" s="2">
        <v>1577</v>
      </c>
      <c r="B469" s="2">
        <v>0</v>
      </c>
      <c r="C469" s="2">
        <v>0</v>
      </c>
      <c r="D469" s="2">
        <v>0</v>
      </c>
      <c r="E469" s="2">
        <v>0</v>
      </c>
      <c r="F469" s="2">
        <v>0</v>
      </c>
      <c r="G469" s="2">
        <v>0</v>
      </c>
      <c r="H469" s="2">
        <v>0</v>
      </c>
      <c r="I469" s="19">
        <v>43989</v>
      </c>
    </row>
    <row r="470" spans="1:9">
      <c r="A470" s="2">
        <v>2089</v>
      </c>
      <c r="B470" s="2">
        <v>0</v>
      </c>
      <c r="C470" s="2">
        <v>1</v>
      </c>
      <c r="D470" s="2">
        <v>0</v>
      </c>
      <c r="E470" s="2">
        <v>0</v>
      </c>
      <c r="F470" s="2">
        <v>0</v>
      </c>
      <c r="G470" s="2">
        <v>0</v>
      </c>
      <c r="H470" s="2">
        <v>0</v>
      </c>
      <c r="I470" s="19">
        <v>43989</v>
      </c>
    </row>
    <row r="471" spans="1:9">
      <c r="A471" s="2">
        <v>3108</v>
      </c>
      <c r="B471" s="2">
        <v>0</v>
      </c>
      <c r="C471" s="2">
        <v>0</v>
      </c>
      <c r="D471" s="2">
        <v>0</v>
      </c>
      <c r="E471" s="2">
        <v>0</v>
      </c>
      <c r="F471" s="2">
        <v>0</v>
      </c>
      <c r="G471" s="2">
        <v>0</v>
      </c>
      <c r="H471" s="2">
        <v>0</v>
      </c>
      <c r="I471" s="19">
        <v>43989</v>
      </c>
    </row>
    <row r="472" spans="1:9">
      <c r="A472" s="2">
        <v>1730</v>
      </c>
      <c r="B472" s="2">
        <v>1</v>
      </c>
      <c r="C472" s="2">
        <v>0</v>
      </c>
      <c r="D472" s="2">
        <v>0</v>
      </c>
      <c r="E472" s="2">
        <v>0</v>
      </c>
      <c r="F472" s="2">
        <v>0</v>
      </c>
      <c r="G472" s="2">
        <v>0</v>
      </c>
      <c r="H472" s="2">
        <v>1</v>
      </c>
      <c r="I472" s="19">
        <v>43958</v>
      </c>
    </row>
    <row r="473" spans="1:9">
      <c r="A473" s="2">
        <v>1446</v>
      </c>
      <c r="B473" s="2">
        <v>0</v>
      </c>
      <c r="C473" s="2">
        <v>0</v>
      </c>
      <c r="D473" s="2">
        <v>0</v>
      </c>
      <c r="E473" s="2">
        <v>0</v>
      </c>
      <c r="F473" s="2">
        <v>0</v>
      </c>
      <c r="G473" s="2">
        <v>0</v>
      </c>
      <c r="H473" s="2">
        <v>0</v>
      </c>
      <c r="I473" s="19">
        <v>43928</v>
      </c>
    </row>
    <row r="474" spans="1:9">
      <c r="A474" s="2">
        <v>2395</v>
      </c>
      <c r="B474" s="2">
        <v>0</v>
      </c>
      <c r="C474" s="2">
        <v>0</v>
      </c>
      <c r="D474" s="2">
        <v>0</v>
      </c>
      <c r="E474" s="2">
        <v>0</v>
      </c>
      <c r="F474" s="2">
        <v>0</v>
      </c>
      <c r="G474" s="2">
        <v>0</v>
      </c>
      <c r="H474" s="2">
        <v>0</v>
      </c>
      <c r="I474" s="19">
        <v>43928</v>
      </c>
    </row>
    <row r="475" spans="1:9">
      <c r="A475" s="2">
        <v>2699</v>
      </c>
      <c r="B475" s="2">
        <v>0</v>
      </c>
      <c r="C475" s="2">
        <v>0</v>
      </c>
      <c r="D475" s="2">
        <v>0</v>
      </c>
      <c r="E475" s="2">
        <v>0</v>
      </c>
      <c r="F475" s="2">
        <v>0</v>
      </c>
      <c r="G475" s="2">
        <v>0</v>
      </c>
      <c r="H475" s="2">
        <v>1</v>
      </c>
      <c r="I475" s="19">
        <v>43928</v>
      </c>
    </row>
    <row r="476" spans="1:9">
      <c r="A476" s="2">
        <v>3120</v>
      </c>
      <c r="B476" s="2">
        <v>0</v>
      </c>
      <c r="C476" s="2">
        <v>0</v>
      </c>
      <c r="D476" s="2">
        <v>0</v>
      </c>
      <c r="E476" s="2">
        <v>0</v>
      </c>
      <c r="F476" s="2">
        <v>0</v>
      </c>
      <c r="G476" s="2">
        <v>0</v>
      </c>
      <c r="H476" s="2">
        <v>0</v>
      </c>
      <c r="I476" s="19">
        <v>43928</v>
      </c>
    </row>
    <row r="477" spans="1:9">
      <c r="A477" s="2">
        <v>1504</v>
      </c>
      <c r="B477" s="2">
        <v>0</v>
      </c>
      <c r="C477" s="2">
        <v>0</v>
      </c>
      <c r="D477" s="2">
        <v>0</v>
      </c>
      <c r="E477" s="2">
        <v>0</v>
      </c>
      <c r="F477" s="2">
        <v>0</v>
      </c>
      <c r="G477" s="2">
        <v>0</v>
      </c>
      <c r="H477" s="2">
        <v>0</v>
      </c>
      <c r="I477" s="19">
        <v>43897</v>
      </c>
    </row>
    <row r="478" spans="1:9">
      <c r="A478" s="2">
        <v>1555</v>
      </c>
      <c r="B478" s="2">
        <v>0</v>
      </c>
      <c r="C478" s="2">
        <v>0</v>
      </c>
      <c r="D478" s="2">
        <v>0</v>
      </c>
      <c r="E478" s="2">
        <v>0</v>
      </c>
      <c r="F478" s="2">
        <v>0</v>
      </c>
      <c r="G478" s="2">
        <v>0</v>
      </c>
      <c r="H478" s="2">
        <v>0</v>
      </c>
      <c r="I478" s="19">
        <v>43897</v>
      </c>
    </row>
    <row r="479" spans="1:9">
      <c r="A479" s="2">
        <v>2333</v>
      </c>
      <c r="B479" s="2">
        <v>0</v>
      </c>
      <c r="C479" s="2">
        <v>0</v>
      </c>
      <c r="D479" s="2">
        <v>0</v>
      </c>
      <c r="E479" s="2">
        <v>0</v>
      </c>
      <c r="F479" s="2">
        <v>0</v>
      </c>
      <c r="G479" s="2">
        <v>0</v>
      </c>
      <c r="H479" s="2">
        <v>0</v>
      </c>
      <c r="I479" s="19">
        <v>43897</v>
      </c>
    </row>
    <row r="480" spans="1:9">
      <c r="A480" s="2">
        <v>2594</v>
      </c>
      <c r="B480" s="2">
        <v>0</v>
      </c>
      <c r="C480" s="2">
        <v>0</v>
      </c>
      <c r="D480" s="2">
        <v>0</v>
      </c>
      <c r="E480" s="2">
        <v>0</v>
      </c>
      <c r="F480" s="2">
        <v>0</v>
      </c>
      <c r="G480" s="2">
        <v>0</v>
      </c>
      <c r="H480" s="2">
        <v>0</v>
      </c>
      <c r="I480" s="19">
        <v>43897</v>
      </c>
    </row>
    <row r="481" spans="1:9">
      <c r="A481" s="2">
        <v>1472</v>
      </c>
      <c r="B481" s="2">
        <v>0</v>
      </c>
      <c r="C481" s="2">
        <v>0</v>
      </c>
      <c r="D481" s="2">
        <v>0</v>
      </c>
      <c r="E481" s="2">
        <v>0</v>
      </c>
      <c r="F481" s="2">
        <v>0</v>
      </c>
      <c r="G481" s="2">
        <v>0</v>
      </c>
      <c r="H481" s="2">
        <v>0</v>
      </c>
      <c r="I481" s="19">
        <v>43868</v>
      </c>
    </row>
    <row r="482" spans="1:9">
      <c r="A482" s="2">
        <v>1532</v>
      </c>
      <c r="B482" s="2">
        <v>1</v>
      </c>
      <c r="C482" s="2">
        <v>0</v>
      </c>
      <c r="D482" s="2">
        <v>0</v>
      </c>
      <c r="E482" s="2">
        <v>0</v>
      </c>
      <c r="F482" s="2">
        <v>0</v>
      </c>
      <c r="G482" s="2">
        <v>0</v>
      </c>
      <c r="H482" s="2">
        <v>1</v>
      </c>
      <c r="I482" s="19">
        <v>43868</v>
      </c>
    </row>
    <row r="483" spans="1:9">
      <c r="A483" s="2">
        <v>1758</v>
      </c>
      <c r="B483" s="2">
        <v>0</v>
      </c>
      <c r="C483" s="2">
        <v>0</v>
      </c>
      <c r="D483" s="2">
        <v>0</v>
      </c>
      <c r="E483" s="2">
        <v>0</v>
      </c>
      <c r="F483" s="2">
        <v>0</v>
      </c>
      <c r="G483" s="2">
        <v>0</v>
      </c>
      <c r="H483" s="2">
        <v>0</v>
      </c>
      <c r="I483" s="19">
        <v>43868</v>
      </c>
    </row>
    <row r="484" spans="1:9">
      <c r="A484" s="2">
        <v>1841</v>
      </c>
      <c r="B484" s="2">
        <v>0</v>
      </c>
      <c r="C484" s="2">
        <v>0</v>
      </c>
      <c r="D484" s="2">
        <v>0</v>
      </c>
      <c r="E484" s="2">
        <v>0</v>
      </c>
      <c r="F484" s="2">
        <v>0</v>
      </c>
      <c r="G484" s="2">
        <v>0</v>
      </c>
      <c r="H484" s="2">
        <v>0</v>
      </c>
      <c r="I484" s="19">
        <v>43868</v>
      </c>
    </row>
    <row r="485" spans="1:9">
      <c r="A485" s="2">
        <v>1989</v>
      </c>
      <c r="B485" s="2">
        <v>1</v>
      </c>
      <c r="C485" s="2">
        <v>0</v>
      </c>
      <c r="D485" s="2">
        <v>0</v>
      </c>
      <c r="E485" s="2">
        <v>0</v>
      </c>
      <c r="F485" s="2">
        <v>0</v>
      </c>
      <c r="G485" s="2">
        <v>0</v>
      </c>
      <c r="H485" s="2">
        <v>0</v>
      </c>
      <c r="I485" s="19">
        <v>43868</v>
      </c>
    </row>
    <row r="486" spans="1:9">
      <c r="A486" s="2">
        <v>2436</v>
      </c>
      <c r="B486" s="2">
        <v>0</v>
      </c>
      <c r="C486" s="2">
        <v>1</v>
      </c>
      <c r="D486" s="2">
        <v>0</v>
      </c>
      <c r="E486" s="2">
        <v>0</v>
      </c>
      <c r="F486" s="2">
        <v>0</v>
      </c>
      <c r="G486" s="2">
        <v>0</v>
      </c>
      <c r="H486" s="2">
        <v>0</v>
      </c>
      <c r="I486" s="19">
        <v>43868</v>
      </c>
    </row>
    <row r="487" spans="1:9">
      <c r="A487" s="2">
        <v>2471</v>
      </c>
      <c r="B487" s="2">
        <v>0</v>
      </c>
      <c r="C487" s="2">
        <v>0</v>
      </c>
      <c r="D487" s="2">
        <v>0</v>
      </c>
      <c r="E487" s="2">
        <v>0</v>
      </c>
      <c r="F487" s="2">
        <v>0</v>
      </c>
      <c r="G487" s="2">
        <v>0</v>
      </c>
      <c r="H487" s="2">
        <v>0</v>
      </c>
      <c r="I487" s="19">
        <v>43868</v>
      </c>
    </row>
    <row r="488" spans="1:9">
      <c r="A488" s="2">
        <v>1708</v>
      </c>
      <c r="B488" s="2">
        <v>0</v>
      </c>
      <c r="C488" s="2">
        <v>0</v>
      </c>
      <c r="D488" s="2">
        <v>0</v>
      </c>
      <c r="E488" s="2">
        <v>0</v>
      </c>
      <c r="F488" s="2">
        <v>0</v>
      </c>
      <c r="G488" s="2">
        <v>0</v>
      </c>
      <c r="H488" s="2">
        <v>0</v>
      </c>
      <c r="I488" s="19">
        <v>43837</v>
      </c>
    </row>
    <row r="489" spans="1:9">
      <c r="A489" s="2">
        <v>1725</v>
      </c>
      <c r="B489" s="2">
        <v>0</v>
      </c>
      <c r="C489" s="2">
        <v>0</v>
      </c>
      <c r="D489" s="2">
        <v>0</v>
      </c>
      <c r="E489" s="2">
        <v>1</v>
      </c>
      <c r="F489" s="2">
        <v>0</v>
      </c>
      <c r="G489" s="2">
        <v>0</v>
      </c>
      <c r="H489" s="2">
        <v>0</v>
      </c>
      <c r="I489" s="19">
        <v>43837</v>
      </c>
    </row>
    <row r="490" spans="1:9">
      <c r="A490" s="2">
        <v>2879</v>
      </c>
      <c r="B490" s="2">
        <v>0</v>
      </c>
      <c r="C490" s="2">
        <v>1</v>
      </c>
      <c r="D490" s="2">
        <v>0</v>
      </c>
      <c r="E490" s="2">
        <v>0</v>
      </c>
      <c r="F490" s="2">
        <v>0</v>
      </c>
      <c r="G490" s="2">
        <v>0</v>
      </c>
      <c r="H490" s="2">
        <v>0</v>
      </c>
      <c r="I490" s="19">
        <v>43837</v>
      </c>
    </row>
    <row r="491" spans="1:9">
      <c r="A491" s="2">
        <v>3127</v>
      </c>
      <c r="B491" s="2">
        <v>0</v>
      </c>
      <c r="C491" s="2">
        <v>0</v>
      </c>
      <c r="D491" s="2">
        <v>0</v>
      </c>
      <c r="E491" s="2">
        <v>0</v>
      </c>
      <c r="F491" s="2">
        <v>0</v>
      </c>
      <c r="G491" s="2">
        <v>0</v>
      </c>
      <c r="H491" s="2">
        <v>0</v>
      </c>
      <c r="I491" s="19">
        <v>43837</v>
      </c>
    </row>
    <row r="492" spans="1:9">
      <c r="A492" s="2">
        <v>3203</v>
      </c>
      <c r="B492" s="2">
        <v>0</v>
      </c>
      <c r="C492" s="2">
        <v>1</v>
      </c>
      <c r="D492" s="2">
        <v>0</v>
      </c>
      <c r="E492" s="2">
        <v>0</v>
      </c>
      <c r="F492" s="2">
        <v>0</v>
      </c>
      <c r="G492" s="2">
        <v>0</v>
      </c>
      <c r="H492" s="2">
        <v>0</v>
      </c>
      <c r="I492" s="19">
        <v>43837</v>
      </c>
    </row>
    <row r="493" spans="1:9">
      <c r="A493" s="2">
        <v>3218</v>
      </c>
      <c r="B493" s="2">
        <v>0</v>
      </c>
      <c r="C493" s="2">
        <v>1</v>
      </c>
      <c r="D493" s="2">
        <v>0</v>
      </c>
      <c r="E493" s="2">
        <v>0</v>
      </c>
      <c r="F493" s="2">
        <v>0</v>
      </c>
      <c r="G493" s="2">
        <v>0</v>
      </c>
      <c r="H493" s="2">
        <v>0</v>
      </c>
      <c r="I493" s="19">
        <v>43837</v>
      </c>
    </row>
    <row r="494" spans="1:9">
      <c r="A494" s="2">
        <v>1108</v>
      </c>
      <c r="B494" s="2">
        <v>0</v>
      </c>
      <c r="C494" s="2">
        <v>0</v>
      </c>
      <c r="D494" s="2">
        <v>1</v>
      </c>
      <c r="E494" s="2">
        <v>1</v>
      </c>
      <c r="F494" s="2">
        <v>0</v>
      </c>
      <c r="G494" s="2">
        <v>0</v>
      </c>
      <c r="H494" s="2">
        <v>0</v>
      </c>
      <c r="I494" s="2" t="s">
        <v>130</v>
      </c>
    </row>
    <row r="495" spans="1:9">
      <c r="A495" s="2">
        <v>2455</v>
      </c>
      <c r="B495" s="2">
        <v>1</v>
      </c>
      <c r="C495" s="2">
        <v>0</v>
      </c>
      <c r="D495" s="2">
        <v>0</v>
      </c>
      <c r="E495" s="2">
        <v>0</v>
      </c>
      <c r="F495" s="2">
        <v>0</v>
      </c>
      <c r="G495" s="2">
        <v>0</v>
      </c>
      <c r="H495" s="2">
        <v>0</v>
      </c>
      <c r="I495" s="2" t="s">
        <v>130</v>
      </c>
    </row>
    <row r="496" spans="1:9">
      <c r="A496" s="2">
        <v>3204</v>
      </c>
      <c r="B496" s="2">
        <v>0</v>
      </c>
      <c r="C496" s="2">
        <v>0</v>
      </c>
      <c r="D496" s="2">
        <v>0</v>
      </c>
      <c r="E496" s="2">
        <v>0</v>
      </c>
      <c r="F496" s="2">
        <v>0</v>
      </c>
      <c r="G496" s="2">
        <v>0</v>
      </c>
      <c r="H496" s="2">
        <v>0</v>
      </c>
      <c r="I496" s="2" t="s">
        <v>130</v>
      </c>
    </row>
    <row r="497" spans="1:9">
      <c r="A497" s="2">
        <v>3219</v>
      </c>
      <c r="B497" s="2">
        <v>0</v>
      </c>
      <c r="C497" s="2">
        <v>0</v>
      </c>
      <c r="D497" s="2">
        <v>0</v>
      </c>
      <c r="E497" s="2">
        <v>0</v>
      </c>
      <c r="F497" s="2">
        <v>0</v>
      </c>
      <c r="G497" s="2">
        <v>0</v>
      </c>
      <c r="H497" s="2">
        <v>0</v>
      </c>
      <c r="I497" s="2" t="s">
        <v>130</v>
      </c>
    </row>
    <row r="498" spans="1:9">
      <c r="A498" s="2">
        <v>1878</v>
      </c>
      <c r="B498" s="2">
        <v>0</v>
      </c>
      <c r="C498" s="2">
        <v>0</v>
      </c>
      <c r="D498" s="2">
        <v>0</v>
      </c>
      <c r="E498" s="2">
        <v>0</v>
      </c>
      <c r="F498" s="2">
        <v>0</v>
      </c>
      <c r="G498" s="2">
        <v>0</v>
      </c>
      <c r="H498" s="2">
        <v>0</v>
      </c>
      <c r="I498" s="2" t="s">
        <v>131</v>
      </c>
    </row>
    <row r="499" spans="1:9">
      <c r="A499" s="2">
        <v>2556</v>
      </c>
      <c r="B499" s="2">
        <v>0</v>
      </c>
      <c r="C499" s="2">
        <v>0</v>
      </c>
      <c r="D499" s="2">
        <v>0</v>
      </c>
      <c r="E499" s="2">
        <v>0</v>
      </c>
      <c r="F499" s="2">
        <v>0</v>
      </c>
      <c r="G499" s="2">
        <v>0</v>
      </c>
      <c r="H499" s="2">
        <v>0</v>
      </c>
      <c r="I499" s="2" t="s">
        <v>131</v>
      </c>
    </row>
    <row r="500" spans="1:9">
      <c r="A500" s="2">
        <v>2654</v>
      </c>
      <c r="B500" s="2">
        <v>0</v>
      </c>
      <c r="C500" s="2">
        <v>0</v>
      </c>
      <c r="D500" s="2">
        <v>0</v>
      </c>
      <c r="E500" s="2">
        <v>0</v>
      </c>
      <c r="F500" s="2">
        <v>0</v>
      </c>
      <c r="G500" s="2">
        <v>0</v>
      </c>
      <c r="H500" s="2">
        <v>0</v>
      </c>
      <c r="I500" s="2" t="s">
        <v>131</v>
      </c>
    </row>
    <row r="501" spans="1:9">
      <c r="A501" s="2">
        <v>2944</v>
      </c>
      <c r="B501" s="2">
        <v>0</v>
      </c>
      <c r="C501" s="2">
        <v>1</v>
      </c>
      <c r="D501" s="2">
        <v>1</v>
      </c>
      <c r="E501" s="2">
        <v>0</v>
      </c>
      <c r="F501" s="2">
        <v>0</v>
      </c>
      <c r="G501" s="2">
        <v>0</v>
      </c>
      <c r="H501" s="2">
        <v>0</v>
      </c>
      <c r="I501" s="2" t="s">
        <v>131</v>
      </c>
    </row>
    <row r="502" spans="1:9">
      <c r="A502" s="2">
        <v>3109</v>
      </c>
      <c r="B502" s="2">
        <v>0</v>
      </c>
      <c r="C502" s="2">
        <v>0</v>
      </c>
      <c r="D502" s="2">
        <v>0</v>
      </c>
      <c r="E502" s="2">
        <v>0</v>
      </c>
      <c r="F502" s="2">
        <v>0</v>
      </c>
      <c r="G502" s="2">
        <v>0</v>
      </c>
      <c r="H502" s="2">
        <v>0</v>
      </c>
      <c r="I502" s="2" t="s">
        <v>131</v>
      </c>
    </row>
    <row r="503" spans="1:9">
      <c r="A503" s="2">
        <v>1172</v>
      </c>
      <c r="B503" s="2">
        <v>0</v>
      </c>
      <c r="C503" s="2">
        <v>0</v>
      </c>
      <c r="D503" s="2">
        <v>0</v>
      </c>
      <c r="E503" s="2">
        <v>0</v>
      </c>
      <c r="F503" s="2">
        <v>0</v>
      </c>
      <c r="G503" s="2">
        <v>0</v>
      </c>
      <c r="H503" s="2">
        <v>0</v>
      </c>
      <c r="I503" s="2" t="s">
        <v>132</v>
      </c>
    </row>
    <row r="504" spans="1:9">
      <c r="A504" s="2">
        <v>2059</v>
      </c>
      <c r="B504" s="2">
        <v>0</v>
      </c>
      <c r="C504" s="2">
        <v>0</v>
      </c>
      <c r="D504" s="2">
        <v>0</v>
      </c>
      <c r="E504" s="2">
        <v>0</v>
      </c>
      <c r="F504" s="2">
        <v>0</v>
      </c>
      <c r="G504" s="2">
        <v>0</v>
      </c>
      <c r="H504" s="2">
        <v>0</v>
      </c>
      <c r="I504" s="2" t="s">
        <v>132</v>
      </c>
    </row>
    <row r="505" spans="1:9">
      <c r="A505" s="2">
        <v>2150</v>
      </c>
      <c r="B505" s="2">
        <v>0</v>
      </c>
      <c r="C505" s="2">
        <v>0</v>
      </c>
      <c r="D505" s="2">
        <v>0</v>
      </c>
      <c r="E505" s="2">
        <v>0</v>
      </c>
      <c r="F505" s="2">
        <v>0</v>
      </c>
      <c r="G505" s="2">
        <v>0</v>
      </c>
      <c r="H505" s="2">
        <v>0</v>
      </c>
      <c r="I505" s="2" t="s">
        <v>132</v>
      </c>
    </row>
    <row r="506" spans="1:9">
      <c r="A506" s="2">
        <v>2389</v>
      </c>
      <c r="B506" s="2">
        <v>0</v>
      </c>
      <c r="C506" s="2">
        <v>0</v>
      </c>
      <c r="D506" s="2">
        <v>0</v>
      </c>
      <c r="E506" s="2">
        <v>1</v>
      </c>
      <c r="F506" s="2">
        <v>0</v>
      </c>
      <c r="G506" s="2">
        <v>0</v>
      </c>
      <c r="H506" s="2">
        <v>1</v>
      </c>
      <c r="I506" s="2" t="s">
        <v>132</v>
      </c>
    </row>
    <row r="507" spans="1:9">
      <c r="A507" s="2">
        <v>3125</v>
      </c>
      <c r="B507" s="2">
        <v>0</v>
      </c>
      <c r="C507" s="2">
        <v>0</v>
      </c>
      <c r="D507" s="2">
        <v>0</v>
      </c>
      <c r="E507" s="2">
        <v>0</v>
      </c>
      <c r="F507" s="2">
        <v>0</v>
      </c>
      <c r="G507" s="2">
        <v>0</v>
      </c>
      <c r="H507" s="2">
        <v>0</v>
      </c>
      <c r="I507" s="2" t="s">
        <v>132</v>
      </c>
    </row>
    <row r="508" spans="1:9">
      <c r="A508" s="2">
        <v>1084</v>
      </c>
      <c r="B508" s="2">
        <v>0</v>
      </c>
      <c r="C508" s="2">
        <v>0</v>
      </c>
      <c r="D508" s="2">
        <v>0</v>
      </c>
      <c r="E508" s="2">
        <v>0</v>
      </c>
      <c r="F508" s="2">
        <v>0</v>
      </c>
      <c r="G508" s="2">
        <v>0</v>
      </c>
      <c r="H508" s="2">
        <v>0</v>
      </c>
      <c r="I508" s="2" t="s">
        <v>133</v>
      </c>
    </row>
    <row r="509" spans="1:9">
      <c r="A509" s="2">
        <v>2126</v>
      </c>
      <c r="B509" s="2">
        <v>0</v>
      </c>
      <c r="C509" s="2">
        <v>0</v>
      </c>
      <c r="D509" s="2">
        <v>0</v>
      </c>
      <c r="E509" s="2">
        <v>0</v>
      </c>
      <c r="F509" s="2">
        <v>0</v>
      </c>
      <c r="G509" s="2">
        <v>0</v>
      </c>
      <c r="H509" s="2">
        <v>0</v>
      </c>
      <c r="I509" s="2" t="s">
        <v>133</v>
      </c>
    </row>
    <row r="510" spans="1:9">
      <c r="A510" s="2">
        <v>2852</v>
      </c>
      <c r="B510" s="2">
        <v>0</v>
      </c>
      <c r="C510" s="2">
        <v>0</v>
      </c>
      <c r="D510" s="2">
        <v>0</v>
      </c>
      <c r="E510" s="2">
        <v>1</v>
      </c>
      <c r="F510" s="2">
        <v>0</v>
      </c>
      <c r="G510" s="2">
        <v>0</v>
      </c>
      <c r="H510" s="2">
        <v>0</v>
      </c>
      <c r="I510" s="2" t="s">
        <v>133</v>
      </c>
    </row>
    <row r="511" spans="1:9">
      <c r="A511" s="2">
        <v>2997</v>
      </c>
      <c r="B511" s="2">
        <v>0</v>
      </c>
      <c r="C511" s="2">
        <v>0</v>
      </c>
      <c r="D511" s="2">
        <v>0</v>
      </c>
      <c r="E511" s="2">
        <v>0</v>
      </c>
      <c r="F511" s="2">
        <v>0</v>
      </c>
      <c r="G511" s="2">
        <v>0</v>
      </c>
      <c r="H511" s="2">
        <v>0</v>
      </c>
      <c r="I511" s="2" t="s">
        <v>133</v>
      </c>
    </row>
    <row r="512" spans="1:9">
      <c r="A512" s="2">
        <v>3086</v>
      </c>
      <c r="B512" s="2">
        <v>0</v>
      </c>
      <c r="C512" s="2">
        <v>0</v>
      </c>
      <c r="D512" s="2">
        <v>0</v>
      </c>
      <c r="E512" s="2">
        <v>0</v>
      </c>
      <c r="F512" s="2">
        <v>0</v>
      </c>
      <c r="G512" s="2">
        <v>0</v>
      </c>
      <c r="H512" s="2">
        <v>0</v>
      </c>
      <c r="I512" s="2" t="s">
        <v>133</v>
      </c>
    </row>
    <row r="513" spans="1:9">
      <c r="A513" s="2">
        <v>1005</v>
      </c>
      <c r="B513" s="2">
        <v>0</v>
      </c>
      <c r="C513" s="2">
        <v>0</v>
      </c>
      <c r="D513" s="2">
        <v>0</v>
      </c>
      <c r="E513" s="2">
        <v>0</v>
      </c>
      <c r="F513" s="2">
        <v>0</v>
      </c>
      <c r="G513" s="2">
        <v>0</v>
      </c>
      <c r="H513" s="2">
        <v>0</v>
      </c>
      <c r="I513" s="2" t="s">
        <v>134</v>
      </c>
    </row>
    <row r="514" spans="1:9">
      <c r="A514" s="2">
        <v>2861</v>
      </c>
      <c r="B514" s="2">
        <v>0</v>
      </c>
      <c r="C514" s="2">
        <v>0</v>
      </c>
      <c r="D514" s="2">
        <v>0</v>
      </c>
      <c r="E514" s="2">
        <v>0</v>
      </c>
      <c r="F514" s="2">
        <v>0</v>
      </c>
      <c r="G514" s="2">
        <v>0</v>
      </c>
      <c r="H514" s="2">
        <v>0</v>
      </c>
      <c r="I514" s="2" t="s">
        <v>134</v>
      </c>
    </row>
    <row r="515" spans="1:9">
      <c r="A515" s="2">
        <v>2896</v>
      </c>
      <c r="B515" s="2">
        <v>0</v>
      </c>
      <c r="C515" s="2">
        <v>0</v>
      </c>
      <c r="D515" s="2">
        <v>0</v>
      </c>
      <c r="E515" s="2">
        <v>0</v>
      </c>
      <c r="F515" s="2">
        <v>0</v>
      </c>
      <c r="G515" s="2">
        <v>0</v>
      </c>
      <c r="H515" s="2">
        <v>0</v>
      </c>
      <c r="I515" s="2" t="s">
        <v>134</v>
      </c>
    </row>
    <row r="516" spans="1:9">
      <c r="A516" s="2">
        <v>1297</v>
      </c>
      <c r="B516" s="2">
        <v>0</v>
      </c>
      <c r="C516" s="2">
        <v>0</v>
      </c>
      <c r="D516" s="2">
        <v>0</v>
      </c>
      <c r="E516" s="2">
        <v>0</v>
      </c>
      <c r="F516" s="2">
        <v>0</v>
      </c>
      <c r="G516" s="2">
        <v>0</v>
      </c>
      <c r="H516" s="2">
        <v>0</v>
      </c>
      <c r="I516" s="2" t="s">
        <v>135</v>
      </c>
    </row>
    <row r="517" spans="1:9">
      <c r="A517" s="2">
        <v>1520</v>
      </c>
      <c r="B517" s="2">
        <v>0</v>
      </c>
      <c r="C517" s="2">
        <v>0</v>
      </c>
      <c r="D517" s="2">
        <v>0</v>
      </c>
      <c r="E517" s="2">
        <v>0</v>
      </c>
      <c r="F517" s="2">
        <v>0</v>
      </c>
      <c r="G517" s="2">
        <v>0</v>
      </c>
      <c r="H517" s="2">
        <v>0</v>
      </c>
      <c r="I517" s="2" t="s">
        <v>135</v>
      </c>
    </row>
    <row r="518" spans="1:9">
      <c r="A518" s="2">
        <v>2221</v>
      </c>
      <c r="B518" s="2">
        <v>0</v>
      </c>
      <c r="C518" s="2">
        <v>0</v>
      </c>
      <c r="D518" s="2">
        <v>0</v>
      </c>
      <c r="E518" s="2">
        <v>0</v>
      </c>
      <c r="F518" s="2">
        <v>0</v>
      </c>
      <c r="G518" s="2">
        <v>0</v>
      </c>
      <c r="H518" s="2">
        <v>0</v>
      </c>
      <c r="I518" s="2" t="s">
        <v>135</v>
      </c>
    </row>
    <row r="519" spans="1:9">
      <c r="A519" s="2">
        <v>2656</v>
      </c>
      <c r="B519" s="2">
        <v>0</v>
      </c>
      <c r="C519" s="2">
        <v>0</v>
      </c>
      <c r="D519" s="2">
        <v>0</v>
      </c>
      <c r="E519" s="2">
        <v>0</v>
      </c>
      <c r="F519" s="2">
        <v>0</v>
      </c>
      <c r="G519" s="2">
        <v>0</v>
      </c>
      <c r="H519" s="2">
        <v>0</v>
      </c>
      <c r="I519" s="2" t="s">
        <v>136</v>
      </c>
    </row>
    <row r="520" spans="1:9">
      <c r="A520" s="2">
        <v>2931</v>
      </c>
      <c r="B520" s="2">
        <v>0</v>
      </c>
      <c r="C520" s="2">
        <v>0</v>
      </c>
      <c r="D520" s="2">
        <v>0</v>
      </c>
      <c r="E520" s="2">
        <v>0</v>
      </c>
      <c r="F520" s="2">
        <v>0</v>
      </c>
      <c r="G520" s="2">
        <v>0</v>
      </c>
      <c r="H520" s="2">
        <v>0</v>
      </c>
      <c r="I520" s="2" t="s">
        <v>136</v>
      </c>
    </row>
    <row r="521" spans="1:9">
      <c r="A521" s="2">
        <v>3112</v>
      </c>
      <c r="B521" s="2">
        <v>0</v>
      </c>
      <c r="C521" s="2">
        <v>1</v>
      </c>
      <c r="D521" s="2">
        <v>1</v>
      </c>
      <c r="E521" s="2">
        <v>0</v>
      </c>
      <c r="F521" s="2">
        <v>0</v>
      </c>
      <c r="G521" s="2">
        <v>0</v>
      </c>
      <c r="H521" s="2">
        <v>0</v>
      </c>
      <c r="I521" s="2" t="s">
        <v>136</v>
      </c>
    </row>
    <row r="522" spans="1:9">
      <c r="A522" s="2">
        <v>3140</v>
      </c>
      <c r="B522" s="2">
        <v>0</v>
      </c>
      <c r="C522" s="2">
        <v>0</v>
      </c>
      <c r="D522" s="2">
        <v>0</v>
      </c>
      <c r="E522" s="2">
        <v>0</v>
      </c>
      <c r="F522" s="2">
        <v>0</v>
      </c>
      <c r="G522" s="2">
        <v>0</v>
      </c>
      <c r="H522" s="2">
        <v>0</v>
      </c>
      <c r="I522" s="2" t="s">
        <v>136</v>
      </c>
    </row>
    <row r="523" spans="1:9">
      <c r="A523" s="2">
        <v>1280</v>
      </c>
      <c r="B523" s="2">
        <v>0</v>
      </c>
      <c r="C523" s="2">
        <v>0</v>
      </c>
      <c r="D523" s="2">
        <v>0</v>
      </c>
      <c r="E523" s="2">
        <v>0</v>
      </c>
      <c r="F523" s="2">
        <v>0</v>
      </c>
      <c r="G523" s="2">
        <v>0</v>
      </c>
      <c r="H523" s="2">
        <v>0</v>
      </c>
      <c r="I523" s="2" t="s">
        <v>137</v>
      </c>
    </row>
    <row r="524" spans="1:9">
      <c r="A524" s="2">
        <v>1547</v>
      </c>
      <c r="B524" s="2">
        <v>0</v>
      </c>
      <c r="C524" s="2">
        <v>0</v>
      </c>
      <c r="D524" s="2">
        <v>0</v>
      </c>
      <c r="E524" s="2">
        <v>0</v>
      </c>
      <c r="F524" s="2">
        <v>0</v>
      </c>
      <c r="G524" s="2">
        <v>0</v>
      </c>
      <c r="H524" s="2">
        <v>0</v>
      </c>
      <c r="I524" s="2" t="s">
        <v>137</v>
      </c>
    </row>
    <row r="525" spans="1:9">
      <c r="A525" s="2">
        <v>1615</v>
      </c>
      <c r="B525" s="2">
        <v>0</v>
      </c>
      <c r="C525" s="2">
        <v>0</v>
      </c>
      <c r="D525" s="2">
        <v>0</v>
      </c>
      <c r="E525" s="2">
        <v>0</v>
      </c>
      <c r="F525" s="2">
        <v>0</v>
      </c>
      <c r="G525" s="2">
        <v>0</v>
      </c>
      <c r="H525" s="2">
        <v>0</v>
      </c>
      <c r="I525" s="2" t="s">
        <v>137</v>
      </c>
    </row>
    <row r="526" spans="1:9">
      <c r="A526" s="2">
        <v>2362</v>
      </c>
      <c r="B526" s="2">
        <v>1</v>
      </c>
      <c r="C526" s="2">
        <v>0</v>
      </c>
      <c r="D526" s="2">
        <v>1</v>
      </c>
      <c r="E526" s="2">
        <v>0</v>
      </c>
      <c r="F526" s="2">
        <v>0</v>
      </c>
      <c r="G526" s="2">
        <v>0</v>
      </c>
      <c r="H526" s="2">
        <v>0</v>
      </c>
      <c r="I526" s="2" t="s">
        <v>137</v>
      </c>
    </row>
    <row r="527" spans="1:9">
      <c r="A527" s="2">
        <v>1873</v>
      </c>
      <c r="B527" s="2">
        <v>0</v>
      </c>
      <c r="C527" s="2">
        <v>0</v>
      </c>
      <c r="D527" s="2">
        <v>0</v>
      </c>
      <c r="E527" s="2">
        <v>0</v>
      </c>
      <c r="F527" s="2">
        <v>0</v>
      </c>
      <c r="G527" s="2">
        <v>0</v>
      </c>
      <c r="H527" s="2">
        <v>0</v>
      </c>
      <c r="I527" s="2" t="s">
        <v>138</v>
      </c>
    </row>
    <row r="528" spans="1:9">
      <c r="A528" s="2">
        <v>2288</v>
      </c>
      <c r="B528" s="2">
        <v>1</v>
      </c>
      <c r="C528" s="2">
        <v>0</v>
      </c>
      <c r="D528" s="2">
        <v>1</v>
      </c>
      <c r="E528" s="2">
        <v>1</v>
      </c>
      <c r="F528" s="2">
        <v>1</v>
      </c>
      <c r="G528" s="2">
        <v>0</v>
      </c>
      <c r="H528" s="2">
        <v>1</v>
      </c>
      <c r="I528" s="2" t="s">
        <v>138</v>
      </c>
    </row>
    <row r="529" spans="1:9">
      <c r="A529" s="2">
        <v>1826</v>
      </c>
      <c r="B529" s="2">
        <v>1</v>
      </c>
      <c r="C529" s="2">
        <v>0</v>
      </c>
      <c r="D529" s="2">
        <v>1</v>
      </c>
      <c r="E529" s="2">
        <v>0</v>
      </c>
      <c r="F529" s="2">
        <v>1</v>
      </c>
      <c r="G529" s="2">
        <v>0</v>
      </c>
      <c r="H529" s="2">
        <v>1</v>
      </c>
      <c r="I529" s="2" t="s">
        <v>139</v>
      </c>
    </row>
    <row r="530" spans="1:9">
      <c r="A530" s="2">
        <v>2154</v>
      </c>
      <c r="B530" s="2">
        <v>0</v>
      </c>
      <c r="C530" s="2">
        <v>1</v>
      </c>
      <c r="D530" s="2">
        <v>0</v>
      </c>
      <c r="E530" s="2">
        <v>0</v>
      </c>
      <c r="F530" s="2">
        <v>0</v>
      </c>
      <c r="G530" s="2">
        <v>0</v>
      </c>
      <c r="H530" s="2">
        <v>0</v>
      </c>
      <c r="I530" s="2" t="s">
        <v>140</v>
      </c>
    </row>
    <row r="531" spans="1:9">
      <c r="A531" s="2">
        <v>1023</v>
      </c>
      <c r="B531" s="2">
        <v>0</v>
      </c>
      <c r="C531" s="2">
        <v>0</v>
      </c>
      <c r="D531" s="2">
        <v>0</v>
      </c>
      <c r="E531" s="2">
        <v>0</v>
      </c>
      <c r="F531" s="2">
        <v>0</v>
      </c>
      <c r="G531" s="2">
        <v>0</v>
      </c>
      <c r="H531" s="2">
        <v>0</v>
      </c>
      <c r="I531" s="2" t="s">
        <v>141</v>
      </c>
    </row>
    <row r="532" spans="1:9">
      <c r="A532" s="2">
        <v>1832</v>
      </c>
      <c r="B532" s="2">
        <v>0</v>
      </c>
      <c r="C532" s="2">
        <v>0</v>
      </c>
      <c r="D532" s="2">
        <v>0</v>
      </c>
      <c r="E532" s="2">
        <v>0</v>
      </c>
      <c r="F532" s="2">
        <v>0</v>
      </c>
      <c r="G532" s="2">
        <v>0</v>
      </c>
      <c r="H532" s="2">
        <v>0</v>
      </c>
      <c r="I532" s="2" t="s">
        <v>141</v>
      </c>
    </row>
    <row r="533" spans="1:9">
      <c r="A533" s="2">
        <v>1992</v>
      </c>
      <c r="B533" s="2">
        <v>0</v>
      </c>
      <c r="C533" s="2">
        <v>0</v>
      </c>
      <c r="D533" s="2">
        <v>0</v>
      </c>
      <c r="E533" s="2">
        <v>0</v>
      </c>
      <c r="F533" s="2">
        <v>0</v>
      </c>
      <c r="G533" s="2">
        <v>0</v>
      </c>
      <c r="H533" s="2">
        <v>0</v>
      </c>
      <c r="I533" s="2" t="s">
        <v>141</v>
      </c>
    </row>
    <row r="534" spans="1:9">
      <c r="A534" s="2">
        <v>2294</v>
      </c>
      <c r="B534" s="2">
        <v>0</v>
      </c>
      <c r="C534" s="2">
        <v>0</v>
      </c>
      <c r="D534" s="2">
        <v>0</v>
      </c>
      <c r="E534" s="2">
        <v>0</v>
      </c>
      <c r="F534" s="2">
        <v>0</v>
      </c>
      <c r="G534" s="2">
        <v>0</v>
      </c>
      <c r="H534" s="2">
        <v>0</v>
      </c>
      <c r="I534" s="2" t="s">
        <v>141</v>
      </c>
    </row>
    <row r="535" spans="1:9">
      <c r="A535" s="2">
        <v>2823</v>
      </c>
      <c r="B535" s="2">
        <v>0</v>
      </c>
      <c r="C535" s="2">
        <v>0</v>
      </c>
      <c r="D535" s="2">
        <v>0</v>
      </c>
      <c r="E535" s="2">
        <v>0</v>
      </c>
      <c r="F535" s="2">
        <v>0</v>
      </c>
      <c r="G535" s="2">
        <v>0</v>
      </c>
      <c r="H535" s="2">
        <v>0</v>
      </c>
      <c r="I535" s="2" t="s">
        <v>141</v>
      </c>
    </row>
    <row r="536" spans="1:9">
      <c r="A536" s="2">
        <v>2638</v>
      </c>
      <c r="B536" s="2">
        <v>0</v>
      </c>
      <c r="C536" s="2">
        <v>0</v>
      </c>
      <c r="D536" s="2">
        <v>0</v>
      </c>
      <c r="E536" s="2">
        <v>0</v>
      </c>
      <c r="F536" s="2">
        <v>0</v>
      </c>
      <c r="G536" s="2">
        <v>0</v>
      </c>
      <c r="H536" s="2">
        <v>0</v>
      </c>
      <c r="I536" s="2" t="s">
        <v>142</v>
      </c>
    </row>
    <row r="537" spans="1:9">
      <c r="A537" s="2">
        <v>2779</v>
      </c>
      <c r="B537" s="2">
        <v>1</v>
      </c>
      <c r="C537" s="2">
        <v>0</v>
      </c>
      <c r="D537" s="2">
        <v>0</v>
      </c>
      <c r="E537" s="2">
        <v>0</v>
      </c>
      <c r="F537" s="2">
        <v>0</v>
      </c>
      <c r="G537" s="2">
        <v>0</v>
      </c>
      <c r="H537" s="2">
        <v>0</v>
      </c>
      <c r="I537" s="2" t="s">
        <v>142</v>
      </c>
    </row>
    <row r="538" spans="1:9">
      <c r="A538" s="2">
        <v>3102</v>
      </c>
      <c r="B538" s="2">
        <v>0</v>
      </c>
      <c r="C538" s="2">
        <v>0</v>
      </c>
      <c r="D538" s="2">
        <v>0</v>
      </c>
      <c r="E538" s="2">
        <v>0</v>
      </c>
      <c r="F538" s="2">
        <v>0</v>
      </c>
      <c r="G538" s="2">
        <v>0</v>
      </c>
      <c r="H538" s="2">
        <v>0</v>
      </c>
      <c r="I538" s="2" t="s">
        <v>142</v>
      </c>
    </row>
    <row r="539" spans="1:9">
      <c r="A539" s="2">
        <v>3156</v>
      </c>
      <c r="B539" s="2">
        <v>0</v>
      </c>
      <c r="C539" s="2">
        <v>0</v>
      </c>
      <c r="D539" s="2">
        <v>0</v>
      </c>
      <c r="E539" s="2">
        <v>0</v>
      </c>
      <c r="F539" s="2">
        <v>0</v>
      </c>
      <c r="G539" s="2">
        <v>0</v>
      </c>
      <c r="H539" s="2">
        <v>0</v>
      </c>
      <c r="I539" s="2" t="s">
        <v>142</v>
      </c>
    </row>
    <row r="540" spans="1:9">
      <c r="A540" s="2">
        <v>3192</v>
      </c>
      <c r="B540" s="2">
        <v>1</v>
      </c>
      <c r="C540" s="2">
        <v>0</v>
      </c>
      <c r="D540" s="2">
        <v>0</v>
      </c>
      <c r="E540" s="2">
        <v>0</v>
      </c>
      <c r="F540" s="2">
        <v>0</v>
      </c>
      <c r="G540" s="2">
        <v>0</v>
      </c>
      <c r="H540" s="2">
        <v>0</v>
      </c>
      <c r="I540" s="2" t="s">
        <v>143</v>
      </c>
    </row>
    <row r="541" spans="1:9">
      <c r="A541" s="2">
        <v>3207</v>
      </c>
      <c r="B541" s="2">
        <v>1</v>
      </c>
      <c r="C541" s="2">
        <v>0</v>
      </c>
      <c r="D541" s="2">
        <v>0</v>
      </c>
      <c r="E541" s="2">
        <v>0</v>
      </c>
      <c r="F541" s="2">
        <v>0</v>
      </c>
      <c r="G541" s="2">
        <v>0</v>
      </c>
      <c r="H541" s="2">
        <v>0</v>
      </c>
      <c r="I541" s="2" t="s">
        <v>143</v>
      </c>
    </row>
    <row r="542" spans="1:9">
      <c r="A542" s="2">
        <v>1530</v>
      </c>
      <c r="B542" s="2">
        <v>0</v>
      </c>
      <c r="C542" s="2">
        <v>0</v>
      </c>
      <c r="D542" s="2">
        <v>0</v>
      </c>
      <c r="E542" s="2">
        <v>0</v>
      </c>
      <c r="F542" s="2">
        <v>0</v>
      </c>
      <c r="G542" s="2">
        <v>0</v>
      </c>
      <c r="H542" s="2">
        <v>1</v>
      </c>
      <c r="I542" s="2" t="s">
        <v>144</v>
      </c>
    </row>
    <row r="543" spans="1:9">
      <c r="A543" s="2">
        <v>2302</v>
      </c>
      <c r="B543" s="2">
        <v>0</v>
      </c>
      <c r="C543" s="2">
        <v>0</v>
      </c>
      <c r="D543" s="2">
        <v>1</v>
      </c>
      <c r="E543" s="2">
        <v>0</v>
      </c>
      <c r="F543" s="2">
        <v>0</v>
      </c>
      <c r="G543" s="2">
        <v>0</v>
      </c>
      <c r="H543" s="2">
        <v>0</v>
      </c>
      <c r="I543" s="2" t="s">
        <v>144</v>
      </c>
    </row>
    <row r="544" spans="1:9">
      <c r="A544" s="2">
        <v>2907</v>
      </c>
      <c r="B544" s="2">
        <v>0</v>
      </c>
      <c r="C544" s="2">
        <v>0</v>
      </c>
      <c r="D544" s="2">
        <v>0</v>
      </c>
      <c r="E544" s="2">
        <v>0</v>
      </c>
      <c r="F544" s="2">
        <v>0</v>
      </c>
      <c r="G544" s="2">
        <v>0</v>
      </c>
      <c r="H544" s="2">
        <v>0</v>
      </c>
      <c r="I544" s="2" t="s">
        <v>144</v>
      </c>
    </row>
    <row r="545" spans="1:9">
      <c r="A545" s="2">
        <v>1852</v>
      </c>
      <c r="B545" s="2">
        <v>0</v>
      </c>
      <c r="C545" s="2">
        <v>1</v>
      </c>
      <c r="D545" s="2">
        <v>0</v>
      </c>
      <c r="E545" s="2">
        <v>0</v>
      </c>
      <c r="F545" s="2">
        <v>0</v>
      </c>
      <c r="G545" s="2">
        <v>0</v>
      </c>
      <c r="H545" s="2">
        <v>0</v>
      </c>
      <c r="I545" s="19">
        <v>44171</v>
      </c>
    </row>
    <row r="546" spans="1:9">
      <c r="A546" s="2">
        <v>1152</v>
      </c>
      <c r="B546" s="2">
        <v>0</v>
      </c>
      <c r="C546" s="2">
        <v>0</v>
      </c>
      <c r="D546" s="2">
        <v>0</v>
      </c>
      <c r="E546" s="2">
        <v>0</v>
      </c>
      <c r="F546" s="2">
        <v>0</v>
      </c>
      <c r="G546" s="2">
        <v>0</v>
      </c>
      <c r="H546" s="2">
        <v>0</v>
      </c>
      <c r="I546" s="19">
        <v>44141</v>
      </c>
    </row>
    <row r="547" spans="1:9">
      <c r="A547" s="2">
        <v>2939</v>
      </c>
      <c r="B547" s="2">
        <v>0</v>
      </c>
      <c r="C547" s="2">
        <v>0</v>
      </c>
      <c r="D547" s="2">
        <v>0</v>
      </c>
      <c r="E547" s="2">
        <v>0</v>
      </c>
      <c r="F547" s="2">
        <v>0</v>
      </c>
      <c r="G547" s="2">
        <v>0</v>
      </c>
      <c r="H547" s="2">
        <v>0</v>
      </c>
      <c r="I547" s="19">
        <v>44141</v>
      </c>
    </row>
    <row r="548" spans="1:9">
      <c r="A548" s="2">
        <v>1638</v>
      </c>
      <c r="B548" s="2">
        <v>0</v>
      </c>
      <c r="C548" s="2">
        <v>0</v>
      </c>
      <c r="D548" s="2">
        <v>0</v>
      </c>
      <c r="E548" s="2">
        <v>0</v>
      </c>
      <c r="F548" s="2">
        <v>0</v>
      </c>
      <c r="G548" s="2">
        <v>0</v>
      </c>
      <c r="H548" s="2">
        <v>0</v>
      </c>
      <c r="I548" s="19">
        <v>44110</v>
      </c>
    </row>
    <row r="549" spans="1:9">
      <c r="A549" s="2">
        <v>1889</v>
      </c>
      <c r="B549" s="2">
        <v>0</v>
      </c>
      <c r="C549" s="2">
        <v>0</v>
      </c>
      <c r="D549" s="2">
        <v>0</v>
      </c>
      <c r="E549" s="2">
        <v>0</v>
      </c>
      <c r="F549" s="2">
        <v>0</v>
      </c>
      <c r="G549" s="2">
        <v>0</v>
      </c>
      <c r="H549" s="2">
        <v>0</v>
      </c>
      <c r="I549" s="19">
        <v>44110</v>
      </c>
    </row>
    <row r="550" spans="1:9">
      <c r="A550" s="2">
        <v>1333</v>
      </c>
      <c r="B550" s="2">
        <v>1</v>
      </c>
      <c r="C550" s="2">
        <v>0</v>
      </c>
      <c r="D550" s="2">
        <v>0</v>
      </c>
      <c r="E550" s="2">
        <v>0</v>
      </c>
      <c r="F550" s="2">
        <v>0</v>
      </c>
      <c r="G550" s="2">
        <v>0</v>
      </c>
      <c r="H550" s="2">
        <v>0</v>
      </c>
      <c r="I550" s="19">
        <v>44080</v>
      </c>
    </row>
    <row r="551" spans="1:9">
      <c r="A551" s="2">
        <v>1374</v>
      </c>
      <c r="B551" s="2">
        <v>0</v>
      </c>
      <c r="C551" s="2">
        <v>0</v>
      </c>
      <c r="D551" s="2">
        <v>1</v>
      </c>
      <c r="E551" s="2">
        <v>0</v>
      </c>
      <c r="F551" s="2">
        <v>0</v>
      </c>
      <c r="G551" s="2">
        <v>0</v>
      </c>
      <c r="H551" s="2">
        <v>0</v>
      </c>
      <c r="I551" s="19">
        <v>44080</v>
      </c>
    </row>
    <row r="552" spans="1:9">
      <c r="A552" s="2">
        <v>1959</v>
      </c>
      <c r="B552" s="2">
        <v>0</v>
      </c>
      <c r="C552" s="2">
        <v>0</v>
      </c>
      <c r="D552" s="2">
        <v>0</v>
      </c>
      <c r="E552" s="2">
        <v>0</v>
      </c>
      <c r="F552" s="2">
        <v>0</v>
      </c>
      <c r="G552" s="2">
        <v>0</v>
      </c>
      <c r="H552" s="2">
        <v>0</v>
      </c>
      <c r="I552" s="19">
        <v>44080</v>
      </c>
    </row>
    <row r="553" spans="1:9">
      <c r="A553" s="2">
        <v>1659</v>
      </c>
      <c r="B553" s="2">
        <v>0</v>
      </c>
      <c r="C553" s="2">
        <v>0</v>
      </c>
      <c r="D553" s="2">
        <v>0</v>
      </c>
      <c r="E553" s="2">
        <v>0</v>
      </c>
      <c r="F553" s="2">
        <v>0</v>
      </c>
      <c r="G553" s="2">
        <v>0</v>
      </c>
      <c r="H553" s="2">
        <v>0</v>
      </c>
      <c r="I553" s="19">
        <v>44049</v>
      </c>
    </row>
    <row r="554" spans="1:9">
      <c r="A554" s="2">
        <v>2683</v>
      </c>
      <c r="B554" s="2">
        <v>0</v>
      </c>
      <c r="C554" s="2">
        <v>0</v>
      </c>
      <c r="D554" s="2">
        <v>0</v>
      </c>
      <c r="E554" s="2">
        <v>0</v>
      </c>
      <c r="F554" s="2">
        <v>0</v>
      </c>
      <c r="G554" s="2">
        <v>0</v>
      </c>
      <c r="H554" s="2">
        <v>0</v>
      </c>
      <c r="I554" s="19">
        <v>44049</v>
      </c>
    </row>
    <row r="555" spans="1:9">
      <c r="A555" s="2">
        <v>2974</v>
      </c>
      <c r="B555" s="2">
        <v>0</v>
      </c>
      <c r="C555" s="2">
        <v>0</v>
      </c>
      <c r="D555" s="2">
        <v>0</v>
      </c>
      <c r="E555" s="2">
        <v>0</v>
      </c>
      <c r="F555" s="2">
        <v>0</v>
      </c>
      <c r="G555" s="2">
        <v>0</v>
      </c>
      <c r="H555" s="2">
        <v>0</v>
      </c>
      <c r="I555" s="19">
        <v>44049</v>
      </c>
    </row>
    <row r="556" spans="1:9">
      <c r="A556" s="2">
        <v>1444</v>
      </c>
      <c r="B556" s="2">
        <v>0</v>
      </c>
      <c r="C556" s="2">
        <v>0</v>
      </c>
      <c r="D556" s="2">
        <v>0</v>
      </c>
      <c r="E556" s="2">
        <v>1</v>
      </c>
      <c r="F556" s="2">
        <v>0</v>
      </c>
      <c r="G556" s="2">
        <v>0</v>
      </c>
      <c r="H556" s="2">
        <v>1</v>
      </c>
      <c r="I556" s="19">
        <v>44018</v>
      </c>
    </row>
    <row r="557" spans="1:9">
      <c r="A557" s="2">
        <v>1723</v>
      </c>
      <c r="B557" s="2">
        <v>0</v>
      </c>
      <c r="C557" s="2">
        <v>0</v>
      </c>
      <c r="D557" s="2">
        <v>0</v>
      </c>
      <c r="E557" s="2">
        <v>0</v>
      </c>
      <c r="F557" s="2">
        <v>0</v>
      </c>
      <c r="G557" s="2">
        <v>0</v>
      </c>
      <c r="H557" s="2">
        <v>0</v>
      </c>
      <c r="I557" s="19">
        <v>44018</v>
      </c>
    </row>
    <row r="558" spans="1:9">
      <c r="A558" s="2">
        <v>1035</v>
      </c>
      <c r="B558" s="2">
        <v>0</v>
      </c>
      <c r="C558" s="2">
        <v>0</v>
      </c>
      <c r="D558" s="2">
        <v>0</v>
      </c>
      <c r="E558" s="2">
        <v>0</v>
      </c>
      <c r="F558" s="2">
        <v>0</v>
      </c>
      <c r="G558" s="2">
        <v>0</v>
      </c>
      <c r="H558" s="2">
        <v>0</v>
      </c>
      <c r="I558" s="19">
        <v>43988</v>
      </c>
    </row>
    <row r="559" spans="1:9">
      <c r="A559" s="2">
        <v>1731</v>
      </c>
      <c r="B559" s="2">
        <v>0</v>
      </c>
      <c r="C559" s="2">
        <v>0</v>
      </c>
      <c r="D559" s="2">
        <v>0</v>
      </c>
      <c r="E559" s="2">
        <v>0</v>
      </c>
      <c r="F559" s="2">
        <v>0</v>
      </c>
      <c r="G559" s="2">
        <v>0</v>
      </c>
      <c r="H559" s="2">
        <v>0</v>
      </c>
      <c r="I559" s="19">
        <v>43988</v>
      </c>
    </row>
    <row r="560" spans="1:9">
      <c r="A560" s="2">
        <v>2183</v>
      </c>
      <c r="B560" s="2">
        <v>0</v>
      </c>
      <c r="C560" s="2">
        <v>0</v>
      </c>
      <c r="D560" s="2">
        <v>0</v>
      </c>
      <c r="E560" s="2">
        <v>0</v>
      </c>
      <c r="F560" s="2">
        <v>0</v>
      </c>
      <c r="G560" s="2">
        <v>0</v>
      </c>
      <c r="H560" s="2">
        <v>0</v>
      </c>
      <c r="I560" s="19">
        <v>43988</v>
      </c>
    </row>
    <row r="561" spans="1:9">
      <c r="A561" s="2">
        <v>1464</v>
      </c>
      <c r="B561" s="2">
        <v>0</v>
      </c>
      <c r="C561" s="2">
        <v>0</v>
      </c>
      <c r="D561" s="2">
        <v>0</v>
      </c>
      <c r="E561" s="2">
        <v>0</v>
      </c>
      <c r="F561" s="2">
        <v>0</v>
      </c>
      <c r="G561" s="2">
        <v>0</v>
      </c>
      <c r="H561" s="2">
        <v>0</v>
      </c>
      <c r="I561" s="19">
        <v>43957</v>
      </c>
    </row>
    <row r="562" spans="1:9">
      <c r="A562" s="2">
        <v>1908</v>
      </c>
      <c r="B562" s="2">
        <v>0</v>
      </c>
      <c r="C562" s="2">
        <v>1</v>
      </c>
      <c r="D562" s="2">
        <v>0</v>
      </c>
      <c r="E562" s="2">
        <v>0</v>
      </c>
      <c r="F562" s="2">
        <v>0</v>
      </c>
      <c r="G562" s="2">
        <v>0</v>
      </c>
      <c r="H562" s="2">
        <v>0</v>
      </c>
      <c r="I562" s="19">
        <v>43957</v>
      </c>
    </row>
    <row r="563" spans="1:9">
      <c r="A563" s="2">
        <v>2356</v>
      </c>
      <c r="B563" s="2">
        <v>0</v>
      </c>
      <c r="C563" s="2">
        <v>0</v>
      </c>
      <c r="D563" s="2">
        <v>0</v>
      </c>
      <c r="E563" s="2">
        <v>0</v>
      </c>
      <c r="F563" s="2">
        <v>0</v>
      </c>
      <c r="G563" s="2">
        <v>0</v>
      </c>
      <c r="H563" s="2">
        <v>0</v>
      </c>
      <c r="I563" s="19">
        <v>43957</v>
      </c>
    </row>
    <row r="564" spans="1:9">
      <c r="A564" s="2">
        <v>1183</v>
      </c>
      <c r="B564" s="2">
        <v>0</v>
      </c>
      <c r="C564" s="2">
        <v>0</v>
      </c>
      <c r="D564" s="2">
        <v>0</v>
      </c>
      <c r="E564" s="2">
        <v>0</v>
      </c>
      <c r="F564" s="2">
        <v>0</v>
      </c>
      <c r="G564" s="2">
        <v>0</v>
      </c>
      <c r="H564" s="2">
        <v>0</v>
      </c>
      <c r="I564" s="19">
        <v>43927</v>
      </c>
    </row>
    <row r="565" spans="1:9">
      <c r="A565" s="2">
        <v>1431</v>
      </c>
      <c r="B565" s="2">
        <v>1</v>
      </c>
      <c r="C565" s="2">
        <v>0</v>
      </c>
      <c r="D565" s="2">
        <v>0</v>
      </c>
      <c r="E565" s="2">
        <v>1</v>
      </c>
      <c r="F565" s="2">
        <v>0</v>
      </c>
      <c r="G565" s="2">
        <v>0</v>
      </c>
      <c r="H565" s="2">
        <v>0</v>
      </c>
      <c r="I565" s="19">
        <v>43927</v>
      </c>
    </row>
    <row r="566" spans="1:9">
      <c r="A566" s="2">
        <v>2338</v>
      </c>
      <c r="B566" s="2">
        <v>0</v>
      </c>
      <c r="C566" s="2">
        <v>0</v>
      </c>
      <c r="D566" s="2">
        <v>0</v>
      </c>
      <c r="E566" s="2">
        <v>0</v>
      </c>
      <c r="F566" s="2">
        <v>0</v>
      </c>
      <c r="G566" s="2">
        <v>0</v>
      </c>
      <c r="H566" s="2">
        <v>0</v>
      </c>
      <c r="I566" s="19">
        <v>43927</v>
      </c>
    </row>
    <row r="567" spans="1:9">
      <c r="A567" s="2">
        <v>2590</v>
      </c>
      <c r="B567" s="2">
        <v>0</v>
      </c>
      <c r="C567" s="2">
        <v>0</v>
      </c>
      <c r="D567" s="2">
        <v>0</v>
      </c>
      <c r="E567" s="2">
        <v>0</v>
      </c>
      <c r="F567" s="2">
        <v>0</v>
      </c>
      <c r="G567" s="2">
        <v>0</v>
      </c>
      <c r="H567" s="2">
        <v>1</v>
      </c>
      <c r="I567" s="19">
        <v>43927</v>
      </c>
    </row>
    <row r="568" spans="1:9">
      <c r="A568" s="2">
        <v>2642</v>
      </c>
      <c r="B568" s="2">
        <v>0</v>
      </c>
      <c r="C568" s="2">
        <v>0</v>
      </c>
      <c r="D568" s="2">
        <v>0</v>
      </c>
      <c r="E568" s="2">
        <v>0</v>
      </c>
      <c r="F568" s="2">
        <v>0</v>
      </c>
      <c r="G568" s="2">
        <v>0</v>
      </c>
      <c r="H568" s="2">
        <v>0</v>
      </c>
      <c r="I568" s="19">
        <v>43927</v>
      </c>
    </row>
    <row r="569" spans="1:9">
      <c r="A569" s="2">
        <v>1606</v>
      </c>
      <c r="B569" s="2">
        <v>0</v>
      </c>
      <c r="C569" s="2">
        <v>0</v>
      </c>
      <c r="D569" s="2">
        <v>0</v>
      </c>
      <c r="E569" s="2">
        <v>0</v>
      </c>
      <c r="F569" s="2">
        <v>0</v>
      </c>
      <c r="G569" s="2">
        <v>0</v>
      </c>
      <c r="H569" s="2">
        <v>0</v>
      </c>
      <c r="I569" s="19">
        <v>43896</v>
      </c>
    </row>
    <row r="570" spans="1:9">
      <c r="A570" s="2">
        <v>1278</v>
      </c>
      <c r="B570" s="2">
        <v>0</v>
      </c>
      <c r="C570" s="2">
        <v>0</v>
      </c>
      <c r="D570" s="2">
        <v>0</v>
      </c>
      <c r="E570" s="2">
        <v>0</v>
      </c>
      <c r="F570" s="2">
        <v>0</v>
      </c>
      <c r="G570" s="2">
        <v>0</v>
      </c>
      <c r="H570" s="2">
        <v>0</v>
      </c>
      <c r="I570" s="19">
        <v>43867</v>
      </c>
    </row>
    <row r="571" spans="1:9">
      <c r="A571" s="2">
        <v>1291</v>
      </c>
      <c r="B571" s="2">
        <v>0</v>
      </c>
      <c r="C571" s="2">
        <v>0</v>
      </c>
      <c r="D571" s="2">
        <v>0</v>
      </c>
      <c r="E571" s="2">
        <v>0</v>
      </c>
      <c r="F571" s="2">
        <v>0</v>
      </c>
      <c r="G571" s="2">
        <v>0</v>
      </c>
      <c r="H571" s="2">
        <v>0</v>
      </c>
      <c r="I571" s="19">
        <v>43867</v>
      </c>
    </row>
    <row r="572" spans="1:9">
      <c r="A572" s="2">
        <v>3024</v>
      </c>
      <c r="B572" s="2">
        <v>0</v>
      </c>
      <c r="C572" s="2">
        <v>0</v>
      </c>
      <c r="D572" s="2">
        <v>0</v>
      </c>
      <c r="E572" s="2">
        <v>0</v>
      </c>
      <c r="F572" s="2">
        <v>0</v>
      </c>
      <c r="G572" s="2">
        <v>0</v>
      </c>
      <c r="H572" s="2">
        <v>0</v>
      </c>
      <c r="I572" s="19">
        <v>43867</v>
      </c>
    </row>
    <row r="573" spans="1:9">
      <c r="A573" s="2">
        <v>3034</v>
      </c>
      <c r="B573" s="2">
        <v>0</v>
      </c>
      <c r="C573" s="2">
        <v>0</v>
      </c>
      <c r="D573" s="2">
        <v>0</v>
      </c>
      <c r="E573" s="2">
        <v>0</v>
      </c>
      <c r="F573" s="2">
        <v>0</v>
      </c>
      <c r="G573" s="2">
        <v>0</v>
      </c>
      <c r="H573" s="2">
        <v>0</v>
      </c>
      <c r="I573" s="19">
        <v>43867</v>
      </c>
    </row>
    <row r="574" spans="1:9">
      <c r="A574" s="2">
        <v>1226</v>
      </c>
      <c r="B574" s="2">
        <v>0</v>
      </c>
      <c r="C574" s="2">
        <v>0</v>
      </c>
      <c r="D574" s="2">
        <v>0</v>
      </c>
      <c r="E574" s="2">
        <v>0</v>
      </c>
      <c r="F574" s="2">
        <v>0</v>
      </c>
      <c r="G574" s="2">
        <v>0</v>
      </c>
      <c r="H574" s="2">
        <v>0</v>
      </c>
      <c r="I574" s="19">
        <v>43836</v>
      </c>
    </row>
    <row r="575" spans="1:9">
      <c r="A575" s="2">
        <v>1685</v>
      </c>
      <c r="B575" s="2">
        <v>0</v>
      </c>
      <c r="C575" s="2">
        <v>0</v>
      </c>
      <c r="D575" s="2">
        <v>0</v>
      </c>
      <c r="E575" s="2">
        <v>0</v>
      </c>
      <c r="F575" s="2">
        <v>0</v>
      </c>
      <c r="G575" s="2">
        <v>0</v>
      </c>
      <c r="H575" s="2">
        <v>0</v>
      </c>
      <c r="I575" s="19">
        <v>43836</v>
      </c>
    </row>
    <row r="576" spans="1:9">
      <c r="A576" s="2">
        <v>1897</v>
      </c>
      <c r="B576" s="2">
        <v>0</v>
      </c>
      <c r="C576" s="2">
        <v>0</v>
      </c>
      <c r="D576" s="2">
        <v>0</v>
      </c>
      <c r="E576" s="2">
        <v>0</v>
      </c>
      <c r="F576" s="2">
        <v>0</v>
      </c>
      <c r="G576" s="2">
        <v>0</v>
      </c>
      <c r="H576" s="2">
        <v>0</v>
      </c>
      <c r="I576" s="19">
        <v>43836</v>
      </c>
    </row>
    <row r="577" spans="1:9">
      <c r="A577" s="2">
        <v>2348</v>
      </c>
      <c r="B577" s="2">
        <v>0</v>
      </c>
      <c r="C577" s="2">
        <v>0</v>
      </c>
      <c r="D577" s="2">
        <v>0</v>
      </c>
      <c r="E577" s="2">
        <v>0</v>
      </c>
      <c r="F577" s="2">
        <v>0</v>
      </c>
      <c r="G577" s="2">
        <v>0</v>
      </c>
      <c r="H577" s="2">
        <v>0</v>
      </c>
      <c r="I577" s="19">
        <v>43836</v>
      </c>
    </row>
    <row r="578" spans="1:9">
      <c r="A578" s="2">
        <v>1644</v>
      </c>
      <c r="B578" s="2">
        <v>0</v>
      </c>
      <c r="C578" s="2">
        <v>0</v>
      </c>
      <c r="D578" s="2">
        <v>0</v>
      </c>
      <c r="E578" s="2">
        <v>0</v>
      </c>
      <c r="F578" s="2">
        <v>0</v>
      </c>
      <c r="G578" s="2">
        <v>0</v>
      </c>
      <c r="H578" s="2">
        <v>0</v>
      </c>
      <c r="I578" s="2" t="s">
        <v>145</v>
      </c>
    </row>
    <row r="579" spans="1:9">
      <c r="A579" s="2">
        <v>1733</v>
      </c>
      <c r="B579" s="2">
        <v>0</v>
      </c>
      <c r="C579" s="2">
        <v>0</v>
      </c>
      <c r="D579" s="2">
        <v>0</v>
      </c>
      <c r="E579" s="2">
        <v>0</v>
      </c>
      <c r="F579" s="2">
        <v>0</v>
      </c>
      <c r="G579" s="2">
        <v>0</v>
      </c>
      <c r="H579" s="2">
        <v>0</v>
      </c>
      <c r="I579" s="2" t="s">
        <v>145</v>
      </c>
    </row>
    <row r="580" spans="1:9">
      <c r="A580" s="2">
        <v>2351</v>
      </c>
      <c r="B580" s="2">
        <v>0</v>
      </c>
      <c r="C580" s="2">
        <v>0</v>
      </c>
      <c r="D580" s="2">
        <v>0</v>
      </c>
      <c r="E580" s="2">
        <v>0</v>
      </c>
      <c r="F580" s="2">
        <v>0</v>
      </c>
      <c r="G580" s="2">
        <v>0</v>
      </c>
      <c r="H580" s="2">
        <v>0</v>
      </c>
      <c r="I580" s="2" t="s">
        <v>145</v>
      </c>
    </row>
    <row r="581" spans="1:9">
      <c r="A581" s="2">
        <v>3044</v>
      </c>
      <c r="B581" s="2">
        <v>0</v>
      </c>
      <c r="C581" s="2">
        <v>0</v>
      </c>
      <c r="D581" s="2">
        <v>0</v>
      </c>
      <c r="E581" s="2">
        <v>0</v>
      </c>
      <c r="F581" s="2">
        <v>0</v>
      </c>
      <c r="G581" s="2">
        <v>0</v>
      </c>
      <c r="H581" s="2">
        <v>0</v>
      </c>
      <c r="I581" s="2" t="s">
        <v>145</v>
      </c>
    </row>
    <row r="582" spans="1:9">
      <c r="A582" s="2">
        <v>2104</v>
      </c>
      <c r="B582" s="2">
        <v>0</v>
      </c>
      <c r="C582" s="2">
        <v>0</v>
      </c>
      <c r="D582" s="2">
        <v>0</v>
      </c>
      <c r="E582" s="2">
        <v>0</v>
      </c>
      <c r="F582" s="2">
        <v>0</v>
      </c>
      <c r="G582" s="2">
        <v>0</v>
      </c>
      <c r="H582" s="2">
        <v>0</v>
      </c>
      <c r="I582" s="2" t="s">
        <v>146</v>
      </c>
    </row>
    <row r="583" spans="1:9">
      <c r="A583" s="2">
        <v>2565</v>
      </c>
      <c r="B583" s="2">
        <v>0</v>
      </c>
      <c r="C583" s="2">
        <v>0</v>
      </c>
      <c r="D583" s="2">
        <v>0</v>
      </c>
      <c r="E583" s="2">
        <v>1</v>
      </c>
      <c r="F583" s="2">
        <v>0</v>
      </c>
      <c r="G583" s="2">
        <v>0</v>
      </c>
      <c r="H583" s="2">
        <v>0</v>
      </c>
      <c r="I583" s="2" t="s">
        <v>146</v>
      </c>
    </row>
    <row r="584" spans="1:9">
      <c r="A584" s="2">
        <v>2976</v>
      </c>
      <c r="B584" s="2">
        <v>0</v>
      </c>
      <c r="C584" s="2">
        <v>0</v>
      </c>
      <c r="D584" s="2">
        <v>0</v>
      </c>
      <c r="E584" s="2">
        <v>0</v>
      </c>
      <c r="F584" s="2">
        <v>0</v>
      </c>
      <c r="G584" s="2">
        <v>0</v>
      </c>
      <c r="H584" s="2">
        <v>0</v>
      </c>
      <c r="I584" s="2" t="s">
        <v>146</v>
      </c>
    </row>
    <row r="585" spans="1:9">
      <c r="A585" s="2">
        <v>1523</v>
      </c>
      <c r="B585" s="2">
        <v>0</v>
      </c>
      <c r="C585" s="2">
        <v>0</v>
      </c>
      <c r="D585" s="2">
        <v>0</v>
      </c>
      <c r="E585" s="2">
        <v>0</v>
      </c>
      <c r="F585" s="2">
        <v>0</v>
      </c>
      <c r="G585" s="2">
        <v>0</v>
      </c>
      <c r="H585" s="2">
        <v>0</v>
      </c>
      <c r="I585" s="2" t="s">
        <v>147</v>
      </c>
    </row>
    <row r="586" spans="1:9">
      <c r="A586" s="2">
        <v>1661</v>
      </c>
      <c r="B586" s="2">
        <v>0</v>
      </c>
      <c r="C586" s="2">
        <v>0</v>
      </c>
      <c r="D586" s="2">
        <v>0</v>
      </c>
      <c r="E586" s="2">
        <v>0</v>
      </c>
      <c r="F586" s="2">
        <v>0</v>
      </c>
      <c r="G586" s="2">
        <v>0</v>
      </c>
      <c r="H586" s="2">
        <v>0</v>
      </c>
      <c r="I586" s="2" t="s">
        <v>147</v>
      </c>
    </row>
    <row r="587" spans="1:9">
      <c r="A587" s="2">
        <v>2409</v>
      </c>
      <c r="B587" s="2">
        <v>0</v>
      </c>
      <c r="C587" s="2">
        <v>0</v>
      </c>
      <c r="D587" s="2">
        <v>0</v>
      </c>
      <c r="E587" s="2">
        <v>0</v>
      </c>
      <c r="F587" s="2">
        <v>0</v>
      </c>
      <c r="G587" s="2">
        <v>0</v>
      </c>
      <c r="H587" s="2">
        <v>0</v>
      </c>
      <c r="I587" s="2" t="s">
        <v>147</v>
      </c>
    </row>
    <row r="588" spans="1:9">
      <c r="A588" s="2">
        <v>3136</v>
      </c>
      <c r="B588" s="2">
        <v>1</v>
      </c>
      <c r="C588" s="2">
        <v>0</v>
      </c>
      <c r="D588" s="2">
        <v>1</v>
      </c>
      <c r="E588" s="2">
        <v>1</v>
      </c>
      <c r="F588" s="2">
        <v>0</v>
      </c>
      <c r="G588" s="2">
        <v>0</v>
      </c>
      <c r="H588" s="2">
        <v>0</v>
      </c>
      <c r="I588" s="2" t="s">
        <v>147</v>
      </c>
    </row>
    <row r="589" spans="1:9">
      <c r="A589" s="2">
        <v>1433</v>
      </c>
      <c r="B589" s="2">
        <v>0</v>
      </c>
      <c r="C589" s="2">
        <v>0</v>
      </c>
      <c r="D589" s="2">
        <v>0</v>
      </c>
      <c r="E589" s="2">
        <v>0</v>
      </c>
      <c r="F589" s="2">
        <v>0</v>
      </c>
      <c r="G589" s="2">
        <v>0</v>
      </c>
      <c r="H589" s="2">
        <v>0</v>
      </c>
      <c r="I589" s="2" t="s">
        <v>148</v>
      </c>
    </row>
    <row r="590" spans="1:9">
      <c r="A590" s="2">
        <v>1420</v>
      </c>
      <c r="B590" s="2">
        <v>0</v>
      </c>
      <c r="C590" s="2">
        <v>0</v>
      </c>
      <c r="D590" s="2">
        <v>0</v>
      </c>
      <c r="E590" s="2">
        <v>0</v>
      </c>
      <c r="F590" s="2">
        <v>0</v>
      </c>
      <c r="G590" s="2">
        <v>0</v>
      </c>
      <c r="H590" s="2">
        <v>0</v>
      </c>
      <c r="I590" s="2" t="s">
        <v>149</v>
      </c>
    </row>
    <row r="591" spans="1:9">
      <c r="A591" s="2">
        <v>2446</v>
      </c>
      <c r="B591" s="2">
        <v>0</v>
      </c>
      <c r="C591" s="2">
        <v>0</v>
      </c>
      <c r="D591" s="2">
        <v>0</v>
      </c>
      <c r="E591" s="2">
        <v>0</v>
      </c>
      <c r="F591" s="2">
        <v>0</v>
      </c>
      <c r="G591" s="2">
        <v>0</v>
      </c>
      <c r="H591" s="2">
        <v>0</v>
      </c>
      <c r="I591" s="2" t="s">
        <v>149</v>
      </c>
    </row>
    <row r="592" spans="1:9">
      <c r="A592" s="2">
        <v>1425</v>
      </c>
      <c r="B592" s="2">
        <v>0</v>
      </c>
      <c r="C592" s="2">
        <v>0</v>
      </c>
      <c r="D592" s="2">
        <v>0</v>
      </c>
      <c r="E592" s="2">
        <v>0</v>
      </c>
      <c r="F592" s="2">
        <v>0</v>
      </c>
      <c r="G592" s="2">
        <v>0</v>
      </c>
      <c r="H592" s="2">
        <v>0</v>
      </c>
      <c r="I592" s="2" t="s">
        <v>150</v>
      </c>
    </row>
    <row r="593" spans="1:9">
      <c r="A593" s="2">
        <v>2110</v>
      </c>
      <c r="B593" s="2">
        <v>0</v>
      </c>
      <c r="C593" s="2">
        <v>0</v>
      </c>
      <c r="D593" s="2">
        <v>0</v>
      </c>
      <c r="E593" s="2">
        <v>0</v>
      </c>
      <c r="F593" s="2">
        <v>0</v>
      </c>
      <c r="G593" s="2">
        <v>0</v>
      </c>
      <c r="H593" s="2">
        <v>1</v>
      </c>
      <c r="I593" s="2" t="s">
        <v>150</v>
      </c>
    </row>
    <row r="594" spans="1:9">
      <c r="A594" s="2">
        <v>2512</v>
      </c>
      <c r="B594" s="2">
        <v>0</v>
      </c>
      <c r="C594" s="2">
        <v>0</v>
      </c>
      <c r="D594" s="2">
        <v>0</v>
      </c>
      <c r="E594" s="2">
        <v>0</v>
      </c>
      <c r="F594" s="2">
        <v>0</v>
      </c>
      <c r="G594" s="2">
        <v>0</v>
      </c>
      <c r="H594" s="2">
        <v>0</v>
      </c>
      <c r="I594" s="2" t="s">
        <v>150</v>
      </c>
    </row>
    <row r="595" spans="1:9">
      <c r="A595" s="2">
        <v>1666</v>
      </c>
      <c r="B595" s="2">
        <v>0</v>
      </c>
      <c r="C595" s="2">
        <v>0</v>
      </c>
      <c r="D595" s="2">
        <v>0</v>
      </c>
      <c r="E595" s="2">
        <v>0</v>
      </c>
      <c r="F595" s="2">
        <v>0</v>
      </c>
      <c r="G595" s="2">
        <v>0</v>
      </c>
      <c r="H595" s="2">
        <v>0</v>
      </c>
      <c r="I595" s="2" t="s">
        <v>151</v>
      </c>
    </row>
    <row r="596" spans="1:9">
      <c r="A596" s="2">
        <v>2408</v>
      </c>
      <c r="B596" s="2">
        <v>0</v>
      </c>
      <c r="C596" s="2">
        <v>0</v>
      </c>
      <c r="D596" s="2">
        <v>1</v>
      </c>
      <c r="E596" s="2">
        <v>1</v>
      </c>
      <c r="F596" s="2">
        <v>0</v>
      </c>
      <c r="G596" s="2">
        <v>0</v>
      </c>
      <c r="H596" s="2">
        <v>0</v>
      </c>
      <c r="I596" s="2" t="s">
        <v>151</v>
      </c>
    </row>
    <row r="597" spans="1:9">
      <c r="A597" s="2">
        <v>1759</v>
      </c>
      <c r="B597" s="2">
        <v>0</v>
      </c>
      <c r="C597" s="2">
        <v>0</v>
      </c>
      <c r="D597" s="2">
        <v>0</v>
      </c>
      <c r="E597" s="2">
        <v>0</v>
      </c>
      <c r="F597" s="2">
        <v>0</v>
      </c>
      <c r="G597" s="2">
        <v>0</v>
      </c>
      <c r="H597" s="2">
        <v>0</v>
      </c>
      <c r="I597" s="2" t="s">
        <v>152</v>
      </c>
    </row>
    <row r="598" spans="1:9">
      <c r="A598" s="2">
        <v>1300</v>
      </c>
      <c r="B598" s="2">
        <v>0</v>
      </c>
      <c r="C598" s="2">
        <v>0</v>
      </c>
      <c r="D598" s="2">
        <v>0</v>
      </c>
      <c r="E598" s="2">
        <v>0</v>
      </c>
      <c r="F598" s="2">
        <v>0</v>
      </c>
      <c r="G598" s="2">
        <v>0</v>
      </c>
      <c r="H598" s="2">
        <v>0</v>
      </c>
      <c r="I598" s="2" t="s">
        <v>153</v>
      </c>
    </row>
    <row r="599" spans="1:9">
      <c r="A599" s="2">
        <v>1334</v>
      </c>
      <c r="B599" s="2">
        <v>0</v>
      </c>
      <c r="C599" s="2">
        <v>0</v>
      </c>
      <c r="D599" s="2">
        <v>0</v>
      </c>
      <c r="E599" s="2">
        <v>0</v>
      </c>
      <c r="F599" s="2">
        <v>0</v>
      </c>
      <c r="G599" s="2">
        <v>0</v>
      </c>
      <c r="H599" s="2">
        <v>0</v>
      </c>
      <c r="I599" s="2" t="s">
        <v>153</v>
      </c>
    </row>
    <row r="600" spans="1:9">
      <c r="A600" s="2">
        <v>1845</v>
      </c>
      <c r="B600" s="2">
        <v>0</v>
      </c>
      <c r="C600" s="2">
        <v>0</v>
      </c>
      <c r="D600" s="2">
        <v>0</v>
      </c>
      <c r="E600" s="2">
        <v>0</v>
      </c>
      <c r="F600" s="2">
        <v>0</v>
      </c>
      <c r="G600" s="2">
        <v>0</v>
      </c>
      <c r="H600" s="2">
        <v>0</v>
      </c>
      <c r="I600" s="2" t="s">
        <v>153</v>
      </c>
    </row>
    <row r="601" spans="1:9">
      <c r="A601" s="2">
        <v>2383</v>
      </c>
      <c r="B601" s="2">
        <v>0</v>
      </c>
      <c r="C601" s="2">
        <v>0</v>
      </c>
      <c r="D601" s="2">
        <v>0</v>
      </c>
      <c r="E601" s="2">
        <v>0</v>
      </c>
      <c r="F601" s="2">
        <v>0</v>
      </c>
      <c r="G601" s="2">
        <v>0</v>
      </c>
      <c r="H601" s="2">
        <v>0</v>
      </c>
      <c r="I601" s="2" t="s">
        <v>153</v>
      </c>
    </row>
    <row r="602" spans="1:9">
      <c r="A602" s="2">
        <v>1655</v>
      </c>
      <c r="B602" s="2">
        <v>0</v>
      </c>
      <c r="C602" s="2">
        <v>0</v>
      </c>
      <c r="D602" s="2">
        <v>0</v>
      </c>
      <c r="E602" s="2">
        <v>0</v>
      </c>
      <c r="F602" s="2">
        <v>0</v>
      </c>
      <c r="G602" s="2">
        <v>0</v>
      </c>
      <c r="H602" s="2">
        <v>0</v>
      </c>
      <c r="I602" s="2" t="s">
        <v>154</v>
      </c>
    </row>
    <row r="603" spans="1:9">
      <c r="A603" s="2">
        <v>1870</v>
      </c>
      <c r="B603" s="2">
        <v>0</v>
      </c>
      <c r="C603" s="2">
        <v>0</v>
      </c>
      <c r="D603" s="2">
        <v>0</v>
      </c>
      <c r="E603" s="2">
        <v>0</v>
      </c>
      <c r="F603" s="2">
        <v>0</v>
      </c>
      <c r="G603" s="2">
        <v>0</v>
      </c>
      <c r="H603" s="2">
        <v>0</v>
      </c>
      <c r="I603" s="2" t="s">
        <v>154</v>
      </c>
    </row>
    <row r="604" spans="1:9">
      <c r="A604" s="2">
        <v>2257</v>
      </c>
      <c r="B604" s="2">
        <v>1</v>
      </c>
      <c r="C604" s="2">
        <v>0</v>
      </c>
      <c r="D604" s="2">
        <v>0</v>
      </c>
      <c r="E604" s="2">
        <v>0</v>
      </c>
      <c r="F604" s="2">
        <v>0</v>
      </c>
      <c r="G604" s="2">
        <v>0</v>
      </c>
      <c r="H604" s="2">
        <v>0</v>
      </c>
      <c r="I604" s="2" t="s">
        <v>154</v>
      </c>
    </row>
    <row r="605" spans="1:9">
      <c r="A605" s="2">
        <v>2965</v>
      </c>
      <c r="B605" s="2">
        <v>0</v>
      </c>
      <c r="C605" s="2">
        <v>0</v>
      </c>
      <c r="D605" s="2">
        <v>0</v>
      </c>
      <c r="E605" s="2">
        <v>1</v>
      </c>
      <c r="F605" s="2">
        <v>0</v>
      </c>
      <c r="G605" s="2">
        <v>0</v>
      </c>
      <c r="H605" s="2">
        <v>1</v>
      </c>
      <c r="I605" s="2" t="s">
        <v>154</v>
      </c>
    </row>
    <row r="606" spans="1:9">
      <c r="A606" s="2">
        <v>2836</v>
      </c>
      <c r="B606" s="2">
        <v>0</v>
      </c>
      <c r="C606" s="2">
        <v>0</v>
      </c>
      <c r="D606" s="2">
        <v>0</v>
      </c>
      <c r="E606" s="2">
        <v>0</v>
      </c>
      <c r="F606" s="2">
        <v>0</v>
      </c>
      <c r="G606" s="2">
        <v>0</v>
      </c>
      <c r="H606" s="2">
        <v>0</v>
      </c>
      <c r="I606" s="2" t="s">
        <v>155</v>
      </c>
    </row>
    <row r="607" spans="1:9">
      <c r="A607" s="2">
        <v>3118</v>
      </c>
      <c r="B607" s="2">
        <v>0</v>
      </c>
      <c r="C607" s="2">
        <v>0</v>
      </c>
      <c r="D607" s="2">
        <v>0</v>
      </c>
      <c r="E607" s="2">
        <v>0</v>
      </c>
      <c r="F607" s="2">
        <v>0</v>
      </c>
      <c r="G607" s="2">
        <v>0</v>
      </c>
      <c r="H607" s="2">
        <v>0</v>
      </c>
      <c r="I607" s="2" t="s">
        <v>155</v>
      </c>
    </row>
    <row r="608" spans="1:9">
      <c r="A608" s="2">
        <v>1780</v>
      </c>
      <c r="B608" s="2">
        <v>0</v>
      </c>
      <c r="C608" s="2">
        <v>0</v>
      </c>
      <c r="D608" s="2">
        <v>0</v>
      </c>
      <c r="E608" s="2">
        <v>0</v>
      </c>
      <c r="F608" s="2">
        <v>0</v>
      </c>
      <c r="G608" s="2">
        <v>0</v>
      </c>
      <c r="H608" s="2">
        <v>0</v>
      </c>
      <c r="I608" s="2" t="s">
        <v>156</v>
      </c>
    </row>
    <row r="609" spans="1:9">
      <c r="A609" s="2">
        <v>2697</v>
      </c>
      <c r="B609" s="2">
        <v>0</v>
      </c>
      <c r="C609" s="2">
        <v>1</v>
      </c>
      <c r="D609" s="2">
        <v>1</v>
      </c>
      <c r="E609" s="2">
        <v>1</v>
      </c>
      <c r="F609" s="2">
        <v>0</v>
      </c>
      <c r="G609" s="2">
        <v>0</v>
      </c>
      <c r="H609" s="2">
        <v>1</v>
      </c>
      <c r="I609" s="2" t="s">
        <v>156</v>
      </c>
    </row>
    <row r="610" spans="1:9">
      <c r="A610" s="2">
        <v>1630</v>
      </c>
      <c r="B610" s="2">
        <v>0</v>
      </c>
      <c r="C610" s="2">
        <v>0</v>
      </c>
      <c r="D610" s="2">
        <v>0</v>
      </c>
      <c r="E610" s="2">
        <v>0</v>
      </c>
      <c r="F610" s="2">
        <v>0</v>
      </c>
      <c r="G610" s="2">
        <v>0</v>
      </c>
      <c r="H610" s="2">
        <v>0</v>
      </c>
      <c r="I610" s="2" t="s">
        <v>157</v>
      </c>
    </row>
    <row r="611" spans="1:9">
      <c r="A611" s="2">
        <v>1781</v>
      </c>
      <c r="B611" s="2">
        <v>0</v>
      </c>
      <c r="C611" s="2">
        <v>0</v>
      </c>
      <c r="D611" s="2">
        <v>0</v>
      </c>
      <c r="E611" s="2">
        <v>0</v>
      </c>
      <c r="F611" s="2">
        <v>0</v>
      </c>
      <c r="G611" s="2">
        <v>0</v>
      </c>
      <c r="H611" s="2">
        <v>0</v>
      </c>
      <c r="I611" s="2" t="s">
        <v>157</v>
      </c>
    </row>
    <row r="612" spans="1:9">
      <c r="A612" s="2">
        <v>1752</v>
      </c>
      <c r="B612" s="2">
        <v>0</v>
      </c>
      <c r="C612" s="2">
        <v>0</v>
      </c>
      <c r="D612" s="2">
        <v>0</v>
      </c>
      <c r="E612" s="2">
        <v>0</v>
      </c>
      <c r="F612" s="2">
        <v>0</v>
      </c>
      <c r="G612" s="2">
        <v>0</v>
      </c>
      <c r="H612" s="2">
        <v>0</v>
      </c>
      <c r="I612" s="2" t="s">
        <v>158</v>
      </c>
    </row>
    <row r="613" spans="1:9">
      <c r="A613" s="2">
        <v>2308</v>
      </c>
      <c r="B613" s="2">
        <v>0</v>
      </c>
      <c r="C613" s="2">
        <v>0</v>
      </c>
      <c r="D613" s="2">
        <v>0</v>
      </c>
      <c r="E613" s="2">
        <v>0</v>
      </c>
      <c r="F613" s="2">
        <v>0</v>
      </c>
      <c r="G613" s="2">
        <v>0</v>
      </c>
      <c r="H613" s="2">
        <v>0</v>
      </c>
      <c r="I613" s="2" t="s">
        <v>158</v>
      </c>
    </row>
    <row r="614" spans="1:9">
      <c r="A614" s="2">
        <v>2622</v>
      </c>
      <c r="B614" s="2">
        <v>0</v>
      </c>
      <c r="C614" s="2">
        <v>0</v>
      </c>
      <c r="D614" s="2">
        <v>0</v>
      </c>
      <c r="E614" s="2">
        <v>0</v>
      </c>
      <c r="F614" s="2">
        <v>0</v>
      </c>
      <c r="G614" s="2">
        <v>0</v>
      </c>
      <c r="H614" s="2">
        <v>0</v>
      </c>
      <c r="I614" s="2" t="s">
        <v>158</v>
      </c>
    </row>
    <row r="615" spans="1:9">
      <c r="A615" s="2">
        <v>1868</v>
      </c>
      <c r="B615" s="2">
        <v>0</v>
      </c>
      <c r="C615" s="2">
        <v>0</v>
      </c>
      <c r="D615" s="2">
        <v>0</v>
      </c>
      <c r="E615" s="2">
        <v>0</v>
      </c>
      <c r="F615" s="2">
        <v>0</v>
      </c>
      <c r="G615" s="2">
        <v>0</v>
      </c>
      <c r="H615" s="2">
        <v>0</v>
      </c>
      <c r="I615" s="2" t="s">
        <v>159</v>
      </c>
    </row>
    <row r="616" spans="1:9">
      <c r="A616" s="2">
        <v>2470</v>
      </c>
      <c r="B616" s="2">
        <v>0</v>
      </c>
      <c r="C616" s="2">
        <v>0</v>
      </c>
      <c r="D616" s="2">
        <v>0</v>
      </c>
      <c r="E616" s="2">
        <v>0</v>
      </c>
      <c r="F616" s="2">
        <v>0</v>
      </c>
      <c r="G616" s="2">
        <v>0</v>
      </c>
      <c r="H616" s="2">
        <v>0</v>
      </c>
      <c r="I616" s="2" t="s">
        <v>159</v>
      </c>
    </row>
    <row r="617" spans="1:9">
      <c r="A617" s="2">
        <v>2557</v>
      </c>
      <c r="B617" s="2">
        <v>0</v>
      </c>
      <c r="C617" s="2">
        <v>0</v>
      </c>
      <c r="D617" s="2">
        <v>0</v>
      </c>
      <c r="E617" s="2">
        <v>0</v>
      </c>
      <c r="F617" s="2">
        <v>0</v>
      </c>
      <c r="G617" s="2">
        <v>0</v>
      </c>
      <c r="H617" s="2">
        <v>0</v>
      </c>
      <c r="I617" s="2" t="s">
        <v>159</v>
      </c>
    </row>
    <row r="618" spans="1:9">
      <c r="A618" s="2">
        <v>2714</v>
      </c>
      <c r="B618" s="2">
        <v>0</v>
      </c>
      <c r="C618" s="2">
        <v>0</v>
      </c>
      <c r="D618" s="2">
        <v>0</v>
      </c>
      <c r="E618" s="2">
        <v>0</v>
      </c>
      <c r="F618" s="2">
        <v>0</v>
      </c>
      <c r="G618" s="2">
        <v>0</v>
      </c>
      <c r="H618" s="2">
        <v>0</v>
      </c>
      <c r="I618" s="2" t="s">
        <v>159</v>
      </c>
    </row>
    <row r="619" spans="1:9">
      <c r="A619" s="2">
        <v>1097</v>
      </c>
      <c r="B619" s="2">
        <v>0</v>
      </c>
      <c r="C619" s="2">
        <v>0</v>
      </c>
      <c r="D619" s="2">
        <v>0</v>
      </c>
      <c r="E619" s="2">
        <v>0</v>
      </c>
      <c r="F619" s="2">
        <v>0</v>
      </c>
      <c r="G619" s="2">
        <v>0</v>
      </c>
      <c r="H619" s="2">
        <v>0</v>
      </c>
      <c r="I619" s="2" t="s">
        <v>160</v>
      </c>
    </row>
    <row r="620" spans="1:9">
      <c r="A620" s="2">
        <v>2619</v>
      </c>
      <c r="B620" s="2">
        <v>0</v>
      </c>
      <c r="C620" s="2">
        <v>0</v>
      </c>
      <c r="D620" s="2">
        <v>0</v>
      </c>
      <c r="E620" s="2">
        <v>0</v>
      </c>
      <c r="F620" s="2">
        <v>0</v>
      </c>
      <c r="G620" s="2">
        <v>0</v>
      </c>
      <c r="H620" s="2">
        <v>0</v>
      </c>
      <c r="I620" s="2" t="s">
        <v>160</v>
      </c>
    </row>
    <row r="621" spans="1:9">
      <c r="A621" s="2">
        <v>1189</v>
      </c>
      <c r="B621" s="2">
        <v>0</v>
      </c>
      <c r="C621" s="2">
        <v>0</v>
      </c>
      <c r="D621" s="2">
        <v>0</v>
      </c>
      <c r="E621" s="2">
        <v>0</v>
      </c>
      <c r="F621" s="2">
        <v>0</v>
      </c>
      <c r="G621" s="2">
        <v>0</v>
      </c>
      <c r="H621" s="2">
        <v>0</v>
      </c>
      <c r="I621" s="2" t="s">
        <v>161</v>
      </c>
    </row>
    <row r="622" spans="1:9">
      <c r="A622" s="2">
        <v>1223</v>
      </c>
      <c r="B622" s="2">
        <v>0</v>
      </c>
      <c r="C622" s="2">
        <v>0</v>
      </c>
      <c r="D622" s="2">
        <v>0</v>
      </c>
      <c r="E622" s="2">
        <v>0</v>
      </c>
      <c r="F622" s="2">
        <v>0</v>
      </c>
      <c r="G622" s="2">
        <v>0</v>
      </c>
      <c r="H622" s="2">
        <v>0</v>
      </c>
      <c r="I622" s="2" t="s">
        <v>161</v>
      </c>
    </row>
    <row r="623" spans="1:9">
      <c r="A623" s="2">
        <v>1375</v>
      </c>
      <c r="B623" s="2">
        <v>0</v>
      </c>
      <c r="C623" s="2">
        <v>0</v>
      </c>
      <c r="D623" s="2">
        <v>0</v>
      </c>
      <c r="E623" s="2">
        <v>0</v>
      </c>
      <c r="F623" s="2">
        <v>0</v>
      </c>
      <c r="G623" s="2">
        <v>0</v>
      </c>
      <c r="H623" s="2">
        <v>0</v>
      </c>
      <c r="I623" s="2" t="s">
        <v>161</v>
      </c>
    </row>
    <row r="624" spans="1:9">
      <c r="A624" s="2">
        <v>1727</v>
      </c>
      <c r="B624" s="2">
        <v>0</v>
      </c>
      <c r="C624" s="2">
        <v>0</v>
      </c>
      <c r="D624" s="2">
        <v>0</v>
      </c>
      <c r="E624" s="2">
        <v>0</v>
      </c>
      <c r="F624" s="2">
        <v>0</v>
      </c>
      <c r="G624" s="2">
        <v>0</v>
      </c>
      <c r="H624" s="2">
        <v>0</v>
      </c>
      <c r="I624" s="2" t="s">
        <v>161</v>
      </c>
    </row>
    <row r="625" spans="1:9">
      <c r="A625" s="2">
        <v>2762</v>
      </c>
      <c r="B625" s="2">
        <v>0</v>
      </c>
      <c r="C625" s="2">
        <v>0</v>
      </c>
      <c r="D625" s="2">
        <v>0</v>
      </c>
      <c r="E625" s="2">
        <v>0</v>
      </c>
      <c r="F625" s="2">
        <v>0</v>
      </c>
      <c r="G625" s="2">
        <v>0</v>
      </c>
      <c r="H625" s="2">
        <v>0</v>
      </c>
      <c r="I625" s="2" t="s">
        <v>161</v>
      </c>
    </row>
    <row r="626" spans="1:9">
      <c r="A626" s="2">
        <v>1194</v>
      </c>
      <c r="B626" s="2">
        <v>1</v>
      </c>
      <c r="C626" s="2">
        <v>0</v>
      </c>
      <c r="D626" s="2">
        <v>0</v>
      </c>
      <c r="E626" s="2">
        <v>0</v>
      </c>
      <c r="F626" s="2">
        <v>0</v>
      </c>
      <c r="G626" s="2">
        <v>0</v>
      </c>
      <c r="H626" s="2">
        <v>0</v>
      </c>
      <c r="I626" s="2" t="s">
        <v>162</v>
      </c>
    </row>
    <row r="627" spans="1:9">
      <c r="A627" s="2">
        <v>1246</v>
      </c>
      <c r="B627" s="2">
        <v>0</v>
      </c>
      <c r="C627" s="2">
        <v>0</v>
      </c>
      <c r="D627" s="2">
        <v>0</v>
      </c>
      <c r="E627" s="2">
        <v>0</v>
      </c>
      <c r="F627" s="2">
        <v>0</v>
      </c>
      <c r="G627" s="2">
        <v>0</v>
      </c>
      <c r="H627" s="2">
        <v>0</v>
      </c>
      <c r="I627" s="2" t="s">
        <v>162</v>
      </c>
    </row>
    <row r="628" spans="1:9">
      <c r="A628" s="2">
        <v>1325</v>
      </c>
      <c r="B628" s="2">
        <v>0</v>
      </c>
      <c r="C628" s="2">
        <v>0</v>
      </c>
      <c r="D628" s="2">
        <v>0</v>
      </c>
      <c r="E628" s="2">
        <v>0</v>
      </c>
      <c r="F628" s="2">
        <v>0</v>
      </c>
      <c r="G628" s="2">
        <v>0</v>
      </c>
      <c r="H628" s="2">
        <v>0</v>
      </c>
      <c r="I628" s="2" t="s">
        <v>163</v>
      </c>
    </row>
    <row r="629" spans="1:9">
      <c r="A629" s="2">
        <v>2274</v>
      </c>
      <c r="B629" s="2">
        <v>0</v>
      </c>
      <c r="C629" s="2">
        <v>0</v>
      </c>
      <c r="D629" s="2">
        <v>0</v>
      </c>
      <c r="E629" s="2">
        <v>0</v>
      </c>
      <c r="F629" s="2">
        <v>0</v>
      </c>
      <c r="G629" s="2">
        <v>0</v>
      </c>
      <c r="H629" s="2">
        <v>0</v>
      </c>
      <c r="I629" s="2" t="s">
        <v>163</v>
      </c>
    </row>
    <row r="630" spans="1:9">
      <c r="A630" s="2">
        <v>2513</v>
      </c>
      <c r="B630" s="2">
        <v>0</v>
      </c>
      <c r="C630" s="2">
        <v>0</v>
      </c>
      <c r="D630" s="2">
        <v>0</v>
      </c>
      <c r="E630" s="2">
        <v>0</v>
      </c>
      <c r="F630" s="2">
        <v>0</v>
      </c>
      <c r="G630" s="2">
        <v>0</v>
      </c>
      <c r="H630" s="2">
        <v>1</v>
      </c>
      <c r="I630" s="2" t="s">
        <v>163</v>
      </c>
    </row>
    <row r="631" spans="1:9">
      <c r="A631" s="2">
        <v>2781</v>
      </c>
      <c r="B631" s="2">
        <v>0</v>
      </c>
      <c r="C631" s="2">
        <v>0</v>
      </c>
      <c r="D631" s="2">
        <v>0</v>
      </c>
      <c r="E631" s="2">
        <v>0</v>
      </c>
      <c r="F631" s="2">
        <v>0</v>
      </c>
      <c r="G631" s="2">
        <v>0</v>
      </c>
      <c r="H631" s="2">
        <v>0</v>
      </c>
      <c r="I631" s="2" t="s">
        <v>163</v>
      </c>
    </row>
    <row r="632" spans="1:9">
      <c r="A632" s="2">
        <v>2819</v>
      </c>
      <c r="B632" s="2">
        <v>0</v>
      </c>
      <c r="C632" s="2">
        <v>0</v>
      </c>
      <c r="D632" s="2">
        <v>0</v>
      </c>
      <c r="E632" s="2">
        <v>0</v>
      </c>
      <c r="F632" s="2">
        <v>0</v>
      </c>
      <c r="G632" s="2">
        <v>0</v>
      </c>
      <c r="H632" s="2">
        <v>0</v>
      </c>
      <c r="I632" s="2" t="s">
        <v>163</v>
      </c>
    </row>
    <row r="633" spans="1:9">
      <c r="A633" s="2">
        <v>1060</v>
      </c>
      <c r="B633" s="2">
        <v>0</v>
      </c>
      <c r="C633" s="2">
        <v>0</v>
      </c>
      <c r="D633" s="2">
        <v>0</v>
      </c>
      <c r="E633" s="2">
        <v>0</v>
      </c>
      <c r="F633" s="2">
        <v>0</v>
      </c>
      <c r="G633" s="2">
        <v>0</v>
      </c>
      <c r="H633" s="2">
        <v>0</v>
      </c>
      <c r="I633" s="19">
        <v>44170</v>
      </c>
    </row>
    <row r="634" spans="1:9">
      <c r="A634" s="2">
        <v>1929</v>
      </c>
      <c r="B634" s="2">
        <v>0</v>
      </c>
      <c r="C634" s="2">
        <v>0</v>
      </c>
      <c r="D634" s="2">
        <v>0</v>
      </c>
      <c r="E634" s="2">
        <v>0</v>
      </c>
      <c r="F634" s="2">
        <v>0</v>
      </c>
      <c r="G634" s="2">
        <v>0</v>
      </c>
      <c r="H634" s="2">
        <v>0</v>
      </c>
      <c r="I634" s="19">
        <v>44170</v>
      </c>
    </row>
    <row r="635" spans="1:9">
      <c r="A635" s="2">
        <v>2243</v>
      </c>
      <c r="B635" s="2">
        <v>1</v>
      </c>
      <c r="C635" s="2">
        <v>0</v>
      </c>
      <c r="D635" s="2">
        <v>0</v>
      </c>
      <c r="E635" s="2">
        <v>1</v>
      </c>
      <c r="F635" s="2">
        <v>0</v>
      </c>
      <c r="G635" s="2">
        <v>0</v>
      </c>
      <c r="H635" s="2">
        <v>0</v>
      </c>
      <c r="I635" s="19">
        <v>44140</v>
      </c>
    </row>
    <row r="636" spans="1:9">
      <c r="A636" s="2">
        <v>3010</v>
      </c>
      <c r="B636" s="2">
        <v>0</v>
      </c>
      <c r="C636" s="2">
        <v>0</v>
      </c>
      <c r="D636" s="2">
        <v>0</v>
      </c>
      <c r="E636" s="2">
        <v>0</v>
      </c>
      <c r="F636" s="2">
        <v>0</v>
      </c>
      <c r="G636" s="2">
        <v>0</v>
      </c>
      <c r="H636" s="2">
        <v>0</v>
      </c>
      <c r="I636" s="19">
        <v>44140</v>
      </c>
    </row>
    <row r="637" spans="1:9">
      <c r="A637" s="2">
        <v>1224</v>
      </c>
      <c r="B637" s="2">
        <v>0</v>
      </c>
      <c r="C637" s="2">
        <v>0</v>
      </c>
      <c r="D637" s="2">
        <v>0</v>
      </c>
      <c r="E637" s="2">
        <v>0</v>
      </c>
      <c r="F637" s="2">
        <v>0</v>
      </c>
      <c r="G637" s="2">
        <v>0</v>
      </c>
      <c r="H637" s="2">
        <v>0</v>
      </c>
      <c r="I637" s="19">
        <v>44109</v>
      </c>
    </row>
    <row r="638" spans="1:9">
      <c r="A638" s="2">
        <v>1409</v>
      </c>
      <c r="B638" s="2">
        <v>0</v>
      </c>
      <c r="C638" s="2">
        <v>0</v>
      </c>
      <c r="D638" s="2">
        <v>0</v>
      </c>
      <c r="E638" s="2">
        <v>0</v>
      </c>
      <c r="F638" s="2">
        <v>0</v>
      </c>
      <c r="G638" s="2">
        <v>0</v>
      </c>
      <c r="H638" s="2">
        <v>0</v>
      </c>
      <c r="I638" s="19">
        <v>44109</v>
      </c>
    </row>
    <row r="639" spans="1:9">
      <c r="A639" s="2">
        <v>1884</v>
      </c>
      <c r="B639" s="2">
        <v>0</v>
      </c>
      <c r="C639" s="2">
        <v>0</v>
      </c>
      <c r="D639" s="2">
        <v>0</v>
      </c>
      <c r="E639" s="2">
        <v>0</v>
      </c>
      <c r="F639" s="2">
        <v>0</v>
      </c>
      <c r="G639" s="2">
        <v>0</v>
      </c>
      <c r="H639" s="2">
        <v>0</v>
      </c>
      <c r="I639" s="19">
        <v>44109</v>
      </c>
    </row>
    <row r="640" spans="1:9">
      <c r="A640" s="2">
        <v>3084</v>
      </c>
      <c r="B640" s="2">
        <v>0</v>
      </c>
      <c r="C640" s="2">
        <v>0</v>
      </c>
      <c r="D640" s="2">
        <v>0</v>
      </c>
      <c r="E640" s="2">
        <v>0</v>
      </c>
      <c r="F640" s="2">
        <v>0</v>
      </c>
      <c r="G640" s="2">
        <v>0</v>
      </c>
      <c r="H640" s="2">
        <v>0</v>
      </c>
      <c r="I640" s="19">
        <v>44109</v>
      </c>
    </row>
    <row r="641" spans="1:9">
      <c r="A641" s="2">
        <v>1531</v>
      </c>
      <c r="B641" s="2">
        <v>0</v>
      </c>
      <c r="C641" s="2">
        <v>0</v>
      </c>
      <c r="D641" s="2">
        <v>0</v>
      </c>
      <c r="E641" s="2">
        <v>0</v>
      </c>
      <c r="F641" s="2">
        <v>0</v>
      </c>
      <c r="G641" s="2">
        <v>0</v>
      </c>
      <c r="H641" s="2">
        <v>0</v>
      </c>
      <c r="I641" s="19">
        <v>44079</v>
      </c>
    </row>
    <row r="642" spans="1:9">
      <c r="A642" s="2">
        <v>1490</v>
      </c>
      <c r="B642" s="2">
        <v>0</v>
      </c>
      <c r="C642" s="2">
        <v>0</v>
      </c>
      <c r="D642" s="2">
        <v>0</v>
      </c>
      <c r="E642" s="2">
        <v>0</v>
      </c>
      <c r="F642" s="2">
        <v>0</v>
      </c>
      <c r="G642" s="2">
        <v>0</v>
      </c>
      <c r="H642" s="2">
        <v>0</v>
      </c>
      <c r="I642" s="19">
        <v>44048</v>
      </c>
    </row>
    <row r="643" spans="1:9">
      <c r="A643" s="2">
        <v>1888</v>
      </c>
      <c r="B643" s="2">
        <v>0</v>
      </c>
      <c r="C643" s="2">
        <v>0</v>
      </c>
      <c r="D643" s="2">
        <v>0</v>
      </c>
      <c r="E643" s="2">
        <v>0</v>
      </c>
      <c r="F643" s="2">
        <v>0</v>
      </c>
      <c r="G643" s="2">
        <v>0</v>
      </c>
      <c r="H643" s="2">
        <v>0</v>
      </c>
      <c r="I643" s="19">
        <v>44048</v>
      </c>
    </row>
    <row r="644" spans="1:9">
      <c r="A644" s="2">
        <v>2558</v>
      </c>
      <c r="B644" s="2">
        <v>0</v>
      </c>
      <c r="C644" s="2">
        <v>0</v>
      </c>
      <c r="D644" s="2">
        <v>0</v>
      </c>
      <c r="E644" s="2">
        <v>0</v>
      </c>
      <c r="F644" s="2">
        <v>0</v>
      </c>
      <c r="G644" s="2">
        <v>0</v>
      </c>
      <c r="H644" s="2">
        <v>0</v>
      </c>
      <c r="I644" s="19">
        <v>44048</v>
      </c>
    </row>
    <row r="645" spans="1:9">
      <c r="A645" s="2">
        <v>1090</v>
      </c>
      <c r="B645" s="2">
        <v>0</v>
      </c>
      <c r="C645" s="2">
        <v>0</v>
      </c>
      <c r="D645" s="2">
        <v>0</v>
      </c>
      <c r="E645" s="2">
        <v>1</v>
      </c>
      <c r="F645" s="2">
        <v>0</v>
      </c>
      <c r="G645" s="2">
        <v>0</v>
      </c>
      <c r="H645" s="2">
        <v>0</v>
      </c>
      <c r="I645" s="19">
        <v>44017</v>
      </c>
    </row>
    <row r="646" spans="1:9">
      <c r="A646" s="2">
        <v>1168</v>
      </c>
      <c r="B646" s="2">
        <v>0</v>
      </c>
      <c r="C646" s="2">
        <v>0</v>
      </c>
      <c r="D646" s="2">
        <v>0</v>
      </c>
      <c r="E646" s="2">
        <v>1</v>
      </c>
      <c r="F646" s="2">
        <v>0</v>
      </c>
      <c r="G646" s="2">
        <v>0</v>
      </c>
      <c r="H646" s="2">
        <v>0</v>
      </c>
      <c r="I646" s="19">
        <v>44017</v>
      </c>
    </row>
    <row r="647" spans="1:9">
      <c r="A647" s="2">
        <v>1437</v>
      </c>
      <c r="B647" s="2">
        <v>0</v>
      </c>
      <c r="C647" s="2">
        <v>0</v>
      </c>
      <c r="D647" s="2">
        <v>0</v>
      </c>
      <c r="E647" s="2">
        <v>0</v>
      </c>
      <c r="F647" s="2">
        <v>0</v>
      </c>
      <c r="G647" s="2">
        <v>0</v>
      </c>
      <c r="H647" s="2">
        <v>0</v>
      </c>
      <c r="I647" s="19">
        <v>44017</v>
      </c>
    </row>
    <row r="648" spans="1:9">
      <c r="A648" s="2">
        <v>2472</v>
      </c>
      <c r="B648" s="2">
        <v>0</v>
      </c>
      <c r="C648" s="2">
        <v>0</v>
      </c>
      <c r="D648" s="2">
        <v>0</v>
      </c>
      <c r="E648" s="2">
        <v>0</v>
      </c>
      <c r="F648" s="2">
        <v>0</v>
      </c>
      <c r="G648" s="2">
        <v>0</v>
      </c>
      <c r="H648" s="2">
        <v>0</v>
      </c>
      <c r="I648" s="19">
        <v>44017</v>
      </c>
    </row>
    <row r="649" spans="1:9">
      <c r="A649" s="2">
        <v>3018</v>
      </c>
      <c r="B649" s="2">
        <v>0</v>
      </c>
      <c r="C649" s="2">
        <v>0</v>
      </c>
      <c r="D649" s="2">
        <v>0</v>
      </c>
      <c r="E649" s="2">
        <v>0</v>
      </c>
      <c r="F649" s="2">
        <v>0</v>
      </c>
      <c r="G649" s="2">
        <v>0</v>
      </c>
      <c r="H649" s="2">
        <v>0</v>
      </c>
      <c r="I649" s="19">
        <v>44017</v>
      </c>
    </row>
    <row r="650" spans="1:9">
      <c r="A650" s="2">
        <v>3020</v>
      </c>
      <c r="B650" s="2">
        <v>0</v>
      </c>
      <c r="C650" s="2">
        <v>0</v>
      </c>
      <c r="D650" s="2">
        <v>0</v>
      </c>
      <c r="E650" s="2">
        <v>0</v>
      </c>
      <c r="F650" s="2">
        <v>0</v>
      </c>
      <c r="G650" s="2">
        <v>0</v>
      </c>
      <c r="H650" s="2">
        <v>0</v>
      </c>
      <c r="I650" s="19">
        <v>43987</v>
      </c>
    </row>
    <row r="651" spans="1:9">
      <c r="A651" s="2">
        <v>1339</v>
      </c>
      <c r="B651" s="2">
        <v>0</v>
      </c>
      <c r="C651" s="2">
        <v>0</v>
      </c>
      <c r="D651" s="2">
        <v>0</v>
      </c>
      <c r="E651" s="2">
        <v>0</v>
      </c>
      <c r="F651" s="2">
        <v>0</v>
      </c>
      <c r="G651" s="2">
        <v>1</v>
      </c>
      <c r="H651" s="2">
        <v>0</v>
      </c>
      <c r="I651" s="19">
        <v>43956</v>
      </c>
    </row>
    <row r="652" spans="1:9">
      <c r="A652" s="2">
        <v>2220</v>
      </c>
      <c r="B652" s="2">
        <v>0</v>
      </c>
      <c r="C652" s="2">
        <v>0</v>
      </c>
      <c r="D652" s="2">
        <v>0</v>
      </c>
      <c r="E652" s="2">
        <v>0</v>
      </c>
      <c r="F652" s="2">
        <v>0</v>
      </c>
      <c r="G652" s="2">
        <v>0</v>
      </c>
      <c r="H652" s="2">
        <v>0</v>
      </c>
      <c r="I652" s="19">
        <v>43956</v>
      </c>
    </row>
    <row r="653" spans="1:9">
      <c r="A653" s="2">
        <v>2260</v>
      </c>
      <c r="B653" s="2">
        <v>0</v>
      </c>
      <c r="C653" s="2">
        <v>0</v>
      </c>
      <c r="D653" s="2">
        <v>0</v>
      </c>
      <c r="E653" s="2">
        <v>0</v>
      </c>
      <c r="F653" s="2">
        <v>0</v>
      </c>
      <c r="G653" s="2">
        <v>0</v>
      </c>
      <c r="H653" s="2">
        <v>0</v>
      </c>
      <c r="I653" s="19">
        <v>43956</v>
      </c>
    </row>
    <row r="654" spans="1:9">
      <c r="A654" s="2">
        <v>3017</v>
      </c>
      <c r="B654" s="2">
        <v>0</v>
      </c>
      <c r="C654" s="2">
        <v>0</v>
      </c>
      <c r="D654" s="2">
        <v>0</v>
      </c>
      <c r="E654" s="2">
        <v>0</v>
      </c>
      <c r="F654" s="2">
        <v>0</v>
      </c>
      <c r="G654" s="2">
        <v>0</v>
      </c>
      <c r="H654" s="2">
        <v>0</v>
      </c>
      <c r="I654" s="19">
        <v>43956</v>
      </c>
    </row>
    <row r="655" spans="1:9">
      <c r="A655" s="2">
        <v>1230</v>
      </c>
      <c r="B655" s="2">
        <v>0</v>
      </c>
      <c r="C655" s="2">
        <v>0</v>
      </c>
      <c r="D655" s="2">
        <v>0</v>
      </c>
      <c r="E655" s="2">
        <v>1</v>
      </c>
      <c r="F655" s="2">
        <v>0</v>
      </c>
      <c r="G655" s="2">
        <v>0</v>
      </c>
      <c r="H655" s="2">
        <v>1</v>
      </c>
      <c r="I655" s="19">
        <v>43926</v>
      </c>
    </row>
    <row r="656" spans="1:9">
      <c r="A656" s="2">
        <v>2758</v>
      </c>
      <c r="B656" s="2">
        <v>0</v>
      </c>
      <c r="C656" s="2">
        <v>0</v>
      </c>
      <c r="D656" s="2">
        <v>0</v>
      </c>
      <c r="E656" s="2">
        <v>0</v>
      </c>
      <c r="F656" s="2">
        <v>0</v>
      </c>
      <c r="G656" s="2">
        <v>0</v>
      </c>
      <c r="H656" s="2">
        <v>0</v>
      </c>
      <c r="I656" s="19">
        <v>43926</v>
      </c>
    </row>
    <row r="657" spans="1:9">
      <c r="A657" s="2">
        <v>1478</v>
      </c>
      <c r="B657" s="2">
        <v>0</v>
      </c>
      <c r="C657" s="2">
        <v>1</v>
      </c>
      <c r="D657" s="2">
        <v>0</v>
      </c>
      <c r="E657" s="2">
        <v>0</v>
      </c>
      <c r="F657" s="2">
        <v>0</v>
      </c>
      <c r="G657" s="2">
        <v>0</v>
      </c>
      <c r="H657" s="2">
        <v>0</v>
      </c>
      <c r="I657" s="19">
        <v>43895</v>
      </c>
    </row>
    <row r="658" spans="1:9">
      <c r="A658" s="2">
        <v>1510</v>
      </c>
      <c r="B658" s="2">
        <v>0</v>
      </c>
      <c r="C658" s="2">
        <v>0</v>
      </c>
      <c r="D658" s="2">
        <v>0</v>
      </c>
      <c r="E658" s="2">
        <v>0</v>
      </c>
      <c r="F658" s="2">
        <v>0</v>
      </c>
      <c r="G658" s="2">
        <v>0</v>
      </c>
      <c r="H658" s="2">
        <v>0</v>
      </c>
      <c r="I658" s="19">
        <v>43895</v>
      </c>
    </row>
    <row r="659" spans="1:9">
      <c r="A659" s="2">
        <v>2712</v>
      </c>
      <c r="B659" s="2">
        <v>0</v>
      </c>
      <c r="C659" s="2">
        <v>0</v>
      </c>
      <c r="D659" s="2">
        <v>1</v>
      </c>
      <c r="E659" s="2">
        <v>0</v>
      </c>
      <c r="F659" s="2">
        <v>0</v>
      </c>
      <c r="G659" s="2">
        <v>0</v>
      </c>
      <c r="H659" s="2">
        <v>0</v>
      </c>
      <c r="I659" s="19">
        <v>43866</v>
      </c>
    </row>
    <row r="660" spans="1:9">
      <c r="A660" s="2">
        <v>3006</v>
      </c>
      <c r="B660" s="2">
        <v>0</v>
      </c>
      <c r="C660" s="2">
        <v>0</v>
      </c>
      <c r="D660" s="2">
        <v>0</v>
      </c>
      <c r="E660" s="2">
        <v>0</v>
      </c>
      <c r="F660" s="2">
        <v>0</v>
      </c>
      <c r="G660" s="2">
        <v>0</v>
      </c>
      <c r="H660" s="2">
        <v>0</v>
      </c>
      <c r="I660" s="19">
        <v>43866</v>
      </c>
    </row>
    <row r="661" spans="1:9">
      <c r="A661" s="2">
        <v>3188</v>
      </c>
      <c r="B661" s="2">
        <v>0</v>
      </c>
      <c r="C661" s="2">
        <v>0</v>
      </c>
      <c r="D661" s="2">
        <v>0</v>
      </c>
      <c r="E661" s="2">
        <v>0</v>
      </c>
      <c r="F661" s="2">
        <v>0</v>
      </c>
      <c r="G661" s="2">
        <v>0</v>
      </c>
      <c r="H661" s="2">
        <v>0</v>
      </c>
      <c r="I661" s="19">
        <v>43866</v>
      </c>
    </row>
    <row r="662" spans="1:9">
      <c r="A662" s="2">
        <v>1417</v>
      </c>
      <c r="B662" s="2">
        <v>0</v>
      </c>
      <c r="C662" s="2">
        <v>0</v>
      </c>
      <c r="D662" s="2">
        <v>0</v>
      </c>
      <c r="E662" s="2">
        <v>0</v>
      </c>
      <c r="F662" s="2">
        <v>0</v>
      </c>
      <c r="G662" s="2">
        <v>0</v>
      </c>
      <c r="H662" s="2">
        <v>0</v>
      </c>
      <c r="I662" s="19">
        <v>43835</v>
      </c>
    </row>
    <row r="663" spans="1:9">
      <c r="A663" s="2">
        <v>1967</v>
      </c>
      <c r="B663" s="2">
        <v>0</v>
      </c>
      <c r="C663" s="2">
        <v>0</v>
      </c>
      <c r="D663" s="2">
        <v>0</v>
      </c>
      <c r="E663" s="2">
        <v>0</v>
      </c>
      <c r="F663" s="2">
        <v>0</v>
      </c>
      <c r="G663" s="2">
        <v>0</v>
      </c>
      <c r="H663" s="2">
        <v>0</v>
      </c>
      <c r="I663" s="19">
        <v>43835</v>
      </c>
    </row>
    <row r="664" spans="1:9">
      <c r="A664" s="2">
        <v>2347</v>
      </c>
      <c r="B664" s="2">
        <v>0</v>
      </c>
      <c r="C664" s="2">
        <v>0</v>
      </c>
      <c r="D664" s="2">
        <v>0</v>
      </c>
      <c r="E664" s="2">
        <v>0</v>
      </c>
      <c r="F664" s="2">
        <v>0</v>
      </c>
      <c r="G664" s="2">
        <v>0</v>
      </c>
      <c r="H664" s="2">
        <v>0</v>
      </c>
      <c r="I664" s="19">
        <v>43835</v>
      </c>
    </row>
    <row r="665" spans="1:9">
      <c r="A665" s="2">
        <v>1707</v>
      </c>
      <c r="B665" s="2">
        <v>0</v>
      </c>
      <c r="C665" s="2">
        <v>0</v>
      </c>
      <c r="D665" s="2">
        <v>0</v>
      </c>
      <c r="E665" s="2">
        <v>1</v>
      </c>
      <c r="F665" s="2">
        <v>0</v>
      </c>
      <c r="G665" s="2">
        <v>0</v>
      </c>
      <c r="H665" s="2">
        <v>0</v>
      </c>
      <c r="I665" s="2" t="s">
        <v>164</v>
      </c>
    </row>
    <row r="666" spans="1:9">
      <c r="A666" s="2">
        <v>1795</v>
      </c>
      <c r="B666" s="2">
        <v>0</v>
      </c>
      <c r="C666" s="2">
        <v>0</v>
      </c>
      <c r="D666" s="2">
        <v>0</v>
      </c>
      <c r="E666" s="2">
        <v>0</v>
      </c>
      <c r="F666" s="2">
        <v>0</v>
      </c>
      <c r="G666" s="2">
        <v>0</v>
      </c>
      <c r="H666" s="2">
        <v>0</v>
      </c>
      <c r="I666" s="2" t="s">
        <v>164</v>
      </c>
    </row>
    <row r="667" spans="1:9">
      <c r="A667" s="2">
        <v>2341</v>
      </c>
      <c r="B667" s="2">
        <v>1</v>
      </c>
      <c r="C667" s="2">
        <v>0</v>
      </c>
      <c r="D667" s="2">
        <v>0</v>
      </c>
      <c r="E667" s="2">
        <v>0</v>
      </c>
      <c r="F667" s="2">
        <v>0</v>
      </c>
      <c r="G667" s="2">
        <v>0</v>
      </c>
      <c r="H667" s="2">
        <v>0</v>
      </c>
      <c r="I667" s="2" t="s">
        <v>164</v>
      </c>
    </row>
    <row r="668" spans="1:9">
      <c r="A668" s="2">
        <v>2929</v>
      </c>
      <c r="B668" s="2">
        <v>0</v>
      </c>
      <c r="C668" s="2">
        <v>0</v>
      </c>
      <c r="D668" s="2">
        <v>0</v>
      </c>
      <c r="E668" s="2">
        <v>0</v>
      </c>
      <c r="F668" s="2">
        <v>0</v>
      </c>
      <c r="G668" s="2">
        <v>0</v>
      </c>
      <c r="H668" s="2">
        <v>0</v>
      </c>
      <c r="I668" s="2" t="s">
        <v>164</v>
      </c>
    </row>
    <row r="669" spans="1:9">
      <c r="A669" s="2">
        <v>3113</v>
      </c>
      <c r="B669" s="2">
        <v>0</v>
      </c>
      <c r="C669" s="2">
        <v>0</v>
      </c>
      <c r="D669" s="2">
        <v>1</v>
      </c>
      <c r="E669" s="2">
        <v>0</v>
      </c>
      <c r="F669" s="2">
        <v>0</v>
      </c>
      <c r="G669" s="2">
        <v>0</v>
      </c>
      <c r="H669" s="2">
        <v>1</v>
      </c>
      <c r="I669" s="2" t="s">
        <v>164</v>
      </c>
    </row>
    <row r="670" spans="1:9">
      <c r="A670" s="2">
        <v>3137</v>
      </c>
      <c r="B670" s="2">
        <v>0</v>
      </c>
      <c r="C670" s="2">
        <v>0</v>
      </c>
      <c r="D670" s="2">
        <v>0</v>
      </c>
      <c r="E670" s="2">
        <v>0</v>
      </c>
      <c r="F670" s="2">
        <v>0</v>
      </c>
      <c r="G670" s="2">
        <v>0</v>
      </c>
      <c r="H670" s="2">
        <v>0</v>
      </c>
      <c r="I670" s="2" t="s">
        <v>164</v>
      </c>
    </row>
    <row r="671" spans="1:9">
      <c r="A671" s="2">
        <v>1028</v>
      </c>
      <c r="B671" s="2">
        <v>0</v>
      </c>
      <c r="C671" s="2">
        <v>0</v>
      </c>
      <c r="D671" s="2">
        <v>1</v>
      </c>
      <c r="E671" s="2">
        <v>0</v>
      </c>
      <c r="F671" s="2">
        <v>0</v>
      </c>
      <c r="G671" s="2">
        <v>0</v>
      </c>
      <c r="H671" s="2">
        <v>0</v>
      </c>
      <c r="I671" s="2" t="s">
        <v>165</v>
      </c>
    </row>
    <row r="672" spans="1:9">
      <c r="A672" s="2">
        <v>1811</v>
      </c>
      <c r="B672" s="2">
        <v>0</v>
      </c>
      <c r="C672" s="2">
        <v>0</v>
      </c>
      <c r="D672" s="2">
        <v>0</v>
      </c>
      <c r="E672" s="2">
        <v>0</v>
      </c>
      <c r="F672" s="2">
        <v>0</v>
      </c>
      <c r="G672" s="2">
        <v>0</v>
      </c>
      <c r="H672" s="2">
        <v>0</v>
      </c>
      <c r="I672" s="2" t="s">
        <v>165</v>
      </c>
    </row>
    <row r="673" spans="1:9">
      <c r="A673" s="2">
        <v>2187</v>
      </c>
      <c r="B673" s="2">
        <v>0</v>
      </c>
      <c r="C673" s="2">
        <v>0</v>
      </c>
      <c r="D673" s="2">
        <v>1</v>
      </c>
      <c r="E673" s="2">
        <v>0</v>
      </c>
      <c r="F673" s="2">
        <v>0</v>
      </c>
      <c r="G673" s="2">
        <v>0</v>
      </c>
      <c r="H673" s="2">
        <v>0</v>
      </c>
      <c r="I673" s="2" t="s">
        <v>165</v>
      </c>
    </row>
    <row r="674" spans="1:9">
      <c r="A674" s="2">
        <v>1689</v>
      </c>
      <c r="B674" s="2">
        <v>1</v>
      </c>
      <c r="C674" s="2">
        <v>0</v>
      </c>
      <c r="D674" s="2">
        <v>0</v>
      </c>
      <c r="E674" s="2">
        <v>0</v>
      </c>
      <c r="F674" s="2">
        <v>0</v>
      </c>
      <c r="G674" s="2">
        <v>0</v>
      </c>
      <c r="H674" s="2">
        <v>0</v>
      </c>
      <c r="I674" s="2" t="s">
        <v>166</v>
      </c>
    </row>
    <row r="675" spans="1:9">
      <c r="A675" s="2">
        <v>1887</v>
      </c>
      <c r="B675" s="2">
        <v>0</v>
      </c>
      <c r="C675" s="2">
        <v>0</v>
      </c>
      <c r="D675" s="2">
        <v>0</v>
      </c>
      <c r="E675" s="2">
        <v>1</v>
      </c>
      <c r="F675" s="2">
        <v>0</v>
      </c>
      <c r="G675" s="2">
        <v>0</v>
      </c>
      <c r="H675" s="2">
        <v>1</v>
      </c>
      <c r="I675" s="2" t="s">
        <v>166</v>
      </c>
    </row>
    <row r="676" spans="1:9">
      <c r="A676" s="2">
        <v>1400</v>
      </c>
      <c r="B676" s="2">
        <v>1</v>
      </c>
      <c r="C676" s="2">
        <v>0</v>
      </c>
      <c r="D676" s="2">
        <v>0</v>
      </c>
      <c r="E676" s="2">
        <v>0</v>
      </c>
      <c r="F676" s="2">
        <v>0</v>
      </c>
      <c r="G676" s="2">
        <v>0</v>
      </c>
      <c r="H676" s="2">
        <v>0</v>
      </c>
      <c r="I676" s="2" t="s">
        <v>167</v>
      </c>
    </row>
    <row r="677" spans="1:9">
      <c r="A677" s="2">
        <v>2677</v>
      </c>
      <c r="B677" s="2">
        <v>0</v>
      </c>
      <c r="C677" s="2">
        <v>0</v>
      </c>
      <c r="D677" s="2">
        <v>0</v>
      </c>
      <c r="E677" s="2">
        <v>0</v>
      </c>
      <c r="F677" s="2">
        <v>0</v>
      </c>
      <c r="G677" s="2">
        <v>0</v>
      </c>
      <c r="H677" s="2">
        <v>0</v>
      </c>
      <c r="I677" s="2" t="s">
        <v>167</v>
      </c>
    </row>
    <row r="678" spans="1:9">
      <c r="A678" s="2">
        <v>2905</v>
      </c>
      <c r="B678" s="2">
        <v>0</v>
      </c>
      <c r="C678" s="2">
        <v>0</v>
      </c>
      <c r="D678" s="2">
        <v>0</v>
      </c>
      <c r="E678" s="2">
        <v>0</v>
      </c>
      <c r="F678" s="2">
        <v>0</v>
      </c>
      <c r="G678" s="2">
        <v>0</v>
      </c>
      <c r="H678" s="2">
        <v>0</v>
      </c>
      <c r="I678" s="2" t="s">
        <v>167</v>
      </c>
    </row>
    <row r="679" spans="1:9">
      <c r="A679" s="2">
        <v>1613</v>
      </c>
      <c r="B679" s="2">
        <v>0</v>
      </c>
      <c r="C679" s="2">
        <v>0</v>
      </c>
      <c r="D679" s="2">
        <v>0</v>
      </c>
      <c r="E679" s="2">
        <v>0</v>
      </c>
      <c r="F679" s="2">
        <v>0</v>
      </c>
      <c r="G679" s="2">
        <v>0</v>
      </c>
      <c r="H679" s="2">
        <v>0</v>
      </c>
      <c r="I679" s="2" t="s">
        <v>168</v>
      </c>
    </row>
    <row r="680" spans="1:9">
      <c r="A680" s="2">
        <v>2127</v>
      </c>
      <c r="B680" s="2">
        <v>1</v>
      </c>
      <c r="C680" s="2">
        <v>0</v>
      </c>
      <c r="D680" s="2">
        <v>0</v>
      </c>
      <c r="E680" s="2">
        <v>0</v>
      </c>
      <c r="F680" s="2">
        <v>0</v>
      </c>
      <c r="G680" s="2">
        <v>0</v>
      </c>
      <c r="H680" s="2">
        <v>1</v>
      </c>
      <c r="I680" s="2" t="s">
        <v>168</v>
      </c>
    </row>
    <row r="681" spans="1:9">
      <c r="A681" s="2">
        <v>2643</v>
      </c>
      <c r="B681" s="2">
        <v>0</v>
      </c>
      <c r="C681" s="2">
        <v>0</v>
      </c>
      <c r="D681" s="2">
        <v>0</v>
      </c>
      <c r="E681" s="2">
        <v>0</v>
      </c>
      <c r="F681" s="2">
        <v>0</v>
      </c>
      <c r="G681" s="2">
        <v>0</v>
      </c>
      <c r="H681" s="2">
        <v>0</v>
      </c>
      <c r="I681" s="2" t="s">
        <v>168</v>
      </c>
    </row>
    <row r="682" spans="1:9">
      <c r="A682" s="2">
        <v>1155</v>
      </c>
      <c r="B682" s="2">
        <v>1</v>
      </c>
      <c r="C682" s="2">
        <v>0</v>
      </c>
      <c r="D682" s="2">
        <v>0</v>
      </c>
      <c r="E682" s="2">
        <v>0</v>
      </c>
      <c r="F682" s="2">
        <v>0</v>
      </c>
      <c r="G682" s="2">
        <v>0</v>
      </c>
      <c r="H682" s="2">
        <v>0</v>
      </c>
      <c r="I682" s="2" t="s">
        <v>169</v>
      </c>
    </row>
    <row r="683" spans="1:9">
      <c r="A683" s="2">
        <v>1899</v>
      </c>
      <c r="B683" s="2">
        <v>0</v>
      </c>
      <c r="C683" s="2">
        <v>0</v>
      </c>
      <c r="D683" s="2">
        <v>0</v>
      </c>
      <c r="E683" s="2">
        <v>0</v>
      </c>
      <c r="F683" s="2">
        <v>0</v>
      </c>
      <c r="G683" s="2">
        <v>0</v>
      </c>
      <c r="H683" s="2">
        <v>0</v>
      </c>
      <c r="I683" s="2" t="s">
        <v>170</v>
      </c>
    </row>
    <row r="684" spans="1:9">
      <c r="A684" s="2">
        <v>1910</v>
      </c>
      <c r="B684" s="2">
        <v>0</v>
      </c>
      <c r="C684" s="2">
        <v>0</v>
      </c>
      <c r="D684" s="2">
        <v>0</v>
      </c>
      <c r="E684" s="2">
        <v>0</v>
      </c>
      <c r="F684" s="2">
        <v>0</v>
      </c>
      <c r="G684" s="2">
        <v>0</v>
      </c>
      <c r="H684" s="2">
        <v>0</v>
      </c>
      <c r="I684" s="2" t="s">
        <v>170</v>
      </c>
    </row>
    <row r="685" spans="1:9">
      <c r="A685" s="2">
        <v>1954</v>
      </c>
      <c r="B685" s="2">
        <v>0</v>
      </c>
      <c r="C685" s="2">
        <v>0</v>
      </c>
      <c r="D685" s="2">
        <v>0</v>
      </c>
      <c r="E685" s="2">
        <v>0</v>
      </c>
      <c r="F685" s="2">
        <v>0</v>
      </c>
      <c r="G685" s="2">
        <v>0</v>
      </c>
      <c r="H685" s="2">
        <v>0</v>
      </c>
      <c r="I685" s="2" t="s">
        <v>170</v>
      </c>
    </row>
    <row r="686" spans="1:9">
      <c r="A686" s="2">
        <v>2309</v>
      </c>
      <c r="B686" s="2">
        <v>1</v>
      </c>
      <c r="C686" s="2">
        <v>0</v>
      </c>
      <c r="D686" s="2">
        <v>0</v>
      </c>
      <c r="E686" s="2">
        <v>0</v>
      </c>
      <c r="F686" s="2">
        <v>0</v>
      </c>
      <c r="G686" s="2">
        <v>0</v>
      </c>
      <c r="H686" s="2">
        <v>1</v>
      </c>
      <c r="I686" s="2" t="s">
        <v>170</v>
      </c>
    </row>
    <row r="687" spans="1:9">
      <c r="A687" s="2">
        <v>1012</v>
      </c>
      <c r="B687" s="2">
        <v>0</v>
      </c>
      <c r="C687" s="2">
        <v>0</v>
      </c>
      <c r="D687" s="2">
        <v>0</v>
      </c>
      <c r="E687" s="2">
        <v>0</v>
      </c>
      <c r="F687" s="2">
        <v>0</v>
      </c>
      <c r="G687" s="2">
        <v>0</v>
      </c>
      <c r="H687" s="2">
        <v>0</v>
      </c>
      <c r="I687" s="2" t="s">
        <v>171</v>
      </c>
    </row>
    <row r="688" spans="1:9">
      <c r="A688" s="2">
        <v>1013</v>
      </c>
      <c r="B688" s="2">
        <v>0</v>
      </c>
      <c r="C688" s="2">
        <v>0</v>
      </c>
      <c r="D688" s="2">
        <v>0</v>
      </c>
      <c r="E688" s="2">
        <v>0</v>
      </c>
      <c r="F688" s="2">
        <v>0</v>
      </c>
      <c r="G688" s="2">
        <v>0</v>
      </c>
      <c r="H688" s="2">
        <v>0</v>
      </c>
      <c r="I688" s="2" t="s">
        <v>171</v>
      </c>
    </row>
    <row r="689" spans="1:9">
      <c r="A689" s="2">
        <v>1205</v>
      </c>
      <c r="B689" s="2">
        <v>0</v>
      </c>
      <c r="C689" s="2">
        <v>1</v>
      </c>
      <c r="D689" s="2">
        <v>1</v>
      </c>
      <c r="E689" s="2">
        <v>0</v>
      </c>
      <c r="F689" s="2">
        <v>0</v>
      </c>
      <c r="G689" s="2">
        <v>0</v>
      </c>
      <c r="H689" s="2">
        <v>0</v>
      </c>
      <c r="I689" s="2" t="s">
        <v>171</v>
      </c>
    </row>
    <row r="690" spans="1:9">
      <c r="A690" s="2">
        <v>1485</v>
      </c>
      <c r="B690" s="2">
        <v>0</v>
      </c>
      <c r="C690" s="2">
        <v>0</v>
      </c>
      <c r="D690" s="2">
        <v>0</v>
      </c>
      <c r="E690" s="2">
        <v>0</v>
      </c>
      <c r="F690" s="2">
        <v>0</v>
      </c>
      <c r="G690" s="2">
        <v>0</v>
      </c>
      <c r="H690" s="2">
        <v>0</v>
      </c>
      <c r="I690" s="2" t="s">
        <v>171</v>
      </c>
    </row>
    <row r="691" spans="1:9">
      <c r="A691" s="2">
        <v>2086</v>
      </c>
      <c r="B691" s="2">
        <v>0</v>
      </c>
      <c r="C691" s="2">
        <v>0</v>
      </c>
      <c r="D691" s="2">
        <v>0</v>
      </c>
      <c r="E691" s="2">
        <v>1</v>
      </c>
      <c r="F691" s="2">
        <v>0</v>
      </c>
      <c r="G691" s="2">
        <v>0</v>
      </c>
      <c r="H691" s="2">
        <v>0</v>
      </c>
      <c r="I691" s="2" t="s">
        <v>171</v>
      </c>
    </row>
    <row r="692" spans="1:9">
      <c r="A692" s="2">
        <v>1111</v>
      </c>
      <c r="B692" s="2">
        <v>0</v>
      </c>
      <c r="C692" s="2">
        <v>0</v>
      </c>
      <c r="D692" s="2">
        <v>0</v>
      </c>
      <c r="E692" s="2">
        <v>0</v>
      </c>
      <c r="F692" s="2">
        <v>0</v>
      </c>
      <c r="G692" s="2">
        <v>0</v>
      </c>
      <c r="H692" s="2">
        <v>0</v>
      </c>
      <c r="I692" s="2" t="s">
        <v>172</v>
      </c>
    </row>
    <row r="693" spans="1:9">
      <c r="A693" s="2">
        <v>1131</v>
      </c>
      <c r="B693" s="2">
        <v>0</v>
      </c>
      <c r="C693" s="2">
        <v>0</v>
      </c>
      <c r="D693" s="2">
        <v>0</v>
      </c>
      <c r="E693" s="2">
        <v>0</v>
      </c>
      <c r="F693" s="2">
        <v>0</v>
      </c>
      <c r="G693" s="2">
        <v>0</v>
      </c>
      <c r="H693" s="2">
        <v>1</v>
      </c>
      <c r="I693" s="2" t="s">
        <v>172</v>
      </c>
    </row>
    <row r="694" spans="1:9">
      <c r="A694" s="2">
        <v>1209</v>
      </c>
      <c r="B694" s="2">
        <v>0</v>
      </c>
      <c r="C694" s="2">
        <v>0</v>
      </c>
      <c r="D694" s="2">
        <v>0</v>
      </c>
      <c r="E694" s="2">
        <v>0</v>
      </c>
      <c r="F694" s="2">
        <v>0</v>
      </c>
      <c r="G694" s="2">
        <v>0</v>
      </c>
      <c r="H694" s="2">
        <v>0</v>
      </c>
      <c r="I694" s="2" t="s">
        <v>172</v>
      </c>
    </row>
    <row r="695" spans="1:9">
      <c r="A695" s="2">
        <v>1365</v>
      </c>
      <c r="B695" s="2">
        <v>0</v>
      </c>
      <c r="C695" s="2">
        <v>0</v>
      </c>
      <c r="D695" s="2">
        <v>0</v>
      </c>
      <c r="E695" s="2">
        <v>0</v>
      </c>
      <c r="F695" s="2">
        <v>0</v>
      </c>
      <c r="G695" s="2">
        <v>0</v>
      </c>
      <c r="H695" s="2">
        <v>0</v>
      </c>
      <c r="I695" s="2" t="s">
        <v>172</v>
      </c>
    </row>
    <row r="696" spans="1:9">
      <c r="A696" s="2">
        <v>1470</v>
      </c>
      <c r="B696" s="2">
        <v>0</v>
      </c>
      <c r="C696" s="2">
        <v>0</v>
      </c>
      <c r="D696" s="2">
        <v>0</v>
      </c>
      <c r="E696" s="2">
        <v>0</v>
      </c>
      <c r="F696" s="2">
        <v>0</v>
      </c>
      <c r="G696" s="2">
        <v>0</v>
      </c>
      <c r="H696" s="2">
        <v>0</v>
      </c>
      <c r="I696" s="2" t="s">
        <v>172</v>
      </c>
    </row>
    <row r="697" spans="1:9">
      <c r="A697" s="2">
        <v>1643</v>
      </c>
      <c r="B697" s="2">
        <v>0</v>
      </c>
      <c r="C697" s="2">
        <v>0</v>
      </c>
      <c r="D697" s="2">
        <v>0</v>
      </c>
      <c r="E697" s="2">
        <v>0</v>
      </c>
      <c r="F697" s="2">
        <v>0</v>
      </c>
      <c r="G697" s="2">
        <v>0</v>
      </c>
      <c r="H697" s="2">
        <v>0</v>
      </c>
      <c r="I697" s="2" t="s">
        <v>172</v>
      </c>
    </row>
    <row r="698" spans="1:9">
      <c r="A698" s="2">
        <v>1154</v>
      </c>
      <c r="B698" s="2">
        <v>0</v>
      </c>
      <c r="C698" s="2">
        <v>0</v>
      </c>
      <c r="D698" s="2">
        <v>0</v>
      </c>
      <c r="E698" s="2">
        <v>0</v>
      </c>
      <c r="F698" s="2">
        <v>0</v>
      </c>
      <c r="G698" s="2">
        <v>0</v>
      </c>
      <c r="H698" s="2">
        <v>0</v>
      </c>
      <c r="I698" s="2" t="s">
        <v>173</v>
      </c>
    </row>
    <row r="699" spans="1:9">
      <c r="A699" s="2">
        <v>2156</v>
      </c>
      <c r="B699" s="2">
        <v>0</v>
      </c>
      <c r="C699" s="2">
        <v>0</v>
      </c>
      <c r="D699" s="2">
        <v>0</v>
      </c>
      <c r="E699" s="2">
        <v>0</v>
      </c>
      <c r="F699" s="2">
        <v>0</v>
      </c>
      <c r="G699" s="2">
        <v>0</v>
      </c>
      <c r="H699" s="2">
        <v>0</v>
      </c>
      <c r="I699" s="2" t="s">
        <v>173</v>
      </c>
    </row>
    <row r="700" spans="1:9">
      <c r="A700" s="2">
        <v>2428</v>
      </c>
      <c r="B700" s="2">
        <v>0</v>
      </c>
      <c r="C700" s="2">
        <v>0</v>
      </c>
      <c r="D700" s="2">
        <v>0</v>
      </c>
      <c r="E700" s="2">
        <v>0</v>
      </c>
      <c r="F700" s="2">
        <v>0</v>
      </c>
      <c r="G700" s="2">
        <v>0</v>
      </c>
      <c r="H700" s="2">
        <v>1</v>
      </c>
      <c r="I700" s="2" t="s">
        <v>173</v>
      </c>
    </row>
    <row r="701" spans="1:9">
      <c r="A701" s="2">
        <v>2129</v>
      </c>
      <c r="B701" s="2">
        <v>0</v>
      </c>
      <c r="C701" s="2">
        <v>0</v>
      </c>
      <c r="D701" s="2">
        <v>0</v>
      </c>
      <c r="E701" s="2">
        <v>0</v>
      </c>
      <c r="F701" s="2">
        <v>0</v>
      </c>
      <c r="G701" s="2">
        <v>0</v>
      </c>
      <c r="H701" s="2">
        <v>0</v>
      </c>
      <c r="I701" s="2" t="s">
        <v>174</v>
      </c>
    </row>
    <row r="702" spans="1:9">
      <c r="A702" s="2">
        <v>3007</v>
      </c>
      <c r="B702" s="2">
        <v>0</v>
      </c>
      <c r="C702" s="2">
        <v>0</v>
      </c>
      <c r="D702" s="2">
        <v>0</v>
      </c>
      <c r="E702" s="2">
        <v>0</v>
      </c>
      <c r="F702" s="2">
        <v>0</v>
      </c>
      <c r="G702" s="2">
        <v>0</v>
      </c>
      <c r="H702" s="2">
        <v>0</v>
      </c>
      <c r="I702" s="2" t="s">
        <v>174</v>
      </c>
    </row>
    <row r="703" spans="1:9">
      <c r="A703" s="2">
        <v>1329</v>
      </c>
      <c r="B703" s="2">
        <v>0</v>
      </c>
      <c r="C703" s="2">
        <v>0</v>
      </c>
      <c r="D703" s="2">
        <v>0</v>
      </c>
      <c r="E703" s="2">
        <v>0</v>
      </c>
      <c r="F703" s="2">
        <v>0</v>
      </c>
      <c r="G703" s="2">
        <v>0</v>
      </c>
      <c r="H703" s="2">
        <v>0</v>
      </c>
      <c r="I703" s="2" t="s">
        <v>175</v>
      </c>
    </row>
    <row r="704" spans="1:9">
      <c r="A704" s="2">
        <v>1576</v>
      </c>
      <c r="B704" s="2">
        <v>0</v>
      </c>
      <c r="C704" s="2">
        <v>0</v>
      </c>
      <c r="D704" s="2">
        <v>0</v>
      </c>
      <c r="E704" s="2">
        <v>0</v>
      </c>
      <c r="F704" s="2">
        <v>0</v>
      </c>
      <c r="G704" s="2">
        <v>0</v>
      </c>
      <c r="H704" s="2">
        <v>0</v>
      </c>
      <c r="I704" s="2" t="s">
        <v>175</v>
      </c>
    </row>
    <row r="705" spans="1:9">
      <c r="A705" s="2">
        <v>2465</v>
      </c>
      <c r="B705" s="2">
        <v>0</v>
      </c>
      <c r="C705" s="2">
        <v>0</v>
      </c>
      <c r="D705" s="2">
        <v>0</v>
      </c>
      <c r="E705" s="2">
        <v>0</v>
      </c>
      <c r="F705" s="2">
        <v>0</v>
      </c>
      <c r="G705" s="2">
        <v>0</v>
      </c>
      <c r="H705" s="2">
        <v>0</v>
      </c>
      <c r="I705" s="2" t="s">
        <v>175</v>
      </c>
    </row>
    <row r="706" spans="1:9">
      <c r="A706" s="2">
        <v>1977</v>
      </c>
      <c r="B706" s="2">
        <v>0</v>
      </c>
      <c r="C706" s="2">
        <v>0</v>
      </c>
      <c r="D706" s="2">
        <v>0</v>
      </c>
      <c r="E706" s="2">
        <v>1</v>
      </c>
      <c r="F706" s="2">
        <v>0</v>
      </c>
      <c r="G706" s="2">
        <v>0</v>
      </c>
      <c r="H706" s="2">
        <v>0</v>
      </c>
      <c r="I706" s="2" t="s">
        <v>176</v>
      </c>
    </row>
    <row r="707" spans="1:9">
      <c r="A707" s="2">
        <v>1653</v>
      </c>
      <c r="B707" s="2">
        <v>0</v>
      </c>
      <c r="C707" s="2">
        <v>0</v>
      </c>
      <c r="D707" s="2">
        <v>0</v>
      </c>
      <c r="E707" s="2">
        <v>0</v>
      </c>
      <c r="F707" s="2">
        <v>0</v>
      </c>
      <c r="G707" s="2">
        <v>0</v>
      </c>
      <c r="H707" s="2">
        <v>0</v>
      </c>
      <c r="I707" s="2" t="s">
        <v>177</v>
      </c>
    </row>
    <row r="708" spans="1:9">
      <c r="A708" s="2">
        <v>1312</v>
      </c>
      <c r="B708" s="2">
        <v>0</v>
      </c>
      <c r="C708" s="2">
        <v>0</v>
      </c>
      <c r="D708" s="2">
        <v>0</v>
      </c>
      <c r="E708" s="2">
        <v>0</v>
      </c>
      <c r="F708" s="2">
        <v>0</v>
      </c>
      <c r="G708" s="2">
        <v>0</v>
      </c>
      <c r="H708" s="2">
        <v>0</v>
      </c>
      <c r="I708" s="2" t="s">
        <v>178</v>
      </c>
    </row>
    <row r="709" spans="1:9">
      <c r="A709" s="2">
        <v>1524</v>
      </c>
      <c r="B709" s="2">
        <v>0</v>
      </c>
      <c r="C709" s="2">
        <v>0</v>
      </c>
      <c r="D709" s="2">
        <v>0</v>
      </c>
      <c r="E709" s="2">
        <v>0</v>
      </c>
      <c r="F709" s="2">
        <v>0</v>
      </c>
      <c r="G709" s="2">
        <v>0</v>
      </c>
      <c r="H709" s="2">
        <v>0</v>
      </c>
      <c r="I709" s="2" t="s">
        <v>178</v>
      </c>
    </row>
    <row r="710" spans="1:9">
      <c r="A710" s="2">
        <v>1651</v>
      </c>
      <c r="B710" s="2">
        <v>0</v>
      </c>
      <c r="C710" s="2">
        <v>0</v>
      </c>
      <c r="D710" s="2">
        <v>0</v>
      </c>
      <c r="E710" s="2">
        <v>0</v>
      </c>
      <c r="F710" s="2">
        <v>0</v>
      </c>
      <c r="G710" s="2">
        <v>0</v>
      </c>
      <c r="H710" s="2">
        <v>0</v>
      </c>
      <c r="I710" s="2" t="s">
        <v>178</v>
      </c>
    </row>
    <row r="711" spans="1:9">
      <c r="A711" s="2">
        <v>1892</v>
      </c>
      <c r="B711" s="2">
        <v>0</v>
      </c>
      <c r="C711" s="2">
        <v>0</v>
      </c>
      <c r="D711" s="2">
        <v>0</v>
      </c>
      <c r="E711" s="2">
        <v>0</v>
      </c>
      <c r="F711" s="2">
        <v>0</v>
      </c>
      <c r="G711" s="2">
        <v>0</v>
      </c>
      <c r="H711" s="2">
        <v>0</v>
      </c>
      <c r="I711" s="2" t="s">
        <v>178</v>
      </c>
    </row>
    <row r="712" spans="1:9">
      <c r="A712" s="2">
        <v>2346</v>
      </c>
      <c r="B712" s="2">
        <v>0</v>
      </c>
      <c r="C712" s="2">
        <v>0</v>
      </c>
      <c r="D712" s="2">
        <v>0</v>
      </c>
      <c r="E712" s="2">
        <v>0</v>
      </c>
      <c r="F712" s="2">
        <v>0</v>
      </c>
      <c r="G712" s="2">
        <v>0</v>
      </c>
      <c r="H712" s="2">
        <v>0</v>
      </c>
      <c r="I712" s="2" t="s">
        <v>178</v>
      </c>
    </row>
    <row r="713" spans="1:9">
      <c r="A713" s="2">
        <v>2862</v>
      </c>
      <c r="B713" s="2">
        <v>1</v>
      </c>
      <c r="C713" s="2">
        <v>0</v>
      </c>
      <c r="D713" s="2">
        <v>0</v>
      </c>
      <c r="E713" s="2">
        <v>0</v>
      </c>
      <c r="F713" s="2">
        <v>0</v>
      </c>
      <c r="G713" s="2">
        <v>0</v>
      </c>
      <c r="H713" s="2">
        <v>1</v>
      </c>
      <c r="I713" s="2" t="s">
        <v>178</v>
      </c>
    </row>
    <row r="714" spans="1:9">
      <c r="A714" s="2">
        <v>2949</v>
      </c>
      <c r="B714" s="2">
        <v>0</v>
      </c>
      <c r="C714" s="2">
        <v>0</v>
      </c>
      <c r="D714" s="2">
        <v>0</v>
      </c>
      <c r="E714" s="2">
        <v>0</v>
      </c>
      <c r="F714" s="2">
        <v>0</v>
      </c>
      <c r="G714" s="2">
        <v>0</v>
      </c>
      <c r="H714" s="2">
        <v>0</v>
      </c>
      <c r="I714" s="2" t="s">
        <v>178</v>
      </c>
    </row>
    <row r="715" spans="1:9">
      <c r="A715" s="2">
        <v>2980</v>
      </c>
      <c r="B715" s="2">
        <v>0</v>
      </c>
      <c r="C715" s="2">
        <v>0</v>
      </c>
      <c r="D715" s="2">
        <v>0</v>
      </c>
      <c r="E715" s="2">
        <v>0</v>
      </c>
      <c r="F715" s="2">
        <v>0</v>
      </c>
      <c r="G715" s="2">
        <v>0</v>
      </c>
      <c r="H715" s="2">
        <v>0</v>
      </c>
      <c r="I715" s="2" t="s">
        <v>178</v>
      </c>
    </row>
    <row r="716" spans="1:9">
      <c r="A716" s="2">
        <v>1538</v>
      </c>
      <c r="B716" s="2">
        <v>0</v>
      </c>
      <c r="C716" s="2">
        <v>0</v>
      </c>
      <c r="D716" s="2">
        <v>0</v>
      </c>
      <c r="E716" s="2">
        <v>0</v>
      </c>
      <c r="F716" s="2">
        <v>0</v>
      </c>
      <c r="G716" s="2">
        <v>0</v>
      </c>
      <c r="H716" s="2">
        <v>1</v>
      </c>
      <c r="I716" s="19">
        <v>44169</v>
      </c>
    </row>
    <row r="717" spans="1:9">
      <c r="A717" s="2">
        <v>1622</v>
      </c>
      <c r="B717" s="2">
        <v>1</v>
      </c>
      <c r="C717" s="2">
        <v>0</v>
      </c>
      <c r="D717" s="2">
        <v>0</v>
      </c>
      <c r="E717" s="2">
        <v>0</v>
      </c>
      <c r="F717" s="2">
        <v>0</v>
      </c>
      <c r="G717" s="2">
        <v>0</v>
      </c>
      <c r="H717" s="2">
        <v>0</v>
      </c>
      <c r="I717" s="19">
        <v>44169</v>
      </c>
    </row>
    <row r="718" spans="1:9">
      <c r="A718" s="2">
        <v>2293</v>
      </c>
      <c r="B718" s="2">
        <v>0</v>
      </c>
      <c r="C718" s="2">
        <v>0</v>
      </c>
      <c r="D718" s="2">
        <v>0</v>
      </c>
      <c r="E718" s="2">
        <v>0</v>
      </c>
      <c r="F718" s="2">
        <v>0</v>
      </c>
      <c r="G718" s="2">
        <v>0</v>
      </c>
      <c r="H718" s="2">
        <v>0</v>
      </c>
      <c r="I718" s="19">
        <v>44169</v>
      </c>
    </row>
    <row r="719" spans="1:9">
      <c r="A719" s="2">
        <v>2731</v>
      </c>
      <c r="B719" s="2">
        <v>0</v>
      </c>
      <c r="C719" s="2">
        <v>0</v>
      </c>
      <c r="D719" s="2">
        <v>0</v>
      </c>
      <c r="E719" s="2">
        <v>0</v>
      </c>
      <c r="F719" s="2">
        <v>0</v>
      </c>
      <c r="G719" s="2">
        <v>0</v>
      </c>
      <c r="H719" s="2">
        <v>0</v>
      </c>
      <c r="I719" s="19">
        <v>44169</v>
      </c>
    </row>
    <row r="720" spans="1:9">
      <c r="A720" s="2">
        <v>3058</v>
      </c>
      <c r="B720" s="2">
        <v>0</v>
      </c>
      <c r="C720" s="2">
        <v>0</v>
      </c>
      <c r="D720" s="2">
        <v>0</v>
      </c>
      <c r="E720" s="2">
        <v>0</v>
      </c>
      <c r="F720" s="2">
        <v>0</v>
      </c>
      <c r="G720" s="2">
        <v>0</v>
      </c>
      <c r="H720" s="2">
        <v>0</v>
      </c>
      <c r="I720" s="19">
        <v>44169</v>
      </c>
    </row>
    <row r="721" spans="1:9">
      <c r="A721" s="2">
        <v>1548</v>
      </c>
      <c r="B721" s="2">
        <v>0</v>
      </c>
      <c r="C721" s="2">
        <v>0</v>
      </c>
      <c r="D721" s="2">
        <v>0</v>
      </c>
      <c r="E721" s="2">
        <v>0</v>
      </c>
      <c r="F721" s="2">
        <v>0</v>
      </c>
      <c r="G721" s="2">
        <v>0</v>
      </c>
      <c r="H721" s="2">
        <v>0</v>
      </c>
      <c r="I721" s="19">
        <v>44139</v>
      </c>
    </row>
    <row r="722" spans="1:9">
      <c r="A722" s="2">
        <v>1784</v>
      </c>
      <c r="B722" s="2">
        <v>0</v>
      </c>
      <c r="C722" s="2">
        <v>0</v>
      </c>
      <c r="D722" s="2">
        <v>0</v>
      </c>
      <c r="E722" s="2">
        <v>0</v>
      </c>
      <c r="F722" s="2">
        <v>0</v>
      </c>
      <c r="G722" s="2">
        <v>0</v>
      </c>
      <c r="H722" s="2">
        <v>0</v>
      </c>
      <c r="I722" s="19">
        <v>44139</v>
      </c>
    </row>
    <row r="723" spans="1:9">
      <c r="A723" s="2">
        <v>2125</v>
      </c>
      <c r="B723" s="2">
        <v>0</v>
      </c>
      <c r="C723" s="2">
        <v>0</v>
      </c>
      <c r="D723" s="2">
        <v>0</v>
      </c>
      <c r="E723" s="2">
        <v>0</v>
      </c>
      <c r="F723" s="2">
        <v>0</v>
      </c>
      <c r="G723" s="2">
        <v>0</v>
      </c>
      <c r="H723" s="2">
        <v>0</v>
      </c>
      <c r="I723" s="19">
        <v>44139</v>
      </c>
    </row>
    <row r="724" spans="1:9">
      <c r="A724" s="2">
        <v>1786</v>
      </c>
      <c r="B724" s="2">
        <v>0</v>
      </c>
      <c r="C724" s="2">
        <v>0</v>
      </c>
      <c r="D724" s="2">
        <v>0</v>
      </c>
      <c r="E724" s="2">
        <v>0</v>
      </c>
      <c r="F724" s="2">
        <v>0</v>
      </c>
      <c r="G724" s="2">
        <v>0</v>
      </c>
      <c r="H724" s="2">
        <v>0</v>
      </c>
      <c r="I724" s="19">
        <v>44108</v>
      </c>
    </row>
    <row r="725" spans="1:9">
      <c r="A725" s="2">
        <v>2537</v>
      </c>
      <c r="B725" s="2">
        <v>0</v>
      </c>
      <c r="C725" s="2">
        <v>0</v>
      </c>
      <c r="D725" s="2">
        <v>0</v>
      </c>
      <c r="E725" s="2">
        <v>0</v>
      </c>
      <c r="F725" s="2">
        <v>0</v>
      </c>
      <c r="G725" s="2">
        <v>0</v>
      </c>
      <c r="H725" s="2">
        <v>0</v>
      </c>
      <c r="I725" s="19">
        <v>44108</v>
      </c>
    </row>
    <row r="726" spans="1:9">
      <c r="A726" s="2">
        <v>3148</v>
      </c>
      <c r="B726" s="2">
        <v>0</v>
      </c>
      <c r="C726" s="2">
        <v>0</v>
      </c>
      <c r="D726" s="2">
        <v>0</v>
      </c>
      <c r="E726" s="2">
        <v>0</v>
      </c>
      <c r="F726" s="2">
        <v>0</v>
      </c>
      <c r="G726" s="2">
        <v>0</v>
      </c>
      <c r="H726" s="2">
        <v>0</v>
      </c>
      <c r="I726" s="19">
        <v>44108</v>
      </c>
    </row>
    <row r="727" spans="1:9">
      <c r="A727" s="2">
        <v>1513</v>
      </c>
      <c r="B727" s="2">
        <v>0</v>
      </c>
      <c r="C727" s="2">
        <v>0</v>
      </c>
      <c r="D727" s="2">
        <v>0</v>
      </c>
      <c r="E727" s="2">
        <v>0</v>
      </c>
      <c r="F727" s="2">
        <v>0</v>
      </c>
      <c r="G727" s="2">
        <v>0</v>
      </c>
      <c r="H727" s="2">
        <v>0</v>
      </c>
      <c r="I727" s="19">
        <v>44078</v>
      </c>
    </row>
    <row r="728" spans="1:9">
      <c r="A728" s="2">
        <v>1679</v>
      </c>
      <c r="B728" s="2">
        <v>0</v>
      </c>
      <c r="C728" s="2">
        <v>0</v>
      </c>
      <c r="D728" s="2">
        <v>0</v>
      </c>
      <c r="E728" s="2">
        <v>0</v>
      </c>
      <c r="F728" s="2">
        <v>0</v>
      </c>
      <c r="G728" s="2">
        <v>0</v>
      </c>
      <c r="H728" s="2">
        <v>0</v>
      </c>
      <c r="I728" s="19">
        <v>44078</v>
      </c>
    </row>
    <row r="729" spans="1:9">
      <c r="A729" s="2">
        <v>1980</v>
      </c>
      <c r="B729" s="2">
        <v>0</v>
      </c>
      <c r="C729" s="2">
        <v>0</v>
      </c>
      <c r="D729" s="2">
        <v>0</v>
      </c>
      <c r="E729" s="2">
        <v>0</v>
      </c>
      <c r="F729" s="2">
        <v>0</v>
      </c>
      <c r="G729" s="2">
        <v>0</v>
      </c>
      <c r="H729" s="2">
        <v>0</v>
      </c>
      <c r="I729" s="19">
        <v>44078</v>
      </c>
    </row>
    <row r="730" spans="1:9">
      <c r="A730" s="2">
        <v>3098</v>
      </c>
      <c r="B730" s="2">
        <v>0</v>
      </c>
      <c r="C730" s="2">
        <v>0</v>
      </c>
      <c r="D730" s="2">
        <v>0</v>
      </c>
      <c r="E730" s="2">
        <v>0</v>
      </c>
      <c r="F730" s="2">
        <v>0</v>
      </c>
      <c r="G730" s="2">
        <v>0</v>
      </c>
      <c r="H730" s="2">
        <v>0</v>
      </c>
      <c r="I730" s="19">
        <v>44078</v>
      </c>
    </row>
    <row r="731" spans="1:9">
      <c r="A731" s="2">
        <v>1102</v>
      </c>
      <c r="B731" s="2">
        <v>0</v>
      </c>
      <c r="C731" s="2">
        <v>0</v>
      </c>
      <c r="D731" s="2">
        <v>0</v>
      </c>
      <c r="E731" s="2">
        <v>0</v>
      </c>
      <c r="F731" s="2">
        <v>0</v>
      </c>
      <c r="G731" s="2">
        <v>0</v>
      </c>
      <c r="H731" s="2">
        <v>0</v>
      </c>
      <c r="I731" s="19">
        <v>44047</v>
      </c>
    </row>
    <row r="732" spans="1:9">
      <c r="A732" s="2">
        <v>1157</v>
      </c>
      <c r="B732" s="2">
        <v>0</v>
      </c>
      <c r="C732" s="2">
        <v>0</v>
      </c>
      <c r="D732" s="2">
        <v>0</v>
      </c>
      <c r="E732" s="2">
        <v>0</v>
      </c>
      <c r="F732" s="2">
        <v>0</v>
      </c>
      <c r="G732" s="2">
        <v>0</v>
      </c>
      <c r="H732" s="2">
        <v>0</v>
      </c>
      <c r="I732" s="19">
        <v>44047</v>
      </c>
    </row>
    <row r="733" spans="1:9">
      <c r="A733" s="2">
        <v>1674</v>
      </c>
      <c r="B733" s="2">
        <v>0</v>
      </c>
      <c r="C733" s="2">
        <v>0</v>
      </c>
      <c r="D733" s="2">
        <v>0</v>
      </c>
      <c r="E733" s="2">
        <v>0</v>
      </c>
      <c r="F733" s="2">
        <v>0</v>
      </c>
      <c r="G733" s="2">
        <v>0</v>
      </c>
      <c r="H733" s="2">
        <v>0</v>
      </c>
      <c r="I733" s="19">
        <v>44047</v>
      </c>
    </row>
    <row r="734" spans="1:9">
      <c r="A734" s="2">
        <v>2453</v>
      </c>
      <c r="B734" s="2">
        <v>0</v>
      </c>
      <c r="C734" s="2">
        <v>0</v>
      </c>
      <c r="D734" s="2">
        <v>0</v>
      </c>
      <c r="E734" s="2">
        <v>0</v>
      </c>
      <c r="F734" s="2">
        <v>0</v>
      </c>
      <c r="G734" s="2">
        <v>0</v>
      </c>
      <c r="H734" s="2">
        <v>0</v>
      </c>
      <c r="I734" s="19">
        <v>44047</v>
      </c>
    </row>
    <row r="735" spans="1:9">
      <c r="A735" s="2">
        <v>2764</v>
      </c>
      <c r="B735" s="2">
        <v>0</v>
      </c>
      <c r="C735" s="2">
        <v>0</v>
      </c>
      <c r="D735" s="2">
        <v>0</v>
      </c>
      <c r="E735" s="2">
        <v>0</v>
      </c>
      <c r="F735" s="2">
        <v>0</v>
      </c>
      <c r="G735" s="2">
        <v>0</v>
      </c>
      <c r="H735" s="2">
        <v>0</v>
      </c>
      <c r="I735" s="19">
        <v>44047</v>
      </c>
    </row>
    <row r="736" spans="1:9">
      <c r="A736" s="2">
        <v>3082</v>
      </c>
      <c r="B736" s="2">
        <v>0</v>
      </c>
      <c r="C736" s="2">
        <v>0</v>
      </c>
      <c r="D736" s="2">
        <v>0</v>
      </c>
      <c r="E736" s="2">
        <v>0</v>
      </c>
      <c r="F736" s="2">
        <v>0</v>
      </c>
      <c r="G736" s="2">
        <v>0</v>
      </c>
      <c r="H736" s="2">
        <v>0</v>
      </c>
      <c r="I736" s="19">
        <v>44016</v>
      </c>
    </row>
    <row r="737" spans="1:9">
      <c r="A737" s="2">
        <v>1467</v>
      </c>
      <c r="B737" s="2">
        <v>0</v>
      </c>
      <c r="C737" s="2">
        <v>0</v>
      </c>
      <c r="D737" s="2">
        <v>0</v>
      </c>
      <c r="E737" s="2">
        <v>0</v>
      </c>
      <c r="F737" s="2">
        <v>0</v>
      </c>
      <c r="G737" s="2">
        <v>0</v>
      </c>
      <c r="H737" s="2">
        <v>0</v>
      </c>
      <c r="I737" s="19">
        <v>43955</v>
      </c>
    </row>
    <row r="738" spans="1:9">
      <c r="A738" s="2">
        <v>2410</v>
      </c>
      <c r="B738" s="2">
        <v>0</v>
      </c>
      <c r="C738" s="2">
        <v>0</v>
      </c>
      <c r="D738" s="2">
        <v>0</v>
      </c>
      <c r="E738" s="2">
        <v>0</v>
      </c>
      <c r="F738" s="2">
        <v>0</v>
      </c>
      <c r="G738" s="2">
        <v>0</v>
      </c>
      <c r="H738" s="2">
        <v>0</v>
      </c>
      <c r="I738" s="19">
        <v>43955</v>
      </c>
    </row>
    <row r="739" spans="1:9">
      <c r="A739" s="2">
        <v>1774</v>
      </c>
      <c r="B739" s="2">
        <v>0</v>
      </c>
      <c r="C739" s="2">
        <v>0</v>
      </c>
      <c r="D739" s="2">
        <v>0</v>
      </c>
      <c r="E739" s="2">
        <v>0</v>
      </c>
      <c r="F739" s="2">
        <v>0</v>
      </c>
      <c r="G739" s="2">
        <v>0</v>
      </c>
      <c r="H739" s="2">
        <v>0</v>
      </c>
      <c r="I739" s="19">
        <v>43925</v>
      </c>
    </row>
    <row r="740" spans="1:9">
      <c r="A740" s="2">
        <v>2115</v>
      </c>
      <c r="B740" s="2">
        <v>0</v>
      </c>
      <c r="C740" s="2">
        <v>1</v>
      </c>
      <c r="D740" s="2">
        <v>1</v>
      </c>
      <c r="E740" s="2">
        <v>1</v>
      </c>
      <c r="F740" s="2">
        <v>0</v>
      </c>
      <c r="G740" s="2">
        <v>0</v>
      </c>
      <c r="H740" s="2">
        <v>1</v>
      </c>
      <c r="I740" s="19">
        <v>43925</v>
      </c>
    </row>
    <row r="741" spans="1:9">
      <c r="A741" s="2">
        <v>2188</v>
      </c>
      <c r="B741" s="2">
        <v>0</v>
      </c>
      <c r="C741" s="2">
        <v>0</v>
      </c>
      <c r="D741" s="2">
        <v>0</v>
      </c>
      <c r="E741" s="2">
        <v>0</v>
      </c>
      <c r="F741" s="2">
        <v>0</v>
      </c>
      <c r="G741" s="2">
        <v>0</v>
      </c>
      <c r="H741" s="2">
        <v>0</v>
      </c>
      <c r="I741" s="19">
        <v>43925</v>
      </c>
    </row>
    <row r="742" spans="1:9">
      <c r="A742" s="2">
        <v>1227</v>
      </c>
      <c r="B742" s="2">
        <v>0</v>
      </c>
      <c r="C742" s="2">
        <v>1</v>
      </c>
      <c r="D742" s="2">
        <v>0</v>
      </c>
      <c r="E742" s="2">
        <v>0</v>
      </c>
      <c r="F742" s="2">
        <v>0</v>
      </c>
      <c r="G742" s="2">
        <v>0</v>
      </c>
      <c r="H742" s="2">
        <v>0</v>
      </c>
      <c r="I742" s="19">
        <v>43894</v>
      </c>
    </row>
    <row r="743" spans="1:9">
      <c r="A743" s="2">
        <v>1298</v>
      </c>
      <c r="B743" s="2">
        <v>0</v>
      </c>
      <c r="C743" s="2">
        <v>0</v>
      </c>
      <c r="D743" s="2">
        <v>0</v>
      </c>
      <c r="E743" s="2">
        <v>0</v>
      </c>
      <c r="F743" s="2">
        <v>0</v>
      </c>
      <c r="G743" s="2">
        <v>0</v>
      </c>
      <c r="H743" s="2">
        <v>0</v>
      </c>
      <c r="I743" s="19">
        <v>43894</v>
      </c>
    </row>
    <row r="744" spans="1:9">
      <c r="A744" s="2">
        <v>1336</v>
      </c>
      <c r="B744" s="2">
        <v>0</v>
      </c>
      <c r="C744" s="2">
        <v>0</v>
      </c>
      <c r="D744" s="2">
        <v>0</v>
      </c>
      <c r="E744" s="2">
        <v>0</v>
      </c>
      <c r="F744" s="2">
        <v>0</v>
      </c>
      <c r="G744" s="2">
        <v>0</v>
      </c>
      <c r="H744" s="2">
        <v>1</v>
      </c>
      <c r="I744" s="19">
        <v>43894</v>
      </c>
    </row>
    <row r="745" spans="1:9">
      <c r="A745" s="2">
        <v>1597</v>
      </c>
      <c r="B745" s="2">
        <v>0</v>
      </c>
      <c r="C745" s="2">
        <v>0</v>
      </c>
      <c r="D745" s="2">
        <v>0</v>
      </c>
      <c r="E745" s="2">
        <v>0</v>
      </c>
      <c r="F745" s="2">
        <v>0</v>
      </c>
      <c r="G745" s="2">
        <v>0</v>
      </c>
      <c r="H745" s="2">
        <v>0</v>
      </c>
      <c r="I745" s="19">
        <v>43894</v>
      </c>
    </row>
    <row r="746" spans="1:9">
      <c r="A746" s="2">
        <v>1743</v>
      </c>
      <c r="B746" s="2">
        <v>0</v>
      </c>
      <c r="C746" s="2">
        <v>0</v>
      </c>
      <c r="D746" s="2">
        <v>0</v>
      </c>
      <c r="E746" s="2">
        <v>0</v>
      </c>
      <c r="F746" s="2">
        <v>0</v>
      </c>
      <c r="G746" s="2">
        <v>0</v>
      </c>
      <c r="H746" s="2">
        <v>0</v>
      </c>
      <c r="I746" s="19">
        <v>43894</v>
      </c>
    </row>
    <row r="747" spans="1:9">
      <c r="A747" s="2">
        <v>2454</v>
      </c>
      <c r="B747" s="2">
        <v>0</v>
      </c>
      <c r="C747" s="2">
        <v>0</v>
      </c>
      <c r="D747" s="2">
        <v>0</v>
      </c>
      <c r="E747" s="2">
        <v>0</v>
      </c>
      <c r="F747" s="2">
        <v>0</v>
      </c>
      <c r="G747" s="2">
        <v>0</v>
      </c>
      <c r="H747" s="2">
        <v>0</v>
      </c>
      <c r="I747" s="19">
        <v>43894</v>
      </c>
    </row>
    <row r="748" spans="1:9">
      <c r="A748" s="2">
        <v>2549</v>
      </c>
      <c r="B748" s="2">
        <v>0</v>
      </c>
      <c r="C748" s="2">
        <v>0</v>
      </c>
      <c r="D748" s="2">
        <v>0</v>
      </c>
      <c r="E748" s="2">
        <v>0</v>
      </c>
      <c r="F748" s="2">
        <v>0</v>
      </c>
      <c r="G748" s="2">
        <v>0</v>
      </c>
      <c r="H748" s="2">
        <v>0</v>
      </c>
      <c r="I748" s="19">
        <v>43894</v>
      </c>
    </row>
    <row r="749" spans="1:9">
      <c r="A749" s="2">
        <v>3132</v>
      </c>
      <c r="B749" s="2">
        <v>0</v>
      </c>
      <c r="C749" s="2">
        <v>0</v>
      </c>
      <c r="D749" s="2">
        <v>0</v>
      </c>
      <c r="E749" s="2">
        <v>0</v>
      </c>
      <c r="F749" s="2">
        <v>0</v>
      </c>
      <c r="G749" s="2">
        <v>0</v>
      </c>
      <c r="H749" s="2">
        <v>0</v>
      </c>
      <c r="I749" s="19">
        <v>43894</v>
      </c>
    </row>
    <row r="750" spans="1:9">
      <c r="A750" s="2">
        <v>1238</v>
      </c>
      <c r="B750" s="2">
        <v>0</v>
      </c>
      <c r="C750" s="2">
        <v>0</v>
      </c>
      <c r="D750" s="2">
        <v>0</v>
      </c>
      <c r="E750" s="2">
        <v>0</v>
      </c>
      <c r="F750" s="2">
        <v>0</v>
      </c>
      <c r="G750" s="2">
        <v>0</v>
      </c>
      <c r="H750" s="2">
        <v>0</v>
      </c>
      <c r="I750" s="19">
        <v>43865</v>
      </c>
    </row>
    <row r="751" spans="1:9">
      <c r="A751" s="2">
        <v>2193</v>
      </c>
      <c r="B751" s="2">
        <v>1</v>
      </c>
      <c r="C751" s="2">
        <v>0</v>
      </c>
      <c r="D751" s="2">
        <v>0</v>
      </c>
      <c r="E751" s="2">
        <v>0</v>
      </c>
      <c r="F751" s="2">
        <v>0</v>
      </c>
      <c r="G751" s="2">
        <v>0</v>
      </c>
      <c r="H751" s="2">
        <v>0</v>
      </c>
      <c r="I751" s="19">
        <v>43865</v>
      </c>
    </row>
    <row r="752" spans="1:9">
      <c r="A752" s="2">
        <v>2592</v>
      </c>
      <c r="B752" s="2">
        <v>0</v>
      </c>
      <c r="C752" s="2">
        <v>0</v>
      </c>
      <c r="D752" s="2">
        <v>0</v>
      </c>
      <c r="E752" s="2">
        <v>0</v>
      </c>
      <c r="F752" s="2">
        <v>0</v>
      </c>
      <c r="G752" s="2">
        <v>0</v>
      </c>
      <c r="H752" s="2">
        <v>0</v>
      </c>
      <c r="I752" s="19">
        <v>43865</v>
      </c>
    </row>
    <row r="753" spans="1:9">
      <c r="A753" s="2">
        <v>2084</v>
      </c>
      <c r="B753" s="2">
        <v>0</v>
      </c>
      <c r="C753" s="2">
        <v>0</v>
      </c>
      <c r="D753" s="2">
        <v>0</v>
      </c>
      <c r="E753" s="2">
        <v>0</v>
      </c>
      <c r="F753" s="2">
        <v>0</v>
      </c>
      <c r="G753" s="2">
        <v>0</v>
      </c>
      <c r="H753" s="2">
        <v>0</v>
      </c>
      <c r="I753" s="19">
        <v>43834</v>
      </c>
    </row>
    <row r="754" spans="1:9">
      <c r="A754" s="2">
        <v>1968</v>
      </c>
      <c r="B754" s="2">
        <v>1</v>
      </c>
      <c r="C754" s="2">
        <v>0</v>
      </c>
      <c r="D754" s="2">
        <v>1</v>
      </c>
      <c r="E754" s="2">
        <v>1</v>
      </c>
      <c r="F754" s="2">
        <v>0</v>
      </c>
      <c r="G754" s="2">
        <v>0</v>
      </c>
      <c r="H754" s="2">
        <v>1</v>
      </c>
      <c r="I754" s="2" t="s">
        <v>179</v>
      </c>
    </row>
    <row r="755" spans="1:9">
      <c r="A755" s="2">
        <v>2277</v>
      </c>
      <c r="B755" s="2">
        <v>0</v>
      </c>
      <c r="C755" s="2">
        <v>0</v>
      </c>
      <c r="D755" s="2">
        <v>0</v>
      </c>
      <c r="E755" s="2">
        <v>0</v>
      </c>
      <c r="F755" s="2">
        <v>0</v>
      </c>
      <c r="G755" s="2">
        <v>0</v>
      </c>
      <c r="H755" s="2">
        <v>0</v>
      </c>
      <c r="I755" s="2" t="s">
        <v>179</v>
      </c>
    </row>
    <row r="756" spans="1:9">
      <c r="A756" s="2">
        <v>2424</v>
      </c>
      <c r="B756" s="2">
        <v>0</v>
      </c>
      <c r="C756" s="2">
        <v>0</v>
      </c>
      <c r="D756" s="2">
        <v>0</v>
      </c>
      <c r="E756" s="2">
        <v>0</v>
      </c>
      <c r="F756" s="2">
        <v>0</v>
      </c>
      <c r="G756" s="2">
        <v>0</v>
      </c>
      <c r="H756" s="2">
        <v>0</v>
      </c>
      <c r="I756" s="2" t="s">
        <v>179</v>
      </c>
    </row>
    <row r="757" spans="1:9">
      <c r="A757" s="2">
        <v>2484</v>
      </c>
      <c r="B757" s="2">
        <v>0</v>
      </c>
      <c r="C757" s="2">
        <v>0</v>
      </c>
      <c r="D757" s="2">
        <v>0</v>
      </c>
      <c r="E757" s="2">
        <v>0</v>
      </c>
      <c r="F757" s="2">
        <v>0</v>
      </c>
      <c r="G757" s="2">
        <v>0</v>
      </c>
      <c r="H757" s="2">
        <v>0</v>
      </c>
      <c r="I757" s="2" t="s">
        <v>179</v>
      </c>
    </row>
    <row r="758" spans="1:9">
      <c r="A758" s="2">
        <v>2605</v>
      </c>
      <c r="B758" s="2">
        <v>0</v>
      </c>
      <c r="C758" s="2">
        <v>0</v>
      </c>
      <c r="D758" s="2">
        <v>0</v>
      </c>
      <c r="E758" s="2">
        <v>0</v>
      </c>
      <c r="F758" s="2">
        <v>0</v>
      </c>
      <c r="G758" s="2">
        <v>0</v>
      </c>
      <c r="H758" s="2">
        <v>0</v>
      </c>
      <c r="I758" s="2" t="s">
        <v>179</v>
      </c>
    </row>
    <row r="759" spans="1:9">
      <c r="A759" s="2">
        <v>2659</v>
      </c>
      <c r="B759" s="2">
        <v>0</v>
      </c>
      <c r="C759" s="2">
        <v>0</v>
      </c>
      <c r="D759" s="2">
        <v>0</v>
      </c>
      <c r="E759" s="2">
        <v>0</v>
      </c>
      <c r="F759" s="2">
        <v>0</v>
      </c>
      <c r="G759" s="2">
        <v>0</v>
      </c>
      <c r="H759" s="2">
        <v>0</v>
      </c>
      <c r="I759" s="2" t="s">
        <v>179</v>
      </c>
    </row>
    <row r="760" spans="1:9">
      <c r="A760" s="2">
        <v>3035</v>
      </c>
      <c r="B760" s="2">
        <v>0</v>
      </c>
      <c r="C760" s="2">
        <v>0</v>
      </c>
      <c r="D760" s="2">
        <v>0</v>
      </c>
      <c r="E760" s="2">
        <v>0</v>
      </c>
      <c r="F760" s="2">
        <v>0</v>
      </c>
      <c r="G760" s="2">
        <v>0</v>
      </c>
      <c r="H760" s="2">
        <v>0</v>
      </c>
      <c r="I760" s="2" t="s">
        <v>179</v>
      </c>
    </row>
    <row r="761" spans="1:9">
      <c r="A761" s="2">
        <v>1665</v>
      </c>
      <c r="B761" s="2">
        <v>0</v>
      </c>
      <c r="C761" s="2">
        <v>0</v>
      </c>
      <c r="D761" s="2">
        <v>0</v>
      </c>
      <c r="E761" s="2">
        <v>0</v>
      </c>
      <c r="F761" s="2">
        <v>0</v>
      </c>
      <c r="G761" s="2">
        <v>0</v>
      </c>
      <c r="H761" s="2">
        <v>0</v>
      </c>
      <c r="I761" s="2" t="s">
        <v>180</v>
      </c>
    </row>
    <row r="762" spans="1:9">
      <c r="A762" s="2">
        <v>1917</v>
      </c>
      <c r="B762" s="2">
        <v>0</v>
      </c>
      <c r="C762" s="2">
        <v>0</v>
      </c>
      <c r="D762" s="2">
        <v>0</v>
      </c>
      <c r="E762" s="2">
        <v>0</v>
      </c>
      <c r="F762" s="2">
        <v>0</v>
      </c>
      <c r="G762" s="2">
        <v>0</v>
      </c>
      <c r="H762" s="2">
        <v>0</v>
      </c>
      <c r="I762" s="2" t="s">
        <v>180</v>
      </c>
    </row>
    <row r="763" spans="1:9">
      <c r="A763" s="2">
        <v>2878</v>
      </c>
      <c r="B763" s="2">
        <v>0</v>
      </c>
      <c r="C763" s="2">
        <v>0</v>
      </c>
      <c r="D763" s="2">
        <v>0</v>
      </c>
      <c r="E763" s="2">
        <v>0</v>
      </c>
      <c r="F763" s="2">
        <v>0</v>
      </c>
      <c r="G763" s="2">
        <v>0</v>
      </c>
      <c r="H763" s="2">
        <v>0</v>
      </c>
      <c r="I763" s="2" t="s">
        <v>180</v>
      </c>
    </row>
    <row r="764" spans="1:9">
      <c r="A764" s="2">
        <v>3147</v>
      </c>
      <c r="B764" s="2">
        <v>0</v>
      </c>
      <c r="C764" s="2">
        <v>0</v>
      </c>
      <c r="D764" s="2">
        <v>0</v>
      </c>
      <c r="E764" s="2">
        <v>0</v>
      </c>
      <c r="F764" s="2">
        <v>0</v>
      </c>
      <c r="G764" s="2">
        <v>0</v>
      </c>
      <c r="H764" s="2">
        <v>0</v>
      </c>
      <c r="I764" s="2" t="s">
        <v>180</v>
      </c>
    </row>
    <row r="765" spans="1:9">
      <c r="A765" s="2">
        <v>1829</v>
      </c>
      <c r="B765" s="2">
        <v>0</v>
      </c>
      <c r="C765" s="2">
        <v>0</v>
      </c>
      <c r="D765" s="2">
        <v>0</v>
      </c>
      <c r="E765" s="2">
        <v>0</v>
      </c>
      <c r="F765" s="2">
        <v>0</v>
      </c>
      <c r="G765" s="2">
        <v>0</v>
      </c>
      <c r="H765" s="2">
        <v>0</v>
      </c>
      <c r="I765" s="2" t="s">
        <v>181</v>
      </c>
    </row>
    <row r="766" spans="1:9">
      <c r="A766" s="2">
        <v>2737</v>
      </c>
      <c r="B766" s="2">
        <v>0</v>
      </c>
      <c r="C766" s="2">
        <v>0</v>
      </c>
      <c r="D766" s="2">
        <v>0</v>
      </c>
      <c r="E766" s="2">
        <v>0</v>
      </c>
      <c r="F766" s="2">
        <v>0</v>
      </c>
      <c r="G766" s="2">
        <v>0</v>
      </c>
      <c r="H766" s="2">
        <v>0</v>
      </c>
      <c r="I766" s="2" t="s">
        <v>181</v>
      </c>
    </row>
    <row r="767" spans="1:9">
      <c r="A767" s="2">
        <v>1388</v>
      </c>
      <c r="B767" s="2">
        <v>0</v>
      </c>
      <c r="C767" s="2">
        <v>1</v>
      </c>
      <c r="D767" s="2">
        <v>0</v>
      </c>
      <c r="E767" s="2">
        <v>0</v>
      </c>
      <c r="F767" s="2">
        <v>0</v>
      </c>
      <c r="G767" s="2">
        <v>0</v>
      </c>
      <c r="H767" s="2">
        <v>1</v>
      </c>
      <c r="I767" s="2" t="s">
        <v>182</v>
      </c>
    </row>
    <row r="768" spans="1:9">
      <c r="A768" s="2">
        <v>1880</v>
      </c>
      <c r="B768" s="2">
        <v>0</v>
      </c>
      <c r="C768" s="2">
        <v>0</v>
      </c>
      <c r="D768" s="2">
        <v>0</v>
      </c>
      <c r="E768" s="2">
        <v>0</v>
      </c>
      <c r="F768" s="2">
        <v>0</v>
      </c>
      <c r="G768" s="2">
        <v>0</v>
      </c>
      <c r="H768" s="2">
        <v>0</v>
      </c>
      <c r="I768" s="2" t="s">
        <v>182</v>
      </c>
    </row>
    <row r="769" spans="1:9">
      <c r="A769" s="2">
        <v>2941</v>
      </c>
      <c r="B769" s="2">
        <v>0</v>
      </c>
      <c r="C769" s="2">
        <v>0</v>
      </c>
      <c r="D769" s="2">
        <v>0</v>
      </c>
      <c r="E769" s="2">
        <v>0</v>
      </c>
      <c r="F769" s="2">
        <v>0</v>
      </c>
      <c r="G769" s="2">
        <v>0</v>
      </c>
      <c r="H769" s="2">
        <v>0</v>
      </c>
      <c r="I769" s="2" t="s">
        <v>182</v>
      </c>
    </row>
    <row r="770" spans="1:9">
      <c r="A770" s="2">
        <v>1641</v>
      </c>
      <c r="B770" s="2">
        <v>1</v>
      </c>
      <c r="C770" s="2">
        <v>0</v>
      </c>
      <c r="D770" s="2">
        <v>0</v>
      </c>
      <c r="E770" s="2">
        <v>0</v>
      </c>
      <c r="F770" s="2">
        <v>0</v>
      </c>
      <c r="G770" s="2">
        <v>0</v>
      </c>
      <c r="H770" s="2">
        <v>0</v>
      </c>
      <c r="I770" s="2" t="s">
        <v>183</v>
      </c>
    </row>
    <row r="771" spans="1:9">
      <c r="A771" s="2">
        <v>1788</v>
      </c>
      <c r="B771" s="2">
        <v>0</v>
      </c>
      <c r="C771" s="2">
        <v>0</v>
      </c>
      <c r="D771" s="2">
        <v>0</v>
      </c>
      <c r="E771" s="2">
        <v>0</v>
      </c>
      <c r="F771" s="2">
        <v>0</v>
      </c>
      <c r="G771" s="2">
        <v>0</v>
      </c>
      <c r="H771" s="2">
        <v>0</v>
      </c>
      <c r="I771" s="2" t="s">
        <v>183</v>
      </c>
    </row>
    <row r="772" spans="1:9">
      <c r="A772" s="2">
        <v>2331</v>
      </c>
      <c r="B772" s="2">
        <v>0</v>
      </c>
      <c r="C772" s="2">
        <v>0</v>
      </c>
      <c r="D772" s="2">
        <v>0</v>
      </c>
      <c r="E772" s="2">
        <v>0</v>
      </c>
      <c r="F772" s="2">
        <v>0</v>
      </c>
      <c r="G772" s="2">
        <v>0</v>
      </c>
      <c r="H772" s="2">
        <v>1</v>
      </c>
      <c r="I772" s="2" t="s">
        <v>183</v>
      </c>
    </row>
    <row r="773" spans="1:9">
      <c r="A773" s="2">
        <v>2607</v>
      </c>
      <c r="B773" s="2">
        <v>0</v>
      </c>
      <c r="C773" s="2">
        <v>0</v>
      </c>
      <c r="D773" s="2">
        <v>0</v>
      </c>
      <c r="E773" s="2">
        <v>0</v>
      </c>
      <c r="F773" s="2">
        <v>0</v>
      </c>
      <c r="G773" s="2">
        <v>0</v>
      </c>
      <c r="H773" s="2">
        <v>0</v>
      </c>
      <c r="I773" s="2" t="s">
        <v>183</v>
      </c>
    </row>
    <row r="774" spans="1:9">
      <c r="A774" s="2">
        <v>2963</v>
      </c>
      <c r="B774" s="2">
        <v>0</v>
      </c>
      <c r="C774" s="2">
        <v>0</v>
      </c>
      <c r="D774" s="2">
        <v>0</v>
      </c>
      <c r="E774" s="2">
        <v>0</v>
      </c>
      <c r="F774" s="2">
        <v>0</v>
      </c>
      <c r="G774" s="2">
        <v>0</v>
      </c>
      <c r="H774" s="2">
        <v>0</v>
      </c>
      <c r="I774" s="2" t="s">
        <v>183</v>
      </c>
    </row>
    <row r="775" spans="1:9">
      <c r="A775" s="2">
        <v>3060</v>
      </c>
      <c r="B775" s="2">
        <v>0</v>
      </c>
      <c r="C775" s="2">
        <v>0</v>
      </c>
      <c r="D775" s="2">
        <v>0</v>
      </c>
      <c r="E775" s="2">
        <v>0</v>
      </c>
      <c r="F775" s="2">
        <v>0</v>
      </c>
      <c r="G775" s="2">
        <v>0</v>
      </c>
      <c r="H775" s="2">
        <v>0</v>
      </c>
      <c r="I775" s="2" t="s">
        <v>183</v>
      </c>
    </row>
    <row r="776" spans="1:9">
      <c r="A776" s="2">
        <v>1496</v>
      </c>
      <c r="B776" s="2">
        <v>0</v>
      </c>
      <c r="C776" s="2">
        <v>1</v>
      </c>
      <c r="D776" s="2">
        <v>0</v>
      </c>
      <c r="E776" s="2">
        <v>0</v>
      </c>
      <c r="F776" s="2">
        <v>0</v>
      </c>
      <c r="G776" s="2">
        <v>0</v>
      </c>
      <c r="H776" s="2">
        <v>0</v>
      </c>
      <c r="I776" s="2" t="s">
        <v>184</v>
      </c>
    </row>
    <row r="777" spans="1:9">
      <c r="A777" s="2">
        <v>1566</v>
      </c>
      <c r="B777" s="2">
        <v>0</v>
      </c>
      <c r="C777" s="2">
        <v>0</v>
      </c>
      <c r="D777" s="2">
        <v>0</v>
      </c>
      <c r="E777" s="2">
        <v>0</v>
      </c>
      <c r="F777" s="2">
        <v>0</v>
      </c>
      <c r="G777" s="2">
        <v>0</v>
      </c>
      <c r="H777" s="2">
        <v>0</v>
      </c>
      <c r="I777" s="2" t="s">
        <v>184</v>
      </c>
    </row>
    <row r="778" spans="1:9">
      <c r="A778" s="2">
        <v>2744</v>
      </c>
      <c r="B778" s="2">
        <v>1</v>
      </c>
      <c r="C778" s="2">
        <v>0</v>
      </c>
      <c r="D778" s="2">
        <v>0</v>
      </c>
      <c r="E778" s="2">
        <v>0</v>
      </c>
      <c r="F778" s="2">
        <v>0</v>
      </c>
      <c r="G778" s="2">
        <v>0</v>
      </c>
      <c r="H778" s="2">
        <v>0</v>
      </c>
      <c r="I778" s="2" t="s">
        <v>184</v>
      </c>
    </row>
    <row r="779" spans="1:9">
      <c r="A779" s="2">
        <v>2870</v>
      </c>
      <c r="B779" s="2">
        <v>0</v>
      </c>
      <c r="C779" s="2">
        <v>0</v>
      </c>
      <c r="D779" s="2">
        <v>0</v>
      </c>
      <c r="E779" s="2">
        <v>0</v>
      </c>
      <c r="F779" s="2">
        <v>0</v>
      </c>
      <c r="G779" s="2">
        <v>0</v>
      </c>
      <c r="H779" s="2">
        <v>0</v>
      </c>
      <c r="I779" s="2" t="s">
        <v>184</v>
      </c>
    </row>
    <row r="780" spans="1:9">
      <c r="A780" s="2">
        <v>1581</v>
      </c>
      <c r="B780" s="2">
        <v>0</v>
      </c>
      <c r="C780" s="2">
        <v>0</v>
      </c>
      <c r="D780" s="2">
        <v>0</v>
      </c>
      <c r="E780" s="2">
        <v>0</v>
      </c>
      <c r="F780" s="2">
        <v>0</v>
      </c>
      <c r="G780" s="2">
        <v>0</v>
      </c>
      <c r="H780" s="2">
        <v>0</v>
      </c>
      <c r="I780" s="2" t="s">
        <v>185</v>
      </c>
    </row>
    <row r="781" spans="1:9">
      <c r="A781" s="2">
        <v>3042</v>
      </c>
      <c r="B781" s="2">
        <v>0</v>
      </c>
      <c r="C781" s="2">
        <v>0</v>
      </c>
      <c r="D781" s="2">
        <v>0</v>
      </c>
      <c r="E781" s="2">
        <v>0</v>
      </c>
      <c r="F781" s="2">
        <v>0</v>
      </c>
      <c r="G781" s="2">
        <v>0</v>
      </c>
      <c r="H781" s="2">
        <v>0</v>
      </c>
      <c r="I781" s="2" t="s">
        <v>185</v>
      </c>
    </row>
    <row r="782" spans="1:9">
      <c r="A782" s="2">
        <v>1662</v>
      </c>
      <c r="B782" s="2">
        <v>0</v>
      </c>
      <c r="C782" s="2">
        <v>0</v>
      </c>
      <c r="D782" s="2">
        <v>0</v>
      </c>
      <c r="E782" s="2">
        <v>0</v>
      </c>
      <c r="F782" s="2">
        <v>0</v>
      </c>
      <c r="G782" s="2">
        <v>0</v>
      </c>
      <c r="H782" s="2">
        <v>0</v>
      </c>
      <c r="I782" s="2" t="s">
        <v>186</v>
      </c>
    </row>
    <row r="783" spans="1:9">
      <c r="A783" s="2">
        <v>2235</v>
      </c>
      <c r="B783" s="2">
        <v>0</v>
      </c>
      <c r="C783" s="2">
        <v>0</v>
      </c>
      <c r="D783" s="2">
        <v>0</v>
      </c>
      <c r="E783" s="2">
        <v>0</v>
      </c>
      <c r="F783" s="2">
        <v>0</v>
      </c>
      <c r="G783" s="2">
        <v>0</v>
      </c>
      <c r="H783" s="2">
        <v>0</v>
      </c>
      <c r="I783" s="2" t="s">
        <v>186</v>
      </c>
    </row>
    <row r="784" spans="1:9">
      <c r="A784" s="2">
        <v>1148</v>
      </c>
      <c r="B784" s="2">
        <v>0</v>
      </c>
      <c r="C784" s="2">
        <v>0</v>
      </c>
      <c r="D784" s="2">
        <v>0</v>
      </c>
      <c r="E784" s="2">
        <v>0</v>
      </c>
      <c r="F784" s="2">
        <v>0</v>
      </c>
      <c r="G784" s="2">
        <v>0</v>
      </c>
      <c r="H784" s="2">
        <v>0</v>
      </c>
      <c r="I784" s="2" t="s">
        <v>187</v>
      </c>
    </row>
    <row r="785" spans="1:9">
      <c r="A785" s="2">
        <v>1436</v>
      </c>
      <c r="B785" s="2">
        <v>0</v>
      </c>
      <c r="C785" s="2">
        <v>0</v>
      </c>
      <c r="D785" s="2">
        <v>0</v>
      </c>
      <c r="E785" s="2">
        <v>0</v>
      </c>
      <c r="F785" s="2">
        <v>0</v>
      </c>
      <c r="G785" s="2">
        <v>0</v>
      </c>
      <c r="H785" s="2">
        <v>0</v>
      </c>
      <c r="I785" s="2" t="s">
        <v>187</v>
      </c>
    </row>
    <row r="786" spans="1:9">
      <c r="A786" s="2">
        <v>2967</v>
      </c>
      <c r="B786" s="2">
        <v>0</v>
      </c>
      <c r="C786" s="2">
        <v>0</v>
      </c>
      <c r="D786" s="2">
        <v>1</v>
      </c>
      <c r="E786" s="2">
        <v>0</v>
      </c>
      <c r="F786" s="2">
        <v>0</v>
      </c>
      <c r="G786" s="2">
        <v>0</v>
      </c>
      <c r="H786" s="2">
        <v>1</v>
      </c>
      <c r="I786" s="2" t="s">
        <v>187</v>
      </c>
    </row>
    <row r="787" spans="1:9">
      <c r="A787" s="2">
        <v>3002</v>
      </c>
      <c r="B787" s="2">
        <v>0</v>
      </c>
      <c r="C787" s="2">
        <v>0</v>
      </c>
      <c r="D787" s="2">
        <v>0</v>
      </c>
      <c r="E787" s="2">
        <v>0</v>
      </c>
      <c r="F787" s="2">
        <v>0</v>
      </c>
      <c r="G787" s="2">
        <v>0</v>
      </c>
      <c r="H787" s="2">
        <v>0</v>
      </c>
      <c r="I787" s="2" t="s">
        <v>187</v>
      </c>
    </row>
    <row r="788" spans="1:9">
      <c r="A788" s="2">
        <v>1370</v>
      </c>
      <c r="B788" s="2">
        <v>0</v>
      </c>
      <c r="C788" s="2">
        <v>1</v>
      </c>
      <c r="D788" s="2">
        <v>0</v>
      </c>
      <c r="E788" s="2">
        <v>0</v>
      </c>
      <c r="F788" s="2">
        <v>0</v>
      </c>
      <c r="G788" s="2">
        <v>0</v>
      </c>
      <c r="H788" s="2">
        <v>1</v>
      </c>
      <c r="I788" s="2" t="s">
        <v>188</v>
      </c>
    </row>
    <row r="789" spans="1:9">
      <c r="A789" s="2">
        <v>1714</v>
      </c>
      <c r="B789" s="2">
        <v>0</v>
      </c>
      <c r="C789" s="2">
        <v>0</v>
      </c>
      <c r="D789" s="2">
        <v>0</v>
      </c>
      <c r="E789" s="2">
        <v>0</v>
      </c>
      <c r="F789" s="2">
        <v>0</v>
      </c>
      <c r="G789" s="2">
        <v>0</v>
      </c>
      <c r="H789" s="2">
        <v>0</v>
      </c>
      <c r="I789" s="2" t="s">
        <v>188</v>
      </c>
    </row>
    <row r="790" spans="1:9">
      <c r="A790" s="2">
        <v>1791</v>
      </c>
      <c r="B790" s="2">
        <v>0</v>
      </c>
      <c r="C790" s="2">
        <v>0</v>
      </c>
      <c r="D790" s="2">
        <v>0</v>
      </c>
      <c r="E790" s="2">
        <v>0</v>
      </c>
      <c r="F790" s="2">
        <v>0</v>
      </c>
      <c r="G790" s="2">
        <v>0</v>
      </c>
      <c r="H790" s="2">
        <v>0</v>
      </c>
      <c r="I790" s="2" t="s">
        <v>188</v>
      </c>
    </row>
    <row r="791" spans="1:9">
      <c r="A791" s="2">
        <v>2097</v>
      </c>
      <c r="B791" s="2">
        <v>1</v>
      </c>
      <c r="C791" s="2">
        <v>0</v>
      </c>
      <c r="D791" s="2">
        <v>0</v>
      </c>
      <c r="E791" s="2">
        <v>0</v>
      </c>
      <c r="F791" s="2">
        <v>0</v>
      </c>
      <c r="G791" s="2">
        <v>0</v>
      </c>
      <c r="H791" s="2">
        <v>1</v>
      </c>
      <c r="I791" s="2" t="s">
        <v>188</v>
      </c>
    </row>
    <row r="792" spans="1:9">
      <c r="A792" s="2">
        <v>2318</v>
      </c>
      <c r="B792" s="2">
        <v>0</v>
      </c>
      <c r="C792" s="2">
        <v>0</v>
      </c>
      <c r="D792" s="2">
        <v>0</v>
      </c>
      <c r="E792" s="2">
        <v>0</v>
      </c>
      <c r="F792" s="2">
        <v>0</v>
      </c>
      <c r="G792" s="2">
        <v>0</v>
      </c>
      <c r="H792" s="2">
        <v>0</v>
      </c>
      <c r="I792" s="2" t="s">
        <v>188</v>
      </c>
    </row>
    <row r="793" spans="1:9">
      <c r="A793" s="2">
        <v>2458</v>
      </c>
      <c r="B793" s="2">
        <v>0</v>
      </c>
      <c r="C793" s="2">
        <v>0</v>
      </c>
      <c r="D793" s="2">
        <v>0</v>
      </c>
      <c r="E793" s="2">
        <v>0</v>
      </c>
      <c r="F793" s="2">
        <v>0</v>
      </c>
      <c r="G793" s="2">
        <v>0</v>
      </c>
      <c r="H793" s="2">
        <v>0</v>
      </c>
      <c r="I793" s="2" t="s">
        <v>188</v>
      </c>
    </row>
    <row r="794" spans="1:9">
      <c r="A794" s="2">
        <v>2421</v>
      </c>
      <c r="B794" s="2">
        <v>0</v>
      </c>
      <c r="C794" s="2">
        <v>0</v>
      </c>
      <c r="D794" s="2">
        <v>0</v>
      </c>
      <c r="E794" s="2">
        <v>0</v>
      </c>
      <c r="F794" s="2">
        <v>0</v>
      </c>
      <c r="G794" s="2">
        <v>0</v>
      </c>
      <c r="H794" s="2">
        <v>0</v>
      </c>
      <c r="I794" s="2" t="s">
        <v>189</v>
      </c>
    </row>
    <row r="795" spans="1:9">
      <c r="A795" s="2">
        <v>2573</v>
      </c>
      <c r="B795" s="2">
        <v>1</v>
      </c>
      <c r="C795" s="2">
        <v>0</v>
      </c>
      <c r="D795" s="2">
        <v>0</v>
      </c>
      <c r="E795" s="2">
        <v>0</v>
      </c>
      <c r="F795" s="2">
        <v>0</v>
      </c>
      <c r="G795" s="2">
        <v>0</v>
      </c>
      <c r="H795" s="2">
        <v>0</v>
      </c>
      <c r="I795" s="2" t="s">
        <v>189</v>
      </c>
    </row>
    <row r="796" spans="1:9">
      <c r="A796" s="2">
        <v>1190</v>
      </c>
      <c r="B796" s="2">
        <v>0</v>
      </c>
      <c r="C796" s="2">
        <v>0</v>
      </c>
      <c r="D796" s="2">
        <v>0</v>
      </c>
      <c r="E796" s="2">
        <v>0</v>
      </c>
      <c r="F796" s="2">
        <v>0</v>
      </c>
      <c r="G796" s="2">
        <v>0</v>
      </c>
      <c r="H796" s="2">
        <v>0</v>
      </c>
      <c r="I796" s="2" t="s">
        <v>190</v>
      </c>
    </row>
    <row r="797" spans="1:9">
      <c r="A797" s="2">
        <v>1944</v>
      </c>
      <c r="B797" s="2">
        <v>0</v>
      </c>
      <c r="C797" s="2">
        <v>0</v>
      </c>
      <c r="D797" s="2">
        <v>0</v>
      </c>
      <c r="E797" s="2">
        <v>0</v>
      </c>
      <c r="F797" s="2">
        <v>0</v>
      </c>
      <c r="G797" s="2">
        <v>0</v>
      </c>
      <c r="H797" s="2">
        <v>0</v>
      </c>
      <c r="I797" s="2" t="s">
        <v>190</v>
      </c>
    </row>
    <row r="798" spans="1:9">
      <c r="A798" s="2">
        <v>1964</v>
      </c>
      <c r="B798" s="2">
        <v>0</v>
      </c>
      <c r="C798" s="2">
        <v>0</v>
      </c>
      <c r="D798" s="2">
        <v>0</v>
      </c>
      <c r="E798" s="2">
        <v>0</v>
      </c>
      <c r="F798" s="2">
        <v>0</v>
      </c>
      <c r="G798" s="2">
        <v>0</v>
      </c>
      <c r="H798" s="2">
        <v>0</v>
      </c>
      <c r="I798" s="2" t="s">
        <v>190</v>
      </c>
    </row>
    <row r="799" spans="1:9">
      <c r="A799" s="2">
        <v>2838</v>
      </c>
      <c r="B799" s="2">
        <v>0</v>
      </c>
      <c r="C799" s="2">
        <v>0</v>
      </c>
      <c r="D799" s="2">
        <v>0</v>
      </c>
      <c r="E799" s="2">
        <v>0</v>
      </c>
      <c r="F799" s="2">
        <v>0</v>
      </c>
      <c r="G799" s="2">
        <v>0</v>
      </c>
      <c r="H799" s="2">
        <v>0</v>
      </c>
      <c r="I799" s="2" t="s">
        <v>190</v>
      </c>
    </row>
    <row r="800" spans="1:9">
      <c r="A800" s="2">
        <v>2028</v>
      </c>
      <c r="B800" s="2">
        <v>0</v>
      </c>
      <c r="C800" s="2">
        <v>0</v>
      </c>
      <c r="D800" s="2">
        <v>0</v>
      </c>
      <c r="E800" s="2">
        <v>0</v>
      </c>
      <c r="F800" s="2">
        <v>0</v>
      </c>
      <c r="G800" s="2">
        <v>0</v>
      </c>
      <c r="H800" s="2">
        <v>0</v>
      </c>
      <c r="I800" s="2" t="s">
        <v>191</v>
      </c>
    </row>
    <row r="801" spans="1:9">
      <c r="A801" s="2">
        <v>2145</v>
      </c>
      <c r="B801" s="2">
        <v>0</v>
      </c>
      <c r="C801" s="2">
        <v>0</v>
      </c>
      <c r="D801" s="2">
        <v>0</v>
      </c>
      <c r="E801" s="2">
        <v>0</v>
      </c>
      <c r="F801" s="2">
        <v>0</v>
      </c>
      <c r="G801" s="2">
        <v>0</v>
      </c>
      <c r="H801" s="2">
        <v>0</v>
      </c>
      <c r="I801" s="2" t="s">
        <v>191</v>
      </c>
    </row>
    <row r="802" spans="1:9">
      <c r="A802" s="2">
        <v>2397</v>
      </c>
      <c r="B802" s="2">
        <v>0</v>
      </c>
      <c r="C802" s="2">
        <v>0</v>
      </c>
      <c r="D802" s="2">
        <v>0</v>
      </c>
      <c r="E802" s="2">
        <v>0</v>
      </c>
      <c r="F802" s="2">
        <v>0</v>
      </c>
      <c r="G802" s="2">
        <v>0</v>
      </c>
      <c r="H802" s="2">
        <v>0</v>
      </c>
      <c r="I802" s="2" t="s">
        <v>191</v>
      </c>
    </row>
    <row r="803" spans="1:9">
      <c r="A803" s="2">
        <v>1288</v>
      </c>
      <c r="B803" s="2">
        <v>0</v>
      </c>
      <c r="C803" s="2">
        <v>0</v>
      </c>
      <c r="D803" s="2">
        <v>0</v>
      </c>
      <c r="E803" s="2">
        <v>0</v>
      </c>
      <c r="F803" s="2">
        <v>0</v>
      </c>
      <c r="G803" s="2">
        <v>0</v>
      </c>
      <c r="H803" s="2">
        <v>0</v>
      </c>
      <c r="I803" s="2" t="s">
        <v>192</v>
      </c>
    </row>
    <row r="804" spans="1:9">
      <c r="A804" s="2">
        <v>2067</v>
      </c>
      <c r="B804" s="2">
        <v>0</v>
      </c>
      <c r="C804" s="2">
        <v>0</v>
      </c>
      <c r="D804" s="2">
        <v>0</v>
      </c>
      <c r="E804" s="2">
        <v>0</v>
      </c>
      <c r="F804" s="2">
        <v>0</v>
      </c>
      <c r="G804" s="2">
        <v>0</v>
      </c>
      <c r="H804" s="2">
        <v>0</v>
      </c>
      <c r="I804" s="2" t="s">
        <v>192</v>
      </c>
    </row>
    <row r="805" spans="1:9">
      <c r="A805" s="2">
        <v>2191</v>
      </c>
      <c r="B805" s="2">
        <v>0</v>
      </c>
      <c r="C805" s="2">
        <v>1</v>
      </c>
      <c r="D805" s="2">
        <v>0</v>
      </c>
      <c r="E805" s="2">
        <v>0</v>
      </c>
      <c r="F805" s="2">
        <v>0</v>
      </c>
      <c r="G805" s="2">
        <v>0</v>
      </c>
      <c r="H805" s="2">
        <v>0</v>
      </c>
      <c r="I805" s="2" t="s">
        <v>192</v>
      </c>
    </row>
    <row r="806" spans="1:9">
      <c r="A806" s="2">
        <v>2207</v>
      </c>
      <c r="B806" s="2">
        <v>0</v>
      </c>
      <c r="C806" s="2">
        <v>1</v>
      </c>
      <c r="D806" s="2">
        <v>0</v>
      </c>
      <c r="E806" s="2">
        <v>0</v>
      </c>
      <c r="F806" s="2">
        <v>0</v>
      </c>
      <c r="G806" s="2">
        <v>0</v>
      </c>
      <c r="H806" s="2">
        <v>0</v>
      </c>
      <c r="I806" s="2" t="s">
        <v>192</v>
      </c>
    </row>
    <row r="807" spans="1:9">
      <c r="A807" s="2">
        <v>2526</v>
      </c>
      <c r="B807" s="2">
        <v>0</v>
      </c>
      <c r="C807" s="2">
        <v>0</v>
      </c>
      <c r="D807" s="2">
        <v>0</v>
      </c>
      <c r="E807" s="2">
        <v>0</v>
      </c>
      <c r="F807" s="2">
        <v>0</v>
      </c>
      <c r="G807" s="2">
        <v>0</v>
      </c>
      <c r="H807" s="2">
        <v>0</v>
      </c>
      <c r="I807" s="2" t="s">
        <v>192</v>
      </c>
    </row>
    <row r="808" spans="1:9">
      <c r="A808" s="2">
        <v>3117</v>
      </c>
      <c r="B808" s="2">
        <v>0</v>
      </c>
      <c r="C808" s="2">
        <v>0</v>
      </c>
      <c r="D808" s="2">
        <v>0</v>
      </c>
      <c r="E808" s="2">
        <v>0</v>
      </c>
      <c r="F808" s="2">
        <v>0</v>
      </c>
      <c r="G808" s="2">
        <v>0</v>
      </c>
      <c r="H808" s="2">
        <v>0</v>
      </c>
      <c r="I808" s="2" t="s">
        <v>192</v>
      </c>
    </row>
    <row r="809" spans="1:9">
      <c r="A809" s="2">
        <v>1709</v>
      </c>
      <c r="B809" s="2">
        <v>0</v>
      </c>
      <c r="C809" s="2">
        <v>0</v>
      </c>
      <c r="D809" s="2">
        <v>0</v>
      </c>
      <c r="E809" s="2">
        <v>0</v>
      </c>
      <c r="F809" s="2">
        <v>0</v>
      </c>
      <c r="G809" s="2">
        <v>0</v>
      </c>
      <c r="H809" s="2">
        <v>0</v>
      </c>
      <c r="I809" s="2" t="s">
        <v>193</v>
      </c>
    </row>
    <row r="810" spans="1:9">
      <c r="A810" s="2">
        <v>1958</v>
      </c>
      <c r="B810" s="2">
        <v>0</v>
      </c>
      <c r="C810" s="2">
        <v>0</v>
      </c>
      <c r="D810" s="2">
        <v>0</v>
      </c>
      <c r="E810" s="2">
        <v>0</v>
      </c>
      <c r="F810" s="2">
        <v>0</v>
      </c>
      <c r="G810" s="2">
        <v>0</v>
      </c>
      <c r="H810" s="2">
        <v>0</v>
      </c>
      <c r="I810" s="2" t="s">
        <v>193</v>
      </c>
    </row>
    <row r="811" spans="1:9">
      <c r="A811" s="2">
        <v>2366</v>
      </c>
      <c r="B811" s="2">
        <v>0</v>
      </c>
      <c r="C811" s="2">
        <v>0</v>
      </c>
      <c r="D811" s="2">
        <v>0</v>
      </c>
      <c r="E811" s="2">
        <v>0</v>
      </c>
      <c r="F811" s="2">
        <v>0</v>
      </c>
      <c r="G811" s="2">
        <v>0</v>
      </c>
      <c r="H811" s="2">
        <v>0</v>
      </c>
      <c r="I811" s="2" t="s">
        <v>193</v>
      </c>
    </row>
    <row r="812" spans="1:9">
      <c r="A812" s="2">
        <v>2796</v>
      </c>
      <c r="B812" s="2">
        <v>0</v>
      </c>
      <c r="C812" s="2">
        <v>0</v>
      </c>
      <c r="D812" s="2">
        <v>0</v>
      </c>
      <c r="E812" s="2">
        <v>0</v>
      </c>
      <c r="F812" s="2">
        <v>0</v>
      </c>
      <c r="G812" s="2">
        <v>0</v>
      </c>
      <c r="H812" s="2">
        <v>0</v>
      </c>
      <c r="I812" s="2" t="s">
        <v>193</v>
      </c>
    </row>
    <row r="813" spans="1:9">
      <c r="A813" s="2">
        <v>1455</v>
      </c>
      <c r="B813" s="2">
        <v>0</v>
      </c>
      <c r="C813" s="2">
        <v>0</v>
      </c>
      <c r="D813" s="2">
        <v>0</v>
      </c>
      <c r="E813" s="2">
        <v>0</v>
      </c>
      <c r="F813" s="2">
        <v>0</v>
      </c>
      <c r="G813" s="2">
        <v>0</v>
      </c>
      <c r="H813" s="2">
        <v>1</v>
      </c>
      <c r="I813" s="2" t="s">
        <v>194</v>
      </c>
    </row>
    <row r="814" spans="1:9">
      <c r="A814" s="2">
        <v>2112</v>
      </c>
      <c r="B814" s="2">
        <v>0</v>
      </c>
      <c r="C814" s="2">
        <v>0</v>
      </c>
      <c r="D814" s="2">
        <v>0</v>
      </c>
      <c r="E814" s="2">
        <v>0</v>
      </c>
      <c r="F814" s="2">
        <v>0</v>
      </c>
      <c r="G814" s="2">
        <v>0</v>
      </c>
      <c r="H814" s="2">
        <v>0</v>
      </c>
      <c r="I814" s="2" t="s">
        <v>194</v>
      </c>
    </row>
    <row r="815" spans="1:9">
      <c r="A815" s="2">
        <v>1430</v>
      </c>
      <c r="B815" s="2">
        <v>0</v>
      </c>
      <c r="C815" s="2">
        <v>0</v>
      </c>
      <c r="D815" s="2">
        <v>0</v>
      </c>
      <c r="E815" s="2">
        <v>0</v>
      </c>
      <c r="F815" s="2">
        <v>0</v>
      </c>
      <c r="G815" s="2">
        <v>0</v>
      </c>
      <c r="H815" s="2">
        <v>0</v>
      </c>
      <c r="I815" s="2" t="s">
        <v>195</v>
      </c>
    </row>
    <row r="816" spans="1:9">
      <c r="A816" s="2">
        <v>1715</v>
      </c>
      <c r="B816" s="2">
        <v>0</v>
      </c>
      <c r="C816" s="2">
        <v>1</v>
      </c>
      <c r="D816" s="2">
        <v>1</v>
      </c>
      <c r="E816" s="2">
        <v>1</v>
      </c>
      <c r="F816" s="2">
        <v>0</v>
      </c>
      <c r="G816" s="2">
        <v>0</v>
      </c>
      <c r="H816" s="2">
        <v>0</v>
      </c>
      <c r="I816" s="2" t="s">
        <v>195</v>
      </c>
    </row>
    <row r="817" spans="1:9">
      <c r="A817" s="2">
        <v>1982</v>
      </c>
      <c r="B817" s="2">
        <v>0</v>
      </c>
      <c r="C817" s="2">
        <v>0</v>
      </c>
      <c r="D817" s="2">
        <v>1</v>
      </c>
      <c r="E817" s="2">
        <v>1</v>
      </c>
      <c r="F817" s="2">
        <v>0</v>
      </c>
      <c r="G817" s="2">
        <v>0</v>
      </c>
      <c r="H817" s="2">
        <v>1</v>
      </c>
      <c r="I817" s="2" t="s">
        <v>195</v>
      </c>
    </row>
    <row r="818" spans="1:9">
      <c r="A818" s="2">
        <v>1343</v>
      </c>
      <c r="B818" s="2">
        <v>0</v>
      </c>
      <c r="C818" s="2">
        <v>0</v>
      </c>
      <c r="D818" s="2">
        <v>0</v>
      </c>
      <c r="E818" s="2">
        <v>0</v>
      </c>
      <c r="F818" s="2">
        <v>0</v>
      </c>
      <c r="G818" s="2">
        <v>0</v>
      </c>
      <c r="H818" s="2">
        <v>0</v>
      </c>
      <c r="I818" s="2" t="s">
        <v>196</v>
      </c>
    </row>
    <row r="819" spans="1:9">
      <c r="A819" s="2">
        <v>2081</v>
      </c>
      <c r="B819" s="2">
        <v>1</v>
      </c>
      <c r="C819" s="2">
        <v>0</v>
      </c>
      <c r="D819" s="2">
        <v>1</v>
      </c>
      <c r="E819" s="2">
        <v>1</v>
      </c>
      <c r="F819" s="2">
        <v>0</v>
      </c>
      <c r="G819" s="2">
        <v>0</v>
      </c>
      <c r="H819" s="2">
        <v>1</v>
      </c>
      <c r="I819" s="2" t="s">
        <v>196</v>
      </c>
    </row>
    <row r="820" spans="1:9">
      <c r="A820" s="2">
        <v>2246</v>
      </c>
      <c r="B820" s="2">
        <v>1</v>
      </c>
      <c r="C820" s="2">
        <v>0</v>
      </c>
      <c r="D820" s="2">
        <v>1</v>
      </c>
      <c r="E820" s="2">
        <v>1</v>
      </c>
      <c r="F820" s="2">
        <v>0</v>
      </c>
      <c r="G820" s="2">
        <v>0</v>
      </c>
      <c r="H820" s="2">
        <v>1</v>
      </c>
      <c r="I820" s="2" t="s">
        <v>196</v>
      </c>
    </row>
    <row r="821" spans="1:9">
      <c r="A821" s="2">
        <v>2610</v>
      </c>
      <c r="B821" s="2">
        <v>0</v>
      </c>
      <c r="C821" s="2">
        <v>0</v>
      </c>
      <c r="D821" s="2">
        <v>0</v>
      </c>
      <c r="E821" s="2">
        <v>0</v>
      </c>
      <c r="F821" s="2">
        <v>0</v>
      </c>
      <c r="G821" s="2">
        <v>0</v>
      </c>
      <c r="H821" s="2">
        <v>0</v>
      </c>
      <c r="I821" s="2" t="s">
        <v>196</v>
      </c>
    </row>
    <row r="822" spans="1:9">
      <c r="A822" s="2">
        <v>2655</v>
      </c>
      <c r="B822" s="2">
        <v>0</v>
      </c>
      <c r="C822" s="2">
        <v>0</v>
      </c>
      <c r="D822" s="2">
        <v>0</v>
      </c>
      <c r="E822" s="2">
        <v>1</v>
      </c>
      <c r="F822" s="2">
        <v>0</v>
      </c>
      <c r="G822" s="2">
        <v>0</v>
      </c>
      <c r="H822" s="2">
        <v>0</v>
      </c>
      <c r="I822" s="2" t="s">
        <v>196</v>
      </c>
    </row>
    <row r="823" spans="1:9">
      <c r="A823" s="2">
        <v>2805</v>
      </c>
      <c r="B823" s="2">
        <v>0</v>
      </c>
      <c r="C823" s="2">
        <v>0</v>
      </c>
      <c r="D823" s="2">
        <v>0</v>
      </c>
      <c r="E823" s="2">
        <v>0</v>
      </c>
      <c r="F823" s="2">
        <v>0</v>
      </c>
      <c r="G823" s="2">
        <v>0</v>
      </c>
      <c r="H823" s="2">
        <v>0</v>
      </c>
      <c r="I823" s="2" t="s">
        <v>196</v>
      </c>
    </row>
    <row r="824" spans="1:9">
      <c r="A824" s="2">
        <v>1379</v>
      </c>
      <c r="B824" s="2">
        <v>0</v>
      </c>
      <c r="C824" s="2">
        <v>0</v>
      </c>
      <c r="D824" s="2">
        <v>0</v>
      </c>
      <c r="E824" s="2">
        <v>0</v>
      </c>
      <c r="F824" s="2">
        <v>0</v>
      </c>
      <c r="G824" s="2">
        <v>0</v>
      </c>
      <c r="H824" s="2">
        <v>0</v>
      </c>
      <c r="I824" s="19">
        <v>44168</v>
      </c>
    </row>
    <row r="825" spans="1:9">
      <c r="A825" s="2">
        <v>1855</v>
      </c>
      <c r="B825" s="2">
        <v>0</v>
      </c>
      <c r="C825" s="2">
        <v>0</v>
      </c>
      <c r="D825" s="2">
        <v>0</v>
      </c>
      <c r="E825" s="2">
        <v>0</v>
      </c>
      <c r="F825" s="2">
        <v>0</v>
      </c>
      <c r="G825" s="2">
        <v>0</v>
      </c>
      <c r="H825" s="2">
        <v>0</v>
      </c>
      <c r="I825" s="19">
        <v>44168</v>
      </c>
    </row>
    <row r="826" spans="1:9">
      <c r="A826" s="2">
        <v>2101</v>
      </c>
      <c r="B826" s="2">
        <v>0</v>
      </c>
      <c r="C826" s="2">
        <v>0</v>
      </c>
      <c r="D826" s="2">
        <v>0</v>
      </c>
      <c r="E826" s="2">
        <v>0</v>
      </c>
      <c r="F826" s="2">
        <v>0</v>
      </c>
      <c r="G826" s="2">
        <v>0</v>
      </c>
      <c r="H826" s="2">
        <v>0</v>
      </c>
      <c r="I826" s="19">
        <v>44168</v>
      </c>
    </row>
    <row r="827" spans="1:9">
      <c r="A827" s="2">
        <v>2199</v>
      </c>
      <c r="B827" s="2">
        <v>0</v>
      </c>
      <c r="C827" s="2">
        <v>0</v>
      </c>
      <c r="D827" s="2">
        <v>0</v>
      </c>
      <c r="E827" s="2">
        <v>0</v>
      </c>
      <c r="F827" s="2">
        <v>0</v>
      </c>
      <c r="G827" s="2">
        <v>0</v>
      </c>
      <c r="H827" s="2">
        <v>0</v>
      </c>
      <c r="I827" s="19">
        <v>44168</v>
      </c>
    </row>
    <row r="828" spans="1:9">
      <c r="A828" s="2">
        <v>2591</v>
      </c>
      <c r="B828" s="2">
        <v>0</v>
      </c>
      <c r="C828" s="2">
        <v>0</v>
      </c>
      <c r="D828" s="2">
        <v>0</v>
      </c>
      <c r="E828" s="2">
        <v>0</v>
      </c>
      <c r="F828" s="2">
        <v>0</v>
      </c>
      <c r="G828" s="2">
        <v>0</v>
      </c>
      <c r="H828" s="2">
        <v>0</v>
      </c>
      <c r="I828" s="19">
        <v>44138</v>
      </c>
    </row>
    <row r="829" spans="1:9">
      <c r="A829" s="2">
        <v>2950</v>
      </c>
      <c r="B829" s="2">
        <v>0</v>
      </c>
      <c r="C829" s="2">
        <v>0</v>
      </c>
      <c r="D829" s="2">
        <v>0</v>
      </c>
      <c r="E829" s="2">
        <v>0</v>
      </c>
      <c r="F829" s="2">
        <v>0</v>
      </c>
      <c r="G829" s="2">
        <v>0</v>
      </c>
      <c r="H829" s="2">
        <v>0</v>
      </c>
      <c r="I829" s="19">
        <v>44138</v>
      </c>
    </row>
    <row r="830" spans="1:9">
      <c r="A830" s="2">
        <v>1225</v>
      </c>
      <c r="B830" s="2">
        <v>0</v>
      </c>
      <c r="C830" s="2">
        <v>0</v>
      </c>
      <c r="D830" s="2">
        <v>0</v>
      </c>
      <c r="E830" s="2">
        <v>0</v>
      </c>
      <c r="F830" s="2">
        <v>0</v>
      </c>
      <c r="G830" s="2">
        <v>0</v>
      </c>
      <c r="H830" s="2">
        <v>0</v>
      </c>
      <c r="I830" s="19">
        <v>44107</v>
      </c>
    </row>
    <row r="831" spans="1:9">
      <c r="A831" s="2">
        <v>1256</v>
      </c>
      <c r="B831" s="2">
        <v>0</v>
      </c>
      <c r="C831" s="2">
        <v>0</v>
      </c>
      <c r="D831" s="2">
        <v>0</v>
      </c>
      <c r="E831" s="2">
        <v>0</v>
      </c>
      <c r="F831" s="2">
        <v>0</v>
      </c>
      <c r="G831" s="2">
        <v>0</v>
      </c>
      <c r="H831" s="2">
        <v>0</v>
      </c>
      <c r="I831" s="19">
        <v>44107</v>
      </c>
    </row>
    <row r="832" spans="1:9">
      <c r="A832" s="2">
        <v>2218</v>
      </c>
      <c r="B832" s="2">
        <v>0</v>
      </c>
      <c r="C832" s="2">
        <v>1</v>
      </c>
      <c r="D832" s="2">
        <v>1</v>
      </c>
      <c r="E832" s="2">
        <v>0</v>
      </c>
      <c r="F832" s="2">
        <v>1</v>
      </c>
      <c r="G832" s="2">
        <v>0</v>
      </c>
      <c r="H832" s="2">
        <v>0</v>
      </c>
      <c r="I832" s="19">
        <v>44107</v>
      </c>
    </row>
    <row r="833" spans="1:9">
      <c r="A833" s="2">
        <v>2339</v>
      </c>
      <c r="B833" s="2">
        <v>0</v>
      </c>
      <c r="C833" s="2">
        <v>0</v>
      </c>
      <c r="D833" s="2">
        <v>0</v>
      </c>
      <c r="E833" s="2">
        <v>0</v>
      </c>
      <c r="F833" s="2">
        <v>0</v>
      </c>
      <c r="G833" s="2">
        <v>0</v>
      </c>
      <c r="H833" s="2">
        <v>0</v>
      </c>
      <c r="I833" s="19">
        <v>44107</v>
      </c>
    </row>
    <row r="834" spans="1:9">
      <c r="A834" s="2">
        <v>2797</v>
      </c>
      <c r="B834" s="2">
        <v>0</v>
      </c>
      <c r="C834" s="2">
        <v>0</v>
      </c>
      <c r="D834" s="2">
        <v>0</v>
      </c>
      <c r="E834" s="2">
        <v>0</v>
      </c>
      <c r="F834" s="2">
        <v>0</v>
      </c>
      <c r="G834" s="2">
        <v>0</v>
      </c>
      <c r="H834" s="2">
        <v>0</v>
      </c>
      <c r="I834" s="19">
        <v>44107</v>
      </c>
    </row>
    <row r="835" spans="1:9">
      <c r="A835" s="2">
        <v>3057</v>
      </c>
      <c r="B835" s="2">
        <v>0</v>
      </c>
      <c r="C835" s="2">
        <v>0</v>
      </c>
      <c r="D835" s="2">
        <v>0</v>
      </c>
      <c r="E835" s="2">
        <v>0</v>
      </c>
      <c r="F835" s="2">
        <v>0</v>
      </c>
      <c r="G835" s="2">
        <v>0</v>
      </c>
      <c r="H835" s="2">
        <v>0</v>
      </c>
      <c r="I835" s="19">
        <v>44107</v>
      </c>
    </row>
    <row r="836" spans="1:9">
      <c r="A836" s="2">
        <v>3094</v>
      </c>
      <c r="B836" s="2">
        <v>0</v>
      </c>
      <c r="C836" s="2">
        <v>1</v>
      </c>
      <c r="D836" s="2">
        <v>1</v>
      </c>
      <c r="E836" s="2">
        <v>0</v>
      </c>
      <c r="F836" s="2">
        <v>1</v>
      </c>
      <c r="G836" s="2">
        <v>0</v>
      </c>
      <c r="H836" s="2">
        <v>0</v>
      </c>
      <c r="I836" s="19">
        <v>44107</v>
      </c>
    </row>
    <row r="837" spans="1:9">
      <c r="A837" s="2">
        <v>1732</v>
      </c>
      <c r="B837" s="2">
        <v>0</v>
      </c>
      <c r="C837" s="2">
        <v>0</v>
      </c>
      <c r="D837" s="2">
        <v>0</v>
      </c>
      <c r="E837" s="2">
        <v>0</v>
      </c>
      <c r="F837" s="2">
        <v>0</v>
      </c>
      <c r="G837" s="2">
        <v>0</v>
      </c>
      <c r="H837" s="2">
        <v>0</v>
      </c>
      <c r="I837" s="19">
        <v>44077</v>
      </c>
    </row>
    <row r="838" spans="1:9">
      <c r="A838" s="2">
        <v>1741</v>
      </c>
      <c r="B838" s="2">
        <v>0</v>
      </c>
      <c r="C838" s="2">
        <v>0</v>
      </c>
      <c r="D838" s="2">
        <v>0</v>
      </c>
      <c r="E838" s="2">
        <v>0</v>
      </c>
      <c r="F838" s="2">
        <v>0</v>
      </c>
      <c r="G838" s="2">
        <v>0</v>
      </c>
      <c r="H838" s="2">
        <v>0</v>
      </c>
      <c r="I838" s="19">
        <v>44077</v>
      </c>
    </row>
    <row r="839" spans="1:9">
      <c r="A839" s="2">
        <v>2222</v>
      </c>
      <c r="B839" s="2">
        <v>0</v>
      </c>
      <c r="C839" s="2">
        <v>0</v>
      </c>
      <c r="D839" s="2">
        <v>0</v>
      </c>
      <c r="E839" s="2">
        <v>0</v>
      </c>
      <c r="F839" s="2">
        <v>0</v>
      </c>
      <c r="G839" s="2">
        <v>0</v>
      </c>
      <c r="H839" s="2">
        <v>0</v>
      </c>
      <c r="I839" s="19">
        <v>44077</v>
      </c>
    </row>
    <row r="840" spans="1:9">
      <c r="A840" s="2">
        <v>2367</v>
      </c>
      <c r="B840" s="2">
        <v>0</v>
      </c>
      <c r="C840" s="2">
        <v>0</v>
      </c>
      <c r="D840" s="2">
        <v>0</v>
      </c>
      <c r="E840" s="2">
        <v>0</v>
      </c>
      <c r="F840" s="2">
        <v>0</v>
      </c>
      <c r="G840" s="2">
        <v>0</v>
      </c>
      <c r="H840" s="2">
        <v>0</v>
      </c>
      <c r="I840" s="19">
        <v>44077</v>
      </c>
    </row>
    <row r="841" spans="1:9">
      <c r="A841" s="2">
        <v>2771</v>
      </c>
      <c r="B841" s="2">
        <v>0</v>
      </c>
      <c r="C841" s="2">
        <v>0</v>
      </c>
      <c r="D841" s="2">
        <v>0</v>
      </c>
      <c r="E841" s="2">
        <v>0</v>
      </c>
      <c r="F841" s="2">
        <v>0</v>
      </c>
      <c r="G841" s="2">
        <v>0</v>
      </c>
      <c r="H841" s="2">
        <v>0</v>
      </c>
      <c r="I841" s="19">
        <v>44077</v>
      </c>
    </row>
    <row r="842" spans="1:9">
      <c r="A842" s="2">
        <v>1042</v>
      </c>
      <c r="B842" s="2">
        <v>0</v>
      </c>
      <c r="C842" s="2">
        <v>0</v>
      </c>
      <c r="D842" s="2">
        <v>0</v>
      </c>
      <c r="E842" s="2">
        <v>0</v>
      </c>
      <c r="F842" s="2">
        <v>0</v>
      </c>
      <c r="G842" s="2">
        <v>0</v>
      </c>
      <c r="H842" s="2">
        <v>0</v>
      </c>
      <c r="I842" s="19">
        <v>44046</v>
      </c>
    </row>
    <row r="843" spans="1:9">
      <c r="A843" s="2">
        <v>1362</v>
      </c>
      <c r="B843" s="2">
        <v>0</v>
      </c>
      <c r="C843" s="2">
        <v>0</v>
      </c>
      <c r="D843" s="2">
        <v>0</v>
      </c>
      <c r="E843" s="2">
        <v>0</v>
      </c>
      <c r="F843" s="2">
        <v>0</v>
      </c>
      <c r="G843" s="2">
        <v>0</v>
      </c>
      <c r="H843" s="2">
        <v>0</v>
      </c>
      <c r="I843" s="19">
        <v>44046</v>
      </c>
    </row>
    <row r="844" spans="1:9">
      <c r="A844" s="2">
        <v>1558</v>
      </c>
      <c r="B844" s="2">
        <v>0</v>
      </c>
      <c r="C844" s="2">
        <v>0</v>
      </c>
      <c r="D844" s="2">
        <v>0</v>
      </c>
      <c r="E844" s="2">
        <v>0</v>
      </c>
      <c r="F844" s="2">
        <v>0</v>
      </c>
      <c r="G844" s="2">
        <v>0</v>
      </c>
      <c r="H844" s="2">
        <v>0</v>
      </c>
      <c r="I844" s="19">
        <v>44046</v>
      </c>
    </row>
    <row r="845" spans="1:9">
      <c r="A845" s="2">
        <v>1814</v>
      </c>
      <c r="B845" s="2">
        <v>0</v>
      </c>
      <c r="C845" s="2">
        <v>0</v>
      </c>
      <c r="D845" s="2">
        <v>0</v>
      </c>
      <c r="E845" s="2">
        <v>0</v>
      </c>
      <c r="F845" s="2">
        <v>0</v>
      </c>
      <c r="G845" s="2">
        <v>0</v>
      </c>
      <c r="H845" s="2">
        <v>0</v>
      </c>
      <c r="I845" s="19">
        <v>44046</v>
      </c>
    </row>
    <row r="846" spans="1:9">
      <c r="A846" s="2">
        <v>2613</v>
      </c>
      <c r="B846" s="2">
        <v>0</v>
      </c>
      <c r="C846" s="2">
        <v>0</v>
      </c>
      <c r="D846" s="2">
        <v>0</v>
      </c>
      <c r="E846" s="2">
        <v>0</v>
      </c>
      <c r="F846" s="2">
        <v>0</v>
      </c>
      <c r="G846" s="2">
        <v>0</v>
      </c>
      <c r="H846" s="2">
        <v>0</v>
      </c>
      <c r="I846" s="19">
        <v>44046</v>
      </c>
    </row>
    <row r="847" spans="1:9">
      <c r="A847" s="2">
        <v>3104</v>
      </c>
      <c r="B847" s="2">
        <v>1</v>
      </c>
      <c r="C847" s="2">
        <v>0</v>
      </c>
      <c r="D847" s="2">
        <v>0</v>
      </c>
      <c r="E847" s="2">
        <v>0</v>
      </c>
      <c r="F847" s="2">
        <v>0</v>
      </c>
      <c r="G847" s="2">
        <v>0</v>
      </c>
      <c r="H847" s="2">
        <v>0</v>
      </c>
      <c r="I847" s="19">
        <v>44046</v>
      </c>
    </row>
    <row r="848" spans="1:9">
      <c r="A848" s="2">
        <v>3121</v>
      </c>
      <c r="B848" s="2">
        <v>1</v>
      </c>
      <c r="C848" s="2">
        <v>0</v>
      </c>
      <c r="D848" s="2">
        <v>0</v>
      </c>
      <c r="E848" s="2">
        <v>0</v>
      </c>
      <c r="F848" s="2">
        <v>0</v>
      </c>
      <c r="G848" s="2">
        <v>0</v>
      </c>
      <c r="H848" s="2">
        <v>0</v>
      </c>
      <c r="I848" s="19">
        <v>44046</v>
      </c>
    </row>
    <row r="849" spans="1:9">
      <c r="A849" s="2">
        <v>2296</v>
      </c>
      <c r="B849" s="2">
        <v>0</v>
      </c>
      <c r="C849" s="2">
        <v>0</v>
      </c>
      <c r="D849" s="2">
        <v>0</v>
      </c>
      <c r="E849" s="2">
        <v>0</v>
      </c>
      <c r="F849" s="2">
        <v>0</v>
      </c>
      <c r="G849" s="2">
        <v>0</v>
      </c>
      <c r="H849" s="2">
        <v>0</v>
      </c>
      <c r="I849" s="19">
        <v>44015</v>
      </c>
    </row>
    <row r="850" spans="1:9">
      <c r="A850" s="2">
        <v>2469</v>
      </c>
      <c r="B850" s="2">
        <v>0</v>
      </c>
      <c r="C850" s="2">
        <v>0</v>
      </c>
      <c r="D850" s="2">
        <v>0</v>
      </c>
      <c r="E850" s="2">
        <v>0</v>
      </c>
      <c r="F850" s="2">
        <v>0</v>
      </c>
      <c r="G850" s="2">
        <v>0</v>
      </c>
      <c r="H850" s="2">
        <v>0</v>
      </c>
      <c r="I850" s="19">
        <v>44015</v>
      </c>
    </row>
    <row r="851" spans="1:9">
      <c r="A851" s="2">
        <v>2898</v>
      </c>
      <c r="B851" s="2">
        <v>0</v>
      </c>
      <c r="C851" s="2">
        <v>0</v>
      </c>
      <c r="D851" s="2">
        <v>1</v>
      </c>
      <c r="E851" s="2">
        <v>0</v>
      </c>
      <c r="F851" s="2">
        <v>0</v>
      </c>
      <c r="G851" s="2">
        <v>0</v>
      </c>
      <c r="H851" s="2">
        <v>0</v>
      </c>
      <c r="I851" s="19">
        <v>44015</v>
      </c>
    </row>
    <row r="852" spans="1:9">
      <c r="A852" s="2">
        <v>1121</v>
      </c>
      <c r="B852" s="2">
        <v>0</v>
      </c>
      <c r="C852" s="2">
        <v>0</v>
      </c>
      <c r="D852" s="2">
        <v>0</v>
      </c>
      <c r="E852" s="2">
        <v>0</v>
      </c>
      <c r="F852" s="2">
        <v>0</v>
      </c>
      <c r="G852" s="2">
        <v>0</v>
      </c>
      <c r="H852" s="2">
        <v>0</v>
      </c>
      <c r="I852" s="19">
        <v>43985</v>
      </c>
    </row>
    <row r="853" spans="1:9">
      <c r="A853" s="2">
        <v>1670</v>
      </c>
      <c r="B853" s="2">
        <v>0</v>
      </c>
      <c r="C853" s="2">
        <v>0</v>
      </c>
      <c r="D853" s="2">
        <v>0</v>
      </c>
      <c r="E853" s="2">
        <v>0</v>
      </c>
      <c r="F853" s="2">
        <v>0</v>
      </c>
      <c r="G853" s="2">
        <v>0</v>
      </c>
      <c r="H853" s="2">
        <v>0</v>
      </c>
      <c r="I853" s="19">
        <v>43985</v>
      </c>
    </row>
    <row r="854" spans="1:9">
      <c r="A854" s="2">
        <v>1928</v>
      </c>
      <c r="B854" s="2">
        <v>0</v>
      </c>
      <c r="C854" s="2">
        <v>0</v>
      </c>
      <c r="D854" s="2">
        <v>0</v>
      </c>
      <c r="E854" s="2">
        <v>0</v>
      </c>
      <c r="F854" s="2">
        <v>0</v>
      </c>
      <c r="G854" s="2">
        <v>0</v>
      </c>
      <c r="H854" s="2">
        <v>0</v>
      </c>
      <c r="I854" s="19">
        <v>43985</v>
      </c>
    </row>
    <row r="855" spans="1:9">
      <c r="A855" s="2">
        <v>2429</v>
      </c>
      <c r="B855" s="2">
        <v>0</v>
      </c>
      <c r="C855" s="2">
        <v>0</v>
      </c>
      <c r="D855" s="2">
        <v>0</v>
      </c>
      <c r="E855" s="2">
        <v>0</v>
      </c>
      <c r="F855" s="2">
        <v>0</v>
      </c>
      <c r="G855" s="2">
        <v>0</v>
      </c>
      <c r="H855" s="2">
        <v>0</v>
      </c>
      <c r="I855" s="19">
        <v>43985</v>
      </c>
    </row>
    <row r="856" spans="1:9">
      <c r="A856" s="2">
        <v>3065</v>
      </c>
      <c r="B856" s="2">
        <v>0</v>
      </c>
      <c r="C856" s="2">
        <v>0</v>
      </c>
      <c r="D856" s="2">
        <v>0</v>
      </c>
      <c r="E856" s="2">
        <v>0</v>
      </c>
      <c r="F856" s="2">
        <v>0</v>
      </c>
      <c r="G856" s="2">
        <v>0</v>
      </c>
      <c r="H856" s="2">
        <v>0</v>
      </c>
      <c r="I856" s="19">
        <v>43985</v>
      </c>
    </row>
    <row r="857" spans="1:9">
      <c r="A857" s="2">
        <v>1171</v>
      </c>
      <c r="B857" s="2">
        <v>0</v>
      </c>
      <c r="C857" s="2">
        <v>0</v>
      </c>
      <c r="D857" s="2">
        <v>0</v>
      </c>
      <c r="E857" s="2">
        <v>0</v>
      </c>
      <c r="F857" s="2">
        <v>0</v>
      </c>
      <c r="G857" s="2">
        <v>0</v>
      </c>
      <c r="H857" s="2">
        <v>0</v>
      </c>
      <c r="I857" s="19">
        <v>43924</v>
      </c>
    </row>
    <row r="858" spans="1:9">
      <c r="A858" s="2">
        <v>1851</v>
      </c>
      <c r="B858" s="2">
        <v>0</v>
      </c>
      <c r="C858" s="2">
        <v>1</v>
      </c>
      <c r="D858" s="2">
        <v>0</v>
      </c>
      <c r="E858" s="2">
        <v>0</v>
      </c>
      <c r="F858" s="2">
        <v>1</v>
      </c>
      <c r="G858" s="2">
        <v>0</v>
      </c>
      <c r="H858" s="2">
        <v>0</v>
      </c>
      <c r="I858" s="19">
        <v>43924</v>
      </c>
    </row>
    <row r="859" spans="1:9">
      <c r="A859" s="2">
        <v>2722</v>
      </c>
      <c r="B859" s="2">
        <v>0</v>
      </c>
      <c r="C859" s="2">
        <v>0</v>
      </c>
      <c r="D859" s="2">
        <v>0</v>
      </c>
      <c r="E859" s="2">
        <v>0</v>
      </c>
      <c r="F859" s="2">
        <v>0</v>
      </c>
      <c r="G859" s="2">
        <v>0</v>
      </c>
      <c r="H859" s="2">
        <v>0</v>
      </c>
      <c r="I859" s="19">
        <v>43924</v>
      </c>
    </row>
    <row r="860" spans="1:9">
      <c r="A860" s="2">
        <v>2791</v>
      </c>
      <c r="B860" s="2">
        <v>0</v>
      </c>
      <c r="C860" s="2">
        <v>1</v>
      </c>
      <c r="D860" s="2">
        <v>0</v>
      </c>
      <c r="E860" s="2">
        <v>0</v>
      </c>
      <c r="F860" s="2">
        <v>0</v>
      </c>
      <c r="G860" s="2">
        <v>0</v>
      </c>
      <c r="H860" s="2">
        <v>0</v>
      </c>
      <c r="I860" s="19">
        <v>43924</v>
      </c>
    </row>
    <row r="861" spans="1:9">
      <c r="A861" s="2">
        <v>2906</v>
      </c>
      <c r="B861" s="2">
        <v>0</v>
      </c>
      <c r="C861" s="2">
        <v>0</v>
      </c>
      <c r="D861" s="2">
        <v>0</v>
      </c>
      <c r="E861" s="2">
        <v>0</v>
      </c>
      <c r="F861" s="2">
        <v>0</v>
      </c>
      <c r="G861" s="2">
        <v>0</v>
      </c>
      <c r="H861" s="2">
        <v>0</v>
      </c>
      <c r="I861" s="19">
        <v>43924</v>
      </c>
    </row>
    <row r="862" spans="1:9">
      <c r="A862" s="2">
        <v>3009</v>
      </c>
      <c r="B862" s="2">
        <v>1</v>
      </c>
      <c r="C862" s="2">
        <v>0</v>
      </c>
      <c r="D862" s="2">
        <v>0</v>
      </c>
      <c r="E862" s="2">
        <v>0</v>
      </c>
      <c r="F862" s="2">
        <v>0</v>
      </c>
      <c r="G862" s="2">
        <v>0</v>
      </c>
      <c r="H862" s="2">
        <v>0</v>
      </c>
      <c r="I862" s="19">
        <v>43924</v>
      </c>
    </row>
    <row r="863" spans="1:9">
      <c r="A863" s="2">
        <v>1064</v>
      </c>
      <c r="B863" s="2">
        <v>0</v>
      </c>
      <c r="C863" s="2">
        <v>0</v>
      </c>
      <c r="D863" s="2">
        <v>0</v>
      </c>
      <c r="E863" s="2">
        <v>0</v>
      </c>
      <c r="F863" s="2">
        <v>0</v>
      </c>
      <c r="G863" s="2">
        <v>0</v>
      </c>
      <c r="H863" s="2">
        <v>0</v>
      </c>
      <c r="I863" s="19">
        <v>43893</v>
      </c>
    </row>
    <row r="864" spans="1:9">
      <c r="A864" s="2">
        <v>1711</v>
      </c>
      <c r="B864" s="2">
        <v>0</v>
      </c>
      <c r="C864" s="2">
        <v>0</v>
      </c>
      <c r="D864" s="2">
        <v>0</v>
      </c>
      <c r="E864" s="2">
        <v>0</v>
      </c>
      <c r="F864" s="2">
        <v>0</v>
      </c>
      <c r="G864" s="2">
        <v>0</v>
      </c>
      <c r="H864" s="2">
        <v>0</v>
      </c>
      <c r="I864" s="19">
        <v>43893</v>
      </c>
    </row>
    <row r="865" spans="1:9">
      <c r="A865" s="2">
        <v>2420</v>
      </c>
      <c r="B865" s="2">
        <v>0</v>
      </c>
      <c r="C865" s="2">
        <v>1</v>
      </c>
      <c r="D865" s="2">
        <v>0</v>
      </c>
      <c r="E865" s="2">
        <v>1</v>
      </c>
      <c r="F865" s="2">
        <v>0</v>
      </c>
      <c r="G865" s="2">
        <v>0</v>
      </c>
      <c r="H865" s="2">
        <v>0</v>
      </c>
      <c r="I865" s="19">
        <v>43893</v>
      </c>
    </row>
    <row r="866" spans="1:9">
      <c r="A866" s="2">
        <v>2884</v>
      </c>
      <c r="B866" s="2">
        <v>1</v>
      </c>
      <c r="C866" s="2">
        <v>0</v>
      </c>
      <c r="D866" s="2">
        <v>0</v>
      </c>
      <c r="E866" s="2">
        <v>0</v>
      </c>
      <c r="F866" s="2">
        <v>0</v>
      </c>
      <c r="G866" s="2">
        <v>0</v>
      </c>
      <c r="H866" s="2">
        <v>0</v>
      </c>
      <c r="I866" s="19">
        <v>43864</v>
      </c>
    </row>
    <row r="867" spans="1:9">
      <c r="A867" s="2">
        <v>1649</v>
      </c>
      <c r="B867" s="2">
        <v>0</v>
      </c>
      <c r="C867" s="2">
        <v>0</v>
      </c>
      <c r="D867" s="2">
        <v>0</v>
      </c>
      <c r="E867" s="2">
        <v>0</v>
      </c>
      <c r="F867" s="2">
        <v>0</v>
      </c>
      <c r="G867" s="2">
        <v>0</v>
      </c>
      <c r="H867" s="2">
        <v>0</v>
      </c>
      <c r="I867" s="19">
        <v>43833</v>
      </c>
    </row>
    <row r="868" spans="1:9">
      <c r="A868" s="2">
        <v>2027</v>
      </c>
      <c r="B868" s="2">
        <v>0</v>
      </c>
      <c r="C868" s="2">
        <v>0</v>
      </c>
      <c r="D868" s="2">
        <v>0</v>
      </c>
      <c r="E868" s="2">
        <v>0</v>
      </c>
      <c r="F868" s="2">
        <v>0</v>
      </c>
      <c r="G868" s="2">
        <v>0</v>
      </c>
      <c r="H868" s="2">
        <v>0</v>
      </c>
      <c r="I868" s="19">
        <v>43833</v>
      </c>
    </row>
    <row r="869" spans="1:9">
      <c r="A869" s="2">
        <v>2307</v>
      </c>
      <c r="B869" s="2">
        <v>0</v>
      </c>
      <c r="C869" s="2">
        <v>0</v>
      </c>
      <c r="D869" s="2">
        <v>0</v>
      </c>
      <c r="E869" s="2">
        <v>0</v>
      </c>
      <c r="F869" s="2">
        <v>0</v>
      </c>
      <c r="G869" s="2">
        <v>0</v>
      </c>
      <c r="H869" s="2">
        <v>0</v>
      </c>
      <c r="I869" s="19">
        <v>43833</v>
      </c>
    </row>
    <row r="870" spans="1:9">
      <c r="A870" s="2">
        <v>1098</v>
      </c>
      <c r="B870" s="2">
        <v>0</v>
      </c>
      <c r="C870" s="2">
        <v>0</v>
      </c>
      <c r="D870" s="2">
        <v>0</v>
      </c>
      <c r="E870" s="2">
        <v>0</v>
      </c>
      <c r="F870" s="2">
        <v>0</v>
      </c>
      <c r="G870" s="2">
        <v>0</v>
      </c>
      <c r="H870" s="2">
        <v>0</v>
      </c>
      <c r="I870" s="2" t="s">
        <v>197</v>
      </c>
    </row>
    <row r="871" spans="1:9">
      <c r="A871" s="2">
        <v>1848</v>
      </c>
      <c r="B871" s="2">
        <v>0</v>
      </c>
      <c r="C871" s="2">
        <v>0</v>
      </c>
      <c r="D871" s="2">
        <v>0</v>
      </c>
      <c r="E871" s="2">
        <v>0</v>
      </c>
      <c r="F871" s="2">
        <v>0</v>
      </c>
      <c r="G871" s="2">
        <v>0</v>
      </c>
      <c r="H871" s="2">
        <v>0</v>
      </c>
      <c r="I871" s="2" t="s">
        <v>197</v>
      </c>
    </row>
    <row r="872" spans="1:9">
      <c r="A872" s="2">
        <v>2617</v>
      </c>
      <c r="B872" s="2">
        <v>1</v>
      </c>
      <c r="C872" s="2">
        <v>0</v>
      </c>
      <c r="D872" s="2">
        <v>1</v>
      </c>
      <c r="E872" s="2">
        <v>0</v>
      </c>
      <c r="F872" s="2">
        <v>1</v>
      </c>
      <c r="G872" s="2">
        <v>0</v>
      </c>
      <c r="H872" s="2">
        <v>1</v>
      </c>
      <c r="I872" s="2" t="s">
        <v>198</v>
      </c>
    </row>
    <row r="873" spans="1:9">
      <c r="A873" s="2">
        <v>2680</v>
      </c>
      <c r="B873" s="2">
        <v>0</v>
      </c>
      <c r="C873" s="2">
        <v>0</v>
      </c>
      <c r="D873" s="2">
        <v>0</v>
      </c>
      <c r="E873" s="2">
        <v>0</v>
      </c>
      <c r="F873" s="2">
        <v>0</v>
      </c>
      <c r="G873" s="2">
        <v>0</v>
      </c>
      <c r="H873" s="2">
        <v>0</v>
      </c>
      <c r="I873" s="2" t="s">
        <v>198</v>
      </c>
    </row>
    <row r="874" spans="1:9">
      <c r="A874" s="2">
        <v>1445</v>
      </c>
      <c r="B874" s="2">
        <v>0</v>
      </c>
      <c r="C874" s="2">
        <v>0</v>
      </c>
      <c r="D874" s="2">
        <v>0</v>
      </c>
      <c r="E874" s="2">
        <v>0</v>
      </c>
      <c r="F874" s="2">
        <v>0</v>
      </c>
      <c r="G874" s="2">
        <v>0</v>
      </c>
      <c r="H874" s="2">
        <v>0</v>
      </c>
      <c r="I874" s="2" t="s">
        <v>199</v>
      </c>
    </row>
    <row r="875" spans="1:9">
      <c r="A875" s="2">
        <v>2202</v>
      </c>
      <c r="B875" s="2">
        <v>0</v>
      </c>
      <c r="C875" s="2">
        <v>0</v>
      </c>
      <c r="D875" s="2">
        <v>0</v>
      </c>
      <c r="E875" s="2">
        <v>0</v>
      </c>
      <c r="F875" s="2">
        <v>0</v>
      </c>
      <c r="G875" s="2">
        <v>0</v>
      </c>
      <c r="H875" s="2">
        <v>0</v>
      </c>
      <c r="I875" s="2" t="s">
        <v>199</v>
      </c>
    </row>
    <row r="876" spans="1:9">
      <c r="A876" s="2">
        <v>2205</v>
      </c>
      <c r="B876" s="2">
        <v>0</v>
      </c>
      <c r="C876" s="2">
        <v>0</v>
      </c>
      <c r="D876" s="2">
        <v>0</v>
      </c>
      <c r="E876" s="2">
        <v>0</v>
      </c>
      <c r="F876" s="2">
        <v>0</v>
      </c>
      <c r="G876" s="2">
        <v>0</v>
      </c>
      <c r="H876" s="2">
        <v>0</v>
      </c>
      <c r="I876" s="2" t="s">
        <v>199</v>
      </c>
    </row>
    <row r="877" spans="1:9">
      <c r="A877" s="2">
        <v>3026</v>
      </c>
      <c r="B877" s="2">
        <v>0</v>
      </c>
      <c r="C877" s="2">
        <v>0</v>
      </c>
      <c r="D877" s="2">
        <v>0</v>
      </c>
      <c r="E877" s="2">
        <v>1</v>
      </c>
      <c r="F877" s="2">
        <v>0</v>
      </c>
      <c r="G877" s="2">
        <v>0</v>
      </c>
      <c r="H877" s="2">
        <v>0</v>
      </c>
      <c r="I877" s="2" t="s">
        <v>199</v>
      </c>
    </row>
    <row r="878" spans="1:9">
      <c r="A878" s="2">
        <v>2417</v>
      </c>
      <c r="B878" s="2">
        <v>0</v>
      </c>
      <c r="C878" s="2">
        <v>0</v>
      </c>
      <c r="D878" s="2">
        <v>0</v>
      </c>
      <c r="E878" s="2">
        <v>0</v>
      </c>
      <c r="F878" s="2">
        <v>0</v>
      </c>
      <c r="G878" s="2">
        <v>0</v>
      </c>
      <c r="H878" s="2">
        <v>0</v>
      </c>
      <c r="I878" s="2" t="s">
        <v>200</v>
      </c>
    </row>
    <row r="879" spans="1:9">
      <c r="A879" s="2">
        <v>2098</v>
      </c>
      <c r="B879" s="2">
        <v>1</v>
      </c>
      <c r="C879" s="2">
        <v>0</v>
      </c>
      <c r="D879" s="2">
        <v>0</v>
      </c>
      <c r="E879" s="2">
        <v>0</v>
      </c>
      <c r="F879" s="2">
        <v>0</v>
      </c>
      <c r="G879" s="2">
        <v>0</v>
      </c>
      <c r="H879" s="2">
        <v>1</v>
      </c>
      <c r="I879" s="2" t="s">
        <v>201</v>
      </c>
    </row>
    <row r="880" spans="1:9">
      <c r="A880" s="2">
        <v>2494</v>
      </c>
      <c r="B880" s="2">
        <v>0</v>
      </c>
      <c r="C880" s="2">
        <v>0</v>
      </c>
      <c r="D880" s="2">
        <v>0</v>
      </c>
      <c r="E880" s="2">
        <v>0</v>
      </c>
      <c r="F880" s="2">
        <v>0</v>
      </c>
      <c r="G880" s="2">
        <v>0</v>
      </c>
      <c r="H880" s="2">
        <v>0</v>
      </c>
      <c r="I880" s="2" t="s">
        <v>201</v>
      </c>
    </row>
    <row r="881" spans="1:9">
      <c r="A881" s="2">
        <v>2952</v>
      </c>
      <c r="B881" s="2">
        <v>0</v>
      </c>
      <c r="C881" s="2">
        <v>0</v>
      </c>
      <c r="D881" s="2">
        <v>0</v>
      </c>
      <c r="E881" s="2">
        <v>0</v>
      </c>
      <c r="F881" s="2">
        <v>0</v>
      </c>
      <c r="G881" s="2">
        <v>0</v>
      </c>
      <c r="H881" s="2">
        <v>0</v>
      </c>
      <c r="I881" s="2" t="s">
        <v>201</v>
      </c>
    </row>
    <row r="882" spans="1:9">
      <c r="A882" s="2">
        <v>1185</v>
      </c>
      <c r="B882" s="2">
        <v>0</v>
      </c>
      <c r="C882" s="2">
        <v>0</v>
      </c>
      <c r="D882" s="2">
        <v>1</v>
      </c>
      <c r="E882" s="2">
        <v>0</v>
      </c>
      <c r="F882" s="2">
        <v>0</v>
      </c>
      <c r="G882" s="2">
        <v>0</v>
      </c>
      <c r="H882" s="2">
        <v>0</v>
      </c>
      <c r="I882" s="2" t="s">
        <v>202</v>
      </c>
    </row>
    <row r="883" spans="1:9">
      <c r="A883" s="2">
        <v>1579</v>
      </c>
      <c r="B883" s="2">
        <v>0</v>
      </c>
      <c r="C883" s="2">
        <v>0</v>
      </c>
      <c r="D883" s="2">
        <v>0</v>
      </c>
      <c r="E883" s="2">
        <v>0</v>
      </c>
      <c r="F883" s="2">
        <v>0</v>
      </c>
      <c r="G883" s="2">
        <v>0</v>
      </c>
      <c r="H883" s="2">
        <v>1</v>
      </c>
      <c r="I883" s="2" t="s">
        <v>202</v>
      </c>
    </row>
    <row r="884" spans="1:9">
      <c r="A884" s="2">
        <v>1738</v>
      </c>
      <c r="B884" s="2">
        <v>0</v>
      </c>
      <c r="C884" s="2">
        <v>0</v>
      </c>
      <c r="D884" s="2">
        <v>0</v>
      </c>
      <c r="E884" s="2">
        <v>0</v>
      </c>
      <c r="F884" s="2">
        <v>0</v>
      </c>
      <c r="G884" s="2">
        <v>0</v>
      </c>
      <c r="H884" s="2">
        <v>0</v>
      </c>
      <c r="I884" s="2" t="s">
        <v>202</v>
      </c>
    </row>
    <row r="885" spans="1:9">
      <c r="A885" s="2">
        <v>1515</v>
      </c>
      <c r="B885" s="2">
        <v>0</v>
      </c>
      <c r="C885" s="2">
        <v>0</v>
      </c>
      <c r="D885" s="2">
        <v>0</v>
      </c>
      <c r="E885" s="2">
        <v>0</v>
      </c>
      <c r="F885" s="2">
        <v>0</v>
      </c>
      <c r="G885" s="2">
        <v>0</v>
      </c>
      <c r="H885" s="2">
        <v>0</v>
      </c>
      <c r="I885" s="2" t="s">
        <v>203</v>
      </c>
    </row>
    <row r="886" spans="1:9">
      <c r="A886" s="2">
        <v>2018</v>
      </c>
      <c r="B886" s="2">
        <v>0</v>
      </c>
      <c r="C886" s="2">
        <v>0</v>
      </c>
      <c r="D886" s="2">
        <v>0</v>
      </c>
      <c r="E886" s="2">
        <v>0</v>
      </c>
      <c r="F886" s="2">
        <v>0</v>
      </c>
      <c r="G886" s="2">
        <v>0</v>
      </c>
      <c r="H886" s="2">
        <v>0</v>
      </c>
      <c r="I886" s="2" t="s">
        <v>203</v>
      </c>
    </row>
    <row r="887" spans="1:9">
      <c r="A887" s="2">
        <v>2312</v>
      </c>
      <c r="B887" s="2">
        <v>0</v>
      </c>
      <c r="C887" s="2">
        <v>1</v>
      </c>
      <c r="D887" s="2">
        <v>0</v>
      </c>
      <c r="E887" s="2">
        <v>1</v>
      </c>
      <c r="F887" s="2">
        <v>0</v>
      </c>
      <c r="G887" s="2">
        <v>0</v>
      </c>
      <c r="H887" s="2">
        <v>0</v>
      </c>
      <c r="I887" s="2" t="s">
        <v>203</v>
      </c>
    </row>
    <row r="888" spans="1:9">
      <c r="A888" s="2">
        <v>2926</v>
      </c>
      <c r="B888" s="2">
        <v>0</v>
      </c>
      <c r="C888" s="2">
        <v>0</v>
      </c>
      <c r="D888" s="2">
        <v>0</v>
      </c>
      <c r="E888" s="2">
        <v>0</v>
      </c>
      <c r="F888" s="2">
        <v>0</v>
      </c>
      <c r="G888" s="2">
        <v>0</v>
      </c>
      <c r="H888" s="2">
        <v>0</v>
      </c>
      <c r="I888" s="2" t="s">
        <v>203</v>
      </c>
    </row>
    <row r="889" spans="1:9">
      <c r="A889" s="2">
        <v>2979</v>
      </c>
      <c r="B889" s="2">
        <v>0</v>
      </c>
      <c r="C889" s="2">
        <v>0</v>
      </c>
      <c r="D889" s="2">
        <v>0</v>
      </c>
      <c r="E889" s="2">
        <v>0</v>
      </c>
      <c r="F889" s="2">
        <v>0</v>
      </c>
      <c r="G889" s="2">
        <v>0</v>
      </c>
      <c r="H889" s="2">
        <v>0</v>
      </c>
      <c r="I889" s="2" t="s">
        <v>203</v>
      </c>
    </row>
    <row r="890" spans="1:9">
      <c r="A890" s="2">
        <v>1586</v>
      </c>
      <c r="B890" s="2">
        <v>0</v>
      </c>
      <c r="C890" s="2">
        <v>0</v>
      </c>
      <c r="D890" s="2">
        <v>0</v>
      </c>
      <c r="E890" s="2">
        <v>0</v>
      </c>
      <c r="F890" s="2">
        <v>0</v>
      </c>
      <c r="G890" s="2">
        <v>0</v>
      </c>
      <c r="H890" s="2">
        <v>0</v>
      </c>
      <c r="I890" s="2" t="s">
        <v>204</v>
      </c>
    </row>
    <row r="891" spans="1:9">
      <c r="A891" s="2">
        <v>1681</v>
      </c>
      <c r="B891" s="2">
        <v>0</v>
      </c>
      <c r="C891" s="2">
        <v>0</v>
      </c>
      <c r="D891" s="2">
        <v>0</v>
      </c>
      <c r="E891" s="2">
        <v>0</v>
      </c>
      <c r="F891" s="2">
        <v>0</v>
      </c>
      <c r="G891" s="2">
        <v>0</v>
      </c>
      <c r="H891" s="2">
        <v>0</v>
      </c>
      <c r="I891" s="2" t="s">
        <v>204</v>
      </c>
    </row>
    <row r="892" spans="1:9">
      <c r="A892" s="2">
        <v>1856</v>
      </c>
      <c r="B892" s="2">
        <v>1</v>
      </c>
      <c r="C892" s="2">
        <v>0</v>
      </c>
      <c r="D892" s="2">
        <v>1</v>
      </c>
      <c r="E892" s="2">
        <v>1</v>
      </c>
      <c r="F892" s="2">
        <v>0</v>
      </c>
      <c r="G892" s="2">
        <v>0</v>
      </c>
      <c r="H892" s="2">
        <v>0</v>
      </c>
      <c r="I892" s="2" t="s">
        <v>204</v>
      </c>
    </row>
    <row r="893" spans="1:9">
      <c r="A893" s="2">
        <v>2315</v>
      </c>
      <c r="B893" s="2">
        <v>0</v>
      </c>
      <c r="C893" s="2">
        <v>0</v>
      </c>
      <c r="D893" s="2">
        <v>0</v>
      </c>
      <c r="E893" s="2">
        <v>0</v>
      </c>
      <c r="F893" s="2">
        <v>0</v>
      </c>
      <c r="G893" s="2">
        <v>0</v>
      </c>
      <c r="H893" s="2">
        <v>0</v>
      </c>
      <c r="I893" s="2" t="s">
        <v>204</v>
      </c>
    </row>
    <row r="894" spans="1:9">
      <c r="A894" s="2">
        <v>2983</v>
      </c>
      <c r="B894" s="2">
        <v>0</v>
      </c>
      <c r="C894" s="2">
        <v>0</v>
      </c>
      <c r="D894" s="2">
        <v>0</v>
      </c>
      <c r="E894" s="2">
        <v>0</v>
      </c>
      <c r="F894" s="2">
        <v>0</v>
      </c>
      <c r="G894" s="2">
        <v>0</v>
      </c>
      <c r="H894" s="2">
        <v>0</v>
      </c>
      <c r="I894" s="2" t="s">
        <v>204</v>
      </c>
    </row>
    <row r="895" spans="1:9">
      <c r="A895" s="2">
        <v>1237</v>
      </c>
      <c r="B895" s="2">
        <v>0</v>
      </c>
      <c r="C895" s="2">
        <v>0</v>
      </c>
      <c r="D895" s="2">
        <v>0</v>
      </c>
      <c r="E895" s="2">
        <v>0</v>
      </c>
      <c r="F895" s="2">
        <v>0</v>
      </c>
      <c r="G895" s="2">
        <v>0</v>
      </c>
      <c r="H895" s="2">
        <v>0</v>
      </c>
      <c r="I895" s="2" t="s">
        <v>205</v>
      </c>
    </row>
    <row r="896" spans="1:9">
      <c r="A896" s="2">
        <v>1262</v>
      </c>
      <c r="B896" s="2">
        <v>0</v>
      </c>
      <c r="C896" s="2">
        <v>0</v>
      </c>
      <c r="D896" s="2">
        <v>0</v>
      </c>
      <c r="E896" s="2">
        <v>0</v>
      </c>
      <c r="F896" s="2">
        <v>0</v>
      </c>
      <c r="G896" s="2">
        <v>0</v>
      </c>
      <c r="H896" s="2">
        <v>0</v>
      </c>
      <c r="I896" s="2" t="s">
        <v>205</v>
      </c>
    </row>
    <row r="897" spans="1:9">
      <c r="A897" s="2">
        <v>1562</v>
      </c>
      <c r="B897" s="2">
        <v>0</v>
      </c>
      <c r="C897" s="2">
        <v>0</v>
      </c>
      <c r="D897" s="2">
        <v>0</v>
      </c>
      <c r="E897" s="2">
        <v>0</v>
      </c>
      <c r="F897" s="2">
        <v>0</v>
      </c>
      <c r="G897" s="2">
        <v>0</v>
      </c>
      <c r="H897" s="2">
        <v>0</v>
      </c>
      <c r="I897" s="2" t="s">
        <v>205</v>
      </c>
    </row>
    <row r="898" spans="1:9">
      <c r="A898" s="2">
        <v>1632</v>
      </c>
      <c r="B898" s="2">
        <v>0</v>
      </c>
      <c r="C898" s="2">
        <v>0</v>
      </c>
      <c r="D898" s="2">
        <v>0</v>
      </c>
      <c r="E898" s="2">
        <v>0</v>
      </c>
      <c r="F898" s="2">
        <v>0</v>
      </c>
      <c r="G898" s="2">
        <v>0</v>
      </c>
      <c r="H898" s="2">
        <v>0</v>
      </c>
      <c r="I898" s="2" t="s">
        <v>205</v>
      </c>
    </row>
    <row r="899" spans="1:9">
      <c r="A899" s="2">
        <v>2403</v>
      </c>
      <c r="B899" s="2">
        <v>0</v>
      </c>
      <c r="C899" s="2">
        <v>0</v>
      </c>
      <c r="D899" s="2">
        <v>0</v>
      </c>
      <c r="E899" s="2">
        <v>0</v>
      </c>
      <c r="F899" s="2">
        <v>0</v>
      </c>
      <c r="G899" s="2">
        <v>0</v>
      </c>
      <c r="H899" s="2">
        <v>0</v>
      </c>
      <c r="I899" s="2" t="s">
        <v>205</v>
      </c>
    </row>
    <row r="900" spans="1:9">
      <c r="A900" s="2">
        <v>1729</v>
      </c>
      <c r="B900" s="2">
        <v>1</v>
      </c>
      <c r="C900" s="2">
        <v>0</v>
      </c>
      <c r="D900" s="2">
        <v>0</v>
      </c>
      <c r="E900" s="2">
        <v>0</v>
      </c>
      <c r="F900" s="2">
        <v>0</v>
      </c>
      <c r="G900" s="2">
        <v>0</v>
      </c>
      <c r="H900" s="2">
        <v>0</v>
      </c>
      <c r="I900" s="2" t="s">
        <v>206</v>
      </c>
    </row>
    <row r="901" spans="1:9">
      <c r="A901" s="2">
        <v>2531</v>
      </c>
      <c r="B901" s="2">
        <v>0</v>
      </c>
      <c r="C901" s="2">
        <v>0</v>
      </c>
      <c r="D901" s="2">
        <v>0</v>
      </c>
      <c r="E901" s="2">
        <v>0</v>
      </c>
      <c r="F901" s="2">
        <v>0</v>
      </c>
      <c r="G901" s="2">
        <v>0</v>
      </c>
      <c r="H901" s="2">
        <v>0</v>
      </c>
      <c r="I901" s="2" t="s">
        <v>206</v>
      </c>
    </row>
    <row r="902" spans="1:9">
      <c r="A902" s="2">
        <v>2800</v>
      </c>
      <c r="B902" s="2">
        <v>0</v>
      </c>
      <c r="C902" s="2">
        <v>0</v>
      </c>
      <c r="D902" s="2">
        <v>0</v>
      </c>
      <c r="E902" s="2">
        <v>0</v>
      </c>
      <c r="F902" s="2">
        <v>0</v>
      </c>
      <c r="G902" s="2">
        <v>0</v>
      </c>
      <c r="H902" s="2">
        <v>0</v>
      </c>
      <c r="I902" s="2" t="s">
        <v>206</v>
      </c>
    </row>
    <row r="903" spans="1:9">
      <c r="A903" s="2">
        <v>3045</v>
      </c>
      <c r="B903" s="2">
        <v>0</v>
      </c>
      <c r="C903" s="2">
        <v>0</v>
      </c>
      <c r="D903" s="2">
        <v>0</v>
      </c>
      <c r="E903" s="2">
        <v>0</v>
      </c>
      <c r="F903" s="2">
        <v>0</v>
      </c>
      <c r="G903" s="2">
        <v>0</v>
      </c>
      <c r="H903" s="2">
        <v>0</v>
      </c>
      <c r="I903" s="2" t="s">
        <v>206</v>
      </c>
    </row>
    <row r="904" spans="1:9">
      <c r="A904" s="2">
        <v>1571</v>
      </c>
      <c r="B904" s="2">
        <v>0</v>
      </c>
      <c r="C904" s="2">
        <v>0</v>
      </c>
      <c r="D904" s="2">
        <v>0</v>
      </c>
      <c r="E904" s="2">
        <v>0</v>
      </c>
      <c r="F904" s="2">
        <v>0</v>
      </c>
      <c r="G904" s="2">
        <v>0</v>
      </c>
      <c r="H904" s="2">
        <v>0</v>
      </c>
      <c r="I904" s="2" t="s">
        <v>207</v>
      </c>
    </row>
    <row r="905" spans="1:9">
      <c r="A905" s="2">
        <v>1556</v>
      </c>
      <c r="B905" s="2">
        <v>0</v>
      </c>
      <c r="C905" s="2">
        <v>0</v>
      </c>
      <c r="D905" s="2">
        <v>0</v>
      </c>
      <c r="E905" s="2">
        <v>0</v>
      </c>
      <c r="F905" s="2">
        <v>0</v>
      </c>
      <c r="G905" s="2">
        <v>0</v>
      </c>
      <c r="H905" s="2">
        <v>0</v>
      </c>
      <c r="I905" s="2" t="s">
        <v>208</v>
      </c>
    </row>
    <row r="906" spans="1:9">
      <c r="A906" s="2">
        <v>1147</v>
      </c>
      <c r="B906" s="2">
        <v>0</v>
      </c>
      <c r="C906" s="2">
        <v>0</v>
      </c>
      <c r="D906" s="2">
        <v>0</v>
      </c>
      <c r="E906" s="2">
        <v>0</v>
      </c>
      <c r="F906" s="2">
        <v>0</v>
      </c>
      <c r="G906" s="2">
        <v>0</v>
      </c>
      <c r="H906" s="2">
        <v>0</v>
      </c>
      <c r="I906" s="2" t="s">
        <v>209</v>
      </c>
    </row>
    <row r="907" spans="1:9">
      <c r="A907" s="2">
        <v>1760</v>
      </c>
      <c r="B907" s="2">
        <v>0</v>
      </c>
      <c r="C907" s="2">
        <v>0</v>
      </c>
      <c r="D907" s="2">
        <v>0</v>
      </c>
      <c r="E907" s="2">
        <v>0</v>
      </c>
      <c r="F907" s="2">
        <v>0</v>
      </c>
      <c r="G907" s="2">
        <v>0</v>
      </c>
      <c r="H907" s="2">
        <v>0</v>
      </c>
      <c r="I907" s="2" t="s">
        <v>209</v>
      </c>
    </row>
    <row r="908" spans="1:9">
      <c r="A908" s="2">
        <v>1946</v>
      </c>
      <c r="B908" s="2">
        <v>0</v>
      </c>
      <c r="C908" s="2">
        <v>0</v>
      </c>
      <c r="D908" s="2">
        <v>0</v>
      </c>
      <c r="E908" s="2">
        <v>0</v>
      </c>
      <c r="F908" s="2">
        <v>0</v>
      </c>
      <c r="G908" s="2">
        <v>0</v>
      </c>
      <c r="H908" s="2">
        <v>0</v>
      </c>
      <c r="I908" s="2" t="s">
        <v>209</v>
      </c>
    </row>
    <row r="909" spans="1:9">
      <c r="A909" s="2">
        <v>1960</v>
      </c>
      <c r="B909" s="2">
        <v>1</v>
      </c>
      <c r="C909" s="2">
        <v>0</v>
      </c>
      <c r="D909" s="2">
        <v>0</v>
      </c>
      <c r="E909" s="2">
        <v>0</v>
      </c>
      <c r="F909" s="2">
        <v>0</v>
      </c>
      <c r="G909" s="2">
        <v>0</v>
      </c>
      <c r="H909" s="2">
        <v>0</v>
      </c>
      <c r="I909" s="2" t="s">
        <v>209</v>
      </c>
    </row>
    <row r="910" spans="1:9">
      <c r="A910" s="2">
        <v>2100</v>
      </c>
      <c r="B910" s="2">
        <v>0</v>
      </c>
      <c r="C910" s="2">
        <v>0</v>
      </c>
      <c r="D910" s="2">
        <v>0</v>
      </c>
      <c r="E910" s="2">
        <v>0</v>
      </c>
      <c r="F910" s="2">
        <v>0</v>
      </c>
      <c r="G910" s="2">
        <v>0</v>
      </c>
      <c r="H910" s="2">
        <v>0</v>
      </c>
      <c r="I910" s="2" t="s">
        <v>209</v>
      </c>
    </row>
    <row r="911" spans="1:9">
      <c r="A911" s="2">
        <v>2234</v>
      </c>
      <c r="B911" s="2">
        <v>0</v>
      </c>
      <c r="C911" s="2">
        <v>0</v>
      </c>
      <c r="D911" s="2">
        <v>0</v>
      </c>
      <c r="E911" s="2">
        <v>0</v>
      </c>
      <c r="F911" s="2">
        <v>0</v>
      </c>
      <c r="G911" s="2">
        <v>0</v>
      </c>
      <c r="H911" s="2">
        <v>0</v>
      </c>
      <c r="I911" s="2" t="s">
        <v>209</v>
      </c>
    </row>
    <row r="912" spans="1:9">
      <c r="A912" s="2">
        <v>1316</v>
      </c>
      <c r="B912" s="2">
        <v>0</v>
      </c>
      <c r="C912" s="2">
        <v>0</v>
      </c>
      <c r="D912" s="2">
        <v>0</v>
      </c>
      <c r="E912" s="2">
        <v>0</v>
      </c>
      <c r="F912" s="2">
        <v>0</v>
      </c>
      <c r="G912" s="2">
        <v>0</v>
      </c>
      <c r="H912" s="2">
        <v>0</v>
      </c>
      <c r="I912" s="2" t="s">
        <v>210</v>
      </c>
    </row>
    <row r="913" spans="1:9">
      <c r="A913" s="2">
        <v>1578</v>
      </c>
      <c r="B913" s="2">
        <v>0</v>
      </c>
      <c r="C913" s="2">
        <v>0</v>
      </c>
      <c r="D913" s="2">
        <v>0</v>
      </c>
      <c r="E913" s="2">
        <v>0</v>
      </c>
      <c r="F913" s="2">
        <v>0</v>
      </c>
      <c r="G913" s="2">
        <v>0</v>
      </c>
      <c r="H913" s="2">
        <v>0</v>
      </c>
      <c r="I913" s="2" t="s">
        <v>210</v>
      </c>
    </row>
    <row r="914" spans="1:9">
      <c r="A914" s="2">
        <v>2181</v>
      </c>
      <c r="B914" s="2">
        <v>0</v>
      </c>
      <c r="C914" s="2">
        <v>0</v>
      </c>
      <c r="D914" s="2">
        <v>0</v>
      </c>
      <c r="E914" s="2">
        <v>0</v>
      </c>
      <c r="F914" s="2">
        <v>0</v>
      </c>
      <c r="G914" s="2">
        <v>0</v>
      </c>
      <c r="H914" s="2">
        <v>0</v>
      </c>
      <c r="I914" s="2" t="s">
        <v>210</v>
      </c>
    </row>
    <row r="915" spans="1:9">
      <c r="A915" s="2">
        <v>2639</v>
      </c>
      <c r="B915" s="2">
        <v>0</v>
      </c>
      <c r="C915" s="2">
        <v>0</v>
      </c>
      <c r="D915" s="2">
        <v>0</v>
      </c>
      <c r="E915" s="2">
        <v>0</v>
      </c>
      <c r="F915" s="2">
        <v>0</v>
      </c>
      <c r="G915" s="2">
        <v>0</v>
      </c>
      <c r="H915" s="2">
        <v>0</v>
      </c>
      <c r="I915" s="2" t="s">
        <v>210</v>
      </c>
    </row>
    <row r="916" spans="1:9">
      <c r="A916" s="2">
        <v>2809</v>
      </c>
      <c r="B916" s="2">
        <v>0</v>
      </c>
      <c r="C916" s="2">
        <v>0</v>
      </c>
      <c r="D916" s="2">
        <v>0</v>
      </c>
      <c r="E916" s="2">
        <v>0</v>
      </c>
      <c r="F916" s="2">
        <v>0</v>
      </c>
      <c r="G916" s="2">
        <v>0</v>
      </c>
      <c r="H916" s="2">
        <v>1</v>
      </c>
      <c r="I916" s="2" t="s">
        <v>210</v>
      </c>
    </row>
    <row r="917" spans="1:9">
      <c r="A917" s="2">
        <v>3022</v>
      </c>
      <c r="B917" s="2">
        <v>0</v>
      </c>
      <c r="C917" s="2">
        <v>0</v>
      </c>
      <c r="D917" s="2">
        <v>1</v>
      </c>
      <c r="E917" s="2">
        <v>1</v>
      </c>
      <c r="F917" s="2">
        <v>0</v>
      </c>
      <c r="G917" s="2">
        <v>0</v>
      </c>
      <c r="H917" s="2">
        <v>0</v>
      </c>
      <c r="I917" s="2" t="s">
        <v>210</v>
      </c>
    </row>
    <row r="918" spans="1:9">
      <c r="A918" s="2">
        <v>1107</v>
      </c>
      <c r="B918" s="2">
        <v>0</v>
      </c>
      <c r="C918" s="2">
        <v>0</v>
      </c>
      <c r="D918" s="2">
        <v>0</v>
      </c>
      <c r="E918" s="2">
        <v>0</v>
      </c>
      <c r="F918" s="2">
        <v>0</v>
      </c>
      <c r="G918" s="2">
        <v>0</v>
      </c>
      <c r="H918" s="2">
        <v>0</v>
      </c>
      <c r="I918" s="2" t="s">
        <v>211</v>
      </c>
    </row>
    <row r="919" spans="1:9">
      <c r="A919" s="2">
        <v>1295</v>
      </c>
      <c r="B919" s="2">
        <v>0</v>
      </c>
      <c r="C919" s="2">
        <v>1</v>
      </c>
      <c r="D919" s="2">
        <v>0</v>
      </c>
      <c r="E919" s="2">
        <v>0</v>
      </c>
      <c r="F919" s="2">
        <v>0</v>
      </c>
      <c r="G919" s="2">
        <v>0</v>
      </c>
      <c r="H919" s="2">
        <v>0</v>
      </c>
      <c r="I919" s="2" t="s">
        <v>211</v>
      </c>
    </row>
    <row r="920" spans="1:9">
      <c r="A920" s="2">
        <v>2735</v>
      </c>
      <c r="B920" s="2">
        <v>0</v>
      </c>
      <c r="C920" s="2">
        <v>0</v>
      </c>
      <c r="D920" s="2">
        <v>0</v>
      </c>
      <c r="E920" s="2">
        <v>0</v>
      </c>
      <c r="F920" s="2">
        <v>0</v>
      </c>
      <c r="G920" s="2">
        <v>0</v>
      </c>
      <c r="H920" s="2">
        <v>0</v>
      </c>
      <c r="I920" s="2" t="s">
        <v>211</v>
      </c>
    </row>
    <row r="921" spans="1:9">
      <c r="A921" s="2">
        <v>2829</v>
      </c>
      <c r="B921" s="2">
        <v>0</v>
      </c>
      <c r="C921" s="2">
        <v>0</v>
      </c>
      <c r="D921" s="2">
        <v>0</v>
      </c>
      <c r="E921" s="2">
        <v>0</v>
      </c>
      <c r="F921" s="2">
        <v>0</v>
      </c>
      <c r="G921" s="2">
        <v>0</v>
      </c>
      <c r="H921" s="2">
        <v>1</v>
      </c>
      <c r="I921" s="2" t="s">
        <v>211</v>
      </c>
    </row>
    <row r="922" spans="1:9">
      <c r="A922" s="2">
        <v>1006</v>
      </c>
      <c r="B922" s="2">
        <v>0</v>
      </c>
      <c r="C922" s="2">
        <v>0</v>
      </c>
      <c r="D922" s="2">
        <v>0</v>
      </c>
      <c r="E922" s="2">
        <v>0</v>
      </c>
      <c r="F922" s="2">
        <v>0</v>
      </c>
      <c r="G922" s="2">
        <v>0</v>
      </c>
      <c r="H922" s="2">
        <v>0</v>
      </c>
      <c r="I922" s="2" t="s">
        <v>212</v>
      </c>
    </row>
    <row r="923" spans="1:9">
      <c r="A923" s="2">
        <v>1544</v>
      </c>
      <c r="B923" s="2">
        <v>0</v>
      </c>
      <c r="C923" s="2">
        <v>0</v>
      </c>
      <c r="D923" s="2">
        <v>0</v>
      </c>
      <c r="E923" s="2">
        <v>0</v>
      </c>
      <c r="F923" s="2">
        <v>0</v>
      </c>
      <c r="G923" s="2">
        <v>0</v>
      </c>
      <c r="H923" s="2">
        <v>0</v>
      </c>
      <c r="I923" s="2" t="s">
        <v>212</v>
      </c>
    </row>
    <row r="924" spans="1:9">
      <c r="A924" s="2">
        <v>2493</v>
      </c>
      <c r="B924" s="2">
        <v>0</v>
      </c>
      <c r="C924" s="2">
        <v>0</v>
      </c>
      <c r="D924" s="2">
        <v>0</v>
      </c>
      <c r="E924" s="2">
        <v>0</v>
      </c>
      <c r="F924" s="2">
        <v>0</v>
      </c>
      <c r="G924" s="2">
        <v>0</v>
      </c>
      <c r="H924" s="2">
        <v>0</v>
      </c>
      <c r="I924" s="2" t="s">
        <v>212</v>
      </c>
    </row>
    <row r="925" spans="1:9">
      <c r="A925" s="2">
        <v>2811</v>
      </c>
      <c r="B925" s="2">
        <v>0</v>
      </c>
      <c r="C925" s="2">
        <v>0</v>
      </c>
      <c r="D925" s="2">
        <v>0</v>
      </c>
      <c r="E925" s="2">
        <v>0</v>
      </c>
      <c r="F925" s="2">
        <v>0</v>
      </c>
      <c r="G925" s="2">
        <v>0</v>
      </c>
      <c r="H925" s="2">
        <v>0</v>
      </c>
      <c r="I925" s="2" t="s">
        <v>212</v>
      </c>
    </row>
    <row r="926" spans="1:9">
      <c r="A926" s="2">
        <v>2863</v>
      </c>
      <c r="B926" s="2">
        <v>0</v>
      </c>
      <c r="C926" s="2">
        <v>0</v>
      </c>
      <c r="D926" s="2">
        <v>0</v>
      </c>
      <c r="E926" s="2">
        <v>0</v>
      </c>
      <c r="F926" s="2">
        <v>0</v>
      </c>
      <c r="G926" s="2">
        <v>0</v>
      </c>
      <c r="H926" s="2">
        <v>0</v>
      </c>
      <c r="I926" s="2" t="s">
        <v>212</v>
      </c>
    </row>
    <row r="927" spans="1:9">
      <c r="A927" s="2">
        <v>1421</v>
      </c>
      <c r="B927" s="2">
        <v>0</v>
      </c>
      <c r="C927" s="2">
        <v>0</v>
      </c>
      <c r="D927" s="2">
        <v>0</v>
      </c>
      <c r="E927" s="2">
        <v>0</v>
      </c>
      <c r="F927" s="2">
        <v>0</v>
      </c>
      <c r="G927" s="2">
        <v>0</v>
      </c>
      <c r="H927" s="2">
        <v>0</v>
      </c>
      <c r="I927" s="19">
        <v>44167</v>
      </c>
    </row>
    <row r="928" spans="1:9">
      <c r="A928" s="2">
        <v>1551</v>
      </c>
      <c r="B928" s="2">
        <v>0</v>
      </c>
      <c r="C928" s="2">
        <v>0</v>
      </c>
      <c r="D928" s="2">
        <v>0</v>
      </c>
      <c r="E928" s="2">
        <v>0</v>
      </c>
      <c r="F928" s="2">
        <v>0</v>
      </c>
      <c r="G928" s="2">
        <v>0</v>
      </c>
      <c r="H928" s="2">
        <v>0</v>
      </c>
      <c r="I928" s="19">
        <v>44167</v>
      </c>
    </row>
    <row r="929" spans="1:9">
      <c r="A929" s="2">
        <v>2739</v>
      </c>
      <c r="B929" s="2">
        <v>0</v>
      </c>
      <c r="C929" s="2">
        <v>0</v>
      </c>
      <c r="D929" s="2">
        <v>0</v>
      </c>
      <c r="E929" s="2">
        <v>0</v>
      </c>
      <c r="F929" s="2">
        <v>0</v>
      </c>
      <c r="G929" s="2">
        <v>0</v>
      </c>
      <c r="H929" s="2">
        <v>0</v>
      </c>
      <c r="I929" s="19">
        <v>44167</v>
      </c>
    </row>
    <row r="930" spans="1:9">
      <c r="A930" s="2">
        <v>2841</v>
      </c>
      <c r="B930" s="2">
        <v>0</v>
      </c>
      <c r="C930" s="2">
        <v>0</v>
      </c>
      <c r="D930" s="2">
        <v>0</v>
      </c>
      <c r="E930" s="2">
        <v>0</v>
      </c>
      <c r="F930" s="2">
        <v>0</v>
      </c>
      <c r="G930" s="2">
        <v>0</v>
      </c>
      <c r="H930" s="2">
        <v>0</v>
      </c>
      <c r="I930" s="19">
        <v>44137</v>
      </c>
    </row>
    <row r="931" spans="1:9">
      <c r="A931" s="2">
        <v>2881</v>
      </c>
      <c r="B931" s="2">
        <v>0</v>
      </c>
      <c r="C931" s="2">
        <v>0</v>
      </c>
      <c r="D931" s="2">
        <v>0</v>
      </c>
      <c r="E931" s="2">
        <v>0</v>
      </c>
      <c r="F931" s="2">
        <v>0</v>
      </c>
      <c r="G931" s="2">
        <v>0</v>
      </c>
      <c r="H931" s="2">
        <v>0</v>
      </c>
      <c r="I931" s="19">
        <v>44137</v>
      </c>
    </row>
    <row r="932" spans="1:9">
      <c r="A932" s="2">
        <v>3039</v>
      </c>
      <c r="B932" s="2">
        <v>0</v>
      </c>
      <c r="C932" s="2">
        <v>0</v>
      </c>
      <c r="D932" s="2">
        <v>0</v>
      </c>
      <c r="E932" s="2">
        <v>0</v>
      </c>
      <c r="F932" s="2">
        <v>0</v>
      </c>
      <c r="G932" s="2">
        <v>0</v>
      </c>
      <c r="H932" s="2">
        <v>0</v>
      </c>
      <c r="I932" s="19">
        <v>44137</v>
      </c>
    </row>
    <row r="933" spans="1:9">
      <c r="A933" s="2">
        <v>2271</v>
      </c>
      <c r="B933" s="2">
        <v>0</v>
      </c>
      <c r="C933" s="2">
        <v>0</v>
      </c>
      <c r="D933" s="2">
        <v>0</v>
      </c>
      <c r="E933" s="2">
        <v>0</v>
      </c>
      <c r="F933" s="2">
        <v>0</v>
      </c>
      <c r="G933" s="2">
        <v>0</v>
      </c>
      <c r="H933" s="2">
        <v>0</v>
      </c>
      <c r="I933" s="19">
        <v>44106</v>
      </c>
    </row>
    <row r="934" spans="1:9">
      <c r="A934" s="2">
        <v>2646</v>
      </c>
      <c r="B934" s="2">
        <v>0</v>
      </c>
      <c r="C934" s="2">
        <v>0</v>
      </c>
      <c r="D934" s="2">
        <v>0</v>
      </c>
      <c r="E934" s="2">
        <v>0</v>
      </c>
      <c r="F934" s="2">
        <v>0</v>
      </c>
      <c r="G934" s="2">
        <v>0</v>
      </c>
      <c r="H934" s="2">
        <v>0</v>
      </c>
      <c r="I934" s="19">
        <v>44106</v>
      </c>
    </row>
    <row r="935" spans="1:9">
      <c r="A935" s="2">
        <v>2693</v>
      </c>
      <c r="B935" s="2">
        <v>0</v>
      </c>
      <c r="C935" s="2">
        <v>0</v>
      </c>
      <c r="D935" s="2">
        <v>0</v>
      </c>
      <c r="E935" s="2">
        <v>0</v>
      </c>
      <c r="F935" s="2">
        <v>0</v>
      </c>
      <c r="G935" s="2">
        <v>0</v>
      </c>
      <c r="H935" s="2">
        <v>0</v>
      </c>
      <c r="I935" s="19">
        <v>44106</v>
      </c>
    </row>
    <row r="936" spans="1:9">
      <c r="A936" s="2">
        <v>2900</v>
      </c>
      <c r="B936" s="2">
        <v>0</v>
      </c>
      <c r="C936" s="2">
        <v>0</v>
      </c>
      <c r="D936" s="2">
        <v>0</v>
      </c>
      <c r="E936" s="2">
        <v>0</v>
      </c>
      <c r="F936" s="2">
        <v>0</v>
      </c>
      <c r="G936" s="2">
        <v>0</v>
      </c>
      <c r="H936" s="2">
        <v>0</v>
      </c>
      <c r="I936" s="19">
        <v>44106</v>
      </c>
    </row>
    <row r="937" spans="1:9">
      <c r="A937" s="2">
        <v>1073</v>
      </c>
      <c r="B937" s="2">
        <v>0</v>
      </c>
      <c r="C937" s="2">
        <v>0</v>
      </c>
      <c r="D937" s="2">
        <v>0</v>
      </c>
      <c r="E937" s="2">
        <v>0</v>
      </c>
      <c r="F937" s="2">
        <v>0</v>
      </c>
      <c r="G937" s="2">
        <v>1</v>
      </c>
      <c r="H937" s="2">
        <v>0</v>
      </c>
      <c r="I937" s="19">
        <v>44076</v>
      </c>
    </row>
    <row r="938" spans="1:9">
      <c r="A938" s="2">
        <v>1114</v>
      </c>
      <c r="B938" s="2">
        <v>0</v>
      </c>
      <c r="C938" s="2">
        <v>0</v>
      </c>
      <c r="D938" s="2">
        <v>0</v>
      </c>
      <c r="E938" s="2">
        <v>0</v>
      </c>
      <c r="F938" s="2">
        <v>0</v>
      </c>
      <c r="G938" s="2">
        <v>0</v>
      </c>
      <c r="H938" s="2">
        <v>0</v>
      </c>
      <c r="I938" s="19">
        <v>44076</v>
      </c>
    </row>
    <row r="939" spans="1:9">
      <c r="A939" s="2">
        <v>1036</v>
      </c>
      <c r="B939" s="2">
        <v>0</v>
      </c>
      <c r="C939" s="2">
        <v>0</v>
      </c>
      <c r="D939" s="2">
        <v>0</v>
      </c>
      <c r="E939" s="2">
        <v>0</v>
      </c>
      <c r="F939" s="2">
        <v>0</v>
      </c>
      <c r="G939" s="2">
        <v>0</v>
      </c>
      <c r="H939" s="2">
        <v>0</v>
      </c>
      <c r="I939" s="19">
        <v>44014</v>
      </c>
    </row>
    <row r="940" spans="1:9">
      <c r="A940" s="2">
        <v>2522</v>
      </c>
      <c r="B940" s="2">
        <v>0</v>
      </c>
      <c r="C940" s="2">
        <v>0</v>
      </c>
      <c r="D940" s="2">
        <v>0</v>
      </c>
      <c r="E940" s="2">
        <v>0</v>
      </c>
      <c r="F940" s="2">
        <v>0</v>
      </c>
      <c r="G940" s="2">
        <v>0</v>
      </c>
      <c r="H940" s="2">
        <v>0</v>
      </c>
      <c r="I940" s="19">
        <v>44014</v>
      </c>
    </row>
    <row r="941" spans="1:9">
      <c r="A941" s="2">
        <v>1749</v>
      </c>
      <c r="B941" s="2">
        <v>0</v>
      </c>
      <c r="C941" s="2">
        <v>0</v>
      </c>
      <c r="D941" s="2">
        <v>0</v>
      </c>
      <c r="E941" s="2">
        <v>0</v>
      </c>
      <c r="F941" s="2">
        <v>0</v>
      </c>
      <c r="G941" s="2">
        <v>0</v>
      </c>
      <c r="H941" s="2">
        <v>0</v>
      </c>
      <c r="I941" s="19">
        <v>43984</v>
      </c>
    </row>
    <row r="942" spans="1:9">
      <c r="A942" s="2">
        <v>1800</v>
      </c>
      <c r="B942" s="2">
        <v>0</v>
      </c>
      <c r="C942" s="2">
        <v>0</v>
      </c>
      <c r="D942" s="2">
        <v>0</v>
      </c>
      <c r="E942" s="2">
        <v>0</v>
      </c>
      <c r="F942" s="2">
        <v>0</v>
      </c>
      <c r="G942" s="2">
        <v>0</v>
      </c>
      <c r="H942" s="2">
        <v>0</v>
      </c>
      <c r="I942" s="19">
        <v>43984</v>
      </c>
    </row>
    <row r="943" spans="1:9">
      <c r="A943" s="2">
        <v>2177</v>
      </c>
      <c r="B943" s="2">
        <v>0</v>
      </c>
      <c r="C943" s="2">
        <v>0</v>
      </c>
      <c r="D943" s="2">
        <v>0</v>
      </c>
      <c r="E943" s="2">
        <v>0</v>
      </c>
      <c r="F943" s="2">
        <v>0</v>
      </c>
      <c r="G943" s="2">
        <v>0</v>
      </c>
      <c r="H943" s="2">
        <v>0</v>
      </c>
      <c r="I943" s="19">
        <v>43984</v>
      </c>
    </row>
    <row r="944" spans="1:9">
      <c r="A944" s="2">
        <v>1206</v>
      </c>
      <c r="B944" s="2">
        <v>0</v>
      </c>
      <c r="C944" s="2">
        <v>0</v>
      </c>
      <c r="D944" s="2">
        <v>0</v>
      </c>
      <c r="E944" s="2">
        <v>0</v>
      </c>
      <c r="F944" s="2">
        <v>0</v>
      </c>
      <c r="G944" s="2">
        <v>0</v>
      </c>
      <c r="H944" s="2">
        <v>0</v>
      </c>
      <c r="I944" s="19">
        <v>43953</v>
      </c>
    </row>
    <row r="945" spans="1:9">
      <c r="A945" s="2">
        <v>1640</v>
      </c>
      <c r="B945" s="2">
        <v>0</v>
      </c>
      <c r="C945" s="2">
        <v>0</v>
      </c>
      <c r="D945" s="2">
        <v>0</v>
      </c>
      <c r="E945" s="2">
        <v>0</v>
      </c>
      <c r="F945" s="2">
        <v>0</v>
      </c>
      <c r="G945" s="2">
        <v>0</v>
      </c>
      <c r="H945" s="2">
        <v>0</v>
      </c>
      <c r="I945" s="19">
        <v>43953</v>
      </c>
    </row>
    <row r="946" spans="1:9">
      <c r="A946" s="2">
        <v>2328</v>
      </c>
      <c r="B946" s="2">
        <v>0</v>
      </c>
      <c r="C946" s="2">
        <v>1</v>
      </c>
      <c r="D946" s="2">
        <v>0</v>
      </c>
      <c r="E946" s="2">
        <v>0</v>
      </c>
      <c r="F946" s="2">
        <v>0</v>
      </c>
      <c r="G946" s="2">
        <v>0</v>
      </c>
      <c r="H946" s="2">
        <v>0</v>
      </c>
      <c r="I946" s="19">
        <v>43953</v>
      </c>
    </row>
    <row r="947" spans="1:9">
      <c r="A947" s="2">
        <v>2606</v>
      </c>
      <c r="B947" s="2">
        <v>0</v>
      </c>
      <c r="C947" s="2">
        <v>0</v>
      </c>
      <c r="D947" s="2">
        <v>0</v>
      </c>
      <c r="E947" s="2">
        <v>0</v>
      </c>
      <c r="F947" s="2">
        <v>0</v>
      </c>
      <c r="G947" s="2">
        <v>0</v>
      </c>
      <c r="H947" s="2">
        <v>0</v>
      </c>
      <c r="I947" s="19">
        <v>43953</v>
      </c>
    </row>
    <row r="948" spans="1:9">
      <c r="A948" s="2">
        <v>2793</v>
      </c>
      <c r="B948" s="2">
        <v>0</v>
      </c>
      <c r="C948" s="2">
        <v>0</v>
      </c>
      <c r="D948" s="2">
        <v>0</v>
      </c>
      <c r="E948" s="2">
        <v>0</v>
      </c>
      <c r="F948" s="2">
        <v>0</v>
      </c>
      <c r="G948" s="2">
        <v>0</v>
      </c>
      <c r="H948" s="2">
        <v>0</v>
      </c>
      <c r="I948" s="19">
        <v>43953</v>
      </c>
    </row>
    <row r="949" spans="1:9">
      <c r="A949" s="2">
        <v>2818</v>
      </c>
      <c r="B949" s="2">
        <v>0</v>
      </c>
      <c r="C949" s="2">
        <v>0</v>
      </c>
      <c r="D949" s="2">
        <v>0</v>
      </c>
      <c r="E949" s="2">
        <v>0</v>
      </c>
      <c r="F949" s="2">
        <v>0</v>
      </c>
      <c r="G949" s="2">
        <v>0</v>
      </c>
      <c r="H949" s="2">
        <v>0</v>
      </c>
      <c r="I949" s="19">
        <v>43953</v>
      </c>
    </row>
    <row r="950" spans="1:9">
      <c r="A950" s="2">
        <v>2914</v>
      </c>
      <c r="B950" s="2">
        <v>0</v>
      </c>
      <c r="C950" s="2">
        <v>0</v>
      </c>
      <c r="D950" s="2">
        <v>0</v>
      </c>
      <c r="E950" s="2">
        <v>0</v>
      </c>
      <c r="F950" s="2">
        <v>0</v>
      </c>
      <c r="G950" s="2">
        <v>0</v>
      </c>
      <c r="H950" s="2">
        <v>0</v>
      </c>
      <c r="I950" s="19">
        <v>43953</v>
      </c>
    </row>
    <row r="951" spans="1:9">
      <c r="A951" s="2">
        <v>3059</v>
      </c>
      <c r="B951" s="2">
        <v>0</v>
      </c>
      <c r="C951" s="2">
        <v>0</v>
      </c>
      <c r="D951" s="2">
        <v>0</v>
      </c>
      <c r="E951" s="2">
        <v>0</v>
      </c>
      <c r="F951" s="2">
        <v>0</v>
      </c>
      <c r="G951" s="2">
        <v>0</v>
      </c>
      <c r="H951" s="2">
        <v>1</v>
      </c>
      <c r="I951" s="19">
        <v>43953</v>
      </c>
    </row>
    <row r="952" spans="1:9">
      <c r="A952" s="2">
        <v>1757</v>
      </c>
      <c r="B952" s="2">
        <v>0</v>
      </c>
      <c r="C952" s="2">
        <v>0</v>
      </c>
      <c r="D952" s="2">
        <v>0</v>
      </c>
      <c r="E952" s="2">
        <v>0</v>
      </c>
      <c r="F952" s="2">
        <v>0</v>
      </c>
      <c r="G952" s="2">
        <v>0</v>
      </c>
      <c r="H952" s="2">
        <v>0</v>
      </c>
      <c r="I952" s="19">
        <v>43923</v>
      </c>
    </row>
    <row r="953" spans="1:9">
      <c r="A953" s="2">
        <v>2095</v>
      </c>
      <c r="B953" s="2">
        <v>0</v>
      </c>
      <c r="C953" s="2">
        <v>0</v>
      </c>
      <c r="D953" s="2">
        <v>0</v>
      </c>
      <c r="E953" s="2">
        <v>0</v>
      </c>
      <c r="F953" s="2">
        <v>0</v>
      </c>
      <c r="G953" s="2">
        <v>0</v>
      </c>
      <c r="H953" s="2">
        <v>0</v>
      </c>
      <c r="I953" s="19">
        <v>43923</v>
      </c>
    </row>
    <row r="954" spans="1:9">
      <c r="A954" s="2">
        <v>2579</v>
      </c>
      <c r="B954" s="2">
        <v>0</v>
      </c>
      <c r="C954" s="2">
        <v>0</v>
      </c>
      <c r="D954" s="2">
        <v>0</v>
      </c>
      <c r="E954" s="2">
        <v>0</v>
      </c>
      <c r="F954" s="2">
        <v>0</v>
      </c>
      <c r="G954" s="2">
        <v>0</v>
      </c>
      <c r="H954" s="2">
        <v>0</v>
      </c>
      <c r="I954" s="19">
        <v>43923</v>
      </c>
    </row>
    <row r="955" spans="1:9">
      <c r="A955" s="2">
        <v>1034</v>
      </c>
      <c r="B955" s="2">
        <v>0</v>
      </c>
      <c r="C955" s="2">
        <v>0</v>
      </c>
      <c r="D955" s="2">
        <v>0</v>
      </c>
      <c r="E955" s="2">
        <v>0</v>
      </c>
      <c r="F955" s="2">
        <v>0</v>
      </c>
      <c r="G955" s="2">
        <v>0</v>
      </c>
      <c r="H955" s="2">
        <v>0</v>
      </c>
      <c r="I955" s="19">
        <v>43892</v>
      </c>
    </row>
    <row r="956" spans="1:9">
      <c r="A956" s="2">
        <v>1356</v>
      </c>
      <c r="B956" s="2">
        <v>1</v>
      </c>
      <c r="C956" s="2">
        <v>0</v>
      </c>
      <c r="D956" s="2">
        <v>0</v>
      </c>
      <c r="E956" s="2">
        <v>0</v>
      </c>
      <c r="F956" s="2">
        <v>0</v>
      </c>
      <c r="G956" s="2">
        <v>0</v>
      </c>
      <c r="H956" s="2">
        <v>0</v>
      </c>
      <c r="I956" s="19">
        <v>43892</v>
      </c>
    </row>
    <row r="957" spans="1:9">
      <c r="A957" s="2">
        <v>1133</v>
      </c>
      <c r="B957" s="2">
        <v>0</v>
      </c>
      <c r="C957" s="2">
        <v>0</v>
      </c>
      <c r="D957" s="2">
        <v>0</v>
      </c>
      <c r="E957" s="2">
        <v>0</v>
      </c>
      <c r="F957" s="2">
        <v>0</v>
      </c>
      <c r="G957" s="2">
        <v>0</v>
      </c>
      <c r="H957" s="2">
        <v>0</v>
      </c>
      <c r="I957" s="19">
        <v>43863</v>
      </c>
    </row>
    <row r="958" spans="1:9">
      <c r="A958" s="2">
        <v>1137</v>
      </c>
      <c r="B958" s="2">
        <v>0</v>
      </c>
      <c r="C958" s="2">
        <v>0</v>
      </c>
      <c r="D958" s="2">
        <v>0</v>
      </c>
      <c r="E958" s="2">
        <v>0</v>
      </c>
      <c r="F958" s="2">
        <v>0</v>
      </c>
      <c r="G958" s="2">
        <v>1</v>
      </c>
      <c r="H958" s="2">
        <v>0</v>
      </c>
      <c r="I958" s="19">
        <v>43863</v>
      </c>
    </row>
    <row r="959" spans="1:9">
      <c r="A959" s="2">
        <v>1156</v>
      </c>
      <c r="B959" s="2">
        <v>0</v>
      </c>
      <c r="C959" s="2">
        <v>1</v>
      </c>
      <c r="D959" s="2">
        <v>0</v>
      </c>
      <c r="E959" s="2">
        <v>0</v>
      </c>
      <c r="F959" s="2">
        <v>0</v>
      </c>
      <c r="G959" s="2">
        <v>0</v>
      </c>
      <c r="H959" s="2">
        <v>0</v>
      </c>
      <c r="I959" s="19">
        <v>43863</v>
      </c>
    </row>
    <row r="960" spans="1:9">
      <c r="A960" s="2">
        <v>2096</v>
      </c>
      <c r="B960" s="2">
        <v>0</v>
      </c>
      <c r="C960" s="2">
        <v>1</v>
      </c>
      <c r="D960" s="2">
        <v>1</v>
      </c>
      <c r="E960" s="2">
        <v>0</v>
      </c>
      <c r="F960" s="2">
        <v>0</v>
      </c>
      <c r="G960" s="2">
        <v>0</v>
      </c>
      <c r="H960" s="2">
        <v>0</v>
      </c>
      <c r="I960" s="19">
        <v>43863</v>
      </c>
    </row>
    <row r="961" spans="1:9">
      <c r="A961" s="2">
        <v>2686</v>
      </c>
      <c r="B961" s="2">
        <v>1</v>
      </c>
      <c r="C961" s="2">
        <v>0</v>
      </c>
      <c r="D961" s="2">
        <v>1</v>
      </c>
      <c r="E961" s="2">
        <v>1</v>
      </c>
      <c r="F961" s="2">
        <v>0</v>
      </c>
      <c r="G961" s="2">
        <v>0</v>
      </c>
      <c r="H961" s="2">
        <v>1</v>
      </c>
      <c r="I961" s="19">
        <v>43863</v>
      </c>
    </row>
    <row r="962" spans="1:9">
      <c r="A962" s="2">
        <v>2231</v>
      </c>
      <c r="B962" s="2">
        <v>0</v>
      </c>
      <c r="C962" s="2">
        <v>0</v>
      </c>
      <c r="D962" s="2">
        <v>1</v>
      </c>
      <c r="E962" s="2">
        <v>1</v>
      </c>
      <c r="F962" s="2">
        <v>0</v>
      </c>
      <c r="G962" s="2">
        <v>0</v>
      </c>
      <c r="H962" s="2">
        <v>1</v>
      </c>
      <c r="I962" s="19">
        <v>43832</v>
      </c>
    </row>
    <row r="963" spans="1:9">
      <c r="A963" s="2">
        <v>2292</v>
      </c>
      <c r="B963" s="2">
        <v>0</v>
      </c>
      <c r="C963" s="2">
        <v>0</v>
      </c>
      <c r="D963" s="2">
        <v>0</v>
      </c>
      <c r="E963" s="2">
        <v>0</v>
      </c>
      <c r="F963" s="2">
        <v>0</v>
      </c>
      <c r="G963" s="2">
        <v>0</v>
      </c>
      <c r="H963" s="2">
        <v>0</v>
      </c>
      <c r="I963" s="2" t="s">
        <v>213</v>
      </c>
    </row>
    <row r="964" spans="1:9">
      <c r="A964" s="2">
        <v>2569</v>
      </c>
      <c r="B964" s="2">
        <v>0</v>
      </c>
      <c r="C964" s="2">
        <v>0</v>
      </c>
      <c r="D964" s="2">
        <v>0</v>
      </c>
      <c r="E964" s="2">
        <v>0</v>
      </c>
      <c r="F964" s="2">
        <v>0</v>
      </c>
      <c r="G964" s="2">
        <v>0</v>
      </c>
      <c r="H964" s="2">
        <v>0</v>
      </c>
      <c r="I964" s="2" t="s">
        <v>213</v>
      </c>
    </row>
    <row r="965" spans="1:9">
      <c r="A965" s="2">
        <v>3085</v>
      </c>
      <c r="B965" s="2">
        <v>0</v>
      </c>
      <c r="C965" s="2">
        <v>0</v>
      </c>
      <c r="D965" s="2">
        <v>0</v>
      </c>
      <c r="E965" s="2">
        <v>0</v>
      </c>
      <c r="F965" s="2">
        <v>0</v>
      </c>
      <c r="G965" s="2">
        <v>0</v>
      </c>
      <c r="H965" s="2">
        <v>0</v>
      </c>
      <c r="I965" s="2" t="s">
        <v>213</v>
      </c>
    </row>
    <row r="966" spans="1:9">
      <c r="A966" s="2">
        <v>1672</v>
      </c>
      <c r="B966" s="2">
        <v>0</v>
      </c>
      <c r="C966" s="2">
        <v>0</v>
      </c>
      <c r="D966" s="2">
        <v>0</v>
      </c>
      <c r="E966" s="2">
        <v>0</v>
      </c>
      <c r="F966" s="2">
        <v>0</v>
      </c>
      <c r="G966" s="2">
        <v>0</v>
      </c>
      <c r="H966" s="2">
        <v>0</v>
      </c>
      <c r="I966" s="2" t="s">
        <v>214</v>
      </c>
    </row>
    <row r="967" spans="1:9">
      <c r="A967" s="2">
        <v>2168</v>
      </c>
      <c r="B967" s="2">
        <v>0</v>
      </c>
      <c r="C967" s="2">
        <v>0</v>
      </c>
      <c r="D967" s="2">
        <v>0</v>
      </c>
      <c r="E967" s="2">
        <v>1</v>
      </c>
      <c r="F967" s="2">
        <v>0</v>
      </c>
      <c r="G967" s="2">
        <v>0</v>
      </c>
      <c r="H967" s="2">
        <v>0</v>
      </c>
      <c r="I967" s="2" t="s">
        <v>214</v>
      </c>
    </row>
    <row r="968" spans="1:9">
      <c r="A968" s="2">
        <v>2801</v>
      </c>
      <c r="B968" s="2">
        <v>0</v>
      </c>
      <c r="C968" s="2">
        <v>0</v>
      </c>
      <c r="D968" s="2">
        <v>0</v>
      </c>
      <c r="E968" s="2">
        <v>0</v>
      </c>
      <c r="F968" s="2">
        <v>0</v>
      </c>
      <c r="G968" s="2">
        <v>0</v>
      </c>
      <c r="H968" s="2">
        <v>0</v>
      </c>
      <c r="I968" s="2" t="s">
        <v>214</v>
      </c>
    </row>
    <row r="969" spans="1:9">
      <c r="A969" s="2">
        <v>2940</v>
      </c>
      <c r="B969" s="2">
        <v>0</v>
      </c>
      <c r="C969" s="2">
        <v>0</v>
      </c>
      <c r="D969" s="2">
        <v>0</v>
      </c>
      <c r="E969" s="2">
        <v>0</v>
      </c>
      <c r="F969" s="2">
        <v>0</v>
      </c>
      <c r="G969" s="2">
        <v>0</v>
      </c>
      <c r="H969" s="2">
        <v>0</v>
      </c>
      <c r="I969" s="2" t="s">
        <v>215</v>
      </c>
    </row>
    <row r="970" spans="1:9">
      <c r="A970" s="2">
        <v>1502</v>
      </c>
      <c r="B970" s="2">
        <v>0</v>
      </c>
      <c r="C970" s="2">
        <v>0</v>
      </c>
      <c r="D970" s="2">
        <v>0</v>
      </c>
      <c r="E970" s="2">
        <v>0</v>
      </c>
      <c r="F970" s="2">
        <v>0</v>
      </c>
      <c r="G970" s="2">
        <v>0</v>
      </c>
      <c r="H970" s="2">
        <v>0</v>
      </c>
      <c r="I970" s="2" t="s">
        <v>216</v>
      </c>
    </row>
    <row r="971" spans="1:9">
      <c r="A971" s="2">
        <v>1561</v>
      </c>
      <c r="B971" s="2">
        <v>0</v>
      </c>
      <c r="C971" s="2">
        <v>0</v>
      </c>
      <c r="D971" s="2">
        <v>0</v>
      </c>
      <c r="E971" s="2">
        <v>0</v>
      </c>
      <c r="F971" s="2">
        <v>0</v>
      </c>
      <c r="G971" s="2">
        <v>0</v>
      </c>
      <c r="H971" s="2">
        <v>0</v>
      </c>
      <c r="I971" s="2" t="s">
        <v>216</v>
      </c>
    </row>
    <row r="972" spans="1:9">
      <c r="A972" s="2">
        <v>2073</v>
      </c>
      <c r="B972" s="2">
        <v>0</v>
      </c>
      <c r="C972" s="2">
        <v>0</v>
      </c>
      <c r="D972" s="2">
        <v>0</v>
      </c>
      <c r="E972" s="2">
        <v>0</v>
      </c>
      <c r="F972" s="2">
        <v>0</v>
      </c>
      <c r="G972" s="2">
        <v>0</v>
      </c>
      <c r="H972" s="2">
        <v>0</v>
      </c>
      <c r="I972" s="2" t="s">
        <v>216</v>
      </c>
    </row>
    <row r="973" spans="1:9">
      <c r="A973" s="2">
        <v>1422</v>
      </c>
      <c r="B973" s="2">
        <v>0</v>
      </c>
      <c r="C973" s="2">
        <v>0</v>
      </c>
      <c r="D973" s="2">
        <v>0</v>
      </c>
      <c r="E973" s="2">
        <v>0</v>
      </c>
      <c r="F973" s="2">
        <v>0</v>
      </c>
      <c r="G973" s="2">
        <v>0</v>
      </c>
      <c r="H973" s="2">
        <v>0</v>
      </c>
      <c r="I973" s="2" t="s">
        <v>217</v>
      </c>
    </row>
    <row r="974" spans="1:9">
      <c r="A974" s="2">
        <v>2167</v>
      </c>
      <c r="B974" s="2">
        <v>0</v>
      </c>
      <c r="C974" s="2">
        <v>0</v>
      </c>
      <c r="D974" s="2">
        <v>0</v>
      </c>
      <c r="E974" s="2">
        <v>0</v>
      </c>
      <c r="F974" s="2">
        <v>0</v>
      </c>
      <c r="G974" s="2">
        <v>0</v>
      </c>
      <c r="H974" s="2">
        <v>0</v>
      </c>
      <c r="I974" s="2" t="s">
        <v>217</v>
      </c>
    </row>
    <row r="975" spans="1:9">
      <c r="A975" s="2">
        <v>2459</v>
      </c>
      <c r="B975" s="2">
        <v>0</v>
      </c>
      <c r="C975" s="2">
        <v>0</v>
      </c>
      <c r="D975" s="2">
        <v>0</v>
      </c>
      <c r="E975" s="2">
        <v>0</v>
      </c>
      <c r="F975" s="2">
        <v>0</v>
      </c>
      <c r="G975" s="2">
        <v>0</v>
      </c>
      <c r="H975" s="2">
        <v>0</v>
      </c>
      <c r="I975" s="2" t="s">
        <v>217</v>
      </c>
    </row>
    <row r="976" spans="1:9">
      <c r="A976" s="2">
        <v>1003</v>
      </c>
      <c r="B976" s="2">
        <v>0</v>
      </c>
      <c r="C976" s="2">
        <v>0</v>
      </c>
      <c r="D976" s="2">
        <v>0</v>
      </c>
      <c r="E976" s="2">
        <v>0</v>
      </c>
      <c r="F976" s="2">
        <v>0</v>
      </c>
      <c r="G976" s="2">
        <v>0</v>
      </c>
      <c r="H976" s="2">
        <v>0</v>
      </c>
      <c r="I976" s="2" t="s">
        <v>218</v>
      </c>
    </row>
    <row r="977" spans="1:9">
      <c r="A977" s="2">
        <v>1966</v>
      </c>
      <c r="B977" s="2">
        <v>0</v>
      </c>
      <c r="C977" s="2">
        <v>0</v>
      </c>
      <c r="D977" s="2">
        <v>0</v>
      </c>
      <c r="E977" s="2">
        <v>0</v>
      </c>
      <c r="F977" s="2">
        <v>0</v>
      </c>
      <c r="G977" s="2">
        <v>0</v>
      </c>
      <c r="H977" s="2">
        <v>0</v>
      </c>
      <c r="I977" s="2" t="s">
        <v>218</v>
      </c>
    </row>
    <row r="978" spans="1:9">
      <c r="A978" s="2">
        <v>2007</v>
      </c>
      <c r="B978" s="2">
        <v>1</v>
      </c>
      <c r="C978" s="2">
        <v>0</v>
      </c>
      <c r="D978" s="2">
        <v>0</v>
      </c>
      <c r="E978" s="2">
        <v>0</v>
      </c>
      <c r="F978" s="2">
        <v>0</v>
      </c>
      <c r="G978" s="2">
        <v>0</v>
      </c>
      <c r="H978" s="2">
        <v>1</v>
      </c>
      <c r="I978" s="2" t="s">
        <v>218</v>
      </c>
    </row>
    <row r="979" spans="1:9">
      <c r="A979" s="2">
        <v>3165</v>
      </c>
      <c r="B979" s="2">
        <v>1</v>
      </c>
      <c r="C979" s="2">
        <v>0</v>
      </c>
      <c r="D979" s="2">
        <v>0</v>
      </c>
      <c r="E979" s="2">
        <v>0</v>
      </c>
      <c r="F979" s="2">
        <v>0</v>
      </c>
      <c r="G979" s="2">
        <v>0</v>
      </c>
      <c r="H979" s="2">
        <v>0</v>
      </c>
      <c r="I979" s="2" t="s">
        <v>218</v>
      </c>
    </row>
    <row r="980" spans="1:9">
      <c r="A980" s="2">
        <v>1149</v>
      </c>
      <c r="B980" s="2">
        <v>0</v>
      </c>
      <c r="C980" s="2">
        <v>0</v>
      </c>
      <c r="D980" s="2">
        <v>0</v>
      </c>
      <c r="E980" s="2">
        <v>0</v>
      </c>
      <c r="F980" s="2">
        <v>0</v>
      </c>
      <c r="G980" s="2">
        <v>0</v>
      </c>
      <c r="H980" s="2">
        <v>0</v>
      </c>
      <c r="I980" s="2" t="s">
        <v>219</v>
      </c>
    </row>
    <row r="981" spans="1:9">
      <c r="A981" s="2">
        <v>1342</v>
      </c>
      <c r="B981" s="2">
        <v>0</v>
      </c>
      <c r="C981" s="2">
        <v>0</v>
      </c>
      <c r="D981" s="2">
        <v>0</v>
      </c>
      <c r="E981" s="2">
        <v>0</v>
      </c>
      <c r="F981" s="2">
        <v>0</v>
      </c>
      <c r="G981" s="2">
        <v>1</v>
      </c>
      <c r="H981" s="2">
        <v>0</v>
      </c>
      <c r="I981" s="2" t="s">
        <v>219</v>
      </c>
    </row>
    <row r="982" spans="1:9">
      <c r="A982" s="2">
        <v>1573</v>
      </c>
      <c r="B982" s="2">
        <v>0</v>
      </c>
      <c r="C982" s="2">
        <v>0</v>
      </c>
      <c r="D982" s="2">
        <v>0</v>
      </c>
      <c r="E982" s="2">
        <v>0</v>
      </c>
      <c r="F982" s="2">
        <v>0</v>
      </c>
      <c r="G982" s="2">
        <v>0</v>
      </c>
      <c r="H982" s="2">
        <v>0</v>
      </c>
      <c r="I982" s="2" t="s">
        <v>219</v>
      </c>
    </row>
    <row r="983" spans="1:9">
      <c r="A983" s="2">
        <v>2058</v>
      </c>
      <c r="B983" s="2">
        <v>0</v>
      </c>
      <c r="C983" s="2">
        <v>0</v>
      </c>
      <c r="D983" s="2">
        <v>0</v>
      </c>
      <c r="E983" s="2">
        <v>0</v>
      </c>
      <c r="F983" s="2">
        <v>0</v>
      </c>
      <c r="G983" s="2">
        <v>0</v>
      </c>
      <c r="H983" s="2">
        <v>0</v>
      </c>
      <c r="I983" s="2" t="s">
        <v>219</v>
      </c>
    </row>
    <row r="984" spans="1:9">
      <c r="A984" s="2">
        <v>2249</v>
      </c>
      <c r="B984" s="2">
        <v>0</v>
      </c>
      <c r="C984" s="2">
        <v>0</v>
      </c>
      <c r="D984" s="2">
        <v>0</v>
      </c>
      <c r="E984" s="2">
        <v>0</v>
      </c>
      <c r="F984" s="2">
        <v>0</v>
      </c>
      <c r="G984" s="2">
        <v>0</v>
      </c>
      <c r="H984" s="2">
        <v>0</v>
      </c>
      <c r="I984" s="2" t="s">
        <v>219</v>
      </c>
    </row>
    <row r="985" spans="1:9">
      <c r="A985" s="2">
        <v>2357</v>
      </c>
      <c r="B985" s="2">
        <v>1</v>
      </c>
      <c r="C985" s="2">
        <v>0</v>
      </c>
      <c r="D985" s="2">
        <v>0</v>
      </c>
      <c r="E985" s="2">
        <v>0</v>
      </c>
      <c r="F985" s="2">
        <v>0</v>
      </c>
      <c r="G985" s="2">
        <v>0</v>
      </c>
      <c r="H985" s="2">
        <v>1</v>
      </c>
      <c r="I985" s="2" t="s">
        <v>219</v>
      </c>
    </row>
    <row r="986" spans="1:9">
      <c r="A986" s="2">
        <v>2363</v>
      </c>
      <c r="B986" s="2">
        <v>0</v>
      </c>
      <c r="C986" s="2">
        <v>0</v>
      </c>
      <c r="D986" s="2">
        <v>0</v>
      </c>
      <c r="E986" s="2">
        <v>0</v>
      </c>
      <c r="F986" s="2">
        <v>0</v>
      </c>
      <c r="G986" s="2">
        <v>0</v>
      </c>
      <c r="H986" s="2">
        <v>0</v>
      </c>
      <c r="I986" s="2" t="s">
        <v>219</v>
      </c>
    </row>
    <row r="987" spans="1:9">
      <c r="A987" s="2">
        <v>2596</v>
      </c>
      <c r="B987" s="2">
        <v>0</v>
      </c>
      <c r="C987" s="2">
        <v>1</v>
      </c>
      <c r="D987" s="2">
        <v>0</v>
      </c>
      <c r="E987" s="2">
        <v>0</v>
      </c>
      <c r="F987" s="2">
        <v>0</v>
      </c>
      <c r="G987" s="2">
        <v>0</v>
      </c>
      <c r="H987" s="2">
        <v>0</v>
      </c>
      <c r="I987" s="2" t="s">
        <v>219</v>
      </c>
    </row>
    <row r="988" spans="1:9">
      <c r="A988" s="2">
        <v>2641</v>
      </c>
      <c r="B988" s="2">
        <v>0</v>
      </c>
      <c r="C988" s="2">
        <v>0</v>
      </c>
      <c r="D988" s="2">
        <v>0</v>
      </c>
      <c r="E988" s="2">
        <v>0</v>
      </c>
      <c r="F988" s="2">
        <v>0</v>
      </c>
      <c r="G988" s="2">
        <v>0</v>
      </c>
      <c r="H988" s="2">
        <v>0</v>
      </c>
      <c r="I988" s="2" t="s">
        <v>219</v>
      </c>
    </row>
    <row r="989" spans="1:9">
      <c r="A989" s="2">
        <v>2738</v>
      </c>
      <c r="B989" s="2">
        <v>0</v>
      </c>
      <c r="C989" s="2">
        <v>0</v>
      </c>
      <c r="D989" s="2">
        <v>0</v>
      </c>
      <c r="E989" s="2">
        <v>0</v>
      </c>
      <c r="F989" s="2">
        <v>0</v>
      </c>
      <c r="G989" s="2">
        <v>0</v>
      </c>
      <c r="H989" s="2">
        <v>0</v>
      </c>
      <c r="I989" s="2" t="s">
        <v>219</v>
      </c>
    </row>
    <row r="990" spans="1:9">
      <c r="A990" s="2">
        <v>1594</v>
      </c>
      <c r="B990" s="2">
        <v>0</v>
      </c>
      <c r="C990" s="2">
        <v>0</v>
      </c>
      <c r="D990" s="2">
        <v>0</v>
      </c>
      <c r="E990" s="2">
        <v>0</v>
      </c>
      <c r="F990" s="2">
        <v>0</v>
      </c>
      <c r="G990" s="2">
        <v>0</v>
      </c>
      <c r="H990" s="2">
        <v>0</v>
      </c>
      <c r="I990" s="2" t="s">
        <v>220</v>
      </c>
    </row>
    <row r="991" spans="1:9">
      <c r="A991" s="2">
        <v>1947</v>
      </c>
      <c r="B991" s="2">
        <v>0</v>
      </c>
      <c r="C991" s="2">
        <v>0</v>
      </c>
      <c r="D991" s="2">
        <v>1</v>
      </c>
      <c r="E991" s="2">
        <v>1</v>
      </c>
      <c r="F991" s="2">
        <v>0</v>
      </c>
      <c r="G991" s="2">
        <v>0</v>
      </c>
      <c r="H991" s="2">
        <v>1</v>
      </c>
      <c r="I991" s="2" t="s">
        <v>220</v>
      </c>
    </row>
    <row r="992" spans="1:9">
      <c r="A992" s="2">
        <v>2437</v>
      </c>
      <c r="B992" s="2">
        <v>0</v>
      </c>
      <c r="C992" s="2">
        <v>0</v>
      </c>
      <c r="D992" s="2">
        <v>0</v>
      </c>
      <c r="E992" s="2">
        <v>0</v>
      </c>
      <c r="F992" s="2">
        <v>0</v>
      </c>
      <c r="G992" s="2">
        <v>1</v>
      </c>
      <c r="H992" s="2">
        <v>0</v>
      </c>
      <c r="I992" s="2" t="s">
        <v>220</v>
      </c>
    </row>
    <row r="993" spans="1:9">
      <c r="A993" s="2">
        <v>1628</v>
      </c>
      <c r="B993" s="2">
        <v>0</v>
      </c>
      <c r="C993" s="2">
        <v>0</v>
      </c>
      <c r="D993" s="2">
        <v>0</v>
      </c>
      <c r="E993" s="2">
        <v>0</v>
      </c>
      <c r="F993" s="2">
        <v>0</v>
      </c>
      <c r="G993" s="2">
        <v>0</v>
      </c>
      <c r="H993" s="2">
        <v>0</v>
      </c>
      <c r="I993" s="2" t="s">
        <v>221</v>
      </c>
    </row>
    <row r="994" spans="1:9">
      <c r="A994" s="2">
        <v>2064</v>
      </c>
      <c r="B994" s="2">
        <v>0</v>
      </c>
      <c r="C994" s="2">
        <v>0</v>
      </c>
      <c r="D994" s="2">
        <v>0</v>
      </c>
      <c r="E994" s="2">
        <v>0</v>
      </c>
      <c r="F994" s="2">
        <v>0</v>
      </c>
      <c r="G994" s="2">
        <v>0</v>
      </c>
      <c r="H994" s="2">
        <v>0</v>
      </c>
      <c r="I994" s="2" t="s">
        <v>222</v>
      </c>
    </row>
    <row r="995" spans="1:9">
      <c r="A995" s="2">
        <v>2124</v>
      </c>
      <c r="B995" s="2">
        <v>0</v>
      </c>
      <c r="C995" s="2">
        <v>0</v>
      </c>
      <c r="D995" s="2">
        <v>0</v>
      </c>
      <c r="E995" s="2">
        <v>0</v>
      </c>
      <c r="F995" s="2">
        <v>0</v>
      </c>
      <c r="G995" s="2">
        <v>0</v>
      </c>
      <c r="H995" s="2">
        <v>0</v>
      </c>
      <c r="I995" s="2" t="s">
        <v>222</v>
      </c>
    </row>
    <row r="996" spans="1:9">
      <c r="A996" s="2">
        <v>2185</v>
      </c>
      <c r="B996" s="2">
        <v>0</v>
      </c>
      <c r="C996" s="2">
        <v>0</v>
      </c>
      <c r="D996" s="2">
        <v>0</v>
      </c>
      <c r="E996" s="2">
        <v>0</v>
      </c>
      <c r="F996" s="2">
        <v>0</v>
      </c>
      <c r="G996" s="2">
        <v>0</v>
      </c>
      <c r="H996" s="2">
        <v>0</v>
      </c>
      <c r="I996" s="2" t="s">
        <v>222</v>
      </c>
    </row>
    <row r="997" spans="1:9">
      <c r="A997" s="2">
        <v>2588</v>
      </c>
      <c r="B997" s="2">
        <v>1</v>
      </c>
      <c r="C997" s="2">
        <v>0</v>
      </c>
      <c r="D997" s="2">
        <v>0</v>
      </c>
      <c r="E997" s="2">
        <v>0</v>
      </c>
      <c r="F997" s="2">
        <v>0</v>
      </c>
      <c r="G997" s="2">
        <v>0</v>
      </c>
      <c r="H997" s="2">
        <v>1</v>
      </c>
      <c r="I997" s="2" t="s">
        <v>222</v>
      </c>
    </row>
    <row r="998" spans="1:9">
      <c r="A998" s="2">
        <v>1506</v>
      </c>
      <c r="B998" s="2">
        <v>0</v>
      </c>
      <c r="C998" s="2">
        <v>0</v>
      </c>
      <c r="D998" s="2">
        <v>0</v>
      </c>
      <c r="E998" s="2">
        <v>0</v>
      </c>
      <c r="F998" s="2">
        <v>0</v>
      </c>
      <c r="G998" s="2">
        <v>0</v>
      </c>
      <c r="H998" s="2">
        <v>0</v>
      </c>
      <c r="I998" s="2" t="s">
        <v>223</v>
      </c>
    </row>
    <row r="999" spans="1:9">
      <c r="A999" s="2">
        <v>1882</v>
      </c>
      <c r="B999" s="2">
        <v>0</v>
      </c>
      <c r="C999" s="2">
        <v>0</v>
      </c>
      <c r="D999" s="2">
        <v>0</v>
      </c>
      <c r="E999" s="2">
        <v>0</v>
      </c>
      <c r="F999" s="2">
        <v>0</v>
      </c>
      <c r="G999" s="2">
        <v>0</v>
      </c>
      <c r="H999" s="2">
        <v>0</v>
      </c>
      <c r="I999" s="2" t="s">
        <v>223</v>
      </c>
    </row>
    <row r="1000" spans="1:9">
      <c r="A1000" s="2">
        <v>2240</v>
      </c>
      <c r="B1000" s="2">
        <v>0</v>
      </c>
      <c r="C1000" s="2">
        <v>0</v>
      </c>
      <c r="D1000" s="2">
        <v>1</v>
      </c>
      <c r="E1000" s="2">
        <v>1</v>
      </c>
      <c r="F1000" s="2">
        <v>0</v>
      </c>
      <c r="G1000" s="2">
        <v>0</v>
      </c>
      <c r="H1000" s="2">
        <v>0</v>
      </c>
      <c r="I1000" s="2" t="s">
        <v>223</v>
      </c>
    </row>
    <row r="1001" spans="1:9">
      <c r="A1001" s="2">
        <v>1328</v>
      </c>
      <c r="B1001" s="2">
        <v>1</v>
      </c>
      <c r="C1001" s="2">
        <v>0</v>
      </c>
      <c r="D1001" s="2">
        <v>0</v>
      </c>
      <c r="E1001" s="2">
        <v>0</v>
      </c>
      <c r="F1001" s="2">
        <v>0</v>
      </c>
      <c r="G1001" s="2">
        <v>0</v>
      </c>
      <c r="H1001" s="2">
        <v>1</v>
      </c>
      <c r="I1001" s="2" t="s">
        <v>224</v>
      </c>
    </row>
    <row r="1002" spans="1:9">
      <c r="A1002" s="2">
        <v>1386</v>
      </c>
      <c r="B1002" s="2">
        <v>0</v>
      </c>
      <c r="C1002" s="2">
        <v>0</v>
      </c>
      <c r="D1002" s="2">
        <v>0</v>
      </c>
      <c r="E1002" s="2">
        <v>0</v>
      </c>
      <c r="F1002" s="2">
        <v>0</v>
      </c>
      <c r="G1002" s="2">
        <v>0</v>
      </c>
      <c r="H1002" s="2">
        <v>0</v>
      </c>
      <c r="I1002" s="2" t="s">
        <v>224</v>
      </c>
    </row>
    <row r="1003" spans="1:9">
      <c r="A1003" s="2">
        <v>1965</v>
      </c>
      <c r="B1003" s="2">
        <v>0</v>
      </c>
      <c r="C1003" s="2">
        <v>0</v>
      </c>
      <c r="D1003" s="2">
        <v>1</v>
      </c>
      <c r="E1003" s="2">
        <v>1</v>
      </c>
      <c r="F1003" s="2">
        <v>0</v>
      </c>
      <c r="G1003" s="2">
        <v>0</v>
      </c>
      <c r="H1003" s="2">
        <v>1</v>
      </c>
      <c r="I1003" s="2" t="s">
        <v>224</v>
      </c>
    </row>
    <row r="1004" spans="1:9">
      <c r="A1004" s="2">
        <v>2209</v>
      </c>
      <c r="B1004" s="2">
        <v>0</v>
      </c>
      <c r="C1004" s="2">
        <v>0</v>
      </c>
      <c r="D1004" s="2">
        <v>0</v>
      </c>
      <c r="E1004" s="2">
        <v>0</v>
      </c>
      <c r="F1004" s="2">
        <v>0</v>
      </c>
      <c r="G1004" s="2">
        <v>0</v>
      </c>
      <c r="H1004" s="2">
        <v>0</v>
      </c>
      <c r="I1004" s="2" t="s">
        <v>224</v>
      </c>
    </row>
    <row r="1005" spans="1:9">
      <c r="A1005" s="2">
        <v>2767</v>
      </c>
      <c r="B1005" s="2">
        <v>0</v>
      </c>
      <c r="C1005" s="2">
        <v>0</v>
      </c>
      <c r="D1005" s="2">
        <v>1</v>
      </c>
      <c r="E1005" s="2">
        <v>0</v>
      </c>
      <c r="F1005" s="2">
        <v>0</v>
      </c>
      <c r="G1005" s="2">
        <v>0</v>
      </c>
      <c r="H1005" s="2">
        <v>0</v>
      </c>
      <c r="I1005" s="2" t="s">
        <v>224</v>
      </c>
    </row>
    <row r="1006" spans="1:9">
      <c r="A1006" s="2">
        <v>1124</v>
      </c>
      <c r="B1006" s="2">
        <v>0</v>
      </c>
      <c r="C1006" s="2">
        <v>0</v>
      </c>
      <c r="D1006" s="2">
        <v>0</v>
      </c>
      <c r="E1006" s="2">
        <v>0</v>
      </c>
      <c r="F1006" s="2">
        <v>0</v>
      </c>
      <c r="G1006" s="2">
        <v>0</v>
      </c>
      <c r="H1006" s="2">
        <v>0</v>
      </c>
      <c r="I1006" s="2" t="s">
        <v>225</v>
      </c>
    </row>
    <row r="1007" spans="1:9">
      <c r="A1007" s="2">
        <v>1979</v>
      </c>
      <c r="B1007" s="2">
        <v>1</v>
      </c>
      <c r="C1007" s="2">
        <v>0</v>
      </c>
      <c r="D1007" s="2">
        <v>0</v>
      </c>
      <c r="E1007" s="2">
        <v>0</v>
      </c>
      <c r="F1007" s="2">
        <v>0</v>
      </c>
      <c r="G1007" s="2">
        <v>0</v>
      </c>
      <c r="H1007" s="2">
        <v>0</v>
      </c>
      <c r="I1007" s="2" t="s">
        <v>226</v>
      </c>
    </row>
    <row r="1008" spans="1:9">
      <c r="A1008" s="2">
        <v>2830</v>
      </c>
      <c r="B1008" s="2">
        <v>0</v>
      </c>
      <c r="C1008" s="2">
        <v>1</v>
      </c>
      <c r="D1008" s="2">
        <v>0</v>
      </c>
      <c r="E1008" s="2">
        <v>1</v>
      </c>
      <c r="F1008" s="2">
        <v>0</v>
      </c>
      <c r="G1008" s="2">
        <v>0</v>
      </c>
      <c r="H1008" s="2">
        <v>0</v>
      </c>
      <c r="I1008" s="2" t="s">
        <v>227</v>
      </c>
    </row>
    <row r="1009" spans="1:9">
      <c r="A1009" s="2">
        <v>1080</v>
      </c>
      <c r="B1009" s="2">
        <v>0</v>
      </c>
      <c r="C1009" s="2">
        <v>0</v>
      </c>
      <c r="D1009" s="2">
        <v>0</v>
      </c>
      <c r="E1009" s="2">
        <v>0</v>
      </c>
      <c r="F1009" s="2">
        <v>0</v>
      </c>
      <c r="G1009" s="2">
        <v>0</v>
      </c>
      <c r="H1009" s="2">
        <v>0</v>
      </c>
      <c r="I1009" s="2" t="s">
        <v>228</v>
      </c>
    </row>
    <row r="1010" spans="1:9">
      <c r="A1010" s="2">
        <v>1465</v>
      </c>
      <c r="B1010" s="2">
        <v>0</v>
      </c>
      <c r="C1010" s="2">
        <v>0</v>
      </c>
      <c r="D1010" s="2">
        <v>0</v>
      </c>
      <c r="E1010" s="2">
        <v>0</v>
      </c>
      <c r="F1010" s="2">
        <v>0</v>
      </c>
      <c r="G1010" s="2">
        <v>0</v>
      </c>
      <c r="H1010" s="2">
        <v>0</v>
      </c>
      <c r="I1010" s="2" t="s">
        <v>228</v>
      </c>
    </row>
    <row r="1011" spans="1:9">
      <c r="A1011" s="2">
        <v>1879</v>
      </c>
      <c r="B1011" s="2">
        <v>0</v>
      </c>
      <c r="C1011" s="2">
        <v>0</v>
      </c>
      <c r="D1011" s="2">
        <v>0</v>
      </c>
      <c r="E1011" s="2">
        <v>0</v>
      </c>
      <c r="F1011" s="2">
        <v>0</v>
      </c>
      <c r="G1011" s="2">
        <v>0</v>
      </c>
      <c r="H1011" s="2">
        <v>0</v>
      </c>
      <c r="I1011" s="2" t="s">
        <v>228</v>
      </c>
    </row>
    <row r="1012" spans="1:9">
      <c r="A1012" s="2">
        <v>3090</v>
      </c>
      <c r="B1012" s="2">
        <v>0</v>
      </c>
      <c r="C1012" s="2">
        <v>0</v>
      </c>
      <c r="D1012" s="2">
        <v>0</v>
      </c>
      <c r="E1012" s="2">
        <v>0</v>
      </c>
      <c r="F1012" s="2">
        <v>0</v>
      </c>
      <c r="G1012" s="2">
        <v>0</v>
      </c>
      <c r="H1012" s="2">
        <v>0</v>
      </c>
      <c r="I1012" s="2" t="s">
        <v>229</v>
      </c>
    </row>
    <row r="1013" spans="1:9">
      <c r="A1013" s="2">
        <v>1920</v>
      </c>
      <c r="B1013" s="2">
        <v>0</v>
      </c>
      <c r="C1013" s="2">
        <v>0</v>
      </c>
      <c r="D1013" s="2">
        <v>0</v>
      </c>
      <c r="E1013" s="2">
        <v>0</v>
      </c>
      <c r="F1013" s="2">
        <v>0</v>
      </c>
      <c r="G1013" s="2">
        <v>0</v>
      </c>
      <c r="H1013" s="2">
        <v>0</v>
      </c>
      <c r="I1013" s="2" t="s">
        <v>230</v>
      </c>
    </row>
    <row r="1014" spans="1:9">
      <c r="A1014" s="2">
        <v>2038</v>
      </c>
      <c r="B1014" s="2">
        <v>0</v>
      </c>
      <c r="C1014" s="2">
        <v>0</v>
      </c>
      <c r="D1014" s="2">
        <v>0</v>
      </c>
      <c r="E1014" s="2">
        <v>0</v>
      </c>
      <c r="F1014" s="2">
        <v>0</v>
      </c>
      <c r="G1014" s="2">
        <v>0</v>
      </c>
      <c r="H1014" s="2">
        <v>0</v>
      </c>
      <c r="I1014" s="2" t="s">
        <v>230</v>
      </c>
    </row>
    <row r="1015" spans="1:9">
      <c r="A1015" s="2">
        <v>2589</v>
      </c>
      <c r="B1015" s="2">
        <v>0</v>
      </c>
      <c r="C1015" s="2">
        <v>0</v>
      </c>
      <c r="D1015" s="2">
        <v>0</v>
      </c>
      <c r="E1015" s="2">
        <v>0</v>
      </c>
      <c r="F1015" s="2">
        <v>0</v>
      </c>
      <c r="G1015" s="2">
        <v>0</v>
      </c>
      <c r="H1015" s="2">
        <v>0</v>
      </c>
      <c r="I1015" s="2" t="s">
        <v>230</v>
      </c>
    </row>
    <row r="1016" spans="1:9">
      <c r="A1016" s="2">
        <v>2798</v>
      </c>
      <c r="B1016" s="2">
        <v>0</v>
      </c>
      <c r="C1016" s="2">
        <v>0</v>
      </c>
      <c r="D1016" s="2">
        <v>0</v>
      </c>
      <c r="E1016" s="2">
        <v>0</v>
      </c>
      <c r="F1016" s="2">
        <v>0</v>
      </c>
      <c r="G1016" s="2">
        <v>0</v>
      </c>
      <c r="H1016" s="2">
        <v>0</v>
      </c>
      <c r="I1016" s="2" t="s">
        <v>230</v>
      </c>
    </row>
    <row r="1017" spans="1:9">
      <c r="A1017" s="2">
        <v>1522</v>
      </c>
      <c r="B1017" s="2">
        <v>0</v>
      </c>
      <c r="C1017" s="2">
        <v>0</v>
      </c>
      <c r="D1017" s="2">
        <v>0</v>
      </c>
      <c r="E1017" s="2">
        <v>0</v>
      </c>
      <c r="F1017" s="2">
        <v>0</v>
      </c>
      <c r="G1017" s="2">
        <v>0</v>
      </c>
      <c r="H1017" s="2">
        <v>0</v>
      </c>
      <c r="I1017" s="2" t="s">
        <v>231</v>
      </c>
    </row>
    <row r="1018" spans="1:9">
      <c r="A1018" s="2">
        <v>1802</v>
      </c>
      <c r="B1018" s="2">
        <v>0</v>
      </c>
      <c r="C1018" s="2">
        <v>0</v>
      </c>
      <c r="D1018" s="2">
        <v>0</v>
      </c>
      <c r="E1018" s="2">
        <v>0</v>
      </c>
      <c r="F1018" s="2">
        <v>0</v>
      </c>
      <c r="G1018" s="2">
        <v>0</v>
      </c>
      <c r="H1018" s="2">
        <v>0</v>
      </c>
      <c r="I1018" s="2" t="s">
        <v>231</v>
      </c>
    </row>
    <row r="1019" spans="1:9">
      <c r="A1019" s="2">
        <v>1527</v>
      </c>
      <c r="B1019" s="2">
        <v>0</v>
      </c>
      <c r="C1019" s="2">
        <v>1</v>
      </c>
      <c r="D1019" s="2">
        <v>1</v>
      </c>
      <c r="E1019" s="2">
        <v>0</v>
      </c>
      <c r="F1019" s="2">
        <v>0</v>
      </c>
      <c r="G1019" s="2">
        <v>0</v>
      </c>
      <c r="H1019" s="2">
        <v>1</v>
      </c>
      <c r="I1019" s="19">
        <v>44166</v>
      </c>
    </row>
    <row r="1020" spans="1:9">
      <c r="A1020" s="2">
        <v>1695</v>
      </c>
      <c r="B1020" s="2">
        <v>0</v>
      </c>
      <c r="C1020" s="2">
        <v>0</v>
      </c>
      <c r="D1020" s="2">
        <v>0</v>
      </c>
      <c r="E1020" s="2">
        <v>0</v>
      </c>
      <c r="F1020" s="2">
        <v>0</v>
      </c>
      <c r="G1020" s="2">
        <v>0</v>
      </c>
      <c r="H1020" s="2">
        <v>0</v>
      </c>
      <c r="I1020" s="19">
        <v>44166</v>
      </c>
    </row>
    <row r="1021" spans="1:9">
      <c r="A1021" s="2">
        <v>1877</v>
      </c>
      <c r="B1021" s="2">
        <v>0</v>
      </c>
      <c r="C1021" s="2">
        <v>0</v>
      </c>
      <c r="D1021" s="2">
        <v>0</v>
      </c>
      <c r="E1021" s="2">
        <v>0</v>
      </c>
      <c r="F1021" s="2">
        <v>0</v>
      </c>
      <c r="G1021" s="2">
        <v>0</v>
      </c>
      <c r="H1021" s="2">
        <v>1</v>
      </c>
      <c r="I1021" s="19">
        <v>44166</v>
      </c>
    </row>
    <row r="1022" spans="1:9">
      <c r="A1022" s="2">
        <v>1898</v>
      </c>
      <c r="B1022" s="2">
        <v>0</v>
      </c>
      <c r="C1022" s="2">
        <v>1</v>
      </c>
      <c r="D1022" s="2">
        <v>1</v>
      </c>
      <c r="E1022" s="2">
        <v>0</v>
      </c>
      <c r="F1022" s="2">
        <v>0</v>
      </c>
      <c r="G1022" s="2">
        <v>0</v>
      </c>
      <c r="H1022" s="2">
        <v>1</v>
      </c>
      <c r="I1022" s="19">
        <v>44166</v>
      </c>
    </row>
    <row r="1023" spans="1:9">
      <c r="A1023" s="2">
        <v>1963</v>
      </c>
      <c r="B1023" s="2">
        <v>0</v>
      </c>
      <c r="C1023" s="2">
        <v>0</v>
      </c>
      <c r="D1023" s="2">
        <v>0</v>
      </c>
      <c r="E1023" s="2">
        <v>0</v>
      </c>
      <c r="F1023" s="2">
        <v>0</v>
      </c>
      <c r="G1023" s="2">
        <v>0</v>
      </c>
      <c r="H1023" s="2">
        <v>0</v>
      </c>
      <c r="I1023" s="19">
        <v>44166</v>
      </c>
    </row>
    <row r="1024" spans="1:9">
      <c r="A1024" s="2">
        <v>2076</v>
      </c>
      <c r="B1024" s="2">
        <v>0</v>
      </c>
      <c r="C1024" s="2">
        <v>0</v>
      </c>
      <c r="D1024" s="2">
        <v>0</v>
      </c>
      <c r="E1024" s="2">
        <v>0</v>
      </c>
      <c r="F1024" s="2">
        <v>0</v>
      </c>
      <c r="G1024" s="2">
        <v>0</v>
      </c>
      <c r="H1024" s="2">
        <v>0</v>
      </c>
      <c r="I1024" s="19">
        <v>44166</v>
      </c>
    </row>
    <row r="1025" spans="1:9">
      <c r="A1025" s="2">
        <v>2837</v>
      </c>
      <c r="B1025" s="2">
        <v>0</v>
      </c>
      <c r="C1025" s="2">
        <v>0</v>
      </c>
      <c r="D1025" s="2">
        <v>0</v>
      </c>
      <c r="E1025" s="2">
        <v>0</v>
      </c>
      <c r="F1025" s="2">
        <v>0</v>
      </c>
      <c r="G1025" s="2">
        <v>0</v>
      </c>
      <c r="H1025" s="2">
        <v>0</v>
      </c>
      <c r="I1025" s="19">
        <v>44166</v>
      </c>
    </row>
    <row r="1026" spans="1:9">
      <c r="A1026" s="2">
        <v>1426</v>
      </c>
      <c r="B1026" s="2">
        <v>0</v>
      </c>
      <c r="C1026" s="2">
        <v>0</v>
      </c>
      <c r="D1026" s="2">
        <v>0</v>
      </c>
      <c r="E1026" s="2">
        <v>0</v>
      </c>
      <c r="F1026" s="2">
        <v>0</v>
      </c>
      <c r="G1026" s="2">
        <v>0</v>
      </c>
      <c r="H1026" s="2">
        <v>0</v>
      </c>
      <c r="I1026" s="19">
        <v>44136</v>
      </c>
    </row>
    <row r="1027" spans="1:9">
      <c r="A1027" s="2">
        <v>2753</v>
      </c>
      <c r="B1027" s="2">
        <v>0</v>
      </c>
      <c r="C1027" s="2">
        <v>0</v>
      </c>
      <c r="D1027" s="2">
        <v>0</v>
      </c>
      <c r="E1027" s="2">
        <v>0</v>
      </c>
      <c r="F1027" s="2">
        <v>0</v>
      </c>
      <c r="G1027" s="2">
        <v>0</v>
      </c>
      <c r="H1027" s="2">
        <v>0</v>
      </c>
      <c r="I1027" s="19">
        <v>44136</v>
      </c>
    </row>
    <row r="1028" spans="1:9">
      <c r="A1028" s="2">
        <v>2987</v>
      </c>
      <c r="B1028" s="2">
        <v>0</v>
      </c>
      <c r="C1028" s="2">
        <v>1</v>
      </c>
      <c r="D1028" s="2">
        <v>1</v>
      </c>
      <c r="E1028" s="2">
        <v>1</v>
      </c>
      <c r="F1028" s="2">
        <v>0</v>
      </c>
      <c r="G1028" s="2">
        <v>0</v>
      </c>
      <c r="H1028" s="2">
        <v>1</v>
      </c>
      <c r="I1028" s="19">
        <v>44136</v>
      </c>
    </row>
    <row r="1029" spans="1:9">
      <c r="A1029" s="2">
        <v>1821</v>
      </c>
      <c r="B1029" s="2">
        <v>0</v>
      </c>
      <c r="C1029" s="2">
        <v>0</v>
      </c>
      <c r="D1029" s="2">
        <v>0</v>
      </c>
      <c r="E1029" s="2">
        <v>0</v>
      </c>
      <c r="F1029" s="2">
        <v>0</v>
      </c>
      <c r="G1029" s="2">
        <v>0</v>
      </c>
      <c r="H1029" s="2">
        <v>0</v>
      </c>
      <c r="I1029" s="19">
        <v>44105</v>
      </c>
    </row>
    <row r="1030" spans="1:9">
      <c r="A1030" s="2">
        <v>2765</v>
      </c>
      <c r="B1030" s="2">
        <v>0</v>
      </c>
      <c r="C1030" s="2">
        <v>0</v>
      </c>
      <c r="D1030" s="2">
        <v>0</v>
      </c>
      <c r="E1030" s="2">
        <v>0</v>
      </c>
      <c r="F1030" s="2">
        <v>0</v>
      </c>
      <c r="G1030" s="2">
        <v>0</v>
      </c>
      <c r="H1030" s="2">
        <v>0</v>
      </c>
      <c r="I1030" s="19">
        <v>44105</v>
      </c>
    </row>
    <row r="1031" spans="1:9">
      <c r="A1031" s="2">
        <v>3043</v>
      </c>
      <c r="B1031" s="2">
        <v>0</v>
      </c>
      <c r="C1031" s="2">
        <v>0</v>
      </c>
      <c r="D1031" s="2">
        <v>0</v>
      </c>
      <c r="E1031" s="2">
        <v>0</v>
      </c>
      <c r="F1031" s="2">
        <v>0</v>
      </c>
      <c r="G1031" s="2">
        <v>0</v>
      </c>
      <c r="H1031" s="2">
        <v>0</v>
      </c>
      <c r="I1031" s="19">
        <v>44105</v>
      </c>
    </row>
    <row r="1032" spans="1:9">
      <c r="A1032" s="2">
        <v>3168</v>
      </c>
      <c r="B1032" s="2">
        <v>0</v>
      </c>
      <c r="C1032" s="2">
        <v>0</v>
      </c>
      <c r="D1032" s="2">
        <v>0</v>
      </c>
      <c r="E1032" s="2">
        <v>0</v>
      </c>
      <c r="F1032" s="2">
        <v>0</v>
      </c>
      <c r="G1032" s="2">
        <v>0</v>
      </c>
      <c r="H1032" s="2">
        <v>0</v>
      </c>
      <c r="I1032" s="19">
        <v>44105</v>
      </c>
    </row>
    <row r="1033" spans="1:9">
      <c r="A1033" s="2">
        <v>2732</v>
      </c>
      <c r="B1033" s="2">
        <v>0</v>
      </c>
      <c r="C1033" s="2">
        <v>0</v>
      </c>
      <c r="D1033" s="2">
        <v>0</v>
      </c>
      <c r="E1033" s="2">
        <v>0</v>
      </c>
      <c r="F1033" s="2">
        <v>0</v>
      </c>
      <c r="G1033" s="2">
        <v>0</v>
      </c>
      <c r="H1033" s="2">
        <v>1</v>
      </c>
      <c r="I1033" s="19">
        <v>44075</v>
      </c>
    </row>
    <row r="1034" spans="1:9">
      <c r="A1034" s="2">
        <v>1542</v>
      </c>
      <c r="B1034" s="2">
        <v>0</v>
      </c>
      <c r="C1034" s="2">
        <v>0</v>
      </c>
      <c r="D1034" s="2">
        <v>0</v>
      </c>
      <c r="E1034" s="2">
        <v>0</v>
      </c>
      <c r="F1034" s="2">
        <v>0</v>
      </c>
      <c r="G1034" s="2">
        <v>0</v>
      </c>
      <c r="H1034" s="2">
        <v>0</v>
      </c>
      <c r="I1034" s="19">
        <v>44044</v>
      </c>
    </row>
    <row r="1035" spans="1:9">
      <c r="A1035" s="2">
        <v>2088</v>
      </c>
      <c r="B1035" s="2">
        <v>0</v>
      </c>
      <c r="C1035" s="2">
        <v>0</v>
      </c>
      <c r="D1035" s="2">
        <v>0</v>
      </c>
      <c r="E1035" s="2">
        <v>0</v>
      </c>
      <c r="F1035" s="2">
        <v>0</v>
      </c>
      <c r="G1035" s="2">
        <v>0</v>
      </c>
      <c r="H1035" s="2">
        <v>0</v>
      </c>
      <c r="I1035" s="19">
        <v>44044</v>
      </c>
    </row>
    <row r="1036" spans="1:9">
      <c r="A1036" s="2">
        <v>1176</v>
      </c>
      <c r="B1036" s="2">
        <v>0</v>
      </c>
      <c r="C1036" s="2">
        <v>0</v>
      </c>
      <c r="D1036" s="2">
        <v>0</v>
      </c>
      <c r="E1036" s="2">
        <v>0</v>
      </c>
      <c r="F1036" s="2">
        <v>0</v>
      </c>
      <c r="G1036" s="2">
        <v>0</v>
      </c>
      <c r="H1036" s="2">
        <v>0</v>
      </c>
      <c r="I1036" s="19">
        <v>44013</v>
      </c>
    </row>
    <row r="1037" spans="1:9">
      <c r="A1037" s="2">
        <v>2083</v>
      </c>
      <c r="B1037" s="2">
        <v>0</v>
      </c>
      <c r="C1037" s="2">
        <v>0</v>
      </c>
      <c r="D1037" s="2">
        <v>0</v>
      </c>
      <c r="E1037" s="2">
        <v>0</v>
      </c>
      <c r="F1037" s="2">
        <v>0</v>
      </c>
      <c r="G1037" s="2">
        <v>0</v>
      </c>
      <c r="H1037" s="2">
        <v>0</v>
      </c>
      <c r="I1037" s="19">
        <v>44013</v>
      </c>
    </row>
    <row r="1038" spans="1:9">
      <c r="A1038" s="2">
        <v>2166</v>
      </c>
      <c r="B1038" s="2">
        <v>0</v>
      </c>
      <c r="C1038" s="2">
        <v>0</v>
      </c>
      <c r="D1038" s="2">
        <v>0</v>
      </c>
      <c r="E1038" s="2">
        <v>0</v>
      </c>
      <c r="F1038" s="2">
        <v>0</v>
      </c>
      <c r="G1038" s="2">
        <v>0</v>
      </c>
      <c r="H1038" s="2">
        <v>0</v>
      </c>
      <c r="I1038" s="19">
        <v>44013</v>
      </c>
    </row>
    <row r="1039" spans="1:9">
      <c r="A1039" s="2">
        <v>3095</v>
      </c>
      <c r="B1039" s="2">
        <v>0</v>
      </c>
      <c r="C1039" s="2">
        <v>0</v>
      </c>
      <c r="D1039" s="2">
        <v>0</v>
      </c>
      <c r="E1039" s="2">
        <v>0</v>
      </c>
      <c r="F1039" s="2">
        <v>0</v>
      </c>
      <c r="G1039" s="2">
        <v>0</v>
      </c>
      <c r="H1039" s="2">
        <v>0</v>
      </c>
      <c r="I1039" s="19">
        <v>44013</v>
      </c>
    </row>
    <row r="1040" spans="1:9">
      <c r="A1040" s="2">
        <v>1557</v>
      </c>
      <c r="B1040" s="2">
        <v>0</v>
      </c>
      <c r="C1040" s="2">
        <v>0</v>
      </c>
      <c r="D1040" s="2">
        <v>0</v>
      </c>
      <c r="E1040" s="2">
        <v>0</v>
      </c>
      <c r="F1040" s="2">
        <v>0</v>
      </c>
      <c r="G1040" s="2">
        <v>0</v>
      </c>
      <c r="H1040" s="2">
        <v>0</v>
      </c>
      <c r="I1040" s="19">
        <v>43983</v>
      </c>
    </row>
    <row r="1041" spans="1:9">
      <c r="A1041" s="2">
        <v>1724</v>
      </c>
      <c r="B1041" s="2">
        <v>0</v>
      </c>
      <c r="C1041" s="2">
        <v>0</v>
      </c>
      <c r="D1041" s="2">
        <v>0</v>
      </c>
      <c r="E1041" s="2">
        <v>0</v>
      </c>
      <c r="F1041" s="2">
        <v>0</v>
      </c>
      <c r="G1041" s="2">
        <v>0</v>
      </c>
      <c r="H1041" s="2">
        <v>0</v>
      </c>
      <c r="I1041" s="19">
        <v>43983</v>
      </c>
    </row>
    <row r="1042" spans="1:9">
      <c r="A1042" s="2">
        <v>2009</v>
      </c>
      <c r="B1042" s="2">
        <v>0</v>
      </c>
      <c r="C1042" s="2">
        <v>0</v>
      </c>
      <c r="D1042" s="2">
        <v>0</v>
      </c>
      <c r="E1042" s="2">
        <v>0</v>
      </c>
      <c r="F1042" s="2">
        <v>0</v>
      </c>
      <c r="G1042" s="2">
        <v>0</v>
      </c>
      <c r="H1042" s="2">
        <v>0</v>
      </c>
      <c r="I1042" s="19">
        <v>43983</v>
      </c>
    </row>
    <row r="1043" spans="1:9">
      <c r="A1043" s="2">
        <v>2754</v>
      </c>
      <c r="B1043" s="2">
        <v>0</v>
      </c>
      <c r="C1043" s="2">
        <v>0</v>
      </c>
      <c r="D1043" s="2">
        <v>0</v>
      </c>
      <c r="E1043" s="2">
        <v>0</v>
      </c>
      <c r="F1043" s="2">
        <v>0</v>
      </c>
      <c r="G1043" s="2">
        <v>0</v>
      </c>
      <c r="H1043" s="2">
        <v>0</v>
      </c>
      <c r="I1043" s="19">
        <v>43983</v>
      </c>
    </row>
    <row r="1044" spans="1:9">
      <c r="A1044" s="2">
        <v>3130</v>
      </c>
      <c r="B1044" s="2">
        <v>0</v>
      </c>
      <c r="C1044" s="2">
        <v>0</v>
      </c>
      <c r="D1044" s="2">
        <v>0</v>
      </c>
      <c r="E1044" s="2">
        <v>0</v>
      </c>
      <c r="F1044" s="2">
        <v>0</v>
      </c>
      <c r="G1044" s="2">
        <v>0</v>
      </c>
      <c r="H1044" s="2">
        <v>0</v>
      </c>
      <c r="I1044" s="19">
        <v>43983</v>
      </c>
    </row>
    <row r="1045" spans="1:9">
      <c r="A1045" s="2">
        <v>1229</v>
      </c>
      <c r="B1045" s="2">
        <v>0</v>
      </c>
      <c r="C1045" s="2">
        <v>0</v>
      </c>
      <c r="D1045" s="2">
        <v>0</v>
      </c>
      <c r="E1045" s="2">
        <v>0</v>
      </c>
      <c r="F1045" s="2">
        <v>0</v>
      </c>
      <c r="G1045" s="2">
        <v>0</v>
      </c>
      <c r="H1045" s="2">
        <v>0</v>
      </c>
      <c r="I1045" s="19">
        <v>43952</v>
      </c>
    </row>
    <row r="1046" spans="1:9">
      <c r="A1046" s="2">
        <v>2272</v>
      </c>
      <c r="B1046" s="2">
        <v>0</v>
      </c>
      <c r="C1046" s="2">
        <v>0</v>
      </c>
      <c r="D1046" s="2">
        <v>0</v>
      </c>
      <c r="E1046" s="2">
        <v>0</v>
      </c>
      <c r="F1046" s="2">
        <v>0</v>
      </c>
      <c r="G1046" s="2">
        <v>0</v>
      </c>
      <c r="H1046" s="2">
        <v>0</v>
      </c>
      <c r="I1046" s="19">
        <v>43952</v>
      </c>
    </row>
    <row r="1047" spans="1:9">
      <c r="A1047" s="2">
        <v>2025</v>
      </c>
      <c r="B1047" s="2">
        <v>0</v>
      </c>
      <c r="C1047" s="2">
        <v>0</v>
      </c>
      <c r="D1047" s="2">
        <v>0</v>
      </c>
      <c r="E1047" s="2">
        <v>0</v>
      </c>
      <c r="F1047" s="2">
        <v>0</v>
      </c>
      <c r="G1047" s="2">
        <v>0</v>
      </c>
      <c r="H1047" s="2">
        <v>1</v>
      </c>
      <c r="I1047" s="19">
        <v>43922</v>
      </c>
    </row>
    <row r="1048" spans="1:9">
      <c r="A1048" s="2">
        <v>2204</v>
      </c>
      <c r="B1048" s="2">
        <v>1</v>
      </c>
      <c r="C1048" s="2">
        <v>0</v>
      </c>
      <c r="D1048" s="2">
        <v>0</v>
      </c>
      <c r="E1048" s="2">
        <v>0</v>
      </c>
      <c r="F1048" s="2">
        <v>0</v>
      </c>
      <c r="G1048" s="2">
        <v>0</v>
      </c>
      <c r="H1048" s="2">
        <v>0</v>
      </c>
      <c r="I1048" s="19">
        <v>43922</v>
      </c>
    </row>
    <row r="1049" spans="1:9">
      <c r="A1049" s="2">
        <v>2371</v>
      </c>
      <c r="B1049" s="2">
        <v>0</v>
      </c>
      <c r="C1049" s="2">
        <v>0</v>
      </c>
      <c r="D1049" s="2">
        <v>0</v>
      </c>
      <c r="E1049" s="2">
        <v>0</v>
      </c>
      <c r="F1049" s="2">
        <v>0</v>
      </c>
      <c r="G1049" s="2">
        <v>0</v>
      </c>
      <c r="H1049" s="2">
        <v>0</v>
      </c>
      <c r="I1049" s="19">
        <v>43922</v>
      </c>
    </row>
    <row r="1050" spans="1:9">
      <c r="A1050" s="2">
        <v>2645</v>
      </c>
      <c r="B1050" s="2">
        <v>0</v>
      </c>
      <c r="C1050" s="2">
        <v>1</v>
      </c>
      <c r="D1050" s="2">
        <v>0</v>
      </c>
      <c r="E1050" s="2">
        <v>1</v>
      </c>
      <c r="F1050" s="2">
        <v>0</v>
      </c>
      <c r="G1050" s="2">
        <v>0</v>
      </c>
      <c r="H1050" s="2">
        <v>1</v>
      </c>
      <c r="I1050" s="19">
        <v>43922</v>
      </c>
    </row>
    <row r="1051" spans="1:9">
      <c r="A1051" s="2">
        <v>3182</v>
      </c>
      <c r="B1051" s="2">
        <v>0</v>
      </c>
      <c r="C1051" s="2">
        <v>0</v>
      </c>
      <c r="D1051" s="2">
        <v>0</v>
      </c>
      <c r="E1051" s="2">
        <v>0</v>
      </c>
      <c r="F1051" s="2">
        <v>0</v>
      </c>
      <c r="G1051" s="2">
        <v>0</v>
      </c>
      <c r="H1051" s="2">
        <v>0</v>
      </c>
      <c r="I1051" s="19">
        <v>43922</v>
      </c>
    </row>
    <row r="1052" spans="1:9">
      <c r="A1052" s="2">
        <v>1302</v>
      </c>
      <c r="B1052" s="2">
        <v>0</v>
      </c>
      <c r="C1052" s="2">
        <v>0</v>
      </c>
      <c r="D1052" s="2">
        <v>0</v>
      </c>
      <c r="E1052" s="2">
        <v>0</v>
      </c>
      <c r="F1052" s="2">
        <v>0</v>
      </c>
      <c r="G1052" s="2">
        <v>0</v>
      </c>
      <c r="H1052" s="2">
        <v>0</v>
      </c>
      <c r="I1052" s="19">
        <v>43891</v>
      </c>
    </row>
    <row r="1053" spans="1:9">
      <c r="A1053" s="2">
        <v>1652</v>
      </c>
      <c r="B1053" s="2">
        <v>0</v>
      </c>
      <c r="C1053" s="2">
        <v>0</v>
      </c>
      <c r="D1053" s="2">
        <v>0</v>
      </c>
      <c r="E1053" s="2">
        <v>0</v>
      </c>
      <c r="F1053" s="2">
        <v>0</v>
      </c>
      <c r="G1053" s="2">
        <v>0</v>
      </c>
      <c r="H1053" s="2">
        <v>0</v>
      </c>
      <c r="I1053" s="19">
        <v>43891</v>
      </c>
    </row>
    <row r="1054" spans="1:9">
      <c r="A1054" s="2">
        <v>2298</v>
      </c>
      <c r="B1054" s="2">
        <v>0</v>
      </c>
      <c r="C1054" s="2">
        <v>0</v>
      </c>
      <c r="D1054" s="2">
        <v>0</v>
      </c>
      <c r="E1054" s="2">
        <v>0</v>
      </c>
      <c r="F1054" s="2">
        <v>0</v>
      </c>
      <c r="G1054" s="2">
        <v>0</v>
      </c>
      <c r="H1054" s="2">
        <v>0</v>
      </c>
      <c r="I1054" s="19">
        <v>43891</v>
      </c>
    </row>
    <row r="1055" spans="1:9">
      <c r="A1055" s="2">
        <v>2313</v>
      </c>
      <c r="B1055" s="2">
        <v>0</v>
      </c>
      <c r="C1055" s="2">
        <v>0</v>
      </c>
      <c r="D1055" s="2">
        <v>0</v>
      </c>
      <c r="E1055" s="2">
        <v>0</v>
      </c>
      <c r="F1055" s="2">
        <v>0</v>
      </c>
      <c r="G1055" s="2">
        <v>0</v>
      </c>
      <c r="H1055" s="2">
        <v>0</v>
      </c>
      <c r="I1055" s="19">
        <v>43891</v>
      </c>
    </row>
    <row r="1056" spans="1:9">
      <c r="A1056" s="2">
        <v>3141</v>
      </c>
      <c r="B1056" s="2">
        <v>0</v>
      </c>
      <c r="C1056" s="2">
        <v>0</v>
      </c>
      <c r="D1056" s="2">
        <v>0</v>
      </c>
      <c r="E1056" s="2">
        <v>0</v>
      </c>
      <c r="F1056" s="2">
        <v>0</v>
      </c>
      <c r="G1056" s="2">
        <v>0</v>
      </c>
      <c r="H1056" s="2">
        <v>0</v>
      </c>
      <c r="I1056" s="19">
        <v>43891</v>
      </c>
    </row>
    <row r="1057" spans="1:9">
      <c r="A1057" s="2">
        <v>1129</v>
      </c>
      <c r="B1057" s="2">
        <v>0</v>
      </c>
      <c r="C1057" s="2">
        <v>0</v>
      </c>
      <c r="D1057" s="2">
        <v>0</v>
      </c>
      <c r="E1057" s="2">
        <v>0</v>
      </c>
      <c r="F1057" s="2">
        <v>0</v>
      </c>
      <c r="G1057" s="2">
        <v>0</v>
      </c>
      <c r="H1057" s="2">
        <v>0</v>
      </c>
      <c r="I1057" s="19">
        <v>43862</v>
      </c>
    </row>
    <row r="1058" spans="1:9">
      <c r="A1058" s="2">
        <v>1825</v>
      </c>
      <c r="B1058" s="2">
        <v>0</v>
      </c>
      <c r="C1058" s="2">
        <v>0</v>
      </c>
      <c r="D1058" s="2">
        <v>0</v>
      </c>
      <c r="E1058" s="2">
        <v>0</v>
      </c>
      <c r="F1058" s="2">
        <v>0</v>
      </c>
      <c r="G1058" s="2">
        <v>0</v>
      </c>
      <c r="H1058" s="2">
        <v>0</v>
      </c>
      <c r="I1058" s="19">
        <v>43831</v>
      </c>
    </row>
    <row r="1059" spans="1:9">
      <c r="A1059" s="2">
        <v>2468</v>
      </c>
      <c r="B1059" s="2">
        <v>1</v>
      </c>
      <c r="C1059" s="2">
        <v>0</v>
      </c>
      <c r="D1059" s="2">
        <v>1</v>
      </c>
      <c r="E1059" s="2">
        <v>1</v>
      </c>
      <c r="F1059" s="2">
        <v>0</v>
      </c>
      <c r="G1059" s="2">
        <v>0</v>
      </c>
      <c r="H1059" s="2">
        <v>1</v>
      </c>
      <c r="I1059" s="19">
        <v>43831</v>
      </c>
    </row>
    <row r="1060" spans="1:9">
      <c r="A1060" s="2">
        <v>2581</v>
      </c>
      <c r="B1060" s="2">
        <v>0</v>
      </c>
      <c r="C1060" s="2">
        <v>0</v>
      </c>
      <c r="D1060" s="2">
        <v>0</v>
      </c>
      <c r="E1060" s="2">
        <v>0</v>
      </c>
      <c r="F1060" s="2">
        <v>0</v>
      </c>
      <c r="G1060" s="2">
        <v>0</v>
      </c>
      <c r="H1060" s="2">
        <v>0</v>
      </c>
      <c r="I1060" s="19">
        <v>43831</v>
      </c>
    </row>
    <row r="1061" spans="1:9">
      <c r="A1061" s="2">
        <v>1599</v>
      </c>
      <c r="B1061" s="2">
        <v>0</v>
      </c>
      <c r="C1061" s="2">
        <v>0</v>
      </c>
      <c r="D1061" s="2">
        <v>0</v>
      </c>
      <c r="E1061" s="2">
        <v>0</v>
      </c>
      <c r="F1061" s="2">
        <v>0</v>
      </c>
      <c r="G1061" s="2">
        <v>0</v>
      </c>
      <c r="H1061" s="2">
        <v>0</v>
      </c>
      <c r="I1061" s="2" t="s">
        <v>232</v>
      </c>
    </row>
    <row r="1062" spans="1:9">
      <c r="A1062" s="2">
        <v>1676</v>
      </c>
      <c r="B1062" s="2">
        <v>0</v>
      </c>
      <c r="C1062" s="2">
        <v>0</v>
      </c>
      <c r="D1062" s="2">
        <v>0</v>
      </c>
      <c r="E1062" s="2">
        <v>0</v>
      </c>
      <c r="F1062" s="2">
        <v>0</v>
      </c>
      <c r="G1062" s="2">
        <v>0</v>
      </c>
      <c r="H1062" s="2">
        <v>0</v>
      </c>
      <c r="I1062" s="2" t="s">
        <v>232</v>
      </c>
    </row>
    <row r="1063" spans="1:9">
      <c r="A1063" s="2">
        <v>1664</v>
      </c>
      <c r="B1063" s="2">
        <v>0</v>
      </c>
      <c r="C1063" s="2">
        <v>0</v>
      </c>
      <c r="D1063" s="2">
        <v>0</v>
      </c>
      <c r="E1063" s="2">
        <v>0</v>
      </c>
      <c r="F1063" s="2">
        <v>0</v>
      </c>
      <c r="G1063" s="2">
        <v>0</v>
      </c>
      <c r="H1063" s="2">
        <v>0</v>
      </c>
      <c r="I1063" s="2" t="s">
        <v>233</v>
      </c>
    </row>
    <row r="1064" spans="1:9">
      <c r="A1064" s="2">
        <v>2042</v>
      </c>
      <c r="B1064" s="2">
        <v>1</v>
      </c>
      <c r="C1064" s="2">
        <v>0</v>
      </c>
      <c r="D1064" s="2">
        <v>0</v>
      </c>
      <c r="E1064" s="2">
        <v>0</v>
      </c>
      <c r="F1064" s="2">
        <v>0</v>
      </c>
      <c r="G1064" s="2">
        <v>0</v>
      </c>
      <c r="H1064" s="2">
        <v>0</v>
      </c>
      <c r="I1064" s="2" t="s">
        <v>233</v>
      </c>
    </row>
    <row r="1065" spans="1:9">
      <c r="A1065" s="2">
        <v>2344</v>
      </c>
      <c r="B1065" s="2">
        <v>0</v>
      </c>
      <c r="C1065" s="2">
        <v>1</v>
      </c>
      <c r="D1065" s="2">
        <v>0</v>
      </c>
      <c r="E1065" s="2">
        <v>0</v>
      </c>
      <c r="F1065" s="2">
        <v>0</v>
      </c>
      <c r="G1065" s="2">
        <v>0</v>
      </c>
      <c r="H1065" s="2">
        <v>0</v>
      </c>
      <c r="I1065" s="2" t="s">
        <v>233</v>
      </c>
    </row>
    <row r="1066" spans="1:9">
      <c r="A1066" s="2">
        <v>2633</v>
      </c>
      <c r="B1066" s="2">
        <v>0</v>
      </c>
      <c r="C1066" s="2">
        <v>0</v>
      </c>
      <c r="D1066" s="2">
        <v>0</v>
      </c>
      <c r="E1066" s="2">
        <v>0</v>
      </c>
      <c r="F1066" s="2">
        <v>0</v>
      </c>
      <c r="G1066" s="2">
        <v>0</v>
      </c>
      <c r="H1066" s="2">
        <v>0</v>
      </c>
      <c r="I1066" s="2" t="s">
        <v>234</v>
      </c>
    </row>
    <row r="1067" spans="1:9">
      <c r="A1067" s="2">
        <v>3083</v>
      </c>
      <c r="B1067" s="2">
        <v>0</v>
      </c>
      <c r="C1067" s="2">
        <v>0</v>
      </c>
      <c r="D1067" s="2">
        <v>0</v>
      </c>
      <c r="E1067" s="2">
        <v>0</v>
      </c>
      <c r="F1067" s="2">
        <v>0</v>
      </c>
      <c r="G1067" s="2">
        <v>0</v>
      </c>
      <c r="H1067" s="2">
        <v>0</v>
      </c>
      <c r="I1067" s="2" t="s">
        <v>234</v>
      </c>
    </row>
    <row r="1068" spans="1:9">
      <c r="A1068" s="2">
        <v>1092</v>
      </c>
      <c r="B1068" s="2">
        <v>0</v>
      </c>
      <c r="C1068" s="2">
        <v>0</v>
      </c>
      <c r="D1068" s="2">
        <v>0</v>
      </c>
      <c r="E1068" s="2">
        <v>0</v>
      </c>
      <c r="F1068" s="2">
        <v>0</v>
      </c>
      <c r="G1068" s="2">
        <v>0</v>
      </c>
      <c r="H1068" s="2">
        <v>0</v>
      </c>
      <c r="I1068" s="2" t="s">
        <v>235</v>
      </c>
    </row>
    <row r="1069" spans="1:9">
      <c r="A1069" s="2">
        <v>1863</v>
      </c>
      <c r="B1069" s="2">
        <v>0</v>
      </c>
      <c r="C1069" s="2">
        <v>0</v>
      </c>
      <c r="D1069" s="2">
        <v>0</v>
      </c>
      <c r="E1069" s="2">
        <v>0</v>
      </c>
      <c r="F1069" s="2">
        <v>0</v>
      </c>
      <c r="G1069" s="2">
        <v>0</v>
      </c>
      <c r="H1069" s="2">
        <v>0</v>
      </c>
      <c r="I1069" s="2" t="s">
        <v>235</v>
      </c>
    </row>
    <row r="1070" spans="1:9">
      <c r="A1070" s="2">
        <v>2662</v>
      </c>
      <c r="B1070" s="2">
        <v>0</v>
      </c>
      <c r="C1070" s="2">
        <v>1</v>
      </c>
      <c r="D1070" s="2">
        <v>0</v>
      </c>
      <c r="E1070" s="2">
        <v>0</v>
      </c>
      <c r="F1070" s="2">
        <v>1</v>
      </c>
      <c r="G1070" s="2">
        <v>0</v>
      </c>
      <c r="H1070" s="2">
        <v>1</v>
      </c>
      <c r="I1070" s="2" t="s">
        <v>235</v>
      </c>
    </row>
    <row r="1071" spans="1:9">
      <c r="A1071" s="2">
        <v>2289</v>
      </c>
      <c r="B1071" s="2">
        <v>0</v>
      </c>
      <c r="C1071" s="2">
        <v>0</v>
      </c>
      <c r="D1071" s="2">
        <v>0</v>
      </c>
      <c r="E1071" s="2">
        <v>0</v>
      </c>
      <c r="F1071" s="2">
        <v>0</v>
      </c>
      <c r="G1071" s="2">
        <v>0</v>
      </c>
      <c r="H1071" s="2">
        <v>0</v>
      </c>
      <c r="I1071" s="2" t="s">
        <v>236</v>
      </c>
    </row>
    <row r="1072" spans="1:9">
      <c r="A1072" s="2">
        <v>2629</v>
      </c>
      <c r="B1072" s="2">
        <v>0</v>
      </c>
      <c r="C1072" s="2">
        <v>0</v>
      </c>
      <c r="D1072" s="2">
        <v>0</v>
      </c>
      <c r="E1072" s="2">
        <v>0</v>
      </c>
      <c r="F1072" s="2">
        <v>0</v>
      </c>
      <c r="G1072" s="2">
        <v>0</v>
      </c>
      <c r="H1072" s="2">
        <v>0</v>
      </c>
      <c r="I1072" s="2" t="s">
        <v>236</v>
      </c>
    </row>
    <row r="1073" spans="1:9">
      <c r="A1073" s="2">
        <v>2137</v>
      </c>
      <c r="B1073" s="2">
        <v>0</v>
      </c>
      <c r="C1073" s="2">
        <v>0</v>
      </c>
      <c r="D1073" s="2">
        <v>0</v>
      </c>
      <c r="E1073" s="2">
        <v>0</v>
      </c>
      <c r="F1073" s="2">
        <v>0</v>
      </c>
      <c r="G1073" s="2">
        <v>0</v>
      </c>
      <c r="H1073" s="2">
        <v>1</v>
      </c>
      <c r="I1073" s="2" t="s">
        <v>237</v>
      </c>
    </row>
    <row r="1074" spans="1:9">
      <c r="A1074" s="2">
        <v>2264</v>
      </c>
      <c r="B1074" s="2">
        <v>0</v>
      </c>
      <c r="C1074" s="2">
        <v>0</v>
      </c>
      <c r="D1074" s="2">
        <v>0</v>
      </c>
      <c r="E1074" s="2">
        <v>0</v>
      </c>
      <c r="F1074" s="2">
        <v>0</v>
      </c>
      <c r="G1074" s="2">
        <v>0</v>
      </c>
      <c r="H1074" s="2">
        <v>0</v>
      </c>
      <c r="I1074" s="2" t="s">
        <v>237</v>
      </c>
    </row>
    <row r="1075" spans="1:9">
      <c r="A1075" s="2">
        <v>2535</v>
      </c>
      <c r="B1075" s="2">
        <v>0</v>
      </c>
      <c r="C1075" s="2">
        <v>0</v>
      </c>
      <c r="D1075" s="2">
        <v>0</v>
      </c>
      <c r="E1075" s="2">
        <v>0</v>
      </c>
      <c r="F1075" s="2">
        <v>0</v>
      </c>
      <c r="G1075" s="2">
        <v>0</v>
      </c>
      <c r="H1075" s="2">
        <v>0</v>
      </c>
      <c r="I1075" s="2" t="s">
        <v>237</v>
      </c>
    </row>
    <row r="1076" spans="1:9">
      <c r="A1076" s="2">
        <v>2790</v>
      </c>
      <c r="B1076" s="2">
        <v>0</v>
      </c>
      <c r="C1076" s="2">
        <v>0</v>
      </c>
      <c r="D1076" s="2">
        <v>0</v>
      </c>
      <c r="E1076" s="2">
        <v>0</v>
      </c>
      <c r="F1076" s="2">
        <v>0</v>
      </c>
      <c r="G1076" s="2">
        <v>0</v>
      </c>
      <c r="H1076" s="2">
        <v>0</v>
      </c>
      <c r="I1076" s="2" t="s">
        <v>237</v>
      </c>
    </row>
    <row r="1077" spans="1:9">
      <c r="A1077" s="2">
        <v>3032</v>
      </c>
      <c r="B1077" s="2">
        <v>0</v>
      </c>
      <c r="C1077" s="2">
        <v>0</v>
      </c>
      <c r="D1077" s="2">
        <v>0</v>
      </c>
      <c r="E1077" s="2">
        <v>0</v>
      </c>
      <c r="F1077" s="2">
        <v>0</v>
      </c>
      <c r="G1077" s="2">
        <v>0</v>
      </c>
      <c r="H1077" s="2">
        <v>0</v>
      </c>
      <c r="I1077" s="2" t="s">
        <v>237</v>
      </c>
    </row>
    <row r="1078" spans="1:9">
      <c r="A1078" s="2">
        <v>1922</v>
      </c>
      <c r="B1078" s="2">
        <v>0</v>
      </c>
      <c r="C1078" s="2">
        <v>0</v>
      </c>
      <c r="D1078" s="2">
        <v>0</v>
      </c>
      <c r="E1078" s="2">
        <v>0</v>
      </c>
      <c r="F1078" s="2">
        <v>0</v>
      </c>
      <c r="G1078" s="2">
        <v>0</v>
      </c>
      <c r="H1078" s="2">
        <v>0</v>
      </c>
      <c r="I1078" s="2" t="s">
        <v>238</v>
      </c>
    </row>
    <row r="1079" spans="1:9">
      <c r="A1079" s="2">
        <v>1491</v>
      </c>
      <c r="B1079" s="2">
        <v>0</v>
      </c>
      <c r="C1079" s="2">
        <v>0</v>
      </c>
      <c r="D1079" s="2">
        <v>0</v>
      </c>
      <c r="E1079" s="2">
        <v>0</v>
      </c>
      <c r="F1079" s="2">
        <v>0</v>
      </c>
      <c r="G1079" s="2">
        <v>0</v>
      </c>
      <c r="H1079" s="2">
        <v>0</v>
      </c>
      <c r="I1079" s="2" t="s">
        <v>239</v>
      </c>
    </row>
    <row r="1080" spans="1:9">
      <c r="A1080" s="2">
        <v>1773</v>
      </c>
      <c r="B1080" s="2">
        <v>1</v>
      </c>
      <c r="C1080" s="2">
        <v>0</v>
      </c>
      <c r="D1080" s="2">
        <v>0</v>
      </c>
      <c r="E1080" s="2">
        <v>0</v>
      </c>
      <c r="F1080" s="2">
        <v>0</v>
      </c>
      <c r="G1080" s="2">
        <v>0</v>
      </c>
      <c r="H1080" s="2">
        <v>0</v>
      </c>
      <c r="I1080" s="2" t="s">
        <v>239</v>
      </c>
    </row>
    <row r="1081" spans="1:9">
      <c r="A1081" s="2">
        <v>2664</v>
      </c>
      <c r="B1081" s="2">
        <v>0</v>
      </c>
      <c r="C1081" s="2">
        <v>0</v>
      </c>
      <c r="D1081" s="2">
        <v>0</v>
      </c>
      <c r="E1081" s="2">
        <v>0</v>
      </c>
      <c r="F1081" s="2">
        <v>0</v>
      </c>
      <c r="G1081" s="2">
        <v>0</v>
      </c>
      <c r="H1081" s="2">
        <v>0</v>
      </c>
      <c r="I1081" s="2" t="s">
        <v>239</v>
      </c>
    </row>
    <row r="1082" spans="1:9">
      <c r="A1082" s="2">
        <v>2665</v>
      </c>
      <c r="B1082" s="2">
        <v>0</v>
      </c>
      <c r="C1082" s="2">
        <v>0</v>
      </c>
      <c r="D1082" s="2">
        <v>0</v>
      </c>
      <c r="E1082" s="2">
        <v>0</v>
      </c>
      <c r="F1082" s="2">
        <v>0</v>
      </c>
      <c r="G1082" s="2">
        <v>0</v>
      </c>
      <c r="H1082" s="2">
        <v>0</v>
      </c>
      <c r="I1082" s="2" t="s">
        <v>239</v>
      </c>
    </row>
    <row r="1083" spans="1:9">
      <c r="A1083" s="2">
        <v>2792</v>
      </c>
      <c r="B1083" s="2">
        <v>0</v>
      </c>
      <c r="C1083" s="2">
        <v>0</v>
      </c>
      <c r="D1083" s="2">
        <v>0</v>
      </c>
      <c r="E1083" s="2">
        <v>0</v>
      </c>
      <c r="F1083" s="2">
        <v>0</v>
      </c>
      <c r="G1083" s="2">
        <v>0</v>
      </c>
      <c r="H1083" s="2">
        <v>1</v>
      </c>
      <c r="I1083" s="2" t="s">
        <v>239</v>
      </c>
    </row>
    <row r="1084" spans="1:9">
      <c r="A1084" s="2">
        <v>1595</v>
      </c>
      <c r="B1084" s="2">
        <v>0</v>
      </c>
      <c r="C1084" s="2">
        <v>0</v>
      </c>
      <c r="D1084" s="2">
        <v>0</v>
      </c>
      <c r="E1084" s="2">
        <v>0</v>
      </c>
      <c r="F1084" s="2">
        <v>0</v>
      </c>
      <c r="G1084" s="2">
        <v>0</v>
      </c>
      <c r="H1084" s="2">
        <v>0</v>
      </c>
      <c r="I1084" s="2" t="s">
        <v>240</v>
      </c>
    </row>
    <row r="1085" spans="1:9">
      <c r="A1085" s="2">
        <v>2055</v>
      </c>
      <c r="B1085" s="2">
        <v>0</v>
      </c>
      <c r="C1085" s="2">
        <v>0</v>
      </c>
      <c r="D1085" s="2">
        <v>0</v>
      </c>
      <c r="E1085" s="2">
        <v>0</v>
      </c>
      <c r="F1085" s="2">
        <v>0</v>
      </c>
      <c r="G1085" s="2">
        <v>0</v>
      </c>
      <c r="H1085" s="2">
        <v>0</v>
      </c>
      <c r="I1085" s="2" t="s">
        <v>240</v>
      </c>
    </row>
    <row r="1086" spans="1:9">
      <c r="A1086" s="2">
        <v>2416</v>
      </c>
      <c r="B1086" s="2">
        <v>0</v>
      </c>
      <c r="C1086" s="2">
        <v>0</v>
      </c>
      <c r="D1086" s="2">
        <v>0</v>
      </c>
      <c r="E1086" s="2">
        <v>0</v>
      </c>
      <c r="F1086" s="2">
        <v>0</v>
      </c>
      <c r="G1086" s="2">
        <v>0</v>
      </c>
      <c r="H1086" s="2">
        <v>0</v>
      </c>
      <c r="I1086" s="2" t="s">
        <v>240</v>
      </c>
    </row>
    <row r="1087" spans="1:9">
      <c r="A1087" s="2">
        <v>1192</v>
      </c>
      <c r="B1087" s="2">
        <v>0</v>
      </c>
      <c r="C1087" s="2">
        <v>0</v>
      </c>
      <c r="D1087" s="2">
        <v>0</v>
      </c>
      <c r="E1087" s="2">
        <v>0</v>
      </c>
      <c r="F1087" s="2">
        <v>0</v>
      </c>
      <c r="G1087" s="2">
        <v>0</v>
      </c>
      <c r="H1087" s="2">
        <v>0</v>
      </c>
      <c r="I1087" s="2" t="s">
        <v>241</v>
      </c>
    </row>
    <row r="1088" spans="1:9">
      <c r="A1088" s="2">
        <v>2197</v>
      </c>
      <c r="B1088" s="2">
        <v>0</v>
      </c>
      <c r="C1088" s="2">
        <v>0</v>
      </c>
      <c r="D1088" s="2">
        <v>0</v>
      </c>
      <c r="E1088" s="2">
        <v>0</v>
      </c>
      <c r="F1088" s="2">
        <v>0</v>
      </c>
      <c r="G1088" s="2">
        <v>0</v>
      </c>
      <c r="H1088" s="2">
        <v>0</v>
      </c>
      <c r="I1088" s="2" t="s">
        <v>241</v>
      </c>
    </row>
    <row r="1089" spans="1:9">
      <c r="A1089" s="2">
        <v>1081</v>
      </c>
      <c r="B1089" s="2">
        <v>0</v>
      </c>
      <c r="C1089" s="2">
        <v>1</v>
      </c>
      <c r="D1089" s="2">
        <v>0</v>
      </c>
      <c r="E1089" s="2">
        <v>0</v>
      </c>
      <c r="F1089" s="2">
        <v>0</v>
      </c>
      <c r="G1089" s="2">
        <v>0</v>
      </c>
      <c r="H1089" s="2">
        <v>0</v>
      </c>
      <c r="I1089" s="2" t="s">
        <v>242</v>
      </c>
    </row>
    <row r="1090" spans="1:9">
      <c r="A1090" s="2">
        <v>1304</v>
      </c>
      <c r="B1090" s="2">
        <v>0</v>
      </c>
      <c r="C1090" s="2">
        <v>0</v>
      </c>
      <c r="D1090" s="2">
        <v>0</v>
      </c>
      <c r="E1090" s="2">
        <v>0</v>
      </c>
      <c r="F1090" s="2">
        <v>0</v>
      </c>
      <c r="G1090" s="2">
        <v>0</v>
      </c>
      <c r="H1090" s="2">
        <v>0</v>
      </c>
      <c r="I1090" s="2" t="s">
        <v>242</v>
      </c>
    </row>
    <row r="1091" spans="1:9">
      <c r="A1091" s="2">
        <v>2232</v>
      </c>
      <c r="B1091" s="2">
        <v>0</v>
      </c>
      <c r="C1091" s="2">
        <v>1</v>
      </c>
      <c r="D1091" s="2">
        <v>0</v>
      </c>
      <c r="E1091" s="2">
        <v>0</v>
      </c>
      <c r="F1091" s="2">
        <v>0</v>
      </c>
      <c r="G1091" s="2">
        <v>0</v>
      </c>
      <c r="H1091" s="2">
        <v>0</v>
      </c>
      <c r="I1091" s="2" t="s">
        <v>242</v>
      </c>
    </row>
    <row r="1092" spans="1:9">
      <c r="A1092" s="2">
        <v>2854</v>
      </c>
      <c r="B1092" s="2">
        <v>0</v>
      </c>
      <c r="C1092" s="2">
        <v>0</v>
      </c>
      <c r="D1092" s="2">
        <v>0</v>
      </c>
      <c r="E1092" s="2">
        <v>0</v>
      </c>
      <c r="F1092" s="2">
        <v>0</v>
      </c>
      <c r="G1092" s="2">
        <v>0</v>
      </c>
      <c r="H1092" s="2">
        <v>0</v>
      </c>
      <c r="I1092" s="2" t="s">
        <v>243</v>
      </c>
    </row>
    <row r="1093" spans="1:9">
      <c r="A1093" s="2">
        <v>3177</v>
      </c>
      <c r="B1093" s="2">
        <v>0</v>
      </c>
      <c r="C1093" s="2">
        <v>0</v>
      </c>
      <c r="D1093" s="2">
        <v>0</v>
      </c>
      <c r="E1093" s="2">
        <v>0</v>
      </c>
      <c r="F1093" s="2">
        <v>0</v>
      </c>
      <c r="G1093" s="2">
        <v>0</v>
      </c>
      <c r="H1093" s="2">
        <v>0</v>
      </c>
      <c r="I1093" s="2" t="s">
        <v>243</v>
      </c>
    </row>
    <row r="1094" spans="1:9">
      <c r="A1094" s="2">
        <v>1604</v>
      </c>
      <c r="B1094" s="2">
        <v>0</v>
      </c>
      <c r="C1094" s="2">
        <v>0</v>
      </c>
      <c r="D1094" s="2">
        <v>0</v>
      </c>
      <c r="E1094" s="2">
        <v>0</v>
      </c>
      <c r="F1094" s="2">
        <v>0</v>
      </c>
      <c r="G1094" s="2">
        <v>0</v>
      </c>
      <c r="H1094" s="2">
        <v>0</v>
      </c>
      <c r="I1094" s="2" t="s">
        <v>244</v>
      </c>
    </row>
    <row r="1095" spans="1:9">
      <c r="A1095" s="2">
        <v>1883</v>
      </c>
      <c r="B1095" s="2">
        <v>0</v>
      </c>
      <c r="C1095" s="2">
        <v>0</v>
      </c>
      <c r="D1095" s="2">
        <v>0</v>
      </c>
      <c r="E1095" s="2">
        <v>0</v>
      </c>
      <c r="F1095" s="2">
        <v>0</v>
      </c>
      <c r="G1095" s="2">
        <v>0</v>
      </c>
      <c r="H1095" s="2">
        <v>0</v>
      </c>
      <c r="I1095" s="2" t="s">
        <v>244</v>
      </c>
    </row>
    <row r="1096" spans="1:9">
      <c r="A1096" s="2">
        <v>1894</v>
      </c>
      <c r="B1096" s="2">
        <v>0</v>
      </c>
      <c r="C1096" s="2">
        <v>0</v>
      </c>
      <c r="D1096" s="2">
        <v>0</v>
      </c>
      <c r="E1096" s="2">
        <v>0</v>
      </c>
      <c r="F1096" s="2">
        <v>0</v>
      </c>
      <c r="G1096" s="2">
        <v>0</v>
      </c>
      <c r="H1096" s="2">
        <v>1</v>
      </c>
      <c r="I1096" s="2" t="s">
        <v>244</v>
      </c>
    </row>
    <row r="1097" spans="1:9">
      <c r="A1097" s="2">
        <v>1919</v>
      </c>
      <c r="B1097" s="2">
        <v>0</v>
      </c>
      <c r="C1097" s="2">
        <v>0</v>
      </c>
      <c r="D1097" s="2">
        <v>0</v>
      </c>
      <c r="E1097" s="2">
        <v>0</v>
      </c>
      <c r="F1097" s="2">
        <v>0</v>
      </c>
      <c r="G1097" s="2">
        <v>0</v>
      </c>
      <c r="H1097" s="2">
        <v>0</v>
      </c>
      <c r="I1097" s="2" t="s">
        <v>244</v>
      </c>
    </row>
    <row r="1098" spans="1:9">
      <c r="A1098" s="2">
        <v>1160</v>
      </c>
      <c r="B1098" s="2">
        <v>0</v>
      </c>
      <c r="C1098" s="2">
        <v>0</v>
      </c>
      <c r="D1098" s="2">
        <v>0</v>
      </c>
      <c r="E1098" s="2">
        <v>0</v>
      </c>
      <c r="F1098" s="2">
        <v>0</v>
      </c>
      <c r="G1098" s="2">
        <v>0</v>
      </c>
      <c r="H1098" s="2">
        <v>0</v>
      </c>
      <c r="I1098" s="2" t="s">
        <v>245</v>
      </c>
    </row>
    <row r="1099" spans="1:9">
      <c r="A1099" s="2">
        <v>1429</v>
      </c>
      <c r="B1099" s="2">
        <v>0</v>
      </c>
      <c r="C1099" s="2">
        <v>0</v>
      </c>
      <c r="D1099" s="2">
        <v>0</v>
      </c>
      <c r="E1099" s="2">
        <v>0</v>
      </c>
      <c r="F1099" s="2">
        <v>0</v>
      </c>
      <c r="G1099" s="2">
        <v>0</v>
      </c>
      <c r="H1099" s="2">
        <v>0</v>
      </c>
      <c r="I1099" s="2" t="s">
        <v>245</v>
      </c>
    </row>
    <row r="1100" spans="1:9">
      <c r="A1100" s="2">
        <v>2769</v>
      </c>
      <c r="B1100" s="2">
        <v>1</v>
      </c>
      <c r="C1100" s="2">
        <v>0</v>
      </c>
      <c r="D1100" s="2">
        <v>0</v>
      </c>
      <c r="E1100" s="2">
        <v>0</v>
      </c>
      <c r="F1100" s="2">
        <v>0</v>
      </c>
      <c r="G1100" s="2">
        <v>0</v>
      </c>
      <c r="H1100" s="2">
        <v>0</v>
      </c>
      <c r="I1100" s="2" t="s">
        <v>245</v>
      </c>
    </row>
    <row r="1101" spans="1:9">
      <c r="A1101" s="2">
        <v>1272</v>
      </c>
      <c r="B1101" s="2">
        <v>0</v>
      </c>
      <c r="C1101" s="2">
        <v>0</v>
      </c>
      <c r="D1101" s="2">
        <v>0</v>
      </c>
      <c r="E1101" s="2">
        <v>0</v>
      </c>
      <c r="F1101" s="2">
        <v>0</v>
      </c>
      <c r="G1101" s="2">
        <v>0</v>
      </c>
      <c r="H1101" s="2">
        <v>0</v>
      </c>
      <c r="I1101" s="2" t="s">
        <v>246</v>
      </c>
    </row>
    <row r="1102" spans="1:9">
      <c r="A1102" s="2">
        <v>1673</v>
      </c>
      <c r="B1102" s="2">
        <v>0</v>
      </c>
      <c r="C1102" s="2">
        <v>0</v>
      </c>
      <c r="D1102" s="2">
        <v>0</v>
      </c>
      <c r="E1102" s="2">
        <v>0</v>
      </c>
      <c r="F1102" s="2">
        <v>0</v>
      </c>
      <c r="G1102" s="2">
        <v>0</v>
      </c>
      <c r="H1102" s="2">
        <v>0</v>
      </c>
      <c r="I1102" s="2" t="s">
        <v>246</v>
      </c>
    </row>
    <row r="1103" spans="1:9">
      <c r="A1103" s="2">
        <v>1691</v>
      </c>
      <c r="B1103" s="2">
        <v>0</v>
      </c>
      <c r="C1103" s="2">
        <v>0</v>
      </c>
      <c r="D1103" s="2">
        <v>0</v>
      </c>
      <c r="E1103" s="2">
        <v>0</v>
      </c>
      <c r="F1103" s="2">
        <v>0</v>
      </c>
      <c r="G1103" s="2">
        <v>0</v>
      </c>
      <c r="H1103" s="2">
        <v>0</v>
      </c>
      <c r="I1103" s="2" t="s">
        <v>246</v>
      </c>
    </row>
    <row r="1104" spans="1:9">
      <c r="A1104" s="2">
        <v>1961</v>
      </c>
      <c r="B1104" s="2">
        <v>0</v>
      </c>
      <c r="C1104" s="2">
        <v>0</v>
      </c>
      <c r="D1104" s="2">
        <v>0</v>
      </c>
      <c r="E1104" s="2">
        <v>0</v>
      </c>
      <c r="F1104" s="2">
        <v>0</v>
      </c>
      <c r="G1104" s="2">
        <v>0</v>
      </c>
      <c r="H1104" s="2">
        <v>0</v>
      </c>
      <c r="I1104" s="2" t="s">
        <v>246</v>
      </c>
    </row>
    <row r="1105" spans="1:9">
      <c r="A1105" s="2">
        <v>1110</v>
      </c>
      <c r="B1105" s="2">
        <v>0</v>
      </c>
      <c r="C1105" s="2">
        <v>0</v>
      </c>
      <c r="D1105" s="2">
        <v>0</v>
      </c>
      <c r="E1105" s="2">
        <v>0</v>
      </c>
      <c r="F1105" s="2">
        <v>0</v>
      </c>
      <c r="G1105" s="2">
        <v>0</v>
      </c>
      <c r="H1105" s="2">
        <v>0</v>
      </c>
      <c r="I1105" s="2" t="s">
        <v>247</v>
      </c>
    </row>
    <row r="1106" spans="1:9">
      <c r="A1106" s="2">
        <v>1603</v>
      </c>
      <c r="B1106" s="2">
        <v>0</v>
      </c>
      <c r="C1106" s="2">
        <v>0</v>
      </c>
      <c r="D1106" s="2">
        <v>0</v>
      </c>
      <c r="E1106" s="2">
        <v>0</v>
      </c>
      <c r="F1106" s="2">
        <v>0</v>
      </c>
      <c r="G1106" s="2">
        <v>0</v>
      </c>
      <c r="H1106" s="2">
        <v>0</v>
      </c>
      <c r="I1106" s="2" t="s">
        <v>247</v>
      </c>
    </row>
    <row r="1107" spans="1:9">
      <c r="A1107" s="2">
        <v>1563</v>
      </c>
      <c r="B1107" s="2">
        <v>0</v>
      </c>
      <c r="C1107" s="2">
        <v>0</v>
      </c>
      <c r="D1107" s="2">
        <v>0</v>
      </c>
      <c r="E1107" s="2">
        <v>0</v>
      </c>
      <c r="F1107" s="2">
        <v>0</v>
      </c>
      <c r="G1107" s="2">
        <v>0</v>
      </c>
      <c r="H1107" s="2">
        <v>0</v>
      </c>
      <c r="I1107" s="2" t="s">
        <v>248</v>
      </c>
    </row>
    <row r="1108" spans="1:9">
      <c r="A1108" s="2">
        <v>2482</v>
      </c>
      <c r="B1108" s="2">
        <v>0</v>
      </c>
      <c r="C1108" s="2">
        <v>0</v>
      </c>
      <c r="D1108" s="2">
        <v>0</v>
      </c>
      <c r="E1108" s="2">
        <v>0</v>
      </c>
      <c r="F1108" s="2">
        <v>0</v>
      </c>
      <c r="G1108" s="2">
        <v>0</v>
      </c>
      <c r="H1108" s="2">
        <v>0</v>
      </c>
      <c r="I1108" s="2" t="s">
        <v>248</v>
      </c>
    </row>
    <row r="1109" spans="1:9">
      <c r="A1109" s="2">
        <v>2936</v>
      </c>
      <c r="B1109" s="2">
        <v>0</v>
      </c>
      <c r="C1109" s="2">
        <v>1</v>
      </c>
      <c r="D1109" s="2">
        <v>1</v>
      </c>
      <c r="E1109" s="2">
        <v>0</v>
      </c>
      <c r="F1109" s="2">
        <v>1</v>
      </c>
      <c r="G1109" s="2">
        <v>0</v>
      </c>
      <c r="H1109" s="2">
        <v>1</v>
      </c>
      <c r="I1109" s="2" t="s">
        <v>248</v>
      </c>
    </row>
    <row r="1110" spans="1:9">
      <c r="A1110" s="2">
        <v>1146</v>
      </c>
      <c r="B1110" s="2">
        <v>0</v>
      </c>
      <c r="C1110" s="2">
        <v>0</v>
      </c>
      <c r="D1110" s="2">
        <v>0</v>
      </c>
      <c r="E1110" s="2">
        <v>0</v>
      </c>
      <c r="F1110" s="2">
        <v>0</v>
      </c>
      <c r="G1110" s="2">
        <v>0</v>
      </c>
      <c r="H1110" s="2">
        <v>0</v>
      </c>
      <c r="I1110" s="2" t="s">
        <v>249</v>
      </c>
    </row>
    <row r="1111" spans="1:9">
      <c r="A1111" s="2">
        <v>2440</v>
      </c>
      <c r="B1111" s="2">
        <v>0</v>
      </c>
      <c r="C1111" s="2">
        <v>0</v>
      </c>
      <c r="D1111" s="2">
        <v>0</v>
      </c>
      <c r="E1111" s="2">
        <v>0</v>
      </c>
      <c r="F1111" s="2">
        <v>0</v>
      </c>
      <c r="G1111" s="2">
        <v>0</v>
      </c>
      <c r="H1111" s="2">
        <v>0</v>
      </c>
      <c r="I1111" s="2" t="s">
        <v>249</v>
      </c>
    </row>
    <row r="1112" spans="1:9">
      <c r="A1112" s="2">
        <v>2822</v>
      </c>
      <c r="B1112" s="2">
        <v>0</v>
      </c>
      <c r="C1112" s="2">
        <v>0</v>
      </c>
      <c r="D1112" s="2">
        <v>0</v>
      </c>
      <c r="E1112" s="2">
        <v>0</v>
      </c>
      <c r="F1112" s="2">
        <v>0</v>
      </c>
      <c r="G1112" s="2">
        <v>0</v>
      </c>
      <c r="H1112" s="2">
        <v>0</v>
      </c>
      <c r="I1112" s="2" t="s">
        <v>249</v>
      </c>
    </row>
    <row r="1113" spans="1:9">
      <c r="A1113" s="2">
        <v>2925</v>
      </c>
      <c r="B1113" s="2">
        <v>0</v>
      </c>
      <c r="C1113" s="2">
        <v>0</v>
      </c>
      <c r="D1113" s="2">
        <v>0</v>
      </c>
      <c r="E1113" s="2">
        <v>0</v>
      </c>
      <c r="F1113" s="2">
        <v>0</v>
      </c>
      <c r="G1113" s="2">
        <v>0</v>
      </c>
      <c r="H1113" s="2">
        <v>0</v>
      </c>
      <c r="I1113" s="2" t="s">
        <v>249</v>
      </c>
    </row>
    <row r="1114" spans="1:9">
      <c r="A1114" s="2">
        <v>1127</v>
      </c>
      <c r="B1114" s="2">
        <v>0</v>
      </c>
      <c r="C1114" s="2">
        <v>0</v>
      </c>
      <c r="D1114" s="2">
        <v>0</v>
      </c>
      <c r="E1114" s="2">
        <v>0</v>
      </c>
      <c r="F1114" s="2">
        <v>0</v>
      </c>
      <c r="G1114" s="2">
        <v>0</v>
      </c>
      <c r="H1114" s="2">
        <v>0</v>
      </c>
      <c r="I1114" s="19">
        <v>43811</v>
      </c>
    </row>
    <row r="1115" spans="1:9">
      <c r="A1115" s="2">
        <v>2002</v>
      </c>
      <c r="B1115" s="2">
        <v>0</v>
      </c>
      <c r="C1115" s="2">
        <v>0</v>
      </c>
      <c r="D1115" s="2">
        <v>0</v>
      </c>
      <c r="E1115" s="2">
        <v>0</v>
      </c>
      <c r="F1115" s="2">
        <v>0</v>
      </c>
      <c r="G1115" s="2">
        <v>0</v>
      </c>
      <c r="H1115" s="2">
        <v>0</v>
      </c>
      <c r="I1115" s="19">
        <v>43811</v>
      </c>
    </row>
    <row r="1116" spans="1:9">
      <c r="A1116" s="2">
        <v>3047</v>
      </c>
      <c r="B1116" s="2">
        <v>0</v>
      </c>
      <c r="C1116" s="2">
        <v>0</v>
      </c>
      <c r="D1116" s="2">
        <v>0</v>
      </c>
      <c r="E1116" s="2">
        <v>0</v>
      </c>
      <c r="F1116" s="2">
        <v>0</v>
      </c>
      <c r="G1116" s="2">
        <v>0</v>
      </c>
      <c r="H1116" s="2">
        <v>0</v>
      </c>
      <c r="I1116" s="19">
        <v>43811</v>
      </c>
    </row>
    <row r="1117" spans="1:9">
      <c r="A1117" s="2">
        <v>2131</v>
      </c>
      <c r="B1117" s="2">
        <v>0</v>
      </c>
      <c r="C1117" s="2">
        <v>0</v>
      </c>
      <c r="D1117" s="2">
        <v>0</v>
      </c>
      <c r="E1117" s="2">
        <v>0</v>
      </c>
      <c r="F1117" s="2">
        <v>0</v>
      </c>
      <c r="G1117" s="2">
        <v>0</v>
      </c>
      <c r="H1117" s="2">
        <v>0</v>
      </c>
      <c r="I1117" s="19">
        <v>43781</v>
      </c>
    </row>
    <row r="1118" spans="1:9">
      <c r="A1118" s="2">
        <v>2244</v>
      </c>
      <c r="B1118" s="2">
        <v>0</v>
      </c>
      <c r="C1118" s="2">
        <v>0</v>
      </c>
      <c r="D1118" s="2">
        <v>0</v>
      </c>
      <c r="E1118" s="2">
        <v>0</v>
      </c>
      <c r="F1118" s="2">
        <v>0</v>
      </c>
      <c r="G1118" s="2">
        <v>0</v>
      </c>
      <c r="H1118" s="2">
        <v>0</v>
      </c>
      <c r="I1118" s="19">
        <v>43781</v>
      </c>
    </row>
    <row r="1119" spans="1:9">
      <c r="A1119" s="2">
        <v>2666</v>
      </c>
      <c r="B1119" s="2">
        <v>0</v>
      </c>
      <c r="C1119" s="2">
        <v>0</v>
      </c>
      <c r="D1119" s="2">
        <v>0</v>
      </c>
      <c r="E1119" s="2">
        <v>0</v>
      </c>
      <c r="F1119" s="2">
        <v>0</v>
      </c>
      <c r="G1119" s="2">
        <v>0</v>
      </c>
      <c r="H1119" s="2">
        <v>0</v>
      </c>
      <c r="I1119" s="19">
        <v>43781</v>
      </c>
    </row>
    <row r="1120" spans="1:9">
      <c r="A1120" s="2">
        <v>3116</v>
      </c>
      <c r="B1120" s="2">
        <v>0</v>
      </c>
      <c r="C1120" s="2">
        <v>0</v>
      </c>
      <c r="D1120" s="2">
        <v>0</v>
      </c>
      <c r="E1120" s="2">
        <v>0</v>
      </c>
      <c r="F1120" s="2">
        <v>0</v>
      </c>
      <c r="G1120" s="2">
        <v>0</v>
      </c>
      <c r="H1120" s="2">
        <v>0</v>
      </c>
      <c r="I1120" s="19">
        <v>43781</v>
      </c>
    </row>
    <row r="1121" spans="1:9">
      <c r="A1121" s="2">
        <v>1310</v>
      </c>
      <c r="B1121" s="2">
        <v>0</v>
      </c>
      <c r="C1121" s="2">
        <v>0</v>
      </c>
      <c r="D1121" s="2">
        <v>0</v>
      </c>
      <c r="E1121" s="2">
        <v>0</v>
      </c>
      <c r="F1121" s="2">
        <v>0</v>
      </c>
      <c r="G1121" s="2">
        <v>0</v>
      </c>
      <c r="H1121" s="2">
        <v>0</v>
      </c>
      <c r="I1121" s="19">
        <v>43750</v>
      </c>
    </row>
    <row r="1122" spans="1:9">
      <c r="A1122" s="2">
        <v>1552</v>
      </c>
      <c r="B1122" s="2">
        <v>0</v>
      </c>
      <c r="C1122" s="2">
        <v>0</v>
      </c>
      <c r="D1122" s="2">
        <v>0</v>
      </c>
      <c r="E1122" s="2">
        <v>0</v>
      </c>
      <c r="F1122" s="2">
        <v>0</v>
      </c>
      <c r="G1122" s="2">
        <v>0</v>
      </c>
      <c r="H1122" s="2">
        <v>0</v>
      </c>
      <c r="I1122" s="19">
        <v>43750</v>
      </c>
    </row>
    <row r="1123" spans="1:9">
      <c r="A1123" s="2">
        <v>2030</v>
      </c>
      <c r="B1123" s="2">
        <v>0</v>
      </c>
      <c r="C1123" s="2">
        <v>1</v>
      </c>
      <c r="D1123" s="2">
        <v>0</v>
      </c>
      <c r="E1123" s="2">
        <v>0</v>
      </c>
      <c r="F1123" s="2">
        <v>0</v>
      </c>
      <c r="G1123" s="2">
        <v>0</v>
      </c>
      <c r="H1123" s="2">
        <v>0</v>
      </c>
      <c r="I1123" s="19">
        <v>43750</v>
      </c>
    </row>
    <row r="1124" spans="1:9">
      <c r="A1124" s="2">
        <v>2147</v>
      </c>
      <c r="B1124" s="2">
        <v>0</v>
      </c>
      <c r="C1124" s="2">
        <v>0</v>
      </c>
      <c r="D1124" s="2">
        <v>0</v>
      </c>
      <c r="E1124" s="2">
        <v>0</v>
      </c>
      <c r="F1124" s="2">
        <v>0</v>
      </c>
      <c r="G1124" s="2">
        <v>0</v>
      </c>
      <c r="H1124" s="2">
        <v>0</v>
      </c>
      <c r="I1124" s="19">
        <v>43750</v>
      </c>
    </row>
    <row r="1125" spans="1:9">
      <c r="A1125" s="2">
        <v>3049</v>
      </c>
      <c r="B1125" s="2">
        <v>0</v>
      </c>
      <c r="C1125" s="2">
        <v>0</v>
      </c>
      <c r="D1125" s="2">
        <v>0</v>
      </c>
      <c r="E1125" s="2">
        <v>0</v>
      </c>
      <c r="F1125" s="2">
        <v>0</v>
      </c>
      <c r="G1125" s="2">
        <v>0</v>
      </c>
      <c r="H1125" s="2">
        <v>0</v>
      </c>
      <c r="I1125" s="19">
        <v>43750</v>
      </c>
    </row>
    <row r="1126" spans="1:9">
      <c r="A1126" s="2">
        <v>1056</v>
      </c>
      <c r="B1126" s="2">
        <v>0</v>
      </c>
      <c r="C1126" s="2">
        <v>1</v>
      </c>
      <c r="D1126" s="2">
        <v>1</v>
      </c>
      <c r="E1126" s="2">
        <v>0</v>
      </c>
      <c r="F1126" s="2">
        <v>0</v>
      </c>
      <c r="G1126" s="2">
        <v>0</v>
      </c>
      <c r="H1126" s="2">
        <v>1</v>
      </c>
      <c r="I1126" s="19">
        <v>43720</v>
      </c>
    </row>
    <row r="1127" spans="1:9">
      <c r="A1127" s="2">
        <v>1277</v>
      </c>
      <c r="B1127" s="2">
        <v>1</v>
      </c>
      <c r="C1127" s="2">
        <v>0</v>
      </c>
      <c r="D1127" s="2">
        <v>0</v>
      </c>
      <c r="E1127" s="2">
        <v>0</v>
      </c>
      <c r="F1127" s="2">
        <v>0</v>
      </c>
      <c r="G1127" s="2">
        <v>0</v>
      </c>
      <c r="H1127" s="2">
        <v>0</v>
      </c>
      <c r="I1127" s="19">
        <v>43720</v>
      </c>
    </row>
    <row r="1128" spans="1:9">
      <c r="A1128" s="2">
        <v>1424</v>
      </c>
      <c r="B1128" s="2">
        <v>0</v>
      </c>
      <c r="C1128" s="2">
        <v>0</v>
      </c>
      <c r="D1128" s="2">
        <v>0</v>
      </c>
      <c r="E1128" s="2">
        <v>0</v>
      </c>
      <c r="F1128" s="2">
        <v>0</v>
      </c>
      <c r="G1128" s="2">
        <v>0</v>
      </c>
      <c r="H1128" s="2">
        <v>0</v>
      </c>
      <c r="I1128" s="19">
        <v>43720</v>
      </c>
    </row>
    <row r="1129" spans="1:9">
      <c r="A1129" s="2">
        <v>2219</v>
      </c>
      <c r="B1129" s="2">
        <v>0</v>
      </c>
      <c r="C1129" s="2">
        <v>0</v>
      </c>
      <c r="D1129" s="2">
        <v>0</v>
      </c>
      <c r="E1129" s="2">
        <v>0</v>
      </c>
      <c r="F1129" s="2">
        <v>0</v>
      </c>
      <c r="G1129" s="2">
        <v>0</v>
      </c>
      <c r="H1129" s="2">
        <v>0</v>
      </c>
      <c r="I1129" s="19">
        <v>43720</v>
      </c>
    </row>
    <row r="1130" spans="1:9">
      <c r="A1130" s="2">
        <v>2832</v>
      </c>
      <c r="B1130" s="2">
        <v>0</v>
      </c>
      <c r="C1130" s="2">
        <v>0</v>
      </c>
      <c r="D1130" s="2">
        <v>0</v>
      </c>
      <c r="E1130" s="2">
        <v>0</v>
      </c>
      <c r="F1130" s="2">
        <v>0</v>
      </c>
      <c r="G1130" s="2">
        <v>0</v>
      </c>
      <c r="H1130" s="2">
        <v>0</v>
      </c>
      <c r="I1130" s="19">
        <v>43720</v>
      </c>
    </row>
    <row r="1131" spans="1:9">
      <c r="A1131" s="2">
        <v>3189</v>
      </c>
      <c r="B1131" s="2">
        <v>0</v>
      </c>
      <c r="C1131" s="2">
        <v>1</v>
      </c>
      <c r="D1131" s="2">
        <v>1</v>
      </c>
      <c r="E1131" s="2">
        <v>0</v>
      </c>
      <c r="F1131" s="2">
        <v>0</v>
      </c>
      <c r="G1131" s="2">
        <v>0</v>
      </c>
      <c r="H1131" s="2">
        <v>1</v>
      </c>
      <c r="I1131" s="19">
        <v>43720</v>
      </c>
    </row>
    <row r="1132" spans="1:9">
      <c r="A1132" s="2">
        <v>1077</v>
      </c>
      <c r="B1132" s="2">
        <v>0</v>
      </c>
      <c r="C1132" s="2">
        <v>0</v>
      </c>
      <c r="D1132" s="2">
        <v>0</v>
      </c>
      <c r="E1132" s="2">
        <v>0</v>
      </c>
      <c r="F1132" s="2">
        <v>0</v>
      </c>
      <c r="G1132" s="2">
        <v>0</v>
      </c>
      <c r="H1132" s="2">
        <v>0</v>
      </c>
      <c r="I1132" s="19">
        <v>43689</v>
      </c>
    </row>
    <row r="1133" spans="1:9">
      <c r="A1133" s="2">
        <v>1751</v>
      </c>
      <c r="B1133" s="2">
        <v>0</v>
      </c>
      <c r="C1133" s="2">
        <v>0</v>
      </c>
      <c r="D1133" s="2">
        <v>0</v>
      </c>
      <c r="E1133" s="2">
        <v>0</v>
      </c>
      <c r="F1133" s="2">
        <v>0</v>
      </c>
      <c r="G1133" s="2">
        <v>0</v>
      </c>
      <c r="H1133" s="2">
        <v>0</v>
      </c>
      <c r="I1133" s="19">
        <v>43689</v>
      </c>
    </row>
    <row r="1134" spans="1:9">
      <c r="A1134" s="2">
        <v>2056</v>
      </c>
      <c r="B1134" s="2">
        <v>0</v>
      </c>
      <c r="C1134" s="2">
        <v>0</v>
      </c>
      <c r="D1134" s="2">
        <v>0</v>
      </c>
      <c r="E1134" s="2">
        <v>1</v>
      </c>
      <c r="F1134" s="2">
        <v>0</v>
      </c>
      <c r="G1134" s="2">
        <v>0</v>
      </c>
      <c r="H1134" s="2">
        <v>0</v>
      </c>
      <c r="I1134" s="19">
        <v>43689</v>
      </c>
    </row>
    <row r="1135" spans="1:9">
      <c r="A1135" s="2">
        <v>2360</v>
      </c>
      <c r="B1135" s="2">
        <v>0</v>
      </c>
      <c r="C1135" s="2">
        <v>0</v>
      </c>
      <c r="D1135" s="2">
        <v>0</v>
      </c>
      <c r="E1135" s="2">
        <v>0</v>
      </c>
      <c r="F1135" s="2">
        <v>0</v>
      </c>
      <c r="G1135" s="2">
        <v>0</v>
      </c>
      <c r="H1135" s="2">
        <v>0</v>
      </c>
      <c r="I1135" s="19">
        <v>43689</v>
      </c>
    </row>
    <row r="1136" spans="1:9">
      <c r="A1136" s="2">
        <v>2935</v>
      </c>
      <c r="B1136" s="2">
        <v>0</v>
      </c>
      <c r="C1136" s="2">
        <v>0</v>
      </c>
      <c r="D1136" s="2">
        <v>0</v>
      </c>
      <c r="E1136" s="2">
        <v>0</v>
      </c>
      <c r="F1136" s="2">
        <v>0</v>
      </c>
      <c r="G1136" s="2">
        <v>0</v>
      </c>
      <c r="H1136" s="2">
        <v>0</v>
      </c>
      <c r="I1136" s="19">
        <v>43689</v>
      </c>
    </row>
    <row r="1137" spans="1:9">
      <c r="A1137" s="2">
        <v>1311</v>
      </c>
      <c r="B1137" s="2">
        <v>0</v>
      </c>
      <c r="C1137" s="2">
        <v>0</v>
      </c>
      <c r="D1137" s="2">
        <v>0</v>
      </c>
      <c r="E1137" s="2">
        <v>0</v>
      </c>
      <c r="F1137" s="2">
        <v>0</v>
      </c>
      <c r="G1137" s="2">
        <v>0</v>
      </c>
      <c r="H1137" s="2">
        <v>0</v>
      </c>
      <c r="I1137" s="19">
        <v>43658</v>
      </c>
    </row>
    <row r="1138" spans="1:9">
      <c r="A1138" s="2">
        <v>1819</v>
      </c>
      <c r="B1138" s="2">
        <v>0</v>
      </c>
      <c r="C1138" s="2">
        <v>0</v>
      </c>
      <c r="D1138" s="2">
        <v>0</v>
      </c>
      <c r="E1138" s="2">
        <v>0</v>
      </c>
      <c r="F1138" s="2">
        <v>0</v>
      </c>
      <c r="G1138" s="2">
        <v>0</v>
      </c>
      <c r="H1138" s="2">
        <v>0</v>
      </c>
      <c r="I1138" s="19">
        <v>43658</v>
      </c>
    </row>
    <row r="1139" spans="1:9">
      <c r="A1139" s="2">
        <v>1866</v>
      </c>
      <c r="B1139" s="2">
        <v>0</v>
      </c>
      <c r="C1139" s="2">
        <v>0</v>
      </c>
      <c r="D1139" s="2">
        <v>0</v>
      </c>
      <c r="E1139" s="2">
        <v>0</v>
      </c>
      <c r="F1139" s="2">
        <v>0</v>
      </c>
      <c r="G1139" s="2">
        <v>0</v>
      </c>
      <c r="H1139" s="2">
        <v>0</v>
      </c>
      <c r="I1139" s="19">
        <v>43658</v>
      </c>
    </row>
    <row r="1140" spans="1:9">
      <c r="A1140" s="2">
        <v>1150</v>
      </c>
      <c r="B1140" s="2">
        <v>0</v>
      </c>
      <c r="C1140" s="2">
        <v>0</v>
      </c>
      <c r="D1140" s="2">
        <v>0</v>
      </c>
      <c r="E1140" s="2">
        <v>0</v>
      </c>
      <c r="F1140" s="2">
        <v>0</v>
      </c>
      <c r="G1140" s="2">
        <v>0</v>
      </c>
      <c r="H1140" s="2">
        <v>0</v>
      </c>
      <c r="I1140" s="19">
        <v>43628</v>
      </c>
    </row>
    <row r="1141" spans="1:9">
      <c r="A1141" s="2">
        <v>1306</v>
      </c>
      <c r="B1141" s="2">
        <v>0</v>
      </c>
      <c r="C1141" s="2">
        <v>0</v>
      </c>
      <c r="D1141" s="2">
        <v>0</v>
      </c>
      <c r="E1141" s="2">
        <v>0</v>
      </c>
      <c r="F1141" s="2">
        <v>0</v>
      </c>
      <c r="G1141" s="2">
        <v>0</v>
      </c>
      <c r="H1141" s="2">
        <v>0</v>
      </c>
      <c r="I1141" s="19">
        <v>43628</v>
      </c>
    </row>
    <row r="1142" spans="1:9">
      <c r="A1142" s="2">
        <v>3200</v>
      </c>
      <c r="B1142" s="2">
        <v>0</v>
      </c>
      <c r="C1142" s="2">
        <v>0</v>
      </c>
      <c r="D1142" s="2">
        <v>0</v>
      </c>
      <c r="E1142" s="2">
        <v>0</v>
      </c>
      <c r="F1142" s="2">
        <v>0</v>
      </c>
      <c r="G1142" s="2">
        <v>0</v>
      </c>
      <c r="H1142" s="2">
        <v>0</v>
      </c>
      <c r="I1142" s="19">
        <v>43628</v>
      </c>
    </row>
    <row r="1143" spans="1:9">
      <c r="A1143" s="2">
        <v>3215</v>
      </c>
      <c r="B1143" s="2">
        <v>0</v>
      </c>
      <c r="C1143" s="2">
        <v>0</v>
      </c>
      <c r="D1143" s="2">
        <v>0</v>
      </c>
      <c r="E1143" s="2">
        <v>0</v>
      </c>
      <c r="F1143" s="2">
        <v>0</v>
      </c>
      <c r="G1143" s="2">
        <v>0</v>
      </c>
      <c r="H1143" s="2">
        <v>0</v>
      </c>
      <c r="I1143" s="19">
        <v>43628</v>
      </c>
    </row>
    <row r="1144" spans="1:9">
      <c r="A1144" s="2">
        <v>1319</v>
      </c>
      <c r="B1144" s="2">
        <v>0</v>
      </c>
      <c r="C1144" s="2">
        <v>0</v>
      </c>
      <c r="D1144" s="2">
        <v>0</v>
      </c>
      <c r="E1144" s="2">
        <v>0</v>
      </c>
      <c r="F1144" s="2">
        <v>0</v>
      </c>
      <c r="G1144" s="2">
        <v>0</v>
      </c>
      <c r="H1144" s="2">
        <v>0</v>
      </c>
      <c r="I1144" s="19">
        <v>43597</v>
      </c>
    </row>
    <row r="1145" spans="1:9">
      <c r="A1145" s="2">
        <v>1501</v>
      </c>
      <c r="B1145" s="2">
        <v>0</v>
      </c>
      <c r="C1145" s="2">
        <v>0</v>
      </c>
      <c r="D1145" s="2">
        <v>0</v>
      </c>
      <c r="E1145" s="2">
        <v>0</v>
      </c>
      <c r="F1145" s="2">
        <v>0</v>
      </c>
      <c r="G1145" s="2">
        <v>0</v>
      </c>
      <c r="H1145" s="2">
        <v>0</v>
      </c>
      <c r="I1145" s="19">
        <v>43597</v>
      </c>
    </row>
    <row r="1146" spans="1:9">
      <c r="A1146" s="2">
        <v>1857</v>
      </c>
      <c r="B1146" s="2">
        <v>0</v>
      </c>
      <c r="C1146" s="2">
        <v>0</v>
      </c>
      <c r="D1146" s="2">
        <v>0</v>
      </c>
      <c r="E1146" s="2">
        <v>0</v>
      </c>
      <c r="F1146" s="2">
        <v>0</v>
      </c>
      <c r="G1146" s="2">
        <v>0</v>
      </c>
      <c r="H1146" s="2">
        <v>0</v>
      </c>
      <c r="I1146" s="19">
        <v>43597</v>
      </c>
    </row>
    <row r="1147" spans="1:9">
      <c r="A1147" s="2">
        <v>1891</v>
      </c>
      <c r="B1147" s="2">
        <v>0</v>
      </c>
      <c r="C1147" s="2">
        <v>0</v>
      </c>
      <c r="D1147" s="2">
        <v>0</v>
      </c>
      <c r="E1147" s="2">
        <v>0</v>
      </c>
      <c r="F1147" s="2">
        <v>0</v>
      </c>
      <c r="G1147" s="2">
        <v>0</v>
      </c>
      <c r="H1147" s="2">
        <v>0</v>
      </c>
      <c r="I1147" s="19">
        <v>43567</v>
      </c>
    </row>
    <row r="1148" spans="1:9">
      <c r="A1148" s="2">
        <v>2011</v>
      </c>
      <c r="B1148" s="2">
        <v>0</v>
      </c>
      <c r="C1148" s="2">
        <v>0</v>
      </c>
      <c r="D1148" s="2">
        <v>1</v>
      </c>
      <c r="E1148" s="2">
        <v>0</v>
      </c>
      <c r="F1148" s="2">
        <v>0</v>
      </c>
      <c r="G1148" s="2">
        <v>0</v>
      </c>
      <c r="H1148" s="2">
        <v>1</v>
      </c>
      <c r="I1148" s="19">
        <v>43567</v>
      </c>
    </row>
    <row r="1149" spans="1:9">
      <c r="A1149" s="2">
        <v>2212</v>
      </c>
      <c r="B1149" s="2">
        <v>0</v>
      </c>
      <c r="C1149" s="2">
        <v>0</v>
      </c>
      <c r="D1149" s="2">
        <v>0</v>
      </c>
      <c r="E1149" s="2">
        <v>0</v>
      </c>
      <c r="F1149" s="2">
        <v>0</v>
      </c>
      <c r="G1149" s="2">
        <v>0</v>
      </c>
      <c r="H1149" s="2">
        <v>0</v>
      </c>
      <c r="I1149" s="19">
        <v>43567</v>
      </c>
    </row>
    <row r="1150" spans="1:9">
      <c r="A1150" s="2">
        <v>2196</v>
      </c>
      <c r="B1150" s="2">
        <v>0</v>
      </c>
      <c r="C1150" s="2">
        <v>0</v>
      </c>
      <c r="D1150" s="2">
        <v>0</v>
      </c>
      <c r="E1150" s="2">
        <v>0</v>
      </c>
      <c r="F1150" s="2">
        <v>0</v>
      </c>
      <c r="G1150" s="2">
        <v>0</v>
      </c>
      <c r="H1150" s="2">
        <v>1</v>
      </c>
      <c r="I1150" s="19">
        <v>43536</v>
      </c>
    </row>
    <row r="1151" spans="1:9">
      <c r="A1151" s="2">
        <v>2285</v>
      </c>
      <c r="B1151" s="2">
        <v>0</v>
      </c>
      <c r="C1151" s="2">
        <v>0</v>
      </c>
      <c r="D1151" s="2">
        <v>0</v>
      </c>
      <c r="E1151" s="2">
        <v>0</v>
      </c>
      <c r="F1151" s="2">
        <v>0</v>
      </c>
      <c r="G1151" s="2">
        <v>0</v>
      </c>
      <c r="H1151" s="2">
        <v>0</v>
      </c>
      <c r="I1151" s="19">
        <v>43536</v>
      </c>
    </row>
    <row r="1152" spans="1:9">
      <c r="A1152" s="2">
        <v>3139</v>
      </c>
      <c r="B1152" s="2">
        <v>0</v>
      </c>
      <c r="C1152" s="2">
        <v>1</v>
      </c>
      <c r="D1152" s="2">
        <v>1</v>
      </c>
      <c r="E1152" s="2">
        <v>0</v>
      </c>
      <c r="F1152" s="2">
        <v>1</v>
      </c>
      <c r="G1152" s="2">
        <v>0</v>
      </c>
      <c r="H1152" s="2">
        <v>1</v>
      </c>
      <c r="I1152" s="19">
        <v>43536</v>
      </c>
    </row>
    <row r="1153" spans="1:9">
      <c r="A1153" s="2">
        <v>2576</v>
      </c>
      <c r="B1153" s="2">
        <v>0</v>
      </c>
      <c r="C1153" s="2">
        <v>0</v>
      </c>
      <c r="D1153" s="2">
        <v>0</v>
      </c>
      <c r="E1153" s="2">
        <v>0</v>
      </c>
      <c r="F1153" s="2">
        <v>0</v>
      </c>
      <c r="G1153" s="2">
        <v>0</v>
      </c>
      <c r="H1153" s="2">
        <v>0</v>
      </c>
      <c r="I1153" s="19">
        <v>43508</v>
      </c>
    </row>
    <row r="1154" spans="1:9">
      <c r="A1154" s="2">
        <v>2615</v>
      </c>
      <c r="B1154" s="2">
        <v>0</v>
      </c>
      <c r="C1154" s="2">
        <v>0</v>
      </c>
      <c r="D1154" s="2">
        <v>0</v>
      </c>
      <c r="E1154" s="2">
        <v>0</v>
      </c>
      <c r="F1154" s="2">
        <v>0</v>
      </c>
      <c r="G1154" s="2">
        <v>0</v>
      </c>
      <c r="H1154" s="2">
        <v>0</v>
      </c>
      <c r="I1154" s="19">
        <v>43508</v>
      </c>
    </row>
    <row r="1155" spans="1:9">
      <c r="A1155" s="2">
        <v>2652</v>
      </c>
      <c r="B1155" s="2">
        <v>0</v>
      </c>
      <c r="C1155" s="2">
        <v>0</v>
      </c>
      <c r="D1155" s="2">
        <v>0</v>
      </c>
      <c r="E1155" s="2">
        <v>0</v>
      </c>
      <c r="F1155" s="2">
        <v>0</v>
      </c>
      <c r="G1155" s="2">
        <v>0</v>
      </c>
      <c r="H1155" s="2">
        <v>0</v>
      </c>
      <c r="I1155" s="19">
        <v>43508</v>
      </c>
    </row>
    <row r="1156" spans="1:9">
      <c r="A1156" s="2">
        <v>3122</v>
      </c>
      <c r="B1156" s="2">
        <v>0</v>
      </c>
      <c r="C1156" s="2">
        <v>0</v>
      </c>
      <c r="D1156" s="2">
        <v>0</v>
      </c>
      <c r="E1156" s="2">
        <v>0</v>
      </c>
      <c r="F1156" s="2">
        <v>0</v>
      </c>
      <c r="G1156" s="2">
        <v>0</v>
      </c>
      <c r="H1156" s="2">
        <v>0</v>
      </c>
      <c r="I1156" s="19">
        <v>43508</v>
      </c>
    </row>
    <row r="1157" spans="1:9">
      <c r="A1157" s="2">
        <v>1471</v>
      </c>
      <c r="B1157" s="2">
        <v>0</v>
      </c>
      <c r="C1157" s="2">
        <v>0</v>
      </c>
      <c r="D1157" s="2">
        <v>0</v>
      </c>
      <c r="E1157" s="2">
        <v>0</v>
      </c>
      <c r="F1157" s="2">
        <v>0</v>
      </c>
      <c r="G1157" s="2">
        <v>0</v>
      </c>
      <c r="H1157" s="2">
        <v>0</v>
      </c>
      <c r="I1157" s="19">
        <v>43477</v>
      </c>
    </row>
    <row r="1158" spans="1:9">
      <c r="A1158" s="2">
        <v>1546</v>
      </c>
      <c r="B1158" s="2">
        <v>0</v>
      </c>
      <c r="C1158" s="2">
        <v>0</v>
      </c>
      <c r="D1158" s="2">
        <v>0</v>
      </c>
      <c r="E1158" s="2">
        <v>0</v>
      </c>
      <c r="F1158" s="2">
        <v>0</v>
      </c>
      <c r="G1158" s="2">
        <v>0</v>
      </c>
      <c r="H1158" s="2">
        <v>0</v>
      </c>
      <c r="I1158" s="2" t="s">
        <v>250</v>
      </c>
    </row>
    <row r="1159" spans="1:9">
      <c r="A1159" s="2">
        <v>2358</v>
      </c>
      <c r="B1159" s="2">
        <v>0</v>
      </c>
      <c r="C1159" s="2">
        <v>1</v>
      </c>
      <c r="D1159" s="2">
        <v>0</v>
      </c>
      <c r="E1159" s="2">
        <v>0</v>
      </c>
      <c r="F1159" s="2">
        <v>0</v>
      </c>
      <c r="G1159" s="2">
        <v>0</v>
      </c>
      <c r="H1159" s="2">
        <v>0</v>
      </c>
      <c r="I1159" s="2" t="s">
        <v>250</v>
      </c>
    </row>
    <row r="1160" spans="1:9">
      <c r="A1160" s="2">
        <v>2278</v>
      </c>
      <c r="B1160" s="2">
        <v>0</v>
      </c>
      <c r="C1160" s="2">
        <v>1</v>
      </c>
      <c r="D1160" s="2">
        <v>0</v>
      </c>
      <c r="E1160" s="2">
        <v>0</v>
      </c>
      <c r="F1160" s="2">
        <v>0</v>
      </c>
      <c r="G1160" s="2">
        <v>0</v>
      </c>
      <c r="H1160" s="2">
        <v>0</v>
      </c>
      <c r="I1160" s="2" t="s">
        <v>251</v>
      </c>
    </row>
    <row r="1161" spans="1:9">
      <c r="A1161" s="2">
        <v>2466</v>
      </c>
      <c r="B1161" s="2">
        <v>0</v>
      </c>
      <c r="C1161" s="2">
        <v>0</v>
      </c>
      <c r="D1161" s="2">
        <v>0</v>
      </c>
      <c r="E1161" s="2">
        <v>0</v>
      </c>
      <c r="F1161" s="2">
        <v>0</v>
      </c>
      <c r="G1161" s="2">
        <v>0</v>
      </c>
      <c r="H1161" s="2">
        <v>1</v>
      </c>
      <c r="I1161" s="2" t="s">
        <v>251</v>
      </c>
    </row>
    <row r="1162" spans="1:9">
      <c r="A1162" s="2">
        <v>3133</v>
      </c>
      <c r="B1162" s="2">
        <v>0</v>
      </c>
      <c r="C1162" s="2">
        <v>0</v>
      </c>
      <c r="D1162" s="2">
        <v>0</v>
      </c>
      <c r="E1162" s="2">
        <v>0</v>
      </c>
      <c r="F1162" s="2">
        <v>0</v>
      </c>
      <c r="G1162" s="2">
        <v>0</v>
      </c>
      <c r="H1162" s="2">
        <v>0</v>
      </c>
      <c r="I1162" s="2" t="s">
        <v>251</v>
      </c>
    </row>
    <row r="1163" spans="1:9">
      <c r="A1163" s="2">
        <v>1076</v>
      </c>
      <c r="B1163" s="2">
        <v>0</v>
      </c>
      <c r="C1163" s="2">
        <v>0</v>
      </c>
      <c r="D1163" s="2">
        <v>0</v>
      </c>
      <c r="E1163" s="2">
        <v>0</v>
      </c>
      <c r="F1163" s="2">
        <v>0</v>
      </c>
      <c r="G1163" s="2">
        <v>0</v>
      </c>
      <c r="H1163" s="2">
        <v>0</v>
      </c>
      <c r="I1163" s="2" t="s">
        <v>252</v>
      </c>
    </row>
    <row r="1164" spans="1:9">
      <c r="A1164" s="2">
        <v>1330</v>
      </c>
      <c r="B1164" s="2">
        <v>0</v>
      </c>
      <c r="C1164" s="2">
        <v>0</v>
      </c>
      <c r="D1164" s="2">
        <v>0</v>
      </c>
      <c r="E1164" s="2">
        <v>0</v>
      </c>
      <c r="F1164" s="2">
        <v>0</v>
      </c>
      <c r="G1164" s="2">
        <v>0</v>
      </c>
      <c r="H1164" s="2">
        <v>0</v>
      </c>
      <c r="I1164" s="2" t="s">
        <v>252</v>
      </c>
    </row>
    <row r="1165" spans="1:9">
      <c r="A1165" s="2">
        <v>2902</v>
      </c>
      <c r="B1165" s="2">
        <v>0</v>
      </c>
      <c r="C1165" s="2">
        <v>0</v>
      </c>
      <c r="D1165" s="2">
        <v>0</v>
      </c>
      <c r="E1165" s="2">
        <v>0</v>
      </c>
      <c r="F1165" s="2">
        <v>0</v>
      </c>
      <c r="G1165" s="2">
        <v>0</v>
      </c>
      <c r="H1165" s="2">
        <v>0</v>
      </c>
      <c r="I1165" s="2" t="s">
        <v>252</v>
      </c>
    </row>
    <row r="1166" spans="1:9">
      <c r="A1166" s="2">
        <v>1358</v>
      </c>
      <c r="B1166" s="2">
        <v>0</v>
      </c>
      <c r="C1166" s="2">
        <v>0</v>
      </c>
      <c r="D1166" s="2">
        <v>0</v>
      </c>
      <c r="E1166" s="2">
        <v>0</v>
      </c>
      <c r="F1166" s="2">
        <v>0</v>
      </c>
      <c r="G1166" s="2">
        <v>0</v>
      </c>
      <c r="H1166" s="2">
        <v>1</v>
      </c>
      <c r="I1166" s="2" t="s">
        <v>253</v>
      </c>
    </row>
    <row r="1167" spans="1:9">
      <c r="A1167" s="2">
        <v>2074</v>
      </c>
      <c r="B1167" s="2">
        <v>0</v>
      </c>
      <c r="C1167" s="2">
        <v>0</v>
      </c>
      <c r="D1167" s="2">
        <v>0</v>
      </c>
      <c r="E1167" s="2">
        <v>0</v>
      </c>
      <c r="F1167" s="2">
        <v>0</v>
      </c>
      <c r="G1167" s="2">
        <v>0</v>
      </c>
      <c r="H1167" s="2">
        <v>0</v>
      </c>
      <c r="I1167" s="2" t="s">
        <v>253</v>
      </c>
    </row>
    <row r="1168" spans="1:9">
      <c r="A1168" s="2">
        <v>2962</v>
      </c>
      <c r="B1168" s="2">
        <v>0</v>
      </c>
      <c r="C1168" s="2">
        <v>0</v>
      </c>
      <c r="D1168" s="2">
        <v>0</v>
      </c>
      <c r="E1168" s="2">
        <v>0</v>
      </c>
      <c r="F1168" s="2">
        <v>0</v>
      </c>
      <c r="G1168" s="2">
        <v>0</v>
      </c>
      <c r="H1168" s="2">
        <v>0</v>
      </c>
      <c r="I1168" s="2" t="s">
        <v>253</v>
      </c>
    </row>
    <row r="1169" spans="1:9">
      <c r="A1169" s="2">
        <v>1419</v>
      </c>
      <c r="B1169" s="2">
        <v>0</v>
      </c>
      <c r="C1169" s="2">
        <v>0</v>
      </c>
      <c r="D1169" s="2">
        <v>0</v>
      </c>
      <c r="E1169" s="2">
        <v>0</v>
      </c>
      <c r="F1169" s="2">
        <v>0</v>
      </c>
      <c r="G1169" s="2">
        <v>0</v>
      </c>
      <c r="H1169" s="2">
        <v>0</v>
      </c>
      <c r="I1169" s="2" t="s">
        <v>254</v>
      </c>
    </row>
    <row r="1170" spans="1:9">
      <c r="A1170" s="2">
        <v>1488</v>
      </c>
      <c r="B1170" s="2">
        <v>0</v>
      </c>
      <c r="C1170" s="2">
        <v>0</v>
      </c>
      <c r="D1170" s="2">
        <v>0</v>
      </c>
      <c r="E1170" s="2">
        <v>0</v>
      </c>
      <c r="F1170" s="2">
        <v>0</v>
      </c>
      <c r="G1170" s="2">
        <v>0</v>
      </c>
      <c r="H1170" s="2">
        <v>0</v>
      </c>
      <c r="I1170" s="2" t="s">
        <v>254</v>
      </c>
    </row>
    <row r="1171" spans="1:9">
      <c r="A1171" s="2">
        <v>1492</v>
      </c>
      <c r="B1171" s="2">
        <v>0</v>
      </c>
      <c r="C1171" s="2">
        <v>0</v>
      </c>
      <c r="D1171" s="2">
        <v>0</v>
      </c>
      <c r="E1171" s="2">
        <v>0</v>
      </c>
      <c r="F1171" s="2">
        <v>0</v>
      </c>
      <c r="G1171" s="2">
        <v>0</v>
      </c>
      <c r="H1171" s="2">
        <v>0</v>
      </c>
      <c r="I1171" s="2" t="s">
        <v>254</v>
      </c>
    </row>
    <row r="1172" spans="1:9">
      <c r="A1172" s="2">
        <v>2554</v>
      </c>
      <c r="B1172" s="2">
        <v>0</v>
      </c>
      <c r="C1172" s="2">
        <v>0</v>
      </c>
      <c r="D1172" s="2">
        <v>0</v>
      </c>
      <c r="E1172" s="2">
        <v>0</v>
      </c>
      <c r="F1172" s="2">
        <v>0</v>
      </c>
      <c r="G1172" s="2">
        <v>0</v>
      </c>
      <c r="H1172" s="2">
        <v>0</v>
      </c>
      <c r="I1172" s="2" t="s">
        <v>254</v>
      </c>
    </row>
    <row r="1173" spans="1:9">
      <c r="A1173" s="2">
        <v>1091</v>
      </c>
      <c r="B1173" s="2">
        <v>0</v>
      </c>
      <c r="C1173" s="2">
        <v>0</v>
      </c>
      <c r="D1173" s="2">
        <v>0</v>
      </c>
      <c r="E1173" s="2">
        <v>0</v>
      </c>
      <c r="F1173" s="2">
        <v>0</v>
      </c>
      <c r="G1173" s="2">
        <v>0</v>
      </c>
      <c r="H1173" s="2">
        <v>0</v>
      </c>
      <c r="I1173" s="2" t="s">
        <v>255</v>
      </c>
    </row>
    <row r="1174" spans="1:9">
      <c r="A1174" s="2">
        <v>1112</v>
      </c>
      <c r="B1174" s="2">
        <v>0</v>
      </c>
      <c r="C1174" s="2">
        <v>0</v>
      </c>
      <c r="D1174" s="2">
        <v>0</v>
      </c>
      <c r="E1174" s="2">
        <v>0</v>
      </c>
      <c r="F1174" s="2">
        <v>0</v>
      </c>
      <c r="G1174" s="2">
        <v>0</v>
      </c>
      <c r="H1174" s="2">
        <v>0</v>
      </c>
      <c r="I1174" s="2" t="s">
        <v>255</v>
      </c>
    </row>
    <row r="1175" spans="1:9">
      <c r="A1175" s="2">
        <v>2121</v>
      </c>
      <c r="B1175" s="2">
        <v>0</v>
      </c>
      <c r="C1175" s="2">
        <v>0</v>
      </c>
      <c r="D1175" s="2">
        <v>0</v>
      </c>
      <c r="E1175" s="2">
        <v>0</v>
      </c>
      <c r="F1175" s="2">
        <v>0</v>
      </c>
      <c r="G1175" s="2">
        <v>0</v>
      </c>
      <c r="H1175" s="2">
        <v>0</v>
      </c>
      <c r="I1175" s="2" t="s">
        <v>255</v>
      </c>
    </row>
    <row r="1176" spans="1:9">
      <c r="A1176" s="2">
        <v>2327</v>
      </c>
      <c r="B1176" s="2">
        <v>0</v>
      </c>
      <c r="C1176" s="2">
        <v>0</v>
      </c>
      <c r="D1176" s="2">
        <v>0</v>
      </c>
      <c r="E1176" s="2">
        <v>0</v>
      </c>
      <c r="F1176" s="2">
        <v>0</v>
      </c>
      <c r="G1176" s="2">
        <v>0</v>
      </c>
      <c r="H1176" s="2">
        <v>0</v>
      </c>
      <c r="I1176" s="2" t="s">
        <v>255</v>
      </c>
    </row>
    <row r="1177" spans="1:9">
      <c r="A1177" s="2">
        <v>2441</v>
      </c>
      <c r="B1177" s="2">
        <v>0</v>
      </c>
      <c r="C1177" s="2">
        <v>0</v>
      </c>
      <c r="D1177" s="2">
        <v>0</v>
      </c>
      <c r="E1177" s="2">
        <v>0</v>
      </c>
      <c r="F1177" s="2">
        <v>0</v>
      </c>
      <c r="G1177" s="2">
        <v>0</v>
      </c>
      <c r="H1177" s="2">
        <v>0</v>
      </c>
      <c r="I1177" s="2" t="s">
        <v>255</v>
      </c>
    </row>
    <row r="1178" spans="1:9">
      <c r="A1178" s="2">
        <v>1255</v>
      </c>
      <c r="B1178" s="2">
        <v>0</v>
      </c>
      <c r="C1178" s="2">
        <v>0</v>
      </c>
      <c r="D1178" s="2">
        <v>0</v>
      </c>
      <c r="E1178" s="2">
        <v>0</v>
      </c>
      <c r="F1178" s="2">
        <v>0</v>
      </c>
      <c r="G1178" s="2">
        <v>0</v>
      </c>
      <c r="H1178" s="2">
        <v>0</v>
      </c>
      <c r="I1178" s="2" t="s">
        <v>256</v>
      </c>
    </row>
    <row r="1179" spans="1:9">
      <c r="A1179" s="2">
        <v>2609</v>
      </c>
      <c r="B1179" s="2">
        <v>0</v>
      </c>
      <c r="C1179" s="2">
        <v>0</v>
      </c>
      <c r="D1179" s="2">
        <v>0</v>
      </c>
      <c r="E1179" s="2">
        <v>0</v>
      </c>
      <c r="F1179" s="2">
        <v>0</v>
      </c>
      <c r="G1179" s="2">
        <v>0</v>
      </c>
      <c r="H1179" s="2">
        <v>0</v>
      </c>
      <c r="I1179" s="2" t="s">
        <v>256</v>
      </c>
    </row>
    <row r="1180" spans="1:9">
      <c r="A1180" s="2">
        <v>2640</v>
      </c>
      <c r="B1180" s="2">
        <v>0</v>
      </c>
      <c r="C1180" s="2">
        <v>0</v>
      </c>
      <c r="D1180" s="2">
        <v>0</v>
      </c>
      <c r="E1180" s="2">
        <v>0</v>
      </c>
      <c r="F1180" s="2">
        <v>0</v>
      </c>
      <c r="G1180" s="2">
        <v>0</v>
      </c>
      <c r="H1180" s="2">
        <v>0</v>
      </c>
      <c r="I1180" s="2" t="s">
        <v>256</v>
      </c>
    </row>
    <row r="1181" spans="1:9">
      <c r="A1181" s="2">
        <v>3186</v>
      </c>
      <c r="B1181" s="2">
        <v>0</v>
      </c>
      <c r="C1181" s="2">
        <v>0</v>
      </c>
      <c r="D1181" s="2">
        <v>0</v>
      </c>
      <c r="E1181" s="2">
        <v>0</v>
      </c>
      <c r="F1181" s="2">
        <v>0</v>
      </c>
      <c r="G1181" s="2">
        <v>0</v>
      </c>
      <c r="H1181" s="2">
        <v>0</v>
      </c>
      <c r="I1181" s="2" t="s">
        <v>256</v>
      </c>
    </row>
    <row r="1182" spans="1:9">
      <c r="A1182" s="2">
        <v>1765</v>
      </c>
      <c r="B1182" s="2">
        <v>0</v>
      </c>
      <c r="C1182" s="2">
        <v>0</v>
      </c>
      <c r="D1182" s="2">
        <v>0</v>
      </c>
      <c r="E1182" s="2">
        <v>0</v>
      </c>
      <c r="F1182" s="2">
        <v>0</v>
      </c>
      <c r="G1182" s="2">
        <v>0</v>
      </c>
      <c r="H1182" s="2">
        <v>0</v>
      </c>
      <c r="I1182" s="2" t="s">
        <v>257</v>
      </c>
    </row>
    <row r="1183" spans="1:9">
      <c r="A1183" s="2">
        <v>3166</v>
      </c>
      <c r="B1183" s="2">
        <v>1</v>
      </c>
      <c r="C1183" s="2">
        <v>0</v>
      </c>
      <c r="D1183" s="2">
        <v>0</v>
      </c>
      <c r="E1183" s="2">
        <v>0</v>
      </c>
      <c r="F1183" s="2">
        <v>0</v>
      </c>
      <c r="G1183" s="2">
        <v>0</v>
      </c>
      <c r="H1183" s="2">
        <v>1</v>
      </c>
      <c r="I1183" s="2" t="s">
        <v>257</v>
      </c>
    </row>
    <row r="1184" spans="1:9">
      <c r="A1184" s="2">
        <v>1518</v>
      </c>
      <c r="B1184" s="2">
        <v>0</v>
      </c>
      <c r="C1184" s="2">
        <v>0</v>
      </c>
      <c r="D1184" s="2">
        <v>0</v>
      </c>
      <c r="E1184" s="2">
        <v>0</v>
      </c>
      <c r="F1184" s="2">
        <v>0</v>
      </c>
      <c r="G1184" s="2">
        <v>0</v>
      </c>
      <c r="H1184" s="2">
        <v>0</v>
      </c>
      <c r="I1184" s="2" t="s">
        <v>258</v>
      </c>
    </row>
    <row r="1185" spans="1:9">
      <c r="A1185" s="2">
        <v>2612</v>
      </c>
      <c r="B1185" s="2">
        <v>0</v>
      </c>
      <c r="C1185" s="2">
        <v>0</v>
      </c>
      <c r="D1185" s="2">
        <v>0</v>
      </c>
      <c r="E1185" s="2">
        <v>0</v>
      </c>
      <c r="F1185" s="2">
        <v>0</v>
      </c>
      <c r="G1185" s="2">
        <v>0</v>
      </c>
      <c r="H1185" s="2">
        <v>0</v>
      </c>
      <c r="I1185" s="2" t="s">
        <v>258</v>
      </c>
    </row>
    <row r="1186" spans="1:9">
      <c r="A1186" s="2">
        <v>2904</v>
      </c>
      <c r="B1186" s="2">
        <v>0</v>
      </c>
      <c r="C1186" s="2">
        <v>0</v>
      </c>
      <c r="D1186" s="2">
        <v>0</v>
      </c>
      <c r="E1186" s="2">
        <v>0</v>
      </c>
      <c r="F1186" s="2">
        <v>0</v>
      </c>
      <c r="G1186" s="2">
        <v>0</v>
      </c>
      <c r="H1186" s="2">
        <v>0</v>
      </c>
      <c r="I1186" s="2" t="s">
        <v>258</v>
      </c>
    </row>
    <row r="1187" spans="1:9">
      <c r="A1187" s="2">
        <v>1545</v>
      </c>
      <c r="B1187" s="2">
        <v>0</v>
      </c>
      <c r="C1187" s="2">
        <v>0</v>
      </c>
      <c r="D1187" s="2">
        <v>0</v>
      </c>
      <c r="E1187" s="2">
        <v>0</v>
      </c>
      <c r="F1187" s="2">
        <v>0</v>
      </c>
      <c r="G1187" s="2">
        <v>0</v>
      </c>
      <c r="H1187" s="2">
        <v>0</v>
      </c>
      <c r="I1187" s="2" t="s">
        <v>259</v>
      </c>
    </row>
    <row r="1188" spans="1:9">
      <c r="A1188" s="2">
        <v>1660</v>
      </c>
      <c r="B1188" s="2">
        <v>1</v>
      </c>
      <c r="C1188" s="2">
        <v>0</v>
      </c>
      <c r="D1188" s="2">
        <v>0</v>
      </c>
      <c r="E1188" s="2">
        <v>0</v>
      </c>
      <c r="F1188" s="2">
        <v>0</v>
      </c>
      <c r="G1188" s="2">
        <v>0</v>
      </c>
      <c r="H1188" s="2">
        <v>1</v>
      </c>
      <c r="I1188" s="2" t="s">
        <v>259</v>
      </c>
    </row>
    <row r="1189" spans="1:9">
      <c r="A1189" s="2">
        <v>1363</v>
      </c>
      <c r="B1189" s="2">
        <v>0</v>
      </c>
      <c r="C1189" s="2">
        <v>0</v>
      </c>
      <c r="D1189" s="2">
        <v>0</v>
      </c>
      <c r="E1189" s="2">
        <v>0</v>
      </c>
      <c r="F1189" s="2">
        <v>0</v>
      </c>
      <c r="G1189" s="2">
        <v>0</v>
      </c>
      <c r="H1189" s="2">
        <v>0</v>
      </c>
      <c r="I1189" s="2" t="s">
        <v>260</v>
      </c>
    </row>
    <row r="1190" spans="1:9">
      <c r="A1190" s="2">
        <v>2533</v>
      </c>
      <c r="B1190" s="2">
        <v>0</v>
      </c>
      <c r="C1190" s="2">
        <v>0</v>
      </c>
      <c r="D1190" s="2">
        <v>0</v>
      </c>
      <c r="E1190" s="2">
        <v>0</v>
      </c>
      <c r="F1190" s="2">
        <v>0</v>
      </c>
      <c r="G1190" s="2">
        <v>0</v>
      </c>
      <c r="H1190" s="2">
        <v>0</v>
      </c>
      <c r="I1190" s="2" t="s">
        <v>260</v>
      </c>
    </row>
    <row r="1191" spans="1:9">
      <c r="A1191" s="2">
        <v>2770</v>
      </c>
      <c r="B1191" s="2">
        <v>0</v>
      </c>
      <c r="C1191" s="2">
        <v>0</v>
      </c>
      <c r="D1191" s="2">
        <v>0</v>
      </c>
      <c r="E1191" s="2">
        <v>0</v>
      </c>
      <c r="F1191" s="2">
        <v>0</v>
      </c>
      <c r="G1191" s="2">
        <v>0</v>
      </c>
      <c r="H1191" s="2">
        <v>0</v>
      </c>
      <c r="I1191" s="2" t="s">
        <v>260</v>
      </c>
    </row>
    <row r="1192" spans="1:9">
      <c r="A1192" s="2">
        <v>1276</v>
      </c>
      <c r="B1192" s="2">
        <v>0</v>
      </c>
      <c r="C1192" s="2">
        <v>0</v>
      </c>
      <c r="D1192" s="2">
        <v>0</v>
      </c>
      <c r="E1192" s="2">
        <v>0</v>
      </c>
      <c r="F1192" s="2">
        <v>0</v>
      </c>
      <c r="G1192" s="2">
        <v>0</v>
      </c>
      <c r="H1192" s="2">
        <v>0</v>
      </c>
      <c r="I1192" s="2" t="s">
        <v>261</v>
      </c>
    </row>
    <row r="1193" spans="1:9">
      <c r="A1193" s="2">
        <v>1327</v>
      </c>
      <c r="B1193" s="2">
        <v>0</v>
      </c>
      <c r="C1193" s="2">
        <v>0</v>
      </c>
      <c r="D1193" s="2">
        <v>0</v>
      </c>
      <c r="E1193" s="2">
        <v>0</v>
      </c>
      <c r="F1193" s="2">
        <v>0</v>
      </c>
      <c r="G1193" s="2">
        <v>0</v>
      </c>
      <c r="H1193" s="2">
        <v>0</v>
      </c>
      <c r="I1193" s="2" t="s">
        <v>261</v>
      </c>
    </row>
    <row r="1194" spans="1:9">
      <c r="A1194" s="2">
        <v>1831</v>
      </c>
      <c r="B1194" s="2">
        <v>0</v>
      </c>
      <c r="C1194" s="2">
        <v>0</v>
      </c>
      <c r="D1194" s="2">
        <v>0</v>
      </c>
      <c r="E1194" s="2">
        <v>0</v>
      </c>
      <c r="F1194" s="2">
        <v>0</v>
      </c>
      <c r="G1194" s="2">
        <v>0</v>
      </c>
      <c r="H1194" s="2">
        <v>0</v>
      </c>
      <c r="I1194" s="2" t="s">
        <v>261</v>
      </c>
    </row>
    <row r="1195" spans="1:9">
      <c r="A1195" s="2">
        <v>2874</v>
      </c>
      <c r="B1195" s="2">
        <v>0</v>
      </c>
      <c r="C1195" s="2">
        <v>0</v>
      </c>
      <c r="D1195" s="2">
        <v>0</v>
      </c>
      <c r="E1195" s="2">
        <v>0</v>
      </c>
      <c r="F1195" s="2">
        <v>0</v>
      </c>
      <c r="G1195" s="2">
        <v>0</v>
      </c>
      <c r="H1195" s="2">
        <v>0</v>
      </c>
      <c r="I1195" s="2" t="s">
        <v>261</v>
      </c>
    </row>
    <row r="1196" spans="1:9">
      <c r="A1196" s="2">
        <v>3201</v>
      </c>
      <c r="B1196" s="2">
        <v>0</v>
      </c>
      <c r="C1196" s="2">
        <v>0</v>
      </c>
      <c r="D1196" s="2">
        <v>0</v>
      </c>
      <c r="E1196" s="2">
        <v>0</v>
      </c>
      <c r="F1196" s="2">
        <v>0</v>
      </c>
      <c r="G1196" s="2">
        <v>0</v>
      </c>
      <c r="H1196" s="2">
        <v>0</v>
      </c>
      <c r="I1196" s="2" t="s">
        <v>261</v>
      </c>
    </row>
    <row r="1197" spans="1:9">
      <c r="A1197" s="2">
        <v>3216</v>
      </c>
      <c r="B1197" s="2">
        <v>0</v>
      </c>
      <c r="C1197" s="2">
        <v>0</v>
      </c>
      <c r="D1197" s="2">
        <v>0</v>
      </c>
      <c r="E1197" s="2">
        <v>0</v>
      </c>
      <c r="F1197" s="2">
        <v>0</v>
      </c>
      <c r="G1197" s="2">
        <v>0</v>
      </c>
      <c r="H1197" s="2">
        <v>0</v>
      </c>
      <c r="I1197" s="2" t="s">
        <v>261</v>
      </c>
    </row>
    <row r="1198" spans="1:9">
      <c r="A1198" s="2">
        <v>1051</v>
      </c>
      <c r="B1198" s="2">
        <v>0</v>
      </c>
      <c r="C1198" s="2">
        <v>0</v>
      </c>
      <c r="D1198" s="2">
        <v>0</v>
      </c>
      <c r="E1198" s="2">
        <v>0</v>
      </c>
      <c r="F1198" s="2">
        <v>0</v>
      </c>
      <c r="G1198" s="2">
        <v>0</v>
      </c>
      <c r="H1198" s="2">
        <v>0</v>
      </c>
      <c r="I1198" s="2" t="s">
        <v>262</v>
      </c>
    </row>
    <row r="1199" spans="1:9">
      <c r="A1199" s="2">
        <v>1713</v>
      </c>
      <c r="B1199" s="2">
        <v>0</v>
      </c>
      <c r="C1199" s="2">
        <v>0</v>
      </c>
      <c r="D1199" s="2">
        <v>0</v>
      </c>
      <c r="E1199" s="2">
        <v>0</v>
      </c>
      <c r="F1199" s="2">
        <v>0</v>
      </c>
      <c r="G1199" s="2">
        <v>0</v>
      </c>
      <c r="H1199" s="2">
        <v>0</v>
      </c>
      <c r="I1199" s="2" t="s">
        <v>262</v>
      </c>
    </row>
    <row r="1200" spans="1:9">
      <c r="A1200" s="2">
        <v>2846</v>
      </c>
      <c r="B1200" s="2">
        <v>0</v>
      </c>
      <c r="C1200" s="2">
        <v>0</v>
      </c>
      <c r="D1200" s="2">
        <v>0</v>
      </c>
      <c r="E1200" s="2">
        <v>0</v>
      </c>
      <c r="F1200" s="2">
        <v>0</v>
      </c>
      <c r="G1200" s="2">
        <v>0</v>
      </c>
      <c r="H1200" s="2">
        <v>0</v>
      </c>
      <c r="I1200" s="2" t="s">
        <v>262</v>
      </c>
    </row>
    <row r="1201" spans="1:9">
      <c r="A1201" s="2">
        <v>1059</v>
      </c>
      <c r="B1201" s="2">
        <v>0</v>
      </c>
      <c r="C1201" s="2">
        <v>0</v>
      </c>
      <c r="D1201" s="2">
        <v>0</v>
      </c>
      <c r="E1201" s="2">
        <v>0</v>
      </c>
      <c r="F1201" s="2">
        <v>0</v>
      </c>
      <c r="G1201" s="2">
        <v>0</v>
      </c>
      <c r="H1201" s="2">
        <v>0</v>
      </c>
      <c r="I1201" s="2" t="s">
        <v>263</v>
      </c>
    </row>
    <row r="1202" spans="1:9">
      <c r="A1202" s="2">
        <v>1846</v>
      </c>
      <c r="B1202" s="2">
        <v>0</v>
      </c>
      <c r="C1202" s="2">
        <v>0</v>
      </c>
      <c r="D1202" s="2">
        <v>0</v>
      </c>
      <c r="E1202" s="2">
        <v>0</v>
      </c>
      <c r="F1202" s="2">
        <v>0</v>
      </c>
      <c r="G1202" s="2">
        <v>0</v>
      </c>
      <c r="H1202" s="2">
        <v>0</v>
      </c>
      <c r="I1202" s="2" t="s">
        <v>263</v>
      </c>
    </row>
    <row r="1203" spans="1:9">
      <c r="A1203" s="2">
        <v>1921</v>
      </c>
      <c r="B1203" s="2">
        <v>0</v>
      </c>
      <c r="C1203" s="2">
        <v>0</v>
      </c>
      <c r="D1203" s="2">
        <v>0</v>
      </c>
      <c r="E1203" s="2">
        <v>0</v>
      </c>
      <c r="F1203" s="2">
        <v>0</v>
      </c>
      <c r="G1203" s="2">
        <v>0</v>
      </c>
      <c r="H1203" s="2">
        <v>0</v>
      </c>
      <c r="I1203" s="2" t="s">
        <v>264</v>
      </c>
    </row>
    <row r="1204" spans="1:9">
      <c r="A1204" s="2">
        <v>2391</v>
      </c>
      <c r="B1204" s="2">
        <v>0</v>
      </c>
      <c r="C1204" s="2">
        <v>0</v>
      </c>
      <c r="D1204" s="2">
        <v>0</v>
      </c>
      <c r="E1204" s="2">
        <v>0</v>
      </c>
      <c r="F1204" s="2">
        <v>0</v>
      </c>
      <c r="G1204" s="2">
        <v>0</v>
      </c>
      <c r="H1204" s="2">
        <v>0</v>
      </c>
      <c r="I1204" s="2" t="s">
        <v>264</v>
      </c>
    </row>
    <row r="1205" spans="1:9">
      <c r="A1205" s="2">
        <v>2958</v>
      </c>
      <c r="B1205" s="2">
        <v>0</v>
      </c>
      <c r="C1205" s="2">
        <v>0</v>
      </c>
      <c r="D1205" s="2">
        <v>0</v>
      </c>
      <c r="E1205" s="2">
        <v>0</v>
      </c>
      <c r="F1205" s="2">
        <v>0</v>
      </c>
      <c r="G1205" s="2">
        <v>0</v>
      </c>
      <c r="H1205" s="2">
        <v>0</v>
      </c>
      <c r="I1205" s="2" t="s">
        <v>264</v>
      </c>
    </row>
    <row r="1206" spans="1:9">
      <c r="A1206" s="2">
        <v>3075</v>
      </c>
      <c r="B1206" s="2">
        <v>0</v>
      </c>
      <c r="C1206" s="2">
        <v>0</v>
      </c>
      <c r="D1206" s="2">
        <v>0</v>
      </c>
      <c r="E1206" s="2">
        <v>0</v>
      </c>
      <c r="F1206" s="2">
        <v>0</v>
      </c>
      <c r="G1206" s="2">
        <v>0</v>
      </c>
      <c r="H1206" s="2">
        <v>0</v>
      </c>
      <c r="I1206" s="2" t="s">
        <v>264</v>
      </c>
    </row>
    <row r="1207" spans="1:9">
      <c r="A1207" s="2">
        <v>1432</v>
      </c>
      <c r="B1207" s="2">
        <v>0</v>
      </c>
      <c r="C1207" s="2">
        <v>0</v>
      </c>
      <c r="D1207" s="2">
        <v>0</v>
      </c>
      <c r="E1207" s="2">
        <v>0</v>
      </c>
      <c r="F1207" s="2">
        <v>0</v>
      </c>
      <c r="G1207" s="2">
        <v>0</v>
      </c>
      <c r="H1207" s="2">
        <v>0</v>
      </c>
      <c r="I1207" s="2" t="s">
        <v>265</v>
      </c>
    </row>
    <row r="1208" spans="1:9">
      <c r="A1208" s="2">
        <v>2268</v>
      </c>
      <c r="B1208" s="2">
        <v>0</v>
      </c>
      <c r="C1208" s="2">
        <v>0</v>
      </c>
      <c r="D1208" s="2">
        <v>0</v>
      </c>
      <c r="E1208" s="2">
        <v>0</v>
      </c>
      <c r="F1208" s="2">
        <v>0</v>
      </c>
      <c r="G1208" s="2">
        <v>0</v>
      </c>
      <c r="H1208" s="2">
        <v>0</v>
      </c>
      <c r="I1208" s="2" t="s">
        <v>266</v>
      </c>
    </row>
    <row r="1209" spans="1:9">
      <c r="A1209" s="2">
        <v>2485</v>
      </c>
      <c r="B1209" s="2">
        <v>0</v>
      </c>
      <c r="C1209" s="2">
        <v>0</v>
      </c>
      <c r="D1209" s="2">
        <v>0</v>
      </c>
      <c r="E1209" s="2">
        <v>0</v>
      </c>
      <c r="F1209" s="2">
        <v>0</v>
      </c>
      <c r="G1209" s="2">
        <v>0</v>
      </c>
      <c r="H1209" s="2">
        <v>0</v>
      </c>
      <c r="I1209" s="2" t="s">
        <v>266</v>
      </c>
    </row>
    <row r="1210" spans="1:9">
      <c r="A1210" s="2">
        <v>2748</v>
      </c>
      <c r="B1210" s="2">
        <v>0</v>
      </c>
      <c r="C1210" s="2">
        <v>0</v>
      </c>
      <c r="D1210" s="2">
        <v>0</v>
      </c>
      <c r="E1210" s="2">
        <v>0</v>
      </c>
      <c r="F1210" s="2">
        <v>0</v>
      </c>
      <c r="G1210" s="2">
        <v>0</v>
      </c>
      <c r="H1210" s="2">
        <v>0</v>
      </c>
      <c r="I1210" s="2" t="s">
        <v>266</v>
      </c>
    </row>
    <row r="1211" spans="1:9">
      <c r="A1211" s="2">
        <v>2780</v>
      </c>
      <c r="B1211" s="2">
        <v>0</v>
      </c>
      <c r="C1211" s="2">
        <v>0</v>
      </c>
      <c r="D1211" s="2">
        <v>0</v>
      </c>
      <c r="E1211" s="2">
        <v>0</v>
      </c>
      <c r="F1211" s="2">
        <v>0</v>
      </c>
      <c r="G1211" s="2">
        <v>0</v>
      </c>
      <c r="H1211" s="2">
        <v>0</v>
      </c>
      <c r="I1211" s="2" t="s">
        <v>266</v>
      </c>
    </row>
    <row r="1212" spans="1:9">
      <c r="A1212" s="2">
        <v>3077</v>
      </c>
      <c r="B1212" s="2">
        <v>0</v>
      </c>
      <c r="C1212" s="2">
        <v>0</v>
      </c>
      <c r="D1212" s="2">
        <v>0</v>
      </c>
      <c r="E1212" s="2">
        <v>0</v>
      </c>
      <c r="F1212" s="2">
        <v>0</v>
      </c>
      <c r="G1212" s="2">
        <v>0</v>
      </c>
      <c r="H1212" s="2">
        <v>0</v>
      </c>
      <c r="I1212" s="2" t="s">
        <v>266</v>
      </c>
    </row>
    <row r="1213" spans="1:9">
      <c r="A1213" s="2">
        <v>1009</v>
      </c>
      <c r="B1213" s="2">
        <v>0</v>
      </c>
      <c r="C1213" s="2">
        <v>0</v>
      </c>
      <c r="D1213" s="2">
        <v>0</v>
      </c>
      <c r="E1213" s="2">
        <v>0</v>
      </c>
      <c r="F1213" s="2">
        <v>0</v>
      </c>
      <c r="G1213" s="2">
        <v>0</v>
      </c>
      <c r="H1213" s="2">
        <v>1</v>
      </c>
      <c r="I1213" s="19">
        <v>43780</v>
      </c>
    </row>
    <row r="1214" spans="1:9">
      <c r="A1214" s="2">
        <v>1392</v>
      </c>
      <c r="B1214" s="2">
        <v>0</v>
      </c>
      <c r="C1214" s="2">
        <v>0</v>
      </c>
      <c r="D1214" s="2">
        <v>0</v>
      </c>
      <c r="E1214" s="2">
        <v>0</v>
      </c>
      <c r="F1214" s="2">
        <v>0</v>
      </c>
      <c r="G1214" s="2">
        <v>0</v>
      </c>
      <c r="H1214" s="2">
        <v>0</v>
      </c>
      <c r="I1214" s="19">
        <v>43780</v>
      </c>
    </row>
    <row r="1215" spans="1:9">
      <c r="A1215" s="2">
        <v>2301</v>
      </c>
      <c r="B1215" s="2">
        <v>0</v>
      </c>
      <c r="C1215" s="2">
        <v>0</v>
      </c>
      <c r="D1215" s="2">
        <v>0</v>
      </c>
      <c r="E1215" s="2">
        <v>0</v>
      </c>
      <c r="F1215" s="2">
        <v>0</v>
      </c>
      <c r="G1215" s="2">
        <v>0</v>
      </c>
      <c r="H1215" s="2">
        <v>0</v>
      </c>
      <c r="I1215" s="19">
        <v>43780</v>
      </c>
    </row>
    <row r="1216" spans="1:9">
      <c r="A1216" s="2">
        <v>1245</v>
      </c>
      <c r="B1216" s="2">
        <v>0</v>
      </c>
      <c r="C1216" s="2">
        <v>0</v>
      </c>
      <c r="D1216" s="2">
        <v>0</v>
      </c>
      <c r="E1216" s="2">
        <v>0</v>
      </c>
      <c r="F1216" s="2">
        <v>0</v>
      </c>
      <c r="G1216" s="2">
        <v>0</v>
      </c>
      <c r="H1216" s="2">
        <v>0</v>
      </c>
      <c r="I1216" s="19">
        <v>43719</v>
      </c>
    </row>
    <row r="1217" spans="1:9">
      <c r="A1217" s="2">
        <v>1407</v>
      </c>
      <c r="B1217" s="2">
        <v>0</v>
      </c>
      <c r="C1217" s="2">
        <v>1</v>
      </c>
      <c r="D1217" s="2">
        <v>1</v>
      </c>
      <c r="E1217" s="2">
        <v>0</v>
      </c>
      <c r="F1217" s="2">
        <v>0</v>
      </c>
      <c r="G1217" s="2">
        <v>0</v>
      </c>
      <c r="H1217" s="2">
        <v>1</v>
      </c>
      <c r="I1217" s="19">
        <v>43719</v>
      </c>
    </row>
    <row r="1218" spans="1:9">
      <c r="A1218" s="2">
        <v>1528</v>
      </c>
      <c r="B1218" s="2">
        <v>0</v>
      </c>
      <c r="C1218" s="2">
        <v>0</v>
      </c>
      <c r="D1218" s="2">
        <v>0</v>
      </c>
      <c r="E1218" s="2">
        <v>0</v>
      </c>
      <c r="F1218" s="2">
        <v>0</v>
      </c>
      <c r="G1218" s="2">
        <v>0</v>
      </c>
      <c r="H1218" s="2">
        <v>0</v>
      </c>
      <c r="I1218" s="19">
        <v>43719</v>
      </c>
    </row>
    <row r="1219" spans="1:9">
      <c r="A1219" s="2">
        <v>1582</v>
      </c>
      <c r="B1219" s="2">
        <v>0</v>
      </c>
      <c r="C1219" s="2">
        <v>0</v>
      </c>
      <c r="D1219" s="2">
        <v>0</v>
      </c>
      <c r="E1219" s="2">
        <v>0</v>
      </c>
      <c r="F1219" s="2">
        <v>0</v>
      </c>
      <c r="G1219" s="2">
        <v>0</v>
      </c>
      <c r="H1219" s="2">
        <v>0</v>
      </c>
      <c r="I1219" s="19">
        <v>43719</v>
      </c>
    </row>
    <row r="1220" spans="1:9">
      <c r="A1220" s="2">
        <v>1619</v>
      </c>
      <c r="B1220" s="2">
        <v>0</v>
      </c>
      <c r="C1220" s="2">
        <v>0</v>
      </c>
      <c r="D1220" s="2">
        <v>0</v>
      </c>
      <c r="E1220" s="2">
        <v>0</v>
      </c>
      <c r="F1220" s="2">
        <v>0</v>
      </c>
      <c r="G1220" s="2">
        <v>0</v>
      </c>
      <c r="H1220" s="2">
        <v>0</v>
      </c>
      <c r="I1220" s="19">
        <v>43719</v>
      </c>
    </row>
    <row r="1221" spans="1:9">
      <c r="A1221" s="2">
        <v>2782</v>
      </c>
      <c r="B1221" s="2">
        <v>0</v>
      </c>
      <c r="C1221" s="2">
        <v>0</v>
      </c>
      <c r="D1221" s="2">
        <v>0</v>
      </c>
      <c r="E1221" s="2">
        <v>0</v>
      </c>
      <c r="F1221" s="2">
        <v>0</v>
      </c>
      <c r="G1221" s="2">
        <v>0</v>
      </c>
      <c r="H1221" s="2">
        <v>0</v>
      </c>
      <c r="I1221" s="19">
        <v>43719</v>
      </c>
    </row>
    <row r="1222" spans="1:9">
      <c r="A1222" s="2">
        <v>1607</v>
      </c>
      <c r="B1222" s="2">
        <v>0</v>
      </c>
      <c r="C1222" s="2">
        <v>0</v>
      </c>
      <c r="D1222" s="2">
        <v>0</v>
      </c>
      <c r="E1222" s="2">
        <v>1</v>
      </c>
      <c r="F1222" s="2">
        <v>0</v>
      </c>
      <c r="G1222" s="2">
        <v>0</v>
      </c>
      <c r="H1222" s="2">
        <v>0</v>
      </c>
      <c r="I1222" s="19">
        <v>43688</v>
      </c>
    </row>
    <row r="1223" spans="1:9">
      <c r="A1223" s="2">
        <v>1609</v>
      </c>
      <c r="B1223" s="2">
        <v>0</v>
      </c>
      <c r="C1223" s="2">
        <v>0</v>
      </c>
      <c r="D1223" s="2">
        <v>0</v>
      </c>
      <c r="E1223" s="2">
        <v>0</v>
      </c>
      <c r="F1223" s="2">
        <v>0</v>
      </c>
      <c r="G1223" s="2">
        <v>0</v>
      </c>
      <c r="H1223" s="2">
        <v>0</v>
      </c>
      <c r="I1223" s="19">
        <v>43688</v>
      </c>
    </row>
    <row r="1224" spans="1:9">
      <c r="A1224" s="2">
        <v>2496</v>
      </c>
      <c r="B1224" s="2">
        <v>0</v>
      </c>
      <c r="C1224" s="2">
        <v>0</v>
      </c>
      <c r="D1224" s="2">
        <v>0</v>
      </c>
      <c r="E1224" s="2">
        <v>0</v>
      </c>
      <c r="F1224" s="2">
        <v>0</v>
      </c>
      <c r="G1224" s="2">
        <v>0</v>
      </c>
      <c r="H1224" s="2">
        <v>1</v>
      </c>
      <c r="I1224" s="19">
        <v>43688</v>
      </c>
    </row>
    <row r="1225" spans="1:9">
      <c r="A1225" s="2">
        <v>2648</v>
      </c>
      <c r="B1225" s="2">
        <v>0</v>
      </c>
      <c r="C1225" s="2">
        <v>0</v>
      </c>
      <c r="D1225" s="2">
        <v>0</v>
      </c>
      <c r="E1225" s="2">
        <v>1</v>
      </c>
      <c r="F1225" s="2">
        <v>0</v>
      </c>
      <c r="G1225" s="2">
        <v>0</v>
      </c>
      <c r="H1225" s="2">
        <v>0</v>
      </c>
      <c r="I1225" s="19">
        <v>43688</v>
      </c>
    </row>
    <row r="1226" spans="1:9">
      <c r="A1226" s="2">
        <v>2816</v>
      </c>
      <c r="B1226" s="2">
        <v>0</v>
      </c>
      <c r="C1226" s="2">
        <v>1</v>
      </c>
      <c r="D1226" s="2">
        <v>1</v>
      </c>
      <c r="E1226" s="2">
        <v>1</v>
      </c>
      <c r="F1226" s="2">
        <v>0</v>
      </c>
      <c r="G1226" s="2">
        <v>0</v>
      </c>
      <c r="H1226" s="2">
        <v>1</v>
      </c>
      <c r="I1226" s="19">
        <v>43688</v>
      </c>
    </row>
    <row r="1227" spans="1:9">
      <c r="A1227" s="2">
        <v>3131</v>
      </c>
      <c r="B1227" s="2">
        <v>0</v>
      </c>
      <c r="C1227" s="2">
        <v>0</v>
      </c>
      <c r="D1227" s="2">
        <v>0</v>
      </c>
      <c r="E1227" s="2">
        <v>1</v>
      </c>
      <c r="F1227" s="2">
        <v>0</v>
      </c>
      <c r="G1227" s="2">
        <v>0</v>
      </c>
      <c r="H1227" s="2">
        <v>0</v>
      </c>
      <c r="I1227" s="19">
        <v>43688</v>
      </c>
    </row>
    <row r="1228" spans="1:9">
      <c r="A1228" s="2">
        <v>3079</v>
      </c>
      <c r="B1228" s="2">
        <v>0</v>
      </c>
      <c r="C1228" s="2">
        <v>0</v>
      </c>
      <c r="D1228" s="2">
        <v>0</v>
      </c>
      <c r="E1228" s="2">
        <v>0</v>
      </c>
      <c r="F1228" s="2">
        <v>0</v>
      </c>
      <c r="G1228" s="2">
        <v>0</v>
      </c>
      <c r="H1228" s="2">
        <v>0</v>
      </c>
      <c r="I1228" s="19">
        <v>43657</v>
      </c>
    </row>
    <row r="1229" spans="1:9">
      <c r="A1229" s="2">
        <v>2578</v>
      </c>
      <c r="B1229" s="2">
        <v>0</v>
      </c>
      <c r="C1229" s="2">
        <v>1</v>
      </c>
      <c r="D1229" s="2">
        <v>0</v>
      </c>
      <c r="E1229" s="2">
        <v>0</v>
      </c>
      <c r="F1229" s="2">
        <v>0</v>
      </c>
      <c r="G1229" s="2">
        <v>0</v>
      </c>
      <c r="H1229" s="2">
        <v>0</v>
      </c>
      <c r="I1229" s="19">
        <v>43627</v>
      </c>
    </row>
    <row r="1230" spans="1:9">
      <c r="A1230" s="2">
        <v>3012</v>
      </c>
      <c r="B1230" s="2">
        <v>0</v>
      </c>
      <c r="C1230" s="2">
        <v>0</v>
      </c>
      <c r="D1230" s="2">
        <v>0</v>
      </c>
      <c r="E1230" s="2">
        <v>0</v>
      </c>
      <c r="F1230" s="2">
        <v>0</v>
      </c>
      <c r="G1230" s="2">
        <v>0</v>
      </c>
      <c r="H1230" s="2">
        <v>0</v>
      </c>
      <c r="I1230" s="19">
        <v>43627</v>
      </c>
    </row>
    <row r="1231" spans="1:9">
      <c r="A1231" s="2">
        <v>1027</v>
      </c>
      <c r="B1231" s="2">
        <v>0</v>
      </c>
      <c r="C1231" s="2">
        <v>0</v>
      </c>
      <c r="D1231" s="2">
        <v>0</v>
      </c>
      <c r="E1231" s="2">
        <v>0</v>
      </c>
      <c r="F1231" s="2">
        <v>0</v>
      </c>
      <c r="G1231" s="2">
        <v>0</v>
      </c>
      <c r="H1231" s="2">
        <v>0</v>
      </c>
      <c r="I1231" s="19">
        <v>43596</v>
      </c>
    </row>
    <row r="1232" spans="1:9">
      <c r="A1232" s="2">
        <v>2892</v>
      </c>
      <c r="B1232" s="2">
        <v>0</v>
      </c>
      <c r="C1232" s="2">
        <v>0</v>
      </c>
      <c r="D1232" s="2">
        <v>0</v>
      </c>
      <c r="E1232" s="2">
        <v>0</v>
      </c>
      <c r="F1232" s="2">
        <v>0</v>
      </c>
      <c r="G1232" s="2">
        <v>0</v>
      </c>
      <c r="H1232" s="2">
        <v>0</v>
      </c>
      <c r="I1232" s="19">
        <v>43596</v>
      </c>
    </row>
    <row r="1233" spans="1:9">
      <c r="A1233" s="2">
        <v>1181</v>
      </c>
      <c r="B1233" s="2">
        <v>0</v>
      </c>
      <c r="C1233" s="2">
        <v>0</v>
      </c>
      <c r="D1233" s="2">
        <v>0</v>
      </c>
      <c r="E1233" s="2">
        <v>0</v>
      </c>
      <c r="F1233" s="2">
        <v>0</v>
      </c>
      <c r="G1233" s="2">
        <v>0</v>
      </c>
      <c r="H1233" s="2">
        <v>0</v>
      </c>
      <c r="I1233" s="19">
        <v>43566</v>
      </c>
    </row>
    <row r="1234" spans="1:9">
      <c r="A1234" s="2">
        <v>2342</v>
      </c>
      <c r="B1234" s="2">
        <v>0</v>
      </c>
      <c r="C1234" s="2">
        <v>0</v>
      </c>
      <c r="D1234" s="2">
        <v>0</v>
      </c>
      <c r="E1234" s="2">
        <v>0</v>
      </c>
      <c r="F1234" s="2">
        <v>0</v>
      </c>
      <c r="G1234" s="2">
        <v>0</v>
      </c>
      <c r="H1234" s="2">
        <v>0</v>
      </c>
      <c r="I1234" s="19">
        <v>43566</v>
      </c>
    </row>
    <row r="1235" spans="1:9">
      <c r="A1235" s="2">
        <v>1675</v>
      </c>
      <c r="B1235" s="2">
        <v>0</v>
      </c>
      <c r="C1235" s="2">
        <v>0</v>
      </c>
      <c r="D1235" s="2">
        <v>0</v>
      </c>
      <c r="E1235" s="2">
        <v>0</v>
      </c>
      <c r="F1235" s="2">
        <v>0</v>
      </c>
      <c r="G1235" s="2">
        <v>0</v>
      </c>
      <c r="H1235" s="2">
        <v>1</v>
      </c>
      <c r="I1235" s="19">
        <v>43535</v>
      </c>
    </row>
    <row r="1236" spans="1:9">
      <c r="A1236" s="2">
        <v>2020</v>
      </c>
      <c r="B1236" s="2">
        <v>0</v>
      </c>
      <c r="C1236" s="2">
        <v>0</v>
      </c>
      <c r="D1236" s="2">
        <v>0</v>
      </c>
      <c r="E1236" s="2">
        <v>0</v>
      </c>
      <c r="F1236" s="2">
        <v>0</v>
      </c>
      <c r="G1236" s="2">
        <v>0</v>
      </c>
      <c r="H1236" s="2">
        <v>0</v>
      </c>
      <c r="I1236" s="19">
        <v>43535</v>
      </c>
    </row>
    <row r="1237" spans="1:9">
      <c r="A1237" s="2">
        <v>2149</v>
      </c>
      <c r="B1237" s="2">
        <v>0</v>
      </c>
      <c r="C1237" s="2">
        <v>0</v>
      </c>
      <c r="D1237" s="2">
        <v>0</v>
      </c>
      <c r="E1237" s="2">
        <v>0</v>
      </c>
      <c r="F1237" s="2">
        <v>0</v>
      </c>
      <c r="G1237" s="2">
        <v>0</v>
      </c>
      <c r="H1237" s="2">
        <v>0</v>
      </c>
      <c r="I1237" s="19">
        <v>43535</v>
      </c>
    </row>
    <row r="1238" spans="1:9">
      <c r="A1238" s="2">
        <v>2723</v>
      </c>
      <c r="B1238" s="2">
        <v>0</v>
      </c>
      <c r="C1238" s="2">
        <v>0</v>
      </c>
      <c r="D1238" s="2">
        <v>0</v>
      </c>
      <c r="E1238" s="2">
        <v>0</v>
      </c>
      <c r="F1238" s="2">
        <v>0</v>
      </c>
      <c r="G1238" s="2">
        <v>0</v>
      </c>
      <c r="H1238" s="2">
        <v>0</v>
      </c>
      <c r="I1238" s="19">
        <v>43535</v>
      </c>
    </row>
    <row r="1239" spans="1:9">
      <c r="A1239" s="2">
        <v>1923</v>
      </c>
      <c r="B1239" s="2">
        <v>0</v>
      </c>
      <c r="C1239" s="2">
        <v>0</v>
      </c>
      <c r="D1239" s="2">
        <v>1</v>
      </c>
      <c r="E1239" s="2">
        <v>0</v>
      </c>
      <c r="F1239" s="2">
        <v>0</v>
      </c>
      <c r="G1239" s="2">
        <v>0</v>
      </c>
      <c r="H1239" s="2">
        <v>1</v>
      </c>
      <c r="I1239" s="19">
        <v>43507</v>
      </c>
    </row>
    <row r="1240" spans="1:9">
      <c r="A1240" s="2">
        <v>1998</v>
      </c>
      <c r="B1240" s="2">
        <v>0</v>
      </c>
      <c r="C1240" s="2">
        <v>0</v>
      </c>
      <c r="D1240" s="2">
        <v>0</v>
      </c>
      <c r="E1240" s="2">
        <v>0</v>
      </c>
      <c r="F1240" s="2">
        <v>0</v>
      </c>
      <c r="G1240" s="2">
        <v>0</v>
      </c>
      <c r="H1240" s="2">
        <v>0</v>
      </c>
      <c r="I1240" s="19">
        <v>43507</v>
      </c>
    </row>
    <row r="1241" spans="1:9">
      <c r="A1241" s="2">
        <v>2631</v>
      </c>
      <c r="B1241" s="2">
        <v>0</v>
      </c>
      <c r="C1241" s="2">
        <v>0</v>
      </c>
      <c r="D1241" s="2">
        <v>0</v>
      </c>
      <c r="E1241" s="2">
        <v>0</v>
      </c>
      <c r="F1241" s="2">
        <v>0</v>
      </c>
      <c r="G1241" s="2">
        <v>0</v>
      </c>
      <c r="H1241" s="2">
        <v>0</v>
      </c>
      <c r="I1241" s="19">
        <v>43507</v>
      </c>
    </row>
    <row r="1242" spans="1:9">
      <c r="A1242" s="2">
        <v>3066</v>
      </c>
      <c r="B1242" s="2">
        <v>0</v>
      </c>
      <c r="C1242" s="2">
        <v>0</v>
      </c>
      <c r="D1242" s="2">
        <v>0</v>
      </c>
      <c r="E1242" s="2">
        <v>0</v>
      </c>
      <c r="F1242" s="2">
        <v>0</v>
      </c>
      <c r="G1242" s="2">
        <v>0</v>
      </c>
      <c r="H1242" s="2">
        <v>0</v>
      </c>
      <c r="I1242" s="19">
        <v>43507</v>
      </c>
    </row>
    <row r="1243" spans="1:9">
      <c r="A1243" s="2">
        <v>1026</v>
      </c>
      <c r="B1243" s="2">
        <v>0</v>
      </c>
      <c r="C1243" s="2">
        <v>0</v>
      </c>
      <c r="D1243" s="2">
        <v>0</v>
      </c>
      <c r="E1243" s="2">
        <v>0</v>
      </c>
      <c r="F1243" s="2">
        <v>0</v>
      </c>
      <c r="G1243" s="2">
        <v>0</v>
      </c>
      <c r="H1243" s="2">
        <v>0</v>
      </c>
      <c r="I1243" s="19">
        <v>43476</v>
      </c>
    </row>
    <row r="1244" spans="1:9">
      <c r="A1244" s="2">
        <v>1750</v>
      </c>
      <c r="B1244" s="2">
        <v>0</v>
      </c>
      <c r="C1244" s="2">
        <v>0</v>
      </c>
      <c r="D1244" s="2">
        <v>0</v>
      </c>
      <c r="E1244" s="2">
        <v>0</v>
      </c>
      <c r="F1244" s="2">
        <v>0</v>
      </c>
      <c r="G1244" s="2">
        <v>0</v>
      </c>
      <c r="H1244" s="2">
        <v>0</v>
      </c>
      <c r="I1244" s="2" t="s">
        <v>267</v>
      </c>
    </row>
    <row r="1245" spans="1:9">
      <c r="A1245" s="2">
        <v>2497</v>
      </c>
      <c r="B1245" s="2">
        <v>0</v>
      </c>
      <c r="C1245" s="2">
        <v>0</v>
      </c>
      <c r="D1245" s="2">
        <v>0</v>
      </c>
      <c r="E1245" s="2">
        <v>0</v>
      </c>
      <c r="F1245" s="2">
        <v>0</v>
      </c>
      <c r="G1245" s="2">
        <v>0</v>
      </c>
      <c r="H1245" s="2">
        <v>0</v>
      </c>
      <c r="I1245" s="2" t="s">
        <v>267</v>
      </c>
    </row>
    <row r="1246" spans="1:9">
      <c r="A1246" s="2">
        <v>2519</v>
      </c>
      <c r="B1246" s="2">
        <v>0</v>
      </c>
      <c r="C1246" s="2">
        <v>0</v>
      </c>
      <c r="D1246" s="2">
        <v>0</v>
      </c>
      <c r="E1246" s="2">
        <v>0</v>
      </c>
      <c r="F1246" s="2">
        <v>0</v>
      </c>
      <c r="G1246" s="2">
        <v>0</v>
      </c>
      <c r="H1246" s="2">
        <v>0</v>
      </c>
      <c r="I1246" s="2" t="s">
        <v>267</v>
      </c>
    </row>
    <row r="1247" spans="1:9">
      <c r="A1247" s="2">
        <v>2734</v>
      </c>
      <c r="B1247" s="2">
        <v>0</v>
      </c>
      <c r="C1247" s="2">
        <v>0</v>
      </c>
      <c r="D1247" s="2">
        <v>0</v>
      </c>
      <c r="E1247" s="2">
        <v>0</v>
      </c>
      <c r="F1247" s="2">
        <v>0</v>
      </c>
      <c r="G1247" s="2">
        <v>0</v>
      </c>
      <c r="H1247" s="2">
        <v>0</v>
      </c>
      <c r="I1247" s="2" t="s">
        <v>267</v>
      </c>
    </row>
    <row r="1248" spans="1:9">
      <c r="A1248" s="2">
        <v>1494</v>
      </c>
      <c r="B1248" s="2">
        <v>1</v>
      </c>
      <c r="C1248" s="2">
        <v>0</v>
      </c>
      <c r="D1248" s="2">
        <v>0</v>
      </c>
      <c r="E1248" s="2">
        <v>0</v>
      </c>
      <c r="F1248" s="2">
        <v>0</v>
      </c>
      <c r="G1248" s="2">
        <v>0</v>
      </c>
      <c r="H1248" s="2">
        <v>0</v>
      </c>
      <c r="I1248" s="2" t="s">
        <v>268</v>
      </c>
    </row>
    <row r="1249" spans="1:9">
      <c r="A1249" s="2">
        <v>1045</v>
      </c>
      <c r="B1249" s="2">
        <v>0</v>
      </c>
      <c r="C1249" s="2">
        <v>0</v>
      </c>
      <c r="D1249" s="2">
        <v>0</v>
      </c>
      <c r="E1249" s="2">
        <v>0</v>
      </c>
      <c r="F1249" s="2">
        <v>0</v>
      </c>
      <c r="G1249" s="2">
        <v>0</v>
      </c>
      <c r="H1249" s="2">
        <v>0</v>
      </c>
      <c r="I1249" s="2" t="s">
        <v>269</v>
      </c>
    </row>
    <row r="1250" spans="1:9">
      <c r="A1250" s="2">
        <v>2146</v>
      </c>
      <c r="B1250" s="2">
        <v>0</v>
      </c>
      <c r="C1250" s="2">
        <v>0</v>
      </c>
      <c r="D1250" s="2">
        <v>0</v>
      </c>
      <c r="E1250" s="2">
        <v>0</v>
      </c>
      <c r="F1250" s="2">
        <v>0</v>
      </c>
      <c r="G1250" s="2">
        <v>0</v>
      </c>
      <c r="H1250" s="2">
        <v>0</v>
      </c>
      <c r="I1250" s="2" t="s">
        <v>270</v>
      </c>
    </row>
    <row r="1251" spans="1:9">
      <c r="A1251" s="2">
        <v>2670</v>
      </c>
      <c r="B1251" s="2">
        <v>0</v>
      </c>
      <c r="C1251" s="2">
        <v>0</v>
      </c>
      <c r="D1251" s="2">
        <v>0</v>
      </c>
      <c r="E1251" s="2">
        <v>0</v>
      </c>
      <c r="F1251" s="2">
        <v>0</v>
      </c>
      <c r="G1251" s="2">
        <v>0</v>
      </c>
      <c r="H1251" s="2">
        <v>0</v>
      </c>
      <c r="I1251" s="2" t="s">
        <v>270</v>
      </c>
    </row>
    <row r="1252" spans="1:9">
      <c r="A1252" s="2">
        <v>2803</v>
      </c>
      <c r="B1252" s="2">
        <v>0</v>
      </c>
      <c r="C1252" s="2">
        <v>0</v>
      </c>
      <c r="D1252" s="2">
        <v>0</v>
      </c>
      <c r="E1252" s="2">
        <v>0</v>
      </c>
      <c r="F1252" s="2">
        <v>0</v>
      </c>
      <c r="G1252" s="2">
        <v>0</v>
      </c>
      <c r="H1252" s="2">
        <v>0</v>
      </c>
      <c r="I1252" s="2" t="s">
        <v>270</v>
      </c>
    </row>
    <row r="1253" spans="1:9">
      <c r="A1253" s="2">
        <v>1248</v>
      </c>
      <c r="B1253" s="2">
        <v>0</v>
      </c>
      <c r="C1253" s="2">
        <v>0</v>
      </c>
      <c r="D1253" s="2">
        <v>0</v>
      </c>
      <c r="E1253" s="2">
        <v>0</v>
      </c>
      <c r="F1253" s="2">
        <v>0</v>
      </c>
      <c r="G1253" s="2">
        <v>0</v>
      </c>
      <c r="H1253" s="2">
        <v>0</v>
      </c>
      <c r="I1253" s="2" t="s">
        <v>271</v>
      </c>
    </row>
    <row r="1254" spans="1:9">
      <c r="A1254" s="2">
        <v>1543</v>
      </c>
      <c r="B1254" s="2">
        <v>0</v>
      </c>
      <c r="C1254" s="2">
        <v>1</v>
      </c>
      <c r="D1254" s="2">
        <v>1</v>
      </c>
      <c r="E1254" s="2">
        <v>1</v>
      </c>
      <c r="F1254" s="2">
        <v>1</v>
      </c>
      <c r="G1254" s="2">
        <v>0</v>
      </c>
      <c r="H1254" s="2">
        <v>1</v>
      </c>
      <c r="I1254" s="2" t="s">
        <v>271</v>
      </c>
    </row>
    <row r="1255" spans="1:9">
      <c r="A1255" s="2">
        <v>1805</v>
      </c>
      <c r="B1255" s="2">
        <v>0</v>
      </c>
      <c r="C1255" s="2">
        <v>1</v>
      </c>
      <c r="D1255" s="2">
        <v>1</v>
      </c>
      <c r="E1255" s="2">
        <v>1</v>
      </c>
      <c r="F1255" s="2">
        <v>1</v>
      </c>
      <c r="G1255" s="2">
        <v>0</v>
      </c>
      <c r="H1255" s="2">
        <v>1</v>
      </c>
      <c r="I1255" s="2" t="s">
        <v>271</v>
      </c>
    </row>
    <row r="1256" spans="1:9">
      <c r="A1256" s="2">
        <v>1918</v>
      </c>
      <c r="B1256" s="2">
        <v>0</v>
      </c>
      <c r="C1256" s="2">
        <v>0</v>
      </c>
      <c r="D1256" s="2">
        <v>0</v>
      </c>
      <c r="E1256" s="2">
        <v>1</v>
      </c>
      <c r="F1256" s="2">
        <v>0</v>
      </c>
      <c r="G1256" s="2">
        <v>0</v>
      </c>
      <c r="H1256" s="2">
        <v>0</v>
      </c>
      <c r="I1256" s="2" t="s">
        <v>271</v>
      </c>
    </row>
    <row r="1257" spans="1:9">
      <c r="A1257" s="2">
        <v>2190</v>
      </c>
      <c r="B1257" s="2">
        <v>0</v>
      </c>
      <c r="C1257" s="2">
        <v>0</v>
      </c>
      <c r="D1257" s="2">
        <v>0</v>
      </c>
      <c r="E1257" s="2">
        <v>0</v>
      </c>
      <c r="F1257" s="2">
        <v>0</v>
      </c>
      <c r="G1257" s="2">
        <v>0</v>
      </c>
      <c r="H1257" s="2">
        <v>0</v>
      </c>
      <c r="I1257" s="2" t="s">
        <v>271</v>
      </c>
    </row>
    <row r="1258" spans="1:9">
      <c r="A1258" s="2">
        <v>2242</v>
      </c>
      <c r="B1258" s="2">
        <v>0</v>
      </c>
      <c r="C1258" s="2">
        <v>0</v>
      </c>
      <c r="D1258" s="2">
        <v>1</v>
      </c>
      <c r="E1258" s="2">
        <v>0</v>
      </c>
      <c r="F1258" s="2">
        <v>0</v>
      </c>
      <c r="G1258" s="2">
        <v>0</v>
      </c>
      <c r="H1258" s="2">
        <v>1</v>
      </c>
      <c r="I1258" s="2" t="s">
        <v>271</v>
      </c>
    </row>
    <row r="1259" spans="1:9">
      <c r="A1259" s="2">
        <v>2804</v>
      </c>
      <c r="B1259" s="2">
        <v>0</v>
      </c>
      <c r="C1259" s="2">
        <v>0</v>
      </c>
      <c r="D1259" s="2">
        <v>0</v>
      </c>
      <c r="E1259" s="2">
        <v>0</v>
      </c>
      <c r="F1259" s="2">
        <v>0</v>
      </c>
      <c r="G1259" s="2">
        <v>0</v>
      </c>
      <c r="H1259" s="2">
        <v>1</v>
      </c>
      <c r="I1259" s="2" t="s">
        <v>271</v>
      </c>
    </row>
    <row r="1260" spans="1:9">
      <c r="A1260" s="2">
        <v>1061</v>
      </c>
      <c r="B1260" s="2">
        <v>0</v>
      </c>
      <c r="C1260" s="2">
        <v>0</v>
      </c>
      <c r="D1260" s="2">
        <v>0</v>
      </c>
      <c r="E1260" s="2">
        <v>0</v>
      </c>
      <c r="F1260" s="2">
        <v>0</v>
      </c>
      <c r="G1260" s="2">
        <v>0</v>
      </c>
      <c r="H1260" s="2">
        <v>1</v>
      </c>
      <c r="I1260" s="2" t="s">
        <v>272</v>
      </c>
    </row>
    <row r="1261" spans="1:9">
      <c r="A1261" s="2">
        <v>3064</v>
      </c>
      <c r="B1261" s="2">
        <v>0</v>
      </c>
      <c r="C1261" s="2">
        <v>0</v>
      </c>
      <c r="D1261" s="2">
        <v>0</v>
      </c>
      <c r="E1261" s="2">
        <v>0</v>
      </c>
      <c r="F1261" s="2">
        <v>0</v>
      </c>
      <c r="G1261" s="2">
        <v>0</v>
      </c>
      <c r="H1261" s="2">
        <v>0</v>
      </c>
      <c r="I1261" s="2" t="s">
        <v>272</v>
      </c>
    </row>
    <row r="1262" spans="1:9">
      <c r="A1262" s="2">
        <v>1233</v>
      </c>
      <c r="B1262" s="2">
        <v>0</v>
      </c>
      <c r="C1262" s="2">
        <v>1</v>
      </c>
      <c r="D1262" s="2">
        <v>1</v>
      </c>
      <c r="E1262" s="2">
        <v>1</v>
      </c>
      <c r="F1262" s="2">
        <v>0</v>
      </c>
      <c r="G1262" s="2">
        <v>0</v>
      </c>
      <c r="H1262" s="2">
        <v>1</v>
      </c>
      <c r="I1262" s="2" t="s">
        <v>273</v>
      </c>
    </row>
    <row r="1263" spans="1:9">
      <c r="A1263" s="2">
        <v>2082</v>
      </c>
      <c r="B1263" s="2">
        <v>0</v>
      </c>
      <c r="C1263" s="2">
        <v>0</v>
      </c>
      <c r="D1263" s="2">
        <v>0</v>
      </c>
      <c r="E1263" s="2">
        <v>0</v>
      </c>
      <c r="F1263" s="2">
        <v>0</v>
      </c>
      <c r="G1263" s="2">
        <v>0</v>
      </c>
      <c r="H1263" s="2">
        <v>0</v>
      </c>
      <c r="I1263" s="2" t="s">
        <v>273</v>
      </c>
    </row>
    <row r="1264" spans="1:9">
      <c r="A1264" s="2">
        <v>2387</v>
      </c>
      <c r="B1264" s="2">
        <v>0</v>
      </c>
      <c r="C1264" s="2">
        <v>1</v>
      </c>
      <c r="D1264" s="2">
        <v>1</v>
      </c>
      <c r="E1264" s="2">
        <v>1</v>
      </c>
      <c r="F1264" s="2">
        <v>0</v>
      </c>
      <c r="G1264" s="2">
        <v>0</v>
      </c>
      <c r="H1264" s="2">
        <v>1</v>
      </c>
      <c r="I1264" s="2" t="s">
        <v>273</v>
      </c>
    </row>
    <row r="1265" spans="1:9">
      <c r="A1265" s="2">
        <v>2691</v>
      </c>
      <c r="B1265" s="2">
        <v>0</v>
      </c>
      <c r="C1265" s="2">
        <v>0</v>
      </c>
      <c r="D1265" s="2">
        <v>0</v>
      </c>
      <c r="E1265" s="2">
        <v>0</v>
      </c>
      <c r="F1265" s="2">
        <v>0</v>
      </c>
      <c r="G1265" s="2">
        <v>0</v>
      </c>
      <c r="H1265" s="2">
        <v>0</v>
      </c>
      <c r="I1265" s="2" t="s">
        <v>273</v>
      </c>
    </row>
    <row r="1266" spans="1:9">
      <c r="A1266" s="2">
        <v>2985</v>
      </c>
      <c r="B1266" s="2">
        <v>0</v>
      </c>
      <c r="C1266" s="2">
        <v>0</v>
      </c>
      <c r="D1266" s="2">
        <v>0</v>
      </c>
      <c r="E1266" s="2">
        <v>0</v>
      </c>
      <c r="F1266" s="2">
        <v>0</v>
      </c>
      <c r="G1266" s="2">
        <v>0</v>
      </c>
      <c r="H1266" s="2">
        <v>0</v>
      </c>
      <c r="I1266" s="2" t="s">
        <v>273</v>
      </c>
    </row>
    <row r="1267" spans="1:9">
      <c r="A1267" s="2">
        <v>3151</v>
      </c>
      <c r="B1267" s="2">
        <v>0</v>
      </c>
      <c r="C1267" s="2">
        <v>0</v>
      </c>
      <c r="D1267" s="2">
        <v>0</v>
      </c>
      <c r="E1267" s="2">
        <v>0</v>
      </c>
      <c r="F1267" s="2">
        <v>0</v>
      </c>
      <c r="G1267" s="2">
        <v>0</v>
      </c>
      <c r="H1267" s="2">
        <v>0</v>
      </c>
      <c r="I1267" s="2" t="s">
        <v>273</v>
      </c>
    </row>
    <row r="1268" spans="1:9">
      <c r="A1268" s="2">
        <v>2826</v>
      </c>
      <c r="B1268" s="2">
        <v>0</v>
      </c>
      <c r="C1268" s="2">
        <v>0</v>
      </c>
      <c r="D1268" s="2">
        <v>0</v>
      </c>
      <c r="E1268" s="2">
        <v>0</v>
      </c>
      <c r="F1268" s="2">
        <v>0</v>
      </c>
      <c r="G1268" s="2">
        <v>0</v>
      </c>
      <c r="H1268" s="2">
        <v>0</v>
      </c>
      <c r="I1268" s="2" t="s">
        <v>274</v>
      </c>
    </row>
    <row r="1269" spans="1:9">
      <c r="A1269" s="2">
        <v>2858</v>
      </c>
      <c r="B1269" s="2">
        <v>0</v>
      </c>
      <c r="C1269" s="2">
        <v>1</v>
      </c>
      <c r="D1269" s="2">
        <v>0</v>
      </c>
      <c r="E1269" s="2">
        <v>0</v>
      </c>
      <c r="F1269" s="2">
        <v>0</v>
      </c>
      <c r="G1269" s="2">
        <v>0</v>
      </c>
      <c r="H1269" s="2">
        <v>0</v>
      </c>
      <c r="I1269" s="2" t="s">
        <v>274</v>
      </c>
    </row>
    <row r="1270" spans="1:9">
      <c r="A1270" s="2">
        <v>1900</v>
      </c>
      <c r="B1270" s="2">
        <v>0</v>
      </c>
      <c r="C1270" s="2">
        <v>0</v>
      </c>
      <c r="D1270" s="2">
        <v>0</v>
      </c>
      <c r="E1270" s="2">
        <v>1</v>
      </c>
      <c r="F1270" s="2">
        <v>0</v>
      </c>
      <c r="G1270" s="2">
        <v>0</v>
      </c>
      <c r="H1270" s="2">
        <v>0</v>
      </c>
      <c r="I1270" s="2" t="s">
        <v>275</v>
      </c>
    </row>
    <row r="1271" spans="1:9">
      <c r="A1271" s="2">
        <v>2624</v>
      </c>
      <c r="B1271" s="2">
        <v>0</v>
      </c>
      <c r="C1271" s="2">
        <v>0</v>
      </c>
      <c r="D1271" s="2">
        <v>0</v>
      </c>
      <c r="E1271" s="2">
        <v>0</v>
      </c>
      <c r="F1271" s="2">
        <v>0</v>
      </c>
      <c r="G1271" s="2">
        <v>0</v>
      </c>
      <c r="H1271" s="2">
        <v>1</v>
      </c>
      <c r="I1271" s="2" t="s">
        <v>275</v>
      </c>
    </row>
    <row r="1272" spans="1:9">
      <c r="A1272" s="2">
        <v>1095</v>
      </c>
      <c r="B1272" s="2">
        <v>0</v>
      </c>
      <c r="C1272" s="2">
        <v>0</v>
      </c>
      <c r="D1272" s="2">
        <v>0</v>
      </c>
      <c r="E1272" s="2">
        <v>0</v>
      </c>
      <c r="F1272" s="2">
        <v>0</v>
      </c>
      <c r="G1272" s="2">
        <v>0</v>
      </c>
      <c r="H1272" s="2">
        <v>0</v>
      </c>
      <c r="I1272" s="2" t="s">
        <v>276</v>
      </c>
    </row>
    <row r="1273" spans="1:9">
      <c r="A1273" s="2">
        <v>1180</v>
      </c>
      <c r="B1273" s="2">
        <v>0</v>
      </c>
      <c r="C1273" s="2">
        <v>0</v>
      </c>
      <c r="D1273" s="2">
        <v>0</v>
      </c>
      <c r="E1273" s="2">
        <v>0</v>
      </c>
      <c r="F1273" s="2">
        <v>0</v>
      </c>
      <c r="G1273" s="2">
        <v>0</v>
      </c>
      <c r="H1273" s="2">
        <v>0</v>
      </c>
      <c r="I1273" s="2" t="s">
        <v>276</v>
      </c>
    </row>
    <row r="1274" spans="1:9">
      <c r="A1274" s="2">
        <v>1350</v>
      </c>
      <c r="B1274" s="2">
        <v>0</v>
      </c>
      <c r="C1274" s="2">
        <v>0</v>
      </c>
      <c r="D1274" s="2">
        <v>0</v>
      </c>
      <c r="E1274" s="2">
        <v>0</v>
      </c>
      <c r="F1274" s="2">
        <v>0</v>
      </c>
      <c r="G1274" s="2">
        <v>0</v>
      </c>
      <c r="H1274" s="2">
        <v>0</v>
      </c>
      <c r="I1274" s="2" t="s">
        <v>276</v>
      </c>
    </row>
    <row r="1275" spans="1:9">
      <c r="A1275" s="2">
        <v>1985</v>
      </c>
      <c r="B1275" s="2">
        <v>0</v>
      </c>
      <c r="C1275" s="2">
        <v>0</v>
      </c>
      <c r="D1275" s="2">
        <v>0</v>
      </c>
      <c r="E1275" s="2">
        <v>0</v>
      </c>
      <c r="F1275" s="2">
        <v>0</v>
      </c>
      <c r="G1275" s="2">
        <v>0</v>
      </c>
      <c r="H1275" s="2">
        <v>0</v>
      </c>
      <c r="I1275" s="2" t="s">
        <v>276</v>
      </c>
    </row>
    <row r="1276" spans="1:9">
      <c r="A1276" s="2">
        <v>2103</v>
      </c>
      <c r="B1276" s="2">
        <v>0</v>
      </c>
      <c r="C1276" s="2">
        <v>0</v>
      </c>
      <c r="D1276" s="2">
        <v>0</v>
      </c>
      <c r="E1276" s="2">
        <v>0</v>
      </c>
      <c r="F1276" s="2">
        <v>0</v>
      </c>
      <c r="G1276" s="2">
        <v>0</v>
      </c>
      <c r="H1276" s="2">
        <v>0</v>
      </c>
      <c r="I1276" s="2" t="s">
        <v>276</v>
      </c>
    </row>
    <row r="1277" spans="1:9">
      <c r="A1277" s="2">
        <v>2158</v>
      </c>
      <c r="B1277" s="2">
        <v>0</v>
      </c>
      <c r="C1277" s="2">
        <v>0</v>
      </c>
      <c r="D1277" s="2">
        <v>0</v>
      </c>
      <c r="E1277" s="2">
        <v>0</v>
      </c>
      <c r="F1277" s="2">
        <v>0</v>
      </c>
      <c r="G1277" s="2">
        <v>0</v>
      </c>
      <c r="H1277" s="2">
        <v>0</v>
      </c>
      <c r="I1277" s="2" t="s">
        <v>276</v>
      </c>
    </row>
    <row r="1278" spans="1:9">
      <c r="A1278" s="2">
        <v>1648</v>
      </c>
      <c r="B1278" s="2">
        <v>0</v>
      </c>
      <c r="C1278" s="2">
        <v>0</v>
      </c>
      <c r="D1278" s="2">
        <v>0</v>
      </c>
      <c r="E1278" s="2">
        <v>0</v>
      </c>
      <c r="F1278" s="2">
        <v>0</v>
      </c>
      <c r="G1278" s="2">
        <v>0</v>
      </c>
      <c r="H1278" s="2">
        <v>0</v>
      </c>
      <c r="I1278" s="2" t="s">
        <v>277</v>
      </c>
    </row>
    <row r="1279" spans="1:9">
      <c r="A1279" s="2">
        <v>1220</v>
      </c>
      <c r="B1279" s="2">
        <v>0</v>
      </c>
      <c r="C1279" s="2">
        <v>0</v>
      </c>
      <c r="D1279" s="2">
        <v>0</v>
      </c>
      <c r="E1279" s="2">
        <v>0</v>
      </c>
      <c r="F1279" s="2">
        <v>0</v>
      </c>
      <c r="G1279" s="2">
        <v>0</v>
      </c>
      <c r="H1279" s="2">
        <v>0</v>
      </c>
      <c r="I1279" s="2" t="s">
        <v>278</v>
      </c>
    </row>
    <row r="1280" spans="1:9">
      <c r="A1280" s="2">
        <v>1369</v>
      </c>
      <c r="B1280" s="2">
        <v>0</v>
      </c>
      <c r="C1280" s="2">
        <v>0</v>
      </c>
      <c r="D1280" s="2">
        <v>0</v>
      </c>
      <c r="E1280" s="2">
        <v>0</v>
      </c>
      <c r="F1280" s="2">
        <v>0</v>
      </c>
      <c r="G1280" s="2">
        <v>0</v>
      </c>
      <c r="H1280" s="2">
        <v>0</v>
      </c>
      <c r="I1280" s="2" t="s">
        <v>278</v>
      </c>
    </row>
    <row r="1281" spans="1:9">
      <c r="A1281" s="2">
        <v>2507</v>
      </c>
      <c r="B1281" s="2">
        <v>0</v>
      </c>
      <c r="C1281" s="2">
        <v>1</v>
      </c>
      <c r="D1281" s="2">
        <v>0</v>
      </c>
      <c r="E1281" s="2">
        <v>0</v>
      </c>
      <c r="F1281" s="2">
        <v>0</v>
      </c>
      <c r="G1281" s="2">
        <v>0</v>
      </c>
      <c r="H1281" s="2">
        <v>0</v>
      </c>
      <c r="I1281" s="2" t="s">
        <v>278</v>
      </c>
    </row>
    <row r="1282" spans="1:9">
      <c r="A1282" s="2">
        <v>2636</v>
      </c>
      <c r="B1282" s="2">
        <v>0</v>
      </c>
      <c r="C1282" s="2">
        <v>0</v>
      </c>
      <c r="D1282" s="2">
        <v>0</v>
      </c>
      <c r="E1282" s="2">
        <v>0</v>
      </c>
      <c r="F1282" s="2">
        <v>0</v>
      </c>
      <c r="G1282" s="2">
        <v>0</v>
      </c>
      <c r="H1282" s="2">
        <v>0</v>
      </c>
      <c r="I1282" s="2" t="s">
        <v>278</v>
      </c>
    </row>
    <row r="1283" spans="1:9">
      <c r="A1283" s="2">
        <v>1694</v>
      </c>
      <c r="B1283" s="2">
        <v>0</v>
      </c>
      <c r="C1283" s="2">
        <v>0</v>
      </c>
      <c r="D1283" s="2">
        <v>0</v>
      </c>
      <c r="E1283" s="2">
        <v>0</v>
      </c>
      <c r="F1283" s="2">
        <v>0</v>
      </c>
      <c r="G1283" s="2">
        <v>0</v>
      </c>
      <c r="H1283" s="2">
        <v>0</v>
      </c>
      <c r="I1283" s="2" t="s">
        <v>279</v>
      </c>
    </row>
    <row r="1284" spans="1:9">
      <c r="A1284" s="2">
        <v>1195</v>
      </c>
      <c r="B1284" s="2">
        <v>0</v>
      </c>
      <c r="C1284" s="2">
        <v>0</v>
      </c>
      <c r="D1284" s="2">
        <v>0</v>
      </c>
      <c r="E1284" s="2">
        <v>0</v>
      </c>
      <c r="F1284" s="2">
        <v>0</v>
      </c>
      <c r="G1284" s="2">
        <v>0</v>
      </c>
      <c r="H1284" s="2">
        <v>0</v>
      </c>
      <c r="I1284" s="2" t="s">
        <v>280</v>
      </c>
    </row>
    <row r="1285" spans="1:9">
      <c r="A1285" s="2">
        <v>1726</v>
      </c>
      <c r="B1285" s="2">
        <v>0</v>
      </c>
      <c r="C1285" s="2">
        <v>0</v>
      </c>
      <c r="D1285" s="2">
        <v>1</v>
      </c>
      <c r="E1285" s="2">
        <v>0</v>
      </c>
      <c r="F1285" s="2">
        <v>0</v>
      </c>
      <c r="G1285" s="2">
        <v>0</v>
      </c>
      <c r="H1285" s="2">
        <v>0</v>
      </c>
      <c r="I1285" s="2" t="s">
        <v>281</v>
      </c>
    </row>
    <row r="1286" spans="1:9">
      <c r="A1286" s="2">
        <v>1969</v>
      </c>
      <c r="B1286" s="2">
        <v>0</v>
      </c>
      <c r="C1286" s="2">
        <v>0</v>
      </c>
      <c r="D1286" s="2">
        <v>0</v>
      </c>
      <c r="E1286" s="2">
        <v>0</v>
      </c>
      <c r="F1286" s="2">
        <v>0</v>
      </c>
      <c r="G1286" s="2">
        <v>0</v>
      </c>
      <c r="H1286" s="2">
        <v>0</v>
      </c>
      <c r="I1286" s="2" t="s">
        <v>281</v>
      </c>
    </row>
    <row r="1287" spans="1:9">
      <c r="A1287" s="2">
        <v>1988</v>
      </c>
      <c r="B1287" s="2">
        <v>0</v>
      </c>
      <c r="C1287" s="2">
        <v>0</v>
      </c>
      <c r="D1287" s="2">
        <v>1</v>
      </c>
      <c r="E1287" s="2">
        <v>0</v>
      </c>
      <c r="F1287" s="2">
        <v>0</v>
      </c>
      <c r="G1287" s="2">
        <v>0</v>
      </c>
      <c r="H1287" s="2">
        <v>0</v>
      </c>
      <c r="I1287" s="2" t="s">
        <v>281</v>
      </c>
    </row>
    <row r="1288" spans="1:9">
      <c r="A1288" s="2">
        <v>2443</v>
      </c>
      <c r="B1288" s="2">
        <v>0</v>
      </c>
      <c r="C1288" s="2">
        <v>0</v>
      </c>
      <c r="D1288" s="2">
        <v>1</v>
      </c>
      <c r="E1288" s="2">
        <v>0</v>
      </c>
      <c r="F1288" s="2">
        <v>0</v>
      </c>
      <c r="G1288" s="2">
        <v>0</v>
      </c>
      <c r="H1288" s="2">
        <v>0</v>
      </c>
      <c r="I1288" s="2" t="s">
        <v>281</v>
      </c>
    </row>
    <row r="1289" spans="1:9">
      <c r="A1289" s="2">
        <v>1030</v>
      </c>
      <c r="B1289" s="2">
        <v>0</v>
      </c>
      <c r="C1289" s="2">
        <v>0</v>
      </c>
      <c r="D1289" s="2">
        <v>0</v>
      </c>
      <c r="E1289" s="2">
        <v>0</v>
      </c>
      <c r="F1289" s="2">
        <v>0</v>
      </c>
      <c r="G1289" s="2">
        <v>0</v>
      </c>
      <c r="H1289" s="2">
        <v>0</v>
      </c>
      <c r="I1289" s="2" t="s">
        <v>282</v>
      </c>
    </row>
    <row r="1290" spans="1:9">
      <c r="A1290" s="2">
        <v>1078</v>
      </c>
      <c r="B1290" s="2">
        <v>0</v>
      </c>
      <c r="C1290" s="2">
        <v>0</v>
      </c>
      <c r="D1290" s="2">
        <v>0</v>
      </c>
      <c r="E1290" s="2">
        <v>0</v>
      </c>
      <c r="F1290" s="2">
        <v>0</v>
      </c>
      <c r="G1290" s="2">
        <v>0</v>
      </c>
      <c r="H1290" s="2">
        <v>0</v>
      </c>
      <c r="I1290" s="2" t="s">
        <v>282</v>
      </c>
    </row>
    <row r="1291" spans="1:9">
      <c r="A1291" s="2">
        <v>1340</v>
      </c>
      <c r="B1291" s="2">
        <v>0</v>
      </c>
      <c r="C1291" s="2">
        <v>1</v>
      </c>
      <c r="D1291" s="2">
        <v>0</v>
      </c>
      <c r="E1291" s="2">
        <v>0</v>
      </c>
      <c r="F1291" s="2">
        <v>0</v>
      </c>
      <c r="G1291" s="2">
        <v>0</v>
      </c>
      <c r="H1291" s="2">
        <v>0</v>
      </c>
      <c r="I1291" s="2" t="s">
        <v>282</v>
      </c>
    </row>
    <row r="1292" spans="1:9">
      <c r="A1292" s="2">
        <v>1498</v>
      </c>
      <c r="B1292" s="2">
        <v>0</v>
      </c>
      <c r="C1292" s="2">
        <v>0</v>
      </c>
      <c r="D1292" s="2">
        <v>0</v>
      </c>
      <c r="E1292" s="2">
        <v>0</v>
      </c>
      <c r="F1292" s="2">
        <v>0</v>
      </c>
      <c r="G1292" s="2">
        <v>0</v>
      </c>
      <c r="H1292" s="2">
        <v>0</v>
      </c>
      <c r="I1292" s="2" t="s">
        <v>282</v>
      </c>
    </row>
    <row r="1293" spans="1:9">
      <c r="A1293" s="2">
        <v>1809</v>
      </c>
      <c r="B1293" s="2">
        <v>0</v>
      </c>
      <c r="C1293" s="2">
        <v>0</v>
      </c>
      <c r="D1293" s="2">
        <v>0</v>
      </c>
      <c r="E1293" s="2">
        <v>0</v>
      </c>
      <c r="F1293" s="2">
        <v>0</v>
      </c>
      <c r="G1293" s="2">
        <v>0</v>
      </c>
      <c r="H1293" s="2">
        <v>0</v>
      </c>
      <c r="I1293" s="2" t="s">
        <v>282</v>
      </c>
    </row>
    <row r="1294" spans="1:9">
      <c r="A1294" s="2">
        <v>1896</v>
      </c>
      <c r="B1294" s="2">
        <v>0</v>
      </c>
      <c r="C1294" s="2">
        <v>0</v>
      </c>
      <c r="D1294" s="2">
        <v>0</v>
      </c>
      <c r="E1294" s="2">
        <v>0</v>
      </c>
      <c r="F1294" s="2">
        <v>0</v>
      </c>
      <c r="G1294" s="2">
        <v>0</v>
      </c>
      <c r="H1294" s="2">
        <v>0</v>
      </c>
      <c r="I1294" s="2" t="s">
        <v>282</v>
      </c>
    </row>
    <row r="1295" spans="1:9">
      <c r="A1295" s="2">
        <v>1934</v>
      </c>
      <c r="B1295" s="2">
        <v>0</v>
      </c>
      <c r="C1295" s="2">
        <v>0</v>
      </c>
      <c r="D1295" s="2">
        <v>0</v>
      </c>
      <c r="E1295" s="2">
        <v>0</v>
      </c>
      <c r="F1295" s="2">
        <v>0</v>
      </c>
      <c r="G1295" s="2">
        <v>0</v>
      </c>
      <c r="H1295" s="2">
        <v>0</v>
      </c>
      <c r="I1295" s="2" t="s">
        <v>282</v>
      </c>
    </row>
    <row r="1296" spans="1:9">
      <c r="A1296" s="2">
        <v>2880</v>
      </c>
      <c r="B1296" s="2">
        <v>0</v>
      </c>
      <c r="C1296" s="2">
        <v>0</v>
      </c>
      <c r="D1296" s="2">
        <v>0</v>
      </c>
      <c r="E1296" s="2">
        <v>0</v>
      </c>
      <c r="F1296" s="2">
        <v>0</v>
      </c>
      <c r="G1296" s="2">
        <v>0</v>
      </c>
      <c r="H1296" s="2">
        <v>0</v>
      </c>
      <c r="I1296" s="2" t="s">
        <v>282</v>
      </c>
    </row>
    <row r="1297" spans="1:9">
      <c r="A1297" s="2">
        <v>1744</v>
      </c>
      <c r="B1297" s="2">
        <v>1</v>
      </c>
      <c r="C1297" s="2">
        <v>0</v>
      </c>
      <c r="D1297" s="2">
        <v>0</v>
      </c>
      <c r="E1297" s="2">
        <v>0</v>
      </c>
      <c r="F1297" s="2">
        <v>0</v>
      </c>
      <c r="G1297" s="2">
        <v>0</v>
      </c>
      <c r="H1297" s="2">
        <v>1</v>
      </c>
      <c r="I1297" s="2" t="s">
        <v>283</v>
      </c>
    </row>
    <row r="1298" spans="1:9">
      <c r="A1298" s="2">
        <v>1830</v>
      </c>
      <c r="B1298" s="2">
        <v>0</v>
      </c>
      <c r="C1298" s="2">
        <v>0</v>
      </c>
      <c r="D1298" s="2">
        <v>0</v>
      </c>
      <c r="E1298" s="2">
        <v>0</v>
      </c>
      <c r="F1298" s="2">
        <v>0</v>
      </c>
      <c r="G1298" s="2">
        <v>0</v>
      </c>
      <c r="H1298" s="2">
        <v>0</v>
      </c>
      <c r="I1298" s="2" t="s">
        <v>283</v>
      </c>
    </row>
    <row r="1299" spans="1:9">
      <c r="A1299" s="2">
        <v>1990</v>
      </c>
      <c r="B1299" s="2">
        <v>0</v>
      </c>
      <c r="C1299" s="2">
        <v>0</v>
      </c>
      <c r="D1299" s="2">
        <v>0</v>
      </c>
      <c r="E1299" s="2">
        <v>0</v>
      </c>
      <c r="F1299" s="2">
        <v>0</v>
      </c>
      <c r="G1299" s="2">
        <v>0</v>
      </c>
      <c r="H1299" s="2">
        <v>0</v>
      </c>
      <c r="I1299" s="2" t="s">
        <v>283</v>
      </c>
    </row>
    <row r="1300" spans="1:9">
      <c r="A1300" s="2">
        <v>2621</v>
      </c>
      <c r="B1300" s="2">
        <v>0</v>
      </c>
      <c r="C1300" s="2">
        <v>0</v>
      </c>
      <c r="D1300" s="2">
        <v>0</v>
      </c>
      <c r="E1300" s="2">
        <v>0</v>
      </c>
      <c r="F1300" s="2">
        <v>0</v>
      </c>
      <c r="G1300" s="2">
        <v>0</v>
      </c>
      <c r="H1300" s="2">
        <v>0</v>
      </c>
      <c r="I1300" s="2" t="s">
        <v>283</v>
      </c>
    </row>
    <row r="1301" spans="1:9">
      <c r="A1301" s="2">
        <v>1313</v>
      </c>
      <c r="B1301" s="2">
        <v>0</v>
      </c>
      <c r="C1301" s="2">
        <v>0</v>
      </c>
      <c r="D1301" s="2">
        <v>0</v>
      </c>
      <c r="E1301" s="2">
        <v>0</v>
      </c>
      <c r="F1301" s="2">
        <v>0</v>
      </c>
      <c r="G1301" s="2">
        <v>0</v>
      </c>
      <c r="H1301" s="2">
        <v>0</v>
      </c>
      <c r="I1301" s="2" t="s">
        <v>284</v>
      </c>
    </row>
    <row r="1302" spans="1:9">
      <c r="A1302" s="2">
        <v>1414</v>
      </c>
      <c r="B1302" s="2">
        <v>0</v>
      </c>
      <c r="C1302" s="2">
        <v>1</v>
      </c>
      <c r="D1302" s="2">
        <v>1</v>
      </c>
      <c r="E1302" s="2">
        <v>1</v>
      </c>
      <c r="F1302" s="2">
        <v>1</v>
      </c>
      <c r="G1302" s="2">
        <v>0</v>
      </c>
      <c r="H1302" s="2">
        <v>1</v>
      </c>
      <c r="I1302" s="2" t="s">
        <v>284</v>
      </c>
    </row>
    <row r="1303" spans="1:9">
      <c r="A1303" s="2">
        <v>1650</v>
      </c>
      <c r="B1303" s="2">
        <v>0</v>
      </c>
      <c r="C1303" s="2">
        <v>0</v>
      </c>
      <c r="D1303" s="2">
        <v>0</v>
      </c>
      <c r="E1303" s="2">
        <v>0</v>
      </c>
      <c r="F1303" s="2">
        <v>0</v>
      </c>
      <c r="G1303" s="2">
        <v>0</v>
      </c>
      <c r="H1303" s="2">
        <v>0</v>
      </c>
      <c r="I1303" s="2" t="s">
        <v>284</v>
      </c>
    </row>
    <row r="1304" spans="1:9">
      <c r="A1304" s="2">
        <v>1008</v>
      </c>
      <c r="B1304" s="2">
        <v>0</v>
      </c>
      <c r="C1304" s="2">
        <v>0</v>
      </c>
      <c r="D1304" s="2">
        <v>0</v>
      </c>
      <c r="E1304" s="2">
        <v>0</v>
      </c>
      <c r="F1304" s="2">
        <v>0</v>
      </c>
      <c r="G1304" s="2">
        <v>0</v>
      </c>
      <c r="H1304" s="2">
        <v>0</v>
      </c>
      <c r="I1304" s="2" t="s">
        <v>285</v>
      </c>
    </row>
    <row r="1305" spans="1:9">
      <c r="A1305" s="2">
        <v>1373</v>
      </c>
      <c r="B1305" s="2">
        <v>0</v>
      </c>
      <c r="C1305" s="2">
        <v>0</v>
      </c>
      <c r="D1305" s="2">
        <v>0</v>
      </c>
      <c r="E1305" s="2">
        <v>0</v>
      </c>
      <c r="F1305" s="2">
        <v>0</v>
      </c>
      <c r="G1305" s="2">
        <v>0</v>
      </c>
      <c r="H1305" s="2">
        <v>0</v>
      </c>
      <c r="I1305" s="2" t="s">
        <v>285</v>
      </c>
    </row>
    <row r="1306" spans="1:9">
      <c r="A1306" s="2">
        <v>2316</v>
      </c>
      <c r="B1306" s="2">
        <v>0</v>
      </c>
      <c r="C1306" s="2">
        <v>0</v>
      </c>
      <c r="D1306" s="2">
        <v>0</v>
      </c>
      <c r="E1306" s="2">
        <v>0</v>
      </c>
      <c r="F1306" s="2">
        <v>0</v>
      </c>
      <c r="G1306" s="2">
        <v>0</v>
      </c>
      <c r="H1306" s="2">
        <v>0</v>
      </c>
      <c r="I1306" s="2" t="s">
        <v>285</v>
      </c>
    </row>
    <row r="1307" spans="1:9">
      <c r="A1307" s="2">
        <v>2742</v>
      </c>
      <c r="B1307" s="2">
        <v>0</v>
      </c>
      <c r="C1307" s="2">
        <v>0</v>
      </c>
      <c r="D1307" s="2">
        <v>0</v>
      </c>
      <c r="E1307" s="2">
        <v>0</v>
      </c>
      <c r="F1307" s="2">
        <v>0</v>
      </c>
      <c r="G1307" s="2">
        <v>0</v>
      </c>
      <c r="H1307" s="2">
        <v>0</v>
      </c>
      <c r="I1307" s="2" t="s">
        <v>285</v>
      </c>
    </row>
    <row r="1308" spans="1:9">
      <c r="A1308" s="2">
        <v>1626</v>
      </c>
      <c r="B1308" s="2">
        <v>1</v>
      </c>
      <c r="C1308" s="2">
        <v>0</v>
      </c>
      <c r="D1308" s="2">
        <v>0</v>
      </c>
      <c r="E1308" s="2">
        <v>0</v>
      </c>
      <c r="F1308" s="2">
        <v>0</v>
      </c>
      <c r="G1308" s="2">
        <v>0</v>
      </c>
      <c r="H1308" s="2">
        <v>0</v>
      </c>
      <c r="I1308" s="19">
        <v>43809</v>
      </c>
    </row>
    <row r="1309" spans="1:9">
      <c r="A1309" s="2">
        <v>1807</v>
      </c>
      <c r="B1309" s="2">
        <v>0</v>
      </c>
      <c r="C1309" s="2">
        <v>1</v>
      </c>
      <c r="D1309" s="2">
        <v>1</v>
      </c>
      <c r="E1309" s="2">
        <v>0</v>
      </c>
      <c r="F1309" s="2">
        <v>0</v>
      </c>
      <c r="G1309" s="2">
        <v>0</v>
      </c>
      <c r="H1309" s="2">
        <v>0</v>
      </c>
      <c r="I1309" s="19">
        <v>43809</v>
      </c>
    </row>
    <row r="1310" spans="1:9">
      <c r="A1310" s="2">
        <v>3190</v>
      </c>
      <c r="B1310" s="2">
        <v>0</v>
      </c>
      <c r="C1310" s="2">
        <v>0</v>
      </c>
      <c r="D1310" s="2">
        <v>0</v>
      </c>
      <c r="E1310" s="2">
        <v>0</v>
      </c>
      <c r="F1310" s="2">
        <v>0</v>
      </c>
      <c r="G1310" s="2">
        <v>0</v>
      </c>
      <c r="H1310" s="2">
        <v>0</v>
      </c>
      <c r="I1310" s="19">
        <v>43809</v>
      </c>
    </row>
    <row r="1311" spans="1:9">
      <c r="A1311" s="2">
        <v>1600</v>
      </c>
      <c r="B1311" s="2">
        <v>0</v>
      </c>
      <c r="C1311" s="2">
        <v>0</v>
      </c>
      <c r="D1311" s="2">
        <v>0</v>
      </c>
      <c r="E1311" s="2">
        <v>0</v>
      </c>
      <c r="F1311" s="2">
        <v>0</v>
      </c>
      <c r="G1311" s="2">
        <v>0</v>
      </c>
      <c r="H1311" s="2">
        <v>0</v>
      </c>
      <c r="I1311" s="19">
        <v>43779</v>
      </c>
    </row>
    <row r="1312" spans="1:9">
      <c r="A1312" s="2">
        <v>1849</v>
      </c>
      <c r="B1312" s="2">
        <v>0</v>
      </c>
      <c r="C1312" s="2">
        <v>0</v>
      </c>
      <c r="D1312" s="2">
        <v>0</v>
      </c>
      <c r="E1312" s="2">
        <v>0</v>
      </c>
      <c r="F1312" s="2">
        <v>0</v>
      </c>
      <c r="G1312" s="2">
        <v>0</v>
      </c>
      <c r="H1312" s="2">
        <v>0</v>
      </c>
      <c r="I1312" s="19">
        <v>43779</v>
      </c>
    </row>
    <row r="1313" spans="1:9">
      <c r="A1313" s="2">
        <v>2352</v>
      </c>
      <c r="B1313" s="2">
        <v>0</v>
      </c>
      <c r="C1313" s="2">
        <v>0</v>
      </c>
      <c r="D1313" s="2">
        <v>0</v>
      </c>
      <c r="E1313" s="2">
        <v>0</v>
      </c>
      <c r="F1313" s="2">
        <v>0</v>
      </c>
      <c r="G1313" s="2">
        <v>0</v>
      </c>
      <c r="H1313" s="2">
        <v>0</v>
      </c>
      <c r="I1313" s="19">
        <v>43779</v>
      </c>
    </row>
    <row r="1314" spans="1:9">
      <c r="A1314" s="2">
        <v>2709</v>
      </c>
      <c r="B1314" s="2">
        <v>0</v>
      </c>
      <c r="C1314" s="2">
        <v>0</v>
      </c>
      <c r="D1314" s="2">
        <v>0</v>
      </c>
      <c r="E1314" s="2">
        <v>0</v>
      </c>
      <c r="F1314" s="2">
        <v>0</v>
      </c>
      <c r="G1314" s="2">
        <v>0</v>
      </c>
      <c r="H1314" s="2">
        <v>0</v>
      </c>
      <c r="I1314" s="19">
        <v>43779</v>
      </c>
    </row>
    <row r="1315" spans="1:9">
      <c r="A1315" s="2">
        <v>2938</v>
      </c>
      <c r="B1315" s="2">
        <v>0</v>
      </c>
      <c r="C1315" s="2">
        <v>0</v>
      </c>
      <c r="D1315" s="2">
        <v>0</v>
      </c>
      <c r="E1315" s="2">
        <v>0</v>
      </c>
      <c r="F1315" s="2">
        <v>0</v>
      </c>
      <c r="G1315" s="2">
        <v>0</v>
      </c>
      <c r="H1315" s="2">
        <v>1</v>
      </c>
      <c r="I1315" s="19">
        <v>43779</v>
      </c>
    </row>
    <row r="1316" spans="1:9">
      <c r="A1316" s="2">
        <v>1801</v>
      </c>
      <c r="B1316" s="2">
        <v>0</v>
      </c>
      <c r="C1316" s="2">
        <v>0</v>
      </c>
      <c r="D1316" s="2">
        <v>1</v>
      </c>
      <c r="E1316" s="2">
        <v>1</v>
      </c>
      <c r="F1316" s="2">
        <v>0</v>
      </c>
      <c r="G1316" s="2">
        <v>0</v>
      </c>
      <c r="H1316" s="2">
        <v>1</v>
      </c>
      <c r="I1316" s="19">
        <v>43748</v>
      </c>
    </row>
    <row r="1317" spans="1:9">
      <c r="A1317" s="2">
        <v>1813</v>
      </c>
      <c r="B1317" s="2">
        <v>0</v>
      </c>
      <c r="C1317" s="2">
        <v>0</v>
      </c>
      <c r="D1317" s="2">
        <v>0</v>
      </c>
      <c r="E1317" s="2">
        <v>0</v>
      </c>
      <c r="F1317" s="2">
        <v>0</v>
      </c>
      <c r="G1317" s="2">
        <v>0</v>
      </c>
      <c r="H1317" s="2">
        <v>0</v>
      </c>
      <c r="I1317" s="19">
        <v>43748</v>
      </c>
    </row>
    <row r="1318" spans="1:9">
      <c r="A1318" s="2">
        <v>1840</v>
      </c>
      <c r="B1318" s="2">
        <v>0</v>
      </c>
      <c r="C1318" s="2">
        <v>0</v>
      </c>
      <c r="D1318" s="2">
        <v>1</v>
      </c>
      <c r="E1318" s="2">
        <v>0</v>
      </c>
      <c r="F1318" s="2">
        <v>0</v>
      </c>
      <c r="G1318" s="2">
        <v>0</v>
      </c>
      <c r="H1318" s="2">
        <v>0</v>
      </c>
      <c r="I1318" s="19">
        <v>43748</v>
      </c>
    </row>
    <row r="1319" spans="1:9">
      <c r="A1319" s="2">
        <v>1202</v>
      </c>
      <c r="B1319" s="2">
        <v>0</v>
      </c>
      <c r="C1319" s="2">
        <v>0</v>
      </c>
      <c r="D1319" s="2">
        <v>0</v>
      </c>
      <c r="E1319" s="2">
        <v>0</v>
      </c>
      <c r="F1319" s="2">
        <v>0</v>
      </c>
      <c r="G1319" s="2">
        <v>0</v>
      </c>
      <c r="H1319" s="2">
        <v>0</v>
      </c>
      <c r="I1319" s="19">
        <v>43718</v>
      </c>
    </row>
    <row r="1320" spans="1:9">
      <c r="A1320" s="2">
        <v>2401</v>
      </c>
      <c r="B1320" s="2">
        <v>0</v>
      </c>
      <c r="C1320" s="2">
        <v>0</v>
      </c>
      <c r="D1320" s="2">
        <v>0</v>
      </c>
      <c r="E1320" s="2">
        <v>0</v>
      </c>
      <c r="F1320" s="2">
        <v>0</v>
      </c>
      <c r="G1320" s="2">
        <v>0</v>
      </c>
      <c r="H1320" s="2">
        <v>0</v>
      </c>
      <c r="I1320" s="19">
        <v>43718</v>
      </c>
    </row>
    <row r="1321" spans="1:9">
      <c r="A1321" s="2">
        <v>2411</v>
      </c>
      <c r="B1321" s="2">
        <v>1</v>
      </c>
      <c r="C1321" s="2">
        <v>0</v>
      </c>
      <c r="D1321" s="2">
        <v>0</v>
      </c>
      <c r="E1321" s="2">
        <v>0</v>
      </c>
      <c r="F1321" s="2">
        <v>0</v>
      </c>
      <c r="G1321" s="2">
        <v>0</v>
      </c>
      <c r="H1321" s="2">
        <v>0</v>
      </c>
      <c r="I1321" s="19">
        <v>43718</v>
      </c>
    </row>
    <row r="1322" spans="1:9">
      <c r="A1322" s="2">
        <v>2118</v>
      </c>
      <c r="B1322" s="2">
        <v>0</v>
      </c>
      <c r="C1322" s="2">
        <v>0</v>
      </c>
      <c r="D1322" s="2">
        <v>0</v>
      </c>
      <c r="E1322" s="2">
        <v>0</v>
      </c>
      <c r="F1322" s="2">
        <v>0</v>
      </c>
      <c r="G1322" s="2">
        <v>0</v>
      </c>
      <c r="H1322" s="2">
        <v>1</v>
      </c>
      <c r="I1322" s="19">
        <v>43687</v>
      </c>
    </row>
    <row r="1323" spans="1:9">
      <c r="A1323" s="2">
        <v>2164</v>
      </c>
      <c r="B1323" s="2">
        <v>0</v>
      </c>
      <c r="C1323" s="2">
        <v>0</v>
      </c>
      <c r="D1323" s="2">
        <v>0</v>
      </c>
      <c r="E1323" s="2">
        <v>0</v>
      </c>
      <c r="F1323" s="2">
        <v>0</v>
      </c>
      <c r="G1323" s="2">
        <v>0</v>
      </c>
      <c r="H1323" s="2">
        <v>0</v>
      </c>
      <c r="I1323" s="19">
        <v>43687</v>
      </c>
    </row>
    <row r="1324" spans="1:9">
      <c r="A1324" s="2">
        <v>2329</v>
      </c>
      <c r="B1324" s="2">
        <v>0</v>
      </c>
      <c r="C1324" s="2">
        <v>0</v>
      </c>
      <c r="D1324" s="2">
        <v>0</v>
      </c>
      <c r="E1324" s="2">
        <v>0</v>
      </c>
      <c r="F1324" s="2">
        <v>0</v>
      </c>
      <c r="G1324" s="2">
        <v>0</v>
      </c>
      <c r="H1324" s="2">
        <v>1</v>
      </c>
      <c r="I1324" s="19">
        <v>43687</v>
      </c>
    </row>
    <row r="1325" spans="1:9">
      <c r="A1325" s="2">
        <v>1434</v>
      </c>
      <c r="B1325" s="2">
        <v>0</v>
      </c>
      <c r="C1325" s="2">
        <v>0</v>
      </c>
      <c r="D1325" s="2">
        <v>0</v>
      </c>
      <c r="E1325" s="2">
        <v>0</v>
      </c>
      <c r="F1325" s="2">
        <v>0</v>
      </c>
      <c r="G1325" s="2">
        <v>0</v>
      </c>
      <c r="H1325" s="2">
        <v>0</v>
      </c>
      <c r="I1325" s="19">
        <v>43656</v>
      </c>
    </row>
    <row r="1326" spans="1:9">
      <c r="A1326" s="2">
        <v>1702</v>
      </c>
      <c r="B1326" s="2">
        <v>0</v>
      </c>
      <c r="C1326" s="2">
        <v>0</v>
      </c>
      <c r="D1326" s="2">
        <v>0</v>
      </c>
      <c r="E1326" s="2">
        <v>0</v>
      </c>
      <c r="F1326" s="2">
        <v>0</v>
      </c>
      <c r="G1326" s="2">
        <v>0</v>
      </c>
      <c r="H1326" s="2">
        <v>0</v>
      </c>
      <c r="I1326" s="19">
        <v>43656</v>
      </c>
    </row>
    <row r="1327" spans="1:9">
      <c r="A1327" s="2">
        <v>2447</v>
      </c>
      <c r="B1327" s="2">
        <v>0</v>
      </c>
      <c r="C1327" s="2">
        <v>0</v>
      </c>
      <c r="D1327" s="2">
        <v>0</v>
      </c>
      <c r="E1327" s="2">
        <v>0</v>
      </c>
      <c r="F1327" s="2">
        <v>0</v>
      </c>
      <c r="G1327" s="2">
        <v>0</v>
      </c>
      <c r="H1327" s="2">
        <v>0</v>
      </c>
      <c r="I1327" s="19">
        <v>43656</v>
      </c>
    </row>
    <row r="1328" spans="1:9">
      <c r="A1328" s="2">
        <v>2635</v>
      </c>
      <c r="B1328" s="2">
        <v>0</v>
      </c>
      <c r="C1328" s="2">
        <v>0</v>
      </c>
      <c r="D1328" s="2">
        <v>0</v>
      </c>
      <c r="E1328" s="2">
        <v>0</v>
      </c>
      <c r="F1328" s="2">
        <v>0</v>
      </c>
      <c r="G1328" s="2">
        <v>0</v>
      </c>
      <c r="H1328" s="2">
        <v>0</v>
      </c>
      <c r="I1328" s="19">
        <v>43656</v>
      </c>
    </row>
    <row r="1329" spans="1:9">
      <c r="A1329" s="2">
        <v>3015</v>
      </c>
      <c r="B1329" s="2">
        <v>0</v>
      </c>
      <c r="C1329" s="2">
        <v>0</v>
      </c>
      <c r="D1329" s="2">
        <v>0</v>
      </c>
      <c r="E1329" s="2">
        <v>0</v>
      </c>
      <c r="F1329" s="2">
        <v>0</v>
      </c>
      <c r="G1329" s="2">
        <v>0</v>
      </c>
      <c r="H1329" s="2">
        <v>0</v>
      </c>
      <c r="I1329" s="19">
        <v>43656</v>
      </c>
    </row>
    <row r="1330" spans="1:9">
      <c r="A1330" s="2">
        <v>1153</v>
      </c>
      <c r="B1330" s="2">
        <v>0</v>
      </c>
      <c r="C1330" s="2">
        <v>0</v>
      </c>
      <c r="D1330" s="2">
        <v>0</v>
      </c>
      <c r="E1330" s="2">
        <v>0</v>
      </c>
      <c r="F1330" s="2">
        <v>0</v>
      </c>
      <c r="G1330" s="2">
        <v>0</v>
      </c>
      <c r="H1330" s="2">
        <v>0</v>
      </c>
      <c r="I1330" s="19">
        <v>43626</v>
      </c>
    </row>
    <row r="1331" spans="1:9">
      <c r="A1331" s="2">
        <v>2057</v>
      </c>
      <c r="B1331" s="2">
        <v>1</v>
      </c>
      <c r="C1331" s="2">
        <v>0</v>
      </c>
      <c r="D1331" s="2">
        <v>1</v>
      </c>
      <c r="E1331" s="2">
        <v>0</v>
      </c>
      <c r="F1331" s="2">
        <v>0</v>
      </c>
      <c r="G1331" s="2">
        <v>0</v>
      </c>
      <c r="H1331" s="2">
        <v>0</v>
      </c>
      <c r="I1331" s="19">
        <v>43626</v>
      </c>
    </row>
    <row r="1332" spans="1:9">
      <c r="A1332" s="2">
        <v>2696</v>
      </c>
      <c r="B1332" s="2">
        <v>0</v>
      </c>
      <c r="C1332" s="2">
        <v>1</v>
      </c>
      <c r="D1332" s="2">
        <v>1</v>
      </c>
      <c r="E1332" s="2">
        <v>1</v>
      </c>
      <c r="F1332" s="2">
        <v>0</v>
      </c>
      <c r="G1332" s="2">
        <v>0</v>
      </c>
      <c r="H1332" s="2">
        <v>1</v>
      </c>
      <c r="I1332" s="19">
        <v>43626</v>
      </c>
    </row>
    <row r="1333" spans="1:9">
      <c r="A1333" s="2">
        <v>2490</v>
      </c>
      <c r="B1333" s="2">
        <v>0</v>
      </c>
      <c r="C1333" s="2">
        <v>0</v>
      </c>
      <c r="D1333" s="2">
        <v>0</v>
      </c>
      <c r="E1333" s="2">
        <v>0</v>
      </c>
      <c r="F1333" s="2">
        <v>0</v>
      </c>
      <c r="G1333" s="2">
        <v>0</v>
      </c>
      <c r="H1333" s="2">
        <v>1</v>
      </c>
      <c r="I1333" s="19">
        <v>43595</v>
      </c>
    </row>
    <row r="1334" spans="1:9">
      <c r="A1334" s="2">
        <v>1039</v>
      </c>
      <c r="B1334" s="2">
        <v>0</v>
      </c>
      <c r="C1334" s="2">
        <v>0</v>
      </c>
      <c r="D1334" s="2">
        <v>0</v>
      </c>
      <c r="E1334" s="2">
        <v>0</v>
      </c>
      <c r="F1334" s="2">
        <v>0</v>
      </c>
      <c r="G1334" s="2">
        <v>0</v>
      </c>
      <c r="H1334" s="2">
        <v>0</v>
      </c>
      <c r="I1334" s="19">
        <v>43565</v>
      </c>
    </row>
    <row r="1335" spans="1:9">
      <c r="A1335" s="2">
        <v>3008</v>
      </c>
      <c r="B1335" s="2">
        <v>0</v>
      </c>
      <c r="C1335" s="2">
        <v>0</v>
      </c>
      <c r="D1335" s="2">
        <v>0</v>
      </c>
      <c r="E1335" s="2">
        <v>0</v>
      </c>
      <c r="F1335" s="2">
        <v>0</v>
      </c>
      <c r="G1335" s="2">
        <v>0</v>
      </c>
      <c r="H1335" s="2">
        <v>0</v>
      </c>
      <c r="I1335" s="19">
        <v>43565</v>
      </c>
    </row>
    <row r="1336" spans="1:9">
      <c r="A1336" s="2">
        <v>2206</v>
      </c>
      <c r="B1336" s="2">
        <v>0</v>
      </c>
      <c r="C1336" s="2">
        <v>0</v>
      </c>
      <c r="D1336" s="2">
        <v>0</v>
      </c>
      <c r="E1336" s="2">
        <v>0</v>
      </c>
      <c r="F1336" s="2">
        <v>0</v>
      </c>
      <c r="G1336" s="2">
        <v>0</v>
      </c>
      <c r="H1336" s="2">
        <v>0</v>
      </c>
      <c r="I1336" s="19">
        <v>43534</v>
      </c>
    </row>
    <row r="1337" spans="1:9">
      <c r="A1337" s="2">
        <v>2777</v>
      </c>
      <c r="B1337" s="2">
        <v>0</v>
      </c>
      <c r="C1337" s="2">
        <v>0</v>
      </c>
      <c r="D1337" s="2">
        <v>0</v>
      </c>
      <c r="E1337" s="2">
        <v>0</v>
      </c>
      <c r="F1337" s="2">
        <v>0</v>
      </c>
      <c r="G1337" s="2">
        <v>0</v>
      </c>
      <c r="H1337" s="2">
        <v>0</v>
      </c>
      <c r="I1337" s="19">
        <v>43534</v>
      </c>
    </row>
    <row r="1338" spans="1:9">
      <c r="A1338" s="2">
        <v>1296</v>
      </c>
      <c r="B1338" s="2">
        <v>0</v>
      </c>
      <c r="C1338" s="2">
        <v>0</v>
      </c>
      <c r="D1338" s="2">
        <v>0</v>
      </c>
      <c r="E1338" s="2">
        <v>0</v>
      </c>
      <c r="F1338" s="2">
        <v>0</v>
      </c>
      <c r="G1338" s="2">
        <v>0</v>
      </c>
      <c r="H1338" s="2">
        <v>0</v>
      </c>
      <c r="I1338" s="19">
        <v>43506</v>
      </c>
    </row>
    <row r="1339" spans="1:9">
      <c r="A1339" s="2">
        <v>1746</v>
      </c>
      <c r="B1339" s="2">
        <v>0</v>
      </c>
      <c r="C1339" s="2">
        <v>0</v>
      </c>
      <c r="D1339" s="2">
        <v>0</v>
      </c>
      <c r="E1339" s="2">
        <v>0</v>
      </c>
      <c r="F1339" s="2">
        <v>0</v>
      </c>
      <c r="G1339" s="2">
        <v>0</v>
      </c>
      <c r="H1339" s="2">
        <v>0</v>
      </c>
      <c r="I1339" s="19">
        <v>43506</v>
      </c>
    </row>
    <row r="1340" spans="1:9">
      <c r="A1340" s="2">
        <v>1940</v>
      </c>
      <c r="B1340" s="2">
        <v>0</v>
      </c>
      <c r="C1340" s="2">
        <v>0</v>
      </c>
      <c r="D1340" s="2">
        <v>0</v>
      </c>
      <c r="E1340" s="2">
        <v>0</v>
      </c>
      <c r="F1340" s="2">
        <v>0</v>
      </c>
      <c r="G1340" s="2">
        <v>0</v>
      </c>
      <c r="H1340" s="2">
        <v>0</v>
      </c>
      <c r="I1340" s="19">
        <v>43506</v>
      </c>
    </row>
    <row r="1341" spans="1:9">
      <c r="A1341" s="2">
        <v>2448</v>
      </c>
      <c r="B1341" s="2">
        <v>0</v>
      </c>
      <c r="C1341" s="2">
        <v>0</v>
      </c>
      <c r="D1341" s="2">
        <v>0</v>
      </c>
      <c r="E1341" s="2">
        <v>0</v>
      </c>
      <c r="F1341" s="2">
        <v>0</v>
      </c>
      <c r="G1341" s="2">
        <v>0</v>
      </c>
      <c r="H1341" s="2">
        <v>0</v>
      </c>
      <c r="I1341" s="19">
        <v>43506</v>
      </c>
    </row>
    <row r="1342" spans="1:9">
      <c r="A1342" s="2">
        <v>2707</v>
      </c>
      <c r="B1342" s="2">
        <v>1</v>
      </c>
      <c r="C1342" s="2">
        <v>0</v>
      </c>
      <c r="D1342" s="2">
        <v>0</v>
      </c>
      <c r="E1342" s="2">
        <v>0</v>
      </c>
      <c r="F1342" s="2">
        <v>0</v>
      </c>
      <c r="G1342" s="2">
        <v>0</v>
      </c>
      <c r="H1342" s="2">
        <v>0</v>
      </c>
      <c r="I1342" s="19">
        <v>43506</v>
      </c>
    </row>
    <row r="1343" spans="1:9">
      <c r="A1343" s="2">
        <v>1413</v>
      </c>
      <c r="B1343" s="2">
        <v>0</v>
      </c>
      <c r="C1343" s="2">
        <v>0</v>
      </c>
      <c r="D1343" s="2">
        <v>0</v>
      </c>
      <c r="E1343" s="2">
        <v>0</v>
      </c>
      <c r="F1343" s="2">
        <v>0</v>
      </c>
      <c r="G1343" s="2">
        <v>0</v>
      </c>
      <c r="H1343" s="2">
        <v>0</v>
      </c>
      <c r="I1343" s="2" t="s">
        <v>286</v>
      </c>
    </row>
    <row r="1344" spans="1:9">
      <c r="A1344" s="2">
        <v>1817</v>
      </c>
      <c r="B1344" s="2">
        <v>0</v>
      </c>
      <c r="C1344" s="2">
        <v>0</v>
      </c>
      <c r="D1344" s="2">
        <v>0</v>
      </c>
      <c r="E1344" s="2">
        <v>0</v>
      </c>
      <c r="F1344" s="2">
        <v>0</v>
      </c>
      <c r="G1344" s="2">
        <v>0</v>
      </c>
      <c r="H1344" s="2">
        <v>0</v>
      </c>
      <c r="I1344" s="2" t="s">
        <v>286</v>
      </c>
    </row>
    <row r="1345" spans="1:9">
      <c r="A1345" s="2">
        <v>1517</v>
      </c>
      <c r="B1345" s="2">
        <v>0</v>
      </c>
      <c r="C1345" s="2">
        <v>0</v>
      </c>
      <c r="D1345" s="2">
        <v>0</v>
      </c>
      <c r="E1345" s="2">
        <v>0</v>
      </c>
      <c r="F1345" s="2">
        <v>0</v>
      </c>
      <c r="G1345" s="2">
        <v>0</v>
      </c>
      <c r="H1345" s="2">
        <v>0</v>
      </c>
      <c r="I1345" s="2" t="s">
        <v>287</v>
      </c>
    </row>
    <row r="1346" spans="1:9">
      <c r="A1346" s="2">
        <v>1753</v>
      </c>
      <c r="B1346" s="2">
        <v>0</v>
      </c>
      <c r="C1346" s="2">
        <v>0</v>
      </c>
      <c r="D1346" s="2">
        <v>0</v>
      </c>
      <c r="E1346" s="2">
        <v>0</v>
      </c>
      <c r="F1346" s="2">
        <v>0</v>
      </c>
      <c r="G1346" s="2">
        <v>0</v>
      </c>
      <c r="H1346" s="2">
        <v>1</v>
      </c>
      <c r="I1346" s="2" t="s">
        <v>287</v>
      </c>
    </row>
    <row r="1347" spans="1:9">
      <c r="A1347" s="2">
        <v>1450</v>
      </c>
      <c r="B1347" s="2">
        <v>0</v>
      </c>
      <c r="C1347" s="2">
        <v>1</v>
      </c>
      <c r="D1347" s="2">
        <v>1</v>
      </c>
      <c r="E1347" s="2">
        <v>0</v>
      </c>
      <c r="F1347" s="2">
        <v>0</v>
      </c>
      <c r="G1347" s="2">
        <v>0</v>
      </c>
      <c r="H1347" s="2">
        <v>1</v>
      </c>
      <c r="I1347" s="2" t="s">
        <v>288</v>
      </c>
    </row>
    <row r="1348" spans="1:9">
      <c r="A1348" s="2">
        <v>2079</v>
      </c>
      <c r="B1348" s="2">
        <v>0</v>
      </c>
      <c r="C1348" s="2">
        <v>0</v>
      </c>
      <c r="D1348" s="2">
        <v>0</v>
      </c>
      <c r="E1348" s="2">
        <v>0</v>
      </c>
      <c r="F1348" s="2">
        <v>0</v>
      </c>
      <c r="G1348" s="2">
        <v>0</v>
      </c>
      <c r="H1348" s="2">
        <v>0</v>
      </c>
      <c r="I1348" s="2" t="s">
        <v>288</v>
      </c>
    </row>
    <row r="1349" spans="1:9">
      <c r="A1349" s="2">
        <v>2933</v>
      </c>
      <c r="B1349" s="2">
        <v>0</v>
      </c>
      <c r="C1349" s="2">
        <v>0</v>
      </c>
      <c r="D1349" s="2">
        <v>1</v>
      </c>
      <c r="E1349" s="2">
        <v>0</v>
      </c>
      <c r="F1349" s="2">
        <v>0</v>
      </c>
      <c r="G1349" s="2">
        <v>0</v>
      </c>
      <c r="H1349" s="2">
        <v>1</v>
      </c>
      <c r="I1349" s="2" t="s">
        <v>288</v>
      </c>
    </row>
    <row r="1350" spans="1:9">
      <c r="A1350" s="2">
        <v>1115</v>
      </c>
      <c r="B1350" s="2">
        <v>0</v>
      </c>
      <c r="C1350" s="2">
        <v>0</v>
      </c>
      <c r="D1350" s="2">
        <v>0</v>
      </c>
      <c r="E1350" s="2">
        <v>0</v>
      </c>
      <c r="F1350" s="2">
        <v>0</v>
      </c>
      <c r="G1350" s="2">
        <v>0</v>
      </c>
      <c r="H1350" s="2">
        <v>0</v>
      </c>
      <c r="I1350" s="2" t="s">
        <v>289</v>
      </c>
    </row>
    <row r="1351" spans="1:9">
      <c r="A1351" s="2">
        <v>2060</v>
      </c>
      <c r="B1351" s="2">
        <v>0</v>
      </c>
      <c r="C1351" s="2">
        <v>0</v>
      </c>
      <c r="D1351" s="2">
        <v>0</v>
      </c>
      <c r="E1351" s="2">
        <v>0</v>
      </c>
      <c r="F1351" s="2">
        <v>0</v>
      </c>
      <c r="G1351" s="2">
        <v>0</v>
      </c>
      <c r="H1351" s="2">
        <v>0</v>
      </c>
      <c r="I1351" s="2" t="s">
        <v>289</v>
      </c>
    </row>
    <row r="1352" spans="1:9">
      <c r="A1352" s="2">
        <v>2175</v>
      </c>
      <c r="B1352" s="2">
        <v>0</v>
      </c>
      <c r="C1352" s="2">
        <v>0</v>
      </c>
      <c r="D1352" s="2">
        <v>0</v>
      </c>
      <c r="E1352" s="2">
        <v>0</v>
      </c>
      <c r="F1352" s="2">
        <v>0</v>
      </c>
      <c r="G1352" s="2">
        <v>0</v>
      </c>
      <c r="H1352" s="2">
        <v>0</v>
      </c>
      <c r="I1352" s="2" t="s">
        <v>289</v>
      </c>
    </row>
    <row r="1353" spans="1:9">
      <c r="A1353" s="2">
        <v>2300</v>
      </c>
      <c r="B1353" s="2">
        <v>0</v>
      </c>
      <c r="C1353" s="2">
        <v>0</v>
      </c>
      <c r="D1353" s="2">
        <v>0</v>
      </c>
      <c r="E1353" s="2">
        <v>0</v>
      </c>
      <c r="F1353" s="2">
        <v>0</v>
      </c>
      <c r="G1353" s="2">
        <v>0</v>
      </c>
      <c r="H1353" s="2">
        <v>0</v>
      </c>
      <c r="I1353" s="2" t="s">
        <v>289</v>
      </c>
    </row>
    <row r="1354" spans="1:9">
      <c r="A1354" s="2">
        <v>2336</v>
      </c>
      <c r="B1354" s="2">
        <v>1</v>
      </c>
      <c r="C1354" s="2">
        <v>0</v>
      </c>
      <c r="D1354" s="2">
        <v>0</v>
      </c>
      <c r="E1354" s="2">
        <v>0</v>
      </c>
      <c r="F1354" s="2">
        <v>0</v>
      </c>
      <c r="G1354" s="2">
        <v>0</v>
      </c>
      <c r="H1354" s="2">
        <v>0</v>
      </c>
      <c r="I1354" s="2" t="s">
        <v>289</v>
      </c>
    </row>
    <row r="1355" spans="1:9">
      <c r="A1355" s="2">
        <v>3099</v>
      </c>
      <c r="B1355" s="2">
        <v>0</v>
      </c>
      <c r="C1355" s="2">
        <v>0</v>
      </c>
      <c r="D1355" s="2">
        <v>0</v>
      </c>
      <c r="E1355" s="2">
        <v>0</v>
      </c>
      <c r="F1355" s="2">
        <v>0</v>
      </c>
      <c r="G1355" s="2">
        <v>0</v>
      </c>
      <c r="H1355" s="2">
        <v>0</v>
      </c>
      <c r="I1355" s="2" t="s">
        <v>289</v>
      </c>
    </row>
    <row r="1356" spans="1:9">
      <c r="A1356" s="2">
        <v>1118</v>
      </c>
      <c r="B1356" s="2">
        <v>0</v>
      </c>
      <c r="C1356" s="2">
        <v>0</v>
      </c>
      <c r="D1356" s="2">
        <v>0</v>
      </c>
      <c r="E1356" s="2">
        <v>0</v>
      </c>
      <c r="F1356" s="2">
        <v>0</v>
      </c>
      <c r="G1356" s="2">
        <v>0</v>
      </c>
      <c r="H1356" s="2">
        <v>1</v>
      </c>
      <c r="I1356" s="2" t="s">
        <v>290</v>
      </c>
    </row>
    <row r="1357" spans="1:9">
      <c r="A1357" s="2">
        <v>1266</v>
      </c>
      <c r="B1357" s="2">
        <v>0</v>
      </c>
      <c r="C1357" s="2">
        <v>0</v>
      </c>
      <c r="D1357" s="2">
        <v>0</v>
      </c>
      <c r="E1357" s="2">
        <v>0</v>
      </c>
      <c r="F1357" s="2">
        <v>0</v>
      </c>
      <c r="G1357" s="2">
        <v>0</v>
      </c>
      <c r="H1357" s="2">
        <v>0</v>
      </c>
      <c r="I1357" s="2" t="s">
        <v>290</v>
      </c>
    </row>
    <row r="1358" spans="1:9">
      <c r="A1358" s="2">
        <v>1481</v>
      </c>
      <c r="B1358" s="2">
        <v>0</v>
      </c>
      <c r="C1358" s="2">
        <v>0</v>
      </c>
      <c r="D1358" s="2">
        <v>0</v>
      </c>
      <c r="E1358" s="2">
        <v>0</v>
      </c>
      <c r="F1358" s="2">
        <v>0</v>
      </c>
      <c r="G1358" s="2">
        <v>0</v>
      </c>
      <c r="H1358" s="2">
        <v>0</v>
      </c>
      <c r="I1358" s="2" t="s">
        <v>290</v>
      </c>
    </row>
    <row r="1359" spans="1:9">
      <c r="A1359" s="2">
        <v>2176</v>
      </c>
      <c r="B1359" s="2">
        <v>0</v>
      </c>
      <c r="C1359" s="2">
        <v>0</v>
      </c>
      <c r="D1359" s="2">
        <v>0</v>
      </c>
      <c r="E1359" s="2">
        <v>0</v>
      </c>
      <c r="F1359" s="2">
        <v>0</v>
      </c>
      <c r="G1359" s="2">
        <v>0</v>
      </c>
      <c r="H1359" s="2">
        <v>0</v>
      </c>
      <c r="I1359" s="2" t="s">
        <v>290</v>
      </c>
    </row>
    <row r="1360" spans="1:9">
      <c r="A1360" s="2">
        <v>2374</v>
      </c>
      <c r="B1360" s="2">
        <v>0</v>
      </c>
      <c r="C1360" s="2">
        <v>0</v>
      </c>
      <c r="D1360" s="2">
        <v>0</v>
      </c>
      <c r="E1360" s="2">
        <v>0</v>
      </c>
      <c r="F1360" s="2">
        <v>0</v>
      </c>
      <c r="G1360" s="2">
        <v>0</v>
      </c>
      <c r="H1360" s="2">
        <v>0</v>
      </c>
      <c r="I1360" s="2" t="s">
        <v>290</v>
      </c>
    </row>
    <row r="1361" spans="1:9">
      <c r="A1361" s="2">
        <v>1094</v>
      </c>
      <c r="B1361" s="2">
        <v>0</v>
      </c>
      <c r="C1361" s="2">
        <v>0</v>
      </c>
      <c r="D1361" s="2">
        <v>0</v>
      </c>
      <c r="E1361" s="2">
        <v>0</v>
      </c>
      <c r="F1361" s="2">
        <v>0</v>
      </c>
      <c r="G1361" s="2">
        <v>0</v>
      </c>
      <c r="H1361" s="2">
        <v>0</v>
      </c>
      <c r="I1361" s="2" t="s">
        <v>291</v>
      </c>
    </row>
    <row r="1362" spans="1:9">
      <c r="A1362" s="2">
        <v>1792</v>
      </c>
      <c r="B1362" s="2">
        <v>0</v>
      </c>
      <c r="C1362" s="2">
        <v>0</v>
      </c>
      <c r="D1362" s="2">
        <v>0</v>
      </c>
      <c r="E1362" s="2">
        <v>0</v>
      </c>
      <c r="F1362" s="2">
        <v>0</v>
      </c>
      <c r="G1362" s="2">
        <v>0</v>
      </c>
      <c r="H1362" s="2">
        <v>1</v>
      </c>
      <c r="I1362" s="2" t="s">
        <v>291</v>
      </c>
    </row>
    <row r="1363" spans="1:9">
      <c r="A1363" s="2">
        <v>2295</v>
      </c>
      <c r="B1363" s="2">
        <v>0</v>
      </c>
      <c r="C1363" s="2">
        <v>0</v>
      </c>
      <c r="D1363" s="2">
        <v>0</v>
      </c>
      <c r="E1363" s="2">
        <v>0</v>
      </c>
      <c r="F1363" s="2">
        <v>0</v>
      </c>
      <c r="G1363" s="2">
        <v>0</v>
      </c>
      <c r="H1363" s="2">
        <v>0</v>
      </c>
      <c r="I1363" s="2" t="s">
        <v>291</v>
      </c>
    </row>
    <row r="1364" spans="1:9">
      <c r="A1364" s="2">
        <v>1132</v>
      </c>
      <c r="B1364" s="2">
        <v>0</v>
      </c>
      <c r="C1364" s="2">
        <v>0</v>
      </c>
      <c r="D1364" s="2">
        <v>0</v>
      </c>
      <c r="E1364" s="2">
        <v>0</v>
      </c>
      <c r="F1364" s="2">
        <v>0</v>
      </c>
      <c r="G1364" s="2">
        <v>0</v>
      </c>
      <c r="H1364" s="2">
        <v>0</v>
      </c>
      <c r="I1364" s="2" t="s">
        <v>292</v>
      </c>
    </row>
    <row r="1365" spans="1:9">
      <c r="A1365" s="2">
        <v>1377</v>
      </c>
      <c r="B1365" s="2">
        <v>0</v>
      </c>
      <c r="C1365" s="2">
        <v>0</v>
      </c>
      <c r="D1365" s="2">
        <v>0</v>
      </c>
      <c r="E1365" s="2">
        <v>0</v>
      </c>
      <c r="F1365" s="2">
        <v>0</v>
      </c>
      <c r="G1365" s="2">
        <v>0</v>
      </c>
      <c r="H1365" s="2">
        <v>0</v>
      </c>
      <c r="I1365" s="2" t="s">
        <v>293</v>
      </c>
    </row>
    <row r="1366" spans="1:9">
      <c r="A1366" s="2">
        <v>1537</v>
      </c>
      <c r="B1366" s="2">
        <v>0</v>
      </c>
      <c r="C1366" s="2">
        <v>0</v>
      </c>
      <c r="D1366" s="2">
        <v>0</v>
      </c>
      <c r="E1366" s="2">
        <v>0</v>
      </c>
      <c r="F1366" s="2">
        <v>0</v>
      </c>
      <c r="G1366" s="2">
        <v>0</v>
      </c>
      <c r="H1366" s="2">
        <v>0</v>
      </c>
      <c r="I1366" s="2" t="s">
        <v>293</v>
      </c>
    </row>
    <row r="1367" spans="1:9">
      <c r="A1367" s="2">
        <v>1617</v>
      </c>
      <c r="B1367" s="2">
        <v>0</v>
      </c>
      <c r="C1367" s="2">
        <v>0</v>
      </c>
      <c r="D1367" s="2">
        <v>0</v>
      </c>
      <c r="E1367" s="2">
        <v>0</v>
      </c>
      <c r="F1367" s="2">
        <v>0</v>
      </c>
      <c r="G1367" s="2">
        <v>0</v>
      </c>
      <c r="H1367" s="2">
        <v>1</v>
      </c>
      <c r="I1367" s="2" t="s">
        <v>293</v>
      </c>
    </row>
    <row r="1368" spans="1:9">
      <c r="A1368" s="2">
        <v>1804</v>
      </c>
      <c r="B1368" s="2">
        <v>0</v>
      </c>
      <c r="C1368" s="2">
        <v>0</v>
      </c>
      <c r="D1368" s="2">
        <v>0</v>
      </c>
      <c r="E1368" s="2">
        <v>0</v>
      </c>
      <c r="F1368" s="2">
        <v>0</v>
      </c>
      <c r="G1368" s="2">
        <v>0</v>
      </c>
      <c r="H1368" s="2">
        <v>0</v>
      </c>
      <c r="I1368" s="2" t="s">
        <v>293</v>
      </c>
    </row>
    <row r="1369" spans="1:9">
      <c r="A1369" s="2">
        <v>2716</v>
      </c>
      <c r="B1369" s="2">
        <v>0</v>
      </c>
      <c r="C1369" s="2">
        <v>0</v>
      </c>
      <c r="D1369" s="2">
        <v>0</v>
      </c>
      <c r="E1369" s="2">
        <v>0</v>
      </c>
      <c r="F1369" s="2">
        <v>0</v>
      </c>
      <c r="G1369" s="2">
        <v>0</v>
      </c>
      <c r="H1369" s="2">
        <v>0</v>
      </c>
      <c r="I1369" s="2" t="s">
        <v>293</v>
      </c>
    </row>
    <row r="1370" spans="1:9">
      <c r="A1370" s="2">
        <v>2746</v>
      </c>
      <c r="B1370" s="2">
        <v>0</v>
      </c>
      <c r="C1370" s="2">
        <v>0</v>
      </c>
      <c r="D1370" s="2">
        <v>0</v>
      </c>
      <c r="E1370" s="2">
        <v>0</v>
      </c>
      <c r="F1370" s="2">
        <v>0</v>
      </c>
      <c r="G1370" s="2">
        <v>0</v>
      </c>
      <c r="H1370" s="2">
        <v>0</v>
      </c>
      <c r="I1370" s="2" t="s">
        <v>293</v>
      </c>
    </row>
    <row r="1371" spans="1:9">
      <c r="A1371" s="2">
        <v>1902</v>
      </c>
      <c r="B1371" s="2">
        <v>0</v>
      </c>
      <c r="C1371" s="2">
        <v>0</v>
      </c>
      <c r="D1371" s="2">
        <v>0</v>
      </c>
      <c r="E1371" s="2">
        <v>0</v>
      </c>
      <c r="F1371" s="2">
        <v>0</v>
      </c>
      <c r="G1371" s="2">
        <v>0</v>
      </c>
      <c r="H1371" s="2">
        <v>0</v>
      </c>
      <c r="I1371" s="2" t="s">
        <v>294</v>
      </c>
    </row>
    <row r="1372" spans="1:9">
      <c r="A1372" s="2">
        <v>2969</v>
      </c>
      <c r="B1372" s="2">
        <v>0</v>
      </c>
      <c r="C1372" s="2">
        <v>0</v>
      </c>
      <c r="D1372" s="2">
        <v>0</v>
      </c>
      <c r="E1372" s="2">
        <v>0</v>
      </c>
      <c r="F1372" s="2">
        <v>0</v>
      </c>
      <c r="G1372" s="2">
        <v>0</v>
      </c>
      <c r="H1372" s="2">
        <v>0</v>
      </c>
      <c r="I1372" s="2" t="s">
        <v>294</v>
      </c>
    </row>
    <row r="1373" spans="1:9">
      <c r="A1373" s="2">
        <v>1315</v>
      </c>
      <c r="B1373" s="2">
        <v>0</v>
      </c>
      <c r="C1373" s="2">
        <v>0</v>
      </c>
      <c r="D1373" s="2">
        <v>0</v>
      </c>
      <c r="E1373" s="2">
        <v>0</v>
      </c>
      <c r="F1373" s="2">
        <v>0</v>
      </c>
      <c r="G1373" s="2">
        <v>0</v>
      </c>
      <c r="H1373" s="2">
        <v>0</v>
      </c>
      <c r="I1373" s="2" t="s">
        <v>295</v>
      </c>
    </row>
    <row r="1374" spans="1:9">
      <c r="A1374" s="2">
        <v>1806</v>
      </c>
      <c r="B1374" s="2">
        <v>0</v>
      </c>
      <c r="C1374" s="2">
        <v>0</v>
      </c>
      <c r="D1374" s="2">
        <v>0</v>
      </c>
      <c r="E1374" s="2">
        <v>0</v>
      </c>
      <c r="F1374" s="2">
        <v>0</v>
      </c>
      <c r="G1374" s="2">
        <v>0</v>
      </c>
      <c r="H1374" s="2">
        <v>0</v>
      </c>
      <c r="I1374" s="2" t="s">
        <v>295</v>
      </c>
    </row>
    <row r="1375" spans="1:9">
      <c r="A1375" s="2">
        <v>1567</v>
      </c>
      <c r="B1375" s="2">
        <v>0</v>
      </c>
      <c r="C1375" s="2">
        <v>0</v>
      </c>
      <c r="D1375" s="2">
        <v>0</v>
      </c>
      <c r="E1375" s="2">
        <v>0</v>
      </c>
      <c r="F1375" s="2">
        <v>0</v>
      </c>
      <c r="G1375" s="2">
        <v>0</v>
      </c>
      <c r="H1375" s="2">
        <v>0</v>
      </c>
      <c r="I1375" s="2" t="s">
        <v>296</v>
      </c>
    </row>
    <row r="1376" spans="1:9">
      <c r="A1376" s="2">
        <v>1710</v>
      </c>
      <c r="B1376" s="2">
        <v>0</v>
      </c>
      <c r="C1376" s="2">
        <v>0</v>
      </c>
      <c r="D1376" s="2">
        <v>1</v>
      </c>
      <c r="E1376" s="2">
        <v>0</v>
      </c>
      <c r="F1376" s="2">
        <v>0</v>
      </c>
      <c r="G1376" s="2">
        <v>0</v>
      </c>
      <c r="H1376" s="2">
        <v>0</v>
      </c>
      <c r="I1376" s="2" t="s">
        <v>296</v>
      </c>
    </row>
    <row r="1377" spans="1:9">
      <c r="A1377" s="2">
        <v>2192</v>
      </c>
      <c r="B1377" s="2">
        <v>0</v>
      </c>
      <c r="C1377" s="2">
        <v>0</v>
      </c>
      <c r="D1377" s="2">
        <v>0</v>
      </c>
      <c r="E1377" s="2">
        <v>0</v>
      </c>
      <c r="F1377" s="2">
        <v>0</v>
      </c>
      <c r="G1377" s="2">
        <v>1</v>
      </c>
      <c r="H1377" s="2">
        <v>0</v>
      </c>
      <c r="I1377" s="2" t="s">
        <v>296</v>
      </c>
    </row>
    <row r="1378" spans="1:9">
      <c r="A1378" s="2">
        <v>2992</v>
      </c>
      <c r="B1378" s="2">
        <v>0</v>
      </c>
      <c r="C1378" s="2">
        <v>0</v>
      </c>
      <c r="D1378" s="2">
        <v>0</v>
      </c>
      <c r="E1378" s="2">
        <v>0</v>
      </c>
      <c r="F1378" s="2">
        <v>0</v>
      </c>
      <c r="G1378" s="2">
        <v>0</v>
      </c>
      <c r="H1378" s="2">
        <v>0</v>
      </c>
      <c r="I1378" s="2" t="s">
        <v>296</v>
      </c>
    </row>
    <row r="1379" spans="1:9">
      <c r="A1379" s="2">
        <v>1499</v>
      </c>
      <c r="B1379" s="2">
        <v>0</v>
      </c>
      <c r="C1379" s="2">
        <v>0</v>
      </c>
      <c r="D1379" s="2">
        <v>0</v>
      </c>
      <c r="E1379" s="2">
        <v>0</v>
      </c>
      <c r="F1379" s="2">
        <v>0</v>
      </c>
      <c r="G1379" s="2">
        <v>0</v>
      </c>
      <c r="H1379" s="2">
        <v>0</v>
      </c>
      <c r="I1379" s="2" t="s">
        <v>297</v>
      </c>
    </row>
    <row r="1380" spans="1:9">
      <c r="A1380" s="2">
        <v>1408</v>
      </c>
      <c r="B1380" s="2">
        <v>0</v>
      </c>
      <c r="C1380" s="2">
        <v>0</v>
      </c>
      <c r="D1380" s="2">
        <v>1</v>
      </c>
      <c r="E1380" s="2">
        <v>0</v>
      </c>
      <c r="F1380" s="2">
        <v>0</v>
      </c>
      <c r="G1380" s="2">
        <v>0</v>
      </c>
      <c r="H1380" s="2">
        <v>0</v>
      </c>
      <c r="I1380" s="2" t="s">
        <v>298</v>
      </c>
    </row>
    <row r="1381" spans="1:9">
      <c r="A1381" s="2">
        <v>1479</v>
      </c>
      <c r="B1381" s="2">
        <v>0</v>
      </c>
      <c r="C1381" s="2">
        <v>0</v>
      </c>
      <c r="D1381" s="2">
        <v>0</v>
      </c>
      <c r="E1381" s="2">
        <v>0</v>
      </c>
      <c r="F1381" s="2">
        <v>0</v>
      </c>
      <c r="G1381" s="2">
        <v>0</v>
      </c>
      <c r="H1381" s="2">
        <v>0</v>
      </c>
      <c r="I1381" s="2" t="s">
        <v>298</v>
      </c>
    </row>
    <row r="1382" spans="1:9">
      <c r="A1382" s="2">
        <v>1754</v>
      </c>
      <c r="B1382" s="2">
        <v>0</v>
      </c>
      <c r="C1382" s="2">
        <v>0</v>
      </c>
      <c r="D1382" s="2">
        <v>0</v>
      </c>
      <c r="E1382" s="2">
        <v>0</v>
      </c>
      <c r="F1382" s="2">
        <v>0</v>
      </c>
      <c r="G1382" s="2">
        <v>0</v>
      </c>
      <c r="H1382" s="2">
        <v>0</v>
      </c>
      <c r="I1382" s="2" t="s">
        <v>298</v>
      </c>
    </row>
    <row r="1383" spans="1:9">
      <c r="A1383" s="2">
        <v>1949</v>
      </c>
      <c r="B1383" s="2">
        <v>0</v>
      </c>
      <c r="C1383" s="2">
        <v>0</v>
      </c>
      <c r="D1383" s="2">
        <v>0</v>
      </c>
      <c r="E1383" s="2">
        <v>0</v>
      </c>
      <c r="F1383" s="2">
        <v>0</v>
      </c>
      <c r="G1383" s="2">
        <v>0</v>
      </c>
      <c r="H1383" s="2">
        <v>1</v>
      </c>
      <c r="I1383" s="2" t="s">
        <v>298</v>
      </c>
    </row>
    <row r="1384" spans="1:9">
      <c r="A1384" s="2">
        <v>2159</v>
      </c>
      <c r="B1384" s="2">
        <v>0</v>
      </c>
      <c r="C1384" s="2">
        <v>0</v>
      </c>
      <c r="D1384" s="2">
        <v>0</v>
      </c>
      <c r="E1384" s="2">
        <v>0</v>
      </c>
      <c r="F1384" s="2">
        <v>0</v>
      </c>
      <c r="G1384" s="2">
        <v>0</v>
      </c>
      <c r="H1384" s="2">
        <v>0</v>
      </c>
      <c r="I1384" s="2" t="s">
        <v>298</v>
      </c>
    </row>
    <row r="1385" spans="1:9">
      <c r="A1385" s="2">
        <v>2402</v>
      </c>
      <c r="B1385" s="2">
        <v>0</v>
      </c>
      <c r="C1385" s="2">
        <v>0</v>
      </c>
      <c r="D1385" s="2">
        <v>0</v>
      </c>
      <c r="E1385" s="2">
        <v>0</v>
      </c>
      <c r="F1385" s="2">
        <v>0</v>
      </c>
      <c r="G1385" s="2">
        <v>0</v>
      </c>
      <c r="H1385" s="2">
        <v>0</v>
      </c>
      <c r="I1385" s="2" t="s">
        <v>298</v>
      </c>
    </row>
    <row r="1386" spans="1:9">
      <c r="A1386" s="2">
        <v>2500</v>
      </c>
      <c r="B1386" s="2">
        <v>0</v>
      </c>
      <c r="C1386" s="2">
        <v>0</v>
      </c>
      <c r="D1386" s="2">
        <v>0</v>
      </c>
      <c r="E1386" s="2">
        <v>0</v>
      </c>
      <c r="F1386" s="2">
        <v>0</v>
      </c>
      <c r="G1386" s="2">
        <v>0</v>
      </c>
      <c r="H1386" s="2">
        <v>0</v>
      </c>
      <c r="I1386" s="2" t="s">
        <v>298</v>
      </c>
    </row>
    <row r="1387" spans="1:9">
      <c r="A1387" s="2">
        <v>2611</v>
      </c>
      <c r="B1387" s="2">
        <v>0</v>
      </c>
      <c r="C1387" s="2">
        <v>0</v>
      </c>
      <c r="D1387" s="2">
        <v>0</v>
      </c>
      <c r="E1387" s="2">
        <v>0</v>
      </c>
      <c r="F1387" s="2">
        <v>0</v>
      </c>
      <c r="G1387" s="2">
        <v>0</v>
      </c>
      <c r="H1387" s="2">
        <v>0</v>
      </c>
      <c r="I1387" s="2" t="s">
        <v>299</v>
      </c>
    </row>
    <row r="1388" spans="1:9">
      <c r="A1388" s="2">
        <v>1089</v>
      </c>
      <c r="B1388" s="2">
        <v>0</v>
      </c>
      <c r="C1388" s="2">
        <v>0</v>
      </c>
      <c r="D1388" s="2">
        <v>0</v>
      </c>
      <c r="E1388" s="2">
        <v>0</v>
      </c>
      <c r="F1388" s="2">
        <v>0</v>
      </c>
      <c r="G1388" s="2">
        <v>0</v>
      </c>
      <c r="H1388" s="2">
        <v>0</v>
      </c>
      <c r="I1388" s="2" t="s">
        <v>300</v>
      </c>
    </row>
    <row r="1389" spans="1:9">
      <c r="A1389" s="2">
        <v>1519</v>
      </c>
      <c r="B1389" s="2">
        <v>0</v>
      </c>
      <c r="C1389" s="2">
        <v>0</v>
      </c>
      <c r="D1389" s="2">
        <v>0</v>
      </c>
      <c r="E1389" s="2">
        <v>0</v>
      </c>
      <c r="F1389" s="2">
        <v>0</v>
      </c>
      <c r="G1389" s="2">
        <v>0</v>
      </c>
      <c r="H1389" s="2">
        <v>0</v>
      </c>
      <c r="I1389" s="2" t="s">
        <v>300</v>
      </c>
    </row>
    <row r="1390" spans="1:9">
      <c r="A1390" s="2">
        <v>2382</v>
      </c>
      <c r="B1390" s="2">
        <v>0</v>
      </c>
      <c r="C1390" s="2">
        <v>0</v>
      </c>
      <c r="D1390" s="2">
        <v>0</v>
      </c>
      <c r="E1390" s="2">
        <v>0</v>
      </c>
      <c r="F1390" s="2">
        <v>0</v>
      </c>
      <c r="G1390" s="2">
        <v>0</v>
      </c>
      <c r="H1390" s="2">
        <v>0</v>
      </c>
      <c r="I1390" s="2" t="s">
        <v>300</v>
      </c>
    </row>
    <row r="1391" spans="1:9">
      <c r="A1391" s="2">
        <v>1688</v>
      </c>
      <c r="B1391" s="2">
        <v>0</v>
      </c>
      <c r="C1391" s="2">
        <v>0</v>
      </c>
      <c r="D1391" s="2">
        <v>0</v>
      </c>
      <c r="E1391" s="2">
        <v>0</v>
      </c>
      <c r="F1391" s="2">
        <v>0</v>
      </c>
      <c r="G1391" s="2">
        <v>0</v>
      </c>
      <c r="H1391" s="2">
        <v>0</v>
      </c>
      <c r="I1391" s="2" t="s">
        <v>301</v>
      </c>
    </row>
    <row r="1392" spans="1:9">
      <c r="A1392" s="2">
        <v>2564</v>
      </c>
      <c r="B1392" s="2">
        <v>0</v>
      </c>
      <c r="C1392" s="2">
        <v>0</v>
      </c>
      <c r="D1392" s="2">
        <v>0</v>
      </c>
      <c r="E1392" s="2">
        <v>0</v>
      </c>
      <c r="F1392" s="2">
        <v>0</v>
      </c>
      <c r="G1392" s="2">
        <v>0</v>
      </c>
      <c r="H1392" s="2">
        <v>0</v>
      </c>
      <c r="I1392" s="2" t="s">
        <v>301</v>
      </c>
    </row>
    <row r="1393" spans="1:9">
      <c r="A1393" s="2">
        <v>3087</v>
      </c>
      <c r="B1393" s="2">
        <v>0</v>
      </c>
      <c r="C1393" s="2">
        <v>0</v>
      </c>
      <c r="D1393" s="2">
        <v>0</v>
      </c>
      <c r="E1393" s="2">
        <v>0</v>
      </c>
      <c r="F1393" s="2">
        <v>0</v>
      </c>
      <c r="G1393" s="2">
        <v>0</v>
      </c>
      <c r="H1393" s="2">
        <v>0</v>
      </c>
      <c r="I1393" s="2" t="s">
        <v>301</v>
      </c>
    </row>
    <row r="1394" spans="1:9">
      <c r="A1394" s="2">
        <v>2687</v>
      </c>
      <c r="B1394" s="2">
        <v>0</v>
      </c>
      <c r="C1394" s="2">
        <v>0</v>
      </c>
      <c r="D1394" s="2">
        <v>0</v>
      </c>
      <c r="E1394" s="2">
        <v>0</v>
      </c>
      <c r="F1394" s="2">
        <v>0</v>
      </c>
      <c r="G1394" s="2">
        <v>0</v>
      </c>
      <c r="H1394" s="2">
        <v>0</v>
      </c>
      <c r="I1394" s="2" t="s">
        <v>302</v>
      </c>
    </row>
    <row r="1395" spans="1:9">
      <c r="A1395" s="2">
        <v>1065</v>
      </c>
      <c r="B1395" s="2">
        <v>0</v>
      </c>
      <c r="C1395" s="2">
        <v>0</v>
      </c>
      <c r="D1395" s="2">
        <v>0</v>
      </c>
      <c r="E1395" s="2">
        <v>0</v>
      </c>
      <c r="F1395" s="2">
        <v>0</v>
      </c>
      <c r="G1395" s="2">
        <v>0</v>
      </c>
      <c r="H1395" s="2">
        <v>0</v>
      </c>
      <c r="I1395" s="2" t="s">
        <v>303</v>
      </c>
    </row>
    <row r="1396" spans="1:9">
      <c r="A1396" s="2">
        <v>1678</v>
      </c>
      <c r="B1396" s="2">
        <v>0</v>
      </c>
      <c r="C1396" s="2">
        <v>0</v>
      </c>
      <c r="D1396" s="2">
        <v>0</v>
      </c>
      <c r="E1396" s="2">
        <v>0</v>
      </c>
      <c r="F1396" s="2">
        <v>0</v>
      </c>
      <c r="G1396" s="2">
        <v>0</v>
      </c>
      <c r="H1396" s="2">
        <v>1</v>
      </c>
      <c r="I1396" s="2" t="s">
        <v>303</v>
      </c>
    </row>
    <row r="1397" spans="1:9">
      <c r="A1397" s="2">
        <v>2006</v>
      </c>
      <c r="B1397" s="2">
        <v>0</v>
      </c>
      <c r="C1397" s="2">
        <v>0</v>
      </c>
      <c r="D1397" s="2">
        <v>0</v>
      </c>
      <c r="E1397" s="2">
        <v>0</v>
      </c>
      <c r="F1397" s="2">
        <v>0</v>
      </c>
      <c r="G1397" s="2">
        <v>0</v>
      </c>
      <c r="H1397" s="2">
        <v>0</v>
      </c>
      <c r="I1397" s="2" t="s">
        <v>303</v>
      </c>
    </row>
    <row r="1398" spans="1:9">
      <c r="A1398" s="2">
        <v>2909</v>
      </c>
      <c r="B1398" s="2">
        <v>0</v>
      </c>
      <c r="C1398" s="2">
        <v>0</v>
      </c>
      <c r="D1398" s="2">
        <v>0</v>
      </c>
      <c r="E1398" s="2">
        <v>0</v>
      </c>
      <c r="F1398" s="2">
        <v>0</v>
      </c>
      <c r="G1398" s="2">
        <v>0</v>
      </c>
      <c r="H1398" s="2">
        <v>0</v>
      </c>
      <c r="I1398" s="2" t="s">
        <v>303</v>
      </c>
    </row>
    <row r="1399" spans="1:9">
      <c r="A1399" s="2">
        <v>2948</v>
      </c>
      <c r="B1399" s="2">
        <v>0</v>
      </c>
      <c r="C1399" s="2">
        <v>0</v>
      </c>
      <c r="D1399" s="2">
        <v>0</v>
      </c>
      <c r="E1399" s="2">
        <v>0</v>
      </c>
      <c r="F1399" s="2">
        <v>0</v>
      </c>
      <c r="G1399" s="2">
        <v>0</v>
      </c>
      <c r="H1399" s="2">
        <v>0</v>
      </c>
      <c r="I1399" s="19">
        <v>43808</v>
      </c>
    </row>
    <row r="1400" spans="1:9">
      <c r="A1400" s="2">
        <v>1785</v>
      </c>
      <c r="B1400" s="2">
        <v>0</v>
      </c>
      <c r="C1400" s="2">
        <v>1</v>
      </c>
      <c r="D1400" s="2">
        <v>0</v>
      </c>
      <c r="E1400" s="2">
        <v>1</v>
      </c>
      <c r="F1400" s="2">
        <v>1</v>
      </c>
      <c r="G1400" s="2">
        <v>0</v>
      </c>
      <c r="H1400" s="2">
        <v>1</v>
      </c>
      <c r="I1400" s="19">
        <v>43778</v>
      </c>
    </row>
    <row r="1401" spans="1:9">
      <c r="A1401" s="2">
        <v>1790</v>
      </c>
      <c r="B1401" s="2">
        <v>0</v>
      </c>
      <c r="C1401" s="2">
        <v>0</v>
      </c>
      <c r="D1401" s="2">
        <v>0</v>
      </c>
      <c r="E1401" s="2">
        <v>0</v>
      </c>
      <c r="F1401" s="2">
        <v>0</v>
      </c>
      <c r="G1401" s="2">
        <v>0</v>
      </c>
      <c r="H1401" s="2">
        <v>0</v>
      </c>
      <c r="I1401" s="19">
        <v>43778</v>
      </c>
    </row>
    <row r="1402" spans="1:9">
      <c r="A1402" s="2">
        <v>1068</v>
      </c>
      <c r="B1402" s="2">
        <v>0</v>
      </c>
      <c r="C1402" s="2">
        <v>1</v>
      </c>
      <c r="D1402" s="2">
        <v>0</v>
      </c>
      <c r="E1402" s="2">
        <v>0</v>
      </c>
      <c r="F1402" s="2">
        <v>0</v>
      </c>
      <c r="G1402" s="2">
        <v>0</v>
      </c>
      <c r="H1402" s="2">
        <v>0</v>
      </c>
      <c r="I1402" s="19">
        <v>43747</v>
      </c>
    </row>
    <row r="1403" spans="1:9">
      <c r="A1403" s="2">
        <v>1239</v>
      </c>
      <c r="B1403" s="2">
        <v>0</v>
      </c>
      <c r="C1403" s="2">
        <v>1</v>
      </c>
      <c r="D1403" s="2">
        <v>1</v>
      </c>
      <c r="E1403" s="2">
        <v>1</v>
      </c>
      <c r="F1403" s="2">
        <v>1</v>
      </c>
      <c r="G1403" s="2">
        <v>0</v>
      </c>
      <c r="H1403" s="2">
        <v>1</v>
      </c>
      <c r="I1403" s="19">
        <v>43747</v>
      </c>
    </row>
    <row r="1404" spans="1:9">
      <c r="A1404" s="2">
        <v>1541</v>
      </c>
      <c r="B1404" s="2">
        <v>0</v>
      </c>
      <c r="C1404" s="2">
        <v>0</v>
      </c>
      <c r="D1404" s="2">
        <v>1</v>
      </c>
      <c r="E1404" s="2">
        <v>0</v>
      </c>
      <c r="F1404" s="2">
        <v>0</v>
      </c>
      <c r="G1404" s="2">
        <v>0</v>
      </c>
      <c r="H1404" s="2">
        <v>0</v>
      </c>
      <c r="I1404" s="19">
        <v>43747</v>
      </c>
    </row>
    <row r="1405" spans="1:9">
      <c r="A1405" s="2">
        <v>1775</v>
      </c>
      <c r="B1405" s="2">
        <v>0</v>
      </c>
      <c r="C1405" s="2">
        <v>0</v>
      </c>
      <c r="D1405" s="2">
        <v>0</v>
      </c>
      <c r="E1405" s="2">
        <v>0</v>
      </c>
      <c r="F1405" s="2">
        <v>0</v>
      </c>
      <c r="G1405" s="2">
        <v>0</v>
      </c>
      <c r="H1405" s="2">
        <v>0</v>
      </c>
      <c r="I1405" s="19">
        <v>43747</v>
      </c>
    </row>
    <row r="1406" spans="1:9">
      <c r="A1406" s="2">
        <v>2035</v>
      </c>
      <c r="B1406" s="2">
        <v>0</v>
      </c>
      <c r="C1406" s="2">
        <v>0</v>
      </c>
      <c r="D1406" s="2">
        <v>0</v>
      </c>
      <c r="E1406" s="2">
        <v>0</v>
      </c>
      <c r="F1406" s="2">
        <v>0</v>
      </c>
      <c r="G1406" s="2">
        <v>0</v>
      </c>
      <c r="H1406" s="2">
        <v>0</v>
      </c>
      <c r="I1406" s="19">
        <v>43747</v>
      </c>
    </row>
    <row r="1407" spans="1:9">
      <c r="A1407" s="2">
        <v>2228</v>
      </c>
      <c r="B1407" s="2">
        <v>0</v>
      </c>
      <c r="C1407" s="2">
        <v>0</v>
      </c>
      <c r="D1407" s="2">
        <v>0</v>
      </c>
      <c r="E1407" s="2">
        <v>0</v>
      </c>
      <c r="F1407" s="2">
        <v>0</v>
      </c>
      <c r="G1407" s="2">
        <v>0</v>
      </c>
      <c r="H1407" s="2">
        <v>0</v>
      </c>
      <c r="I1407" s="19">
        <v>43747</v>
      </c>
    </row>
    <row r="1408" spans="1:9">
      <c r="A1408" s="2">
        <v>2406</v>
      </c>
      <c r="B1408" s="2">
        <v>0</v>
      </c>
      <c r="C1408" s="2">
        <v>0</v>
      </c>
      <c r="D1408" s="2">
        <v>0</v>
      </c>
      <c r="E1408" s="2">
        <v>0</v>
      </c>
      <c r="F1408" s="2">
        <v>0</v>
      </c>
      <c r="G1408" s="2">
        <v>0</v>
      </c>
      <c r="H1408" s="2">
        <v>0</v>
      </c>
      <c r="I1408" s="19">
        <v>43747</v>
      </c>
    </row>
    <row r="1409" spans="1:9">
      <c r="A1409" s="2">
        <v>2996</v>
      </c>
      <c r="B1409" s="2">
        <v>0</v>
      </c>
      <c r="C1409" s="2">
        <v>0</v>
      </c>
      <c r="D1409" s="2">
        <v>0</v>
      </c>
      <c r="E1409" s="2">
        <v>0</v>
      </c>
      <c r="F1409" s="2">
        <v>0</v>
      </c>
      <c r="G1409" s="2">
        <v>0</v>
      </c>
      <c r="H1409" s="2">
        <v>0</v>
      </c>
      <c r="I1409" s="19">
        <v>43747</v>
      </c>
    </row>
    <row r="1410" spans="1:9">
      <c r="A1410" s="2">
        <v>1317</v>
      </c>
      <c r="B1410" s="2">
        <v>0</v>
      </c>
      <c r="C1410" s="2">
        <v>0</v>
      </c>
      <c r="D1410" s="2">
        <v>0</v>
      </c>
      <c r="E1410" s="2">
        <v>0</v>
      </c>
      <c r="F1410" s="2">
        <v>0</v>
      </c>
      <c r="G1410" s="2">
        <v>0</v>
      </c>
      <c r="H1410" s="2">
        <v>1</v>
      </c>
      <c r="I1410" s="19">
        <v>43686</v>
      </c>
    </row>
    <row r="1411" spans="1:9">
      <c r="A1411" s="2">
        <v>1483</v>
      </c>
      <c r="B1411" s="2">
        <v>0</v>
      </c>
      <c r="C1411" s="2">
        <v>0</v>
      </c>
      <c r="D1411" s="2">
        <v>0</v>
      </c>
      <c r="E1411" s="2">
        <v>0</v>
      </c>
      <c r="F1411" s="2">
        <v>0</v>
      </c>
      <c r="G1411" s="2">
        <v>0</v>
      </c>
      <c r="H1411" s="2">
        <v>0</v>
      </c>
      <c r="I1411" s="19">
        <v>43686</v>
      </c>
    </row>
    <row r="1412" spans="1:9">
      <c r="A1412" s="2">
        <v>2286</v>
      </c>
      <c r="B1412" s="2">
        <v>0</v>
      </c>
      <c r="C1412" s="2">
        <v>0</v>
      </c>
      <c r="D1412" s="2">
        <v>0</v>
      </c>
      <c r="E1412" s="2">
        <v>0</v>
      </c>
      <c r="F1412" s="2">
        <v>0</v>
      </c>
      <c r="G1412" s="2">
        <v>0</v>
      </c>
      <c r="H1412" s="2">
        <v>0</v>
      </c>
      <c r="I1412" s="19">
        <v>43686</v>
      </c>
    </row>
    <row r="1413" spans="1:9">
      <c r="A1413" s="2">
        <v>1053</v>
      </c>
      <c r="B1413" s="2">
        <v>0</v>
      </c>
      <c r="C1413" s="2">
        <v>0</v>
      </c>
      <c r="D1413" s="2">
        <v>0</v>
      </c>
      <c r="E1413" s="2">
        <v>0</v>
      </c>
      <c r="F1413" s="2">
        <v>0</v>
      </c>
      <c r="G1413" s="2">
        <v>0</v>
      </c>
      <c r="H1413" s="2">
        <v>1</v>
      </c>
      <c r="I1413" s="19">
        <v>43655</v>
      </c>
    </row>
    <row r="1414" spans="1:9">
      <c r="A1414" s="2">
        <v>1265</v>
      </c>
      <c r="B1414" s="2">
        <v>0</v>
      </c>
      <c r="C1414" s="2">
        <v>0</v>
      </c>
      <c r="D1414" s="2">
        <v>0</v>
      </c>
      <c r="E1414" s="2">
        <v>1</v>
      </c>
      <c r="F1414" s="2">
        <v>0</v>
      </c>
      <c r="G1414" s="2">
        <v>0</v>
      </c>
      <c r="H1414" s="2">
        <v>1</v>
      </c>
      <c r="I1414" s="19">
        <v>43655</v>
      </c>
    </row>
    <row r="1415" spans="1:9">
      <c r="A1415" s="2">
        <v>1441</v>
      </c>
      <c r="B1415" s="2">
        <v>1</v>
      </c>
      <c r="C1415" s="2">
        <v>0</v>
      </c>
      <c r="D1415" s="2">
        <v>0</v>
      </c>
      <c r="E1415" s="2">
        <v>0</v>
      </c>
      <c r="F1415" s="2">
        <v>0</v>
      </c>
      <c r="G1415" s="2">
        <v>0</v>
      </c>
      <c r="H1415" s="2">
        <v>1</v>
      </c>
      <c r="I1415" s="19">
        <v>43625</v>
      </c>
    </row>
    <row r="1416" spans="1:9">
      <c r="A1416" s="2">
        <v>1836</v>
      </c>
      <c r="B1416" s="2">
        <v>0</v>
      </c>
      <c r="C1416" s="2">
        <v>0</v>
      </c>
      <c r="D1416" s="2">
        <v>0</v>
      </c>
      <c r="E1416" s="2">
        <v>0</v>
      </c>
      <c r="F1416" s="2">
        <v>0</v>
      </c>
      <c r="G1416" s="2">
        <v>0</v>
      </c>
      <c r="H1416" s="2">
        <v>0</v>
      </c>
      <c r="I1416" s="19">
        <v>43625</v>
      </c>
    </row>
    <row r="1417" spans="1:9">
      <c r="A1417" s="2">
        <v>1869</v>
      </c>
      <c r="B1417" s="2">
        <v>0</v>
      </c>
      <c r="C1417" s="2">
        <v>0</v>
      </c>
      <c r="D1417" s="2">
        <v>0</v>
      </c>
      <c r="E1417" s="2">
        <v>0</v>
      </c>
      <c r="F1417" s="2">
        <v>0</v>
      </c>
      <c r="G1417" s="2">
        <v>0</v>
      </c>
      <c r="H1417" s="2">
        <v>0</v>
      </c>
      <c r="I1417" s="19">
        <v>43625</v>
      </c>
    </row>
    <row r="1418" spans="1:9">
      <c r="A1418" s="2">
        <v>2456</v>
      </c>
      <c r="B1418" s="2">
        <v>0</v>
      </c>
      <c r="C1418" s="2">
        <v>0</v>
      </c>
      <c r="D1418" s="2">
        <v>0</v>
      </c>
      <c r="E1418" s="2">
        <v>0</v>
      </c>
      <c r="F1418" s="2">
        <v>0</v>
      </c>
      <c r="G1418" s="2">
        <v>0</v>
      </c>
      <c r="H1418" s="2">
        <v>0</v>
      </c>
      <c r="I1418" s="19">
        <v>43625</v>
      </c>
    </row>
    <row r="1419" spans="1:9">
      <c r="A1419" s="2">
        <v>1198</v>
      </c>
      <c r="B1419" s="2">
        <v>0</v>
      </c>
      <c r="C1419" s="2">
        <v>0</v>
      </c>
      <c r="D1419" s="2">
        <v>0</v>
      </c>
      <c r="E1419" s="2">
        <v>0</v>
      </c>
      <c r="F1419" s="2">
        <v>0</v>
      </c>
      <c r="G1419" s="2">
        <v>0</v>
      </c>
      <c r="H1419" s="2">
        <v>0</v>
      </c>
      <c r="I1419" s="19">
        <v>43594</v>
      </c>
    </row>
    <row r="1420" spans="1:9">
      <c r="A1420" s="2">
        <v>1699</v>
      </c>
      <c r="B1420" s="2">
        <v>0</v>
      </c>
      <c r="C1420" s="2">
        <v>0</v>
      </c>
      <c r="D1420" s="2">
        <v>0</v>
      </c>
      <c r="E1420" s="2">
        <v>0</v>
      </c>
      <c r="F1420" s="2">
        <v>0</v>
      </c>
      <c r="G1420" s="2">
        <v>0</v>
      </c>
      <c r="H1420" s="2">
        <v>0</v>
      </c>
      <c r="I1420" s="19">
        <v>43594</v>
      </c>
    </row>
    <row r="1421" spans="1:9">
      <c r="A1421" s="2">
        <v>2040</v>
      </c>
      <c r="B1421" s="2">
        <v>0</v>
      </c>
      <c r="C1421" s="2">
        <v>0</v>
      </c>
      <c r="D1421" s="2">
        <v>0</v>
      </c>
      <c r="E1421" s="2">
        <v>0</v>
      </c>
      <c r="F1421" s="2">
        <v>0</v>
      </c>
      <c r="G1421" s="2">
        <v>0</v>
      </c>
      <c r="H1421" s="2">
        <v>0</v>
      </c>
      <c r="I1421" s="19">
        <v>43594</v>
      </c>
    </row>
    <row r="1422" spans="1:9">
      <c r="A1422" s="2">
        <v>2178</v>
      </c>
      <c r="B1422" s="2">
        <v>0</v>
      </c>
      <c r="C1422" s="2">
        <v>1</v>
      </c>
      <c r="D1422" s="2">
        <v>0</v>
      </c>
      <c r="E1422" s="2">
        <v>0</v>
      </c>
      <c r="F1422" s="2">
        <v>0</v>
      </c>
      <c r="G1422" s="2">
        <v>0</v>
      </c>
      <c r="H1422" s="2">
        <v>0</v>
      </c>
      <c r="I1422" s="19">
        <v>43594</v>
      </c>
    </row>
    <row r="1423" spans="1:9">
      <c r="A1423" s="2">
        <v>2923</v>
      </c>
      <c r="B1423" s="2">
        <v>0</v>
      </c>
      <c r="C1423" s="2">
        <v>0</v>
      </c>
      <c r="D1423" s="2">
        <v>0</v>
      </c>
      <c r="E1423" s="2">
        <v>0</v>
      </c>
      <c r="F1423" s="2">
        <v>0</v>
      </c>
      <c r="G1423" s="2">
        <v>0</v>
      </c>
      <c r="H1423" s="2">
        <v>0</v>
      </c>
      <c r="I1423" s="19">
        <v>43594</v>
      </c>
    </row>
    <row r="1424" spans="1:9">
      <c r="A1424" s="2">
        <v>1396</v>
      </c>
      <c r="B1424" s="2">
        <v>0</v>
      </c>
      <c r="C1424" s="2">
        <v>0</v>
      </c>
      <c r="D1424" s="2">
        <v>0</v>
      </c>
      <c r="E1424" s="2">
        <v>1</v>
      </c>
      <c r="F1424" s="2">
        <v>0</v>
      </c>
      <c r="G1424" s="2">
        <v>0</v>
      </c>
      <c r="H1424" s="2">
        <v>0</v>
      </c>
      <c r="I1424" s="19">
        <v>43564</v>
      </c>
    </row>
    <row r="1425" spans="1:9">
      <c r="A1425" s="2">
        <v>2330</v>
      </c>
      <c r="B1425" s="2">
        <v>0</v>
      </c>
      <c r="C1425" s="2">
        <v>0</v>
      </c>
      <c r="D1425" s="2">
        <v>0</v>
      </c>
      <c r="E1425" s="2">
        <v>0</v>
      </c>
      <c r="F1425" s="2">
        <v>0</v>
      </c>
      <c r="G1425" s="2">
        <v>0</v>
      </c>
      <c r="H1425" s="2">
        <v>0</v>
      </c>
      <c r="I1425" s="19">
        <v>43564</v>
      </c>
    </row>
    <row r="1426" spans="1:9">
      <c r="A1426" s="2">
        <v>2583</v>
      </c>
      <c r="B1426" s="2">
        <v>1</v>
      </c>
      <c r="C1426" s="2">
        <v>0</v>
      </c>
      <c r="D1426" s="2">
        <v>0</v>
      </c>
      <c r="E1426" s="2">
        <v>0</v>
      </c>
      <c r="F1426" s="2">
        <v>0</v>
      </c>
      <c r="G1426" s="2">
        <v>0</v>
      </c>
      <c r="H1426" s="2">
        <v>0</v>
      </c>
      <c r="I1426" s="19">
        <v>43564</v>
      </c>
    </row>
    <row r="1427" spans="1:9">
      <c r="A1427" s="2">
        <v>3096</v>
      </c>
      <c r="B1427" s="2">
        <v>0</v>
      </c>
      <c r="C1427" s="2">
        <v>0</v>
      </c>
      <c r="D1427" s="2">
        <v>1</v>
      </c>
      <c r="E1427" s="2">
        <v>0</v>
      </c>
      <c r="F1427" s="2">
        <v>0</v>
      </c>
      <c r="G1427" s="2">
        <v>0</v>
      </c>
      <c r="H1427" s="2">
        <v>1</v>
      </c>
      <c r="I1427" s="19">
        <v>43564</v>
      </c>
    </row>
    <row r="1428" spans="1:9">
      <c r="A1428" s="2">
        <v>1717</v>
      </c>
      <c r="B1428" s="2">
        <v>0</v>
      </c>
      <c r="C1428" s="2">
        <v>0</v>
      </c>
      <c r="D1428" s="2">
        <v>0</v>
      </c>
      <c r="E1428" s="2">
        <v>0</v>
      </c>
      <c r="F1428" s="2">
        <v>0</v>
      </c>
      <c r="G1428" s="2">
        <v>0</v>
      </c>
      <c r="H1428" s="2">
        <v>0</v>
      </c>
      <c r="I1428" s="19">
        <v>43533</v>
      </c>
    </row>
    <row r="1429" spans="1:9">
      <c r="A1429" s="2">
        <v>1816</v>
      </c>
      <c r="B1429" s="2">
        <v>0</v>
      </c>
      <c r="C1429" s="2">
        <v>0</v>
      </c>
      <c r="D1429" s="2">
        <v>0</v>
      </c>
      <c r="E1429" s="2">
        <v>0</v>
      </c>
      <c r="F1429" s="2">
        <v>0</v>
      </c>
      <c r="G1429" s="2">
        <v>0</v>
      </c>
      <c r="H1429" s="2">
        <v>0</v>
      </c>
      <c r="I1429" s="19">
        <v>43533</v>
      </c>
    </row>
    <row r="1430" spans="1:9">
      <c r="A1430" s="2">
        <v>2525</v>
      </c>
      <c r="B1430" s="2">
        <v>0</v>
      </c>
      <c r="C1430" s="2">
        <v>0</v>
      </c>
      <c r="D1430" s="2">
        <v>0</v>
      </c>
      <c r="E1430" s="2">
        <v>0</v>
      </c>
      <c r="F1430" s="2">
        <v>0</v>
      </c>
      <c r="G1430" s="2">
        <v>0</v>
      </c>
      <c r="H1430" s="2">
        <v>0</v>
      </c>
      <c r="I1430" s="19">
        <v>43533</v>
      </c>
    </row>
    <row r="1431" spans="1:9">
      <c r="A1431" s="2">
        <v>2551</v>
      </c>
      <c r="B1431" s="2">
        <v>0</v>
      </c>
      <c r="C1431" s="2">
        <v>0</v>
      </c>
      <c r="D1431" s="2">
        <v>0</v>
      </c>
      <c r="E1431" s="2">
        <v>0</v>
      </c>
      <c r="F1431" s="2">
        <v>0</v>
      </c>
      <c r="G1431" s="2">
        <v>0</v>
      </c>
      <c r="H1431" s="2">
        <v>0</v>
      </c>
      <c r="I1431" s="19">
        <v>43533</v>
      </c>
    </row>
    <row r="1432" spans="1:9">
      <c r="A1432" s="2">
        <v>2990</v>
      </c>
      <c r="B1432" s="2">
        <v>0</v>
      </c>
      <c r="C1432" s="2">
        <v>0</v>
      </c>
      <c r="D1432" s="2">
        <v>0</v>
      </c>
      <c r="E1432" s="2">
        <v>0</v>
      </c>
      <c r="F1432" s="2">
        <v>0</v>
      </c>
      <c r="G1432" s="2">
        <v>0</v>
      </c>
      <c r="H1432" s="2">
        <v>0</v>
      </c>
      <c r="I1432" s="19">
        <v>43533</v>
      </c>
    </row>
    <row r="1433" spans="1:9">
      <c r="A1433" s="2">
        <v>1018</v>
      </c>
      <c r="B1433" s="2">
        <v>0</v>
      </c>
      <c r="C1433" s="2">
        <v>0</v>
      </c>
      <c r="D1433" s="2">
        <v>0</v>
      </c>
      <c r="E1433" s="2">
        <v>1</v>
      </c>
      <c r="F1433" s="2">
        <v>0</v>
      </c>
      <c r="G1433" s="2">
        <v>0</v>
      </c>
      <c r="H1433" s="2">
        <v>0</v>
      </c>
      <c r="I1433" s="19">
        <v>43505</v>
      </c>
    </row>
    <row r="1434" spans="1:9">
      <c r="A1434" s="2">
        <v>1292</v>
      </c>
      <c r="B1434" s="2">
        <v>0</v>
      </c>
      <c r="C1434" s="2">
        <v>0</v>
      </c>
      <c r="D1434" s="2">
        <v>0</v>
      </c>
      <c r="E1434" s="2">
        <v>1</v>
      </c>
      <c r="F1434" s="2">
        <v>0</v>
      </c>
      <c r="G1434" s="2">
        <v>0</v>
      </c>
      <c r="H1434" s="2">
        <v>0</v>
      </c>
      <c r="I1434" s="19">
        <v>43505</v>
      </c>
    </row>
    <row r="1435" spans="1:9">
      <c r="A1435" s="2">
        <v>1495</v>
      </c>
      <c r="B1435" s="2">
        <v>0</v>
      </c>
      <c r="C1435" s="2">
        <v>0</v>
      </c>
      <c r="D1435" s="2">
        <v>0</v>
      </c>
      <c r="E1435" s="2">
        <v>0</v>
      </c>
      <c r="F1435" s="2">
        <v>0</v>
      </c>
      <c r="G1435" s="2">
        <v>0</v>
      </c>
      <c r="H1435" s="2">
        <v>0</v>
      </c>
      <c r="I1435" s="19">
        <v>43505</v>
      </c>
    </row>
    <row r="1436" spans="1:9">
      <c r="A1436" s="2">
        <v>2966</v>
      </c>
      <c r="B1436" s="2">
        <v>0</v>
      </c>
      <c r="C1436" s="2">
        <v>0</v>
      </c>
      <c r="D1436" s="2">
        <v>0</v>
      </c>
      <c r="E1436" s="2">
        <v>0</v>
      </c>
      <c r="F1436" s="2">
        <v>0</v>
      </c>
      <c r="G1436" s="2">
        <v>0</v>
      </c>
      <c r="H1436" s="2">
        <v>0</v>
      </c>
      <c r="I1436" s="19">
        <v>43505</v>
      </c>
    </row>
    <row r="1437" spans="1:9">
      <c r="A1437" s="2">
        <v>3013</v>
      </c>
      <c r="B1437" s="2">
        <v>0</v>
      </c>
      <c r="C1437" s="2">
        <v>0</v>
      </c>
      <c r="D1437" s="2">
        <v>0</v>
      </c>
      <c r="E1437" s="2">
        <v>0</v>
      </c>
      <c r="F1437" s="2">
        <v>0</v>
      </c>
      <c r="G1437" s="2">
        <v>0</v>
      </c>
      <c r="H1437" s="2">
        <v>0</v>
      </c>
      <c r="I1437" s="19">
        <v>43505</v>
      </c>
    </row>
    <row r="1438" spans="1:9">
      <c r="A1438" s="2">
        <v>1454</v>
      </c>
      <c r="B1438" s="2">
        <v>0</v>
      </c>
      <c r="C1438" s="2">
        <v>0</v>
      </c>
      <c r="D1438" s="2">
        <v>0</v>
      </c>
      <c r="E1438" s="2">
        <v>0</v>
      </c>
      <c r="F1438" s="2">
        <v>0</v>
      </c>
      <c r="G1438" s="2">
        <v>0</v>
      </c>
      <c r="H1438" s="2">
        <v>0</v>
      </c>
      <c r="I1438" s="19">
        <v>43474</v>
      </c>
    </row>
    <row r="1439" spans="1:9">
      <c r="A1439" s="2">
        <v>1983</v>
      </c>
      <c r="B1439" s="2">
        <v>1</v>
      </c>
      <c r="C1439" s="2">
        <v>0</v>
      </c>
      <c r="D1439" s="2">
        <v>0</v>
      </c>
      <c r="E1439" s="2">
        <v>1</v>
      </c>
      <c r="F1439" s="2">
        <v>0</v>
      </c>
      <c r="G1439" s="2">
        <v>0</v>
      </c>
      <c r="H1439" s="2">
        <v>1</v>
      </c>
      <c r="I1439" s="19">
        <v>43474</v>
      </c>
    </row>
    <row r="1440" spans="1:9">
      <c r="A1440" s="2">
        <v>2545</v>
      </c>
      <c r="B1440" s="2">
        <v>0</v>
      </c>
      <c r="C1440" s="2">
        <v>0</v>
      </c>
      <c r="D1440" s="2">
        <v>0</v>
      </c>
      <c r="E1440" s="2">
        <v>0</v>
      </c>
      <c r="F1440" s="2">
        <v>0</v>
      </c>
      <c r="G1440" s="2">
        <v>0</v>
      </c>
      <c r="H1440" s="2">
        <v>0</v>
      </c>
      <c r="I1440" s="19">
        <v>43474</v>
      </c>
    </row>
    <row r="1441" spans="1:9">
      <c r="A1441" s="2">
        <v>3135</v>
      </c>
      <c r="B1441" s="2">
        <v>1</v>
      </c>
      <c r="C1441" s="2">
        <v>0</v>
      </c>
      <c r="D1441" s="2">
        <v>1</v>
      </c>
      <c r="E1441" s="2">
        <v>1</v>
      </c>
      <c r="F1441" s="2">
        <v>1</v>
      </c>
      <c r="G1441" s="2">
        <v>0</v>
      </c>
      <c r="H1441" s="2">
        <v>1</v>
      </c>
      <c r="I1441" s="19">
        <v>43474</v>
      </c>
    </row>
    <row r="1442" spans="1:9">
      <c r="A1442" s="2">
        <v>1213</v>
      </c>
      <c r="B1442" s="2">
        <v>0</v>
      </c>
      <c r="C1442" s="2">
        <v>0</v>
      </c>
      <c r="D1442" s="2">
        <v>0</v>
      </c>
      <c r="E1442" s="2">
        <v>0</v>
      </c>
      <c r="F1442" s="2">
        <v>0</v>
      </c>
      <c r="G1442" s="2">
        <v>0</v>
      </c>
      <c r="H1442" s="2">
        <v>0</v>
      </c>
      <c r="I1442" s="2" t="s">
        <v>304</v>
      </c>
    </row>
    <row r="1443" spans="1:9">
      <c r="A1443" s="2">
        <v>1782</v>
      </c>
      <c r="B1443" s="2">
        <v>0</v>
      </c>
      <c r="C1443" s="2">
        <v>0</v>
      </c>
      <c r="D1443" s="2">
        <v>0</v>
      </c>
      <c r="E1443" s="2">
        <v>0</v>
      </c>
      <c r="F1443" s="2">
        <v>0</v>
      </c>
      <c r="G1443" s="2">
        <v>0</v>
      </c>
      <c r="H1443" s="2">
        <v>0</v>
      </c>
      <c r="I1443" s="2" t="s">
        <v>304</v>
      </c>
    </row>
    <row r="1444" spans="1:9">
      <c r="A1444" s="2">
        <v>1847</v>
      </c>
      <c r="B1444" s="2">
        <v>0</v>
      </c>
      <c r="C1444" s="2">
        <v>0</v>
      </c>
      <c r="D1444" s="2">
        <v>0</v>
      </c>
      <c r="E1444" s="2">
        <v>0</v>
      </c>
      <c r="F1444" s="2">
        <v>0</v>
      </c>
      <c r="G1444" s="2">
        <v>0</v>
      </c>
      <c r="H1444" s="2">
        <v>0</v>
      </c>
      <c r="I1444" s="2" t="s">
        <v>304</v>
      </c>
    </row>
    <row r="1445" spans="1:9">
      <c r="A1445" s="2">
        <v>2740</v>
      </c>
      <c r="B1445" s="2">
        <v>0</v>
      </c>
      <c r="C1445" s="2">
        <v>0</v>
      </c>
      <c r="D1445" s="2">
        <v>0</v>
      </c>
      <c r="E1445" s="2">
        <v>0</v>
      </c>
      <c r="F1445" s="2">
        <v>0</v>
      </c>
      <c r="G1445" s="2">
        <v>0</v>
      </c>
      <c r="H1445" s="2">
        <v>0</v>
      </c>
      <c r="I1445" s="2" t="s">
        <v>304</v>
      </c>
    </row>
    <row r="1446" spans="1:9">
      <c r="A1446" s="2">
        <v>2651</v>
      </c>
      <c r="B1446" s="2">
        <v>0</v>
      </c>
      <c r="C1446" s="2">
        <v>0</v>
      </c>
      <c r="D1446" s="2">
        <v>0</v>
      </c>
      <c r="E1446" s="2">
        <v>0</v>
      </c>
      <c r="F1446" s="2">
        <v>0</v>
      </c>
      <c r="G1446" s="2">
        <v>0</v>
      </c>
      <c r="H1446" s="2">
        <v>0</v>
      </c>
      <c r="I1446" s="2" t="s">
        <v>305</v>
      </c>
    </row>
    <row r="1447" spans="1:9">
      <c r="A1447" s="2">
        <v>1885</v>
      </c>
      <c r="B1447" s="2">
        <v>0</v>
      </c>
      <c r="C1447" s="2">
        <v>0</v>
      </c>
      <c r="D1447" s="2">
        <v>0</v>
      </c>
      <c r="E1447" s="2">
        <v>0</v>
      </c>
      <c r="F1447" s="2">
        <v>0</v>
      </c>
      <c r="G1447" s="2">
        <v>0</v>
      </c>
      <c r="H1447" s="2">
        <v>0</v>
      </c>
      <c r="I1447" s="2" t="s">
        <v>306</v>
      </c>
    </row>
    <row r="1448" spans="1:9">
      <c r="A1448" s="2">
        <v>2505</v>
      </c>
      <c r="B1448" s="2">
        <v>0</v>
      </c>
      <c r="C1448" s="2">
        <v>0</v>
      </c>
      <c r="D1448" s="2">
        <v>0</v>
      </c>
      <c r="E1448" s="2">
        <v>0</v>
      </c>
      <c r="F1448" s="2">
        <v>0</v>
      </c>
      <c r="G1448" s="2">
        <v>0</v>
      </c>
      <c r="H1448" s="2">
        <v>0</v>
      </c>
      <c r="I1448" s="2" t="s">
        <v>306</v>
      </c>
    </row>
    <row r="1449" spans="1:9">
      <c r="A1449" s="2">
        <v>3194</v>
      </c>
      <c r="B1449" s="2">
        <v>0</v>
      </c>
      <c r="C1449" s="2">
        <v>0</v>
      </c>
      <c r="D1449" s="2">
        <v>0</v>
      </c>
      <c r="E1449" s="2">
        <v>0</v>
      </c>
      <c r="F1449" s="2">
        <v>0</v>
      </c>
      <c r="G1449" s="2">
        <v>0</v>
      </c>
      <c r="H1449" s="2">
        <v>0</v>
      </c>
      <c r="I1449" s="2" t="s">
        <v>306</v>
      </c>
    </row>
    <row r="1450" spans="1:9">
      <c r="A1450" s="2">
        <v>3209</v>
      </c>
      <c r="B1450" s="2">
        <v>0</v>
      </c>
      <c r="C1450" s="2">
        <v>0</v>
      </c>
      <c r="D1450" s="2">
        <v>0</v>
      </c>
      <c r="E1450" s="2">
        <v>0</v>
      </c>
      <c r="F1450" s="2">
        <v>0</v>
      </c>
      <c r="G1450" s="2">
        <v>0</v>
      </c>
      <c r="H1450" s="2">
        <v>0</v>
      </c>
      <c r="I1450" s="2" t="s">
        <v>306</v>
      </c>
    </row>
    <row r="1451" spans="1:9">
      <c r="A1451" s="2">
        <v>1222</v>
      </c>
      <c r="B1451" s="2">
        <v>0</v>
      </c>
      <c r="C1451" s="2">
        <v>0</v>
      </c>
      <c r="D1451" s="2">
        <v>0</v>
      </c>
      <c r="E1451" s="2">
        <v>0</v>
      </c>
      <c r="F1451" s="2">
        <v>0</v>
      </c>
      <c r="G1451" s="2">
        <v>0</v>
      </c>
      <c r="H1451" s="2">
        <v>0</v>
      </c>
      <c r="I1451" s="2" t="s">
        <v>307</v>
      </c>
    </row>
    <row r="1452" spans="1:9">
      <c r="A1452" s="2">
        <v>1384</v>
      </c>
      <c r="B1452" s="2">
        <v>0</v>
      </c>
      <c r="C1452" s="2">
        <v>0</v>
      </c>
      <c r="D1452" s="2">
        <v>0</v>
      </c>
      <c r="E1452" s="2">
        <v>0</v>
      </c>
      <c r="F1452" s="2">
        <v>0</v>
      </c>
      <c r="G1452" s="2">
        <v>0</v>
      </c>
      <c r="H1452" s="2">
        <v>0</v>
      </c>
      <c r="I1452" s="2" t="s">
        <v>307</v>
      </c>
    </row>
    <row r="1453" spans="1:9">
      <c r="A1453" s="2">
        <v>1721</v>
      </c>
      <c r="B1453" s="2">
        <v>0</v>
      </c>
      <c r="C1453" s="2">
        <v>0</v>
      </c>
      <c r="D1453" s="2">
        <v>0</v>
      </c>
      <c r="E1453" s="2">
        <v>0</v>
      </c>
      <c r="F1453" s="2">
        <v>0</v>
      </c>
      <c r="G1453" s="2">
        <v>0</v>
      </c>
      <c r="H1453" s="2">
        <v>0</v>
      </c>
      <c r="I1453" s="2" t="s">
        <v>307</v>
      </c>
    </row>
    <row r="1454" spans="1:9">
      <c r="A1454" s="2">
        <v>1789</v>
      </c>
      <c r="B1454" s="2">
        <v>0</v>
      </c>
      <c r="C1454" s="2">
        <v>1</v>
      </c>
      <c r="D1454" s="2">
        <v>0</v>
      </c>
      <c r="E1454" s="2">
        <v>0</v>
      </c>
      <c r="F1454" s="2">
        <v>0</v>
      </c>
      <c r="G1454" s="2">
        <v>0</v>
      </c>
      <c r="H1454" s="2">
        <v>0</v>
      </c>
      <c r="I1454" s="2" t="s">
        <v>308</v>
      </c>
    </row>
    <row r="1455" spans="1:9">
      <c r="A1455" s="2">
        <v>2812</v>
      </c>
      <c r="B1455" s="2">
        <v>0</v>
      </c>
      <c r="C1455" s="2">
        <v>1</v>
      </c>
      <c r="D1455" s="2">
        <v>0</v>
      </c>
      <c r="E1455" s="2">
        <v>0</v>
      </c>
      <c r="F1455" s="2">
        <v>0</v>
      </c>
      <c r="G1455" s="2">
        <v>0</v>
      </c>
      <c r="H1455" s="2">
        <v>0</v>
      </c>
      <c r="I1455" s="2" t="s">
        <v>308</v>
      </c>
    </row>
    <row r="1456" spans="1:9">
      <c r="A1456" s="2">
        <v>3163</v>
      </c>
      <c r="B1456" s="2">
        <v>0</v>
      </c>
      <c r="C1456" s="2">
        <v>0</v>
      </c>
      <c r="D1456" s="2">
        <v>0</v>
      </c>
      <c r="E1456" s="2">
        <v>0</v>
      </c>
      <c r="F1456" s="2">
        <v>0</v>
      </c>
      <c r="G1456" s="2">
        <v>0</v>
      </c>
      <c r="H1456" s="2">
        <v>0</v>
      </c>
      <c r="I1456" s="2" t="s">
        <v>308</v>
      </c>
    </row>
    <row r="1457" spans="1:9">
      <c r="A1457" s="2">
        <v>2214</v>
      </c>
      <c r="B1457" s="2">
        <v>0</v>
      </c>
      <c r="C1457" s="2">
        <v>0</v>
      </c>
      <c r="D1457" s="2">
        <v>0</v>
      </c>
      <c r="E1457" s="2">
        <v>0</v>
      </c>
      <c r="F1457" s="2">
        <v>0</v>
      </c>
      <c r="G1457" s="2">
        <v>0</v>
      </c>
      <c r="H1457" s="2">
        <v>0</v>
      </c>
      <c r="I1457" s="2" t="s">
        <v>309</v>
      </c>
    </row>
    <row r="1458" spans="1:9">
      <c r="A1458" s="2">
        <v>3184</v>
      </c>
      <c r="B1458" s="2">
        <v>0</v>
      </c>
      <c r="C1458" s="2">
        <v>0</v>
      </c>
      <c r="D1458" s="2">
        <v>0</v>
      </c>
      <c r="E1458" s="2">
        <v>0</v>
      </c>
      <c r="F1458" s="2">
        <v>0</v>
      </c>
      <c r="G1458" s="2">
        <v>0</v>
      </c>
      <c r="H1458" s="2">
        <v>0</v>
      </c>
      <c r="I1458" s="2" t="s">
        <v>309</v>
      </c>
    </row>
    <row r="1459" spans="1:9">
      <c r="A1459" s="2">
        <v>1218</v>
      </c>
      <c r="B1459" s="2">
        <v>0</v>
      </c>
      <c r="C1459" s="2">
        <v>0</v>
      </c>
      <c r="D1459" s="2">
        <v>0</v>
      </c>
      <c r="E1459" s="2">
        <v>0</v>
      </c>
      <c r="F1459" s="2">
        <v>0</v>
      </c>
      <c r="G1459" s="2">
        <v>0</v>
      </c>
      <c r="H1459" s="2">
        <v>1</v>
      </c>
      <c r="I1459" s="2" t="s">
        <v>310</v>
      </c>
    </row>
    <row r="1460" spans="1:9">
      <c r="A1460" s="2">
        <v>2324</v>
      </c>
      <c r="B1460" s="2">
        <v>0</v>
      </c>
      <c r="C1460" s="2">
        <v>0</v>
      </c>
      <c r="D1460" s="2">
        <v>0</v>
      </c>
      <c r="E1460" s="2">
        <v>0</v>
      </c>
      <c r="F1460" s="2">
        <v>0</v>
      </c>
      <c r="G1460" s="2">
        <v>0</v>
      </c>
      <c r="H1460" s="2">
        <v>0</v>
      </c>
      <c r="I1460" s="2" t="s">
        <v>310</v>
      </c>
    </row>
    <row r="1461" spans="1:9">
      <c r="A1461" s="2">
        <v>2778</v>
      </c>
      <c r="B1461" s="2">
        <v>0</v>
      </c>
      <c r="C1461" s="2">
        <v>0</v>
      </c>
      <c r="D1461" s="2">
        <v>0</v>
      </c>
      <c r="E1461" s="2">
        <v>0</v>
      </c>
      <c r="F1461" s="2">
        <v>0</v>
      </c>
      <c r="G1461" s="2">
        <v>0</v>
      </c>
      <c r="H1461" s="2">
        <v>1</v>
      </c>
      <c r="I1461" s="2" t="s">
        <v>310</v>
      </c>
    </row>
    <row r="1462" spans="1:9">
      <c r="A1462" s="2">
        <v>1134</v>
      </c>
      <c r="B1462" s="2">
        <v>0</v>
      </c>
      <c r="C1462" s="2">
        <v>0</v>
      </c>
      <c r="D1462" s="2">
        <v>0</v>
      </c>
      <c r="E1462" s="2">
        <v>0</v>
      </c>
      <c r="F1462" s="2">
        <v>0</v>
      </c>
      <c r="G1462" s="2">
        <v>0</v>
      </c>
      <c r="H1462" s="2">
        <v>0</v>
      </c>
      <c r="I1462" s="2" t="s">
        <v>311</v>
      </c>
    </row>
    <row r="1463" spans="1:9">
      <c r="A1463" s="2">
        <v>1177</v>
      </c>
      <c r="B1463" s="2">
        <v>0</v>
      </c>
      <c r="C1463" s="2">
        <v>0</v>
      </c>
      <c r="D1463" s="2">
        <v>0</v>
      </c>
      <c r="E1463" s="2">
        <v>0</v>
      </c>
      <c r="F1463" s="2">
        <v>0</v>
      </c>
      <c r="G1463" s="2">
        <v>0</v>
      </c>
      <c r="H1463" s="2">
        <v>0</v>
      </c>
      <c r="I1463" s="2" t="s">
        <v>311</v>
      </c>
    </row>
    <row r="1464" spans="1:9">
      <c r="A1464" s="2">
        <v>2254</v>
      </c>
      <c r="B1464" s="2">
        <v>0</v>
      </c>
      <c r="C1464" s="2">
        <v>0</v>
      </c>
      <c r="D1464" s="2">
        <v>0</v>
      </c>
      <c r="E1464" s="2">
        <v>0</v>
      </c>
      <c r="F1464" s="2">
        <v>0</v>
      </c>
      <c r="G1464" s="2">
        <v>0</v>
      </c>
      <c r="H1464" s="2">
        <v>0</v>
      </c>
      <c r="I1464" s="2" t="s">
        <v>311</v>
      </c>
    </row>
    <row r="1465" spans="1:9">
      <c r="A1465" s="2">
        <v>2883</v>
      </c>
      <c r="B1465" s="2">
        <v>0</v>
      </c>
      <c r="C1465" s="2">
        <v>0</v>
      </c>
      <c r="D1465" s="2">
        <v>0</v>
      </c>
      <c r="E1465" s="2">
        <v>0</v>
      </c>
      <c r="F1465" s="2">
        <v>0</v>
      </c>
      <c r="G1465" s="2">
        <v>0</v>
      </c>
      <c r="H1465" s="2">
        <v>0</v>
      </c>
      <c r="I1465" s="2" t="s">
        <v>311</v>
      </c>
    </row>
    <row r="1466" spans="1:9">
      <c r="A1466" s="2">
        <v>3030</v>
      </c>
      <c r="B1466" s="2">
        <v>0</v>
      </c>
      <c r="C1466" s="2">
        <v>0</v>
      </c>
      <c r="D1466" s="2">
        <v>0</v>
      </c>
      <c r="E1466" s="2">
        <v>0</v>
      </c>
      <c r="F1466" s="2">
        <v>0</v>
      </c>
      <c r="G1466" s="2">
        <v>0</v>
      </c>
      <c r="H1466" s="2">
        <v>0</v>
      </c>
      <c r="I1466" s="2" t="s">
        <v>311</v>
      </c>
    </row>
    <row r="1467" spans="1:9">
      <c r="A1467" s="2">
        <v>1024</v>
      </c>
      <c r="B1467" s="2">
        <v>0</v>
      </c>
      <c r="C1467" s="2">
        <v>0</v>
      </c>
      <c r="D1467" s="2">
        <v>0</v>
      </c>
      <c r="E1467" s="2">
        <v>0</v>
      </c>
      <c r="F1467" s="2">
        <v>0</v>
      </c>
      <c r="G1467" s="2">
        <v>0</v>
      </c>
      <c r="H1467" s="2">
        <v>0</v>
      </c>
      <c r="I1467" s="2" t="s">
        <v>312</v>
      </c>
    </row>
    <row r="1468" spans="1:9">
      <c r="A1468" s="2">
        <v>1360</v>
      </c>
      <c r="B1468" s="2">
        <v>1</v>
      </c>
      <c r="C1468" s="2">
        <v>0</v>
      </c>
      <c r="D1468" s="2">
        <v>0</v>
      </c>
      <c r="E1468" s="2">
        <v>0</v>
      </c>
      <c r="F1468" s="2">
        <v>0</v>
      </c>
      <c r="G1468" s="2">
        <v>0</v>
      </c>
      <c r="H1468" s="2">
        <v>1</v>
      </c>
      <c r="I1468" s="2" t="s">
        <v>312</v>
      </c>
    </row>
    <row r="1469" spans="1:9">
      <c r="A1469" s="2">
        <v>1565</v>
      </c>
      <c r="B1469" s="2">
        <v>0</v>
      </c>
      <c r="C1469" s="2">
        <v>0</v>
      </c>
      <c r="D1469" s="2">
        <v>0</v>
      </c>
      <c r="E1469" s="2">
        <v>0</v>
      </c>
      <c r="F1469" s="2">
        <v>0</v>
      </c>
      <c r="G1469" s="2">
        <v>0</v>
      </c>
      <c r="H1469" s="2">
        <v>0</v>
      </c>
      <c r="I1469" s="2" t="s">
        <v>312</v>
      </c>
    </row>
    <row r="1470" spans="1:9">
      <c r="A1470" s="2">
        <v>1601</v>
      </c>
      <c r="B1470" s="2">
        <v>0</v>
      </c>
      <c r="C1470" s="2">
        <v>0</v>
      </c>
      <c r="D1470" s="2">
        <v>0</v>
      </c>
      <c r="E1470" s="2">
        <v>0</v>
      </c>
      <c r="F1470" s="2">
        <v>0</v>
      </c>
      <c r="G1470" s="2">
        <v>0</v>
      </c>
      <c r="H1470" s="2">
        <v>0</v>
      </c>
      <c r="I1470" s="2" t="s">
        <v>312</v>
      </c>
    </row>
    <row r="1471" spans="1:9">
      <c r="A1471" s="2">
        <v>1719</v>
      </c>
      <c r="B1471" s="2">
        <v>0</v>
      </c>
      <c r="C1471" s="2">
        <v>0</v>
      </c>
      <c r="D1471" s="2">
        <v>0</v>
      </c>
      <c r="E1471" s="2">
        <v>0</v>
      </c>
      <c r="F1471" s="2">
        <v>0</v>
      </c>
      <c r="G1471" s="2">
        <v>0</v>
      </c>
      <c r="H1471" s="2">
        <v>0</v>
      </c>
      <c r="I1471" s="2" t="s">
        <v>312</v>
      </c>
    </row>
    <row r="1472" spans="1:9">
      <c r="A1472" s="2">
        <v>1067</v>
      </c>
      <c r="B1472" s="2">
        <v>0</v>
      </c>
      <c r="C1472" s="2">
        <v>0</v>
      </c>
      <c r="D1472" s="2">
        <v>0</v>
      </c>
      <c r="E1472" s="2">
        <v>0</v>
      </c>
      <c r="F1472" s="2">
        <v>0</v>
      </c>
      <c r="G1472" s="2">
        <v>0</v>
      </c>
      <c r="H1472" s="2">
        <v>0</v>
      </c>
      <c r="I1472" s="2" t="s">
        <v>313</v>
      </c>
    </row>
    <row r="1473" spans="1:9">
      <c r="A1473" s="2">
        <v>1125</v>
      </c>
      <c r="B1473" s="2">
        <v>0</v>
      </c>
      <c r="C1473" s="2">
        <v>1</v>
      </c>
      <c r="D1473" s="2">
        <v>0</v>
      </c>
      <c r="E1473" s="2">
        <v>0</v>
      </c>
      <c r="F1473" s="2">
        <v>0</v>
      </c>
      <c r="G1473" s="2">
        <v>0</v>
      </c>
      <c r="H1473" s="2">
        <v>0</v>
      </c>
      <c r="I1473" s="2" t="s">
        <v>313</v>
      </c>
    </row>
    <row r="1474" spans="1:9">
      <c r="A1474" s="2">
        <v>2335</v>
      </c>
      <c r="B1474" s="2">
        <v>0</v>
      </c>
      <c r="C1474" s="2">
        <v>0</v>
      </c>
      <c r="D1474" s="2">
        <v>0</v>
      </c>
      <c r="E1474" s="2">
        <v>0</v>
      </c>
      <c r="F1474" s="2">
        <v>0</v>
      </c>
      <c r="G1474" s="2">
        <v>0</v>
      </c>
      <c r="H1474" s="2">
        <v>0</v>
      </c>
      <c r="I1474" s="2" t="s">
        <v>313</v>
      </c>
    </row>
    <row r="1475" spans="1:9">
      <c r="A1475" s="2">
        <v>2603</v>
      </c>
      <c r="B1475" s="2">
        <v>0</v>
      </c>
      <c r="C1475" s="2">
        <v>0</v>
      </c>
      <c r="D1475" s="2">
        <v>0</v>
      </c>
      <c r="E1475" s="2">
        <v>0</v>
      </c>
      <c r="F1475" s="2">
        <v>0</v>
      </c>
      <c r="G1475" s="2">
        <v>0</v>
      </c>
      <c r="H1475" s="2">
        <v>0</v>
      </c>
      <c r="I1475" s="2" t="s">
        <v>313</v>
      </c>
    </row>
    <row r="1476" spans="1:9">
      <c r="A1476" s="2">
        <v>2730</v>
      </c>
      <c r="B1476" s="2">
        <v>0</v>
      </c>
      <c r="C1476" s="2">
        <v>0</v>
      </c>
      <c r="D1476" s="2">
        <v>0</v>
      </c>
      <c r="E1476" s="2">
        <v>0</v>
      </c>
      <c r="F1476" s="2">
        <v>0</v>
      </c>
      <c r="G1476" s="2">
        <v>0</v>
      </c>
      <c r="H1476" s="2">
        <v>0</v>
      </c>
      <c r="I1476" s="2" t="s">
        <v>313</v>
      </c>
    </row>
    <row r="1477" spans="1:9">
      <c r="A1477" s="2">
        <v>1351</v>
      </c>
      <c r="B1477" s="2">
        <v>0</v>
      </c>
      <c r="C1477" s="2">
        <v>0</v>
      </c>
      <c r="D1477" s="2">
        <v>0</v>
      </c>
      <c r="E1477" s="2">
        <v>0</v>
      </c>
      <c r="F1477" s="2">
        <v>0</v>
      </c>
      <c r="G1477" s="2">
        <v>0</v>
      </c>
      <c r="H1477" s="2">
        <v>0</v>
      </c>
      <c r="I1477" s="2" t="s">
        <v>314</v>
      </c>
    </row>
    <row r="1478" spans="1:9">
      <c r="A1478" s="2">
        <v>3197</v>
      </c>
      <c r="B1478" s="2">
        <v>1</v>
      </c>
      <c r="C1478" s="2">
        <v>0</v>
      </c>
      <c r="D1478" s="2">
        <v>0</v>
      </c>
      <c r="E1478" s="2">
        <v>0</v>
      </c>
      <c r="F1478" s="2">
        <v>0</v>
      </c>
      <c r="G1478" s="2">
        <v>0</v>
      </c>
      <c r="H1478" s="2">
        <v>0</v>
      </c>
      <c r="I1478" s="2" t="s">
        <v>314</v>
      </c>
    </row>
    <row r="1479" spans="1:9">
      <c r="A1479" s="2">
        <v>3212</v>
      </c>
      <c r="B1479" s="2">
        <v>1</v>
      </c>
      <c r="C1479" s="2">
        <v>0</v>
      </c>
      <c r="D1479" s="2">
        <v>0</v>
      </c>
      <c r="E1479" s="2">
        <v>0</v>
      </c>
      <c r="F1479" s="2">
        <v>0</v>
      </c>
      <c r="G1479" s="2">
        <v>0</v>
      </c>
      <c r="H1479" s="2">
        <v>0</v>
      </c>
      <c r="I1479" s="2" t="s">
        <v>314</v>
      </c>
    </row>
    <row r="1480" spans="1:9">
      <c r="A1480" s="2">
        <v>1739</v>
      </c>
      <c r="B1480" s="2">
        <v>0</v>
      </c>
      <c r="C1480" s="2">
        <v>0</v>
      </c>
      <c r="D1480" s="2">
        <v>0</v>
      </c>
      <c r="E1480" s="2">
        <v>0</v>
      </c>
      <c r="F1480" s="2">
        <v>0</v>
      </c>
      <c r="G1480" s="2">
        <v>0</v>
      </c>
      <c r="H1480" s="2">
        <v>0</v>
      </c>
      <c r="I1480" s="2" t="s">
        <v>315</v>
      </c>
    </row>
    <row r="1481" spans="1:9">
      <c r="A1481" s="2">
        <v>2806</v>
      </c>
      <c r="B1481" s="2">
        <v>0</v>
      </c>
      <c r="C1481" s="2">
        <v>0</v>
      </c>
      <c r="D1481" s="2">
        <v>0</v>
      </c>
      <c r="E1481" s="2">
        <v>0</v>
      </c>
      <c r="F1481" s="2">
        <v>0</v>
      </c>
      <c r="G1481" s="2">
        <v>0</v>
      </c>
      <c r="H1481" s="2">
        <v>0</v>
      </c>
      <c r="I1481" s="2" t="s">
        <v>315</v>
      </c>
    </row>
    <row r="1482" spans="1:9">
      <c r="A1482" s="2">
        <v>1252</v>
      </c>
      <c r="B1482" s="2">
        <v>0</v>
      </c>
      <c r="C1482" s="2">
        <v>0</v>
      </c>
      <c r="D1482" s="2">
        <v>0</v>
      </c>
      <c r="E1482" s="2">
        <v>0</v>
      </c>
      <c r="F1482" s="2">
        <v>0</v>
      </c>
      <c r="G1482" s="2">
        <v>0</v>
      </c>
      <c r="H1482" s="2">
        <v>0</v>
      </c>
      <c r="I1482" s="2" t="s">
        <v>316</v>
      </c>
    </row>
    <row r="1483" spans="1:9">
      <c r="A1483" s="2">
        <v>2266</v>
      </c>
      <c r="B1483" s="2">
        <v>0</v>
      </c>
      <c r="C1483" s="2">
        <v>0</v>
      </c>
      <c r="D1483" s="2">
        <v>0</v>
      </c>
      <c r="E1483" s="2">
        <v>0</v>
      </c>
      <c r="F1483" s="2">
        <v>0</v>
      </c>
      <c r="G1483" s="2">
        <v>0</v>
      </c>
      <c r="H1483" s="2">
        <v>0</v>
      </c>
      <c r="I1483" s="2" t="s">
        <v>316</v>
      </c>
    </row>
    <row r="1484" spans="1:9">
      <c r="A1484" s="2">
        <v>1040</v>
      </c>
      <c r="B1484" s="2">
        <v>0</v>
      </c>
      <c r="C1484" s="2">
        <v>0</v>
      </c>
      <c r="D1484" s="2">
        <v>0</v>
      </c>
      <c r="E1484" s="2">
        <v>0</v>
      </c>
      <c r="F1484" s="2">
        <v>0</v>
      </c>
      <c r="G1484" s="2">
        <v>0</v>
      </c>
      <c r="H1484" s="2">
        <v>0</v>
      </c>
      <c r="I1484" s="2" t="s">
        <v>317</v>
      </c>
    </row>
    <row r="1485" spans="1:9">
      <c r="A1485" s="2">
        <v>1116</v>
      </c>
      <c r="B1485" s="2">
        <v>0</v>
      </c>
      <c r="C1485" s="2">
        <v>1</v>
      </c>
      <c r="D1485" s="2">
        <v>1</v>
      </c>
      <c r="E1485" s="2">
        <v>1</v>
      </c>
      <c r="F1485" s="2">
        <v>0</v>
      </c>
      <c r="G1485" s="2">
        <v>0</v>
      </c>
      <c r="H1485" s="2">
        <v>1</v>
      </c>
      <c r="I1485" s="2" t="s">
        <v>317</v>
      </c>
    </row>
    <row r="1486" spans="1:9">
      <c r="A1486" s="2">
        <v>1281</v>
      </c>
      <c r="B1486" s="2">
        <v>0</v>
      </c>
      <c r="C1486" s="2">
        <v>0</v>
      </c>
      <c r="D1486" s="2">
        <v>0</v>
      </c>
      <c r="E1486" s="2">
        <v>0</v>
      </c>
      <c r="F1486" s="2">
        <v>0</v>
      </c>
      <c r="G1486" s="2">
        <v>0</v>
      </c>
      <c r="H1486" s="2">
        <v>0</v>
      </c>
      <c r="I1486" s="2" t="s">
        <v>317</v>
      </c>
    </row>
    <row r="1487" spans="1:9">
      <c r="A1487" s="2">
        <v>2194</v>
      </c>
      <c r="B1487" s="2">
        <v>0</v>
      </c>
      <c r="C1487" s="2">
        <v>0</v>
      </c>
      <c r="D1487" s="2">
        <v>1</v>
      </c>
      <c r="E1487" s="2">
        <v>0</v>
      </c>
      <c r="F1487" s="2">
        <v>0</v>
      </c>
      <c r="G1487" s="2">
        <v>0</v>
      </c>
      <c r="H1487" s="2">
        <v>0</v>
      </c>
      <c r="I1487" s="2" t="s">
        <v>317</v>
      </c>
    </row>
    <row r="1488" spans="1:9">
      <c r="A1488" s="2">
        <v>3001</v>
      </c>
      <c r="B1488" s="2">
        <v>0</v>
      </c>
      <c r="C1488" s="2">
        <v>0</v>
      </c>
      <c r="D1488" s="2">
        <v>0</v>
      </c>
      <c r="E1488" s="2">
        <v>0</v>
      </c>
      <c r="F1488" s="2">
        <v>0</v>
      </c>
      <c r="G1488" s="2">
        <v>0</v>
      </c>
      <c r="H1488" s="2">
        <v>0</v>
      </c>
      <c r="I1488" s="2" t="s">
        <v>317</v>
      </c>
    </row>
    <row r="1489" spans="1:9">
      <c r="A1489" s="2">
        <v>1387</v>
      </c>
      <c r="B1489" s="2">
        <v>0</v>
      </c>
      <c r="C1489" s="2">
        <v>0</v>
      </c>
      <c r="D1489" s="2">
        <v>0</v>
      </c>
      <c r="E1489" s="2">
        <v>0</v>
      </c>
      <c r="F1489" s="2">
        <v>0</v>
      </c>
      <c r="G1489" s="2">
        <v>0</v>
      </c>
      <c r="H1489" s="2">
        <v>0</v>
      </c>
      <c r="I1489" s="2" t="s">
        <v>318</v>
      </c>
    </row>
    <row r="1490" spans="1:9">
      <c r="A1490" s="2">
        <v>1591</v>
      </c>
      <c r="B1490" s="2">
        <v>0</v>
      </c>
      <c r="C1490" s="2">
        <v>0</v>
      </c>
      <c r="D1490" s="2">
        <v>0</v>
      </c>
      <c r="E1490" s="2">
        <v>0</v>
      </c>
      <c r="F1490" s="2">
        <v>0</v>
      </c>
      <c r="G1490" s="2">
        <v>0</v>
      </c>
      <c r="H1490" s="2">
        <v>0</v>
      </c>
      <c r="I1490" s="2" t="s">
        <v>318</v>
      </c>
    </row>
    <row r="1491" spans="1:9">
      <c r="A1491" s="2">
        <v>2140</v>
      </c>
      <c r="B1491" s="2">
        <v>0</v>
      </c>
      <c r="C1491" s="2">
        <v>0</v>
      </c>
      <c r="D1491" s="2">
        <v>0</v>
      </c>
      <c r="E1491" s="2">
        <v>0</v>
      </c>
      <c r="F1491" s="2">
        <v>0</v>
      </c>
      <c r="G1491" s="2">
        <v>0</v>
      </c>
      <c r="H1491" s="2">
        <v>0</v>
      </c>
      <c r="I1491" s="2" t="s">
        <v>318</v>
      </c>
    </row>
    <row r="1492" spans="1:9">
      <c r="A1492" s="2">
        <v>3100</v>
      </c>
      <c r="B1492" s="2">
        <v>0</v>
      </c>
      <c r="C1492" s="2">
        <v>0</v>
      </c>
      <c r="D1492" s="2">
        <v>0</v>
      </c>
      <c r="E1492" s="2">
        <v>1</v>
      </c>
      <c r="F1492" s="2">
        <v>0</v>
      </c>
      <c r="G1492" s="2">
        <v>0</v>
      </c>
      <c r="H1492" s="2">
        <v>1</v>
      </c>
      <c r="I1492" s="2" t="s">
        <v>318</v>
      </c>
    </row>
    <row r="1493" spans="1:9">
      <c r="A1493" s="2">
        <v>1122</v>
      </c>
      <c r="B1493" s="2">
        <v>0</v>
      </c>
      <c r="C1493" s="2">
        <v>0</v>
      </c>
      <c r="D1493" s="2">
        <v>0</v>
      </c>
      <c r="E1493" s="2">
        <v>0</v>
      </c>
      <c r="F1493" s="2">
        <v>0</v>
      </c>
      <c r="G1493" s="2">
        <v>0</v>
      </c>
      <c r="H1493" s="2">
        <v>0</v>
      </c>
      <c r="I1493" s="2" t="s">
        <v>319</v>
      </c>
    </row>
    <row r="1494" spans="1:9">
      <c r="A1494" s="2">
        <v>1627</v>
      </c>
      <c r="B1494" s="2">
        <v>0</v>
      </c>
      <c r="C1494" s="2">
        <v>1</v>
      </c>
      <c r="D1494" s="2">
        <v>1</v>
      </c>
      <c r="E1494" s="2">
        <v>0</v>
      </c>
      <c r="F1494" s="2">
        <v>0</v>
      </c>
      <c r="G1494" s="2">
        <v>0</v>
      </c>
      <c r="H1494" s="2">
        <v>1</v>
      </c>
      <c r="I1494" s="2" t="s">
        <v>319</v>
      </c>
    </row>
    <row r="1495" spans="1:9">
      <c r="A1495" s="2">
        <v>2736</v>
      </c>
      <c r="B1495" s="2">
        <v>0</v>
      </c>
      <c r="C1495" s="2">
        <v>0</v>
      </c>
      <c r="D1495" s="2">
        <v>0</v>
      </c>
      <c r="E1495" s="2">
        <v>0</v>
      </c>
      <c r="F1495" s="2">
        <v>0</v>
      </c>
      <c r="G1495" s="2">
        <v>0</v>
      </c>
      <c r="H1495" s="2">
        <v>0</v>
      </c>
      <c r="I1495" s="2" t="s">
        <v>319</v>
      </c>
    </row>
    <row r="1496" spans="1:9">
      <c r="A1496" s="2">
        <v>2911</v>
      </c>
      <c r="B1496" s="2">
        <v>0</v>
      </c>
      <c r="C1496" s="2">
        <v>0</v>
      </c>
      <c r="D1496" s="2">
        <v>0</v>
      </c>
      <c r="E1496" s="2">
        <v>0</v>
      </c>
      <c r="F1496" s="2">
        <v>0</v>
      </c>
      <c r="G1496" s="2">
        <v>0</v>
      </c>
      <c r="H1496" s="2">
        <v>1</v>
      </c>
      <c r="I1496" s="2" t="s">
        <v>319</v>
      </c>
    </row>
    <row r="1497" spans="1:9">
      <c r="A1497" s="2">
        <v>3005</v>
      </c>
      <c r="B1497" s="2">
        <v>1</v>
      </c>
      <c r="C1497" s="2">
        <v>0</v>
      </c>
      <c r="D1497" s="2">
        <v>0</v>
      </c>
      <c r="E1497" s="2">
        <v>0</v>
      </c>
      <c r="F1497" s="2">
        <v>0</v>
      </c>
      <c r="G1497" s="2">
        <v>0</v>
      </c>
      <c r="H1497" s="2">
        <v>1</v>
      </c>
      <c r="I1497" s="2" t="s">
        <v>319</v>
      </c>
    </row>
    <row r="1498" spans="1:9">
      <c r="A1498" s="2">
        <v>3025</v>
      </c>
      <c r="B1498" s="2">
        <v>0</v>
      </c>
      <c r="C1498" s="2">
        <v>0</v>
      </c>
      <c r="D1498" s="2">
        <v>0</v>
      </c>
      <c r="E1498" s="2">
        <v>0</v>
      </c>
      <c r="F1498" s="2">
        <v>0</v>
      </c>
      <c r="G1498" s="2">
        <v>0</v>
      </c>
      <c r="H1498" s="2">
        <v>0</v>
      </c>
      <c r="I1498" s="2" t="s">
        <v>320</v>
      </c>
    </row>
    <row r="1499" spans="1:9">
      <c r="A1499" s="2">
        <v>2517</v>
      </c>
      <c r="B1499" s="2">
        <v>0</v>
      </c>
      <c r="C1499" s="2">
        <v>0</v>
      </c>
      <c r="D1499" s="2">
        <v>0</v>
      </c>
      <c r="E1499" s="2">
        <v>0</v>
      </c>
      <c r="F1499" s="2">
        <v>0</v>
      </c>
      <c r="G1499" s="2">
        <v>0</v>
      </c>
      <c r="H1499" s="2">
        <v>0</v>
      </c>
      <c r="I1499" s="2" t="s">
        <v>321</v>
      </c>
    </row>
    <row r="1500" spans="1:9">
      <c r="A1500" s="2">
        <v>2703</v>
      </c>
      <c r="B1500" s="2">
        <v>0</v>
      </c>
      <c r="C1500" s="2">
        <v>0</v>
      </c>
      <c r="D1500" s="2">
        <v>0</v>
      </c>
      <c r="E1500" s="2">
        <v>0</v>
      </c>
      <c r="F1500" s="2">
        <v>0</v>
      </c>
      <c r="G1500" s="2">
        <v>0</v>
      </c>
      <c r="H1500" s="2">
        <v>0</v>
      </c>
      <c r="I1500" s="2" t="s">
        <v>321</v>
      </c>
    </row>
    <row r="1501" spans="1:9">
      <c r="A1501" s="2">
        <v>2975</v>
      </c>
      <c r="B1501" s="2">
        <v>0</v>
      </c>
      <c r="C1501" s="2">
        <v>0</v>
      </c>
      <c r="D1501" s="2">
        <v>0</v>
      </c>
      <c r="E1501" s="2">
        <v>0</v>
      </c>
      <c r="F1501" s="2">
        <v>0</v>
      </c>
      <c r="G1501" s="2">
        <v>0</v>
      </c>
      <c r="H1501" s="2">
        <v>0</v>
      </c>
      <c r="I1501" s="2" t="s">
        <v>321</v>
      </c>
    </row>
    <row r="1502" spans="1:9">
      <c r="A1502" s="2">
        <v>1283</v>
      </c>
      <c r="B1502" s="2">
        <v>0</v>
      </c>
      <c r="C1502" s="2">
        <v>0</v>
      </c>
      <c r="D1502" s="2">
        <v>0</v>
      </c>
      <c r="E1502" s="2">
        <v>0</v>
      </c>
      <c r="F1502" s="2">
        <v>0</v>
      </c>
      <c r="G1502" s="2">
        <v>0</v>
      </c>
      <c r="H1502" s="2">
        <v>0</v>
      </c>
      <c r="I1502" s="19">
        <v>43807</v>
      </c>
    </row>
    <row r="1503" spans="1:9">
      <c r="A1503" s="2">
        <v>1667</v>
      </c>
      <c r="B1503" s="2">
        <v>0</v>
      </c>
      <c r="C1503" s="2">
        <v>0</v>
      </c>
      <c r="D1503" s="2">
        <v>0</v>
      </c>
      <c r="E1503" s="2">
        <v>0</v>
      </c>
      <c r="F1503" s="2">
        <v>0</v>
      </c>
      <c r="G1503" s="2">
        <v>0</v>
      </c>
      <c r="H1503" s="2">
        <v>0</v>
      </c>
      <c r="I1503" s="19">
        <v>43807</v>
      </c>
    </row>
    <row r="1504" spans="1:9">
      <c r="A1504" s="2">
        <v>1993</v>
      </c>
      <c r="B1504" s="2">
        <v>0</v>
      </c>
      <c r="C1504" s="2">
        <v>0</v>
      </c>
      <c r="D1504" s="2">
        <v>0</v>
      </c>
      <c r="E1504" s="2">
        <v>0</v>
      </c>
      <c r="F1504" s="2">
        <v>0</v>
      </c>
      <c r="G1504" s="2">
        <v>0</v>
      </c>
      <c r="H1504" s="2">
        <v>0</v>
      </c>
      <c r="I1504" s="19">
        <v>43807</v>
      </c>
    </row>
    <row r="1505" spans="1:9">
      <c r="A1505" s="2">
        <v>3149</v>
      </c>
      <c r="B1505" s="2">
        <v>0</v>
      </c>
      <c r="C1505" s="2">
        <v>1</v>
      </c>
      <c r="D1505" s="2">
        <v>0</v>
      </c>
      <c r="E1505" s="2">
        <v>0</v>
      </c>
      <c r="F1505" s="2">
        <v>0</v>
      </c>
      <c r="G1505" s="2">
        <v>0</v>
      </c>
      <c r="H1505" s="2">
        <v>0</v>
      </c>
      <c r="I1505" s="19">
        <v>43807</v>
      </c>
    </row>
    <row r="1506" spans="1:9">
      <c r="A1506" s="2">
        <v>1722</v>
      </c>
      <c r="B1506" s="2">
        <v>0</v>
      </c>
      <c r="C1506" s="2">
        <v>0</v>
      </c>
      <c r="D1506" s="2">
        <v>0</v>
      </c>
      <c r="E1506" s="2">
        <v>0</v>
      </c>
      <c r="F1506" s="2">
        <v>0</v>
      </c>
      <c r="G1506" s="2">
        <v>0</v>
      </c>
      <c r="H1506" s="2">
        <v>0</v>
      </c>
      <c r="I1506" s="19">
        <v>43777</v>
      </c>
    </row>
    <row r="1507" spans="1:9">
      <c r="A1507" s="2">
        <v>1756</v>
      </c>
      <c r="B1507" s="2">
        <v>0</v>
      </c>
      <c r="C1507" s="2">
        <v>0</v>
      </c>
      <c r="D1507" s="2">
        <v>0</v>
      </c>
      <c r="E1507" s="2">
        <v>0</v>
      </c>
      <c r="F1507" s="2">
        <v>0</v>
      </c>
      <c r="G1507" s="2">
        <v>0</v>
      </c>
      <c r="H1507" s="2">
        <v>0</v>
      </c>
      <c r="I1507" s="19">
        <v>43777</v>
      </c>
    </row>
    <row r="1508" spans="1:9">
      <c r="A1508" s="2">
        <v>1403</v>
      </c>
      <c r="B1508" s="2">
        <v>0</v>
      </c>
      <c r="C1508" s="2">
        <v>0</v>
      </c>
      <c r="D1508" s="2">
        <v>0</v>
      </c>
      <c r="E1508" s="2">
        <v>0</v>
      </c>
      <c r="F1508" s="2">
        <v>0</v>
      </c>
      <c r="G1508" s="2">
        <v>0</v>
      </c>
      <c r="H1508" s="2">
        <v>0</v>
      </c>
      <c r="I1508" s="19">
        <v>43746</v>
      </c>
    </row>
    <row r="1509" spans="1:9">
      <c r="A1509" s="2">
        <v>1924</v>
      </c>
      <c r="B1509" s="2">
        <v>0</v>
      </c>
      <c r="C1509" s="2">
        <v>1</v>
      </c>
      <c r="D1509" s="2">
        <v>1</v>
      </c>
      <c r="E1509" s="2">
        <v>1</v>
      </c>
      <c r="F1509" s="2">
        <v>0</v>
      </c>
      <c r="G1509" s="2">
        <v>0</v>
      </c>
      <c r="H1509" s="2">
        <v>1</v>
      </c>
      <c r="I1509" s="19">
        <v>43716</v>
      </c>
    </row>
    <row r="1510" spans="1:9">
      <c r="A1510" s="2">
        <v>2003</v>
      </c>
      <c r="B1510" s="2">
        <v>0</v>
      </c>
      <c r="C1510" s="2">
        <v>0</v>
      </c>
      <c r="D1510" s="2">
        <v>0</v>
      </c>
      <c r="E1510" s="2">
        <v>0</v>
      </c>
      <c r="F1510" s="2">
        <v>0</v>
      </c>
      <c r="G1510" s="2">
        <v>0</v>
      </c>
      <c r="H1510" s="2">
        <v>1</v>
      </c>
      <c r="I1510" s="19">
        <v>43716</v>
      </c>
    </row>
    <row r="1511" spans="1:9">
      <c r="A1511" s="2">
        <v>2281</v>
      </c>
      <c r="B1511" s="2">
        <v>0</v>
      </c>
      <c r="C1511" s="2">
        <v>1</v>
      </c>
      <c r="D1511" s="2">
        <v>1</v>
      </c>
      <c r="E1511" s="2">
        <v>1</v>
      </c>
      <c r="F1511" s="2">
        <v>0</v>
      </c>
      <c r="G1511" s="2">
        <v>0</v>
      </c>
      <c r="H1511" s="2">
        <v>1</v>
      </c>
      <c r="I1511" s="19">
        <v>43716</v>
      </c>
    </row>
    <row r="1512" spans="1:9">
      <c r="A1512" s="2">
        <v>2405</v>
      </c>
      <c r="B1512" s="2">
        <v>0</v>
      </c>
      <c r="C1512" s="2">
        <v>0</v>
      </c>
      <c r="D1512" s="2">
        <v>0</v>
      </c>
      <c r="E1512" s="2">
        <v>0</v>
      </c>
      <c r="F1512" s="2">
        <v>0</v>
      </c>
      <c r="G1512" s="2">
        <v>0</v>
      </c>
      <c r="H1512" s="2">
        <v>0</v>
      </c>
      <c r="I1512" s="19">
        <v>43716</v>
      </c>
    </row>
    <row r="1513" spans="1:9">
      <c r="A1513" s="2">
        <v>1323</v>
      </c>
      <c r="B1513" s="2">
        <v>0</v>
      </c>
      <c r="C1513" s="2">
        <v>0</v>
      </c>
      <c r="D1513" s="2">
        <v>1</v>
      </c>
      <c r="E1513" s="2">
        <v>0</v>
      </c>
      <c r="F1513" s="2">
        <v>0</v>
      </c>
      <c r="G1513" s="2">
        <v>0</v>
      </c>
      <c r="H1513" s="2">
        <v>1</v>
      </c>
      <c r="I1513" s="19">
        <v>43685</v>
      </c>
    </row>
    <row r="1514" spans="1:9">
      <c r="A1514" s="2">
        <v>2354</v>
      </c>
      <c r="B1514" s="2">
        <v>0</v>
      </c>
      <c r="C1514" s="2">
        <v>0</v>
      </c>
      <c r="D1514" s="2">
        <v>0</v>
      </c>
      <c r="E1514" s="2">
        <v>0</v>
      </c>
      <c r="F1514" s="2">
        <v>0</v>
      </c>
      <c r="G1514" s="2">
        <v>0</v>
      </c>
      <c r="H1514" s="2">
        <v>0</v>
      </c>
      <c r="I1514" s="19">
        <v>43685</v>
      </c>
    </row>
    <row r="1515" spans="1:9">
      <c r="A1515" s="2">
        <v>2461</v>
      </c>
      <c r="B1515" s="2">
        <v>0</v>
      </c>
      <c r="C1515" s="2">
        <v>0</v>
      </c>
      <c r="D1515" s="2">
        <v>0</v>
      </c>
      <c r="E1515" s="2">
        <v>0</v>
      </c>
      <c r="F1515" s="2">
        <v>0</v>
      </c>
      <c r="G1515" s="2">
        <v>0</v>
      </c>
      <c r="H1515" s="2">
        <v>0</v>
      </c>
      <c r="I1515" s="19">
        <v>43685</v>
      </c>
    </row>
    <row r="1516" spans="1:9">
      <c r="A1516" s="2">
        <v>2724</v>
      </c>
      <c r="B1516" s="2">
        <v>0</v>
      </c>
      <c r="C1516" s="2">
        <v>1</v>
      </c>
      <c r="D1516" s="2">
        <v>1</v>
      </c>
      <c r="E1516" s="2">
        <v>1</v>
      </c>
      <c r="F1516" s="2">
        <v>0</v>
      </c>
      <c r="G1516" s="2">
        <v>0</v>
      </c>
      <c r="H1516" s="2">
        <v>0</v>
      </c>
      <c r="I1516" s="19">
        <v>43685</v>
      </c>
    </row>
    <row r="1517" spans="1:9">
      <c r="A1517" s="2">
        <v>3195</v>
      </c>
      <c r="B1517" s="2">
        <v>0</v>
      </c>
      <c r="C1517" s="2">
        <v>0</v>
      </c>
      <c r="D1517" s="2">
        <v>0</v>
      </c>
      <c r="E1517" s="2">
        <v>0</v>
      </c>
      <c r="F1517" s="2">
        <v>0</v>
      </c>
      <c r="G1517" s="2">
        <v>0</v>
      </c>
      <c r="H1517" s="2">
        <v>0</v>
      </c>
      <c r="I1517" s="19">
        <v>43685</v>
      </c>
    </row>
    <row r="1518" spans="1:9">
      <c r="A1518" s="2">
        <v>3210</v>
      </c>
      <c r="B1518" s="2">
        <v>0</v>
      </c>
      <c r="C1518" s="2">
        <v>0</v>
      </c>
      <c r="D1518" s="2">
        <v>0</v>
      </c>
      <c r="E1518" s="2">
        <v>0</v>
      </c>
      <c r="F1518" s="2">
        <v>0</v>
      </c>
      <c r="G1518" s="2">
        <v>0</v>
      </c>
      <c r="H1518" s="2">
        <v>0</v>
      </c>
      <c r="I1518" s="19">
        <v>43685</v>
      </c>
    </row>
    <row r="1519" spans="1:9">
      <c r="A1519" s="2">
        <v>1779</v>
      </c>
      <c r="B1519" s="2">
        <v>0</v>
      </c>
      <c r="C1519" s="2">
        <v>0</v>
      </c>
      <c r="D1519" s="2">
        <v>0</v>
      </c>
      <c r="E1519" s="2">
        <v>0</v>
      </c>
      <c r="F1519" s="2">
        <v>0</v>
      </c>
      <c r="G1519" s="2">
        <v>0</v>
      </c>
      <c r="H1519" s="2">
        <v>0</v>
      </c>
      <c r="I1519" s="19">
        <v>43654</v>
      </c>
    </row>
    <row r="1520" spans="1:9">
      <c r="A1520" s="2">
        <v>1540</v>
      </c>
      <c r="B1520" s="2">
        <v>0</v>
      </c>
      <c r="C1520" s="2">
        <v>0</v>
      </c>
      <c r="D1520" s="2">
        <v>0</v>
      </c>
      <c r="E1520" s="2">
        <v>0</v>
      </c>
      <c r="F1520" s="2">
        <v>0</v>
      </c>
      <c r="G1520" s="2">
        <v>0</v>
      </c>
      <c r="H1520" s="2">
        <v>0</v>
      </c>
      <c r="I1520" s="19">
        <v>43624</v>
      </c>
    </row>
    <row r="1521" spans="1:9">
      <c r="A1521" s="2">
        <v>2092</v>
      </c>
      <c r="B1521" s="2">
        <v>0</v>
      </c>
      <c r="C1521" s="2">
        <v>0</v>
      </c>
      <c r="D1521" s="2">
        <v>0</v>
      </c>
      <c r="E1521" s="2">
        <v>1</v>
      </c>
      <c r="F1521" s="2">
        <v>0</v>
      </c>
      <c r="G1521" s="2">
        <v>0</v>
      </c>
      <c r="H1521" s="2">
        <v>1</v>
      </c>
      <c r="I1521" s="19">
        <v>43624</v>
      </c>
    </row>
    <row r="1522" spans="1:9">
      <c r="A1522" s="2">
        <v>2991</v>
      </c>
      <c r="B1522" s="2">
        <v>0</v>
      </c>
      <c r="C1522" s="2">
        <v>0</v>
      </c>
      <c r="D1522" s="2">
        <v>0</v>
      </c>
      <c r="E1522" s="2">
        <v>0</v>
      </c>
      <c r="F1522" s="2">
        <v>0</v>
      </c>
      <c r="G1522" s="2">
        <v>0</v>
      </c>
      <c r="H1522" s="2">
        <v>1</v>
      </c>
      <c r="I1522" s="19">
        <v>43624</v>
      </c>
    </row>
    <row r="1523" spans="1:9">
      <c r="A1523" s="2">
        <v>1734</v>
      </c>
      <c r="B1523" s="2">
        <v>0</v>
      </c>
      <c r="C1523" s="2">
        <v>1</v>
      </c>
      <c r="D1523" s="2">
        <v>1</v>
      </c>
      <c r="E1523" s="2">
        <v>1</v>
      </c>
      <c r="F1523" s="2">
        <v>0</v>
      </c>
      <c r="G1523" s="2">
        <v>0</v>
      </c>
      <c r="H1523" s="2">
        <v>1</v>
      </c>
      <c r="I1523" s="19">
        <v>43593</v>
      </c>
    </row>
    <row r="1524" spans="1:9">
      <c r="A1524" s="2">
        <v>3073</v>
      </c>
      <c r="B1524" s="2">
        <v>0</v>
      </c>
      <c r="C1524" s="2">
        <v>0</v>
      </c>
      <c r="D1524" s="2">
        <v>0</v>
      </c>
      <c r="E1524" s="2">
        <v>0</v>
      </c>
      <c r="F1524" s="2">
        <v>0</v>
      </c>
      <c r="G1524" s="2">
        <v>0</v>
      </c>
      <c r="H1524" s="2">
        <v>0</v>
      </c>
      <c r="I1524" s="19">
        <v>43593</v>
      </c>
    </row>
    <row r="1525" spans="1:9">
      <c r="A1525" s="2">
        <v>2672</v>
      </c>
      <c r="B1525" s="2">
        <v>0</v>
      </c>
      <c r="C1525" s="2">
        <v>0</v>
      </c>
      <c r="D1525" s="2">
        <v>1</v>
      </c>
      <c r="E1525" s="2">
        <v>0</v>
      </c>
      <c r="F1525" s="2">
        <v>0</v>
      </c>
      <c r="G1525" s="2">
        <v>0</v>
      </c>
      <c r="H1525" s="2">
        <v>0</v>
      </c>
      <c r="I1525" s="19">
        <v>43563</v>
      </c>
    </row>
    <row r="1526" spans="1:9">
      <c r="A1526" s="2">
        <v>2943</v>
      </c>
      <c r="B1526" s="2">
        <v>0</v>
      </c>
      <c r="C1526" s="2">
        <v>0</v>
      </c>
      <c r="D1526" s="2">
        <v>0</v>
      </c>
      <c r="E1526" s="2">
        <v>1</v>
      </c>
      <c r="F1526" s="2">
        <v>0</v>
      </c>
      <c r="G1526" s="2">
        <v>0</v>
      </c>
      <c r="H1526" s="2">
        <v>1</v>
      </c>
      <c r="I1526" s="19">
        <v>43563</v>
      </c>
    </row>
    <row r="1527" spans="1:9">
      <c r="A1527" s="2">
        <v>2955</v>
      </c>
      <c r="B1527" s="2">
        <v>0</v>
      </c>
      <c r="C1527" s="2">
        <v>0</v>
      </c>
      <c r="D1527" s="2">
        <v>0</v>
      </c>
      <c r="E1527" s="2">
        <v>0</v>
      </c>
      <c r="F1527" s="2">
        <v>0</v>
      </c>
      <c r="G1527" s="2">
        <v>0</v>
      </c>
      <c r="H1527" s="2">
        <v>0</v>
      </c>
      <c r="I1527" s="19">
        <v>43563</v>
      </c>
    </row>
    <row r="1528" spans="1:9">
      <c r="A1528" s="2">
        <v>2256</v>
      </c>
      <c r="B1528" s="2">
        <v>0</v>
      </c>
      <c r="C1528" s="2">
        <v>1</v>
      </c>
      <c r="D1528" s="2">
        <v>0</v>
      </c>
      <c r="E1528" s="2">
        <v>0</v>
      </c>
      <c r="F1528" s="2">
        <v>0</v>
      </c>
      <c r="G1528" s="2">
        <v>0</v>
      </c>
      <c r="H1528" s="2">
        <v>0</v>
      </c>
      <c r="I1528" s="19">
        <v>43532</v>
      </c>
    </row>
    <row r="1529" spans="1:9">
      <c r="A1529" s="2">
        <v>2864</v>
      </c>
      <c r="B1529" s="2">
        <v>1</v>
      </c>
      <c r="C1529" s="2">
        <v>0</v>
      </c>
      <c r="D1529" s="2">
        <v>0</v>
      </c>
      <c r="E1529" s="2">
        <v>0</v>
      </c>
      <c r="F1529" s="2">
        <v>0</v>
      </c>
      <c r="G1529" s="2">
        <v>0</v>
      </c>
      <c r="H1529" s="2">
        <v>0</v>
      </c>
      <c r="I1529" s="19">
        <v>43532</v>
      </c>
    </row>
    <row r="1530" spans="1:9">
      <c r="A1530" s="2">
        <v>2091</v>
      </c>
      <c r="B1530" s="2">
        <v>0</v>
      </c>
      <c r="C1530" s="2">
        <v>0</v>
      </c>
      <c r="D1530" s="2">
        <v>0</v>
      </c>
      <c r="E1530" s="2">
        <v>0</v>
      </c>
      <c r="F1530" s="2">
        <v>0</v>
      </c>
      <c r="G1530" s="2">
        <v>0</v>
      </c>
      <c r="H1530" s="2">
        <v>0</v>
      </c>
      <c r="I1530" s="19">
        <v>43504</v>
      </c>
    </row>
    <row r="1531" spans="1:9">
      <c r="A1531" s="2">
        <v>2283</v>
      </c>
      <c r="B1531" s="2">
        <v>0</v>
      </c>
      <c r="C1531" s="2">
        <v>0</v>
      </c>
      <c r="D1531" s="2">
        <v>0</v>
      </c>
      <c r="E1531" s="2">
        <v>0</v>
      </c>
      <c r="F1531" s="2">
        <v>0</v>
      </c>
      <c r="G1531" s="2">
        <v>0</v>
      </c>
      <c r="H1531" s="2">
        <v>0</v>
      </c>
      <c r="I1531" s="19">
        <v>43504</v>
      </c>
    </row>
    <row r="1532" spans="1:9">
      <c r="A1532" s="2">
        <v>3158</v>
      </c>
      <c r="B1532" s="2">
        <v>0</v>
      </c>
      <c r="C1532" s="2">
        <v>0</v>
      </c>
      <c r="D1532" s="2">
        <v>0</v>
      </c>
      <c r="E1532" s="2">
        <v>0</v>
      </c>
      <c r="F1532" s="2">
        <v>0</v>
      </c>
      <c r="G1532" s="2">
        <v>0</v>
      </c>
      <c r="H1532" s="2">
        <v>1</v>
      </c>
      <c r="I1532" s="19">
        <v>43504</v>
      </c>
    </row>
    <row r="1533" spans="1:9">
      <c r="A1533" s="2">
        <v>1178</v>
      </c>
      <c r="B1533" s="2">
        <v>0</v>
      </c>
      <c r="C1533" s="2">
        <v>0</v>
      </c>
      <c r="D1533" s="2">
        <v>0</v>
      </c>
      <c r="E1533" s="2">
        <v>0</v>
      </c>
      <c r="F1533" s="2">
        <v>0</v>
      </c>
      <c r="G1533" s="2">
        <v>0</v>
      </c>
      <c r="H1533" s="2">
        <v>0</v>
      </c>
      <c r="I1533" s="2" t="s">
        <v>322</v>
      </c>
    </row>
    <row r="1534" spans="1:9">
      <c r="A1534" s="2">
        <v>2875</v>
      </c>
      <c r="B1534" s="2">
        <v>0</v>
      </c>
      <c r="C1534" s="2">
        <v>0</v>
      </c>
      <c r="D1534" s="2">
        <v>0</v>
      </c>
      <c r="E1534" s="2">
        <v>0</v>
      </c>
      <c r="F1534" s="2">
        <v>0</v>
      </c>
      <c r="G1534" s="2">
        <v>0</v>
      </c>
      <c r="H1534" s="2">
        <v>0</v>
      </c>
      <c r="I1534" s="2" t="s">
        <v>322</v>
      </c>
    </row>
    <row r="1535" spans="1:9">
      <c r="A1535" s="2">
        <v>1402</v>
      </c>
      <c r="B1535" s="2">
        <v>0</v>
      </c>
      <c r="C1535" s="2">
        <v>0</v>
      </c>
      <c r="D1535" s="2">
        <v>1</v>
      </c>
      <c r="E1535" s="2">
        <v>1</v>
      </c>
      <c r="F1535" s="2">
        <v>0</v>
      </c>
      <c r="G1535" s="2">
        <v>0</v>
      </c>
      <c r="H1535" s="2">
        <v>1</v>
      </c>
      <c r="I1535" s="2" t="s">
        <v>323</v>
      </c>
    </row>
    <row r="1536" spans="1:9">
      <c r="A1536" s="2">
        <v>1476</v>
      </c>
      <c r="B1536" s="2">
        <v>0</v>
      </c>
      <c r="C1536" s="2">
        <v>0</v>
      </c>
      <c r="D1536" s="2">
        <v>0</v>
      </c>
      <c r="E1536" s="2">
        <v>1</v>
      </c>
      <c r="F1536" s="2">
        <v>0</v>
      </c>
      <c r="G1536" s="2">
        <v>0</v>
      </c>
      <c r="H1536" s="2">
        <v>0</v>
      </c>
      <c r="I1536" s="2" t="s">
        <v>323</v>
      </c>
    </row>
    <row r="1537" spans="1:9">
      <c r="A1537" s="2">
        <v>2233</v>
      </c>
      <c r="B1537" s="2">
        <v>1</v>
      </c>
      <c r="C1537" s="2">
        <v>0</v>
      </c>
      <c r="D1537" s="2">
        <v>0</v>
      </c>
      <c r="E1537" s="2">
        <v>0</v>
      </c>
      <c r="F1537" s="2">
        <v>0</v>
      </c>
      <c r="G1537" s="2">
        <v>0</v>
      </c>
      <c r="H1537" s="2">
        <v>1</v>
      </c>
      <c r="I1537" s="2" t="s">
        <v>323</v>
      </c>
    </row>
    <row r="1538" spans="1:9">
      <c r="A1538" s="2">
        <v>2644</v>
      </c>
      <c r="B1538" s="2">
        <v>1</v>
      </c>
      <c r="C1538" s="2">
        <v>0</v>
      </c>
      <c r="D1538" s="2">
        <v>0</v>
      </c>
      <c r="E1538" s="2">
        <v>0</v>
      </c>
      <c r="F1538" s="2">
        <v>0</v>
      </c>
      <c r="G1538" s="2">
        <v>0</v>
      </c>
      <c r="H1538" s="2">
        <v>1</v>
      </c>
      <c r="I1538" s="2" t="s">
        <v>323</v>
      </c>
    </row>
    <row r="1539" spans="1:9">
      <c r="A1539" s="2">
        <v>1584</v>
      </c>
      <c r="B1539" s="2">
        <v>0</v>
      </c>
      <c r="C1539" s="2">
        <v>0</v>
      </c>
      <c r="D1539" s="2">
        <v>0</v>
      </c>
      <c r="E1539" s="2">
        <v>0</v>
      </c>
      <c r="F1539" s="2">
        <v>0</v>
      </c>
      <c r="G1539" s="2">
        <v>0</v>
      </c>
      <c r="H1539" s="2">
        <v>0</v>
      </c>
      <c r="I1539" s="2" t="s">
        <v>324</v>
      </c>
    </row>
    <row r="1540" spans="1:9">
      <c r="A1540" s="2">
        <v>3159</v>
      </c>
      <c r="B1540" s="2">
        <v>0</v>
      </c>
      <c r="C1540" s="2">
        <v>0</v>
      </c>
      <c r="D1540" s="2">
        <v>0</v>
      </c>
      <c r="E1540" s="2">
        <v>0</v>
      </c>
      <c r="F1540" s="2">
        <v>0</v>
      </c>
      <c r="G1540" s="2">
        <v>0</v>
      </c>
      <c r="H1540" s="2">
        <v>0</v>
      </c>
      <c r="I1540" s="2" t="s">
        <v>324</v>
      </c>
    </row>
    <row r="1541" spans="1:9">
      <c r="A1541" s="2">
        <v>1033</v>
      </c>
      <c r="B1541" s="2">
        <v>0</v>
      </c>
      <c r="C1541" s="2">
        <v>0</v>
      </c>
      <c r="D1541" s="2">
        <v>0</v>
      </c>
      <c r="E1541" s="2">
        <v>0</v>
      </c>
      <c r="F1541" s="2">
        <v>0</v>
      </c>
      <c r="G1541" s="2">
        <v>0</v>
      </c>
      <c r="H1541" s="2">
        <v>0</v>
      </c>
      <c r="I1541" s="2" t="s">
        <v>325</v>
      </c>
    </row>
    <row r="1542" spans="1:9">
      <c r="A1542" s="2">
        <v>1693</v>
      </c>
      <c r="B1542" s="2">
        <v>0</v>
      </c>
      <c r="C1542" s="2">
        <v>0</v>
      </c>
      <c r="D1542" s="2">
        <v>0</v>
      </c>
      <c r="E1542" s="2">
        <v>0</v>
      </c>
      <c r="F1542" s="2">
        <v>0</v>
      </c>
      <c r="G1542" s="2">
        <v>0</v>
      </c>
      <c r="H1542" s="2">
        <v>0</v>
      </c>
      <c r="I1542" s="2" t="s">
        <v>325</v>
      </c>
    </row>
    <row r="1543" spans="1:9">
      <c r="A1543" s="2">
        <v>2000</v>
      </c>
      <c r="B1543" s="2">
        <v>0</v>
      </c>
      <c r="C1543" s="2">
        <v>0</v>
      </c>
      <c r="D1543" s="2">
        <v>0</v>
      </c>
      <c r="E1543" s="2">
        <v>0</v>
      </c>
      <c r="F1543" s="2">
        <v>0</v>
      </c>
      <c r="G1543" s="2">
        <v>0</v>
      </c>
      <c r="H1543" s="2">
        <v>0</v>
      </c>
      <c r="I1543" s="2" t="s">
        <v>325</v>
      </c>
    </row>
    <row r="1544" spans="1:9">
      <c r="A1544" s="2">
        <v>2186</v>
      </c>
      <c r="B1544" s="2">
        <v>1</v>
      </c>
      <c r="C1544" s="2">
        <v>0</v>
      </c>
      <c r="D1544" s="2">
        <v>0</v>
      </c>
      <c r="E1544" s="2">
        <v>0</v>
      </c>
      <c r="F1544" s="2">
        <v>0</v>
      </c>
      <c r="G1544" s="2">
        <v>0</v>
      </c>
      <c r="H1544" s="2">
        <v>0</v>
      </c>
      <c r="I1544" s="2" t="s">
        <v>325</v>
      </c>
    </row>
    <row r="1545" spans="1:9">
      <c r="A1545" s="2">
        <v>2325</v>
      </c>
      <c r="B1545" s="2">
        <v>0</v>
      </c>
      <c r="C1545" s="2">
        <v>0</v>
      </c>
      <c r="D1545" s="2">
        <v>0</v>
      </c>
      <c r="E1545" s="2">
        <v>0</v>
      </c>
      <c r="F1545" s="2">
        <v>0</v>
      </c>
      <c r="G1545" s="2">
        <v>0</v>
      </c>
      <c r="H1545" s="2">
        <v>0</v>
      </c>
      <c r="I1545" s="2" t="s">
        <v>325</v>
      </c>
    </row>
    <row r="1546" spans="1:9">
      <c r="A1546" s="2">
        <v>2893</v>
      </c>
      <c r="B1546" s="2">
        <v>0</v>
      </c>
      <c r="C1546" s="2">
        <v>0</v>
      </c>
      <c r="D1546" s="2">
        <v>0</v>
      </c>
      <c r="E1546" s="2">
        <v>0</v>
      </c>
      <c r="F1546" s="2">
        <v>0</v>
      </c>
      <c r="G1546" s="2">
        <v>0</v>
      </c>
      <c r="H1546" s="2">
        <v>0</v>
      </c>
      <c r="I1546" s="2" t="s">
        <v>325</v>
      </c>
    </row>
    <row r="1547" spans="1:9">
      <c r="A1547" s="2">
        <v>1109</v>
      </c>
      <c r="B1547" s="2">
        <v>0</v>
      </c>
      <c r="C1547" s="2">
        <v>0</v>
      </c>
      <c r="D1547" s="2">
        <v>0</v>
      </c>
      <c r="E1547" s="2">
        <v>0</v>
      </c>
      <c r="F1547" s="2">
        <v>0</v>
      </c>
      <c r="G1547" s="2">
        <v>0</v>
      </c>
      <c r="H1547" s="2">
        <v>0</v>
      </c>
      <c r="I1547" s="2" t="s">
        <v>326</v>
      </c>
    </row>
    <row r="1548" spans="1:9">
      <c r="A1548" s="2">
        <v>1145</v>
      </c>
      <c r="B1548" s="2">
        <v>0</v>
      </c>
      <c r="C1548" s="2">
        <v>1</v>
      </c>
      <c r="D1548" s="2">
        <v>1</v>
      </c>
      <c r="E1548" s="2">
        <v>0</v>
      </c>
      <c r="F1548" s="2">
        <v>0</v>
      </c>
      <c r="G1548" s="2">
        <v>0</v>
      </c>
      <c r="H1548" s="2">
        <v>1</v>
      </c>
      <c r="I1548" s="2" t="s">
        <v>326</v>
      </c>
    </row>
    <row r="1549" spans="1:9">
      <c r="A1549" s="2">
        <v>1838</v>
      </c>
      <c r="B1549" s="2">
        <v>0</v>
      </c>
      <c r="C1549" s="2">
        <v>0</v>
      </c>
      <c r="D1549" s="2">
        <v>0</v>
      </c>
      <c r="E1549" s="2">
        <v>0</v>
      </c>
      <c r="F1549" s="2">
        <v>0</v>
      </c>
      <c r="G1549" s="2">
        <v>0</v>
      </c>
      <c r="H1549" s="2">
        <v>0</v>
      </c>
      <c r="I1549" s="2" t="s">
        <v>326</v>
      </c>
    </row>
    <row r="1550" spans="1:9">
      <c r="A1550" s="2">
        <v>2667</v>
      </c>
      <c r="B1550" s="2">
        <v>0</v>
      </c>
      <c r="C1550" s="2">
        <v>0</v>
      </c>
      <c r="D1550" s="2">
        <v>0</v>
      </c>
      <c r="E1550" s="2">
        <v>0</v>
      </c>
      <c r="F1550" s="2">
        <v>0</v>
      </c>
      <c r="G1550" s="2">
        <v>0</v>
      </c>
      <c r="H1550" s="2">
        <v>0</v>
      </c>
      <c r="I1550" s="2" t="s">
        <v>326</v>
      </c>
    </row>
    <row r="1551" spans="1:9">
      <c r="A1551" s="2">
        <v>2853</v>
      </c>
      <c r="B1551" s="2">
        <v>0</v>
      </c>
      <c r="C1551" s="2">
        <v>0</v>
      </c>
      <c r="D1551" s="2">
        <v>0</v>
      </c>
      <c r="E1551" s="2">
        <v>0</v>
      </c>
      <c r="F1551" s="2">
        <v>0</v>
      </c>
      <c r="G1551" s="2">
        <v>0</v>
      </c>
      <c r="H1551" s="2">
        <v>0</v>
      </c>
      <c r="I1551" s="2" t="s">
        <v>326</v>
      </c>
    </row>
    <row r="1552" spans="1:9">
      <c r="A1552" s="2">
        <v>1058</v>
      </c>
      <c r="B1552" s="2">
        <v>0</v>
      </c>
      <c r="C1552" s="2">
        <v>0</v>
      </c>
      <c r="D1552" s="2">
        <v>0</v>
      </c>
      <c r="E1552" s="2">
        <v>0</v>
      </c>
      <c r="F1552" s="2">
        <v>0</v>
      </c>
      <c r="G1552" s="2">
        <v>0</v>
      </c>
      <c r="H1552" s="2">
        <v>0</v>
      </c>
      <c r="I1552" s="2" t="s">
        <v>327</v>
      </c>
    </row>
    <row r="1553" spans="1:9">
      <c r="A1553" s="2">
        <v>1117</v>
      </c>
      <c r="B1553" s="2">
        <v>0</v>
      </c>
      <c r="C1553" s="2">
        <v>0</v>
      </c>
      <c r="D1553" s="2">
        <v>0</v>
      </c>
      <c r="E1553" s="2">
        <v>0</v>
      </c>
      <c r="F1553" s="2">
        <v>0</v>
      </c>
      <c r="G1553" s="2">
        <v>0</v>
      </c>
      <c r="H1553" s="2">
        <v>0</v>
      </c>
      <c r="I1553" s="2" t="s">
        <v>327</v>
      </c>
    </row>
    <row r="1554" spans="1:9">
      <c r="A1554" s="2">
        <v>1182</v>
      </c>
      <c r="B1554" s="2">
        <v>0</v>
      </c>
      <c r="C1554" s="2">
        <v>0</v>
      </c>
      <c r="D1554" s="2">
        <v>0</v>
      </c>
      <c r="E1554" s="2">
        <v>0</v>
      </c>
      <c r="F1554" s="2">
        <v>0</v>
      </c>
      <c r="G1554" s="2">
        <v>0</v>
      </c>
      <c r="H1554" s="2">
        <v>0</v>
      </c>
      <c r="I1554" s="2" t="s">
        <v>327</v>
      </c>
    </row>
    <row r="1555" spans="1:9">
      <c r="A1555" s="2">
        <v>1459</v>
      </c>
      <c r="B1555" s="2">
        <v>0</v>
      </c>
      <c r="C1555" s="2">
        <v>0</v>
      </c>
      <c r="D1555" s="2">
        <v>0</v>
      </c>
      <c r="E1555" s="2">
        <v>0</v>
      </c>
      <c r="F1555" s="2">
        <v>0</v>
      </c>
      <c r="G1555" s="2">
        <v>0</v>
      </c>
      <c r="H1555" s="2">
        <v>0</v>
      </c>
      <c r="I1555" s="2" t="s">
        <v>327</v>
      </c>
    </row>
    <row r="1556" spans="1:9">
      <c r="A1556" s="2">
        <v>2710</v>
      </c>
      <c r="B1556" s="2">
        <v>0</v>
      </c>
      <c r="C1556" s="2">
        <v>0</v>
      </c>
      <c r="D1556" s="2">
        <v>0</v>
      </c>
      <c r="E1556" s="2">
        <v>0</v>
      </c>
      <c r="F1556" s="2">
        <v>0</v>
      </c>
      <c r="G1556" s="2">
        <v>0</v>
      </c>
      <c r="H1556" s="2">
        <v>0</v>
      </c>
      <c r="I1556" s="2" t="s">
        <v>327</v>
      </c>
    </row>
    <row r="1557" spans="1:9">
      <c r="A1557" s="2">
        <v>2426</v>
      </c>
      <c r="B1557" s="2">
        <v>0</v>
      </c>
      <c r="C1557" s="2">
        <v>0</v>
      </c>
      <c r="D1557" s="2">
        <v>0</v>
      </c>
      <c r="E1557" s="2">
        <v>0</v>
      </c>
      <c r="F1557" s="2">
        <v>0</v>
      </c>
      <c r="G1557" s="2">
        <v>0</v>
      </c>
      <c r="H1557" s="2">
        <v>0</v>
      </c>
      <c r="I1557" s="2" t="s">
        <v>328</v>
      </c>
    </row>
    <row r="1558" spans="1:9">
      <c r="A1558" s="2">
        <v>2704</v>
      </c>
      <c r="B1558" s="2">
        <v>0</v>
      </c>
      <c r="C1558" s="2">
        <v>0</v>
      </c>
      <c r="D1558" s="2">
        <v>0</v>
      </c>
      <c r="E1558" s="2">
        <v>0</v>
      </c>
      <c r="F1558" s="2">
        <v>0</v>
      </c>
      <c r="G1558" s="2">
        <v>0</v>
      </c>
      <c r="H1558" s="2">
        <v>0</v>
      </c>
      <c r="I1558" s="2" t="s">
        <v>328</v>
      </c>
    </row>
    <row r="1559" spans="1:9">
      <c r="A1559" s="2">
        <v>2807</v>
      </c>
      <c r="B1559" s="2">
        <v>0</v>
      </c>
      <c r="C1559" s="2">
        <v>0</v>
      </c>
      <c r="D1559" s="2">
        <v>0</v>
      </c>
      <c r="E1559" s="2">
        <v>0</v>
      </c>
      <c r="F1559" s="2">
        <v>0</v>
      </c>
      <c r="G1559" s="2">
        <v>0</v>
      </c>
      <c r="H1559" s="2">
        <v>0</v>
      </c>
      <c r="I1559" s="2" t="s">
        <v>328</v>
      </c>
    </row>
    <row r="1560" spans="1:9">
      <c r="A1560" s="2">
        <v>1435</v>
      </c>
      <c r="B1560" s="2">
        <v>0</v>
      </c>
      <c r="C1560" s="2">
        <v>0</v>
      </c>
      <c r="D1560" s="2">
        <v>0</v>
      </c>
      <c r="E1560" s="2">
        <v>0</v>
      </c>
      <c r="F1560" s="2">
        <v>0</v>
      </c>
      <c r="G1560" s="2">
        <v>0</v>
      </c>
      <c r="H1560" s="2">
        <v>0</v>
      </c>
      <c r="I1560" s="2" t="s">
        <v>329</v>
      </c>
    </row>
    <row r="1561" spans="1:9">
      <c r="A1561" s="2">
        <v>2033</v>
      </c>
      <c r="B1561" s="2">
        <v>0</v>
      </c>
      <c r="C1561" s="2">
        <v>0</v>
      </c>
      <c r="D1561" s="2">
        <v>0</v>
      </c>
      <c r="E1561" s="2">
        <v>0</v>
      </c>
      <c r="F1561" s="2">
        <v>0</v>
      </c>
      <c r="G1561" s="2">
        <v>0</v>
      </c>
      <c r="H1561" s="2">
        <v>0</v>
      </c>
      <c r="I1561" s="2" t="s">
        <v>329</v>
      </c>
    </row>
    <row r="1562" spans="1:9">
      <c r="A1562" s="2">
        <v>2323</v>
      </c>
      <c r="B1562" s="2">
        <v>0</v>
      </c>
      <c r="C1562" s="2">
        <v>0</v>
      </c>
      <c r="D1562" s="2">
        <v>0</v>
      </c>
      <c r="E1562" s="2">
        <v>0</v>
      </c>
      <c r="F1562" s="2">
        <v>0</v>
      </c>
      <c r="G1562" s="2">
        <v>0</v>
      </c>
      <c r="H1562" s="2">
        <v>0</v>
      </c>
      <c r="I1562" s="2" t="s">
        <v>329</v>
      </c>
    </row>
    <row r="1563" spans="1:9">
      <c r="A1563" s="2">
        <v>2891</v>
      </c>
      <c r="B1563" s="2">
        <v>0</v>
      </c>
      <c r="C1563" s="2">
        <v>0</v>
      </c>
      <c r="D1563" s="2">
        <v>0</v>
      </c>
      <c r="E1563" s="2">
        <v>0</v>
      </c>
      <c r="F1563" s="2">
        <v>0</v>
      </c>
      <c r="G1563" s="2">
        <v>0</v>
      </c>
      <c r="H1563" s="2">
        <v>0</v>
      </c>
      <c r="I1563" s="2" t="s">
        <v>329</v>
      </c>
    </row>
    <row r="1564" spans="1:9">
      <c r="A1564" s="2">
        <v>2999</v>
      </c>
      <c r="B1564" s="2">
        <v>0</v>
      </c>
      <c r="C1564" s="2">
        <v>0</v>
      </c>
      <c r="D1564" s="2">
        <v>0</v>
      </c>
      <c r="E1564" s="2">
        <v>0</v>
      </c>
      <c r="F1564" s="2">
        <v>0</v>
      </c>
      <c r="G1564" s="2">
        <v>0</v>
      </c>
      <c r="H1564" s="2">
        <v>0</v>
      </c>
      <c r="I1564" s="2" t="s">
        <v>329</v>
      </c>
    </row>
    <row r="1565" spans="1:9">
      <c r="A1565" s="2">
        <v>3054</v>
      </c>
      <c r="B1565" s="2">
        <v>0</v>
      </c>
      <c r="C1565" s="2">
        <v>0</v>
      </c>
      <c r="D1565" s="2">
        <v>0</v>
      </c>
      <c r="E1565" s="2">
        <v>0</v>
      </c>
      <c r="F1565" s="2">
        <v>0</v>
      </c>
      <c r="G1565" s="2">
        <v>0</v>
      </c>
      <c r="H1565" s="2">
        <v>0</v>
      </c>
      <c r="I1565" s="2" t="s">
        <v>329</v>
      </c>
    </row>
    <row r="1566" spans="1:9">
      <c r="A1566" s="2">
        <v>3172</v>
      </c>
      <c r="B1566" s="2">
        <v>0</v>
      </c>
      <c r="C1566" s="2">
        <v>0</v>
      </c>
      <c r="D1566" s="2">
        <v>0</v>
      </c>
      <c r="E1566" s="2">
        <v>0</v>
      </c>
      <c r="F1566" s="2">
        <v>0</v>
      </c>
      <c r="G1566" s="2">
        <v>0</v>
      </c>
      <c r="H1566" s="2">
        <v>0</v>
      </c>
      <c r="I1566" s="2" t="s">
        <v>329</v>
      </c>
    </row>
    <row r="1567" spans="1:9">
      <c r="A1567" s="2">
        <v>1514</v>
      </c>
      <c r="B1567" s="2">
        <v>0</v>
      </c>
      <c r="C1567" s="2">
        <v>0</v>
      </c>
      <c r="D1567" s="2">
        <v>0</v>
      </c>
      <c r="E1567" s="2">
        <v>0</v>
      </c>
      <c r="F1567" s="2">
        <v>0</v>
      </c>
      <c r="G1567" s="2">
        <v>0</v>
      </c>
      <c r="H1567" s="2">
        <v>0</v>
      </c>
      <c r="I1567" s="2" t="s">
        <v>330</v>
      </c>
    </row>
    <row r="1568" spans="1:9">
      <c r="A1568" s="2">
        <v>2211</v>
      </c>
      <c r="B1568" s="2">
        <v>0</v>
      </c>
      <c r="C1568" s="2">
        <v>0</v>
      </c>
      <c r="D1568" s="2">
        <v>0</v>
      </c>
      <c r="E1568" s="2">
        <v>0</v>
      </c>
      <c r="F1568" s="2">
        <v>0</v>
      </c>
      <c r="G1568" s="2">
        <v>0</v>
      </c>
      <c r="H1568" s="2">
        <v>0</v>
      </c>
      <c r="I1568" s="2" t="s">
        <v>330</v>
      </c>
    </row>
    <row r="1569" spans="1:9">
      <c r="A1569" s="2">
        <v>2802</v>
      </c>
      <c r="B1569" s="2">
        <v>0</v>
      </c>
      <c r="C1569" s="2">
        <v>0</v>
      </c>
      <c r="D1569" s="2">
        <v>0</v>
      </c>
      <c r="E1569" s="2">
        <v>0</v>
      </c>
      <c r="F1569" s="2">
        <v>0</v>
      </c>
      <c r="G1569" s="2">
        <v>0</v>
      </c>
      <c r="H1569" s="2">
        <v>1</v>
      </c>
      <c r="I1569" s="2" t="s">
        <v>330</v>
      </c>
    </row>
    <row r="1570" spans="1:9">
      <c r="A1570" s="2">
        <v>1815</v>
      </c>
      <c r="B1570" s="2">
        <v>0</v>
      </c>
      <c r="C1570" s="2">
        <v>0</v>
      </c>
      <c r="D1570" s="2">
        <v>0</v>
      </c>
      <c r="E1570" s="2">
        <v>0</v>
      </c>
      <c r="F1570" s="2">
        <v>0</v>
      </c>
      <c r="G1570" s="2">
        <v>0</v>
      </c>
      <c r="H1570" s="2">
        <v>0</v>
      </c>
      <c r="I1570" s="2" t="s">
        <v>331</v>
      </c>
    </row>
    <row r="1571" spans="1:9">
      <c r="A1571" s="2">
        <v>1858</v>
      </c>
      <c r="B1571" s="2">
        <v>0</v>
      </c>
      <c r="C1571" s="2">
        <v>0</v>
      </c>
      <c r="D1571" s="2">
        <v>0</v>
      </c>
      <c r="E1571" s="2">
        <v>0</v>
      </c>
      <c r="F1571" s="2">
        <v>0</v>
      </c>
      <c r="G1571" s="2">
        <v>0</v>
      </c>
      <c r="H1571" s="2">
        <v>0</v>
      </c>
      <c r="I1571" s="2" t="s">
        <v>331</v>
      </c>
    </row>
    <row r="1572" spans="1:9">
      <c r="A1572" s="2">
        <v>2034</v>
      </c>
      <c r="B1572" s="2">
        <v>0</v>
      </c>
      <c r="C1572" s="2">
        <v>0</v>
      </c>
      <c r="D1572" s="2">
        <v>0</v>
      </c>
      <c r="E1572" s="2">
        <v>0</v>
      </c>
      <c r="F1572" s="2">
        <v>0</v>
      </c>
      <c r="G1572" s="2">
        <v>0</v>
      </c>
      <c r="H1572" s="2">
        <v>1</v>
      </c>
      <c r="I1572" s="2" t="s">
        <v>331</v>
      </c>
    </row>
    <row r="1573" spans="1:9">
      <c r="A1573" s="2">
        <v>2305</v>
      </c>
      <c r="B1573" s="2">
        <v>0</v>
      </c>
      <c r="C1573" s="2">
        <v>0</v>
      </c>
      <c r="D1573" s="2">
        <v>0</v>
      </c>
      <c r="E1573" s="2">
        <v>0</v>
      </c>
      <c r="F1573" s="2">
        <v>0</v>
      </c>
      <c r="G1573" s="2">
        <v>0</v>
      </c>
      <c r="H1573" s="2">
        <v>0</v>
      </c>
      <c r="I1573" s="2" t="s">
        <v>331</v>
      </c>
    </row>
    <row r="1574" spans="1:9">
      <c r="A1574" s="2">
        <v>2415</v>
      </c>
      <c r="B1574" s="2">
        <v>0</v>
      </c>
      <c r="C1574" s="2">
        <v>0</v>
      </c>
      <c r="D1574" s="2">
        <v>0</v>
      </c>
      <c r="E1574" s="2">
        <v>0</v>
      </c>
      <c r="F1574" s="2">
        <v>0</v>
      </c>
      <c r="G1574" s="2">
        <v>0</v>
      </c>
      <c r="H1574" s="2">
        <v>0</v>
      </c>
      <c r="I1574" s="2" t="s">
        <v>331</v>
      </c>
    </row>
    <row r="1575" spans="1:9">
      <c r="A1575" s="2">
        <v>2536</v>
      </c>
      <c r="B1575" s="2">
        <v>0</v>
      </c>
      <c r="C1575" s="2">
        <v>0</v>
      </c>
      <c r="D1575" s="2">
        <v>0</v>
      </c>
      <c r="E1575" s="2">
        <v>0</v>
      </c>
      <c r="F1575" s="2">
        <v>0</v>
      </c>
      <c r="G1575" s="2">
        <v>0</v>
      </c>
      <c r="H1575" s="2">
        <v>0</v>
      </c>
      <c r="I1575" s="2" t="s">
        <v>331</v>
      </c>
    </row>
    <row r="1576" spans="1:9">
      <c r="A1576" s="2">
        <v>2567</v>
      </c>
      <c r="B1576" s="2">
        <v>0</v>
      </c>
      <c r="C1576" s="2">
        <v>0</v>
      </c>
      <c r="D1576" s="2">
        <v>0</v>
      </c>
      <c r="E1576" s="2">
        <v>0</v>
      </c>
      <c r="F1576" s="2">
        <v>0</v>
      </c>
      <c r="G1576" s="2">
        <v>0</v>
      </c>
      <c r="H1576" s="2">
        <v>0</v>
      </c>
      <c r="I1576" s="2" t="s">
        <v>331</v>
      </c>
    </row>
    <row r="1577" spans="1:9">
      <c r="A1577" s="2">
        <v>2789</v>
      </c>
      <c r="B1577" s="2">
        <v>0</v>
      </c>
      <c r="C1577" s="2">
        <v>0</v>
      </c>
      <c r="D1577" s="2">
        <v>0</v>
      </c>
      <c r="E1577" s="2">
        <v>0</v>
      </c>
      <c r="F1577" s="2">
        <v>0</v>
      </c>
      <c r="G1577" s="2">
        <v>0</v>
      </c>
      <c r="H1577" s="2">
        <v>0</v>
      </c>
      <c r="I1577" s="2" t="s">
        <v>331</v>
      </c>
    </row>
    <row r="1578" spans="1:9">
      <c r="A1578" s="2">
        <v>2945</v>
      </c>
      <c r="B1578" s="2">
        <v>1</v>
      </c>
      <c r="C1578" s="2">
        <v>0</v>
      </c>
      <c r="D1578" s="2">
        <v>0</v>
      </c>
      <c r="E1578" s="2">
        <v>0</v>
      </c>
      <c r="F1578" s="2">
        <v>0</v>
      </c>
      <c r="G1578" s="2">
        <v>0</v>
      </c>
      <c r="H1578" s="2">
        <v>0</v>
      </c>
      <c r="I1578" s="2" t="s">
        <v>331</v>
      </c>
    </row>
    <row r="1579" spans="1:9">
      <c r="A1579" s="2">
        <v>2986</v>
      </c>
      <c r="B1579" s="2">
        <v>0</v>
      </c>
      <c r="C1579" s="2">
        <v>0</v>
      </c>
      <c r="D1579" s="2">
        <v>0</v>
      </c>
      <c r="E1579" s="2">
        <v>0</v>
      </c>
      <c r="F1579" s="2">
        <v>0</v>
      </c>
      <c r="G1579" s="2">
        <v>0</v>
      </c>
      <c r="H1579" s="2">
        <v>0</v>
      </c>
      <c r="I1579" s="2" t="s">
        <v>331</v>
      </c>
    </row>
    <row r="1580" spans="1:9">
      <c r="A1580" s="2">
        <v>3134</v>
      </c>
      <c r="B1580" s="2">
        <v>0</v>
      </c>
      <c r="C1580" s="2">
        <v>0</v>
      </c>
      <c r="D1580" s="2">
        <v>0</v>
      </c>
      <c r="E1580" s="2">
        <v>0</v>
      </c>
      <c r="F1580" s="2">
        <v>0</v>
      </c>
      <c r="G1580" s="2">
        <v>0</v>
      </c>
      <c r="H1580" s="2">
        <v>0</v>
      </c>
      <c r="I1580" s="2" t="s">
        <v>331</v>
      </c>
    </row>
    <row r="1581" spans="1:9">
      <c r="A1581" s="2">
        <v>1314</v>
      </c>
      <c r="B1581" s="2">
        <v>0</v>
      </c>
      <c r="C1581" s="2">
        <v>0</v>
      </c>
      <c r="D1581" s="2">
        <v>0</v>
      </c>
      <c r="E1581" s="2">
        <v>0</v>
      </c>
      <c r="F1581" s="2">
        <v>0</v>
      </c>
      <c r="G1581" s="2">
        <v>0</v>
      </c>
      <c r="H1581" s="2">
        <v>0</v>
      </c>
      <c r="I1581" s="2" t="s">
        <v>332</v>
      </c>
    </row>
    <row r="1582" spans="1:9">
      <c r="A1582" s="2">
        <v>1704</v>
      </c>
      <c r="B1582" s="2">
        <v>0</v>
      </c>
      <c r="C1582" s="2">
        <v>0</v>
      </c>
      <c r="D1582" s="2">
        <v>0</v>
      </c>
      <c r="E1582" s="2">
        <v>0</v>
      </c>
      <c r="F1582" s="2">
        <v>0</v>
      </c>
      <c r="G1582" s="2">
        <v>0</v>
      </c>
      <c r="H1582" s="2">
        <v>0</v>
      </c>
      <c r="I1582" s="2" t="s">
        <v>332</v>
      </c>
    </row>
    <row r="1583" spans="1:9">
      <c r="A1583" s="2">
        <v>1984</v>
      </c>
      <c r="B1583" s="2">
        <v>0</v>
      </c>
      <c r="C1583" s="2">
        <v>0</v>
      </c>
      <c r="D1583" s="2">
        <v>0</v>
      </c>
      <c r="E1583" s="2">
        <v>0</v>
      </c>
      <c r="F1583" s="2">
        <v>0</v>
      </c>
      <c r="G1583" s="2">
        <v>0</v>
      </c>
      <c r="H1583" s="2">
        <v>0</v>
      </c>
      <c r="I1583" s="2" t="s">
        <v>332</v>
      </c>
    </row>
    <row r="1584" spans="1:9">
      <c r="A1584" s="2">
        <v>2390</v>
      </c>
      <c r="B1584" s="2">
        <v>0</v>
      </c>
      <c r="C1584" s="2">
        <v>0</v>
      </c>
      <c r="D1584" s="2">
        <v>0</v>
      </c>
      <c r="E1584" s="2">
        <v>0</v>
      </c>
      <c r="F1584" s="2">
        <v>0</v>
      </c>
      <c r="G1584" s="2">
        <v>0</v>
      </c>
      <c r="H1584" s="2">
        <v>0</v>
      </c>
      <c r="I1584" s="2" t="s">
        <v>332</v>
      </c>
    </row>
    <row r="1585" spans="1:9">
      <c r="A1585" s="2">
        <v>2442</v>
      </c>
      <c r="B1585" s="2">
        <v>0</v>
      </c>
      <c r="C1585" s="2">
        <v>0</v>
      </c>
      <c r="D1585" s="2">
        <v>0</v>
      </c>
      <c r="E1585" s="2">
        <v>0</v>
      </c>
      <c r="F1585" s="2">
        <v>0</v>
      </c>
      <c r="G1585" s="2">
        <v>0</v>
      </c>
      <c r="H1585" s="2">
        <v>0</v>
      </c>
      <c r="I1585" s="2" t="s">
        <v>332</v>
      </c>
    </row>
    <row r="1586" spans="1:9">
      <c r="A1586" s="2">
        <v>2982</v>
      </c>
      <c r="B1586" s="2">
        <v>1</v>
      </c>
      <c r="C1586" s="2">
        <v>0</v>
      </c>
      <c r="D1586" s="2">
        <v>0</v>
      </c>
      <c r="E1586" s="2">
        <v>0</v>
      </c>
      <c r="F1586" s="2">
        <v>0</v>
      </c>
      <c r="G1586" s="2">
        <v>0</v>
      </c>
      <c r="H1586" s="2">
        <v>0</v>
      </c>
      <c r="I1586" s="2" t="s">
        <v>332</v>
      </c>
    </row>
    <row r="1587" spans="1:9">
      <c r="A1587" s="2">
        <v>3178</v>
      </c>
      <c r="B1587" s="2">
        <v>0</v>
      </c>
      <c r="C1587" s="2">
        <v>0</v>
      </c>
      <c r="D1587" s="2">
        <v>0</v>
      </c>
      <c r="E1587" s="2">
        <v>0</v>
      </c>
      <c r="F1587" s="2">
        <v>0</v>
      </c>
      <c r="G1587" s="2">
        <v>0</v>
      </c>
      <c r="H1587" s="2">
        <v>0</v>
      </c>
      <c r="I1587" s="2" t="s">
        <v>332</v>
      </c>
    </row>
    <row r="1588" spans="1:9">
      <c r="A1588" s="2">
        <v>2451</v>
      </c>
      <c r="B1588" s="2">
        <v>0</v>
      </c>
      <c r="C1588" s="2">
        <v>0</v>
      </c>
      <c r="D1588" s="2">
        <v>0</v>
      </c>
      <c r="E1588" s="2">
        <v>0</v>
      </c>
      <c r="F1588" s="2">
        <v>0</v>
      </c>
      <c r="G1588" s="2">
        <v>0</v>
      </c>
      <c r="H1588" s="2">
        <v>0</v>
      </c>
      <c r="I1588" s="2" t="s">
        <v>333</v>
      </c>
    </row>
    <row r="1589" spans="1:9">
      <c r="A1589" s="2">
        <v>2653</v>
      </c>
      <c r="B1589" s="2">
        <v>0</v>
      </c>
      <c r="C1589" s="2">
        <v>0</v>
      </c>
      <c r="D1589" s="2">
        <v>0</v>
      </c>
      <c r="E1589" s="2">
        <v>0</v>
      </c>
      <c r="F1589" s="2">
        <v>0</v>
      </c>
      <c r="G1589" s="2">
        <v>0</v>
      </c>
      <c r="H1589" s="2">
        <v>0</v>
      </c>
      <c r="I1589" s="2" t="s">
        <v>333</v>
      </c>
    </row>
    <row r="1590" spans="1:9">
      <c r="A1590" s="2">
        <v>2728</v>
      </c>
      <c r="B1590" s="2">
        <v>0</v>
      </c>
      <c r="C1590" s="2">
        <v>1</v>
      </c>
      <c r="D1590" s="2">
        <v>0</v>
      </c>
      <c r="E1590" s="2">
        <v>0</v>
      </c>
      <c r="F1590" s="2">
        <v>0</v>
      </c>
      <c r="G1590" s="2">
        <v>0</v>
      </c>
      <c r="H1590" s="2">
        <v>1</v>
      </c>
      <c r="I1590" s="2" t="s">
        <v>333</v>
      </c>
    </row>
    <row r="1591" spans="1:9">
      <c r="A1591" s="2">
        <v>2924</v>
      </c>
      <c r="B1591" s="2">
        <v>0</v>
      </c>
      <c r="C1591" s="2">
        <v>0</v>
      </c>
      <c r="D1591" s="2">
        <v>0</v>
      </c>
      <c r="E1591" s="2">
        <v>0</v>
      </c>
      <c r="F1591" s="2">
        <v>0</v>
      </c>
      <c r="G1591" s="2">
        <v>0</v>
      </c>
      <c r="H1591" s="2">
        <v>0</v>
      </c>
      <c r="I1591" s="2" t="s">
        <v>333</v>
      </c>
    </row>
    <row r="1592" spans="1:9">
      <c r="A1592" s="2">
        <v>2959</v>
      </c>
      <c r="B1592" s="2">
        <v>0</v>
      </c>
      <c r="C1592" s="2">
        <v>0</v>
      </c>
      <c r="D1592" s="2">
        <v>0</v>
      </c>
      <c r="E1592" s="2">
        <v>0</v>
      </c>
      <c r="F1592" s="2">
        <v>0</v>
      </c>
      <c r="G1592" s="2">
        <v>0</v>
      </c>
      <c r="H1592" s="2">
        <v>0</v>
      </c>
      <c r="I1592" s="2" t="s">
        <v>333</v>
      </c>
    </row>
    <row r="1593" spans="1:9">
      <c r="A1593" s="2">
        <v>1267</v>
      </c>
      <c r="B1593" s="2">
        <v>0</v>
      </c>
      <c r="C1593" s="2">
        <v>0</v>
      </c>
      <c r="D1593" s="2">
        <v>0</v>
      </c>
      <c r="E1593" s="2">
        <v>0</v>
      </c>
      <c r="F1593" s="2">
        <v>0</v>
      </c>
      <c r="G1593" s="2">
        <v>0</v>
      </c>
      <c r="H1593" s="2">
        <v>0</v>
      </c>
      <c r="I1593" s="2" t="s">
        <v>334</v>
      </c>
    </row>
    <row r="1594" spans="1:9">
      <c r="A1594" s="2">
        <v>1698</v>
      </c>
      <c r="B1594" s="2">
        <v>0</v>
      </c>
      <c r="C1594" s="2">
        <v>0</v>
      </c>
      <c r="D1594" s="2">
        <v>0</v>
      </c>
      <c r="E1594" s="2">
        <v>0</v>
      </c>
      <c r="F1594" s="2">
        <v>0</v>
      </c>
      <c r="G1594" s="2">
        <v>0</v>
      </c>
      <c r="H1594" s="2">
        <v>0</v>
      </c>
      <c r="I1594" s="2" t="s">
        <v>334</v>
      </c>
    </row>
    <row r="1595" spans="1:9">
      <c r="A1595" s="2">
        <v>2476</v>
      </c>
      <c r="B1595" s="2">
        <v>0</v>
      </c>
      <c r="C1595" s="2">
        <v>0</v>
      </c>
      <c r="D1595" s="2">
        <v>0</v>
      </c>
      <c r="E1595" s="2">
        <v>0</v>
      </c>
      <c r="F1595" s="2">
        <v>0</v>
      </c>
      <c r="G1595" s="2">
        <v>0</v>
      </c>
      <c r="H1595" s="2">
        <v>0</v>
      </c>
      <c r="I1595" s="2" t="s">
        <v>334</v>
      </c>
    </row>
    <row r="1596" spans="1:9">
      <c r="A1596" s="2">
        <v>2815</v>
      </c>
      <c r="B1596" s="2">
        <v>0</v>
      </c>
      <c r="C1596" s="2">
        <v>0</v>
      </c>
      <c r="D1596" s="2">
        <v>0</v>
      </c>
      <c r="E1596" s="2">
        <v>0</v>
      </c>
      <c r="F1596" s="2">
        <v>0</v>
      </c>
      <c r="G1596" s="2">
        <v>0</v>
      </c>
      <c r="H1596" s="2">
        <v>0</v>
      </c>
      <c r="I1596" s="2" t="s">
        <v>334</v>
      </c>
    </row>
    <row r="1597" spans="1:9">
      <c r="A1597" s="2">
        <v>1936</v>
      </c>
      <c r="B1597" s="2">
        <v>0</v>
      </c>
      <c r="C1597" s="2">
        <v>0</v>
      </c>
      <c r="D1597" s="2">
        <v>0</v>
      </c>
      <c r="E1597" s="2">
        <v>0</v>
      </c>
      <c r="F1597" s="2">
        <v>0</v>
      </c>
      <c r="G1597" s="2">
        <v>0</v>
      </c>
      <c r="H1597" s="2">
        <v>0</v>
      </c>
      <c r="I1597" s="2" t="s">
        <v>335</v>
      </c>
    </row>
    <row r="1598" spans="1:9">
      <c r="A1598" s="2">
        <v>2269</v>
      </c>
      <c r="B1598" s="2">
        <v>1</v>
      </c>
      <c r="C1598" s="2">
        <v>0</v>
      </c>
      <c r="D1598" s="2">
        <v>1</v>
      </c>
      <c r="E1598" s="2">
        <v>1</v>
      </c>
      <c r="F1598" s="2">
        <v>0</v>
      </c>
      <c r="G1598" s="2">
        <v>0</v>
      </c>
      <c r="H1598" s="2">
        <v>1</v>
      </c>
      <c r="I1598" s="2" t="s">
        <v>335</v>
      </c>
    </row>
    <row r="1599" spans="1:9">
      <c r="A1599" s="2">
        <v>2326</v>
      </c>
      <c r="B1599" s="2">
        <v>0</v>
      </c>
      <c r="C1599" s="2">
        <v>0</v>
      </c>
      <c r="D1599" s="2">
        <v>0</v>
      </c>
      <c r="E1599" s="2">
        <v>0</v>
      </c>
      <c r="F1599" s="2">
        <v>0</v>
      </c>
      <c r="G1599" s="2">
        <v>0</v>
      </c>
      <c r="H1599" s="2">
        <v>0</v>
      </c>
      <c r="I1599" s="2" t="s">
        <v>335</v>
      </c>
    </row>
    <row r="1600" spans="1:9">
      <c r="A1600" s="2">
        <v>1736</v>
      </c>
      <c r="B1600" s="2">
        <v>0</v>
      </c>
      <c r="C1600" s="2">
        <v>0</v>
      </c>
      <c r="D1600" s="2">
        <v>0</v>
      </c>
      <c r="E1600" s="2">
        <v>0</v>
      </c>
      <c r="F1600" s="2">
        <v>0</v>
      </c>
      <c r="G1600" s="2">
        <v>0</v>
      </c>
      <c r="H1600" s="2">
        <v>0</v>
      </c>
      <c r="I1600" s="2" t="s">
        <v>336</v>
      </c>
    </row>
    <row r="1601" spans="1:9">
      <c r="A1601" s="2">
        <v>1871</v>
      </c>
      <c r="B1601" s="2">
        <v>1</v>
      </c>
      <c r="C1601" s="2">
        <v>0</v>
      </c>
      <c r="D1601" s="2">
        <v>0</v>
      </c>
      <c r="E1601" s="2">
        <v>0</v>
      </c>
      <c r="F1601" s="2">
        <v>0</v>
      </c>
      <c r="G1601" s="2">
        <v>0</v>
      </c>
      <c r="H1601" s="2">
        <v>0</v>
      </c>
      <c r="I1601" s="2" t="s">
        <v>336</v>
      </c>
    </row>
    <row r="1602" spans="1:9">
      <c r="A1602" s="2">
        <v>2248</v>
      </c>
      <c r="B1602" s="2">
        <v>0</v>
      </c>
      <c r="C1602" s="2">
        <v>0</v>
      </c>
      <c r="D1602" s="2">
        <v>0</v>
      </c>
      <c r="E1602" s="2">
        <v>0</v>
      </c>
      <c r="F1602" s="2">
        <v>0</v>
      </c>
      <c r="G1602" s="2">
        <v>0</v>
      </c>
      <c r="H1602" s="2">
        <v>0</v>
      </c>
      <c r="I1602" s="2" t="s">
        <v>337</v>
      </c>
    </row>
    <row r="1603" spans="1:9">
      <c r="A1603" s="2">
        <v>3014</v>
      </c>
      <c r="B1603" s="2">
        <v>1</v>
      </c>
      <c r="C1603" s="2">
        <v>0</v>
      </c>
      <c r="D1603" s="2">
        <v>0</v>
      </c>
      <c r="E1603" s="2">
        <v>0</v>
      </c>
      <c r="F1603" s="2">
        <v>0</v>
      </c>
      <c r="G1603" s="2">
        <v>0</v>
      </c>
      <c r="H1603" s="2">
        <v>0</v>
      </c>
      <c r="I1603" s="2" t="s">
        <v>337</v>
      </c>
    </row>
    <row r="1604" spans="1:9">
      <c r="A1604" s="2">
        <v>1308</v>
      </c>
      <c r="B1604" s="2">
        <v>0</v>
      </c>
      <c r="C1604" s="2">
        <v>0</v>
      </c>
      <c r="D1604" s="2">
        <v>0</v>
      </c>
      <c r="E1604" s="2">
        <v>0</v>
      </c>
      <c r="F1604" s="2">
        <v>0</v>
      </c>
      <c r="G1604" s="2">
        <v>0</v>
      </c>
      <c r="H1604" s="2">
        <v>0</v>
      </c>
      <c r="I1604" s="2" t="s">
        <v>338</v>
      </c>
    </row>
    <row r="1605" spans="1:9">
      <c r="A1605" s="2">
        <v>1423</v>
      </c>
      <c r="B1605" s="2">
        <v>0</v>
      </c>
      <c r="C1605" s="2">
        <v>0</v>
      </c>
      <c r="D1605" s="2">
        <v>0</v>
      </c>
      <c r="E1605" s="2">
        <v>0</v>
      </c>
      <c r="F1605" s="2">
        <v>0</v>
      </c>
      <c r="G1605" s="2">
        <v>0</v>
      </c>
      <c r="H1605" s="2">
        <v>0</v>
      </c>
      <c r="I1605" s="2" t="s">
        <v>338</v>
      </c>
    </row>
    <row r="1606" spans="1:9">
      <c r="A1606" s="2">
        <v>1261</v>
      </c>
      <c r="B1606" s="2">
        <v>0</v>
      </c>
      <c r="C1606" s="2">
        <v>0</v>
      </c>
      <c r="D1606" s="2">
        <v>0</v>
      </c>
      <c r="E1606" s="2">
        <v>0</v>
      </c>
      <c r="F1606" s="2">
        <v>0</v>
      </c>
      <c r="G1606" s="2">
        <v>0</v>
      </c>
      <c r="H1606" s="2">
        <v>0</v>
      </c>
      <c r="I1606" s="2" t="s">
        <v>339</v>
      </c>
    </row>
    <row r="1607" spans="1:9">
      <c r="A1607" s="2">
        <v>1299</v>
      </c>
      <c r="B1607" s="2">
        <v>0</v>
      </c>
      <c r="C1607" s="2">
        <v>0</v>
      </c>
      <c r="D1607" s="2">
        <v>0</v>
      </c>
      <c r="E1607" s="2">
        <v>0</v>
      </c>
      <c r="F1607" s="2">
        <v>0</v>
      </c>
      <c r="G1607" s="2">
        <v>0</v>
      </c>
      <c r="H1607" s="2">
        <v>0</v>
      </c>
      <c r="I1607" s="2" t="s">
        <v>339</v>
      </c>
    </row>
    <row r="1608" spans="1:9">
      <c r="A1608" s="2">
        <v>1881</v>
      </c>
      <c r="B1608" s="2">
        <v>0</v>
      </c>
      <c r="C1608" s="2">
        <v>0</v>
      </c>
      <c r="D1608" s="2">
        <v>0</v>
      </c>
      <c r="E1608" s="2">
        <v>0</v>
      </c>
      <c r="F1608" s="2">
        <v>0</v>
      </c>
      <c r="G1608" s="2">
        <v>0</v>
      </c>
      <c r="H1608" s="2">
        <v>0</v>
      </c>
      <c r="I1608" s="2" t="s">
        <v>339</v>
      </c>
    </row>
    <row r="1609" spans="1:9">
      <c r="A1609" s="2">
        <v>2920</v>
      </c>
      <c r="B1609" s="2">
        <v>0</v>
      </c>
      <c r="C1609" s="2">
        <v>0</v>
      </c>
      <c r="D1609" s="2">
        <v>0</v>
      </c>
      <c r="E1609" s="2">
        <v>0</v>
      </c>
      <c r="F1609" s="2">
        <v>0</v>
      </c>
      <c r="G1609" s="2">
        <v>0</v>
      </c>
      <c r="H1609" s="2">
        <v>0</v>
      </c>
      <c r="I1609" s="2" t="s">
        <v>339</v>
      </c>
    </row>
    <row r="1610" spans="1:9">
      <c r="A1610" s="2">
        <v>2961</v>
      </c>
      <c r="B1610" s="2">
        <v>0</v>
      </c>
      <c r="C1610" s="2">
        <v>0</v>
      </c>
      <c r="D1610" s="2">
        <v>0</v>
      </c>
      <c r="E1610" s="2">
        <v>0</v>
      </c>
      <c r="F1610" s="2">
        <v>0</v>
      </c>
      <c r="G1610" s="2">
        <v>0</v>
      </c>
      <c r="H1610" s="2">
        <v>0</v>
      </c>
      <c r="I1610" s="2" t="s">
        <v>339</v>
      </c>
    </row>
    <row r="1611" spans="1:9">
      <c r="A1611" s="2">
        <v>1794</v>
      </c>
      <c r="B1611" s="2">
        <v>0</v>
      </c>
      <c r="C1611" s="2">
        <v>0</v>
      </c>
      <c r="D1611" s="2">
        <v>0</v>
      </c>
      <c r="E1611" s="2">
        <v>0</v>
      </c>
      <c r="F1611" s="2">
        <v>0</v>
      </c>
      <c r="G1611" s="2">
        <v>0</v>
      </c>
      <c r="H1611" s="2">
        <v>0</v>
      </c>
      <c r="I1611" s="19">
        <v>43806</v>
      </c>
    </row>
    <row r="1612" spans="1:9">
      <c r="A1612" s="2">
        <v>2066</v>
      </c>
      <c r="B1612" s="2">
        <v>0</v>
      </c>
      <c r="C1612" s="2">
        <v>0</v>
      </c>
      <c r="D1612" s="2">
        <v>0</v>
      </c>
      <c r="E1612" s="2">
        <v>0</v>
      </c>
      <c r="F1612" s="2">
        <v>0</v>
      </c>
      <c r="G1612" s="2">
        <v>0</v>
      </c>
      <c r="H1612" s="2">
        <v>0</v>
      </c>
      <c r="I1612" s="19">
        <v>43806</v>
      </c>
    </row>
    <row r="1613" spans="1:9">
      <c r="A1613" s="2">
        <v>1251</v>
      </c>
      <c r="B1613" s="2">
        <v>0</v>
      </c>
      <c r="C1613" s="2">
        <v>0</v>
      </c>
      <c r="D1613" s="2">
        <v>0</v>
      </c>
      <c r="E1613" s="2">
        <v>0</v>
      </c>
      <c r="F1613" s="2">
        <v>0</v>
      </c>
      <c r="G1613" s="2">
        <v>0</v>
      </c>
      <c r="H1613" s="2">
        <v>1</v>
      </c>
      <c r="I1613" s="19">
        <v>43776</v>
      </c>
    </row>
    <row r="1614" spans="1:9">
      <c r="A1614" s="2">
        <v>1500</v>
      </c>
      <c r="B1614" s="2">
        <v>0</v>
      </c>
      <c r="C1614" s="2">
        <v>0</v>
      </c>
      <c r="D1614" s="2">
        <v>0</v>
      </c>
      <c r="E1614" s="2">
        <v>0</v>
      </c>
      <c r="F1614" s="2">
        <v>0</v>
      </c>
      <c r="G1614" s="2">
        <v>0</v>
      </c>
      <c r="H1614" s="2">
        <v>0</v>
      </c>
      <c r="I1614" s="19">
        <v>43776</v>
      </c>
    </row>
    <row r="1615" spans="1:9">
      <c r="A1615" s="2">
        <v>1099</v>
      </c>
      <c r="B1615" s="2">
        <v>0</v>
      </c>
      <c r="C1615" s="2">
        <v>0</v>
      </c>
      <c r="D1615" s="2">
        <v>0</v>
      </c>
      <c r="E1615" s="2">
        <v>0</v>
      </c>
      <c r="F1615" s="2">
        <v>0</v>
      </c>
      <c r="G1615" s="2">
        <v>0</v>
      </c>
      <c r="H1615" s="2">
        <v>0</v>
      </c>
      <c r="I1615" s="19">
        <v>43745</v>
      </c>
    </row>
    <row r="1616" spans="1:9">
      <c r="A1616" s="2">
        <v>1986</v>
      </c>
      <c r="B1616" s="2">
        <v>1</v>
      </c>
      <c r="C1616" s="2">
        <v>0</v>
      </c>
      <c r="D1616" s="2">
        <v>0</v>
      </c>
      <c r="E1616" s="2">
        <v>0</v>
      </c>
      <c r="F1616" s="2">
        <v>0</v>
      </c>
      <c r="G1616" s="2">
        <v>0</v>
      </c>
      <c r="H1616" s="2">
        <v>1</v>
      </c>
      <c r="I1616" s="19">
        <v>43745</v>
      </c>
    </row>
    <row r="1617" spans="1:9">
      <c r="A1617" s="2">
        <v>2065</v>
      </c>
      <c r="B1617" s="2">
        <v>0</v>
      </c>
      <c r="C1617" s="2">
        <v>0</v>
      </c>
      <c r="D1617" s="2">
        <v>0</v>
      </c>
      <c r="E1617" s="2">
        <v>1</v>
      </c>
      <c r="F1617" s="2">
        <v>0</v>
      </c>
      <c r="G1617" s="2">
        <v>0</v>
      </c>
      <c r="H1617" s="2">
        <v>1</v>
      </c>
      <c r="I1617" s="19">
        <v>43745</v>
      </c>
    </row>
    <row r="1618" spans="1:9">
      <c r="A1618" s="2">
        <v>2120</v>
      </c>
      <c r="B1618" s="2">
        <v>0</v>
      </c>
      <c r="C1618" s="2">
        <v>0</v>
      </c>
      <c r="D1618" s="2">
        <v>0</v>
      </c>
      <c r="E1618" s="2">
        <v>0</v>
      </c>
      <c r="F1618" s="2">
        <v>0</v>
      </c>
      <c r="G1618" s="2">
        <v>0</v>
      </c>
      <c r="H1618" s="2">
        <v>0</v>
      </c>
      <c r="I1618" s="19">
        <v>43745</v>
      </c>
    </row>
    <row r="1619" spans="1:9">
      <c r="A1619" s="2">
        <v>1038</v>
      </c>
      <c r="B1619" s="2">
        <v>1</v>
      </c>
      <c r="C1619" s="2">
        <v>0</v>
      </c>
      <c r="D1619" s="2">
        <v>0</v>
      </c>
      <c r="E1619" s="2">
        <v>0</v>
      </c>
      <c r="F1619" s="2">
        <v>0</v>
      </c>
      <c r="G1619" s="2">
        <v>0</v>
      </c>
      <c r="H1619" s="2">
        <v>1</v>
      </c>
      <c r="I1619" s="19">
        <v>43715</v>
      </c>
    </row>
    <row r="1620" spans="1:9">
      <c r="A1620" s="2">
        <v>1875</v>
      </c>
      <c r="B1620" s="2">
        <v>1</v>
      </c>
      <c r="C1620" s="2">
        <v>0</v>
      </c>
      <c r="D1620" s="2">
        <v>0</v>
      </c>
      <c r="E1620" s="2">
        <v>0</v>
      </c>
      <c r="F1620" s="2">
        <v>0</v>
      </c>
      <c r="G1620" s="2">
        <v>0</v>
      </c>
      <c r="H1620" s="2">
        <v>1</v>
      </c>
      <c r="I1620" s="19">
        <v>43715</v>
      </c>
    </row>
    <row r="1621" spans="1:9">
      <c r="A1621" s="2">
        <v>3110</v>
      </c>
      <c r="B1621" s="2">
        <v>0</v>
      </c>
      <c r="C1621" s="2">
        <v>0</v>
      </c>
      <c r="D1621" s="2">
        <v>0</v>
      </c>
      <c r="E1621" s="2">
        <v>0</v>
      </c>
      <c r="F1621" s="2">
        <v>0</v>
      </c>
      <c r="G1621" s="2">
        <v>0</v>
      </c>
      <c r="H1621" s="2">
        <v>0</v>
      </c>
      <c r="I1621" s="19">
        <v>43715</v>
      </c>
    </row>
    <row r="1622" spans="1:9">
      <c r="A1622" s="2">
        <v>1559</v>
      </c>
      <c r="B1622" s="2">
        <v>0</v>
      </c>
      <c r="C1622" s="2">
        <v>1</v>
      </c>
      <c r="D1622" s="2">
        <v>0</v>
      </c>
      <c r="E1622" s="2">
        <v>1</v>
      </c>
      <c r="F1622" s="2">
        <v>1</v>
      </c>
      <c r="G1622" s="2">
        <v>0</v>
      </c>
      <c r="H1622" s="2">
        <v>1</v>
      </c>
      <c r="I1622" s="19">
        <v>43684</v>
      </c>
    </row>
    <row r="1623" spans="1:9">
      <c r="A1623" s="2">
        <v>2122</v>
      </c>
      <c r="B1623" s="2">
        <v>0</v>
      </c>
      <c r="C1623" s="2">
        <v>0</v>
      </c>
      <c r="D1623" s="2">
        <v>0</v>
      </c>
      <c r="E1623" s="2">
        <v>0</v>
      </c>
      <c r="F1623" s="2">
        <v>0</v>
      </c>
      <c r="G1623" s="2">
        <v>0</v>
      </c>
      <c r="H1623" s="2">
        <v>0</v>
      </c>
      <c r="I1623" s="19">
        <v>43684</v>
      </c>
    </row>
    <row r="1624" spans="1:9">
      <c r="A1624" s="2">
        <v>1273</v>
      </c>
      <c r="B1624" s="2">
        <v>0</v>
      </c>
      <c r="C1624" s="2">
        <v>0</v>
      </c>
      <c r="D1624" s="2">
        <v>0</v>
      </c>
      <c r="E1624" s="2">
        <v>0</v>
      </c>
      <c r="F1624" s="2">
        <v>0</v>
      </c>
      <c r="G1624" s="2">
        <v>0</v>
      </c>
      <c r="H1624" s="2">
        <v>0</v>
      </c>
      <c r="I1624" s="19">
        <v>43623</v>
      </c>
    </row>
    <row r="1625" spans="1:9">
      <c r="A1625" s="2">
        <v>1933</v>
      </c>
      <c r="B1625" s="2">
        <v>0</v>
      </c>
      <c r="C1625" s="2">
        <v>0</v>
      </c>
      <c r="D1625" s="2">
        <v>0</v>
      </c>
      <c r="E1625" s="2">
        <v>0</v>
      </c>
      <c r="F1625" s="2">
        <v>0</v>
      </c>
      <c r="G1625" s="2">
        <v>0</v>
      </c>
      <c r="H1625" s="2">
        <v>1</v>
      </c>
      <c r="I1625" s="19">
        <v>43623</v>
      </c>
    </row>
    <row r="1626" spans="1:9">
      <c r="A1626" s="2">
        <v>2008</v>
      </c>
      <c r="B1626" s="2">
        <v>0</v>
      </c>
      <c r="C1626" s="2">
        <v>0</v>
      </c>
      <c r="D1626" s="2">
        <v>0</v>
      </c>
      <c r="E1626" s="2">
        <v>0</v>
      </c>
      <c r="F1626" s="2">
        <v>0</v>
      </c>
      <c r="G1626" s="2">
        <v>0</v>
      </c>
      <c r="H1626" s="2">
        <v>0</v>
      </c>
      <c r="I1626" s="19">
        <v>43623</v>
      </c>
    </row>
    <row r="1627" spans="1:9">
      <c r="A1627" s="2">
        <v>2867</v>
      </c>
      <c r="B1627" s="2">
        <v>0</v>
      </c>
      <c r="C1627" s="2">
        <v>0</v>
      </c>
      <c r="D1627" s="2">
        <v>0</v>
      </c>
      <c r="E1627" s="2">
        <v>0</v>
      </c>
      <c r="F1627" s="2">
        <v>0</v>
      </c>
      <c r="G1627" s="2">
        <v>0</v>
      </c>
      <c r="H1627" s="2">
        <v>0</v>
      </c>
      <c r="I1627" s="19">
        <v>43562</v>
      </c>
    </row>
    <row r="1628" spans="1:9">
      <c r="A1628" s="2">
        <v>2988</v>
      </c>
      <c r="B1628" s="2">
        <v>0</v>
      </c>
      <c r="C1628" s="2">
        <v>0</v>
      </c>
      <c r="D1628" s="2">
        <v>0</v>
      </c>
      <c r="E1628" s="2">
        <v>0</v>
      </c>
      <c r="F1628" s="2">
        <v>0</v>
      </c>
      <c r="G1628" s="2">
        <v>0</v>
      </c>
      <c r="H1628" s="2">
        <v>0</v>
      </c>
      <c r="I1628" s="19">
        <v>43562</v>
      </c>
    </row>
    <row r="1629" spans="1:9">
      <c r="A1629" s="2">
        <v>1588</v>
      </c>
      <c r="B1629" s="2">
        <v>0</v>
      </c>
      <c r="C1629" s="2">
        <v>0</v>
      </c>
      <c r="D1629" s="2">
        <v>0</v>
      </c>
      <c r="E1629" s="2">
        <v>0</v>
      </c>
      <c r="F1629" s="2">
        <v>0</v>
      </c>
      <c r="G1629" s="2">
        <v>0</v>
      </c>
      <c r="H1629" s="2">
        <v>0</v>
      </c>
      <c r="I1629" s="19">
        <v>43531</v>
      </c>
    </row>
    <row r="1630" spans="1:9">
      <c r="A1630" s="2">
        <v>2203</v>
      </c>
      <c r="B1630" s="2">
        <v>0</v>
      </c>
      <c r="C1630" s="2">
        <v>0</v>
      </c>
      <c r="D1630" s="2">
        <v>0</v>
      </c>
      <c r="E1630" s="2">
        <v>1</v>
      </c>
      <c r="F1630" s="2">
        <v>0</v>
      </c>
      <c r="G1630" s="2">
        <v>0</v>
      </c>
      <c r="H1630" s="2">
        <v>0</v>
      </c>
      <c r="I1630" s="19">
        <v>43531</v>
      </c>
    </row>
    <row r="1631" spans="1:9">
      <c r="A1631" s="2">
        <v>2833</v>
      </c>
      <c r="B1631" s="2">
        <v>0</v>
      </c>
      <c r="C1631" s="2">
        <v>0</v>
      </c>
      <c r="D1631" s="2">
        <v>0</v>
      </c>
      <c r="E1631" s="2">
        <v>0</v>
      </c>
      <c r="F1631" s="2">
        <v>0</v>
      </c>
      <c r="G1631" s="2">
        <v>0</v>
      </c>
      <c r="H1631" s="2">
        <v>0</v>
      </c>
      <c r="I1631" s="19">
        <v>43531</v>
      </c>
    </row>
    <row r="1632" spans="1:9">
      <c r="A1632" s="2">
        <v>1893</v>
      </c>
      <c r="B1632" s="2">
        <v>0</v>
      </c>
      <c r="C1632" s="2">
        <v>0</v>
      </c>
      <c r="D1632" s="2">
        <v>0</v>
      </c>
      <c r="E1632" s="2">
        <v>0</v>
      </c>
      <c r="F1632" s="2">
        <v>0</v>
      </c>
      <c r="G1632" s="2">
        <v>0</v>
      </c>
      <c r="H1632" s="2">
        <v>1</v>
      </c>
      <c r="I1632" s="19">
        <v>43503</v>
      </c>
    </row>
    <row r="1633" spans="1:9">
      <c r="A1633" s="2">
        <v>2182</v>
      </c>
      <c r="B1633" s="2">
        <v>0</v>
      </c>
      <c r="C1633" s="2">
        <v>0</v>
      </c>
      <c r="D1633" s="2">
        <v>0</v>
      </c>
      <c r="E1633" s="2">
        <v>0</v>
      </c>
      <c r="F1633" s="2">
        <v>0</v>
      </c>
      <c r="G1633" s="2">
        <v>1</v>
      </c>
      <c r="H1633" s="2">
        <v>0</v>
      </c>
      <c r="I1633" s="19">
        <v>43503</v>
      </c>
    </row>
    <row r="1634" spans="1:9">
      <c r="A1634" s="2">
        <v>2413</v>
      </c>
      <c r="B1634" s="2">
        <v>0</v>
      </c>
      <c r="C1634" s="2">
        <v>0</v>
      </c>
      <c r="D1634" s="2">
        <v>0</v>
      </c>
      <c r="E1634" s="2">
        <v>0</v>
      </c>
      <c r="F1634" s="2">
        <v>0</v>
      </c>
      <c r="G1634" s="2">
        <v>0</v>
      </c>
      <c r="H1634" s="2">
        <v>0</v>
      </c>
      <c r="I1634" s="19">
        <v>43503</v>
      </c>
    </row>
    <row r="1635" spans="1:9">
      <c r="A1635" s="2">
        <v>2889</v>
      </c>
      <c r="B1635" s="2">
        <v>0</v>
      </c>
      <c r="C1635" s="2">
        <v>0</v>
      </c>
      <c r="D1635" s="2">
        <v>0</v>
      </c>
      <c r="E1635" s="2">
        <v>0</v>
      </c>
      <c r="F1635" s="2">
        <v>0</v>
      </c>
      <c r="G1635" s="2">
        <v>0</v>
      </c>
      <c r="H1635" s="2">
        <v>0</v>
      </c>
      <c r="I1635" s="19">
        <v>43503</v>
      </c>
    </row>
    <row r="1636" spans="1:9">
      <c r="A1636" s="2">
        <v>1903</v>
      </c>
      <c r="B1636" s="2">
        <v>0</v>
      </c>
      <c r="C1636" s="2">
        <v>0</v>
      </c>
      <c r="D1636" s="2">
        <v>0</v>
      </c>
      <c r="E1636" s="2">
        <v>0</v>
      </c>
      <c r="F1636" s="2">
        <v>0</v>
      </c>
      <c r="G1636" s="2">
        <v>0</v>
      </c>
      <c r="H1636" s="2">
        <v>1</v>
      </c>
      <c r="I1636" s="19">
        <v>43472</v>
      </c>
    </row>
    <row r="1637" spans="1:9">
      <c r="A1637" s="2">
        <v>1398</v>
      </c>
      <c r="B1637" s="2">
        <v>0</v>
      </c>
      <c r="C1637" s="2">
        <v>0</v>
      </c>
      <c r="D1637" s="2">
        <v>0</v>
      </c>
      <c r="E1637" s="2">
        <v>0</v>
      </c>
      <c r="F1637" s="2">
        <v>0</v>
      </c>
      <c r="G1637" s="2">
        <v>0</v>
      </c>
      <c r="H1637" s="2">
        <v>0</v>
      </c>
      <c r="I1637" s="2" t="s">
        <v>340</v>
      </c>
    </row>
    <row r="1638" spans="1:9">
      <c r="A1638" s="2">
        <v>1416</v>
      </c>
      <c r="B1638" s="2">
        <v>0</v>
      </c>
      <c r="C1638" s="2">
        <v>0</v>
      </c>
      <c r="D1638" s="2">
        <v>0</v>
      </c>
      <c r="E1638" s="2">
        <v>0</v>
      </c>
      <c r="F1638" s="2">
        <v>0</v>
      </c>
      <c r="G1638" s="2">
        <v>0</v>
      </c>
      <c r="H1638" s="2">
        <v>0</v>
      </c>
      <c r="I1638" s="2" t="s">
        <v>340</v>
      </c>
    </row>
    <row r="1639" spans="1:9">
      <c r="A1639" s="2">
        <v>2534</v>
      </c>
      <c r="B1639" s="2">
        <v>0</v>
      </c>
      <c r="C1639" s="2">
        <v>0</v>
      </c>
      <c r="D1639" s="2">
        <v>0</v>
      </c>
      <c r="E1639" s="2">
        <v>0</v>
      </c>
      <c r="F1639" s="2">
        <v>0</v>
      </c>
      <c r="G1639" s="2">
        <v>0</v>
      </c>
      <c r="H1639" s="2">
        <v>0</v>
      </c>
      <c r="I1639" s="2" t="s">
        <v>340</v>
      </c>
    </row>
    <row r="1640" spans="1:9">
      <c r="A1640" s="2">
        <v>2555</v>
      </c>
      <c r="B1640" s="2">
        <v>0</v>
      </c>
      <c r="C1640" s="2">
        <v>0</v>
      </c>
      <c r="D1640" s="2">
        <v>0</v>
      </c>
      <c r="E1640" s="2">
        <v>0</v>
      </c>
      <c r="F1640" s="2">
        <v>0</v>
      </c>
      <c r="G1640" s="2">
        <v>0</v>
      </c>
      <c r="H1640" s="2">
        <v>0</v>
      </c>
      <c r="I1640" s="2" t="s">
        <v>340</v>
      </c>
    </row>
    <row r="1641" spans="1:9">
      <c r="A1641" s="2">
        <v>2600</v>
      </c>
      <c r="B1641" s="2">
        <v>0</v>
      </c>
      <c r="C1641" s="2">
        <v>0</v>
      </c>
      <c r="D1641" s="2">
        <v>0</v>
      </c>
      <c r="E1641" s="2">
        <v>0</v>
      </c>
      <c r="F1641" s="2">
        <v>0</v>
      </c>
      <c r="G1641" s="2">
        <v>0</v>
      </c>
      <c r="H1641" s="2">
        <v>0</v>
      </c>
      <c r="I1641" s="2" t="s">
        <v>340</v>
      </c>
    </row>
    <row r="1642" spans="1:9">
      <c r="A1642" s="2">
        <v>2014</v>
      </c>
      <c r="B1642" s="2">
        <v>0</v>
      </c>
      <c r="C1642" s="2">
        <v>0</v>
      </c>
      <c r="D1642" s="2">
        <v>0</v>
      </c>
      <c r="E1642" s="2">
        <v>0</v>
      </c>
      <c r="F1642" s="2">
        <v>0</v>
      </c>
      <c r="G1642" s="2">
        <v>0</v>
      </c>
      <c r="H1642" s="2">
        <v>0</v>
      </c>
      <c r="I1642" s="2" t="s">
        <v>341</v>
      </c>
    </row>
    <row r="1643" spans="1:9">
      <c r="A1643" s="2">
        <v>2252</v>
      </c>
      <c r="B1643" s="2">
        <v>0</v>
      </c>
      <c r="C1643" s="2">
        <v>0</v>
      </c>
      <c r="D1643" s="2">
        <v>0</v>
      </c>
      <c r="E1643" s="2">
        <v>0</v>
      </c>
      <c r="F1643" s="2">
        <v>0</v>
      </c>
      <c r="G1643" s="2">
        <v>0</v>
      </c>
      <c r="H1643" s="2">
        <v>0</v>
      </c>
      <c r="I1643" s="2" t="s">
        <v>341</v>
      </c>
    </row>
    <row r="1644" spans="1:9">
      <c r="A1644" s="2">
        <v>1201</v>
      </c>
      <c r="B1644" s="2">
        <v>0</v>
      </c>
      <c r="C1644" s="2">
        <v>0</v>
      </c>
      <c r="D1644" s="2">
        <v>0</v>
      </c>
      <c r="E1644" s="2">
        <v>0</v>
      </c>
      <c r="F1644" s="2">
        <v>0</v>
      </c>
      <c r="G1644" s="2">
        <v>0</v>
      </c>
      <c r="H1644" s="2">
        <v>0</v>
      </c>
      <c r="I1644" s="2" t="s">
        <v>342</v>
      </c>
    </row>
    <row r="1645" spans="1:9">
      <c r="A1645" s="2">
        <v>1629</v>
      </c>
      <c r="B1645" s="2">
        <v>0</v>
      </c>
      <c r="C1645" s="2">
        <v>0</v>
      </c>
      <c r="D1645" s="2">
        <v>1</v>
      </c>
      <c r="E1645" s="2">
        <v>1</v>
      </c>
      <c r="F1645" s="2">
        <v>0</v>
      </c>
      <c r="G1645" s="2">
        <v>0</v>
      </c>
      <c r="H1645" s="2">
        <v>1</v>
      </c>
      <c r="I1645" s="2" t="s">
        <v>342</v>
      </c>
    </row>
    <row r="1646" spans="1:9">
      <c r="A1646" s="2">
        <v>2467</v>
      </c>
      <c r="B1646" s="2">
        <v>0</v>
      </c>
      <c r="C1646" s="2">
        <v>0</v>
      </c>
      <c r="D1646" s="2">
        <v>0</v>
      </c>
      <c r="E1646" s="2">
        <v>0</v>
      </c>
      <c r="F1646" s="2">
        <v>0</v>
      </c>
      <c r="G1646" s="2">
        <v>0</v>
      </c>
      <c r="H1646" s="2">
        <v>0</v>
      </c>
      <c r="I1646" s="2" t="s">
        <v>342</v>
      </c>
    </row>
    <row r="1647" spans="1:9">
      <c r="A1647" s="2">
        <v>1608</v>
      </c>
      <c r="B1647" s="2">
        <v>0</v>
      </c>
      <c r="C1647" s="2">
        <v>0</v>
      </c>
      <c r="D1647" s="2">
        <v>0</v>
      </c>
      <c r="E1647" s="2">
        <v>0</v>
      </c>
      <c r="F1647" s="2">
        <v>0</v>
      </c>
      <c r="G1647" s="2">
        <v>0</v>
      </c>
      <c r="H1647" s="2">
        <v>0</v>
      </c>
      <c r="I1647" s="2" t="s">
        <v>343</v>
      </c>
    </row>
    <row r="1648" spans="1:9">
      <c r="A1648" s="2">
        <v>1776</v>
      </c>
      <c r="B1648" s="2">
        <v>0</v>
      </c>
      <c r="C1648" s="2">
        <v>1</v>
      </c>
      <c r="D1648" s="2">
        <v>0</v>
      </c>
      <c r="E1648" s="2">
        <v>0</v>
      </c>
      <c r="F1648" s="2">
        <v>0</v>
      </c>
      <c r="G1648" s="2">
        <v>0</v>
      </c>
      <c r="H1648" s="2">
        <v>0</v>
      </c>
      <c r="I1648" s="2" t="s">
        <v>343</v>
      </c>
    </row>
    <row r="1649" spans="1:9">
      <c r="A1649" s="2">
        <v>2524</v>
      </c>
      <c r="B1649" s="2">
        <v>0</v>
      </c>
      <c r="C1649" s="2">
        <v>0</v>
      </c>
      <c r="D1649" s="2">
        <v>0</v>
      </c>
      <c r="E1649" s="2">
        <v>0</v>
      </c>
      <c r="F1649" s="2">
        <v>0</v>
      </c>
      <c r="G1649" s="2">
        <v>0</v>
      </c>
      <c r="H1649" s="2">
        <v>0</v>
      </c>
      <c r="I1649" s="2" t="s">
        <v>343</v>
      </c>
    </row>
    <row r="1650" spans="1:9">
      <c r="A1650" s="2">
        <v>2719</v>
      </c>
      <c r="B1650" s="2">
        <v>0</v>
      </c>
      <c r="C1650" s="2">
        <v>0</v>
      </c>
      <c r="D1650" s="2">
        <v>0</v>
      </c>
      <c r="E1650" s="2">
        <v>0</v>
      </c>
      <c r="F1650" s="2">
        <v>0</v>
      </c>
      <c r="G1650" s="2">
        <v>0</v>
      </c>
      <c r="H1650" s="2">
        <v>0</v>
      </c>
      <c r="I1650" s="2" t="s">
        <v>343</v>
      </c>
    </row>
    <row r="1651" spans="1:9">
      <c r="A1651" s="2">
        <v>2788</v>
      </c>
      <c r="B1651" s="2">
        <v>0</v>
      </c>
      <c r="C1651" s="2">
        <v>0</v>
      </c>
      <c r="D1651" s="2">
        <v>0</v>
      </c>
      <c r="E1651" s="2">
        <v>1</v>
      </c>
      <c r="F1651" s="2">
        <v>0</v>
      </c>
      <c r="G1651" s="2">
        <v>0</v>
      </c>
      <c r="H1651" s="2">
        <v>0</v>
      </c>
      <c r="I1651" s="2" t="s">
        <v>343</v>
      </c>
    </row>
    <row r="1652" spans="1:9">
      <c r="A1652" s="2">
        <v>1783</v>
      </c>
      <c r="B1652" s="2">
        <v>0</v>
      </c>
      <c r="C1652" s="2">
        <v>0</v>
      </c>
      <c r="D1652" s="2">
        <v>0</v>
      </c>
      <c r="E1652" s="2">
        <v>0</v>
      </c>
      <c r="F1652" s="2">
        <v>0</v>
      </c>
      <c r="G1652" s="2">
        <v>0</v>
      </c>
      <c r="H1652" s="2">
        <v>0</v>
      </c>
      <c r="I1652" s="2" t="s">
        <v>344</v>
      </c>
    </row>
    <row r="1653" spans="1:9">
      <c r="A1653" s="2">
        <v>2163</v>
      </c>
      <c r="B1653" s="2">
        <v>0</v>
      </c>
      <c r="C1653" s="2">
        <v>1</v>
      </c>
      <c r="D1653" s="2">
        <v>0</v>
      </c>
      <c r="E1653" s="2">
        <v>0</v>
      </c>
      <c r="F1653" s="2">
        <v>0</v>
      </c>
      <c r="G1653" s="2">
        <v>0</v>
      </c>
      <c r="H1653" s="2">
        <v>1</v>
      </c>
      <c r="I1653" s="2" t="s">
        <v>344</v>
      </c>
    </row>
    <row r="1654" spans="1:9">
      <c r="A1654" s="2">
        <v>2200</v>
      </c>
      <c r="B1654" s="2">
        <v>0</v>
      </c>
      <c r="C1654" s="2">
        <v>0</v>
      </c>
      <c r="D1654" s="2">
        <v>0</v>
      </c>
      <c r="E1654" s="2">
        <v>0</v>
      </c>
      <c r="F1654" s="2">
        <v>0</v>
      </c>
      <c r="G1654" s="2">
        <v>0</v>
      </c>
      <c r="H1654" s="2">
        <v>0</v>
      </c>
      <c r="I1654" s="2" t="s">
        <v>344</v>
      </c>
    </row>
    <row r="1655" spans="1:9">
      <c r="A1655" s="2">
        <v>2541</v>
      </c>
      <c r="B1655" s="2">
        <v>0</v>
      </c>
      <c r="C1655" s="2">
        <v>0</v>
      </c>
      <c r="D1655" s="2">
        <v>0</v>
      </c>
      <c r="E1655" s="2">
        <v>0</v>
      </c>
      <c r="F1655" s="2">
        <v>0</v>
      </c>
      <c r="G1655" s="2">
        <v>0</v>
      </c>
      <c r="H1655" s="2">
        <v>0</v>
      </c>
      <c r="I1655" s="2" t="s">
        <v>344</v>
      </c>
    </row>
    <row r="1656" spans="1:9">
      <c r="A1656" s="2">
        <v>1186</v>
      </c>
      <c r="B1656" s="2">
        <v>0</v>
      </c>
      <c r="C1656" s="2">
        <v>0</v>
      </c>
      <c r="D1656" s="2">
        <v>0</v>
      </c>
      <c r="E1656" s="2">
        <v>0</v>
      </c>
      <c r="F1656" s="2">
        <v>0</v>
      </c>
      <c r="G1656" s="2">
        <v>0</v>
      </c>
      <c r="H1656" s="2">
        <v>0</v>
      </c>
      <c r="I1656" s="2" t="s">
        <v>345</v>
      </c>
    </row>
    <row r="1657" spans="1:9">
      <c r="A1657" s="2">
        <v>1263</v>
      </c>
      <c r="B1657" s="2">
        <v>0</v>
      </c>
      <c r="C1657" s="2">
        <v>0</v>
      </c>
      <c r="D1657" s="2">
        <v>0</v>
      </c>
      <c r="E1657" s="2">
        <v>0</v>
      </c>
      <c r="F1657" s="2">
        <v>0</v>
      </c>
      <c r="G1657" s="2">
        <v>0</v>
      </c>
      <c r="H1657" s="2">
        <v>1</v>
      </c>
      <c r="I1657" s="2" t="s">
        <v>345</v>
      </c>
    </row>
    <row r="1658" spans="1:9">
      <c r="A1658" s="2">
        <v>1305</v>
      </c>
      <c r="B1658" s="2">
        <v>0</v>
      </c>
      <c r="C1658" s="2">
        <v>0</v>
      </c>
      <c r="D1658" s="2">
        <v>0</v>
      </c>
      <c r="E1658" s="2">
        <v>0</v>
      </c>
      <c r="F1658" s="2">
        <v>0</v>
      </c>
      <c r="G1658" s="2">
        <v>0</v>
      </c>
      <c r="H1658" s="2">
        <v>0</v>
      </c>
      <c r="I1658" s="2" t="s">
        <v>345</v>
      </c>
    </row>
    <row r="1659" spans="1:9">
      <c r="A1659" s="2">
        <v>1860</v>
      </c>
      <c r="B1659" s="2">
        <v>0</v>
      </c>
      <c r="C1659" s="2">
        <v>0</v>
      </c>
      <c r="D1659" s="2">
        <v>0</v>
      </c>
      <c r="E1659" s="2">
        <v>0</v>
      </c>
      <c r="F1659" s="2">
        <v>0</v>
      </c>
      <c r="G1659" s="2">
        <v>0</v>
      </c>
      <c r="H1659" s="2">
        <v>0</v>
      </c>
      <c r="I1659" s="2" t="s">
        <v>345</v>
      </c>
    </row>
    <row r="1660" spans="1:9">
      <c r="A1660" s="2">
        <v>1952</v>
      </c>
      <c r="B1660" s="2">
        <v>0</v>
      </c>
      <c r="C1660" s="2">
        <v>0</v>
      </c>
      <c r="D1660" s="2">
        <v>0</v>
      </c>
      <c r="E1660" s="2">
        <v>0</v>
      </c>
      <c r="F1660" s="2">
        <v>0</v>
      </c>
      <c r="G1660" s="2">
        <v>0</v>
      </c>
      <c r="H1660" s="2">
        <v>0</v>
      </c>
      <c r="I1660" s="2" t="s">
        <v>345</v>
      </c>
    </row>
    <row r="1661" spans="1:9">
      <c r="A1661" s="2">
        <v>2012</v>
      </c>
      <c r="B1661" s="2">
        <v>0</v>
      </c>
      <c r="C1661" s="2">
        <v>0</v>
      </c>
      <c r="D1661" s="2">
        <v>0</v>
      </c>
      <c r="E1661" s="2">
        <v>0</v>
      </c>
      <c r="F1661" s="2">
        <v>0</v>
      </c>
      <c r="G1661" s="2">
        <v>0</v>
      </c>
      <c r="H1661" s="2">
        <v>1</v>
      </c>
      <c r="I1661" s="2" t="s">
        <v>345</v>
      </c>
    </row>
    <row r="1662" spans="1:9">
      <c r="A1662" s="2">
        <v>2099</v>
      </c>
      <c r="B1662" s="2">
        <v>0</v>
      </c>
      <c r="C1662" s="2">
        <v>0</v>
      </c>
      <c r="D1662" s="2">
        <v>0</v>
      </c>
      <c r="E1662" s="2">
        <v>0</v>
      </c>
      <c r="F1662" s="2">
        <v>0</v>
      </c>
      <c r="G1662" s="2">
        <v>0</v>
      </c>
      <c r="H1662" s="2">
        <v>0</v>
      </c>
      <c r="I1662" s="2" t="s">
        <v>346</v>
      </c>
    </row>
    <row r="1663" spans="1:9">
      <c r="A1663" s="2">
        <v>2392</v>
      </c>
      <c r="B1663" s="2">
        <v>0</v>
      </c>
      <c r="C1663" s="2">
        <v>0</v>
      </c>
      <c r="D1663" s="2">
        <v>0</v>
      </c>
      <c r="E1663" s="2">
        <v>0</v>
      </c>
      <c r="F1663" s="2">
        <v>0</v>
      </c>
      <c r="G1663" s="2">
        <v>0</v>
      </c>
      <c r="H1663" s="2">
        <v>0</v>
      </c>
      <c r="I1663" s="2" t="s">
        <v>346</v>
      </c>
    </row>
    <row r="1664" spans="1:9">
      <c r="A1664" s="2">
        <v>2445</v>
      </c>
      <c r="B1664" s="2">
        <v>0</v>
      </c>
      <c r="C1664" s="2">
        <v>0</v>
      </c>
      <c r="D1664" s="2">
        <v>0</v>
      </c>
      <c r="E1664" s="2">
        <v>0</v>
      </c>
      <c r="F1664" s="2">
        <v>0</v>
      </c>
      <c r="G1664" s="2">
        <v>0</v>
      </c>
      <c r="H1664" s="2">
        <v>0</v>
      </c>
      <c r="I1664" s="2" t="s">
        <v>346</v>
      </c>
    </row>
    <row r="1665" spans="1:9">
      <c r="A1665" s="2">
        <v>2582</v>
      </c>
      <c r="B1665" s="2">
        <v>0</v>
      </c>
      <c r="C1665" s="2">
        <v>0</v>
      </c>
      <c r="D1665" s="2">
        <v>0</v>
      </c>
      <c r="E1665" s="2">
        <v>0</v>
      </c>
      <c r="F1665" s="2">
        <v>0</v>
      </c>
      <c r="G1665" s="2">
        <v>0</v>
      </c>
      <c r="H1665" s="2">
        <v>0</v>
      </c>
      <c r="I1665" s="2" t="s">
        <v>346</v>
      </c>
    </row>
    <row r="1666" spans="1:9">
      <c r="A1666" s="2">
        <v>2599</v>
      </c>
      <c r="B1666" s="2">
        <v>0</v>
      </c>
      <c r="C1666" s="2">
        <v>0</v>
      </c>
      <c r="D1666" s="2">
        <v>0</v>
      </c>
      <c r="E1666" s="2">
        <v>0</v>
      </c>
      <c r="F1666" s="2">
        <v>0</v>
      </c>
      <c r="G1666" s="2">
        <v>0</v>
      </c>
      <c r="H1666" s="2">
        <v>0</v>
      </c>
      <c r="I1666" s="2" t="s">
        <v>346</v>
      </c>
    </row>
    <row r="1667" spans="1:9">
      <c r="A1667" s="2">
        <v>2718</v>
      </c>
      <c r="B1667" s="2">
        <v>0</v>
      </c>
      <c r="C1667" s="2">
        <v>0</v>
      </c>
      <c r="D1667" s="2">
        <v>0</v>
      </c>
      <c r="E1667" s="2">
        <v>0</v>
      </c>
      <c r="F1667" s="2">
        <v>0</v>
      </c>
      <c r="G1667" s="2">
        <v>0</v>
      </c>
      <c r="H1667" s="2">
        <v>1</v>
      </c>
      <c r="I1667" s="2" t="s">
        <v>346</v>
      </c>
    </row>
    <row r="1668" spans="1:9">
      <c r="A1668" s="2">
        <v>2973</v>
      </c>
      <c r="B1668" s="2">
        <v>1</v>
      </c>
      <c r="C1668" s="2">
        <v>0</v>
      </c>
      <c r="D1668" s="2">
        <v>0</v>
      </c>
      <c r="E1668" s="2">
        <v>0</v>
      </c>
      <c r="F1668" s="2">
        <v>0</v>
      </c>
      <c r="G1668" s="2">
        <v>0</v>
      </c>
      <c r="H1668" s="2">
        <v>0</v>
      </c>
      <c r="I1668" s="2" t="s">
        <v>346</v>
      </c>
    </row>
    <row r="1669" spans="1:9">
      <c r="A1669" s="2">
        <v>1771</v>
      </c>
      <c r="B1669" s="2">
        <v>0</v>
      </c>
      <c r="C1669" s="2">
        <v>0</v>
      </c>
      <c r="D1669" s="2">
        <v>0</v>
      </c>
      <c r="E1669" s="2">
        <v>0</v>
      </c>
      <c r="F1669" s="2">
        <v>0</v>
      </c>
      <c r="G1669" s="2">
        <v>0</v>
      </c>
      <c r="H1669" s="2">
        <v>0</v>
      </c>
      <c r="I1669" s="2" t="s">
        <v>347</v>
      </c>
    </row>
    <row r="1670" spans="1:9">
      <c r="A1670" s="2">
        <v>2111</v>
      </c>
      <c r="B1670" s="2">
        <v>0</v>
      </c>
      <c r="C1670" s="2">
        <v>1</v>
      </c>
      <c r="D1670" s="2">
        <v>0</v>
      </c>
      <c r="E1670" s="2">
        <v>0</v>
      </c>
      <c r="F1670" s="2">
        <v>0</v>
      </c>
      <c r="G1670" s="2">
        <v>0</v>
      </c>
      <c r="H1670" s="2">
        <v>0</v>
      </c>
      <c r="I1670" s="2" t="s">
        <v>347</v>
      </c>
    </row>
    <row r="1671" spans="1:9">
      <c r="A1671" s="2">
        <v>2916</v>
      </c>
      <c r="B1671" s="2">
        <v>0</v>
      </c>
      <c r="C1671" s="2">
        <v>0</v>
      </c>
      <c r="D1671" s="2">
        <v>0</v>
      </c>
      <c r="E1671" s="2">
        <v>0</v>
      </c>
      <c r="F1671" s="2">
        <v>0</v>
      </c>
      <c r="G1671" s="2">
        <v>0</v>
      </c>
      <c r="H1671" s="2">
        <v>0</v>
      </c>
      <c r="I1671" s="2" t="s">
        <v>348</v>
      </c>
    </row>
    <row r="1672" spans="1:9">
      <c r="A1672" s="2">
        <v>1284</v>
      </c>
      <c r="B1672" s="2">
        <v>0</v>
      </c>
      <c r="C1672" s="2">
        <v>0</v>
      </c>
      <c r="D1672" s="2">
        <v>0</v>
      </c>
      <c r="E1672" s="2">
        <v>0</v>
      </c>
      <c r="F1672" s="2">
        <v>0</v>
      </c>
      <c r="G1672" s="2">
        <v>0</v>
      </c>
      <c r="H1672" s="2">
        <v>0</v>
      </c>
      <c r="I1672" s="2" t="s">
        <v>349</v>
      </c>
    </row>
    <row r="1673" spans="1:9">
      <c r="A1673" s="2">
        <v>2161</v>
      </c>
      <c r="B1673" s="2">
        <v>0</v>
      </c>
      <c r="C1673" s="2">
        <v>0</v>
      </c>
      <c r="D1673" s="2">
        <v>0</v>
      </c>
      <c r="E1673" s="2">
        <v>0</v>
      </c>
      <c r="F1673" s="2">
        <v>0</v>
      </c>
      <c r="G1673" s="2">
        <v>1</v>
      </c>
      <c r="H1673" s="2">
        <v>0</v>
      </c>
      <c r="I1673" s="2" t="s">
        <v>349</v>
      </c>
    </row>
    <row r="1674" spans="1:9">
      <c r="A1674" s="2">
        <v>2475</v>
      </c>
      <c r="B1674" s="2">
        <v>0</v>
      </c>
      <c r="C1674" s="2">
        <v>0</v>
      </c>
      <c r="D1674" s="2">
        <v>0</v>
      </c>
      <c r="E1674" s="2">
        <v>0</v>
      </c>
      <c r="F1674" s="2">
        <v>0</v>
      </c>
      <c r="G1674" s="2">
        <v>0</v>
      </c>
      <c r="H1674" s="2">
        <v>0</v>
      </c>
      <c r="I1674" s="2" t="s">
        <v>349</v>
      </c>
    </row>
    <row r="1675" spans="1:9">
      <c r="A1675" s="2">
        <v>2521</v>
      </c>
      <c r="B1675" s="2">
        <v>0</v>
      </c>
      <c r="C1675" s="2">
        <v>0</v>
      </c>
      <c r="D1675" s="2">
        <v>0</v>
      </c>
      <c r="E1675" s="2">
        <v>0</v>
      </c>
      <c r="F1675" s="2">
        <v>0</v>
      </c>
      <c r="G1675" s="2">
        <v>0</v>
      </c>
      <c r="H1675" s="2">
        <v>0</v>
      </c>
      <c r="I1675" s="2" t="s">
        <v>349</v>
      </c>
    </row>
    <row r="1676" spans="1:9">
      <c r="A1676" s="2">
        <v>2695</v>
      </c>
      <c r="B1676" s="2">
        <v>0</v>
      </c>
      <c r="C1676" s="2">
        <v>0</v>
      </c>
      <c r="D1676" s="2">
        <v>0</v>
      </c>
      <c r="E1676" s="2">
        <v>0</v>
      </c>
      <c r="F1676" s="2">
        <v>0</v>
      </c>
      <c r="G1676" s="2">
        <v>1</v>
      </c>
      <c r="H1676" s="2">
        <v>0</v>
      </c>
      <c r="I1676" s="2" t="s">
        <v>349</v>
      </c>
    </row>
    <row r="1677" spans="1:9">
      <c r="A1677" s="2">
        <v>3053</v>
      </c>
      <c r="B1677" s="2">
        <v>0</v>
      </c>
      <c r="C1677" s="2">
        <v>0</v>
      </c>
      <c r="D1677" s="2">
        <v>0</v>
      </c>
      <c r="E1677" s="2">
        <v>0</v>
      </c>
      <c r="F1677" s="2">
        <v>0</v>
      </c>
      <c r="G1677" s="2">
        <v>0</v>
      </c>
      <c r="H1677" s="2">
        <v>0</v>
      </c>
      <c r="I1677" s="2" t="s">
        <v>349</v>
      </c>
    </row>
    <row r="1678" spans="1:9">
      <c r="A1678" s="2">
        <v>1285</v>
      </c>
      <c r="B1678" s="2">
        <v>0</v>
      </c>
      <c r="C1678" s="2">
        <v>0</v>
      </c>
      <c r="D1678" s="2">
        <v>0</v>
      </c>
      <c r="E1678" s="2">
        <v>0</v>
      </c>
      <c r="F1678" s="2">
        <v>0</v>
      </c>
      <c r="G1678" s="2">
        <v>0</v>
      </c>
      <c r="H1678" s="2">
        <v>0</v>
      </c>
      <c r="I1678" s="2" t="s">
        <v>350</v>
      </c>
    </row>
    <row r="1679" spans="1:9">
      <c r="A1679" s="2">
        <v>1477</v>
      </c>
      <c r="B1679" s="2">
        <v>0</v>
      </c>
      <c r="C1679" s="2">
        <v>0</v>
      </c>
      <c r="D1679" s="2">
        <v>0</v>
      </c>
      <c r="E1679" s="2">
        <v>0</v>
      </c>
      <c r="F1679" s="2">
        <v>0</v>
      </c>
      <c r="G1679" s="2">
        <v>0</v>
      </c>
      <c r="H1679" s="2">
        <v>0</v>
      </c>
      <c r="I1679" s="2" t="s">
        <v>350</v>
      </c>
    </row>
    <row r="1680" spans="1:9">
      <c r="A1680" s="2">
        <v>1808</v>
      </c>
      <c r="B1680" s="2">
        <v>0</v>
      </c>
      <c r="C1680" s="2">
        <v>0</v>
      </c>
      <c r="D1680" s="2">
        <v>0</v>
      </c>
      <c r="E1680" s="2">
        <v>0</v>
      </c>
      <c r="F1680" s="2">
        <v>0</v>
      </c>
      <c r="G1680" s="2">
        <v>0</v>
      </c>
      <c r="H1680" s="2">
        <v>0</v>
      </c>
      <c r="I1680" s="2" t="s">
        <v>350</v>
      </c>
    </row>
    <row r="1681" spans="1:9">
      <c r="A1681" s="2">
        <v>2109</v>
      </c>
      <c r="B1681" s="2">
        <v>0</v>
      </c>
      <c r="C1681" s="2">
        <v>0</v>
      </c>
      <c r="D1681" s="2">
        <v>0</v>
      </c>
      <c r="E1681" s="2">
        <v>0</v>
      </c>
      <c r="F1681" s="2">
        <v>0</v>
      </c>
      <c r="G1681" s="2">
        <v>0</v>
      </c>
      <c r="H1681" s="2">
        <v>0</v>
      </c>
      <c r="I1681" s="2" t="s">
        <v>350</v>
      </c>
    </row>
    <row r="1682" spans="1:9">
      <c r="A1682" s="2">
        <v>2433</v>
      </c>
      <c r="B1682" s="2">
        <v>0</v>
      </c>
      <c r="C1682" s="2">
        <v>0</v>
      </c>
      <c r="D1682" s="2">
        <v>0</v>
      </c>
      <c r="E1682" s="2">
        <v>0</v>
      </c>
      <c r="F1682" s="2">
        <v>0</v>
      </c>
      <c r="G1682" s="2">
        <v>0</v>
      </c>
      <c r="H1682" s="2">
        <v>0</v>
      </c>
      <c r="I1682" s="2" t="s">
        <v>350</v>
      </c>
    </row>
    <row r="1683" spans="1:9">
      <c r="A1683" s="2">
        <v>2515</v>
      </c>
      <c r="B1683" s="2">
        <v>0</v>
      </c>
      <c r="C1683" s="2">
        <v>0</v>
      </c>
      <c r="D1683" s="2">
        <v>0</v>
      </c>
      <c r="E1683" s="2">
        <v>0</v>
      </c>
      <c r="F1683" s="2">
        <v>0</v>
      </c>
      <c r="G1683" s="2">
        <v>0</v>
      </c>
      <c r="H1683" s="2">
        <v>0</v>
      </c>
      <c r="I1683" s="2" t="s">
        <v>350</v>
      </c>
    </row>
    <row r="1684" spans="1:9">
      <c r="A1684" s="2">
        <v>2597</v>
      </c>
      <c r="B1684" s="2">
        <v>0</v>
      </c>
      <c r="C1684" s="2">
        <v>0</v>
      </c>
      <c r="D1684" s="2">
        <v>0</v>
      </c>
      <c r="E1684" s="2">
        <v>0</v>
      </c>
      <c r="F1684" s="2">
        <v>0</v>
      </c>
      <c r="G1684" s="2">
        <v>0</v>
      </c>
      <c r="H1684" s="2">
        <v>0</v>
      </c>
      <c r="I1684" s="2" t="s">
        <v>350</v>
      </c>
    </row>
    <row r="1685" spans="1:9">
      <c r="A1685" s="2">
        <v>3036</v>
      </c>
      <c r="B1685" s="2">
        <v>0</v>
      </c>
      <c r="C1685" s="2">
        <v>0</v>
      </c>
      <c r="D1685" s="2">
        <v>0</v>
      </c>
      <c r="E1685" s="2">
        <v>0</v>
      </c>
      <c r="F1685" s="2">
        <v>0</v>
      </c>
      <c r="G1685" s="2">
        <v>0</v>
      </c>
      <c r="H1685" s="2">
        <v>0</v>
      </c>
      <c r="I1685" s="2" t="s">
        <v>350</v>
      </c>
    </row>
    <row r="1686" spans="1:9">
      <c r="A1686" s="2">
        <v>1309</v>
      </c>
      <c r="B1686" s="2">
        <v>0</v>
      </c>
      <c r="C1686" s="2">
        <v>0</v>
      </c>
      <c r="D1686" s="2">
        <v>0</v>
      </c>
      <c r="E1686" s="2">
        <v>0</v>
      </c>
      <c r="F1686" s="2">
        <v>0</v>
      </c>
      <c r="G1686" s="2">
        <v>0</v>
      </c>
      <c r="H1686" s="2">
        <v>0</v>
      </c>
      <c r="I1686" s="2" t="s">
        <v>351</v>
      </c>
    </row>
    <row r="1687" spans="1:9">
      <c r="A1687" s="2">
        <v>2464</v>
      </c>
      <c r="B1687" s="2">
        <v>0</v>
      </c>
      <c r="C1687" s="2">
        <v>0</v>
      </c>
      <c r="D1687" s="2">
        <v>1</v>
      </c>
      <c r="E1687" s="2">
        <v>0</v>
      </c>
      <c r="F1687" s="2">
        <v>0</v>
      </c>
      <c r="G1687" s="2">
        <v>0</v>
      </c>
      <c r="H1687" s="2">
        <v>0</v>
      </c>
      <c r="I1687" s="2" t="s">
        <v>351</v>
      </c>
    </row>
    <row r="1688" spans="1:9">
      <c r="A1688" s="2">
        <v>2647</v>
      </c>
      <c r="B1688" s="2">
        <v>0</v>
      </c>
      <c r="C1688" s="2">
        <v>0</v>
      </c>
      <c r="D1688" s="2">
        <v>1</v>
      </c>
      <c r="E1688" s="2">
        <v>0</v>
      </c>
      <c r="F1688" s="2">
        <v>0</v>
      </c>
      <c r="G1688" s="2">
        <v>0</v>
      </c>
      <c r="H1688" s="2">
        <v>1</v>
      </c>
      <c r="I1688" s="2" t="s">
        <v>351</v>
      </c>
    </row>
    <row r="1689" spans="1:9">
      <c r="A1689" s="2">
        <v>2828</v>
      </c>
      <c r="B1689" s="2">
        <v>0</v>
      </c>
      <c r="C1689" s="2">
        <v>0</v>
      </c>
      <c r="D1689" s="2">
        <v>0</v>
      </c>
      <c r="E1689" s="2">
        <v>0</v>
      </c>
      <c r="F1689" s="2">
        <v>0</v>
      </c>
      <c r="G1689" s="2">
        <v>0</v>
      </c>
      <c r="H1689" s="2">
        <v>1</v>
      </c>
      <c r="I1689" s="2" t="s">
        <v>351</v>
      </c>
    </row>
    <row r="1690" spans="1:9">
      <c r="A1690" s="2">
        <v>3143</v>
      </c>
      <c r="B1690" s="2">
        <v>0</v>
      </c>
      <c r="C1690" s="2">
        <v>0</v>
      </c>
      <c r="D1690" s="2">
        <v>1</v>
      </c>
      <c r="E1690" s="2">
        <v>1</v>
      </c>
      <c r="F1690" s="2">
        <v>0</v>
      </c>
      <c r="G1690" s="2">
        <v>0</v>
      </c>
      <c r="H1690" s="2">
        <v>1</v>
      </c>
      <c r="I1690" s="2" t="s">
        <v>351</v>
      </c>
    </row>
    <row r="1691" spans="1:9">
      <c r="A1691" s="2">
        <v>1318</v>
      </c>
      <c r="B1691" s="2">
        <v>1</v>
      </c>
      <c r="C1691" s="2">
        <v>0</v>
      </c>
      <c r="D1691" s="2">
        <v>0</v>
      </c>
      <c r="E1691" s="2">
        <v>0</v>
      </c>
      <c r="F1691" s="2">
        <v>0</v>
      </c>
      <c r="G1691" s="2">
        <v>0</v>
      </c>
      <c r="H1691" s="2">
        <v>1</v>
      </c>
      <c r="I1691" s="2" t="s">
        <v>352</v>
      </c>
    </row>
    <row r="1692" spans="1:9">
      <c r="A1692" s="2">
        <v>1335</v>
      </c>
      <c r="B1692" s="2">
        <v>1</v>
      </c>
      <c r="C1692" s="2">
        <v>0</v>
      </c>
      <c r="D1692" s="2">
        <v>1</v>
      </c>
      <c r="E1692" s="2">
        <v>0</v>
      </c>
      <c r="F1692" s="2">
        <v>0</v>
      </c>
      <c r="G1692" s="2">
        <v>0</v>
      </c>
      <c r="H1692" s="2">
        <v>0</v>
      </c>
      <c r="I1692" s="2" t="s">
        <v>352</v>
      </c>
    </row>
    <row r="1693" spans="1:9">
      <c r="A1693" s="2">
        <v>1686</v>
      </c>
      <c r="B1693" s="2">
        <v>1</v>
      </c>
      <c r="C1693" s="2">
        <v>0</v>
      </c>
      <c r="D1693" s="2">
        <v>1</v>
      </c>
      <c r="E1693" s="2">
        <v>0</v>
      </c>
      <c r="F1693" s="2">
        <v>0</v>
      </c>
      <c r="G1693" s="2">
        <v>0</v>
      </c>
      <c r="H1693" s="2">
        <v>0</v>
      </c>
      <c r="I1693" s="2" t="s">
        <v>352</v>
      </c>
    </row>
    <row r="1694" spans="1:9">
      <c r="A1694" s="2">
        <v>1690</v>
      </c>
      <c r="B1694" s="2">
        <v>1</v>
      </c>
      <c r="C1694" s="2">
        <v>0</v>
      </c>
      <c r="D1694" s="2">
        <v>0</v>
      </c>
      <c r="E1694" s="2">
        <v>0</v>
      </c>
      <c r="F1694" s="2">
        <v>0</v>
      </c>
      <c r="G1694" s="2">
        <v>0</v>
      </c>
      <c r="H1694" s="2">
        <v>1</v>
      </c>
      <c r="I1694" s="2" t="s">
        <v>352</v>
      </c>
    </row>
    <row r="1695" spans="1:9">
      <c r="A1695" s="2">
        <v>2043</v>
      </c>
      <c r="B1695" s="2">
        <v>0</v>
      </c>
      <c r="C1695" s="2">
        <v>0</v>
      </c>
      <c r="D1695" s="2">
        <v>0</v>
      </c>
      <c r="E1695" s="2">
        <v>0</v>
      </c>
      <c r="F1695" s="2">
        <v>0</v>
      </c>
      <c r="G1695" s="2">
        <v>0</v>
      </c>
      <c r="H1695" s="2">
        <v>1</v>
      </c>
      <c r="I1695" s="2" t="s">
        <v>352</v>
      </c>
    </row>
    <row r="1696" spans="1:9">
      <c r="A1696" s="2">
        <v>3046</v>
      </c>
      <c r="B1696" s="2">
        <v>0</v>
      </c>
      <c r="C1696" s="2">
        <v>0</v>
      </c>
      <c r="D1696" s="2">
        <v>0</v>
      </c>
      <c r="E1696" s="2">
        <v>0</v>
      </c>
      <c r="F1696" s="2">
        <v>0</v>
      </c>
      <c r="G1696" s="2">
        <v>0</v>
      </c>
      <c r="H1696" s="2">
        <v>1</v>
      </c>
      <c r="I1696" s="2" t="s">
        <v>352</v>
      </c>
    </row>
    <row r="1697" spans="1:9">
      <c r="A1697" s="2">
        <v>3153</v>
      </c>
      <c r="B1697" s="2">
        <v>0</v>
      </c>
      <c r="C1697" s="2">
        <v>1</v>
      </c>
      <c r="D1697" s="2">
        <v>0</v>
      </c>
      <c r="E1697" s="2">
        <v>0</v>
      </c>
      <c r="F1697" s="2">
        <v>0</v>
      </c>
      <c r="G1697" s="2">
        <v>0</v>
      </c>
      <c r="H1697" s="2">
        <v>0</v>
      </c>
      <c r="I1697" s="2" t="s">
        <v>352</v>
      </c>
    </row>
    <row r="1698" spans="1:9">
      <c r="A1698" s="2">
        <v>1234</v>
      </c>
      <c r="B1698" s="2">
        <v>0</v>
      </c>
      <c r="C1698" s="2">
        <v>0</v>
      </c>
      <c r="D1698" s="2">
        <v>0</v>
      </c>
      <c r="E1698" s="2">
        <v>0</v>
      </c>
      <c r="F1698" s="2">
        <v>0</v>
      </c>
      <c r="G1698" s="2">
        <v>0</v>
      </c>
      <c r="H1698" s="2">
        <v>0</v>
      </c>
      <c r="I1698" s="2" t="s">
        <v>353</v>
      </c>
    </row>
    <row r="1699" spans="1:9">
      <c r="A1699" s="2">
        <v>1843</v>
      </c>
      <c r="B1699" s="2">
        <v>0</v>
      </c>
      <c r="C1699" s="2">
        <v>0</v>
      </c>
      <c r="D1699" s="2">
        <v>0</v>
      </c>
      <c r="E1699" s="2">
        <v>0</v>
      </c>
      <c r="F1699" s="2">
        <v>0</v>
      </c>
      <c r="G1699" s="2">
        <v>0</v>
      </c>
      <c r="H1699" s="2">
        <v>0</v>
      </c>
      <c r="I1699" s="2" t="s">
        <v>353</v>
      </c>
    </row>
    <row r="1700" spans="1:9">
      <c r="A1700" s="2">
        <v>1274</v>
      </c>
      <c r="B1700" s="2">
        <v>0</v>
      </c>
      <c r="C1700" s="2">
        <v>0</v>
      </c>
      <c r="D1700" s="2">
        <v>0</v>
      </c>
      <c r="E1700" s="2">
        <v>0</v>
      </c>
      <c r="F1700" s="2">
        <v>0</v>
      </c>
      <c r="G1700" s="2">
        <v>0</v>
      </c>
      <c r="H1700" s="2">
        <v>0</v>
      </c>
      <c r="I1700" s="2" t="s">
        <v>354</v>
      </c>
    </row>
    <row r="1701" spans="1:9">
      <c r="A1701" s="2">
        <v>1364</v>
      </c>
      <c r="B1701" s="2">
        <v>0</v>
      </c>
      <c r="C1701" s="2">
        <v>0</v>
      </c>
      <c r="D1701" s="2">
        <v>0</v>
      </c>
      <c r="E1701" s="2">
        <v>0</v>
      </c>
      <c r="F1701" s="2">
        <v>0</v>
      </c>
      <c r="G1701" s="2">
        <v>0</v>
      </c>
      <c r="H1701" s="2">
        <v>0</v>
      </c>
      <c r="I1701" s="2" t="s">
        <v>354</v>
      </c>
    </row>
    <row r="1702" spans="1:9">
      <c r="A1702" s="2">
        <v>1620</v>
      </c>
      <c r="B1702" s="2">
        <v>0</v>
      </c>
      <c r="C1702" s="2">
        <v>0</v>
      </c>
      <c r="D1702" s="2">
        <v>0</v>
      </c>
      <c r="E1702" s="2">
        <v>0</v>
      </c>
      <c r="F1702" s="2">
        <v>0</v>
      </c>
      <c r="G1702" s="2">
        <v>0</v>
      </c>
      <c r="H1702" s="2">
        <v>0</v>
      </c>
      <c r="I1702" s="2" t="s">
        <v>354</v>
      </c>
    </row>
    <row r="1703" spans="1:9">
      <c r="A1703" s="2">
        <v>2155</v>
      </c>
      <c r="B1703" s="2">
        <v>0</v>
      </c>
      <c r="C1703" s="2">
        <v>0</v>
      </c>
      <c r="D1703" s="2">
        <v>0</v>
      </c>
      <c r="E1703" s="2">
        <v>0</v>
      </c>
      <c r="F1703" s="2">
        <v>0</v>
      </c>
      <c r="G1703" s="2">
        <v>0</v>
      </c>
      <c r="H1703" s="2">
        <v>0</v>
      </c>
      <c r="I1703" s="2" t="s">
        <v>354</v>
      </c>
    </row>
    <row r="1704" spans="1:9">
      <c r="A1704" s="2">
        <v>2899</v>
      </c>
      <c r="B1704" s="2">
        <v>0</v>
      </c>
      <c r="C1704" s="2">
        <v>0</v>
      </c>
      <c r="D1704" s="2">
        <v>0</v>
      </c>
      <c r="E1704" s="2">
        <v>0</v>
      </c>
      <c r="F1704" s="2">
        <v>0</v>
      </c>
      <c r="G1704" s="2">
        <v>1</v>
      </c>
      <c r="H1704" s="2">
        <v>0</v>
      </c>
      <c r="I1704" s="2" t="s">
        <v>354</v>
      </c>
    </row>
    <row r="1705" spans="1:9">
      <c r="A1705" s="2">
        <v>2702</v>
      </c>
      <c r="B1705" s="2">
        <v>0</v>
      </c>
      <c r="C1705" s="2">
        <v>0</v>
      </c>
      <c r="D1705" s="2">
        <v>0</v>
      </c>
      <c r="E1705" s="2">
        <v>0</v>
      </c>
      <c r="F1705" s="2">
        <v>0</v>
      </c>
      <c r="G1705" s="2">
        <v>0</v>
      </c>
      <c r="H1705" s="2">
        <v>0</v>
      </c>
      <c r="I1705" s="2" t="s">
        <v>355</v>
      </c>
    </row>
    <row r="1706" spans="1:9">
      <c r="A1706" s="2">
        <v>3146</v>
      </c>
      <c r="B1706" s="2">
        <v>1</v>
      </c>
      <c r="C1706" s="2">
        <v>0</v>
      </c>
      <c r="D1706" s="2">
        <v>0</v>
      </c>
      <c r="E1706" s="2">
        <v>0</v>
      </c>
      <c r="F1706" s="2">
        <v>0</v>
      </c>
      <c r="G1706" s="2">
        <v>0</v>
      </c>
      <c r="H1706" s="2">
        <v>0</v>
      </c>
      <c r="I1706" s="2" t="s">
        <v>355</v>
      </c>
    </row>
    <row r="1707" spans="1:9">
      <c r="A1707" s="2">
        <v>1021</v>
      </c>
      <c r="B1707" s="2">
        <v>0</v>
      </c>
      <c r="C1707" s="2">
        <v>0</v>
      </c>
      <c r="D1707" s="2">
        <v>0</v>
      </c>
      <c r="E1707" s="2">
        <v>0</v>
      </c>
      <c r="F1707" s="2">
        <v>0</v>
      </c>
      <c r="G1707" s="2">
        <v>0</v>
      </c>
      <c r="H1707" s="2">
        <v>0</v>
      </c>
      <c r="I1707" s="2" t="s">
        <v>356</v>
      </c>
    </row>
    <row r="1708" spans="1:9">
      <c r="A1708" s="2">
        <v>3038</v>
      </c>
      <c r="B1708" s="2">
        <v>0</v>
      </c>
      <c r="C1708" s="2">
        <v>0</v>
      </c>
      <c r="D1708" s="2">
        <v>0</v>
      </c>
      <c r="E1708" s="2">
        <v>0</v>
      </c>
      <c r="F1708" s="2">
        <v>0</v>
      </c>
      <c r="G1708" s="2">
        <v>0</v>
      </c>
      <c r="H1708" s="2">
        <v>0</v>
      </c>
      <c r="I1708" s="2" t="s">
        <v>356</v>
      </c>
    </row>
    <row r="1709" spans="1:9">
      <c r="A1709" s="2">
        <v>1211</v>
      </c>
      <c r="B1709" s="2">
        <v>0</v>
      </c>
      <c r="C1709" s="2">
        <v>0</v>
      </c>
      <c r="D1709" s="2">
        <v>0</v>
      </c>
      <c r="E1709" s="2">
        <v>0</v>
      </c>
      <c r="F1709" s="2">
        <v>0</v>
      </c>
      <c r="G1709" s="2">
        <v>0</v>
      </c>
      <c r="H1709" s="2">
        <v>0</v>
      </c>
      <c r="I1709" s="19">
        <v>43805</v>
      </c>
    </row>
    <row r="1710" spans="1:9">
      <c r="A1710" s="2">
        <v>1219</v>
      </c>
      <c r="B1710" s="2">
        <v>0</v>
      </c>
      <c r="C1710" s="2">
        <v>0</v>
      </c>
      <c r="D1710" s="2">
        <v>1</v>
      </c>
      <c r="E1710" s="2">
        <v>0</v>
      </c>
      <c r="F1710" s="2">
        <v>0</v>
      </c>
      <c r="G1710" s="2">
        <v>0</v>
      </c>
      <c r="H1710" s="2">
        <v>0</v>
      </c>
      <c r="I1710" s="19">
        <v>43805</v>
      </c>
    </row>
    <row r="1711" spans="1:9">
      <c r="A1711" s="2">
        <v>2162</v>
      </c>
      <c r="B1711" s="2">
        <v>0</v>
      </c>
      <c r="C1711" s="2">
        <v>0</v>
      </c>
      <c r="D1711" s="2">
        <v>0</v>
      </c>
      <c r="E1711" s="2">
        <v>0</v>
      </c>
      <c r="F1711" s="2">
        <v>0</v>
      </c>
      <c r="G1711" s="2">
        <v>0</v>
      </c>
      <c r="H1711" s="2">
        <v>0</v>
      </c>
      <c r="I1711" s="19">
        <v>43805</v>
      </c>
    </row>
    <row r="1712" spans="1:9">
      <c r="A1712" s="2">
        <v>3033</v>
      </c>
      <c r="B1712" s="2">
        <v>0</v>
      </c>
      <c r="C1712" s="2">
        <v>0</v>
      </c>
      <c r="D1712" s="2">
        <v>0</v>
      </c>
      <c r="E1712" s="2">
        <v>0</v>
      </c>
      <c r="F1712" s="2">
        <v>0</v>
      </c>
      <c r="G1712" s="2">
        <v>0</v>
      </c>
      <c r="H1712" s="2">
        <v>0</v>
      </c>
      <c r="I1712" s="19">
        <v>43805</v>
      </c>
    </row>
    <row r="1713" spans="1:9">
      <c r="A1713" s="2">
        <v>2068</v>
      </c>
      <c r="B1713" s="2">
        <v>0</v>
      </c>
      <c r="C1713" s="2">
        <v>1</v>
      </c>
      <c r="D1713" s="2">
        <v>1</v>
      </c>
      <c r="E1713" s="2">
        <v>1</v>
      </c>
      <c r="F1713" s="2">
        <v>1</v>
      </c>
      <c r="G1713" s="2">
        <v>0</v>
      </c>
      <c r="H1713" s="2">
        <v>1</v>
      </c>
      <c r="I1713" s="19">
        <v>43775</v>
      </c>
    </row>
    <row r="1714" spans="1:9">
      <c r="A1714" s="2">
        <v>2663</v>
      </c>
      <c r="B1714" s="2">
        <v>0</v>
      </c>
      <c r="C1714" s="2">
        <v>0</v>
      </c>
      <c r="D1714" s="2">
        <v>0</v>
      </c>
      <c r="E1714" s="2">
        <v>0</v>
      </c>
      <c r="F1714" s="2">
        <v>0</v>
      </c>
      <c r="G1714" s="2">
        <v>0</v>
      </c>
      <c r="H1714" s="2">
        <v>0</v>
      </c>
      <c r="I1714" s="19">
        <v>43775</v>
      </c>
    </row>
    <row r="1715" spans="1:9">
      <c r="A1715" s="2">
        <v>1999</v>
      </c>
      <c r="B1715" s="2">
        <v>0</v>
      </c>
      <c r="C1715" s="2">
        <v>0</v>
      </c>
      <c r="D1715" s="2">
        <v>0</v>
      </c>
      <c r="E1715" s="2">
        <v>0</v>
      </c>
      <c r="F1715" s="2">
        <v>0</v>
      </c>
      <c r="G1715" s="2">
        <v>0</v>
      </c>
      <c r="H1715" s="2">
        <v>0</v>
      </c>
      <c r="I1715" s="19">
        <v>43744</v>
      </c>
    </row>
    <row r="1716" spans="1:9">
      <c r="A1716" s="2">
        <v>1025</v>
      </c>
      <c r="B1716" s="2">
        <v>0</v>
      </c>
      <c r="C1716" s="2">
        <v>0</v>
      </c>
      <c r="D1716" s="2">
        <v>0</v>
      </c>
      <c r="E1716" s="2">
        <v>0</v>
      </c>
      <c r="F1716" s="2">
        <v>0</v>
      </c>
      <c r="G1716" s="2">
        <v>0</v>
      </c>
      <c r="H1716" s="2">
        <v>0</v>
      </c>
      <c r="I1716" s="19">
        <v>43714</v>
      </c>
    </row>
    <row r="1717" spans="1:9">
      <c r="A1717" s="2">
        <v>1049</v>
      </c>
      <c r="B1717" s="2">
        <v>0</v>
      </c>
      <c r="C1717" s="2">
        <v>0</v>
      </c>
      <c r="D1717" s="2">
        <v>0</v>
      </c>
      <c r="E1717" s="2">
        <v>0</v>
      </c>
      <c r="F1717" s="2">
        <v>0</v>
      </c>
      <c r="G1717" s="2">
        <v>0</v>
      </c>
      <c r="H1717" s="2">
        <v>0</v>
      </c>
      <c r="I1717" s="19">
        <v>43714</v>
      </c>
    </row>
    <row r="1718" spans="1:9">
      <c r="A1718" s="2">
        <v>1074</v>
      </c>
      <c r="B1718" s="2">
        <v>1</v>
      </c>
      <c r="C1718" s="2">
        <v>0</v>
      </c>
      <c r="D1718" s="2">
        <v>0</v>
      </c>
      <c r="E1718" s="2">
        <v>0</v>
      </c>
      <c r="F1718" s="2">
        <v>0</v>
      </c>
      <c r="G1718" s="2">
        <v>0</v>
      </c>
      <c r="H1718" s="2">
        <v>1</v>
      </c>
      <c r="I1718" s="19">
        <v>43714</v>
      </c>
    </row>
    <row r="1719" spans="1:9">
      <c r="A1719" s="2">
        <v>1105</v>
      </c>
      <c r="B1719" s="2">
        <v>0</v>
      </c>
      <c r="C1719" s="2">
        <v>1</v>
      </c>
      <c r="D1719" s="2">
        <v>1</v>
      </c>
      <c r="E1719" s="2">
        <v>0</v>
      </c>
      <c r="F1719" s="2">
        <v>0</v>
      </c>
      <c r="G1719" s="2">
        <v>0</v>
      </c>
      <c r="H1719" s="2">
        <v>1</v>
      </c>
      <c r="I1719" s="19">
        <v>43714</v>
      </c>
    </row>
    <row r="1720" spans="1:9">
      <c r="A1720" s="2">
        <v>1457</v>
      </c>
      <c r="B1720" s="2">
        <v>0</v>
      </c>
      <c r="C1720" s="2">
        <v>0</v>
      </c>
      <c r="D1720" s="2">
        <v>0</v>
      </c>
      <c r="E1720" s="2">
        <v>0</v>
      </c>
      <c r="F1720" s="2">
        <v>0</v>
      </c>
      <c r="G1720" s="2">
        <v>0</v>
      </c>
      <c r="H1720" s="2">
        <v>0</v>
      </c>
      <c r="I1720" s="19">
        <v>43714</v>
      </c>
    </row>
    <row r="1721" spans="1:9">
      <c r="A1721" s="2">
        <v>1768</v>
      </c>
      <c r="B1721" s="2">
        <v>1</v>
      </c>
      <c r="C1721" s="2">
        <v>0</v>
      </c>
      <c r="D1721" s="2">
        <v>0</v>
      </c>
      <c r="E1721" s="2">
        <v>0</v>
      </c>
      <c r="F1721" s="2">
        <v>0</v>
      </c>
      <c r="G1721" s="2">
        <v>0</v>
      </c>
      <c r="H1721" s="2">
        <v>1</v>
      </c>
      <c r="I1721" s="19">
        <v>43714</v>
      </c>
    </row>
    <row r="1722" spans="1:9">
      <c r="A1722" s="2">
        <v>2080</v>
      </c>
      <c r="B1722" s="2">
        <v>0</v>
      </c>
      <c r="C1722" s="2">
        <v>0</v>
      </c>
      <c r="D1722" s="2">
        <v>0</v>
      </c>
      <c r="E1722" s="2">
        <v>0</v>
      </c>
      <c r="F1722" s="2">
        <v>0</v>
      </c>
      <c r="G1722" s="2">
        <v>0</v>
      </c>
      <c r="H1722" s="2">
        <v>0</v>
      </c>
      <c r="I1722" s="19">
        <v>43714</v>
      </c>
    </row>
    <row r="1723" spans="1:9">
      <c r="A1723" s="2">
        <v>2848</v>
      </c>
      <c r="B1723" s="2">
        <v>0</v>
      </c>
      <c r="C1723" s="2">
        <v>0</v>
      </c>
      <c r="D1723" s="2">
        <v>0</v>
      </c>
      <c r="E1723" s="2">
        <v>0</v>
      </c>
      <c r="F1723" s="2">
        <v>0</v>
      </c>
      <c r="G1723" s="2">
        <v>0</v>
      </c>
      <c r="H1723" s="2">
        <v>0</v>
      </c>
      <c r="I1723" s="19">
        <v>43714</v>
      </c>
    </row>
    <row r="1724" spans="1:9">
      <c r="A1724" s="2">
        <v>3171</v>
      </c>
      <c r="B1724" s="2">
        <v>0</v>
      </c>
      <c r="C1724" s="2">
        <v>0</v>
      </c>
      <c r="D1724" s="2">
        <v>0</v>
      </c>
      <c r="E1724" s="2">
        <v>0</v>
      </c>
      <c r="F1724" s="2">
        <v>0</v>
      </c>
      <c r="G1724" s="2">
        <v>0</v>
      </c>
      <c r="H1724" s="2">
        <v>0</v>
      </c>
      <c r="I1724" s="19">
        <v>43714</v>
      </c>
    </row>
    <row r="1725" spans="1:9">
      <c r="A1725" s="2">
        <v>1646</v>
      </c>
      <c r="B1725" s="2">
        <v>0</v>
      </c>
      <c r="C1725" s="2">
        <v>0</v>
      </c>
      <c r="D1725" s="2">
        <v>0</v>
      </c>
      <c r="E1725" s="2">
        <v>0</v>
      </c>
      <c r="F1725" s="2">
        <v>0</v>
      </c>
      <c r="G1725" s="2">
        <v>0</v>
      </c>
      <c r="H1725" s="2">
        <v>0</v>
      </c>
      <c r="I1725" s="19">
        <v>43683</v>
      </c>
    </row>
    <row r="1726" spans="1:9">
      <c r="A1726" s="2">
        <v>2258</v>
      </c>
      <c r="B1726" s="2">
        <v>0</v>
      </c>
      <c r="C1726" s="2">
        <v>0</v>
      </c>
      <c r="D1726" s="2">
        <v>0</v>
      </c>
      <c r="E1726" s="2">
        <v>0</v>
      </c>
      <c r="F1726" s="2">
        <v>0</v>
      </c>
      <c r="G1726" s="2">
        <v>1</v>
      </c>
      <c r="H1726" s="2">
        <v>0</v>
      </c>
      <c r="I1726" s="19">
        <v>43683</v>
      </c>
    </row>
    <row r="1727" spans="1:9">
      <c r="A1727" s="2">
        <v>2759</v>
      </c>
      <c r="B1727" s="2">
        <v>0</v>
      </c>
      <c r="C1727" s="2">
        <v>0</v>
      </c>
      <c r="D1727" s="2">
        <v>0</v>
      </c>
      <c r="E1727" s="2">
        <v>0</v>
      </c>
      <c r="F1727" s="2">
        <v>0</v>
      </c>
      <c r="G1727" s="2">
        <v>0</v>
      </c>
      <c r="H1727" s="2">
        <v>1</v>
      </c>
      <c r="I1727" s="19">
        <v>43683</v>
      </c>
    </row>
    <row r="1728" spans="1:9">
      <c r="A1728" s="2">
        <v>2947</v>
      </c>
      <c r="B1728" s="2">
        <v>0</v>
      </c>
      <c r="C1728" s="2">
        <v>0</v>
      </c>
      <c r="D1728" s="2">
        <v>0</v>
      </c>
      <c r="E1728" s="2">
        <v>0</v>
      </c>
      <c r="F1728" s="2">
        <v>0</v>
      </c>
      <c r="G1728" s="2">
        <v>0</v>
      </c>
      <c r="H1728" s="2">
        <v>1</v>
      </c>
      <c r="I1728" s="19">
        <v>43683</v>
      </c>
    </row>
    <row r="1729" spans="1:9">
      <c r="A1729" s="2">
        <v>2669</v>
      </c>
      <c r="B1729" s="2">
        <v>0</v>
      </c>
      <c r="C1729" s="2">
        <v>0</v>
      </c>
      <c r="D1729" s="2">
        <v>0</v>
      </c>
      <c r="E1729" s="2">
        <v>0</v>
      </c>
      <c r="F1729" s="2">
        <v>0</v>
      </c>
      <c r="G1729" s="2">
        <v>0</v>
      </c>
      <c r="H1729" s="2">
        <v>0</v>
      </c>
      <c r="I1729" s="19">
        <v>43652</v>
      </c>
    </row>
    <row r="1730" spans="1:9">
      <c r="A1730" s="2">
        <v>1361</v>
      </c>
      <c r="B1730" s="2">
        <v>0</v>
      </c>
      <c r="C1730" s="2">
        <v>0</v>
      </c>
      <c r="D1730" s="2">
        <v>0</v>
      </c>
      <c r="E1730" s="2">
        <v>0</v>
      </c>
      <c r="F1730" s="2">
        <v>0</v>
      </c>
      <c r="G1730" s="2">
        <v>0</v>
      </c>
      <c r="H1730" s="2">
        <v>0</v>
      </c>
      <c r="I1730" s="19">
        <v>43622</v>
      </c>
    </row>
    <row r="1731" spans="1:9">
      <c r="A1731" s="2">
        <v>1427</v>
      </c>
      <c r="B1731" s="2">
        <v>0</v>
      </c>
      <c r="C1731" s="2">
        <v>0</v>
      </c>
      <c r="D1731" s="2">
        <v>0</v>
      </c>
      <c r="E1731" s="2">
        <v>0</v>
      </c>
      <c r="F1731" s="2">
        <v>0</v>
      </c>
      <c r="G1731" s="2">
        <v>0</v>
      </c>
      <c r="H1731" s="2">
        <v>0</v>
      </c>
      <c r="I1731" s="19">
        <v>43622</v>
      </c>
    </row>
    <row r="1732" spans="1:9">
      <c r="A1732" s="2">
        <v>1625</v>
      </c>
      <c r="B1732" s="2">
        <v>0</v>
      </c>
      <c r="C1732" s="2">
        <v>0</v>
      </c>
      <c r="D1732" s="2">
        <v>0</v>
      </c>
      <c r="E1732" s="2">
        <v>0</v>
      </c>
      <c r="F1732" s="2">
        <v>0</v>
      </c>
      <c r="G1732" s="2">
        <v>0</v>
      </c>
      <c r="H1732" s="2">
        <v>0</v>
      </c>
      <c r="I1732" s="19">
        <v>43622</v>
      </c>
    </row>
    <row r="1733" spans="1:9">
      <c r="A1733" s="2">
        <v>1943</v>
      </c>
      <c r="B1733" s="2">
        <v>0</v>
      </c>
      <c r="C1733" s="2">
        <v>0</v>
      </c>
      <c r="D1733" s="2">
        <v>0</v>
      </c>
      <c r="E1733" s="2">
        <v>0</v>
      </c>
      <c r="F1733" s="2">
        <v>0</v>
      </c>
      <c r="G1733" s="2">
        <v>0</v>
      </c>
      <c r="H1733" s="2">
        <v>1</v>
      </c>
      <c r="I1733" s="19">
        <v>43622</v>
      </c>
    </row>
    <row r="1734" spans="1:9">
      <c r="A1734" s="2">
        <v>2270</v>
      </c>
      <c r="B1734" s="2">
        <v>0</v>
      </c>
      <c r="C1734" s="2">
        <v>0</v>
      </c>
      <c r="D1734" s="2">
        <v>0</v>
      </c>
      <c r="E1734" s="2">
        <v>0</v>
      </c>
      <c r="F1734" s="2">
        <v>0</v>
      </c>
      <c r="G1734" s="2">
        <v>0</v>
      </c>
      <c r="H1734" s="2">
        <v>0</v>
      </c>
      <c r="I1734" s="19">
        <v>43622</v>
      </c>
    </row>
    <row r="1735" spans="1:9">
      <c r="A1735" s="2">
        <v>1486</v>
      </c>
      <c r="B1735" s="2">
        <v>0</v>
      </c>
      <c r="C1735" s="2">
        <v>0</v>
      </c>
      <c r="D1735" s="2">
        <v>0</v>
      </c>
      <c r="E1735" s="2">
        <v>0</v>
      </c>
      <c r="F1735" s="2">
        <v>0</v>
      </c>
      <c r="G1735" s="2">
        <v>0</v>
      </c>
      <c r="H1735" s="2">
        <v>0</v>
      </c>
      <c r="I1735" s="19">
        <v>43591</v>
      </c>
    </row>
    <row r="1736" spans="1:9">
      <c r="A1736" s="2">
        <v>1589</v>
      </c>
      <c r="B1736" s="2">
        <v>0</v>
      </c>
      <c r="C1736" s="2">
        <v>0</v>
      </c>
      <c r="D1736" s="2">
        <v>0</v>
      </c>
      <c r="E1736" s="2">
        <v>0</v>
      </c>
      <c r="F1736" s="2">
        <v>0</v>
      </c>
      <c r="G1736" s="2">
        <v>0</v>
      </c>
      <c r="H1736" s="2">
        <v>1</v>
      </c>
      <c r="I1736" s="19">
        <v>43591</v>
      </c>
    </row>
    <row r="1737" spans="1:9">
      <c r="A1737" s="2">
        <v>1348</v>
      </c>
      <c r="B1737" s="2">
        <v>0</v>
      </c>
      <c r="C1737" s="2">
        <v>0</v>
      </c>
      <c r="D1737" s="2">
        <v>0</v>
      </c>
      <c r="E1737" s="2">
        <v>0</v>
      </c>
      <c r="F1737" s="2">
        <v>0</v>
      </c>
      <c r="G1737" s="2">
        <v>0</v>
      </c>
      <c r="H1737" s="2">
        <v>0</v>
      </c>
      <c r="I1737" s="19">
        <v>43561</v>
      </c>
    </row>
    <row r="1738" spans="1:9">
      <c r="A1738" s="2">
        <v>1647</v>
      </c>
      <c r="B1738" s="2">
        <v>0</v>
      </c>
      <c r="C1738" s="2">
        <v>0</v>
      </c>
      <c r="D1738" s="2">
        <v>0</v>
      </c>
      <c r="E1738" s="2">
        <v>0</v>
      </c>
      <c r="F1738" s="2">
        <v>0</v>
      </c>
      <c r="G1738" s="2">
        <v>0</v>
      </c>
      <c r="H1738" s="2">
        <v>0</v>
      </c>
      <c r="I1738" s="19">
        <v>43561</v>
      </c>
    </row>
    <row r="1739" spans="1:9">
      <c r="A1739" s="2">
        <v>2400</v>
      </c>
      <c r="B1739" s="2">
        <v>0</v>
      </c>
      <c r="C1739" s="2">
        <v>0</v>
      </c>
      <c r="D1739" s="2">
        <v>0</v>
      </c>
      <c r="E1739" s="2">
        <v>0</v>
      </c>
      <c r="F1739" s="2">
        <v>0</v>
      </c>
      <c r="G1739" s="2">
        <v>0</v>
      </c>
      <c r="H1739" s="2">
        <v>0</v>
      </c>
      <c r="I1739" s="19">
        <v>43561</v>
      </c>
    </row>
    <row r="1740" spans="1:9">
      <c r="A1740" s="2">
        <v>2706</v>
      </c>
      <c r="B1740" s="2">
        <v>0</v>
      </c>
      <c r="C1740" s="2">
        <v>0</v>
      </c>
      <c r="D1740" s="2">
        <v>0</v>
      </c>
      <c r="E1740" s="2">
        <v>0</v>
      </c>
      <c r="F1740" s="2">
        <v>0</v>
      </c>
      <c r="G1740" s="2">
        <v>0</v>
      </c>
      <c r="H1740" s="2">
        <v>0</v>
      </c>
      <c r="I1740" s="19">
        <v>43561</v>
      </c>
    </row>
    <row r="1741" spans="1:9">
      <c r="A1741" s="2">
        <v>2280</v>
      </c>
      <c r="B1741" s="2">
        <v>0</v>
      </c>
      <c r="C1741" s="2">
        <v>0</v>
      </c>
      <c r="D1741" s="2">
        <v>0</v>
      </c>
      <c r="E1741" s="2">
        <v>0</v>
      </c>
      <c r="F1741" s="2">
        <v>0</v>
      </c>
      <c r="G1741" s="2">
        <v>0</v>
      </c>
      <c r="H1741" s="2">
        <v>0</v>
      </c>
      <c r="I1741" s="19">
        <v>43530</v>
      </c>
    </row>
    <row r="1742" spans="1:9">
      <c r="A1742" s="2">
        <v>2894</v>
      </c>
      <c r="B1742" s="2">
        <v>0</v>
      </c>
      <c r="C1742" s="2">
        <v>0</v>
      </c>
      <c r="D1742" s="2">
        <v>0</v>
      </c>
      <c r="E1742" s="2">
        <v>0</v>
      </c>
      <c r="F1742" s="2">
        <v>0</v>
      </c>
      <c r="G1742" s="2">
        <v>0</v>
      </c>
      <c r="H1742" s="2">
        <v>0</v>
      </c>
      <c r="I1742" s="19">
        <v>43502</v>
      </c>
    </row>
    <row r="1743" spans="1:9">
      <c r="A1743" s="2">
        <v>1332</v>
      </c>
      <c r="B1743" s="2">
        <v>0</v>
      </c>
      <c r="C1743" s="2">
        <v>0</v>
      </c>
      <c r="D1743" s="2">
        <v>0</v>
      </c>
      <c r="E1743" s="2">
        <v>0</v>
      </c>
      <c r="F1743" s="2">
        <v>0</v>
      </c>
      <c r="G1743" s="2">
        <v>0</v>
      </c>
      <c r="H1743" s="2">
        <v>0</v>
      </c>
      <c r="I1743" s="19">
        <v>43471</v>
      </c>
    </row>
    <row r="1744" spans="1:9">
      <c r="A1744" s="2">
        <v>2729</v>
      </c>
      <c r="B1744" s="2">
        <v>0</v>
      </c>
      <c r="C1744" s="2">
        <v>0</v>
      </c>
      <c r="D1744" s="2">
        <v>0</v>
      </c>
      <c r="E1744" s="2">
        <v>0</v>
      </c>
      <c r="F1744" s="2">
        <v>0</v>
      </c>
      <c r="G1744" s="2">
        <v>0</v>
      </c>
      <c r="H1744" s="2">
        <v>0</v>
      </c>
      <c r="I1744" s="19">
        <v>43471</v>
      </c>
    </row>
    <row r="1745" spans="1:9">
      <c r="A1745" s="2">
        <v>2972</v>
      </c>
      <c r="B1745" s="2">
        <v>0</v>
      </c>
      <c r="C1745" s="2">
        <v>0</v>
      </c>
      <c r="D1745" s="2">
        <v>0</v>
      </c>
      <c r="E1745" s="2">
        <v>0</v>
      </c>
      <c r="F1745" s="2">
        <v>0</v>
      </c>
      <c r="G1745" s="2">
        <v>0</v>
      </c>
      <c r="H1745" s="2">
        <v>0</v>
      </c>
      <c r="I1745" s="19">
        <v>43471</v>
      </c>
    </row>
    <row r="1746" spans="1:9">
      <c r="A1746" s="2">
        <v>1016</v>
      </c>
      <c r="B1746" s="2">
        <v>0</v>
      </c>
      <c r="C1746" s="2">
        <v>0</v>
      </c>
      <c r="D1746" s="2">
        <v>0</v>
      </c>
      <c r="E1746" s="2">
        <v>0</v>
      </c>
      <c r="F1746" s="2">
        <v>0</v>
      </c>
      <c r="G1746" s="2">
        <v>0</v>
      </c>
      <c r="H1746" s="2">
        <v>0</v>
      </c>
      <c r="I1746" s="2" t="s">
        <v>357</v>
      </c>
    </row>
    <row r="1747" spans="1:9">
      <c r="A1747" s="2">
        <v>1041</v>
      </c>
      <c r="B1747" s="2">
        <v>0</v>
      </c>
      <c r="C1747" s="2">
        <v>0</v>
      </c>
      <c r="D1747" s="2">
        <v>0</v>
      </c>
      <c r="E1747" s="2">
        <v>0</v>
      </c>
      <c r="F1747" s="2">
        <v>0</v>
      </c>
      <c r="G1747" s="2">
        <v>0</v>
      </c>
      <c r="H1747" s="2">
        <v>0</v>
      </c>
      <c r="I1747" s="2" t="s">
        <v>357</v>
      </c>
    </row>
    <row r="1748" spans="1:9">
      <c r="A1748" s="2">
        <v>1382</v>
      </c>
      <c r="B1748" s="2">
        <v>0</v>
      </c>
      <c r="C1748" s="2">
        <v>0</v>
      </c>
      <c r="D1748" s="2">
        <v>0</v>
      </c>
      <c r="E1748" s="2">
        <v>0</v>
      </c>
      <c r="F1748" s="2">
        <v>0</v>
      </c>
      <c r="G1748" s="2">
        <v>0</v>
      </c>
      <c r="H1748" s="2">
        <v>0</v>
      </c>
      <c r="I1748" s="2" t="s">
        <v>357</v>
      </c>
    </row>
    <row r="1749" spans="1:9">
      <c r="A1749" s="2">
        <v>1828</v>
      </c>
      <c r="B1749" s="2">
        <v>0</v>
      </c>
      <c r="C1749" s="2">
        <v>0</v>
      </c>
      <c r="D1749" s="2">
        <v>0</v>
      </c>
      <c r="E1749" s="2">
        <v>0</v>
      </c>
      <c r="F1749" s="2">
        <v>0</v>
      </c>
      <c r="G1749" s="2">
        <v>0</v>
      </c>
      <c r="H1749" s="2">
        <v>0</v>
      </c>
      <c r="I1749" s="2" t="s">
        <v>357</v>
      </c>
    </row>
    <row r="1750" spans="1:9">
      <c r="A1750" s="2">
        <v>2960</v>
      </c>
      <c r="B1750" s="2">
        <v>0</v>
      </c>
      <c r="C1750" s="2">
        <v>0</v>
      </c>
      <c r="D1750" s="2">
        <v>0</v>
      </c>
      <c r="E1750" s="2">
        <v>0</v>
      </c>
      <c r="F1750" s="2">
        <v>0</v>
      </c>
      <c r="G1750" s="2">
        <v>0</v>
      </c>
      <c r="H1750" s="2">
        <v>0</v>
      </c>
      <c r="I1750" s="2" t="s">
        <v>357</v>
      </c>
    </row>
    <row r="1751" spans="1:9">
      <c r="A1751" s="2">
        <v>1022</v>
      </c>
      <c r="B1751" s="2">
        <v>0</v>
      </c>
      <c r="C1751" s="2">
        <v>1</v>
      </c>
      <c r="D1751" s="2">
        <v>0</v>
      </c>
      <c r="E1751" s="2">
        <v>0</v>
      </c>
      <c r="F1751" s="2">
        <v>0</v>
      </c>
      <c r="G1751" s="2">
        <v>0</v>
      </c>
      <c r="H1751" s="2">
        <v>0</v>
      </c>
      <c r="I1751" s="2" t="s">
        <v>358</v>
      </c>
    </row>
    <row r="1752" spans="1:9">
      <c r="A1752" s="2">
        <v>1228</v>
      </c>
      <c r="B1752" s="2">
        <v>0</v>
      </c>
      <c r="C1752" s="2">
        <v>0</v>
      </c>
      <c r="D1752" s="2">
        <v>0</v>
      </c>
      <c r="E1752" s="2">
        <v>0</v>
      </c>
      <c r="F1752" s="2">
        <v>0</v>
      </c>
      <c r="G1752" s="2">
        <v>0</v>
      </c>
      <c r="H1752" s="2">
        <v>0</v>
      </c>
      <c r="I1752" s="2" t="s">
        <v>358</v>
      </c>
    </row>
    <row r="1753" spans="1:9">
      <c r="A1753" s="2">
        <v>1338</v>
      </c>
      <c r="B1753" s="2">
        <v>0</v>
      </c>
      <c r="C1753" s="2">
        <v>0</v>
      </c>
      <c r="D1753" s="2">
        <v>0</v>
      </c>
      <c r="E1753" s="2">
        <v>0</v>
      </c>
      <c r="F1753" s="2">
        <v>0</v>
      </c>
      <c r="G1753" s="2">
        <v>0</v>
      </c>
      <c r="H1753" s="2">
        <v>0</v>
      </c>
      <c r="I1753" s="2" t="s">
        <v>359</v>
      </c>
    </row>
    <row r="1754" spans="1:9">
      <c r="A1754" s="2">
        <v>1914</v>
      </c>
      <c r="B1754" s="2">
        <v>0</v>
      </c>
      <c r="C1754" s="2">
        <v>0</v>
      </c>
      <c r="D1754" s="2">
        <v>0</v>
      </c>
      <c r="E1754" s="2">
        <v>0</v>
      </c>
      <c r="F1754" s="2">
        <v>0</v>
      </c>
      <c r="G1754" s="2">
        <v>0</v>
      </c>
      <c r="H1754" s="2">
        <v>0</v>
      </c>
      <c r="I1754" s="2" t="s">
        <v>359</v>
      </c>
    </row>
    <row r="1755" spans="1:9">
      <c r="A1755" s="2">
        <v>1925</v>
      </c>
      <c r="B1755" s="2">
        <v>0</v>
      </c>
      <c r="C1755" s="2">
        <v>0</v>
      </c>
      <c r="D1755" s="2">
        <v>0</v>
      </c>
      <c r="E1755" s="2">
        <v>0</v>
      </c>
      <c r="F1755" s="2">
        <v>0</v>
      </c>
      <c r="G1755" s="2">
        <v>0</v>
      </c>
      <c r="H1755" s="2">
        <v>0</v>
      </c>
      <c r="I1755" s="2" t="s">
        <v>359</v>
      </c>
    </row>
    <row r="1756" spans="1:9">
      <c r="A1756" s="2">
        <v>2171</v>
      </c>
      <c r="B1756" s="2">
        <v>0</v>
      </c>
      <c r="C1756" s="2">
        <v>0</v>
      </c>
      <c r="D1756" s="2">
        <v>0</v>
      </c>
      <c r="E1756" s="2">
        <v>0</v>
      </c>
      <c r="F1756" s="2">
        <v>0</v>
      </c>
      <c r="G1756" s="2">
        <v>0</v>
      </c>
      <c r="H1756" s="2">
        <v>1</v>
      </c>
      <c r="I1756" s="2" t="s">
        <v>359</v>
      </c>
    </row>
    <row r="1757" spans="1:9">
      <c r="A1757" s="2">
        <v>3144</v>
      </c>
      <c r="B1757" s="2">
        <v>0</v>
      </c>
      <c r="C1757" s="2">
        <v>0</v>
      </c>
      <c r="D1757" s="2">
        <v>0</v>
      </c>
      <c r="E1757" s="2">
        <v>0</v>
      </c>
      <c r="F1757" s="2">
        <v>0</v>
      </c>
      <c r="G1757" s="2">
        <v>0</v>
      </c>
      <c r="H1757" s="2">
        <v>0</v>
      </c>
      <c r="I1757" s="2" t="s">
        <v>359</v>
      </c>
    </row>
    <row r="1758" spans="1:9">
      <c r="A1758" s="2">
        <v>3080</v>
      </c>
      <c r="B1758" s="2">
        <v>1</v>
      </c>
      <c r="C1758" s="2">
        <v>0</v>
      </c>
      <c r="D1758" s="2">
        <v>0</v>
      </c>
      <c r="E1758" s="2">
        <v>0</v>
      </c>
      <c r="F1758" s="2">
        <v>0</v>
      </c>
      <c r="G1758" s="2">
        <v>0</v>
      </c>
      <c r="H1758" s="2">
        <v>0</v>
      </c>
      <c r="I1758" s="2" t="s">
        <v>360</v>
      </c>
    </row>
    <row r="1759" spans="1:9">
      <c r="A1759" s="2">
        <v>3183</v>
      </c>
      <c r="B1759" s="2">
        <v>0</v>
      </c>
      <c r="C1759" s="2">
        <v>0</v>
      </c>
      <c r="D1759" s="2">
        <v>0</v>
      </c>
      <c r="E1759" s="2">
        <v>0</v>
      </c>
      <c r="F1759" s="2">
        <v>0</v>
      </c>
      <c r="G1759" s="2">
        <v>0</v>
      </c>
      <c r="H1759" s="2">
        <v>0</v>
      </c>
      <c r="I1759" s="2" t="s">
        <v>361</v>
      </c>
    </row>
    <row r="1760" spans="1:9">
      <c r="A1760" s="2">
        <v>1070</v>
      </c>
      <c r="B1760" s="2">
        <v>0</v>
      </c>
      <c r="C1760" s="2">
        <v>0</v>
      </c>
      <c r="D1760" s="2">
        <v>0</v>
      </c>
      <c r="E1760" s="2">
        <v>0</v>
      </c>
      <c r="F1760" s="2">
        <v>0</v>
      </c>
      <c r="G1760" s="2">
        <v>0</v>
      </c>
      <c r="H1760" s="2">
        <v>0</v>
      </c>
      <c r="I1760" s="2" t="s">
        <v>362</v>
      </c>
    </row>
    <row r="1761" spans="1:9">
      <c r="A1761" s="2">
        <v>1100</v>
      </c>
      <c r="B1761" s="2">
        <v>0</v>
      </c>
      <c r="C1761" s="2">
        <v>0</v>
      </c>
      <c r="D1761" s="2">
        <v>0</v>
      </c>
      <c r="E1761" s="2">
        <v>0</v>
      </c>
      <c r="F1761" s="2">
        <v>0</v>
      </c>
      <c r="G1761" s="2">
        <v>0</v>
      </c>
      <c r="H1761" s="2">
        <v>0</v>
      </c>
      <c r="I1761" s="2" t="s">
        <v>362</v>
      </c>
    </row>
    <row r="1762" spans="1:9">
      <c r="A1762" s="2">
        <v>1701</v>
      </c>
      <c r="B1762" s="2">
        <v>0</v>
      </c>
      <c r="C1762" s="2">
        <v>0</v>
      </c>
      <c r="D1762" s="2">
        <v>0</v>
      </c>
      <c r="E1762" s="2">
        <v>0</v>
      </c>
      <c r="F1762" s="2">
        <v>0</v>
      </c>
      <c r="G1762" s="2">
        <v>0</v>
      </c>
      <c r="H1762" s="2">
        <v>0</v>
      </c>
      <c r="I1762" s="2" t="s">
        <v>362</v>
      </c>
    </row>
    <row r="1763" spans="1:9">
      <c r="A1763" s="2">
        <v>3062</v>
      </c>
      <c r="B1763" s="2">
        <v>0</v>
      </c>
      <c r="C1763" s="2">
        <v>0</v>
      </c>
      <c r="D1763" s="2">
        <v>1</v>
      </c>
      <c r="E1763" s="2">
        <v>1</v>
      </c>
      <c r="F1763" s="2">
        <v>0</v>
      </c>
      <c r="G1763" s="2">
        <v>0</v>
      </c>
      <c r="H1763" s="2">
        <v>1</v>
      </c>
      <c r="I1763" s="2" t="s">
        <v>362</v>
      </c>
    </row>
    <row r="1764" spans="1:9">
      <c r="A1764" s="2">
        <v>1612</v>
      </c>
      <c r="B1764" s="2">
        <v>0</v>
      </c>
      <c r="C1764" s="2">
        <v>0</v>
      </c>
      <c r="D1764" s="2">
        <v>0</v>
      </c>
      <c r="E1764" s="2">
        <v>0</v>
      </c>
      <c r="F1764" s="2">
        <v>0</v>
      </c>
      <c r="G1764" s="2">
        <v>0</v>
      </c>
      <c r="H1764" s="2">
        <v>0</v>
      </c>
      <c r="I1764" s="2" t="s">
        <v>363</v>
      </c>
    </row>
    <row r="1765" spans="1:9">
      <c r="A1765" s="2">
        <v>2106</v>
      </c>
      <c r="B1765" s="2">
        <v>0</v>
      </c>
      <c r="C1765" s="2">
        <v>0</v>
      </c>
      <c r="D1765" s="2">
        <v>0</v>
      </c>
      <c r="E1765" s="2">
        <v>0</v>
      </c>
      <c r="F1765" s="2">
        <v>0</v>
      </c>
      <c r="G1765" s="2">
        <v>0</v>
      </c>
      <c r="H1765" s="2">
        <v>1</v>
      </c>
      <c r="I1765" s="2" t="s">
        <v>363</v>
      </c>
    </row>
    <row r="1766" spans="1:9">
      <c r="A1766" s="2">
        <v>2755</v>
      </c>
      <c r="B1766" s="2">
        <v>0</v>
      </c>
      <c r="C1766" s="2">
        <v>0</v>
      </c>
      <c r="D1766" s="2">
        <v>0</v>
      </c>
      <c r="E1766" s="2">
        <v>0</v>
      </c>
      <c r="F1766" s="2">
        <v>0</v>
      </c>
      <c r="G1766" s="2">
        <v>0</v>
      </c>
      <c r="H1766" s="2">
        <v>0</v>
      </c>
      <c r="I1766" s="2" t="s">
        <v>364</v>
      </c>
    </row>
    <row r="1767" spans="1:9">
      <c r="A1767" s="2">
        <v>1165</v>
      </c>
      <c r="B1767" s="2">
        <v>0</v>
      </c>
      <c r="C1767" s="2">
        <v>1</v>
      </c>
      <c r="D1767" s="2">
        <v>0</v>
      </c>
      <c r="E1767" s="2">
        <v>1</v>
      </c>
      <c r="F1767" s="2">
        <v>0</v>
      </c>
      <c r="G1767" s="2">
        <v>0</v>
      </c>
      <c r="H1767" s="2">
        <v>1</v>
      </c>
      <c r="I1767" s="2" t="s">
        <v>365</v>
      </c>
    </row>
    <row r="1768" spans="1:9">
      <c r="A1768" s="2">
        <v>1493</v>
      </c>
      <c r="B1768" s="2">
        <v>0</v>
      </c>
      <c r="C1768" s="2">
        <v>0</v>
      </c>
      <c r="D1768" s="2">
        <v>0</v>
      </c>
      <c r="E1768" s="2">
        <v>0</v>
      </c>
      <c r="F1768" s="2">
        <v>0</v>
      </c>
      <c r="G1768" s="2">
        <v>0</v>
      </c>
      <c r="H1768" s="2">
        <v>0</v>
      </c>
      <c r="I1768" s="2" t="s">
        <v>365</v>
      </c>
    </row>
    <row r="1769" spans="1:9">
      <c r="A1769" s="2">
        <v>2364</v>
      </c>
      <c r="B1769" s="2">
        <v>0</v>
      </c>
      <c r="C1769" s="2">
        <v>0</v>
      </c>
      <c r="D1769" s="2">
        <v>0</v>
      </c>
      <c r="E1769" s="2">
        <v>0</v>
      </c>
      <c r="F1769" s="2">
        <v>0</v>
      </c>
      <c r="G1769" s="2">
        <v>0</v>
      </c>
      <c r="H1769" s="2">
        <v>0</v>
      </c>
      <c r="I1769" s="2" t="s">
        <v>365</v>
      </c>
    </row>
    <row r="1770" spans="1:9">
      <c r="A1770" s="2">
        <v>2422</v>
      </c>
      <c r="B1770" s="2">
        <v>0</v>
      </c>
      <c r="C1770" s="2">
        <v>0</v>
      </c>
      <c r="D1770" s="2">
        <v>0</v>
      </c>
      <c r="E1770" s="2">
        <v>0</v>
      </c>
      <c r="F1770" s="2">
        <v>0</v>
      </c>
      <c r="G1770" s="2">
        <v>0</v>
      </c>
      <c r="H1770" s="2">
        <v>0</v>
      </c>
      <c r="I1770" s="2" t="s">
        <v>365</v>
      </c>
    </row>
    <row r="1771" spans="1:9">
      <c r="A1771" s="2">
        <v>3055</v>
      </c>
      <c r="B1771" s="2">
        <v>0</v>
      </c>
      <c r="C1771" s="2">
        <v>0</v>
      </c>
      <c r="D1771" s="2">
        <v>0</v>
      </c>
      <c r="E1771" s="2">
        <v>0</v>
      </c>
      <c r="F1771" s="2">
        <v>0</v>
      </c>
      <c r="G1771" s="2">
        <v>0</v>
      </c>
      <c r="H1771" s="2">
        <v>0</v>
      </c>
      <c r="I1771" s="2" t="s">
        <v>366</v>
      </c>
    </row>
    <row r="1772" spans="1:9">
      <c r="A1772" s="2">
        <v>3076</v>
      </c>
      <c r="B1772" s="2">
        <v>1</v>
      </c>
      <c r="C1772" s="2">
        <v>0</v>
      </c>
      <c r="D1772" s="2">
        <v>0</v>
      </c>
      <c r="E1772" s="2">
        <v>0</v>
      </c>
      <c r="F1772" s="2">
        <v>0</v>
      </c>
      <c r="G1772" s="2">
        <v>0</v>
      </c>
      <c r="H1772" s="2">
        <v>1</v>
      </c>
      <c r="I1772" s="2" t="s">
        <v>366</v>
      </c>
    </row>
    <row r="1773" spans="1:9">
      <c r="A1773" s="2">
        <v>1142</v>
      </c>
      <c r="B1773" s="2">
        <v>0</v>
      </c>
      <c r="C1773" s="2">
        <v>0</v>
      </c>
      <c r="D1773" s="2">
        <v>0</v>
      </c>
      <c r="E1773" s="2">
        <v>0</v>
      </c>
      <c r="F1773" s="2">
        <v>0</v>
      </c>
      <c r="G1773" s="2">
        <v>0</v>
      </c>
      <c r="H1773" s="2">
        <v>0</v>
      </c>
      <c r="I1773" s="2" t="s">
        <v>367</v>
      </c>
    </row>
    <row r="1774" spans="1:9">
      <c r="A1774" s="2">
        <v>1106</v>
      </c>
      <c r="B1774" s="2">
        <v>0</v>
      </c>
      <c r="C1774" s="2">
        <v>0</v>
      </c>
      <c r="D1774" s="2">
        <v>0</v>
      </c>
      <c r="E1774" s="2">
        <v>0</v>
      </c>
      <c r="F1774" s="2">
        <v>0</v>
      </c>
      <c r="G1774" s="2">
        <v>0</v>
      </c>
      <c r="H1774" s="2">
        <v>0</v>
      </c>
      <c r="I1774" s="2" t="s">
        <v>368</v>
      </c>
    </row>
    <row r="1775" spans="1:9">
      <c r="A1775" s="2">
        <v>1341</v>
      </c>
      <c r="B1775" s="2">
        <v>0</v>
      </c>
      <c r="C1775" s="2">
        <v>0</v>
      </c>
      <c r="D1775" s="2">
        <v>0</v>
      </c>
      <c r="E1775" s="2">
        <v>0</v>
      </c>
      <c r="F1775" s="2">
        <v>0</v>
      </c>
      <c r="G1775" s="2">
        <v>0</v>
      </c>
      <c r="H1775" s="2">
        <v>0</v>
      </c>
      <c r="I1775" s="2" t="s">
        <v>368</v>
      </c>
    </row>
    <row r="1776" spans="1:9">
      <c r="A1776" s="2">
        <v>1366</v>
      </c>
      <c r="B1776" s="2">
        <v>0</v>
      </c>
      <c r="C1776" s="2">
        <v>0</v>
      </c>
      <c r="D1776" s="2">
        <v>0</v>
      </c>
      <c r="E1776" s="2">
        <v>0</v>
      </c>
      <c r="F1776" s="2">
        <v>0</v>
      </c>
      <c r="G1776" s="2">
        <v>0</v>
      </c>
      <c r="H1776" s="2">
        <v>0</v>
      </c>
      <c r="I1776" s="2" t="s">
        <v>368</v>
      </c>
    </row>
    <row r="1777" spans="1:9">
      <c r="A1777" s="2">
        <v>1575</v>
      </c>
      <c r="B1777" s="2">
        <v>0</v>
      </c>
      <c r="C1777" s="2">
        <v>0</v>
      </c>
      <c r="D1777" s="2">
        <v>1</v>
      </c>
      <c r="E1777" s="2">
        <v>1</v>
      </c>
      <c r="F1777" s="2">
        <v>0</v>
      </c>
      <c r="G1777" s="2">
        <v>0</v>
      </c>
      <c r="H1777" s="2">
        <v>1</v>
      </c>
      <c r="I1777" s="2" t="s">
        <v>368</v>
      </c>
    </row>
    <row r="1778" spans="1:9">
      <c r="A1778" s="2">
        <v>1876</v>
      </c>
      <c r="B1778" s="2">
        <v>0</v>
      </c>
      <c r="C1778" s="2">
        <v>0</v>
      </c>
      <c r="D1778" s="2">
        <v>0</v>
      </c>
      <c r="E1778" s="2">
        <v>0</v>
      </c>
      <c r="F1778" s="2">
        <v>0</v>
      </c>
      <c r="G1778" s="2">
        <v>0</v>
      </c>
      <c r="H1778" s="2">
        <v>0</v>
      </c>
      <c r="I1778" s="2" t="s">
        <v>368</v>
      </c>
    </row>
    <row r="1779" spans="1:9">
      <c r="A1779" s="2">
        <v>2311</v>
      </c>
      <c r="B1779" s="2">
        <v>0</v>
      </c>
      <c r="C1779" s="2">
        <v>0</v>
      </c>
      <c r="D1779" s="2">
        <v>0</v>
      </c>
      <c r="E1779" s="2">
        <v>0</v>
      </c>
      <c r="F1779" s="2">
        <v>0</v>
      </c>
      <c r="G1779" s="2">
        <v>0</v>
      </c>
      <c r="H1779" s="2">
        <v>1</v>
      </c>
      <c r="I1779" s="2" t="s">
        <v>368</v>
      </c>
    </row>
    <row r="1780" spans="1:9">
      <c r="A1780" s="2">
        <v>1596</v>
      </c>
      <c r="B1780" s="2">
        <v>0</v>
      </c>
      <c r="C1780" s="2">
        <v>0</v>
      </c>
      <c r="D1780" s="2">
        <v>0</v>
      </c>
      <c r="E1780" s="2">
        <v>0</v>
      </c>
      <c r="F1780" s="2">
        <v>0</v>
      </c>
      <c r="G1780" s="2">
        <v>0</v>
      </c>
      <c r="H1780" s="2">
        <v>0</v>
      </c>
      <c r="I1780" s="2" t="s">
        <v>369</v>
      </c>
    </row>
    <row r="1781" spans="1:9">
      <c r="A1781" s="2">
        <v>2503</v>
      </c>
      <c r="B1781" s="2">
        <v>0</v>
      </c>
      <c r="C1781" s="2">
        <v>0</v>
      </c>
      <c r="D1781" s="2">
        <v>0</v>
      </c>
      <c r="E1781" s="2">
        <v>0</v>
      </c>
      <c r="F1781" s="2">
        <v>0</v>
      </c>
      <c r="G1781" s="2">
        <v>0</v>
      </c>
      <c r="H1781" s="2">
        <v>0</v>
      </c>
      <c r="I1781" s="2" t="s">
        <v>369</v>
      </c>
    </row>
    <row r="1782" spans="1:9">
      <c r="A1782" s="2">
        <v>2506</v>
      </c>
      <c r="B1782" s="2">
        <v>1</v>
      </c>
      <c r="C1782" s="2">
        <v>0</v>
      </c>
      <c r="D1782" s="2">
        <v>0</v>
      </c>
      <c r="E1782" s="2">
        <v>0</v>
      </c>
      <c r="F1782" s="2">
        <v>0</v>
      </c>
      <c r="G1782" s="2">
        <v>0</v>
      </c>
      <c r="H1782" s="2">
        <v>0</v>
      </c>
      <c r="I1782" s="2" t="s">
        <v>369</v>
      </c>
    </row>
    <row r="1783" spans="1:9">
      <c r="A1783" s="2">
        <v>2375</v>
      </c>
      <c r="B1783" s="2">
        <v>0</v>
      </c>
      <c r="C1783" s="2">
        <v>0</v>
      </c>
      <c r="D1783" s="2">
        <v>0</v>
      </c>
      <c r="E1783" s="2">
        <v>0</v>
      </c>
      <c r="F1783" s="2">
        <v>0</v>
      </c>
      <c r="G1783" s="2">
        <v>0</v>
      </c>
      <c r="H1783" s="2">
        <v>0</v>
      </c>
      <c r="I1783" s="2" t="s">
        <v>370</v>
      </c>
    </row>
    <row r="1784" spans="1:9">
      <c r="A1784" s="2">
        <v>2810</v>
      </c>
      <c r="B1784" s="2">
        <v>0</v>
      </c>
      <c r="C1784" s="2">
        <v>0</v>
      </c>
      <c r="D1784" s="2">
        <v>0</v>
      </c>
      <c r="E1784" s="2">
        <v>0</v>
      </c>
      <c r="F1784" s="2">
        <v>0</v>
      </c>
      <c r="G1784" s="2">
        <v>0</v>
      </c>
      <c r="H1784" s="2">
        <v>0</v>
      </c>
      <c r="I1784" s="2" t="s">
        <v>370</v>
      </c>
    </row>
    <row r="1785" spans="1:9">
      <c r="A1785" s="2">
        <v>1215</v>
      </c>
      <c r="B1785" s="2">
        <v>0</v>
      </c>
      <c r="C1785" s="2">
        <v>0</v>
      </c>
      <c r="D1785" s="2">
        <v>0</v>
      </c>
      <c r="E1785" s="2">
        <v>0</v>
      </c>
      <c r="F1785" s="2">
        <v>0</v>
      </c>
      <c r="G1785" s="2">
        <v>0</v>
      </c>
      <c r="H1785" s="2">
        <v>0</v>
      </c>
      <c r="I1785" s="2" t="s">
        <v>371</v>
      </c>
    </row>
    <row r="1786" spans="1:9">
      <c r="A1786" s="2">
        <v>1587</v>
      </c>
      <c r="B1786" s="2">
        <v>0</v>
      </c>
      <c r="C1786" s="2">
        <v>0</v>
      </c>
      <c r="D1786" s="2">
        <v>0</v>
      </c>
      <c r="E1786" s="2">
        <v>0</v>
      </c>
      <c r="F1786" s="2">
        <v>0</v>
      </c>
      <c r="G1786" s="2">
        <v>0</v>
      </c>
      <c r="H1786" s="2">
        <v>0</v>
      </c>
      <c r="I1786" s="2" t="s">
        <v>371</v>
      </c>
    </row>
    <row r="1787" spans="1:9">
      <c r="A1787" s="2">
        <v>1755</v>
      </c>
      <c r="B1787" s="2">
        <v>0</v>
      </c>
      <c r="C1787" s="2">
        <v>0</v>
      </c>
      <c r="D1787" s="2">
        <v>0</v>
      </c>
      <c r="E1787" s="2">
        <v>0</v>
      </c>
      <c r="F1787" s="2">
        <v>0</v>
      </c>
      <c r="G1787" s="2">
        <v>0</v>
      </c>
      <c r="H1787" s="2">
        <v>0</v>
      </c>
      <c r="I1787" s="2" t="s">
        <v>372</v>
      </c>
    </row>
    <row r="1788" spans="1:9">
      <c r="A1788" s="2">
        <v>1101</v>
      </c>
      <c r="B1788" s="2">
        <v>0</v>
      </c>
      <c r="C1788" s="2">
        <v>0</v>
      </c>
      <c r="D1788" s="2">
        <v>0</v>
      </c>
      <c r="E1788" s="2">
        <v>0</v>
      </c>
      <c r="F1788" s="2">
        <v>0</v>
      </c>
      <c r="G1788" s="2">
        <v>0</v>
      </c>
      <c r="H1788" s="2">
        <v>0</v>
      </c>
      <c r="I1788" s="2" t="s">
        <v>373</v>
      </c>
    </row>
    <row r="1789" spans="1:9">
      <c r="A1789" s="2">
        <v>1553</v>
      </c>
      <c r="B1789" s="2">
        <v>0</v>
      </c>
      <c r="C1789" s="2">
        <v>0</v>
      </c>
      <c r="D1789" s="2">
        <v>0</v>
      </c>
      <c r="E1789" s="2">
        <v>0</v>
      </c>
      <c r="F1789" s="2">
        <v>0</v>
      </c>
      <c r="G1789" s="2">
        <v>0</v>
      </c>
      <c r="H1789" s="2">
        <v>0</v>
      </c>
      <c r="I1789" s="2" t="s">
        <v>373</v>
      </c>
    </row>
    <row r="1790" spans="1:9">
      <c r="A1790" s="2">
        <v>1642</v>
      </c>
      <c r="B1790" s="2">
        <v>0</v>
      </c>
      <c r="C1790" s="2">
        <v>0</v>
      </c>
      <c r="D1790" s="2">
        <v>0</v>
      </c>
      <c r="E1790" s="2">
        <v>0</v>
      </c>
      <c r="F1790" s="2">
        <v>0</v>
      </c>
      <c r="G1790" s="2">
        <v>0</v>
      </c>
      <c r="H1790" s="2">
        <v>0</v>
      </c>
      <c r="I1790" s="2" t="s">
        <v>373</v>
      </c>
    </row>
    <row r="1791" spans="1:9">
      <c r="A1791" s="2">
        <v>1696</v>
      </c>
      <c r="B1791" s="2">
        <v>0</v>
      </c>
      <c r="C1791" s="2">
        <v>0</v>
      </c>
      <c r="D1791" s="2">
        <v>0</v>
      </c>
      <c r="E1791" s="2">
        <v>0</v>
      </c>
      <c r="F1791" s="2">
        <v>0</v>
      </c>
      <c r="G1791" s="2">
        <v>0</v>
      </c>
      <c r="H1791" s="2">
        <v>0</v>
      </c>
      <c r="I1791" s="2" t="s">
        <v>373</v>
      </c>
    </row>
    <row r="1792" spans="1:9">
      <c r="A1792" s="2">
        <v>3176</v>
      </c>
      <c r="B1792" s="2">
        <v>0</v>
      </c>
      <c r="C1792" s="2">
        <v>0</v>
      </c>
      <c r="D1792" s="2">
        <v>0</v>
      </c>
      <c r="E1792" s="2">
        <v>0</v>
      </c>
      <c r="F1792" s="2">
        <v>0</v>
      </c>
      <c r="G1792" s="2">
        <v>0</v>
      </c>
      <c r="H1792" s="2">
        <v>0</v>
      </c>
      <c r="I1792" s="2" t="s">
        <v>373</v>
      </c>
    </row>
    <row r="1793" spans="1:9">
      <c r="A1793" s="2">
        <v>1321</v>
      </c>
      <c r="B1793" s="2">
        <v>0</v>
      </c>
      <c r="C1793" s="2">
        <v>1</v>
      </c>
      <c r="D1793" s="2">
        <v>1</v>
      </c>
      <c r="E1793" s="2">
        <v>1</v>
      </c>
      <c r="F1793" s="2">
        <v>0</v>
      </c>
      <c r="G1793" s="2">
        <v>0</v>
      </c>
      <c r="H1793" s="2">
        <v>1</v>
      </c>
      <c r="I1793" s="2" t="s">
        <v>374</v>
      </c>
    </row>
    <row r="1794" spans="1:9">
      <c r="A1794" s="2">
        <v>2169</v>
      </c>
      <c r="B1794" s="2">
        <v>0</v>
      </c>
      <c r="C1794" s="2">
        <v>0</v>
      </c>
      <c r="D1794" s="2">
        <v>0</v>
      </c>
      <c r="E1794" s="2">
        <v>0</v>
      </c>
      <c r="F1794" s="2">
        <v>0</v>
      </c>
      <c r="G1794" s="2">
        <v>0</v>
      </c>
      <c r="H1794" s="2">
        <v>0</v>
      </c>
      <c r="I1794" s="2" t="s">
        <v>374</v>
      </c>
    </row>
    <row r="1795" spans="1:9">
      <c r="A1795" s="2">
        <v>2566</v>
      </c>
      <c r="B1795" s="2">
        <v>0</v>
      </c>
      <c r="C1795" s="2">
        <v>0</v>
      </c>
      <c r="D1795" s="2">
        <v>0</v>
      </c>
      <c r="E1795" s="2">
        <v>0</v>
      </c>
      <c r="F1795" s="2">
        <v>0</v>
      </c>
      <c r="G1795" s="2">
        <v>0</v>
      </c>
      <c r="H1795" s="2">
        <v>0</v>
      </c>
      <c r="I1795" s="2" t="s">
        <v>374</v>
      </c>
    </row>
    <row r="1796" spans="1:9">
      <c r="A1796" s="2">
        <v>1174</v>
      </c>
      <c r="B1796" s="2">
        <v>0</v>
      </c>
      <c r="C1796" s="2">
        <v>0</v>
      </c>
      <c r="D1796" s="2">
        <v>0</v>
      </c>
      <c r="E1796" s="2">
        <v>0</v>
      </c>
      <c r="F1796" s="2">
        <v>0</v>
      </c>
      <c r="G1796" s="2">
        <v>0</v>
      </c>
      <c r="H1796" s="2">
        <v>0</v>
      </c>
      <c r="I1796" s="19">
        <v>43804</v>
      </c>
    </row>
    <row r="1797" spans="1:9">
      <c r="A1797" s="2">
        <v>1550</v>
      </c>
      <c r="B1797" s="2">
        <v>0</v>
      </c>
      <c r="C1797" s="2">
        <v>0</v>
      </c>
      <c r="D1797" s="2">
        <v>0</v>
      </c>
      <c r="E1797" s="2">
        <v>0</v>
      </c>
      <c r="F1797" s="2">
        <v>0</v>
      </c>
      <c r="G1797" s="2">
        <v>0</v>
      </c>
      <c r="H1797" s="2">
        <v>0</v>
      </c>
      <c r="I1797" s="19">
        <v>43804</v>
      </c>
    </row>
    <row r="1798" spans="1:9">
      <c r="A1798" s="2">
        <v>2138</v>
      </c>
      <c r="B1798" s="2">
        <v>0</v>
      </c>
      <c r="C1798" s="2">
        <v>0</v>
      </c>
      <c r="D1798" s="2">
        <v>0</v>
      </c>
      <c r="E1798" s="2">
        <v>0</v>
      </c>
      <c r="F1798" s="2">
        <v>0</v>
      </c>
      <c r="G1798" s="2">
        <v>0</v>
      </c>
      <c r="H1798" s="2">
        <v>0</v>
      </c>
      <c r="I1798" s="19">
        <v>43804</v>
      </c>
    </row>
    <row r="1799" spans="1:9">
      <c r="A1799" s="2">
        <v>2954</v>
      </c>
      <c r="B1799" s="2">
        <v>1</v>
      </c>
      <c r="C1799" s="2">
        <v>0</v>
      </c>
      <c r="D1799" s="2">
        <v>0</v>
      </c>
      <c r="E1799" s="2">
        <v>0</v>
      </c>
      <c r="F1799" s="2">
        <v>0</v>
      </c>
      <c r="G1799" s="2">
        <v>0</v>
      </c>
      <c r="H1799" s="2">
        <v>1</v>
      </c>
      <c r="I1799" s="19">
        <v>43804</v>
      </c>
    </row>
    <row r="1800" spans="1:9">
      <c r="A1800" s="2">
        <v>1509</v>
      </c>
      <c r="B1800" s="2">
        <v>0</v>
      </c>
      <c r="C1800" s="2">
        <v>0</v>
      </c>
      <c r="D1800" s="2">
        <v>0</v>
      </c>
      <c r="E1800" s="2">
        <v>0</v>
      </c>
      <c r="F1800" s="2">
        <v>0</v>
      </c>
      <c r="G1800" s="2">
        <v>0</v>
      </c>
      <c r="H1800" s="2">
        <v>0</v>
      </c>
      <c r="I1800" s="19">
        <v>43774</v>
      </c>
    </row>
    <row r="1801" spans="1:9">
      <c r="A1801" s="2">
        <v>2587</v>
      </c>
      <c r="B1801" s="2">
        <v>0</v>
      </c>
      <c r="C1801" s="2">
        <v>0</v>
      </c>
      <c r="D1801" s="2">
        <v>0</v>
      </c>
      <c r="E1801" s="2">
        <v>0</v>
      </c>
      <c r="F1801" s="2">
        <v>0</v>
      </c>
      <c r="G1801" s="2">
        <v>0</v>
      </c>
      <c r="H1801" s="2">
        <v>0</v>
      </c>
      <c r="I1801" s="19">
        <v>43774</v>
      </c>
    </row>
    <row r="1802" spans="1:9">
      <c r="A1802" s="2">
        <v>1475</v>
      </c>
      <c r="B1802" s="2">
        <v>0</v>
      </c>
      <c r="C1802" s="2">
        <v>0</v>
      </c>
      <c r="D1802" s="2">
        <v>0</v>
      </c>
      <c r="E1802" s="2">
        <v>0</v>
      </c>
      <c r="F1802" s="2">
        <v>0</v>
      </c>
      <c r="G1802" s="2">
        <v>0</v>
      </c>
      <c r="H1802" s="2">
        <v>0</v>
      </c>
      <c r="I1802" s="19">
        <v>43743</v>
      </c>
    </row>
    <row r="1803" spans="1:9">
      <c r="A1803" s="2">
        <v>1895</v>
      </c>
      <c r="B1803" s="2">
        <v>0</v>
      </c>
      <c r="C1803" s="2">
        <v>0</v>
      </c>
      <c r="D1803" s="2">
        <v>1</v>
      </c>
      <c r="E1803" s="2">
        <v>0</v>
      </c>
      <c r="F1803" s="2">
        <v>0</v>
      </c>
      <c r="G1803" s="2">
        <v>0</v>
      </c>
      <c r="H1803" s="2">
        <v>1</v>
      </c>
      <c r="I1803" s="19">
        <v>43743</v>
      </c>
    </row>
    <row r="1804" spans="1:9">
      <c r="A1804" s="2">
        <v>2052</v>
      </c>
      <c r="B1804" s="2">
        <v>0</v>
      </c>
      <c r="C1804" s="2">
        <v>0</v>
      </c>
      <c r="D1804" s="2">
        <v>0</v>
      </c>
      <c r="E1804" s="2">
        <v>0</v>
      </c>
      <c r="F1804" s="2">
        <v>0</v>
      </c>
      <c r="G1804" s="2">
        <v>0</v>
      </c>
      <c r="H1804" s="2">
        <v>0</v>
      </c>
      <c r="I1804" s="19">
        <v>43743</v>
      </c>
    </row>
    <row r="1805" spans="1:9">
      <c r="A1805" s="2">
        <v>2227</v>
      </c>
      <c r="B1805" s="2">
        <v>0</v>
      </c>
      <c r="C1805" s="2">
        <v>0</v>
      </c>
      <c r="D1805" s="2">
        <v>0</v>
      </c>
      <c r="E1805" s="2">
        <v>0</v>
      </c>
      <c r="F1805" s="2">
        <v>0</v>
      </c>
      <c r="G1805" s="2">
        <v>0</v>
      </c>
      <c r="H1805" s="2">
        <v>0</v>
      </c>
      <c r="I1805" s="19">
        <v>43743</v>
      </c>
    </row>
    <row r="1806" spans="1:9">
      <c r="A1806" s="2">
        <v>2355</v>
      </c>
      <c r="B1806" s="2">
        <v>0</v>
      </c>
      <c r="C1806" s="2">
        <v>0</v>
      </c>
      <c r="D1806" s="2">
        <v>0</v>
      </c>
      <c r="E1806" s="2">
        <v>0</v>
      </c>
      <c r="F1806" s="2">
        <v>0</v>
      </c>
      <c r="G1806" s="2">
        <v>0</v>
      </c>
      <c r="H1806" s="2">
        <v>0</v>
      </c>
      <c r="I1806" s="19">
        <v>43713</v>
      </c>
    </row>
    <row r="1807" spans="1:9">
      <c r="A1807" s="2">
        <v>2542</v>
      </c>
      <c r="B1807" s="2">
        <v>0</v>
      </c>
      <c r="C1807" s="2">
        <v>1</v>
      </c>
      <c r="D1807" s="2">
        <v>0</v>
      </c>
      <c r="E1807" s="2">
        <v>0</v>
      </c>
      <c r="F1807" s="2">
        <v>0</v>
      </c>
      <c r="G1807" s="2">
        <v>0</v>
      </c>
      <c r="H1807" s="2">
        <v>0</v>
      </c>
      <c r="I1807" s="19">
        <v>43713</v>
      </c>
    </row>
    <row r="1808" spans="1:9">
      <c r="A1808" s="2">
        <v>1353</v>
      </c>
      <c r="B1808" s="2">
        <v>0</v>
      </c>
      <c r="C1808" s="2">
        <v>0</v>
      </c>
      <c r="D1808" s="2">
        <v>0</v>
      </c>
      <c r="E1808" s="2">
        <v>0</v>
      </c>
      <c r="F1808" s="2">
        <v>0</v>
      </c>
      <c r="G1808" s="2">
        <v>0</v>
      </c>
      <c r="H1808" s="2">
        <v>0</v>
      </c>
      <c r="I1808" s="19">
        <v>43682</v>
      </c>
    </row>
    <row r="1809" spans="1:9">
      <c r="A1809" s="2">
        <v>1656</v>
      </c>
      <c r="B1809" s="2">
        <v>0</v>
      </c>
      <c r="C1809" s="2">
        <v>0</v>
      </c>
      <c r="D1809" s="2">
        <v>0</v>
      </c>
      <c r="E1809" s="2">
        <v>0</v>
      </c>
      <c r="F1809" s="2">
        <v>0</v>
      </c>
      <c r="G1809" s="2">
        <v>0</v>
      </c>
      <c r="H1809" s="2">
        <v>0</v>
      </c>
      <c r="I1809" s="19">
        <v>43682</v>
      </c>
    </row>
    <row r="1810" spans="1:9">
      <c r="A1810" s="2">
        <v>1937</v>
      </c>
      <c r="B1810" s="2">
        <v>0</v>
      </c>
      <c r="C1810" s="2">
        <v>0</v>
      </c>
      <c r="D1810" s="2">
        <v>0</v>
      </c>
      <c r="E1810" s="2">
        <v>0</v>
      </c>
      <c r="F1810" s="2">
        <v>0</v>
      </c>
      <c r="G1810" s="2">
        <v>0</v>
      </c>
      <c r="H1810" s="2">
        <v>1</v>
      </c>
      <c r="I1810" s="19">
        <v>43682</v>
      </c>
    </row>
    <row r="1811" spans="1:9">
      <c r="A1811" s="2">
        <v>2423</v>
      </c>
      <c r="B1811" s="2">
        <v>1</v>
      </c>
      <c r="C1811" s="2">
        <v>0</v>
      </c>
      <c r="D1811" s="2">
        <v>0</v>
      </c>
      <c r="E1811" s="2">
        <v>0</v>
      </c>
      <c r="F1811" s="2">
        <v>0</v>
      </c>
      <c r="G1811" s="2">
        <v>0</v>
      </c>
      <c r="H1811" s="2">
        <v>0</v>
      </c>
      <c r="I1811" s="19">
        <v>43682</v>
      </c>
    </row>
    <row r="1812" spans="1:9">
      <c r="A1812" s="2">
        <v>2053</v>
      </c>
      <c r="B1812" s="2">
        <v>0</v>
      </c>
      <c r="C1812" s="2">
        <v>0</v>
      </c>
      <c r="D1812" s="2">
        <v>0</v>
      </c>
      <c r="E1812" s="2">
        <v>0</v>
      </c>
      <c r="F1812" s="2">
        <v>0</v>
      </c>
      <c r="G1812" s="2">
        <v>0</v>
      </c>
      <c r="H1812" s="2">
        <v>0</v>
      </c>
      <c r="I1812" s="19">
        <v>43651</v>
      </c>
    </row>
    <row r="1813" spans="1:9">
      <c r="A1813" s="2">
        <v>1822</v>
      </c>
      <c r="B1813" s="2">
        <v>0</v>
      </c>
      <c r="C1813" s="2">
        <v>0</v>
      </c>
      <c r="D1813" s="2">
        <v>0</v>
      </c>
      <c r="E1813" s="2">
        <v>0</v>
      </c>
      <c r="F1813" s="2">
        <v>0</v>
      </c>
      <c r="G1813" s="2">
        <v>0</v>
      </c>
      <c r="H1813" s="2">
        <v>0</v>
      </c>
      <c r="I1813" s="19">
        <v>43621</v>
      </c>
    </row>
    <row r="1814" spans="1:9">
      <c r="A1814" s="2">
        <v>1972</v>
      </c>
      <c r="B1814" s="2">
        <v>0</v>
      </c>
      <c r="C1814" s="2">
        <v>0</v>
      </c>
      <c r="D1814" s="2">
        <v>0</v>
      </c>
      <c r="E1814" s="2">
        <v>0</v>
      </c>
      <c r="F1814" s="2">
        <v>0</v>
      </c>
      <c r="G1814" s="2">
        <v>0</v>
      </c>
      <c r="H1814" s="2">
        <v>0</v>
      </c>
      <c r="I1814" s="19">
        <v>43621</v>
      </c>
    </row>
    <row r="1815" spans="1:9">
      <c r="A1815" s="2">
        <v>2518</v>
      </c>
      <c r="B1815" s="2">
        <v>0</v>
      </c>
      <c r="C1815" s="2">
        <v>0</v>
      </c>
      <c r="D1815" s="2">
        <v>0</v>
      </c>
      <c r="E1815" s="2">
        <v>0</v>
      </c>
      <c r="F1815" s="2">
        <v>0</v>
      </c>
      <c r="G1815" s="2">
        <v>0</v>
      </c>
      <c r="H1815" s="2">
        <v>0</v>
      </c>
      <c r="I1815" s="19">
        <v>43621</v>
      </c>
    </row>
    <row r="1816" spans="1:9">
      <c r="A1816" s="2">
        <v>3068</v>
      </c>
      <c r="B1816" s="2">
        <v>0</v>
      </c>
      <c r="C1816" s="2">
        <v>1</v>
      </c>
      <c r="D1816" s="2">
        <v>0</v>
      </c>
      <c r="E1816" s="2">
        <v>0</v>
      </c>
      <c r="F1816" s="2">
        <v>1</v>
      </c>
      <c r="G1816" s="2">
        <v>0</v>
      </c>
      <c r="H1816" s="2">
        <v>0</v>
      </c>
      <c r="I1816" s="19">
        <v>43621</v>
      </c>
    </row>
    <row r="1817" spans="1:9">
      <c r="A1817" s="2">
        <v>1526</v>
      </c>
      <c r="B1817" s="2">
        <v>0</v>
      </c>
      <c r="C1817" s="2">
        <v>0</v>
      </c>
      <c r="D1817" s="2">
        <v>0</v>
      </c>
      <c r="E1817" s="2">
        <v>0</v>
      </c>
      <c r="F1817" s="2">
        <v>0</v>
      </c>
      <c r="G1817" s="2">
        <v>0</v>
      </c>
      <c r="H1817" s="2">
        <v>0</v>
      </c>
      <c r="I1817" s="19">
        <v>43590</v>
      </c>
    </row>
    <row r="1818" spans="1:9">
      <c r="A1818" s="2">
        <v>2492</v>
      </c>
      <c r="B1818" s="2">
        <v>0</v>
      </c>
      <c r="C1818" s="2">
        <v>0</v>
      </c>
      <c r="D1818" s="2">
        <v>0</v>
      </c>
      <c r="E1818" s="2">
        <v>0</v>
      </c>
      <c r="F1818" s="2">
        <v>0</v>
      </c>
      <c r="G1818" s="2">
        <v>0</v>
      </c>
      <c r="H1818" s="2">
        <v>0</v>
      </c>
      <c r="I1818" s="19">
        <v>43590</v>
      </c>
    </row>
    <row r="1819" spans="1:9">
      <c r="A1819" s="2">
        <v>2650</v>
      </c>
      <c r="B1819" s="2">
        <v>0</v>
      </c>
      <c r="C1819" s="2">
        <v>0</v>
      </c>
      <c r="D1819" s="2">
        <v>0</v>
      </c>
      <c r="E1819" s="2">
        <v>0</v>
      </c>
      <c r="F1819" s="2">
        <v>0</v>
      </c>
      <c r="G1819" s="2">
        <v>0</v>
      </c>
      <c r="H1819" s="2">
        <v>0</v>
      </c>
      <c r="I1819" s="19">
        <v>43590</v>
      </c>
    </row>
    <row r="1820" spans="1:9">
      <c r="A1820" s="2">
        <v>2039</v>
      </c>
      <c r="B1820" s="2">
        <v>0</v>
      </c>
      <c r="C1820" s="2">
        <v>0</v>
      </c>
      <c r="D1820" s="2">
        <v>0</v>
      </c>
      <c r="E1820" s="2">
        <v>0</v>
      </c>
      <c r="F1820" s="2">
        <v>0</v>
      </c>
      <c r="G1820" s="2">
        <v>0</v>
      </c>
      <c r="H1820" s="2">
        <v>0</v>
      </c>
      <c r="I1820" s="19">
        <v>43560</v>
      </c>
    </row>
    <row r="1821" spans="1:9">
      <c r="A1821" s="2">
        <v>1867</v>
      </c>
      <c r="B1821" s="2">
        <v>0</v>
      </c>
      <c r="C1821" s="2">
        <v>0</v>
      </c>
      <c r="D1821" s="2">
        <v>0</v>
      </c>
      <c r="E1821" s="2">
        <v>0</v>
      </c>
      <c r="F1821" s="2">
        <v>0</v>
      </c>
      <c r="G1821" s="2">
        <v>0</v>
      </c>
      <c r="H1821" s="2">
        <v>0</v>
      </c>
      <c r="I1821" s="19">
        <v>43529</v>
      </c>
    </row>
    <row r="1822" spans="1:9">
      <c r="A1822" s="2">
        <v>2981</v>
      </c>
      <c r="B1822" s="2">
        <v>0</v>
      </c>
      <c r="C1822" s="2">
        <v>0</v>
      </c>
      <c r="D1822" s="2">
        <v>0</v>
      </c>
      <c r="E1822" s="2">
        <v>0</v>
      </c>
      <c r="F1822" s="2">
        <v>0</v>
      </c>
      <c r="G1822" s="2">
        <v>0</v>
      </c>
      <c r="H1822" s="2">
        <v>0</v>
      </c>
      <c r="I1822" s="19">
        <v>43529</v>
      </c>
    </row>
    <row r="1823" spans="1:9">
      <c r="A1823" s="2">
        <v>2488</v>
      </c>
      <c r="B1823" s="2">
        <v>0</v>
      </c>
      <c r="C1823" s="2">
        <v>0</v>
      </c>
      <c r="D1823" s="2">
        <v>0</v>
      </c>
      <c r="E1823" s="2">
        <v>0</v>
      </c>
      <c r="F1823" s="2">
        <v>0</v>
      </c>
      <c r="G1823" s="2">
        <v>0</v>
      </c>
      <c r="H1823" s="2">
        <v>0</v>
      </c>
      <c r="I1823" s="19">
        <v>43501</v>
      </c>
    </row>
    <row r="1824" spans="1:9">
      <c r="A1824" s="2">
        <v>2694</v>
      </c>
      <c r="B1824" s="2">
        <v>1</v>
      </c>
      <c r="C1824" s="2">
        <v>0</v>
      </c>
      <c r="D1824" s="2">
        <v>0</v>
      </c>
      <c r="E1824" s="2">
        <v>0</v>
      </c>
      <c r="F1824" s="2">
        <v>0</v>
      </c>
      <c r="G1824" s="2">
        <v>0</v>
      </c>
      <c r="H1824" s="2">
        <v>1</v>
      </c>
      <c r="I1824" s="19">
        <v>43501</v>
      </c>
    </row>
    <row r="1825" spans="1:9">
      <c r="A1825" s="2">
        <v>1015</v>
      </c>
      <c r="B1825" s="2">
        <v>0</v>
      </c>
      <c r="C1825" s="2">
        <v>0</v>
      </c>
      <c r="D1825" s="2">
        <v>1</v>
      </c>
      <c r="E1825" s="2">
        <v>1</v>
      </c>
      <c r="F1825" s="2">
        <v>0</v>
      </c>
      <c r="G1825" s="2">
        <v>0</v>
      </c>
      <c r="H1825" s="2">
        <v>1</v>
      </c>
      <c r="I1825" s="19">
        <v>43470</v>
      </c>
    </row>
    <row r="1826" spans="1:9">
      <c r="A1826" s="2">
        <v>1798</v>
      </c>
      <c r="B1826" s="2">
        <v>0</v>
      </c>
      <c r="C1826" s="2">
        <v>0</v>
      </c>
      <c r="D1826" s="2">
        <v>0</v>
      </c>
      <c r="E1826" s="2">
        <v>0</v>
      </c>
      <c r="F1826" s="2">
        <v>0</v>
      </c>
      <c r="G1826" s="2">
        <v>0</v>
      </c>
      <c r="H1826" s="2">
        <v>0</v>
      </c>
      <c r="I1826" s="19">
        <v>43470</v>
      </c>
    </row>
    <row r="1827" spans="1:9">
      <c r="A1827" s="2">
        <v>2546</v>
      </c>
      <c r="B1827" s="2">
        <v>0</v>
      </c>
      <c r="C1827" s="2">
        <v>0</v>
      </c>
      <c r="D1827" s="2">
        <v>1</v>
      </c>
      <c r="E1827" s="2">
        <v>1</v>
      </c>
      <c r="F1827" s="2">
        <v>0</v>
      </c>
      <c r="G1827" s="2">
        <v>0</v>
      </c>
      <c r="H1827" s="2">
        <v>1</v>
      </c>
      <c r="I1827" s="19">
        <v>43470</v>
      </c>
    </row>
    <row r="1828" spans="1:9">
      <c r="A1828" s="2">
        <v>1250</v>
      </c>
      <c r="B1828" s="2">
        <v>0</v>
      </c>
      <c r="C1828" s="2">
        <v>0</v>
      </c>
      <c r="D1828" s="2">
        <v>0</v>
      </c>
      <c r="E1828" s="2">
        <v>0</v>
      </c>
      <c r="F1828" s="2">
        <v>0</v>
      </c>
      <c r="G1828" s="2">
        <v>0</v>
      </c>
      <c r="H1828" s="2">
        <v>0</v>
      </c>
      <c r="I1828" s="2" t="s">
        <v>375</v>
      </c>
    </row>
    <row r="1829" spans="1:9">
      <c r="A1829" s="2">
        <v>1326</v>
      </c>
      <c r="B1829" s="2">
        <v>0</v>
      </c>
      <c r="C1829" s="2">
        <v>1</v>
      </c>
      <c r="D1829" s="2">
        <v>0</v>
      </c>
      <c r="E1829" s="2">
        <v>0</v>
      </c>
      <c r="F1829" s="2">
        <v>1</v>
      </c>
      <c r="G1829" s="2">
        <v>0</v>
      </c>
      <c r="H1829" s="2">
        <v>0</v>
      </c>
      <c r="I1829" s="2" t="s">
        <v>375</v>
      </c>
    </row>
    <row r="1830" spans="1:9">
      <c r="A1830" s="2">
        <v>1347</v>
      </c>
      <c r="B1830" s="2">
        <v>0</v>
      </c>
      <c r="C1830" s="2">
        <v>0</v>
      </c>
      <c r="D1830" s="2">
        <v>0</v>
      </c>
      <c r="E1830" s="2">
        <v>0</v>
      </c>
      <c r="F1830" s="2">
        <v>0</v>
      </c>
      <c r="G1830" s="2">
        <v>0</v>
      </c>
      <c r="H1830" s="2">
        <v>0</v>
      </c>
      <c r="I1830" s="2" t="s">
        <v>375</v>
      </c>
    </row>
    <row r="1831" spans="1:9">
      <c r="A1831" s="2">
        <v>2267</v>
      </c>
      <c r="B1831" s="2">
        <v>0</v>
      </c>
      <c r="C1831" s="2">
        <v>1</v>
      </c>
      <c r="D1831" s="2">
        <v>0</v>
      </c>
      <c r="E1831" s="2">
        <v>0</v>
      </c>
      <c r="F1831" s="2">
        <v>0</v>
      </c>
      <c r="G1831" s="2">
        <v>0</v>
      </c>
      <c r="H1831" s="2">
        <v>1</v>
      </c>
      <c r="I1831" s="2" t="s">
        <v>375</v>
      </c>
    </row>
    <row r="1832" spans="1:9">
      <c r="A1832" s="2">
        <v>2291</v>
      </c>
      <c r="B1832" s="2">
        <v>0</v>
      </c>
      <c r="C1832" s="2">
        <v>0</v>
      </c>
      <c r="D1832" s="2">
        <v>0</v>
      </c>
      <c r="E1832" s="2">
        <v>0</v>
      </c>
      <c r="F1832" s="2">
        <v>0</v>
      </c>
      <c r="G1832" s="2">
        <v>0</v>
      </c>
      <c r="H1832" s="2">
        <v>0</v>
      </c>
      <c r="I1832" s="2" t="s">
        <v>375</v>
      </c>
    </row>
    <row r="1833" spans="1:9">
      <c r="A1833" s="2">
        <v>2452</v>
      </c>
      <c r="B1833" s="2">
        <v>0</v>
      </c>
      <c r="C1833" s="2">
        <v>0</v>
      </c>
      <c r="D1833" s="2">
        <v>0</v>
      </c>
      <c r="E1833" s="2">
        <v>0</v>
      </c>
      <c r="F1833" s="2">
        <v>0</v>
      </c>
      <c r="G1833" s="2">
        <v>0</v>
      </c>
      <c r="H1833" s="2">
        <v>0</v>
      </c>
      <c r="I1833" s="2" t="s">
        <v>375</v>
      </c>
    </row>
    <row r="1834" spans="1:9">
      <c r="A1834" s="2">
        <v>2901</v>
      </c>
      <c r="B1834" s="2">
        <v>0</v>
      </c>
      <c r="C1834" s="2">
        <v>1</v>
      </c>
      <c r="D1834" s="2">
        <v>0</v>
      </c>
      <c r="E1834" s="2">
        <v>0</v>
      </c>
      <c r="F1834" s="2">
        <v>1</v>
      </c>
      <c r="G1834" s="2">
        <v>0</v>
      </c>
      <c r="H1834" s="2">
        <v>0</v>
      </c>
      <c r="I1834" s="2" t="s">
        <v>375</v>
      </c>
    </row>
    <row r="1835" spans="1:9">
      <c r="A1835" s="2">
        <v>3169</v>
      </c>
      <c r="B1835" s="2">
        <v>0</v>
      </c>
      <c r="C1835" s="2">
        <v>0</v>
      </c>
      <c r="D1835" s="2">
        <v>0</v>
      </c>
      <c r="E1835" s="2">
        <v>0</v>
      </c>
      <c r="F1835" s="2">
        <v>0</v>
      </c>
      <c r="G1835" s="2">
        <v>0</v>
      </c>
      <c r="H1835" s="2">
        <v>0</v>
      </c>
      <c r="I1835" s="2" t="s">
        <v>375</v>
      </c>
    </row>
    <row r="1836" spans="1:9">
      <c r="A1836" s="2">
        <v>1088</v>
      </c>
      <c r="B1836" s="2">
        <v>0</v>
      </c>
      <c r="C1836" s="2">
        <v>1</v>
      </c>
      <c r="D1836" s="2">
        <v>0</v>
      </c>
      <c r="E1836" s="2">
        <v>0</v>
      </c>
      <c r="F1836" s="2">
        <v>0</v>
      </c>
      <c r="G1836" s="2">
        <v>0</v>
      </c>
      <c r="H1836" s="2">
        <v>0</v>
      </c>
      <c r="I1836" s="2" t="s">
        <v>376</v>
      </c>
    </row>
    <row r="1837" spans="1:9">
      <c r="A1837" s="2">
        <v>2102</v>
      </c>
      <c r="B1837" s="2">
        <v>0</v>
      </c>
      <c r="C1837" s="2">
        <v>0</v>
      </c>
      <c r="D1837" s="2">
        <v>0</v>
      </c>
      <c r="E1837" s="2">
        <v>0</v>
      </c>
      <c r="F1837" s="2">
        <v>0</v>
      </c>
      <c r="G1837" s="2">
        <v>0</v>
      </c>
      <c r="H1837" s="2">
        <v>0</v>
      </c>
      <c r="I1837" s="2" t="s">
        <v>376</v>
      </c>
    </row>
    <row r="1838" spans="1:9">
      <c r="A1838" s="2">
        <v>2649</v>
      </c>
      <c r="B1838" s="2">
        <v>0</v>
      </c>
      <c r="C1838" s="2">
        <v>0</v>
      </c>
      <c r="D1838" s="2">
        <v>0</v>
      </c>
      <c r="E1838" s="2">
        <v>0</v>
      </c>
      <c r="F1838" s="2">
        <v>0</v>
      </c>
      <c r="G1838" s="2">
        <v>0</v>
      </c>
      <c r="H1838" s="2">
        <v>0</v>
      </c>
      <c r="I1838" s="2" t="s">
        <v>376</v>
      </c>
    </row>
    <row r="1839" spans="1:9">
      <c r="A1839" s="2">
        <v>2255</v>
      </c>
      <c r="B1839" s="2">
        <v>0</v>
      </c>
      <c r="C1839" s="2">
        <v>0</v>
      </c>
      <c r="D1839" s="2">
        <v>0</v>
      </c>
      <c r="E1839" s="2">
        <v>0</v>
      </c>
      <c r="F1839" s="2">
        <v>0</v>
      </c>
      <c r="G1839" s="2">
        <v>0</v>
      </c>
      <c r="H1839" s="2">
        <v>0</v>
      </c>
      <c r="I1839" s="2" t="s">
        <v>377</v>
      </c>
    </row>
    <row r="1840" spans="1:9">
      <c r="A1840" s="2">
        <v>2321</v>
      </c>
      <c r="B1840" s="2">
        <v>0</v>
      </c>
      <c r="C1840" s="2">
        <v>0</v>
      </c>
      <c r="D1840" s="2">
        <v>0</v>
      </c>
      <c r="E1840" s="2">
        <v>0</v>
      </c>
      <c r="F1840" s="2">
        <v>0</v>
      </c>
      <c r="G1840" s="2">
        <v>0</v>
      </c>
      <c r="H1840" s="2">
        <v>0</v>
      </c>
      <c r="I1840" s="2" t="s">
        <v>377</v>
      </c>
    </row>
    <row r="1841" spans="1:9">
      <c r="A1841" s="2">
        <v>2501</v>
      </c>
      <c r="B1841" s="2">
        <v>0</v>
      </c>
      <c r="C1841" s="2">
        <v>0</v>
      </c>
      <c r="D1841" s="2">
        <v>0</v>
      </c>
      <c r="E1841" s="2">
        <v>0</v>
      </c>
      <c r="F1841" s="2">
        <v>0</v>
      </c>
      <c r="G1841" s="2">
        <v>0</v>
      </c>
      <c r="H1841" s="2">
        <v>0</v>
      </c>
      <c r="I1841" s="2" t="s">
        <v>378</v>
      </c>
    </row>
    <row r="1842" spans="1:9">
      <c r="A1842" s="2">
        <v>2721</v>
      </c>
      <c r="B1842" s="2">
        <v>0</v>
      </c>
      <c r="C1842" s="2">
        <v>0</v>
      </c>
      <c r="D1842" s="2">
        <v>0</v>
      </c>
      <c r="E1842" s="2">
        <v>0</v>
      </c>
      <c r="F1842" s="2">
        <v>0</v>
      </c>
      <c r="G1842" s="2">
        <v>0</v>
      </c>
      <c r="H1842" s="2">
        <v>0</v>
      </c>
      <c r="I1842" s="2" t="s">
        <v>378</v>
      </c>
    </row>
    <row r="1843" spans="1:9">
      <c r="A1843" s="2">
        <v>1052</v>
      </c>
      <c r="B1843" s="2">
        <v>0</v>
      </c>
      <c r="C1843" s="2">
        <v>0</v>
      </c>
      <c r="D1843" s="2">
        <v>1</v>
      </c>
      <c r="E1843" s="2">
        <v>0</v>
      </c>
      <c r="F1843" s="2">
        <v>0</v>
      </c>
      <c r="G1843" s="2">
        <v>0</v>
      </c>
      <c r="H1843" s="2">
        <v>1</v>
      </c>
      <c r="I1843" s="2" t="s">
        <v>379</v>
      </c>
    </row>
    <row r="1844" spans="1:9">
      <c r="A1844" s="2">
        <v>2912</v>
      </c>
      <c r="B1844" s="2">
        <v>0</v>
      </c>
      <c r="C1844" s="2">
        <v>0</v>
      </c>
      <c r="D1844" s="2">
        <v>0</v>
      </c>
      <c r="E1844" s="2">
        <v>0</v>
      </c>
      <c r="F1844" s="2">
        <v>0</v>
      </c>
      <c r="G1844" s="2">
        <v>0</v>
      </c>
      <c r="H1844" s="2">
        <v>1</v>
      </c>
      <c r="I1844" s="2" t="s">
        <v>379</v>
      </c>
    </row>
    <row r="1845" spans="1:9">
      <c r="A1845" s="2">
        <v>2105</v>
      </c>
      <c r="B1845" s="2">
        <v>0</v>
      </c>
      <c r="C1845" s="2">
        <v>0</v>
      </c>
      <c r="D1845" s="2">
        <v>0</v>
      </c>
      <c r="E1845" s="2">
        <v>0</v>
      </c>
      <c r="F1845" s="2">
        <v>0</v>
      </c>
      <c r="G1845" s="2">
        <v>0</v>
      </c>
      <c r="H1845" s="2">
        <v>0</v>
      </c>
      <c r="I1845" s="2" t="s">
        <v>380</v>
      </c>
    </row>
    <row r="1846" spans="1:9">
      <c r="A1846" s="2">
        <v>1352</v>
      </c>
      <c r="B1846" s="2">
        <v>0</v>
      </c>
      <c r="C1846" s="2">
        <v>0</v>
      </c>
      <c r="D1846" s="2">
        <v>0</v>
      </c>
      <c r="E1846" s="2">
        <v>0</v>
      </c>
      <c r="F1846" s="2">
        <v>0</v>
      </c>
      <c r="G1846" s="2">
        <v>0</v>
      </c>
      <c r="H1846" s="2">
        <v>0</v>
      </c>
      <c r="I1846" s="2" t="s">
        <v>381</v>
      </c>
    </row>
    <row r="1847" spans="1:9">
      <c r="A1847" s="2">
        <v>1394</v>
      </c>
      <c r="B1847" s="2">
        <v>0</v>
      </c>
      <c r="C1847" s="2">
        <v>0</v>
      </c>
      <c r="D1847" s="2">
        <v>0</v>
      </c>
      <c r="E1847" s="2">
        <v>0</v>
      </c>
      <c r="F1847" s="2">
        <v>0</v>
      </c>
      <c r="G1847" s="2">
        <v>0</v>
      </c>
      <c r="H1847" s="2">
        <v>1</v>
      </c>
      <c r="I1847" s="2" t="s">
        <v>381</v>
      </c>
    </row>
    <row r="1848" spans="1:9">
      <c r="A1848" s="2">
        <v>2062</v>
      </c>
      <c r="B1848" s="2">
        <v>0</v>
      </c>
      <c r="C1848" s="2">
        <v>0</v>
      </c>
      <c r="D1848" s="2">
        <v>0</v>
      </c>
      <c r="E1848" s="2">
        <v>0</v>
      </c>
      <c r="F1848" s="2">
        <v>0</v>
      </c>
      <c r="G1848" s="2">
        <v>0</v>
      </c>
      <c r="H1848" s="2">
        <v>1</v>
      </c>
      <c r="I1848" s="2" t="s">
        <v>381</v>
      </c>
    </row>
    <row r="1849" spans="1:9">
      <c r="A1849" s="2">
        <v>2172</v>
      </c>
      <c r="B1849" s="2">
        <v>0</v>
      </c>
      <c r="C1849" s="2">
        <v>1</v>
      </c>
      <c r="D1849" s="2">
        <v>1</v>
      </c>
      <c r="E1849" s="2">
        <v>0</v>
      </c>
      <c r="F1849" s="2">
        <v>0</v>
      </c>
      <c r="G1849" s="2">
        <v>0</v>
      </c>
      <c r="H1849" s="2">
        <v>1</v>
      </c>
      <c r="I1849" s="2" t="s">
        <v>381</v>
      </c>
    </row>
    <row r="1850" spans="1:9">
      <c r="A1850" s="2">
        <v>2831</v>
      </c>
      <c r="B1850" s="2">
        <v>0</v>
      </c>
      <c r="C1850" s="2">
        <v>0</v>
      </c>
      <c r="D1850" s="2">
        <v>0</v>
      </c>
      <c r="E1850" s="2">
        <v>0</v>
      </c>
      <c r="F1850" s="2">
        <v>0</v>
      </c>
      <c r="G1850" s="2">
        <v>0</v>
      </c>
      <c r="H1850" s="2">
        <v>0</v>
      </c>
      <c r="I1850" s="2" t="s">
        <v>381</v>
      </c>
    </row>
    <row r="1851" spans="1:9">
      <c r="A1851" s="2">
        <v>2450</v>
      </c>
      <c r="B1851" s="2">
        <v>0</v>
      </c>
      <c r="C1851" s="2">
        <v>0</v>
      </c>
      <c r="D1851" s="2">
        <v>0</v>
      </c>
      <c r="E1851" s="2">
        <v>0</v>
      </c>
      <c r="F1851" s="2">
        <v>0</v>
      </c>
      <c r="G1851" s="2">
        <v>0</v>
      </c>
      <c r="H1851" s="2">
        <v>0</v>
      </c>
      <c r="I1851" s="2" t="s">
        <v>382</v>
      </c>
    </row>
    <row r="1852" spans="1:9">
      <c r="A1852" s="2">
        <v>2786</v>
      </c>
      <c r="B1852" s="2">
        <v>0</v>
      </c>
      <c r="C1852" s="2">
        <v>0</v>
      </c>
      <c r="D1852" s="2">
        <v>0</v>
      </c>
      <c r="E1852" s="2">
        <v>0</v>
      </c>
      <c r="F1852" s="2">
        <v>0</v>
      </c>
      <c r="G1852" s="2">
        <v>0</v>
      </c>
      <c r="H1852" s="2">
        <v>0</v>
      </c>
      <c r="I1852" s="2" t="s">
        <v>382</v>
      </c>
    </row>
    <row r="1853" spans="1:9">
      <c r="A1853" s="2">
        <v>1207</v>
      </c>
      <c r="B1853" s="2">
        <v>0</v>
      </c>
      <c r="C1853" s="2">
        <v>0</v>
      </c>
      <c r="D1853" s="2">
        <v>0</v>
      </c>
      <c r="E1853" s="2">
        <v>0</v>
      </c>
      <c r="F1853" s="2">
        <v>0</v>
      </c>
      <c r="G1853" s="2">
        <v>0</v>
      </c>
      <c r="H1853" s="2">
        <v>0</v>
      </c>
      <c r="I1853" s="2" t="s">
        <v>383</v>
      </c>
    </row>
    <row r="1854" spans="1:9">
      <c r="A1854" s="2">
        <v>1007</v>
      </c>
      <c r="B1854" s="2">
        <v>0</v>
      </c>
      <c r="C1854" s="2">
        <v>0</v>
      </c>
      <c r="D1854" s="2">
        <v>0</v>
      </c>
      <c r="E1854" s="2">
        <v>0</v>
      </c>
      <c r="F1854" s="2">
        <v>0</v>
      </c>
      <c r="G1854" s="2">
        <v>0</v>
      </c>
      <c r="H1854" s="2">
        <v>0</v>
      </c>
      <c r="I1854" s="2" t="s">
        <v>384</v>
      </c>
    </row>
    <row r="1855" spans="1:9">
      <c r="A1855" s="2">
        <v>1011</v>
      </c>
      <c r="B1855" s="2">
        <v>0</v>
      </c>
      <c r="C1855" s="2">
        <v>0</v>
      </c>
      <c r="D1855" s="2">
        <v>0</v>
      </c>
      <c r="E1855" s="2">
        <v>0</v>
      </c>
      <c r="F1855" s="2">
        <v>0</v>
      </c>
      <c r="G1855" s="2">
        <v>0</v>
      </c>
      <c r="H1855" s="2">
        <v>0</v>
      </c>
      <c r="I1855" s="2" t="s">
        <v>384</v>
      </c>
    </row>
    <row r="1856" spans="1:9">
      <c r="A1856" s="2">
        <v>2029</v>
      </c>
      <c r="B1856" s="2">
        <v>0</v>
      </c>
      <c r="C1856" s="2">
        <v>0</v>
      </c>
      <c r="D1856" s="2">
        <v>0</v>
      </c>
      <c r="E1856" s="2">
        <v>0</v>
      </c>
      <c r="F1856" s="2">
        <v>0</v>
      </c>
      <c r="G1856" s="2">
        <v>0</v>
      </c>
      <c r="H1856" s="2">
        <v>1</v>
      </c>
      <c r="I1856" s="2" t="s">
        <v>384</v>
      </c>
    </row>
    <row r="1857" spans="1:9">
      <c r="A1857" s="2">
        <v>2474</v>
      </c>
      <c r="B1857" s="2">
        <v>0</v>
      </c>
      <c r="C1857" s="2">
        <v>0</v>
      </c>
      <c r="D1857" s="2">
        <v>0</v>
      </c>
      <c r="E1857" s="2">
        <v>0</v>
      </c>
      <c r="F1857" s="2">
        <v>0</v>
      </c>
      <c r="G1857" s="2">
        <v>0</v>
      </c>
      <c r="H1857" s="2">
        <v>0</v>
      </c>
      <c r="I1857" s="2" t="s">
        <v>384</v>
      </c>
    </row>
    <row r="1858" spans="1:9">
      <c r="A1858" s="2">
        <v>2690</v>
      </c>
      <c r="B1858" s="2">
        <v>0</v>
      </c>
      <c r="C1858" s="2">
        <v>0</v>
      </c>
      <c r="D1858" s="2">
        <v>0</v>
      </c>
      <c r="E1858" s="2">
        <v>0</v>
      </c>
      <c r="F1858" s="2">
        <v>0</v>
      </c>
      <c r="G1858" s="2">
        <v>0</v>
      </c>
      <c r="H1858" s="2">
        <v>0</v>
      </c>
      <c r="I1858" s="2" t="s">
        <v>384</v>
      </c>
    </row>
    <row r="1859" spans="1:9">
      <c r="A1859" s="2">
        <v>2903</v>
      </c>
      <c r="B1859" s="2">
        <v>0</v>
      </c>
      <c r="C1859" s="2">
        <v>0</v>
      </c>
      <c r="D1859" s="2">
        <v>0</v>
      </c>
      <c r="E1859" s="2">
        <v>0</v>
      </c>
      <c r="F1859" s="2">
        <v>0</v>
      </c>
      <c r="G1859" s="2">
        <v>0</v>
      </c>
      <c r="H1859" s="2">
        <v>1</v>
      </c>
      <c r="I1859" s="2" t="s">
        <v>384</v>
      </c>
    </row>
    <row r="1860" spans="1:9">
      <c r="A1860" s="2">
        <v>1322</v>
      </c>
      <c r="B1860" s="2">
        <v>0</v>
      </c>
      <c r="C1860" s="2">
        <v>0</v>
      </c>
      <c r="D1860" s="2">
        <v>0</v>
      </c>
      <c r="E1860" s="2">
        <v>0</v>
      </c>
      <c r="F1860" s="2">
        <v>0</v>
      </c>
      <c r="G1860" s="2">
        <v>0</v>
      </c>
      <c r="H1860" s="2">
        <v>0</v>
      </c>
      <c r="I1860" s="2" t="s">
        <v>385</v>
      </c>
    </row>
    <row r="1861" spans="1:9">
      <c r="A1861" s="2">
        <v>1953</v>
      </c>
      <c r="B1861" s="2">
        <v>0</v>
      </c>
      <c r="C1861" s="2">
        <v>0</v>
      </c>
      <c r="D1861" s="2">
        <v>0</v>
      </c>
      <c r="E1861" s="2">
        <v>0</v>
      </c>
      <c r="F1861" s="2">
        <v>0</v>
      </c>
      <c r="G1861" s="2">
        <v>1</v>
      </c>
      <c r="H1861" s="2">
        <v>0</v>
      </c>
      <c r="I1861" s="2" t="s">
        <v>385</v>
      </c>
    </row>
    <row r="1862" spans="1:9">
      <c r="A1862" s="2">
        <v>2114</v>
      </c>
      <c r="B1862" s="2">
        <v>0</v>
      </c>
      <c r="C1862" s="2">
        <v>0</v>
      </c>
      <c r="D1862" s="2">
        <v>0</v>
      </c>
      <c r="E1862" s="2">
        <v>1</v>
      </c>
      <c r="F1862" s="2">
        <v>0</v>
      </c>
      <c r="G1862" s="2">
        <v>0</v>
      </c>
      <c r="H1862" s="2">
        <v>0</v>
      </c>
      <c r="I1862" s="2" t="s">
        <v>385</v>
      </c>
    </row>
    <row r="1863" spans="1:9">
      <c r="A1863" s="2">
        <v>1357</v>
      </c>
      <c r="B1863" s="2">
        <v>0</v>
      </c>
      <c r="C1863" s="2">
        <v>1</v>
      </c>
      <c r="D1863" s="2">
        <v>0</v>
      </c>
      <c r="E1863" s="2">
        <v>0</v>
      </c>
      <c r="F1863" s="2">
        <v>0</v>
      </c>
      <c r="G1863" s="2">
        <v>0</v>
      </c>
      <c r="H1863" s="2">
        <v>0</v>
      </c>
      <c r="I1863" s="2" t="s">
        <v>386</v>
      </c>
    </row>
    <row r="1864" spans="1:9">
      <c r="A1864" s="2">
        <v>2398</v>
      </c>
      <c r="B1864" s="2">
        <v>0</v>
      </c>
      <c r="C1864" s="2">
        <v>1</v>
      </c>
      <c r="D1864" s="2">
        <v>0</v>
      </c>
      <c r="E1864" s="2">
        <v>0</v>
      </c>
      <c r="F1864" s="2">
        <v>0</v>
      </c>
      <c r="G1864" s="2">
        <v>0</v>
      </c>
      <c r="H1864" s="2">
        <v>0</v>
      </c>
      <c r="I1864" s="2" t="s">
        <v>386</v>
      </c>
    </row>
    <row r="1865" spans="1:9">
      <c r="A1865" s="2">
        <v>2495</v>
      </c>
      <c r="B1865" s="2">
        <v>0</v>
      </c>
      <c r="C1865" s="2">
        <v>0</v>
      </c>
      <c r="D1865" s="2">
        <v>0</v>
      </c>
      <c r="E1865" s="2">
        <v>0</v>
      </c>
      <c r="F1865" s="2">
        <v>0</v>
      </c>
      <c r="G1865" s="2">
        <v>0</v>
      </c>
      <c r="H1865" s="2">
        <v>1</v>
      </c>
      <c r="I1865" s="2" t="s">
        <v>386</v>
      </c>
    </row>
    <row r="1866" spans="1:9">
      <c r="A1866" s="2">
        <v>1103</v>
      </c>
      <c r="B1866" s="2">
        <v>0</v>
      </c>
      <c r="C1866" s="2">
        <v>1</v>
      </c>
      <c r="D1866" s="2">
        <v>0</v>
      </c>
      <c r="E1866" s="2">
        <v>0</v>
      </c>
      <c r="F1866" s="2">
        <v>0</v>
      </c>
      <c r="G1866" s="2">
        <v>0</v>
      </c>
      <c r="H1866" s="2">
        <v>1</v>
      </c>
      <c r="I1866" s="2" t="s">
        <v>387</v>
      </c>
    </row>
    <row r="1867" spans="1:9">
      <c r="A1867" s="2">
        <v>1193</v>
      </c>
      <c r="B1867" s="2">
        <v>1</v>
      </c>
      <c r="C1867" s="2">
        <v>0</v>
      </c>
      <c r="D1867" s="2">
        <v>0</v>
      </c>
      <c r="E1867" s="2">
        <v>0</v>
      </c>
      <c r="F1867" s="2">
        <v>0</v>
      </c>
      <c r="G1867" s="2">
        <v>0</v>
      </c>
      <c r="H1867" s="2">
        <v>1</v>
      </c>
      <c r="I1867" s="2" t="s">
        <v>387</v>
      </c>
    </row>
    <row r="1868" spans="1:9">
      <c r="A1868" s="2">
        <v>1564</v>
      </c>
      <c r="B1868" s="2">
        <v>0</v>
      </c>
      <c r="C1868" s="2">
        <v>1</v>
      </c>
      <c r="D1868" s="2">
        <v>0</v>
      </c>
      <c r="E1868" s="2">
        <v>0</v>
      </c>
      <c r="F1868" s="2">
        <v>0</v>
      </c>
      <c r="G1868" s="2">
        <v>0</v>
      </c>
      <c r="H1868" s="2">
        <v>0</v>
      </c>
      <c r="I1868" s="2" t="s">
        <v>387</v>
      </c>
    </row>
    <row r="1869" spans="1:9">
      <c r="A1869" s="2">
        <v>1824</v>
      </c>
      <c r="B1869" s="2">
        <v>0</v>
      </c>
      <c r="C1869" s="2">
        <v>0</v>
      </c>
      <c r="D1869" s="2">
        <v>0</v>
      </c>
      <c r="E1869" s="2">
        <v>0</v>
      </c>
      <c r="F1869" s="2">
        <v>0</v>
      </c>
      <c r="G1869" s="2">
        <v>0</v>
      </c>
      <c r="H1869" s="2">
        <v>0</v>
      </c>
      <c r="I1869" s="2" t="s">
        <v>387</v>
      </c>
    </row>
    <row r="1870" spans="1:9">
      <c r="A1870" s="2">
        <v>2688</v>
      </c>
      <c r="B1870" s="2">
        <v>0</v>
      </c>
      <c r="C1870" s="2">
        <v>0</v>
      </c>
      <c r="D1870" s="2">
        <v>1</v>
      </c>
      <c r="E1870" s="2">
        <v>0</v>
      </c>
      <c r="F1870" s="2">
        <v>0</v>
      </c>
      <c r="G1870" s="2">
        <v>0</v>
      </c>
      <c r="H1870" s="2">
        <v>0</v>
      </c>
      <c r="I1870" s="2" t="s">
        <v>387</v>
      </c>
    </row>
    <row r="1871" spans="1:9">
      <c r="A1871" s="2">
        <v>2886</v>
      </c>
      <c r="B1871" s="2">
        <v>0</v>
      </c>
      <c r="C1871" s="2">
        <v>1</v>
      </c>
      <c r="D1871" s="2">
        <v>0</v>
      </c>
      <c r="E1871" s="2">
        <v>0</v>
      </c>
      <c r="F1871" s="2">
        <v>0</v>
      </c>
      <c r="G1871" s="2">
        <v>0</v>
      </c>
      <c r="H1871" s="2">
        <v>0</v>
      </c>
      <c r="I1871" s="2" t="s">
        <v>387</v>
      </c>
    </row>
    <row r="1872" spans="1:9">
      <c r="A1872" s="2">
        <v>1044</v>
      </c>
      <c r="B1872" s="2">
        <v>0</v>
      </c>
      <c r="C1872" s="2">
        <v>0</v>
      </c>
      <c r="D1872" s="2">
        <v>0</v>
      </c>
      <c r="E1872" s="2">
        <v>0</v>
      </c>
      <c r="F1872" s="2">
        <v>0</v>
      </c>
      <c r="G1872" s="2">
        <v>0</v>
      </c>
      <c r="H1872" s="2">
        <v>1</v>
      </c>
      <c r="I1872" s="2" t="s">
        <v>388</v>
      </c>
    </row>
    <row r="1873" spans="1:9">
      <c r="A1873" s="2">
        <v>1383</v>
      </c>
      <c r="B1873" s="2">
        <v>0</v>
      </c>
      <c r="C1873" s="2">
        <v>0</v>
      </c>
      <c r="D1873" s="2">
        <v>0</v>
      </c>
      <c r="E1873" s="2">
        <v>0</v>
      </c>
      <c r="F1873" s="2">
        <v>0</v>
      </c>
      <c r="G1873" s="2">
        <v>0</v>
      </c>
      <c r="H1873" s="2">
        <v>1</v>
      </c>
      <c r="I1873" s="2" t="s">
        <v>388</v>
      </c>
    </row>
    <row r="1874" spans="1:9">
      <c r="A1874" s="2">
        <v>1395</v>
      </c>
      <c r="B1874" s="2">
        <v>0</v>
      </c>
      <c r="C1874" s="2">
        <v>0</v>
      </c>
      <c r="D1874" s="2">
        <v>0</v>
      </c>
      <c r="E1874" s="2">
        <v>0</v>
      </c>
      <c r="F1874" s="2">
        <v>0</v>
      </c>
      <c r="G1874" s="2">
        <v>0</v>
      </c>
      <c r="H1874" s="2">
        <v>0</v>
      </c>
      <c r="I1874" s="2" t="s">
        <v>388</v>
      </c>
    </row>
    <row r="1875" spans="1:9">
      <c r="A1875" s="2">
        <v>1598</v>
      </c>
      <c r="B1875" s="2">
        <v>0</v>
      </c>
      <c r="C1875" s="2">
        <v>0</v>
      </c>
      <c r="D1875" s="2">
        <v>0</v>
      </c>
      <c r="E1875" s="2">
        <v>0</v>
      </c>
      <c r="F1875" s="2">
        <v>0</v>
      </c>
      <c r="G1875" s="2">
        <v>0</v>
      </c>
      <c r="H1875" s="2">
        <v>1</v>
      </c>
      <c r="I1875" s="2" t="s">
        <v>388</v>
      </c>
    </row>
    <row r="1876" spans="1:9">
      <c r="A1876" s="2">
        <v>2334</v>
      </c>
      <c r="B1876" s="2">
        <v>0</v>
      </c>
      <c r="C1876" s="2">
        <v>0</v>
      </c>
      <c r="D1876" s="2">
        <v>1</v>
      </c>
      <c r="E1876" s="2">
        <v>0</v>
      </c>
      <c r="F1876" s="2">
        <v>0</v>
      </c>
      <c r="G1876" s="2">
        <v>0</v>
      </c>
      <c r="H1876" s="2">
        <v>1</v>
      </c>
      <c r="I1876" s="2" t="s">
        <v>388</v>
      </c>
    </row>
    <row r="1877" spans="1:9">
      <c r="A1877" s="2">
        <v>2369</v>
      </c>
      <c r="B1877" s="2">
        <v>0</v>
      </c>
      <c r="C1877" s="2">
        <v>0</v>
      </c>
      <c r="D1877" s="2">
        <v>0</v>
      </c>
      <c r="E1877" s="2">
        <v>0</v>
      </c>
      <c r="F1877" s="2">
        <v>0</v>
      </c>
      <c r="G1877" s="2">
        <v>0</v>
      </c>
      <c r="H1877" s="2">
        <v>0</v>
      </c>
      <c r="I1877" s="2" t="s">
        <v>388</v>
      </c>
    </row>
    <row r="1878" spans="1:9">
      <c r="A1878" s="2">
        <v>2523</v>
      </c>
      <c r="B1878" s="2">
        <v>0</v>
      </c>
      <c r="C1878" s="2">
        <v>0</v>
      </c>
      <c r="D1878" s="2">
        <v>0</v>
      </c>
      <c r="E1878" s="2">
        <v>0</v>
      </c>
      <c r="F1878" s="2">
        <v>0</v>
      </c>
      <c r="G1878" s="2">
        <v>0</v>
      </c>
      <c r="H1878" s="2">
        <v>1</v>
      </c>
      <c r="I1878" s="2" t="s">
        <v>388</v>
      </c>
    </row>
    <row r="1879" spans="1:9">
      <c r="A1879" s="2">
        <v>2839</v>
      </c>
      <c r="B1879" s="2">
        <v>0</v>
      </c>
      <c r="C1879" s="2">
        <v>0</v>
      </c>
      <c r="D1879" s="2">
        <v>1</v>
      </c>
      <c r="E1879" s="2">
        <v>0</v>
      </c>
      <c r="F1879" s="2">
        <v>0</v>
      </c>
      <c r="G1879" s="2">
        <v>0</v>
      </c>
      <c r="H1879" s="2">
        <v>1</v>
      </c>
      <c r="I1879" s="2" t="s">
        <v>388</v>
      </c>
    </row>
    <row r="1880" spans="1:9">
      <c r="A1880" s="2">
        <v>1046</v>
      </c>
      <c r="B1880" s="2">
        <v>0</v>
      </c>
      <c r="C1880" s="2">
        <v>0</v>
      </c>
      <c r="D1880" s="2">
        <v>0</v>
      </c>
      <c r="E1880" s="2">
        <v>0</v>
      </c>
      <c r="F1880" s="2">
        <v>0</v>
      </c>
      <c r="G1880" s="2">
        <v>0</v>
      </c>
      <c r="H1880" s="2">
        <v>0</v>
      </c>
      <c r="I1880" s="2" t="s">
        <v>389</v>
      </c>
    </row>
    <row r="1881" spans="1:9">
      <c r="A1881" s="2">
        <v>2332</v>
      </c>
      <c r="B1881" s="2">
        <v>0</v>
      </c>
      <c r="C1881" s="2">
        <v>0</v>
      </c>
      <c r="D1881" s="2">
        <v>0</v>
      </c>
      <c r="E1881" s="2">
        <v>0</v>
      </c>
      <c r="F1881" s="2">
        <v>0</v>
      </c>
      <c r="G1881" s="2">
        <v>0</v>
      </c>
      <c r="H1881" s="2">
        <v>0</v>
      </c>
      <c r="I1881" s="2" t="s">
        <v>389</v>
      </c>
    </row>
    <row r="1882" spans="1:9">
      <c r="A1882" s="2">
        <v>2595</v>
      </c>
      <c r="B1882" s="2">
        <v>0</v>
      </c>
      <c r="C1882" s="2">
        <v>0</v>
      </c>
      <c r="D1882" s="2">
        <v>0</v>
      </c>
      <c r="E1882" s="2">
        <v>0</v>
      </c>
      <c r="F1882" s="2">
        <v>0</v>
      </c>
      <c r="G1882" s="2">
        <v>0</v>
      </c>
      <c r="H1882" s="2">
        <v>0</v>
      </c>
      <c r="I1882" s="2" t="s">
        <v>389</v>
      </c>
    </row>
    <row r="1883" spans="1:9">
      <c r="A1883" s="2">
        <v>1489</v>
      </c>
      <c r="B1883" s="2">
        <v>0</v>
      </c>
      <c r="C1883" s="2">
        <v>0</v>
      </c>
      <c r="D1883" s="2">
        <v>0</v>
      </c>
      <c r="E1883" s="2">
        <v>0</v>
      </c>
      <c r="F1883" s="2">
        <v>0</v>
      </c>
      <c r="G1883" s="2">
        <v>0</v>
      </c>
      <c r="H1883" s="2">
        <v>0</v>
      </c>
      <c r="I1883" s="2" t="s">
        <v>390</v>
      </c>
    </row>
    <row r="1884" spans="1:9">
      <c r="A1884" s="2">
        <v>1772</v>
      </c>
      <c r="B1884" s="2">
        <v>0</v>
      </c>
      <c r="C1884" s="2">
        <v>1</v>
      </c>
      <c r="D1884" s="2">
        <v>1</v>
      </c>
      <c r="E1884" s="2">
        <v>1</v>
      </c>
      <c r="F1884" s="2">
        <v>0</v>
      </c>
      <c r="G1884" s="2">
        <v>0</v>
      </c>
      <c r="H1884" s="2">
        <v>1</v>
      </c>
      <c r="I1884" s="2" t="s">
        <v>390</v>
      </c>
    </row>
    <row r="1885" spans="1:9">
      <c r="A1885" s="2">
        <v>2483</v>
      </c>
      <c r="B1885" s="2">
        <v>1</v>
      </c>
      <c r="C1885" s="2">
        <v>0</v>
      </c>
      <c r="D1885" s="2">
        <v>0</v>
      </c>
      <c r="E1885" s="2">
        <v>0</v>
      </c>
      <c r="F1885" s="2">
        <v>0</v>
      </c>
      <c r="G1885" s="2">
        <v>0</v>
      </c>
      <c r="H1885" s="2">
        <v>0</v>
      </c>
      <c r="I1885" s="2" t="s">
        <v>390</v>
      </c>
    </row>
    <row r="1886" spans="1:9">
      <c r="A1886" s="2">
        <v>2835</v>
      </c>
      <c r="B1886" s="2">
        <v>0</v>
      </c>
      <c r="C1886" s="2">
        <v>0</v>
      </c>
      <c r="D1886" s="2">
        <v>0</v>
      </c>
      <c r="E1886" s="2">
        <v>0</v>
      </c>
      <c r="F1886" s="2">
        <v>0</v>
      </c>
      <c r="G1886" s="2">
        <v>0</v>
      </c>
      <c r="H1886" s="2">
        <v>0</v>
      </c>
      <c r="I1886" s="2" t="s">
        <v>390</v>
      </c>
    </row>
    <row r="1887" spans="1:9">
      <c r="A1887" s="2">
        <v>3052</v>
      </c>
      <c r="B1887" s="2">
        <v>0</v>
      </c>
      <c r="C1887" s="2">
        <v>0</v>
      </c>
      <c r="D1887" s="2">
        <v>0</v>
      </c>
      <c r="E1887" s="2">
        <v>0</v>
      </c>
      <c r="F1887" s="2">
        <v>0</v>
      </c>
      <c r="G1887" s="2">
        <v>0</v>
      </c>
      <c r="H1887" s="2">
        <v>0</v>
      </c>
      <c r="I1887" s="2" t="s">
        <v>390</v>
      </c>
    </row>
    <row r="1888" spans="1:9">
      <c r="A1888" s="2">
        <v>1833</v>
      </c>
      <c r="B1888" s="2">
        <v>1</v>
      </c>
      <c r="C1888" s="2">
        <v>0</v>
      </c>
      <c r="D1888" s="2">
        <v>0</v>
      </c>
      <c r="E1888" s="2">
        <v>1</v>
      </c>
      <c r="F1888" s="2">
        <v>0</v>
      </c>
      <c r="G1888" s="2">
        <v>0</v>
      </c>
      <c r="H1888" s="2">
        <v>0</v>
      </c>
      <c r="I1888" s="2" t="s">
        <v>391</v>
      </c>
    </row>
    <row r="1889" spans="1:9">
      <c r="A1889" s="2">
        <v>3161</v>
      </c>
      <c r="B1889" s="2">
        <v>1</v>
      </c>
      <c r="C1889" s="2">
        <v>0</v>
      </c>
      <c r="D1889" s="2">
        <v>0</v>
      </c>
      <c r="E1889" s="2">
        <v>1</v>
      </c>
      <c r="F1889" s="2">
        <v>0</v>
      </c>
      <c r="G1889" s="2">
        <v>0</v>
      </c>
      <c r="H1889" s="2">
        <v>1</v>
      </c>
      <c r="I1889" s="2" t="s">
        <v>391</v>
      </c>
    </row>
    <row r="1890" spans="1:9">
      <c r="A1890" s="2">
        <v>1151</v>
      </c>
      <c r="B1890" s="2">
        <v>0</v>
      </c>
      <c r="C1890" s="2">
        <v>0</v>
      </c>
      <c r="D1890" s="2">
        <v>0</v>
      </c>
      <c r="E1890" s="2">
        <v>0</v>
      </c>
      <c r="F1890" s="2">
        <v>0</v>
      </c>
      <c r="G1890" s="2">
        <v>0</v>
      </c>
      <c r="H1890" s="2">
        <v>0</v>
      </c>
      <c r="I1890" s="19">
        <v>43803</v>
      </c>
    </row>
    <row r="1891" spans="1:9">
      <c r="A1891" s="2">
        <v>1987</v>
      </c>
      <c r="B1891" s="2">
        <v>0</v>
      </c>
      <c r="C1891" s="2">
        <v>0</v>
      </c>
      <c r="D1891" s="2">
        <v>0</v>
      </c>
      <c r="E1891" s="2">
        <v>0</v>
      </c>
      <c r="F1891" s="2">
        <v>0</v>
      </c>
      <c r="G1891" s="2">
        <v>0</v>
      </c>
      <c r="H1891" s="2">
        <v>0</v>
      </c>
      <c r="I1891" s="19">
        <v>43803</v>
      </c>
    </row>
    <row r="1892" spans="1:9">
      <c r="A1892" s="2">
        <v>2265</v>
      </c>
      <c r="B1892" s="2">
        <v>0</v>
      </c>
      <c r="C1892" s="2">
        <v>0</v>
      </c>
      <c r="D1892" s="2">
        <v>0</v>
      </c>
      <c r="E1892" s="2">
        <v>0</v>
      </c>
      <c r="F1892" s="2">
        <v>0</v>
      </c>
      <c r="G1892" s="2">
        <v>0</v>
      </c>
      <c r="H1892" s="2">
        <v>0</v>
      </c>
      <c r="I1892" s="19">
        <v>43803</v>
      </c>
    </row>
    <row r="1893" spans="1:9">
      <c r="A1893" s="2">
        <v>2479</v>
      </c>
      <c r="B1893" s="2">
        <v>0</v>
      </c>
      <c r="C1893" s="2">
        <v>0</v>
      </c>
      <c r="D1893" s="2">
        <v>0</v>
      </c>
      <c r="E1893" s="2">
        <v>0</v>
      </c>
      <c r="F1893" s="2">
        <v>0</v>
      </c>
      <c r="G1893" s="2">
        <v>0</v>
      </c>
      <c r="H1893" s="2">
        <v>0</v>
      </c>
      <c r="I1893" s="19">
        <v>43803</v>
      </c>
    </row>
    <row r="1894" spans="1:9">
      <c r="A1894" s="2">
        <v>2784</v>
      </c>
      <c r="B1894" s="2">
        <v>1</v>
      </c>
      <c r="C1894" s="2">
        <v>0</v>
      </c>
      <c r="D1894" s="2">
        <v>0</v>
      </c>
      <c r="E1894" s="2">
        <v>0</v>
      </c>
      <c r="F1894" s="2">
        <v>0</v>
      </c>
      <c r="G1894" s="2">
        <v>0</v>
      </c>
      <c r="H1894" s="2">
        <v>0</v>
      </c>
      <c r="I1894" s="19">
        <v>43803</v>
      </c>
    </row>
    <row r="1895" spans="1:9">
      <c r="A1895" s="2">
        <v>2010</v>
      </c>
      <c r="B1895" s="2">
        <v>0</v>
      </c>
      <c r="C1895" s="2">
        <v>0</v>
      </c>
      <c r="D1895" s="2">
        <v>0</v>
      </c>
      <c r="E1895" s="2">
        <v>0</v>
      </c>
      <c r="F1895" s="2">
        <v>0</v>
      </c>
      <c r="G1895" s="2">
        <v>0</v>
      </c>
      <c r="H1895" s="2">
        <v>0</v>
      </c>
      <c r="I1895" s="19">
        <v>43773</v>
      </c>
    </row>
    <row r="1896" spans="1:9">
      <c r="A1896" s="2">
        <v>1019</v>
      </c>
      <c r="B1896" s="2">
        <v>0</v>
      </c>
      <c r="C1896" s="2">
        <v>0</v>
      </c>
      <c r="D1896" s="2">
        <v>0</v>
      </c>
      <c r="E1896" s="2">
        <v>0</v>
      </c>
      <c r="F1896" s="2">
        <v>0</v>
      </c>
      <c r="G1896" s="2">
        <v>0</v>
      </c>
      <c r="H1896" s="2">
        <v>0</v>
      </c>
      <c r="I1896" s="19">
        <v>43742</v>
      </c>
    </row>
    <row r="1897" spans="1:9">
      <c r="A1897" s="2">
        <v>2005</v>
      </c>
      <c r="B1897" s="2">
        <v>0</v>
      </c>
      <c r="C1897" s="2">
        <v>0</v>
      </c>
      <c r="D1897" s="2">
        <v>0</v>
      </c>
      <c r="E1897" s="2">
        <v>0</v>
      </c>
      <c r="F1897" s="2">
        <v>0</v>
      </c>
      <c r="G1897" s="2">
        <v>0</v>
      </c>
      <c r="H1897" s="2">
        <v>0</v>
      </c>
      <c r="I1897" s="19">
        <v>43742</v>
      </c>
    </row>
    <row r="1898" spans="1:9">
      <c r="A1898" s="2">
        <v>2022</v>
      </c>
      <c r="B1898" s="2">
        <v>0</v>
      </c>
      <c r="C1898" s="2">
        <v>0</v>
      </c>
      <c r="D1898" s="2">
        <v>0</v>
      </c>
      <c r="E1898" s="2">
        <v>0</v>
      </c>
      <c r="F1898" s="2">
        <v>0</v>
      </c>
      <c r="G1898" s="2">
        <v>1</v>
      </c>
      <c r="H1898" s="2">
        <v>0</v>
      </c>
      <c r="I1898" s="19">
        <v>43742</v>
      </c>
    </row>
    <row r="1899" spans="1:9">
      <c r="A1899" s="2">
        <v>2157</v>
      </c>
      <c r="B1899" s="2">
        <v>0</v>
      </c>
      <c r="C1899" s="2">
        <v>0</v>
      </c>
      <c r="D1899" s="2">
        <v>0</v>
      </c>
      <c r="E1899" s="2">
        <v>0</v>
      </c>
      <c r="F1899" s="2">
        <v>0</v>
      </c>
      <c r="G1899" s="2">
        <v>0</v>
      </c>
      <c r="H1899" s="2">
        <v>0</v>
      </c>
      <c r="I1899" s="19">
        <v>43742</v>
      </c>
    </row>
    <row r="1900" spans="1:9">
      <c r="A1900" s="2">
        <v>2547</v>
      </c>
      <c r="B1900" s="2">
        <v>0</v>
      </c>
      <c r="C1900" s="2">
        <v>0</v>
      </c>
      <c r="D1900" s="2">
        <v>0</v>
      </c>
      <c r="E1900" s="2">
        <v>0</v>
      </c>
      <c r="F1900" s="2">
        <v>0</v>
      </c>
      <c r="G1900" s="2">
        <v>1</v>
      </c>
      <c r="H1900" s="2">
        <v>0</v>
      </c>
      <c r="I1900" s="19">
        <v>43742</v>
      </c>
    </row>
    <row r="1901" spans="1:9">
      <c r="A1901" s="2">
        <v>2657</v>
      </c>
      <c r="B1901" s="2">
        <v>0</v>
      </c>
      <c r="C1901" s="2">
        <v>0</v>
      </c>
      <c r="D1901" s="2">
        <v>0</v>
      </c>
      <c r="E1901" s="2">
        <v>0</v>
      </c>
      <c r="F1901" s="2">
        <v>0</v>
      </c>
      <c r="G1901" s="2">
        <v>0</v>
      </c>
      <c r="H1901" s="2">
        <v>0</v>
      </c>
      <c r="I1901" s="19">
        <v>43742</v>
      </c>
    </row>
    <row r="1902" spans="1:9">
      <c r="A1902" s="2">
        <v>2760</v>
      </c>
      <c r="B1902" s="2">
        <v>0</v>
      </c>
      <c r="C1902" s="2">
        <v>0</v>
      </c>
      <c r="D1902" s="2">
        <v>0</v>
      </c>
      <c r="E1902" s="2">
        <v>0</v>
      </c>
      <c r="F1902" s="2">
        <v>0</v>
      </c>
      <c r="G1902" s="2">
        <v>0</v>
      </c>
      <c r="H1902" s="2">
        <v>0</v>
      </c>
      <c r="I1902" s="19">
        <v>43742</v>
      </c>
    </row>
    <row r="1903" spans="1:9">
      <c r="A1903" s="2">
        <v>2860</v>
      </c>
      <c r="B1903" s="2">
        <v>0</v>
      </c>
      <c r="C1903" s="2">
        <v>0</v>
      </c>
      <c r="D1903" s="2">
        <v>0</v>
      </c>
      <c r="E1903" s="2">
        <v>0</v>
      </c>
      <c r="F1903" s="2">
        <v>0</v>
      </c>
      <c r="G1903" s="2">
        <v>0</v>
      </c>
      <c r="H1903" s="2">
        <v>0</v>
      </c>
      <c r="I1903" s="19">
        <v>43742</v>
      </c>
    </row>
    <row r="1904" spans="1:9">
      <c r="A1904" s="2">
        <v>1191</v>
      </c>
      <c r="B1904" s="2">
        <v>0</v>
      </c>
      <c r="C1904" s="2">
        <v>1</v>
      </c>
      <c r="D1904" s="2">
        <v>1</v>
      </c>
      <c r="E1904" s="2">
        <v>1</v>
      </c>
      <c r="F1904" s="2">
        <v>0</v>
      </c>
      <c r="G1904" s="2">
        <v>0</v>
      </c>
      <c r="H1904" s="2">
        <v>1</v>
      </c>
      <c r="I1904" s="19">
        <v>43712</v>
      </c>
    </row>
    <row r="1905" spans="1:9">
      <c r="A1905" s="2">
        <v>2921</v>
      </c>
      <c r="B1905" s="2">
        <v>0</v>
      </c>
      <c r="C1905" s="2">
        <v>0</v>
      </c>
      <c r="D1905" s="2">
        <v>0</v>
      </c>
      <c r="E1905" s="2">
        <v>0</v>
      </c>
      <c r="F1905" s="2">
        <v>0</v>
      </c>
      <c r="G1905" s="2">
        <v>0</v>
      </c>
      <c r="H1905" s="2">
        <v>1</v>
      </c>
      <c r="I1905" s="19">
        <v>43712</v>
      </c>
    </row>
    <row r="1906" spans="1:9">
      <c r="A1906" s="2">
        <v>2284</v>
      </c>
      <c r="B1906" s="2">
        <v>0</v>
      </c>
      <c r="C1906" s="2">
        <v>1</v>
      </c>
      <c r="D1906" s="2">
        <v>0</v>
      </c>
      <c r="E1906" s="2">
        <v>0</v>
      </c>
      <c r="F1906" s="2">
        <v>0</v>
      </c>
      <c r="G1906" s="2">
        <v>0</v>
      </c>
      <c r="H1906" s="2">
        <v>0</v>
      </c>
      <c r="I1906" s="19">
        <v>43681</v>
      </c>
    </row>
    <row r="1907" spans="1:9">
      <c r="A1907" s="2">
        <v>2538</v>
      </c>
      <c r="B1907" s="2">
        <v>0</v>
      </c>
      <c r="C1907" s="2">
        <v>0</v>
      </c>
      <c r="D1907" s="2">
        <v>0</v>
      </c>
      <c r="E1907" s="2">
        <v>0</v>
      </c>
      <c r="F1907" s="2">
        <v>0</v>
      </c>
      <c r="G1907" s="2">
        <v>0</v>
      </c>
      <c r="H1907" s="2">
        <v>0</v>
      </c>
      <c r="I1907" s="19">
        <v>43681</v>
      </c>
    </row>
    <row r="1908" spans="1:9">
      <c r="A1908" s="2">
        <v>1279</v>
      </c>
      <c r="B1908" s="2">
        <v>0</v>
      </c>
      <c r="C1908" s="2">
        <v>0</v>
      </c>
      <c r="D1908" s="2">
        <v>1</v>
      </c>
      <c r="E1908" s="2">
        <v>0</v>
      </c>
      <c r="F1908" s="2">
        <v>0</v>
      </c>
      <c r="G1908" s="2">
        <v>0</v>
      </c>
      <c r="H1908" s="2">
        <v>0</v>
      </c>
      <c r="I1908" s="19">
        <v>43650</v>
      </c>
    </row>
    <row r="1909" spans="1:9">
      <c r="A1909" s="2">
        <v>1451</v>
      </c>
      <c r="B1909" s="2">
        <v>0</v>
      </c>
      <c r="C1909" s="2">
        <v>0</v>
      </c>
      <c r="D1909" s="2">
        <v>0</v>
      </c>
      <c r="E1909" s="2">
        <v>0</v>
      </c>
      <c r="F1909" s="2">
        <v>0</v>
      </c>
      <c r="G1909" s="2">
        <v>0</v>
      </c>
      <c r="H1909" s="2">
        <v>0</v>
      </c>
      <c r="I1909" s="19">
        <v>43650</v>
      </c>
    </row>
    <row r="1910" spans="1:9">
      <c r="A1910" s="2">
        <v>1463</v>
      </c>
      <c r="B1910" s="2">
        <v>0</v>
      </c>
      <c r="C1910" s="2">
        <v>0</v>
      </c>
      <c r="D1910" s="2">
        <v>0</v>
      </c>
      <c r="E1910" s="2">
        <v>0</v>
      </c>
      <c r="F1910" s="2">
        <v>0</v>
      </c>
      <c r="G1910" s="2">
        <v>0</v>
      </c>
      <c r="H1910" s="2">
        <v>0</v>
      </c>
      <c r="I1910" s="19">
        <v>43650</v>
      </c>
    </row>
    <row r="1911" spans="1:9">
      <c r="A1911" s="2">
        <v>2078</v>
      </c>
      <c r="B1911" s="2">
        <v>0</v>
      </c>
      <c r="C1911" s="2">
        <v>0</v>
      </c>
      <c r="D1911" s="2">
        <v>0</v>
      </c>
      <c r="E1911" s="2">
        <v>0</v>
      </c>
      <c r="F1911" s="2">
        <v>0</v>
      </c>
      <c r="G1911" s="2">
        <v>0</v>
      </c>
      <c r="H1911" s="2">
        <v>0</v>
      </c>
      <c r="I1911" s="19">
        <v>43650</v>
      </c>
    </row>
    <row r="1912" spans="1:9">
      <c r="A1912" s="2">
        <v>2195</v>
      </c>
      <c r="B1912" s="2">
        <v>0</v>
      </c>
      <c r="C1912" s="2">
        <v>0</v>
      </c>
      <c r="D1912" s="2">
        <v>0</v>
      </c>
      <c r="E1912" s="2">
        <v>0</v>
      </c>
      <c r="F1912" s="2">
        <v>0</v>
      </c>
      <c r="G1912" s="2">
        <v>0</v>
      </c>
      <c r="H1912" s="2">
        <v>0</v>
      </c>
      <c r="I1912" s="19">
        <v>43650</v>
      </c>
    </row>
    <row r="1913" spans="1:9">
      <c r="A1913" s="2">
        <v>1658</v>
      </c>
      <c r="B1913" s="2">
        <v>0</v>
      </c>
      <c r="C1913" s="2">
        <v>0</v>
      </c>
      <c r="D1913" s="2">
        <v>0</v>
      </c>
      <c r="E1913" s="2">
        <v>1</v>
      </c>
      <c r="F1913" s="2">
        <v>0</v>
      </c>
      <c r="G1913" s="2">
        <v>0</v>
      </c>
      <c r="H1913" s="2">
        <v>1</v>
      </c>
      <c r="I1913" s="19">
        <v>43620</v>
      </c>
    </row>
    <row r="1914" spans="1:9">
      <c r="A1914" s="2">
        <v>1032</v>
      </c>
      <c r="B1914" s="2">
        <v>0</v>
      </c>
      <c r="C1914" s="2">
        <v>0</v>
      </c>
      <c r="D1914" s="2">
        <v>0</v>
      </c>
      <c r="E1914" s="2">
        <v>0</v>
      </c>
      <c r="F1914" s="2">
        <v>0</v>
      </c>
      <c r="G1914" s="2">
        <v>0</v>
      </c>
      <c r="H1914" s="2">
        <v>1</v>
      </c>
      <c r="I1914" s="19">
        <v>43589</v>
      </c>
    </row>
    <row r="1915" spans="1:9">
      <c r="A1915" s="2">
        <v>1236</v>
      </c>
      <c r="B1915" s="2">
        <v>0</v>
      </c>
      <c r="C1915" s="2">
        <v>0</v>
      </c>
      <c r="D1915" s="2">
        <v>0</v>
      </c>
      <c r="E1915" s="2">
        <v>0</v>
      </c>
      <c r="F1915" s="2">
        <v>0</v>
      </c>
      <c r="G1915" s="2">
        <v>0</v>
      </c>
      <c r="H1915" s="2">
        <v>0</v>
      </c>
      <c r="I1915" s="19">
        <v>43589</v>
      </c>
    </row>
    <row r="1916" spans="1:9">
      <c r="A1916" s="2">
        <v>1415</v>
      </c>
      <c r="B1916" s="2">
        <v>0</v>
      </c>
      <c r="C1916" s="2">
        <v>0</v>
      </c>
      <c r="D1916" s="2">
        <v>0</v>
      </c>
      <c r="E1916" s="2">
        <v>0</v>
      </c>
      <c r="F1916" s="2">
        <v>0</v>
      </c>
      <c r="G1916" s="2">
        <v>0</v>
      </c>
      <c r="H1916" s="2">
        <v>0</v>
      </c>
      <c r="I1916" s="19">
        <v>43589</v>
      </c>
    </row>
    <row r="1917" spans="1:9">
      <c r="A1917" s="2">
        <v>1766</v>
      </c>
      <c r="B1917" s="2">
        <v>0</v>
      </c>
      <c r="C1917" s="2">
        <v>0</v>
      </c>
      <c r="D1917" s="2">
        <v>0</v>
      </c>
      <c r="E1917" s="2">
        <v>0</v>
      </c>
      <c r="F1917" s="2">
        <v>0</v>
      </c>
      <c r="G1917" s="2">
        <v>0</v>
      </c>
      <c r="H1917" s="2">
        <v>0</v>
      </c>
      <c r="I1917" s="19">
        <v>43589</v>
      </c>
    </row>
    <row r="1918" spans="1:9">
      <c r="A1918" s="2">
        <v>2701</v>
      </c>
      <c r="B1918" s="2">
        <v>0</v>
      </c>
      <c r="C1918" s="2">
        <v>0</v>
      </c>
      <c r="D1918" s="2">
        <v>0</v>
      </c>
      <c r="E1918" s="2">
        <v>0</v>
      </c>
      <c r="F1918" s="2">
        <v>0</v>
      </c>
      <c r="G1918" s="2">
        <v>0</v>
      </c>
      <c r="H1918" s="2">
        <v>1</v>
      </c>
      <c r="I1918" s="19">
        <v>43589</v>
      </c>
    </row>
    <row r="1919" spans="1:9">
      <c r="A1919" s="2">
        <v>2750</v>
      </c>
      <c r="B1919" s="2">
        <v>0</v>
      </c>
      <c r="C1919" s="2">
        <v>0</v>
      </c>
      <c r="D1919" s="2">
        <v>0</v>
      </c>
      <c r="E1919" s="2">
        <v>0</v>
      </c>
      <c r="F1919" s="2">
        <v>0</v>
      </c>
      <c r="G1919" s="2">
        <v>0</v>
      </c>
      <c r="H1919" s="2">
        <v>1</v>
      </c>
      <c r="I1919" s="19">
        <v>43589</v>
      </c>
    </row>
    <row r="1920" spans="1:9">
      <c r="A1920" s="2">
        <v>2827</v>
      </c>
      <c r="B1920" s="2">
        <v>0</v>
      </c>
      <c r="C1920" s="2">
        <v>0</v>
      </c>
      <c r="D1920" s="2">
        <v>0</v>
      </c>
      <c r="E1920" s="2">
        <v>0</v>
      </c>
      <c r="F1920" s="2">
        <v>0</v>
      </c>
      <c r="G1920" s="2">
        <v>0</v>
      </c>
      <c r="H1920" s="2">
        <v>0</v>
      </c>
      <c r="I1920" s="19">
        <v>43589</v>
      </c>
    </row>
    <row r="1921" spans="1:9">
      <c r="A1921" s="2">
        <v>3040</v>
      </c>
      <c r="B1921" s="2">
        <v>0</v>
      </c>
      <c r="C1921" s="2">
        <v>0</v>
      </c>
      <c r="D1921" s="2">
        <v>0</v>
      </c>
      <c r="E1921" s="2">
        <v>0</v>
      </c>
      <c r="F1921" s="2">
        <v>0</v>
      </c>
      <c r="G1921" s="2">
        <v>0</v>
      </c>
      <c r="H1921" s="2">
        <v>0</v>
      </c>
      <c r="I1921" s="19">
        <v>43589</v>
      </c>
    </row>
    <row r="1922" spans="1:9">
      <c r="A1922" s="2">
        <v>3074</v>
      </c>
      <c r="B1922" s="2">
        <v>0</v>
      </c>
      <c r="C1922" s="2">
        <v>0</v>
      </c>
      <c r="D1922" s="2">
        <v>0</v>
      </c>
      <c r="E1922" s="2">
        <v>0</v>
      </c>
      <c r="F1922" s="2">
        <v>0</v>
      </c>
      <c r="G1922" s="2">
        <v>0</v>
      </c>
      <c r="H1922" s="2">
        <v>0</v>
      </c>
      <c r="I1922" s="19">
        <v>43589</v>
      </c>
    </row>
    <row r="1923" spans="1:9">
      <c r="A1923" s="2">
        <v>1136</v>
      </c>
      <c r="B1923" s="2">
        <v>0</v>
      </c>
      <c r="C1923" s="2">
        <v>0</v>
      </c>
      <c r="D1923" s="2">
        <v>0</v>
      </c>
      <c r="E1923" s="2">
        <v>0</v>
      </c>
      <c r="F1923" s="2">
        <v>0</v>
      </c>
      <c r="G1923" s="2">
        <v>0</v>
      </c>
      <c r="H1923" s="2">
        <v>1</v>
      </c>
      <c r="I1923" s="19">
        <v>43559</v>
      </c>
    </row>
    <row r="1924" spans="1:9">
      <c r="A1924" s="2">
        <v>1355</v>
      </c>
      <c r="B1924" s="2">
        <v>0</v>
      </c>
      <c r="C1924" s="2">
        <v>0</v>
      </c>
      <c r="D1924" s="2">
        <v>0</v>
      </c>
      <c r="E1924" s="2">
        <v>0</v>
      </c>
      <c r="F1924" s="2">
        <v>0</v>
      </c>
      <c r="G1924" s="2">
        <v>0</v>
      </c>
      <c r="H1924" s="2">
        <v>0</v>
      </c>
      <c r="I1924" s="19">
        <v>43559</v>
      </c>
    </row>
    <row r="1925" spans="1:9">
      <c r="A1925" s="2">
        <v>1473</v>
      </c>
      <c r="B1925" s="2">
        <v>0</v>
      </c>
      <c r="C1925" s="2">
        <v>0</v>
      </c>
      <c r="D1925" s="2">
        <v>0</v>
      </c>
      <c r="E1925" s="2">
        <v>0</v>
      </c>
      <c r="F1925" s="2">
        <v>0</v>
      </c>
      <c r="G1925" s="2">
        <v>0</v>
      </c>
      <c r="H1925" s="2">
        <v>0</v>
      </c>
      <c r="I1925" s="19">
        <v>43559</v>
      </c>
    </row>
    <row r="1926" spans="1:9">
      <c r="A1926" s="2">
        <v>2532</v>
      </c>
      <c r="B1926" s="2">
        <v>1</v>
      </c>
      <c r="C1926" s="2">
        <v>0</v>
      </c>
      <c r="D1926" s="2">
        <v>0</v>
      </c>
      <c r="E1926" s="2">
        <v>0</v>
      </c>
      <c r="F1926" s="2">
        <v>0</v>
      </c>
      <c r="G1926" s="2">
        <v>0</v>
      </c>
      <c r="H1926" s="2">
        <v>1</v>
      </c>
      <c r="I1926" s="19">
        <v>43559</v>
      </c>
    </row>
    <row r="1927" spans="1:9">
      <c r="A1927" s="2">
        <v>1337</v>
      </c>
      <c r="B1927" s="2">
        <v>0</v>
      </c>
      <c r="C1927" s="2">
        <v>0</v>
      </c>
      <c r="D1927" s="2">
        <v>0</v>
      </c>
      <c r="E1927" s="2">
        <v>0</v>
      </c>
      <c r="F1927" s="2">
        <v>0</v>
      </c>
      <c r="G1927" s="2">
        <v>0</v>
      </c>
      <c r="H1927" s="2">
        <v>0</v>
      </c>
      <c r="I1927" s="19">
        <v>43528</v>
      </c>
    </row>
    <row r="1928" spans="1:9">
      <c r="A1928" s="2">
        <v>2618</v>
      </c>
      <c r="B1928" s="2">
        <v>0</v>
      </c>
      <c r="C1928" s="2">
        <v>0</v>
      </c>
      <c r="D1928" s="2">
        <v>0</v>
      </c>
      <c r="E1928" s="2">
        <v>0</v>
      </c>
      <c r="F1928" s="2">
        <v>0</v>
      </c>
      <c r="G1928" s="2">
        <v>0</v>
      </c>
      <c r="H1928" s="2">
        <v>0</v>
      </c>
      <c r="I1928" s="19">
        <v>43528</v>
      </c>
    </row>
    <row r="1929" spans="1:9">
      <c r="A1929" s="2">
        <v>1580</v>
      </c>
      <c r="B1929" s="2">
        <v>0</v>
      </c>
      <c r="C1929" s="2">
        <v>0</v>
      </c>
      <c r="D1929" s="2">
        <v>0</v>
      </c>
      <c r="E1929" s="2">
        <v>0</v>
      </c>
      <c r="F1929" s="2">
        <v>0</v>
      </c>
      <c r="G1929" s="2">
        <v>0</v>
      </c>
      <c r="H1929" s="2">
        <v>0</v>
      </c>
      <c r="I1929" s="19">
        <v>43500</v>
      </c>
    </row>
    <row r="1930" spans="1:9">
      <c r="A1930" s="2">
        <v>1592</v>
      </c>
      <c r="B1930" s="2">
        <v>0</v>
      </c>
      <c r="C1930" s="2">
        <v>0</v>
      </c>
      <c r="D1930" s="2">
        <v>0</v>
      </c>
      <c r="E1930" s="2">
        <v>0</v>
      </c>
      <c r="F1930" s="2">
        <v>0</v>
      </c>
      <c r="G1930" s="2">
        <v>0</v>
      </c>
      <c r="H1930" s="2">
        <v>0</v>
      </c>
      <c r="I1930" s="19">
        <v>43500</v>
      </c>
    </row>
    <row r="1931" spans="1:9">
      <c r="A1931" s="2">
        <v>2720</v>
      </c>
      <c r="B1931" s="2">
        <v>0</v>
      </c>
      <c r="C1931" s="2">
        <v>0</v>
      </c>
      <c r="D1931" s="2">
        <v>0</v>
      </c>
      <c r="E1931" s="2">
        <v>0</v>
      </c>
      <c r="F1931" s="2">
        <v>0</v>
      </c>
      <c r="G1931" s="2">
        <v>0</v>
      </c>
      <c r="H1931" s="2">
        <v>0</v>
      </c>
      <c r="I1931" s="19">
        <v>43500</v>
      </c>
    </row>
    <row r="1932" spans="1:9">
      <c r="A1932" s="2">
        <v>1214</v>
      </c>
      <c r="B1932" s="2">
        <v>0</v>
      </c>
      <c r="C1932" s="2">
        <v>0</v>
      </c>
      <c r="D1932" s="2">
        <v>0</v>
      </c>
      <c r="E1932" s="2">
        <v>0</v>
      </c>
      <c r="F1932" s="2">
        <v>0</v>
      </c>
      <c r="G1932" s="2">
        <v>0</v>
      </c>
      <c r="H1932" s="2">
        <v>0</v>
      </c>
      <c r="I1932" s="19">
        <v>43469</v>
      </c>
    </row>
    <row r="1933" spans="1:9">
      <c r="A1933" s="2">
        <v>1268</v>
      </c>
      <c r="B1933" s="2">
        <v>0</v>
      </c>
      <c r="C1933" s="2">
        <v>0</v>
      </c>
      <c r="D1933" s="2">
        <v>0</v>
      </c>
      <c r="E1933" s="2">
        <v>0</v>
      </c>
      <c r="F1933" s="2">
        <v>0</v>
      </c>
      <c r="G1933" s="2">
        <v>0</v>
      </c>
      <c r="H1933" s="2">
        <v>0</v>
      </c>
      <c r="I1933" s="19">
        <v>43469</v>
      </c>
    </row>
    <row r="1934" spans="1:9">
      <c r="A1934" s="2">
        <v>2419</v>
      </c>
      <c r="B1934" s="2">
        <v>0</v>
      </c>
      <c r="C1934" s="2">
        <v>0</v>
      </c>
      <c r="D1934" s="2">
        <v>0</v>
      </c>
      <c r="E1934" s="2">
        <v>1</v>
      </c>
      <c r="F1934" s="2">
        <v>0</v>
      </c>
      <c r="G1934" s="2">
        <v>0</v>
      </c>
      <c r="H1934" s="2">
        <v>1</v>
      </c>
      <c r="I1934" s="2" t="s">
        <v>392</v>
      </c>
    </row>
    <row r="1935" spans="1:9">
      <c r="A1935" s="2">
        <v>1462</v>
      </c>
      <c r="B1935" s="2">
        <v>0</v>
      </c>
      <c r="C1935" s="2">
        <v>0</v>
      </c>
      <c r="D1935" s="2">
        <v>0</v>
      </c>
      <c r="E1935" s="2">
        <v>0</v>
      </c>
      <c r="F1935" s="2">
        <v>0</v>
      </c>
      <c r="G1935" s="2">
        <v>0</v>
      </c>
      <c r="H1935" s="2">
        <v>0</v>
      </c>
      <c r="I1935" s="2" t="s">
        <v>393</v>
      </c>
    </row>
    <row r="1936" spans="1:9">
      <c r="A1936" s="2">
        <v>1778</v>
      </c>
      <c r="B1936" s="2">
        <v>0</v>
      </c>
      <c r="C1936" s="2">
        <v>0</v>
      </c>
      <c r="D1936" s="2">
        <v>0</v>
      </c>
      <c r="E1936" s="2">
        <v>0</v>
      </c>
      <c r="F1936" s="2">
        <v>0</v>
      </c>
      <c r="G1936" s="2">
        <v>0</v>
      </c>
      <c r="H1936" s="2">
        <v>0</v>
      </c>
      <c r="I1936" s="2" t="s">
        <v>393</v>
      </c>
    </row>
    <row r="1937" spans="1:9">
      <c r="A1937" s="2">
        <v>1244</v>
      </c>
      <c r="B1937" s="2">
        <v>0</v>
      </c>
      <c r="C1937" s="2">
        <v>0</v>
      </c>
      <c r="D1937" s="2">
        <v>0</v>
      </c>
      <c r="E1937" s="2">
        <v>0</v>
      </c>
      <c r="F1937" s="2">
        <v>0</v>
      </c>
      <c r="G1937" s="2">
        <v>0</v>
      </c>
      <c r="H1937" s="2">
        <v>0</v>
      </c>
      <c r="I1937" s="2" t="s">
        <v>394</v>
      </c>
    </row>
    <row r="1938" spans="1:9">
      <c r="A1938" s="2">
        <v>2208</v>
      </c>
      <c r="B1938" s="2">
        <v>1</v>
      </c>
      <c r="C1938" s="2">
        <v>0</v>
      </c>
      <c r="D1938" s="2">
        <v>0</v>
      </c>
      <c r="E1938" s="2">
        <v>0</v>
      </c>
      <c r="F1938" s="2">
        <v>0</v>
      </c>
      <c r="G1938" s="2">
        <v>0</v>
      </c>
      <c r="H1938" s="2">
        <v>1</v>
      </c>
      <c r="I1938" s="2" t="s">
        <v>394</v>
      </c>
    </row>
    <row r="1939" spans="1:9">
      <c r="A1939" s="2">
        <v>2932</v>
      </c>
      <c r="B1939" s="2">
        <v>1</v>
      </c>
      <c r="C1939" s="2">
        <v>0</v>
      </c>
      <c r="D1939" s="2">
        <v>0</v>
      </c>
      <c r="E1939" s="2">
        <v>0</v>
      </c>
      <c r="F1939" s="2">
        <v>0</v>
      </c>
      <c r="G1939" s="2">
        <v>0</v>
      </c>
      <c r="H1939" s="2">
        <v>0</v>
      </c>
      <c r="I1939" s="2" t="s">
        <v>394</v>
      </c>
    </row>
    <row r="1940" spans="1:9">
      <c r="A1940" s="2">
        <v>1692</v>
      </c>
      <c r="B1940" s="2">
        <v>0</v>
      </c>
      <c r="C1940" s="2">
        <v>0</v>
      </c>
      <c r="D1940" s="2">
        <v>0</v>
      </c>
      <c r="E1940" s="2">
        <v>0</v>
      </c>
      <c r="F1940" s="2">
        <v>0</v>
      </c>
      <c r="G1940" s="2">
        <v>0</v>
      </c>
      <c r="H1940" s="2">
        <v>0</v>
      </c>
      <c r="I1940" s="2" t="s">
        <v>395</v>
      </c>
    </row>
    <row r="1941" spans="1:9">
      <c r="A1941" s="2">
        <v>2143</v>
      </c>
      <c r="B1941" s="2">
        <v>0</v>
      </c>
      <c r="C1941" s="2">
        <v>1</v>
      </c>
      <c r="D1941" s="2">
        <v>0</v>
      </c>
      <c r="E1941" s="2">
        <v>0</v>
      </c>
      <c r="F1941" s="2">
        <v>0</v>
      </c>
      <c r="G1941" s="2">
        <v>0</v>
      </c>
      <c r="H1941" s="2">
        <v>0</v>
      </c>
      <c r="I1941" s="2" t="s">
        <v>396</v>
      </c>
    </row>
    <row r="1942" spans="1:9">
      <c r="A1942" s="2">
        <v>2897</v>
      </c>
      <c r="B1942" s="2">
        <v>0</v>
      </c>
      <c r="C1942" s="2">
        <v>1</v>
      </c>
      <c r="D1942" s="2">
        <v>1</v>
      </c>
      <c r="E1942" s="2">
        <v>1</v>
      </c>
      <c r="F1942" s="2">
        <v>1</v>
      </c>
      <c r="G1942" s="2">
        <v>0</v>
      </c>
      <c r="H1942" s="2">
        <v>1</v>
      </c>
      <c r="I1942" s="2" t="s">
        <v>396</v>
      </c>
    </row>
    <row r="1943" spans="1:9">
      <c r="A1943" s="2">
        <v>1130</v>
      </c>
      <c r="B1943" s="2">
        <v>0</v>
      </c>
      <c r="C1943" s="2">
        <v>0</v>
      </c>
      <c r="D1943" s="2">
        <v>0</v>
      </c>
      <c r="E1943" s="2">
        <v>0</v>
      </c>
      <c r="F1943" s="2">
        <v>0</v>
      </c>
      <c r="G1943" s="2">
        <v>0</v>
      </c>
      <c r="H1943" s="2">
        <v>0</v>
      </c>
      <c r="I1943" s="2" t="s">
        <v>397</v>
      </c>
    </row>
    <row r="1944" spans="1:9">
      <c r="A1944" s="2">
        <v>1135</v>
      </c>
      <c r="B1944" s="2">
        <v>0</v>
      </c>
      <c r="C1944" s="2">
        <v>0</v>
      </c>
      <c r="D1944" s="2">
        <v>0</v>
      </c>
      <c r="E1944" s="2">
        <v>0</v>
      </c>
      <c r="F1944" s="2">
        <v>0</v>
      </c>
      <c r="G1944" s="2">
        <v>0</v>
      </c>
      <c r="H1944" s="2">
        <v>0</v>
      </c>
      <c r="I1944" s="2" t="s">
        <v>398</v>
      </c>
    </row>
    <row r="1945" spans="1:9">
      <c r="A1945" s="2">
        <v>2571</v>
      </c>
      <c r="B1945" s="2">
        <v>0</v>
      </c>
      <c r="C1945" s="2">
        <v>0</v>
      </c>
      <c r="D1945" s="2">
        <v>0</v>
      </c>
      <c r="E1945" s="2">
        <v>0</v>
      </c>
      <c r="F1945" s="2">
        <v>0</v>
      </c>
      <c r="G1945" s="2">
        <v>0</v>
      </c>
      <c r="H1945" s="2">
        <v>1</v>
      </c>
      <c r="I1945" s="2" t="s">
        <v>398</v>
      </c>
    </row>
    <row r="1946" spans="1:9">
      <c r="A1946" s="2">
        <v>3088</v>
      </c>
      <c r="B1946" s="2">
        <v>0</v>
      </c>
      <c r="C1946" s="2">
        <v>0</v>
      </c>
      <c r="D1946" s="2">
        <v>0</v>
      </c>
      <c r="E1946" s="2">
        <v>0</v>
      </c>
      <c r="F1946" s="2">
        <v>0</v>
      </c>
      <c r="G1946" s="2">
        <v>0</v>
      </c>
      <c r="H1946" s="2">
        <v>0</v>
      </c>
      <c r="I1946" s="2" t="s">
        <v>398</v>
      </c>
    </row>
    <row r="1947" spans="1:9">
      <c r="A1947" s="2">
        <v>3145</v>
      </c>
      <c r="B1947" s="2">
        <v>0</v>
      </c>
      <c r="C1947" s="2">
        <v>0</v>
      </c>
      <c r="D1947" s="2">
        <v>0</v>
      </c>
      <c r="E1947" s="2">
        <v>0</v>
      </c>
      <c r="F1947" s="2">
        <v>0</v>
      </c>
      <c r="G1947" s="2">
        <v>0</v>
      </c>
      <c r="H1947" s="2">
        <v>0</v>
      </c>
      <c r="I1947" s="2" t="s">
        <v>398</v>
      </c>
    </row>
    <row r="1948" spans="1:9">
      <c r="A1948" s="2">
        <v>3170</v>
      </c>
      <c r="B1948" s="2">
        <v>0</v>
      </c>
      <c r="C1948" s="2">
        <v>0</v>
      </c>
      <c r="D1948" s="2">
        <v>0</v>
      </c>
      <c r="E1948" s="2">
        <v>0</v>
      </c>
      <c r="F1948" s="2">
        <v>0</v>
      </c>
      <c r="G1948" s="2">
        <v>0</v>
      </c>
      <c r="H1948" s="2">
        <v>1</v>
      </c>
      <c r="I1948" s="2" t="s">
        <v>398</v>
      </c>
    </row>
    <row r="1949" spans="1:9">
      <c r="A1949" s="2">
        <v>1393</v>
      </c>
      <c r="B1949" s="2">
        <v>0</v>
      </c>
      <c r="C1949" s="2">
        <v>0</v>
      </c>
      <c r="D1949" s="2">
        <v>0</v>
      </c>
      <c r="E1949" s="2">
        <v>0</v>
      </c>
      <c r="F1949" s="2">
        <v>0</v>
      </c>
      <c r="G1949" s="2">
        <v>0</v>
      </c>
      <c r="H1949" s="2">
        <v>0</v>
      </c>
      <c r="I1949" s="2" t="s">
        <v>399</v>
      </c>
    </row>
    <row r="1950" spans="1:9">
      <c r="A1950" s="2">
        <v>1850</v>
      </c>
      <c r="B1950" s="2">
        <v>0</v>
      </c>
      <c r="C1950" s="2">
        <v>0</v>
      </c>
      <c r="D1950" s="2">
        <v>0</v>
      </c>
      <c r="E1950" s="2">
        <v>0</v>
      </c>
      <c r="F1950" s="2">
        <v>0</v>
      </c>
      <c r="G1950" s="2">
        <v>0</v>
      </c>
      <c r="H1950" s="2">
        <v>0</v>
      </c>
      <c r="I1950" s="2" t="s">
        <v>399</v>
      </c>
    </row>
    <row r="1951" spans="1:9">
      <c r="A1951" s="2">
        <v>1243</v>
      </c>
      <c r="B1951" s="2">
        <v>0</v>
      </c>
      <c r="C1951" s="2">
        <v>1</v>
      </c>
      <c r="D1951" s="2">
        <v>0</v>
      </c>
      <c r="E1951" s="2">
        <v>0</v>
      </c>
      <c r="F1951" s="2">
        <v>0</v>
      </c>
      <c r="G1951" s="2">
        <v>0</v>
      </c>
      <c r="H1951" s="2">
        <v>0</v>
      </c>
      <c r="I1951" s="2" t="s">
        <v>400</v>
      </c>
    </row>
    <row r="1952" spans="1:9">
      <c r="A1952" s="2">
        <v>1862</v>
      </c>
      <c r="B1952" s="2">
        <v>0</v>
      </c>
      <c r="C1952" s="2">
        <v>0</v>
      </c>
      <c r="D1952" s="2">
        <v>0</v>
      </c>
      <c r="E1952" s="2">
        <v>0</v>
      </c>
      <c r="F1952" s="2">
        <v>0</v>
      </c>
      <c r="G1952" s="2">
        <v>0</v>
      </c>
      <c r="H1952" s="2">
        <v>0</v>
      </c>
      <c r="I1952" s="2" t="s">
        <v>400</v>
      </c>
    </row>
    <row r="1953" spans="1:9">
      <c r="A1953" s="2">
        <v>2514</v>
      </c>
      <c r="B1953" s="2">
        <v>0</v>
      </c>
      <c r="C1953" s="2">
        <v>1</v>
      </c>
      <c r="D1953" s="2">
        <v>0</v>
      </c>
      <c r="E1953" s="2">
        <v>0</v>
      </c>
      <c r="F1953" s="2">
        <v>0</v>
      </c>
      <c r="G1953" s="2">
        <v>0</v>
      </c>
      <c r="H1953" s="2">
        <v>0</v>
      </c>
      <c r="I1953" s="2" t="s">
        <v>400</v>
      </c>
    </row>
    <row r="1954" spans="1:9">
      <c r="A1954" s="2">
        <v>2725</v>
      </c>
      <c r="B1954" s="2">
        <v>0</v>
      </c>
      <c r="C1954" s="2">
        <v>1</v>
      </c>
      <c r="D1954" s="2">
        <v>0</v>
      </c>
      <c r="E1954" s="2">
        <v>0</v>
      </c>
      <c r="F1954" s="2">
        <v>0</v>
      </c>
      <c r="G1954" s="2">
        <v>0</v>
      </c>
      <c r="H1954" s="2">
        <v>1</v>
      </c>
      <c r="I1954" s="2" t="s">
        <v>400</v>
      </c>
    </row>
    <row r="1955" spans="1:9">
      <c r="A1955" s="2">
        <v>1254</v>
      </c>
      <c r="B1955" s="2">
        <v>1</v>
      </c>
      <c r="C1955" s="2">
        <v>0</v>
      </c>
      <c r="D1955" s="2">
        <v>0</v>
      </c>
      <c r="E1955" s="2">
        <v>0</v>
      </c>
      <c r="F1955" s="2">
        <v>0</v>
      </c>
      <c r="G1955" s="2">
        <v>0</v>
      </c>
      <c r="H1955" s="2">
        <v>1</v>
      </c>
      <c r="I1955" s="2" t="s">
        <v>401</v>
      </c>
    </row>
    <row r="1956" spans="1:9">
      <c r="A1956" s="2">
        <v>2855</v>
      </c>
      <c r="B1956" s="2">
        <v>0</v>
      </c>
      <c r="C1956" s="2">
        <v>0</v>
      </c>
      <c r="D1956" s="2">
        <v>0</v>
      </c>
      <c r="E1956" s="2">
        <v>0</v>
      </c>
      <c r="F1956" s="2">
        <v>0</v>
      </c>
      <c r="G1956" s="2">
        <v>0</v>
      </c>
      <c r="H1956" s="2">
        <v>1</v>
      </c>
      <c r="I1956" s="2" t="s">
        <v>401</v>
      </c>
    </row>
    <row r="1957" spans="1:9">
      <c r="A1957" s="2">
        <v>3173</v>
      </c>
      <c r="B1957" s="2">
        <v>0</v>
      </c>
      <c r="C1957" s="2">
        <v>0</v>
      </c>
      <c r="D1957" s="2">
        <v>0</v>
      </c>
      <c r="E1957" s="2">
        <v>0</v>
      </c>
      <c r="F1957" s="2">
        <v>0</v>
      </c>
      <c r="G1957" s="2">
        <v>0</v>
      </c>
      <c r="H1957" s="2">
        <v>0</v>
      </c>
      <c r="I1957" s="2" t="s">
        <v>401</v>
      </c>
    </row>
    <row r="1958" spans="1:9">
      <c r="A1958" s="2">
        <v>3205</v>
      </c>
      <c r="B1958" s="2">
        <v>0</v>
      </c>
      <c r="C1958" s="2">
        <v>0</v>
      </c>
      <c r="D1958" s="2">
        <v>0</v>
      </c>
      <c r="E1958" s="2">
        <v>0</v>
      </c>
      <c r="F1958" s="2">
        <v>0</v>
      </c>
      <c r="G1958" s="2">
        <v>0</v>
      </c>
      <c r="H1958" s="2">
        <v>1</v>
      </c>
      <c r="I1958" s="2" t="s">
        <v>401</v>
      </c>
    </row>
    <row r="1959" spans="1:9">
      <c r="A1959" s="2">
        <v>3220</v>
      </c>
      <c r="B1959" s="2">
        <v>0</v>
      </c>
      <c r="C1959" s="2">
        <v>0</v>
      </c>
      <c r="D1959" s="2">
        <v>0</v>
      </c>
      <c r="E1959" s="2">
        <v>0</v>
      </c>
      <c r="F1959" s="2">
        <v>0</v>
      </c>
      <c r="G1959" s="2">
        <v>0</v>
      </c>
      <c r="H1959" s="2">
        <v>1</v>
      </c>
      <c r="I1959" s="2" t="s">
        <v>401</v>
      </c>
    </row>
    <row r="1960" spans="1:9">
      <c r="A1960" s="2">
        <v>1955</v>
      </c>
      <c r="B1960" s="2">
        <v>0</v>
      </c>
      <c r="C1960" s="2">
        <v>0</v>
      </c>
      <c r="D1960" s="2">
        <v>0</v>
      </c>
      <c r="E1960" s="2">
        <v>0</v>
      </c>
      <c r="F1960" s="2">
        <v>0</v>
      </c>
      <c r="G1960" s="2">
        <v>0</v>
      </c>
      <c r="H1960" s="2">
        <v>0</v>
      </c>
      <c r="I1960" s="2" t="s">
        <v>402</v>
      </c>
    </row>
    <row r="1961" spans="1:9">
      <c r="A1961" s="2">
        <v>2757</v>
      </c>
      <c r="B1961" s="2">
        <v>0</v>
      </c>
      <c r="C1961" s="2">
        <v>0</v>
      </c>
      <c r="D1961" s="2">
        <v>0</v>
      </c>
      <c r="E1961" s="2">
        <v>0</v>
      </c>
      <c r="F1961" s="2">
        <v>0</v>
      </c>
      <c r="G1961" s="2">
        <v>0</v>
      </c>
      <c r="H1961" s="2">
        <v>0</v>
      </c>
      <c r="I1961" s="2" t="s">
        <v>402</v>
      </c>
    </row>
    <row r="1962" spans="1:9">
      <c r="A1962" s="2">
        <v>2776</v>
      </c>
      <c r="B1962" s="2">
        <v>0</v>
      </c>
      <c r="C1962" s="2">
        <v>0</v>
      </c>
      <c r="D1962" s="2">
        <v>1</v>
      </c>
      <c r="E1962" s="2">
        <v>0</v>
      </c>
      <c r="F1962" s="2">
        <v>0</v>
      </c>
      <c r="G1962" s="2">
        <v>0</v>
      </c>
      <c r="H1962" s="2">
        <v>0</v>
      </c>
      <c r="I1962" s="2" t="s">
        <v>402</v>
      </c>
    </row>
    <row r="1963" spans="1:9">
      <c r="A1963" s="2">
        <v>2887</v>
      </c>
      <c r="B1963" s="2">
        <v>0</v>
      </c>
      <c r="C1963" s="2">
        <v>0</v>
      </c>
      <c r="D1963" s="2">
        <v>0</v>
      </c>
      <c r="E1963" s="2">
        <v>0</v>
      </c>
      <c r="F1963" s="2">
        <v>0</v>
      </c>
      <c r="G1963" s="2">
        <v>0</v>
      </c>
      <c r="H1963" s="2">
        <v>0</v>
      </c>
      <c r="I1963" s="2" t="s">
        <v>402</v>
      </c>
    </row>
    <row r="1964" spans="1:9">
      <c r="A1964" s="2">
        <v>3187</v>
      </c>
      <c r="B1964" s="2">
        <v>0</v>
      </c>
      <c r="C1964" s="2">
        <v>0</v>
      </c>
      <c r="D1964" s="2">
        <v>0</v>
      </c>
      <c r="E1964" s="2">
        <v>0</v>
      </c>
      <c r="F1964" s="2">
        <v>0</v>
      </c>
      <c r="G1964" s="2">
        <v>0</v>
      </c>
      <c r="H1964" s="2">
        <v>0</v>
      </c>
      <c r="I1964" s="2" t="s">
        <v>402</v>
      </c>
    </row>
    <row r="1965" spans="1:9">
      <c r="A1965" s="2">
        <v>1242</v>
      </c>
      <c r="B1965" s="2">
        <v>0</v>
      </c>
      <c r="C1965" s="2">
        <v>0</v>
      </c>
      <c r="D1965" s="2">
        <v>0</v>
      </c>
      <c r="E1965" s="2">
        <v>0</v>
      </c>
      <c r="F1965" s="2">
        <v>0</v>
      </c>
      <c r="G1965" s="2">
        <v>0</v>
      </c>
      <c r="H1965" s="2">
        <v>0</v>
      </c>
      <c r="I1965" s="2" t="s">
        <v>403</v>
      </c>
    </row>
    <row r="1966" spans="1:9">
      <c r="A1966" s="2">
        <v>1950</v>
      </c>
      <c r="B1966" s="2">
        <v>0</v>
      </c>
      <c r="C1966" s="2">
        <v>0</v>
      </c>
      <c r="D1966" s="2">
        <v>0</v>
      </c>
      <c r="E1966" s="2">
        <v>0</v>
      </c>
      <c r="F1966" s="2">
        <v>0</v>
      </c>
      <c r="G1966" s="2">
        <v>0</v>
      </c>
      <c r="H1966" s="2">
        <v>0</v>
      </c>
      <c r="I1966" s="2" t="s">
        <v>403</v>
      </c>
    </row>
    <row r="1967" spans="1:9">
      <c r="A1967" s="2">
        <v>2026</v>
      </c>
      <c r="B1967" s="2">
        <v>0</v>
      </c>
      <c r="C1967" s="2">
        <v>0</v>
      </c>
      <c r="D1967" s="2">
        <v>0</v>
      </c>
      <c r="E1967" s="2">
        <v>0</v>
      </c>
      <c r="F1967" s="2">
        <v>0</v>
      </c>
      <c r="G1967" s="2">
        <v>0</v>
      </c>
      <c r="H1967" s="2">
        <v>0</v>
      </c>
      <c r="I1967" s="2" t="s">
        <v>403</v>
      </c>
    </row>
    <row r="1968" spans="1:9">
      <c r="A1968" s="2">
        <v>2130</v>
      </c>
      <c r="B1968" s="2">
        <v>1</v>
      </c>
      <c r="C1968" s="2">
        <v>0</v>
      </c>
      <c r="D1968" s="2">
        <v>0</v>
      </c>
      <c r="E1968" s="2">
        <v>0</v>
      </c>
      <c r="F1968" s="2">
        <v>0</v>
      </c>
      <c r="G1968" s="2">
        <v>0</v>
      </c>
      <c r="H1968" s="2">
        <v>1</v>
      </c>
      <c r="I1968" s="2" t="s">
        <v>403</v>
      </c>
    </row>
    <row r="1969" spans="1:9">
      <c r="A1969" s="2">
        <v>2432</v>
      </c>
      <c r="B1969" s="2">
        <v>0</v>
      </c>
      <c r="C1969" s="2">
        <v>0</v>
      </c>
      <c r="D1969" s="2">
        <v>0</v>
      </c>
      <c r="E1969" s="2">
        <v>0</v>
      </c>
      <c r="F1969" s="2">
        <v>0</v>
      </c>
      <c r="G1969" s="2">
        <v>0</v>
      </c>
      <c r="H1969" s="2">
        <v>1</v>
      </c>
      <c r="I1969" s="2" t="s">
        <v>403</v>
      </c>
    </row>
    <row r="1970" spans="1:9">
      <c r="A1970" s="2">
        <v>2752</v>
      </c>
      <c r="B1970" s="2">
        <v>0</v>
      </c>
      <c r="C1970" s="2">
        <v>0</v>
      </c>
      <c r="D1970" s="2">
        <v>0</v>
      </c>
      <c r="E1970" s="2">
        <v>0</v>
      </c>
      <c r="F1970" s="2">
        <v>0</v>
      </c>
      <c r="G1970" s="2">
        <v>0</v>
      </c>
      <c r="H1970" s="2">
        <v>0</v>
      </c>
      <c r="I1970" s="2" t="s">
        <v>403</v>
      </c>
    </row>
    <row r="1971" spans="1:9">
      <c r="A1971" s="2">
        <v>1072</v>
      </c>
      <c r="B1971" s="2">
        <v>1</v>
      </c>
      <c r="C1971" s="2">
        <v>0</v>
      </c>
      <c r="D1971" s="2">
        <v>0</v>
      </c>
      <c r="E1971" s="2">
        <v>0</v>
      </c>
      <c r="F1971" s="2">
        <v>0</v>
      </c>
      <c r="G1971" s="2">
        <v>0</v>
      </c>
      <c r="H1971" s="2">
        <v>1</v>
      </c>
      <c r="I1971" s="2" t="s">
        <v>404</v>
      </c>
    </row>
    <row r="1972" spans="1:9">
      <c r="A1972" s="2">
        <v>1574</v>
      </c>
      <c r="B1972" s="2">
        <v>0</v>
      </c>
      <c r="C1972" s="2">
        <v>0</v>
      </c>
      <c r="D1972" s="2">
        <v>0</v>
      </c>
      <c r="E1972" s="2">
        <v>0</v>
      </c>
      <c r="F1972" s="2">
        <v>0</v>
      </c>
      <c r="G1972" s="2">
        <v>1</v>
      </c>
      <c r="H1972" s="2">
        <v>1</v>
      </c>
      <c r="I1972" s="2" t="s">
        <v>404</v>
      </c>
    </row>
    <row r="1973" spans="1:9">
      <c r="A1973" s="2">
        <v>1948</v>
      </c>
      <c r="B1973" s="2">
        <v>0</v>
      </c>
      <c r="C1973" s="2">
        <v>0</v>
      </c>
      <c r="D1973" s="2">
        <v>0</v>
      </c>
      <c r="E1973" s="2">
        <v>0</v>
      </c>
      <c r="F1973" s="2">
        <v>0</v>
      </c>
      <c r="G1973" s="2">
        <v>0</v>
      </c>
      <c r="H1973" s="2">
        <v>0</v>
      </c>
      <c r="I1973" s="2" t="s">
        <v>404</v>
      </c>
    </row>
    <row r="1974" spans="1:9">
      <c r="A1974" s="2">
        <v>2380</v>
      </c>
      <c r="B1974" s="2">
        <v>0</v>
      </c>
      <c r="C1974" s="2">
        <v>0</v>
      </c>
      <c r="D1974" s="2">
        <v>0</v>
      </c>
      <c r="E1974" s="2">
        <v>0</v>
      </c>
      <c r="F1974" s="2">
        <v>0</v>
      </c>
      <c r="G1974" s="2">
        <v>0</v>
      </c>
      <c r="H1974" s="2">
        <v>0</v>
      </c>
      <c r="I1974" s="2" t="s">
        <v>404</v>
      </c>
    </row>
    <row r="1975" spans="1:9">
      <c r="A1975" s="2">
        <v>3181</v>
      </c>
      <c r="B1975" s="2">
        <v>0</v>
      </c>
      <c r="C1975" s="2">
        <v>0</v>
      </c>
      <c r="D1975" s="2">
        <v>0</v>
      </c>
      <c r="E1975" s="2">
        <v>0</v>
      </c>
      <c r="F1975" s="2">
        <v>0</v>
      </c>
      <c r="G1975" s="2">
        <v>0</v>
      </c>
      <c r="H1975" s="2">
        <v>0</v>
      </c>
      <c r="I1975" s="2" t="s">
        <v>404</v>
      </c>
    </row>
    <row r="1976" spans="1:9">
      <c r="A1976" s="2">
        <v>3128</v>
      </c>
      <c r="B1976" s="2">
        <v>0</v>
      </c>
      <c r="C1976" s="2">
        <v>0</v>
      </c>
      <c r="D1976" s="2">
        <v>0</v>
      </c>
      <c r="E1976" s="2">
        <v>0</v>
      </c>
      <c r="F1976" s="2">
        <v>0</v>
      </c>
      <c r="G1976" s="2">
        <v>0</v>
      </c>
      <c r="H1976" s="2">
        <v>1</v>
      </c>
      <c r="I1976" s="2" t="s">
        <v>405</v>
      </c>
    </row>
    <row r="1977" spans="1:9">
      <c r="A1977" s="2">
        <v>1014</v>
      </c>
      <c r="B1977" s="2">
        <v>0</v>
      </c>
      <c r="C1977" s="2">
        <v>0</v>
      </c>
      <c r="D1977" s="2">
        <v>0</v>
      </c>
      <c r="E1977" s="2">
        <v>0</v>
      </c>
      <c r="F1977" s="2">
        <v>0</v>
      </c>
      <c r="G1977" s="2">
        <v>0</v>
      </c>
      <c r="H1977" s="2">
        <v>0</v>
      </c>
      <c r="I1977" s="2" t="s">
        <v>406</v>
      </c>
    </row>
    <row r="1978" spans="1:9">
      <c r="A1978" s="2">
        <v>1031</v>
      </c>
      <c r="B1978" s="2">
        <v>0</v>
      </c>
      <c r="C1978" s="2">
        <v>1</v>
      </c>
      <c r="D1978" s="2">
        <v>0</v>
      </c>
      <c r="E1978" s="2">
        <v>0</v>
      </c>
      <c r="F1978" s="2">
        <v>0</v>
      </c>
      <c r="G1978" s="2">
        <v>0</v>
      </c>
      <c r="H1978" s="2">
        <v>0</v>
      </c>
      <c r="I1978" s="2" t="s">
        <v>406</v>
      </c>
    </row>
    <row r="1979" spans="1:9">
      <c r="A1979" s="2">
        <v>1247</v>
      </c>
      <c r="B1979" s="2">
        <v>1</v>
      </c>
      <c r="C1979" s="2">
        <v>0</v>
      </c>
      <c r="D1979" s="2">
        <v>0</v>
      </c>
      <c r="E1979" s="2">
        <v>0</v>
      </c>
      <c r="F1979" s="2">
        <v>0</v>
      </c>
      <c r="G1979" s="2">
        <v>0</v>
      </c>
      <c r="H1979" s="2">
        <v>1</v>
      </c>
      <c r="I1979" s="2" t="s">
        <v>406</v>
      </c>
    </row>
    <row r="1980" spans="1:9">
      <c r="A1980" s="2">
        <v>1468</v>
      </c>
      <c r="B1980" s="2">
        <v>0</v>
      </c>
      <c r="C1980" s="2">
        <v>0</v>
      </c>
      <c r="D1980" s="2">
        <v>0</v>
      </c>
      <c r="E1980" s="2">
        <v>0</v>
      </c>
      <c r="F1980" s="2">
        <v>0</v>
      </c>
      <c r="G1980" s="2">
        <v>0</v>
      </c>
      <c r="H1980" s="2">
        <v>0</v>
      </c>
      <c r="I1980" s="2" t="s">
        <v>406</v>
      </c>
    </row>
    <row r="1981" spans="1:9">
      <c r="A1981" s="2">
        <v>2184</v>
      </c>
      <c r="B1981" s="2">
        <v>1</v>
      </c>
      <c r="C1981" s="2">
        <v>0</v>
      </c>
      <c r="D1981" s="2">
        <v>0</v>
      </c>
      <c r="E1981" s="2">
        <v>0</v>
      </c>
      <c r="F1981" s="2">
        <v>0</v>
      </c>
      <c r="G1981" s="2">
        <v>0</v>
      </c>
      <c r="H1981" s="2">
        <v>1</v>
      </c>
      <c r="I1981" s="2" t="s">
        <v>406</v>
      </c>
    </row>
    <row r="1982" spans="1:9">
      <c r="A1982" s="2">
        <v>1144</v>
      </c>
      <c r="B1982" s="2">
        <v>0</v>
      </c>
      <c r="C1982" s="2">
        <v>0</v>
      </c>
      <c r="D1982" s="2">
        <v>0</v>
      </c>
      <c r="E1982" s="2">
        <v>0</v>
      </c>
      <c r="F1982" s="2">
        <v>0</v>
      </c>
      <c r="G1982" s="2">
        <v>0</v>
      </c>
      <c r="H1982" s="2">
        <v>0</v>
      </c>
      <c r="I1982" s="2" t="s">
        <v>407</v>
      </c>
    </row>
    <row r="1983" spans="1:9">
      <c r="A1983" s="2">
        <v>2840</v>
      </c>
      <c r="B1983" s="2">
        <v>0</v>
      </c>
      <c r="C1983" s="2">
        <v>1</v>
      </c>
      <c r="D1983" s="2">
        <v>0</v>
      </c>
      <c r="E1983" s="2">
        <v>0</v>
      </c>
      <c r="F1983" s="2">
        <v>0</v>
      </c>
      <c r="G1983" s="2">
        <v>0</v>
      </c>
      <c r="H1983" s="2">
        <v>1</v>
      </c>
      <c r="I1983" s="2" t="s">
        <v>408</v>
      </c>
    </row>
    <row r="1984" spans="1:9">
      <c r="A1984" s="2">
        <v>2361</v>
      </c>
      <c r="B1984" s="2">
        <v>0</v>
      </c>
      <c r="C1984" s="2">
        <v>0</v>
      </c>
      <c r="D1984" s="2">
        <v>0</v>
      </c>
      <c r="E1984" s="2">
        <v>0</v>
      </c>
      <c r="F1984" s="2">
        <v>0</v>
      </c>
      <c r="G1984" s="2">
        <v>0</v>
      </c>
      <c r="H1984" s="2">
        <v>0</v>
      </c>
      <c r="I1984" s="2" t="s">
        <v>409</v>
      </c>
    </row>
    <row r="1985" spans="1:9">
      <c r="A1985" s="2">
        <v>3031</v>
      </c>
      <c r="B1985" s="2">
        <v>0</v>
      </c>
      <c r="C1985" s="2">
        <v>0</v>
      </c>
      <c r="D1985" s="2">
        <v>0</v>
      </c>
      <c r="E1985" s="2">
        <v>0</v>
      </c>
      <c r="F1985" s="2">
        <v>0</v>
      </c>
      <c r="G1985" s="2">
        <v>0</v>
      </c>
      <c r="H1985" s="2">
        <v>0</v>
      </c>
      <c r="I1985" s="2" t="s">
        <v>409</v>
      </c>
    </row>
    <row r="1986" spans="1:9">
      <c r="A1986" s="2">
        <v>1200</v>
      </c>
      <c r="B1986" s="2">
        <v>0</v>
      </c>
      <c r="C1986" s="2">
        <v>0</v>
      </c>
      <c r="D1986" s="2">
        <v>0</v>
      </c>
      <c r="E1986" s="2">
        <v>0</v>
      </c>
      <c r="F1986" s="2">
        <v>0</v>
      </c>
      <c r="G1986" s="2">
        <v>0</v>
      </c>
      <c r="H1986" s="2">
        <v>0</v>
      </c>
      <c r="I1986" s="19">
        <v>43802</v>
      </c>
    </row>
    <row r="1987" spans="1:9">
      <c r="A1987" s="2">
        <v>1371</v>
      </c>
      <c r="B1987" s="2">
        <v>0</v>
      </c>
      <c r="C1987" s="2">
        <v>0</v>
      </c>
      <c r="D1987" s="2">
        <v>0</v>
      </c>
      <c r="E1987" s="2">
        <v>0</v>
      </c>
      <c r="F1987" s="2">
        <v>0</v>
      </c>
      <c r="G1987" s="2">
        <v>0</v>
      </c>
      <c r="H1987" s="2">
        <v>0</v>
      </c>
      <c r="I1987" s="19">
        <v>43802</v>
      </c>
    </row>
    <row r="1988" spans="1:9">
      <c r="A1988" s="2">
        <v>1623</v>
      </c>
      <c r="B1988" s="2">
        <v>0</v>
      </c>
      <c r="C1988" s="2">
        <v>0</v>
      </c>
      <c r="D1988" s="2">
        <v>0</v>
      </c>
      <c r="E1988" s="2">
        <v>0</v>
      </c>
      <c r="F1988" s="2">
        <v>0</v>
      </c>
      <c r="G1988" s="2">
        <v>0</v>
      </c>
      <c r="H1988" s="2">
        <v>0</v>
      </c>
      <c r="I1988" s="19">
        <v>43802</v>
      </c>
    </row>
    <row r="1989" spans="1:9">
      <c r="A1989" s="2">
        <v>2036</v>
      </c>
      <c r="B1989" s="2">
        <v>0</v>
      </c>
      <c r="C1989" s="2">
        <v>0</v>
      </c>
      <c r="D1989" s="2">
        <v>0</v>
      </c>
      <c r="E1989" s="2">
        <v>0</v>
      </c>
      <c r="F1989" s="2">
        <v>0</v>
      </c>
      <c r="G1989" s="2">
        <v>0</v>
      </c>
      <c r="H1989" s="2">
        <v>0</v>
      </c>
      <c r="I1989" s="19">
        <v>43802</v>
      </c>
    </row>
    <row r="1990" spans="1:9">
      <c r="A1990" s="2">
        <v>2511</v>
      </c>
      <c r="B1990" s="2">
        <v>0</v>
      </c>
      <c r="C1990" s="2">
        <v>0</v>
      </c>
      <c r="D1990" s="2">
        <v>0</v>
      </c>
      <c r="E1990" s="2">
        <v>0</v>
      </c>
      <c r="F1990" s="2">
        <v>0</v>
      </c>
      <c r="G1990" s="2">
        <v>0</v>
      </c>
      <c r="H1990" s="2">
        <v>0</v>
      </c>
      <c r="I1990" s="19">
        <v>43802</v>
      </c>
    </row>
    <row r="1991" spans="1:9">
      <c r="A1991" s="2">
        <v>2747</v>
      </c>
      <c r="B1991" s="2">
        <v>0</v>
      </c>
      <c r="C1991" s="2">
        <v>0</v>
      </c>
      <c r="D1991" s="2">
        <v>0</v>
      </c>
      <c r="E1991" s="2">
        <v>0</v>
      </c>
      <c r="F1991" s="2">
        <v>0</v>
      </c>
      <c r="G1991" s="2">
        <v>0</v>
      </c>
      <c r="H1991" s="2">
        <v>0</v>
      </c>
      <c r="I1991" s="19">
        <v>43802</v>
      </c>
    </row>
    <row r="1992" spans="1:9">
      <c r="A1992" s="2">
        <v>1671</v>
      </c>
      <c r="B1992" s="2">
        <v>0</v>
      </c>
      <c r="C1992" s="2">
        <v>1</v>
      </c>
      <c r="D1992" s="2">
        <v>0</v>
      </c>
      <c r="E1992" s="2">
        <v>0</v>
      </c>
      <c r="F1992" s="2">
        <v>0</v>
      </c>
      <c r="G1992" s="2">
        <v>0</v>
      </c>
      <c r="H1992" s="2">
        <v>1</v>
      </c>
      <c r="I1992" s="19">
        <v>43772</v>
      </c>
    </row>
    <row r="1993" spans="1:9">
      <c r="A1993" s="2">
        <v>1839</v>
      </c>
      <c r="B1993" s="2">
        <v>0</v>
      </c>
      <c r="C1993" s="2">
        <v>0</v>
      </c>
      <c r="D1993" s="2">
        <v>0</v>
      </c>
      <c r="E1993" s="2">
        <v>0</v>
      </c>
      <c r="F1993" s="2">
        <v>0</v>
      </c>
      <c r="G1993" s="2">
        <v>0</v>
      </c>
      <c r="H1993" s="2">
        <v>0</v>
      </c>
      <c r="I1993" s="19">
        <v>43772</v>
      </c>
    </row>
    <row r="1994" spans="1:9">
      <c r="A1994" s="2">
        <v>1844</v>
      </c>
      <c r="B1994" s="2">
        <v>0</v>
      </c>
      <c r="C1994" s="2">
        <v>0</v>
      </c>
      <c r="D1994" s="2">
        <v>0</v>
      </c>
      <c r="E1994" s="2">
        <v>0</v>
      </c>
      <c r="F1994" s="2">
        <v>0</v>
      </c>
      <c r="G1994" s="2">
        <v>0</v>
      </c>
      <c r="H1994" s="2">
        <v>0</v>
      </c>
      <c r="I1994" s="19">
        <v>43772</v>
      </c>
    </row>
    <row r="1995" spans="1:9">
      <c r="A1995" s="2">
        <v>2353</v>
      </c>
      <c r="B1995" s="2">
        <v>0</v>
      </c>
      <c r="C1995" s="2">
        <v>1</v>
      </c>
      <c r="D1995" s="2">
        <v>0</v>
      </c>
      <c r="E1995" s="2">
        <v>0</v>
      </c>
      <c r="F1995" s="2">
        <v>0</v>
      </c>
      <c r="G1995" s="2">
        <v>0</v>
      </c>
      <c r="H1995" s="2">
        <v>0</v>
      </c>
      <c r="I1995" s="19">
        <v>43772</v>
      </c>
    </row>
    <row r="1996" spans="1:9">
      <c r="A1996" s="2">
        <v>2785</v>
      </c>
      <c r="B1996" s="2">
        <v>0</v>
      </c>
      <c r="C1996" s="2">
        <v>0</v>
      </c>
      <c r="D1996" s="2">
        <v>0</v>
      </c>
      <c r="E1996" s="2">
        <v>0</v>
      </c>
      <c r="F1996" s="2">
        <v>0</v>
      </c>
      <c r="G1996" s="2">
        <v>0</v>
      </c>
      <c r="H1996" s="2">
        <v>0</v>
      </c>
      <c r="I1996" s="19">
        <v>43772</v>
      </c>
    </row>
    <row r="1997" spans="1:9">
      <c r="A1997" s="2">
        <v>3011</v>
      </c>
      <c r="B1997" s="2">
        <v>0</v>
      </c>
      <c r="C1997" s="2">
        <v>0</v>
      </c>
      <c r="D1997" s="2">
        <v>0</v>
      </c>
      <c r="E1997" s="2">
        <v>0</v>
      </c>
      <c r="F1997" s="2">
        <v>0</v>
      </c>
      <c r="G1997" s="2">
        <v>0</v>
      </c>
      <c r="H1997" s="2">
        <v>0</v>
      </c>
      <c r="I1997" s="19">
        <v>43772</v>
      </c>
    </row>
    <row r="1998" spans="1:9">
      <c r="A1998" s="2">
        <v>2679</v>
      </c>
      <c r="B1998" s="2">
        <v>0</v>
      </c>
      <c r="C1998" s="2">
        <v>0</v>
      </c>
      <c r="D1998" s="2">
        <v>0</v>
      </c>
      <c r="E1998" s="2">
        <v>0</v>
      </c>
      <c r="F1998" s="2">
        <v>0</v>
      </c>
      <c r="G1998" s="2">
        <v>0</v>
      </c>
      <c r="H1998" s="2">
        <v>1</v>
      </c>
      <c r="I1998" s="19">
        <v>43711</v>
      </c>
    </row>
    <row r="1999" spans="1:9">
      <c r="A1999" s="2">
        <v>1926</v>
      </c>
      <c r="B1999" s="2">
        <v>0</v>
      </c>
      <c r="C1999" s="2">
        <v>1</v>
      </c>
      <c r="D1999" s="2">
        <v>1</v>
      </c>
      <c r="E1999" s="2">
        <v>0</v>
      </c>
      <c r="F1999" s="2">
        <v>0</v>
      </c>
      <c r="G1999" s="2">
        <v>0</v>
      </c>
      <c r="H1999" s="2">
        <v>0</v>
      </c>
      <c r="I1999" s="19">
        <v>43680</v>
      </c>
    </row>
    <row r="2000" spans="1:9">
      <c r="A2000" s="2">
        <v>1930</v>
      </c>
      <c r="B2000" s="2">
        <v>0</v>
      </c>
      <c r="C2000" s="2">
        <v>0</v>
      </c>
      <c r="D2000" s="2">
        <v>0</v>
      </c>
      <c r="E2000" s="2">
        <v>0</v>
      </c>
      <c r="F2000" s="2">
        <v>0</v>
      </c>
      <c r="G2000" s="2">
        <v>0</v>
      </c>
      <c r="H2000" s="2">
        <v>0</v>
      </c>
      <c r="I2000" s="19">
        <v>43680</v>
      </c>
    </row>
    <row r="2001" spans="1:9">
      <c r="A2001" s="2">
        <v>2041</v>
      </c>
      <c r="B2001" s="2">
        <v>0</v>
      </c>
      <c r="C2001" s="2">
        <v>1</v>
      </c>
      <c r="D2001" s="2">
        <v>0</v>
      </c>
      <c r="E2001" s="2">
        <v>0</v>
      </c>
      <c r="F2001" s="2">
        <v>0</v>
      </c>
      <c r="G2001" s="2">
        <v>0</v>
      </c>
      <c r="H2001" s="2">
        <v>0</v>
      </c>
      <c r="I2001" s="19">
        <v>43680</v>
      </c>
    </row>
    <row r="2002" spans="1:9">
      <c r="A2002" s="2">
        <v>2322</v>
      </c>
      <c r="B2002" s="2">
        <v>0</v>
      </c>
      <c r="C2002" s="2">
        <v>1</v>
      </c>
      <c r="D2002" s="2">
        <v>0</v>
      </c>
      <c r="E2002" s="2">
        <v>0</v>
      </c>
      <c r="F2002" s="2">
        <v>0</v>
      </c>
      <c r="G2002" s="2">
        <v>0</v>
      </c>
      <c r="H2002" s="2">
        <v>1</v>
      </c>
      <c r="I2002" s="19">
        <v>43680</v>
      </c>
    </row>
    <row r="2003" spans="1:9">
      <c r="A2003" s="2">
        <v>2843</v>
      </c>
      <c r="B2003" s="2">
        <v>0</v>
      </c>
      <c r="C2003" s="2">
        <v>0</v>
      </c>
      <c r="D2003" s="2">
        <v>0</v>
      </c>
      <c r="E2003" s="2">
        <v>0</v>
      </c>
      <c r="F2003" s="2">
        <v>0</v>
      </c>
      <c r="G2003" s="2">
        <v>0</v>
      </c>
      <c r="H2003" s="2">
        <v>0</v>
      </c>
      <c r="I2003" s="19">
        <v>43680</v>
      </c>
    </row>
    <row r="2004" spans="1:9">
      <c r="A2004" s="2">
        <v>1507</v>
      </c>
      <c r="B2004" s="2">
        <v>0</v>
      </c>
      <c r="C2004" s="2">
        <v>1</v>
      </c>
      <c r="D2004" s="2">
        <v>1</v>
      </c>
      <c r="E2004" s="2">
        <v>0</v>
      </c>
      <c r="F2004" s="2">
        <v>0</v>
      </c>
      <c r="G2004" s="2">
        <v>0</v>
      </c>
      <c r="H2004" s="2">
        <v>0</v>
      </c>
      <c r="I2004" s="19">
        <v>43649</v>
      </c>
    </row>
    <row r="2005" spans="1:9">
      <c r="A2005" s="2">
        <v>1827</v>
      </c>
      <c r="B2005" s="2">
        <v>0</v>
      </c>
      <c r="C2005" s="2">
        <v>0</v>
      </c>
      <c r="D2005" s="2">
        <v>0</v>
      </c>
      <c r="E2005" s="2">
        <v>0</v>
      </c>
      <c r="F2005" s="2">
        <v>0</v>
      </c>
      <c r="G2005" s="2">
        <v>0</v>
      </c>
      <c r="H2005" s="2">
        <v>0</v>
      </c>
      <c r="I2005" s="19">
        <v>43619</v>
      </c>
    </row>
    <row r="2006" spans="1:9">
      <c r="A2006" s="2">
        <v>3067</v>
      </c>
      <c r="B2006" s="2">
        <v>1</v>
      </c>
      <c r="C2006" s="2">
        <v>0</v>
      </c>
      <c r="D2006" s="2">
        <v>1</v>
      </c>
      <c r="E2006" s="2">
        <v>0</v>
      </c>
      <c r="F2006" s="2">
        <v>0</v>
      </c>
      <c r="G2006" s="2">
        <v>0</v>
      </c>
      <c r="H2006" s="2">
        <v>1</v>
      </c>
      <c r="I2006" s="19">
        <v>43619</v>
      </c>
    </row>
    <row r="2007" spans="1:9">
      <c r="A2007" s="2">
        <v>1344</v>
      </c>
      <c r="B2007" s="2">
        <v>0</v>
      </c>
      <c r="C2007" s="2">
        <v>1</v>
      </c>
      <c r="D2007" s="2">
        <v>0</v>
      </c>
      <c r="E2007" s="2">
        <v>0</v>
      </c>
      <c r="F2007" s="2">
        <v>0</v>
      </c>
      <c r="G2007" s="2">
        <v>0</v>
      </c>
      <c r="H2007" s="2">
        <v>0</v>
      </c>
      <c r="I2007" s="19">
        <v>43588</v>
      </c>
    </row>
    <row r="2008" spans="1:9">
      <c r="A2008" s="2">
        <v>1621</v>
      </c>
      <c r="B2008" s="2">
        <v>0</v>
      </c>
      <c r="C2008" s="2">
        <v>0</v>
      </c>
      <c r="D2008" s="2">
        <v>0</v>
      </c>
      <c r="E2008" s="2">
        <v>0</v>
      </c>
      <c r="F2008" s="2">
        <v>0</v>
      </c>
      <c r="G2008" s="2">
        <v>0</v>
      </c>
      <c r="H2008" s="2">
        <v>1</v>
      </c>
      <c r="I2008" s="19">
        <v>43588</v>
      </c>
    </row>
    <row r="2009" spans="1:9">
      <c r="A2009" s="2">
        <v>2386</v>
      </c>
      <c r="B2009" s="2">
        <v>0</v>
      </c>
      <c r="C2009" s="2">
        <v>0</v>
      </c>
      <c r="D2009" s="2">
        <v>0</v>
      </c>
      <c r="E2009" s="2">
        <v>0</v>
      </c>
      <c r="F2009" s="2">
        <v>0</v>
      </c>
      <c r="G2009" s="2">
        <v>0</v>
      </c>
      <c r="H2009" s="2">
        <v>0</v>
      </c>
      <c r="I2009" s="19">
        <v>43588</v>
      </c>
    </row>
    <row r="2010" spans="1:9">
      <c r="A2010" s="2">
        <v>2574</v>
      </c>
      <c r="B2010" s="2">
        <v>0</v>
      </c>
      <c r="C2010" s="2">
        <v>0</v>
      </c>
      <c r="D2010" s="2">
        <v>0</v>
      </c>
      <c r="E2010" s="2">
        <v>0</v>
      </c>
      <c r="F2010" s="2">
        <v>0</v>
      </c>
      <c r="G2010" s="2">
        <v>0</v>
      </c>
      <c r="H2010" s="2">
        <v>0</v>
      </c>
      <c r="I2010" s="19">
        <v>43588</v>
      </c>
    </row>
    <row r="2011" spans="1:9">
      <c r="A2011" s="2">
        <v>1385</v>
      </c>
      <c r="B2011" s="2">
        <v>0</v>
      </c>
      <c r="C2011" s="2">
        <v>0</v>
      </c>
      <c r="D2011" s="2">
        <v>0</v>
      </c>
      <c r="E2011" s="2">
        <v>0</v>
      </c>
      <c r="F2011" s="2">
        <v>0</v>
      </c>
      <c r="G2011" s="2">
        <v>0</v>
      </c>
      <c r="H2011" s="2">
        <v>0</v>
      </c>
      <c r="I2011" s="19">
        <v>43558</v>
      </c>
    </row>
    <row r="2012" spans="1:9">
      <c r="A2012" s="2">
        <v>2544</v>
      </c>
      <c r="B2012" s="2">
        <v>0</v>
      </c>
      <c r="C2012" s="2">
        <v>0</v>
      </c>
      <c r="D2012" s="2">
        <v>0</v>
      </c>
      <c r="E2012" s="2">
        <v>0</v>
      </c>
      <c r="F2012" s="2">
        <v>0</v>
      </c>
      <c r="G2012" s="2">
        <v>0</v>
      </c>
      <c r="H2012" s="2">
        <v>1</v>
      </c>
      <c r="I2012" s="19">
        <v>43558</v>
      </c>
    </row>
    <row r="2013" spans="1:9">
      <c r="A2013" s="2">
        <v>2340</v>
      </c>
      <c r="B2013" s="2">
        <v>0</v>
      </c>
      <c r="C2013" s="2">
        <v>0</v>
      </c>
      <c r="D2013" s="2">
        <v>0</v>
      </c>
      <c r="E2013" s="2">
        <v>0</v>
      </c>
      <c r="F2013" s="2">
        <v>0</v>
      </c>
      <c r="G2013" s="2">
        <v>0</v>
      </c>
      <c r="H2013" s="2">
        <v>0</v>
      </c>
      <c r="I2013" s="19">
        <v>43527</v>
      </c>
    </row>
    <row r="2014" spans="1:9">
      <c r="A2014" s="2">
        <v>2577</v>
      </c>
      <c r="B2014" s="2">
        <v>0</v>
      </c>
      <c r="C2014" s="2">
        <v>0</v>
      </c>
      <c r="D2014" s="2">
        <v>0</v>
      </c>
      <c r="E2014" s="2">
        <v>1</v>
      </c>
      <c r="F2014" s="2">
        <v>0</v>
      </c>
      <c r="G2014" s="2">
        <v>0</v>
      </c>
      <c r="H2014" s="2">
        <v>0</v>
      </c>
      <c r="I2014" s="19">
        <v>43527</v>
      </c>
    </row>
    <row r="2015" spans="1:9">
      <c r="A2015" s="2">
        <v>3193</v>
      </c>
      <c r="B2015" s="2">
        <v>0</v>
      </c>
      <c r="C2015" s="2">
        <v>0</v>
      </c>
      <c r="D2015" s="2">
        <v>0</v>
      </c>
      <c r="E2015" s="2">
        <v>0</v>
      </c>
      <c r="F2015" s="2">
        <v>0</v>
      </c>
      <c r="G2015" s="2">
        <v>0</v>
      </c>
      <c r="H2015" s="2">
        <v>0</v>
      </c>
      <c r="I2015" s="19">
        <v>43527</v>
      </c>
    </row>
    <row r="2016" spans="1:9">
      <c r="A2016" s="2">
        <v>3208</v>
      </c>
      <c r="B2016" s="2">
        <v>0</v>
      </c>
      <c r="C2016" s="2">
        <v>0</v>
      </c>
      <c r="D2016" s="2">
        <v>0</v>
      </c>
      <c r="E2016" s="2">
        <v>0</v>
      </c>
      <c r="F2016" s="2">
        <v>0</v>
      </c>
      <c r="G2016" s="2">
        <v>0</v>
      </c>
      <c r="H2016" s="2">
        <v>0</v>
      </c>
      <c r="I2016" s="19">
        <v>43527</v>
      </c>
    </row>
    <row r="2017" spans="1:9">
      <c r="A2017" s="2">
        <v>1443</v>
      </c>
      <c r="B2017" s="2">
        <v>0</v>
      </c>
      <c r="C2017" s="2">
        <v>0</v>
      </c>
      <c r="D2017" s="2">
        <v>0</v>
      </c>
      <c r="E2017" s="2">
        <v>0</v>
      </c>
      <c r="F2017" s="2">
        <v>0</v>
      </c>
      <c r="G2017" s="2">
        <v>0</v>
      </c>
      <c r="H2017" s="2">
        <v>0</v>
      </c>
      <c r="I2017" s="19">
        <v>43499</v>
      </c>
    </row>
    <row r="2018" spans="1:9">
      <c r="A2018" s="2">
        <v>2598</v>
      </c>
      <c r="B2018" s="2">
        <v>0</v>
      </c>
      <c r="C2018" s="2">
        <v>0</v>
      </c>
      <c r="D2018" s="2">
        <v>0</v>
      </c>
      <c r="E2018" s="2">
        <v>0</v>
      </c>
      <c r="F2018" s="2">
        <v>0</v>
      </c>
      <c r="G2018" s="2">
        <v>0</v>
      </c>
      <c r="H2018" s="2">
        <v>0</v>
      </c>
      <c r="I2018" s="19">
        <v>43499</v>
      </c>
    </row>
    <row r="2019" spans="1:9">
      <c r="A2019" s="2">
        <v>2994</v>
      </c>
      <c r="B2019" s="2">
        <v>0</v>
      </c>
      <c r="C2019" s="2">
        <v>0</v>
      </c>
      <c r="D2019" s="2">
        <v>0</v>
      </c>
      <c r="E2019" s="2">
        <v>0</v>
      </c>
      <c r="F2019" s="2">
        <v>0</v>
      </c>
      <c r="G2019" s="2">
        <v>0</v>
      </c>
      <c r="H2019" s="2">
        <v>0</v>
      </c>
      <c r="I2019" s="19">
        <v>43499</v>
      </c>
    </row>
    <row r="2020" spans="1:9">
      <c r="A2020" s="2">
        <v>3016</v>
      </c>
      <c r="B2020" s="2">
        <v>0</v>
      </c>
      <c r="C2020" s="2">
        <v>0</v>
      </c>
      <c r="D2020" s="2">
        <v>0</v>
      </c>
      <c r="E2020" s="2">
        <v>0</v>
      </c>
      <c r="F2020" s="2">
        <v>0</v>
      </c>
      <c r="G2020" s="2">
        <v>0</v>
      </c>
      <c r="H2020" s="2">
        <v>0</v>
      </c>
      <c r="I2020" s="19">
        <v>43499</v>
      </c>
    </row>
    <row r="2021" spans="1:9">
      <c r="A2021" s="2">
        <v>1474</v>
      </c>
      <c r="B2021" s="2">
        <v>0</v>
      </c>
      <c r="C2021" s="2">
        <v>0</v>
      </c>
      <c r="D2021" s="2">
        <v>0</v>
      </c>
      <c r="E2021" s="2">
        <v>0</v>
      </c>
      <c r="F2021" s="2">
        <v>0</v>
      </c>
      <c r="G2021" s="2">
        <v>0</v>
      </c>
      <c r="H2021" s="2">
        <v>0</v>
      </c>
      <c r="I2021" s="19">
        <v>43468</v>
      </c>
    </row>
    <row r="2022" spans="1:9">
      <c r="A2022" s="2">
        <v>2247</v>
      </c>
      <c r="B2022" s="2">
        <v>0</v>
      </c>
      <c r="C2022" s="2">
        <v>0</v>
      </c>
      <c r="D2022" s="2">
        <v>0</v>
      </c>
      <c r="E2022" s="2">
        <v>0</v>
      </c>
      <c r="F2022" s="2">
        <v>0</v>
      </c>
      <c r="G2022" s="2">
        <v>0</v>
      </c>
      <c r="H2022" s="2">
        <v>1</v>
      </c>
      <c r="I2022" s="19">
        <v>43468</v>
      </c>
    </row>
    <row r="2023" spans="1:9">
      <c r="A2023" s="2">
        <v>1570</v>
      </c>
      <c r="B2023" s="2">
        <v>1</v>
      </c>
      <c r="C2023" s="2">
        <v>0</v>
      </c>
      <c r="D2023" s="2">
        <v>1</v>
      </c>
      <c r="E2023" s="2">
        <v>1</v>
      </c>
      <c r="F2023" s="2">
        <v>0</v>
      </c>
      <c r="G2023" s="2">
        <v>0</v>
      </c>
      <c r="H2023" s="2">
        <v>1</v>
      </c>
      <c r="I2023" s="2" t="s">
        <v>410</v>
      </c>
    </row>
    <row r="2024" spans="1:9">
      <c r="A2024" s="2">
        <v>1697</v>
      </c>
      <c r="B2024" s="2">
        <v>0</v>
      </c>
      <c r="C2024" s="2">
        <v>0</v>
      </c>
      <c r="D2024" s="2">
        <v>1</v>
      </c>
      <c r="E2024" s="2">
        <v>0</v>
      </c>
      <c r="F2024" s="2">
        <v>0</v>
      </c>
      <c r="G2024" s="2">
        <v>0</v>
      </c>
      <c r="H2024" s="2">
        <v>1</v>
      </c>
      <c r="I2024" s="2" t="s">
        <v>410</v>
      </c>
    </row>
    <row r="2025" spans="1:9">
      <c r="A2025" s="2">
        <v>1818</v>
      </c>
      <c r="B2025" s="2">
        <v>0</v>
      </c>
      <c r="C2025" s="2">
        <v>0</v>
      </c>
      <c r="D2025" s="2">
        <v>0</v>
      </c>
      <c r="E2025" s="2">
        <v>0</v>
      </c>
      <c r="F2025" s="2">
        <v>0</v>
      </c>
      <c r="G2025" s="2">
        <v>0</v>
      </c>
      <c r="H2025" s="2">
        <v>0</v>
      </c>
      <c r="I2025" s="2" t="s">
        <v>410</v>
      </c>
    </row>
    <row r="2026" spans="1:9">
      <c r="A2026" s="2">
        <v>1240</v>
      </c>
      <c r="B2026" s="2">
        <v>0</v>
      </c>
      <c r="C2026" s="2">
        <v>0</v>
      </c>
      <c r="D2026" s="2">
        <v>0</v>
      </c>
      <c r="E2026" s="2">
        <v>0</v>
      </c>
      <c r="F2026" s="2">
        <v>0</v>
      </c>
      <c r="G2026" s="2">
        <v>0</v>
      </c>
      <c r="H2026" s="2">
        <v>0</v>
      </c>
      <c r="I2026" s="2" t="s">
        <v>411</v>
      </c>
    </row>
    <row r="2027" spans="1:9">
      <c r="A2027" s="2">
        <v>1257</v>
      </c>
      <c r="B2027" s="2">
        <v>0</v>
      </c>
      <c r="C2027" s="2">
        <v>0</v>
      </c>
      <c r="D2027" s="2">
        <v>0</v>
      </c>
      <c r="E2027" s="2">
        <v>0</v>
      </c>
      <c r="F2027" s="2">
        <v>0</v>
      </c>
      <c r="G2027" s="2">
        <v>0</v>
      </c>
      <c r="H2027" s="2">
        <v>1</v>
      </c>
      <c r="I2027" s="2" t="s">
        <v>411</v>
      </c>
    </row>
    <row r="2028" spans="1:9">
      <c r="A2028" s="2">
        <v>1639</v>
      </c>
      <c r="B2028" s="2">
        <v>0</v>
      </c>
      <c r="C2028" s="2">
        <v>0</v>
      </c>
      <c r="D2028" s="2">
        <v>0</v>
      </c>
      <c r="E2028" s="2">
        <v>0</v>
      </c>
      <c r="F2028" s="2">
        <v>0</v>
      </c>
      <c r="G2028" s="2">
        <v>0</v>
      </c>
      <c r="H2028" s="2">
        <v>0</v>
      </c>
      <c r="I2028" s="2" t="s">
        <v>411</v>
      </c>
    </row>
    <row r="2029" spans="1:9">
      <c r="A2029" s="2">
        <v>2134</v>
      </c>
      <c r="B2029" s="2">
        <v>0</v>
      </c>
      <c r="C2029" s="2">
        <v>0</v>
      </c>
      <c r="D2029" s="2">
        <v>1</v>
      </c>
      <c r="E2029" s="2">
        <v>0</v>
      </c>
      <c r="F2029" s="2">
        <v>0</v>
      </c>
      <c r="G2029" s="2">
        <v>0</v>
      </c>
      <c r="H2029" s="2">
        <v>1</v>
      </c>
      <c r="I2029" s="2" t="s">
        <v>411</v>
      </c>
    </row>
    <row r="2030" spans="1:9">
      <c r="A2030" s="2">
        <v>2673</v>
      </c>
      <c r="B2030" s="2">
        <v>0</v>
      </c>
      <c r="C2030" s="2">
        <v>0</v>
      </c>
      <c r="D2030" s="2">
        <v>0</v>
      </c>
      <c r="E2030" s="2">
        <v>0</v>
      </c>
      <c r="F2030" s="2">
        <v>0</v>
      </c>
      <c r="G2030" s="2">
        <v>0</v>
      </c>
      <c r="H2030" s="2">
        <v>0</v>
      </c>
      <c r="I2030" s="2" t="s">
        <v>411</v>
      </c>
    </row>
    <row r="2031" spans="1:9">
      <c r="A2031" s="2">
        <v>2814</v>
      </c>
      <c r="B2031" s="2">
        <v>0</v>
      </c>
      <c r="C2031" s="2">
        <v>0</v>
      </c>
      <c r="D2031" s="2">
        <v>0</v>
      </c>
      <c r="E2031" s="2">
        <v>0</v>
      </c>
      <c r="F2031" s="2">
        <v>0</v>
      </c>
      <c r="G2031" s="2">
        <v>0</v>
      </c>
      <c r="H2031" s="2">
        <v>1</v>
      </c>
      <c r="I2031" s="2" t="s">
        <v>411</v>
      </c>
    </row>
    <row r="2032" spans="1:9">
      <c r="A2032" s="2">
        <v>1610</v>
      </c>
      <c r="B2032" s="2">
        <v>0</v>
      </c>
      <c r="C2032" s="2">
        <v>0</v>
      </c>
      <c r="D2032" s="2">
        <v>0</v>
      </c>
      <c r="E2032" s="2">
        <v>0</v>
      </c>
      <c r="F2032" s="2">
        <v>0</v>
      </c>
      <c r="G2032" s="2">
        <v>0</v>
      </c>
      <c r="H2032" s="2">
        <v>1</v>
      </c>
      <c r="I2032" s="2" t="s">
        <v>412</v>
      </c>
    </row>
    <row r="2033" spans="1:9">
      <c r="A2033" s="2">
        <v>1941</v>
      </c>
      <c r="B2033" s="2">
        <v>0</v>
      </c>
      <c r="C2033" s="2">
        <v>0</v>
      </c>
      <c r="D2033" s="2">
        <v>0</v>
      </c>
      <c r="E2033" s="2">
        <v>0</v>
      </c>
      <c r="F2033" s="2">
        <v>0</v>
      </c>
      <c r="G2033" s="2">
        <v>0</v>
      </c>
      <c r="H2033" s="2">
        <v>0</v>
      </c>
      <c r="I2033" s="2" t="s">
        <v>412</v>
      </c>
    </row>
    <row r="2034" spans="1:9">
      <c r="A2034" s="2">
        <v>2259</v>
      </c>
      <c r="B2034" s="2">
        <v>0</v>
      </c>
      <c r="C2034" s="2">
        <v>0</v>
      </c>
      <c r="D2034" s="2">
        <v>0</v>
      </c>
      <c r="E2034" s="2">
        <v>1</v>
      </c>
      <c r="F2034" s="2">
        <v>0</v>
      </c>
      <c r="G2034" s="2">
        <v>0</v>
      </c>
      <c r="H2034" s="2">
        <v>0</v>
      </c>
      <c r="I2034" s="2" t="s">
        <v>412</v>
      </c>
    </row>
    <row r="2035" spans="1:9">
      <c r="A2035" s="2">
        <v>2761</v>
      </c>
      <c r="B2035" s="2">
        <v>0</v>
      </c>
      <c r="C2035" s="2">
        <v>0</v>
      </c>
      <c r="D2035" s="2">
        <v>0</v>
      </c>
      <c r="E2035" s="2">
        <v>0</v>
      </c>
      <c r="F2035" s="2">
        <v>0</v>
      </c>
      <c r="G2035" s="2">
        <v>0</v>
      </c>
      <c r="H2035" s="2">
        <v>0</v>
      </c>
      <c r="I2035" s="2" t="s">
        <v>412</v>
      </c>
    </row>
    <row r="2036" spans="1:9">
      <c r="A2036" s="2">
        <v>2263</v>
      </c>
      <c r="B2036" s="2">
        <v>0</v>
      </c>
      <c r="C2036" s="2">
        <v>0</v>
      </c>
      <c r="D2036" s="2">
        <v>0</v>
      </c>
      <c r="E2036" s="2">
        <v>0</v>
      </c>
      <c r="F2036" s="2">
        <v>0</v>
      </c>
      <c r="G2036" s="2">
        <v>0</v>
      </c>
      <c r="H2036" s="2">
        <v>0</v>
      </c>
      <c r="I2036" s="2" t="s">
        <v>413</v>
      </c>
    </row>
    <row r="2037" spans="1:9">
      <c r="A2037" s="2">
        <v>2681</v>
      </c>
      <c r="B2037" s="2">
        <v>0</v>
      </c>
      <c r="C2037" s="2">
        <v>0</v>
      </c>
      <c r="D2037" s="2">
        <v>1</v>
      </c>
      <c r="E2037" s="2">
        <v>0</v>
      </c>
      <c r="F2037" s="2">
        <v>0</v>
      </c>
      <c r="G2037" s="2">
        <v>0</v>
      </c>
      <c r="H2037" s="2">
        <v>0</v>
      </c>
      <c r="I2037" s="2" t="s">
        <v>413</v>
      </c>
    </row>
    <row r="2038" spans="1:9">
      <c r="A2038" s="2">
        <v>2671</v>
      </c>
      <c r="B2038" s="2">
        <v>0</v>
      </c>
      <c r="C2038" s="2">
        <v>0</v>
      </c>
      <c r="D2038" s="2">
        <v>0</v>
      </c>
      <c r="E2038" s="2">
        <v>0</v>
      </c>
      <c r="F2038" s="2">
        <v>0</v>
      </c>
      <c r="G2038" s="2">
        <v>0</v>
      </c>
      <c r="H2038" s="2">
        <v>0</v>
      </c>
      <c r="I2038" s="2" t="s">
        <v>414</v>
      </c>
    </row>
    <row r="2039" spans="1:9">
      <c r="A2039" s="2">
        <v>1293</v>
      </c>
      <c r="B2039" s="2">
        <v>0</v>
      </c>
      <c r="C2039" s="2">
        <v>0</v>
      </c>
      <c r="D2039" s="2">
        <v>0</v>
      </c>
      <c r="E2039" s="2">
        <v>0</v>
      </c>
      <c r="F2039" s="2">
        <v>0</v>
      </c>
      <c r="G2039" s="2">
        <v>0</v>
      </c>
      <c r="H2039" s="2">
        <v>1</v>
      </c>
      <c r="I2039" s="2" t="s">
        <v>415</v>
      </c>
    </row>
    <row r="2040" spans="1:9">
      <c r="A2040" s="2">
        <v>2023</v>
      </c>
      <c r="B2040" s="2">
        <v>0</v>
      </c>
      <c r="C2040" s="2">
        <v>0</v>
      </c>
      <c r="D2040" s="2">
        <v>0</v>
      </c>
      <c r="E2040" s="2">
        <v>0</v>
      </c>
      <c r="F2040" s="2">
        <v>0</v>
      </c>
      <c r="G2040" s="2">
        <v>0</v>
      </c>
      <c r="H2040" s="2">
        <v>0</v>
      </c>
      <c r="I2040" s="2" t="s">
        <v>415</v>
      </c>
    </row>
    <row r="2041" spans="1:9">
      <c r="A2041" s="2">
        <v>2745</v>
      </c>
      <c r="B2041" s="2">
        <v>0</v>
      </c>
      <c r="C2041" s="2">
        <v>0</v>
      </c>
      <c r="D2041" s="2">
        <v>0</v>
      </c>
      <c r="E2041" s="2">
        <v>0</v>
      </c>
      <c r="F2041" s="2">
        <v>0</v>
      </c>
      <c r="G2041" s="2">
        <v>0</v>
      </c>
      <c r="H2041" s="2">
        <v>1</v>
      </c>
      <c r="I2041" s="2" t="s">
        <v>415</v>
      </c>
    </row>
    <row r="2042" spans="1:9">
      <c r="A2042" s="2">
        <v>2825</v>
      </c>
      <c r="B2042" s="2">
        <v>1</v>
      </c>
      <c r="C2042" s="2">
        <v>0</v>
      </c>
      <c r="D2042" s="2">
        <v>1</v>
      </c>
      <c r="E2042" s="2">
        <v>0</v>
      </c>
      <c r="F2042" s="2">
        <v>0</v>
      </c>
      <c r="G2042" s="2">
        <v>1</v>
      </c>
      <c r="H2042" s="2">
        <v>1</v>
      </c>
      <c r="I2042" s="2" t="s">
        <v>415</v>
      </c>
    </row>
    <row r="2043" spans="1:9">
      <c r="A2043" s="2">
        <v>2834</v>
      </c>
      <c r="B2043" s="2">
        <v>0</v>
      </c>
      <c r="C2043" s="2">
        <v>0</v>
      </c>
      <c r="D2043" s="2">
        <v>0</v>
      </c>
      <c r="E2043" s="2">
        <v>0</v>
      </c>
      <c r="F2043" s="2">
        <v>0</v>
      </c>
      <c r="G2043" s="2">
        <v>0</v>
      </c>
      <c r="H2043" s="2">
        <v>0</v>
      </c>
      <c r="I2043" s="2" t="s">
        <v>415</v>
      </c>
    </row>
    <row r="2044" spans="1:9">
      <c r="A2044" s="2">
        <v>2956</v>
      </c>
      <c r="B2044" s="2">
        <v>0</v>
      </c>
      <c r="C2044" s="2">
        <v>0</v>
      </c>
      <c r="D2044" s="2">
        <v>0</v>
      </c>
      <c r="E2044" s="2">
        <v>0</v>
      </c>
      <c r="F2044" s="2">
        <v>0</v>
      </c>
      <c r="G2044" s="2">
        <v>0</v>
      </c>
      <c r="H2044" s="2">
        <v>1</v>
      </c>
      <c r="I2044" s="2" t="s">
        <v>415</v>
      </c>
    </row>
    <row r="2045" spans="1:9">
      <c r="A2045" s="2">
        <v>3071</v>
      </c>
      <c r="B2045" s="2">
        <v>0</v>
      </c>
      <c r="C2045" s="2">
        <v>0</v>
      </c>
      <c r="D2045" s="2">
        <v>0</v>
      </c>
      <c r="E2045" s="2">
        <v>0</v>
      </c>
      <c r="F2045" s="2">
        <v>0</v>
      </c>
      <c r="G2045" s="2">
        <v>0</v>
      </c>
      <c r="H2045" s="2">
        <v>1</v>
      </c>
      <c r="I2045" s="2" t="s">
        <v>416</v>
      </c>
    </row>
    <row r="2046" spans="1:9">
      <c r="A2046" s="2">
        <v>3078</v>
      </c>
      <c r="B2046" s="2">
        <v>0</v>
      </c>
      <c r="C2046" s="2">
        <v>0</v>
      </c>
      <c r="D2046" s="2">
        <v>1</v>
      </c>
      <c r="E2046" s="2">
        <v>0</v>
      </c>
      <c r="F2046" s="2">
        <v>0</v>
      </c>
      <c r="G2046" s="2">
        <v>0</v>
      </c>
      <c r="H2046" s="2">
        <v>1</v>
      </c>
      <c r="I2046" s="2" t="s">
        <v>416</v>
      </c>
    </row>
    <row r="2047" spans="1:9">
      <c r="A2047" s="2">
        <v>3119</v>
      </c>
      <c r="B2047" s="2">
        <v>0</v>
      </c>
      <c r="C2047" s="2">
        <v>0</v>
      </c>
      <c r="D2047" s="2">
        <v>0</v>
      </c>
      <c r="E2047" s="2">
        <v>1</v>
      </c>
      <c r="F2047" s="2">
        <v>0</v>
      </c>
      <c r="G2047" s="2">
        <v>0</v>
      </c>
      <c r="H2047" s="2">
        <v>0</v>
      </c>
      <c r="I2047" s="2" t="s">
        <v>416</v>
      </c>
    </row>
    <row r="2048" spans="1:9">
      <c r="A2048" s="2">
        <v>1380</v>
      </c>
      <c r="B2048" s="2">
        <v>0</v>
      </c>
      <c r="C2048" s="2">
        <v>0</v>
      </c>
      <c r="D2048" s="2">
        <v>0</v>
      </c>
      <c r="E2048" s="2">
        <v>0</v>
      </c>
      <c r="F2048" s="2">
        <v>0</v>
      </c>
      <c r="G2048" s="2">
        <v>0</v>
      </c>
      <c r="H2048" s="2">
        <v>0</v>
      </c>
      <c r="I2048" s="2" t="s">
        <v>417</v>
      </c>
    </row>
    <row r="2049" spans="1:9">
      <c r="A2049" s="2">
        <v>1440</v>
      </c>
      <c r="B2049" s="2">
        <v>0</v>
      </c>
      <c r="C2049" s="2">
        <v>1</v>
      </c>
      <c r="D2049" s="2">
        <v>0</v>
      </c>
      <c r="E2049" s="2">
        <v>1</v>
      </c>
      <c r="F2049" s="2">
        <v>0</v>
      </c>
      <c r="G2049" s="2">
        <v>0</v>
      </c>
      <c r="H2049" s="2">
        <v>1</v>
      </c>
      <c r="I2049" s="2" t="s">
        <v>417</v>
      </c>
    </row>
    <row r="2050" spans="1:9">
      <c r="A2050" s="2">
        <v>1469</v>
      </c>
      <c r="B2050" s="2">
        <v>0</v>
      </c>
      <c r="C2050" s="2">
        <v>0</v>
      </c>
      <c r="D2050" s="2">
        <v>0</v>
      </c>
      <c r="E2050" s="2">
        <v>0</v>
      </c>
      <c r="F2050" s="2">
        <v>0</v>
      </c>
      <c r="G2050" s="2">
        <v>0</v>
      </c>
      <c r="H2050" s="2">
        <v>1</v>
      </c>
      <c r="I2050" s="2" t="s">
        <v>418</v>
      </c>
    </row>
    <row r="2051" spans="1:9">
      <c r="A2051" s="2">
        <v>2128</v>
      </c>
      <c r="B2051" s="2">
        <v>0</v>
      </c>
      <c r="C2051" s="2">
        <v>0</v>
      </c>
      <c r="D2051" s="2">
        <v>0</v>
      </c>
      <c r="E2051" s="2">
        <v>0</v>
      </c>
      <c r="F2051" s="2">
        <v>0</v>
      </c>
      <c r="G2051" s="2">
        <v>0</v>
      </c>
      <c r="H2051" s="2">
        <v>0</v>
      </c>
      <c r="I2051" s="2" t="s">
        <v>418</v>
      </c>
    </row>
    <row r="2052" spans="1:9">
      <c r="A2052" s="2">
        <v>2142</v>
      </c>
      <c r="B2052" s="2">
        <v>0</v>
      </c>
      <c r="C2052" s="2">
        <v>0</v>
      </c>
      <c r="D2052" s="2">
        <v>0</v>
      </c>
      <c r="E2052" s="2">
        <v>0</v>
      </c>
      <c r="F2052" s="2">
        <v>0</v>
      </c>
      <c r="G2052" s="2">
        <v>0</v>
      </c>
      <c r="H2052" s="2">
        <v>0</v>
      </c>
      <c r="I2052" s="2" t="s">
        <v>418</v>
      </c>
    </row>
    <row r="2053" spans="1:9">
      <c r="A2053" s="2">
        <v>2435</v>
      </c>
      <c r="B2053" s="2">
        <v>0</v>
      </c>
      <c r="C2053" s="2">
        <v>0</v>
      </c>
      <c r="D2053" s="2">
        <v>0</v>
      </c>
      <c r="E2053" s="2">
        <v>0</v>
      </c>
      <c r="F2053" s="2">
        <v>0</v>
      </c>
      <c r="G2053" s="2">
        <v>0</v>
      </c>
      <c r="H2053" s="2">
        <v>1</v>
      </c>
      <c r="I2053" s="2" t="s">
        <v>418</v>
      </c>
    </row>
    <row r="2054" spans="1:9">
      <c r="A2054" s="2">
        <v>2919</v>
      </c>
      <c r="B2054" s="2">
        <v>0</v>
      </c>
      <c r="C2054" s="2">
        <v>0</v>
      </c>
      <c r="D2054" s="2">
        <v>0</v>
      </c>
      <c r="E2054" s="2">
        <v>0</v>
      </c>
      <c r="F2054" s="2">
        <v>0</v>
      </c>
      <c r="G2054" s="2">
        <v>0</v>
      </c>
      <c r="H2054" s="2">
        <v>0</v>
      </c>
      <c r="I2054" s="2" t="s">
        <v>418</v>
      </c>
    </row>
    <row r="2055" spans="1:9">
      <c r="A2055" s="2">
        <v>1164</v>
      </c>
      <c r="B2055" s="2">
        <v>0</v>
      </c>
      <c r="C2055" s="2">
        <v>0</v>
      </c>
      <c r="D2055" s="2">
        <v>0</v>
      </c>
      <c r="E2055" s="2">
        <v>0</v>
      </c>
      <c r="F2055" s="2">
        <v>0</v>
      </c>
      <c r="G2055" s="2">
        <v>0</v>
      </c>
      <c r="H2055" s="2">
        <v>0</v>
      </c>
      <c r="I2055" s="2" t="s">
        <v>419</v>
      </c>
    </row>
    <row r="2056" spans="1:9">
      <c r="A2056" s="2">
        <v>1320</v>
      </c>
      <c r="B2056" s="2">
        <v>0</v>
      </c>
      <c r="C2056" s="2">
        <v>0</v>
      </c>
      <c r="D2056" s="2">
        <v>0</v>
      </c>
      <c r="E2056" s="2">
        <v>0</v>
      </c>
      <c r="F2056" s="2">
        <v>0</v>
      </c>
      <c r="G2056" s="2">
        <v>0</v>
      </c>
      <c r="H2056" s="2">
        <v>0</v>
      </c>
      <c r="I2056" s="2" t="s">
        <v>419</v>
      </c>
    </row>
    <row r="2057" spans="1:9">
      <c r="A2057" s="2">
        <v>1539</v>
      </c>
      <c r="B2057" s="2">
        <v>0</v>
      </c>
      <c r="C2057" s="2">
        <v>0</v>
      </c>
      <c r="D2057" s="2">
        <v>0</v>
      </c>
      <c r="E2057" s="2">
        <v>0</v>
      </c>
      <c r="F2057" s="2">
        <v>0</v>
      </c>
      <c r="G2057" s="2">
        <v>0</v>
      </c>
      <c r="H2057" s="2">
        <v>0</v>
      </c>
      <c r="I2057" s="2" t="s">
        <v>419</v>
      </c>
    </row>
    <row r="2058" spans="1:9">
      <c r="A2058" s="2">
        <v>1554</v>
      </c>
      <c r="B2058" s="2">
        <v>0</v>
      </c>
      <c r="C2058" s="2">
        <v>0</v>
      </c>
      <c r="D2058" s="2">
        <v>0</v>
      </c>
      <c r="E2058" s="2">
        <v>0</v>
      </c>
      <c r="F2058" s="2">
        <v>0</v>
      </c>
      <c r="G2058" s="2">
        <v>0</v>
      </c>
      <c r="H2058" s="2">
        <v>0</v>
      </c>
      <c r="I2058" s="2" t="s">
        <v>419</v>
      </c>
    </row>
    <row r="2059" spans="1:9">
      <c r="A2059" s="2">
        <v>1654</v>
      </c>
      <c r="B2059" s="2">
        <v>0</v>
      </c>
      <c r="C2059" s="2">
        <v>0</v>
      </c>
      <c r="D2059" s="2">
        <v>0</v>
      </c>
      <c r="E2059" s="2">
        <v>0</v>
      </c>
      <c r="F2059" s="2">
        <v>0</v>
      </c>
      <c r="G2059" s="2">
        <v>0</v>
      </c>
      <c r="H2059" s="2">
        <v>0</v>
      </c>
      <c r="I2059" s="2" t="s">
        <v>419</v>
      </c>
    </row>
    <row r="2060" spans="1:9">
      <c r="A2060" s="2">
        <v>1668</v>
      </c>
      <c r="B2060" s="2">
        <v>0</v>
      </c>
      <c r="C2060" s="2">
        <v>0</v>
      </c>
      <c r="D2060" s="2">
        <v>0</v>
      </c>
      <c r="E2060" s="2">
        <v>0</v>
      </c>
      <c r="F2060" s="2">
        <v>0</v>
      </c>
      <c r="G2060" s="2">
        <v>0</v>
      </c>
      <c r="H2060" s="2">
        <v>1</v>
      </c>
      <c r="I2060" s="2" t="s">
        <v>419</v>
      </c>
    </row>
    <row r="2061" spans="1:9">
      <c r="A2061" s="2">
        <v>1865</v>
      </c>
      <c r="B2061" s="2">
        <v>0</v>
      </c>
      <c r="C2061" s="2">
        <v>0</v>
      </c>
      <c r="D2061" s="2">
        <v>0</v>
      </c>
      <c r="E2061" s="2">
        <v>0</v>
      </c>
      <c r="F2061" s="2">
        <v>0</v>
      </c>
      <c r="G2061" s="2">
        <v>0</v>
      </c>
      <c r="H2061" s="2">
        <v>1</v>
      </c>
      <c r="I2061" s="2" t="s">
        <v>419</v>
      </c>
    </row>
    <row r="2062" spans="1:9">
      <c r="A2062" s="2">
        <v>2046</v>
      </c>
      <c r="B2062" s="2">
        <v>0</v>
      </c>
      <c r="C2062" s="2">
        <v>0</v>
      </c>
      <c r="D2062" s="2">
        <v>0</v>
      </c>
      <c r="E2062" s="2">
        <v>0</v>
      </c>
      <c r="F2062" s="2">
        <v>0</v>
      </c>
      <c r="G2062" s="2">
        <v>0</v>
      </c>
      <c r="H2062" s="2">
        <v>0</v>
      </c>
      <c r="I2062" s="2" t="s">
        <v>419</v>
      </c>
    </row>
    <row r="2063" spans="1:9">
      <c r="A2063" s="2">
        <v>2726</v>
      </c>
      <c r="B2063" s="2">
        <v>0</v>
      </c>
      <c r="C2063" s="2">
        <v>0</v>
      </c>
      <c r="D2063" s="2">
        <v>0</v>
      </c>
      <c r="E2063" s="2">
        <v>0</v>
      </c>
      <c r="F2063" s="2">
        <v>0</v>
      </c>
      <c r="G2063" s="2">
        <v>0</v>
      </c>
      <c r="H2063" s="2">
        <v>0</v>
      </c>
      <c r="I2063" s="2" t="s">
        <v>419</v>
      </c>
    </row>
    <row r="2064" spans="1:9">
      <c r="A2064" s="2">
        <v>2820</v>
      </c>
      <c r="B2064" s="2">
        <v>1</v>
      </c>
      <c r="C2064" s="2">
        <v>0</v>
      </c>
      <c r="D2064" s="2">
        <v>1</v>
      </c>
      <c r="E2064" s="2">
        <v>1</v>
      </c>
      <c r="F2064" s="2">
        <v>0</v>
      </c>
      <c r="G2064" s="2">
        <v>0</v>
      </c>
      <c r="H2064" s="2">
        <v>1</v>
      </c>
      <c r="I2064" s="2" t="s">
        <v>419</v>
      </c>
    </row>
    <row r="2065" spans="1:9">
      <c r="A2065" s="2">
        <v>3089</v>
      </c>
      <c r="B2065" s="2">
        <v>0</v>
      </c>
      <c r="C2065" s="2">
        <v>0</v>
      </c>
      <c r="D2065" s="2">
        <v>0</v>
      </c>
      <c r="E2065" s="2">
        <v>0</v>
      </c>
      <c r="F2065" s="2">
        <v>0</v>
      </c>
      <c r="G2065" s="2">
        <v>0</v>
      </c>
      <c r="H2065" s="2">
        <v>0</v>
      </c>
      <c r="I2065" s="2" t="s">
        <v>419</v>
      </c>
    </row>
    <row r="2066" spans="1:9">
      <c r="A2066" s="2">
        <v>1066</v>
      </c>
      <c r="B2066" s="2">
        <v>0</v>
      </c>
      <c r="C2066" s="2">
        <v>0</v>
      </c>
      <c r="D2066" s="2">
        <v>0</v>
      </c>
      <c r="E2066" s="2">
        <v>0</v>
      </c>
      <c r="F2066" s="2">
        <v>0</v>
      </c>
      <c r="G2066" s="2">
        <v>0</v>
      </c>
      <c r="H2066" s="2">
        <v>0</v>
      </c>
      <c r="I2066" s="2" t="s">
        <v>420</v>
      </c>
    </row>
    <row r="2067" spans="1:9">
      <c r="A2067" s="2">
        <v>1747</v>
      </c>
      <c r="B2067" s="2">
        <v>0</v>
      </c>
      <c r="C2067" s="2">
        <v>0</v>
      </c>
      <c r="D2067" s="2">
        <v>0</v>
      </c>
      <c r="E2067" s="2">
        <v>0</v>
      </c>
      <c r="F2067" s="2">
        <v>0</v>
      </c>
      <c r="G2067" s="2">
        <v>0</v>
      </c>
      <c r="H2067" s="2">
        <v>0</v>
      </c>
      <c r="I2067" s="2" t="s">
        <v>420</v>
      </c>
    </row>
    <row r="2068" spans="1:9">
      <c r="A2068" s="2">
        <v>3019</v>
      </c>
      <c r="B2068" s="2">
        <v>0</v>
      </c>
      <c r="C2068" s="2">
        <v>0</v>
      </c>
      <c r="D2068" s="2">
        <v>0</v>
      </c>
      <c r="E2068" s="2">
        <v>0</v>
      </c>
      <c r="F2068" s="2">
        <v>0</v>
      </c>
      <c r="G2068" s="2">
        <v>0</v>
      </c>
      <c r="H2068" s="2">
        <v>0</v>
      </c>
      <c r="I2068" s="2" t="s">
        <v>420</v>
      </c>
    </row>
    <row r="2069" spans="1:9">
      <c r="A2069" s="2">
        <v>1197</v>
      </c>
      <c r="B2069" s="2">
        <v>1</v>
      </c>
      <c r="C2069" s="2">
        <v>0</v>
      </c>
      <c r="D2069" s="2">
        <v>0</v>
      </c>
      <c r="E2069" s="2">
        <v>0</v>
      </c>
      <c r="F2069" s="2">
        <v>0</v>
      </c>
      <c r="G2069" s="2">
        <v>0</v>
      </c>
      <c r="H2069" s="2">
        <v>1</v>
      </c>
      <c r="I2069" s="2" t="s">
        <v>421</v>
      </c>
    </row>
    <row r="2070" spans="1:9">
      <c r="A2070" s="2">
        <v>1812</v>
      </c>
      <c r="B2070" s="2">
        <v>0</v>
      </c>
      <c r="C2070" s="2">
        <v>0</v>
      </c>
      <c r="D2070" s="2">
        <v>0</v>
      </c>
      <c r="E2070" s="2">
        <v>0</v>
      </c>
      <c r="F2070" s="2">
        <v>0</v>
      </c>
      <c r="G2070" s="2">
        <v>0</v>
      </c>
      <c r="H2070" s="2">
        <v>0</v>
      </c>
      <c r="I2070" s="2" t="s">
        <v>421</v>
      </c>
    </row>
    <row r="2071" spans="1:9">
      <c r="A2071" s="2">
        <v>1981</v>
      </c>
      <c r="B2071" s="2">
        <v>0</v>
      </c>
      <c r="C2071" s="2">
        <v>1</v>
      </c>
      <c r="D2071" s="2">
        <v>1</v>
      </c>
      <c r="E2071" s="2">
        <v>0</v>
      </c>
      <c r="F2071" s="2">
        <v>0</v>
      </c>
      <c r="G2071" s="2">
        <v>0</v>
      </c>
      <c r="H2071" s="2">
        <v>1</v>
      </c>
      <c r="I2071" s="2" t="s">
        <v>421</v>
      </c>
    </row>
    <row r="2072" spans="1:9">
      <c r="A2072" s="2">
        <v>1994</v>
      </c>
      <c r="B2072" s="2">
        <v>0</v>
      </c>
      <c r="C2072" s="2">
        <v>0</v>
      </c>
      <c r="D2072" s="2">
        <v>0</v>
      </c>
      <c r="E2072" s="2">
        <v>0</v>
      </c>
      <c r="F2072" s="2">
        <v>0</v>
      </c>
      <c r="G2072" s="2">
        <v>0</v>
      </c>
      <c r="H2072" s="2">
        <v>0</v>
      </c>
      <c r="I2072" s="2" t="s">
        <v>421</v>
      </c>
    </row>
    <row r="2073" spans="1:9">
      <c r="A2073" s="2">
        <v>1179</v>
      </c>
      <c r="B2073" s="2">
        <v>1</v>
      </c>
      <c r="C2073" s="2">
        <v>0</v>
      </c>
      <c r="D2073" s="2">
        <v>0</v>
      </c>
      <c r="E2073" s="2">
        <v>0</v>
      </c>
      <c r="F2073" s="2">
        <v>0</v>
      </c>
      <c r="G2073" s="2">
        <v>0</v>
      </c>
      <c r="H2073" s="2">
        <v>0</v>
      </c>
      <c r="I2073" s="2" t="s">
        <v>422</v>
      </c>
    </row>
    <row r="2074" spans="1:9">
      <c r="A2074" s="2">
        <v>2180</v>
      </c>
      <c r="B2074" s="2">
        <v>0</v>
      </c>
      <c r="C2074" s="2">
        <v>0</v>
      </c>
      <c r="D2074" s="2">
        <v>0</v>
      </c>
      <c r="E2074" s="2">
        <v>0</v>
      </c>
      <c r="F2074" s="2">
        <v>0</v>
      </c>
      <c r="G2074" s="2">
        <v>0</v>
      </c>
      <c r="H2074" s="2">
        <v>0</v>
      </c>
      <c r="I2074" s="2" t="s">
        <v>422</v>
      </c>
    </row>
    <row r="2075" spans="1:9">
      <c r="A2075" s="2">
        <v>2871</v>
      </c>
      <c r="B2075" s="2">
        <v>1</v>
      </c>
      <c r="C2075" s="2">
        <v>0</v>
      </c>
      <c r="D2075" s="2">
        <v>0</v>
      </c>
      <c r="E2075" s="2">
        <v>0</v>
      </c>
      <c r="F2075" s="2">
        <v>0</v>
      </c>
      <c r="G2075" s="2">
        <v>0</v>
      </c>
      <c r="H2075" s="2">
        <v>0</v>
      </c>
      <c r="I2075" s="2" t="s">
        <v>422</v>
      </c>
    </row>
    <row r="2076" spans="1:9">
      <c r="A2076" s="2">
        <v>1212</v>
      </c>
      <c r="B2076" s="2">
        <v>0</v>
      </c>
      <c r="C2076" s="2">
        <v>0</v>
      </c>
      <c r="D2076" s="2">
        <v>0</v>
      </c>
      <c r="E2076" s="2">
        <v>0</v>
      </c>
      <c r="F2076" s="2">
        <v>0</v>
      </c>
      <c r="G2076" s="2">
        <v>0</v>
      </c>
      <c r="H2076" s="2">
        <v>0</v>
      </c>
      <c r="I2076" s="2" t="s">
        <v>423</v>
      </c>
    </row>
    <row r="2077" spans="1:9">
      <c r="A2077" s="2">
        <v>1508</v>
      </c>
      <c r="B2077" s="2">
        <v>0</v>
      </c>
      <c r="C2077" s="2">
        <v>0</v>
      </c>
      <c r="D2077" s="2">
        <v>0</v>
      </c>
      <c r="E2077" s="2">
        <v>0</v>
      </c>
      <c r="F2077" s="2">
        <v>0</v>
      </c>
      <c r="G2077" s="2">
        <v>0</v>
      </c>
      <c r="H2077" s="2">
        <v>1</v>
      </c>
      <c r="I2077" s="2" t="s">
        <v>423</v>
      </c>
    </row>
    <row r="2078" spans="1:9">
      <c r="A2078" s="2">
        <v>1770</v>
      </c>
      <c r="B2078" s="2">
        <v>0</v>
      </c>
      <c r="C2078" s="2">
        <v>0</v>
      </c>
      <c r="D2078" s="2">
        <v>0</v>
      </c>
      <c r="E2078" s="2">
        <v>0</v>
      </c>
      <c r="F2078" s="2">
        <v>0</v>
      </c>
      <c r="G2078" s="2">
        <v>0</v>
      </c>
      <c r="H2078" s="2">
        <v>0</v>
      </c>
      <c r="I2078" s="2" t="s">
        <v>423</v>
      </c>
    </row>
    <row r="2079" spans="1:9">
      <c r="A2079" s="2">
        <v>1872</v>
      </c>
      <c r="B2079" s="2">
        <v>0</v>
      </c>
      <c r="C2079" s="2">
        <v>0</v>
      </c>
      <c r="D2079" s="2">
        <v>0</v>
      </c>
      <c r="E2079" s="2">
        <v>0</v>
      </c>
      <c r="F2079" s="2">
        <v>0</v>
      </c>
      <c r="G2079" s="2">
        <v>0</v>
      </c>
      <c r="H2079" s="2">
        <v>0</v>
      </c>
      <c r="I2079" s="2" t="s">
        <v>423</v>
      </c>
    </row>
    <row r="2080" spans="1:9">
      <c r="A2080" s="2">
        <v>2384</v>
      </c>
      <c r="B2080" s="2">
        <v>0</v>
      </c>
      <c r="C2080" s="2">
        <v>0</v>
      </c>
      <c r="D2080" s="2">
        <v>0</v>
      </c>
      <c r="E2080" s="2">
        <v>0</v>
      </c>
      <c r="F2080" s="2">
        <v>0</v>
      </c>
      <c r="G2080" s="2">
        <v>0</v>
      </c>
      <c r="H2080" s="2">
        <v>0</v>
      </c>
      <c r="I2080" s="2" t="s">
        <v>423</v>
      </c>
    </row>
    <row r="2081" spans="1:9">
      <c r="A2081" s="2">
        <v>2602</v>
      </c>
      <c r="B2081" s="2">
        <v>0</v>
      </c>
      <c r="C2081" s="2">
        <v>0</v>
      </c>
      <c r="D2081" s="2">
        <v>0</v>
      </c>
      <c r="E2081" s="2">
        <v>0</v>
      </c>
      <c r="F2081" s="2">
        <v>0</v>
      </c>
      <c r="G2081" s="2">
        <v>0</v>
      </c>
      <c r="H2081" s="2">
        <v>0</v>
      </c>
      <c r="I2081" s="2" t="s">
        <v>423</v>
      </c>
    </row>
    <row r="2082" spans="1:9">
      <c r="A2082" s="2">
        <v>1057</v>
      </c>
      <c r="B2082" s="2">
        <v>0</v>
      </c>
      <c r="C2082" s="2">
        <v>0</v>
      </c>
      <c r="D2082" s="2">
        <v>0</v>
      </c>
      <c r="E2082" s="2">
        <v>0</v>
      </c>
      <c r="F2082" s="2">
        <v>0</v>
      </c>
      <c r="G2082" s="2">
        <v>0</v>
      </c>
      <c r="H2082" s="2">
        <v>0</v>
      </c>
      <c r="I2082" s="19">
        <v>43801</v>
      </c>
    </row>
    <row r="2083" spans="1:9">
      <c r="A2083" s="2">
        <v>1438</v>
      </c>
      <c r="B2083" s="2">
        <v>0</v>
      </c>
      <c r="C2083" s="2">
        <v>0</v>
      </c>
      <c r="D2083" s="2">
        <v>0</v>
      </c>
      <c r="E2083" s="2">
        <v>0</v>
      </c>
      <c r="F2083" s="2">
        <v>0</v>
      </c>
      <c r="G2083" s="2">
        <v>0</v>
      </c>
      <c r="H2083" s="2">
        <v>0</v>
      </c>
      <c r="I2083" s="19">
        <v>43801</v>
      </c>
    </row>
    <row r="2084" spans="1:9">
      <c r="A2084" s="2">
        <v>1645</v>
      </c>
      <c r="B2084" s="2">
        <v>0</v>
      </c>
      <c r="C2084" s="2">
        <v>0</v>
      </c>
      <c r="D2084" s="2">
        <v>0</v>
      </c>
      <c r="E2084" s="2">
        <v>0</v>
      </c>
      <c r="F2084" s="2">
        <v>0</v>
      </c>
      <c r="G2084" s="2">
        <v>0</v>
      </c>
      <c r="H2084" s="2">
        <v>0</v>
      </c>
      <c r="I2084" s="19">
        <v>43801</v>
      </c>
    </row>
    <row r="2085" spans="1:9">
      <c r="A2085" s="2">
        <v>2628</v>
      </c>
      <c r="B2085" s="2">
        <v>0</v>
      </c>
      <c r="C2085" s="2">
        <v>0</v>
      </c>
      <c r="D2085" s="2">
        <v>0</v>
      </c>
      <c r="E2085" s="2">
        <v>0</v>
      </c>
      <c r="F2085" s="2">
        <v>0</v>
      </c>
      <c r="G2085" s="2">
        <v>0</v>
      </c>
      <c r="H2085" s="2">
        <v>1</v>
      </c>
      <c r="I2085" s="19">
        <v>43801</v>
      </c>
    </row>
    <row r="2086" spans="1:9">
      <c r="A2086" s="2">
        <v>3003</v>
      </c>
      <c r="B2086" s="2">
        <v>1</v>
      </c>
      <c r="C2086" s="2">
        <v>0</v>
      </c>
      <c r="D2086" s="2">
        <v>0</v>
      </c>
      <c r="E2086" s="2">
        <v>0</v>
      </c>
      <c r="F2086" s="2">
        <v>0</v>
      </c>
      <c r="G2086" s="2">
        <v>0</v>
      </c>
      <c r="H2086" s="2">
        <v>1</v>
      </c>
      <c r="I2086" s="19">
        <v>43801</v>
      </c>
    </row>
    <row r="2087" spans="1:9">
      <c r="A2087" s="2">
        <v>3063</v>
      </c>
      <c r="B2087" s="2">
        <v>1</v>
      </c>
      <c r="C2087" s="2">
        <v>0</v>
      </c>
      <c r="D2087" s="2">
        <v>0</v>
      </c>
      <c r="E2087" s="2">
        <v>0</v>
      </c>
      <c r="F2087" s="2">
        <v>0</v>
      </c>
      <c r="G2087" s="2">
        <v>0</v>
      </c>
      <c r="H2087" s="2">
        <v>1</v>
      </c>
      <c r="I2087" s="19">
        <v>43801</v>
      </c>
    </row>
    <row r="2088" spans="1:9">
      <c r="A2088" s="2">
        <v>1611</v>
      </c>
      <c r="B2088" s="2">
        <v>0</v>
      </c>
      <c r="C2088" s="2">
        <v>0</v>
      </c>
      <c r="D2088" s="2">
        <v>0</v>
      </c>
      <c r="E2088" s="2">
        <v>0</v>
      </c>
      <c r="F2088" s="2">
        <v>0</v>
      </c>
      <c r="G2088" s="2">
        <v>0</v>
      </c>
      <c r="H2088" s="2">
        <v>0</v>
      </c>
      <c r="I2088" s="19">
        <v>43771</v>
      </c>
    </row>
    <row r="2089" spans="1:9">
      <c r="A2089" s="2">
        <v>2385</v>
      </c>
      <c r="B2089" s="2">
        <v>0</v>
      </c>
      <c r="C2089" s="2">
        <v>0</v>
      </c>
      <c r="D2089" s="2">
        <v>0</v>
      </c>
      <c r="E2089" s="2">
        <v>0</v>
      </c>
      <c r="F2089" s="2">
        <v>0</v>
      </c>
      <c r="G2089" s="2">
        <v>0</v>
      </c>
      <c r="H2089" s="2">
        <v>1</v>
      </c>
      <c r="I2089" s="19">
        <v>43771</v>
      </c>
    </row>
    <row r="2090" spans="1:9">
      <c r="A2090" s="2">
        <v>2910</v>
      </c>
      <c r="B2090" s="2">
        <v>0</v>
      </c>
      <c r="C2090" s="2">
        <v>0</v>
      </c>
      <c r="D2090" s="2">
        <v>0</v>
      </c>
      <c r="E2090" s="2">
        <v>0</v>
      </c>
      <c r="F2090" s="2">
        <v>0</v>
      </c>
      <c r="G2090" s="2">
        <v>0</v>
      </c>
      <c r="H2090" s="2">
        <v>0</v>
      </c>
      <c r="I2090" s="19">
        <v>43771</v>
      </c>
    </row>
    <row r="2091" spans="1:9">
      <c r="A2091" s="2">
        <v>2977</v>
      </c>
      <c r="B2091" s="2">
        <v>0</v>
      </c>
      <c r="C2091" s="2">
        <v>0</v>
      </c>
      <c r="D2091" s="2">
        <v>0</v>
      </c>
      <c r="E2091" s="2">
        <v>0</v>
      </c>
      <c r="F2091" s="2">
        <v>0</v>
      </c>
      <c r="G2091" s="2">
        <v>0</v>
      </c>
      <c r="H2091" s="2">
        <v>1</v>
      </c>
      <c r="I2091" s="19">
        <v>43771</v>
      </c>
    </row>
    <row r="2092" spans="1:9">
      <c r="A2092" s="2">
        <v>1748</v>
      </c>
      <c r="B2092" s="2">
        <v>0</v>
      </c>
      <c r="C2092" s="2">
        <v>0</v>
      </c>
      <c r="D2092" s="2">
        <v>0</v>
      </c>
      <c r="E2092" s="2">
        <v>0</v>
      </c>
      <c r="F2092" s="2">
        <v>0</v>
      </c>
      <c r="G2092" s="2">
        <v>0</v>
      </c>
      <c r="H2092" s="2">
        <v>0</v>
      </c>
      <c r="I2092" s="19">
        <v>43740</v>
      </c>
    </row>
    <row r="2093" spans="1:9">
      <c r="A2093" s="2">
        <v>1001</v>
      </c>
      <c r="B2093" s="2">
        <v>0</v>
      </c>
      <c r="C2093" s="2">
        <v>0</v>
      </c>
      <c r="D2093" s="2">
        <v>0</v>
      </c>
      <c r="E2093" s="2">
        <v>0</v>
      </c>
      <c r="F2093" s="2">
        <v>0</v>
      </c>
      <c r="G2093" s="2">
        <v>0</v>
      </c>
      <c r="H2093" s="2">
        <v>1</v>
      </c>
      <c r="I2093" s="19">
        <v>43710</v>
      </c>
    </row>
    <row r="2094" spans="1:9">
      <c r="A2094" s="2">
        <v>2345</v>
      </c>
      <c r="B2094" s="2">
        <v>0</v>
      </c>
      <c r="C2094" s="2">
        <v>0</v>
      </c>
      <c r="D2094" s="2">
        <v>0</v>
      </c>
      <c r="E2094" s="2">
        <v>0</v>
      </c>
      <c r="F2094" s="2">
        <v>0</v>
      </c>
      <c r="G2094" s="2">
        <v>0</v>
      </c>
      <c r="H2094" s="2">
        <v>1</v>
      </c>
      <c r="I2094" s="19">
        <v>43710</v>
      </c>
    </row>
    <row r="2095" spans="1:9">
      <c r="A2095" s="2">
        <v>2510</v>
      </c>
      <c r="B2095" s="2">
        <v>0</v>
      </c>
      <c r="C2095" s="2">
        <v>0</v>
      </c>
      <c r="D2095" s="2">
        <v>0</v>
      </c>
      <c r="E2095" s="2">
        <v>0</v>
      </c>
      <c r="F2095" s="2">
        <v>0</v>
      </c>
      <c r="G2095" s="2">
        <v>0</v>
      </c>
      <c r="H2095" s="2">
        <v>0</v>
      </c>
      <c r="I2095" s="19">
        <v>43710</v>
      </c>
    </row>
    <row r="2096" spans="1:9">
      <c r="A2096" s="2">
        <v>2799</v>
      </c>
      <c r="B2096" s="2">
        <v>0</v>
      </c>
      <c r="C2096" s="2">
        <v>0</v>
      </c>
      <c r="D2096" s="2">
        <v>0</v>
      </c>
      <c r="E2096" s="2">
        <v>0</v>
      </c>
      <c r="F2096" s="2">
        <v>0</v>
      </c>
      <c r="G2096" s="2">
        <v>0</v>
      </c>
      <c r="H2096" s="2">
        <v>0</v>
      </c>
      <c r="I2096" s="19">
        <v>43710</v>
      </c>
    </row>
    <row r="2097" spans="1:9">
      <c r="A2097" s="2">
        <v>2303</v>
      </c>
      <c r="B2097" s="2">
        <v>1</v>
      </c>
      <c r="C2097" s="2">
        <v>0</v>
      </c>
      <c r="D2097" s="2">
        <v>0</v>
      </c>
      <c r="E2097" s="2">
        <v>0</v>
      </c>
      <c r="F2097" s="2">
        <v>0</v>
      </c>
      <c r="G2097" s="2">
        <v>1</v>
      </c>
      <c r="H2097" s="2">
        <v>1</v>
      </c>
      <c r="I2097" s="19">
        <v>43679</v>
      </c>
    </row>
    <row r="2098" spans="1:9">
      <c r="A2098" s="2">
        <v>2418</v>
      </c>
      <c r="B2098" s="2">
        <v>0</v>
      </c>
      <c r="C2098" s="2">
        <v>0</v>
      </c>
      <c r="D2098" s="2">
        <v>0</v>
      </c>
      <c r="E2098" s="2">
        <v>0</v>
      </c>
      <c r="F2098" s="2">
        <v>0</v>
      </c>
      <c r="G2098" s="2">
        <v>0</v>
      </c>
      <c r="H2098" s="2">
        <v>1</v>
      </c>
      <c r="I2098" s="19">
        <v>43679</v>
      </c>
    </row>
    <row r="2099" spans="1:9">
      <c r="A2099" s="2">
        <v>3097</v>
      </c>
      <c r="B2099" s="2">
        <v>0</v>
      </c>
      <c r="C2099" s="2">
        <v>0</v>
      </c>
      <c r="D2099" s="2">
        <v>0</v>
      </c>
      <c r="E2099" s="2">
        <v>0</v>
      </c>
      <c r="F2099" s="2">
        <v>0</v>
      </c>
      <c r="G2099" s="2">
        <v>0</v>
      </c>
      <c r="H2099" s="2">
        <v>1</v>
      </c>
      <c r="I2099" s="19">
        <v>43679</v>
      </c>
    </row>
    <row r="2100" spans="1:9">
      <c r="A2100" s="2">
        <v>2528</v>
      </c>
      <c r="B2100" s="2">
        <v>0</v>
      </c>
      <c r="C2100" s="2">
        <v>0</v>
      </c>
      <c r="D2100" s="2">
        <v>0</v>
      </c>
      <c r="E2100" s="2">
        <v>0</v>
      </c>
      <c r="F2100" s="2">
        <v>0</v>
      </c>
      <c r="G2100" s="2">
        <v>0</v>
      </c>
      <c r="H2100" s="2">
        <v>0</v>
      </c>
      <c r="I2100" s="19">
        <v>43648</v>
      </c>
    </row>
    <row r="2101" spans="1:9">
      <c r="A2101" s="2">
        <v>2449</v>
      </c>
      <c r="B2101" s="2">
        <v>0</v>
      </c>
      <c r="C2101" s="2">
        <v>1</v>
      </c>
      <c r="D2101" s="2">
        <v>1</v>
      </c>
      <c r="E2101" s="2">
        <v>0</v>
      </c>
      <c r="F2101" s="2">
        <v>0</v>
      </c>
      <c r="G2101" s="2">
        <v>0</v>
      </c>
      <c r="H2101" s="2">
        <v>1</v>
      </c>
      <c r="I2101" s="19">
        <v>43618</v>
      </c>
    </row>
    <row r="2102" spans="1:9">
      <c r="A2102" s="2">
        <v>1017</v>
      </c>
      <c r="B2102" s="2">
        <v>0</v>
      </c>
      <c r="C2102" s="2">
        <v>0</v>
      </c>
      <c r="D2102" s="2">
        <v>0</v>
      </c>
      <c r="E2102" s="2">
        <v>0</v>
      </c>
      <c r="F2102" s="2">
        <v>0</v>
      </c>
      <c r="G2102" s="2">
        <v>0</v>
      </c>
      <c r="H2102" s="2">
        <v>0</v>
      </c>
      <c r="I2102" s="19">
        <v>43587</v>
      </c>
    </row>
    <row r="2103" spans="1:9">
      <c r="A2103" s="2">
        <v>1235</v>
      </c>
      <c r="B2103" s="2">
        <v>0</v>
      </c>
      <c r="C2103" s="2">
        <v>0</v>
      </c>
      <c r="D2103" s="2">
        <v>0</v>
      </c>
      <c r="E2103" s="2">
        <v>0</v>
      </c>
      <c r="F2103" s="2">
        <v>0</v>
      </c>
      <c r="G2103" s="2">
        <v>0</v>
      </c>
      <c r="H2103" s="2">
        <v>0</v>
      </c>
      <c r="I2103" s="19">
        <v>43587</v>
      </c>
    </row>
    <row r="2104" spans="1:9">
      <c r="A2104" s="2">
        <v>1269</v>
      </c>
      <c r="B2104" s="2">
        <v>0</v>
      </c>
      <c r="C2104" s="2">
        <v>0</v>
      </c>
      <c r="D2104" s="2">
        <v>0</v>
      </c>
      <c r="E2104" s="2">
        <v>0</v>
      </c>
      <c r="F2104" s="2">
        <v>0</v>
      </c>
      <c r="G2104" s="2">
        <v>0</v>
      </c>
      <c r="H2104" s="2">
        <v>0</v>
      </c>
      <c r="I2104" s="19">
        <v>43587</v>
      </c>
    </row>
    <row r="2105" spans="1:9">
      <c r="A2105" s="2">
        <v>1381</v>
      </c>
      <c r="B2105" s="2">
        <v>0</v>
      </c>
      <c r="C2105" s="2">
        <v>0</v>
      </c>
      <c r="D2105" s="2">
        <v>0</v>
      </c>
      <c r="E2105" s="2">
        <v>0</v>
      </c>
      <c r="F2105" s="2">
        <v>0</v>
      </c>
      <c r="G2105" s="2">
        <v>0</v>
      </c>
      <c r="H2105" s="2">
        <v>1</v>
      </c>
      <c r="I2105" s="19">
        <v>43587</v>
      </c>
    </row>
    <row r="2106" spans="1:9">
      <c r="A2106" s="2">
        <v>1585</v>
      </c>
      <c r="B2106" s="2">
        <v>0</v>
      </c>
      <c r="C2106" s="2">
        <v>0</v>
      </c>
      <c r="D2106" s="2">
        <v>0</v>
      </c>
      <c r="E2106" s="2">
        <v>0</v>
      </c>
      <c r="F2106" s="2">
        <v>0</v>
      </c>
      <c r="G2106" s="2">
        <v>0</v>
      </c>
      <c r="H2106" s="2">
        <v>0</v>
      </c>
      <c r="I2106" s="19">
        <v>43587</v>
      </c>
    </row>
    <row r="2107" spans="1:9">
      <c r="A2107" s="2">
        <v>1906</v>
      </c>
      <c r="B2107" s="2">
        <v>0</v>
      </c>
      <c r="C2107" s="2">
        <v>0</v>
      </c>
      <c r="D2107" s="2">
        <v>0</v>
      </c>
      <c r="E2107" s="2">
        <v>0</v>
      </c>
      <c r="F2107" s="2">
        <v>0</v>
      </c>
      <c r="G2107" s="2">
        <v>0</v>
      </c>
      <c r="H2107" s="2">
        <v>0</v>
      </c>
      <c r="I2107" s="19">
        <v>43587</v>
      </c>
    </row>
    <row r="2108" spans="1:9">
      <c r="A2108" s="2">
        <v>1973</v>
      </c>
      <c r="B2108" s="2">
        <v>1</v>
      </c>
      <c r="C2108" s="2">
        <v>0</v>
      </c>
      <c r="D2108" s="2">
        <v>0</v>
      </c>
      <c r="E2108" s="2">
        <v>0</v>
      </c>
      <c r="F2108" s="2">
        <v>0</v>
      </c>
      <c r="G2108" s="2">
        <v>0</v>
      </c>
      <c r="H2108" s="2">
        <v>0</v>
      </c>
      <c r="I2108" s="19">
        <v>43587</v>
      </c>
    </row>
    <row r="2109" spans="1:9">
      <c r="A2109" s="2">
        <v>2457</v>
      </c>
      <c r="B2109" s="2">
        <v>0</v>
      </c>
      <c r="C2109" s="2">
        <v>0</v>
      </c>
      <c r="D2109" s="2">
        <v>0</v>
      </c>
      <c r="E2109" s="2">
        <v>0</v>
      </c>
      <c r="F2109" s="2">
        <v>0</v>
      </c>
      <c r="G2109" s="2">
        <v>0</v>
      </c>
      <c r="H2109" s="2">
        <v>0</v>
      </c>
      <c r="I2109" s="19">
        <v>43587</v>
      </c>
    </row>
    <row r="2110" spans="1:9">
      <c r="A2110" s="2">
        <v>2520</v>
      </c>
      <c r="B2110" s="2">
        <v>0</v>
      </c>
      <c r="C2110" s="2">
        <v>0</v>
      </c>
      <c r="D2110" s="2">
        <v>0</v>
      </c>
      <c r="E2110" s="2">
        <v>0</v>
      </c>
      <c r="F2110" s="2">
        <v>0</v>
      </c>
      <c r="G2110" s="2">
        <v>0</v>
      </c>
      <c r="H2110" s="2">
        <v>0</v>
      </c>
      <c r="I2110" s="19">
        <v>43587</v>
      </c>
    </row>
    <row r="2111" spans="1:9">
      <c r="A2111" s="2">
        <v>2568</v>
      </c>
      <c r="B2111" s="2">
        <v>1</v>
      </c>
      <c r="C2111" s="2">
        <v>0</v>
      </c>
      <c r="D2111" s="2">
        <v>0</v>
      </c>
      <c r="E2111" s="2">
        <v>0</v>
      </c>
      <c r="F2111" s="2">
        <v>0</v>
      </c>
      <c r="G2111" s="2">
        <v>0</v>
      </c>
      <c r="H2111" s="2">
        <v>0</v>
      </c>
      <c r="I2111" s="19">
        <v>43587</v>
      </c>
    </row>
    <row r="2112" spans="1:9">
      <c r="A2112" s="2">
        <v>2675</v>
      </c>
      <c r="B2112" s="2">
        <v>0</v>
      </c>
      <c r="C2112" s="2">
        <v>0</v>
      </c>
      <c r="D2112" s="2">
        <v>0</v>
      </c>
      <c r="E2112" s="2">
        <v>0</v>
      </c>
      <c r="F2112" s="2">
        <v>0</v>
      </c>
      <c r="G2112" s="2">
        <v>0</v>
      </c>
      <c r="H2112" s="2">
        <v>0</v>
      </c>
      <c r="I2112" s="19">
        <v>43587</v>
      </c>
    </row>
    <row r="2113" spans="1:9">
      <c r="A2113" s="2">
        <v>2865</v>
      </c>
      <c r="B2113" s="2">
        <v>0</v>
      </c>
      <c r="C2113" s="2">
        <v>0</v>
      </c>
      <c r="D2113" s="2">
        <v>0</v>
      </c>
      <c r="E2113" s="2">
        <v>0</v>
      </c>
      <c r="F2113" s="2">
        <v>0</v>
      </c>
      <c r="G2113" s="2">
        <v>0</v>
      </c>
      <c r="H2113" s="2">
        <v>0</v>
      </c>
      <c r="I2113" s="19">
        <v>43587</v>
      </c>
    </row>
    <row r="2114" spans="1:9">
      <c r="A2114" s="2">
        <v>1372</v>
      </c>
      <c r="B2114" s="2">
        <v>0</v>
      </c>
      <c r="C2114" s="2">
        <v>0</v>
      </c>
      <c r="D2114" s="2">
        <v>0</v>
      </c>
      <c r="E2114" s="2">
        <v>0</v>
      </c>
      <c r="F2114" s="2">
        <v>0</v>
      </c>
      <c r="G2114" s="2">
        <v>0</v>
      </c>
      <c r="H2114" s="2">
        <v>0</v>
      </c>
      <c r="I2114" s="19">
        <v>43557</v>
      </c>
    </row>
    <row r="2115" spans="1:9">
      <c r="A2115" s="2">
        <v>1390</v>
      </c>
      <c r="B2115" s="2">
        <v>0</v>
      </c>
      <c r="C2115" s="2">
        <v>0</v>
      </c>
      <c r="D2115" s="2">
        <v>0</v>
      </c>
      <c r="E2115" s="2">
        <v>0</v>
      </c>
      <c r="F2115" s="2">
        <v>0</v>
      </c>
      <c r="G2115" s="2">
        <v>0</v>
      </c>
      <c r="H2115" s="2">
        <v>1</v>
      </c>
      <c r="I2115" s="19">
        <v>43557</v>
      </c>
    </row>
    <row r="2116" spans="1:9">
      <c r="A2116" s="2">
        <v>1663</v>
      </c>
      <c r="B2116" s="2">
        <v>0</v>
      </c>
      <c r="C2116" s="2">
        <v>0</v>
      </c>
      <c r="D2116" s="2">
        <v>0</v>
      </c>
      <c r="E2116" s="2">
        <v>0</v>
      </c>
      <c r="F2116" s="2">
        <v>0</v>
      </c>
      <c r="G2116" s="2">
        <v>0</v>
      </c>
      <c r="H2116" s="2">
        <v>0</v>
      </c>
      <c r="I2116" s="19">
        <v>43557</v>
      </c>
    </row>
    <row r="2117" spans="1:9">
      <c r="A2117" s="2">
        <v>3091</v>
      </c>
      <c r="B2117" s="2">
        <v>0</v>
      </c>
      <c r="C2117" s="2">
        <v>0</v>
      </c>
      <c r="D2117" s="2">
        <v>0</v>
      </c>
      <c r="E2117" s="2">
        <v>0</v>
      </c>
      <c r="F2117" s="2">
        <v>0</v>
      </c>
      <c r="G2117" s="2">
        <v>0</v>
      </c>
      <c r="H2117" s="2">
        <v>0</v>
      </c>
      <c r="I2117" s="19">
        <v>43557</v>
      </c>
    </row>
    <row r="2118" spans="1:9">
      <c r="A2118" s="2">
        <v>1075</v>
      </c>
      <c r="B2118" s="2">
        <v>0</v>
      </c>
      <c r="C2118" s="2">
        <v>0</v>
      </c>
      <c r="D2118" s="2">
        <v>0</v>
      </c>
      <c r="E2118" s="2">
        <v>0</v>
      </c>
      <c r="F2118" s="2">
        <v>0</v>
      </c>
      <c r="G2118" s="2">
        <v>0</v>
      </c>
      <c r="H2118" s="2">
        <v>0</v>
      </c>
      <c r="I2118" s="19">
        <v>43526</v>
      </c>
    </row>
    <row r="2119" spans="1:9">
      <c r="A2119" s="2">
        <v>1241</v>
      </c>
      <c r="B2119" s="2">
        <v>0</v>
      </c>
      <c r="C2119" s="2">
        <v>0</v>
      </c>
      <c r="D2119" s="2">
        <v>0</v>
      </c>
      <c r="E2119" s="2">
        <v>0</v>
      </c>
      <c r="F2119" s="2">
        <v>0</v>
      </c>
      <c r="G2119" s="2">
        <v>0</v>
      </c>
      <c r="H2119" s="2">
        <v>0</v>
      </c>
      <c r="I2119" s="19">
        <v>43526</v>
      </c>
    </row>
    <row r="2120" spans="1:9">
      <c r="A2120" s="2">
        <v>2016</v>
      </c>
      <c r="B2120" s="2">
        <v>0</v>
      </c>
      <c r="C2120" s="2">
        <v>0</v>
      </c>
      <c r="D2120" s="2">
        <v>0</v>
      </c>
      <c r="E2120" s="2">
        <v>0</v>
      </c>
      <c r="F2120" s="2">
        <v>0</v>
      </c>
      <c r="G2120" s="2">
        <v>0</v>
      </c>
      <c r="H2120" s="2">
        <v>0</v>
      </c>
      <c r="I2120" s="19">
        <v>43526</v>
      </c>
    </row>
    <row r="2121" spans="1:9">
      <c r="A2121" s="2">
        <v>2037</v>
      </c>
      <c r="B2121" s="2">
        <v>0</v>
      </c>
      <c r="C2121" s="2">
        <v>0</v>
      </c>
      <c r="D2121" s="2">
        <v>0</v>
      </c>
      <c r="E2121" s="2">
        <v>0</v>
      </c>
      <c r="F2121" s="2">
        <v>0</v>
      </c>
      <c r="G2121" s="2">
        <v>0</v>
      </c>
      <c r="H2121" s="2">
        <v>0</v>
      </c>
      <c r="I2121" s="19">
        <v>43526</v>
      </c>
    </row>
    <row r="2122" spans="1:9">
      <c r="A2122" s="2">
        <v>2132</v>
      </c>
      <c r="B2122" s="2">
        <v>0</v>
      </c>
      <c r="C2122" s="2">
        <v>0</v>
      </c>
      <c r="D2122" s="2">
        <v>0</v>
      </c>
      <c r="E2122" s="2">
        <v>0</v>
      </c>
      <c r="F2122" s="2">
        <v>0</v>
      </c>
      <c r="G2122" s="2">
        <v>0</v>
      </c>
      <c r="H2122" s="2">
        <v>0</v>
      </c>
      <c r="I2122" s="19">
        <v>43526</v>
      </c>
    </row>
    <row r="2123" spans="1:9">
      <c r="A2123" s="2">
        <v>2133</v>
      </c>
      <c r="B2123" s="2">
        <v>0</v>
      </c>
      <c r="C2123" s="2">
        <v>0</v>
      </c>
      <c r="D2123" s="2">
        <v>0</v>
      </c>
      <c r="E2123" s="2">
        <v>0</v>
      </c>
      <c r="F2123" s="2">
        <v>0</v>
      </c>
      <c r="G2123" s="2">
        <v>0</v>
      </c>
      <c r="H2123" s="2">
        <v>0</v>
      </c>
      <c r="I2123" s="19">
        <v>43526</v>
      </c>
    </row>
    <row r="2124" spans="1:9">
      <c r="A2124" s="2">
        <v>2751</v>
      </c>
      <c r="B2124" s="2">
        <v>0</v>
      </c>
      <c r="C2124" s="2">
        <v>0</v>
      </c>
      <c r="D2124" s="2">
        <v>0</v>
      </c>
      <c r="E2124" s="2">
        <v>0</v>
      </c>
      <c r="F2124" s="2">
        <v>0</v>
      </c>
      <c r="G2124" s="2">
        <v>0</v>
      </c>
      <c r="H2124" s="2">
        <v>0</v>
      </c>
      <c r="I2124" s="19">
        <v>43526</v>
      </c>
    </row>
    <row r="2125" spans="1:9">
      <c r="A2125" s="2">
        <v>2971</v>
      </c>
      <c r="B2125" s="2">
        <v>0</v>
      </c>
      <c r="C2125" s="2">
        <v>0</v>
      </c>
      <c r="D2125" s="2">
        <v>0</v>
      </c>
      <c r="E2125" s="2">
        <v>1</v>
      </c>
      <c r="F2125" s="2">
        <v>0</v>
      </c>
      <c r="G2125" s="2">
        <v>0</v>
      </c>
      <c r="H2125" s="2">
        <v>1</v>
      </c>
      <c r="I2125" s="19">
        <v>43526</v>
      </c>
    </row>
    <row r="2126" spans="1:9">
      <c r="A2126" s="2">
        <v>2430</v>
      </c>
      <c r="B2126" s="2">
        <v>0</v>
      </c>
      <c r="C2126" s="2">
        <v>0</v>
      </c>
      <c r="D2126" s="2">
        <v>0</v>
      </c>
      <c r="E2126" s="2">
        <v>0</v>
      </c>
      <c r="F2126" s="2">
        <v>0</v>
      </c>
      <c r="G2126" s="2">
        <v>0</v>
      </c>
      <c r="H2126" s="2">
        <v>0</v>
      </c>
      <c r="I2126" s="19">
        <v>43498</v>
      </c>
    </row>
    <row r="2127" spans="1:9">
      <c r="A2127" s="2">
        <v>2763</v>
      </c>
      <c r="B2127" s="2">
        <v>0</v>
      </c>
      <c r="C2127" s="2">
        <v>0</v>
      </c>
      <c r="D2127" s="2">
        <v>0</v>
      </c>
      <c r="E2127" s="2">
        <v>0</v>
      </c>
      <c r="F2127" s="2">
        <v>0</v>
      </c>
      <c r="G2127" s="2">
        <v>0</v>
      </c>
      <c r="H2127" s="2">
        <v>0</v>
      </c>
      <c r="I2127" s="19">
        <v>43498</v>
      </c>
    </row>
    <row r="2128" spans="1:9">
      <c r="A2128" s="2">
        <v>1071</v>
      </c>
      <c r="B2128" s="2">
        <v>0</v>
      </c>
      <c r="C2128" s="2">
        <v>0</v>
      </c>
      <c r="D2128" s="2">
        <v>0</v>
      </c>
      <c r="E2128" s="2">
        <v>0</v>
      </c>
      <c r="F2128" s="2">
        <v>0</v>
      </c>
      <c r="G2128" s="2">
        <v>0</v>
      </c>
      <c r="H2128" s="2">
        <v>1</v>
      </c>
      <c r="I2128" s="19">
        <v>43467</v>
      </c>
    </row>
    <row r="2129" spans="1:9">
      <c r="A2129" s="2">
        <v>1634</v>
      </c>
      <c r="B2129" s="2">
        <v>0</v>
      </c>
      <c r="C2129" s="2">
        <v>0</v>
      </c>
      <c r="D2129" s="2">
        <v>0</v>
      </c>
      <c r="E2129" s="2">
        <v>0</v>
      </c>
      <c r="F2129" s="2">
        <v>0</v>
      </c>
      <c r="G2129" s="2">
        <v>0</v>
      </c>
      <c r="H2129" s="2">
        <v>0</v>
      </c>
      <c r="I2129" s="19">
        <v>43467</v>
      </c>
    </row>
    <row r="2130" spans="1:9">
      <c r="A2130" s="2">
        <v>2668</v>
      </c>
      <c r="B2130" s="2">
        <v>0</v>
      </c>
      <c r="C2130" s="2">
        <v>0</v>
      </c>
      <c r="D2130" s="2">
        <v>0</v>
      </c>
      <c r="E2130" s="2">
        <v>0</v>
      </c>
      <c r="F2130" s="2">
        <v>0</v>
      </c>
      <c r="G2130" s="2">
        <v>0</v>
      </c>
      <c r="H2130" s="2">
        <v>0</v>
      </c>
      <c r="I2130" s="19">
        <v>43467</v>
      </c>
    </row>
    <row r="2131" spans="1:9">
      <c r="A2131" s="2">
        <v>2153</v>
      </c>
      <c r="B2131" s="2">
        <v>0</v>
      </c>
      <c r="C2131" s="2">
        <v>0</v>
      </c>
      <c r="D2131" s="2">
        <v>0</v>
      </c>
      <c r="E2131" s="2">
        <v>0</v>
      </c>
      <c r="F2131" s="2">
        <v>0</v>
      </c>
      <c r="G2131" s="2">
        <v>0</v>
      </c>
      <c r="H2131" s="2">
        <v>0</v>
      </c>
      <c r="I2131" s="2" t="s">
        <v>424</v>
      </c>
    </row>
    <row r="2132" spans="1:9">
      <c r="A2132" s="2">
        <v>2253</v>
      </c>
      <c r="B2132" s="2">
        <v>1</v>
      </c>
      <c r="C2132" s="2">
        <v>0</v>
      </c>
      <c r="D2132" s="2">
        <v>0</v>
      </c>
      <c r="E2132" s="2">
        <v>0</v>
      </c>
      <c r="F2132" s="2">
        <v>0</v>
      </c>
      <c r="G2132" s="2">
        <v>0</v>
      </c>
      <c r="H2132" s="2">
        <v>1</v>
      </c>
      <c r="I2132" s="2" t="s">
        <v>424</v>
      </c>
    </row>
    <row r="2133" spans="1:9">
      <c r="A2133" s="2">
        <v>3051</v>
      </c>
      <c r="B2133" s="2">
        <v>0</v>
      </c>
      <c r="C2133" s="2">
        <v>0</v>
      </c>
      <c r="D2133" s="2">
        <v>0</v>
      </c>
      <c r="E2133" s="2">
        <v>0</v>
      </c>
      <c r="F2133" s="2">
        <v>0</v>
      </c>
      <c r="G2133" s="2">
        <v>0</v>
      </c>
      <c r="H2133" s="2">
        <v>0</v>
      </c>
      <c r="I2133" s="2" t="s">
        <v>424</v>
      </c>
    </row>
    <row r="2134" spans="1:9">
      <c r="A2134" s="2">
        <v>1991</v>
      </c>
      <c r="B2134" s="2">
        <v>0</v>
      </c>
      <c r="C2134" s="2">
        <v>1</v>
      </c>
      <c r="D2134" s="2">
        <v>1</v>
      </c>
      <c r="E2134" s="2">
        <v>1</v>
      </c>
      <c r="F2134" s="2">
        <v>0</v>
      </c>
      <c r="G2134" s="2">
        <v>0</v>
      </c>
      <c r="H2134" s="2">
        <v>0</v>
      </c>
      <c r="I2134" s="2" t="s">
        <v>425</v>
      </c>
    </row>
    <row r="2135" spans="1:9">
      <c r="A2135" s="2">
        <v>2376</v>
      </c>
      <c r="B2135" s="2">
        <v>0</v>
      </c>
      <c r="C2135" s="2">
        <v>0</v>
      </c>
      <c r="D2135" s="2">
        <v>0</v>
      </c>
      <c r="E2135" s="2">
        <v>0</v>
      </c>
      <c r="F2135" s="2">
        <v>0</v>
      </c>
      <c r="G2135" s="2">
        <v>0</v>
      </c>
      <c r="H2135" s="2">
        <v>0</v>
      </c>
      <c r="I2135" s="2" t="s">
        <v>425</v>
      </c>
    </row>
    <row r="2136" spans="1:9">
      <c r="A2136" s="2">
        <v>2412</v>
      </c>
      <c r="B2136" s="2">
        <v>0</v>
      </c>
      <c r="C2136" s="2">
        <v>0</v>
      </c>
      <c r="D2136" s="2">
        <v>0</v>
      </c>
      <c r="E2136" s="2">
        <v>0</v>
      </c>
      <c r="F2136" s="2">
        <v>0</v>
      </c>
      <c r="G2136" s="2">
        <v>0</v>
      </c>
      <c r="H2136" s="2">
        <v>0</v>
      </c>
      <c r="I2136" s="2" t="s">
        <v>425</v>
      </c>
    </row>
    <row r="2137" spans="1:9">
      <c r="A2137" s="2">
        <v>1487</v>
      </c>
      <c r="B2137" s="2">
        <v>0</v>
      </c>
      <c r="C2137" s="2">
        <v>0</v>
      </c>
      <c r="D2137" s="2">
        <v>0</v>
      </c>
      <c r="E2137" s="2">
        <v>0</v>
      </c>
      <c r="F2137" s="2">
        <v>0</v>
      </c>
      <c r="G2137" s="2">
        <v>0</v>
      </c>
      <c r="H2137" s="2">
        <v>0</v>
      </c>
      <c r="I2137" s="2" t="s">
        <v>426</v>
      </c>
    </row>
    <row r="2138" spans="1:9">
      <c r="A2138" s="2">
        <v>2890</v>
      </c>
      <c r="B2138" s="2">
        <v>0</v>
      </c>
      <c r="C2138" s="2">
        <v>1</v>
      </c>
      <c r="D2138" s="2">
        <v>0</v>
      </c>
      <c r="E2138" s="2">
        <v>0</v>
      </c>
      <c r="F2138" s="2">
        <v>1</v>
      </c>
      <c r="G2138" s="2">
        <v>0</v>
      </c>
      <c r="H2138" s="2">
        <v>1</v>
      </c>
      <c r="I2138" s="2" t="s">
        <v>426</v>
      </c>
    </row>
    <row r="2139" spans="1:9">
      <c r="A2139" s="2">
        <v>1282</v>
      </c>
      <c r="B2139" s="2">
        <v>0</v>
      </c>
      <c r="C2139" s="2">
        <v>1</v>
      </c>
      <c r="D2139" s="2">
        <v>0</v>
      </c>
      <c r="E2139" s="2">
        <v>0</v>
      </c>
      <c r="F2139" s="2">
        <v>1</v>
      </c>
      <c r="G2139" s="2">
        <v>0</v>
      </c>
      <c r="H2139" s="2">
        <v>0</v>
      </c>
      <c r="I2139" s="2" t="s">
        <v>427</v>
      </c>
    </row>
    <row r="2140" spans="1:9">
      <c r="A2140" s="2">
        <v>1138</v>
      </c>
      <c r="B2140" s="2">
        <v>0</v>
      </c>
      <c r="C2140" s="2">
        <v>0</v>
      </c>
      <c r="D2140" s="2">
        <v>0</v>
      </c>
      <c r="E2140" s="2">
        <v>0</v>
      </c>
      <c r="F2140" s="2">
        <v>0</v>
      </c>
      <c r="G2140" s="2">
        <v>0</v>
      </c>
      <c r="H2140" s="2">
        <v>0</v>
      </c>
      <c r="I2140" s="2" t="s">
        <v>428</v>
      </c>
    </row>
    <row r="2141" spans="1:9">
      <c r="A2141" s="2">
        <v>1367</v>
      </c>
      <c r="B2141" s="2">
        <v>0</v>
      </c>
      <c r="C2141" s="2">
        <v>0</v>
      </c>
      <c r="D2141" s="2">
        <v>0</v>
      </c>
      <c r="E2141" s="2">
        <v>0</v>
      </c>
      <c r="F2141" s="2">
        <v>0</v>
      </c>
      <c r="G2141" s="2">
        <v>0</v>
      </c>
      <c r="H2141" s="2">
        <v>0</v>
      </c>
      <c r="I2141" s="2" t="s">
        <v>428</v>
      </c>
    </row>
    <row r="2142" spans="1:9">
      <c r="A2142" s="2">
        <v>1397</v>
      </c>
      <c r="B2142" s="2">
        <v>0</v>
      </c>
      <c r="C2142" s="2">
        <v>0</v>
      </c>
      <c r="D2142" s="2">
        <v>0</v>
      </c>
      <c r="E2142" s="2">
        <v>0</v>
      </c>
      <c r="F2142" s="2">
        <v>0</v>
      </c>
      <c r="G2142" s="2">
        <v>0</v>
      </c>
      <c r="H2142" s="2">
        <v>0</v>
      </c>
      <c r="I2142" s="2" t="s">
        <v>428</v>
      </c>
    </row>
    <row r="2143" spans="1:9">
      <c r="A2143" s="2">
        <v>2063</v>
      </c>
      <c r="B2143" s="2">
        <v>0</v>
      </c>
      <c r="C2143" s="2">
        <v>0</v>
      </c>
      <c r="D2143" s="2">
        <v>0</v>
      </c>
      <c r="E2143" s="2">
        <v>0</v>
      </c>
      <c r="F2143" s="2">
        <v>0</v>
      </c>
      <c r="G2143" s="2">
        <v>0</v>
      </c>
      <c r="H2143" s="2">
        <v>1</v>
      </c>
      <c r="I2143" s="2" t="s">
        <v>428</v>
      </c>
    </row>
    <row r="2144" spans="1:9">
      <c r="A2144" s="2">
        <v>2144</v>
      </c>
      <c r="B2144" s="2">
        <v>0</v>
      </c>
      <c r="C2144" s="2">
        <v>0</v>
      </c>
      <c r="D2144" s="2">
        <v>0</v>
      </c>
      <c r="E2144" s="2">
        <v>0</v>
      </c>
      <c r="F2144" s="2">
        <v>0</v>
      </c>
      <c r="G2144" s="2">
        <v>0</v>
      </c>
      <c r="H2144" s="2">
        <v>0</v>
      </c>
      <c r="I2144" s="2" t="s">
        <v>428</v>
      </c>
    </row>
    <row r="2145" spans="1:9">
      <c r="A2145" s="2">
        <v>2148</v>
      </c>
      <c r="B2145" s="2">
        <v>0</v>
      </c>
      <c r="C2145" s="2">
        <v>0</v>
      </c>
      <c r="D2145" s="2">
        <v>0</v>
      </c>
      <c r="E2145" s="2">
        <v>0</v>
      </c>
      <c r="F2145" s="2">
        <v>0</v>
      </c>
      <c r="G2145" s="2">
        <v>0</v>
      </c>
      <c r="H2145" s="2">
        <v>0</v>
      </c>
      <c r="I2145" s="2" t="s">
        <v>428</v>
      </c>
    </row>
    <row r="2146" spans="1:9">
      <c r="A2146" s="2">
        <v>2201</v>
      </c>
      <c r="B2146" s="2">
        <v>0</v>
      </c>
      <c r="C2146" s="2">
        <v>0</v>
      </c>
      <c r="D2146" s="2">
        <v>0</v>
      </c>
      <c r="E2146" s="2">
        <v>0</v>
      </c>
      <c r="F2146" s="2">
        <v>0</v>
      </c>
      <c r="G2146" s="2">
        <v>0</v>
      </c>
      <c r="H2146" s="2">
        <v>0</v>
      </c>
      <c r="I2146" s="2" t="s">
        <v>428</v>
      </c>
    </row>
    <row r="2147" spans="1:9">
      <c r="A2147" s="2">
        <v>2888</v>
      </c>
      <c r="B2147" s="2">
        <v>0</v>
      </c>
      <c r="C2147" s="2">
        <v>1</v>
      </c>
      <c r="D2147" s="2">
        <v>0</v>
      </c>
      <c r="E2147" s="2">
        <v>1</v>
      </c>
      <c r="F2147" s="2">
        <v>0</v>
      </c>
      <c r="G2147" s="2">
        <v>0</v>
      </c>
      <c r="H2147" s="2">
        <v>1</v>
      </c>
      <c r="I2147" s="2" t="s">
        <v>428</v>
      </c>
    </row>
    <row r="2148" spans="1:9">
      <c r="A2148" s="2">
        <v>1349</v>
      </c>
      <c r="B2148" s="2">
        <v>0</v>
      </c>
      <c r="C2148" s="2">
        <v>0</v>
      </c>
      <c r="D2148" s="2">
        <v>0</v>
      </c>
      <c r="E2148" s="2">
        <v>0</v>
      </c>
      <c r="F2148" s="2">
        <v>0</v>
      </c>
      <c r="G2148" s="2">
        <v>0</v>
      </c>
      <c r="H2148" s="2">
        <v>0</v>
      </c>
      <c r="I2148" s="2" t="s">
        <v>429</v>
      </c>
    </row>
    <row r="2149" spans="1:9">
      <c r="A2149" s="2">
        <v>3198</v>
      </c>
      <c r="B2149" s="2">
        <v>0</v>
      </c>
      <c r="C2149" s="2">
        <v>0</v>
      </c>
      <c r="D2149" s="2">
        <v>0</v>
      </c>
      <c r="E2149" s="2">
        <v>0</v>
      </c>
      <c r="F2149" s="2">
        <v>0</v>
      </c>
      <c r="G2149" s="2">
        <v>0</v>
      </c>
      <c r="H2149" s="2">
        <v>0</v>
      </c>
      <c r="I2149" s="2" t="s">
        <v>429</v>
      </c>
    </row>
    <row r="2150" spans="1:9">
      <c r="A2150" s="2">
        <v>3213</v>
      </c>
      <c r="B2150" s="2">
        <v>0</v>
      </c>
      <c r="C2150" s="2">
        <v>0</v>
      </c>
      <c r="D2150" s="2">
        <v>0</v>
      </c>
      <c r="E2150" s="2">
        <v>0</v>
      </c>
      <c r="F2150" s="2">
        <v>0</v>
      </c>
      <c r="G2150" s="2">
        <v>0</v>
      </c>
      <c r="H2150" s="2">
        <v>0</v>
      </c>
      <c r="I2150" s="2" t="s">
        <v>429</v>
      </c>
    </row>
    <row r="2151" spans="1:9">
      <c r="A2151" s="2">
        <v>1439</v>
      </c>
      <c r="B2151" s="2">
        <v>0</v>
      </c>
      <c r="C2151" s="2">
        <v>0</v>
      </c>
      <c r="D2151" s="2">
        <v>0</v>
      </c>
      <c r="E2151" s="2">
        <v>0</v>
      </c>
      <c r="F2151" s="2">
        <v>0</v>
      </c>
      <c r="G2151" s="2">
        <v>0</v>
      </c>
      <c r="H2151" s="2">
        <v>0</v>
      </c>
      <c r="I2151" s="2" t="s">
        <v>430</v>
      </c>
    </row>
    <row r="2152" spans="1:9">
      <c r="A2152" s="2">
        <v>2480</v>
      </c>
      <c r="B2152" s="2">
        <v>1</v>
      </c>
      <c r="C2152" s="2">
        <v>0</v>
      </c>
      <c r="D2152" s="2">
        <v>0</v>
      </c>
      <c r="E2152" s="2">
        <v>0</v>
      </c>
      <c r="F2152" s="2">
        <v>0</v>
      </c>
      <c r="G2152" s="2">
        <v>0</v>
      </c>
      <c r="H2152" s="2">
        <v>1</v>
      </c>
      <c r="I2152" s="2" t="s">
        <v>430</v>
      </c>
    </row>
    <row r="2153" spans="1:9">
      <c r="A2153" s="2">
        <v>2627</v>
      </c>
      <c r="B2153" s="2">
        <v>0</v>
      </c>
      <c r="C2153" s="2">
        <v>0</v>
      </c>
      <c r="D2153" s="2">
        <v>0</v>
      </c>
      <c r="E2153" s="2">
        <v>0</v>
      </c>
      <c r="F2153" s="2">
        <v>0</v>
      </c>
      <c r="G2153" s="2">
        <v>0</v>
      </c>
      <c r="H2153" s="2">
        <v>1</v>
      </c>
      <c r="I2153" s="2" t="s">
        <v>430</v>
      </c>
    </row>
    <row r="2154" spans="1:9">
      <c r="A2154" s="2">
        <v>1466</v>
      </c>
      <c r="B2154" s="2">
        <v>1</v>
      </c>
      <c r="C2154" s="2">
        <v>0</v>
      </c>
      <c r="D2154" s="2">
        <v>0</v>
      </c>
      <c r="E2154" s="2">
        <v>0</v>
      </c>
      <c r="F2154" s="2">
        <v>0</v>
      </c>
      <c r="G2154" s="2">
        <v>0</v>
      </c>
      <c r="H2154" s="2">
        <v>1</v>
      </c>
      <c r="I2154" s="2" t="s">
        <v>431</v>
      </c>
    </row>
    <row r="2155" spans="1:9">
      <c r="A2155" s="2">
        <v>2562</v>
      </c>
      <c r="B2155" s="2">
        <v>0</v>
      </c>
      <c r="C2155" s="2">
        <v>0</v>
      </c>
      <c r="D2155" s="2">
        <v>0</v>
      </c>
      <c r="E2155" s="2">
        <v>0</v>
      </c>
      <c r="F2155" s="2">
        <v>0</v>
      </c>
      <c r="G2155" s="2">
        <v>0</v>
      </c>
      <c r="H2155" s="2">
        <v>1</v>
      </c>
      <c r="I2155" s="2" t="s">
        <v>431</v>
      </c>
    </row>
    <row r="2156" spans="1:9">
      <c r="A2156" s="2">
        <v>1359</v>
      </c>
      <c r="B2156" s="2">
        <v>0</v>
      </c>
      <c r="C2156" s="2">
        <v>0</v>
      </c>
      <c r="D2156" s="2">
        <v>0</v>
      </c>
      <c r="E2156" s="2">
        <v>0</v>
      </c>
      <c r="F2156" s="2">
        <v>0</v>
      </c>
      <c r="G2156" s="2">
        <v>0</v>
      </c>
      <c r="H2156" s="2">
        <v>0</v>
      </c>
      <c r="I2156" s="2" t="s">
        <v>432</v>
      </c>
    </row>
    <row r="2157" spans="1:9">
      <c r="A2157" s="2">
        <v>2262</v>
      </c>
      <c r="B2157" s="2">
        <v>0</v>
      </c>
      <c r="C2157" s="2">
        <v>1</v>
      </c>
      <c r="D2157" s="2">
        <v>0</v>
      </c>
      <c r="E2157" s="2">
        <v>0</v>
      </c>
      <c r="F2157" s="2">
        <v>1</v>
      </c>
      <c r="G2157" s="2">
        <v>0</v>
      </c>
      <c r="H2157" s="2">
        <v>1</v>
      </c>
      <c r="I2157" s="2" t="s">
        <v>432</v>
      </c>
    </row>
    <row r="2158" spans="1:9">
      <c r="A2158" s="2">
        <v>2314</v>
      </c>
      <c r="B2158" s="2">
        <v>0</v>
      </c>
      <c r="C2158" s="2">
        <v>1</v>
      </c>
      <c r="D2158" s="2">
        <v>1</v>
      </c>
      <c r="E2158" s="2">
        <v>1</v>
      </c>
      <c r="F2158" s="2">
        <v>0</v>
      </c>
      <c r="G2158" s="2">
        <v>0</v>
      </c>
      <c r="H2158" s="2">
        <v>1</v>
      </c>
      <c r="I2158" s="2" t="s">
        <v>432</v>
      </c>
    </row>
    <row r="2159" spans="1:9">
      <c r="A2159" s="2">
        <v>2487</v>
      </c>
      <c r="B2159" s="2">
        <v>0</v>
      </c>
      <c r="C2159" s="2">
        <v>0</v>
      </c>
      <c r="D2159" s="2">
        <v>0</v>
      </c>
      <c r="E2159" s="2">
        <v>0</v>
      </c>
      <c r="F2159" s="2">
        <v>0</v>
      </c>
      <c r="G2159" s="2">
        <v>0</v>
      </c>
      <c r="H2159" s="2">
        <v>0</v>
      </c>
      <c r="I2159" s="2" t="s">
        <v>432</v>
      </c>
    </row>
    <row r="2160" spans="1:9">
      <c r="A2160" s="2">
        <v>2509</v>
      </c>
      <c r="B2160" s="2">
        <v>0</v>
      </c>
      <c r="C2160" s="2">
        <v>0</v>
      </c>
      <c r="D2160" s="2">
        <v>0</v>
      </c>
      <c r="E2160" s="2">
        <v>0</v>
      </c>
      <c r="F2160" s="2">
        <v>0</v>
      </c>
      <c r="G2160" s="2">
        <v>0</v>
      </c>
      <c r="H2160" s="2">
        <v>1</v>
      </c>
      <c r="I2160" s="2" t="s">
        <v>432</v>
      </c>
    </row>
    <row r="2161" spans="1:9">
      <c r="A2161" s="2">
        <v>1231</v>
      </c>
      <c r="B2161" s="2">
        <v>0</v>
      </c>
      <c r="C2161" s="2">
        <v>0</v>
      </c>
      <c r="D2161" s="2">
        <v>0</v>
      </c>
      <c r="E2161" s="2">
        <v>0</v>
      </c>
      <c r="F2161" s="2">
        <v>0</v>
      </c>
      <c r="G2161" s="2">
        <v>0</v>
      </c>
      <c r="H2161" s="2">
        <v>0</v>
      </c>
      <c r="I2161" s="2" t="s">
        <v>433</v>
      </c>
    </row>
    <row r="2162" spans="1:9">
      <c r="A2162" s="2">
        <v>1583</v>
      </c>
      <c r="B2162" s="2">
        <v>0</v>
      </c>
      <c r="C2162" s="2">
        <v>0</v>
      </c>
      <c r="D2162" s="2">
        <v>0</v>
      </c>
      <c r="E2162" s="2">
        <v>0</v>
      </c>
      <c r="F2162" s="2">
        <v>0</v>
      </c>
      <c r="G2162" s="2">
        <v>0</v>
      </c>
      <c r="H2162" s="2">
        <v>0</v>
      </c>
      <c r="I2162" s="2" t="s">
        <v>433</v>
      </c>
    </row>
    <row r="2163" spans="1:9">
      <c r="A2163" s="2">
        <v>1602</v>
      </c>
      <c r="B2163" s="2">
        <v>0</v>
      </c>
      <c r="C2163" s="2">
        <v>0</v>
      </c>
      <c r="D2163" s="2">
        <v>0</v>
      </c>
      <c r="E2163" s="2">
        <v>0</v>
      </c>
      <c r="F2163" s="2">
        <v>0</v>
      </c>
      <c r="G2163" s="2">
        <v>0</v>
      </c>
      <c r="H2163" s="2">
        <v>0</v>
      </c>
      <c r="I2163" s="2" t="s">
        <v>433</v>
      </c>
    </row>
    <row r="2164" spans="1:9">
      <c r="A2164" s="2">
        <v>1938</v>
      </c>
      <c r="B2164" s="2">
        <v>0</v>
      </c>
      <c r="C2164" s="2">
        <v>0</v>
      </c>
      <c r="D2164" s="2">
        <v>0</v>
      </c>
      <c r="E2164" s="2">
        <v>0</v>
      </c>
      <c r="F2164" s="2">
        <v>0</v>
      </c>
      <c r="G2164" s="2">
        <v>0</v>
      </c>
      <c r="H2164" s="2">
        <v>0</v>
      </c>
      <c r="I2164" s="2" t="s">
        <v>433</v>
      </c>
    </row>
    <row r="2165" spans="1:9">
      <c r="A2165" s="2">
        <v>2478</v>
      </c>
      <c r="B2165" s="2">
        <v>0</v>
      </c>
      <c r="C2165" s="2">
        <v>0</v>
      </c>
      <c r="D2165" s="2">
        <v>0</v>
      </c>
      <c r="E2165" s="2">
        <v>0</v>
      </c>
      <c r="F2165" s="2">
        <v>0</v>
      </c>
      <c r="G2165" s="2">
        <v>0</v>
      </c>
      <c r="H2165" s="2">
        <v>1</v>
      </c>
      <c r="I2165" s="2" t="s">
        <v>433</v>
      </c>
    </row>
    <row r="2166" spans="1:9">
      <c r="A2166" s="2">
        <v>2550</v>
      </c>
      <c r="B2166" s="2">
        <v>0</v>
      </c>
      <c r="C2166" s="2">
        <v>0</v>
      </c>
      <c r="D2166" s="2">
        <v>0</v>
      </c>
      <c r="E2166" s="2">
        <v>0</v>
      </c>
      <c r="F2166" s="2">
        <v>0</v>
      </c>
      <c r="G2166" s="2">
        <v>0</v>
      </c>
      <c r="H2166" s="2">
        <v>1</v>
      </c>
      <c r="I2166" s="2" t="s">
        <v>433</v>
      </c>
    </row>
    <row r="2167" spans="1:9">
      <c r="A2167" s="2">
        <v>3023</v>
      </c>
      <c r="B2167" s="2">
        <v>0</v>
      </c>
      <c r="C2167" s="2">
        <v>0</v>
      </c>
      <c r="D2167" s="2">
        <v>0</v>
      </c>
      <c r="E2167" s="2">
        <v>0</v>
      </c>
      <c r="F2167" s="2">
        <v>0</v>
      </c>
      <c r="G2167" s="2">
        <v>0</v>
      </c>
      <c r="H2167" s="2">
        <v>1</v>
      </c>
      <c r="I2167" s="2" t="s">
        <v>433</v>
      </c>
    </row>
    <row r="2168" spans="1:9">
      <c r="A2168" s="2">
        <v>3199</v>
      </c>
      <c r="B2168" s="2">
        <v>0</v>
      </c>
      <c r="C2168" s="2">
        <v>0</v>
      </c>
      <c r="D2168" s="2">
        <v>0</v>
      </c>
      <c r="E2168" s="2">
        <v>0</v>
      </c>
      <c r="F2168" s="2">
        <v>0</v>
      </c>
      <c r="G2168" s="2">
        <v>0</v>
      </c>
      <c r="H2168" s="2">
        <v>0</v>
      </c>
      <c r="I2168" s="2" t="s">
        <v>433</v>
      </c>
    </row>
    <row r="2169" spans="1:9">
      <c r="A2169" s="2">
        <v>3214</v>
      </c>
      <c r="B2169" s="2">
        <v>0</v>
      </c>
      <c r="C2169" s="2">
        <v>0</v>
      </c>
      <c r="D2169" s="2">
        <v>0</v>
      </c>
      <c r="E2169" s="2">
        <v>0</v>
      </c>
      <c r="F2169" s="2">
        <v>0</v>
      </c>
      <c r="G2169" s="2">
        <v>0</v>
      </c>
      <c r="H2169" s="2">
        <v>0</v>
      </c>
      <c r="I2169" s="2" t="s">
        <v>433</v>
      </c>
    </row>
    <row r="2170" spans="1:9">
      <c r="A2170" s="2">
        <v>2473</v>
      </c>
      <c r="B2170" s="2">
        <v>1</v>
      </c>
      <c r="C2170" s="2">
        <v>0</v>
      </c>
      <c r="D2170" s="2">
        <v>0</v>
      </c>
      <c r="E2170" s="2">
        <v>0</v>
      </c>
      <c r="F2170" s="2">
        <v>0</v>
      </c>
      <c r="G2170" s="2">
        <v>0</v>
      </c>
      <c r="H2170" s="2">
        <v>1</v>
      </c>
      <c r="I2170" s="2" t="s">
        <v>434</v>
      </c>
    </row>
    <row r="2171" spans="1:9">
      <c r="A2171" s="2">
        <v>2682</v>
      </c>
      <c r="B2171" s="2">
        <v>0</v>
      </c>
      <c r="C2171" s="2">
        <v>0</v>
      </c>
      <c r="D2171" s="2">
        <v>0</v>
      </c>
      <c r="E2171" s="2">
        <v>0</v>
      </c>
      <c r="F2171" s="2">
        <v>0</v>
      </c>
      <c r="G2171" s="2">
        <v>0</v>
      </c>
      <c r="H2171" s="2">
        <v>0</v>
      </c>
      <c r="I2171" s="2" t="s">
        <v>434</v>
      </c>
    </row>
    <row r="2172" spans="1:9">
      <c r="A2172" s="2">
        <v>2851</v>
      </c>
      <c r="B2172" s="2">
        <v>0</v>
      </c>
      <c r="C2172" s="2">
        <v>0</v>
      </c>
      <c r="D2172" s="2">
        <v>0</v>
      </c>
      <c r="E2172" s="2">
        <v>0</v>
      </c>
      <c r="F2172" s="2">
        <v>0</v>
      </c>
      <c r="G2172" s="2">
        <v>0</v>
      </c>
      <c r="H2172" s="2">
        <v>1</v>
      </c>
      <c r="I2172" s="2" t="s">
        <v>434</v>
      </c>
    </row>
    <row r="2173" spans="1:9">
      <c r="A2173" s="2">
        <v>1453</v>
      </c>
      <c r="B2173" s="2">
        <v>0</v>
      </c>
      <c r="C2173" s="2">
        <v>0</v>
      </c>
      <c r="D2173" s="2">
        <v>0</v>
      </c>
      <c r="E2173" s="2">
        <v>0</v>
      </c>
      <c r="F2173" s="2">
        <v>0</v>
      </c>
      <c r="G2173" s="2">
        <v>0</v>
      </c>
      <c r="H2173" s="2">
        <v>0</v>
      </c>
      <c r="I2173" s="2" t="s">
        <v>435</v>
      </c>
    </row>
    <row r="2174" spans="1:9">
      <c r="A2174" s="2">
        <v>1303</v>
      </c>
      <c r="B2174" s="2">
        <v>0</v>
      </c>
      <c r="C2174" s="2">
        <v>0</v>
      </c>
      <c r="D2174" s="2">
        <v>0</v>
      </c>
      <c r="E2174" s="2">
        <v>0</v>
      </c>
      <c r="F2174" s="2">
        <v>0</v>
      </c>
      <c r="G2174" s="2">
        <v>0</v>
      </c>
      <c r="H2174" s="2">
        <v>0</v>
      </c>
      <c r="I2174" s="2" t="s">
        <v>436</v>
      </c>
    </row>
    <row r="2175" spans="1:9">
      <c r="A2175" s="2">
        <v>3101</v>
      </c>
      <c r="B2175" s="2">
        <v>0</v>
      </c>
      <c r="C2175" s="2">
        <v>0</v>
      </c>
      <c r="D2175" s="2">
        <v>0</v>
      </c>
      <c r="E2175" s="2">
        <v>0</v>
      </c>
      <c r="F2175" s="2">
        <v>0</v>
      </c>
      <c r="G2175" s="2">
        <v>0</v>
      </c>
      <c r="H2175" s="2">
        <v>0</v>
      </c>
      <c r="I2175" s="2" t="s">
        <v>436</v>
      </c>
    </row>
    <row r="2176" spans="1:9">
      <c r="A2176" s="2">
        <v>2379</v>
      </c>
      <c r="B2176" s="2">
        <v>0</v>
      </c>
      <c r="C2176" s="2">
        <v>0</v>
      </c>
      <c r="D2176" s="2">
        <v>0</v>
      </c>
      <c r="E2176" s="2">
        <v>0</v>
      </c>
      <c r="F2176" s="2">
        <v>0</v>
      </c>
      <c r="G2176" s="2">
        <v>0</v>
      </c>
      <c r="H2176" s="2">
        <v>1</v>
      </c>
      <c r="I2176" s="2" t="s">
        <v>437</v>
      </c>
    </row>
    <row r="2177" spans="1:9">
      <c r="A2177" s="2">
        <v>2928</v>
      </c>
      <c r="B2177" s="2">
        <v>0</v>
      </c>
      <c r="C2177" s="2">
        <v>0</v>
      </c>
      <c r="D2177" s="2">
        <v>0</v>
      </c>
      <c r="E2177" s="2">
        <v>0</v>
      </c>
      <c r="F2177" s="2">
        <v>0</v>
      </c>
      <c r="G2177" s="2">
        <v>0</v>
      </c>
      <c r="H2177" s="2">
        <v>1</v>
      </c>
      <c r="I2177" s="2" t="s">
        <v>437</v>
      </c>
    </row>
    <row r="2178" spans="1:9">
      <c r="A2178" s="2">
        <v>1512</v>
      </c>
      <c r="B2178" s="2">
        <v>0</v>
      </c>
      <c r="C2178" s="2">
        <v>0</v>
      </c>
      <c r="D2178" s="2">
        <v>0</v>
      </c>
      <c r="E2178" s="2">
        <v>0</v>
      </c>
      <c r="F2178" s="2">
        <v>0</v>
      </c>
      <c r="G2178" s="2">
        <v>0</v>
      </c>
      <c r="H2178" s="2">
        <v>0</v>
      </c>
      <c r="I2178" s="2" t="s">
        <v>438</v>
      </c>
    </row>
    <row r="2179" spans="1:9">
      <c r="A2179" s="2">
        <v>1635</v>
      </c>
      <c r="B2179" s="2">
        <v>0</v>
      </c>
      <c r="C2179" s="2">
        <v>0</v>
      </c>
      <c r="D2179" s="2">
        <v>0</v>
      </c>
      <c r="E2179" s="2">
        <v>0</v>
      </c>
      <c r="F2179" s="2">
        <v>0</v>
      </c>
      <c r="G2179" s="2">
        <v>0</v>
      </c>
      <c r="H2179" s="2">
        <v>0</v>
      </c>
      <c r="I2179" s="2" t="s">
        <v>438</v>
      </c>
    </row>
    <row r="2180" spans="1:9">
      <c r="A2180" s="2">
        <v>1913</v>
      </c>
      <c r="B2180" s="2">
        <v>0</v>
      </c>
      <c r="C2180" s="2">
        <v>1</v>
      </c>
      <c r="D2180" s="2">
        <v>0</v>
      </c>
      <c r="E2180" s="2">
        <v>0</v>
      </c>
      <c r="F2180" s="2">
        <v>0</v>
      </c>
      <c r="G2180" s="2">
        <v>0</v>
      </c>
      <c r="H2180" s="2">
        <v>0</v>
      </c>
      <c r="I2180" s="2" t="s">
        <v>438</v>
      </c>
    </row>
    <row r="2181" spans="1:9">
      <c r="A2181" s="2">
        <v>2530</v>
      </c>
      <c r="B2181" s="2">
        <v>0</v>
      </c>
      <c r="C2181" s="2">
        <v>0</v>
      </c>
      <c r="D2181" s="2">
        <v>0</v>
      </c>
      <c r="E2181" s="2">
        <v>0</v>
      </c>
      <c r="F2181" s="2">
        <v>0</v>
      </c>
      <c r="G2181" s="2">
        <v>0</v>
      </c>
      <c r="H2181" s="2">
        <v>0</v>
      </c>
      <c r="I2181" s="2" t="s">
        <v>438</v>
      </c>
    </row>
    <row r="2182" spans="1:9">
      <c r="A2182" s="2">
        <v>3037</v>
      </c>
      <c r="B2182" s="2">
        <v>0</v>
      </c>
      <c r="C2182" s="2">
        <v>0</v>
      </c>
      <c r="D2182" s="2">
        <v>0</v>
      </c>
      <c r="E2182" s="2">
        <v>0</v>
      </c>
      <c r="F2182" s="2">
        <v>0</v>
      </c>
      <c r="G2182" s="2">
        <v>0</v>
      </c>
      <c r="H2182" s="2">
        <v>0</v>
      </c>
      <c r="I2182" s="2" t="s">
        <v>438</v>
      </c>
    </row>
    <row r="2183" spans="1:9">
      <c r="A2183" s="2">
        <v>1048</v>
      </c>
      <c r="B2183" s="2">
        <v>0</v>
      </c>
      <c r="C2183" s="2">
        <v>0</v>
      </c>
      <c r="D2183" s="2">
        <v>0</v>
      </c>
      <c r="E2183" s="2">
        <v>0</v>
      </c>
      <c r="F2183" s="2">
        <v>0</v>
      </c>
      <c r="G2183" s="2">
        <v>0</v>
      </c>
      <c r="H2183" s="2">
        <v>0</v>
      </c>
      <c r="I2183" s="2" t="s">
        <v>439</v>
      </c>
    </row>
    <row r="2184" spans="1:9">
      <c r="A2184" s="2">
        <v>1737</v>
      </c>
      <c r="B2184" s="2">
        <v>0</v>
      </c>
      <c r="C2184" s="2">
        <v>0</v>
      </c>
      <c r="D2184" s="2">
        <v>0</v>
      </c>
      <c r="E2184" s="2">
        <v>0</v>
      </c>
      <c r="F2184" s="2">
        <v>0</v>
      </c>
      <c r="G2184" s="2">
        <v>0</v>
      </c>
      <c r="H2184" s="2">
        <v>1</v>
      </c>
      <c r="I2184" s="2" t="s">
        <v>439</v>
      </c>
    </row>
    <row r="2185" spans="1:9">
      <c r="A2185" s="2">
        <v>3174</v>
      </c>
      <c r="B2185" s="2">
        <v>0</v>
      </c>
      <c r="C2185" s="2">
        <v>0</v>
      </c>
      <c r="D2185" s="2">
        <v>0</v>
      </c>
      <c r="E2185" s="2">
        <v>0</v>
      </c>
      <c r="F2185" s="2">
        <v>0</v>
      </c>
      <c r="G2185" s="2">
        <v>0</v>
      </c>
      <c r="H2185" s="2">
        <v>0</v>
      </c>
      <c r="I2185" s="2" t="s">
        <v>439</v>
      </c>
    </row>
    <row r="2186" spans="1:9">
      <c r="A2186" s="2">
        <v>1324</v>
      </c>
      <c r="B2186" s="2">
        <v>0</v>
      </c>
      <c r="C2186" s="2">
        <v>0</v>
      </c>
      <c r="D2186" s="2">
        <v>0</v>
      </c>
      <c r="E2186" s="2">
        <v>0</v>
      </c>
      <c r="F2186" s="2">
        <v>0</v>
      </c>
      <c r="G2186" s="2">
        <v>0</v>
      </c>
      <c r="H2186" s="2">
        <v>0</v>
      </c>
      <c r="I2186" s="2" t="s">
        <v>440</v>
      </c>
    </row>
    <row r="2187" spans="1:9">
      <c r="A2187" s="2">
        <v>2586</v>
      </c>
      <c r="B2187" s="2">
        <v>0</v>
      </c>
      <c r="C2187" s="2">
        <v>0</v>
      </c>
      <c r="D2187" s="2">
        <v>0</v>
      </c>
      <c r="E2187" s="2">
        <v>0</v>
      </c>
      <c r="F2187" s="2">
        <v>0</v>
      </c>
      <c r="G2187" s="2">
        <v>0</v>
      </c>
      <c r="H2187" s="2">
        <v>0</v>
      </c>
      <c r="I2187" s="2" t="s">
        <v>440</v>
      </c>
    </row>
    <row r="2188" spans="1:9">
      <c r="A2188" s="2">
        <v>1720</v>
      </c>
      <c r="B2188" s="2">
        <v>0</v>
      </c>
      <c r="C2188" s="2">
        <v>0</v>
      </c>
      <c r="D2188" s="2">
        <v>0</v>
      </c>
      <c r="E2188" s="2">
        <v>0</v>
      </c>
      <c r="F2188" s="2">
        <v>0</v>
      </c>
      <c r="G2188" s="2">
        <v>0</v>
      </c>
      <c r="H2188" s="2">
        <v>0</v>
      </c>
      <c r="I2188" s="2" t="s">
        <v>441</v>
      </c>
    </row>
    <row r="2189" spans="1:9">
      <c r="A2189" s="2">
        <v>2261</v>
      </c>
      <c r="B2189" s="2">
        <v>0</v>
      </c>
      <c r="C2189" s="2">
        <v>0</v>
      </c>
      <c r="D2189" s="2">
        <v>1</v>
      </c>
      <c r="E2189" s="2">
        <v>0</v>
      </c>
      <c r="F2189" s="2">
        <v>0</v>
      </c>
      <c r="G2189" s="2">
        <v>0</v>
      </c>
      <c r="H2189" s="2">
        <v>1</v>
      </c>
      <c r="I2189" s="2" t="s">
        <v>441</v>
      </c>
    </row>
    <row r="2190" spans="1:9">
      <c r="A2190" s="2">
        <v>1020</v>
      </c>
      <c r="B2190" s="2">
        <v>0</v>
      </c>
      <c r="C2190" s="2">
        <v>0</v>
      </c>
      <c r="D2190" s="2">
        <v>0</v>
      </c>
      <c r="E2190" s="2">
        <v>0</v>
      </c>
      <c r="F2190" s="2">
        <v>0</v>
      </c>
      <c r="G2190" s="2">
        <v>0</v>
      </c>
      <c r="H2190" s="2">
        <v>0</v>
      </c>
      <c r="I2190" s="2" t="s">
        <v>442</v>
      </c>
    </row>
    <row r="2191" spans="1:9">
      <c r="A2191" s="2">
        <v>1126</v>
      </c>
      <c r="B2191" s="2">
        <v>0</v>
      </c>
      <c r="C2191" s="2">
        <v>0</v>
      </c>
      <c r="D2191" s="2">
        <v>0</v>
      </c>
      <c r="E2191" s="2">
        <v>0</v>
      </c>
      <c r="F2191" s="2">
        <v>0</v>
      </c>
      <c r="G2191" s="2">
        <v>0</v>
      </c>
      <c r="H2191" s="2">
        <v>0</v>
      </c>
      <c r="I2191" s="2" t="s">
        <v>442</v>
      </c>
    </row>
    <row r="2192" spans="1:9">
      <c r="A2192" s="2">
        <v>1216</v>
      </c>
      <c r="B2192" s="2">
        <v>0</v>
      </c>
      <c r="C2192" s="2">
        <v>0</v>
      </c>
      <c r="D2192" s="2">
        <v>0</v>
      </c>
      <c r="E2192" s="2">
        <v>0</v>
      </c>
      <c r="F2192" s="2">
        <v>0</v>
      </c>
      <c r="G2192" s="2">
        <v>0</v>
      </c>
      <c r="H2192" s="2">
        <v>0</v>
      </c>
      <c r="I2192" s="2" t="s">
        <v>442</v>
      </c>
    </row>
    <row r="2193" spans="1:9">
      <c r="A2193" s="2">
        <v>2107</v>
      </c>
      <c r="B2193" s="2">
        <v>0</v>
      </c>
      <c r="C2193" s="2">
        <v>0</v>
      </c>
      <c r="D2193" s="2">
        <v>0</v>
      </c>
      <c r="E2193" s="2">
        <v>0</v>
      </c>
      <c r="F2193" s="2">
        <v>0</v>
      </c>
      <c r="G2193" s="2">
        <v>0</v>
      </c>
      <c r="H2193" s="2">
        <v>0</v>
      </c>
      <c r="I2193" s="2" t="s">
        <v>442</v>
      </c>
    </row>
    <row r="2194" spans="1:9">
      <c r="A2194" s="2">
        <v>2198</v>
      </c>
      <c r="B2194" s="2">
        <v>0</v>
      </c>
      <c r="C2194" s="2">
        <v>0</v>
      </c>
      <c r="D2194" s="2">
        <v>0</v>
      </c>
      <c r="E2194" s="2">
        <v>0</v>
      </c>
      <c r="F2194" s="2">
        <v>0</v>
      </c>
      <c r="G2194" s="2">
        <v>0</v>
      </c>
      <c r="H2194" s="2">
        <v>0</v>
      </c>
      <c r="I2194" s="2" t="s">
        <v>442</v>
      </c>
    </row>
    <row r="2195" spans="1:9">
      <c r="A2195" s="2">
        <v>2319</v>
      </c>
      <c r="B2195" s="2">
        <v>0</v>
      </c>
      <c r="C2195" s="2">
        <v>0</v>
      </c>
      <c r="D2195" s="2">
        <v>0</v>
      </c>
      <c r="E2195" s="2">
        <v>0</v>
      </c>
      <c r="F2195" s="2">
        <v>0</v>
      </c>
      <c r="G2195" s="2">
        <v>0</v>
      </c>
      <c r="H2195" s="2">
        <v>1</v>
      </c>
      <c r="I2195" s="2" t="s">
        <v>442</v>
      </c>
    </row>
    <row r="2196" spans="1:9">
      <c r="A2196" s="2">
        <v>2661</v>
      </c>
      <c r="B2196" s="2">
        <v>0</v>
      </c>
      <c r="C2196" s="2">
        <v>0</v>
      </c>
      <c r="D2196" s="2">
        <v>0</v>
      </c>
      <c r="E2196" s="2">
        <v>0</v>
      </c>
      <c r="F2196" s="2">
        <v>0</v>
      </c>
      <c r="G2196" s="2">
        <v>0</v>
      </c>
      <c r="H2196" s="2">
        <v>1</v>
      </c>
      <c r="I2196" s="2" t="s">
        <v>442</v>
      </c>
    </row>
    <row r="2197" spans="1:9">
      <c r="A2197" s="2">
        <v>1712</v>
      </c>
      <c r="B2197" s="2">
        <v>0</v>
      </c>
      <c r="C2197" s="2">
        <v>0</v>
      </c>
      <c r="D2197" s="2">
        <v>0</v>
      </c>
      <c r="E2197" s="2">
        <v>0</v>
      </c>
      <c r="F2197" s="2">
        <v>0</v>
      </c>
      <c r="G2197" s="2">
        <v>0</v>
      </c>
      <c r="H2197" s="2">
        <v>0</v>
      </c>
      <c r="I2197" s="19">
        <v>43800</v>
      </c>
    </row>
    <row r="2198" spans="1:9">
      <c r="A2198" s="2">
        <v>2381</v>
      </c>
      <c r="B2198" s="2">
        <v>0</v>
      </c>
      <c r="C2198" s="2">
        <v>0</v>
      </c>
      <c r="D2198" s="2">
        <v>0</v>
      </c>
      <c r="E2198" s="2">
        <v>0</v>
      </c>
      <c r="F2198" s="2">
        <v>0</v>
      </c>
      <c r="G2198" s="2">
        <v>0</v>
      </c>
      <c r="H2198" s="2">
        <v>0</v>
      </c>
      <c r="I2198" s="19">
        <v>43800</v>
      </c>
    </row>
    <row r="2199" spans="1:9">
      <c r="A2199" s="2">
        <v>2917</v>
      </c>
      <c r="B2199" s="2">
        <v>0</v>
      </c>
      <c r="C2199" s="2">
        <v>0</v>
      </c>
      <c r="D2199" s="2">
        <v>0</v>
      </c>
      <c r="E2199" s="2">
        <v>0</v>
      </c>
      <c r="F2199" s="2">
        <v>0</v>
      </c>
      <c r="G2199" s="2">
        <v>0</v>
      </c>
      <c r="H2199" s="2">
        <v>0</v>
      </c>
      <c r="I2199" s="19">
        <v>43800</v>
      </c>
    </row>
    <row r="2200" spans="1:9">
      <c r="A2200" s="2">
        <v>2989</v>
      </c>
      <c r="B2200" s="2">
        <v>0</v>
      </c>
      <c r="C2200" s="2">
        <v>0</v>
      </c>
      <c r="D2200" s="2">
        <v>0</v>
      </c>
      <c r="E2200" s="2">
        <v>0</v>
      </c>
      <c r="F2200" s="2">
        <v>0</v>
      </c>
      <c r="G2200" s="2">
        <v>0</v>
      </c>
      <c r="H2200" s="2">
        <v>1</v>
      </c>
      <c r="I2200" s="19">
        <v>43800</v>
      </c>
    </row>
    <row r="2201" spans="1:9">
      <c r="A2201" s="2">
        <v>1484</v>
      </c>
      <c r="B2201" s="2">
        <v>0</v>
      </c>
      <c r="C2201" s="2">
        <v>0</v>
      </c>
      <c r="D2201" s="2">
        <v>0</v>
      </c>
      <c r="E2201" s="2">
        <v>0</v>
      </c>
      <c r="F2201" s="2">
        <v>0</v>
      </c>
      <c r="G2201" s="2">
        <v>0</v>
      </c>
      <c r="H2201" s="2">
        <v>0</v>
      </c>
      <c r="I2201" s="19">
        <v>43770</v>
      </c>
    </row>
    <row r="2202" spans="1:9">
      <c r="A2202" s="2">
        <v>1525</v>
      </c>
      <c r="B2202" s="2">
        <v>0</v>
      </c>
      <c r="C2202" s="2">
        <v>0</v>
      </c>
      <c r="D2202" s="2">
        <v>0</v>
      </c>
      <c r="E2202" s="2">
        <v>0</v>
      </c>
      <c r="F2202" s="2">
        <v>0</v>
      </c>
      <c r="G2202" s="2">
        <v>0</v>
      </c>
      <c r="H2202" s="2">
        <v>0</v>
      </c>
      <c r="I2202" s="19">
        <v>43770</v>
      </c>
    </row>
    <row r="2203" spans="1:9">
      <c r="A2203" s="2">
        <v>3107</v>
      </c>
      <c r="B2203" s="2">
        <v>0</v>
      </c>
      <c r="C2203" s="2">
        <v>0</v>
      </c>
      <c r="D2203" s="2">
        <v>0</v>
      </c>
      <c r="E2203" s="2">
        <v>0</v>
      </c>
      <c r="F2203" s="2">
        <v>0</v>
      </c>
      <c r="G2203" s="2">
        <v>0</v>
      </c>
      <c r="H2203" s="2">
        <v>1</v>
      </c>
      <c r="I2203" s="19">
        <v>43770</v>
      </c>
    </row>
    <row r="2204" spans="1:9">
      <c r="A2204" s="2">
        <v>2117</v>
      </c>
      <c r="B2204" s="2">
        <v>0</v>
      </c>
      <c r="C2204" s="2">
        <v>0</v>
      </c>
      <c r="D2204" s="2">
        <v>0</v>
      </c>
      <c r="E2204" s="2">
        <v>0</v>
      </c>
      <c r="F2204" s="2">
        <v>0</v>
      </c>
      <c r="G2204" s="2">
        <v>0</v>
      </c>
      <c r="H2204" s="2">
        <v>0</v>
      </c>
      <c r="I2204" s="19">
        <v>43739</v>
      </c>
    </row>
    <row r="2205" spans="1:9">
      <c r="A2205" s="2">
        <v>1456</v>
      </c>
      <c r="B2205" s="2">
        <v>0</v>
      </c>
      <c r="C2205" s="2">
        <v>1</v>
      </c>
      <c r="D2205" s="2">
        <v>0</v>
      </c>
      <c r="E2205" s="2">
        <v>0</v>
      </c>
      <c r="F2205" s="2">
        <v>0</v>
      </c>
      <c r="G2205" s="2">
        <v>0</v>
      </c>
      <c r="H2205" s="2">
        <v>1</v>
      </c>
      <c r="I2205" s="19">
        <v>43709</v>
      </c>
    </row>
    <row r="2206" spans="1:9">
      <c r="A2206" s="2">
        <v>2049</v>
      </c>
      <c r="B2206" s="2">
        <v>0</v>
      </c>
      <c r="C2206" s="2">
        <v>0</v>
      </c>
      <c r="D2206" s="2">
        <v>0</v>
      </c>
      <c r="E2206" s="2">
        <v>0</v>
      </c>
      <c r="F2206" s="2">
        <v>0</v>
      </c>
      <c r="G2206" s="2">
        <v>0</v>
      </c>
      <c r="H2206" s="2">
        <v>0</v>
      </c>
      <c r="I2206" s="19">
        <v>43709</v>
      </c>
    </row>
    <row r="2207" spans="1:9">
      <c r="A2207" s="2">
        <v>2225</v>
      </c>
      <c r="B2207" s="2">
        <v>0</v>
      </c>
      <c r="C2207" s="2">
        <v>0</v>
      </c>
      <c r="D2207" s="2">
        <v>0</v>
      </c>
      <c r="E2207" s="2">
        <v>0</v>
      </c>
      <c r="F2207" s="2">
        <v>0</v>
      </c>
      <c r="G2207" s="2">
        <v>0</v>
      </c>
      <c r="H2207" s="2">
        <v>0</v>
      </c>
      <c r="I2207" s="19">
        <v>43709</v>
      </c>
    </row>
    <row r="2208" spans="1:9">
      <c r="A2208" s="2">
        <v>1637</v>
      </c>
      <c r="B2208" s="2">
        <v>0</v>
      </c>
      <c r="C2208" s="2">
        <v>0</v>
      </c>
      <c r="D2208" s="2">
        <v>0</v>
      </c>
      <c r="E2208" s="2">
        <v>0</v>
      </c>
      <c r="F2208" s="2">
        <v>0</v>
      </c>
      <c r="G2208" s="2">
        <v>0</v>
      </c>
      <c r="H2208" s="2">
        <v>0</v>
      </c>
      <c r="I2208" s="19">
        <v>43678</v>
      </c>
    </row>
    <row r="2209" spans="1:9">
      <c r="A2209" s="2">
        <v>2048</v>
      </c>
      <c r="B2209" s="2">
        <v>0</v>
      </c>
      <c r="C2209" s="2">
        <v>0</v>
      </c>
      <c r="D2209" s="2">
        <v>0</v>
      </c>
      <c r="E2209" s="2">
        <v>0</v>
      </c>
      <c r="F2209" s="2">
        <v>0</v>
      </c>
      <c r="G2209" s="2">
        <v>0</v>
      </c>
      <c r="H2209" s="2">
        <v>0</v>
      </c>
      <c r="I2209" s="19">
        <v>43678</v>
      </c>
    </row>
    <row r="2210" spans="1:9">
      <c r="A2210" s="2">
        <v>2237</v>
      </c>
      <c r="B2210" s="2">
        <v>0</v>
      </c>
      <c r="C2210" s="2">
        <v>0</v>
      </c>
      <c r="D2210" s="2">
        <v>0</v>
      </c>
      <c r="E2210" s="2">
        <v>0</v>
      </c>
      <c r="F2210" s="2">
        <v>0</v>
      </c>
      <c r="G2210" s="2">
        <v>0</v>
      </c>
      <c r="H2210" s="2">
        <v>1</v>
      </c>
      <c r="I2210" s="19">
        <v>43678</v>
      </c>
    </row>
    <row r="2211" spans="1:9">
      <c r="A2211" s="2">
        <v>2813</v>
      </c>
      <c r="B2211" s="2">
        <v>0</v>
      </c>
      <c r="C2211" s="2">
        <v>0</v>
      </c>
      <c r="D2211" s="2">
        <v>0</v>
      </c>
      <c r="E2211" s="2">
        <v>0</v>
      </c>
      <c r="F2211" s="2">
        <v>0</v>
      </c>
      <c r="G2211" s="2">
        <v>0</v>
      </c>
      <c r="H2211" s="2">
        <v>0</v>
      </c>
      <c r="I2211" s="19">
        <v>43678</v>
      </c>
    </row>
    <row r="2212" spans="1:9">
      <c r="A2212" s="2">
        <v>3092</v>
      </c>
      <c r="B2212" s="2">
        <v>0</v>
      </c>
      <c r="C2212" s="2">
        <v>0</v>
      </c>
      <c r="D2212" s="2">
        <v>0</v>
      </c>
      <c r="E2212" s="2">
        <v>0</v>
      </c>
      <c r="F2212" s="2">
        <v>0</v>
      </c>
      <c r="G2212" s="2">
        <v>0</v>
      </c>
      <c r="H2212" s="2">
        <v>0</v>
      </c>
      <c r="I2212" s="19">
        <v>43678</v>
      </c>
    </row>
    <row r="2213" spans="1:9">
      <c r="A2213" s="2">
        <v>2460</v>
      </c>
      <c r="B2213" s="2">
        <v>0</v>
      </c>
      <c r="C2213" s="2">
        <v>0</v>
      </c>
      <c r="D2213" s="2">
        <v>0</v>
      </c>
      <c r="E2213" s="2">
        <v>0</v>
      </c>
      <c r="F2213" s="2">
        <v>0</v>
      </c>
      <c r="G2213" s="2">
        <v>0</v>
      </c>
      <c r="H2213" s="2">
        <v>0</v>
      </c>
      <c r="I2213" s="19">
        <v>43647</v>
      </c>
    </row>
    <row r="2214" spans="1:9">
      <c r="A2214" s="2">
        <v>2951</v>
      </c>
      <c r="B2214" s="2">
        <v>0</v>
      </c>
      <c r="C2214" s="2">
        <v>0</v>
      </c>
      <c r="D2214" s="2">
        <v>0</v>
      </c>
      <c r="E2214" s="2">
        <v>0</v>
      </c>
      <c r="F2214" s="2">
        <v>0</v>
      </c>
      <c r="G2214" s="2">
        <v>0</v>
      </c>
      <c r="H2214" s="2">
        <v>0</v>
      </c>
      <c r="I2214" s="19">
        <v>43647</v>
      </c>
    </row>
    <row r="2215" spans="1:9">
      <c r="A2215" s="2">
        <v>3160</v>
      </c>
      <c r="B2215" s="2">
        <v>0</v>
      </c>
      <c r="C2215" s="2">
        <v>0</v>
      </c>
      <c r="D2215" s="2">
        <v>0</v>
      </c>
      <c r="E2215" s="2">
        <v>0</v>
      </c>
      <c r="F2215" s="2">
        <v>0</v>
      </c>
      <c r="G2215" s="2">
        <v>0</v>
      </c>
      <c r="H2215" s="2">
        <v>0</v>
      </c>
      <c r="I2215" s="19">
        <v>43647</v>
      </c>
    </row>
    <row r="2216" spans="1:9">
      <c r="A2216" s="2">
        <v>1705</v>
      </c>
      <c r="B2216" s="2">
        <v>1</v>
      </c>
      <c r="C2216" s="2">
        <v>0</v>
      </c>
      <c r="D2216" s="2">
        <v>0</v>
      </c>
      <c r="E2216" s="2">
        <v>0</v>
      </c>
      <c r="F2216" s="2">
        <v>0</v>
      </c>
      <c r="G2216" s="2">
        <v>0</v>
      </c>
      <c r="H2216" s="2">
        <v>1</v>
      </c>
      <c r="I2216" s="19">
        <v>43617</v>
      </c>
    </row>
    <row r="2217" spans="1:9">
      <c r="A2217" s="2">
        <v>1957</v>
      </c>
      <c r="B2217" s="2">
        <v>0</v>
      </c>
      <c r="C2217" s="2">
        <v>0</v>
      </c>
      <c r="D2217" s="2">
        <v>1</v>
      </c>
      <c r="E2217" s="2">
        <v>0</v>
      </c>
      <c r="F2217" s="2">
        <v>0</v>
      </c>
      <c r="G2217" s="2">
        <v>0</v>
      </c>
      <c r="H2217" s="2">
        <v>0</v>
      </c>
      <c r="I2217" s="19">
        <v>43617</v>
      </c>
    </row>
    <row r="2218" spans="1:9">
      <c r="A2218" s="2">
        <v>3004</v>
      </c>
      <c r="B2218" s="2">
        <v>0</v>
      </c>
      <c r="C2218" s="2">
        <v>0</v>
      </c>
      <c r="D2218" s="2">
        <v>0</v>
      </c>
      <c r="E2218" s="2">
        <v>0</v>
      </c>
      <c r="F2218" s="2">
        <v>0</v>
      </c>
      <c r="G2218" s="2">
        <v>0</v>
      </c>
      <c r="H2218" s="2">
        <v>0</v>
      </c>
      <c r="I2218" s="19">
        <v>43617</v>
      </c>
    </row>
    <row r="2219" spans="1:9">
      <c r="A2219" s="2">
        <v>3162</v>
      </c>
      <c r="B2219" s="2">
        <v>1</v>
      </c>
      <c r="C2219" s="2">
        <v>0</v>
      </c>
      <c r="D2219" s="2">
        <v>0</v>
      </c>
      <c r="E2219" s="2">
        <v>0</v>
      </c>
      <c r="F2219" s="2">
        <v>0</v>
      </c>
      <c r="G2219" s="2">
        <v>0</v>
      </c>
      <c r="H2219" s="2">
        <v>1</v>
      </c>
      <c r="I2219" s="19">
        <v>43617</v>
      </c>
    </row>
    <row r="2220" spans="1:9">
      <c r="A2220" s="2">
        <v>2343</v>
      </c>
      <c r="B2220" s="2">
        <v>0</v>
      </c>
      <c r="C2220" s="2">
        <v>0</v>
      </c>
      <c r="D2220" s="2">
        <v>0</v>
      </c>
      <c r="E2220" s="2">
        <v>0</v>
      </c>
      <c r="F2220" s="2">
        <v>0</v>
      </c>
      <c r="G2220" s="2">
        <v>0</v>
      </c>
      <c r="H2220" s="2">
        <v>0</v>
      </c>
      <c r="I2220" s="19">
        <v>43586</v>
      </c>
    </row>
    <row r="2221" spans="1:9">
      <c r="A2221" s="2">
        <v>2236</v>
      </c>
      <c r="B2221" s="2">
        <v>0</v>
      </c>
      <c r="C2221" s="2">
        <v>0</v>
      </c>
      <c r="D2221" s="2">
        <v>0</v>
      </c>
      <c r="E2221" s="2">
        <v>0</v>
      </c>
      <c r="F2221" s="2">
        <v>0</v>
      </c>
      <c r="G2221" s="2">
        <v>0</v>
      </c>
      <c r="H2221" s="2">
        <v>1</v>
      </c>
      <c r="I2221" s="19">
        <v>43556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E518-C441-40D0-BC75-FAEBC0DB9EBA}">
  <sheetPr>
    <tabColor theme="2" tint="-0.499984740745262"/>
  </sheetPr>
  <dimension ref="A1:I2221"/>
  <sheetViews>
    <sheetView workbookViewId="0"/>
  </sheetViews>
  <sheetFormatPr defaultRowHeight="15"/>
  <cols>
    <col min="1" max="1" width="5.42578125" style="2" bestFit="1" customWidth="1"/>
    <col min="5" max="5" width="9.42578125" customWidth="1"/>
    <col min="7" max="7" width="13.7109375" bestFit="1" customWidth="1"/>
    <col min="8" max="8" width="17.140625" bestFit="1" customWidth="1"/>
    <col min="9" max="9" width="11.42578125" customWidth="1"/>
    <col min="12" max="12" width="20.28515625" bestFit="1" customWidth="1"/>
    <col min="13" max="13" width="11.140625" bestFit="1" customWidth="1"/>
    <col min="14" max="14" width="6.42578125" bestFit="1" customWidth="1"/>
    <col min="15" max="15" width="5.85546875" bestFit="1" customWidth="1"/>
    <col min="16" max="16" width="11.7109375" bestFit="1" customWidth="1"/>
  </cols>
  <sheetData>
    <row r="1" spans="1:9">
      <c r="A1" s="1" t="s">
        <v>0</v>
      </c>
      <c r="B1" s="1" t="s">
        <v>37</v>
      </c>
      <c r="C1" s="1" t="s">
        <v>38</v>
      </c>
      <c r="D1" s="1" t="s">
        <v>39</v>
      </c>
      <c r="E1" s="1" t="s">
        <v>40</v>
      </c>
      <c r="F1" s="1" t="s">
        <v>41</v>
      </c>
      <c r="G1" s="1" t="s">
        <v>15</v>
      </c>
      <c r="H1" s="12" t="s">
        <v>16</v>
      </c>
      <c r="I1" s="12" t="s">
        <v>42</v>
      </c>
    </row>
    <row r="2" spans="1:9">
      <c r="A2" s="2">
        <v>2873</v>
      </c>
      <c r="B2">
        <f>VLOOKUP(A2, Campaigns!A:I,2, FALSE)</f>
        <v>0</v>
      </c>
      <c r="C2">
        <f>VLOOKUP(A2, Campaigns!A:I,3, FALSE)</f>
        <v>0</v>
      </c>
      <c r="D2">
        <f>VLOOKUP(A2, Campaigns!$A:$I,4, FALSE)</f>
        <v>0</v>
      </c>
      <c r="E2">
        <f>VLOOKUP(A2, Campaigns!A:I,5, FALSE)</f>
        <v>0</v>
      </c>
      <c r="F2">
        <f>VLOOKUP(A2, Campaigns!A:I,6, FALSE)</f>
        <v>0</v>
      </c>
      <c r="G2" t="str">
        <f>VLOOKUP(A2, Customer!A:P,16, FALSE)</f>
        <v>Single</v>
      </c>
      <c r="H2" t="str">
        <f>VLOOKUP(A2, Customer!A:Q,17, FALSE)</f>
        <v>PhD</v>
      </c>
      <c r="I2">
        <f>VLOOKUP(A2, Campaigns!A:I,7, FALSE)</f>
        <v>0</v>
      </c>
    </row>
    <row r="3" spans="1:9">
      <c r="A3" s="2">
        <v>1629</v>
      </c>
      <c r="B3">
        <f>VLOOKUP(A3, Campaigns!A:I,2, FALSE)</f>
        <v>0</v>
      </c>
      <c r="C3">
        <f>VLOOKUP(A3, Campaigns!A:I,3, FALSE)</f>
        <v>0</v>
      </c>
      <c r="D3">
        <f>VLOOKUP(A3, Campaigns!$A:$I,4, FALSE)</f>
        <v>1</v>
      </c>
      <c r="E3">
        <f>VLOOKUP(A3, Campaigns!A:I,5, FALSE)</f>
        <v>1</v>
      </c>
      <c r="F3">
        <f>VLOOKUP(A3, Campaigns!A:I,6, FALSE)</f>
        <v>0</v>
      </c>
      <c r="G3" t="str">
        <f>VLOOKUP(A3, Customer!A:P,16, FALSE)</f>
        <v>Together</v>
      </c>
      <c r="H3" t="str">
        <f>VLOOKUP(A3, Customer!A:Q,17, FALSE)</f>
        <v>Graduate</v>
      </c>
      <c r="I3">
        <f>VLOOKUP(A3, Campaigns!A:I,7, FALSE)</f>
        <v>0</v>
      </c>
    </row>
    <row r="4" spans="1:9">
      <c r="A4" s="2">
        <v>1239</v>
      </c>
      <c r="B4">
        <f>VLOOKUP(A4, Campaigns!A:I,2, FALSE)</f>
        <v>0</v>
      </c>
      <c r="C4">
        <f>VLOOKUP(A4, Campaigns!A:I,3, FALSE)</f>
        <v>1</v>
      </c>
      <c r="D4">
        <f>VLOOKUP(A4, Campaigns!$A:$I,4, FALSE)</f>
        <v>1</v>
      </c>
      <c r="E4">
        <f>VLOOKUP(A4, Campaigns!A:I,5, FALSE)</f>
        <v>1</v>
      </c>
      <c r="F4">
        <f>VLOOKUP(A4, Campaigns!A:I,6, FALSE)</f>
        <v>1</v>
      </c>
      <c r="G4" t="str">
        <f>VLOOKUP(A4, Customer!A:P,16, FALSE)</f>
        <v>Divorced</v>
      </c>
      <c r="H4" t="str">
        <f>VLOOKUP(A4, Customer!A:Q,17, FALSE)</f>
        <v>Graduate</v>
      </c>
      <c r="I4">
        <f>VLOOKUP(A4, Campaigns!A:I,7, FALSE)</f>
        <v>0</v>
      </c>
    </row>
    <row r="5" spans="1:9">
      <c r="A5" s="2">
        <v>1191</v>
      </c>
      <c r="B5">
        <f>VLOOKUP(A5, Campaigns!A:I,2, FALSE)</f>
        <v>0</v>
      </c>
      <c r="C5">
        <f>VLOOKUP(A5, Campaigns!A:I,3, FALSE)</f>
        <v>1</v>
      </c>
      <c r="D5">
        <f>VLOOKUP(A5, Campaigns!$A:$I,4, FALSE)</f>
        <v>1</v>
      </c>
      <c r="E5">
        <f>VLOOKUP(A5, Campaigns!A:I,5, FALSE)</f>
        <v>1</v>
      </c>
      <c r="F5">
        <f>VLOOKUP(A5, Campaigns!A:I,6, FALSE)</f>
        <v>0</v>
      </c>
      <c r="G5" t="str">
        <f>VLOOKUP(A5, Customer!A:P,16, FALSE)</f>
        <v>Together</v>
      </c>
      <c r="H5" t="str">
        <f>VLOOKUP(A5, Customer!A:Q,17, FALSE)</f>
        <v>PhD</v>
      </c>
      <c r="I5">
        <f>VLOOKUP(A5, Campaigns!A:I,7, FALSE)</f>
        <v>0</v>
      </c>
    </row>
    <row r="6" spans="1:9">
      <c r="A6" s="2">
        <v>1116</v>
      </c>
      <c r="B6">
        <f>VLOOKUP(A6, Campaigns!A:I,2, FALSE)</f>
        <v>0</v>
      </c>
      <c r="C6">
        <f>VLOOKUP(A6, Campaigns!A:I,3, FALSE)</f>
        <v>1</v>
      </c>
      <c r="D6">
        <f>VLOOKUP(A6, Campaigns!$A:$I,4, FALSE)</f>
        <v>1</v>
      </c>
      <c r="E6">
        <f>VLOOKUP(A6, Campaigns!A:I,5, FALSE)</f>
        <v>1</v>
      </c>
      <c r="F6">
        <f>VLOOKUP(A6, Campaigns!A:I,6, FALSE)</f>
        <v>0</v>
      </c>
      <c r="G6" t="str">
        <f>VLOOKUP(A6, Customer!A:P,16, FALSE)</f>
        <v>Single</v>
      </c>
      <c r="H6" t="str">
        <f>VLOOKUP(A6, Customer!A:Q,17, FALSE)</f>
        <v>Graduate</v>
      </c>
      <c r="I6">
        <f>VLOOKUP(A6, Campaigns!A:I,7, FALSE)</f>
        <v>0</v>
      </c>
    </row>
    <row r="7" spans="1:9">
      <c r="A7" s="2">
        <v>1633</v>
      </c>
      <c r="B7">
        <f>VLOOKUP(A7, Campaigns!A:I,2, FALSE)</f>
        <v>0</v>
      </c>
      <c r="C7">
        <f>VLOOKUP(A7, Campaigns!A:I,3, FALSE)</f>
        <v>1</v>
      </c>
      <c r="D7">
        <f>VLOOKUP(A7, Campaigns!$A:$I,4, FALSE)</f>
        <v>0</v>
      </c>
      <c r="E7">
        <f>VLOOKUP(A7, Campaigns!A:I,5, FALSE)</f>
        <v>0</v>
      </c>
      <c r="F7">
        <f>VLOOKUP(A7, Campaigns!A:I,6, FALSE)</f>
        <v>0</v>
      </c>
      <c r="G7" t="str">
        <f>VLOOKUP(A7, Customer!A:P,16, FALSE)</f>
        <v>Single</v>
      </c>
      <c r="H7" t="str">
        <f>VLOOKUP(A7, Customer!A:Q,17, FALSE)</f>
        <v>Master</v>
      </c>
      <c r="I7">
        <f>VLOOKUP(A7, Campaigns!A:I,7, FALSE)</f>
        <v>0</v>
      </c>
    </row>
    <row r="8" spans="1:9">
      <c r="A8" s="2">
        <v>2094</v>
      </c>
      <c r="B8">
        <f>VLOOKUP(A8, Campaigns!A:I,2, FALSE)</f>
        <v>0</v>
      </c>
      <c r="C8">
        <f>VLOOKUP(A8, Campaigns!A:I,3, FALSE)</f>
        <v>1</v>
      </c>
      <c r="D8">
        <f>VLOOKUP(A8, Campaigns!$A:$I,4, FALSE)</f>
        <v>0</v>
      </c>
      <c r="E8">
        <f>VLOOKUP(A8, Campaigns!A:I,5, FALSE)</f>
        <v>0</v>
      </c>
      <c r="F8">
        <f>VLOOKUP(A8, Campaigns!A:I,6, FALSE)</f>
        <v>0</v>
      </c>
      <c r="G8" t="str">
        <f>VLOOKUP(A8, Customer!A:P,16, FALSE)</f>
        <v>Single</v>
      </c>
      <c r="H8" t="str">
        <f>VLOOKUP(A8, Customer!A:Q,17, FALSE)</f>
        <v>Master</v>
      </c>
      <c r="I8">
        <f>VLOOKUP(A8, Campaigns!A:I,7, FALSE)</f>
        <v>0</v>
      </c>
    </row>
    <row r="9" spans="1:9">
      <c r="A9" s="2">
        <v>2987</v>
      </c>
      <c r="B9">
        <f>VLOOKUP(A9, Campaigns!A:I,2, FALSE)</f>
        <v>0</v>
      </c>
      <c r="C9">
        <f>VLOOKUP(A9, Campaigns!A:I,3, FALSE)</f>
        <v>1</v>
      </c>
      <c r="D9">
        <f>VLOOKUP(A9, Campaigns!$A:$I,4, FALSE)</f>
        <v>1</v>
      </c>
      <c r="E9">
        <f>VLOOKUP(A9, Campaigns!A:I,5, FALSE)</f>
        <v>1</v>
      </c>
      <c r="F9">
        <f>VLOOKUP(A9, Campaigns!A:I,6, FALSE)</f>
        <v>0</v>
      </c>
      <c r="G9" t="str">
        <f>VLOOKUP(A9, Customer!A:P,16, FALSE)</f>
        <v>Together</v>
      </c>
      <c r="H9" t="str">
        <f>VLOOKUP(A9, Customer!A:Q,17, FALSE)</f>
        <v>Graduate</v>
      </c>
      <c r="I9">
        <f>VLOOKUP(A9, Campaigns!A:I,7, FALSE)</f>
        <v>0</v>
      </c>
    </row>
    <row r="10" spans="1:9">
      <c r="A10" s="2">
        <v>2933</v>
      </c>
      <c r="B10">
        <f>VLOOKUP(A10, Campaigns!A:I,2, FALSE)</f>
        <v>0</v>
      </c>
      <c r="C10">
        <f>VLOOKUP(A10, Campaigns!A:I,3, FALSE)</f>
        <v>0</v>
      </c>
      <c r="D10">
        <f>VLOOKUP(A10, Campaigns!$A:$I,4, FALSE)</f>
        <v>1</v>
      </c>
      <c r="E10">
        <f>VLOOKUP(A10, Campaigns!A:I,5, FALSE)</f>
        <v>0</v>
      </c>
      <c r="F10">
        <f>VLOOKUP(A10, Campaigns!A:I,6, FALSE)</f>
        <v>0</v>
      </c>
      <c r="G10" t="str">
        <f>VLOOKUP(A10, Customer!A:P,16, FALSE)</f>
        <v>Single</v>
      </c>
      <c r="H10" t="str">
        <f>VLOOKUP(A10, Customer!A:Q,17, FALSE)</f>
        <v>Graduate</v>
      </c>
      <c r="I10">
        <f>VLOOKUP(A10, Campaigns!A:I,7, FALSE)</f>
        <v>0</v>
      </c>
    </row>
    <row r="11" spans="1:9">
      <c r="A11" s="2">
        <v>2970</v>
      </c>
      <c r="B11">
        <f>VLOOKUP(A11, Campaigns!A:I,2, FALSE)</f>
        <v>1</v>
      </c>
      <c r="C11">
        <f>VLOOKUP(A11, Campaigns!A:I,3, FALSE)</f>
        <v>0</v>
      </c>
      <c r="D11">
        <f>VLOOKUP(A11, Campaigns!$A:$I,4, FALSE)</f>
        <v>1</v>
      </c>
      <c r="E11">
        <f>VLOOKUP(A11, Campaigns!A:I,5, FALSE)</f>
        <v>1</v>
      </c>
      <c r="F11">
        <f>VLOOKUP(A11, Campaigns!A:I,6, FALSE)</f>
        <v>0</v>
      </c>
      <c r="G11" t="str">
        <f>VLOOKUP(A11, Customer!A:P,16, FALSE)</f>
        <v>Married</v>
      </c>
      <c r="H11" t="e">
        <f>VLOOKUP(A11, Customer!A:Q,17, FALSE)</f>
        <v>#N/A</v>
      </c>
      <c r="I11">
        <f>VLOOKUP(A11, Campaigns!A:I,7, FALSE)</f>
        <v>0</v>
      </c>
    </row>
    <row r="12" spans="1:9">
      <c r="A12" s="2">
        <v>1895</v>
      </c>
      <c r="B12">
        <f>VLOOKUP(A12, Campaigns!A:I,2, FALSE)</f>
        <v>0</v>
      </c>
      <c r="C12">
        <f>VLOOKUP(A12, Campaigns!A:I,3, FALSE)</f>
        <v>0</v>
      </c>
      <c r="D12">
        <f>VLOOKUP(A12, Campaigns!$A:$I,4, FALSE)</f>
        <v>1</v>
      </c>
      <c r="E12">
        <f>VLOOKUP(A12, Campaigns!A:I,5, FALSE)</f>
        <v>0</v>
      </c>
      <c r="F12">
        <f>VLOOKUP(A12, Campaigns!A:I,6, FALSE)</f>
        <v>0</v>
      </c>
      <c r="G12" t="str">
        <f>VLOOKUP(A12, Customer!A:P,16, FALSE)</f>
        <v>Single</v>
      </c>
      <c r="H12" t="str">
        <f>VLOOKUP(A12, Customer!A:Q,17, FALSE)</f>
        <v>Graduate</v>
      </c>
      <c r="I12">
        <f>VLOOKUP(A12, Campaigns!A:I,7, FALSE)</f>
        <v>0</v>
      </c>
    </row>
    <row r="13" spans="1:9">
      <c r="A13" s="2">
        <v>1982</v>
      </c>
      <c r="B13">
        <f>VLOOKUP(A13, Campaigns!A:I,2, FALSE)</f>
        <v>0</v>
      </c>
      <c r="C13">
        <f>VLOOKUP(A13, Campaigns!A:I,3, FALSE)</f>
        <v>0</v>
      </c>
      <c r="D13">
        <f>VLOOKUP(A13, Campaigns!$A:$I,4, FALSE)</f>
        <v>1</v>
      </c>
      <c r="E13">
        <f>VLOOKUP(A13, Campaigns!A:I,5, FALSE)</f>
        <v>1</v>
      </c>
      <c r="F13">
        <f>VLOOKUP(A13, Campaigns!A:I,6, FALSE)</f>
        <v>0</v>
      </c>
      <c r="G13" t="str">
        <f>VLOOKUP(A13, Customer!A:P,16, FALSE)</f>
        <v>Single</v>
      </c>
      <c r="H13" t="str">
        <f>VLOOKUP(A13, Customer!A:Q,17, FALSE)</f>
        <v>PhD</v>
      </c>
      <c r="I13">
        <f>VLOOKUP(A13, Campaigns!A:I,7, FALSE)</f>
        <v>0</v>
      </c>
    </row>
    <row r="14" spans="1:9">
      <c r="A14" s="2">
        <v>2449</v>
      </c>
      <c r="B14">
        <f>VLOOKUP(A14, Campaigns!A:I,2, FALSE)</f>
        <v>0</v>
      </c>
      <c r="C14">
        <f>VLOOKUP(A14, Campaigns!A:I,3, FALSE)</f>
        <v>1</v>
      </c>
      <c r="D14">
        <f>VLOOKUP(A14, Campaigns!$A:$I,4, FALSE)</f>
        <v>1</v>
      </c>
      <c r="E14">
        <f>VLOOKUP(A14, Campaigns!A:I,5, FALSE)</f>
        <v>0</v>
      </c>
      <c r="F14">
        <f>VLOOKUP(A14, Campaigns!A:I,6, FALSE)</f>
        <v>0</v>
      </c>
      <c r="G14" t="str">
        <f>VLOOKUP(A14, Customer!A:P,16, FALSE)</f>
        <v>Married</v>
      </c>
      <c r="H14" t="str">
        <f>VLOOKUP(A14, Customer!A:Q,17, FALSE)</f>
        <v>PhD</v>
      </c>
      <c r="I14">
        <f>VLOOKUP(A14, Campaigns!A:I,7, FALSE)</f>
        <v>0</v>
      </c>
    </row>
    <row r="15" spans="1:9">
      <c r="A15" s="2">
        <v>2957</v>
      </c>
      <c r="B15">
        <f>VLOOKUP(A15, Campaigns!A:I,2, FALSE)</f>
        <v>0</v>
      </c>
      <c r="C15">
        <f>VLOOKUP(A15, Campaigns!A:I,3, FALSE)</f>
        <v>0</v>
      </c>
      <c r="D15">
        <f>VLOOKUP(A15, Campaigns!$A:$I,4, FALSE)</f>
        <v>1</v>
      </c>
      <c r="E15">
        <f>VLOOKUP(A15, Campaigns!A:I,5, FALSE)</f>
        <v>1</v>
      </c>
      <c r="F15">
        <f>VLOOKUP(A15, Campaigns!A:I,6, FALSE)</f>
        <v>0</v>
      </c>
      <c r="G15" t="str">
        <f>VLOOKUP(A15, Customer!A:P,16, FALSE)</f>
        <v>Married</v>
      </c>
      <c r="H15" t="str">
        <f>VLOOKUP(A15, Customer!A:Q,17, FALSE)</f>
        <v>Graduate</v>
      </c>
      <c r="I15">
        <f>VLOOKUP(A15, Campaigns!A:I,7, FALSE)</f>
        <v>0</v>
      </c>
    </row>
    <row r="16" spans="1:9">
      <c r="A16" s="2">
        <v>2968</v>
      </c>
      <c r="B16">
        <f>VLOOKUP(A16, Campaigns!A:I,2, FALSE)</f>
        <v>0</v>
      </c>
      <c r="C16">
        <f>VLOOKUP(A16, Campaigns!A:I,3, FALSE)</f>
        <v>1</v>
      </c>
      <c r="D16">
        <f>VLOOKUP(A16, Campaigns!$A:$I,4, FALSE)</f>
        <v>1</v>
      </c>
      <c r="E16">
        <f>VLOOKUP(A16, Campaigns!A:I,5, FALSE)</f>
        <v>0</v>
      </c>
      <c r="F16">
        <f>VLOOKUP(A16, Campaigns!A:I,6, FALSE)</f>
        <v>0</v>
      </c>
      <c r="G16" t="str">
        <f>VLOOKUP(A16, Customer!A:P,16, FALSE)</f>
        <v>Single</v>
      </c>
      <c r="H16" t="str">
        <f>VLOOKUP(A16, Customer!A:Q,17, FALSE)</f>
        <v>Graduate</v>
      </c>
      <c r="I16">
        <f>VLOOKUP(A16, Campaigns!A:I,7, FALSE)</f>
        <v>0</v>
      </c>
    </row>
    <row r="17" spans="1:9">
      <c r="A17" s="2">
        <v>1924</v>
      </c>
      <c r="B17">
        <f>VLOOKUP(A17, Campaigns!A:I,2, FALSE)</f>
        <v>0</v>
      </c>
      <c r="C17">
        <f>VLOOKUP(A17, Campaigns!A:I,3, FALSE)</f>
        <v>1</v>
      </c>
      <c r="D17">
        <f>VLOOKUP(A17, Campaigns!$A:$I,4, FALSE)</f>
        <v>1</v>
      </c>
      <c r="E17">
        <f>VLOOKUP(A17, Campaigns!A:I,5, FALSE)</f>
        <v>1</v>
      </c>
      <c r="F17">
        <f>VLOOKUP(A17, Campaigns!A:I,6, FALSE)</f>
        <v>0</v>
      </c>
      <c r="G17" t="str">
        <f>VLOOKUP(A17, Customer!A:P,16, FALSE)</f>
        <v>Together</v>
      </c>
      <c r="H17" t="str">
        <f>VLOOKUP(A17, Customer!A:Q,17, FALSE)</f>
        <v>Graduate</v>
      </c>
      <c r="I17">
        <f>VLOOKUP(A17, Campaigns!A:I,7, FALSE)</f>
        <v>0</v>
      </c>
    </row>
    <row r="18" spans="1:9">
      <c r="A18" s="2">
        <v>2281</v>
      </c>
      <c r="B18">
        <f>VLOOKUP(A18, Campaigns!A:I,2, FALSE)</f>
        <v>0</v>
      </c>
      <c r="C18">
        <f>VLOOKUP(A18, Campaigns!A:I,3, FALSE)</f>
        <v>1</v>
      </c>
      <c r="D18">
        <f>VLOOKUP(A18, Campaigns!$A:$I,4, FALSE)</f>
        <v>1</v>
      </c>
      <c r="E18">
        <f>VLOOKUP(A18, Campaigns!A:I,5, FALSE)</f>
        <v>1</v>
      </c>
      <c r="F18">
        <f>VLOOKUP(A18, Campaigns!A:I,6, FALSE)</f>
        <v>0</v>
      </c>
      <c r="G18" t="str">
        <f>VLOOKUP(A18, Customer!A:P,16, FALSE)</f>
        <v>Together</v>
      </c>
      <c r="H18" t="str">
        <f>VLOOKUP(A18, Customer!A:Q,17, FALSE)</f>
        <v>Graduate</v>
      </c>
      <c r="I18">
        <f>VLOOKUP(A18, Campaigns!A:I,7, FALSE)</f>
        <v>0</v>
      </c>
    </row>
    <row r="19" spans="1:9">
      <c r="A19" s="2">
        <v>2434</v>
      </c>
      <c r="B19">
        <f>VLOOKUP(A19, Campaigns!A:I,2, FALSE)</f>
        <v>0</v>
      </c>
      <c r="C19">
        <f>VLOOKUP(A19, Campaigns!A:I,3, FALSE)</f>
        <v>1</v>
      </c>
      <c r="D19">
        <f>VLOOKUP(A19, Campaigns!$A:$I,4, FALSE)</f>
        <v>1</v>
      </c>
      <c r="E19">
        <f>VLOOKUP(A19, Campaigns!A:I,5, FALSE)</f>
        <v>1</v>
      </c>
      <c r="F19">
        <f>VLOOKUP(A19, Campaigns!A:I,6, FALSE)</f>
        <v>0</v>
      </c>
      <c r="G19" t="str">
        <f>VLOOKUP(A19, Customer!A:P,16, FALSE)</f>
        <v>Single</v>
      </c>
      <c r="H19" t="str">
        <f>VLOOKUP(A19, Customer!A:Q,17, FALSE)</f>
        <v>Graduate</v>
      </c>
      <c r="I19">
        <f>VLOOKUP(A19, Campaigns!A:I,7, FALSE)</f>
        <v>0</v>
      </c>
    </row>
    <row r="20" spans="1:9">
      <c r="A20" s="2">
        <v>1807</v>
      </c>
      <c r="B20">
        <f>VLOOKUP(A20, Campaigns!A:I,2, FALSE)</f>
        <v>0</v>
      </c>
      <c r="C20">
        <f>VLOOKUP(A20, Campaigns!A:I,3, FALSE)</f>
        <v>1</v>
      </c>
      <c r="D20">
        <f>VLOOKUP(A20, Campaigns!$A:$I,4, FALSE)</f>
        <v>1</v>
      </c>
      <c r="E20">
        <f>VLOOKUP(A20, Campaigns!A:I,5, FALSE)</f>
        <v>0</v>
      </c>
      <c r="F20">
        <f>VLOOKUP(A20, Campaigns!A:I,6, FALSE)</f>
        <v>0</v>
      </c>
      <c r="G20" t="str">
        <f>VLOOKUP(A20, Customer!A:P,16, FALSE)</f>
        <v>Married</v>
      </c>
      <c r="H20" t="str">
        <f>VLOOKUP(A20, Customer!A:Q,17, FALSE)</f>
        <v>Graduate</v>
      </c>
      <c r="I20">
        <f>VLOOKUP(A20, Campaigns!A:I,7, FALSE)</f>
        <v>0</v>
      </c>
    </row>
    <row r="21" spans="1:9">
      <c r="A21" s="2">
        <v>1408</v>
      </c>
      <c r="B21">
        <f>VLOOKUP(A21, Campaigns!A:I,2, FALSE)</f>
        <v>0</v>
      </c>
      <c r="C21">
        <f>VLOOKUP(A21, Campaigns!A:I,3, FALSE)</f>
        <v>0</v>
      </c>
      <c r="D21">
        <f>VLOOKUP(A21, Campaigns!$A:$I,4, FALSE)</f>
        <v>1</v>
      </c>
      <c r="E21">
        <f>VLOOKUP(A21, Campaigns!A:I,5, FALSE)</f>
        <v>0</v>
      </c>
      <c r="F21">
        <f>VLOOKUP(A21, Campaigns!A:I,6, FALSE)</f>
        <v>0</v>
      </c>
      <c r="G21" t="str">
        <f>VLOOKUP(A21, Customer!A:P,16, FALSE)</f>
        <v>Married</v>
      </c>
      <c r="H21" t="str">
        <f>VLOOKUP(A21, Customer!A:Q,17, FALSE)</f>
        <v>PhD</v>
      </c>
      <c r="I21">
        <f>VLOOKUP(A21, Campaigns!A:I,7, FALSE)</f>
        <v>0</v>
      </c>
    </row>
    <row r="22" spans="1:9">
      <c r="A22" s="2">
        <v>1947</v>
      </c>
      <c r="B22">
        <f>VLOOKUP(A22, Campaigns!A:I,2, FALSE)</f>
        <v>0</v>
      </c>
      <c r="C22">
        <f>VLOOKUP(A22, Campaigns!A:I,3, FALSE)</f>
        <v>0</v>
      </c>
      <c r="D22">
        <f>VLOOKUP(A22, Campaigns!$A:$I,4, FALSE)</f>
        <v>1</v>
      </c>
      <c r="E22">
        <f>VLOOKUP(A22, Campaigns!A:I,5, FALSE)</f>
        <v>1</v>
      </c>
      <c r="F22">
        <f>VLOOKUP(A22, Campaigns!A:I,6, FALSE)</f>
        <v>0</v>
      </c>
      <c r="G22" t="str">
        <f>VLOOKUP(A22, Customer!A:P,16, FALSE)</f>
        <v>Married</v>
      </c>
      <c r="H22" t="str">
        <f>VLOOKUP(A22, Customer!A:Q,17, FALSE)</f>
        <v>Graduate</v>
      </c>
      <c r="I22">
        <f>VLOOKUP(A22, Campaigns!A:I,7, FALSE)</f>
        <v>0</v>
      </c>
    </row>
    <row r="23" spans="1:9">
      <c r="A23" s="2">
        <v>1410</v>
      </c>
      <c r="B23">
        <f>VLOOKUP(A23, Campaigns!A:I,2, FALSE)</f>
        <v>0</v>
      </c>
      <c r="C23">
        <f>VLOOKUP(A23, Campaigns!A:I,3, FALSE)</f>
        <v>1</v>
      </c>
      <c r="D23">
        <f>VLOOKUP(A23, Campaigns!$A:$I,4, FALSE)</f>
        <v>1</v>
      </c>
      <c r="E23">
        <f>VLOOKUP(A23, Campaigns!A:I,5, FALSE)</f>
        <v>1</v>
      </c>
      <c r="F23">
        <f>VLOOKUP(A23, Campaigns!A:I,6, FALSE)</f>
        <v>0</v>
      </c>
      <c r="G23" t="str">
        <f>VLOOKUP(A23, Customer!A:P,16, FALSE)</f>
        <v>Married</v>
      </c>
      <c r="H23" t="str">
        <f>VLOOKUP(A23, Customer!A:Q,17, FALSE)</f>
        <v>Graduate</v>
      </c>
      <c r="I23">
        <f>VLOOKUP(A23, Campaigns!A:I,7, FALSE)</f>
        <v>0</v>
      </c>
    </row>
    <row r="24" spans="1:9">
      <c r="A24" s="2">
        <v>1130</v>
      </c>
      <c r="B24">
        <f>VLOOKUP(A24, Campaigns!A:I,2, FALSE)</f>
        <v>0</v>
      </c>
      <c r="C24">
        <f>VLOOKUP(A24, Campaigns!A:I,3, FALSE)</f>
        <v>0</v>
      </c>
      <c r="D24">
        <f>VLOOKUP(A24, Campaigns!$A:$I,4, FALSE)</f>
        <v>0</v>
      </c>
      <c r="E24">
        <f>VLOOKUP(A24, Campaigns!A:I,5, FALSE)</f>
        <v>0</v>
      </c>
      <c r="F24">
        <f>VLOOKUP(A24, Campaigns!A:I,6, FALSE)</f>
        <v>0</v>
      </c>
      <c r="G24" t="str">
        <f>VLOOKUP(A24, Customer!A:P,16, FALSE)</f>
        <v>Single</v>
      </c>
      <c r="H24" t="str">
        <f>VLOOKUP(A24, Customer!A:Q,17, FALSE)</f>
        <v>Master</v>
      </c>
      <c r="I24">
        <f>VLOOKUP(A24, Campaigns!A:I,7, FALSE)</f>
        <v>0</v>
      </c>
    </row>
    <row r="25" spans="1:9">
      <c r="A25" s="2">
        <v>2885</v>
      </c>
      <c r="B25">
        <f>VLOOKUP(A25, Campaigns!A:I,2, FALSE)</f>
        <v>0</v>
      </c>
      <c r="C25">
        <f>VLOOKUP(A25, Campaigns!A:I,3, FALSE)</f>
        <v>0</v>
      </c>
      <c r="D25">
        <f>VLOOKUP(A25, Campaigns!$A:$I,4, FALSE)</f>
        <v>0</v>
      </c>
      <c r="E25">
        <f>VLOOKUP(A25, Campaigns!A:I,5, FALSE)</f>
        <v>0</v>
      </c>
      <c r="F25">
        <f>VLOOKUP(A25, Campaigns!A:I,6, FALSE)</f>
        <v>0</v>
      </c>
      <c r="G25" t="str">
        <f>VLOOKUP(A25, Customer!A:P,16, FALSE)</f>
        <v>Together</v>
      </c>
      <c r="H25" t="e">
        <f>VLOOKUP(A25, Customer!A:Q,17, FALSE)</f>
        <v>#N/A</v>
      </c>
      <c r="I25">
        <f>VLOOKUP(A25, Campaigns!A:I,7, FALSE)</f>
        <v>0</v>
      </c>
    </row>
    <row r="26" spans="1:9">
      <c r="A26" s="2">
        <v>2408</v>
      </c>
      <c r="B26">
        <f>VLOOKUP(A26, Campaigns!A:I,2, FALSE)</f>
        <v>0</v>
      </c>
      <c r="C26">
        <f>VLOOKUP(A26, Campaigns!A:I,3, FALSE)</f>
        <v>0</v>
      </c>
      <c r="D26">
        <f>VLOOKUP(A26, Campaigns!$A:$I,4, FALSE)</f>
        <v>1</v>
      </c>
      <c r="E26">
        <f>VLOOKUP(A26, Campaigns!A:I,5, FALSE)</f>
        <v>1</v>
      </c>
      <c r="F26">
        <f>VLOOKUP(A26, Campaigns!A:I,6, FALSE)</f>
        <v>0</v>
      </c>
      <c r="G26" t="str">
        <f>VLOOKUP(A26, Customer!A:P,16, FALSE)</f>
        <v>Married</v>
      </c>
      <c r="H26" t="str">
        <f>VLOOKUP(A26, Customer!A:Q,17, FALSE)</f>
        <v>Graduate</v>
      </c>
      <c r="I26">
        <f>VLOOKUP(A26, Campaigns!A:I,7, FALSE)</f>
        <v>0</v>
      </c>
    </row>
    <row r="27" spans="1:9">
      <c r="A27" s="2">
        <v>2696</v>
      </c>
      <c r="B27">
        <f>VLOOKUP(A27, Campaigns!A:I,2, FALSE)</f>
        <v>0</v>
      </c>
      <c r="C27">
        <f>VLOOKUP(A27, Campaigns!A:I,3, FALSE)</f>
        <v>1</v>
      </c>
      <c r="D27">
        <f>VLOOKUP(A27, Campaigns!$A:$I,4, FALSE)</f>
        <v>1</v>
      </c>
      <c r="E27">
        <f>VLOOKUP(A27, Campaigns!A:I,5, FALSE)</f>
        <v>1</v>
      </c>
      <c r="F27">
        <f>VLOOKUP(A27, Campaigns!A:I,6, FALSE)</f>
        <v>0</v>
      </c>
      <c r="G27" t="str">
        <f>VLOOKUP(A27, Customer!A:P,16, FALSE)</f>
        <v>Married</v>
      </c>
      <c r="H27" t="str">
        <f>VLOOKUP(A27, Customer!A:Q,17, FALSE)</f>
        <v>PhD</v>
      </c>
      <c r="I27">
        <f>VLOOKUP(A27, Campaigns!A:I,7, FALSE)</f>
        <v>0</v>
      </c>
    </row>
    <row r="28" spans="1:9">
      <c r="A28" s="2">
        <v>2362</v>
      </c>
      <c r="B28">
        <f>VLOOKUP(A28, Campaigns!A:I,2, FALSE)</f>
        <v>1</v>
      </c>
      <c r="C28">
        <f>VLOOKUP(A28, Campaigns!A:I,3, FALSE)</f>
        <v>0</v>
      </c>
      <c r="D28">
        <f>VLOOKUP(A28, Campaigns!$A:$I,4, FALSE)</f>
        <v>1</v>
      </c>
      <c r="E28">
        <f>VLOOKUP(A28, Campaigns!A:I,5, FALSE)</f>
        <v>0</v>
      </c>
      <c r="F28">
        <f>VLOOKUP(A28, Campaigns!A:I,6, FALSE)</f>
        <v>0</v>
      </c>
      <c r="G28" t="str">
        <f>VLOOKUP(A28, Customer!A:P,16, FALSE)</f>
        <v>Married</v>
      </c>
      <c r="H28" t="str">
        <f>VLOOKUP(A28, Customer!A:Q,17, FALSE)</f>
        <v>Graduate</v>
      </c>
      <c r="I28">
        <f>VLOOKUP(A28, Campaigns!A:I,7, FALSE)</f>
        <v>0</v>
      </c>
    </row>
    <row r="29" spans="1:9">
      <c r="A29" s="2">
        <v>1575</v>
      </c>
      <c r="B29">
        <f>VLOOKUP(A29, Campaigns!A:I,2, FALSE)</f>
        <v>0</v>
      </c>
      <c r="C29">
        <f>VLOOKUP(A29, Campaigns!A:I,3, FALSE)</f>
        <v>0</v>
      </c>
      <c r="D29">
        <f>VLOOKUP(A29, Campaigns!$A:$I,4, FALSE)</f>
        <v>1</v>
      </c>
      <c r="E29">
        <f>VLOOKUP(A29, Campaigns!A:I,5, FALSE)</f>
        <v>1</v>
      </c>
      <c r="F29">
        <f>VLOOKUP(A29, Campaigns!A:I,6, FALSE)</f>
        <v>0</v>
      </c>
      <c r="G29" t="str">
        <f>VLOOKUP(A29, Customer!A:P,16, FALSE)</f>
        <v>Married</v>
      </c>
      <c r="H29" t="str">
        <f>VLOOKUP(A29, Customer!A:Q,17, FALSE)</f>
        <v>Master</v>
      </c>
      <c r="I29">
        <f>VLOOKUP(A29, Campaigns!A:I,7, FALSE)</f>
        <v>0</v>
      </c>
    </row>
    <row r="30" spans="1:9">
      <c r="A30" s="2">
        <v>1795</v>
      </c>
      <c r="B30">
        <f>VLOOKUP(A30, Campaigns!A:I,2, FALSE)</f>
        <v>0</v>
      </c>
      <c r="C30">
        <f>VLOOKUP(A30, Campaigns!A:I,3, FALSE)</f>
        <v>0</v>
      </c>
      <c r="D30">
        <f>VLOOKUP(A30, Campaigns!$A:$I,4, FALSE)</f>
        <v>0</v>
      </c>
      <c r="E30">
        <f>VLOOKUP(A30, Campaigns!A:I,5, FALSE)</f>
        <v>0</v>
      </c>
      <c r="F30">
        <f>VLOOKUP(A30, Campaigns!A:I,6, FALSE)</f>
        <v>0</v>
      </c>
      <c r="G30" t="str">
        <f>VLOOKUP(A30, Customer!A:P,16, FALSE)</f>
        <v>Together</v>
      </c>
      <c r="H30" t="str">
        <f>VLOOKUP(A30, Customer!A:Q,17, FALSE)</f>
        <v>PhD</v>
      </c>
      <c r="I30">
        <f>VLOOKUP(A30, Campaigns!A:I,7, FALSE)</f>
        <v>0</v>
      </c>
    </row>
    <row r="31" spans="1:9">
      <c r="A31" s="2">
        <v>2967</v>
      </c>
      <c r="B31">
        <f>VLOOKUP(A31, Campaigns!A:I,2, FALSE)</f>
        <v>0</v>
      </c>
      <c r="C31">
        <f>VLOOKUP(A31, Campaigns!A:I,3, FALSE)</f>
        <v>0</v>
      </c>
      <c r="D31">
        <f>VLOOKUP(A31, Campaigns!$A:$I,4, FALSE)</f>
        <v>1</v>
      </c>
      <c r="E31">
        <f>VLOOKUP(A31, Campaigns!A:I,5, FALSE)</f>
        <v>0</v>
      </c>
      <c r="F31">
        <f>VLOOKUP(A31, Campaigns!A:I,6, FALSE)</f>
        <v>0</v>
      </c>
      <c r="G31" t="str">
        <f>VLOOKUP(A31, Customer!A:P,16, FALSE)</f>
        <v>Single</v>
      </c>
      <c r="H31" t="str">
        <f>VLOOKUP(A31, Customer!A:Q,17, FALSE)</f>
        <v>Master</v>
      </c>
      <c r="I31">
        <f>VLOOKUP(A31, Campaigns!A:I,7, FALSE)</f>
        <v>0</v>
      </c>
    </row>
    <row r="32" spans="1:9">
      <c r="A32" s="2">
        <v>2012</v>
      </c>
      <c r="B32">
        <f>VLOOKUP(A32, Campaigns!A:I,2, FALSE)</f>
        <v>0</v>
      </c>
      <c r="C32">
        <f>VLOOKUP(A32, Campaigns!A:I,3, FALSE)</f>
        <v>0</v>
      </c>
      <c r="D32">
        <f>VLOOKUP(A32, Campaigns!$A:$I,4, FALSE)</f>
        <v>0</v>
      </c>
      <c r="E32">
        <f>VLOOKUP(A32, Campaigns!A:I,5, FALSE)</f>
        <v>0</v>
      </c>
      <c r="F32">
        <f>VLOOKUP(A32, Campaigns!A:I,6, FALSE)</f>
        <v>0</v>
      </c>
      <c r="G32" t="str">
        <f>VLOOKUP(A32, Customer!A:P,16, FALSE)</f>
        <v>Single</v>
      </c>
      <c r="H32" t="str">
        <f>VLOOKUP(A32, Customer!A:Q,17, FALSE)</f>
        <v>Graduate</v>
      </c>
      <c r="I32">
        <f>VLOOKUP(A32, Campaigns!A:I,7, FALSE)</f>
        <v>0</v>
      </c>
    </row>
    <row r="33" spans="1:9">
      <c r="A33" s="2">
        <v>2897</v>
      </c>
      <c r="B33">
        <f>VLOOKUP(A33, Campaigns!A:I,2, FALSE)</f>
        <v>0</v>
      </c>
      <c r="C33">
        <f>VLOOKUP(A33, Campaigns!A:I,3, FALSE)</f>
        <v>1</v>
      </c>
      <c r="D33">
        <f>VLOOKUP(A33, Campaigns!$A:$I,4, FALSE)</f>
        <v>1</v>
      </c>
      <c r="E33">
        <f>VLOOKUP(A33, Campaigns!A:I,5, FALSE)</f>
        <v>1</v>
      </c>
      <c r="F33">
        <f>VLOOKUP(A33, Campaigns!A:I,6, FALSE)</f>
        <v>1</v>
      </c>
      <c r="G33" t="str">
        <f>VLOOKUP(A33, Customer!A:P,16, FALSE)</f>
        <v>Single</v>
      </c>
      <c r="H33" t="str">
        <f>VLOOKUP(A33, Customer!A:Q,17, FALSE)</f>
        <v>Graduate</v>
      </c>
      <c r="I33">
        <f>VLOOKUP(A33, Campaigns!A:I,7, FALSE)</f>
        <v>0</v>
      </c>
    </row>
    <row r="34" spans="1:9">
      <c r="A34" s="2">
        <v>3135</v>
      </c>
      <c r="B34">
        <f>VLOOKUP(A34, Campaigns!A:I,2, FALSE)</f>
        <v>1</v>
      </c>
      <c r="C34">
        <f>VLOOKUP(A34, Campaigns!A:I,3, FALSE)</f>
        <v>0</v>
      </c>
      <c r="D34">
        <f>VLOOKUP(A34, Campaigns!$A:$I,4, FALSE)</f>
        <v>1</v>
      </c>
      <c r="E34">
        <f>VLOOKUP(A34, Campaigns!A:I,5, FALSE)</f>
        <v>1</v>
      </c>
      <c r="F34">
        <f>VLOOKUP(A34, Campaigns!A:I,6, FALSE)</f>
        <v>1</v>
      </c>
      <c r="G34" t="str">
        <f>VLOOKUP(A34, Customer!A:P,16, FALSE)</f>
        <v>Single</v>
      </c>
      <c r="H34" t="str">
        <f>VLOOKUP(A34, Customer!A:Q,17, FALSE)</f>
        <v>Master</v>
      </c>
      <c r="I34">
        <f>VLOOKUP(A34, Campaigns!A:I,7, FALSE)</f>
        <v>0</v>
      </c>
    </row>
    <row r="35" spans="1:9">
      <c r="A35" s="2">
        <v>1402</v>
      </c>
      <c r="B35">
        <f>VLOOKUP(A35, Campaigns!A:I,2, FALSE)</f>
        <v>0</v>
      </c>
      <c r="C35">
        <f>VLOOKUP(A35, Campaigns!A:I,3, FALSE)</f>
        <v>0</v>
      </c>
      <c r="D35">
        <f>VLOOKUP(A35, Campaigns!$A:$I,4, FALSE)</f>
        <v>1</v>
      </c>
      <c r="E35">
        <f>VLOOKUP(A35, Campaigns!A:I,5, FALSE)</f>
        <v>1</v>
      </c>
      <c r="F35">
        <f>VLOOKUP(A35, Campaigns!A:I,6, FALSE)</f>
        <v>0</v>
      </c>
      <c r="G35" t="str">
        <f>VLOOKUP(A35, Customer!A:P,16, FALSE)</f>
        <v>Single</v>
      </c>
      <c r="H35" t="str">
        <f>VLOOKUP(A35, Customer!A:Q,17, FALSE)</f>
        <v>Graduate</v>
      </c>
      <c r="I35">
        <f>VLOOKUP(A35, Campaigns!A:I,7, FALSE)</f>
        <v>0</v>
      </c>
    </row>
    <row r="36" spans="1:9">
      <c r="A36" s="2">
        <v>2872</v>
      </c>
      <c r="B36">
        <f>VLOOKUP(A36, Campaigns!A:I,2, FALSE)</f>
        <v>0</v>
      </c>
      <c r="C36">
        <f>VLOOKUP(A36, Campaigns!A:I,3, FALSE)</f>
        <v>0</v>
      </c>
      <c r="D36">
        <f>VLOOKUP(A36, Campaigns!$A:$I,4, FALSE)</f>
        <v>1</v>
      </c>
      <c r="E36">
        <f>VLOOKUP(A36, Campaigns!A:I,5, FALSE)</f>
        <v>0</v>
      </c>
      <c r="F36">
        <f>VLOOKUP(A36, Campaigns!A:I,6, FALSE)</f>
        <v>0</v>
      </c>
      <c r="G36" t="str">
        <f>VLOOKUP(A36, Customer!A:P,16, FALSE)</f>
        <v>Single</v>
      </c>
      <c r="H36" t="str">
        <f>VLOOKUP(A36, Customer!A:Q,17, FALSE)</f>
        <v>PhD</v>
      </c>
      <c r="I36">
        <f>VLOOKUP(A36, Campaigns!A:I,7, FALSE)</f>
        <v>0</v>
      </c>
    </row>
    <row r="37" spans="1:9">
      <c r="A37" s="2">
        <v>2313</v>
      </c>
      <c r="B37">
        <f>VLOOKUP(A37, Campaigns!A:I,2, FALSE)</f>
        <v>0</v>
      </c>
      <c r="C37">
        <f>VLOOKUP(A37, Campaigns!A:I,3, FALSE)</f>
        <v>0</v>
      </c>
      <c r="D37">
        <f>VLOOKUP(A37, Campaigns!$A:$I,4, FALSE)</f>
        <v>0</v>
      </c>
      <c r="E37">
        <f>VLOOKUP(A37, Campaigns!A:I,5, FALSE)</f>
        <v>0</v>
      </c>
      <c r="F37">
        <f>VLOOKUP(A37, Campaigns!A:I,6, FALSE)</f>
        <v>0</v>
      </c>
      <c r="G37" t="str">
        <f>VLOOKUP(A37, Customer!A:P,16, FALSE)</f>
        <v>Single</v>
      </c>
      <c r="H37" t="str">
        <f>VLOOKUP(A37, Customer!A:Q,17, FALSE)</f>
        <v>Graduate</v>
      </c>
      <c r="I37">
        <f>VLOOKUP(A37, Campaigns!A:I,7, FALSE)</f>
        <v>0</v>
      </c>
    </row>
    <row r="38" spans="1:9">
      <c r="A38" s="2">
        <v>1108</v>
      </c>
      <c r="B38">
        <f>VLOOKUP(A38, Campaigns!A:I,2, FALSE)</f>
        <v>0</v>
      </c>
      <c r="C38">
        <f>VLOOKUP(A38, Campaigns!A:I,3, FALSE)</f>
        <v>0</v>
      </c>
      <c r="D38">
        <f>VLOOKUP(A38, Campaigns!$A:$I,4, FALSE)</f>
        <v>1</v>
      </c>
      <c r="E38">
        <f>VLOOKUP(A38, Campaigns!A:I,5, FALSE)</f>
        <v>1</v>
      </c>
      <c r="F38">
        <f>VLOOKUP(A38, Campaigns!A:I,6, FALSE)</f>
        <v>0</v>
      </c>
      <c r="G38" t="str">
        <f>VLOOKUP(A38, Customer!A:P,16, FALSE)</f>
        <v>Married</v>
      </c>
      <c r="H38" t="str">
        <f>VLOOKUP(A38, Customer!A:Q,17, FALSE)</f>
        <v>Graduate</v>
      </c>
      <c r="I38">
        <f>VLOOKUP(A38, Campaigns!A:I,7, FALSE)</f>
        <v>0</v>
      </c>
    </row>
    <row r="39" spans="1:9">
      <c r="A39" s="2">
        <v>2242</v>
      </c>
      <c r="B39">
        <f>VLOOKUP(A39, Campaigns!A:I,2, FALSE)</f>
        <v>0</v>
      </c>
      <c r="C39">
        <f>VLOOKUP(A39, Campaigns!A:I,3, FALSE)</f>
        <v>0</v>
      </c>
      <c r="D39">
        <f>VLOOKUP(A39, Campaigns!$A:$I,4, FALSE)</f>
        <v>1</v>
      </c>
      <c r="E39">
        <f>VLOOKUP(A39, Campaigns!A:I,5, FALSE)</f>
        <v>0</v>
      </c>
      <c r="F39">
        <f>VLOOKUP(A39, Campaigns!A:I,6, FALSE)</f>
        <v>0</v>
      </c>
      <c r="G39" t="str">
        <f>VLOOKUP(A39, Customer!A:P,16, FALSE)</f>
        <v>Divorced</v>
      </c>
      <c r="H39" t="str">
        <f>VLOOKUP(A39, Customer!A:Q,17, FALSE)</f>
        <v>PhD</v>
      </c>
      <c r="I39">
        <f>VLOOKUP(A39, Campaigns!A:I,7, FALSE)</f>
        <v>0</v>
      </c>
    </row>
    <row r="40" spans="1:9">
      <c r="A40" s="2">
        <v>2160</v>
      </c>
      <c r="B40">
        <f>VLOOKUP(A40, Campaigns!A:I,2, FALSE)</f>
        <v>0</v>
      </c>
      <c r="C40">
        <f>VLOOKUP(A40, Campaigns!A:I,3, FALSE)</f>
        <v>0</v>
      </c>
      <c r="D40">
        <f>VLOOKUP(A40, Campaigns!$A:$I,4, FALSE)</f>
        <v>1</v>
      </c>
      <c r="E40">
        <f>VLOOKUP(A40, Campaigns!A:I,5, FALSE)</f>
        <v>0</v>
      </c>
      <c r="F40">
        <f>VLOOKUP(A40, Campaigns!A:I,6, FALSE)</f>
        <v>0</v>
      </c>
      <c r="G40" t="str">
        <f>VLOOKUP(A40, Customer!A:P,16, FALSE)</f>
        <v>Single</v>
      </c>
      <c r="H40" t="str">
        <f>VLOOKUP(A40, Customer!A:Q,17, FALSE)</f>
        <v>Master</v>
      </c>
      <c r="I40">
        <f>VLOOKUP(A40, Campaigns!A:I,7, FALSE)</f>
        <v>0</v>
      </c>
    </row>
    <row r="41" spans="1:9">
      <c r="A41" s="2">
        <v>2548</v>
      </c>
      <c r="B41">
        <f>VLOOKUP(A41, Campaigns!A:I,2, FALSE)</f>
        <v>0</v>
      </c>
      <c r="C41">
        <f>VLOOKUP(A41, Campaigns!A:I,3, FALSE)</f>
        <v>0</v>
      </c>
      <c r="D41">
        <f>VLOOKUP(A41, Campaigns!$A:$I,4, FALSE)</f>
        <v>1</v>
      </c>
      <c r="E41">
        <f>VLOOKUP(A41, Campaigns!A:I,5, FALSE)</f>
        <v>0</v>
      </c>
      <c r="F41">
        <f>VLOOKUP(A41, Campaigns!A:I,6, FALSE)</f>
        <v>0</v>
      </c>
      <c r="G41" t="str">
        <f>VLOOKUP(A41, Customer!A:P,16, FALSE)</f>
        <v>Single</v>
      </c>
      <c r="H41" t="str">
        <f>VLOOKUP(A41, Customer!A:Q,17, FALSE)</f>
        <v>Master</v>
      </c>
      <c r="I41">
        <f>VLOOKUP(A41, Campaigns!A:I,7, FALSE)</f>
        <v>0</v>
      </c>
    </row>
    <row r="42" spans="1:9">
      <c r="A42" s="2">
        <v>2783</v>
      </c>
      <c r="B42">
        <f>VLOOKUP(A42, Campaigns!A:I,2, FALSE)</f>
        <v>0</v>
      </c>
      <c r="C42">
        <f>VLOOKUP(A42, Campaigns!A:I,3, FALSE)</f>
        <v>0</v>
      </c>
      <c r="D42">
        <f>VLOOKUP(A42, Campaigns!$A:$I,4, FALSE)</f>
        <v>0</v>
      </c>
      <c r="E42">
        <f>VLOOKUP(A42, Campaigns!A:I,5, FALSE)</f>
        <v>0</v>
      </c>
      <c r="F42">
        <f>VLOOKUP(A42, Campaigns!A:I,6, FALSE)</f>
        <v>0</v>
      </c>
      <c r="G42" t="str">
        <f>VLOOKUP(A42, Customer!A:P,16, FALSE)</f>
        <v>Married</v>
      </c>
      <c r="H42" t="str">
        <f>VLOOKUP(A42, Customer!A:Q,17, FALSE)</f>
        <v>Graduate</v>
      </c>
      <c r="I42">
        <f>VLOOKUP(A42, Campaigns!A:I,7, FALSE)</f>
        <v>0</v>
      </c>
    </row>
    <row r="43" spans="1:9">
      <c r="A43" s="2">
        <v>1374</v>
      </c>
      <c r="B43">
        <f>VLOOKUP(A43, Campaigns!A:I,2, FALSE)</f>
        <v>0</v>
      </c>
      <c r="C43">
        <f>VLOOKUP(A43, Campaigns!A:I,3, FALSE)</f>
        <v>0</v>
      </c>
      <c r="D43">
        <f>VLOOKUP(A43, Campaigns!$A:$I,4, FALSE)</f>
        <v>1</v>
      </c>
      <c r="E43">
        <f>VLOOKUP(A43, Campaigns!A:I,5, FALSE)</f>
        <v>0</v>
      </c>
      <c r="F43">
        <f>VLOOKUP(A43, Campaigns!A:I,6, FALSE)</f>
        <v>0</v>
      </c>
      <c r="G43" t="str">
        <f>VLOOKUP(A43, Customer!A:P,16, FALSE)</f>
        <v>Together</v>
      </c>
      <c r="H43" t="str">
        <f>VLOOKUP(A43, Customer!A:Q,17, FALSE)</f>
        <v>Graduate</v>
      </c>
      <c r="I43">
        <f>VLOOKUP(A43, Campaigns!A:I,7, FALSE)</f>
        <v>0</v>
      </c>
    </row>
    <row r="44" spans="1:9">
      <c r="A44" s="2">
        <v>2697</v>
      </c>
      <c r="B44">
        <f>VLOOKUP(A44, Campaigns!A:I,2, FALSE)</f>
        <v>0</v>
      </c>
      <c r="C44">
        <f>VLOOKUP(A44, Campaigns!A:I,3, FALSE)</f>
        <v>1</v>
      </c>
      <c r="D44">
        <f>VLOOKUP(A44, Campaigns!$A:$I,4, FALSE)</f>
        <v>1</v>
      </c>
      <c r="E44">
        <f>VLOOKUP(A44, Campaigns!A:I,5, FALSE)</f>
        <v>1</v>
      </c>
      <c r="F44">
        <f>VLOOKUP(A44, Campaigns!A:I,6, FALSE)</f>
        <v>0</v>
      </c>
      <c r="G44" t="str">
        <f>VLOOKUP(A44, Customer!A:P,16, FALSE)</f>
        <v>Single</v>
      </c>
      <c r="H44" t="str">
        <f>VLOOKUP(A44, Customer!A:Q,17, FALSE)</f>
        <v>Graduate</v>
      </c>
      <c r="I44">
        <f>VLOOKUP(A44, Campaigns!A:I,7, FALSE)</f>
        <v>0</v>
      </c>
    </row>
    <row r="45" spans="1:9">
      <c r="A45" s="2">
        <v>1684</v>
      </c>
      <c r="B45">
        <f>VLOOKUP(A45, Campaigns!A:I,2, FALSE)</f>
        <v>0</v>
      </c>
      <c r="C45">
        <f>VLOOKUP(A45, Campaigns!A:I,3, FALSE)</f>
        <v>1</v>
      </c>
      <c r="D45">
        <f>VLOOKUP(A45, Campaigns!$A:$I,4, FALSE)</f>
        <v>1</v>
      </c>
      <c r="E45">
        <f>VLOOKUP(A45, Campaigns!A:I,5, FALSE)</f>
        <v>1</v>
      </c>
      <c r="F45">
        <f>VLOOKUP(A45, Campaigns!A:I,6, FALSE)</f>
        <v>0</v>
      </c>
      <c r="G45" t="str">
        <f>VLOOKUP(A45, Customer!A:P,16, FALSE)</f>
        <v>Single</v>
      </c>
      <c r="H45" t="str">
        <f>VLOOKUP(A45, Customer!A:Q,17, FALSE)</f>
        <v>Master</v>
      </c>
      <c r="I45">
        <f>VLOOKUP(A45, Campaigns!A:I,7, FALSE)</f>
        <v>0</v>
      </c>
    </row>
    <row r="46" spans="1:9">
      <c r="A46" s="2">
        <v>2577</v>
      </c>
      <c r="B46">
        <f>VLOOKUP(A46, Campaigns!A:I,2, FALSE)</f>
        <v>0</v>
      </c>
      <c r="C46">
        <f>VLOOKUP(A46, Campaigns!A:I,3, FALSE)</f>
        <v>0</v>
      </c>
      <c r="D46">
        <f>VLOOKUP(A46, Campaigns!$A:$I,4, FALSE)</f>
        <v>0</v>
      </c>
      <c r="E46">
        <f>VLOOKUP(A46, Campaigns!A:I,5, FALSE)</f>
        <v>1</v>
      </c>
      <c r="F46">
        <f>VLOOKUP(A46, Campaigns!A:I,6, FALSE)</f>
        <v>0</v>
      </c>
      <c r="G46" t="str">
        <f>VLOOKUP(A46, Customer!A:P,16, FALSE)</f>
        <v>Married</v>
      </c>
      <c r="H46" t="str">
        <f>VLOOKUP(A46, Customer!A:Q,17, FALSE)</f>
        <v>Master</v>
      </c>
      <c r="I46">
        <f>VLOOKUP(A46, Campaigns!A:I,7, FALSE)</f>
        <v>0</v>
      </c>
    </row>
    <row r="47" spans="1:9">
      <c r="A47" s="2">
        <v>3136</v>
      </c>
      <c r="B47">
        <f>VLOOKUP(A47, Campaigns!A:I,2, FALSE)</f>
        <v>1</v>
      </c>
      <c r="C47">
        <f>VLOOKUP(A47, Campaigns!A:I,3, FALSE)</f>
        <v>0</v>
      </c>
      <c r="D47">
        <f>VLOOKUP(A47, Campaigns!$A:$I,4, FALSE)</f>
        <v>1</v>
      </c>
      <c r="E47">
        <f>VLOOKUP(A47, Campaigns!A:I,5, FALSE)</f>
        <v>1</v>
      </c>
      <c r="F47">
        <f>VLOOKUP(A47, Campaigns!A:I,6, FALSE)</f>
        <v>0</v>
      </c>
      <c r="G47" t="str">
        <f>VLOOKUP(A47, Customer!A:P,16, FALSE)</f>
        <v>Married</v>
      </c>
      <c r="H47" t="str">
        <f>VLOOKUP(A47, Customer!A:Q,17, FALSE)</f>
        <v>Graduate</v>
      </c>
      <c r="I47">
        <f>VLOOKUP(A47, Campaigns!A:I,7, FALSE)</f>
        <v>0</v>
      </c>
    </row>
    <row r="48" spans="1:9">
      <c r="A48" s="2">
        <v>1710</v>
      </c>
      <c r="B48">
        <f>VLOOKUP(A48, Campaigns!A:I,2, FALSE)</f>
        <v>0</v>
      </c>
      <c r="C48">
        <f>VLOOKUP(A48, Campaigns!A:I,3, FALSE)</f>
        <v>0</v>
      </c>
      <c r="D48">
        <f>VLOOKUP(A48, Campaigns!$A:$I,4, FALSE)</f>
        <v>1</v>
      </c>
      <c r="E48">
        <f>VLOOKUP(A48, Campaigns!A:I,5, FALSE)</f>
        <v>0</v>
      </c>
      <c r="F48">
        <f>VLOOKUP(A48, Campaigns!A:I,6, FALSE)</f>
        <v>0</v>
      </c>
      <c r="G48" t="str">
        <f>VLOOKUP(A48, Customer!A:P,16, FALSE)</f>
        <v>Together</v>
      </c>
      <c r="H48" t="str">
        <f>VLOOKUP(A48, Customer!A:Q,17, FALSE)</f>
        <v>Graduate</v>
      </c>
      <c r="I48">
        <f>VLOOKUP(A48, Campaigns!A:I,7, FALSE)</f>
        <v>0</v>
      </c>
    </row>
    <row r="49" spans="1:9">
      <c r="A49" s="2">
        <v>1715</v>
      </c>
      <c r="B49">
        <f>VLOOKUP(A49, Campaigns!A:I,2, FALSE)</f>
        <v>0</v>
      </c>
      <c r="C49">
        <f>VLOOKUP(A49, Campaigns!A:I,3, FALSE)</f>
        <v>1</v>
      </c>
      <c r="D49">
        <f>VLOOKUP(A49, Campaigns!$A:$I,4, FALSE)</f>
        <v>1</v>
      </c>
      <c r="E49">
        <f>VLOOKUP(A49, Campaigns!A:I,5, FALSE)</f>
        <v>1</v>
      </c>
      <c r="F49">
        <f>VLOOKUP(A49, Campaigns!A:I,6, FALSE)</f>
        <v>0</v>
      </c>
      <c r="G49" t="str">
        <f>VLOOKUP(A49, Customer!A:P,16, FALSE)</f>
        <v>Divorced</v>
      </c>
      <c r="H49" t="str">
        <f>VLOOKUP(A49, Customer!A:Q,17, FALSE)</f>
        <v>Graduate</v>
      </c>
      <c r="I49">
        <f>VLOOKUP(A49, Campaigns!A:I,7, FALSE)</f>
        <v>0</v>
      </c>
    </row>
    <row r="50" spans="1:9">
      <c r="A50" s="2">
        <v>3158</v>
      </c>
      <c r="B50">
        <f>VLOOKUP(A50, Campaigns!A:I,2, FALSE)</f>
        <v>0</v>
      </c>
      <c r="C50">
        <f>VLOOKUP(A50, Campaigns!A:I,3, FALSE)</f>
        <v>0</v>
      </c>
      <c r="D50">
        <f>VLOOKUP(A50, Campaigns!$A:$I,4, FALSE)</f>
        <v>0</v>
      </c>
      <c r="E50">
        <f>VLOOKUP(A50, Campaigns!A:I,5, FALSE)</f>
        <v>0</v>
      </c>
      <c r="F50">
        <f>VLOOKUP(A50, Campaigns!A:I,6, FALSE)</f>
        <v>0</v>
      </c>
      <c r="G50" t="str">
        <f>VLOOKUP(A50, Customer!A:P,16, FALSE)</f>
        <v>Single</v>
      </c>
      <c r="H50" t="str">
        <f>VLOOKUP(A50, Customer!A:Q,17, FALSE)</f>
        <v>Master</v>
      </c>
      <c r="I50">
        <f>VLOOKUP(A50, Campaigns!A:I,7, FALSE)</f>
        <v>0</v>
      </c>
    </row>
    <row r="51" spans="1:9">
      <c r="A51" s="2">
        <v>1440</v>
      </c>
      <c r="B51">
        <f>VLOOKUP(A51, Campaigns!A:I,2, FALSE)</f>
        <v>0</v>
      </c>
      <c r="C51">
        <f>VLOOKUP(A51, Campaigns!A:I,3, FALSE)</f>
        <v>1</v>
      </c>
      <c r="D51">
        <f>VLOOKUP(A51, Campaigns!$A:$I,4, FALSE)</f>
        <v>0</v>
      </c>
      <c r="E51">
        <f>VLOOKUP(A51, Campaigns!A:I,5, FALSE)</f>
        <v>1</v>
      </c>
      <c r="F51">
        <f>VLOOKUP(A51, Campaigns!A:I,6, FALSE)</f>
        <v>0</v>
      </c>
      <c r="G51" t="str">
        <f>VLOOKUP(A51, Customer!A:P,16, FALSE)</f>
        <v>Single</v>
      </c>
      <c r="H51" t="e">
        <f>VLOOKUP(A51, Customer!A:Q,17, FALSE)</f>
        <v>#N/A</v>
      </c>
      <c r="I51">
        <f>VLOOKUP(A51, Campaigns!A:I,7, FALSE)</f>
        <v>0</v>
      </c>
    </row>
    <row r="52" spans="1:9">
      <c r="A52" s="2">
        <v>1497</v>
      </c>
      <c r="B52">
        <f>VLOOKUP(A52, Campaigns!A:I,2, FALSE)</f>
        <v>0</v>
      </c>
      <c r="C52">
        <f>VLOOKUP(A52, Campaigns!A:I,3, FALSE)</f>
        <v>0</v>
      </c>
      <c r="D52">
        <f>VLOOKUP(A52, Campaigns!$A:$I,4, FALSE)</f>
        <v>1</v>
      </c>
      <c r="E52">
        <f>VLOOKUP(A52, Campaigns!A:I,5, FALSE)</f>
        <v>0</v>
      </c>
      <c r="F52">
        <f>VLOOKUP(A52, Campaigns!A:I,6, FALSE)</f>
        <v>0</v>
      </c>
      <c r="G52" t="str">
        <f>VLOOKUP(A52, Customer!A:P,16, FALSE)</f>
        <v>Together</v>
      </c>
      <c r="H52" t="str">
        <f>VLOOKUP(A52, Customer!A:Q,17, FALSE)</f>
        <v>Master</v>
      </c>
      <c r="I52">
        <f>VLOOKUP(A52, Campaigns!A:I,7, FALSE)</f>
        <v>0</v>
      </c>
    </row>
    <row r="53" spans="1:9">
      <c r="A53" s="2">
        <v>1101</v>
      </c>
      <c r="B53">
        <f>VLOOKUP(A53, Campaigns!A:I,2, FALSE)</f>
        <v>0</v>
      </c>
      <c r="C53">
        <f>VLOOKUP(A53, Campaigns!A:I,3, FALSE)</f>
        <v>0</v>
      </c>
      <c r="D53">
        <f>VLOOKUP(A53, Campaigns!$A:$I,4, FALSE)</f>
        <v>0</v>
      </c>
      <c r="E53">
        <f>VLOOKUP(A53, Campaigns!A:I,5, FALSE)</f>
        <v>0</v>
      </c>
      <c r="F53">
        <f>VLOOKUP(A53, Campaigns!A:I,6, FALSE)</f>
        <v>0</v>
      </c>
      <c r="G53" t="str">
        <f>VLOOKUP(A53, Customer!A:P,16, FALSE)</f>
        <v>Married</v>
      </c>
      <c r="H53" t="str">
        <f>VLOOKUP(A53, Customer!A:Q,17, FALSE)</f>
        <v>Master</v>
      </c>
      <c r="I53">
        <f>VLOOKUP(A53, Campaigns!A:I,7, FALSE)</f>
        <v>0</v>
      </c>
    </row>
    <row r="54" spans="1:9">
      <c r="A54" s="2">
        <v>2866</v>
      </c>
      <c r="B54">
        <f>VLOOKUP(A54, Campaigns!A:I,2, FALSE)</f>
        <v>1</v>
      </c>
      <c r="C54">
        <f>VLOOKUP(A54, Campaigns!A:I,3, FALSE)</f>
        <v>0</v>
      </c>
      <c r="D54">
        <f>VLOOKUP(A54, Campaigns!$A:$I,4, FALSE)</f>
        <v>1</v>
      </c>
      <c r="E54">
        <f>VLOOKUP(A54, Campaigns!A:I,5, FALSE)</f>
        <v>1</v>
      </c>
      <c r="F54">
        <f>VLOOKUP(A54, Campaigns!A:I,6, FALSE)</f>
        <v>0</v>
      </c>
      <c r="G54" t="str">
        <f>VLOOKUP(A54, Customer!A:P,16, FALSE)</f>
        <v>Together</v>
      </c>
      <c r="H54" t="str">
        <f>VLOOKUP(A54, Customer!A:Q,17, FALSE)</f>
        <v>Master</v>
      </c>
      <c r="I54">
        <f>VLOOKUP(A54, Campaigns!A:I,7, FALSE)</f>
        <v>0</v>
      </c>
    </row>
    <row r="55" spans="1:9">
      <c r="A55" s="2">
        <v>2056</v>
      </c>
      <c r="B55">
        <f>VLOOKUP(A55, Campaigns!A:I,2, FALSE)</f>
        <v>0</v>
      </c>
      <c r="C55">
        <f>VLOOKUP(A55, Campaigns!A:I,3, FALSE)</f>
        <v>0</v>
      </c>
      <c r="D55">
        <f>VLOOKUP(A55, Campaigns!$A:$I,4, FALSE)</f>
        <v>0</v>
      </c>
      <c r="E55">
        <f>VLOOKUP(A55, Campaigns!A:I,5, FALSE)</f>
        <v>1</v>
      </c>
      <c r="F55">
        <f>VLOOKUP(A55, Campaigns!A:I,6, FALSE)</f>
        <v>0</v>
      </c>
      <c r="G55" t="str">
        <f>VLOOKUP(A55, Customer!A:P,16, FALSE)</f>
        <v>Together</v>
      </c>
      <c r="H55" t="str">
        <f>VLOOKUP(A55, Customer!A:Q,17, FALSE)</f>
        <v>Graduate</v>
      </c>
      <c r="I55">
        <f>VLOOKUP(A55, Campaigns!A:I,7, FALSE)</f>
        <v>0</v>
      </c>
    </row>
    <row r="56" spans="1:9">
      <c r="A56" s="2">
        <v>3179</v>
      </c>
      <c r="B56">
        <f>VLOOKUP(A56, Campaigns!A:I,2, FALSE)</f>
        <v>0</v>
      </c>
      <c r="C56">
        <f>VLOOKUP(A56, Campaigns!A:I,3, FALSE)</f>
        <v>0</v>
      </c>
      <c r="D56">
        <f>VLOOKUP(A56, Campaigns!$A:$I,4, FALSE)</f>
        <v>0</v>
      </c>
      <c r="E56">
        <f>VLOOKUP(A56, Campaigns!A:I,5, FALSE)</f>
        <v>0</v>
      </c>
      <c r="F56">
        <f>VLOOKUP(A56, Campaigns!A:I,6, FALSE)</f>
        <v>0</v>
      </c>
      <c r="G56" t="str">
        <f>VLOOKUP(A56, Customer!A:P,16, FALSE)</f>
        <v>Together</v>
      </c>
      <c r="H56" t="str">
        <f>VLOOKUP(A56, Customer!A:Q,17, FALSE)</f>
        <v>Graduate</v>
      </c>
      <c r="I56">
        <f>VLOOKUP(A56, Campaigns!A:I,7, FALSE)</f>
        <v>0</v>
      </c>
    </row>
    <row r="57" spans="1:9">
      <c r="A57" s="2">
        <v>1063</v>
      </c>
      <c r="B57">
        <f>VLOOKUP(A57, Campaigns!A:I,2, FALSE)</f>
        <v>1</v>
      </c>
      <c r="C57">
        <f>VLOOKUP(A57, Campaigns!A:I,3, FALSE)</f>
        <v>0</v>
      </c>
      <c r="D57">
        <f>VLOOKUP(A57, Campaigns!$A:$I,4, FALSE)</f>
        <v>0</v>
      </c>
      <c r="E57">
        <f>VLOOKUP(A57, Campaigns!A:I,5, FALSE)</f>
        <v>1</v>
      </c>
      <c r="F57">
        <f>VLOOKUP(A57, Campaigns!A:I,6, FALSE)</f>
        <v>0</v>
      </c>
      <c r="G57" t="str">
        <f>VLOOKUP(A57, Customer!A:P,16, FALSE)</f>
        <v>Single</v>
      </c>
      <c r="H57" t="e">
        <f>VLOOKUP(A57, Customer!A:Q,17, FALSE)</f>
        <v>#N/A</v>
      </c>
      <c r="I57">
        <f>VLOOKUP(A57, Campaigns!A:I,7, FALSE)</f>
        <v>0</v>
      </c>
    </row>
    <row r="58" spans="1:9">
      <c r="A58" s="2">
        <v>2314</v>
      </c>
      <c r="B58">
        <f>VLOOKUP(A58, Campaigns!A:I,2, FALSE)</f>
        <v>0</v>
      </c>
      <c r="C58">
        <f>VLOOKUP(A58, Campaigns!A:I,3, FALSE)</f>
        <v>1</v>
      </c>
      <c r="D58">
        <f>VLOOKUP(A58, Campaigns!$A:$I,4, FALSE)</f>
        <v>1</v>
      </c>
      <c r="E58">
        <f>VLOOKUP(A58, Campaigns!A:I,5, FALSE)</f>
        <v>1</v>
      </c>
      <c r="F58">
        <f>VLOOKUP(A58, Campaigns!A:I,6, FALSE)</f>
        <v>0</v>
      </c>
      <c r="G58" t="str">
        <f>VLOOKUP(A58, Customer!A:P,16, FALSE)</f>
        <v>Married</v>
      </c>
      <c r="H58" t="str">
        <f>VLOOKUP(A58, Customer!A:Q,17, FALSE)</f>
        <v>Master</v>
      </c>
      <c r="I58">
        <f>VLOOKUP(A58, Campaigns!A:I,7, FALSE)</f>
        <v>0</v>
      </c>
    </row>
    <row r="59" spans="1:9">
      <c r="A59" s="2">
        <v>1543</v>
      </c>
      <c r="B59">
        <f>VLOOKUP(A59, Campaigns!A:I,2, FALSE)</f>
        <v>0</v>
      </c>
      <c r="C59">
        <f>VLOOKUP(A59, Campaigns!A:I,3, FALSE)</f>
        <v>1</v>
      </c>
      <c r="D59">
        <f>VLOOKUP(A59, Campaigns!$A:$I,4, FALSE)</f>
        <v>1</v>
      </c>
      <c r="E59">
        <f>VLOOKUP(A59, Campaigns!A:I,5, FALSE)</f>
        <v>1</v>
      </c>
      <c r="F59">
        <f>VLOOKUP(A59, Campaigns!A:I,6, FALSE)</f>
        <v>1</v>
      </c>
      <c r="G59" t="str">
        <f>VLOOKUP(A59, Customer!A:P,16, FALSE)</f>
        <v>Together</v>
      </c>
      <c r="H59" t="str">
        <f>VLOOKUP(A59, Customer!A:Q,17, FALSE)</f>
        <v>Graduate</v>
      </c>
      <c r="I59">
        <f>VLOOKUP(A59, Campaigns!A:I,7, FALSE)</f>
        <v>0</v>
      </c>
    </row>
    <row r="60" spans="1:9">
      <c r="A60" s="2">
        <v>1805</v>
      </c>
      <c r="B60">
        <f>VLOOKUP(A60, Campaigns!A:I,2, FALSE)</f>
        <v>0</v>
      </c>
      <c r="C60">
        <f>VLOOKUP(A60, Campaigns!A:I,3, FALSE)</f>
        <v>1</v>
      </c>
      <c r="D60">
        <f>VLOOKUP(A60, Campaigns!$A:$I,4, FALSE)</f>
        <v>1</v>
      </c>
      <c r="E60">
        <f>VLOOKUP(A60, Campaigns!A:I,5, FALSE)</f>
        <v>1</v>
      </c>
      <c r="F60">
        <f>VLOOKUP(A60, Campaigns!A:I,6, FALSE)</f>
        <v>1</v>
      </c>
      <c r="G60" t="str">
        <f>VLOOKUP(A60, Customer!A:P,16, FALSE)</f>
        <v>Together</v>
      </c>
      <c r="H60" t="str">
        <f>VLOOKUP(A60, Customer!A:Q,17, FALSE)</f>
        <v>Graduate</v>
      </c>
      <c r="I60">
        <f>VLOOKUP(A60, Campaigns!A:I,7, FALSE)</f>
        <v>0</v>
      </c>
    </row>
    <row r="61" spans="1:9">
      <c r="A61" s="2">
        <v>2468</v>
      </c>
      <c r="B61">
        <f>VLOOKUP(A61, Campaigns!A:I,2, FALSE)</f>
        <v>1</v>
      </c>
      <c r="C61">
        <f>VLOOKUP(A61, Campaigns!A:I,3, FALSE)</f>
        <v>0</v>
      </c>
      <c r="D61">
        <f>VLOOKUP(A61, Campaigns!$A:$I,4, FALSE)</f>
        <v>1</v>
      </c>
      <c r="E61">
        <f>VLOOKUP(A61, Campaigns!A:I,5, FALSE)</f>
        <v>1</v>
      </c>
      <c r="F61">
        <f>VLOOKUP(A61, Campaigns!A:I,6, FALSE)</f>
        <v>0</v>
      </c>
      <c r="G61" t="str">
        <f>VLOOKUP(A61, Customer!A:P,16, FALSE)</f>
        <v>Together</v>
      </c>
      <c r="H61" t="str">
        <f>VLOOKUP(A61, Customer!A:Q,17, FALSE)</f>
        <v>Graduate</v>
      </c>
      <c r="I61">
        <f>VLOOKUP(A61, Campaigns!A:I,7, FALSE)</f>
        <v>0</v>
      </c>
    </row>
    <row r="62" spans="1:9">
      <c r="A62" s="2">
        <v>1697</v>
      </c>
      <c r="B62">
        <f>VLOOKUP(A62, Campaigns!A:I,2, FALSE)</f>
        <v>0</v>
      </c>
      <c r="C62">
        <f>VLOOKUP(A62, Campaigns!A:I,3, FALSE)</f>
        <v>0</v>
      </c>
      <c r="D62">
        <f>VLOOKUP(A62, Campaigns!$A:$I,4, FALSE)</f>
        <v>1</v>
      </c>
      <c r="E62">
        <f>VLOOKUP(A62, Campaigns!A:I,5, FALSE)</f>
        <v>0</v>
      </c>
      <c r="F62">
        <f>VLOOKUP(A62, Campaigns!A:I,6, FALSE)</f>
        <v>0</v>
      </c>
      <c r="G62" t="str">
        <f>VLOOKUP(A62, Customer!A:P,16, FALSE)</f>
        <v>Divorced</v>
      </c>
      <c r="H62" t="e">
        <f>VLOOKUP(A62, Customer!A:Q,17, FALSE)</f>
        <v>#N/A</v>
      </c>
      <c r="I62">
        <f>VLOOKUP(A62, Campaigns!A:I,7, FALSE)</f>
        <v>0</v>
      </c>
    </row>
    <row r="63" spans="1:9">
      <c r="A63" s="2">
        <v>1096</v>
      </c>
      <c r="B63">
        <f>VLOOKUP(A63, Campaigns!A:I,2, FALSE)</f>
        <v>0</v>
      </c>
      <c r="C63">
        <f>VLOOKUP(A63, Campaigns!A:I,3, FALSE)</f>
        <v>0</v>
      </c>
      <c r="D63">
        <f>VLOOKUP(A63, Campaigns!$A:$I,4, FALSE)</f>
        <v>0</v>
      </c>
      <c r="E63">
        <f>VLOOKUP(A63, Campaigns!A:I,5, FALSE)</f>
        <v>0</v>
      </c>
      <c r="F63">
        <f>VLOOKUP(A63, Campaigns!A:I,6, FALSE)</f>
        <v>0</v>
      </c>
      <c r="G63" t="str">
        <f>VLOOKUP(A63, Customer!A:P,16, FALSE)</f>
        <v>Married</v>
      </c>
      <c r="H63" t="str">
        <f>VLOOKUP(A63, Customer!A:Q,17, FALSE)</f>
        <v>Graduate</v>
      </c>
      <c r="I63">
        <f>VLOOKUP(A63, Campaigns!A:I,7, FALSE)</f>
        <v>0</v>
      </c>
    </row>
    <row r="64" spans="1:9">
      <c r="A64" s="2">
        <v>2496</v>
      </c>
      <c r="B64">
        <f>VLOOKUP(A64, Campaigns!A:I,2, FALSE)</f>
        <v>0</v>
      </c>
      <c r="C64">
        <f>VLOOKUP(A64, Campaigns!A:I,3, FALSE)</f>
        <v>0</v>
      </c>
      <c r="D64">
        <f>VLOOKUP(A64, Campaigns!$A:$I,4, FALSE)</f>
        <v>0</v>
      </c>
      <c r="E64">
        <f>VLOOKUP(A64, Campaigns!A:I,5, FALSE)</f>
        <v>0</v>
      </c>
      <c r="F64">
        <f>VLOOKUP(A64, Campaigns!A:I,6, FALSE)</f>
        <v>0</v>
      </c>
      <c r="G64" t="str">
        <f>VLOOKUP(A64, Customer!A:P,16, FALSE)</f>
        <v>Single</v>
      </c>
      <c r="H64" t="str">
        <f>VLOOKUP(A64, Customer!A:Q,17, FALSE)</f>
        <v>PhD</v>
      </c>
      <c r="I64">
        <f>VLOOKUP(A64, Campaigns!A:I,7, FALSE)</f>
        <v>0</v>
      </c>
    </row>
    <row r="65" spans="1:9">
      <c r="A65" s="2">
        <v>2057</v>
      </c>
      <c r="B65">
        <f>VLOOKUP(A65, Campaigns!A:I,2, FALSE)</f>
        <v>1</v>
      </c>
      <c r="C65">
        <f>VLOOKUP(A65, Campaigns!A:I,3, FALSE)</f>
        <v>0</v>
      </c>
      <c r="D65">
        <f>VLOOKUP(A65, Campaigns!$A:$I,4, FALSE)</f>
        <v>1</v>
      </c>
      <c r="E65">
        <f>VLOOKUP(A65, Campaigns!A:I,5, FALSE)</f>
        <v>0</v>
      </c>
      <c r="F65">
        <f>VLOOKUP(A65, Campaigns!A:I,6, FALSE)</f>
        <v>0</v>
      </c>
      <c r="G65" t="str">
        <f>VLOOKUP(A65, Customer!A:P,16, FALSE)</f>
        <v>Married</v>
      </c>
      <c r="H65" t="str">
        <f>VLOOKUP(A65, Customer!A:Q,17, FALSE)</f>
        <v>PhD</v>
      </c>
      <c r="I65">
        <f>VLOOKUP(A65, Campaigns!A:I,7, FALSE)</f>
        <v>0</v>
      </c>
    </row>
    <row r="66" spans="1:9">
      <c r="A66" s="2">
        <v>3055</v>
      </c>
      <c r="B66">
        <f>VLOOKUP(A66, Campaigns!A:I,2, FALSE)</f>
        <v>0</v>
      </c>
      <c r="C66">
        <f>VLOOKUP(A66, Campaigns!A:I,3, FALSE)</f>
        <v>0</v>
      </c>
      <c r="D66">
        <f>VLOOKUP(A66, Campaigns!$A:$I,4, FALSE)</f>
        <v>0</v>
      </c>
      <c r="E66">
        <f>VLOOKUP(A66, Campaigns!A:I,5, FALSE)</f>
        <v>0</v>
      </c>
      <c r="F66">
        <f>VLOOKUP(A66, Campaigns!A:I,6, FALSE)</f>
        <v>0</v>
      </c>
      <c r="G66" t="str">
        <f>VLOOKUP(A66, Customer!A:P,16, FALSE)</f>
        <v>Married</v>
      </c>
      <c r="H66" t="e">
        <f>VLOOKUP(A66, Customer!A:Q,17, FALSE)</f>
        <v>#N/A</v>
      </c>
      <c r="I66">
        <f>VLOOKUP(A66, Campaigns!A:I,7, FALSE)</f>
        <v>0</v>
      </c>
    </row>
    <row r="67" spans="1:9">
      <c r="A67" s="2">
        <v>2862</v>
      </c>
      <c r="B67">
        <f>VLOOKUP(A67, Campaigns!A:I,2, FALSE)</f>
        <v>1</v>
      </c>
      <c r="C67">
        <f>VLOOKUP(A67, Campaigns!A:I,3, FALSE)</f>
        <v>0</v>
      </c>
      <c r="D67">
        <f>VLOOKUP(A67, Campaigns!$A:$I,4, FALSE)</f>
        <v>0</v>
      </c>
      <c r="E67">
        <f>VLOOKUP(A67, Campaigns!A:I,5, FALSE)</f>
        <v>0</v>
      </c>
      <c r="F67">
        <f>VLOOKUP(A67, Campaigns!A:I,6, FALSE)</f>
        <v>0</v>
      </c>
      <c r="G67" t="str">
        <f>VLOOKUP(A67, Customer!A:P,16, FALSE)</f>
        <v>Divorced</v>
      </c>
      <c r="H67" t="str">
        <f>VLOOKUP(A67, Customer!A:Q,17, FALSE)</f>
        <v>PhD</v>
      </c>
      <c r="I67">
        <f>VLOOKUP(A67, Campaigns!A:I,7, FALSE)</f>
        <v>0</v>
      </c>
    </row>
    <row r="68" spans="1:9">
      <c r="A68" s="2">
        <v>1668</v>
      </c>
      <c r="B68">
        <f>VLOOKUP(A68, Campaigns!A:I,2, FALSE)</f>
        <v>0</v>
      </c>
      <c r="C68">
        <f>VLOOKUP(A68, Campaigns!A:I,3, FALSE)</f>
        <v>0</v>
      </c>
      <c r="D68">
        <f>VLOOKUP(A68, Campaigns!$A:$I,4, FALSE)</f>
        <v>0</v>
      </c>
      <c r="E68">
        <f>VLOOKUP(A68, Campaigns!A:I,5, FALSE)</f>
        <v>0</v>
      </c>
      <c r="F68">
        <f>VLOOKUP(A68, Campaigns!A:I,6, FALSE)</f>
        <v>0</v>
      </c>
      <c r="G68" t="str">
        <f>VLOOKUP(A68, Customer!A:P,16, FALSE)</f>
        <v>Single</v>
      </c>
      <c r="H68" t="str">
        <f>VLOOKUP(A68, Customer!A:Q,17, FALSE)</f>
        <v>PhD</v>
      </c>
      <c r="I68">
        <f>VLOOKUP(A68, Campaigns!A:I,7, FALSE)</f>
        <v>0</v>
      </c>
    </row>
    <row r="69" spans="1:9">
      <c r="A69" s="2">
        <v>1865</v>
      </c>
      <c r="B69">
        <f>VLOOKUP(A69, Campaigns!A:I,2, FALSE)</f>
        <v>0</v>
      </c>
      <c r="C69">
        <f>VLOOKUP(A69, Campaigns!A:I,3, FALSE)</f>
        <v>0</v>
      </c>
      <c r="D69">
        <f>VLOOKUP(A69, Campaigns!$A:$I,4, FALSE)</f>
        <v>0</v>
      </c>
      <c r="E69">
        <f>VLOOKUP(A69, Campaigns!A:I,5, FALSE)</f>
        <v>0</v>
      </c>
      <c r="F69">
        <f>VLOOKUP(A69, Campaigns!A:I,6, FALSE)</f>
        <v>0</v>
      </c>
      <c r="G69" t="str">
        <f>VLOOKUP(A69, Customer!A:P,16, FALSE)</f>
        <v>Single</v>
      </c>
      <c r="H69" t="str">
        <f>VLOOKUP(A69, Customer!A:Q,17, FALSE)</f>
        <v>PhD</v>
      </c>
      <c r="I69">
        <f>VLOOKUP(A69, Campaigns!A:I,7, FALSE)</f>
        <v>0</v>
      </c>
    </row>
    <row r="70" spans="1:9">
      <c r="A70" s="2">
        <v>2820</v>
      </c>
      <c r="B70">
        <f>VLOOKUP(A70, Campaigns!A:I,2, FALSE)</f>
        <v>1</v>
      </c>
      <c r="C70">
        <f>VLOOKUP(A70, Campaigns!A:I,3, FALSE)</f>
        <v>0</v>
      </c>
      <c r="D70">
        <f>VLOOKUP(A70, Campaigns!$A:$I,4, FALSE)</f>
        <v>1</v>
      </c>
      <c r="E70">
        <f>VLOOKUP(A70, Campaigns!A:I,5, FALSE)</f>
        <v>1</v>
      </c>
      <c r="F70">
        <f>VLOOKUP(A70, Campaigns!A:I,6, FALSE)</f>
        <v>0</v>
      </c>
      <c r="G70" t="str">
        <f>VLOOKUP(A70, Customer!A:P,16, FALSE)</f>
        <v>Married</v>
      </c>
      <c r="H70" t="str">
        <f>VLOOKUP(A70, Customer!A:Q,17, FALSE)</f>
        <v>PhD</v>
      </c>
      <c r="I70">
        <f>VLOOKUP(A70, Campaigns!A:I,7, FALSE)</f>
        <v>0</v>
      </c>
    </row>
    <row r="71" spans="1:9">
      <c r="A71" s="2">
        <v>1186</v>
      </c>
      <c r="B71">
        <f>VLOOKUP(A71, Campaigns!A:I,2, FALSE)</f>
        <v>0</v>
      </c>
      <c r="C71">
        <f>VLOOKUP(A71, Campaigns!A:I,3, FALSE)</f>
        <v>0</v>
      </c>
      <c r="D71">
        <f>VLOOKUP(A71, Campaigns!$A:$I,4, FALSE)</f>
        <v>0</v>
      </c>
      <c r="E71">
        <f>VLOOKUP(A71, Campaigns!A:I,5, FALSE)</f>
        <v>0</v>
      </c>
      <c r="F71">
        <f>VLOOKUP(A71, Campaigns!A:I,6, FALSE)</f>
        <v>0</v>
      </c>
      <c r="G71" t="str">
        <f>VLOOKUP(A71, Customer!A:P,16, FALSE)</f>
        <v>Married</v>
      </c>
      <c r="H71" t="str">
        <f>VLOOKUP(A71, Customer!A:Q,17, FALSE)</f>
        <v>Graduate</v>
      </c>
      <c r="I71">
        <f>VLOOKUP(A71, Campaigns!A:I,7, FALSE)</f>
        <v>0</v>
      </c>
    </row>
    <row r="72" spans="1:9">
      <c r="A72" s="2">
        <v>2646</v>
      </c>
      <c r="B72">
        <f>VLOOKUP(A72, Campaigns!A:I,2, FALSE)</f>
        <v>0</v>
      </c>
      <c r="C72">
        <f>VLOOKUP(A72, Campaigns!A:I,3, FALSE)</f>
        <v>0</v>
      </c>
      <c r="D72">
        <f>VLOOKUP(A72, Campaigns!$A:$I,4, FALSE)</f>
        <v>0</v>
      </c>
      <c r="E72">
        <f>VLOOKUP(A72, Campaigns!A:I,5, FALSE)</f>
        <v>0</v>
      </c>
      <c r="F72">
        <f>VLOOKUP(A72, Campaigns!A:I,6, FALSE)</f>
        <v>0</v>
      </c>
      <c r="G72" t="str">
        <f>VLOOKUP(A72, Customer!A:P,16, FALSE)</f>
        <v>Together</v>
      </c>
      <c r="H72" t="str">
        <f>VLOOKUP(A72, Customer!A:Q,17, FALSE)</f>
        <v>Graduate</v>
      </c>
      <c r="I72">
        <f>VLOOKUP(A72, Campaigns!A:I,7, FALSE)</f>
        <v>0</v>
      </c>
    </row>
    <row r="73" spans="1:9">
      <c r="A73" s="2">
        <v>2672</v>
      </c>
      <c r="B73">
        <f>VLOOKUP(A73, Campaigns!A:I,2, FALSE)</f>
        <v>0</v>
      </c>
      <c r="C73">
        <f>VLOOKUP(A73, Campaigns!A:I,3, FALSE)</f>
        <v>0</v>
      </c>
      <c r="D73">
        <f>VLOOKUP(A73, Campaigns!$A:$I,4, FALSE)</f>
        <v>1</v>
      </c>
      <c r="E73">
        <f>VLOOKUP(A73, Campaigns!A:I,5, FALSE)</f>
        <v>0</v>
      </c>
      <c r="F73">
        <f>VLOOKUP(A73, Campaigns!A:I,6, FALSE)</f>
        <v>0</v>
      </c>
      <c r="G73" t="str">
        <f>VLOOKUP(A73, Customer!A:P,16, FALSE)</f>
        <v>Married</v>
      </c>
      <c r="H73" t="str">
        <f>VLOOKUP(A73, Customer!A:Q,17, FALSE)</f>
        <v>PhD</v>
      </c>
      <c r="I73">
        <f>VLOOKUP(A73, Campaigns!A:I,7, FALSE)</f>
        <v>0</v>
      </c>
    </row>
    <row r="74" spans="1:9">
      <c r="A74" s="2">
        <v>1887</v>
      </c>
      <c r="B74">
        <f>VLOOKUP(A74, Campaigns!A:I,2, FALSE)</f>
        <v>0</v>
      </c>
      <c r="C74">
        <f>VLOOKUP(A74, Campaigns!A:I,3, FALSE)</f>
        <v>0</v>
      </c>
      <c r="D74">
        <f>VLOOKUP(A74, Campaigns!$A:$I,4, FALSE)</f>
        <v>0</v>
      </c>
      <c r="E74">
        <f>VLOOKUP(A74, Campaigns!A:I,5, FALSE)</f>
        <v>1</v>
      </c>
      <c r="F74">
        <f>VLOOKUP(A74, Campaigns!A:I,6, FALSE)</f>
        <v>0</v>
      </c>
      <c r="G74" t="str">
        <f>VLOOKUP(A74, Customer!A:P,16, FALSE)</f>
        <v>Single</v>
      </c>
      <c r="H74" t="str">
        <f>VLOOKUP(A74, Customer!A:Q,17, FALSE)</f>
        <v>Graduate</v>
      </c>
      <c r="I74">
        <f>VLOOKUP(A74, Campaigns!A:I,7, FALSE)</f>
        <v>0</v>
      </c>
    </row>
    <row r="75" spans="1:9">
      <c r="A75" s="2">
        <v>1859</v>
      </c>
      <c r="B75">
        <f>VLOOKUP(A75, Campaigns!A:I,2, FALSE)</f>
        <v>0</v>
      </c>
      <c r="C75">
        <f>VLOOKUP(A75, Campaigns!A:I,3, FALSE)</f>
        <v>0</v>
      </c>
      <c r="D75">
        <f>VLOOKUP(A75, Campaigns!$A:$I,4, FALSE)</f>
        <v>0</v>
      </c>
      <c r="E75">
        <f>VLOOKUP(A75, Campaigns!A:I,5, FALSE)</f>
        <v>0</v>
      </c>
      <c r="F75">
        <f>VLOOKUP(A75, Campaigns!A:I,6, FALSE)</f>
        <v>0</v>
      </c>
      <c r="G75" t="str">
        <f>VLOOKUP(A75, Customer!A:P,16, FALSE)</f>
        <v>Single</v>
      </c>
      <c r="H75" t="str">
        <f>VLOOKUP(A75, Customer!A:Q,17, FALSE)</f>
        <v>Master</v>
      </c>
      <c r="I75">
        <f>VLOOKUP(A75, Campaigns!A:I,7, FALSE)</f>
        <v>0</v>
      </c>
    </row>
    <row r="76" spans="1:9">
      <c r="A76" s="2">
        <v>2107</v>
      </c>
      <c r="B76">
        <f>VLOOKUP(A76, Campaigns!A:I,2, FALSE)</f>
        <v>0</v>
      </c>
      <c r="C76">
        <f>VLOOKUP(A76, Campaigns!A:I,3, FALSE)</f>
        <v>0</v>
      </c>
      <c r="D76">
        <f>VLOOKUP(A76, Campaigns!$A:$I,4, FALSE)</f>
        <v>0</v>
      </c>
      <c r="E76">
        <f>VLOOKUP(A76, Campaigns!A:I,5, FALSE)</f>
        <v>0</v>
      </c>
      <c r="F76">
        <f>VLOOKUP(A76, Campaigns!A:I,6, FALSE)</f>
        <v>0</v>
      </c>
      <c r="G76" t="str">
        <f>VLOOKUP(A76, Customer!A:P,16, FALSE)</f>
        <v>Single</v>
      </c>
      <c r="H76" t="str">
        <f>VLOOKUP(A76, Customer!A:Q,17, FALSE)</f>
        <v>Graduate</v>
      </c>
      <c r="I76">
        <f>VLOOKUP(A76, Campaigns!A:I,7, FALSE)</f>
        <v>0</v>
      </c>
    </row>
    <row r="77" spans="1:9">
      <c r="A77" s="2">
        <v>1132</v>
      </c>
      <c r="B77">
        <f>VLOOKUP(A77, Campaigns!A:I,2, FALSE)</f>
        <v>0</v>
      </c>
      <c r="C77">
        <f>VLOOKUP(A77, Campaigns!A:I,3, FALSE)</f>
        <v>0</v>
      </c>
      <c r="D77">
        <f>VLOOKUP(A77, Campaigns!$A:$I,4, FALSE)</f>
        <v>0</v>
      </c>
      <c r="E77">
        <f>VLOOKUP(A77, Campaigns!A:I,5, FALSE)</f>
        <v>0</v>
      </c>
      <c r="F77">
        <f>VLOOKUP(A77, Campaigns!A:I,6, FALSE)</f>
        <v>0</v>
      </c>
      <c r="G77" t="str">
        <f>VLOOKUP(A77, Customer!A:P,16, FALSE)</f>
        <v>Married</v>
      </c>
      <c r="H77" t="str">
        <f>VLOOKUP(A77, Customer!A:Q,17, FALSE)</f>
        <v>Graduate</v>
      </c>
      <c r="I77">
        <f>VLOOKUP(A77, Campaigns!A:I,7, FALSE)</f>
        <v>0</v>
      </c>
    </row>
    <row r="78" spans="1:9">
      <c r="A78" s="2">
        <v>1105</v>
      </c>
      <c r="B78">
        <f>VLOOKUP(A78, Campaigns!A:I,2, FALSE)</f>
        <v>0</v>
      </c>
      <c r="C78">
        <f>VLOOKUP(A78, Campaigns!A:I,3, FALSE)</f>
        <v>1</v>
      </c>
      <c r="D78">
        <f>VLOOKUP(A78, Campaigns!$A:$I,4, FALSE)</f>
        <v>1</v>
      </c>
      <c r="E78">
        <f>VLOOKUP(A78, Campaigns!A:I,5, FALSE)</f>
        <v>0</v>
      </c>
      <c r="F78">
        <f>VLOOKUP(A78, Campaigns!A:I,6, FALSE)</f>
        <v>0</v>
      </c>
      <c r="G78" t="str">
        <f>VLOOKUP(A78, Customer!A:P,16, FALSE)</f>
        <v>Single</v>
      </c>
      <c r="H78" t="str">
        <f>VLOOKUP(A78, Customer!A:Q,17, FALSE)</f>
        <v>Graduate</v>
      </c>
      <c r="I78">
        <f>VLOOKUP(A78, Campaigns!A:I,7, FALSE)</f>
        <v>0</v>
      </c>
    </row>
    <row r="79" spans="1:9">
      <c r="A79" s="2">
        <v>2071</v>
      </c>
      <c r="B79">
        <f>VLOOKUP(A79, Campaigns!A:I,2, FALSE)</f>
        <v>0</v>
      </c>
      <c r="C79">
        <f>VLOOKUP(A79, Campaigns!A:I,3, FALSE)</f>
        <v>0</v>
      </c>
      <c r="D79">
        <f>VLOOKUP(A79, Campaigns!$A:$I,4, FALSE)</f>
        <v>1</v>
      </c>
      <c r="E79">
        <f>VLOOKUP(A79, Campaigns!A:I,5, FALSE)</f>
        <v>0</v>
      </c>
      <c r="F79">
        <f>VLOOKUP(A79, Campaigns!A:I,6, FALSE)</f>
        <v>0</v>
      </c>
      <c r="G79" t="str">
        <f>VLOOKUP(A79, Customer!A:P,16, FALSE)</f>
        <v>Married</v>
      </c>
      <c r="H79" t="str">
        <f>VLOOKUP(A79, Customer!A:Q,17, FALSE)</f>
        <v>PhD</v>
      </c>
      <c r="I79">
        <f>VLOOKUP(A79, Campaigns!A:I,7, FALSE)</f>
        <v>0</v>
      </c>
    </row>
    <row r="80" spans="1:9">
      <c r="A80" s="2">
        <v>2944</v>
      </c>
      <c r="B80">
        <f>VLOOKUP(A80, Campaigns!A:I,2, FALSE)</f>
        <v>0</v>
      </c>
      <c r="C80">
        <f>VLOOKUP(A80, Campaigns!A:I,3, FALSE)</f>
        <v>1</v>
      </c>
      <c r="D80">
        <f>VLOOKUP(A80, Campaigns!$A:$I,4, FALSE)</f>
        <v>1</v>
      </c>
      <c r="E80">
        <f>VLOOKUP(A80, Campaigns!A:I,5, FALSE)</f>
        <v>0</v>
      </c>
      <c r="F80">
        <f>VLOOKUP(A80, Campaigns!A:I,6, FALSE)</f>
        <v>0</v>
      </c>
      <c r="G80" t="str">
        <f>VLOOKUP(A80, Customer!A:P,16, FALSE)</f>
        <v>Together</v>
      </c>
      <c r="H80" t="str">
        <f>VLOOKUP(A80, Customer!A:Q,17, FALSE)</f>
        <v>Master</v>
      </c>
      <c r="I80">
        <f>VLOOKUP(A80, Campaigns!A:I,7, FALSE)</f>
        <v>0</v>
      </c>
    </row>
    <row r="81" spans="1:9">
      <c r="A81" s="2">
        <v>1840</v>
      </c>
      <c r="B81">
        <f>VLOOKUP(A81, Campaigns!A:I,2, FALSE)</f>
        <v>0</v>
      </c>
      <c r="C81">
        <f>VLOOKUP(A81, Campaigns!A:I,3, FALSE)</f>
        <v>0</v>
      </c>
      <c r="D81">
        <f>VLOOKUP(A81, Campaigns!$A:$I,4, FALSE)</f>
        <v>1</v>
      </c>
      <c r="E81">
        <f>VLOOKUP(A81, Campaigns!A:I,5, FALSE)</f>
        <v>0</v>
      </c>
      <c r="F81">
        <f>VLOOKUP(A81, Campaigns!A:I,6, FALSE)</f>
        <v>0</v>
      </c>
      <c r="G81" t="str">
        <f>VLOOKUP(A81, Customer!A:P,16, FALSE)</f>
        <v>Married</v>
      </c>
      <c r="H81" t="e">
        <f>VLOOKUP(A81, Customer!A:Q,17, FALSE)</f>
        <v>#N/A</v>
      </c>
      <c r="I81">
        <f>VLOOKUP(A81, Campaigns!A:I,7, FALSE)</f>
        <v>0</v>
      </c>
    </row>
    <row r="82" spans="1:9">
      <c r="A82" s="2">
        <v>2118</v>
      </c>
      <c r="B82">
        <f>VLOOKUP(A82, Campaigns!A:I,2, FALSE)</f>
        <v>0</v>
      </c>
      <c r="C82">
        <f>VLOOKUP(A82, Campaigns!A:I,3, FALSE)</f>
        <v>0</v>
      </c>
      <c r="D82">
        <f>VLOOKUP(A82, Campaigns!$A:$I,4, FALSE)</f>
        <v>0</v>
      </c>
      <c r="E82">
        <f>VLOOKUP(A82, Campaigns!A:I,5, FALSE)</f>
        <v>0</v>
      </c>
      <c r="F82">
        <f>VLOOKUP(A82, Campaigns!A:I,6, FALSE)</f>
        <v>0</v>
      </c>
      <c r="G82" t="str">
        <f>VLOOKUP(A82, Customer!A:P,16, FALSE)</f>
        <v>Divorced</v>
      </c>
      <c r="H82" t="str">
        <f>VLOOKUP(A82, Customer!A:Q,17, FALSE)</f>
        <v>PhD</v>
      </c>
      <c r="I82">
        <f>VLOOKUP(A82, Campaigns!A:I,7, FALSE)</f>
        <v>0</v>
      </c>
    </row>
    <row r="83" spans="1:9">
      <c r="A83" s="2">
        <v>2329</v>
      </c>
      <c r="B83">
        <f>VLOOKUP(A83, Campaigns!A:I,2, FALSE)</f>
        <v>0</v>
      </c>
      <c r="C83">
        <f>VLOOKUP(A83, Campaigns!A:I,3, FALSE)</f>
        <v>0</v>
      </c>
      <c r="D83">
        <f>VLOOKUP(A83, Campaigns!$A:$I,4, FALSE)</f>
        <v>0</v>
      </c>
      <c r="E83">
        <f>VLOOKUP(A83, Campaigns!A:I,5, FALSE)</f>
        <v>0</v>
      </c>
      <c r="F83">
        <f>VLOOKUP(A83, Campaigns!A:I,6, FALSE)</f>
        <v>0</v>
      </c>
      <c r="G83" t="str">
        <f>VLOOKUP(A83, Customer!A:P,16, FALSE)</f>
        <v>Divorced</v>
      </c>
      <c r="H83" t="str">
        <f>VLOOKUP(A83, Customer!A:Q,17, FALSE)</f>
        <v>PhD</v>
      </c>
      <c r="I83">
        <f>VLOOKUP(A83, Campaigns!A:I,7, FALSE)</f>
        <v>0</v>
      </c>
    </row>
    <row r="84" spans="1:9">
      <c r="A84" s="2">
        <v>1094</v>
      </c>
      <c r="B84">
        <f>VLOOKUP(A84, Campaigns!A:I,2, FALSE)</f>
        <v>0</v>
      </c>
      <c r="C84">
        <f>VLOOKUP(A84, Campaigns!A:I,3, FALSE)</f>
        <v>0</v>
      </c>
      <c r="D84">
        <f>VLOOKUP(A84, Campaigns!$A:$I,4, FALSE)</f>
        <v>0</v>
      </c>
      <c r="E84">
        <f>VLOOKUP(A84, Campaigns!A:I,5, FALSE)</f>
        <v>0</v>
      </c>
      <c r="F84">
        <f>VLOOKUP(A84, Campaigns!A:I,6, FALSE)</f>
        <v>0</v>
      </c>
      <c r="G84" t="str">
        <f>VLOOKUP(A84, Customer!A:P,16, FALSE)</f>
        <v>Together</v>
      </c>
      <c r="H84" t="str">
        <f>VLOOKUP(A84, Customer!A:Q,17, FALSE)</f>
        <v>Graduate</v>
      </c>
      <c r="I84">
        <f>VLOOKUP(A84, Campaigns!A:I,7, FALSE)</f>
        <v>0</v>
      </c>
    </row>
    <row r="85" spans="1:9">
      <c r="A85" s="2">
        <v>1971</v>
      </c>
      <c r="B85">
        <f>VLOOKUP(A85, Campaigns!A:I,2, FALSE)</f>
        <v>0</v>
      </c>
      <c r="C85">
        <f>VLOOKUP(A85, Campaigns!A:I,3, FALSE)</f>
        <v>1</v>
      </c>
      <c r="D85">
        <f>VLOOKUP(A85, Campaigns!$A:$I,4, FALSE)</f>
        <v>1</v>
      </c>
      <c r="E85">
        <f>VLOOKUP(A85, Campaigns!A:I,5, FALSE)</f>
        <v>1</v>
      </c>
      <c r="F85">
        <f>VLOOKUP(A85, Campaigns!A:I,6, FALSE)</f>
        <v>1</v>
      </c>
      <c r="G85" t="str">
        <f>VLOOKUP(A85, Customer!A:P,16, FALSE)</f>
        <v>Divorced</v>
      </c>
      <c r="H85" t="str">
        <f>VLOOKUP(A85, Customer!A:Q,17, FALSE)</f>
        <v>Graduate</v>
      </c>
      <c r="I85">
        <f>VLOOKUP(A85, Campaigns!A:I,7, FALSE)</f>
        <v>0</v>
      </c>
    </row>
    <row r="86" spans="1:9">
      <c r="A86" s="2">
        <v>1530</v>
      </c>
      <c r="B86">
        <f>VLOOKUP(A86, Campaigns!A:I,2, FALSE)</f>
        <v>0</v>
      </c>
      <c r="C86">
        <f>VLOOKUP(A86, Campaigns!A:I,3, FALSE)</f>
        <v>0</v>
      </c>
      <c r="D86">
        <f>VLOOKUP(A86, Campaigns!$A:$I,4, FALSE)</f>
        <v>0</v>
      </c>
      <c r="E86">
        <f>VLOOKUP(A86, Campaigns!A:I,5, FALSE)</f>
        <v>0</v>
      </c>
      <c r="F86">
        <f>VLOOKUP(A86, Campaigns!A:I,6, FALSE)</f>
        <v>0</v>
      </c>
      <c r="G86" t="str">
        <f>VLOOKUP(A86, Customer!A:P,16, FALSE)</f>
        <v>Widow</v>
      </c>
      <c r="H86" t="str">
        <f>VLOOKUP(A86, Customer!A:Q,17, FALSE)</f>
        <v>Graduate</v>
      </c>
      <c r="I86">
        <f>VLOOKUP(A86, Campaigns!A:I,7, FALSE)</f>
        <v>0</v>
      </c>
    </row>
    <row r="87" spans="1:9">
      <c r="A87" s="2">
        <v>2114</v>
      </c>
      <c r="B87">
        <f>VLOOKUP(A87, Campaigns!A:I,2, FALSE)</f>
        <v>0</v>
      </c>
      <c r="C87">
        <f>VLOOKUP(A87, Campaigns!A:I,3, FALSE)</f>
        <v>0</v>
      </c>
      <c r="D87">
        <f>VLOOKUP(A87, Campaigns!$A:$I,4, FALSE)</f>
        <v>0</v>
      </c>
      <c r="E87">
        <f>VLOOKUP(A87, Campaigns!A:I,5, FALSE)</f>
        <v>1</v>
      </c>
      <c r="F87">
        <f>VLOOKUP(A87, Campaigns!A:I,6, FALSE)</f>
        <v>0</v>
      </c>
      <c r="G87" t="str">
        <f>VLOOKUP(A87, Customer!A:P,16, FALSE)</f>
        <v>Together</v>
      </c>
      <c r="H87" t="str">
        <f>VLOOKUP(A87, Customer!A:Q,17, FALSE)</f>
        <v>Graduate</v>
      </c>
      <c r="I87">
        <f>VLOOKUP(A87, Campaigns!A:I,7, FALSE)</f>
        <v>0</v>
      </c>
    </row>
    <row r="88" spans="1:9">
      <c r="A88" s="2">
        <v>2250</v>
      </c>
      <c r="B88">
        <f>VLOOKUP(A88, Campaigns!A:I,2, FALSE)</f>
        <v>0</v>
      </c>
      <c r="C88">
        <f>VLOOKUP(A88, Campaigns!A:I,3, FALSE)</f>
        <v>0</v>
      </c>
      <c r="D88">
        <f>VLOOKUP(A88, Campaigns!$A:$I,4, FALSE)</f>
        <v>0</v>
      </c>
      <c r="E88">
        <f>VLOOKUP(A88, Campaigns!A:I,5, FALSE)</f>
        <v>0</v>
      </c>
      <c r="F88">
        <f>VLOOKUP(A88, Campaigns!A:I,6, FALSE)</f>
        <v>0</v>
      </c>
      <c r="G88" t="str">
        <f>VLOOKUP(A88, Customer!A:P,16, FALSE)</f>
        <v>Single</v>
      </c>
      <c r="H88" t="e">
        <f>VLOOKUP(A88, Customer!A:Q,17, FALSE)</f>
        <v>#N/A</v>
      </c>
      <c r="I88">
        <f>VLOOKUP(A88, Campaigns!A:I,7, FALSE)</f>
        <v>0</v>
      </c>
    </row>
    <row r="89" spans="1:9">
      <c r="A89" s="2">
        <v>2748</v>
      </c>
      <c r="B89">
        <f>VLOOKUP(A89, Campaigns!A:I,2, FALSE)</f>
        <v>0</v>
      </c>
      <c r="C89">
        <f>VLOOKUP(A89, Campaigns!A:I,3, FALSE)</f>
        <v>0</v>
      </c>
      <c r="D89">
        <f>VLOOKUP(A89, Campaigns!$A:$I,4, FALSE)</f>
        <v>0</v>
      </c>
      <c r="E89">
        <f>VLOOKUP(A89, Campaigns!A:I,5, FALSE)</f>
        <v>0</v>
      </c>
      <c r="F89">
        <f>VLOOKUP(A89, Campaigns!A:I,6, FALSE)</f>
        <v>0</v>
      </c>
      <c r="G89" t="str">
        <f>VLOOKUP(A89, Customer!A:P,16, FALSE)</f>
        <v>Together</v>
      </c>
      <c r="H89" t="str">
        <f>VLOOKUP(A89, Customer!A:Q,17, FALSE)</f>
        <v>PhD</v>
      </c>
      <c r="I89">
        <f>VLOOKUP(A89, Campaigns!A:I,7, FALSE)</f>
        <v>0</v>
      </c>
    </row>
    <row r="90" spans="1:9">
      <c r="A90" s="2">
        <v>1886</v>
      </c>
      <c r="B90">
        <f>VLOOKUP(A90, Campaigns!A:I,2, FALSE)</f>
        <v>0</v>
      </c>
      <c r="C90">
        <f>VLOOKUP(A90, Campaigns!A:I,3, FALSE)</f>
        <v>0</v>
      </c>
      <c r="D90">
        <f>VLOOKUP(A90, Campaigns!$A:$I,4, FALSE)</f>
        <v>0</v>
      </c>
      <c r="E90">
        <f>VLOOKUP(A90, Campaigns!A:I,5, FALSE)</f>
        <v>0</v>
      </c>
      <c r="F90">
        <f>VLOOKUP(A90, Campaigns!A:I,6, FALSE)</f>
        <v>0</v>
      </c>
      <c r="G90" t="str">
        <f>VLOOKUP(A90, Customer!A:P,16, FALSE)</f>
        <v>Single</v>
      </c>
      <c r="H90" t="str">
        <f>VLOOKUP(A90, Customer!A:Q,17, FALSE)</f>
        <v>Graduate</v>
      </c>
      <c r="I90">
        <f>VLOOKUP(A90, Campaigns!A:I,7, FALSE)</f>
        <v>0</v>
      </c>
    </row>
    <row r="91" spans="1:9">
      <c r="A91" s="2">
        <v>2816</v>
      </c>
      <c r="B91">
        <f>VLOOKUP(A91, Campaigns!A:I,2, FALSE)</f>
        <v>0</v>
      </c>
      <c r="C91">
        <f>VLOOKUP(A91, Campaigns!A:I,3, FALSE)</f>
        <v>1</v>
      </c>
      <c r="D91">
        <f>VLOOKUP(A91, Campaigns!$A:$I,4, FALSE)</f>
        <v>1</v>
      </c>
      <c r="E91">
        <f>VLOOKUP(A91, Campaigns!A:I,5, FALSE)</f>
        <v>1</v>
      </c>
      <c r="F91">
        <f>VLOOKUP(A91, Campaigns!A:I,6, FALSE)</f>
        <v>0</v>
      </c>
      <c r="G91" t="str">
        <f>VLOOKUP(A91, Customer!A:P,16, FALSE)</f>
        <v>Widow</v>
      </c>
      <c r="H91" t="str">
        <f>VLOOKUP(A91, Customer!A:Q,17, FALSE)</f>
        <v>Master</v>
      </c>
      <c r="I91">
        <f>VLOOKUP(A91, Campaigns!A:I,7, FALSE)</f>
        <v>0</v>
      </c>
    </row>
    <row r="92" spans="1:9">
      <c r="A92" s="2">
        <v>2218</v>
      </c>
      <c r="B92">
        <f>VLOOKUP(A92, Campaigns!A:I,2, FALSE)</f>
        <v>0</v>
      </c>
      <c r="C92">
        <f>VLOOKUP(A92, Campaigns!A:I,3, FALSE)</f>
        <v>1</v>
      </c>
      <c r="D92">
        <f>VLOOKUP(A92, Campaigns!$A:$I,4, FALSE)</f>
        <v>1</v>
      </c>
      <c r="E92">
        <f>VLOOKUP(A92, Campaigns!A:I,5, FALSE)</f>
        <v>0</v>
      </c>
      <c r="F92">
        <f>VLOOKUP(A92, Campaigns!A:I,6, FALSE)</f>
        <v>1</v>
      </c>
      <c r="G92" t="str">
        <f>VLOOKUP(A92, Customer!A:P,16, FALSE)</f>
        <v>Together</v>
      </c>
      <c r="H92" t="str">
        <f>VLOOKUP(A92, Customer!A:Q,17, FALSE)</f>
        <v>Graduate</v>
      </c>
      <c r="I92">
        <f>VLOOKUP(A92, Campaigns!A:I,7, FALSE)</f>
        <v>0</v>
      </c>
    </row>
    <row r="93" spans="1:9">
      <c r="A93" s="2">
        <v>3094</v>
      </c>
      <c r="B93">
        <f>VLOOKUP(A93, Campaigns!A:I,2, FALSE)</f>
        <v>0</v>
      </c>
      <c r="C93">
        <f>VLOOKUP(A93, Campaigns!A:I,3, FALSE)</f>
        <v>1</v>
      </c>
      <c r="D93">
        <f>VLOOKUP(A93, Campaigns!$A:$I,4, FALSE)</f>
        <v>1</v>
      </c>
      <c r="E93">
        <f>VLOOKUP(A93, Campaigns!A:I,5, FALSE)</f>
        <v>0</v>
      </c>
      <c r="F93">
        <f>VLOOKUP(A93, Campaigns!A:I,6, FALSE)</f>
        <v>1</v>
      </c>
      <c r="G93" t="str">
        <f>VLOOKUP(A93, Customer!A:P,16, FALSE)</f>
        <v>Together</v>
      </c>
      <c r="H93" t="str">
        <f>VLOOKUP(A93, Customer!A:Q,17, FALSE)</f>
        <v>Graduate</v>
      </c>
      <c r="I93">
        <f>VLOOKUP(A93, Campaigns!A:I,7, FALSE)</f>
        <v>0</v>
      </c>
    </row>
    <row r="94" spans="1:9">
      <c r="A94" s="2">
        <v>1414</v>
      </c>
      <c r="B94">
        <f>VLOOKUP(A94, Campaigns!A:I,2, FALSE)</f>
        <v>0</v>
      </c>
      <c r="C94">
        <f>VLOOKUP(A94, Campaigns!A:I,3, FALSE)</f>
        <v>1</v>
      </c>
      <c r="D94">
        <f>VLOOKUP(A94, Campaigns!$A:$I,4, FALSE)</f>
        <v>1</v>
      </c>
      <c r="E94">
        <f>VLOOKUP(A94, Campaigns!A:I,5, FALSE)</f>
        <v>1</v>
      </c>
      <c r="F94">
        <f>VLOOKUP(A94, Campaigns!A:I,6, FALSE)</f>
        <v>1</v>
      </c>
      <c r="G94" t="str">
        <f>VLOOKUP(A94, Customer!A:P,16, FALSE)</f>
        <v>Single</v>
      </c>
      <c r="H94" t="str">
        <f>VLOOKUP(A94, Customer!A:Q,17, FALSE)</f>
        <v>PhD</v>
      </c>
      <c r="I94">
        <f>VLOOKUP(A94, Campaigns!A:I,7, FALSE)</f>
        <v>0</v>
      </c>
    </row>
    <row r="95" spans="1:9">
      <c r="A95" s="2">
        <v>1331</v>
      </c>
      <c r="B95">
        <f>VLOOKUP(A95, Campaigns!A:I,2, FALSE)</f>
        <v>0</v>
      </c>
      <c r="C95">
        <f>VLOOKUP(A95, Campaigns!A:I,3, FALSE)</f>
        <v>0</v>
      </c>
      <c r="D95">
        <f>VLOOKUP(A95, Campaigns!$A:$I,4, FALSE)</f>
        <v>0</v>
      </c>
      <c r="E95">
        <f>VLOOKUP(A95, Campaigns!A:I,5, FALSE)</f>
        <v>0</v>
      </c>
      <c r="F95">
        <f>VLOOKUP(A95, Campaigns!A:I,6, FALSE)</f>
        <v>0</v>
      </c>
      <c r="G95" t="str">
        <f>VLOOKUP(A95, Customer!A:P,16, FALSE)</f>
        <v>Divorced</v>
      </c>
      <c r="H95" t="str">
        <f>VLOOKUP(A95, Customer!A:Q,17, FALSE)</f>
        <v>Graduate</v>
      </c>
      <c r="I95">
        <f>VLOOKUP(A95, Campaigns!A:I,7, FALSE)</f>
        <v>0</v>
      </c>
    </row>
    <row r="96" spans="1:9">
      <c r="A96" s="2">
        <v>1028</v>
      </c>
      <c r="B96">
        <f>VLOOKUP(A96, Campaigns!A:I,2, FALSE)</f>
        <v>0</v>
      </c>
      <c r="C96">
        <f>VLOOKUP(A96, Campaigns!A:I,3, FALSE)</f>
        <v>0</v>
      </c>
      <c r="D96">
        <f>VLOOKUP(A96, Campaigns!$A:$I,4, FALSE)</f>
        <v>1</v>
      </c>
      <c r="E96">
        <f>VLOOKUP(A96, Campaigns!A:I,5, FALSE)</f>
        <v>0</v>
      </c>
      <c r="F96">
        <f>VLOOKUP(A96, Campaigns!A:I,6, FALSE)</f>
        <v>0</v>
      </c>
      <c r="G96" t="str">
        <f>VLOOKUP(A96, Customer!A:P,16, FALSE)</f>
        <v>Married</v>
      </c>
      <c r="H96" t="str">
        <f>VLOOKUP(A96, Customer!A:Q,17, FALSE)</f>
        <v>PhD</v>
      </c>
      <c r="I96">
        <f>VLOOKUP(A96, Campaigns!A:I,7, FALSE)</f>
        <v>0</v>
      </c>
    </row>
    <row r="97" spans="1:9">
      <c r="A97" s="2">
        <v>2187</v>
      </c>
      <c r="B97">
        <f>VLOOKUP(A97, Campaigns!A:I,2, FALSE)</f>
        <v>0</v>
      </c>
      <c r="C97">
        <f>VLOOKUP(A97, Campaigns!A:I,3, FALSE)</f>
        <v>0</v>
      </c>
      <c r="D97">
        <f>VLOOKUP(A97, Campaigns!$A:$I,4, FALSE)</f>
        <v>1</v>
      </c>
      <c r="E97">
        <f>VLOOKUP(A97, Campaigns!A:I,5, FALSE)</f>
        <v>0</v>
      </c>
      <c r="F97">
        <f>VLOOKUP(A97, Campaigns!A:I,6, FALSE)</f>
        <v>0</v>
      </c>
      <c r="G97" t="str">
        <f>VLOOKUP(A97, Customer!A:P,16, FALSE)</f>
        <v>Married</v>
      </c>
      <c r="H97" t="str">
        <f>VLOOKUP(A97, Customer!A:Q,17, FALSE)</f>
        <v>PhD</v>
      </c>
      <c r="I97">
        <f>VLOOKUP(A97, Campaigns!A:I,7, FALSE)</f>
        <v>0</v>
      </c>
    </row>
    <row r="98" spans="1:9">
      <c r="A98" s="2">
        <v>1619</v>
      </c>
      <c r="B98">
        <f>VLOOKUP(A98, Campaigns!A:I,2, FALSE)</f>
        <v>0</v>
      </c>
      <c r="C98">
        <f>VLOOKUP(A98, Campaigns!A:I,3, FALSE)</f>
        <v>0</v>
      </c>
      <c r="D98">
        <f>VLOOKUP(A98, Campaigns!$A:$I,4, FALSE)</f>
        <v>0</v>
      </c>
      <c r="E98">
        <f>VLOOKUP(A98, Campaigns!A:I,5, FALSE)</f>
        <v>0</v>
      </c>
      <c r="F98">
        <f>VLOOKUP(A98, Campaigns!A:I,6, FALSE)</f>
        <v>0</v>
      </c>
      <c r="G98" t="str">
        <f>VLOOKUP(A98, Customer!A:P,16, FALSE)</f>
        <v>Single</v>
      </c>
      <c r="H98" t="str">
        <f>VLOOKUP(A98, Customer!A:Q,17, FALSE)</f>
        <v>Graduate</v>
      </c>
      <c r="I98">
        <f>VLOOKUP(A98, Campaigns!A:I,7, FALSE)</f>
        <v>0</v>
      </c>
    </row>
    <row r="99" spans="1:9">
      <c r="A99" s="2">
        <v>2068</v>
      </c>
      <c r="B99">
        <f>VLOOKUP(A99, Campaigns!A:I,2, FALSE)</f>
        <v>0</v>
      </c>
      <c r="C99">
        <f>VLOOKUP(A99, Campaigns!A:I,3, FALSE)</f>
        <v>1</v>
      </c>
      <c r="D99">
        <f>VLOOKUP(A99, Campaigns!$A:$I,4, FALSE)</f>
        <v>1</v>
      </c>
      <c r="E99">
        <f>VLOOKUP(A99, Campaigns!A:I,5, FALSE)</f>
        <v>1</v>
      </c>
      <c r="F99">
        <f>VLOOKUP(A99, Campaigns!A:I,6, FALSE)</f>
        <v>1</v>
      </c>
      <c r="G99" t="str">
        <f>VLOOKUP(A99, Customer!A:P,16, FALSE)</f>
        <v>Together</v>
      </c>
      <c r="H99" t="str">
        <f>VLOOKUP(A99, Customer!A:Q,17, FALSE)</f>
        <v>PhD</v>
      </c>
      <c r="I99">
        <f>VLOOKUP(A99, Campaigns!A:I,7, FALSE)</f>
        <v>0</v>
      </c>
    </row>
    <row r="100" spans="1:9">
      <c r="A100" s="2">
        <v>1951</v>
      </c>
      <c r="B100">
        <f>VLOOKUP(A100, Campaigns!A:I,2, FALSE)</f>
        <v>0</v>
      </c>
      <c r="C100">
        <f>VLOOKUP(A100, Campaigns!A:I,3, FALSE)</f>
        <v>0</v>
      </c>
      <c r="D100">
        <f>VLOOKUP(A100, Campaigns!$A:$I,4, FALSE)</f>
        <v>0</v>
      </c>
      <c r="E100">
        <f>VLOOKUP(A100, Campaigns!A:I,5, FALSE)</f>
        <v>0</v>
      </c>
      <c r="F100">
        <f>VLOOKUP(A100, Campaigns!A:I,6, FALSE)</f>
        <v>0</v>
      </c>
      <c r="G100" t="str">
        <f>VLOOKUP(A100, Customer!A:P,16, FALSE)</f>
        <v>Married</v>
      </c>
      <c r="H100" t="str">
        <f>VLOOKUP(A100, Customer!A:Q,17, FALSE)</f>
        <v>Graduate</v>
      </c>
      <c r="I100">
        <f>VLOOKUP(A100, Campaigns!A:I,7, FALSE)</f>
        <v>0</v>
      </c>
    </row>
    <row r="101" spans="1:9">
      <c r="A101" s="2">
        <v>2486</v>
      </c>
      <c r="B101">
        <f>VLOOKUP(A101, Campaigns!A:I,2, FALSE)</f>
        <v>0</v>
      </c>
      <c r="C101">
        <f>VLOOKUP(A101, Campaigns!A:I,3, FALSE)</f>
        <v>0</v>
      </c>
      <c r="D101">
        <f>VLOOKUP(A101, Campaigns!$A:$I,4, FALSE)</f>
        <v>0</v>
      </c>
      <c r="E101">
        <f>VLOOKUP(A101, Campaigns!A:I,5, FALSE)</f>
        <v>0</v>
      </c>
      <c r="F101">
        <f>VLOOKUP(A101, Campaigns!A:I,6, FALSE)</f>
        <v>0</v>
      </c>
      <c r="G101" t="str">
        <f>VLOOKUP(A101, Customer!A:P,16, FALSE)</f>
        <v>Married</v>
      </c>
      <c r="H101" t="str">
        <f>VLOOKUP(A101, Customer!A:Q,17, FALSE)</f>
        <v>Graduate</v>
      </c>
      <c r="I101">
        <f>VLOOKUP(A101, Campaigns!A:I,7, FALSE)</f>
        <v>0</v>
      </c>
    </row>
    <row r="102" spans="1:9">
      <c r="A102" s="2">
        <v>1609</v>
      </c>
      <c r="B102">
        <f>VLOOKUP(A102, Campaigns!A:I,2, FALSE)</f>
        <v>0</v>
      </c>
      <c r="C102">
        <f>VLOOKUP(A102, Campaigns!A:I,3, FALSE)</f>
        <v>0</v>
      </c>
      <c r="D102">
        <f>VLOOKUP(A102, Campaigns!$A:$I,4, FALSE)</f>
        <v>0</v>
      </c>
      <c r="E102">
        <f>VLOOKUP(A102, Campaigns!A:I,5, FALSE)</f>
        <v>0</v>
      </c>
      <c r="F102">
        <f>VLOOKUP(A102, Campaigns!A:I,6, FALSE)</f>
        <v>0</v>
      </c>
      <c r="G102" t="str">
        <f>VLOOKUP(A102, Customer!A:P,16, FALSE)</f>
        <v>Single</v>
      </c>
      <c r="H102" t="str">
        <f>VLOOKUP(A102, Customer!A:Q,17, FALSE)</f>
        <v>Graduate</v>
      </c>
      <c r="I102">
        <f>VLOOKUP(A102, Campaigns!A:I,7, FALSE)</f>
        <v>0</v>
      </c>
    </row>
    <row r="103" spans="1:9">
      <c r="A103" s="2">
        <v>1527</v>
      </c>
      <c r="B103">
        <f>VLOOKUP(A103, Campaigns!A:I,2, FALSE)</f>
        <v>0</v>
      </c>
      <c r="C103">
        <f>VLOOKUP(A103, Campaigns!A:I,3, FALSE)</f>
        <v>1</v>
      </c>
      <c r="D103">
        <f>VLOOKUP(A103, Campaigns!$A:$I,4, FALSE)</f>
        <v>1</v>
      </c>
      <c r="E103">
        <f>VLOOKUP(A103, Campaigns!A:I,5, FALSE)</f>
        <v>0</v>
      </c>
      <c r="F103">
        <f>VLOOKUP(A103, Campaigns!A:I,6, FALSE)</f>
        <v>0</v>
      </c>
      <c r="G103" t="str">
        <f>VLOOKUP(A103, Customer!A:P,16, FALSE)</f>
        <v>Married</v>
      </c>
      <c r="H103" t="str">
        <f>VLOOKUP(A103, Customer!A:Q,17, FALSE)</f>
        <v>PhD</v>
      </c>
      <c r="I103">
        <f>VLOOKUP(A103, Campaigns!A:I,7, FALSE)</f>
        <v>0</v>
      </c>
    </row>
    <row r="104" spans="1:9">
      <c r="A104" s="2">
        <v>1898</v>
      </c>
      <c r="B104">
        <f>VLOOKUP(A104, Campaigns!A:I,2, FALSE)</f>
        <v>0</v>
      </c>
      <c r="C104">
        <f>VLOOKUP(A104, Campaigns!A:I,3, FALSE)</f>
        <v>1</v>
      </c>
      <c r="D104">
        <f>VLOOKUP(A104, Campaigns!$A:$I,4, FALSE)</f>
        <v>1</v>
      </c>
      <c r="E104">
        <f>VLOOKUP(A104, Campaigns!A:I,5, FALSE)</f>
        <v>0</v>
      </c>
      <c r="F104">
        <f>VLOOKUP(A104, Campaigns!A:I,6, FALSE)</f>
        <v>0</v>
      </c>
      <c r="G104" t="str">
        <f>VLOOKUP(A104, Customer!A:P,16, FALSE)</f>
        <v>Married</v>
      </c>
      <c r="H104" t="str">
        <f>VLOOKUP(A104, Customer!A:Q,17, FALSE)</f>
        <v>PhD</v>
      </c>
      <c r="I104">
        <f>VLOOKUP(A104, Campaigns!A:I,7, FALSE)</f>
        <v>0</v>
      </c>
    </row>
    <row r="105" spans="1:9">
      <c r="A105" s="2">
        <v>3155</v>
      </c>
      <c r="B105">
        <f>VLOOKUP(A105, Campaigns!A:I,2, FALSE)</f>
        <v>0</v>
      </c>
      <c r="C105">
        <f>VLOOKUP(A105, Campaigns!A:I,3, FALSE)</f>
        <v>0</v>
      </c>
      <c r="D105">
        <f>VLOOKUP(A105, Campaigns!$A:$I,4, FALSE)</f>
        <v>1</v>
      </c>
      <c r="E105">
        <f>VLOOKUP(A105, Campaigns!A:I,5, FALSE)</f>
        <v>0</v>
      </c>
      <c r="F105">
        <f>VLOOKUP(A105, Campaigns!A:I,6, FALSE)</f>
        <v>0</v>
      </c>
      <c r="G105" t="str">
        <f>VLOOKUP(A105, Customer!A:P,16, FALSE)</f>
        <v>Married</v>
      </c>
      <c r="H105" t="str">
        <f>VLOOKUP(A105, Customer!A:Q,17, FALSE)</f>
        <v>PhD</v>
      </c>
      <c r="I105">
        <f>VLOOKUP(A105, Campaigns!A:I,7, FALSE)</f>
        <v>0</v>
      </c>
    </row>
    <row r="106" spans="1:9">
      <c r="A106" s="2">
        <v>1617</v>
      </c>
      <c r="B106">
        <f>VLOOKUP(A106, Campaigns!A:I,2, FALSE)</f>
        <v>0</v>
      </c>
      <c r="C106">
        <f>VLOOKUP(A106, Campaigns!A:I,3, FALSE)</f>
        <v>0</v>
      </c>
      <c r="D106">
        <f>VLOOKUP(A106, Campaigns!$A:$I,4, FALSE)</f>
        <v>0</v>
      </c>
      <c r="E106">
        <f>VLOOKUP(A106, Campaigns!A:I,5, FALSE)</f>
        <v>0</v>
      </c>
      <c r="F106">
        <f>VLOOKUP(A106, Campaigns!A:I,6, FALSE)</f>
        <v>0</v>
      </c>
      <c r="G106" t="str">
        <f>VLOOKUP(A106, Customer!A:P,16, FALSE)</f>
        <v>Single</v>
      </c>
      <c r="H106" t="str">
        <f>VLOOKUP(A106, Customer!A:Q,17, FALSE)</f>
        <v>Graduate</v>
      </c>
      <c r="I106">
        <f>VLOOKUP(A106, Campaigns!A:I,7, FALSE)</f>
        <v>0</v>
      </c>
    </row>
    <row r="107" spans="1:9">
      <c r="A107" s="2">
        <v>2922</v>
      </c>
      <c r="B107">
        <f>VLOOKUP(A107, Campaigns!A:I,2, FALSE)</f>
        <v>0</v>
      </c>
      <c r="C107">
        <f>VLOOKUP(A107, Campaigns!A:I,3, FALSE)</f>
        <v>0</v>
      </c>
      <c r="D107">
        <f>VLOOKUP(A107, Campaigns!$A:$I,4, FALSE)</f>
        <v>0</v>
      </c>
      <c r="E107">
        <f>VLOOKUP(A107, Campaigns!A:I,5, FALSE)</f>
        <v>0</v>
      </c>
      <c r="F107">
        <f>VLOOKUP(A107, Campaigns!A:I,6, FALSE)</f>
        <v>0</v>
      </c>
      <c r="G107" t="str">
        <f>VLOOKUP(A107, Customer!A:P,16, FALSE)</f>
        <v>Married</v>
      </c>
      <c r="H107" t="str">
        <f>VLOOKUP(A107, Customer!A:Q,17, FALSE)</f>
        <v>Master</v>
      </c>
      <c r="I107">
        <f>VLOOKUP(A107, Campaigns!A:I,7, FALSE)</f>
        <v>0</v>
      </c>
    </row>
    <row r="108" spans="1:9">
      <c r="A108" s="2">
        <v>1726</v>
      </c>
      <c r="B108">
        <f>VLOOKUP(A108, Campaigns!A:I,2, FALSE)</f>
        <v>0</v>
      </c>
      <c r="C108">
        <f>VLOOKUP(A108, Campaigns!A:I,3, FALSE)</f>
        <v>0</v>
      </c>
      <c r="D108">
        <f>VLOOKUP(A108, Campaigns!$A:$I,4, FALSE)</f>
        <v>1</v>
      </c>
      <c r="E108">
        <f>VLOOKUP(A108, Campaigns!A:I,5, FALSE)</f>
        <v>0</v>
      </c>
      <c r="F108">
        <f>VLOOKUP(A108, Campaigns!A:I,6, FALSE)</f>
        <v>0</v>
      </c>
      <c r="G108" t="str">
        <f>VLOOKUP(A108, Customer!A:P,16, FALSE)</f>
        <v>Together</v>
      </c>
      <c r="H108" t="str">
        <f>VLOOKUP(A108, Customer!A:Q,17, FALSE)</f>
        <v>Graduate</v>
      </c>
      <c r="I108">
        <f>VLOOKUP(A108, Campaigns!A:I,7, FALSE)</f>
        <v>0</v>
      </c>
    </row>
    <row r="109" spans="1:9">
      <c r="A109" s="2">
        <v>1988</v>
      </c>
      <c r="B109">
        <f>VLOOKUP(A109, Campaigns!A:I,2, FALSE)</f>
        <v>0</v>
      </c>
      <c r="C109">
        <f>VLOOKUP(A109, Campaigns!A:I,3, FALSE)</f>
        <v>0</v>
      </c>
      <c r="D109">
        <f>VLOOKUP(A109, Campaigns!$A:$I,4, FALSE)</f>
        <v>1</v>
      </c>
      <c r="E109">
        <f>VLOOKUP(A109, Campaigns!A:I,5, FALSE)</f>
        <v>0</v>
      </c>
      <c r="F109">
        <f>VLOOKUP(A109, Campaigns!A:I,6, FALSE)</f>
        <v>0</v>
      </c>
      <c r="G109" t="str">
        <f>VLOOKUP(A109, Customer!A:P,16, FALSE)</f>
        <v>Together</v>
      </c>
      <c r="H109" t="str">
        <f>VLOOKUP(A109, Customer!A:Q,17, FALSE)</f>
        <v>Graduate</v>
      </c>
      <c r="I109">
        <f>VLOOKUP(A109, Campaigns!A:I,7, FALSE)</f>
        <v>0</v>
      </c>
    </row>
    <row r="110" spans="1:9">
      <c r="A110" s="2">
        <v>2443</v>
      </c>
      <c r="B110">
        <f>VLOOKUP(A110, Campaigns!A:I,2, FALSE)</f>
        <v>0</v>
      </c>
      <c r="C110">
        <f>VLOOKUP(A110, Campaigns!A:I,3, FALSE)</f>
        <v>0</v>
      </c>
      <c r="D110">
        <f>VLOOKUP(A110, Campaigns!$A:$I,4, FALSE)</f>
        <v>1</v>
      </c>
      <c r="E110">
        <f>VLOOKUP(A110, Campaigns!A:I,5, FALSE)</f>
        <v>0</v>
      </c>
      <c r="F110">
        <f>VLOOKUP(A110, Campaigns!A:I,6, FALSE)</f>
        <v>0</v>
      </c>
      <c r="G110" t="str">
        <f>VLOOKUP(A110, Customer!A:P,16, FALSE)</f>
        <v>Together</v>
      </c>
      <c r="H110" t="str">
        <f>VLOOKUP(A110, Customer!A:Q,17, FALSE)</f>
        <v>Graduate</v>
      </c>
      <c r="I110">
        <f>VLOOKUP(A110, Campaigns!A:I,7, FALSE)</f>
        <v>0</v>
      </c>
    </row>
    <row r="111" spans="1:9">
      <c r="A111" s="2">
        <v>1165</v>
      </c>
      <c r="B111">
        <f>VLOOKUP(A111, Campaigns!A:I,2, FALSE)</f>
        <v>0</v>
      </c>
      <c r="C111">
        <f>VLOOKUP(A111, Campaigns!A:I,3, FALSE)</f>
        <v>1</v>
      </c>
      <c r="D111">
        <f>VLOOKUP(A111, Campaigns!$A:$I,4, FALSE)</f>
        <v>0</v>
      </c>
      <c r="E111">
        <f>VLOOKUP(A111, Campaigns!A:I,5, FALSE)</f>
        <v>1</v>
      </c>
      <c r="F111">
        <f>VLOOKUP(A111, Campaigns!A:I,6, FALSE)</f>
        <v>0</v>
      </c>
      <c r="G111" t="str">
        <f>VLOOKUP(A111, Customer!A:P,16, FALSE)</f>
        <v>Married</v>
      </c>
      <c r="H111" t="str">
        <f>VLOOKUP(A111, Customer!A:Q,17, FALSE)</f>
        <v>PhD</v>
      </c>
      <c r="I111">
        <f>VLOOKUP(A111, Campaigns!A:I,7, FALSE)</f>
        <v>0</v>
      </c>
    </row>
    <row r="112" spans="1:9">
      <c r="A112" s="2">
        <v>2081</v>
      </c>
      <c r="B112">
        <f>VLOOKUP(A112, Campaigns!A:I,2, FALSE)</f>
        <v>1</v>
      </c>
      <c r="C112">
        <f>VLOOKUP(A112, Campaigns!A:I,3, FALSE)</f>
        <v>0</v>
      </c>
      <c r="D112">
        <f>VLOOKUP(A112, Campaigns!$A:$I,4, FALSE)</f>
        <v>1</v>
      </c>
      <c r="E112">
        <f>VLOOKUP(A112, Campaigns!A:I,5, FALSE)</f>
        <v>1</v>
      </c>
      <c r="F112">
        <f>VLOOKUP(A112, Campaigns!A:I,6, FALSE)</f>
        <v>0</v>
      </c>
      <c r="G112" t="str">
        <f>VLOOKUP(A112, Customer!A:P,16, FALSE)</f>
        <v>Divorced</v>
      </c>
      <c r="H112" t="str">
        <f>VLOOKUP(A112, Customer!A:Q,17, FALSE)</f>
        <v>Graduate</v>
      </c>
      <c r="I112">
        <f>VLOOKUP(A112, Campaigns!A:I,7, FALSE)</f>
        <v>0</v>
      </c>
    </row>
    <row r="113" spans="1:9">
      <c r="A113" s="2">
        <v>2246</v>
      </c>
      <c r="B113">
        <f>VLOOKUP(A113, Campaigns!A:I,2, FALSE)</f>
        <v>1</v>
      </c>
      <c r="C113">
        <f>VLOOKUP(A113, Campaigns!A:I,3, FALSE)</f>
        <v>0</v>
      </c>
      <c r="D113">
        <f>VLOOKUP(A113, Campaigns!$A:$I,4, FALSE)</f>
        <v>1</v>
      </c>
      <c r="E113">
        <f>VLOOKUP(A113, Campaigns!A:I,5, FALSE)</f>
        <v>1</v>
      </c>
      <c r="F113">
        <f>VLOOKUP(A113, Campaigns!A:I,6, FALSE)</f>
        <v>0</v>
      </c>
      <c r="G113" t="str">
        <f>VLOOKUP(A113, Customer!A:P,16, FALSE)</f>
        <v>Divorced</v>
      </c>
      <c r="H113" t="str">
        <f>VLOOKUP(A113, Customer!A:Q,17, FALSE)</f>
        <v>Graduate</v>
      </c>
      <c r="I113">
        <f>VLOOKUP(A113, Campaigns!A:I,7, FALSE)</f>
        <v>0</v>
      </c>
    </row>
    <row r="114" spans="1:9">
      <c r="A114" s="2">
        <v>1205</v>
      </c>
      <c r="B114">
        <f>VLOOKUP(A114, Campaigns!A:I,2, FALSE)</f>
        <v>0</v>
      </c>
      <c r="C114">
        <f>VLOOKUP(A114, Campaigns!A:I,3, FALSE)</f>
        <v>1</v>
      </c>
      <c r="D114">
        <f>VLOOKUP(A114, Campaigns!$A:$I,4, FALSE)</f>
        <v>1</v>
      </c>
      <c r="E114">
        <f>VLOOKUP(A114, Campaigns!A:I,5, FALSE)</f>
        <v>0</v>
      </c>
      <c r="F114">
        <f>VLOOKUP(A114, Campaigns!A:I,6, FALSE)</f>
        <v>0</v>
      </c>
      <c r="G114" t="str">
        <f>VLOOKUP(A114, Customer!A:P,16, FALSE)</f>
        <v>Married</v>
      </c>
      <c r="H114" t="str">
        <f>VLOOKUP(A114, Customer!A:Q,17, FALSE)</f>
        <v>Master</v>
      </c>
      <c r="I114">
        <f>VLOOKUP(A114, Campaigns!A:I,7, FALSE)</f>
        <v>0</v>
      </c>
    </row>
    <row r="115" spans="1:9">
      <c r="A115" s="2">
        <v>1956</v>
      </c>
      <c r="B115">
        <f>VLOOKUP(A115, Campaigns!A:I,2, FALSE)</f>
        <v>0</v>
      </c>
      <c r="C115">
        <f>VLOOKUP(A115, Campaigns!A:I,3, FALSE)</f>
        <v>0</v>
      </c>
      <c r="D115">
        <f>VLOOKUP(A115, Campaigns!$A:$I,4, FALSE)</f>
        <v>0</v>
      </c>
      <c r="E115">
        <f>VLOOKUP(A115, Campaigns!A:I,5, FALSE)</f>
        <v>0</v>
      </c>
      <c r="F115">
        <f>VLOOKUP(A115, Campaigns!A:I,6, FALSE)</f>
        <v>0</v>
      </c>
      <c r="G115" t="str">
        <f>VLOOKUP(A115, Customer!A:P,16, FALSE)</f>
        <v>Married</v>
      </c>
      <c r="H115" t="str">
        <f>VLOOKUP(A115, Customer!A:Q,17, FALSE)</f>
        <v>Graduate</v>
      </c>
      <c r="I115">
        <f>VLOOKUP(A115, Campaigns!A:I,7, FALSE)</f>
        <v>0</v>
      </c>
    </row>
    <row r="116" spans="1:9">
      <c r="A116" s="2">
        <v>1373</v>
      </c>
      <c r="B116">
        <f>VLOOKUP(A116, Campaigns!A:I,2, FALSE)</f>
        <v>0</v>
      </c>
      <c r="C116">
        <f>VLOOKUP(A116, Campaigns!A:I,3, FALSE)</f>
        <v>0</v>
      </c>
      <c r="D116">
        <f>VLOOKUP(A116, Campaigns!$A:$I,4, FALSE)</f>
        <v>0</v>
      </c>
      <c r="E116">
        <f>VLOOKUP(A116, Campaigns!A:I,5, FALSE)</f>
        <v>0</v>
      </c>
      <c r="F116">
        <f>VLOOKUP(A116, Campaigns!A:I,6, FALSE)</f>
        <v>0</v>
      </c>
      <c r="G116" t="str">
        <f>VLOOKUP(A116, Customer!A:P,16, FALSE)</f>
        <v>Divorced</v>
      </c>
      <c r="H116" t="str">
        <f>VLOOKUP(A116, Customer!A:Q,17, FALSE)</f>
        <v>PhD</v>
      </c>
      <c r="I116">
        <f>VLOOKUP(A116, Campaigns!A:I,7, FALSE)</f>
        <v>0</v>
      </c>
    </row>
    <row r="117" spans="1:9">
      <c r="A117" s="2">
        <v>2047</v>
      </c>
      <c r="B117">
        <f>VLOOKUP(A117, Campaigns!A:I,2, FALSE)</f>
        <v>1</v>
      </c>
      <c r="C117">
        <f>VLOOKUP(A117, Campaigns!A:I,3, FALSE)</f>
        <v>0</v>
      </c>
      <c r="D117">
        <f>VLOOKUP(A117, Campaigns!$A:$I,4, FALSE)</f>
        <v>0</v>
      </c>
      <c r="E117">
        <f>VLOOKUP(A117, Campaigns!A:I,5, FALSE)</f>
        <v>1</v>
      </c>
      <c r="F117">
        <f>VLOOKUP(A117, Campaigns!A:I,6, FALSE)</f>
        <v>0</v>
      </c>
      <c r="G117" t="str">
        <f>VLOOKUP(A117, Customer!A:P,16, FALSE)</f>
        <v>Single</v>
      </c>
      <c r="H117" t="str">
        <f>VLOOKUP(A117, Customer!A:Q,17, FALSE)</f>
        <v>Graduate</v>
      </c>
      <c r="I117">
        <f>VLOOKUP(A117, Campaigns!A:I,7, FALSE)</f>
        <v>0</v>
      </c>
    </row>
    <row r="118" spans="1:9">
      <c r="A118" s="2">
        <v>2685</v>
      </c>
      <c r="B118">
        <f>VLOOKUP(A118, Campaigns!A:I,2, FALSE)</f>
        <v>1</v>
      </c>
      <c r="C118">
        <f>VLOOKUP(A118, Campaigns!A:I,3, FALSE)</f>
        <v>0</v>
      </c>
      <c r="D118">
        <f>VLOOKUP(A118, Campaigns!$A:$I,4, FALSE)</f>
        <v>1</v>
      </c>
      <c r="E118">
        <f>VLOOKUP(A118, Campaigns!A:I,5, FALSE)</f>
        <v>1</v>
      </c>
      <c r="F118">
        <f>VLOOKUP(A118, Campaigns!A:I,6, FALSE)</f>
        <v>1</v>
      </c>
      <c r="G118" t="str">
        <f>VLOOKUP(A118, Customer!A:P,16, FALSE)</f>
        <v>Married</v>
      </c>
      <c r="H118" t="str">
        <f>VLOOKUP(A118, Customer!A:Q,17, FALSE)</f>
        <v>Graduate</v>
      </c>
      <c r="I118">
        <f>VLOOKUP(A118, Campaigns!A:I,7, FALSE)</f>
        <v>0</v>
      </c>
    </row>
    <row r="119" spans="1:9">
      <c r="A119" s="2">
        <v>1731</v>
      </c>
      <c r="B119">
        <f>VLOOKUP(A119, Campaigns!A:I,2, FALSE)</f>
        <v>0</v>
      </c>
      <c r="C119">
        <f>VLOOKUP(A119, Campaigns!A:I,3, FALSE)</f>
        <v>0</v>
      </c>
      <c r="D119">
        <f>VLOOKUP(A119, Campaigns!$A:$I,4, FALSE)</f>
        <v>0</v>
      </c>
      <c r="E119">
        <f>VLOOKUP(A119, Campaigns!A:I,5, FALSE)</f>
        <v>0</v>
      </c>
      <c r="F119">
        <f>VLOOKUP(A119, Campaigns!A:I,6, FALSE)</f>
        <v>0</v>
      </c>
      <c r="G119" t="str">
        <f>VLOOKUP(A119, Customer!A:P,16, FALSE)</f>
        <v>Together</v>
      </c>
      <c r="H119" t="str">
        <f>VLOOKUP(A119, Customer!A:Q,17, FALSE)</f>
        <v>PhD</v>
      </c>
      <c r="I119">
        <f>VLOOKUP(A119, Campaigns!A:I,7, FALSE)</f>
        <v>0</v>
      </c>
    </row>
    <row r="120" spans="1:9">
      <c r="A120" s="2">
        <v>3016</v>
      </c>
      <c r="B120">
        <f>VLOOKUP(A120, Campaigns!A:I,2, FALSE)</f>
        <v>0</v>
      </c>
      <c r="C120">
        <f>VLOOKUP(A120, Campaigns!A:I,3, FALSE)</f>
        <v>0</v>
      </c>
      <c r="D120">
        <f>VLOOKUP(A120, Campaigns!$A:$I,4, FALSE)</f>
        <v>0</v>
      </c>
      <c r="E120">
        <f>VLOOKUP(A120, Campaigns!A:I,5, FALSE)</f>
        <v>0</v>
      </c>
      <c r="F120">
        <f>VLOOKUP(A120, Campaigns!A:I,6, FALSE)</f>
        <v>0</v>
      </c>
      <c r="G120" t="str">
        <f>VLOOKUP(A120, Customer!A:P,16, FALSE)</f>
        <v>Single</v>
      </c>
      <c r="H120" t="str">
        <f>VLOOKUP(A120, Customer!A:Q,17, FALSE)</f>
        <v>Graduate</v>
      </c>
      <c r="I120">
        <f>VLOOKUP(A120, Campaigns!A:I,7, FALSE)</f>
        <v>0</v>
      </c>
    </row>
    <row r="121" spans="1:9">
      <c r="A121" s="2">
        <v>2825</v>
      </c>
      <c r="B121">
        <f>VLOOKUP(A121, Campaigns!A:I,2, FALSE)</f>
        <v>1</v>
      </c>
      <c r="C121">
        <f>VLOOKUP(A121, Campaigns!A:I,3, FALSE)</f>
        <v>0</v>
      </c>
      <c r="D121">
        <f>VLOOKUP(A121, Campaigns!$A:$I,4, FALSE)</f>
        <v>1</v>
      </c>
      <c r="E121">
        <f>VLOOKUP(A121, Campaigns!A:I,5, FALSE)</f>
        <v>0</v>
      </c>
      <c r="F121">
        <f>VLOOKUP(A121, Campaigns!A:I,6, FALSE)</f>
        <v>0</v>
      </c>
      <c r="G121" t="str">
        <f>VLOOKUP(A121, Customer!A:P,16, FALSE)</f>
        <v>Single</v>
      </c>
      <c r="H121" t="e">
        <f>VLOOKUP(A121, Customer!A:Q,17, FALSE)</f>
        <v>#N/A</v>
      </c>
      <c r="I121">
        <f>VLOOKUP(A121, Campaigns!A:I,7, FALSE)</f>
        <v>1</v>
      </c>
    </row>
    <row r="122" spans="1:9">
      <c r="A122" s="2">
        <v>1468</v>
      </c>
      <c r="B122">
        <f>VLOOKUP(A122, Campaigns!A:I,2, FALSE)</f>
        <v>0</v>
      </c>
      <c r="C122">
        <f>VLOOKUP(A122, Campaigns!A:I,3, FALSE)</f>
        <v>0</v>
      </c>
      <c r="D122">
        <f>VLOOKUP(A122, Campaigns!$A:$I,4, FALSE)</f>
        <v>0</v>
      </c>
      <c r="E122">
        <f>VLOOKUP(A122, Campaigns!A:I,5, FALSE)</f>
        <v>0</v>
      </c>
      <c r="F122">
        <f>VLOOKUP(A122, Campaigns!A:I,6, FALSE)</f>
        <v>0</v>
      </c>
      <c r="G122" t="str">
        <f>VLOOKUP(A122, Customer!A:P,16, FALSE)</f>
        <v>Together</v>
      </c>
      <c r="H122" t="str">
        <f>VLOOKUP(A122, Customer!A:Q,17, FALSE)</f>
        <v>Master</v>
      </c>
      <c r="I122">
        <f>VLOOKUP(A122, Campaigns!A:I,7, FALSE)</f>
        <v>0</v>
      </c>
    </row>
    <row r="123" spans="1:9">
      <c r="A123" s="2">
        <v>2269</v>
      </c>
      <c r="B123">
        <f>VLOOKUP(A123, Campaigns!A:I,2, FALSE)</f>
        <v>1</v>
      </c>
      <c r="C123">
        <f>VLOOKUP(A123, Campaigns!A:I,3, FALSE)</f>
        <v>0</v>
      </c>
      <c r="D123">
        <f>VLOOKUP(A123, Campaigns!$A:$I,4, FALSE)</f>
        <v>1</v>
      </c>
      <c r="E123">
        <f>VLOOKUP(A123, Campaigns!A:I,5, FALSE)</f>
        <v>1</v>
      </c>
      <c r="F123">
        <f>VLOOKUP(A123, Campaigns!A:I,6, FALSE)</f>
        <v>0</v>
      </c>
      <c r="G123" t="str">
        <f>VLOOKUP(A123, Customer!A:P,16, FALSE)</f>
        <v>Married</v>
      </c>
      <c r="H123" t="str">
        <f>VLOOKUP(A123, Customer!A:Q,17, FALSE)</f>
        <v>Master</v>
      </c>
      <c r="I123">
        <f>VLOOKUP(A123, Campaigns!A:I,7, FALSE)</f>
        <v>0</v>
      </c>
    </row>
    <row r="124" spans="1:9">
      <c r="A124" s="2">
        <v>2134</v>
      </c>
      <c r="B124">
        <f>VLOOKUP(A124, Campaigns!A:I,2, FALSE)</f>
        <v>0</v>
      </c>
      <c r="C124">
        <f>VLOOKUP(A124, Campaigns!A:I,3, FALSE)</f>
        <v>0</v>
      </c>
      <c r="D124">
        <f>VLOOKUP(A124, Campaigns!$A:$I,4, FALSE)</f>
        <v>1</v>
      </c>
      <c r="E124">
        <f>VLOOKUP(A124, Campaigns!A:I,5, FALSE)</f>
        <v>0</v>
      </c>
      <c r="F124">
        <f>VLOOKUP(A124, Campaigns!A:I,6, FALSE)</f>
        <v>0</v>
      </c>
      <c r="G124" t="str">
        <f>VLOOKUP(A124, Customer!A:P,16, FALSE)</f>
        <v>Together</v>
      </c>
      <c r="H124" t="str">
        <f>VLOOKUP(A124, Customer!A:Q,17, FALSE)</f>
        <v>Graduate</v>
      </c>
      <c r="I124">
        <f>VLOOKUP(A124, Campaigns!A:I,7, FALSE)</f>
        <v>0</v>
      </c>
    </row>
    <row r="125" spans="1:9">
      <c r="A125" s="2">
        <v>1905</v>
      </c>
      <c r="B125">
        <f>VLOOKUP(A125, Campaigns!A:I,2, FALSE)</f>
        <v>0</v>
      </c>
      <c r="C125">
        <f>VLOOKUP(A125, Campaigns!A:I,3, FALSE)</f>
        <v>0</v>
      </c>
      <c r="D125">
        <f>VLOOKUP(A125, Campaigns!$A:$I,4, FALSE)</f>
        <v>0</v>
      </c>
      <c r="E125">
        <f>VLOOKUP(A125, Campaigns!A:I,5, FALSE)</f>
        <v>1</v>
      </c>
      <c r="F125">
        <f>VLOOKUP(A125, Campaigns!A:I,6, FALSE)</f>
        <v>0</v>
      </c>
      <c r="G125" t="str">
        <f>VLOOKUP(A125, Customer!A:P,16, FALSE)</f>
        <v>Together</v>
      </c>
      <c r="H125" t="str">
        <f>VLOOKUP(A125, Customer!A:Q,17, FALSE)</f>
        <v>Graduate</v>
      </c>
      <c r="I125">
        <f>VLOOKUP(A125, Campaigns!A:I,7, FALSE)</f>
        <v>0</v>
      </c>
    </row>
    <row r="126" spans="1:9">
      <c r="A126" s="2">
        <v>1323</v>
      </c>
      <c r="B126">
        <f>VLOOKUP(A126, Campaigns!A:I,2, FALSE)</f>
        <v>0</v>
      </c>
      <c r="C126">
        <f>VLOOKUP(A126, Campaigns!A:I,3, FALSE)</f>
        <v>0</v>
      </c>
      <c r="D126">
        <f>VLOOKUP(A126, Campaigns!$A:$I,4, FALSE)</f>
        <v>1</v>
      </c>
      <c r="E126">
        <f>VLOOKUP(A126, Campaigns!A:I,5, FALSE)</f>
        <v>0</v>
      </c>
      <c r="F126">
        <f>VLOOKUP(A126, Campaigns!A:I,6, FALSE)</f>
        <v>0</v>
      </c>
      <c r="G126" t="str">
        <f>VLOOKUP(A126, Customer!A:P,16, FALSE)</f>
        <v>Together</v>
      </c>
      <c r="H126" t="str">
        <f>VLOOKUP(A126, Customer!A:Q,17, FALSE)</f>
        <v>Graduate</v>
      </c>
      <c r="I126">
        <f>VLOOKUP(A126, Campaigns!A:I,7, FALSE)</f>
        <v>0</v>
      </c>
    </row>
    <row r="127" spans="1:9">
      <c r="A127" s="2">
        <v>1015</v>
      </c>
      <c r="B127">
        <f>VLOOKUP(A127, Campaigns!A:I,2, FALSE)</f>
        <v>0</v>
      </c>
      <c r="C127">
        <f>VLOOKUP(A127, Campaigns!A:I,3, FALSE)</f>
        <v>0</v>
      </c>
      <c r="D127">
        <f>VLOOKUP(A127, Campaigns!$A:$I,4, FALSE)</f>
        <v>1</v>
      </c>
      <c r="E127">
        <f>VLOOKUP(A127, Campaigns!A:I,5, FALSE)</f>
        <v>1</v>
      </c>
      <c r="F127">
        <f>VLOOKUP(A127, Campaigns!A:I,6, FALSE)</f>
        <v>0</v>
      </c>
      <c r="G127" t="str">
        <f>VLOOKUP(A127, Customer!A:P,16, FALSE)</f>
        <v>Single</v>
      </c>
      <c r="H127" t="str">
        <f>VLOOKUP(A127, Customer!A:Q,17, FALSE)</f>
        <v>PhD</v>
      </c>
      <c r="I127">
        <f>VLOOKUP(A127, Campaigns!A:I,7, FALSE)</f>
        <v>0</v>
      </c>
    </row>
    <row r="128" spans="1:9">
      <c r="A128" s="2">
        <v>2546</v>
      </c>
      <c r="B128">
        <f>VLOOKUP(A128, Campaigns!A:I,2, FALSE)</f>
        <v>0</v>
      </c>
      <c r="C128">
        <f>VLOOKUP(A128, Campaigns!A:I,3, FALSE)</f>
        <v>0</v>
      </c>
      <c r="D128">
        <f>VLOOKUP(A128, Campaigns!$A:$I,4, FALSE)</f>
        <v>1</v>
      </c>
      <c r="E128">
        <f>VLOOKUP(A128, Campaigns!A:I,5, FALSE)</f>
        <v>1</v>
      </c>
      <c r="F128">
        <f>VLOOKUP(A128, Campaigns!A:I,6, FALSE)</f>
        <v>0</v>
      </c>
      <c r="G128" t="str">
        <f>VLOOKUP(A128, Customer!A:P,16, FALSE)</f>
        <v>Single</v>
      </c>
      <c r="H128" t="str">
        <f>VLOOKUP(A128, Customer!A:Q,17, FALSE)</f>
        <v>PhD</v>
      </c>
      <c r="I128">
        <f>VLOOKUP(A128, Campaigns!A:I,7, FALSE)</f>
        <v>0</v>
      </c>
    </row>
    <row r="129" spans="1:9">
      <c r="A129" s="2">
        <v>2829</v>
      </c>
      <c r="B129">
        <f>VLOOKUP(A129, Campaigns!A:I,2, FALSE)</f>
        <v>0</v>
      </c>
      <c r="C129">
        <f>VLOOKUP(A129, Campaigns!A:I,3, FALSE)</f>
        <v>0</v>
      </c>
      <c r="D129">
        <f>VLOOKUP(A129, Campaigns!$A:$I,4, FALSE)</f>
        <v>0</v>
      </c>
      <c r="E129">
        <f>VLOOKUP(A129, Campaigns!A:I,5, FALSE)</f>
        <v>0</v>
      </c>
      <c r="F129">
        <f>VLOOKUP(A129, Campaigns!A:I,6, FALSE)</f>
        <v>0</v>
      </c>
      <c r="G129" t="str">
        <f>VLOOKUP(A129, Customer!A:P,16, FALSE)</f>
        <v>Single</v>
      </c>
      <c r="H129" t="str">
        <f>VLOOKUP(A129, Customer!A:Q,17, FALSE)</f>
        <v>PhD</v>
      </c>
      <c r="I129">
        <f>VLOOKUP(A129, Campaigns!A:I,7, FALSE)</f>
        <v>0</v>
      </c>
    </row>
    <row r="130" spans="1:9">
      <c r="A130" s="2">
        <v>1784</v>
      </c>
      <c r="B130">
        <f>VLOOKUP(A130, Campaigns!A:I,2, FALSE)</f>
        <v>0</v>
      </c>
      <c r="C130">
        <f>VLOOKUP(A130, Campaigns!A:I,3, FALSE)</f>
        <v>0</v>
      </c>
      <c r="D130">
        <f>VLOOKUP(A130, Campaigns!$A:$I,4, FALSE)</f>
        <v>0</v>
      </c>
      <c r="E130">
        <f>VLOOKUP(A130, Campaigns!A:I,5, FALSE)</f>
        <v>0</v>
      </c>
      <c r="F130">
        <f>VLOOKUP(A130, Campaigns!A:I,6, FALSE)</f>
        <v>0</v>
      </c>
      <c r="G130" t="str">
        <f>VLOOKUP(A130, Customer!A:P,16, FALSE)</f>
        <v>Single</v>
      </c>
      <c r="H130" t="str">
        <f>VLOOKUP(A130, Customer!A:Q,17, FALSE)</f>
        <v>PhD</v>
      </c>
      <c r="I130">
        <f>VLOOKUP(A130, Campaigns!A:I,7, FALSE)</f>
        <v>0</v>
      </c>
    </row>
    <row r="131" spans="1:9">
      <c r="A131" s="2">
        <v>2420</v>
      </c>
      <c r="B131">
        <f>VLOOKUP(A131, Campaigns!A:I,2, FALSE)</f>
        <v>0</v>
      </c>
      <c r="C131">
        <f>VLOOKUP(A131, Campaigns!A:I,3, FALSE)</f>
        <v>1</v>
      </c>
      <c r="D131">
        <f>VLOOKUP(A131, Campaigns!$A:$I,4, FALSE)</f>
        <v>0</v>
      </c>
      <c r="E131">
        <f>VLOOKUP(A131, Campaigns!A:I,5, FALSE)</f>
        <v>1</v>
      </c>
      <c r="F131">
        <f>VLOOKUP(A131, Campaigns!A:I,6, FALSE)</f>
        <v>0</v>
      </c>
      <c r="G131" t="str">
        <f>VLOOKUP(A131, Customer!A:P,16, FALSE)</f>
        <v>Together</v>
      </c>
      <c r="H131" t="str">
        <f>VLOOKUP(A131, Customer!A:Q,17, FALSE)</f>
        <v>Graduate</v>
      </c>
      <c r="I131">
        <f>VLOOKUP(A131, Campaigns!A:I,7, FALSE)</f>
        <v>0</v>
      </c>
    </row>
    <row r="132" spans="1:9">
      <c r="A132" s="2">
        <v>1329</v>
      </c>
      <c r="B132">
        <f>VLOOKUP(A132, Campaigns!A:I,2, FALSE)</f>
        <v>0</v>
      </c>
      <c r="C132">
        <f>VLOOKUP(A132, Campaigns!A:I,3, FALSE)</f>
        <v>0</v>
      </c>
      <c r="D132">
        <f>VLOOKUP(A132, Campaigns!$A:$I,4, FALSE)</f>
        <v>0</v>
      </c>
      <c r="E132">
        <f>VLOOKUP(A132, Campaigns!A:I,5, FALSE)</f>
        <v>0</v>
      </c>
      <c r="F132">
        <f>VLOOKUP(A132, Campaigns!A:I,6, FALSE)</f>
        <v>0</v>
      </c>
      <c r="G132" t="str">
        <f>VLOOKUP(A132, Customer!A:P,16, FALSE)</f>
        <v>Divorced</v>
      </c>
      <c r="H132" t="str">
        <f>VLOOKUP(A132, Customer!A:Q,17, FALSE)</f>
        <v>Graduate</v>
      </c>
      <c r="I132">
        <f>VLOOKUP(A132, Campaigns!A:I,7, FALSE)</f>
        <v>0</v>
      </c>
    </row>
    <row r="133" spans="1:9">
      <c r="A133" s="2">
        <v>1407</v>
      </c>
      <c r="B133">
        <f>VLOOKUP(A133, Campaigns!A:I,2, FALSE)</f>
        <v>0</v>
      </c>
      <c r="C133">
        <f>VLOOKUP(A133, Campaigns!A:I,3, FALSE)</f>
        <v>1</v>
      </c>
      <c r="D133">
        <f>VLOOKUP(A133, Campaigns!$A:$I,4, FALSE)</f>
        <v>1</v>
      </c>
      <c r="E133">
        <f>VLOOKUP(A133, Campaigns!A:I,5, FALSE)</f>
        <v>0</v>
      </c>
      <c r="F133">
        <f>VLOOKUP(A133, Campaigns!A:I,6, FALSE)</f>
        <v>0</v>
      </c>
      <c r="G133" t="str">
        <f>VLOOKUP(A133, Customer!A:P,16, FALSE)</f>
        <v>Married</v>
      </c>
      <c r="H133" t="str">
        <f>VLOOKUP(A133, Customer!A:Q,17, FALSE)</f>
        <v>Master</v>
      </c>
      <c r="I133">
        <f>VLOOKUP(A133, Campaigns!A:I,7, FALSE)</f>
        <v>0</v>
      </c>
    </row>
    <row r="134" spans="1:9">
      <c r="A134" s="2">
        <v>1050</v>
      </c>
      <c r="B134">
        <f>VLOOKUP(A134, Campaigns!A:I,2, FALSE)</f>
        <v>1</v>
      </c>
      <c r="C134">
        <f>VLOOKUP(A134, Campaigns!A:I,3, FALSE)</f>
        <v>0</v>
      </c>
      <c r="D134">
        <f>VLOOKUP(A134, Campaigns!$A:$I,4, FALSE)</f>
        <v>0</v>
      </c>
      <c r="E134">
        <f>VLOOKUP(A134, Campaigns!A:I,5, FALSE)</f>
        <v>1</v>
      </c>
      <c r="F134">
        <f>VLOOKUP(A134, Campaigns!A:I,6, FALSE)</f>
        <v>0</v>
      </c>
      <c r="G134" t="str">
        <f>VLOOKUP(A134, Customer!A:P,16, FALSE)</f>
        <v>Divorced</v>
      </c>
      <c r="H134" t="str">
        <f>VLOOKUP(A134, Customer!A:Q,17, FALSE)</f>
        <v>Graduate</v>
      </c>
      <c r="I134">
        <f>VLOOKUP(A134, Campaigns!A:I,7, FALSE)</f>
        <v>0</v>
      </c>
    </row>
    <row r="135" spans="1:9">
      <c r="A135" s="2">
        <v>1957</v>
      </c>
      <c r="B135">
        <f>VLOOKUP(A135, Campaigns!A:I,2, FALSE)</f>
        <v>0</v>
      </c>
      <c r="C135">
        <f>VLOOKUP(A135, Campaigns!A:I,3, FALSE)</f>
        <v>0</v>
      </c>
      <c r="D135">
        <f>VLOOKUP(A135, Campaigns!$A:$I,4, FALSE)</f>
        <v>1</v>
      </c>
      <c r="E135">
        <f>VLOOKUP(A135, Campaigns!A:I,5, FALSE)</f>
        <v>0</v>
      </c>
      <c r="F135">
        <f>VLOOKUP(A135, Campaigns!A:I,6, FALSE)</f>
        <v>0</v>
      </c>
      <c r="G135" t="str">
        <f>VLOOKUP(A135, Customer!A:P,16, FALSE)</f>
        <v>Together</v>
      </c>
      <c r="H135" t="str">
        <f>VLOOKUP(A135, Customer!A:Q,17, FALSE)</f>
        <v>Master</v>
      </c>
      <c r="I135">
        <f>VLOOKUP(A135, Campaigns!A:I,7, FALSE)</f>
        <v>0</v>
      </c>
    </row>
    <row r="136" spans="1:9">
      <c r="A136" s="2">
        <v>2698</v>
      </c>
      <c r="B136">
        <f>VLOOKUP(A136, Campaigns!A:I,2, FALSE)</f>
        <v>0</v>
      </c>
      <c r="C136">
        <f>VLOOKUP(A136, Campaigns!A:I,3, FALSE)</f>
        <v>0</v>
      </c>
      <c r="D136">
        <f>VLOOKUP(A136, Campaigns!$A:$I,4, FALSE)</f>
        <v>1</v>
      </c>
      <c r="E136">
        <f>VLOOKUP(A136, Campaigns!A:I,5, FALSE)</f>
        <v>0</v>
      </c>
      <c r="F136">
        <f>VLOOKUP(A136, Campaigns!A:I,6, FALSE)</f>
        <v>0</v>
      </c>
      <c r="G136" t="str">
        <f>VLOOKUP(A136, Customer!A:P,16, FALSE)</f>
        <v>Widow</v>
      </c>
      <c r="H136" t="str">
        <f>VLOOKUP(A136, Customer!A:Q,17, FALSE)</f>
        <v>PhD</v>
      </c>
      <c r="I136">
        <f>VLOOKUP(A136, Campaigns!A:I,7, FALSE)</f>
        <v>0</v>
      </c>
    </row>
    <row r="137" spans="1:9">
      <c r="A137" s="2">
        <v>1825</v>
      </c>
      <c r="B137">
        <f>VLOOKUP(A137, Campaigns!A:I,2, FALSE)</f>
        <v>0</v>
      </c>
      <c r="C137">
        <f>VLOOKUP(A137, Campaigns!A:I,3, FALSE)</f>
        <v>0</v>
      </c>
      <c r="D137">
        <f>VLOOKUP(A137, Campaigns!$A:$I,4, FALSE)</f>
        <v>0</v>
      </c>
      <c r="E137">
        <f>VLOOKUP(A137, Campaigns!A:I,5, FALSE)</f>
        <v>0</v>
      </c>
      <c r="F137">
        <f>VLOOKUP(A137, Campaigns!A:I,6, FALSE)</f>
        <v>0</v>
      </c>
      <c r="G137" t="str">
        <f>VLOOKUP(A137, Customer!A:P,16, FALSE)</f>
        <v>Married</v>
      </c>
      <c r="H137" t="e">
        <f>VLOOKUP(A137, Customer!A:Q,17, FALSE)</f>
        <v>#N/A</v>
      </c>
      <c r="I137">
        <f>VLOOKUP(A137, Campaigns!A:I,7, FALSE)</f>
        <v>0</v>
      </c>
    </row>
    <row r="138" spans="1:9">
      <c r="A138" s="2">
        <v>1279</v>
      </c>
      <c r="B138">
        <f>VLOOKUP(A138, Campaigns!A:I,2, FALSE)</f>
        <v>0</v>
      </c>
      <c r="C138">
        <f>VLOOKUP(A138, Campaigns!A:I,3, FALSE)</f>
        <v>0</v>
      </c>
      <c r="D138">
        <f>VLOOKUP(A138, Campaigns!$A:$I,4, FALSE)</f>
        <v>1</v>
      </c>
      <c r="E138">
        <f>VLOOKUP(A138, Campaigns!A:I,5, FALSE)</f>
        <v>0</v>
      </c>
      <c r="F138">
        <f>VLOOKUP(A138, Campaigns!A:I,6, FALSE)</f>
        <v>0</v>
      </c>
      <c r="G138" t="str">
        <f>VLOOKUP(A138, Customer!A:P,16, FALSE)</f>
        <v>Married</v>
      </c>
      <c r="H138" t="str">
        <f>VLOOKUP(A138, Customer!A:Q,17, FALSE)</f>
        <v>Graduate</v>
      </c>
      <c r="I138">
        <f>VLOOKUP(A138, Campaigns!A:I,7, FALSE)</f>
        <v>0</v>
      </c>
    </row>
    <row r="139" spans="1:9">
      <c r="A139" s="2">
        <v>2558</v>
      </c>
      <c r="B139">
        <f>VLOOKUP(A139, Campaigns!A:I,2, FALSE)</f>
        <v>0</v>
      </c>
      <c r="C139">
        <f>VLOOKUP(A139, Campaigns!A:I,3, FALSE)</f>
        <v>0</v>
      </c>
      <c r="D139">
        <f>VLOOKUP(A139, Campaigns!$A:$I,4, FALSE)</f>
        <v>0</v>
      </c>
      <c r="E139">
        <f>VLOOKUP(A139, Campaigns!A:I,5, FALSE)</f>
        <v>0</v>
      </c>
      <c r="F139">
        <f>VLOOKUP(A139, Campaigns!A:I,6, FALSE)</f>
        <v>0</v>
      </c>
      <c r="G139" t="str">
        <f>VLOOKUP(A139, Customer!A:P,16, FALSE)</f>
        <v>Divorced</v>
      </c>
      <c r="H139" t="str">
        <f>VLOOKUP(A139, Customer!A:Q,17, FALSE)</f>
        <v>Graduate</v>
      </c>
      <c r="I139">
        <f>VLOOKUP(A139, Campaigns!A:I,7, FALSE)</f>
        <v>0</v>
      </c>
    </row>
    <row r="140" spans="1:9">
      <c r="A140" s="2">
        <v>2708</v>
      </c>
      <c r="B140">
        <f>VLOOKUP(A140, Campaigns!A:I,2, FALSE)</f>
        <v>0</v>
      </c>
      <c r="C140">
        <f>VLOOKUP(A140, Campaigns!A:I,3, FALSE)</f>
        <v>0</v>
      </c>
      <c r="D140">
        <f>VLOOKUP(A140, Campaigns!$A:$I,4, FALSE)</f>
        <v>1</v>
      </c>
      <c r="E140">
        <f>VLOOKUP(A140, Campaigns!A:I,5, FALSE)</f>
        <v>0</v>
      </c>
      <c r="F140">
        <f>VLOOKUP(A140, Campaigns!A:I,6, FALSE)</f>
        <v>0</v>
      </c>
      <c r="G140" t="str">
        <f>VLOOKUP(A140, Customer!A:P,16, FALSE)</f>
        <v>Together</v>
      </c>
      <c r="H140" t="str">
        <f>VLOOKUP(A140, Customer!A:Q,17, FALSE)</f>
        <v>Graduate</v>
      </c>
      <c r="I140">
        <f>VLOOKUP(A140, Campaigns!A:I,7, FALSE)</f>
        <v>0</v>
      </c>
    </row>
    <row r="141" spans="1:9">
      <c r="A141" s="2">
        <v>1052</v>
      </c>
      <c r="B141">
        <f>VLOOKUP(A141, Campaigns!A:I,2, FALSE)</f>
        <v>0</v>
      </c>
      <c r="C141">
        <f>VLOOKUP(A141, Campaigns!A:I,3, FALSE)</f>
        <v>0</v>
      </c>
      <c r="D141">
        <f>VLOOKUP(A141, Campaigns!$A:$I,4, FALSE)</f>
        <v>1</v>
      </c>
      <c r="E141">
        <f>VLOOKUP(A141, Campaigns!A:I,5, FALSE)</f>
        <v>0</v>
      </c>
      <c r="F141">
        <f>VLOOKUP(A141, Campaigns!A:I,6, FALSE)</f>
        <v>0</v>
      </c>
      <c r="G141" t="str">
        <f>VLOOKUP(A141, Customer!A:P,16, FALSE)</f>
        <v>Together</v>
      </c>
      <c r="H141" t="str">
        <f>VLOOKUP(A141, Customer!A:Q,17, FALSE)</f>
        <v>Master</v>
      </c>
      <c r="I141">
        <f>VLOOKUP(A141, Campaigns!A:I,7, FALSE)</f>
        <v>0</v>
      </c>
    </row>
    <row r="142" spans="1:9">
      <c r="A142" s="2">
        <v>1833</v>
      </c>
      <c r="B142">
        <f>VLOOKUP(A142, Campaigns!A:I,2, FALSE)</f>
        <v>1</v>
      </c>
      <c r="C142">
        <f>VLOOKUP(A142, Campaigns!A:I,3, FALSE)</f>
        <v>0</v>
      </c>
      <c r="D142">
        <f>VLOOKUP(A142, Campaigns!$A:$I,4, FALSE)</f>
        <v>0</v>
      </c>
      <c r="E142">
        <f>VLOOKUP(A142, Campaigns!A:I,5, FALSE)</f>
        <v>1</v>
      </c>
      <c r="F142">
        <f>VLOOKUP(A142, Campaigns!A:I,6, FALSE)</f>
        <v>0</v>
      </c>
      <c r="G142" t="str">
        <f>VLOOKUP(A142, Customer!A:P,16, FALSE)</f>
        <v>Married</v>
      </c>
      <c r="H142" t="e">
        <f>VLOOKUP(A142, Customer!A:Q,17, FALSE)</f>
        <v>#N/A</v>
      </c>
      <c r="I142">
        <f>VLOOKUP(A142, Campaigns!A:I,7, FALSE)</f>
        <v>0</v>
      </c>
    </row>
    <row r="143" spans="1:9">
      <c r="A143" s="2">
        <v>3161</v>
      </c>
      <c r="B143">
        <f>VLOOKUP(A143, Campaigns!A:I,2, FALSE)</f>
        <v>1</v>
      </c>
      <c r="C143">
        <f>VLOOKUP(A143, Campaigns!A:I,3, FALSE)</f>
        <v>0</v>
      </c>
      <c r="D143">
        <f>VLOOKUP(A143, Campaigns!$A:$I,4, FALSE)</f>
        <v>0</v>
      </c>
      <c r="E143">
        <f>VLOOKUP(A143, Campaigns!A:I,5, FALSE)</f>
        <v>1</v>
      </c>
      <c r="F143">
        <f>VLOOKUP(A143, Campaigns!A:I,6, FALSE)</f>
        <v>0</v>
      </c>
      <c r="G143" t="str">
        <f>VLOOKUP(A143, Customer!A:P,16, FALSE)</f>
        <v>Married</v>
      </c>
      <c r="H143" t="e">
        <f>VLOOKUP(A143, Customer!A:Q,17, FALSE)</f>
        <v>#N/A</v>
      </c>
      <c r="I143">
        <f>VLOOKUP(A143, Campaigns!A:I,7, FALSE)</f>
        <v>0</v>
      </c>
    </row>
    <row r="144" spans="1:9">
      <c r="A144" s="2">
        <v>3096</v>
      </c>
      <c r="B144">
        <f>VLOOKUP(A144, Campaigns!A:I,2, FALSE)</f>
        <v>0</v>
      </c>
      <c r="C144">
        <f>VLOOKUP(A144, Campaigns!A:I,3, FALSE)</f>
        <v>0</v>
      </c>
      <c r="D144">
        <f>VLOOKUP(A144, Campaigns!$A:$I,4, FALSE)</f>
        <v>1</v>
      </c>
      <c r="E144">
        <f>VLOOKUP(A144, Campaigns!A:I,5, FALSE)</f>
        <v>0</v>
      </c>
      <c r="F144">
        <f>VLOOKUP(A144, Campaigns!A:I,6, FALSE)</f>
        <v>0</v>
      </c>
      <c r="G144" t="str">
        <f>VLOOKUP(A144, Customer!A:P,16, FALSE)</f>
        <v>Married</v>
      </c>
      <c r="H144" t="str">
        <f>VLOOKUP(A144, Customer!A:Q,17, FALSE)</f>
        <v>PhD</v>
      </c>
      <c r="I144">
        <f>VLOOKUP(A144, Campaigns!A:I,7, FALSE)</f>
        <v>0</v>
      </c>
    </row>
    <row r="145" spans="1:9">
      <c r="A145" s="2">
        <v>3078</v>
      </c>
      <c r="B145">
        <f>VLOOKUP(A145, Campaigns!A:I,2, FALSE)</f>
        <v>0</v>
      </c>
      <c r="C145">
        <f>VLOOKUP(A145, Campaigns!A:I,3, FALSE)</f>
        <v>0</v>
      </c>
      <c r="D145">
        <f>VLOOKUP(A145, Campaigns!$A:$I,4, FALSE)</f>
        <v>1</v>
      </c>
      <c r="E145">
        <f>VLOOKUP(A145, Campaigns!A:I,5, FALSE)</f>
        <v>0</v>
      </c>
      <c r="F145">
        <f>VLOOKUP(A145, Campaigns!A:I,6, FALSE)</f>
        <v>0</v>
      </c>
      <c r="G145" t="str">
        <f>VLOOKUP(A145, Customer!A:P,16, FALSE)</f>
        <v>Single</v>
      </c>
      <c r="H145" t="str">
        <f>VLOOKUP(A145, Customer!A:Q,17, FALSE)</f>
        <v>Graduate</v>
      </c>
      <c r="I145">
        <f>VLOOKUP(A145, Campaigns!A:I,7, FALSE)</f>
        <v>0</v>
      </c>
    </row>
    <row r="146" spans="1:9">
      <c r="A146" s="2">
        <v>2844</v>
      </c>
      <c r="B146">
        <f>VLOOKUP(A146, Campaigns!A:I,2, FALSE)</f>
        <v>0</v>
      </c>
      <c r="C146">
        <f>VLOOKUP(A146, Campaigns!A:I,3, FALSE)</f>
        <v>1</v>
      </c>
      <c r="D146">
        <f>VLOOKUP(A146, Campaigns!$A:$I,4, FALSE)</f>
        <v>1</v>
      </c>
      <c r="E146">
        <f>VLOOKUP(A146, Campaigns!A:I,5, FALSE)</f>
        <v>1</v>
      </c>
      <c r="F146">
        <f>VLOOKUP(A146, Campaigns!A:I,6, FALSE)</f>
        <v>0</v>
      </c>
      <c r="G146" t="str">
        <f>VLOOKUP(A146, Customer!A:P,16, FALSE)</f>
        <v>Together</v>
      </c>
      <c r="H146" t="e">
        <f>VLOOKUP(A146, Customer!A:Q,17, FALSE)</f>
        <v>#N/A</v>
      </c>
      <c r="I146">
        <f>VLOOKUP(A146, Campaigns!A:I,7, FALSE)</f>
        <v>0</v>
      </c>
    </row>
    <row r="147" spans="1:9">
      <c r="A147" s="2">
        <v>1725</v>
      </c>
      <c r="B147">
        <f>VLOOKUP(A147, Campaigns!A:I,2, FALSE)</f>
        <v>0</v>
      </c>
      <c r="C147">
        <f>VLOOKUP(A147, Campaigns!A:I,3, FALSE)</f>
        <v>0</v>
      </c>
      <c r="D147">
        <f>VLOOKUP(A147, Campaigns!$A:$I,4, FALSE)</f>
        <v>0</v>
      </c>
      <c r="E147">
        <f>VLOOKUP(A147, Campaigns!A:I,5, FALSE)</f>
        <v>1</v>
      </c>
      <c r="F147">
        <f>VLOOKUP(A147, Campaigns!A:I,6, FALSE)</f>
        <v>0</v>
      </c>
      <c r="G147" t="str">
        <f>VLOOKUP(A147, Customer!A:P,16, FALSE)</f>
        <v>Married</v>
      </c>
      <c r="H147" t="str">
        <f>VLOOKUP(A147, Customer!A:Q,17, FALSE)</f>
        <v>Graduate</v>
      </c>
      <c r="I147">
        <f>VLOOKUP(A147, Campaigns!A:I,7, FALSE)</f>
        <v>0</v>
      </c>
    </row>
    <row r="148" spans="1:9">
      <c r="A148" s="2">
        <v>1967</v>
      </c>
      <c r="B148">
        <f>VLOOKUP(A148, Campaigns!A:I,2, FALSE)</f>
        <v>0</v>
      </c>
      <c r="C148">
        <f>VLOOKUP(A148, Campaigns!A:I,3, FALSE)</f>
        <v>0</v>
      </c>
      <c r="D148">
        <f>VLOOKUP(A148, Campaigns!$A:$I,4, FALSE)</f>
        <v>0</v>
      </c>
      <c r="E148">
        <f>VLOOKUP(A148, Campaigns!A:I,5, FALSE)</f>
        <v>0</v>
      </c>
      <c r="F148">
        <f>VLOOKUP(A148, Campaigns!A:I,6, FALSE)</f>
        <v>0</v>
      </c>
      <c r="G148" t="str">
        <f>VLOOKUP(A148, Customer!A:P,16, FALSE)</f>
        <v>Married</v>
      </c>
      <c r="H148" t="str">
        <f>VLOOKUP(A148, Customer!A:Q,17, FALSE)</f>
        <v>PhD</v>
      </c>
      <c r="I148">
        <f>VLOOKUP(A148, Campaigns!A:I,7, FALSE)</f>
        <v>0</v>
      </c>
    </row>
    <row r="149" spans="1:9">
      <c r="A149" s="2">
        <v>2767</v>
      </c>
      <c r="B149">
        <f>VLOOKUP(A149, Campaigns!A:I,2, FALSE)</f>
        <v>0</v>
      </c>
      <c r="C149">
        <f>VLOOKUP(A149, Campaigns!A:I,3, FALSE)</f>
        <v>0</v>
      </c>
      <c r="D149">
        <f>VLOOKUP(A149, Campaigns!$A:$I,4, FALSE)</f>
        <v>1</v>
      </c>
      <c r="E149">
        <f>VLOOKUP(A149, Campaigns!A:I,5, FALSE)</f>
        <v>0</v>
      </c>
      <c r="F149">
        <f>VLOOKUP(A149, Campaigns!A:I,6, FALSE)</f>
        <v>0</v>
      </c>
      <c r="G149" t="str">
        <f>VLOOKUP(A149, Customer!A:P,16, FALSE)</f>
        <v>Together</v>
      </c>
      <c r="H149" t="e">
        <f>VLOOKUP(A149, Customer!A:Q,17, FALSE)</f>
        <v>#N/A</v>
      </c>
      <c r="I149">
        <f>VLOOKUP(A149, Campaigns!A:I,7, FALSE)</f>
        <v>0</v>
      </c>
    </row>
    <row r="150" spans="1:9">
      <c r="A150" s="2">
        <v>1866</v>
      </c>
      <c r="B150">
        <f>VLOOKUP(A150, Campaigns!A:I,2, FALSE)</f>
        <v>0</v>
      </c>
      <c r="C150">
        <f>VLOOKUP(A150, Campaigns!A:I,3, FALSE)</f>
        <v>0</v>
      </c>
      <c r="D150">
        <f>VLOOKUP(A150, Campaigns!$A:$I,4, FALSE)</f>
        <v>0</v>
      </c>
      <c r="E150">
        <f>VLOOKUP(A150, Campaigns!A:I,5, FALSE)</f>
        <v>0</v>
      </c>
      <c r="F150">
        <f>VLOOKUP(A150, Campaigns!A:I,6, FALSE)</f>
        <v>0</v>
      </c>
      <c r="G150" t="str">
        <f>VLOOKUP(A150, Customer!A:P,16, FALSE)</f>
        <v>Together</v>
      </c>
      <c r="H150" t="str">
        <f>VLOOKUP(A150, Customer!A:Q,17, FALSE)</f>
        <v>PhD</v>
      </c>
      <c r="I150">
        <f>VLOOKUP(A150, Campaigns!A:I,7, FALSE)</f>
        <v>0</v>
      </c>
    </row>
    <row r="151" spans="1:9">
      <c r="A151" s="2">
        <v>2502</v>
      </c>
      <c r="B151">
        <f>VLOOKUP(A151, Campaigns!A:I,2, FALSE)</f>
        <v>0</v>
      </c>
      <c r="C151">
        <f>VLOOKUP(A151, Campaigns!A:I,3, FALSE)</f>
        <v>0</v>
      </c>
      <c r="D151">
        <f>VLOOKUP(A151, Campaigns!$A:$I,4, FALSE)</f>
        <v>0</v>
      </c>
      <c r="E151">
        <f>VLOOKUP(A151, Campaigns!A:I,5, FALSE)</f>
        <v>0</v>
      </c>
      <c r="F151">
        <f>VLOOKUP(A151, Campaigns!A:I,6, FALSE)</f>
        <v>0</v>
      </c>
      <c r="G151" t="str">
        <f>VLOOKUP(A151, Customer!A:P,16, FALSE)</f>
        <v>Widow</v>
      </c>
      <c r="H151" t="str">
        <f>VLOOKUP(A151, Customer!A:Q,17, FALSE)</f>
        <v>PhD</v>
      </c>
      <c r="I151">
        <f>VLOOKUP(A151, Campaigns!A:I,7, FALSE)</f>
        <v>0</v>
      </c>
    </row>
    <row r="152" spans="1:9">
      <c r="A152" s="2">
        <v>3185</v>
      </c>
      <c r="B152">
        <f>VLOOKUP(A152, Campaigns!A:I,2, FALSE)</f>
        <v>0</v>
      </c>
      <c r="C152">
        <f>VLOOKUP(A152, Campaigns!A:I,3, FALSE)</f>
        <v>0</v>
      </c>
      <c r="D152">
        <f>VLOOKUP(A152, Campaigns!$A:$I,4, FALSE)</f>
        <v>0</v>
      </c>
      <c r="E152">
        <f>VLOOKUP(A152, Campaigns!A:I,5, FALSE)</f>
        <v>0</v>
      </c>
      <c r="F152">
        <f>VLOOKUP(A152, Campaigns!A:I,6, FALSE)</f>
        <v>0</v>
      </c>
      <c r="G152" t="str">
        <f>VLOOKUP(A152, Customer!A:P,16, FALSE)</f>
        <v>Widow</v>
      </c>
      <c r="H152" t="str">
        <f>VLOOKUP(A152, Customer!A:Q,17, FALSE)</f>
        <v>PhD</v>
      </c>
      <c r="I152">
        <f>VLOOKUP(A152, Campaigns!A:I,7, FALSE)</f>
        <v>0</v>
      </c>
    </row>
    <row r="153" spans="1:9">
      <c r="A153" s="2">
        <v>1923</v>
      </c>
      <c r="B153">
        <f>VLOOKUP(A153, Campaigns!A:I,2, FALSE)</f>
        <v>0</v>
      </c>
      <c r="C153">
        <f>VLOOKUP(A153, Campaigns!A:I,3, FALSE)</f>
        <v>0</v>
      </c>
      <c r="D153">
        <f>VLOOKUP(A153, Campaigns!$A:$I,4, FALSE)</f>
        <v>1</v>
      </c>
      <c r="E153">
        <f>VLOOKUP(A153, Campaigns!A:I,5, FALSE)</f>
        <v>0</v>
      </c>
      <c r="F153">
        <f>VLOOKUP(A153, Campaigns!A:I,6, FALSE)</f>
        <v>0</v>
      </c>
      <c r="G153" t="str">
        <f>VLOOKUP(A153, Customer!A:P,16, FALSE)</f>
        <v>Divorced</v>
      </c>
      <c r="H153" t="str">
        <f>VLOOKUP(A153, Customer!A:Q,17, FALSE)</f>
        <v>Graduate</v>
      </c>
      <c r="I153">
        <f>VLOOKUP(A153, Campaigns!A:I,7, FALSE)</f>
        <v>0</v>
      </c>
    </row>
    <row r="154" spans="1:9">
      <c r="A154" s="2">
        <v>1772</v>
      </c>
      <c r="B154">
        <f>VLOOKUP(A154, Campaigns!A:I,2, FALSE)</f>
        <v>0</v>
      </c>
      <c r="C154">
        <f>VLOOKUP(A154, Campaigns!A:I,3, FALSE)</f>
        <v>1</v>
      </c>
      <c r="D154">
        <f>VLOOKUP(A154, Campaigns!$A:$I,4, FALSE)</f>
        <v>1</v>
      </c>
      <c r="E154">
        <f>VLOOKUP(A154, Campaigns!A:I,5, FALSE)</f>
        <v>1</v>
      </c>
      <c r="F154">
        <f>VLOOKUP(A154, Campaigns!A:I,6, FALSE)</f>
        <v>0</v>
      </c>
      <c r="G154" t="str">
        <f>VLOOKUP(A154, Customer!A:P,16, FALSE)</f>
        <v>Married</v>
      </c>
      <c r="H154" t="str">
        <f>VLOOKUP(A154, Customer!A:Q,17, FALSE)</f>
        <v>PhD</v>
      </c>
      <c r="I154">
        <f>VLOOKUP(A154, Campaigns!A:I,7, FALSE)</f>
        <v>0</v>
      </c>
    </row>
    <row r="155" spans="1:9">
      <c r="A155" s="2">
        <v>2627</v>
      </c>
      <c r="B155">
        <f>VLOOKUP(A155, Campaigns!A:I,2, FALSE)</f>
        <v>0</v>
      </c>
      <c r="C155">
        <f>VLOOKUP(A155, Campaigns!A:I,3, FALSE)</f>
        <v>0</v>
      </c>
      <c r="D155">
        <f>VLOOKUP(A155, Campaigns!$A:$I,4, FALSE)</f>
        <v>0</v>
      </c>
      <c r="E155">
        <f>VLOOKUP(A155, Campaigns!A:I,5, FALSE)</f>
        <v>0</v>
      </c>
      <c r="F155">
        <f>VLOOKUP(A155, Campaigns!A:I,6, FALSE)</f>
        <v>0</v>
      </c>
      <c r="G155" t="str">
        <f>VLOOKUP(A155, Customer!A:P,16, FALSE)</f>
        <v>Single</v>
      </c>
      <c r="H155" t="str">
        <f>VLOOKUP(A155, Customer!A:Q,17, FALSE)</f>
        <v>Graduate</v>
      </c>
      <c r="I155">
        <f>VLOOKUP(A155, Campaigns!A:I,7, FALSE)</f>
        <v>0</v>
      </c>
    </row>
    <row r="156" spans="1:9">
      <c r="A156" s="2">
        <v>1219</v>
      </c>
      <c r="B156">
        <f>VLOOKUP(A156, Campaigns!A:I,2, FALSE)</f>
        <v>0</v>
      </c>
      <c r="C156">
        <f>VLOOKUP(A156, Campaigns!A:I,3, FALSE)</f>
        <v>0</v>
      </c>
      <c r="D156">
        <f>VLOOKUP(A156, Campaigns!$A:$I,4, FALSE)</f>
        <v>1</v>
      </c>
      <c r="E156">
        <f>VLOOKUP(A156, Campaigns!A:I,5, FALSE)</f>
        <v>0</v>
      </c>
      <c r="F156">
        <f>VLOOKUP(A156, Campaigns!A:I,6, FALSE)</f>
        <v>0</v>
      </c>
      <c r="G156" t="str">
        <f>VLOOKUP(A156, Customer!A:P,16, FALSE)</f>
        <v>Divorced</v>
      </c>
      <c r="H156" t="e">
        <f>VLOOKUP(A156, Customer!A:Q,17, FALSE)</f>
        <v>#N/A</v>
      </c>
      <c r="I156">
        <f>VLOOKUP(A156, Campaigns!A:I,7, FALSE)</f>
        <v>0</v>
      </c>
    </row>
    <row r="157" spans="1:9">
      <c r="A157" s="2">
        <v>3067</v>
      </c>
      <c r="B157">
        <f>VLOOKUP(A157, Campaigns!A:I,2, FALSE)</f>
        <v>1</v>
      </c>
      <c r="C157">
        <f>VLOOKUP(A157, Campaigns!A:I,3, FALSE)</f>
        <v>0</v>
      </c>
      <c r="D157">
        <f>VLOOKUP(A157, Campaigns!$A:$I,4, FALSE)</f>
        <v>1</v>
      </c>
      <c r="E157">
        <f>VLOOKUP(A157, Campaigns!A:I,5, FALSE)</f>
        <v>0</v>
      </c>
      <c r="F157">
        <f>VLOOKUP(A157, Campaigns!A:I,6, FALSE)</f>
        <v>0</v>
      </c>
      <c r="G157" t="str">
        <f>VLOOKUP(A157, Customer!A:P,16, FALSE)</f>
        <v>Married</v>
      </c>
      <c r="H157" t="str">
        <f>VLOOKUP(A157, Customer!A:Q,17, FALSE)</f>
        <v>Master</v>
      </c>
      <c r="I157">
        <f>VLOOKUP(A157, Campaigns!A:I,7, FALSE)</f>
        <v>0</v>
      </c>
    </row>
    <row r="158" spans="1:9">
      <c r="A158" s="2">
        <v>2300</v>
      </c>
      <c r="B158">
        <f>VLOOKUP(A158, Campaigns!A:I,2, FALSE)</f>
        <v>0</v>
      </c>
      <c r="C158">
        <f>VLOOKUP(A158, Campaigns!A:I,3, FALSE)</f>
        <v>0</v>
      </c>
      <c r="D158">
        <f>VLOOKUP(A158, Campaigns!$A:$I,4, FALSE)</f>
        <v>0</v>
      </c>
      <c r="E158">
        <f>VLOOKUP(A158, Campaigns!A:I,5, FALSE)</f>
        <v>0</v>
      </c>
      <c r="F158">
        <f>VLOOKUP(A158, Campaigns!A:I,6, FALSE)</f>
        <v>0</v>
      </c>
      <c r="G158" t="str">
        <f>VLOOKUP(A158, Customer!A:P,16, FALSE)</f>
        <v>Married</v>
      </c>
      <c r="H158" t="str">
        <f>VLOOKUP(A158, Customer!A:Q,17, FALSE)</f>
        <v>Master</v>
      </c>
      <c r="I158">
        <f>VLOOKUP(A158, Campaigns!A:I,7, FALSE)</f>
        <v>0</v>
      </c>
    </row>
    <row r="159" spans="1:9">
      <c r="A159" s="2">
        <v>2720</v>
      </c>
      <c r="B159">
        <f>VLOOKUP(A159, Campaigns!A:I,2, FALSE)</f>
        <v>0</v>
      </c>
      <c r="C159">
        <f>VLOOKUP(A159, Campaigns!A:I,3, FALSE)</f>
        <v>0</v>
      </c>
      <c r="D159">
        <f>VLOOKUP(A159, Campaigns!$A:$I,4, FALSE)</f>
        <v>0</v>
      </c>
      <c r="E159">
        <f>VLOOKUP(A159, Campaigns!A:I,5, FALSE)</f>
        <v>0</v>
      </c>
      <c r="F159">
        <f>VLOOKUP(A159, Campaigns!A:I,6, FALSE)</f>
        <v>0</v>
      </c>
      <c r="G159" t="str">
        <f>VLOOKUP(A159, Customer!A:P,16, FALSE)</f>
        <v>Married</v>
      </c>
      <c r="H159" t="str">
        <f>VLOOKUP(A159, Customer!A:Q,17, FALSE)</f>
        <v>Graduate</v>
      </c>
      <c r="I159">
        <f>VLOOKUP(A159, Campaigns!A:I,7, FALSE)</f>
        <v>0</v>
      </c>
    </row>
    <row r="160" spans="1:9">
      <c r="A160" s="2">
        <v>1545</v>
      </c>
      <c r="B160">
        <f>VLOOKUP(A160, Campaigns!A:I,2, FALSE)</f>
        <v>0</v>
      </c>
      <c r="C160">
        <f>VLOOKUP(A160, Campaigns!A:I,3, FALSE)</f>
        <v>0</v>
      </c>
      <c r="D160">
        <f>VLOOKUP(A160, Campaigns!$A:$I,4, FALSE)</f>
        <v>0</v>
      </c>
      <c r="E160">
        <f>VLOOKUP(A160, Campaigns!A:I,5, FALSE)</f>
        <v>0</v>
      </c>
      <c r="F160">
        <f>VLOOKUP(A160, Campaigns!A:I,6, FALSE)</f>
        <v>0</v>
      </c>
      <c r="G160" t="str">
        <f>VLOOKUP(A160, Customer!A:P,16, FALSE)</f>
        <v>Single</v>
      </c>
      <c r="H160" t="str">
        <f>VLOOKUP(A160, Customer!A:Q,17, FALSE)</f>
        <v>Graduate</v>
      </c>
      <c r="I160">
        <f>VLOOKUP(A160, Campaigns!A:I,7, FALSE)</f>
        <v>0</v>
      </c>
    </row>
    <row r="161" spans="1:9">
      <c r="A161" s="2">
        <v>1818</v>
      </c>
      <c r="B161">
        <f>VLOOKUP(A161, Campaigns!A:I,2, FALSE)</f>
        <v>0</v>
      </c>
      <c r="C161">
        <f>VLOOKUP(A161, Campaigns!A:I,3, FALSE)</f>
        <v>0</v>
      </c>
      <c r="D161">
        <f>VLOOKUP(A161, Campaigns!$A:$I,4, FALSE)</f>
        <v>0</v>
      </c>
      <c r="E161">
        <f>VLOOKUP(A161, Campaigns!A:I,5, FALSE)</f>
        <v>0</v>
      </c>
      <c r="F161">
        <f>VLOOKUP(A161, Campaigns!A:I,6, FALSE)</f>
        <v>0</v>
      </c>
      <c r="G161" t="str">
        <f>VLOOKUP(A161, Customer!A:P,16, FALSE)</f>
        <v>Divorced</v>
      </c>
      <c r="H161" t="str">
        <f>VLOOKUP(A161, Customer!A:Q,17, FALSE)</f>
        <v>Graduate</v>
      </c>
      <c r="I161">
        <f>VLOOKUP(A161, Campaigns!A:I,7, FALSE)</f>
        <v>0</v>
      </c>
    </row>
    <row r="162" spans="1:9">
      <c r="A162" s="2">
        <v>1538</v>
      </c>
      <c r="B162">
        <f>VLOOKUP(A162, Campaigns!A:I,2, FALSE)</f>
        <v>0</v>
      </c>
      <c r="C162">
        <f>VLOOKUP(A162, Campaigns!A:I,3, FALSE)</f>
        <v>0</v>
      </c>
      <c r="D162">
        <f>VLOOKUP(A162, Campaigns!$A:$I,4, FALSE)</f>
        <v>0</v>
      </c>
      <c r="E162">
        <f>VLOOKUP(A162, Campaigns!A:I,5, FALSE)</f>
        <v>0</v>
      </c>
      <c r="F162">
        <f>VLOOKUP(A162, Campaigns!A:I,6, FALSE)</f>
        <v>0</v>
      </c>
      <c r="G162" t="str">
        <f>VLOOKUP(A162, Customer!A:P,16, FALSE)</f>
        <v>Married</v>
      </c>
      <c r="H162" t="str">
        <f>VLOOKUP(A162, Customer!A:Q,17, FALSE)</f>
        <v>Master</v>
      </c>
      <c r="I162">
        <f>VLOOKUP(A162, Campaigns!A:I,7, FALSE)</f>
        <v>0</v>
      </c>
    </row>
    <row r="163" spans="1:9">
      <c r="A163" s="2">
        <v>2092</v>
      </c>
      <c r="B163">
        <f>VLOOKUP(A163, Campaigns!A:I,2, FALSE)</f>
        <v>0</v>
      </c>
      <c r="C163">
        <f>VLOOKUP(A163, Campaigns!A:I,3, FALSE)</f>
        <v>0</v>
      </c>
      <c r="D163">
        <f>VLOOKUP(A163, Campaigns!$A:$I,4, FALSE)</f>
        <v>0</v>
      </c>
      <c r="E163">
        <f>VLOOKUP(A163, Campaigns!A:I,5, FALSE)</f>
        <v>1</v>
      </c>
      <c r="F163">
        <f>VLOOKUP(A163, Campaigns!A:I,6, FALSE)</f>
        <v>0</v>
      </c>
      <c r="G163" t="str">
        <f>VLOOKUP(A163, Customer!A:P,16, FALSE)</f>
        <v>Single</v>
      </c>
      <c r="H163" t="e">
        <f>VLOOKUP(A163, Customer!A:Q,17, FALSE)</f>
        <v>#N/A</v>
      </c>
      <c r="I163">
        <f>VLOOKUP(A163, Campaigns!A:I,7, FALSE)</f>
        <v>0</v>
      </c>
    </row>
    <row r="164" spans="1:9">
      <c r="A164" s="2">
        <v>2150</v>
      </c>
      <c r="B164">
        <f>VLOOKUP(A164, Campaigns!A:I,2, FALSE)</f>
        <v>0</v>
      </c>
      <c r="C164">
        <f>VLOOKUP(A164, Campaigns!A:I,3, FALSE)</f>
        <v>0</v>
      </c>
      <c r="D164">
        <f>VLOOKUP(A164, Campaigns!$A:$I,4, FALSE)</f>
        <v>0</v>
      </c>
      <c r="E164">
        <f>VLOOKUP(A164, Campaigns!A:I,5, FALSE)</f>
        <v>0</v>
      </c>
      <c r="F164">
        <f>VLOOKUP(A164, Campaigns!A:I,6, FALSE)</f>
        <v>0</v>
      </c>
      <c r="G164" t="str">
        <f>VLOOKUP(A164, Customer!A:P,16, FALSE)</f>
        <v>Single</v>
      </c>
      <c r="H164" t="str">
        <f>VLOOKUP(A164, Customer!A:Q,17, FALSE)</f>
        <v>Graduate</v>
      </c>
      <c r="I164">
        <f>VLOOKUP(A164, Campaigns!A:I,7, FALSE)</f>
        <v>0</v>
      </c>
    </row>
    <row r="165" spans="1:9">
      <c r="A165" s="2">
        <v>2553</v>
      </c>
      <c r="B165">
        <f>VLOOKUP(A165, Campaigns!A:I,2, FALSE)</f>
        <v>0</v>
      </c>
      <c r="C165">
        <f>VLOOKUP(A165, Campaigns!A:I,3, FALSE)</f>
        <v>1</v>
      </c>
      <c r="D165">
        <f>VLOOKUP(A165, Campaigns!$A:$I,4, FALSE)</f>
        <v>1</v>
      </c>
      <c r="E165">
        <f>VLOOKUP(A165, Campaigns!A:I,5, FALSE)</f>
        <v>0</v>
      </c>
      <c r="F165">
        <f>VLOOKUP(A165, Campaigns!A:I,6, FALSE)</f>
        <v>0</v>
      </c>
      <c r="G165" t="str">
        <f>VLOOKUP(A165, Customer!A:P,16, FALSE)</f>
        <v>Together</v>
      </c>
      <c r="H165" t="str">
        <f>VLOOKUP(A165, Customer!A:Q,17, FALSE)</f>
        <v>PhD</v>
      </c>
      <c r="I165">
        <f>VLOOKUP(A165, Campaigns!A:I,7, FALSE)</f>
        <v>0</v>
      </c>
    </row>
    <row r="166" spans="1:9">
      <c r="A166" s="2">
        <v>3144</v>
      </c>
      <c r="B166">
        <f>VLOOKUP(A166, Campaigns!A:I,2, FALSE)</f>
        <v>0</v>
      </c>
      <c r="C166">
        <f>VLOOKUP(A166, Campaigns!A:I,3, FALSE)</f>
        <v>0</v>
      </c>
      <c r="D166">
        <f>VLOOKUP(A166, Campaigns!$A:$I,4, FALSE)</f>
        <v>0</v>
      </c>
      <c r="E166">
        <f>VLOOKUP(A166, Campaigns!A:I,5, FALSE)</f>
        <v>0</v>
      </c>
      <c r="F166">
        <f>VLOOKUP(A166, Campaigns!A:I,6, FALSE)</f>
        <v>0</v>
      </c>
      <c r="G166" t="str">
        <f>VLOOKUP(A166, Customer!A:P,16, FALSE)</f>
        <v>Divorced</v>
      </c>
      <c r="H166" t="str">
        <f>VLOOKUP(A166, Customer!A:Q,17, FALSE)</f>
        <v>Master</v>
      </c>
      <c r="I166">
        <f>VLOOKUP(A166, Campaigns!A:I,7, FALSE)</f>
        <v>0</v>
      </c>
    </row>
    <row r="167" spans="1:9">
      <c r="A167" s="2">
        <v>1079</v>
      </c>
      <c r="B167">
        <f>VLOOKUP(A167, Campaigns!A:I,2, FALSE)</f>
        <v>0</v>
      </c>
      <c r="C167">
        <f>VLOOKUP(A167, Campaigns!A:I,3, FALSE)</f>
        <v>0</v>
      </c>
      <c r="D167">
        <f>VLOOKUP(A167, Campaigns!$A:$I,4, FALSE)</f>
        <v>0</v>
      </c>
      <c r="E167">
        <f>VLOOKUP(A167, Campaigns!A:I,5, FALSE)</f>
        <v>0</v>
      </c>
      <c r="F167">
        <f>VLOOKUP(A167, Campaigns!A:I,6, FALSE)</f>
        <v>0</v>
      </c>
      <c r="G167" t="str">
        <f>VLOOKUP(A167, Customer!A:P,16, FALSE)</f>
        <v>Divorced</v>
      </c>
      <c r="H167" t="str">
        <f>VLOOKUP(A167, Customer!A:Q,17, FALSE)</f>
        <v>Graduate</v>
      </c>
      <c r="I167">
        <f>VLOOKUP(A167, Campaigns!A:I,7, FALSE)</f>
        <v>0</v>
      </c>
    </row>
    <row r="168" spans="1:9">
      <c r="A168" s="2">
        <v>2560</v>
      </c>
      <c r="B168">
        <f>VLOOKUP(A168, Campaigns!A:I,2, FALSE)</f>
        <v>0</v>
      </c>
      <c r="C168">
        <f>VLOOKUP(A168, Campaigns!A:I,3, FALSE)</f>
        <v>0</v>
      </c>
      <c r="D168">
        <f>VLOOKUP(A168, Campaigns!$A:$I,4, FALSE)</f>
        <v>0</v>
      </c>
      <c r="E168">
        <f>VLOOKUP(A168, Campaigns!A:I,5, FALSE)</f>
        <v>0</v>
      </c>
      <c r="F168">
        <f>VLOOKUP(A168, Campaigns!A:I,6, FALSE)</f>
        <v>0</v>
      </c>
      <c r="G168" t="str">
        <f>VLOOKUP(A168, Customer!A:P,16, FALSE)</f>
        <v>Divorced</v>
      </c>
      <c r="H168" t="str">
        <f>VLOOKUP(A168, Customer!A:Q,17, FALSE)</f>
        <v>Graduate</v>
      </c>
      <c r="I168">
        <f>VLOOKUP(A168, Campaigns!A:I,7, FALSE)</f>
        <v>0</v>
      </c>
    </row>
    <row r="169" spans="1:9">
      <c r="A169" s="2">
        <v>1881</v>
      </c>
      <c r="B169">
        <f>VLOOKUP(A169, Campaigns!A:I,2, FALSE)</f>
        <v>0</v>
      </c>
      <c r="C169">
        <f>VLOOKUP(A169, Campaigns!A:I,3, FALSE)</f>
        <v>0</v>
      </c>
      <c r="D169">
        <f>VLOOKUP(A169, Campaigns!$A:$I,4, FALSE)</f>
        <v>0</v>
      </c>
      <c r="E169">
        <f>VLOOKUP(A169, Campaigns!A:I,5, FALSE)</f>
        <v>0</v>
      </c>
      <c r="F169">
        <f>VLOOKUP(A169, Campaigns!A:I,6, FALSE)</f>
        <v>0</v>
      </c>
      <c r="G169" t="str">
        <f>VLOOKUP(A169, Customer!A:P,16, FALSE)</f>
        <v>Married</v>
      </c>
      <c r="H169" t="str">
        <f>VLOOKUP(A169, Customer!A:Q,17, FALSE)</f>
        <v>Graduate</v>
      </c>
      <c r="I169">
        <f>VLOOKUP(A169, Campaigns!A:I,7, FALSE)</f>
        <v>0</v>
      </c>
    </row>
    <row r="170" spans="1:9">
      <c r="A170" s="2">
        <v>1658</v>
      </c>
      <c r="B170">
        <f>VLOOKUP(A170, Campaigns!A:I,2, FALSE)</f>
        <v>0</v>
      </c>
      <c r="C170">
        <f>VLOOKUP(A170, Campaigns!A:I,3, FALSE)</f>
        <v>0</v>
      </c>
      <c r="D170">
        <f>VLOOKUP(A170, Campaigns!$A:$I,4, FALSE)</f>
        <v>0</v>
      </c>
      <c r="E170">
        <f>VLOOKUP(A170, Campaigns!A:I,5, FALSE)</f>
        <v>1</v>
      </c>
      <c r="F170">
        <f>VLOOKUP(A170, Campaigns!A:I,6, FALSE)</f>
        <v>0</v>
      </c>
      <c r="G170" t="str">
        <f>VLOOKUP(A170, Customer!A:P,16, FALSE)</f>
        <v>Married</v>
      </c>
      <c r="H170" t="str">
        <f>VLOOKUP(A170, Customer!A:Q,17, FALSE)</f>
        <v>PhD</v>
      </c>
      <c r="I170">
        <f>VLOOKUP(A170, Campaigns!A:I,7, FALSE)</f>
        <v>0</v>
      </c>
    </row>
    <row r="171" spans="1:9">
      <c r="A171" s="2">
        <v>1431</v>
      </c>
      <c r="B171">
        <f>VLOOKUP(A171, Campaigns!A:I,2, FALSE)</f>
        <v>1</v>
      </c>
      <c r="C171">
        <f>VLOOKUP(A171, Campaigns!A:I,3, FALSE)</f>
        <v>0</v>
      </c>
      <c r="D171">
        <f>VLOOKUP(A171, Campaigns!$A:$I,4, FALSE)</f>
        <v>0</v>
      </c>
      <c r="E171">
        <f>VLOOKUP(A171, Campaigns!A:I,5, FALSE)</f>
        <v>1</v>
      </c>
      <c r="F171">
        <f>VLOOKUP(A171, Campaigns!A:I,6, FALSE)</f>
        <v>0</v>
      </c>
      <c r="G171" t="str">
        <f>VLOOKUP(A171, Customer!A:P,16, FALSE)</f>
        <v>Single</v>
      </c>
      <c r="H171" t="str">
        <f>VLOOKUP(A171, Customer!A:Q,17, FALSE)</f>
        <v>Graduate</v>
      </c>
      <c r="I171">
        <f>VLOOKUP(A171, Campaigns!A:I,7, FALSE)</f>
        <v>0</v>
      </c>
    </row>
    <row r="172" spans="1:9">
      <c r="A172" s="2">
        <v>1491</v>
      </c>
      <c r="B172">
        <f>VLOOKUP(A172, Campaigns!A:I,2, FALSE)</f>
        <v>0</v>
      </c>
      <c r="C172">
        <f>VLOOKUP(A172, Campaigns!A:I,3, FALSE)</f>
        <v>0</v>
      </c>
      <c r="D172">
        <f>VLOOKUP(A172, Campaigns!$A:$I,4, FALSE)</f>
        <v>0</v>
      </c>
      <c r="E172">
        <f>VLOOKUP(A172, Campaigns!A:I,5, FALSE)</f>
        <v>0</v>
      </c>
      <c r="F172">
        <f>VLOOKUP(A172, Campaigns!A:I,6, FALSE)</f>
        <v>0</v>
      </c>
      <c r="G172" t="str">
        <f>VLOOKUP(A172, Customer!A:P,16, FALSE)</f>
        <v>Single</v>
      </c>
      <c r="H172" t="str">
        <f>VLOOKUP(A172, Customer!A:Q,17, FALSE)</f>
        <v>Graduate</v>
      </c>
      <c r="I172">
        <f>VLOOKUP(A172, Campaigns!A:I,7, FALSE)</f>
        <v>0</v>
      </c>
    </row>
    <row r="173" spans="1:9">
      <c r="A173" s="2">
        <v>2664</v>
      </c>
      <c r="B173">
        <f>VLOOKUP(A173, Campaigns!A:I,2, FALSE)</f>
        <v>0</v>
      </c>
      <c r="C173">
        <f>VLOOKUP(A173, Campaigns!A:I,3, FALSE)</f>
        <v>0</v>
      </c>
      <c r="D173">
        <f>VLOOKUP(A173, Campaigns!$A:$I,4, FALSE)</f>
        <v>0</v>
      </c>
      <c r="E173">
        <f>VLOOKUP(A173, Campaigns!A:I,5, FALSE)</f>
        <v>0</v>
      </c>
      <c r="F173">
        <f>VLOOKUP(A173, Campaigns!A:I,6, FALSE)</f>
        <v>0</v>
      </c>
      <c r="G173" t="str">
        <f>VLOOKUP(A173, Customer!A:P,16, FALSE)</f>
        <v>Single</v>
      </c>
      <c r="H173" t="str">
        <f>VLOOKUP(A173, Customer!A:Q,17, FALSE)</f>
        <v>Graduate</v>
      </c>
      <c r="I173">
        <f>VLOOKUP(A173, Campaigns!A:I,7, FALSE)</f>
        <v>0</v>
      </c>
    </row>
    <row r="174" spans="1:9">
      <c r="A174" s="2">
        <v>1826</v>
      </c>
      <c r="B174">
        <f>VLOOKUP(A174, Campaigns!A:I,2, FALSE)</f>
        <v>1</v>
      </c>
      <c r="C174">
        <f>VLOOKUP(A174, Campaigns!A:I,3, FALSE)</f>
        <v>0</v>
      </c>
      <c r="D174">
        <f>VLOOKUP(A174, Campaigns!$A:$I,4, FALSE)</f>
        <v>1</v>
      </c>
      <c r="E174">
        <f>VLOOKUP(A174, Campaigns!A:I,5, FALSE)</f>
        <v>0</v>
      </c>
      <c r="F174">
        <f>VLOOKUP(A174, Campaigns!A:I,6, FALSE)</f>
        <v>1</v>
      </c>
      <c r="G174" t="str">
        <f>VLOOKUP(A174, Customer!A:P,16, FALSE)</f>
        <v>Together</v>
      </c>
      <c r="H174" t="str">
        <f>VLOOKUP(A174, Customer!A:Q,17, FALSE)</f>
        <v>Graduate</v>
      </c>
      <c r="I174">
        <f>VLOOKUP(A174, Campaigns!A:I,7, FALSE)</f>
        <v>0</v>
      </c>
    </row>
    <row r="175" spans="1:9">
      <c r="A175" s="2">
        <v>1499</v>
      </c>
      <c r="B175">
        <f>VLOOKUP(A175, Campaigns!A:I,2, FALSE)</f>
        <v>0</v>
      </c>
      <c r="C175">
        <f>VLOOKUP(A175, Campaigns!A:I,3, FALSE)</f>
        <v>0</v>
      </c>
      <c r="D175">
        <f>VLOOKUP(A175, Campaigns!$A:$I,4, FALSE)</f>
        <v>0</v>
      </c>
      <c r="E175">
        <f>VLOOKUP(A175, Campaigns!A:I,5, FALSE)</f>
        <v>0</v>
      </c>
      <c r="F175">
        <f>VLOOKUP(A175, Campaigns!A:I,6, FALSE)</f>
        <v>0</v>
      </c>
      <c r="G175" t="str">
        <f>VLOOKUP(A175, Customer!A:P,16, FALSE)</f>
        <v>Single</v>
      </c>
      <c r="H175" t="str">
        <f>VLOOKUP(A175, Customer!A:Q,17, FALSE)</f>
        <v>Master</v>
      </c>
      <c r="I175">
        <f>VLOOKUP(A175, Campaigns!A:I,7, FALSE)</f>
        <v>0</v>
      </c>
    </row>
    <row r="176" spans="1:9">
      <c r="A176" s="2">
        <v>1593</v>
      </c>
      <c r="B176">
        <f>VLOOKUP(A176, Campaigns!A:I,2, FALSE)</f>
        <v>0</v>
      </c>
      <c r="C176">
        <f>VLOOKUP(A176, Campaigns!A:I,3, FALSE)</f>
        <v>0</v>
      </c>
      <c r="D176">
        <f>VLOOKUP(A176, Campaigns!$A:$I,4, FALSE)</f>
        <v>0</v>
      </c>
      <c r="E176">
        <f>VLOOKUP(A176, Campaigns!A:I,5, FALSE)</f>
        <v>1</v>
      </c>
      <c r="F176">
        <f>VLOOKUP(A176, Campaigns!A:I,6, FALSE)</f>
        <v>0</v>
      </c>
      <c r="G176" t="str">
        <f>VLOOKUP(A176, Customer!A:P,16, FALSE)</f>
        <v>Married</v>
      </c>
      <c r="H176" t="str">
        <f>VLOOKUP(A176, Customer!A:Q,17, FALSE)</f>
        <v>Graduate</v>
      </c>
      <c r="I176">
        <f>VLOOKUP(A176, Campaigns!A:I,7, FALSE)</f>
        <v>0</v>
      </c>
    </row>
    <row r="177" spans="1:9">
      <c r="A177" s="2">
        <v>2287</v>
      </c>
      <c r="B177">
        <f>VLOOKUP(A177, Campaigns!A:I,2, FALSE)</f>
        <v>0</v>
      </c>
      <c r="C177">
        <f>VLOOKUP(A177, Campaigns!A:I,3, FALSE)</f>
        <v>1</v>
      </c>
      <c r="D177">
        <f>VLOOKUP(A177, Campaigns!$A:$I,4, FALSE)</f>
        <v>1</v>
      </c>
      <c r="E177">
        <f>VLOOKUP(A177, Campaigns!A:I,5, FALSE)</f>
        <v>0</v>
      </c>
      <c r="F177">
        <f>VLOOKUP(A177, Campaigns!A:I,6, FALSE)</f>
        <v>0</v>
      </c>
      <c r="G177" t="str">
        <f>VLOOKUP(A177, Customer!A:P,16, FALSE)</f>
        <v>Married</v>
      </c>
      <c r="H177" t="str">
        <f>VLOOKUP(A177, Customer!A:Q,17, FALSE)</f>
        <v>PhD</v>
      </c>
      <c r="I177">
        <f>VLOOKUP(A177, Campaigns!A:I,7, FALSE)</f>
        <v>0</v>
      </c>
    </row>
    <row r="178" spans="1:9">
      <c r="A178" s="2">
        <v>3024</v>
      </c>
      <c r="B178">
        <f>VLOOKUP(A178, Campaigns!A:I,2, FALSE)</f>
        <v>0</v>
      </c>
      <c r="C178">
        <f>VLOOKUP(A178, Campaigns!A:I,3, FALSE)</f>
        <v>0</v>
      </c>
      <c r="D178">
        <f>VLOOKUP(A178, Campaigns!$A:$I,4, FALSE)</f>
        <v>0</v>
      </c>
      <c r="E178">
        <f>VLOOKUP(A178, Campaigns!A:I,5, FALSE)</f>
        <v>0</v>
      </c>
      <c r="F178">
        <f>VLOOKUP(A178, Campaigns!A:I,6, FALSE)</f>
        <v>0</v>
      </c>
      <c r="G178" t="str">
        <f>VLOOKUP(A178, Customer!A:P,16, FALSE)</f>
        <v>Married</v>
      </c>
      <c r="H178" t="e">
        <f>VLOOKUP(A178, Customer!A:Q,17, FALSE)</f>
        <v>#N/A</v>
      </c>
      <c r="I178">
        <f>VLOOKUP(A178, Campaigns!A:I,7, FALSE)</f>
        <v>0</v>
      </c>
    </row>
    <row r="179" spans="1:9">
      <c r="A179" s="2">
        <v>1809</v>
      </c>
      <c r="B179">
        <f>VLOOKUP(A179, Campaigns!A:I,2, FALSE)</f>
        <v>0</v>
      </c>
      <c r="C179">
        <f>VLOOKUP(A179, Campaigns!A:I,3, FALSE)</f>
        <v>0</v>
      </c>
      <c r="D179">
        <f>VLOOKUP(A179, Campaigns!$A:$I,4, FALSE)</f>
        <v>0</v>
      </c>
      <c r="E179">
        <f>VLOOKUP(A179, Campaigns!A:I,5, FALSE)</f>
        <v>0</v>
      </c>
      <c r="F179">
        <f>VLOOKUP(A179, Campaigns!A:I,6, FALSE)</f>
        <v>0</v>
      </c>
      <c r="G179" t="str">
        <f>VLOOKUP(A179, Customer!A:P,16, FALSE)</f>
        <v>Widow</v>
      </c>
      <c r="H179" t="str">
        <f>VLOOKUP(A179, Customer!A:Q,17, FALSE)</f>
        <v>PhD</v>
      </c>
      <c r="I179">
        <f>VLOOKUP(A179, Campaigns!A:I,7, FALSE)</f>
        <v>0</v>
      </c>
    </row>
    <row r="180" spans="1:9">
      <c r="A180" s="2">
        <v>2899</v>
      </c>
      <c r="B180">
        <f>VLOOKUP(A180, Campaigns!A:I,2, FALSE)</f>
        <v>0</v>
      </c>
      <c r="C180">
        <f>VLOOKUP(A180, Campaigns!A:I,3, FALSE)</f>
        <v>0</v>
      </c>
      <c r="D180">
        <f>VLOOKUP(A180, Campaigns!$A:$I,4, FALSE)</f>
        <v>0</v>
      </c>
      <c r="E180">
        <f>VLOOKUP(A180, Campaigns!A:I,5, FALSE)</f>
        <v>0</v>
      </c>
      <c r="F180">
        <f>VLOOKUP(A180, Campaigns!A:I,6, FALSE)</f>
        <v>0</v>
      </c>
      <c r="G180" t="str">
        <f>VLOOKUP(A180, Customer!A:P,16, FALSE)</f>
        <v>Single</v>
      </c>
      <c r="H180" t="str">
        <f>VLOOKUP(A180, Customer!A:Q,17, FALSE)</f>
        <v>Graduate</v>
      </c>
      <c r="I180">
        <f>VLOOKUP(A180, Campaigns!A:I,7, FALSE)</f>
        <v>1</v>
      </c>
    </row>
    <row r="181" spans="1:9">
      <c r="A181" s="2">
        <v>1734</v>
      </c>
      <c r="B181">
        <f>VLOOKUP(A181, Campaigns!A:I,2, FALSE)</f>
        <v>0</v>
      </c>
      <c r="C181">
        <f>VLOOKUP(A181, Campaigns!A:I,3, FALSE)</f>
        <v>1</v>
      </c>
      <c r="D181">
        <f>VLOOKUP(A181, Campaigns!$A:$I,4, FALSE)</f>
        <v>1</v>
      </c>
      <c r="E181">
        <f>VLOOKUP(A181, Campaigns!A:I,5, FALSE)</f>
        <v>1</v>
      </c>
      <c r="F181">
        <f>VLOOKUP(A181, Campaigns!A:I,6, FALSE)</f>
        <v>0</v>
      </c>
      <c r="G181" t="str">
        <f>VLOOKUP(A181, Customer!A:P,16, FALSE)</f>
        <v>Married</v>
      </c>
      <c r="H181" t="str">
        <f>VLOOKUP(A181, Customer!A:Q,17, FALSE)</f>
        <v>Graduate</v>
      </c>
      <c r="I181">
        <f>VLOOKUP(A181, Campaigns!A:I,7, FALSE)</f>
        <v>0</v>
      </c>
    </row>
    <row r="182" spans="1:9">
      <c r="A182" s="2">
        <v>1292</v>
      </c>
      <c r="B182">
        <f>VLOOKUP(A182, Campaigns!A:I,2, FALSE)</f>
        <v>0</v>
      </c>
      <c r="C182">
        <f>VLOOKUP(A182, Campaigns!A:I,3, FALSE)</f>
        <v>0</v>
      </c>
      <c r="D182">
        <f>VLOOKUP(A182, Campaigns!$A:$I,4, FALSE)</f>
        <v>0</v>
      </c>
      <c r="E182">
        <f>VLOOKUP(A182, Campaigns!A:I,5, FALSE)</f>
        <v>1</v>
      </c>
      <c r="F182">
        <f>VLOOKUP(A182, Campaigns!A:I,6, FALSE)</f>
        <v>0</v>
      </c>
      <c r="G182" t="str">
        <f>VLOOKUP(A182, Customer!A:P,16, FALSE)</f>
        <v>Married</v>
      </c>
      <c r="H182" t="str">
        <f>VLOOKUP(A182, Customer!A:Q,17, FALSE)</f>
        <v>Master</v>
      </c>
      <c r="I182">
        <f>VLOOKUP(A182, Campaigns!A:I,7, FALSE)</f>
        <v>0</v>
      </c>
    </row>
    <row r="183" spans="1:9">
      <c r="A183" s="2">
        <v>2078</v>
      </c>
      <c r="B183">
        <f>VLOOKUP(A183, Campaigns!A:I,2, FALSE)</f>
        <v>0</v>
      </c>
      <c r="C183">
        <f>VLOOKUP(A183, Campaigns!A:I,3, FALSE)</f>
        <v>0</v>
      </c>
      <c r="D183">
        <f>VLOOKUP(A183, Campaigns!$A:$I,4, FALSE)</f>
        <v>0</v>
      </c>
      <c r="E183">
        <f>VLOOKUP(A183, Campaigns!A:I,5, FALSE)</f>
        <v>0</v>
      </c>
      <c r="F183">
        <f>VLOOKUP(A183, Campaigns!A:I,6, FALSE)</f>
        <v>0</v>
      </c>
      <c r="G183" t="str">
        <f>VLOOKUP(A183, Customer!A:P,16, FALSE)</f>
        <v>Single</v>
      </c>
      <c r="H183" t="e">
        <f>VLOOKUP(A183, Customer!A:Q,17, FALSE)</f>
        <v>#N/A</v>
      </c>
      <c r="I183">
        <f>VLOOKUP(A183, Campaigns!A:I,7, FALSE)</f>
        <v>0</v>
      </c>
    </row>
    <row r="184" spans="1:9">
      <c r="A184" s="2">
        <v>2927</v>
      </c>
      <c r="B184">
        <f>VLOOKUP(A184, Campaigns!A:I,2, FALSE)</f>
        <v>0</v>
      </c>
      <c r="C184">
        <f>VLOOKUP(A184, Campaigns!A:I,3, FALSE)</f>
        <v>0</v>
      </c>
      <c r="D184">
        <f>VLOOKUP(A184, Campaigns!$A:$I,4, FALSE)</f>
        <v>0</v>
      </c>
      <c r="E184">
        <f>VLOOKUP(A184, Campaigns!A:I,5, FALSE)</f>
        <v>0</v>
      </c>
      <c r="F184">
        <f>VLOOKUP(A184, Campaigns!A:I,6, FALSE)</f>
        <v>0</v>
      </c>
      <c r="G184" t="str">
        <f>VLOOKUP(A184, Customer!A:P,16, FALSE)</f>
        <v>Single</v>
      </c>
      <c r="H184" t="str">
        <f>VLOOKUP(A184, Customer!A:Q,17, FALSE)</f>
        <v>Graduate</v>
      </c>
      <c r="I184">
        <f>VLOOKUP(A184, Campaigns!A:I,7, FALSE)</f>
        <v>0</v>
      </c>
    </row>
    <row r="185" spans="1:9">
      <c r="A185" s="2">
        <v>1856</v>
      </c>
      <c r="B185">
        <f>VLOOKUP(A185, Campaigns!A:I,2, FALSE)</f>
        <v>1</v>
      </c>
      <c r="C185">
        <f>VLOOKUP(A185, Campaigns!A:I,3, FALSE)</f>
        <v>0</v>
      </c>
      <c r="D185">
        <f>VLOOKUP(A185, Campaigns!$A:$I,4, FALSE)</f>
        <v>1</v>
      </c>
      <c r="E185">
        <f>VLOOKUP(A185, Campaigns!A:I,5, FALSE)</f>
        <v>1</v>
      </c>
      <c r="F185">
        <f>VLOOKUP(A185, Campaigns!A:I,6, FALSE)</f>
        <v>0</v>
      </c>
      <c r="G185" t="str">
        <f>VLOOKUP(A185, Customer!A:P,16, FALSE)</f>
        <v>Together</v>
      </c>
      <c r="H185" t="str">
        <f>VLOOKUP(A185, Customer!A:Q,17, FALSE)</f>
        <v>Graduate</v>
      </c>
      <c r="I185">
        <f>VLOOKUP(A185, Campaigns!A:I,7, FALSE)</f>
        <v>0</v>
      </c>
    </row>
    <row r="186" spans="1:9">
      <c r="A186" s="2">
        <v>1965</v>
      </c>
      <c r="B186">
        <f>VLOOKUP(A186, Campaigns!A:I,2, FALSE)</f>
        <v>0</v>
      </c>
      <c r="C186">
        <f>VLOOKUP(A186, Campaigns!A:I,3, FALSE)</f>
        <v>0</v>
      </c>
      <c r="D186">
        <f>VLOOKUP(A186, Campaigns!$A:$I,4, FALSE)</f>
        <v>1</v>
      </c>
      <c r="E186">
        <f>VLOOKUP(A186, Campaigns!A:I,5, FALSE)</f>
        <v>1</v>
      </c>
      <c r="F186">
        <f>VLOOKUP(A186, Campaigns!A:I,6, FALSE)</f>
        <v>0</v>
      </c>
      <c r="G186" t="str">
        <f>VLOOKUP(A186, Customer!A:P,16, FALSE)</f>
        <v>Married</v>
      </c>
      <c r="H186" t="str">
        <f>VLOOKUP(A186, Customer!A:Q,17, FALSE)</f>
        <v>Graduate</v>
      </c>
      <c r="I186">
        <f>VLOOKUP(A186, Campaigns!A:I,7, FALSE)</f>
        <v>0</v>
      </c>
    </row>
    <row r="187" spans="1:9">
      <c r="A187" s="2">
        <v>2803</v>
      </c>
      <c r="B187">
        <f>VLOOKUP(A187, Campaigns!A:I,2, FALSE)</f>
        <v>0</v>
      </c>
      <c r="C187">
        <f>VLOOKUP(A187, Campaigns!A:I,3, FALSE)</f>
        <v>0</v>
      </c>
      <c r="D187">
        <f>VLOOKUP(A187, Campaigns!$A:$I,4, FALSE)</f>
        <v>0</v>
      </c>
      <c r="E187">
        <f>VLOOKUP(A187, Campaigns!A:I,5, FALSE)</f>
        <v>0</v>
      </c>
      <c r="F187">
        <f>VLOOKUP(A187, Campaigns!A:I,6, FALSE)</f>
        <v>0</v>
      </c>
      <c r="G187" t="str">
        <f>VLOOKUP(A187, Customer!A:P,16, FALSE)</f>
        <v>Married</v>
      </c>
      <c r="H187" t="str">
        <f>VLOOKUP(A187, Customer!A:Q,17, FALSE)</f>
        <v>Master</v>
      </c>
      <c r="I187">
        <f>VLOOKUP(A187, Campaigns!A:I,7, FALSE)</f>
        <v>0</v>
      </c>
    </row>
    <row r="188" spans="1:9">
      <c r="A188" s="2">
        <v>2338</v>
      </c>
      <c r="B188">
        <f>VLOOKUP(A188, Campaigns!A:I,2, FALSE)</f>
        <v>0</v>
      </c>
      <c r="C188">
        <f>VLOOKUP(A188, Campaigns!A:I,3, FALSE)</f>
        <v>0</v>
      </c>
      <c r="D188">
        <f>VLOOKUP(A188, Campaigns!$A:$I,4, FALSE)</f>
        <v>0</v>
      </c>
      <c r="E188">
        <f>VLOOKUP(A188, Campaigns!A:I,5, FALSE)</f>
        <v>0</v>
      </c>
      <c r="F188">
        <f>VLOOKUP(A188, Campaigns!A:I,6, FALSE)</f>
        <v>0</v>
      </c>
      <c r="G188" t="str">
        <f>VLOOKUP(A188, Customer!A:P,16, FALSE)</f>
        <v>Single</v>
      </c>
      <c r="H188" t="str">
        <f>VLOOKUP(A188, Customer!A:Q,17, FALSE)</f>
        <v>Graduate</v>
      </c>
      <c r="I188">
        <f>VLOOKUP(A188, Campaigns!A:I,7, FALSE)</f>
        <v>0</v>
      </c>
    </row>
    <row r="189" spans="1:9">
      <c r="A189" s="2">
        <v>2144</v>
      </c>
      <c r="B189">
        <f>VLOOKUP(A189, Campaigns!A:I,2, FALSE)</f>
        <v>0</v>
      </c>
      <c r="C189">
        <f>VLOOKUP(A189, Campaigns!A:I,3, FALSE)</f>
        <v>0</v>
      </c>
      <c r="D189">
        <f>VLOOKUP(A189, Campaigns!$A:$I,4, FALSE)</f>
        <v>0</v>
      </c>
      <c r="E189">
        <f>VLOOKUP(A189, Campaigns!A:I,5, FALSE)</f>
        <v>0</v>
      </c>
      <c r="F189">
        <f>VLOOKUP(A189, Campaigns!A:I,6, FALSE)</f>
        <v>0</v>
      </c>
      <c r="G189" t="str">
        <f>VLOOKUP(A189, Customer!A:P,16, FALSE)</f>
        <v>Together</v>
      </c>
      <c r="H189" t="str">
        <f>VLOOKUP(A189, Customer!A:Q,17, FALSE)</f>
        <v>Graduate</v>
      </c>
      <c r="I189">
        <f>VLOOKUP(A189, Campaigns!A:I,7, FALSE)</f>
        <v>0</v>
      </c>
    </row>
    <row r="190" spans="1:9">
      <c r="A190" s="2">
        <v>3181</v>
      </c>
      <c r="B190">
        <f>VLOOKUP(A190, Campaigns!A:I,2, FALSE)</f>
        <v>0</v>
      </c>
      <c r="C190">
        <f>VLOOKUP(A190, Campaigns!A:I,3, FALSE)</f>
        <v>0</v>
      </c>
      <c r="D190">
        <f>VLOOKUP(A190, Campaigns!$A:$I,4, FALSE)</f>
        <v>0</v>
      </c>
      <c r="E190">
        <f>VLOOKUP(A190, Campaigns!A:I,5, FALSE)</f>
        <v>0</v>
      </c>
      <c r="F190">
        <f>VLOOKUP(A190, Campaigns!A:I,6, FALSE)</f>
        <v>0</v>
      </c>
      <c r="G190" t="str">
        <f>VLOOKUP(A190, Customer!A:P,16, FALSE)</f>
        <v>Single</v>
      </c>
      <c r="H190" t="e">
        <f>VLOOKUP(A190, Customer!A:Q,17, FALSE)</f>
        <v>#N/A</v>
      </c>
      <c r="I190">
        <f>VLOOKUP(A190, Campaigns!A:I,7, FALSE)</f>
        <v>0</v>
      </c>
    </row>
    <row r="191" spans="1:9">
      <c r="A191" s="2">
        <v>2389</v>
      </c>
      <c r="B191">
        <f>VLOOKUP(A191, Campaigns!A:I,2, FALSE)</f>
        <v>0</v>
      </c>
      <c r="C191">
        <f>VLOOKUP(A191, Campaigns!A:I,3, FALSE)</f>
        <v>0</v>
      </c>
      <c r="D191">
        <f>VLOOKUP(A191, Campaigns!$A:$I,4, FALSE)</f>
        <v>0</v>
      </c>
      <c r="E191">
        <f>VLOOKUP(A191, Campaigns!A:I,5, FALSE)</f>
        <v>1</v>
      </c>
      <c r="F191">
        <f>VLOOKUP(A191, Campaigns!A:I,6, FALSE)</f>
        <v>0</v>
      </c>
      <c r="G191" t="str">
        <f>VLOOKUP(A191, Customer!A:P,16, FALSE)</f>
        <v>Married</v>
      </c>
      <c r="H191" t="str">
        <f>VLOOKUP(A191, Customer!A:Q,17, FALSE)</f>
        <v>Graduate</v>
      </c>
      <c r="I191">
        <f>VLOOKUP(A191, Campaigns!A:I,7, FALSE)</f>
        <v>0</v>
      </c>
    </row>
    <row r="192" spans="1:9">
      <c r="A192" s="2">
        <v>1955</v>
      </c>
      <c r="B192">
        <f>VLOOKUP(A192, Campaigns!A:I,2, FALSE)</f>
        <v>0</v>
      </c>
      <c r="C192">
        <f>VLOOKUP(A192, Campaigns!A:I,3, FALSE)</f>
        <v>0</v>
      </c>
      <c r="D192">
        <f>VLOOKUP(A192, Campaigns!$A:$I,4, FALSE)</f>
        <v>0</v>
      </c>
      <c r="E192">
        <f>VLOOKUP(A192, Campaigns!A:I,5, FALSE)</f>
        <v>0</v>
      </c>
      <c r="F192">
        <f>VLOOKUP(A192, Campaigns!A:I,6, FALSE)</f>
        <v>0</v>
      </c>
      <c r="G192" t="str">
        <f>VLOOKUP(A192, Customer!A:P,16, FALSE)</f>
        <v>Together</v>
      </c>
      <c r="H192" t="str">
        <f>VLOOKUP(A192, Customer!A:Q,17, FALSE)</f>
        <v>Master</v>
      </c>
      <c r="I192">
        <f>VLOOKUP(A192, Campaigns!A:I,7, FALSE)</f>
        <v>0</v>
      </c>
    </row>
    <row r="193" spans="1:9">
      <c r="A193" s="2">
        <v>2887</v>
      </c>
      <c r="B193">
        <f>VLOOKUP(A193, Campaigns!A:I,2, FALSE)</f>
        <v>0</v>
      </c>
      <c r="C193">
        <f>VLOOKUP(A193, Campaigns!A:I,3, FALSE)</f>
        <v>0</v>
      </c>
      <c r="D193">
        <f>VLOOKUP(A193, Campaigns!$A:$I,4, FALSE)</f>
        <v>0</v>
      </c>
      <c r="E193">
        <f>VLOOKUP(A193, Campaigns!A:I,5, FALSE)</f>
        <v>0</v>
      </c>
      <c r="F193">
        <f>VLOOKUP(A193, Campaigns!A:I,6, FALSE)</f>
        <v>0</v>
      </c>
      <c r="G193" t="str">
        <f>VLOOKUP(A193, Customer!A:P,16, FALSE)</f>
        <v>Together</v>
      </c>
      <c r="H193" t="str">
        <f>VLOOKUP(A193, Customer!A:Q,17, FALSE)</f>
        <v>Master</v>
      </c>
      <c r="I193">
        <f>VLOOKUP(A193, Campaigns!A:I,7, FALSE)</f>
        <v>0</v>
      </c>
    </row>
    <row r="194" spans="1:9">
      <c r="A194" s="2">
        <v>1164</v>
      </c>
      <c r="B194">
        <f>VLOOKUP(A194, Campaigns!A:I,2, FALSE)</f>
        <v>0</v>
      </c>
      <c r="C194">
        <f>VLOOKUP(A194, Campaigns!A:I,3, FALSE)</f>
        <v>0</v>
      </c>
      <c r="D194">
        <f>VLOOKUP(A194, Campaigns!$A:$I,4, FALSE)</f>
        <v>0</v>
      </c>
      <c r="E194">
        <f>VLOOKUP(A194, Campaigns!A:I,5, FALSE)</f>
        <v>0</v>
      </c>
      <c r="F194">
        <f>VLOOKUP(A194, Campaigns!A:I,6, FALSE)</f>
        <v>0</v>
      </c>
      <c r="G194" t="str">
        <f>VLOOKUP(A194, Customer!A:P,16, FALSE)</f>
        <v>Married</v>
      </c>
      <c r="H194" t="str">
        <f>VLOOKUP(A194, Customer!A:Q,17, FALSE)</f>
        <v>PhD</v>
      </c>
      <c r="I194">
        <f>VLOOKUP(A194, Campaigns!A:I,7, FALSE)</f>
        <v>0</v>
      </c>
    </row>
    <row r="195" spans="1:9">
      <c r="A195" s="2">
        <v>2688</v>
      </c>
      <c r="B195">
        <f>VLOOKUP(A195, Campaigns!A:I,2, FALSE)</f>
        <v>0</v>
      </c>
      <c r="C195">
        <f>VLOOKUP(A195, Campaigns!A:I,3, FALSE)</f>
        <v>0</v>
      </c>
      <c r="D195">
        <f>VLOOKUP(A195, Campaigns!$A:$I,4, FALSE)</f>
        <v>1</v>
      </c>
      <c r="E195">
        <f>VLOOKUP(A195, Campaigns!A:I,5, FALSE)</f>
        <v>0</v>
      </c>
      <c r="F195">
        <f>VLOOKUP(A195, Campaigns!A:I,6, FALSE)</f>
        <v>0</v>
      </c>
      <c r="G195" t="str">
        <f>VLOOKUP(A195, Customer!A:P,16, FALSE)</f>
        <v>Married</v>
      </c>
      <c r="H195" t="str">
        <f>VLOOKUP(A195, Customer!A:Q,17, FALSE)</f>
        <v>Graduate</v>
      </c>
      <c r="I195">
        <f>VLOOKUP(A195, Campaigns!A:I,7, FALSE)</f>
        <v>0</v>
      </c>
    </row>
    <row r="196" spans="1:9">
      <c r="A196" s="2">
        <v>1707</v>
      </c>
      <c r="B196">
        <f>VLOOKUP(A196, Campaigns!A:I,2, FALSE)</f>
        <v>0</v>
      </c>
      <c r="C196">
        <f>VLOOKUP(A196, Campaigns!A:I,3, FALSE)</f>
        <v>0</v>
      </c>
      <c r="D196">
        <f>VLOOKUP(A196, Campaigns!$A:$I,4, FALSE)</f>
        <v>0</v>
      </c>
      <c r="E196">
        <f>VLOOKUP(A196, Campaigns!A:I,5, FALSE)</f>
        <v>1</v>
      </c>
      <c r="F196">
        <f>VLOOKUP(A196, Campaigns!A:I,6, FALSE)</f>
        <v>0</v>
      </c>
      <c r="G196" t="str">
        <f>VLOOKUP(A196, Customer!A:P,16, FALSE)</f>
        <v>Married</v>
      </c>
      <c r="H196" t="str">
        <f>VLOOKUP(A196, Customer!A:Q,17, FALSE)</f>
        <v>Graduate</v>
      </c>
      <c r="I196">
        <f>VLOOKUP(A196, Campaigns!A:I,7, FALSE)</f>
        <v>0</v>
      </c>
    </row>
    <row r="197" spans="1:9">
      <c r="A197" s="2">
        <v>2724</v>
      </c>
      <c r="B197">
        <f>VLOOKUP(A197, Campaigns!A:I,2, FALSE)</f>
        <v>0</v>
      </c>
      <c r="C197">
        <f>VLOOKUP(A197, Campaigns!A:I,3, FALSE)</f>
        <v>1</v>
      </c>
      <c r="D197">
        <f>VLOOKUP(A197, Campaigns!$A:$I,4, FALSE)</f>
        <v>1</v>
      </c>
      <c r="E197">
        <f>VLOOKUP(A197, Campaigns!A:I,5, FALSE)</f>
        <v>1</v>
      </c>
      <c r="F197">
        <f>VLOOKUP(A197, Campaigns!A:I,6, FALSE)</f>
        <v>0</v>
      </c>
      <c r="G197" t="str">
        <f>VLOOKUP(A197, Customer!A:P,16, FALSE)</f>
        <v>Married</v>
      </c>
      <c r="H197" t="str">
        <f>VLOOKUP(A197, Customer!A:Q,17, FALSE)</f>
        <v>PhD</v>
      </c>
      <c r="I197">
        <f>VLOOKUP(A197, Campaigns!A:I,7, FALSE)</f>
        <v>0</v>
      </c>
    </row>
    <row r="198" spans="1:9">
      <c r="A198" s="2">
        <v>2811</v>
      </c>
      <c r="B198">
        <f>VLOOKUP(A198, Campaigns!A:I,2, FALSE)</f>
        <v>0</v>
      </c>
      <c r="C198">
        <f>VLOOKUP(A198, Campaigns!A:I,3, FALSE)</f>
        <v>0</v>
      </c>
      <c r="D198">
        <f>VLOOKUP(A198, Campaigns!$A:$I,4, FALSE)</f>
        <v>0</v>
      </c>
      <c r="E198">
        <f>VLOOKUP(A198, Campaigns!A:I,5, FALSE)</f>
        <v>0</v>
      </c>
      <c r="F198">
        <f>VLOOKUP(A198, Campaigns!A:I,6, FALSE)</f>
        <v>0</v>
      </c>
      <c r="G198" t="str">
        <f>VLOOKUP(A198, Customer!A:P,16, FALSE)</f>
        <v>Married</v>
      </c>
      <c r="H198" t="str">
        <f>VLOOKUP(A198, Customer!A:Q,17, FALSE)</f>
        <v>PhD</v>
      </c>
      <c r="I198">
        <f>VLOOKUP(A198, Campaigns!A:I,7, FALSE)</f>
        <v>0</v>
      </c>
    </row>
    <row r="199" spans="1:9">
      <c r="A199" s="2">
        <v>1149</v>
      </c>
      <c r="B199">
        <f>VLOOKUP(A199, Campaigns!A:I,2, FALSE)</f>
        <v>0</v>
      </c>
      <c r="C199">
        <f>VLOOKUP(A199, Campaigns!A:I,3, FALSE)</f>
        <v>0</v>
      </c>
      <c r="D199">
        <f>VLOOKUP(A199, Campaigns!$A:$I,4, FALSE)</f>
        <v>0</v>
      </c>
      <c r="E199">
        <f>VLOOKUP(A199, Campaigns!A:I,5, FALSE)</f>
        <v>0</v>
      </c>
      <c r="F199">
        <f>VLOOKUP(A199, Campaigns!A:I,6, FALSE)</f>
        <v>0</v>
      </c>
      <c r="G199" t="str">
        <f>VLOOKUP(A199, Customer!A:P,16, FALSE)</f>
        <v>Single</v>
      </c>
      <c r="H199" t="str">
        <f>VLOOKUP(A199, Customer!A:Q,17, FALSE)</f>
        <v>Graduate</v>
      </c>
      <c r="I199">
        <f>VLOOKUP(A199, Campaigns!A:I,7, FALSE)</f>
        <v>0</v>
      </c>
    </row>
    <row r="200" spans="1:9">
      <c r="A200" s="2">
        <v>1503</v>
      </c>
      <c r="B200">
        <f>VLOOKUP(A200, Campaigns!A:I,2, FALSE)</f>
        <v>0</v>
      </c>
      <c r="C200">
        <f>VLOOKUP(A200, Campaigns!A:I,3, FALSE)</f>
        <v>0</v>
      </c>
      <c r="D200">
        <f>VLOOKUP(A200, Campaigns!$A:$I,4, FALSE)</f>
        <v>1</v>
      </c>
      <c r="E200">
        <f>VLOOKUP(A200, Campaigns!A:I,5, FALSE)</f>
        <v>1</v>
      </c>
      <c r="F200">
        <f>VLOOKUP(A200, Campaigns!A:I,6, FALSE)</f>
        <v>0</v>
      </c>
      <c r="G200" t="str">
        <f>VLOOKUP(A200, Customer!A:P,16, FALSE)</f>
        <v>Married</v>
      </c>
      <c r="H200" t="str">
        <f>VLOOKUP(A200, Customer!A:Q,17, FALSE)</f>
        <v>Master</v>
      </c>
      <c r="I200">
        <f>VLOOKUP(A200, Campaigns!A:I,7, FALSE)</f>
        <v>0</v>
      </c>
    </row>
    <row r="201" spans="1:9">
      <c r="A201" s="2">
        <v>3065</v>
      </c>
      <c r="B201">
        <f>VLOOKUP(A201, Campaigns!A:I,2, FALSE)</f>
        <v>0</v>
      </c>
      <c r="C201">
        <f>VLOOKUP(A201, Campaigns!A:I,3, FALSE)</f>
        <v>0</v>
      </c>
      <c r="D201">
        <f>VLOOKUP(A201, Campaigns!$A:$I,4, FALSE)</f>
        <v>0</v>
      </c>
      <c r="E201">
        <f>VLOOKUP(A201, Campaigns!A:I,5, FALSE)</f>
        <v>0</v>
      </c>
      <c r="F201">
        <f>VLOOKUP(A201, Campaigns!A:I,6, FALSE)</f>
        <v>0</v>
      </c>
      <c r="G201" t="str">
        <f>VLOOKUP(A201, Customer!A:P,16, FALSE)</f>
        <v>Together</v>
      </c>
      <c r="H201" t="str">
        <f>VLOOKUP(A201, Customer!A:Q,17, FALSE)</f>
        <v>Graduate</v>
      </c>
      <c r="I201">
        <f>VLOOKUP(A201, Campaigns!A:I,7, FALSE)</f>
        <v>0</v>
      </c>
    </row>
    <row r="202" spans="1:9">
      <c r="A202" s="2">
        <v>2647</v>
      </c>
      <c r="B202">
        <f>VLOOKUP(A202, Campaigns!A:I,2, FALSE)</f>
        <v>0</v>
      </c>
      <c r="C202">
        <f>VLOOKUP(A202, Campaigns!A:I,3, FALSE)</f>
        <v>0</v>
      </c>
      <c r="D202">
        <f>VLOOKUP(A202, Campaigns!$A:$I,4, FALSE)</f>
        <v>1</v>
      </c>
      <c r="E202">
        <f>VLOOKUP(A202, Campaigns!A:I,5, FALSE)</f>
        <v>0</v>
      </c>
      <c r="F202">
        <f>VLOOKUP(A202, Campaigns!A:I,6, FALSE)</f>
        <v>0</v>
      </c>
      <c r="G202" t="str">
        <f>VLOOKUP(A202, Customer!A:P,16, FALSE)</f>
        <v>Married</v>
      </c>
      <c r="H202" t="str">
        <f>VLOOKUP(A202, Customer!A:Q,17, FALSE)</f>
        <v>Master</v>
      </c>
      <c r="I202">
        <f>VLOOKUP(A202, Campaigns!A:I,7, FALSE)</f>
        <v>0</v>
      </c>
    </row>
    <row r="203" spans="1:9">
      <c r="A203" s="2">
        <v>1233</v>
      </c>
      <c r="B203">
        <f>VLOOKUP(A203, Campaigns!A:I,2, FALSE)</f>
        <v>0</v>
      </c>
      <c r="C203">
        <f>VLOOKUP(A203, Campaigns!A:I,3, FALSE)</f>
        <v>1</v>
      </c>
      <c r="D203">
        <f>VLOOKUP(A203, Campaigns!$A:$I,4, FALSE)</f>
        <v>1</v>
      </c>
      <c r="E203">
        <f>VLOOKUP(A203, Campaigns!A:I,5, FALSE)</f>
        <v>1</v>
      </c>
      <c r="F203">
        <f>VLOOKUP(A203, Campaigns!A:I,6, FALSE)</f>
        <v>0</v>
      </c>
      <c r="G203" t="str">
        <f>VLOOKUP(A203, Customer!A:P,16, FALSE)</f>
        <v>Married</v>
      </c>
      <c r="H203" t="str">
        <f>VLOOKUP(A203, Customer!A:Q,17, FALSE)</f>
        <v>Graduate</v>
      </c>
      <c r="I203">
        <f>VLOOKUP(A203, Campaigns!A:I,7, FALSE)</f>
        <v>0</v>
      </c>
    </row>
    <row r="204" spans="1:9">
      <c r="A204" s="2">
        <v>2387</v>
      </c>
      <c r="B204">
        <f>VLOOKUP(A204, Campaigns!A:I,2, FALSE)</f>
        <v>0</v>
      </c>
      <c r="C204">
        <f>VLOOKUP(A204, Campaigns!A:I,3, FALSE)</f>
        <v>1</v>
      </c>
      <c r="D204">
        <f>VLOOKUP(A204, Campaigns!$A:$I,4, FALSE)</f>
        <v>1</v>
      </c>
      <c r="E204">
        <f>VLOOKUP(A204, Campaigns!A:I,5, FALSE)</f>
        <v>1</v>
      </c>
      <c r="F204">
        <f>VLOOKUP(A204, Campaigns!A:I,6, FALSE)</f>
        <v>0</v>
      </c>
      <c r="G204" t="str">
        <f>VLOOKUP(A204, Customer!A:P,16, FALSE)</f>
        <v>Married</v>
      </c>
      <c r="H204" t="str">
        <f>VLOOKUP(A204, Customer!A:Q,17, FALSE)</f>
        <v>Graduate</v>
      </c>
      <c r="I204">
        <f>VLOOKUP(A204, Campaigns!A:I,7, FALSE)</f>
        <v>0</v>
      </c>
    </row>
    <row r="205" spans="1:9">
      <c r="A205" s="2">
        <v>1401</v>
      </c>
      <c r="B205">
        <f>VLOOKUP(A205, Campaigns!A:I,2, FALSE)</f>
        <v>0</v>
      </c>
      <c r="C205">
        <f>VLOOKUP(A205, Campaigns!A:I,3, FALSE)</f>
        <v>1</v>
      </c>
      <c r="D205">
        <f>VLOOKUP(A205, Campaigns!$A:$I,4, FALSE)</f>
        <v>1</v>
      </c>
      <c r="E205">
        <f>VLOOKUP(A205, Campaigns!A:I,5, FALSE)</f>
        <v>1</v>
      </c>
      <c r="F205">
        <f>VLOOKUP(A205, Campaigns!A:I,6, FALSE)</f>
        <v>1</v>
      </c>
      <c r="G205" t="str">
        <f>VLOOKUP(A205, Customer!A:P,16, FALSE)</f>
        <v>Together</v>
      </c>
      <c r="H205" t="str">
        <f>VLOOKUP(A205, Customer!A:Q,17, FALSE)</f>
        <v>Graduate</v>
      </c>
      <c r="I205">
        <f>VLOOKUP(A205, Campaigns!A:I,7, FALSE)</f>
        <v>0</v>
      </c>
    </row>
    <row r="206" spans="1:9">
      <c r="A206" s="2">
        <v>1253</v>
      </c>
      <c r="B206">
        <f>VLOOKUP(A206, Campaigns!A:I,2, FALSE)</f>
        <v>1</v>
      </c>
      <c r="C206">
        <f>VLOOKUP(A206, Campaigns!A:I,3, FALSE)</f>
        <v>0</v>
      </c>
      <c r="D206">
        <f>VLOOKUP(A206, Campaigns!$A:$I,4, FALSE)</f>
        <v>0</v>
      </c>
      <c r="E206">
        <f>VLOOKUP(A206, Campaigns!A:I,5, FALSE)</f>
        <v>0</v>
      </c>
      <c r="F206">
        <f>VLOOKUP(A206, Campaigns!A:I,6, FALSE)</f>
        <v>0</v>
      </c>
      <c r="G206" t="str">
        <f>VLOOKUP(A206, Customer!A:P,16, FALSE)</f>
        <v>Married</v>
      </c>
      <c r="H206" t="str">
        <f>VLOOKUP(A206, Customer!A:Q,17, FALSE)</f>
        <v>Graduate</v>
      </c>
      <c r="I206">
        <f>VLOOKUP(A206, Campaigns!A:I,7, FALSE)</f>
        <v>0</v>
      </c>
    </row>
    <row r="207" spans="1:9">
      <c r="A207" s="2">
        <v>1447</v>
      </c>
      <c r="B207">
        <f>VLOOKUP(A207, Campaigns!A:I,2, FALSE)</f>
        <v>1</v>
      </c>
      <c r="C207">
        <f>VLOOKUP(A207, Campaigns!A:I,3, FALSE)</f>
        <v>0</v>
      </c>
      <c r="D207">
        <f>VLOOKUP(A207, Campaigns!$A:$I,4, FALSE)</f>
        <v>0</v>
      </c>
      <c r="E207">
        <f>VLOOKUP(A207, Campaigns!A:I,5, FALSE)</f>
        <v>0</v>
      </c>
      <c r="F207">
        <f>VLOOKUP(A207, Campaigns!A:I,6, FALSE)</f>
        <v>0</v>
      </c>
      <c r="G207" t="str">
        <f>VLOOKUP(A207, Customer!A:P,16, FALSE)</f>
        <v>Married</v>
      </c>
      <c r="H207" t="str">
        <f>VLOOKUP(A207, Customer!A:Q,17, FALSE)</f>
        <v>Graduate</v>
      </c>
      <c r="I207">
        <f>VLOOKUP(A207, Campaigns!A:I,7, FALSE)</f>
        <v>0</v>
      </c>
    </row>
    <row r="208" spans="1:9">
      <c r="A208" s="2">
        <v>1185</v>
      </c>
      <c r="B208">
        <f>VLOOKUP(A208, Campaigns!A:I,2, FALSE)</f>
        <v>0</v>
      </c>
      <c r="C208">
        <f>VLOOKUP(A208, Campaigns!A:I,3, FALSE)</f>
        <v>0</v>
      </c>
      <c r="D208">
        <f>VLOOKUP(A208, Campaigns!$A:$I,4, FALSE)</f>
        <v>1</v>
      </c>
      <c r="E208">
        <f>VLOOKUP(A208, Campaigns!A:I,5, FALSE)</f>
        <v>0</v>
      </c>
      <c r="F208">
        <f>VLOOKUP(A208, Campaigns!A:I,6, FALSE)</f>
        <v>0</v>
      </c>
      <c r="G208" t="str">
        <f>VLOOKUP(A208, Customer!A:P,16, FALSE)</f>
        <v>Married</v>
      </c>
      <c r="H208" t="str">
        <f>VLOOKUP(A208, Customer!A:Q,17, FALSE)</f>
        <v>Graduate</v>
      </c>
      <c r="I208">
        <f>VLOOKUP(A208, Campaigns!A:I,7, FALSE)</f>
        <v>0</v>
      </c>
    </row>
    <row r="209" spans="1:9">
      <c r="A209" s="2">
        <v>1039</v>
      </c>
      <c r="B209">
        <f>VLOOKUP(A209, Campaigns!A:I,2, FALSE)</f>
        <v>0</v>
      </c>
      <c r="C209">
        <f>VLOOKUP(A209, Campaigns!A:I,3, FALSE)</f>
        <v>0</v>
      </c>
      <c r="D209">
        <f>VLOOKUP(A209, Campaigns!$A:$I,4, FALSE)</f>
        <v>0</v>
      </c>
      <c r="E209">
        <f>VLOOKUP(A209, Campaigns!A:I,5, FALSE)</f>
        <v>0</v>
      </c>
      <c r="F209">
        <f>VLOOKUP(A209, Campaigns!A:I,6, FALSE)</f>
        <v>0</v>
      </c>
      <c r="G209" t="str">
        <f>VLOOKUP(A209, Customer!A:P,16, FALSE)</f>
        <v>Married</v>
      </c>
      <c r="H209" t="str">
        <f>VLOOKUP(A209, Customer!A:Q,17, FALSE)</f>
        <v>Graduate</v>
      </c>
      <c r="I209">
        <f>VLOOKUP(A209, Campaigns!A:I,7, FALSE)</f>
        <v>0</v>
      </c>
    </row>
    <row r="210" spans="1:9">
      <c r="A210" s="2">
        <v>1275</v>
      </c>
      <c r="B210">
        <f>VLOOKUP(A210, Campaigns!A:I,2, FALSE)</f>
        <v>0</v>
      </c>
      <c r="C210">
        <f>VLOOKUP(A210, Campaigns!A:I,3, FALSE)</f>
        <v>0</v>
      </c>
      <c r="D210">
        <f>VLOOKUP(A210, Campaigns!$A:$I,4, FALSE)</f>
        <v>0</v>
      </c>
      <c r="E210">
        <f>VLOOKUP(A210, Campaigns!A:I,5, FALSE)</f>
        <v>0</v>
      </c>
      <c r="F210">
        <f>VLOOKUP(A210, Campaigns!A:I,6, FALSE)</f>
        <v>0</v>
      </c>
      <c r="G210" t="str">
        <f>VLOOKUP(A210, Customer!A:P,16, FALSE)</f>
        <v>Widow</v>
      </c>
      <c r="H210" t="str">
        <f>VLOOKUP(A210, Customer!A:Q,17, FALSE)</f>
        <v>Graduate</v>
      </c>
      <c r="I210">
        <f>VLOOKUP(A210, Campaigns!A:I,7, FALSE)</f>
        <v>0</v>
      </c>
    </row>
    <row r="211" spans="1:9">
      <c r="A211" s="2">
        <v>1043</v>
      </c>
      <c r="B211">
        <f>VLOOKUP(A211, Campaigns!A:I,2, FALSE)</f>
        <v>0</v>
      </c>
      <c r="C211">
        <f>VLOOKUP(A211, Campaigns!A:I,3, FALSE)</f>
        <v>0</v>
      </c>
      <c r="D211">
        <f>VLOOKUP(A211, Campaigns!$A:$I,4, FALSE)</f>
        <v>0</v>
      </c>
      <c r="E211">
        <f>VLOOKUP(A211, Campaigns!A:I,5, FALSE)</f>
        <v>0</v>
      </c>
      <c r="F211">
        <f>VLOOKUP(A211, Campaigns!A:I,6, FALSE)</f>
        <v>0</v>
      </c>
      <c r="G211" t="str">
        <f>VLOOKUP(A211, Customer!A:P,16, FALSE)</f>
        <v>Single</v>
      </c>
      <c r="H211" t="str">
        <f>VLOOKUP(A211, Customer!A:Q,17, FALSE)</f>
        <v>Graduate</v>
      </c>
      <c r="I211">
        <f>VLOOKUP(A211, Campaigns!A:I,7, FALSE)</f>
        <v>0</v>
      </c>
    </row>
    <row r="212" spans="1:9">
      <c r="A212" s="2">
        <v>1216</v>
      </c>
      <c r="B212">
        <f>VLOOKUP(A212, Campaigns!A:I,2, FALSE)</f>
        <v>0</v>
      </c>
      <c r="C212">
        <f>VLOOKUP(A212, Campaigns!A:I,3, FALSE)</f>
        <v>0</v>
      </c>
      <c r="D212">
        <f>VLOOKUP(A212, Campaigns!$A:$I,4, FALSE)</f>
        <v>0</v>
      </c>
      <c r="E212">
        <f>VLOOKUP(A212, Campaigns!A:I,5, FALSE)</f>
        <v>0</v>
      </c>
      <c r="F212">
        <f>VLOOKUP(A212, Campaigns!A:I,6, FALSE)</f>
        <v>0</v>
      </c>
      <c r="G212" t="str">
        <f>VLOOKUP(A212, Customer!A:P,16, FALSE)</f>
        <v>Married</v>
      </c>
      <c r="H212" t="str">
        <f>VLOOKUP(A212, Customer!A:Q,17, FALSE)</f>
        <v>PhD</v>
      </c>
      <c r="I212">
        <f>VLOOKUP(A212, Campaigns!A:I,7, FALSE)</f>
        <v>0</v>
      </c>
    </row>
    <row r="213" spans="1:9">
      <c r="A213" s="2">
        <v>1541</v>
      </c>
      <c r="B213">
        <f>VLOOKUP(A213, Campaigns!A:I,2, FALSE)</f>
        <v>0</v>
      </c>
      <c r="C213">
        <f>VLOOKUP(A213, Campaigns!A:I,3, FALSE)</f>
        <v>0</v>
      </c>
      <c r="D213">
        <f>VLOOKUP(A213, Campaigns!$A:$I,4, FALSE)</f>
        <v>1</v>
      </c>
      <c r="E213">
        <f>VLOOKUP(A213, Campaigns!A:I,5, FALSE)</f>
        <v>0</v>
      </c>
      <c r="F213">
        <f>VLOOKUP(A213, Campaigns!A:I,6, FALSE)</f>
        <v>0</v>
      </c>
      <c r="G213" t="str">
        <f>VLOOKUP(A213, Customer!A:P,16, FALSE)</f>
        <v>Married</v>
      </c>
      <c r="H213" t="str">
        <f>VLOOKUP(A213, Customer!A:Q,17, FALSE)</f>
        <v>Graduate</v>
      </c>
      <c r="I213">
        <f>VLOOKUP(A213, Campaigns!A:I,7, FALSE)</f>
        <v>0</v>
      </c>
    </row>
    <row r="214" spans="1:9">
      <c r="A214" s="2">
        <v>2539</v>
      </c>
      <c r="B214">
        <f>VLOOKUP(A214, Campaigns!A:I,2, FALSE)</f>
        <v>0</v>
      </c>
      <c r="C214">
        <f>VLOOKUP(A214, Campaigns!A:I,3, FALSE)</f>
        <v>0</v>
      </c>
      <c r="D214">
        <f>VLOOKUP(A214, Campaigns!$A:$I,4, FALSE)</f>
        <v>0</v>
      </c>
      <c r="E214">
        <f>VLOOKUP(A214, Campaigns!A:I,5, FALSE)</f>
        <v>0</v>
      </c>
      <c r="F214">
        <f>VLOOKUP(A214, Campaigns!A:I,6, FALSE)</f>
        <v>0</v>
      </c>
      <c r="G214" t="str">
        <f>VLOOKUP(A214, Customer!A:P,16, FALSE)</f>
        <v>Divorced</v>
      </c>
      <c r="H214" t="str">
        <f>VLOOKUP(A214, Customer!A:Q,17, FALSE)</f>
        <v>Graduate</v>
      </c>
      <c r="I214">
        <f>VLOOKUP(A214, Campaigns!A:I,7, FALSE)</f>
        <v>0</v>
      </c>
    </row>
    <row r="215" spans="1:9">
      <c r="A215" s="2">
        <v>3056</v>
      </c>
      <c r="B215">
        <f>VLOOKUP(A215, Campaigns!A:I,2, FALSE)</f>
        <v>0</v>
      </c>
      <c r="C215">
        <f>VLOOKUP(A215, Campaigns!A:I,3, FALSE)</f>
        <v>1</v>
      </c>
      <c r="D215">
        <f>VLOOKUP(A215, Campaigns!$A:$I,4, FALSE)</f>
        <v>0</v>
      </c>
      <c r="E215">
        <f>VLOOKUP(A215, Campaigns!A:I,5, FALSE)</f>
        <v>0</v>
      </c>
      <c r="F215">
        <f>VLOOKUP(A215, Campaigns!A:I,6, FALSE)</f>
        <v>0</v>
      </c>
      <c r="G215" t="str">
        <f>VLOOKUP(A215, Customer!A:P,16, FALSE)</f>
        <v>Married</v>
      </c>
      <c r="H215" t="str">
        <f>VLOOKUP(A215, Customer!A:Q,17, FALSE)</f>
        <v>Graduate</v>
      </c>
      <c r="I215">
        <f>VLOOKUP(A215, Campaigns!A:I,7, FALSE)</f>
        <v>0</v>
      </c>
    </row>
    <row r="216" spans="1:9">
      <c r="A216" s="2">
        <v>2077</v>
      </c>
      <c r="B216">
        <f>VLOOKUP(A216, Campaigns!A:I,2, FALSE)</f>
        <v>0</v>
      </c>
      <c r="C216">
        <f>VLOOKUP(A216, Campaigns!A:I,3, FALSE)</f>
        <v>0</v>
      </c>
      <c r="D216">
        <f>VLOOKUP(A216, Campaigns!$A:$I,4, FALSE)</f>
        <v>0</v>
      </c>
      <c r="E216">
        <f>VLOOKUP(A216, Campaigns!A:I,5, FALSE)</f>
        <v>0</v>
      </c>
      <c r="F216">
        <f>VLOOKUP(A216, Campaigns!A:I,6, FALSE)</f>
        <v>0</v>
      </c>
      <c r="G216" t="str">
        <f>VLOOKUP(A216, Customer!A:P,16, FALSE)</f>
        <v>Divorced</v>
      </c>
      <c r="H216" t="str">
        <f>VLOOKUP(A216, Customer!A:Q,17, FALSE)</f>
        <v>Graduate</v>
      </c>
      <c r="I216">
        <f>VLOOKUP(A216, Campaigns!A:I,7, FALSE)</f>
        <v>0</v>
      </c>
    </row>
    <row r="217" spans="1:9">
      <c r="A217" s="2">
        <v>1570</v>
      </c>
      <c r="B217">
        <f>VLOOKUP(A217, Campaigns!A:I,2, FALSE)</f>
        <v>1</v>
      </c>
      <c r="C217">
        <f>VLOOKUP(A217, Campaigns!A:I,3, FALSE)</f>
        <v>0</v>
      </c>
      <c r="D217">
        <f>VLOOKUP(A217, Campaigns!$A:$I,4, FALSE)</f>
        <v>1</v>
      </c>
      <c r="E217">
        <f>VLOOKUP(A217, Campaigns!A:I,5, FALSE)</f>
        <v>1</v>
      </c>
      <c r="F217">
        <f>VLOOKUP(A217, Campaigns!A:I,6, FALSE)</f>
        <v>0</v>
      </c>
      <c r="G217" t="str">
        <f>VLOOKUP(A217, Customer!A:P,16, FALSE)</f>
        <v>Widow</v>
      </c>
      <c r="H217" t="str">
        <f>VLOOKUP(A217, Customer!A:Q,17, FALSE)</f>
        <v>Graduate</v>
      </c>
      <c r="I217">
        <f>VLOOKUP(A217, Campaigns!A:I,7, FALSE)</f>
        <v>0</v>
      </c>
    </row>
    <row r="218" spans="1:9">
      <c r="A218" s="2">
        <v>1225</v>
      </c>
      <c r="B218">
        <f>VLOOKUP(A218, Campaigns!A:I,2, FALSE)</f>
        <v>0</v>
      </c>
      <c r="C218">
        <f>VLOOKUP(A218, Campaigns!A:I,3, FALSE)</f>
        <v>0</v>
      </c>
      <c r="D218">
        <f>VLOOKUP(A218, Campaigns!$A:$I,4, FALSE)</f>
        <v>0</v>
      </c>
      <c r="E218">
        <f>VLOOKUP(A218, Campaigns!A:I,5, FALSE)</f>
        <v>0</v>
      </c>
      <c r="F218">
        <f>VLOOKUP(A218, Campaigns!A:I,6, FALSE)</f>
        <v>0</v>
      </c>
      <c r="G218" t="str">
        <f>VLOOKUP(A218, Customer!A:P,16, FALSE)</f>
        <v>Single</v>
      </c>
      <c r="H218" t="str">
        <f>VLOOKUP(A218, Customer!A:Q,17, FALSE)</f>
        <v>PhD</v>
      </c>
      <c r="I218">
        <f>VLOOKUP(A218, Campaigns!A:I,7, FALSE)</f>
        <v>0</v>
      </c>
    </row>
    <row r="219" spans="1:9">
      <c r="A219" s="2">
        <v>2787</v>
      </c>
      <c r="B219">
        <f>VLOOKUP(A219, Campaigns!A:I,2, FALSE)</f>
        <v>0</v>
      </c>
      <c r="C219">
        <f>VLOOKUP(A219, Campaigns!A:I,3, FALSE)</f>
        <v>0</v>
      </c>
      <c r="D219">
        <f>VLOOKUP(A219, Campaigns!$A:$I,4, FALSE)</f>
        <v>0</v>
      </c>
      <c r="E219">
        <f>VLOOKUP(A219, Campaigns!A:I,5, FALSE)</f>
        <v>1</v>
      </c>
      <c r="F219">
        <f>VLOOKUP(A219, Campaigns!A:I,6, FALSE)</f>
        <v>0</v>
      </c>
      <c r="G219" t="str">
        <f>VLOOKUP(A219, Customer!A:P,16, FALSE)</f>
        <v>Married</v>
      </c>
      <c r="H219" t="str">
        <f>VLOOKUP(A219, Customer!A:Q,17, FALSE)</f>
        <v>Master</v>
      </c>
      <c r="I219">
        <f>VLOOKUP(A219, Campaigns!A:I,7, FALSE)</f>
        <v>0</v>
      </c>
    </row>
    <row r="220" spans="1:9">
      <c r="A220" s="2">
        <v>1969</v>
      </c>
      <c r="B220">
        <f>VLOOKUP(A220, Campaigns!A:I,2, FALSE)</f>
        <v>0</v>
      </c>
      <c r="C220">
        <f>VLOOKUP(A220, Campaigns!A:I,3, FALSE)</f>
        <v>0</v>
      </c>
      <c r="D220">
        <f>VLOOKUP(A220, Campaigns!$A:$I,4, FALSE)</f>
        <v>0</v>
      </c>
      <c r="E220">
        <f>VLOOKUP(A220, Campaigns!A:I,5, FALSE)</f>
        <v>0</v>
      </c>
      <c r="F220">
        <f>VLOOKUP(A220, Campaigns!A:I,6, FALSE)</f>
        <v>0</v>
      </c>
      <c r="G220" t="str">
        <f>VLOOKUP(A220, Customer!A:P,16, FALSE)</f>
        <v>Single</v>
      </c>
      <c r="H220" t="e">
        <f>VLOOKUP(A220, Customer!A:Q,17, FALSE)</f>
        <v>#N/A</v>
      </c>
      <c r="I220">
        <f>VLOOKUP(A220, Campaigns!A:I,7, FALSE)</f>
        <v>0</v>
      </c>
    </row>
    <row r="221" spans="1:9">
      <c r="A221" s="2">
        <v>1911</v>
      </c>
      <c r="B221">
        <f>VLOOKUP(A221, Campaigns!A:I,2, FALSE)</f>
        <v>0</v>
      </c>
      <c r="C221">
        <f>VLOOKUP(A221, Campaigns!A:I,3, FALSE)</f>
        <v>0</v>
      </c>
      <c r="D221">
        <f>VLOOKUP(A221, Campaigns!$A:$I,4, FALSE)</f>
        <v>0</v>
      </c>
      <c r="E221">
        <f>VLOOKUP(A221, Campaigns!A:I,5, FALSE)</f>
        <v>0</v>
      </c>
      <c r="F221">
        <f>VLOOKUP(A221, Campaigns!A:I,6, FALSE)</f>
        <v>0</v>
      </c>
      <c r="G221" t="str">
        <f>VLOOKUP(A221, Customer!A:P,16, FALSE)</f>
        <v>Together</v>
      </c>
      <c r="H221" t="str">
        <f>VLOOKUP(A221, Customer!A:Q,17, FALSE)</f>
        <v>PhD</v>
      </c>
      <c r="I221">
        <f>VLOOKUP(A221, Campaigns!A:I,7, FALSE)</f>
        <v>0</v>
      </c>
    </row>
    <row r="222" spans="1:9">
      <c r="A222" s="2">
        <v>1118</v>
      </c>
      <c r="B222">
        <f>VLOOKUP(A222, Campaigns!A:I,2, FALSE)</f>
        <v>0</v>
      </c>
      <c r="C222">
        <f>VLOOKUP(A222, Campaigns!A:I,3, FALSE)</f>
        <v>0</v>
      </c>
      <c r="D222">
        <f>VLOOKUP(A222, Campaigns!$A:$I,4, FALSE)</f>
        <v>0</v>
      </c>
      <c r="E222">
        <f>VLOOKUP(A222, Campaigns!A:I,5, FALSE)</f>
        <v>0</v>
      </c>
      <c r="F222">
        <f>VLOOKUP(A222, Campaigns!A:I,6, FALSE)</f>
        <v>0</v>
      </c>
      <c r="G222" t="str">
        <f>VLOOKUP(A222, Customer!A:P,16, FALSE)</f>
        <v>Single</v>
      </c>
      <c r="H222" t="str">
        <f>VLOOKUP(A222, Customer!A:Q,17, FALSE)</f>
        <v>Graduate</v>
      </c>
      <c r="I222">
        <f>VLOOKUP(A222, Campaigns!A:I,7, FALSE)</f>
        <v>0</v>
      </c>
    </row>
    <row r="223" spans="1:9">
      <c r="A223" s="2">
        <v>1083</v>
      </c>
      <c r="B223">
        <f>VLOOKUP(A223, Campaigns!A:I,2, FALSE)</f>
        <v>0</v>
      </c>
      <c r="C223">
        <f>VLOOKUP(A223, Campaigns!A:I,3, FALSE)</f>
        <v>0</v>
      </c>
      <c r="D223">
        <f>VLOOKUP(A223, Campaigns!$A:$I,4, FALSE)</f>
        <v>1</v>
      </c>
      <c r="E223">
        <f>VLOOKUP(A223, Campaigns!A:I,5, FALSE)</f>
        <v>0</v>
      </c>
      <c r="F223">
        <f>VLOOKUP(A223, Campaigns!A:I,6, FALSE)</f>
        <v>0</v>
      </c>
      <c r="G223" t="str">
        <f>VLOOKUP(A223, Customer!A:P,16, FALSE)</f>
        <v>Married</v>
      </c>
      <c r="H223" t="str">
        <f>VLOOKUP(A223, Customer!A:Q,17, FALSE)</f>
        <v>Graduate</v>
      </c>
      <c r="I223">
        <f>VLOOKUP(A223, Campaigns!A:I,7, FALSE)</f>
        <v>0</v>
      </c>
    </row>
    <row r="224" spans="1:9">
      <c r="A224" s="2">
        <v>2015</v>
      </c>
      <c r="B224">
        <f>VLOOKUP(A224, Campaigns!A:I,2, FALSE)</f>
        <v>0</v>
      </c>
      <c r="C224">
        <f>VLOOKUP(A224, Campaigns!A:I,3, FALSE)</f>
        <v>0</v>
      </c>
      <c r="D224">
        <f>VLOOKUP(A224, Campaigns!$A:$I,4, FALSE)</f>
        <v>1</v>
      </c>
      <c r="E224">
        <f>VLOOKUP(A224, Campaigns!A:I,5, FALSE)</f>
        <v>0</v>
      </c>
      <c r="F224">
        <f>VLOOKUP(A224, Campaigns!A:I,6, FALSE)</f>
        <v>0</v>
      </c>
      <c r="G224" t="str">
        <f>VLOOKUP(A224, Customer!A:P,16, FALSE)</f>
        <v>Married</v>
      </c>
      <c r="H224" t="str">
        <f>VLOOKUP(A224, Customer!A:Q,17, FALSE)</f>
        <v>Graduate</v>
      </c>
      <c r="I224">
        <f>VLOOKUP(A224, Campaigns!A:I,7, FALSE)</f>
        <v>0</v>
      </c>
    </row>
    <row r="225" spans="1:9">
      <c r="A225" s="2">
        <v>1350</v>
      </c>
      <c r="B225">
        <f>VLOOKUP(A225, Campaigns!A:I,2, FALSE)</f>
        <v>0</v>
      </c>
      <c r="C225">
        <f>VLOOKUP(A225, Campaigns!A:I,3, FALSE)</f>
        <v>0</v>
      </c>
      <c r="D225">
        <f>VLOOKUP(A225, Campaigns!$A:$I,4, FALSE)</f>
        <v>0</v>
      </c>
      <c r="E225">
        <f>VLOOKUP(A225, Campaigns!A:I,5, FALSE)</f>
        <v>0</v>
      </c>
      <c r="F225">
        <f>VLOOKUP(A225, Campaigns!A:I,6, FALSE)</f>
        <v>0</v>
      </c>
      <c r="G225" t="str">
        <f>VLOOKUP(A225, Customer!A:P,16, FALSE)</f>
        <v>Married</v>
      </c>
      <c r="H225" t="str">
        <f>VLOOKUP(A225, Customer!A:Q,17, FALSE)</f>
        <v>Graduate</v>
      </c>
      <c r="I225">
        <f>VLOOKUP(A225, Campaigns!A:I,7, FALSE)</f>
        <v>0</v>
      </c>
    </row>
    <row r="226" spans="1:9">
      <c r="A226" s="2">
        <v>2489</v>
      </c>
      <c r="B226">
        <f>VLOOKUP(A226, Campaigns!A:I,2, FALSE)</f>
        <v>0</v>
      </c>
      <c r="C226">
        <f>VLOOKUP(A226, Campaigns!A:I,3, FALSE)</f>
        <v>0</v>
      </c>
      <c r="D226">
        <f>VLOOKUP(A226, Campaigns!$A:$I,4, FALSE)</f>
        <v>0</v>
      </c>
      <c r="E226">
        <f>VLOOKUP(A226, Campaigns!A:I,5, FALSE)</f>
        <v>0</v>
      </c>
      <c r="F226">
        <f>VLOOKUP(A226, Campaigns!A:I,6, FALSE)</f>
        <v>0</v>
      </c>
      <c r="G226" t="str">
        <f>VLOOKUP(A226, Customer!A:P,16, FALSE)</f>
        <v>Married</v>
      </c>
      <c r="H226" t="str">
        <f>VLOOKUP(A226, Customer!A:Q,17, FALSE)</f>
        <v>Graduate</v>
      </c>
      <c r="I226">
        <f>VLOOKUP(A226, Campaigns!A:I,7, FALSE)</f>
        <v>0</v>
      </c>
    </row>
    <row r="227" spans="1:9">
      <c r="A227" s="2">
        <v>2063</v>
      </c>
      <c r="B227">
        <f>VLOOKUP(A227, Campaigns!A:I,2, FALSE)</f>
        <v>0</v>
      </c>
      <c r="C227">
        <f>VLOOKUP(A227, Campaigns!A:I,3, FALSE)</f>
        <v>0</v>
      </c>
      <c r="D227">
        <f>VLOOKUP(A227, Campaigns!$A:$I,4, FALSE)</f>
        <v>0</v>
      </c>
      <c r="E227">
        <f>VLOOKUP(A227, Campaigns!A:I,5, FALSE)</f>
        <v>0</v>
      </c>
      <c r="F227">
        <f>VLOOKUP(A227, Campaigns!A:I,6, FALSE)</f>
        <v>0</v>
      </c>
      <c r="G227" t="str">
        <f>VLOOKUP(A227, Customer!A:P,16, FALSE)</f>
        <v>Married</v>
      </c>
      <c r="H227" t="str">
        <f>VLOOKUP(A227, Customer!A:Q,17, FALSE)</f>
        <v>Graduate</v>
      </c>
      <c r="I227">
        <f>VLOOKUP(A227, Campaigns!A:I,7, FALSE)</f>
        <v>0</v>
      </c>
    </row>
    <row r="228" spans="1:9">
      <c r="A228" s="2">
        <v>2462</v>
      </c>
      <c r="B228">
        <f>VLOOKUP(A228, Campaigns!A:I,2, FALSE)</f>
        <v>0</v>
      </c>
      <c r="C228">
        <f>VLOOKUP(A228, Campaigns!A:I,3, FALSE)</f>
        <v>0</v>
      </c>
      <c r="D228">
        <f>VLOOKUP(A228, Campaigns!$A:$I,4, FALSE)</f>
        <v>0</v>
      </c>
      <c r="E228">
        <f>VLOOKUP(A228, Campaigns!A:I,5, FALSE)</f>
        <v>0</v>
      </c>
      <c r="F228">
        <f>VLOOKUP(A228, Campaigns!A:I,6, FALSE)</f>
        <v>0</v>
      </c>
      <c r="G228" t="str">
        <f>VLOOKUP(A228, Customer!A:P,16, FALSE)</f>
        <v>Together</v>
      </c>
      <c r="H228" t="str">
        <f>VLOOKUP(A228, Customer!A:Q,17, FALSE)</f>
        <v>Master</v>
      </c>
      <c r="I228">
        <f>VLOOKUP(A228, Campaigns!A:I,7, FALSE)</f>
        <v>0</v>
      </c>
    </row>
    <row r="229" spans="1:9">
      <c r="A229" s="2">
        <v>2139</v>
      </c>
      <c r="B229">
        <f>VLOOKUP(A229, Campaigns!A:I,2, FALSE)</f>
        <v>0</v>
      </c>
      <c r="C229">
        <f>VLOOKUP(A229, Campaigns!A:I,3, FALSE)</f>
        <v>0</v>
      </c>
      <c r="D229">
        <f>VLOOKUP(A229, Campaigns!$A:$I,4, FALSE)</f>
        <v>0</v>
      </c>
      <c r="E229">
        <f>VLOOKUP(A229, Campaigns!A:I,5, FALSE)</f>
        <v>0</v>
      </c>
      <c r="F229">
        <f>VLOOKUP(A229, Campaigns!A:I,6, FALSE)</f>
        <v>0</v>
      </c>
      <c r="G229" t="str">
        <f>VLOOKUP(A229, Customer!A:P,16, FALSE)</f>
        <v>Married</v>
      </c>
      <c r="H229" t="str">
        <f>VLOOKUP(A229, Customer!A:Q,17, FALSE)</f>
        <v>Graduate</v>
      </c>
      <c r="I229">
        <f>VLOOKUP(A229, Campaigns!A:I,7, FALSE)</f>
        <v>0</v>
      </c>
    </row>
    <row r="230" spans="1:9">
      <c r="A230" s="2">
        <v>3062</v>
      </c>
      <c r="B230">
        <f>VLOOKUP(A230, Campaigns!A:I,2, FALSE)</f>
        <v>0</v>
      </c>
      <c r="C230">
        <f>VLOOKUP(A230, Campaigns!A:I,3, FALSE)</f>
        <v>0</v>
      </c>
      <c r="D230">
        <f>VLOOKUP(A230, Campaigns!$A:$I,4, FALSE)</f>
        <v>1</v>
      </c>
      <c r="E230">
        <f>VLOOKUP(A230, Campaigns!A:I,5, FALSE)</f>
        <v>1</v>
      </c>
      <c r="F230">
        <f>VLOOKUP(A230, Campaigns!A:I,6, FALSE)</f>
        <v>0</v>
      </c>
      <c r="G230" t="str">
        <f>VLOOKUP(A230, Customer!A:P,16, FALSE)</f>
        <v>Single</v>
      </c>
      <c r="H230" t="str">
        <f>VLOOKUP(A230, Customer!A:Q,17, FALSE)</f>
        <v>Graduate</v>
      </c>
      <c r="I230">
        <f>VLOOKUP(A230, Campaigns!A:I,7, FALSE)</f>
        <v>0</v>
      </c>
    </row>
    <row r="231" spans="1:9">
      <c r="A231" s="2">
        <v>2971</v>
      </c>
      <c r="B231">
        <f>VLOOKUP(A231, Campaigns!A:I,2, FALSE)</f>
        <v>0</v>
      </c>
      <c r="C231">
        <f>VLOOKUP(A231, Campaigns!A:I,3, FALSE)</f>
        <v>0</v>
      </c>
      <c r="D231">
        <f>VLOOKUP(A231, Campaigns!$A:$I,4, FALSE)</f>
        <v>0</v>
      </c>
      <c r="E231">
        <f>VLOOKUP(A231, Campaigns!A:I,5, FALSE)</f>
        <v>1</v>
      </c>
      <c r="F231">
        <f>VLOOKUP(A231, Campaigns!A:I,6, FALSE)</f>
        <v>0</v>
      </c>
      <c r="G231" t="str">
        <f>VLOOKUP(A231, Customer!A:P,16, FALSE)</f>
        <v>Married</v>
      </c>
      <c r="H231" t="str">
        <f>VLOOKUP(A231, Customer!A:Q,17, FALSE)</f>
        <v>Graduate</v>
      </c>
      <c r="I231">
        <f>VLOOKUP(A231, Campaigns!A:I,7, FALSE)</f>
        <v>0</v>
      </c>
    </row>
    <row r="232" spans="1:9">
      <c r="A232" s="2">
        <v>3143</v>
      </c>
      <c r="B232">
        <f>VLOOKUP(A232, Campaigns!A:I,2, FALSE)</f>
        <v>0</v>
      </c>
      <c r="C232">
        <f>VLOOKUP(A232, Campaigns!A:I,3, FALSE)</f>
        <v>0</v>
      </c>
      <c r="D232">
        <f>VLOOKUP(A232, Campaigns!$A:$I,4, FALSE)</f>
        <v>1</v>
      </c>
      <c r="E232">
        <f>VLOOKUP(A232, Campaigns!A:I,5, FALSE)</f>
        <v>1</v>
      </c>
      <c r="F232">
        <f>VLOOKUP(A232, Campaigns!A:I,6, FALSE)</f>
        <v>0</v>
      </c>
      <c r="G232" t="str">
        <f>VLOOKUP(A232, Customer!A:P,16, FALSE)</f>
        <v>Married</v>
      </c>
      <c r="H232" t="str">
        <f>VLOOKUP(A232, Customer!A:Q,17, FALSE)</f>
        <v>PhD</v>
      </c>
      <c r="I232">
        <f>VLOOKUP(A232, Campaigns!A:I,7, FALSE)</f>
        <v>0</v>
      </c>
    </row>
    <row r="233" spans="1:9">
      <c r="A233" s="2">
        <v>1742</v>
      </c>
      <c r="B233">
        <f>VLOOKUP(A233, Campaigns!A:I,2, FALSE)</f>
        <v>0</v>
      </c>
      <c r="C233">
        <f>VLOOKUP(A233, Campaigns!A:I,3, FALSE)</f>
        <v>0</v>
      </c>
      <c r="D233">
        <f>VLOOKUP(A233, Campaigns!$A:$I,4, FALSE)</f>
        <v>0</v>
      </c>
      <c r="E233">
        <f>VLOOKUP(A233, Campaigns!A:I,5, FALSE)</f>
        <v>0</v>
      </c>
      <c r="F233">
        <f>VLOOKUP(A233, Campaigns!A:I,6, FALSE)</f>
        <v>0</v>
      </c>
      <c r="G233" t="str">
        <f>VLOOKUP(A233, Customer!A:P,16, FALSE)</f>
        <v>Single</v>
      </c>
      <c r="H233" t="str">
        <f>VLOOKUP(A233, Customer!A:Q,17, FALSE)</f>
        <v>Graduate</v>
      </c>
      <c r="I233">
        <f>VLOOKUP(A233, Campaigns!A:I,7, FALSE)</f>
        <v>0</v>
      </c>
    </row>
    <row r="234" spans="1:9">
      <c r="A234" s="2">
        <v>2711</v>
      </c>
      <c r="B234">
        <f>VLOOKUP(A234, Campaigns!A:I,2, FALSE)</f>
        <v>0</v>
      </c>
      <c r="C234">
        <f>VLOOKUP(A234, Campaigns!A:I,3, FALSE)</f>
        <v>0</v>
      </c>
      <c r="D234">
        <f>VLOOKUP(A234, Campaigns!$A:$I,4, FALSE)</f>
        <v>0</v>
      </c>
      <c r="E234">
        <f>VLOOKUP(A234, Campaigns!A:I,5, FALSE)</f>
        <v>0</v>
      </c>
      <c r="F234">
        <f>VLOOKUP(A234, Campaigns!A:I,6, FALSE)</f>
        <v>0</v>
      </c>
      <c r="G234" t="str">
        <f>VLOOKUP(A234, Customer!A:P,16, FALSE)</f>
        <v>Single</v>
      </c>
      <c r="H234" t="str">
        <f>VLOOKUP(A234, Customer!A:Q,17, FALSE)</f>
        <v>Graduate</v>
      </c>
      <c r="I234">
        <f>VLOOKUP(A234, Campaigns!A:I,7, FALSE)</f>
        <v>0</v>
      </c>
    </row>
    <row r="235" spans="1:9">
      <c r="A235" s="2">
        <v>1048</v>
      </c>
      <c r="B235">
        <f>VLOOKUP(A235, Campaigns!A:I,2, FALSE)</f>
        <v>0</v>
      </c>
      <c r="C235">
        <f>VLOOKUP(A235, Campaigns!A:I,3, FALSE)</f>
        <v>0</v>
      </c>
      <c r="D235">
        <f>VLOOKUP(A235, Campaigns!$A:$I,4, FALSE)</f>
        <v>0</v>
      </c>
      <c r="E235">
        <f>VLOOKUP(A235, Campaigns!A:I,5, FALSE)</f>
        <v>0</v>
      </c>
      <c r="F235">
        <f>VLOOKUP(A235, Campaigns!A:I,6, FALSE)</f>
        <v>0</v>
      </c>
      <c r="G235" t="str">
        <f>VLOOKUP(A235, Customer!A:P,16, FALSE)</f>
        <v>Married</v>
      </c>
      <c r="H235" t="str">
        <f>VLOOKUP(A235, Customer!A:Q,17, FALSE)</f>
        <v>Master</v>
      </c>
      <c r="I235">
        <f>VLOOKUP(A235, Campaigns!A:I,7, FALSE)</f>
        <v>0</v>
      </c>
    </row>
    <row r="236" spans="1:9">
      <c r="A236" s="2">
        <v>1474</v>
      </c>
      <c r="B236">
        <f>VLOOKUP(A236, Campaigns!A:I,2, FALSE)</f>
        <v>0</v>
      </c>
      <c r="C236">
        <f>VLOOKUP(A236, Campaigns!A:I,3, FALSE)</f>
        <v>0</v>
      </c>
      <c r="D236">
        <f>VLOOKUP(A236, Campaigns!$A:$I,4, FALSE)</f>
        <v>0</v>
      </c>
      <c r="E236">
        <f>VLOOKUP(A236, Campaigns!A:I,5, FALSE)</f>
        <v>0</v>
      </c>
      <c r="F236">
        <f>VLOOKUP(A236, Campaigns!A:I,6, FALSE)</f>
        <v>0</v>
      </c>
      <c r="G236" t="str">
        <f>VLOOKUP(A236, Customer!A:P,16, FALSE)</f>
        <v>Together</v>
      </c>
      <c r="H236" t="str">
        <f>VLOOKUP(A236, Customer!A:Q,17, FALSE)</f>
        <v>PhD</v>
      </c>
      <c r="I236">
        <f>VLOOKUP(A236, Campaigns!A:I,7, FALSE)</f>
        <v>0</v>
      </c>
    </row>
    <row r="237" spans="1:9">
      <c r="A237" s="2">
        <v>1752</v>
      </c>
      <c r="B237">
        <f>VLOOKUP(A237, Campaigns!A:I,2, FALSE)</f>
        <v>0</v>
      </c>
      <c r="C237">
        <f>VLOOKUP(A237, Campaigns!A:I,3, FALSE)</f>
        <v>0</v>
      </c>
      <c r="D237">
        <f>VLOOKUP(A237, Campaigns!$A:$I,4, FALSE)</f>
        <v>0</v>
      </c>
      <c r="E237">
        <f>VLOOKUP(A237, Campaigns!A:I,5, FALSE)</f>
        <v>0</v>
      </c>
      <c r="F237">
        <f>VLOOKUP(A237, Campaigns!A:I,6, FALSE)</f>
        <v>0</v>
      </c>
      <c r="G237" t="str">
        <f>VLOOKUP(A237, Customer!A:P,16, FALSE)</f>
        <v>Married</v>
      </c>
      <c r="H237" t="str">
        <f>VLOOKUP(A237, Customer!A:Q,17, FALSE)</f>
        <v>PhD</v>
      </c>
      <c r="I237">
        <f>VLOOKUP(A237, Campaigns!A:I,7, FALSE)</f>
        <v>0</v>
      </c>
    </row>
    <row r="238" spans="1:9">
      <c r="A238" s="2">
        <v>2484</v>
      </c>
      <c r="B238">
        <f>VLOOKUP(A238, Campaigns!A:I,2, FALSE)</f>
        <v>0</v>
      </c>
      <c r="C238">
        <f>VLOOKUP(A238, Campaigns!A:I,3, FALSE)</f>
        <v>0</v>
      </c>
      <c r="D238">
        <f>VLOOKUP(A238, Campaigns!$A:$I,4, FALSE)</f>
        <v>0</v>
      </c>
      <c r="E238">
        <f>VLOOKUP(A238, Campaigns!A:I,5, FALSE)</f>
        <v>0</v>
      </c>
      <c r="F238">
        <f>VLOOKUP(A238, Campaigns!A:I,6, FALSE)</f>
        <v>0</v>
      </c>
      <c r="G238" t="str">
        <f>VLOOKUP(A238, Customer!A:P,16, FALSE)</f>
        <v>Married</v>
      </c>
      <c r="H238" t="str">
        <f>VLOOKUP(A238, Customer!A:Q,17, FALSE)</f>
        <v>PhD</v>
      </c>
      <c r="I238">
        <f>VLOOKUP(A238, Campaigns!A:I,7, FALSE)</f>
        <v>0</v>
      </c>
    </row>
    <row r="239" spans="1:9">
      <c r="A239" s="2">
        <v>1681</v>
      </c>
      <c r="B239">
        <f>VLOOKUP(A239, Campaigns!A:I,2, FALSE)</f>
        <v>0</v>
      </c>
      <c r="C239">
        <f>VLOOKUP(A239, Campaigns!A:I,3, FALSE)</f>
        <v>0</v>
      </c>
      <c r="D239">
        <f>VLOOKUP(A239, Campaigns!$A:$I,4, FALSE)</f>
        <v>0</v>
      </c>
      <c r="E239">
        <f>VLOOKUP(A239, Campaigns!A:I,5, FALSE)</f>
        <v>0</v>
      </c>
      <c r="F239">
        <f>VLOOKUP(A239, Campaigns!A:I,6, FALSE)</f>
        <v>0</v>
      </c>
      <c r="G239" t="str">
        <f>VLOOKUP(A239, Customer!A:P,16, FALSE)</f>
        <v>Divorced</v>
      </c>
      <c r="H239" t="str">
        <f>VLOOKUP(A239, Customer!A:Q,17, FALSE)</f>
        <v>Graduate</v>
      </c>
      <c r="I239">
        <f>VLOOKUP(A239, Campaigns!A:I,7, FALSE)</f>
        <v>0</v>
      </c>
    </row>
    <row r="240" spans="1:9">
      <c r="A240" s="2">
        <v>1469</v>
      </c>
      <c r="B240">
        <f>VLOOKUP(A240, Campaigns!A:I,2, FALSE)</f>
        <v>0</v>
      </c>
      <c r="C240">
        <f>VLOOKUP(A240, Campaigns!A:I,3, FALSE)</f>
        <v>0</v>
      </c>
      <c r="D240">
        <f>VLOOKUP(A240, Campaigns!$A:$I,4, FALSE)</f>
        <v>0</v>
      </c>
      <c r="E240">
        <f>VLOOKUP(A240, Campaigns!A:I,5, FALSE)</f>
        <v>0</v>
      </c>
      <c r="F240">
        <f>VLOOKUP(A240, Campaigns!A:I,6, FALSE)</f>
        <v>0</v>
      </c>
      <c r="G240" t="str">
        <f>VLOOKUP(A240, Customer!A:P,16, FALSE)</f>
        <v>Divorced</v>
      </c>
      <c r="H240" t="str">
        <f>VLOOKUP(A240, Customer!A:Q,17, FALSE)</f>
        <v>PhD</v>
      </c>
      <c r="I240">
        <f>VLOOKUP(A240, Campaigns!A:I,7, FALSE)</f>
        <v>0</v>
      </c>
    </row>
    <row r="241" spans="1:9">
      <c r="A241" s="2">
        <v>2661</v>
      </c>
      <c r="B241">
        <f>VLOOKUP(A241, Campaigns!A:I,2, FALSE)</f>
        <v>0</v>
      </c>
      <c r="C241">
        <f>VLOOKUP(A241, Campaigns!A:I,3, FALSE)</f>
        <v>0</v>
      </c>
      <c r="D241">
        <f>VLOOKUP(A241, Campaigns!$A:$I,4, FALSE)</f>
        <v>0</v>
      </c>
      <c r="E241">
        <f>VLOOKUP(A241, Campaigns!A:I,5, FALSE)</f>
        <v>0</v>
      </c>
      <c r="F241">
        <f>VLOOKUP(A241, Campaigns!A:I,6, FALSE)</f>
        <v>0</v>
      </c>
      <c r="G241" t="str">
        <f>VLOOKUP(A241, Customer!A:P,16, FALSE)</f>
        <v>Divorced</v>
      </c>
      <c r="H241" t="str">
        <f>VLOOKUP(A241, Customer!A:Q,17, FALSE)</f>
        <v>Master</v>
      </c>
      <c r="I241">
        <f>VLOOKUP(A241, Campaigns!A:I,7, FALSE)</f>
        <v>0</v>
      </c>
    </row>
    <row r="242" spans="1:9">
      <c r="A242" s="2">
        <v>1631</v>
      </c>
      <c r="B242">
        <f>VLOOKUP(A242, Campaigns!A:I,2, FALSE)</f>
        <v>0</v>
      </c>
      <c r="C242">
        <f>VLOOKUP(A242, Campaigns!A:I,3, FALSE)</f>
        <v>0</v>
      </c>
      <c r="D242">
        <f>VLOOKUP(A242, Campaigns!$A:$I,4, FALSE)</f>
        <v>0</v>
      </c>
      <c r="E242">
        <f>VLOOKUP(A242, Campaigns!A:I,5, FALSE)</f>
        <v>0</v>
      </c>
      <c r="F242">
        <f>VLOOKUP(A242, Campaigns!A:I,6, FALSE)</f>
        <v>0</v>
      </c>
      <c r="G242" t="str">
        <f>VLOOKUP(A242, Customer!A:P,16, FALSE)</f>
        <v>Married</v>
      </c>
      <c r="H242" t="str">
        <f>VLOOKUP(A242, Customer!A:Q,17, FALSE)</f>
        <v>Master</v>
      </c>
      <c r="I242">
        <f>VLOOKUP(A242, Campaigns!A:I,7, FALSE)</f>
        <v>0</v>
      </c>
    </row>
    <row r="243" spans="1:9">
      <c r="A243" s="2">
        <v>2261</v>
      </c>
      <c r="B243">
        <f>VLOOKUP(A243, Campaigns!A:I,2, FALSE)</f>
        <v>0</v>
      </c>
      <c r="C243">
        <f>VLOOKUP(A243, Campaigns!A:I,3, FALSE)</f>
        <v>0</v>
      </c>
      <c r="D243">
        <f>VLOOKUP(A243, Campaigns!$A:$I,4, FALSE)</f>
        <v>1</v>
      </c>
      <c r="E243">
        <f>VLOOKUP(A243, Campaigns!A:I,5, FALSE)</f>
        <v>0</v>
      </c>
      <c r="F243">
        <f>VLOOKUP(A243, Campaigns!A:I,6, FALSE)</f>
        <v>0</v>
      </c>
      <c r="G243" t="str">
        <f>VLOOKUP(A243, Customer!A:P,16, FALSE)</f>
        <v>Together</v>
      </c>
      <c r="H243" t="str">
        <f>VLOOKUP(A243, Customer!A:Q,17, FALSE)</f>
        <v>Graduate</v>
      </c>
      <c r="I243">
        <f>VLOOKUP(A243, Campaigns!A:I,7, FALSE)</f>
        <v>0</v>
      </c>
    </row>
    <row r="244" spans="1:9">
      <c r="A244" s="2">
        <v>1481</v>
      </c>
      <c r="B244">
        <f>VLOOKUP(A244, Campaigns!A:I,2, FALSE)</f>
        <v>0</v>
      </c>
      <c r="C244">
        <f>VLOOKUP(A244, Campaigns!A:I,3, FALSE)</f>
        <v>0</v>
      </c>
      <c r="D244">
        <f>VLOOKUP(A244, Campaigns!$A:$I,4, FALSE)</f>
        <v>0</v>
      </c>
      <c r="E244">
        <f>VLOOKUP(A244, Campaigns!A:I,5, FALSE)</f>
        <v>0</v>
      </c>
      <c r="F244">
        <f>VLOOKUP(A244, Campaigns!A:I,6, FALSE)</f>
        <v>0</v>
      </c>
      <c r="G244" t="str">
        <f>VLOOKUP(A244, Customer!A:P,16, FALSE)</f>
        <v>Together</v>
      </c>
      <c r="H244" t="str">
        <f>VLOOKUP(A244, Customer!A:Q,17, FALSE)</f>
        <v>PhD</v>
      </c>
      <c r="I244">
        <f>VLOOKUP(A244, Campaigns!A:I,7, FALSE)</f>
        <v>0</v>
      </c>
    </row>
    <row r="245" spans="1:9">
      <c r="A245" s="2">
        <v>1344</v>
      </c>
      <c r="B245">
        <f>VLOOKUP(A245, Campaigns!A:I,2, FALSE)</f>
        <v>0</v>
      </c>
      <c r="C245">
        <f>VLOOKUP(A245, Campaigns!A:I,3, FALSE)</f>
        <v>1</v>
      </c>
      <c r="D245">
        <f>VLOOKUP(A245, Campaigns!$A:$I,4, FALSE)</f>
        <v>0</v>
      </c>
      <c r="E245">
        <f>VLOOKUP(A245, Campaigns!A:I,5, FALSE)</f>
        <v>0</v>
      </c>
      <c r="F245">
        <f>VLOOKUP(A245, Campaigns!A:I,6, FALSE)</f>
        <v>0</v>
      </c>
      <c r="G245" t="str">
        <f>VLOOKUP(A245, Customer!A:P,16, FALSE)</f>
        <v>Married</v>
      </c>
      <c r="H245" t="str">
        <f>VLOOKUP(A245, Customer!A:Q,17, FALSE)</f>
        <v>Graduate</v>
      </c>
      <c r="I245">
        <f>VLOOKUP(A245, Campaigns!A:I,7, FALSE)</f>
        <v>0</v>
      </c>
    </row>
    <row r="246" spans="1:9">
      <c r="A246" s="2">
        <v>2171</v>
      </c>
      <c r="B246">
        <f>VLOOKUP(A246, Campaigns!A:I,2, FALSE)</f>
        <v>0</v>
      </c>
      <c r="C246">
        <f>VLOOKUP(A246, Campaigns!A:I,3, FALSE)</f>
        <v>0</v>
      </c>
      <c r="D246">
        <f>VLOOKUP(A246, Campaigns!$A:$I,4, FALSE)</f>
        <v>0</v>
      </c>
      <c r="E246">
        <f>VLOOKUP(A246, Campaigns!A:I,5, FALSE)</f>
        <v>0</v>
      </c>
      <c r="F246">
        <f>VLOOKUP(A246, Campaigns!A:I,6, FALSE)</f>
        <v>0</v>
      </c>
      <c r="G246" t="str">
        <f>VLOOKUP(A246, Customer!A:P,16, FALSE)</f>
        <v>Divorced</v>
      </c>
      <c r="H246" t="str">
        <f>VLOOKUP(A246, Customer!A:Q,17, FALSE)</f>
        <v>Master</v>
      </c>
      <c r="I246">
        <f>VLOOKUP(A246, Campaigns!A:I,7, FALSE)</f>
        <v>0</v>
      </c>
    </row>
    <row r="247" spans="1:9">
      <c r="A247" s="2">
        <v>2279</v>
      </c>
      <c r="B247">
        <f>VLOOKUP(A247, Campaigns!A:I,2, FALSE)</f>
        <v>0</v>
      </c>
      <c r="C247">
        <f>VLOOKUP(A247, Campaigns!A:I,3, FALSE)</f>
        <v>0</v>
      </c>
      <c r="D247">
        <f>VLOOKUP(A247, Campaigns!$A:$I,4, FALSE)</f>
        <v>1</v>
      </c>
      <c r="E247">
        <f>VLOOKUP(A247, Campaigns!A:I,5, FALSE)</f>
        <v>0</v>
      </c>
      <c r="F247">
        <f>VLOOKUP(A247, Campaigns!A:I,6, FALSE)</f>
        <v>0</v>
      </c>
      <c r="G247" t="str">
        <f>VLOOKUP(A247, Customer!A:P,16, FALSE)</f>
        <v>Married</v>
      </c>
      <c r="H247" t="str">
        <f>VLOOKUP(A247, Customer!A:Q,17, FALSE)</f>
        <v>Graduate</v>
      </c>
      <c r="I247">
        <f>VLOOKUP(A247, Campaigns!A:I,7, FALSE)</f>
        <v>0</v>
      </c>
    </row>
    <row r="248" spans="1:9">
      <c r="A248" s="2">
        <v>3113</v>
      </c>
      <c r="B248">
        <f>VLOOKUP(A248, Campaigns!A:I,2, FALSE)</f>
        <v>0</v>
      </c>
      <c r="C248">
        <f>VLOOKUP(A248, Campaigns!A:I,3, FALSE)</f>
        <v>0</v>
      </c>
      <c r="D248">
        <f>VLOOKUP(A248, Campaigns!$A:$I,4, FALSE)</f>
        <v>1</v>
      </c>
      <c r="E248">
        <f>VLOOKUP(A248, Campaigns!A:I,5, FALSE)</f>
        <v>0</v>
      </c>
      <c r="F248">
        <f>VLOOKUP(A248, Campaigns!A:I,6, FALSE)</f>
        <v>0</v>
      </c>
      <c r="G248" t="str">
        <f>VLOOKUP(A248, Customer!A:P,16, FALSE)</f>
        <v>Single</v>
      </c>
      <c r="H248" t="str">
        <f>VLOOKUP(A248, Customer!A:Q,17, FALSE)</f>
        <v>Graduate</v>
      </c>
      <c r="I248">
        <f>VLOOKUP(A248, Campaigns!A:I,7, FALSE)</f>
        <v>0</v>
      </c>
    </row>
    <row r="249" spans="1:9">
      <c r="A249" s="2">
        <v>1090</v>
      </c>
      <c r="B249">
        <f>VLOOKUP(A249, Campaigns!A:I,2, FALSE)</f>
        <v>0</v>
      </c>
      <c r="C249">
        <f>VLOOKUP(A249, Campaigns!A:I,3, FALSE)</f>
        <v>0</v>
      </c>
      <c r="D249">
        <f>VLOOKUP(A249, Campaigns!$A:$I,4, FALSE)</f>
        <v>0</v>
      </c>
      <c r="E249">
        <f>VLOOKUP(A249, Campaigns!A:I,5, FALSE)</f>
        <v>1</v>
      </c>
      <c r="F249">
        <f>VLOOKUP(A249, Campaigns!A:I,6, FALSE)</f>
        <v>0</v>
      </c>
      <c r="G249" t="str">
        <f>VLOOKUP(A249, Customer!A:P,16, FALSE)</f>
        <v>Married</v>
      </c>
      <c r="H249" t="e">
        <f>VLOOKUP(A249, Customer!A:Q,17, FALSE)</f>
        <v>#N/A</v>
      </c>
      <c r="I249">
        <f>VLOOKUP(A249, Campaigns!A:I,7, FALSE)</f>
        <v>0</v>
      </c>
    </row>
    <row r="250" spans="1:9">
      <c r="A250" s="2">
        <v>1168</v>
      </c>
      <c r="B250">
        <f>VLOOKUP(A250, Campaigns!A:I,2, FALSE)</f>
        <v>0</v>
      </c>
      <c r="C250">
        <f>VLOOKUP(A250, Campaigns!A:I,3, FALSE)</f>
        <v>0</v>
      </c>
      <c r="D250">
        <f>VLOOKUP(A250, Campaigns!$A:$I,4, FALSE)</f>
        <v>0</v>
      </c>
      <c r="E250">
        <f>VLOOKUP(A250, Campaigns!A:I,5, FALSE)</f>
        <v>1</v>
      </c>
      <c r="F250">
        <f>VLOOKUP(A250, Campaigns!A:I,6, FALSE)</f>
        <v>0</v>
      </c>
      <c r="G250" t="str">
        <f>VLOOKUP(A250, Customer!A:P,16, FALSE)</f>
        <v>Married</v>
      </c>
      <c r="H250" t="e">
        <f>VLOOKUP(A250, Customer!A:Q,17, FALSE)</f>
        <v>#N/A</v>
      </c>
      <c r="I250">
        <f>VLOOKUP(A250, Campaigns!A:I,7, FALSE)</f>
        <v>0</v>
      </c>
    </row>
    <row r="251" spans="1:9">
      <c r="A251" s="2">
        <v>1680</v>
      </c>
      <c r="B251">
        <f>VLOOKUP(A251, Campaigns!A:I,2, FALSE)</f>
        <v>0</v>
      </c>
      <c r="C251">
        <f>VLOOKUP(A251, Campaigns!A:I,3, FALSE)</f>
        <v>0</v>
      </c>
      <c r="D251">
        <f>VLOOKUP(A251, Campaigns!$A:$I,4, FALSE)</f>
        <v>0</v>
      </c>
      <c r="E251">
        <f>VLOOKUP(A251, Campaigns!A:I,5, FALSE)</f>
        <v>1</v>
      </c>
      <c r="F251">
        <f>VLOOKUP(A251, Campaigns!A:I,6, FALSE)</f>
        <v>0</v>
      </c>
      <c r="G251" t="str">
        <f>VLOOKUP(A251, Customer!A:P,16, FALSE)</f>
        <v>Together</v>
      </c>
      <c r="H251" t="str">
        <f>VLOOKUP(A251, Customer!A:Q,17, FALSE)</f>
        <v>Graduate</v>
      </c>
      <c r="I251">
        <f>VLOOKUP(A251, Campaigns!A:I,7, FALSE)</f>
        <v>0</v>
      </c>
    </row>
    <row r="252" spans="1:9">
      <c r="A252" s="2">
        <v>2419</v>
      </c>
      <c r="B252">
        <f>VLOOKUP(A252, Campaigns!A:I,2, FALSE)</f>
        <v>0</v>
      </c>
      <c r="C252">
        <f>VLOOKUP(A252, Campaigns!A:I,3, FALSE)</f>
        <v>0</v>
      </c>
      <c r="D252">
        <f>VLOOKUP(A252, Campaigns!$A:$I,4, FALSE)</f>
        <v>0</v>
      </c>
      <c r="E252">
        <f>VLOOKUP(A252, Campaigns!A:I,5, FALSE)</f>
        <v>1</v>
      </c>
      <c r="F252">
        <f>VLOOKUP(A252, Campaigns!A:I,6, FALSE)</f>
        <v>0</v>
      </c>
      <c r="G252" t="str">
        <f>VLOOKUP(A252, Customer!A:P,16, FALSE)</f>
        <v>Widow</v>
      </c>
      <c r="H252" t="str">
        <f>VLOOKUP(A252, Customer!A:Q,17, FALSE)</f>
        <v>Master</v>
      </c>
      <c r="I252">
        <f>VLOOKUP(A252, Campaigns!A:I,7, FALSE)</f>
        <v>0</v>
      </c>
    </row>
    <row r="253" spans="1:9">
      <c r="A253" s="2">
        <v>1891</v>
      </c>
      <c r="B253">
        <f>VLOOKUP(A253, Campaigns!A:I,2, FALSE)</f>
        <v>0</v>
      </c>
      <c r="C253">
        <f>VLOOKUP(A253, Campaigns!A:I,3, FALSE)</f>
        <v>0</v>
      </c>
      <c r="D253">
        <f>VLOOKUP(A253, Campaigns!$A:$I,4, FALSE)</f>
        <v>0</v>
      </c>
      <c r="E253">
        <f>VLOOKUP(A253, Campaigns!A:I,5, FALSE)</f>
        <v>0</v>
      </c>
      <c r="F253">
        <f>VLOOKUP(A253, Campaigns!A:I,6, FALSE)</f>
        <v>0</v>
      </c>
      <c r="G253" t="str">
        <f>VLOOKUP(A253, Customer!A:P,16, FALSE)</f>
        <v>Single</v>
      </c>
      <c r="H253" t="str">
        <f>VLOOKUP(A253, Customer!A:Q,17, FALSE)</f>
        <v>PhD</v>
      </c>
      <c r="I253">
        <f>VLOOKUP(A253, Campaigns!A:I,7, FALSE)</f>
        <v>0</v>
      </c>
    </row>
    <row r="254" spans="1:9">
      <c r="A254" s="2">
        <v>2775</v>
      </c>
      <c r="B254">
        <f>VLOOKUP(A254, Campaigns!A:I,2, FALSE)</f>
        <v>0</v>
      </c>
      <c r="C254">
        <f>VLOOKUP(A254, Campaigns!A:I,3, FALSE)</f>
        <v>0</v>
      </c>
      <c r="D254">
        <f>VLOOKUP(A254, Campaigns!$A:$I,4, FALSE)</f>
        <v>0</v>
      </c>
      <c r="E254">
        <f>VLOOKUP(A254, Campaigns!A:I,5, FALSE)</f>
        <v>0</v>
      </c>
      <c r="F254">
        <f>VLOOKUP(A254, Campaigns!A:I,6, FALSE)</f>
        <v>0</v>
      </c>
      <c r="G254" t="str">
        <f>VLOOKUP(A254, Customer!A:P,16, FALSE)</f>
        <v>Together</v>
      </c>
      <c r="H254" t="str">
        <f>VLOOKUP(A254, Customer!A:Q,17, FALSE)</f>
        <v>Graduate</v>
      </c>
      <c r="I254">
        <f>VLOOKUP(A254, Campaigns!A:I,7, FALSE)</f>
        <v>0</v>
      </c>
    </row>
    <row r="255" spans="1:9">
      <c r="A255" s="2">
        <v>2802</v>
      </c>
      <c r="B255">
        <f>VLOOKUP(A255, Campaigns!A:I,2, FALSE)</f>
        <v>0</v>
      </c>
      <c r="C255">
        <f>VLOOKUP(A255, Campaigns!A:I,3, FALSE)</f>
        <v>0</v>
      </c>
      <c r="D255">
        <f>VLOOKUP(A255, Campaigns!$A:$I,4, FALSE)</f>
        <v>0</v>
      </c>
      <c r="E255">
        <f>VLOOKUP(A255, Campaigns!A:I,5, FALSE)</f>
        <v>0</v>
      </c>
      <c r="F255">
        <f>VLOOKUP(A255, Campaigns!A:I,6, FALSE)</f>
        <v>0</v>
      </c>
      <c r="G255" t="str">
        <f>VLOOKUP(A255, Customer!A:P,16, FALSE)</f>
        <v>Together</v>
      </c>
      <c r="H255" t="str">
        <f>VLOOKUP(A255, Customer!A:Q,17, FALSE)</f>
        <v>Graduate</v>
      </c>
      <c r="I255">
        <f>VLOOKUP(A255, Campaigns!A:I,7, FALSE)</f>
        <v>0</v>
      </c>
    </row>
    <row r="256" spans="1:9">
      <c r="A256" s="2">
        <v>1806</v>
      </c>
      <c r="B256">
        <f>VLOOKUP(A256, Campaigns!A:I,2, FALSE)</f>
        <v>0</v>
      </c>
      <c r="C256">
        <f>VLOOKUP(A256, Campaigns!A:I,3, FALSE)</f>
        <v>0</v>
      </c>
      <c r="D256">
        <f>VLOOKUP(A256, Campaigns!$A:$I,4, FALSE)</f>
        <v>0</v>
      </c>
      <c r="E256">
        <f>VLOOKUP(A256, Campaigns!A:I,5, FALSE)</f>
        <v>0</v>
      </c>
      <c r="F256">
        <f>VLOOKUP(A256, Campaigns!A:I,6, FALSE)</f>
        <v>0</v>
      </c>
      <c r="G256" t="str">
        <f>VLOOKUP(A256, Customer!A:P,16, FALSE)</f>
        <v>Divorced</v>
      </c>
      <c r="H256" t="e">
        <f>VLOOKUP(A256, Customer!A:Q,17, FALSE)</f>
        <v>#N/A</v>
      </c>
      <c r="I256">
        <f>VLOOKUP(A256, Campaigns!A:I,7, FALSE)</f>
        <v>0</v>
      </c>
    </row>
    <row r="257" spans="1:9">
      <c r="A257" s="2">
        <v>1878</v>
      </c>
      <c r="B257">
        <f>VLOOKUP(A257, Campaigns!A:I,2, FALSE)</f>
        <v>0</v>
      </c>
      <c r="C257">
        <f>VLOOKUP(A257, Campaigns!A:I,3, FALSE)</f>
        <v>0</v>
      </c>
      <c r="D257">
        <f>VLOOKUP(A257, Campaigns!$A:$I,4, FALSE)</f>
        <v>0</v>
      </c>
      <c r="E257">
        <f>VLOOKUP(A257, Campaigns!A:I,5, FALSE)</f>
        <v>0</v>
      </c>
      <c r="F257">
        <f>VLOOKUP(A257, Campaigns!A:I,6, FALSE)</f>
        <v>0</v>
      </c>
      <c r="G257" t="str">
        <f>VLOOKUP(A257, Customer!A:P,16, FALSE)</f>
        <v>Divorced</v>
      </c>
      <c r="H257" t="str">
        <f>VLOOKUP(A257, Customer!A:Q,17, FALSE)</f>
        <v>Graduate</v>
      </c>
      <c r="I257">
        <f>VLOOKUP(A257, Campaigns!A:I,7, FALSE)</f>
        <v>0</v>
      </c>
    </row>
    <row r="258" spans="1:9">
      <c r="A258" s="2">
        <v>1743</v>
      </c>
      <c r="B258">
        <f>VLOOKUP(A258, Campaigns!A:I,2, FALSE)</f>
        <v>0</v>
      </c>
      <c r="C258">
        <f>VLOOKUP(A258, Campaigns!A:I,3, FALSE)</f>
        <v>0</v>
      </c>
      <c r="D258">
        <f>VLOOKUP(A258, Campaigns!$A:$I,4, FALSE)</f>
        <v>0</v>
      </c>
      <c r="E258">
        <f>VLOOKUP(A258, Campaigns!A:I,5, FALSE)</f>
        <v>0</v>
      </c>
      <c r="F258">
        <f>VLOOKUP(A258, Campaigns!A:I,6, FALSE)</f>
        <v>0</v>
      </c>
      <c r="G258" t="str">
        <f>VLOOKUP(A258, Customer!A:P,16, FALSE)</f>
        <v>Married</v>
      </c>
      <c r="H258" t="str">
        <f>VLOOKUP(A258, Customer!A:Q,17, FALSE)</f>
        <v>Master</v>
      </c>
      <c r="I258">
        <f>VLOOKUP(A258, Campaigns!A:I,7, FALSE)</f>
        <v>0</v>
      </c>
    </row>
    <row r="259" spans="1:9">
      <c r="A259" s="2">
        <v>3072</v>
      </c>
      <c r="B259">
        <f>VLOOKUP(A259, Campaigns!A:I,2, FALSE)</f>
        <v>0</v>
      </c>
      <c r="C259">
        <f>VLOOKUP(A259, Campaigns!A:I,3, FALSE)</f>
        <v>1</v>
      </c>
      <c r="D259">
        <f>VLOOKUP(A259, Campaigns!$A:$I,4, FALSE)</f>
        <v>1</v>
      </c>
      <c r="E259">
        <f>VLOOKUP(A259, Campaigns!A:I,5, FALSE)</f>
        <v>0</v>
      </c>
      <c r="F259">
        <f>VLOOKUP(A259, Campaigns!A:I,6, FALSE)</f>
        <v>0</v>
      </c>
      <c r="G259" t="str">
        <f>VLOOKUP(A259, Customer!A:P,16, FALSE)</f>
        <v>Married</v>
      </c>
      <c r="H259" t="str">
        <f>VLOOKUP(A259, Customer!A:Q,17, FALSE)</f>
        <v>PhD</v>
      </c>
      <c r="I259">
        <f>VLOOKUP(A259, Campaigns!A:I,7, FALSE)</f>
        <v>0</v>
      </c>
    </row>
    <row r="260" spans="1:9">
      <c r="A260" s="2">
        <v>2557</v>
      </c>
      <c r="B260">
        <f>VLOOKUP(A260, Campaigns!A:I,2, FALSE)</f>
        <v>0</v>
      </c>
      <c r="C260">
        <f>VLOOKUP(A260, Campaigns!A:I,3, FALSE)</f>
        <v>0</v>
      </c>
      <c r="D260">
        <f>VLOOKUP(A260, Campaigns!$A:$I,4, FALSE)</f>
        <v>0</v>
      </c>
      <c r="E260">
        <f>VLOOKUP(A260, Campaigns!A:I,5, FALSE)</f>
        <v>0</v>
      </c>
      <c r="F260">
        <f>VLOOKUP(A260, Campaigns!A:I,6, FALSE)</f>
        <v>0</v>
      </c>
      <c r="G260" t="str">
        <f>VLOOKUP(A260, Customer!A:P,16, FALSE)</f>
        <v>Together</v>
      </c>
      <c r="H260" t="str">
        <f>VLOOKUP(A260, Customer!A:Q,17, FALSE)</f>
        <v>Master</v>
      </c>
      <c r="I260">
        <f>VLOOKUP(A260, Campaigns!A:I,7, FALSE)</f>
        <v>0</v>
      </c>
    </row>
    <row r="261" spans="1:9">
      <c r="A261" s="2">
        <v>2179</v>
      </c>
      <c r="B261">
        <f>VLOOKUP(A261, Campaigns!A:I,2, FALSE)</f>
        <v>0</v>
      </c>
      <c r="C261">
        <f>VLOOKUP(A261, Campaigns!A:I,3, FALSE)</f>
        <v>0</v>
      </c>
      <c r="D261">
        <f>VLOOKUP(A261, Campaigns!$A:$I,4, FALSE)</f>
        <v>0</v>
      </c>
      <c r="E261">
        <f>VLOOKUP(A261, Campaigns!A:I,5, FALSE)</f>
        <v>0</v>
      </c>
      <c r="F261">
        <f>VLOOKUP(A261, Campaigns!A:I,6, FALSE)</f>
        <v>0</v>
      </c>
      <c r="G261" t="str">
        <f>VLOOKUP(A261, Customer!A:P,16, FALSE)</f>
        <v>Married</v>
      </c>
      <c r="H261" t="str">
        <f>VLOOKUP(A261, Customer!A:Q,17, FALSE)</f>
        <v>PhD</v>
      </c>
      <c r="I261">
        <f>VLOOKUP(A261, Campaigns!A:I,7, FALSE)</f>
        <v>0</v>
      </c>
    </row>
    <row r="262" spans="1:9">
      <c r="A262" s="2">
        <v>2422</v>
      </c>
      <c r="B262">
        <f>VLOOKUP(A262, Campaigns!A:I,2, FALSE)</f>
        <v>0</v>
      </c>
      <c r="C262">
        <f>VLOOKUP(A262, Campaigns!A:I,3, FALSE)</f>
        <v>0</v>
      </c>
      <c r="D262">
        <f>VLOOKUP(A262, Campaigns!$A:$I,4, FALSE)</f>
        <v>0</v>
      </c>
      <c r="E262">
        <f>VLOOKUP(A262, Campaigns!A:I,5, FALSE)</f>
        <v>0</v>
      </c>
      <c r="F262">
        <f>VLOOKUP(A262, Campaigns!A:I,6, FALSE)</f>
        <v>0</v>
      </c>
      <c r="G262" t="str">
        <f>VLOOKUP(A262, Customer!A:P,16, FALSE)</f>
        <v>Married</v>
      </c>
      <c r="H262" t="e">
        <f>VLOOKUP(A262, Customer!A:Q,17, FALSE)</f>
        <v>#N/A</v>
      </c>
      <c r="I262">
        <f>VLOOKUP(A262, Campaigns!A:I,7, FALSE)</f>
        <v>0</v>
      </c>
    </row>
    <row r="263" spans="1:9">
      <c r="A263" s="2">
        <v>1981</v>
      </c>
      <c r="B263">
        <f>VLOOKUP(A263, Campaigns!A:I,2, FALSE)</f>
        <v>0</v>
      </c>
      <c r="C263">
        <f>VLOOKUP(A263, Campaigns!A:I,3, FALSE)</f>
        <v>1</v>
      </c>
      <c r="D263">
        <f>VLOOKUP(A263, Campaigns!$A:$I,4, FALSE)</f>
        <v>1</v>
      </c>
      <c r="E263">
        <f>VLOOKUP(A263, Campaigns!A:I,5, FALSE)</f>
        <v>0</v>
      </c>
      <c r="F263">
        <f>VLOOKUP(A263, Campaigns!A:I,6, FALSE)</f>
        <v>0</v>
      </c>
      <c r="G263" t="str">
        <f>VLOOKUP(A263, Customer!A:P,16, FALSE)</f>
        <v>Widow</v>
      </c>
      <c r="H263" t="str">
        <f>VLOOKUP(A263, Customer!A:Q,17, FALSE)</f>
        <v>PhD</v>
      </c>
      <c r="I263">
        <f>VLOOKUP(A263, Campaigns!A:I,7, FALSE)</f>
        <v>0</v>
      </c>
    </row>
    <row r="264" spans="1:9">
      <c r="A264" s="2">
        <v>2734</v>
      </c>
      <c r="B264">
        <f>VLOOKUP(A264, Campaigns!A:I,2, FALSE)</f>
        <v>0</v>
      </c>
      <c r="C264">
        <f>VLOOKUP(A264, Campaigns!A:I,3, FALSE)</f>
        <v>0</v>
      </c>
      <c r="D264">
        <f>VLOOKUP(A264, Campaigns!$A:$I,4, FALSE)</f>
        <v>0</v>
      </c>
      <c r="E264">
        <f>VLOOKUP(A264, Campaigns!A:I,5, FALSE)</f>
        <v>0</v>
      </c>
      <c r="F264">
        <f>VLOOKUP(A264, Campaigns!A:I,6, FALSE)</f>
        <v>0</v>
      </c>
      <c r="G264" t="str">
        <f>VLOOKUP(A264, Customer!A:P,16, FALSE)</f>
        <v>Married</v>
      </c>
      <c r="H264" t="str">
        <f>VLOOKUP(A264, Customer!A:Q,17, FALSE)</f>
        <v>Graduate</v>
      </c>
      <c r="I264">
        <f>VLOOKUP(A264, Campaigns!A:I,7, FALSE)</f>
        <v>0</v>
      </c>
    </row>
    <row r="265" spans="1:9">
      <c r="A265" s="2">
        <v>1199</v>
      </c>
      <c r="B265">
        <f>VLOOKUP(A265, Campaigns!A:I,2, FALSE)</f>
        <v>0</v>
      </c>
      <c r="C265">
        <f>VLOOKUP(A265, Campaigns!A:I,3, FALSE)</f>
        <v>0</v>
      </c>
      <c r="D265">
        <f>VLOOKUP(A265, Campaigns!$A:$I,4, FALSE)</f>
        <v>0</v>
      </c>
      <c r="E265">
        <f>VLOOKUP(A265, Campaigns!A:I,5, FALSE)</f>
        <v>0</v>
      </c>
      <c r="F265">
        <f>VLOOKUP(A265, Campaigns!A:I,6, FALSE)</f>
        <v>0</v>
      </c>
      <c r="G265" t="str">
        <f>VLOOKUP(A265, Customer!A:P,16, FALSE)</f>
        <v>Together</v>
      </c>
      <c r="H265" t="str">
        <f>VLOOKUP(A265, Customer!A:Q,17, FALSE)</f>
        <v>Graduate</v>
      </c>
      <c r="I265">
        <f>VLOOKUP(A265, Campaigns!A:I,7, FALSE)</f>
        <v>0</v>
      </c>
    </row>
    <row r="266" spans="1:9">
      <c r="A266" s="2">
        <v>1264</v>
      </c>
      <c r="B266">
        <f>VLOOKUP(A266, Campaigns!A:I,2, FALSE)</f>
        <v>0</v>
      </c>
      <c r="C266">
        <f>VLOOKUP(A266, Campaigns!A:I,3, FALSE)</f>
        <v>0</v>
      </c>
      <c r="D266">
        <f>VLOOKUP(A266, Campaigns!$A:$I,4, FALSE)</f>
        <v>0</v>
      </c>
      <c r="E266">
        <f>VLOOKUP(A266, Campaigns!A:I,5, FALSE)</f>
        <v>0</v>
      </c>
      <c r="F266">
        <f>VLOOKUP(A266, Campaigns!A:I,6, FALSE)</f>
        <v>0</v>
      </c>
      <c r="G266" t="str">
        <f>VLOOKUP(A266, Customer!A:P,16, FALSE)</f>
        <v>Together</v>
      </c>
      <c r="H266" t="str">
        <f>VLOOKUP(A266, Customer!A:Q,17, FALSE)</f>
        <v>Master</v>
      </c>
      <c r="I266">
        <f>VLOOKUP(A266, Campaigns!A:I,7, FALSE)</f>
        <v>0</v>
      </c>
    </row>
    <row r="267" spans="1:9">
      <c r="A267" s="2">
        <v>2888</v>
      </c>
      <c r="B267">
        <f>VLOOKUP(A267, Campaigns!A:I,2, FALSE)</f>
        <v>0</v>
      </c>
      <c r="C267">
        <f>VLOOKUP(A267, Campaigns!A:I,3, FALSE)</f>
        <v>1</v>
      </c>
      <c r="D267">
        <f>VLOOKUP(A267, Campaigns!$A:$I,4, FALSE)</f>
        <v>0</v>
      </c>
      <c r="E267">
        <f>VLOOKUP(A267, Campaigns!A:I,5, FALSE)</f>
        <v>1</v>
      </c>
      <c r="F267">
        <f>VLOOKUP(A267, Campaigns!A:I,6, FALSE)</f>
        <v>0</v>
      </c>
      <c r="G267" t="str">
        <f>VLOOKUP(A267, Customer!A:P,16, FALSE)</f>
        <v>Married</v>
      </c>
      <c r="H267" t="str">
        <f>VLOOKUP(A267, Customer!A:Q,17, FALSE)</f>
        <v>Graduate</v>
      </c>
      <c r="I267">
        <f>VLOOKUP(A267, Campaigns!A:I,7, FALSE)</f>
        <v>0</v>
      </c>
    </row>
    <row r="268" spans="1:9">
      <c r="A268" s="2">
        <v>1510</v>
      </c>
      <c r="B268">
        <f>VLOOKUP(A268, Campaigns!A:I,2, FALSE)</f>
        <v>0</v>
      </c>
      <c r="C268">
        <f>VLOOKUP(A268, Campaigns!A:I,3, FALSE)</f>
        <v>0</v>
      </c>
      <c r="D268">
        <f>VLOOKUP(A268, Campaigns!$A:$I,4, FALSE)</f>
        <v>0</v>
      </c>
      <c r="E268">
        <f>VLOOKUP(A268, Campaigns!A:I,5, FALSE)</f>
        <v>0</v>
      </c>
      <c r="F268">
        <f>VLOOKUP(A268, Campaigns!A:I,6, FALSE)</f>
        <v>0</v>
      </c>
      <c r="G268" t="str">
        <f>VLOOKUP(A268, Customer!A:P,16, FALSE)</f>
        <v>Together</v>
      </c>
      <c r="H268" t="str">
        <f>VLOOKUP(A268, Customer!A:Q,17, FALSE)</f>
        <v>PhD</v>
      </c>
      <c r="I268">
        <f>VLOOKUP(A268, Campaigns!A:I,7, FALSE)</f>
        <v>0</v>
      </c>
    </row>
    <row r="269" spans="1:9">
      <c r="A269" s="2">
        <v>1669</v>
      </c>
      <c r="B269">
        <f>VLOOKUP(A269, Campaigns!A:I,2, FALSE)</f>
        <v>0</v>
      </c>
      <c r="C269">
        <f>VLOOKUP(A269, Campaigns!A:I,3, FALSE)</f>
        <v>0</v>
      </c>
      <c r="D269">
        <f>VLOOKUP(A269, Campaigns!$A:$I,4, FALSE)</f>
        <v>1</v>
      </c>
      <c r="E269">
        <f>VLOOKUP(A269, Campaigns!A:I,5, FALSE)</f>
        <v>1</v>
      </c>
      <c r="F269">
        <f>VLOOKUP(A269, Campaigns!A:I,6, FALSE)</f>
        <v>0</v>
      </c>
      <c r="G269" t="str">
        <f>VLOOKUP(A269, Customer!A:P,16, FALSE)</f>
        <v>Together</v>
      </c>
      <c r="H269" t="str">
        <f>VLOOKUP(A269, Customer!A:Q,17, FALSE)</f>
        <v>PhD</v>
      </c>
      <c r="I269">
        <f>VLOOKUP(A269, Campaigns!A:I,7, FALSE)</f>
        <v>0</v>
      </c>
    </row>
    <row r="270" spans="1:9">
      <c r="A270" s="2">
        <v>2233</v>
      </c>
      <c r="B270">
        <f>VLOOKUP(A270, Campaigns!A:I,2, FALSE)</f>
        <v>1</v>
      </c>
      <c r="C270">
        <f>VLOOKUP(A270, Campaigns!A:I,3, FALSE)</f>
        <v>0</v>
      </c>
      <c r="D270">
        <f>VLOOKUP(A270, Campaigns!$A:$I,4, FALSE)</f>
        <v>0</v>
      </c>
      <c r="E270">
        <f>VLOOKUP(A270, Campaigns!A:I,5, FALSE)</f>
        <v>0</v>
      </c>
      <c r="F270">
        <f>VLOOKUP(A270, Campaigns!A:I,6, FALSE)</f>
        <v>0</v>
      </c>
      <c r="G270" t="str">
        <f>VLOOKUP(A270, Customer!A:P,16, FALSE)</f>
        <v>Married</v>
      </c>
      <c r="H270" t="str">
        <f>VLOOKUP(A270, Customer!A:Q,17, FALSE)</f>
        <v>PhD</v>
      </c>
      <c r="I270">
        <f>VLOOKUP(A270, Campaigns!A:I,7, FALSE)</f>
        <v>0</v>
      </c>
    </row>
    <row r="271" spans="1:9">
      <c r="A271" s="2">
        <v>2644</v>
      </c>
      <c r="B271">
        <f>VLOOKUP(A271, Campaigns!A:I,2, FALSE)</f>
        <v>1</v>
      </c>
      <c r="C271">
        <f>VLOOKUP(A271, Campaigns!A:I,3, FALSE)</f>
        <v>0</v>
      </c>
      <c r="D271">
        <f>VLOOKUP(A271, Campaigns!$A:$I,4, FALSE)</f>
        <v>0</v>
      </c>
      <c r="E271">
        <f>VLOOKUP(A271, Campaigns!A:I,5, FALSE)</f>
        <v>0</v>
      </c>
      <c r="F271">
        <f>VLOOKUP(A271, Campaigns!A:I,6, FALSE)</f>
        <v>0</v>
      </c>
      <c r="G271" t="str">
        <f>VLOOKUP(A271, Customer!A:P,16, FALSE)</f>
        <v>Married</v>
      </c>
      <c r="H271" t="str">
        <f>VLOOKUP(A271, Customer!A:Q,17, FALSE)</f>
        <v>PhD</v>
      </c>
      <c r="I271">
        <f>VLOOKUP(A271, Campaigns!A:I,7, FALSE)</f>
        <v>0</v>
      </c>
    </row>
    <row r="272" spans="1:9">
      <c r="A272" s="2">
        <v>1627</v>
      </c>
      <c r="B272">
        <f>VLOOKUP(A272, Campaigns!A:I,2, FALSE)</f>
        <v>0</v>
      </c>
      <c r="C272">
        <f>VLOOKUP(A272, Campaigns!A:I,3, FALSE)</f>
        <v>1</v>
      </c>
      <c r="D272">
        <f>VLOOKUP(A272, Campaigns!$A:$I,4, FALSE)</f>
        <v>1</v>
      </c>
      <c r="E272">
        <f>VLOOKUP(A272, Campaigns!A:I,5, FALSE)</f>
        <v>0</v>
      </c>
      <c r="F272">
        <f>VLOOKUP(A272, Campaigns!A:I,6, FALSE)</f>
        <v>0</v>
      </c>
      <c r="G272" t="str">
        <f>VLOOKUP(A272, Customer!A:P,16, FALSE)</f>
        <v>Together</v>
      </c>
      <c r="H272" t="str">
        <f>VLOOKUP(A272, Customer!A:Q,17, FALSE)</f>
        <v>Master</v>
      </c>
      <c r="I272">
        <f>VLOOKUP(A272, Campaigns!A:I,7, FALSE)</f>
        <v>0</v>
      </c>
    </row>
    <row r="273" spans="1:9">
      <c r="A273" s="2">
        <v>1210</v>
      </c>
      <c r="B273">
        <f>VLOOKUP(A273, Campaigns!A:I,2, FALSE)</f>
        <v>0</v>
      </c>
      <c r="C273">
        <f>VLOOKUP(A273, Campaigns!A:I,3, FALSE)</f>
        <v>0</v>
      </c>
      <c r="D273">
        <f>VLOOKUP(A273, Campaigns!$A:$I,4, FALSE)</f>
        <v>0</v>
      </c>
      <c r="E273">
        <f>VLOOKUP(A273, Campaigns!A:I,5, FALSE)</f>
        <v>0</v>
      </c>
      <c r="F273">
        <f>VLOOKUP(A273, Campaigns!A:I,6, FALSE)</f>
        <v>0</v>
      </c>
      <c r="G273" t="str">
        <f>VLOOKUP(A273, Customer!A:P,16, FALSE)</f>
        <v>Together</v>
      </c>
      <c r="H273" t="str">
        <f>VLOOKUP(A273, Customer!A:Q,17, FALSE)</f>
        <v>PhD</v>
      </c>
      <c r="I273">
        <f>VLOOKUP(A273, Campaigns!A:I,7, FALSE)</f>
        <v>0</v>
      </c>
    </row>
    <row r="274" spans="1:9">
      <c r="A274" s="2">
        <v>3040</v>
      </c>
      <c r="B274">
        <f>VLOOKUP(A274, Campaigns!A:I,2, FALSE)</f>
        <v>0</v>
      </c>
      <c r="C274">
        <f>VLOOKUP(A274, Campaigns!A:I,3, FALSE)</f>
        <v>0</v>
      </c>
      <c r="D274">
        <f>VLOOKUP(A274, Campaigns!$A:$I,4, FALSE)</f>
        <v>0</v>
      </c>
      <c r="E274">
        <f>VLOOKUP(A274, Campaigns!A:I,5, FALSE)</f>
        <v>0</v>
      </c>
      <c r="F274">
        <f>VLOOKUP(A274, Campaigns!A:I,6, FALSE)</f>
        <v>0</v>
      </c>
      <c r="G274" t="str">
        <f>VLOOKUP(A274, Customer!A:P,16, FALSE)</f>
        <v>Married</v>
      </c>
      <c r="H274" t="str">
        <f>VLOOKUP(A274, Customer!A:Q,17, FALSE)</f>
        <v>PhD</v>
      </c>
      <c r="I274">
        <f>VLOOKUP(A274, Campaigns!A:I,7, FALSE)</f>
        <v>0</v>
      </c>
    </row>
    <row r="275" spans="1:9">
      <c r="A275" s="2">
        <v>2898</v>
      </c>
      <c r="B275">
        <f>VLOOKUP(A275, Campaigns!A:I,2, FALSE)</f>
        <v>0</v>
      </c>
      <c r="C275">
        <f>VLOOKUP(A275, Campaigns!A:I,3, FALSE)</f>
        <v>0</v>
      </c>
      <c r="D275">
        <f>VLOOKUP(A275, Campaigns!$A:$I,4, FALSE)</f>
        <v>1</v>
      </c>
      <c r="E275">
        <f>VLOOKUP(A275, Campaigns!A:I,5, FALSE)</f>
        <v>0</v>
      </c>
      <c r="F275">
        <f>VLOOKUP(A275, Campaigns!A:I,6, FALSE)</f>
        <v>0</v>
      </c>
      <c r="G275" t="str">
        <f>VLOOKUP(A275, Customer!A:P,16, FALSE)</f>
        <v>Single</v>
      </c>
      <c r="H275" t="str">
        <f>VLOOKUP(A275, Customer!A:Q,17, FALSE)</f>
        <v>Master</v>
      </c>
      <c r="I275">
        <f>VLOOKUP(A275, Campaigns!A:I,7, FALSE)</f>
        <v>0</v>
      </c>
    </row>
    <row r="276" spans="1:9">
      <c r="A276" s="2">
        <v>1907</v>
      </c>
      <c r="B276">
        <f>VLOOKUP(A276, Campaigns!A:I,2, FALSE)</f>
        <v>0</v>
      </c>
      <c r="C276">
        <f>VLOOKUP(A276, Campaigns!A:I,3, FALSE)</f>
        <v>0</v>
      </c>
      <c r="D276">
        <f>VLOOKUP(A276, Campaigns!$A:$I,4, FALSE)</f>
        <v>0</v>
      </c>
      <c r="E276">
        <f>VLOOKUP(A276, Campaigns!A:I,5, FALSE)</f>
        <v>1</v>
      </c>
      <c r="F276">
        <f>VLOOKUP(A276, Campaigns!A:I,6, FALSE)</f>
        <v>0</v>
      </c>
      <c r="G276" t="str">
        <f>VLOOKUP(A276, Customer!A:P,16, FALSE)</f>
        <v>Married</v>
      </c>
      <c r="H276" t="str">
        <f>VLOOKUP(A276, Customer!A:Q,17, FALSE)</f>
        <v>Graduate</v>
      </c>
      <c r="I276">
        <f>VLOOKUP(A276, Campaigns!A:I,7, FALSE)</f>
        <v>0</v>
      </c>
    </row>
    <row r="277" spans="1:9">
      <c r="A277" s="2">
        <v>1991</v>
      </c>
      <c r="B277">
        <f>VLOOKUP(A277, Campaigns!A:I,2, FALSE)</f>
        <v>0</v>
      </c>
      <c r="C277">
        <f>VLOOKUP(A277, Campaigns!A:I,3, FALSE)</f>
        <v>1</v>
      </c>
      <c r="D277">
        <f>VLOOKUP(A277, Campaigns!$A:$I,4, FALSE)</f>
        <v>1</v>
      </c>
      <c r="E277">
        <f>VLOOKUP(A277, Campaigns!A:I,5, FALSE)</f>
        <v>1</v>
      </c>
      <c r="F277">
        <f>VLOOKUP(A277, Campaigns!A:I,6, FALSE)</f>
        <v>0</v>
      </c>
      <c r="G277" t="str">
        <f>VLOOKUP(A277, Customer!A:P,16, FALSE)</f>
        <v>Together</v>
      </c>
      <c r="H277" t="str">
        <f>VLOOKUP(A277, Customer!A:Q,17, FALSE)</f>
        <v>Graduate</v>
      </c>
      <c r="I277">
        <f>VLOOKUP(A277, Campaigns!A:I,7, FALSE)</f>
        <v>0</v>
      </c>
    </row>
    <row r="278" spans="1:9">
      <c r="A278" s="2">
        <v>2686</v>
      </c>
      <c r="B278">
        <f>VLOOKUP(A278, Campaigns!A:I,2, FALSE)</f>
        <v>1</v>
      </c>
      <c r="C278">
        <f>VLOOKUP(A278, Campaigns!A:I,3, FALSE)</f>
        <v>0</v>
      </c>
      <c r="D278">
        <f>VLOOKUP(A278, Campaigns!$A:$I,4, FALSE)</f>
        <v>1</v>
      </c>
      <c r="E278">
        <f>VLOOKUP(A278, Campaigns!A:I,5, FALSE)</f>
        <v>1</v>
      </c>
      <c r="F278">
        <f>VLOOKUP(A278, Campaigns!A:I,6, FALSE)</f>
        <v>0</v>
      </c>
      <c r="G278" t="str">
        <f>VLOOKUP(A278, Customer!A:P,16, FALSE)</f>
        <v>Married</v>
      </c>
      <c r="H278" t="str">
        <f>VLOOKUP(A278, Customer!A:Q,17, FALSE)</f>
        <v>Master</v>
      </c>
      <c r="I278">
        <f>VLOOKUP(A278, Campaigns!A:I,7, FALSE)</f>
        <v>0</v>
      </c>
    </row>
    <row r="279" spans="1:9">
      <c r="A279" s="2">
        <v>1294</v>
      </c>
      <c r="B279">
        <f>VLOOKUP(A279, Campaigns!A:I,2, FALSE)</f>
        <v>0</v>
      </c>
      <c r="C279">
        <f>VLOOKUP(A279, Campaigns!A:I,3, FALSE)</f>
        <v>0</v>
      </c>
      <c r="D279">
        <f>VLOOKUP(A279, Campaigns!$A:$I,4, FALSE)</f>
        <v>1</v>
      </c>
      <c r="E279">
        <f>VLOOKUP(A279, Campaigns!A:I,5, FALSE)</f>
        <v>0</v>
      </c>
      <c r="F279">
        <f>VLOOKUP(A279, Campaigns!A:I,6, FALSE)</f>
        <v>0</v>
      </c>
      <c r="G279" t="str">
        <f>VLOOKUP(A279, Customer!A:P,16, FALSE)</f>
        <v>Single</v>
      </c>
      <c r="H279" t="str">
        <f>VLOOKUP(A279, Customer!A:Q,17, FALSE)</f>
        <v>Graduate</v>
      </c>
      <c r="I279">
        <f>VLOOKUP(A279, Campaigns!A:I,7, FALSE)</f>
        <v>0</v>
      </c>
    </row>
    <row r="280" spans="1:9">
      <c r="A280" s="2">
        <v>2712</v>
      </c>
      <c r="B280">
        <f>VLOOKUP(A280, Campaigns!A:I,2, FALSE)</f>
        <v>0</v>
      </c>
      <c r="C280">
        <f>VLOOKUP(A280, Campaigns!A:I,3, FALSE)</f>
        <v>0</v>
      </c>
      <c r="D280">
        <f>VLOOKUP(A280, Campaigns!$A:$I,4, FALSE)</f>
        <v>1</v>
      </c>
      <c r="E280">
        <f>VLOOKUP(A280, Campaigns!A:I,5, FALSE)</f>
        <v>0</v>
      </c>
      <c r="F280">
        <f>VLOOKUP(A280, Campaigns!A:I,6, FALSE)</f>
        <v>0</v>
      </c>
      <c r="G280" t="str">
        <f>VLOOKUP(A280, Customer!A:P,16, FALSE)</f>
        <v>Married</v>
      </c>
      <c r="H280" t="str">
        <f>VLOOKUP(A280, Customer!A:Q,17, FALSE)</f>
        <v>Graduate</v>
      </c>
      <c r="I280">
        <f>VLOOKUP(A280, Campaigns!A:I,7, FALSE)</f>
        <v>0</v>
      </c>
    </row>
    <row r="281" spans="1:9">
      <c r="A281" s="2">
        <v>2302</v>
      </c>
      <c r="B281">
        <f>VLOOKUP(A281, Campaigns!A:I,2, FALSE)</f>
        <v>0</v>
      </c>
      <c r="C281">
        <f>VLOOKUP(A281, Campaigns!A:I,3, FALSE)</f>
        <v>0</v>
      </c>
      <c r="D281">
        <f>VLOOKUP(A281, Campaigns!$A:$I,4, FALSE)</f>
        <v>1</v>
      </c>
      <c r="E281">
        <f>VLOOKUP(A281, Campaigns!A:I,5, FALSE)</f>
        <v>0</v>
      </c>
      <c r="F281">
        <f>VLOOKUP(A281, Campaigns!A:I,6, FALSE)</f>
        <v>0</v>
      </c>
      <c r="G281" t="str">
        <f>VLOOKUP(A281, Customer!A:P,16, FALSE)</f>
        <v>Together</v>
      </c>
      <c r="H281" t="str">
        <f>VLOOKUP(A281, Customer!A:Q,17, FALSE)</f>
        <v>Graduate</v>
      </c>
      <c r="I281">
        <f>VLOOKUP(A281, Campaigns!A:I,7, FALSE)</f>
        <v>0</v>
      </c>
    </row>
    <row r="282" spans="1:9">
      <c r="A282" s="2">
        <v>1120</v>
      </c>
      <c r="B282">
        <f>VLOOKUP(A282, Campaigns!A:I,2, FALSE)</f>
        <v>0</v>
      </c>
      <c r="C282">
        <f>VLOOKUP(A282, Campaigns!A:I,3, FALSE)</f>
        <v>0</v>
      </c>
      <c r="D282">
        <f>VLOOKUP(A282, Campaigns!$A:$I,4, FALSE)</f>
        <v>0</v>
      </c>
      <c r="E282">
        <f>VLOOKUP(A282, Campaigns!A:I,5, FALSE)</f>
        <v>0</v>
      </c>
      <c r="F282">
        <f>VLOOKUP(A282, Campaigns!A:I,6, FALSE)</f>
        <v>0</v>
      </c>
      <c r="G282" t="str">
        <f>VLOOKUP(A282, Customer!A:P,16, FALSE)</f>
        <v>Together</v>
      </c>
      <c r="H282" t="str">
        <f>VLOOKUP(A282, Customer!A:Q,17, FALSE)</f>
        <v>PhD</v>
      </c>
      <c r="I282">
        <f>VLOOKUP(A282, Campaigns!A:I,7, FALSE)</f>
        <v>0</v>
      </c>
    </row>
    <row r="283" spans="1:9">
      <c r="A283" s="2">
        <v>1655</v>
      </c>
      <c r="B283">
        <f>VLOOKUP(A283, Campaigns!A:I,2, FALSE)</f>
        <v>0</v>
      </c>
      <c r="C283">
        <f>VLOOKUP(A283, Campaigns!A:I,3, FALSE)</f>
        <v>0</v>
      </c>
      <c r="D283">
        <f>VLOOKUP(A283, Campaigns!$A:$I,4, FALSE)</f>
        <v>0</v>
      </c>
      <c r="E283">
        <f>VLOOKUP(A283, Campaigns!A:I,5, FALSE)</f>
        <v>0</v>
      </c>
      <c r="F283">
        <f>VLOOKUP(A283, Campaigns!A:I,6, FALSE)</f>
        <v>0</v>
      </c>
      <c r="G283" t="str">
        <f>VLOOKUP(A283, Customer!A:P,16, FALSE)</f>
        <v>Married</v>
      </c>
      <c r="H283" t="str">
        <f>VLOOKUP(A283, Customer!A:Q,17, FALSE)</f>
        <v>Graduate</v>
      </c>
      <c r="I283">
        <f>VLOOKUP(A283, Campaigns!A:I,7, FALSE)</f>
        <v>0</v>
      </c>
    </row>
    <row r="284" spans="1:9">
      <c r="A284" s="2">
        <v>2427</v>
      </c>
      <c r="B284">
        <f>VLOOKUP(A284, Campaigns!A:I,2, FALSE)</f>
        <v>0</v>
      </c>
      <c r="C284">
        <f>VLOOKUP(A284, Campaigns!A:I,3, FALSE)</f>
        <v>0</v>
      </c>
      <c r="D284">
        <f>VLOOKUP(A284, Campaigns!$A:$I,4, FALSE)</f>
        <v>0</v>
      </c>
      <c r="E284">
        <f>VLOOKUP(A284, Campaigns!A:I,5, FALSE)</f>
        <v>0</v>
      </c>
      <c r="F284">
        <f>VLOOKUP(A284, Campaigns!A:I,6, FALSE)</f>
        <v>0</v>
      </c>
      <c r="G284" t="str">
        <f>VLOOKUP(A284, Customer!A:P,16, FALSE)</f>
        <v>Married</v>
      </c>
      <c r="H284" t="str">
        <f>VLOOKUP(A284, Customer!A:Q,17, FALSE)</f>
        <v>Graduate</v>
      </c>
      <c r="I284">
        <f>VLOOKUP(A284, Campaigns!A:I,7, FALSE)</f>
        <v>0</v>
      </c>
    </row>
    <row r="285" spans="1:9">
      <c r="A285" s="2">
        <v>1102</v>
      </c>
      <c r="B285">
        <f>VLOOKUP(A285, Campaigns!A:I,2, FALSE)</f>
        <v>0</v>
      </c>
      <c r="C285">
        <f>VLOOKUP(A285, Campaigns!A:I,3, FALSE)</f>
        <v>0</v>
      </c>
      <c r="D285">
        <f>VLOOKUP(A285, Campaigns!$A:$I,4, FALSE)</f>
        <v>0</v>
      </c>
      <c r="E285">
        <f>VLOOKUP(A285, Campaigns!A:I,5, FALSE)</f>
        <v>0</v>
      </c>
      <c r="F285">
        <f>VLOOKUP(A285, Campaigns!A:I,6, FALSE)</f>
        <v>0</v>
      </c>
      <c r="G285" t="str">
        <f>VLOOKUP(A285, Customer!A:P,16, FALSE)</f>
        <v>Together</v>
      </c>
      <c r="H285" t="str">
        <f>VLOOKUP(A285, Customer!A:Q,17, FALSE)</f>
        <v>Graduate</v>
      </c>
      <c r="I285">
        <f>VLOOKUP(A285, Campaigns!A:I,7, FALSE)</f>
        <v>0</v>
      </c>
    </row>
    <row r="286" spans="1:9">
      <c r="A286" s="2">
        <v>2764</v>
      </c>
      <c r="B286">
        <f>VLOOKUP(A286, Campaigns!A:I,2, FALSE)</f>
        <v>0</v>
      </c>
      <c r="C286">
        <f>VLOOKUP(A286, Campaigns!A:I,3, FALSE)</f>
        <v>0</v>
      </c>
      <c r="D286">
        <f>VLOOKUP(A286, Campaigns!$A:$I,4, FALSE)</f>
        <v>0</v>
      </c>
      <c r="E286">
        <f>VLOOKUP(A286, Campaigns!A:I,5, FALSE)</f>
        <v>0</v>
      </c>
      <c r="F286">
        <f>VLOOKUP(A286, Campaigns!A:I,6, FALSE)</f>
        <v>0</v>
      </c>
      <c r="G286" t="str">
        <f>VLOOKUP(A286, Customer!A:P,16, FALSE)</f>
        <v>Together</v>
      </c>
      <c r="H286" t="str">
        <f>VLOOKUP(A286, Customer!A:Q,17, FALSE)</f>
        <v>Graduate</v>
      </c>
      <c r="I286">
        <f>VLOOKUP(A286, Campaigns!A:I,7, FALSE)</f>
        <v>0</v>
      </c>
    </row>
    <row r="287" spans="1:9">
      <c r="A287" s="2">
        <v>2203</v>
      </c>
      <c r="B287">
        <f>VLOOKUP(A287, Campaigns!A:I,2, FALSE)</f>
        <v>0</v>
      </c>
      <c r="C287">
        <f>VLOOKUP(A287, Campaigns!A:I,3, FALSE)</f>
        <v>0</v>
      </c>
      <c r="D287">
        <f>VLOOKUP(A287, Campaigns!$A:$I,4, FALSE)</f>
        <v>0</v>
      </c>
      <c r="E287">
        <f>VLOOKUP(A287, Campaigns!A:I,5, FALSE)</f>
        <v>1</v>
      </c>
      <c r="F287">
        <f>VLOOKUP(A287, Campaigns!A:I,6, FALSE)</f>
        <v>0</v>
      </c>
      <c r="G287" t="str">
        <f>VLOOKUP(A287, Customer!A:P,16, FALSE)</f>
        <v>Divorced</v>
      </c>
      <c r="H287" t="e">
        <f>VLOOKUP(A287, Customer!A:Q,17, FALSE)</f>
        <v>#N/A</v>
      </c>
      <c r="I287">
        <f>VLOOKUP(A287, Campaigns!A:I,7, FALSE)</f>
        <v>0</v>
      </c>
    </row>
    <row r="288" spans="1:9">
      <c r="A288" s="2">
        <v>2942</v>
      </c>
      <c r="B288">
        <f>VLOOKUP(A288, Campaigns!A:I,2, FALSE)</f>
        <v>0</v>
      </c>
      <c r="C288">
        <f>VLOOKUP(A288, Campaigns!A:I,3, FALSE)</f>
        <v>0</v>
      </c>
      <c r="D288">
        <f>VLOOKUP(A288, Campaigns!$A:$I,4, FALSE)</f>
        <v>0</v>
      </c>
      <c r="E288">
        <f>VLOOKUP(A288, Campaigns!A:I,5, FALSE)</f>
        <v>0</v>
      </c>
      <c r="F288">
        <f>VLOOKUP(A288, Campaigns!A:I,6, FALSE)</f>
        <v>0</v>
      </c>
      <c r="G288" t="str">
        <f>VLOOKUP(A288, Customer!A:P,16, FALSE)</f>
        <v>Together</v>
      </c>
      <c r="H288" t="str">
        <f>VLOOKUP(A288, Customer!A:Q,17, FALSE)</f>
        <v>Graduate</v>
      </c>
      <c r="I288">
        <f>VLOOKUP(A288, Campaigns!A:I,7, FALSE)</f>
        <v>0</v>
      </c>
    </row>
    <row r="289" spans="1:9">
      <c r="A289" s="2">
        <v>2149</v>
      </c>
      <c r="B289">
        <f>VLOOKUP(A289, Campaigns!A:I,2, FALSE)</f>
        <v>0</v>
      </c>
      <c r="C289">
        <f>VLOOKUP(A289, Campaigns!A:I,3, FALSE)</f>
        <v>0</v>
      </c>
      <c r="D289">
        <f>VLOOKUP(A289, Campaigns!$A:$I,4, FALSE)</f>
        <v>0</v>
      </c>
      <c r="E289">
        <f>VLOOKUP(A289, Campaigns!A:I,5, FALSE)</f>
        <v>0</v>
      </c>
      <c r="F289">
        <f>VLOOKUP(A289, Campaigns!A:I,6, FALSE)</f>
        <v>0</v>
      </c>
      <c r="G289" t="str">
        <f>VLOOKUP(A289, Customer!A:P,16, FALSE)</f>
        <v>Married</v>
      </c>
      <c r="H289" t="str">
        <f>VLOOKUP(A289, Customer!A:Q,17, FALSE)</f>
        <v>Graduate</v>
      </c>
      <c r="I289">
        <f>VLOOKUP(A289, Campaigns!A:I,7, FALSE)</f>
        <v>0</v>
      </c>
    </row>
    <row r="290" spans="1:9">
      <c r="A290" s="2">
        <v>2193</v>
      </c>
      <c r="B290">
        <f>VLOOKUP(A290, Campaigns!A:I,2, FALSE)</f>
        <v>1</v>
      </c>
      <c r="C290">
        <f>VLOOKUP(A290, Campaigns!A:I,3, FALSE)</f>
        <v>0</v>
      </c>
      <c r="D290">
        <f>VLOOKUP(A290, Campaigns!$A:$I,4, FALSE)</f>
        <v>0</v>
      </c>
      <c r="E290">
        <f>VLOOKUP(A290, Campaigns!A:I,5, FALSE)</f>
        <v>0</v>
      </c>
      <c r="F290">
        <f>VLOOKUP(A290, Campaigns!A:I,6, FALSE)</f>
        <v>0</v>
      </c>
      <c r="G290" t="str">
        <f>VLOOKUP(A290, Customer!A:P,16, FALSE)</f>
        <v>Together</v>
      </c>
      <c r="H290" t="str">
        <f>VLOOKUP(A290, Customer!A:Q,17, FALSE)</f>
        <v>Graduate</v>
      </c>
      <c r="I290">
        <f>VLOOKUP(A290, Campaigns!A:I,7, FALSE)</f>
        <v>0</v>
      </c>
    </row>
    <row r="291" spans="1:9">
      <c r="A291" s="2">
        <v>2028</v>
      </c>
      <c r="B291">
        <f>VLOOKUP(A291, Campaigns!A:I,2, FALSE)</f>
        <v>0</v>
      </c>
      <c r="C291">
        <f>VLOOKUP(A291, Campaigns!A:I,3, FALSE)</f>
        <v>0</v>
      </c>
      <c r="D291">
        <f>VLOOKUP(A291, Campaigns!$A:$I,4, FALSE)</f>
        <v>0</v>
      </c>
      <c r="E291">
        <f>VLOOKUP(A291, Campaigns!A:I,5, FALSE)</f>
        <v>0</v>
      </c>
      <c r="F291">
        <f>VLOOKUP(A291, Campaigns!A:I,6, FALSE)</f>
        <v>0</v>
      </c>
      <c r="G291" t="str">
        <f>VLOOKUP(A291, Customer!A:P,16, FALSE)</f>
        <v>Married</v>
      </c>
      <c r="H291" t="str">
        <f>VLOOKUP(A291, Customer!A:Q,17, FALSE)</f>
        <v>PhD</v>
      </c>
      <c r="I291">
        <f>VLOOKUP(A291, Campaigns!A:I,7, FALSE)</f>
        <v>0</v>
      </c>
    </row>
    <row r="292" spans="1:9">
      <c r="A292" s="2">
        <v>2998</v>
      </c>
      <c r="B292">
        <f>VLOOKUP(A292, Campaigns!A:I,2, FALSE)</f>
        <v>0</v>
      </c>
      <c r="C292">
        <f>VLOOKUP(A292, Campaigns!A:I,3, FALSE)</f>
        <v>0</v>
      </c>
      <c r="D292">
        <f>VLOOKUP(A292, Campaigns!$A:$I,4, FALSE)</f>
        <v>0</v>
      </c>
      <c r="E292">
        <f>VLOOKUP(A292, Campaigns!A:I,5, FALSE)</f>
        <v>0</v>
      </c>
      <c r="F292">
        <f>VLOOKUP(A292, Campaigns!A:I,6, FALSE)</f>
        <v>0</v>
      </c>
      <c r="G292" t="str">
        <f>VLOOKUP(A292, Customer!A:P,16, FALSE)</f>
        <v>Married</v>
      </c>
      <c r="H292" t="str">
        <f>VLOOKUP(A292, Customer!A:Q,17, FALSE)</f>
        <v>Master</v>
      </c>
      <c r="I292">
        <f>VLOOKUP(A292, Campaigns!A:I,7, FALSE)</f>
        <v>0</v>
      </c>
    </row>
    <row r="293" spans="1:9">
      <c r="A293" s="2">
        <v>2464</v>
      </c>
      <c r="B293">
        <f>VLOOKUP(A293, Campaigns!A:I,2, FALSE)</f>
        <v>0</v>
      </c>
      <c r="C293">
        <f>VLOOKUP(A293, Campaigns!A:I,3, FALSE)</f>
        <v>0</v>
      </c>
      <c r="D293">
        <f>VLOOKUP(A293, Campaigns!$A:$I,4, FALSE)</f>
        <v>1</v>
      </c>
      <c r="E293">
        <f>VLOOKUP(A293, Campaigns!A:I,5, FALSE)</f>
        <v>0</v>
      </c>
      <c r="F293">
        <f>VLOOKUP(A293, Campaigns!A:I,6, FALSE)</f>
        <v>0</v>
      </c>
      <c r="G293" t="str">
        <f>VLOOKUP(A293, Customer!A:P,16, FALSE)</f>
        <v>Married</v>
      </c>
      <c r="H293" t="str">
        <f>VLOOKUP(A293, Customer!A:Q,17, FALSE)</f>
        <v>Graduate</v>
      </c>
      <c r="I293">
        <f>VLOOKUP(A293, Campaigns!A:I,7, FALSE)</f>
        <v>0</v>
      </c>
    </row>
    <row r="294" spans="1:9">
      <c r="A294" s="2">
        <v>1018</v>
      </c>
      <c r="B294">
        <f>VLOOKUP(A294, Campaigns!A:I,2, FALSE)</f>
        <v>0</v>
      </c>
      <c r="C294">
        <f>VLOOKUP(A294, Campaigns!A:I,3, FALSE)</f>
        <v>0</v>
      </c>
      <c r="D294">
        <f>VLOOKUP(A294, Campaigns!$A:$I,4, FALSE)</f>
        <v>0</v>
      </c>
      <c r="E294">
        <f>VLOOKUP(A294, Campaigns!A:I,5, FALSE)</f>
        <v>1</v>
      </c>
      <c r="F294">
        <f>VLOOKUP(A294, Campaigns!A:I,6, FALSE)</f>
        <v>0</v>
      </c>
      <c r="G294" t="str">
        <f>VLOOKUP(A294, Customer!A:P,16, FALSE)</f>
        <v>Married</v>
      </c>
      <c r="H294" t="str">
        <f>VLOOKUP(A294, Customer!A:Q,17, FALSE)</f>
        <v>Master</v>
      </c>
      <c r="I294">
        <f>VLOOKUP(A294, Campaigns!A:I,7, FALSE)</f>
        <v>0</v>
      </c>
    </row>
    <row r="295" spans="1:9">
      <c r="A295" s="2">
        <v>1521</v>
      </c>
      <c r="B295">
        <f>VLOOKUP(A295, Campaigns!A:I,2, FALSE)</f>
        <v>0</v>
      </c>
      <c r="C295">
        <f>VLOOKUP(A295, Campaigns!A:I,3, FALSE)</f>
        <v>0</v>
      </c>
      <c r="D295">
        <f>VLOOKUP(A295, Campaigns!$A:$I,4, FALSE)</f>
        <v>1</v>
      </c>
      <c r="E295">
        <f>VLOOKUP(A295, Campaigns!A:I,5, FALSE)</f>
        <v>0</v>
      </c>
      <c r="F295">
        <f>VLOOKUP(A295, Campaigns!A:I,6, FALSE)</f>
        <v>0</v>
      </c>
      <c r="G295" t="str">
        <f>VLOOKUP(A295, Customer!A:P,16, FALSE)</f>
        <v>Divorced</v>
      </c>
      <c r="H295" t="str">
        <f>VLOOKUP(A295, Customer!A:Q,17, FALSE)</f>
        <v>Graduate</v>
      </c>
      <c r="I295">
        <f>VLOOKUP(A295, Campaigns!A:I,7, FALSE)</f>
        <v>0</v>
      </c>
    </row>
    <row r="296" spans="1:9">
      <c r="A296" s="2">
        <v>2930</v>
      </c>
      <c r="B296">
        <f>VLOOKUP(A296, Campaigns!A:I,2, FALSE)</f>
        <v>0</v>
      </c>
      <c r="C296">
        <f>VLOOKUP(A296, Campaigns!A:I,3, FALSE)</f>
        <v>0</v>
      </c>
      <c r="D296">
        <f>VLOOKUP(A296, Campaigns!$A:$I,4, FALSE)</f>
        <v>0</v>
      </c>
      <c r="E296">
        <f>VLOOKUP(A296, Campaigns!A:I,5, FALSE)</f>
        <v>0</v>
      </c>
      <c r="F296">
        <f>VLOOKUP(A296, Campaigns!A:I,6, FALSE)</f>
        <v>0</v>
      </c>
      <c r="G296" t="str">
        <f>VLOOKUP(A296, Customer!A:P,16, FALSE)</f>
        <v>Widow</v>
      </c>
      <c r="H296" t="str">
        <f>VLOOKUP(A296, Customer!A:Q,17, FALSE)</f>
        <v>PhD</v>
      </c>
      <c r="I296">
        <f>VLOOKUP(A296, Campaigns!A:I,7, FALSE)</f>
        <v>0</v>
      </c>
    </row>
    <row r="297" spans="1:9">
      <c r="A297" s="2">
        <v>2527</v>
      </c>
      <c r="B297">
        <f>VLOOKUP(A297, Campaigns!A:I,2, FALSE)</f>
        <v>0</v>
      </c>
      <c r="C297">
        <f>VLOOKUP(A297, Campaigns!A:I,3, FALSE)</f>
        <v>0</v>
      </c>
      <c r="D297">
        <f>VLOOKUP(A297, Campaigns!$A:$I,4, FALSE)</f>
        <v>0</v>
      </c>
      <c r="E297">
        <f>VLOOKUP(A297, Campaigns!A:I,5, FALSE)</f>
        <v>0</v>
      </c>
      <c r="F297">
        <f>VLOOKUP(A297, Campaigns!A:I,6, FALSE)</f>
        <v>0</v>
      </c>
      <c r="G297" t="str">
        <f>VLOOKUP(A297, Customer!A:P,16, FALSE)</f>
        <v>Married</v>
      </c>
      <c r="H297" t="e">
        <f>VLOOKUP(A297, Customer!A:Q,17, FALSE)</f>
        <v>#N/A</v>
      </c>
      <c r="I297">
        <f>VLOOKUP(A297, Campaigns!A:I,7, FALSE)</f>
        <v>0</v>
      </c>
    </row>
    <row r="298" spans="1:9">
      <c r="A298" s="2">
        <v>2091</v>
      </c>
      <c r="B298">
        <f>VLOOKUP(A298, Campaigns!A:I,2, FALSE)</f>
        <v>0</v>
      </c>
      <c r="C298">
        <f>VLOOKUP(A298, Campaigns!A:I,3, FALSE)</f>
        <v>0</v>
      </c>
      <c r="D298">
        <f>VLOOKUP(A298, Campaigns!$A:$I,4, FALSE)</f>
        <v>0</v>
      </c>
      <c r="E298">
        <f>VLOOKUP(A298, Campaigns!A:I,5, FALSE)</f>
        <v>0</v>
      </c>
      <c r="F298">
        <f>VLOOKUP(A298, Campaigns!A:I,6, FALSE)</f>
        <v>0</v>
      </c>
      <c r="G298" t="str">
        <f>VLOOKUP(A298, Customer!A:P,16, FALSE)</f>
        <v>Divorced</v>
      </c>
      <c r="H298" t="str">
        <f>VLOOKUP(A298, Customer!A:Q,17, FALSE)</f>
        <v>Graduate</v>
      </c>
      <c r="I298">
        <f>VLOOKUP(A298, Campaigns!A:I,7, FALSE)</f>
        <v>0</v>
      </c>
    </row>
    <row r="299" spans="1:9">
      <c r="A299" s="2">
        <v>2240</v>
      </c>
      <c r="B299">
        <f>VLOOKUP(A299, Campaigns!A:I,2, FALSE)</f>
        <v>0</v>
      </c>
      <c r="C299">
        <f>VLOOKUP(A299, Campaigns!A:I,3, FALSE)</f>
        <v>0</v>
      </c>
      <c r="D299">
        <f>VLOOKUP(A299, Campaigns!$A:$I,4, FALSE)</f>
        <v>1</v>
      </c>
      <c r="E299">
        <f>VLOOKUP(A299, Campaigns!A:I,5, FALSE)</f>
        <v>1</v>
      </c>
      <c r="F299">
        <f>VLOOKUP(A299, Campaigns!A:I,6, FALSE)</f>
        <v>0</v>
      </c>
      <c r="G299" t="str">
        <f>VLOOKUP(A299, Customer!A:P,16, FALSE)</f>
        <v>Together</v>
      </c>
      <c r="H299" t="str">
        <f>VLOOKUP(A299, Customer!A:Q,17, FALSE)</f>
        <v>Graduate</v>
      </c>
      <c r="I299">
        <f>VLOOKUP(A299, Campaigns!A:I,7, FALSE)</f>
        <v>0</v>
      </c>
    </row>
    <row r="300" spans="1:9">
      <c r="A300" s="2">
        <v>1873</v>
      </c>
      <c r="B300">
        <f>VLOOKUP(A300, Campaigns!A:I,2, FALSE)</f>
        <v>0</v>
      </c>
      <c r="C300">
        <f>VLOOKUP(A300, Campaigns!A:I,3, FALSE)</f>
        <v>0</v>
      </c>
      <c r="D300">
        <f>VLOOKUP(A300, Campaigns!$A:$I,4, FALSE)</f>
        <v>0</v>
      </c>
      <c r="E300">
        <f>VLOOKUP(A300, Campaigns!A:I,5, FALSE)</f>
        <v>0</v>
      </c>
      <c r="F300">
        <f>VLOOKUP(A300, Campaigns!A:I,6, FALSE)</f>
        <v>0</v>
      </c>
      <c r="G300" t="str">
        <f>VLOOKUP(A300, Customer!A:P,16, FALSE)</f>
        <v>Married</v>
      </c>
      <c r="H300" t="str">
        <f>VLOOKUP(A300, Customer!A:Q,17, FALSE)</f>
        <v>Graduate</v>
      </c>
      <c r="I300">
        <f>VLOOKUP(A300, Campaigns!A:I,7, FALSE)</f>
        <v>0</v>
      </c>
    </row>
    <row r="301" spans="1:9">
      <c r="A301" s="2">
        <v>2223</v>
      </c>
      <c r="B301">
        <f>VLOOKUP(A301, Campaigns!A:I,2, FALSE)</f>
        <v>1</v>
      </c>
      <c r="C301">
        <f>VLOOKUP(A301, Campaigns!A:I,3, FALSE)</f>
        <v>0</v>
      </c>
      <c r="D301">
        <f>VLOOKUP(A301, Campaigns!$A:$I,4, FALSE)</f>
        <v>0</v>
      </c>
      <c r="E301">
        <f>VLOOKUP(A301, Campaigns!A:I,5, FALSE)</f>
        <v>0</v>
      </c>
      <c r="F301">
        <f>VLOOKUP(A301, Campaigns!A:I,6, FALSE)</f>
        <v>0</v>
      </c>
      <c r="G301" t="str">
        <f>VLOOKUP(A301, Customer!A:P,16, FALSE)</f>
        <v>Single</v>
      </c>
      <c r="H301" t="str">
        <f>VLOOKUP(A301, Customer!A:Q,17, FALSE)</f>
        <v>Graduate</v>
      </c>
      <c r="I301">
        <f>VLOOKUP(A301, Campaigns!A:I,7, FALSE)</f>
        <v>0</v>
      </c>
    </row>
    <row r="302" spans="1:9">
      <c r="A302" s="2">
        <v>1696</v>
      </c>
      <c r="B302">
        <f>VLOOKUP(A302, Campaigns!A:I,2, FALSE)</f>
        <v>0</v>
      </c>
      <c r="C302">
        <f>VLOOKUP(A302, Campaigns!A:I,3, FALSE)</f>
        <v>0</v>
      </c>
      <c r="D302">
        <f>VLOOKUP(A302, Campaigns!$A:$I,4, FALSE)</f>
        <v>0</v>
      </c>
      <c r="E302">
        <f>VLOOKUP(A302, Campaigns!A:I,5, FALSE)</f>
        <v>0</v>
      </c>
      <c r="F302">
        <f>VLOOKUP(A302, Campaigns!A:I,6, FALSE)</f>
        <v>0</v>
      </c>
      <c r="G302" t="str">
        <f>VLOOKUP(A302, Customer!A:P,16, FALSE)</f>
        <v>Married</v>
      </c>
      <c r="H302" t="str">
        <f>VLOOKUP(A302, Customer!A:Q,17, FALSE)</f>
        <v>PhD</v>
      </c>
      <c r="I302">
        <f>VLOOKUP(A302, Campaigns!A:I,7, FALSE)</f>
        <v>0</v>
      </c>
    </row>
    <row r="303" spans="1:9">
      <c r="A303" s="2">
        <v>2330</v>
      </c>
      <c r="B303">
        <f>VLOOKUP(A303, Campaigns!A:I,2, FALSE)</f>
        <v>0</v>
      </c>
      <c r="C303">
        <f>VLOOKUP(A303, Campaigns!A:I,3, FALSE)</f>
        <v>0</v>
      </c>
      <c r="D303">
        <f>VLOOKUP(A303, Campaigns!$A:$I,4, FALSE)</f>
        <v>0</v>
      </c>
      <c r="E303">
        <f>VLOOKUP(A303, Campaigns!A:I,5, FALSE)</f>
        <v>0</v>
      </c>
      <c r="F303">
        <f>VLOOKUP(A303, Campaigns!A:I,6, FALSE)</f>
        <v>0</v>
      </c>
      <c r="G303" t="str">
        <f>VLOOKUP(A303, Customer!A:P,16, FALSE)</f>
        <v>Together</v>
      </c>
      <c r="H303" t="str">
        <f>VLOOKUP(A303, Customer!A:Q,17, FALSE)</f>
        <v>PhD</v>
      </c>
      <c r="I303">
        <f>VLOOKUP(A303, Campaigns!A:I,7, FALSE)</f>
        <v>0</v>
      </c>
    </row>
    <row r="304" spans="1:9">
      <c r="A304" s="2">
        <v>2863</v>
      </c>
      <c r="B304">
        <f>VLOOKUP(A304, Campaigns!A:I,2, FALSE)</f>
        <v>0</v>
      </c>
      <c r="C304">
        <f>VLOOKUP(A304, Campaigns!A:I,3, FALSE)</f>
        <v>0</v>
      </c>
      <c r="D304">
        <f>VLOOKUP(A304, Campaigns!$A:$I,4, FALSE)</f>
        <v>0</v>
      </c>
      <c r="E304">
        <f>VLOOKUP(A304, Campaigns!A:I,5, FALSE)</f>
        <v>0</v>
      </c>
      <c r="F304">
        <f>VLOOKUP(A304, Campaigns!A:I,6, FALSE)</f>
        <v>0</v>
      </c>
      <c r="G304" t="str">
        <f>VLOOKUP(A304, Customer!A:P,16, FALSE)</f>
        <v>Together</v>
      </c>
      <c r="H304" t="str">
        <f>VLOOKUP(A304, Customer!A:Q,17, FALSE)</f>
        <v>Graduate</v>
      </c>
      <c r="I304">
        <f>VLOOKUP(A304, Campaigns!A:I,7, FALSE)</f>
        <v>0</v>
      </c>
    </row>
    <row r="305" spans="1:9">
      <c r="A305" s="2">
        <v>3023</v>
      </c>
      <c r="B305">
        <f>VLOOKUP(A305, Campaigns!A:I,2, FALSE)</f>
        <v>0</v>
      </c>
      <c r="C305">
        <f>VLOOKUP(A305, Campaigns!A:I,3, FALSE)</f>
        <v>0</v>
      </c>
      <c r="D305">
        <f>VLOOKUP(A305, Campaigns!$A:$I,4, FALSE)</f>
        <v>0</v>
      </c>
      <c r="E305">
        <f>VLOOKUP(A305, Campaigns!A:I,5, FALSE)</f>
        <v>0</v>
      </c>
      <c r="F305">
        <f>VLOOKUP(A305, Campaigns!A:I,6, FALSE)</f>
        <v>0</v>
      </c>
      <c r="G305" t="str">
        <f>VLOOKUP(A305, Customer!A:P,16, FALSE)</f>
        <v>Single</v>
      </c>
      <c r="H305" t="str">
        <f>VLOOKUP(A305, Customer!A:Q,17, FALSE)</f>
        <v>Graduate</v>
      </c>
      <c r="I305">
        <f>VLOOKUP(A305, Campaigns!A:I,7, FALSE)</f>
        <v>0</v>
      </c>
    </row>
    <row r="306" spans="1:9">
      <c r="A306" s="2">
        <v>2574</v>
      </c>
      <c r="B306">
        <f>VLOOKUP(A306, Campaigns!A:I,2, FALSE)</f>
        <v>0</v>
      </c>
      <c r="C306">
        <f>VLOOKUP(A306, Campaigns!A:I,3, FALSE)</f>
        <v>0</v>
      </c>
      <c r="D306">
        <f>VLOOKUP(A306, Campaigns!$A:$I,4, FALSE)</f>
        <v>0</v>
      </c>
      <c r="E306">
        <f>VLOOKUP(A306, Campaigns!A:I,5, FALSE)</f>
        <v>0</v>
      </c>
      <c r="F306">
        <f>VLOOKUP(A306, Campaigns!A:I,6, FALSE)</f>
        <v>0</v>
      </c>
      <c r="G306" t="str">
        <f>VLOOKUP(A306, Customer!A:P,16, FALSE)</f>
        <v>Married</v>
      </c>
      <c r="H306" t="str">
        <f>VLOOKUP(A306, Customer!A:Q,17, FALSE)</f>
        <v>Graduate</v>
      </c>
      <c r="I306">
        <f>VLOOKUP(A306, Campaigns!A:I,7, FALSE)</f>
        <v>0</v>
      </c>
    </row>
    <row r="307" spans="1:9">
      <c r="A307" s="2">
        <v>1801</v>
      </c>
      <c r="B307">
        <f>VLOOKUP(A307, Campaigns!A:I,2, FALSE)</f>
        <v>0</v>
      </c>
      <c r="C307">
        <f>VLOOKUP(A307, Campaigns!A:I,3, FALSE)</f>
        <v>0</v>
      </c>
      <c r="D307">
        <f>VLOOKUP(A307, Campaigns!$A:$I,4, FALSE)</f>
        <v>1</v>
      </c>
      <c r="E307">
        <f>VLOOKUP(A307, Campaigns!A:I,5, FALSE)</f>
        <v>1</v>
      </c>
      <c r="F307">
        <f>VLOOKUP(A307, Campaigns!A:I,6, FALSE)</f>
        <v>0</v>
      </c>
      <c r="G307" t="str">
        <f>VLOOKUP(A307, Customer!A:P,16, FALSE)</f>
        <v>Single</v>
      </c>
      <c r="H307" t="str">
        <f>VLOOKUP(A307, Customer!A:Q,17, FALSE)</f>
        <v>PhD</v>
      </c>
      <c r="I307">
        <f>VLOOKUP(A307, Campaigns!A:I,7, FALSE)</f>
        <v>0</v>
      </c>
    </row>
    <row r="308" spans="1:9">
      <c r="A308" s="2">
        <v>3027</v>
      </c>
      <c r="B308">
        <f>VLOOKUP(A308, Campaigns!A:I,2, FALSE)</f>
        <v>0</v>
      </c>
      <c r="C308">
        <f>VLOOKUP(A308, Campaigns!A:I,3, FALSE)</f>
        <v>0</v>
      </c>
      <c r="D308">
        <f>VLOOKUP(A308, Campaigns!$A:$I,4, FALSE)</f>
        <v>0</v>
      </c>
      <c r="E308">
        <f>VLOOKUP(A308, Campaigns!A:I,5, FALSE)</f>
        <v>0</v>
      </c>
      <c r="F308">
        <f>VLOOKUP(A308, Campaigns!A:I,6, FALSE)</f>
        <v>0</v>
      </c>
      <c r="G308" t="str">
        <f>VLOOKUP(A308, Customer!A:P,16, FALSE)</f>
        <v>Widow</v>
      </c>
      <c r="H308" t="str">
        <f>VLOOKUP(A308, Customer!A:Q,17, FALSE)</f>
        <v>Graduate</v>
      </c>
      <c r="I308">
        <f>VLOOKUP(A308, Campaigns!A:I,7, FALSE)</f>
        <v>0</v>
      </c>
    </row>
    <row r="309" spans="1:9">
      <c r="A309" s="2">
        <v>3154</v>
      </c>
      <c r="B309">
        <f>VLOOKUP(A309, Campaigns!A:I,2, FALSE)</f>
        <v>0</v>
      </c>
      <c r="C309">
        <f>VLOOKUP(A309, Campaigns!A:I,3, FALSE)</f>
        <v>1</v>
      </c>
      <c r="D309">
        <f>VLOOKUP(A309, Campaigns!$A:$I,4, FALSE)</f>
        <v>0</v>
      </c>
      <c r="E309">
        <f>VLOOKUP(A309, Campaigns!A:I,5, FALSE)</f>
        <v>0</v>
      </c>
      <c r="F309">
        <f>VLOOKUP(A309, Campaigns!A:I,6, FALSE)</f>
        <v>0</v>
      </c>
      <c r="G309" t="str">
        <f>VLOOKUP(A309, Customer!A:P,16, FALSE)</f>
        <v>Married</v>
      </c>
      <c r="H309" t="str">
        <f>VLOOKUP(A309, Customer!A:Q,17, FALSE)</f>
        <v>Master</v>
      </c>
      <c r="I309">
        <f>VLOOKUP(A309, Campaigns!A:I,7, FALSE)</f>
        <v>0</v>
      </c>
    </row>
    <row r="310" spans="1:9">
      <c r="A310" s="2">
        <v>1624</v>
      </c>
      <c r="B310">
        <f>VLOOKUP(A310, Campaigns!A:I,2, FALSE)</f>
        <v>0</v>
      </c>
      <c r="C310">
        <f>VLOOKUP(A310, Campaigns!A:I,3, FALSE)</f>
        <v>0</v>
      </c>
      <c r="D310">
        <f>VLOOKUP(A310, Campaigns!$A:$I,4, FALSE)</f>
        <v>0</v>
      </c>
      <c r="E310">
        <f>VLOOKUP(A310, Campaigns!A:I,5, FALSE)</f>
        <v>0</v>
      </c>
      <c r="F310">
        <f>VLOOKUP(A310, Campaigns!A:I,6, FALSE)</f>
        <v>0</v>
      </c>
      <c r="G310" t="str">
        <f>VLOOKUP(A310, Customer!A:P,16, FALSE)</f>
        <v>Together</v>
      </c>
      <c r="H310" t="str">
        <f>VLOOKUP(A310, Customer!A:Q,17, FALSE)</f>
        <v>PhD</v>
      </c>
      <c r="I310">
        <f>VLOOKUP(A310, Campaigns!A:I,7, FALSE)</f>
        <v>0</v>
      </c>
    </row>
    <row r="311" spans="1:9">
      <c r="A311" s="2">
        <v>2024</v>
      </c>
      <c r="B311">
        <f>VLOOKUP(A311, Campaigns!A:I,2, FALSE)</f>
        <v>0</v>
      </c>
      <c r="C311">
        <f>VLOOKUP(A311, Campaigns!A:I,3, FALSE)</f>
        <v>0</v>
      </c>
      <c r="D311">
        <f>VLOOKUP(A311, Campaigns!$A:$I,4, FALSE)</f>
        <v>0</v>
      </c>
      <c r="E311">
        <f>VLOOKUP(A311, Campaigns!A:I,5, FALSE)</f>
        <v>1</v>
      </c>
      <c r="F311">
        <f>VLOOKUP(A311, Campaigns!A:I,6, FALSE)</f>
        <v>0</v>
      </c>
      <c r="G311" t="str">
        <f>VLOOKUP(A311, Customer!A:P,16, FALSE)</f>
        <v>Together</v>
      </c>
      <c r="H311" t="str">
        <f>VLOOKUP(A311, Customer!A:Q,17, FALSE)</f>
        <v>Graduate</v>
      </c>
      <c r="I311">
        <f>VLOOKUP(A311, Campaigns!A:I,7, FALSE)</f>
        <v>0</v>
      </c>
    </row>
    <row r="312" spans="1:9">
      <c r="A312" s="2">
        <v>2529</v>
      </c>
      <c r="B312">
        <f>VLOOKUP(A312, Campaigns!A:I,2, FALSE)</f>
        <v>0</v>
      </c>
      <c r="C312">
        <f>VLOOKUP(A312, Campaigns!A:I,3, FALSE)</f>
        <v>0</v>
      </c>
      <c r="D312">
        <f>VLOOKUP(A312, Campaigns!$A:$I,4, FALSE)</f>
        <v>0</v>
      </c>
      <c r="E312">
        <f>VLOOKUP(A312, Campaigns!A:I,5, FALSE)</f>
        <v>1</v>
      </c>
      <c r="F312">
        <f>VLOOKUP(A312, Campaigns!A:I,6, FALSE)</f>
        <v>0</v>
      </c>
      <c r="G312" t="str">
        <f>VLOOKUP(A312, Customer!A:P,16, FALSE)</f>
        <v>Together</v>
      </c>
      <c r="H312" t="str">
        <f>VLOOKUP(A312, Customer!A:Q,17, FALSE)</f>
        <v>Graduate</v>
      </c>
      <c r="I312">
        <f>VLOOKUP(A312, Campaigns!A:I,7, FALSE)</f>
        <v>0</v>
      </c>
    </row>
    <row r="313" spans="1:9">
      <c r="A313" s="2">
        <v>3068</v>
      </c>
      <c r="B313">
        <f>VLOOKUP(A313, Campaigns!A:I,2, FALSE)</f>
        <v>0</v>
      </c>
      <c r="C313">
        <f>VLOOKUP(A313, Campaigns!A:I,3, FALSE)</f>
        <v>1</v>
      </c>
      <c r="D313">
        <f>VLOOKUP(A313, Campaigns!$A:$I,4, FALSE)</f>
        <v>0</v>
      </c>
      <c r="E313">
        <f>VLOOKUP(A313, Campaigns!A:I,5, FALSE)</f>
        <v>0</v>
      </c>
      <c r="F313">
        <f>VLOOKUP(A313, Campaigns!A:I,6, FALSE)</f>
        <v>1</v>
      </c>
      <c r="G313" t="str">
        <f>VLOOKUP(A313, Customer!A:P,16, FALSE)</f>
        <v>Married</v>
      </c>
      <c r="H313" t="str">
        <f>VLOOKUP(A313, Customer!A:Q,17, FALSE)</f>
        <v>Graduate</v>
      </c>
      <c r="I313">
        <f>VLOOKUP(A313, Campaigns!A:I,7, FALSE)</f>
        <v>0</v>
      </c>
    </row>
    <row r="314" spans="1:9">
      <c r="A314" s="2">
        <v>2086</v>
      </c>
      <c r="B314">
        <f>VLOOKUP(A314, Campaigns!A:I,2, FALSE)</f>
        <v>0</v>
      </c>
      <c r="C314">
        <f>VLOOKUP(A314, Campaigns!A:I,3, FALSE)</f>
        <v>0</v>
      </c>
      <c r="D314">
        <f>VLOOKUP(A314, Campaigns!$A:$I,4, FALSE)</f>
        <v>0</v>
      </c>
      <c r="E314">
        <f>VLOOKUP(A314, Campaigns!A:I,5, FALSE)</f>
        <v>1</v>
      </c>
      <c r="F314">
        <f>VLOOKUP(A314, Campaigns!A:I,6, FALSE)</f>
        <v>0</v>
      </c>
      <c r="G314" t="str">
        <f>VLOOKUP(A314, Customer!A:P,16, FALSE)</f>
        <v>Single</v>
      </c>
      <c r="H314" t="str">
        <f>VLOOKUP(A314, Customer!A:Q,17, FALSE)</f>
        <v>PhD</v>
      </c>
      <c r="I314">
        <f>VLOOKUP(A314, Campaigns!A:I,7, FALSE)</f>
        <v>0</v>
      </c>
    </row>
    <row r="315" spans="1:9">
      <c r="A315" s="2">
        <v>1476</v>
      </c>
      <c r="B315">
        <f>VLOOKUP(A315, Campaigns!A:I,2, FALSE)</f>
        <v>0</v>
      </c>
      <c r="C315">
        <f>VLOOKUP(A315, Campaigns!A:I,3, FALSE)</f>
        <v>0</v>
      </c>
      <c r="D315">
        <f>VLOOKUP(A315, Campaigns!$A:$I,4, FALSE)</f>
        <v>0</v>
      </c>
      <c r="E315">
        <f>VLOOKUP(A315, Campaigns!A:I,5, FALSE)</f>
        <v>1</v>
      </c>
      <c r="F315">
        <f>VLOOKUP(A315, Campaigns!A:I,6, FALSE)</f>
        <v>0</v>
      </c>
      <c r="G315" t="str">
        <f>VLOOKUP(A315, Customer!A:P,16, FALSE)</f>
        <v>Together</v>
      </c>
      <c r="H315" t="str">
        <f>VLOOKUP(A315, Customer!A:Q,17, FALSE)</f>
        <v>Graduate</v>
      </c>
      <c r="I315">
        <f>VLOOKUP(A315, Campaigns!A:I,7, FALSE)</f>
        <v>0</v>
      </c>
    </row>
    <row r="316" spans="1:9">
      <c r="A316" s="2">
        <v>1189</v>
      </c>
      <c r="B316">
        <f>VLOOKUP(A316, Campaigns!A:I,2, FALSE)</f>
        <v>0</v>
      </c>
      <c r="C316">
        <f>VLOOKUP(A316, Campaigns!A:I,3, FALSE)</f>
        <v>0</v>
      </c>
      <c r="D316">
        <f>VLOOKUP(A316, Campaigns!$A:$I,4, FALSE)</f>
        <v>0</v>
      </c>
      <c r="E316">
        <f>VLOOKUP(A316, Campaigns!A:I,5, FALSE)</f>
        <v>0</v>
      </c>
      <c r="F316">
        <f>VLOOKUP(A316, Campaigns!A:I,6, FALSE)</f>
        <v>0</v>
      </c>
      <c r="G316" t="str">
        <f>VLOOKUP(A316, Customer!A:P,16, FALSE)</f>
        <v>Single</v>
      </c>
      <c r="H316" t="str">
        <f>VLOOKUP(A316, Customer!A:Q,17, FALSE)</f>
        <v>Graduate</v>
      </c>
      <c r="I316">
        <f>VLOOKUP(A316, Campaigns!A:I,7, FALSE)</f>
        <v>0</v>
      </c>
    </row>
    <row r="317" spans="1:9">
      <c r="A317" s="2">
        <v>2909</v>
      </c>
      <c r="B317">
        <f>VLOOKUP(A317, Campaigns!A:I,2, FALSE)</f>
        <v>0</v>
      </c>
      <c r="C317">
        <f>VLOOKUP(A317, Campaigns!A:I,3, FALSE)</f>
        <v>0</v>
      </c>
      <c r="D317">
        <f>VLOOKUP(A317, Campaigns!$A:$I,4, FALSE)</f>
        <v>0</v>
      </c>
      <c r="E317">
        <f>VLOOKUP(A317, Campaigns!A:I,5, FALSE)</f>
        <v>0</v>
      </c>
      <c r="F317">
        <f>VLOOKUP(A317, Campaigns!A:I,6, FALSE)</f>
        <v>0</v>
      </c>
      <c r="G317" t="str">
        <f>VLOOKUP(A317, Customer!A:P,16, FALSE)</f>
        <v>Married</v>
      </c>
      <c r="H317" t="str">
        <f>VLOOKUP(A317, Customer!A:Q,17, FALSE)</f>
        <v>Graduate</v>
      </c>
      <c r="I317">
        <f>VLOOKUP(A317, Campaigns!A:I,7, FALSE)</f>
        <v>0</v>
      </c>
    </row>
    <row r="318" spans="1:9">
      <c r="A318" s="2">
        <v>1399</v>
      </c>
      <c r="B318">
        <f>VLOOKUP(A318, Campaigns!A:I,2, FALSE)</f>
        <v>0</v>
      </c>
      <c r="C318">
        <f>VLOOKUP(A318, Campaigns!A:I,3, FALSE)</f>
        <v>0</v>
      </c>
      <c r="D318">
        <f>VLOOKUP(A318, Campaigns!$A:$I,4, FALSE)</f>
        <v>0</v>
      </c>
      <c r="E318">
        <f>VLOOKUP(A318, Campaigns!A:I,5, FALSE)</f>
        <v>0</v>
      </c>
      <c r="F318">
        <f>VLOOKUP(A318, Campaigns!A:I,6, FALSE)</f>
        <v>0</v>
      </c>
      <c r="G318" t="str">
        <f>VLOOKUP(A318, Customer!A:P,16, FALSE)</f>
        <v>Married</v>
      </c>
      <c r="H318" t="str">
        <f>VLOOKUP(A318, Customer!A:Q,17, FALSE)</f>
        <v>PhD</v>
      </c>
      <c r="I318">
        <f>VLOOKUP(A318, Campaigns!A:I,7, FALSE)</f>
        <v>0</v>
      </c>
    </row>
    <row r="319" spans="1:9">
      <c r="A319" s="2">
        <v>1072</v>
      </c>
      <c r="B319">
        <f>VLOOKUP(A319, Campaigns!A:I,2, FALSE)</f>
        <v>1</v>
      </c>
      <c r="C319">
        <f>VLOOKUP(A319, Campaigns!A:I,3, FALSE)</f>
        <v>0</v>
      </c>
      <c r="D319">
        <f>VLOOKUP(A319, Campaigns!$A:$I,4, FALSE)</f>
        <v>0</v>
      </c>
      <c r="E319">
        <f>VLOOKUP(A319, Campaigns!A:I,5, FALSE)</f>
        <v>0</v>
      </c>
      <c r="F319">
        <f>VLOOKUP(A319, Campaigns!A:I,6, FALSE)</f>
        <v>0</v>
      </c>
      <c r="G319" t="str">
        <f>VLOOKUP(A319, Customer!A:P,16, FALSE)</f>
        <v>Single</v>
      </c>
      <c r="H319" t="str">
        <f>VLOOKUP(A319, Customer!A:Q,17, FALSE)</f>
        <v>Graduate</v>
      </c>
      <c r="I319">
        <f>VLOOKUP(A319, Campaigns!A:I,7, FALSE)</f>
        <v>0</v>
      </c>
    </row>
    <row r="320" spans="1:9">
      <c r="A320" s="2">
        <v>2565</v>
      </c>
      <c r="B320">
        <f>VLOOKUP(A320, Campaigns!A:I,2, FALSE)</f>
        <v>0</v>
      </c>
      <c r="C320">
        <f>VLOOKUP(A320, Campaigns!A:I,3, FALSE)</f>
        <v>0</v>
      </c>
      <c r="D320">
        <f>VLOOKUP(A320, Campaigns!$A:$I,4, FALSE)</f>
        <v>0</v>
      </c>
      <c r="E320">
        <f>VLOOKUP(A320, Campaigns!A:I,5, FALSE)</f>
        <v>1</v>
      </c>
      <c r="F320">
        <f>VLOOKUP(A320, Campaigns!A:I,6, FALSE)</f>
        <v>0</v>
      </c>
      <c r="G320" t="str">
        <f>VLOOKUP(A320, Customer!A:P,16, FALSE)</f>
        <v>Married</v>
      </c>
      <c r="H320" t="str">
        <f>VLOOKUP(A320, Customer!A:Q,17, FALSE)</f>
        <v>Graduate</v>
      </c>
      <c r="I320">
        <f>VLOOKUP(A320, Campaigns!A:I,7, FALSE)</f>
        <v>0</v>
      </c>
    </row>
    <row r="321" spans="1:9">
      <c r="A321" s="2">
        <v>1056</v>
      </c>
      <c r="B321">
        <f>VLOOKUP(A321, Campaigns!A:I,2, FALSE)</f>
        <v>0</v>
      </c>
      <c r="C321">
        <f>VLOOKUP(A321, Campaigns!A:I,3, FALSE)</f>
        <v>1</v>
      </c>
      <c r="D321">
        <f>VLOOKUP(A321, Campaigns!$A:$I,4, FALSE)</f>
        <v>1</v>
      </c>
      <c r="E321">
        <f>VLOOKUP(A321, Campaigns!A:I,5, FALSE)</f>
        <v>0</v>
      </c>
      <c r="F321">
        <f>VLOOKUP(A321, Campaigns!A:I,6, FALSE)</f>
        <v>0</v>
      </c>
      <c r="G321" t="str">
        <f>VLOOKUP(A321, Customer!A:P,16, FALSE)</f>
        <v>Single</v>
      </c>
      <c r="H321" t="str">
        <f>VLOOKUP(A321, Customer!A:Q,17, FALSE)</f>
        <v>Master</v>
      </c>
      <c r="I321">
        <f>VLOOKUP(A321, Campaigns!A:I,7, FALSE)</f>
        <v>0</v>
      </c>
    </row>
    <row r="322" spans="1:9">
      <c r="A322" s="2">
        <v>3189</v>
      </c>
      <c r="B322">
        <f>VLOOKUP(A322, Campaigns!A:I,2, FALSE)</f>
        <v>0</v>
      </c>
      <c r="C322">
        <f>VLOOKUP(A322, Campaigns!A:I,3, FALSE)</f>
        <v>1</v>
      </c>
      <c r="D322">
        <f>VLOOKUP(A322, Campaigns!$A:$I,4, FALSE)</f>
        <v>1</v>
      </c>
      <c r="E322">
        <f>VLOOKUP(A322, Campaigns!A:I,5, FALSE)</f>
        <v>0</v>
      </c>
      <c r="F322">
        <f>VLOOKUP(A322, Campaigns!A:I,6, FALSE)</f>
        <v>0</v>
      </c>
      <c r="G322" t="str">
        <f>VLOOKUP(A322, Customer!A:P,16, FALSE)</f>
        <v>Single</v>
      </c>
      <c r="H322" t="str">
        <f>VLOOKUP(A322, Customer!A:Q,17, FALSE)</f>
        <v>Master</v>
      </c>
      <c r="I322">
        <f>VLOOKUP(A322, Campaigns!A:I,7, FALSE)</f>
        <v>0</v>
      </c>
    </row>
    <row r="323" spans="1:9">
      <c r="A323" s="2">
        <v>2620</v>
      </c>
      <c r="B323">
        <f>VLOOKUP(A323, Campaigns!A:I,2, FALSE)</f>
        <v>0</v>
      </c>
      <c r="C323">
        <f>VLOOKUP(A323, Campaigns!A:I,3, FALSE)</f>
        <v>0</v>
      </c>
      <c r="D323">
        <f>VLOOKUP(A323, Campaigns!$A:$I,4, FALSE)</f>
        <v>0</v>
      </c>
      <c r="E323">
        <f>VLOOKUP(A323, Campaigns!A:I,5, FALSE)</f>
        <v>0</v>
      </c>
      <c r="F323">
        <f>VLOOKUP(A323, Campaigns!A:I,6, FALSE)</f>
        <v>0</v>
      </c>
      <c r="G323" t="str">
        <f>VLOOKUP(A323, Customer!A:P,16, FALSE)</f>
        <v>Together</v>
      </c>
      <c r="H323" t="e">
        <f>VLOOKUP(A323, Customer!A:Q,17, FALSE)</f>
        <v>#N/A</v>
      </c>
      <c r="I323">
        <f>VLOOKUP(A323, Campaigns!A:I,7, FALSE)</f>
        <v>0</v>
      </c>
    </row>
    <row r="324" spans="1:9">
      <c r="A324" s="2">
        <v>2774</v>
      </c>
      <c r="B324">
        <f>VLOOKUP(A324, Campaigns!A:I,2, FALSE)</f>
        <v>0</v>
      </c>
      <c r="C324">
        <f>VLOOKUP(A324, Campaigns!A:I,3, FALSE)</f>
        <v>0</v>
      </c>
      <c r="D324">
        <f>VLOOKUP(A324, Campaigns!$A:$I,4, FALSE)</f>
        <v>0</v>
      </c>
      <c r="E324">
        <f>VLOOKUP(A324, Campaigns!A:I,5, FALSE)</f>
        <v>0</v>
      </c>
      <c r="F324">
        <f>VLOOKUP(A324, Campaigns!A:I,6, FALSE)</f>
        <v>0</v>
      </c>
      <c r="G324" t="str">
        <f>VLOOKUP(A324, Customer!A:P,16, FALSE)</f>
        <v>Together</v>
      </c>
      <c r="H324" t="e">
        <f>VLOOKUP(A324, Customer!A:Q,17, FALSE)</f>
        <v>#N/A</v>
      </c>
      <c r="I324">
        <f>VLOOKUP(A324, Campaigns!A:I,7, FALSE)</f>
        <v>0</v>
      </c>
    </row>
    <row r="325" spans="1:9">
      <c r="A325" s="2">
        <v>1968</v>
      </c>
      <c r="B325">
        <f>VLOOKUP(A325, Campaigns!A:I,2, FALSE)</f>
        <v>1</v>
      </c>
      <c r="C325">
        <f>VLOOKUP(A325, Campaigns!A:I,3, FALSE)</f>
        <v>0</v>
      </c>
      <c r="D325">
        <f>VLOOKUP(A325, Campaigns!$A:$I,4, FALSE)</f>
        <v>1</v>
      </c>
      <c r="E325">
        <f>VLOOKUP(A325, Campaigns!A:I,5, FALSE)</f>
        <v>1</v>
      </c>
      <c r="F325">
        <f>VLOOKUP(A325, Campaigns!A:I,6, FALSE)</f>
        <v>0</v>
      </c>
      <c r="G325" t="str">
        <f>VLOOKUP(A325, Customer!A:P,16, FALSE)</f>
        <v>Married</v>
      </c>
      <c r="H325" t="str">
        <f>VLOOKUP(A325, Customer!A:Q,17, FALSE)</f>
        <v>Graduate</v>
      </c>
      <c r="I325">
        <f>VLOOKUP(A325, Campaigns!A:I,7, FALSE)</f>
        <v>0</v>
      </c>
    </row>
    <row r="326" spans="1:9">
      <c r="A326" s="2">
        <v>1241</v>
      </c>
      <c r="B326">
        <f>VLOOKUP(A326, Campaigns!A:I,2, FALSE)</f>
        <v>0</v>
      </c>
      <c r="C326">
        <f>VLOOKUP(A326, Campaigns!A:I,3, FALSE)</f>
        <v>0</v>
      </c>
      <c r="D326">
        <f>VLOOKUP(A326, Campaigns!$A:$I,4, FALSE)</f>
        <v>0</v>
      </c>
      <c r="E326">
        <f>VLOOKUP(A326, Campaigns!A:I,5, FALSE)</f>
        <v>0</v>
      </c>
      <c r="F326">
        <f>VLOOKUP(A326, Campaigns!A:I,6, FALSE)</f>
        <v>0</v>
      </c>
      <c r="G326" t="str">
        <f>VLOOKUP(A326, Customer!A:P,16, FALSE)</f>
        <v>Together</v>
      </c>
      <c r="H326" t="str">
        <f>VLOOKUP(A326, Customer!A:Q,17, FALSE)</f>
        <v>Graduate</v>
      </c>
      <c r="I326">
        <f>VLOOKUP(A326, Campaigns!A:I,7, FALSE)</f>
        <v>0</v>
      </c>
    </row>
    <row r="327" spans="1:9">
      <c r="A327" s="2">
        <v>2776</v>
      </c>
      <c r="B327">
        <f>VLOOKUP(A327, Campaigns!A:I,2, FALSE)</f>
        <v>0</v>
      </c>
      <c r="C327">
        <f>VLOOKUP(A327, Campaigns!A:I,3, FALSE)</f>
        <v>0</v>
      </c>
      <c r="D327">
        <f>VLOOKUP(A327, Campaigns!$A:$I,4, FALSE)</f>
        <v>1</v>
      </c>
      <c r="E327">
        <f>VLOOKUP(A327, Campaigns!A:I,5, FALSE)</f>
        <v>0</v>
      </c>
      <c r="F327">
        <f>VLOOKUP(A327, Campaigns!A:I,6, FALSE)</f>
        <v>0</v>
      </c>
      <c r="G327" t="str">
        <f>VLOOKUP(A327, Customer!A:P,16, FALSE)</f>
        <v>Together</v>
      </c>
      <c r="H327" t="str">
        <f>VLOOKUP(A327, Customer!A:Q,17, FALSE)</f>
        <v>Graduate</v>
      </c>
      <c r="I327">
        <f>VLOOKUP(A327, Campaigns!A:I,7, FALSE)</f>
        <v>0</v>
      </c>
    </row>
    <row r="328" spans="1:9">
      <c r="A328" s="2">
        <v>1321</v>
      </c>
      <c r="B328">
        <f>VLOOKUP(A328, Campaigns!A:I,2, FALSE)</f>
        <v>0</v>
      </c>
      <c r="C328">
        <f>VLOOKUP(A328, Campaigns!A:I,3, FALSE)</f>
        <v>1</v>
      </c>
      <c r="D328">
        <f>VLOOKUP(A328, Campaigns!$A:$I,4, FALSE)</f>
        <v>1</v>
      </c>
      <c r="E328">
        <f>VLOOKUP(A328, Campaigns!A:I,5, FALSE)</f>
        <v>1</v>
      </c>
      <c r="F328">
        <f>VLOOKUP(A328, Campaigns!A:I,6, FALSE)</f>
        <v>0</v>
      </c>
      <c r="G328" t="str">
        <f>VLOOKUP(A328, Customer!A:P,16, FALSE)</f>
        <v>Divorced</v>
      </c>
      <c r="H328" t="str">
        <f>VLOOKUP(A328, Customer!A:Q,17, FALSE)</f>
        <v>Graduate</v>
      </c>
      <c r="I328">
        <f>VLOOKUP(A328, Campaigns!A:I,7, FALSE)</f>
        <v>0</v>
      </c>
    </row>
    <row r="329" spans="1:9">
      <c r="A329" s="2">
        <v>1735</v>
      </c>
      <c r="B329">
        <f>VLOOKUP(A329, Campaigns!A:I,2, FALSE)</f>
        <v>0</v>
      </c>
      <c r="C329">
        <f>VLOOKUP(A329, Campaigns!A:I,3, FALSE)</f>
        <v>0</v>
      </c>
      <c r="D329">
        <f>VLOOKUP(A329, Campaigns!$A:$I,4, FALSE)</f>
        <v>0</v>
      </c>
      <c r="E329">
        <f>VLOOKUP(A329, Campaigns!A:I,5, FALSE)</f>
        <v>0</v>
      </c>
      <c r="F329">
        <f>VLOOKUP(A329, Campaigns!A:I,6, FALSE)</f>
        <v>0</v>
      </c>
      <c r="G329" t="str">
        <f>VLOOKUP(A329, Customer!A:P,16, FALSE)</f>
        <v>Together</v>
      </c>
      <c r="H329" t="str">
        <f>VLOOKUP(A329, Customer!A:Q,17, FALSE)</f>
        <v>Graduate</v>
      </c>
      <c r="I329">
        <f>VLOOKUP(A329, Campaigns!A:I,7, FALSE)</f>
        <v>0</v>
      </c>
    </row>
    <row r="330" spans="1:9">
      <c r="A330" s="2">
        <v>2365</v>
      </c>
      <c r="B330">
        <f>VLOOKUP(A330, Campaigns!A:I,2, FALSE)</f>
        <v>0</v>
      </c>
      <c r="C330">
        <f>VLOOKUP(A330, Campaigns!A:I,3, FALSE)</f>
        <v>0</v>
      </c>
      <c r="D330">
        <f>VLOOKUP(A330, Campaigns!$A:$I,4, FALSE)</f>
        <v>0</v>
      </c>
      <c r="E330">
        <f>VLOOKUP(A330, Campaigns!A:I,5, FALSE)</f>
        <v>0</v>
      </c>
      <c r="F330">
        <f>VLOOKUP(A330, Campaigns!A:I,6, FALSE)</f>
        <v>0</v>
      </c>
      <c r="G330" t="str">
        <f>VLOOKUP(A330, Customer!A:P,16, FALSE)</f>
        <v>Together</v>
      </c>
      <c r="H330" t="str">
        <f>VLOOKUP(A330, Customer!A:Q,17, FALSE)</f>
        <v>Graduate</v>
      </c>
      <c r="I330">
        <f>VLOOKUP(A330, Campaigns!A:I,7, FALSE)</f>
        <v>0</v>
      </c>
    </row>
    <row r="331" spans="1:9">
      <c r="A331" s="2">
        <v>2460</v>
      </c>
      <c r="B331">
        <f>VLOOKUP(A331, Campaigns!A:I,2, FALSE)</f>
        <v>0</v>
      </c>
      <c r="C331">
        <f>VLOOKUP(A331, Campaigns!A:I,3, FALSE)</f>
        <v>0</v>
      </c>
      <c r="D331">
        <f>VLOOKUP(A331, Campaigns!$A:$I,4, FALSE)</f>
        <v>0</v>
      </c>
      <c r="E331">
        <f>VLOOKUP(A331, Campaigns!A:I,5, FALSE)</f>
        <v>0</v>
      </c>
      <c r="F331">
        <f>VLOOKUP(A331, Campaigns!A:I,6, FALSE)</f>
        <v>0</v>
      </c>
      <c r="G331" t="str">
        <f>VLOOKUP(A331, Customer!A:P,16, FALSE)</f>
        <v>Together</v>
      </c>
      <c r="H331" t="e">
        <f>VLOOKUP(A331, Customer!A:Q,17, FALSE)</f>
        <v>#N/A</v>
      </c>
      <c r="I331">
        <f>VLOOKUP(A331, Campaigns!A:I,7, FALSE)</f>
        <v>0</v>
      </c>
    </row>
    <row r="332" spans="1:9">
      <c r="A332" s="2">
        <v>1977</v>
      </c>
      <c r="B332">
        <f>VLOOKUP(A332, Campaigns!A:I,2, FALSE)</f>
        <v>0</v>
      </c>
      <c r="C332">
        <f>VLOOKUP(A332, Campaigns!A:I,3, FALSE)</f>
        <v>0</v>
      </c>
      <c r="D332">
        <f>VLOOKUP(A332, Campaigns!$A:$I,4, FALSE)</f>
        <v>0</v>
      </c>
      <c r="E332">
        <f>VLOOKUP(A332, Campaigns!A:I,5, FALSE)</f>
        <v>1</v>
      </c>
      <c r="F332">
        <f>VLOOKUP(A332, Campaigns!A:I,6, FALSE)</f>
        <v>0</v>
      </c>
      <c r="G332" t="str">
        <f>VLOOKUP(A332, Customer!A:P,16, FALSE)</f>
        <v>Together</v>
      </c>
      <c r="H332" t="str">
        <f>VLOOKUP(A332, Customer!A:Q,17, FALSE)</f>
        <v>Graduate</v>
      </c>
      <c r="I332">
        <f>VLOOKUP(A332, Campaigns!A:I,7, FALSE)</f>
        <v>0</v>
      </c>
    </row>
    <row r="333" spans="1:9">
      <c r="A333" s="2">
        <v>1411</v>
      </c>
      <c r="B333">
        <f>VLOOKUP(A333, Campaigns!A:I,2, FALSE)</f>
        <v>0</v>
      </c>
      <c r="C333">
        <f>VLOOKUP(A333, Campaigns!A:I,3, FALSE)</f>
        <v>1</v>
      </c>
      <c r="D333">
        <f>VLOOKUP(A333, Campaigns!$A:$I,4, FALSE)</f>
        <v>0</v>
      </c>
      <c r="E333">
        <f>VLOOKUP(A333, Campaigns!A:I,5, FALSE)</f>
        <v>1</v>
      </c>
      <c r="F333">
        <f>VLOOKUP(A333, Campaigns!A:I,6, FALSE)</f>
        <v>0</v>
      </c>
      <c r="G333" t="str">
        <f>VLOOKUP(A333, Customer!A:P,16, FALSE)</f>
        <v>Married</v>
      </c>
      <c r="H333" t="str">
        <f>VLOOKUP(A333, Customer!A:Q,17, FALSE)</f>
        <v>Graduate</v>
      </c>
      <c r="I333">
        <f>VLOOKUP(A333, Campaigns!A:I,7, FALSE)</f>
        <v>0</v>
      </c>
    </row>
    <row r="334" spans="1:9">
      <c r="A334" s="2">
        <v>2065</v>
      </c>
      <c r="B334">
        <f>VLOOKUP(A334, Campaigns!A:I,2, FALSE)</f>
        <v>0</v>
      </c>
      <c r="C334">
        <f>VLOOKUP(A334, Campaigns!A:I,3, FALSE)</f>
        <v>0</v>
      </c>
      <c r="D334">
        <f>VLOOKUP(A334, Campaigns!$A:$I,4, FALSE)</f>
        <v>0</v>
      </c>
      <c r="E334">
        <f>VLOOKUP(A334, Campaigns!A:I,5, FALSE)</f>
        <v>1</v>
      </c>
      <c r="F334">
        <f>VLOOKUP(A334, Campaigns!A:I,6, FALSE)</f>
        <v>0</v>
      </c>
      <c r="G334" t="str">
        <f>VLOOKUP(A334, Customer!A:P,16, FALSE)</f>
        <v>Single</v>
      </c>
      <c r="H334" t="str">
        <f>VLOOKUP(A334, Customer!A:Q,17, FALSE)</f>
        <v>Master</v>
      </c>
      <c r="I334">
        <f>VLOOKUP(A334, Campaigns!A:I,7, FALSE)</f>
        <v>0</v>
      </c>
    </row>
    <row r="335" spans="1:9">
      <c r="A335" s="2">
        <v>2709</v>
      </c>
      <c r="B335">
        <f>VLOOKUP(A335, Campaigns!A:I,2, FALSE)</f>
        <v>0</v>
      </c>
      <c r="C335">
        <f>VLOOKUP(A335, Campaigns!A:I,3, FALSE)</f>
        <v>0</v>
      </c>
      <c r="D335">
        <f>VLOOKUP(A335, Campaigns!$A:$I,4, FALSE)</f>
        <v>0</v>
      </c>
      <c r="E335">
        <f>VLOOKUP(A335, Campaigns!A:I,5, FALSE)</f>
        <v>0</v>
      </c>
      <c r="F335">
        <f>VLOOKUP(A335, Campaigns!A:I,6, FALSE)</f>
        <v>0</v>
      </c>
      <c r="G335" t="str">
        <f>VLOOKUP(A335, Customer!A:P,16, FALSE)</f>
        <v>Single</v>
      </c>
      <c r="H335" t="e">
        <f>VLOOKUP(A335, Customer!A:Q,17, FALSE)</f>
        <v>#N/A</v>
      </c>
      <c r="I335">
        <f>VLOOKUP(A335, Campaigns!A:I,7, FALSE)</f>
        <v>0</v>
      </c>
    </row>
    <row r="336" spans="1:9">
      <c r="A336" s="2">
        <v>3011</v>
      </c>
      <c r="B336">
        <f>VLOOKUP(A336, Campaigns!A:I,2, FALSE)</f>
        <v>0</v>
      </c>
      <c r="C336">
        <f>VLOOKUP(A336, Campaigns!A:I,3, FALSE)</f>
        <v>0</v>
      </c>
      <c r="D336">
        <f>VLOOKUP(A336, Campaigns!$A:$I,4, FALSE)</f>
        <v>0</v>
      </c>
      <c r="E336">
        <f>VLOOKUP(A336, Campaigns!A:I,5, FALSE)</f>
        <v>0</v>
      </c>
      <c r="F336">
        <f>VLOOKUP(A336, Campaigns!A:I,6, FALSE)</f>
        <v>0</v>
      </c>
      <c r="G336" t="str">
        <f>VLOOKUP(A336, Customer!A:P,16, FALSE)</f>
        <v>Married</v>
      </c>
      <c r="H336" t="str">
        <f>VLOOKUP(A336, Customer!A:Q,17, FALSE)</f>
        <v>Graduate</v>
      </c>
      <c r="I336">
        <f>VLOOKUP(A336, Campaigns!A:I,7, FALSE)</f>
        <v>0</v>
      </c>
    </row>
    <row r="337" spans="1:9">
      <c r="A337" s="2">
        <v>2543</v>
      </c>
      <c r="B337">
        <f>VLOOKUP(A337, Campaigns!A:I,2, FALSE)</f>
        <v>0</v>
      </c>
      <c r="C337">
        <f>VLOOKUP(A337, Campaigns!A:I,3, FALSE)</f>
        <v>0</v>
      </c>
      <c r="D337">
        <f>VLOOKUP(A337, Campaigns!$A:$I,4, FALSE)</f>
        <v>0</v>
      </c>
      <c r="E337">
        <f>VLOOKUP(A337, Campaigns!A:I,5, FALSE)</f>
        <v>0</v>
      </c>
      <c r="F337">
        <f>VLOOKUP(A337, Campaigns!A:I,6, FALSE)</f>
        <v>0</v>
      </c>
      <c r="G337" t="str">
        <f>VLOOKUP(A337, Customer!A:P,16, FALSE)</f>
        <v>Together</v>
      </c>
      <c r="H337" t="str">
        <f>VLOOKUP(A337, Customer!A:Q,17, FALSE)</f>
        <v>Graduate</v>
      </c>
      <c r="I337">
        <f>VLOOKUP(A337, Campaigns!A:I,7, FALSE)</f>
        <v>0</v>
      </c>
    </row>
    <row r="338" spans="1:9">
      <c r="A338" s="2">
        <v>2545</v>
      </c>
      <c r="B338">
        <f>VLOOKUP(A338, Campaigns!A:I,2, FALSE)</f>
        <v>0</v>
      </c>
      <c r="C338">
        <f>VLOOKUP(A338, Campaigns!A:I,3, FALSE)</f>
        <v>0</v>
      </c>
      <c r="D338">
        <f>VLOOKUP(A338, Campaigns!$A:$I,4, FALSE)</f>
        <v>0</v>
      </c>
      <c r="E338">
        <f>VLOOKUP(A338, Campaigns!A:I,5, FALSE)</f>
        <v>0</v>
      </c>
      <c r="F338">
        <f>VLOOKUP(A338, Campaigns!A:I,6, FALSE)</f>
        <v>0</v>
      </c>
      <c r="G338" t="str">
        <f>VLOOKUP(A338, Customer!A:P,16, FALSE)</f>
        <v>Married</v>
      </c>
      <c r="H338" t="str">
        <f>VLOOKUP(A338, Customer!A:Q,17, FALSE)</f>
        <v>PhD</v>
      </c>
      <c r="I338">
        <f>VLOOKUP(A338, Campaigns!A:I,7, FALSE)</f>
        <v>0</v>
      </c>
    </row>
    <row r="339" spans="1:9">
      <c r="A339" s="2">
        <v>1273</v>
      </c>
      <c r="B339">
        <f>VLOOKUP(A339, Campaigns!A:I,2, FALSE)</f>
        <v>0</v>
      </c>
      <c r="C339">
        <f>VLOOKUP(A339, Campaigns!A:I,3, FALSE)</f>
        <v>0</v>
      </c>
      <c r="D339">
        <f>VLOOKUP(A339, Campaigns!$A:$I,4, FALSE)</f>
        <v>0</v>
      </c>
      <c r="E339">
        <f>VLOOKUP(A339, Campaigns!A:I,5, FALSE)</f>
        <v>0</v>
      </c>
      <c r="F339">
        <f>VLOOKUP(A339, Campaigns!A:I,6, FALSE)</f>
        <v>0</v>
      </c>
      <c r="G339" t="str">
        <f>VLOOKUP(A339, Customer!A:P,16, FALSE)</f>
        <v>Together</v>
      </c>
      <c r="H339" t="str">
        <f>VLOOKUP(A339, Customer!A:Q,17, FALSE)</f>
        <v>Graduate</v>
      </c>
      <c r="I339">
        <f>VLOOKUP(A339, Campaigns!A:I,7, FALSE)</f>
        <v>0</v>
      </c>
    </row>
    <row r="340" spans="1:9">
      <c r="A340" s="2">
        <v>1385</v>
      </c>
      <c r="B340">
        <f>VLOOKUP(A340, Campaigns!A:I,2, FALSE)</f>
        <v>0</v>
      </c>
      <c r="C340">
        <f>VLOOKUP(A340, Campaigns!A:I,3, FALSE)</f>
        <v>0</v>
      </c>
      <c r="D340">
        <f>VLOOKUP(A340, Campaigns!$A:$I,4, FALSE)</f>
        <v>0</v>
      </c>
      <c r="E340">
        <f>VLOOKUP(A340, Campaigns!A:I,5, FALSE)</f>
        <v>0</v>
      </c>
      <c r="F340">
        <f>VLOOKUP(A340, Campaigns!A:I,6, FALSE)</f>
        <v>0</v>
      </c>
      <c r="G340" t="str">
        <f>VLOOKUP(A340, Customer!A:P,16, FALSE)</f>
        <v>Together</v>
      </c>
      <c r="H340" t="str">
        <f>VLOOKUP(A340, Customer!A:Q,17, FALSE)</f>
        <v>Graduate</v>
      </c>
      <c r="I340">
        <f>VLOOKUP(A340, Campaigns!A:I,7, FALSE)</f>
        <v>0</v>
      </c>
    </row>
    <row r="341" spans="1:9">
      <c r="A341" s="2">
        <v>1450</v>
      </c>
      <c r="B341">
        <f>VLOOKUP(A341, Campaigns!A:I,2, FALSE)</f>
        <v>0</v>
      </c>
      <c r="C341">
        <f>VLOOKUP(A341, Campaigns!A:I,3, FALSE)</f>
        <v>1</v>
      </c>
      <c r="D341">
        <f>VLOOKUP(A341, Campaigns!$A:$I,4, FALSE)</f>
        <v>1</v>
      </c>
      <c r="E341">
        <f>VLOOKUP(A341, Campaigns!A:I,5, FALSE)</f>
        <v>0</v>
      </c>
      <c r="F341">
        <f>VLOOKUP(A341, Campaigns!A:I,6, FALSE)</f>
        <v>0</v>
      </c>
      <c r="G341" t="str">
        <f>VLOOKUP(A341, Customer!A:P,16, FALSE)</f>
        <v>Together</v>
      </c>
      <c r="H341" t="str">
        <f>VLOOKUP(A341, Customer!A:Q,17, FALSE)</f>
        <v>PhD</v>
      </c>
      <c r="I341">
        <f>VLOOKUP(A341, Campaigns!A:I,7, FALSE)</f>
        <v>0</v>
      </c>
    </row>
    <row r="342" spans="1:9">
      <c r="A342" s="2">
        <v>1071</v>
      </c>
      <c r="B342">
        <f>VLOOKUP(A342, Campaigns!A:I,2, FALSE)</f>
        <v>0</v>
      </c>
      <c r="C342">
        <f>VLOOKUP(A342, Campaigns!A:I,3, FALSE)</f>
        <v>0</v>
      </c>
      <c r="D342">
        <f>VLOOKUP(A342, Campaigns!$A:$I,4, FALSE)</f>
        <v>0</v>
      </c>
      <c r="E342">
        <f>VLOOKUP(A342, Campaigns!A:I,5, FALSE)</f>
        <v>0</v>
      </c>
      <c r="F342">
        <f>VLOOKUP(A342, Campaigns!A:I,6, FALSE)</f>
        <v>0</v>
      </c>
      <c r="G342" t="str">
        <f>VLOOKUP(A342, Customer!A:P,16, FALSE)</f>
        <v>Married</v>
      </c>
      <c r="H342" t="str">
        <f>VLOOKUP(A342, Customer!A:Q,17, FALSE)</f>
        <v>Master</v>
      </c>
      <c r="I342">
        <f>VLOOKUP(A342, Campaigns!A:I,7, FALSE)</f>
        <v>0</v>
      </c>
    </row>
    <row r="343" spans="1:9">
      <c r="A343" s="2">
        <v>1417</v>
      </c>
      <c r="B343">
        <f>VLOOKUP(A343, Campaigns!A:I,2, FALSE)</f>
        <v>0</v>
      </c>
      <c r="C343">
        <f>VLOOKUP(A343, Campaigns!A:I,3, FALSE)</f>
        <v>0</v>
      </c>
      <c r="D343">
        <f>VLOOKUP(A343, Campaigns!$A:$I,4, FALSE)</f>
        <v>0</v>
      </c>
      <c r="E343">
        <f>VLOOKUP(A343, Campaigns!A:I,5, FALSE)</f>
        <v>0</v>
      </c>
      <c r="F343">
        <f>VLOOKUP(A343, Campaigns!A:I,6, FALSE)</f>
        <v>0</v>
      </c>
      <c r="G343" t="str">
        <f>VLOOKUP(A343, Customer!A:P,16, FALSE)</f>
        <v>Married</v>
      </c>
      <c r="H343" t="str">
        <f>VLOOKUP(A343, Customer!A:Q,17, FALSE)</f>
        <v>Graduate</v>
      </c>
      <c r="I343">
        <f>VLOOKUP(A343, Campaigns!A:I,7, FALSE)</f>
        <v>0</v>
      </c>
    </row>
    <row r="344" spans="1:9">
      <c r="A344" s="2">
        <v>2345</v>
      </c>
      <c r="B344">
        <f>VLOOKUP(A344, Campaigns!A:I,2, FALSE)</f>
        <v>0</v>
      </c>
      <c r="C344">
        <f>VLOOKUP(A344, Campaigns!A:I,3, FALSE)</f>
        <v>0</v>
      </c>
      <c r="D344">
        <f>VLOOKUP(A344, Campaigns!$A:$I,4, FALSE)</f>
        <v>0</v>
      </c>
      <c r="E344">
        <f>VLOOKUP(A344, Campaigns!A:I,5, FALSE)</f>
        <v>0</v>
      </c>
      <c r="F344">
        <f>VLOOKUP(A344, Campaigns!A:I,6, FALSE)</f>
        <v>0</v>
      </c>
      <c r="G344" t="str">
        <f>VLOOKUP(A344, Customer!A:P,16, FALSE)</f>
        <v>Single</v>
      </c>
      <c r="H344" t="str">
        <f>VLOOKUP(A344, Customer!A:Q,17, FALSE)</f>
        <v>Master</v>
      </c>
      <c r="I344">
        <f>VLOOKUP(A344, Campaigns!A:I,7, FALSE)</f>
        <v>0</v>
      </c>
    </row>
    <row r="345" spans="1:9">
      <c r="A345" s="2">
        <v>1745</v>
      </c>
      <c r="B345">
        <f>VLOOKUP(A345, Campaigns!A:I,2, FALSE)</f>
        <v>0</v>
      </c>
      <c r="C345">
        <f>VLOOKUP(A345, Campaigns!A:I,3, FALSE)</f>
        <v>0</v>
      </c>
      <c r="D345">
        <f>VLOOKUP(A345, Campaigns!$A:$I,4, FALSE)</f>
        <v>0</v>
      </c>
      <c r="E345">
        <f>VLOOKUP(A345, Campaigns!A:I,5, FALSE)</f>
        <v>0</v>
      </c>
      <c r="F345">
        <f>VLOOKUP(A345, Campaigns!A:I,6, FALSE)</f>
        <v>0</v>
      </c>
      <c r="G345" t="str">
        <f>VLOOKUP(A345, Customer!A:P,16, FALSE)</f>
        <v>Single</v>
      </c>
      <c r="H345" t="str">
        <f>VLOOKUP(A345, Customer!A:Q,17, FALSE)</f>
        <v>Graduate</v>
      </c>
      <c r="I345">
        <f>VLOOKUP(A345, Campaigns!A:I,7, FALSE)</f>
        <v>0</v>
      </c>
    </row>
    <row r="346" spans="1:9">
      <c r="A346" s="2">
        <v>1915</v>
      </c>
      <c r="B346">
        <f>VLOOKUP(A346, Campaigns!A:I,2, FALSE)</f>
        <v>0</v>
      </c>
      <c r="C346">
        <f>VLOOKUP(A346, Campaigns!A:I,3, FALSE)</f>
        <v>0</v>
      </c>
      <c r="D346">
        <f>VLOOKUP(A346, Campaigns!$A:$I,4, FALSE)</f>
        <v>0</v>
      </c>
      <c r="E346">
        <f>VLOOKUP(A346, Campaigns!A:I,5, FALSE)</f>
        <v>0</v>
      </c>
      <c r="F346">
        <f>VLOOKUP(A346, Campaigns!A:I,6, FALSE)</f>
        <v>0</v>
      </c>
      <c r="G346" t="str">
        <f>VLOOKUP(A346, Customer!A:P,16, FALSE)</f>
        <v>Single</v>
      </c>
      <c r="H346" t="str">
        <f>VLOOKUP(A346, Customer!A:Q,17, FALSE)</f>
        <v>Graduate</v>
      </c>
      <c r="I346">
        <f>VLOOKUP(A346, Campaigns!A:I,7, FALSE)</f>
        <v>0</v>
      </c>
    </row>
    <row r="347" spans="1:9">
      <c r="A347" s="2">
        <v>1892</v>
      </c>
      <c r="B347">
        <f>VLOOKUP(A347, Campaigns!A:I,2, FALSE)</f>
        <v>0</v>
      </c>
      <c r="C347">
        <f>VLOOKUP(A347, Campaigns!A:I,3, FALSE)</f>
        <v>0</v>
      </c>
      <c r="D347">
        <f>VLOOKUP(A347, Campaigns!$A:$I,4, FALSE)</f>
        <v>0</v>
      </c>
      <c r="E347">
        <f>VLOOKUP(A347, Campaigns!A:I,5, FALSE)</f>
        <v>0</v>
      </c>
      <c r="F347">
        <f>VLOOKUP(A347, Campaigns!A:I,6, FALSE)</f>
        <v>0</v>
      </c>
      <c r="G347" t="str">
        <f>VLOOKUP(A347, Customer!A:P,16, FALSE)</f>
        <v>Together</v>
      </c>
      <c r="H347" t="str">
        <f>VLOOKUP(A347, Customer!A:Q,17, FALSE)</f>
        <v>Graduate</v>
      </c>
      <c r="I347">
        <f>VLOOKUP(A347, Campaigns!A:I,7, FALSE)</f>
        <v>0</v>
      </c>
    </row>
    <row r="348" spans="1:9">
      <c r="A348" s="2">
        <v>1398</v>
      </c>
      <c r="B348">
        <f>VLOOKUP(A348, Campaigns!A:I,2, FALSE)</f>
        <v>0</v>
      </c>
      <c r="C348">
        <f>VLOOKUP(A348, Campaigns!A:I,3, FALSE)</f>
        <v>0</v>
      </c>
      <c r="D348">
        <f>VLOOKUP(A348, Campaigns!$A:$I,4, FALSE)</f>
        <v>0</v>
      </c>
      <c r="E348">
        <f>VLOOKUP(A348, Campaigns!A:I,5, FALSE)</f>
        <v>0</v>
      </c>
      <c r="F348">
        <f>VLOOKUP(A348, Campaigns!A:I,6, FALSE)</f>
        <v>0</v>
      </c>
      <c r="G348" t="str">
        <f>VLOOKUP(A348, Customer!A:P,16, FALSE)</f>
        <v>Together</v>
      </c>
      <c r="H348" t="str">
        <f>VLOOKUP(A348, Customer!A:Q,17, FALSE)</f>
        <v>Graduate</v>
      </c>
      <c r="I348">
        <f>VLOOKUP(A348, Campaigns!A:I,7, FALSE)</f>
        <v>0</v>
      </c>
    </row>
    <row r="349" spans="1:9">
      <c r="A349" s="2">
        <v>2206</v>
      </c>
      <c r="B349">
        <f>VLOOKUP(A349, Campaigns!A:I,2, FALSE)</f>
        <v>0</v>
      </c>
      <c r="C349">
        <f>VLOOKUP(A349, Campaigns!A:I,3, FALSE)</f>
        <v>0</v>
      </c>
      <c r="D349">
        <f>VLOOKUP(A349, Campaigns!$A:$I,4, FALSE)</f>
        <v>0</v>
      </c>
      <c r="E349">
        <f>VLOOKUP(A349, Campaigns!A:I,5, FALSE)</f>
        <v>0</v>
      </c>
      <c r="F349">
        <f>VLOOKUP(A349, Campaigns!A:I,6, FALSE)</f>
        <v>0</v>
      </c>
      <c r="G349" t="str">
        <f>VLOOKUP(A349, Customer!A:P,16, FALSE)</f>
        <v>Married</v>
      </c>
      <c r="H349" t="str">
        <f>VLOOKUP(A349, Customer!A:Q,17, FALSE)</f>
        <v>PhD</v>
      </c>
      <c r="I349">
        <f>VLOOKUP(A349, Campaigns!A:I,7, FALSE)</f>
        <v>0</v>
      </c>
    </row>
    <row r="350" spans="1:9">
      <c r="A350" s="2">
        <v>1234</v>
      </c>
      <c r="B350">
        <f>VLOOKUP(A350, Campaigns!A:I,2, FALSE)</f>
        <v>0</v>
      </c>
      <c r="C350">
        <f>VLOOKUP(A350, Campaigns!A:I,3, FALSE)</f>
        <v>0</v>
      </c>
      <c r="D350">
        <f>VLOOKUP(A350, Campaigns!$A:$I,4, FALSE)</f>
        <v>0</v>
      </c>
      <c r="E350">
        <f>VLOOKUP(A350, Campaigns!A:I,5, FALSE)</f>
        <v>0</v>
      </c>
      <c r="F350">
        <f>VLOOKUP(A350, Campaigns!A:I,6, FALSE)</f>
        <v>0</v>
      </c>
      <c r="G350" t="str">
        <f>VLOOKUP(A350, Customer!A:P,16, FALSE)</f>
        <v>Married</v>
      </c>
      <c r="H350" t="str">
        <f>VLOOKUP(A350, Customer!A:Q,17, FALSE)</f>
        <v>Graduate</v>
      </c>
      <c r="I350">
        <f>VLOOKUP(A350, Campaigns!A:I,7, FALSE)</f>
        <v>0</v>
      </c>
    </row>
    <row r="351" spans="1:9">
      <c r="A351" s="2">
        <v>1708</v>
      </c>
      <c r="B351">
        <f>VLOOKUP(A351, Campaigns!A:I,2, FALSE)</f>
        <v>0</v>
      </c>
      <c r="C351">
        <f>VLOOKUP(A351, Campaigns!A:I,3, FALSE)</f>
        <v>0</v>
      </c>
      <c r="D351">
        <f>VLOOKUP(A351, Campaigns!$A:$I,4, FALSE)</f>
        <v>0</v>
      </c>
      <c r="E351">
        <f>VLOOKUP(A351, Campaigns!A:I,5, FALSE)</f>
        <v>0</v>
      </c>
      <c r="F351">
        <f>VLOOKUP(A351, Campaigns!A:I,6, FALSE)</f>
        <v>0</v>
      </c>
      <c r="G351" t="str">
        <f>VLOOKUP(A351, Customer!A:P,16, FALSE)</f>
        <v>Divorced</v>
      </c>
      <c r="H351" t="str">
        <f>VLOOKUP(A351, Customer!A:Q,17, FALSE)</f>
        <v>Master</v>
      </c>
      <c r="I351">
        <f>VLOOKUP(A351, Campaigns!A:I,7, FALSE)</f>
        <v>0</v>
      </c>
    </row>
    <row r="352" spans="1:9">
      <c r="A352" s="2">
        <v>1747</v>
      </c>
      <c r="B352">
        <f>VLOOKUP(A352, Campaigns!A:I,2, FALSE)</f>
        <v>0</v>
      </c>
      <c r="C352">
        <f>VLOOKUP(A352, Campaigns!A:I,3, FALSE)</f>
        <v>0</v>
      </c>
      <c r="D352">
        <f>VLOOKUP(A352, Campaigns!$A:$I,4, FALSE)</f>
        <v>0</v>
      </c>
      <c r="E352">
        <f>VLOOKUP(A352, Campaigns!A:I,5, FALSE)</f>
        <v>0</v>
      </c>
      <c r="F352">
        <f>VLOOKUP(A352, Campaigns!A:I,6, FALSE)</f>
        <v>0</v>
      </c>
      <c r="G352" t="str">
        <f>VLOOKUP(A352, Customer!A:P,16, FALSE)</f>
        <v>Married</v>
      </c>
      <c r="H352" t="str">
        <f>VLOOKUP(A352, Customer!A:Q,17, FALSE)</f>
        <v>Graduate</v>
      </c>
      <c r="I352">
        <f>VLOOKUP(A352, Campaigns!A:I,7, FALSE)</f>
        <v>0</v>
      </c>
    </row>
    <row r="353" spans="1:9">
      <c r="A353" s="2">
        <v>2194</v>
      </c>
      <c r="B353">
        <f>VLOOKUP(A353, Campaigns!A:I,2, FALSE)</f>
        <v>0</v>
      </c>
      <c r="C353">
        <f>VLOOKUP(A353, Campaigns!A:I,3, FALSE)</f>
        <v>0</v>
      </c>
      <c r="D353">
        <f>VLOOKUP(A353, Campaigns!$A:$I,4, FALSE)</f>
        <v>1</v>
      </c>
      <c r="E353">
        <f>VLOOKUP(A353, Campaigns!A:I,5, FALSE)</f>
        <v>0</v>
      </c>
      <c r="F353">
        <f>VLOOKUP(A353, Campaigns!A:I,6, FALSE)</f>
        <v>0</v>
      </c>
      <c r="G353" t="str">
        <f>VLOOKUP(A353, Customer!A:P,16, FALSE)</f>
        <v>Together</v>
      </c>
      <c r="H353" t="str">
        <f>VLOOKUP(A353, Customer!A:Q,17, FALSE)</f>
        <v>Graduate</v>
      </c>
      <c r="I353">
        <f>VLOOKUP(A353, Campaigns!A:I,7, FALSE)</f>
        <v>0</v>
      </c>
    </row>
    <row r="354" spans="1:9">
      <c r="A354" s="2">
        <v>2517</v>
      </c>
      <c r="B354">
        <f>VLOOKUP(A354, Campaigns!A:I,2, FALSE)</f>
        <v>0</v>
      </c>
      <c r="C354">
        <f>VLOOKUP(A354, Campaigns!A:I,3, FALSE)</f>
        <v>0</v>
      </c>
      <c r="D354">
        <f>VLOOKUP(A354, Campaigns!$A:$I,4, FALSE)</f>
        <v>0</v>
      </c>
      <c r="E354">
        <f>VLOOKUP(A354, Campaigns!A:I,5, FALSE)</f>
        <v>0</v>
      </c>
      <c r="F354">
        <f>VLOOKUP(A354, Campaigns!A:I,6, FALSE)</f>
        <v>0</v>
      </c>
      <c r="G354" t="str">
        <f>VLOOKUP(A354, Customer!A:P,16, FALSE)</f>
        <v>Together</v>
      </c>
      <c r="H354" t="str">
        <f>VLOOKUP(A354, Customer!A:Q,17, FALSE)</f>
        <v>Master</v>
      </c>
      <c r="I354">
        <f>VLOOKUP(A354, Campaigns!A:I,7, FALSE)</f>
        <v>0</v>
      </c>
    </row>
    <row r="355" spans="1:9">
      <c r="A355" s="2">
        <v>2703</v>
      </c>
      <c r="B355">
        <f>VLOOKUP(A355, Campaigns!A:I,2, FALSE)</f>
        <v>0</v>
      </c>
      <c r="C355">
        <f>VLOOKUP(A355, Campaigns!A:I,3, FALSE)</f>
        <v>0</v>
      </c>
      <c r="D355">
        <f>VLOOKUP(A355, Campaigns!$A:$I,4, FALSE)</f>
        <v>0</v>
      </c>
      <c r="E355">
        <f>VLOOKUP(A355, Campaigns!A:I,5, FALSE)</f>
        <v>0</v>
      </c>
      <c r="F355">
        <f>VLOOKUP(A355, Campaigns!A:I,6, FALSE)</f>
        <v>0</v>
      </c>
      <c r="G355" t="str">
        <f>VLOOKUP(A355, Customer!A:P,16, FALSE)</f>
        <v>Together</v>
      </c>
      <c r="H355" t="str">
        <f>VLOOKUP(A355, Customer!A:Q,17, FALSE)</f>
        <v>Master</v>
      </c>
      <c r="I355">
        <f>VLOOKUP(A355, Campaigns!A:I,7, FALSE)</f>
        <v>0</v>
      </c>
    </row>
    <row r="356" spans="1:9">
      <c r="A356" s="2">
        <v>3131</v>
      </c>
      <c r="B356">
        <f>VLOOKUP(A356, Campaigns!A:I,2, FALSE)</f>
        <v>0</v>
      </c>
      <c r="C356">
        <f>VLOOKUP(A356, Campaigns!A:I,3, FALSE)</f>
        <v>0</v>
      </c>
      <c r="D356">
        <f>VLOOKUP(A356, Campaigns!$A:$I,4, FALSE)</f>
        <v>0</v>
      </c>
      <c r="E356">
        <f>VLOOKUP(A356, Campaigns!A:I,5, FALSE)</f>
        <v>1</v>
      </c>
      <c r="F356">
        <f>VLOOKUP(A356, Campaigns!A:I,6, FALSE)</f>
        <v>0</v>
      </c>
      <c r="G356" t="str">
        <f>VLOOKUP(A356, Customer!A:P,16, FALSE)</f>
        <v>Widow</v>
      </c>
      <c r="H356" t="e">
        <f>VLOOKUP(A356, Customer!A:Q,17, FALSE)</f>
        <v>#N/A</v>
      </c>
      <c r="I356">
        <f>VLOOKUP(A356, Campaigns!A:I,7, FALSE)</f>
        <v>0</v>
      </c>
    </row>
    <row r="357" spans="1:9">
      <c r="A357" s="2">
        <v>1065</v>
      </c>
      <c r="B357">
        <f>VLOOKUP(A357, Campaigns!A:I,2, FALSE)</f>
        <v>0</v>
      </c>
      <c r="C357">
        <f>VLOOKUP(A357, Campaigns!A:I,3, FALSE)</f>
        <v>0</v>
      </c>
      <c r="D357">
        <f>VLOOKUP(A357, Campaigns!$A:$I,4, FALSE)</f>
        <v>0</v>
      </c>
      <c r="E357">
        <f>VLOOKUP(A357, Campaigns!A:I,5, FALSE)</f>
        <v>0</v>
      </c>
      <c r="F357">
        <f>VLOOKUP(A357, Campaigns!A:I,6, FALSE)</f>
        <v>0</v>
      </c>
      <c r="G357" t="str">
        <f>VLOOKUP(A357, Customer!A:P,16, FALSE)</f>
        <v>Together</v>
      </c>
      <c r="H357" t="str">
        <f>VLOOKUP(A357, Customer!A:Q,17, FALSE)</f>
        <v>Graduate</v>
      </c>
      <c r="I357">
        <f>VLOOKUP(A357, Campaigns!A:I,7, FALSE)</f>
        <v>0</v>
      </c>
    </row>
    <row r="358" spans="1:9">
      <c r="A358" s="2">
        <v>1701</v>
      </c>
      <c r="B358">
        <f>VLOOKUP(A358, Campaigns!A:I,2, FALSE)</f>
        <v>0</v>
      </c>
      <c r="C358">
        <f>VLOOKUP(A358, Campaigns!A:I,3, FALSE)</f>
        <v>0</v>
      </c>
      <c r="D358">
        <f>VLOOKUP(A358, Campaigns!$A:$I,4, FALSE)</f>
        <v>0</v>
      </c>
      <c r="E358">
        <f>VLOOKUP(A358, Campaigns!A:I,5, FALSE)</f>
        <v>0</v>
      </c>
      <c r="F358">
        <f>VLOOKUP(A358, Campaigns!A:I,6, FALSE)</f>
        <v>0</v>
      </c>
      <c r="G358" t="str">
        <f>VLOOKUP(A358, Customer!A:P,16, FALSE)</f>
        <v>Married</v>
      </c>
      <c r="H358" t="str">
        <f>VLOOKUP(A358, Customer!A:Q,17, FALSE)</f>
        <v>Master</v>
      </c>
      <c r="I358">
        <f>VLOOKUP(A358, Campaigns!A:I,7, FALSE)</f>
        <v>0</v>
      </c>
    </row>
    <row r="359" spans="1:9">
      <c r="A359" s="2">
        <v>2293</v>
      </c>
      <c r="B359">
        <f>VLOOKUP(A359, Campaigns!A:I,2, FALSE)</f>
        <v>0</v>
      </c>
      <c r="C359">
        <f>VLOOKUP(A359, Campaigns!A:I,3, FALSE)</f>
        <v>0</v>
      </c>
      <c r="D359">
        <f>VLOOKUP(A359, Campaigns!$A:$I,4, FALSE)</f>
        <v>0</v>
      </c>
      <c r="E359">
        <f>VLOOKUP(A359, Campaigns!A:I,5, FALSE)</f>
        <v>0</v>
      </c>
      <c r="F359">
        <f>VLOOKUP(A359, Campaigns!A:I,6, FALSE)</f>
        <v>0</v>
      </c>
      <c r="G359" t="str">
        <f>VLOOKUP(A359, Customer!A:P,16, FALSE)</f>
        <v>Together</v>
      </c>
      <c r="H359" t="e">
        <f>VLOOKUP(A359, Customer!A:Q,17, FALSE)</f>
        <v>#N/A</v>
      </c>
      <c r="I359">
        <f>VLOOKUP(A359, Campaigns!A:I,7, FALSE)</f>
        <v>0</v>
      </c>
    </row>
    <row r="360" spans="1:9">
      <c r="A360" s="2">
        <v>2234</v>
      </c>
      <c r="B360">
        <f>VLOOKUP(A360, Campaigns!A:I,2, FALSE)</f>
        <v>0</v>
      </c>
      <c r="C360">
        <f>VLOOKUP(A360, Campaigns!A:I,3, FALSE)</f>
        <v>0</v>
      </c>
      <c r="D360">
        <f>VLOOKUP(A360, Campaigns!$A:$I,4, FALSE)</f>
        <v>0</v>
      </c>
      <c r="E360">
        <f>VLOOKUP(A360, Campaigns!A:I,5, FALSE)</f>
        <v>0</v>
      </c>
      <c r="F360">
        <f>VLOOKUP(A360, Campaigns!A:I,6, FALSE)</f>
        <v>0</v>
      </c>
      <c r="G360" t="str">
        <f>VLOOKUP(A360, Customer!A:P,16, FALSE)</f>
        <v>Married</v>
      </c>
      <c r="H360" t="str">
        <f>VLOOKUP(A360, Customer!A:Q,17, FALSE)</f>
        <v>Graduate</v>
      </c>
      <c r="I360">
        <f>VLOOKUP(A360, Campaigns!A:I,7, FALSE)</f>
        <v>0</v>
      </c>
    </row>
    <row r="361" spans="1:9">
      <c r="A361" s="2">
        <v>1900</v>
      </c>
      <c r="B361">
        <f>VLOOKUP(A361, Campaigns!A:I,2, FALSE)</f>
        <v>0</v>
      </c>
      <c r="C361">
        <f>VLOOKUP(A361, Campaigns!A:I,3, FALSE)</f>
        <v>0</v>
      </c>
      <c r="D361">
        <f>VLOOKUP(A361, Campaigns!$A:$I,4, FALSE)</f>
        <v>0</v>
      </c>
      <c r="E361">
        <f>VLOOKUP(A361, Campaigns!A:I,5, FALSE)</f>
        <v>1</v>
      </c>
      <c r="F361">
        <f>VLOOKUP(A361, Campaigns!A:I,6, FALSE)</f>
        <v>0</v>
      </c>
      <c r="G361" t="str">
        <f>VLOOKUP(A361, Customer!A:P,16, FALSE)</f>
        <v>Single</v>
      </c>
      <c r="H361" t="str">
        <f>VLOOKUP(A361, Customer!A:Q,17, FALSE)</f>
        <v>PhD</v>
      </c>
      <c r="I361">
        <f>VLOOKUP(A361, Campaigns!A:I,7, FALSE)</f>
        <v>0</v>
      </c>
    </row>
    <row r="362" spans="1:9">
      <c r="A362" s="2">
        <v>2011</v>
      </c>
      <c r="B362">
        <f>VLOOKUP(A362, Campaigns!A:I,2, FALSE)</f>
        <v>0</v>
      </c>
      <c r="C362">
        <f>VLOOKUP(A362, Campaigns!A:I,3, FALSE)</f>
        <v>0</v>
      </c>
      <c r="D362">
        <f>VLOOKUP(A362, Campaigns!$A:$I,4, FALSE)</f>
        <v>1</v>
      </c>
      <c r="E362">
        <f>VLOOKUP(A362, Campaigns!A:I,5, FALSE)</f>
        <v>0</v>
      </c>
      <c r="F362">
        <f>VLOOKUP(A362, Campaigns!A:I,6, FALSE)</f>
        <v>0</v>
      </c>
      <c r="G362" t="str">
        <f>VLOOKUP(A362, Customer!A:P,16, FALSE)</f>
        <v>Together</v>
      </c>
      <c r="H362" t="str">
        <f>VLOOKUP(A362, Customer!A:Q,17, FALSE)</f>
        <v>Graduate</v>
      </c>
      <c r="I362">
        <f>VLOOKUP(A362, Campaigns!A:I,7, FALSE)</f>
        <v>0</v>
      </c>
    </row>
    <row r="363" spans="1:9">
      <c r="A363" s="2">
        <v>2940</v>
      </c>
      <c r="B363">
        <f>VLOOKUP(A363, Campaigns!A:I,2, FALSE)</f>
        <v>0</v>
      </c>
      <c r="C363">
        <f>VLOOKUP(A363, Campaigns!A:I,3, FALSE)</f>
        <v>0</v>
      </c>
      <c r="D363">
        <f>VLOOKUP(A363, Campaigns!$A:$I,4, FALSE)</f>
        <v>0</v>
      </c>
      <c r="E363">
        <f>VLOOKUP(A363, Campaigns!A:I,5, FALSE)</f>
        <v>0</v>
      </c>
      <c r="F363">
        <f>VLOOKUP(A363, Campaigns!A:I,6, FALSE)</f>
        <v>0</v>
      </c>
      <c r="G363" t="str">
        <f>VLOOKUP(A363, Customer!A:P,16, FALSE)</f>
        <v>Together</v>
      </c>
      <c r="H363" t="str">
        <f>VLOOKUP(A363, Customer!A:Q,17, FALSE)</f>
        <v>Graduate</v>
      </c>
      <c r="I363">
        <f>VLOOKUP(A363, Campaigns!A:I,7, FALSE)</f>
        <v>0</v>
      </c>
    </row>
    <row r="364" spans="1:9">
      <c r="A364" s="2">
        <v>1376</v>
      </c>
      <c r="B364">
        <f>VLOOKUP(A364, Campaigns!A:I,2, FALSE)</f>
        <v>0</v>
      </c>
      <c r="C364">
        <f>VLOOKUP(A364, Campaigns!A:I,3, FALSE)</f>
        <v>0</v>
      </c>
      <c r="D364">
        <f>VLOOKUP(A364, Campaigns!$A:$I,4, FALSE)</f>
        <v>0</v>
      </c>
      <c r="E364">
        <f>VLOOKUP(A364, Campaigns!A:I,5, FALSE)</f>
        <v>0</v>
      </c>
      <c r="F364">
        <f>VLOOKUP(A364, Campaigns!A:I,6, FALSE)</f>
        <v>0</v>
      </c>
      <c r="G364" t="str">
        <f>VLOOKUP(A364, Customer!A:P,16, FALSE)</f>
        <v>Single</v>
      </c>
      <c r="H364" t="str">
        <f>VLOOKUP(A364, Customer!A:Q,17, FALSE)</f>
        <v>Graduate</v>
      </c>
      <c r="I364">
        <f>VLOOKUP(A364, Campaigns!A:I,7, FALSE)</f>
        <v>0</v>
      </c>
    </row>
    <row r="365" spans="1:9">
      <c r="A365" s="2">
        <v>1909</v>
      </c>
      <c r="B365">
        <f>VLOOKUP(A365, Campaigns!A:I,2, FALSE)</f>
        <v>0</v>
      </c>
      <c r="C365">
        <f>VLOOKUP(A365, Campaigns!A:I,3, FALSE)</f>
        <v>0</v>
      </c>
      <c r="D365">
        <f>VLOOKUP(A365, Campaigns!$A:$I,4, FALSE)</f>
        <v>0</v>
      </c>
      <c r="E365">
        <f>VLOOKUP(A365, Campaigns!A:I,5, FALSE)</f>
        <v>0</v>
      </c>
      <c r="F365">
        <f>VLOOKUP(A365, Campaigns!A:I,6, FALSE)</f>
        <v>0</v>
      </c>
      <c r="G365" t="str">
        <f>VLOOKUP(A365, Customer!A:P,16, FALSE)</f>
        <v>Single</v>
      </c>
      <c r="H365" t="str">
        <f>VLOOKUP(A365, Customer!A:Q,17, FALSE)</f>
        <v>Graduate</v>
      </c>
      <c r="I365">
        <f>VLOOKUP(A365, Campaigns!A:I,7, FALSE)</f>
        <v>0</v>
      </c>
    </row>
    <row r="366" spans="1:9">
      <c r="A366" s="2">
        <v>2830</v>
      </c>
      <c r="B366">
        <f>VLOOKUP(A366, Campaigns!A:I,2, FALSE)</f>
        <v>0</v>
      </c>
      <c r="C366">
        <f>VLOOKUP(A366, Campaigns!A:I,3, FALSE)</f>
        <v>1</v>
      </c>
      <c r="D366">
        <f>VLOOKUP(A366, Campaigns!$A:$I,4, FALSE)</f>
        <v>0</v>
      </c>
      <c r="E366">
        <f>VLOOKUP(A366, Campaigns!A:I,5, FALSE)</f>
        <v>1</v>
      </c>
      <c r="F366">
        <f>VLOOKUP(A366, Campaigns!A:I,6, FALSE)</f>
        <v>0</v>
      </c>
      <c r="G366" t="str">
        <f>VLOOKUP(A366, Customer!A:P,16, FALSE)</f>
        <v>Divorced</v>
      </c>
      <c r="H366" t="str">
        <f>VLOOKUP(A366, Customer!A:Q,17, FALSE)</f>
        <v>Master</v>
      </c>
      <c r="I366">
        <f>VLOOKUP(A366, Campaigns!A:I,7, FALSE)</f>
        <v>0</v>
      </c>
    </row>
    <row r="367" spans="1:9">
      <c r="A367" s="2">
        <v>2567</v>
      </c>
      <c r="B367">
        <f>VLOOKUP(A367, Campaigns!A:I,2, FALSE)</f>
        <v>0</v>
      </c>
      <c r="C367">
        <f>VLOOKUP(A367, Campaigns!A:I,3, FALSE)</f>
        <v>0</v>
      </c>
      <c r="D367">
        <f>VLOOKUP(A367, Campaigns!$A:$I,4, FALSE)</f>
        <v>0</v>
      </c>
      <c r="E367">
        <f>VLOOKUP(A367, Campaigns!A:I,5, FALSE)</f>
        <v>0</v>
      </c>
      <c r="F367">
        <f>VLOOKUP(A367, Campaigns!A:I,6, FALSE)</f>
        <v>0</v>
      </c>
      <c r="G367" t="str">
        <f>VLOOKUP(A367, Customer!A:P,16, FALSE)</f>
        <v>Married</v>
      </c>
      <c r="H367" t="str">
        <f>VLOOKUP(A367, Customer!A:Q,17, FALSE)</f>
        <v>Graduate</v>
      </c>
      <c r="I367">
        <f>VLOOKUP(A367, Campaigns!A:I,7, FALSE)</f>
        <v>0</v>
      </c>
    </row>
    <row r="368" spans="1:9">
      <c r="A368" s="2">
        <v>1758</v>
      </c>
      <c r="B368">
        <f>VLOOKUP(A368, Campaigns!A:I,2, FALSE)</f>
        <v>0</v>
      </c>
      <c r="C368">
        <f>VLOOKUP(A368, Campaigns!A:I,3, FALSE)</f>
        <v>0</v>
      </c>
      <c r="D368">
        <f>VLOOKUP(A368, Campaigns!$A:$I,4, FALSE)</f>
        <v>0</v>
      </c>
      <c r="E368">
        <f>VLOOKUP(A368, Campaigns!A:I,5, FALSE)</f>
        <v>0</v>
      </c>
      <c r="F368">
        <f>VLOOKUP(A368, Campaigns!A:I,6, FALSE)</f>
        <v>0</v>
      </c>
      <c r="G368" t="str">
        <f>VLOOKUP(A368, Customer!A:P,16, FALSE)</f>
        <v>Together</v>
      </c>
      <c r="H368" t="str">
        <f>VLOOKUP(A368, Customer!A:Q,17, FALSE)</f>
        <v>PhD</v>
      </c>
      <c r="I368">
        <f>VLOOKUP(A368, Campaigns!A:I,7, FALSE)</f>
        <v>0</v>
      </c>
    </row>
    <row r="369" spans="1:9">
      <c r="A369" s="2">
        <v>2153</v>
      </c>
      <c r="B369">
        <f>VLOOKUP(A369, Campaigns!A:I,2, FALSE)</f>
        <v>0</v>
      </c>
      <c r="C369">
        <f>VLOOKUP(A369, Campaigns!A:I,3, FALSE)</f>
        <v>0</v>
      </c>
      <c r="D369">
        <f>VLOOKUP(A369, Campaigns!$A:$I,4, FALSE)</f>
        <v>0</v>
      </c>
      <c r="E369">
        <f>VLOOKUP(A369, Campaigns!A:I,5, FALSE)</f>
        <v>0</v>
      </c>
      <c r="F369">
        <f>VLOOKUP(A369, Campaigns!A:I,6, FALSE)</f>
        <v>0</v>
      </c>
      <c r="G369" t="str">
        <f>VLOOKUP(A369, Customer!A:P,16, FALSE)</f>
        <v>Married</v>
      </c>
      <c r="H369" t="str">
        <f>VLOOKUP(A369, Customer!A:Q,17, FALSE)</f>
        <v>PhD</v>
      </c>
      <c r="I369">
        <f>VLOOKUP(A369, Campaigns!A:I,7, FALSE)</f>
        <v>0</v>
      </c>
    </row>
    <row r="370" spans="1:9">
      <c r="A370" s="2">
        <v>2238</v>
      </c>
      <c r="B370">
        <f>VLOOKUP(A370, Campaigns!A:I,2, FALSE)</f>
        <v>0</v>
      </c>
      <c r="C370">
        <f>VLOOKUP(A370, Campaigns!A:I,3, FALSE)</f>
        <v>0</v>
      </c>
      <c r="D370">
        <f>VLOOKUP(A370, Campaigns!$A:$I,4, FALSE)</f>
        <v>0</v>
      </c>
      <c r="E370">
        <f>VLOOKUP(A370, Campaigns!A:I,5, FALSE)</f>
        <v>0</v>
      </c>
      <c r="F370">
        <f>VLOOKUP(A370, Campaigns!A:I,6, FALSE)</f>
        <v>0</v>
      </c>
      <c r="G370" t="str">
        <f>VLOOKUP(A370, Customer!A:P,16, FALSE)</f>
        <v>Married</v>
      </c>
      <c r="H370" t="str">
        <f>VLOOKUP(A370, Customer!A:Q,17, FALSE)</f>
        <v>Graduate</v>
      </c>
      <c r="I370">
        <f>VLOOKUP(A370, Campaigns!A:I,7, FALSE)</f>
        <v>0</v>
      </c>
    </row>
    <row r="371" spans="1:9">
      <c r="A371" s="2">
        <v>1153</v>
      </c>
      <c r="B371">
        <f>VLOOKUP(A371, Campaigns!A:I,2, FALSE)</f>
        <v>0</v>
      </c>
      <c r="C371">
        <f>VLOOKUP(A371, Campaigns!A:I,3, FALSE)</f>
        <v>0</v>
      </c>
      <c r="D371">
        <f>VLOOKUP(A371, Campaigns!$A:$I,4, FALSE)</f>
        <v>0</v>
      </c>
      <c r="E371">
        <f>VLOOKUP(A371, Campaigns!A:I,5, FALSE)</f>
        <v>0</v>
      </c>
      <c r="F371">
        <f>VLOOKUP(A371, Campaigns!A:I,6, FALSE)</f>
        <v>0</v>
      </c>
      <c r="G371" t="str">
        <f>VLOOKUP(A371, Customer!A:P,16, FALSE)</f>
        <v>Divorced</v>
      </c>
      <c r="H371" t="str">
        <f>VLOOKUP(A371, Customer!A:Q,17, FALSE)</f>
        <v>PhD</v>
      </c>
      <c r="I371">
        <f>VLOOKUP(A371, Campaigns!A:I,7, FALSE)</f>
        <v>0</v>
      </c>
    </row>
    <row r="372" spans="1:9">
      <c r="A372" s="2">
        <v>1908</v>
      </c>
      <c r="B372">
        <f>VLOOKUP(A372, Campaigns!A:I,2, FALSE)</f>
        <v>0</v>
      </c>
      <c r="C372">
        <f>VLOOKUP(A372, Campaigns!A:I,3, FALSE)</f>
        <v>1</v>
      </c>
      <c r="D372">
        <f>VLOOKUP(A372, Campaigns!$A:$I,4, FALSE)</f>
        <v>0</v>
      </c>
      <c r="E372">
        <f>VLOOKUP(A372, Campaigns!A:I,5, FALSE)</f>
        <v>0</v>
      </c>
      <c r="F372">
        <f>VLOOKUP(A372, Campaigns!A:I,6, FALSE)</f>
        <v>0</v>
      </c>
      <c r="G372" t="str">
        <f>VLOOKUP(A372, Customer!A:P,16, FALSE)</f>
        <v>Single</v>
      </c>
      <c r="H372" t="e">
        <f>VLOOKUP(A372, Customer!A:Q,17, FALSE)</f>
        <v>#N/A</v>
      </c>
      <c r="I372">
        <f>VLOOKUP(A372, Campaigns!A:I,7, FALSE)</f>
        <v>0</v>
      </c>
    </row>
    <row r="373" spans="1:9">
      <c r="A373" s="2">
        <v>1177</v>
      </c>
      <c r="B373">
        <f>VLOOKUP(A373, Campaigns!A:I,2, FALSE)</f>
        <v>0</v>
      </c>
      <c r="C373">
        <f>VLOOKUP(A373, Campaigns!A:I,3, FALSE)</f>
        <v>0</v>
      </c>
      <c r="D373">
        <f>VLOOKUP(A373, Campaigns!$A:$I,4, FALSE)</f>
        <v>0</v>
      </c>
      <c r="E373">
        <f>VLOOKUP(A373, Campaigns!A:I,5, FALSE)</f>
        <v>0</v>
      </c>
      <c r="F373">
        <f>VLOOKUP(A373, Campaigns!A:I,6, FALSE)</f>
        <v>0</v>
      </c>
      <c r="G373" t="str">
        <f>VLOOKUP(A373, Customer!A:P,16, FALSE)</f>
        <v>Married</v>
      </c>
      <c r="H373" t="str">
        <f>VLOOKUP(A373, Customer!A:Q,17, FALSE)</f>
        <v>Graduate</v>
      </c>
      <c r="I373">
        <f>VLOOKUP(A373, Campaigns!A:I,7, FALSE)</f>
        <v>0</v>
      </c>
    </row>
    <row r="374" spans="1:9">
      <c r="A374" s="2">
        <v>2504</v>
      </c>
      <c r="B374">
        <f>VLOOKUP(A374, Campaigns!A:I,2, FALSE)</f>
        <v>0</v>
      </c>
      <c r="C374">
        <f>VLOOKUP(A374, Campaigns!A:I,3, FALSE)</f>
        <v>0</v>
      </c>
      <c r="D374">
        <f>VLOOKUP(A374, Campaigns!$A:$I,4, FALSE)</f>
        <v>1</v>
      </c>
      <c r="E374">
        <f>VLOOKUP(A374, Campaigns!A:I,5, FALSE)</f>
        <v>1</v>
      </c>
      <c r="F374">
        <f>VLOOKUP(A374, Campaigns!A:I,6, FALSE)</f>
        <v>0</v>
      </c>
      <c r="G374" t="str">
        <f>VLOOKUP(A374, Customer!A:P,16, FALSE)</f>
        <v>Single</v>
      </c>
      <c r="H374" t="str">
        <f>VLOOKUP(A374, Customer!A:Q,17, FALSE)</f>
        <v>PhD</v>
      </c>
      <c r="I374">
        <f>VLOOKUP(A374, Campaigns!A:I,7, FALSE)</f>
        <v>0</v>
      </c>
    </row>
    <row r="375" spans="1:9">
      <c r="A375" s="2">
        <v>1779</v>
      </c>
      <c r="B375">
        <f>VLOOKUP(A375, Campaigns!A:I,2, FALSE)</f>
        <v>0</v>
      </c>
      <c r="C375">
        <f>VLOOKUP(A375, Campaigns!A:I,3, FALSE)</f>
        <v>0</v>
      </c>
      <c r="D375">
        <f>VLOOKUP(A375, Campaigns!$A:$I,4, FALSE)</f>
        <v>0</v>
      </c>
      <c r="E375">
        <f>VLOOKUP(A375, Campaigns!A:I,5, FALSE)</f>
        <v>0</v>
      </c>
      <c r="F375">
        <f>VLOOKUP(A375, Campaigns!A:I,6, FALSE)</f>
        <v>0</v>
      </c>
      <c r="G375" t="str">
        <f>VLOOKUP(A375, Customer!A:P,16, FALSE)</f>
        <v>Together</v>
      </c>
      <c r="H375" t="str">
        <f>VLOOKUP(A375, Customer!A:Q,17, FALSE)</f>
        <v>Graduate</v>
      </c>
      <c r="I375">
        <f>VLOOKUP(A375, Campaigns!A:I,7, FALSE)</f>
        <v>0</v>
      </c>
    </row>
    <row r="376" spans="1:9">
      <c r="A376" s="2">
        <v>2428</v>
      </c>
      <c r="B376">
        <f>VLOOKUP(A376, Campaigns!A:I,2, FALSE)</f>
        <v>0</v>
      </c>
      <c r="C376">
        <f>VLOOKUP(A376, Campaigns!A:I,3, FALSE)</f>
        <v>0</v>
      </c>
      <c r="D376">
        <f>VLOOKUP(A376, Campaigns!$A:$I,4, FALSE)</f>
        <v>0</v>
      </c>
      <c r="E376">
        <f>VLOOKUP(A376, Campaigns!A:I,5, FALSE)</f>
        <v>0</v>
      </c>
      <c r="F376">
        <f>VLOOKUP(A376, Campaigns!A:I,6, FALSE)</f>
        <v>0</v>
      </c>
      <c r="G376" t="str">
        <f>VLOOKUP(A376, Customer!A:P,16, FALSE)</f>
        <v>Single</v>
      </c>
      <c r="H376" t="str">
        <f>VLOOKUP(A376, Customer!A:Q,17, FALSE)</f>
        <v>Graduate</v>
      </c>
      <c r="I376">
        <f>VLOOKUP(A376, Campaigns!A:I,7, FALSE)</f>
        <v>0</v>
      </c>
    </row>
    <row r="377" spans="1:9">
      <c r="A377" s="2">
        <v>3171</v>
      </c>
      <c r="B377">
        <f>VLOOKUP(A377, Campaigns!A:I,2, FALSE)</f>
        <v>0</v>
      </c>
      <c r="C377">
        <f>VLOOKUP(A377, Campaigns!A:I,3, FALSE)</f>
        <v>0</v>
      </c>
      <c r="D377">
        <f>VLOOKUP(A377, Campaigns!$A:$I,4, FALSE)</f>
        <v>0</v>
      </c>
      <c r="E377">
        <f>VLOOKUP(A377, Campaigns!A:I,5, FALSE)</f>
        <v>0</v>
      </c>
      <c r="F377">
        <f>VLOOKUP(A377, Campaigns!A:I,6, FALSE)</f>
        <v>0</v>
      </c>
      <c r="G377" t="str">
        <f>VLOOKUP(A377, Customer!A:P,16, FALSE)</f>
        <v>Married</v>
      </c>
      <c r="H377" t="str">
        <f>VLOOKUP(A377, Customer!A:Q,17, FALSE)</f>
        <v>Graduate</v>
      </c>
      <c r="I377">
        <f>VLOOKUP(A377, Campaigns!A:I,7, FALSE)</f>
        <v>0</v>
      </c>
    </row>
    <row r="378" spans="1:9">
      <c r="A378" s="2">
        <v>3162</v>
      </c>
      <c r="B378">
        <f>VLOOKUP(A378, Campaigns!A:I,2, FALSE)</f>
        <v>1</v>
      </c>
      <c r="C378">
        <f>VLOOKUP(A378, Campaigns!A:I,3, FALSE)</f>
        <v>0</v>
      </c>
      <c r="D378">
        <f>VLOOKUP(A378, Campaigns!$A:$I,4, FALSE)</f>
        <v>0</v>
      </c>
      <c r="E378">
        <f>VLOOKUP(A378, Campaigns!A:I,5, FALSE)</f>
        <v>0</v>
      </c>
      <c r="F378">
        <f>VLOOKUP(A378, Campaigns!A:I,6, FALSE)</f>
        <v>0</v>
      </c>
      <c r="G378" t="str">
        <f>VLOOKUP(A378, Customer!A:P,16, FALSE)</f>
        <v>Married</v>
      </c>
      <c r="H378" t="str">
        <f>VLOOKUP(A378, Customer!A:Q,17, FALSE)</f>
        <v>Graduate</v>
      </c>
      <c r="I378">
        <f>VLOOKUP(A378, Campaigns!A:I,7, FALSE)</f>
        <v>0</v>
      </c>
    </row>
    <row r="379" spans="1:9">
      <c r="A379" s="2">
        <v>2674</v>
      </c>
      <c r="B379">
        <f>VLOOKUP(A379, Campaigns!A:I,2, FALSE)</f>
        <v>0</v>
      </c>
      <c r="C379">
        <f>VLOOKUP(A379, Campaigns!A:I,3, FALSE)</f>
        <v>0</v>
      </c>
      <c r="D379">
        <f>VLOOKUP(A379, Campaigns!$A:$I,4, FALSE)</f>
        <v>0</v>
      </c>
      <c r="E379">
        <f>VLOOKUP(A379, Campaigns!A:I,5, FALSE)</f>
        <v>0</v>
      </c>
      <c r="F379">
        <f>VLOOKUP(A379, Campaigns!A:I,6, FALSE)</f>
        <v>0</v>
      </c>
      <c r="G379" t="str">
        <f>VLOOKUP(A379, Customer!A:P,16, FALSE)</f>
        <v>Widow</v>
      </c>
      <c r="H379" t="str">
        <f>VLOOKUP(A379, Customer!A:Q,17, FALSE)</f>
        <v>Master</v>
      </c>
      <c r="I379">
        <f>VLOOKUP(A379, Campaigns!A:I,7, FALSE)</f>
        <v>0</v>
      </c>
    </row>
    <row r="380" spans="1:9">
      <c r="A380" s="2">
        <v>1622</v>
      </c>
      <c r="B380">
        <f>VLOOKUP(A380, Campaigns!A:I,2, FALSE)</f>
        <v>1</v>
      </c>
      <c r="C380">
        <f>VLOOKUP(A380, Campaigns!A:I,3, FALSE)</f>
        <v>0</v>
      </c>
      <c r="D380">
        <f>VLOOKUP(A380, Campaigns!$A:$I,4, FALSE)</f>
        <v>0</v>
      </c>
      <c r="E380">
        <f>VLOOKUP(A380, Campaigns!A:I,5, FALSE)</f>
        <v>0</v>
      </c>
      <c r="F380">
        <f>VLOOKUP(A380, Campaigns!A:I,6, FALSE)</f>
        <v>0</v>
      </c>
      <c r="G380" t="str">
        <f>VLOOKUP(A380, Customer!A:P,16, FALSE)</f>
        <v>Married</v>
      </c>
      <c r="H380" t="str">
        <f>VLOOKUP(A380, Customer!A:Q,17, FALSE)</f>
        <v>Graduate</v>
      </c>
      <c r="I380">
        <f>VLOOKUP(A380, Campaigns!A:I,7, FALSE)</f>
        <v>0</v>
      </c>
    </row>
    <row r="381" spans="1:9">
      <c r="A381" s="2">
        <v>1230</v>
      </c>
      <c r="B381">
        <f>VLOOKUP(A381, Campaigns!A:I,2, FALSE)</f>
        <v>0</v>
      </c>
      <c r="C381">
        <f>VLOOKUP(A381, Campaigns!A:I,3, FALSE)</f>
        <v>0</v>
      </c>
      <c r="D381">
        <f>VLOOKUP(A381, Campaigns!$A:$I,4, FALSE)</f>
        <v>0</v>
      </c>
      <c r="E381">
        <f>VLOOKUP(A381, Campaigns!A:I,5, FALSE)</f>
        <v>1</v>
      </c>
      <c r="F381">
        <f>VLOOKUP(A381, Campaigns!A:I,6, FALSE)</f>
        <v>0</v>
      </c>
      <c r="G381" t="str">
        <f>VLOOKUP(A381, Customer!A:P,16, FALSE)</f>
        <v>Married</v>
      </c>
      <c r="H381" t="str">
        <f>VLOOKUP(A381, Customer!A:Q,17, FALSE)</f>
        <v>Graduate</v>
      </c>
      <c r="I381">
        <f>VLOOKUP(A381, Campaigns!A:I,7, FALSE)</f>
        <v>0</v>
      </c>
    </row>
    <row r="382" spans="1:9">
      <c r="A382" s="2">
        <v>2488</v>
      </c>
      <c r="B382">
        <f>VLOOKUP(A382, Campaigns!A:I,2, FALSE)</f>
        <v>0</v>
      </c>
      <c r="C382">
        <f>VLOOKUP(A382, Campaigns!A:I,3, FALSE)</f>
        <v>0</v>
      </c>
      <c r="D382">
        <f>VLOOKUP(A382, Campaigns!$A:$I,4, FALSE)</f>
        <v>0</v>
      </c>
      <c r="E382">
        <f>VLOOKUP(A382, Campaigns!A:I,5, FALSE)</f>
        <v>0</v>
      </c>
      <c r="F382">
        <f>VLOOKUP(A382, Campaigns!A:I,6, FALSE)</f>
        <v>0</v>
      </c>
      <c r="G382" t="str">
        <f>VLOOKUP(A382, Customer!A:P,16, FALSE)</f>
        <v>Married</v>
      </c>
      <c r="H382" t="str">
        <f>VLOOKUP(A382, Customer!A:Q,17, FALSE)</f>
        <v>Graduate</v>
      </c>
      <c r="I382">
        <f>VLOOKUP(A382, Campaigns!A:I,7, FALSE)</f>
        <v>0</v>
      </c>
    </row>
    <row r="383" spans="1:9">
      <c r="A383" s="2">
        <v>1227</v>
      </c>
      <c r="B383">
        <f>VLOOKUP(A383, Campaigns!A:I,2, FALSE)</f>
        <v>0</v>
      </c>
      <c r="C383">
        <f>VLOOKUP(A383, Campaigns!A:I,3, FALSE)</f>
        <v>1</v>
      </c>
      <c r="D383">
        <f>VLOOKUP(A383, Campaigns!$A:$I,4, FALSE)</f>
        <v>0</v>
      </c>
      <c r="E383">
        <f>VLOOKUP(A383, Campaigns!A:I,5, FALSE)</f>
        <v>0</v>
      </c>
      <c r="F383">
        <f>VLOOKUP(A383, Campaigns!A:I,6, FALSE)</f>
        <v>0</v>
      </c>
      <c r="G383" t="str">
        <f>VLOOKUP(A383, Customer!A:P,16, FALSE)</f>
        <v>Widow</v>
      </c>
      <c r="H383" t="str">
        <f>VLOOKUP(A383, Customer!A:Q,17, FALSE)</f>
        <v>Graduate</v>
      </c>
      <c r="I383">
        <f>VLOOKUP(A383, Campaigns!A:I,7, FALSE)</f>
        <v>0</v>
      </c>
    </row>
    <row r="384" spans="1:9">
      <c r="A384" s="2">
        <v>1505</v>
      </c>
      <c r="B384">
        <f>VLOOKUP(A384, Campaigns!A:I,2, FALSE)</f>
        <v>1</v>
      </c>
      <c r="C384">
        <f>VLOOKUP(A384, Campaigns!A:I,3, FALSE)</f>
        <v>0</v>
      </c>
      <c r="D384">
        <f>VLOOKUP(A384, Campaigns!$A:$I,4, FALSE)</f>
        <v>0</v>
      </c>
      <c r="E384">
        <f>VLOOKUP(A384, Campaigns!A:I,5, FALSE)</f>
        <v>0</v>
      </c>
      <c r="F384">
        <f>VLOOKUP(A384, Campaigns!A:I,6, FALSE)</f>
        <v>0</v>
      </c>
      <c r="G384" t="str">
        <f>VLOOKUP(A384, Customer!A:P,16, FALSE)</f>
        <v>Single</v>
      </c>
      <c r="H384" t="str">
        <f>VLOOKUP(A384, Customer!A:Q,17, FALSE)</f>
        <v>Master</v>
      </c>
      <c r="I384">
        <f>VLOOKUP(A384, Campaigns!A:I,7, FALSE)</f>
        <v>0</v>
      </c>
    </row>
    <row r="385" spans="1:9">
      <c r="A385" s="2">
        <v>2243</v>
      </c>
      <c r="B385">
        <f>VLOOKUP(A385, Campaigns!A:I,2, FALSE)</f>
        <v>1</v>
      </c>
      <c r="C385">
        <f>VLOOKUP(A385, Campaigns!A:I,3, FALSE)</f>
        <v>0</v>
      </c>
      <c r="D385">
        <f>VLOOKUP(A385, Campaigns!$A:$I,4, FALSE)</f>
        <v>0</v>
      </c>
      <c r="E385">
        <f>VLOOKUP(A385, Campaigns!A:I,5, FALSE)</f>
        <v>1</v>
      </c>
      <c r="F385">
        <f>VLOOKUP(A385, Campaigns!A:I,6, FALSE)</f>
        <v>0</v>
      </c>
      <c r="G385" t="str">
        <f>VLOOKUP(A385, Customer!A:P,16, FALSE)</f>
        <v>Together</v>
      </c>
      <c r="H385" t="str">
        <f>VLOOKUP(A385, Customer!A:Q,17, FALSE)</f>
        <v>Master</v>
      </c>
      <c r="I385">
        <f>VLOOKUP(A385, Campaigns!A:I,7, FALSE)</f>
        <v>0</v>
      </c>
    </row>
    <row r="386" spans="1:9">
      <c r="A386" s="2">
        <v>1123</v>
      </c>
      <c r="B386">
        <f>VLOOKUP(A386, Campaigns!A:I,2, FALSE)</f>
        <v>0</v>
      </c>
      <c r="C386">
        <f>VLOOKUP(A386, Campaigns!A:I,3, FALSE)</f>
        <v>0</v>
      </c>
      <c r="D386">
        <f>VLOOKUP(A386, Campaigns!$A:$I,4, FALSE)</f>
        <v>0</v>
      </c>
      <c r="E386">
        <f>VLOOKUP(A386, Campaigns!A:I,5, FALSE)</f>
        <v>0</v>
      </c>
      <c r="F386">
        <f>VLOOKUP(A386, Campaigns!A:I,6, FALSE)</f>
        <v>0</v>
      </c>
      <c r="G386" t="str">
        <f>VLOOKUP(A386, Customer!A:P,16, FALSE)</f>
        <v>Married</v>
      </c>
      <c r="H386" t="str">
        <f>VLOOKUP(A386, Customer!A:Q,17, FALSE)</f>
        <v>Graduate</v>
      </c>
      <c r="I386">
        <f>VLOOKUP(A386, Campaigns!A:I,7, FALSE)</f>
        <v>0</v>
      </c>
    </row>
    <row r="387" spans="1:9">
      <c r="A387" s="2">
        <v>2877</v>
      </c>
      <c r="B387">
        <f>VLOOKUP(A387, Campaigns!A:I,2, FALSE)</f>
        <v>0</v>
      </c>
      <c r="C387">
        <f>VLOOKUP(A387, Campaigns!A:I,3, FALSE)</f>
        <v>0</v>
      </c>
      <c r="D387">
        <f>VLOOKUP(A387, Campaigns!$A:$I,4, FALSE)</f>
        <v>0</v>
      </c>
      <c r="E387">
        <f>VLOOKUP(A387, Campaigns!A:I,5, FALSE)</f>
        <v>0</v>
      </c>
      <c r="F387">
        <f>VLOOKUP(A387, Campaigns!A:I,6, FALSE)</f>
        <v>0</v>
      </c>
      <c r="G387" t="str">
        <f>VLOOKUP(A387, Customer!A:P,16, FALSE)</f>
        <v>Married</v>
      </c>
      <c r="H387" t="str">
        <f>VLOOKUP(A387, Customer!A:Q,17, FALSE)</f>
        <v>Master</v>
      </c>
      <c r="I387">
        <f>VLOOKUP(A387, Campaigns!A:I,7, FALSE)</f>
        <v>0</v>
      </c>
    </row>
    <row r="388" spans="1:9">
      <c r="A388" s="2">
        <v>2915</v>
      </c>
      <c r="B388">
        <f>VLOOKUP(A388, Campaigns!A:I,2, FALSE)</f>
        <v>1</v>
      </c>
      <c r="C388">
        <f>VLOOKUP(A388, Campaigns!A:I,3, FALSE)</f>
        <v>0</v>
      </c>
      <c r="D388">
        <f>VLOOKUP(A388, Campaigns!$A:$I,4, FALSE)</f>
        <v>1</v>
      </c>
      <c r="E388">
        <f>VLOOKUP(A388, Campaigns!A:I,5, FALSE)</f>
        <v>1</v>
      </c>
      <c r="F388">
        <f>VLOOKUP(A388, Campaigns!A:I,6, FALSE)</f>
        <v>0</v>
      </c>
      <c r="G388" t="str">
        <f>VLOOKUP(A388, Customer!A:P,16, FALSE)</f>
        <v>Married</v>
      </c>
      <c r="H388" t="str">
        <f>VLOOKUP(A388, Customer!A:Q,17, FALSE)</f>
        <v>PhD</v>
      </c>
      <c r="I388">
        <f>VLOOKUP(A388, Campaigns!A:I,7, FALSE)</f>
        <v>0</v>
      </c>
    </row>
    <row r="389" spans="1:9">
      <c r="A389" s="2">
        <v>1793</v>
      </c>
      <c r="B389">
        <f>VLOOKUP(A389, Campaigns!A:I,2, FALSE)</f>
        <v>0</v>
      </c>
      <c r="C389">
        <f>VLOOKUP(A389, Campaigns!A:I,3, FALSE)</f>
        <v>0</v>
      </c>
      <c r="D389">
        <f>VLOOKUP(A389, Campaigns!$A:$I,4, FALSE)</f>
        <v>0</v>
      </c>
      <c r="E389">
        <f>VLOOKUP(A389, Campaigns!A:I,5, FALSE)</f>
        <v>0</v>
      </c>
      <c r="F389">
        <f>VLOOKUP(A389, Campaigns!A:I,6, FALSE)</f>
        <v>0</v>
      </c>
      <c r="G389" t="str">
        <f>VLOOKUP(A389, Customer!A:P,16, FALSE)</f>
        <v>Single</v>
      </c>
      <c r="H389" t="str">
        <f>VLOOKUP(A389, Customer!A:Q,17, FALSE)</f>
        <v>Graduate</v>
      </c>
      <c r="I389">
        <f>VLOOKUP(A389, Campaigns!A:I,7, FALSE)</f>
        <v>0</v>
      </c>
    </row>
    <row r="390" spans="1:9">
      <c r="A390" s="2">
        <v>1897</v>
      </c>
      <c r="B390">
        <f>VLOOKUP(A390, Campaigns!A:I,2, FALSE)</f>
        <v>0</v>
      </c>
      <c r="C390">
        <f>VLOOKUP(A390, Campaigns!A:I,3, FALSE)</f>
        <v>0</v>
      </c>
      <c r="D390">
        <f>VLOOKUP(A390, Campaigns!$A:$I,4, FALSE)</f>
        <v>0</v>
      </c>
      <c r="E390">
        <f>VLOOKUP(A390, Campaigns!A:I,5, FALSE)</f>
        <v>0</v>
      </c>
      <c r="F390">
        <f>VLOOKUP(A390, Campaigns!A:I,6, FALSE)</f>
        <v>0</v>
      </c>
      <c r="G390" t="str">
        <f>VLOOKUP(A390, Customer!A:P,16, FALSE)</f>
        <v>Together</v>
      </c>
      <c r="H390" t="str">
        <f>VLOOKUP(A390, Customer!A:Q,17, FALSE)</f>
        <v>Master</v>
      </c>
      <c r="I390">
        <f>VLOOKUP(A390, Campaigns!A:I,7, FALSE)</f>
        <v>0</v>
      </c>
    </row>
    <row r="391" spans="1:9">
      <c r="A391" s="2">
        <v>1640</v>
      </c>
      <c r="B391">
        <f>VLOOKUP(A391, Campaigns!A:I,2, FALSE)</f>
        <v>0</v>
      </c>
      <c r="C391">
        <f>VLOOKUP(A391, Campaigns!A:I,3, FALSE)</f>
        <v>0</v>
      </c>
      <c r="D391">
        <f>VLOOKUP(A391, Campaigns!$A:$I,4, FALSE)</f>
        <v>0</v>
      </c>
      <c r="E391">
        <f>VLOOKUP(A391, Campaigns!A:I,5, FALSE)</f>
        <v>0</v>
      </c>
      <c r="F391">
        <f>VLOOKUP(A391, Campaigns!A:I,6, FALSE)</f>
        <v>0</v>
      </c>
      <c r="G391" t="str">
        <f>VLOOKUP(A391, Customer!A:P,16, FALSE)</f>
        <v>Together</v>
      </c>
      <c r="H391" t="str">
        <f>VLOOKUP(A391, Customer!A:Q,17, FALSE)</f>
        <v>PhD</v>
      </c>
      <c r="I391">
        <f>VLOOKUP(A391, Campaigns!A:I,7, FALSE)</f>
        <v>0</v>
      </c>
    </row>
    <row r="392" spans="1:9">
      <c r="A392" s="2">
        <v>2606</v>
      </c>
      <c r="B392">
        <f>VLOOKUP(A392, Campaigns!A:I,2, FALSE)</f>
        <v>0</v>
      </c>
      <c r="C392">
        <f>VLOOKUP(A392, Campaigns!A:I,3, FALSE)</f>
        <v>0</v>
      </c>
      <c r="D392">
        <f>VLOOKUP(A392, Campaigns!$A:$I,4, FALSE)</f>
        <v>0</v>
      </c>
      <c r="E392">
        <f>VLOOKUP(A392, Campaigns!A:I,5, FALSE)</f>
        <v>0</v>
      </c>
      <c r="F392">
        <f>VLOOKUP(A392, Campaigns!A:I,6, FALSE)</f>
        <v>0</v>
      </c>
      <c r="G392" t="str">
        <f>VLOOKUP(A392, Customer!A:P,16, FALSE)</f>
        <v>Together</v>
      </c>
      <c r="H392" t="str">
        <f>VLOOKUP(A392, Customer!A:Q,17, FALSE)</f>
        <v>PhD</v>
      </c>
      <c r="I392">
        <f>VLOOKUP(A392, Campaigns!A:I,7, FALSE)</f>
        <v>0</v>
      </c>
    </row>
    <row r="393" spans="1:9">
      <c r="A393" s="2">
        <v>2965</v>
      </c>
      <c r="B393">
        <f>VLOOKUP(A393, Campaigns!A:I,2, FALSE)</f>
        <v>0</v>
      </c>
      <c r="C393">
        <f>VLOOKUP(A393, Campaigns!A:I,3, FALSE)</f>
        <v>0</v>
      </c>
      <c r="D393">
        <f>VLOOKUP(A393, Campaigns!$A:$I,4, FALSE)</f>
        <v>0</v>
      </c>
      <c r="E393">
        <f>VLOOKUP(A393, Campaigns!A:I,5, FALSE)</f>
        <v>1</v>
      </c>
      <c r="F393">
        <f>VLOOKUP(A393, Campaigns!A:I,6, FALSE)</f>
        <v>0</v>
      </c>
      <c r="G393" t="str">
        <f>VLOOKUP(A393, Customer!A:P,16, FALSE)</f>
        <v>Divorced</v>
      </c>
      <c r="H393" t="str">
        <f>VLOOKUP(A393, Customer!A:Q,17, FALSE)</f>
        <v>PhD</v>
      </c>
      <c r="I393">
        <f>VLOOKUP(A393, Campaigns!A:I,7, FALSE)</f>
        <v>0</v>
      </c>
    </row>
    <row r="394" spans="1:9">
      <c r="A394" s="2">
        <v>3076</v>
      </c>
      <c r="B394">
        <f>VLOOKUP(A394, Campaigns!A:I,2, FALSE)</f>
        <v>1</v>
      </c>
      <c r="C394">
        <f>VLOOKUP(A394, Campaigns!A:I,3, FALSE)</f>
        <v>0</v>
      </c>
      <c r="D394">
        <f>VLOOKUP(A394, Campaigns!$A:$I,4, FALSE)</f>
        <v>0</v>
      </c>
      <c r="E394">
        <f>VLOOKUP(A394, Campaigns!A:I,5, FALSE)</f>
        <v>0</v>
      </c>
      <c r="F394">
        <f>VLOOKUP(A394, Campaigns!A:I,6, FALSE)</f>
        <v>0</v>
      </c>
      <c r="G394" t="str">
        <f>VLOOKUP(A394, Customer!A:P,16, FALSE)</f>
        <v>Divorced</v>
      </c>
      <c r="H394" t="str">
        <f>VLOOKUP(A394, Customer!A:Q,17, FALSE)</f>
        <v>Graduate</v>
      </c>
      <c r="I394">
        <f>VLOOKUP(A394, Campaigns!A:I,7, FALSE)</f>
        <v>0</v>
      </c>
    </row>
    <row r="395" spans="1:9">
      <c r="A395" s="2">
        <v>1255</v>
      </c>
      <c r="B395">
        <f>VLOOKUP(A395, Campaigns!A:I,2, FALSE)</f>
        <v>0</v>
      </c>
      <c r="C395">
        <f>VLOOKUP(A395, Campaigns!A:I,3, FALSE)</f>
        <v>0</v>
      </c>
      <c r="D395">
        <f>VLOOKUP(A395, Campaigns!$A:$I,4, FALSE)</f>
        <v>0</v>
      </c>
      <c r="E395">
        <f>VLOOKUP(A395, Campaigns!A:I,5, FALSE)</f>
        <v>0</v>
      </c>
      <c r="F395">
        <f>VLOOKUP(A395, Campaigns!A:I,6, FALSE)</f>
        <v>0</v>
      </c>
      <c r="G395" t="str">
        <f>VLOOKUP(A395, Customer!A:P,16, FALSE)</f>
        <v>Married</v>
      </c>
      <c r="H395" t="str">
        <f>VLOOKUP(A395, Customer!A:Q,17, FALSE)</f>
        <v>Graduate</v>
      </c>
      <c r="I395">
        <f>VLOOKUP(A395, Campaigns!A:I,7, FALSE)</f>
        <v>0</v>
      </c>
    </row>
    <row r="396" spans="1:9">
      <c r="A396" s="2">
        <v>1586</v>
      </c>
      <c r="B396">
        <f>VLOOKUP(A396, Campaigns!A:I,2, FALSE)</f>
        <v>0</v>
      </c>
      <c r="C396">
        <f>VLOOKUP(A396, Campaigns!A:I,3, FALSE)</f>
        <v>0</v>
      </c>
      <c r="D396">
        <f>VLOOKUP(A396, Campaigns!$A:$I,4, FALSE)</f>
        <v>0</v>
      </c>
      <c r="E396">
        <f>VLOOKUP(A396, Campaigns!A:I,5, FALSE)</f>
        <v>0</v>
      </c>
      <c r="F396">
        <f>VLOOKUP(A396, Campaigns!A:I,6, FALSE)</f>
        <v>0</v>
      </c>
      <c r="G396" t="str">
        <f>VLOOKUP(A396, Customer!A:P,16, FALSE)</f>
        <v>Single</v>
      </c>
      <c r="H396" t="str">
        <f>VLOOKUP(A396, Customer!A:Q,17, FALSE)</f>
        <v>Graduate</v>
      </c>
      <c r="I396">
        <f>VLOOKUP(A396, Campaigns!A:I,7, FALSE)</f>
        <v>0</v>
      </c>
    </row>
    <row r="397" spans="1:9">
      <c r="A397" s="2">
        <v>2852</v>
      </c>
      <c r="B397">
        <f>VLOOKUP(A397, Campaigns!A:I,2, FALSE)</f>
        <v>0</v>
      </c>
      <c r="C397">
        <f>VLOOKUP(A397, Campaigns!A:I,3, FALSE)</f>
        <v>0</v>
      </c>
      <c r="D397">
        <f>VLOOKUP(A397, Campaigns!$A:$I,4, FALSE)</f>
        <v>0</v>
      </c>
      <c r="E397">
        <f>VLOOKUP(A397, Campaigns!A:I,5, FALSE)</f>
        <v>1</v>
      </c>
      <c r="F397">
        <f>VLOOKUP(A397, Campaigns!A:I,6, FALSE)</f>
        <v>0</v>
      </c>
      <c r="G397" t="str">
        <f>VLOOKUP(A397, Customer!A:P,16, FALSE)</f>
        <v>Married</v>
      </c>
      <c r="H397" t="str">
        <f>VLOOKUP(A397, Customer!A:Q,17, FALSE)</f>
        <v>Graduate</v>
      </c>
      <c r="I397">
        <f>VLOOKUP(A397, Campaigns!A:I,7, FALSE)</f>
        <v>0</v>
      </c>
    </row>
    <row r="398" spans="1:9">
      <c r="A398" s="2">
        <v>2115</v>
      </c>
      <c r="B398">
        <f>VLOOKUP(A398, Campaigns!A:I,2, FALSE)</f>
        <v>0</v>
      </c>
      <c r="C398">
        <f>VLOOKUP(A398, Campaigns!A:I,3, FALSE)</f>
        <v>1</v>
      </c>
      <c r="D398">
        <f>VLOOKUP(A398, Campaigns!$A:$I,4, FALSE)</f>
        <v>1</v>
      </c>
      <c r="E398">
        <f>VLOOKUP(A398, Campaigns!A:I,5, FALSE)</f>
        <v>1</v>
      </c>
      <c r="F398">
        <f>VLOOKUP(A398, Campaigns!A:I,6, FALSE)</f>
        <v>0</v>
      </c>
      <c r="G398" t="str">
        <f>VLOOKUP(A398, Customer!A:P,16, FALSE)</f>
        <v>Single</v>
      </c>
      <c r="H398" t="str">
        <f>VLOOKUP(A398, Customer!A:Q,17, FALSE)</f>
        <v>Graduate</v>
      </c>
      <c r="I398">
        <f>VLOOKUP(A398, Campaigns!A:I,7, FALSE)</f>
        <v>0</v>
      </c>
    </row>
    <row r="399" spans="1:9">
      <c r="A399" s="2">
        <v>2305</v>
      </c>
      <c r="B399">
        <f>VLOOKUP(A399, Campaigns!A:I,2, FALSE)</f>
        <v>0</v>
      </c>
      <c r="C399">
        <f>VLOOKUP(A399, Campaigns!A:I,3, FALSE)</f>
        <v>0</v>
      </c>
      <c r="D399">
        <f>VLOOKUP(A399, Campaigns!$A:$I,4, FALSE)</f>
        <v>0</v>
      </c>
      <c r="E399">
        <f>VLOOKUP(A399, Campaigns!A:I,5, FALSE)</f>
        <v>0</v>
      </c>
      <c r="F399">
        <f>VLOOKUP(A399, Campaigns!A:I,6, FALSE)</f>
        <v>0</v>
      </c>
      <c r="G399" t="str">
        <f>VLOOKUP(A399, Customer!A:P,16, FALSE)</f>
        <v>Married</v>
      </c>
      <c r="H399" t="str">
        <f>VLOOKUP(A399, Customer!A:Q,17, FALSE)</f>
        <v>Master</v>
      </c>
      <c r="I399">
        <f>VLOOKUP(A399, Campaigns!A:I,7, FALSE)</f>
        <v>0</v>
      </c>
    </row>
    <row r="400" spans="1:9">
      <c r="A400" s="2">
        <v>1515</v>
      </c>
      <c r="B400">
        <f>VLOOKUP(A400, Campaigns!A:I,2, FALSE)</f>
        <v>0</v>
      </c>
      <c r="C400">
        <f>VLOOKUP(A400, Campaigns!A:I,3, FALSE)</f>
        <v>0</v>
      </c>
      <c r="D400">
        <f>VLOOKUP(A400, Campaigns!$A:$I,4, FALSE)</f>
        <v>0</v>
      </c>
      <c r="E400">
        <f>VLOOKUP(A400, Campaigns!A:I,5, FALSE)</f>
        <v>0</v>
      </c>
      <c r="F400">
        <f>VLOOKUP(A400, Campaigns!A:I,6, FALSE)</f>
        <v>0</v>
      </c>
      <c r="G400" t="str">
        <f>VLOOKUP(A400, Customer!A:P,16, FALSE)</f>
        <v>Single</v>
      </c>
      <c r="H400" t="str">
        <f>VLOOKUP(A400, Customer!A:Q,17, FALSE)</f>
        <v>Graduate</v>
      </c>
      <c r="I400">
        <f>VLOOKUP(A400, Campaigns!A:I,7, FALSE)</f>
        <v>0</v>
      </c>
    </row>
    <row r="401" spans="1:9">
      <c r="A401" s="2">
        <v>2943</v>
      </c>
      <c r="B401">
        <f>VLOOKUP(A401, Campaigns!A:I,2, FALSE)</f>
        <v>0</v>
      </c>
      <c r="C401">
        <f>VLOOKUP(A401, Campaigns!A:I,3, FALSE)</f>
        <v>0</v>
      </c>
      <c r="D401">
        <f>VLOOKUP(A401, Campaigns!$A:$I,4, FALSE)</f>
        <v>0</v>
      </c>
      <c r="E401">
        <f>VLOOKUP(A401, Campaigns!A:I,5, FALSE)</f>
        <v>1</v>
      </c>
      <c r="F401">
        <f>VLOOKUP(A401, Campaigns!A:I,6, FALSE)</f>
        <v>0</v>
      </c>
      <c r="G401" t="str">
        <f>VLOOKUP(A401, Customer!A:P,16, FALSE)</f>
        <v>Widow</v>
      </c>
      <c r="H401" t="str">
        <f>VLOOKUP(A401, Customer!A:Q,17, FALSE)</f>
        <v>Graduate</v>
      </c>
      <c r="I401">
        <f>VLOOKUP(A401, Campaigns!A:I,7, FALSE)</f>
        <v>0</v>
      </c>
    </row>
    <row r="402" spans="1:9">
      <c r="A402" s="2">
        <v>1607</v>
      </c>
      <c r="B402">
        <f>VLOOKUP(A402, Campaigns!A:I,2, FALSE)</f>
        <v>0</v>
      </c>
      <c r="C402">
        <f>VLOOKUP(A402, Campaigns!A:I,3, FALSE)</f>
        <v>0</v>
      </c>
      <c r="D402">
        <f>VLOOKUP(A402, Campaigns!$A:$I,4, FALSE)</f>
        <v>0</v>
      </c>
      <c r="E402">
        <f>VLOOKUP(A402, Campaigns!A:I,5, FALSE)</f>
        <v>1</v>
      </c>
      <c r="F402">
        <f>VLOOKUP(A402, Campaigns!A:I,6, FALSE)</f>
        <v>0</v>
      </c>
      <c r="G402" t="str">
        <f>VLOOKUP(A402, Customer!A:P,16, FALSE)</f>
        <v>Married</v>
      </c>
      <c r="H402" t="e">
        <f>VLOOKUP(A402, Customer!A:Q,17, FALSE)</f>
        <v>#N/A</v>
      </c>
      <c r="I402">
        <f>VLOOKUP(A402, Campaigns!A:I,7, FALSE)</f>
        <v>0</v>
      </c>
    </row>
    <row r="403" spans="1:9">
      <c r="A403" s="2">
        <v>2648</v>
      </c>
      <c r="B403">
        <f>VLOOKUP(A403, Campaigns!A:I,2, FALSE)</f>
        <v>0</v>
      </c>
      <c r="C403">
        <f>VLOOKUP(A403, Campaigns!A:I,3, FALSE)</f>
        <v>0</v>
      </c>
      <c r="D403">
        <f>VLOOKUP(A403, Campaigns!$A:$I,4, FALSE)</f>
        <v>0</v>
      </c>
      <c r="E403">
        <f>VLOOKUP(A403, Campaigns!A:I,5, FALSE)</f>
        <v>1</v>
      </c>
      <c r="F403">
        <f>VLOOKUP(A403, Campaigns!A:I,6, FALSE)</f>
        <v>0</v>
      </c>
      <c r="G403" t="str">
        <f>VLOOKUP(A403, Customer!A:P,16, FALSE)</f>
        <v>Married</v>
      </c>
      <c r="H403" t="e">
        <f>VLOOKUP(A403, Customer!A:Q,17, FALSE)</f>
        <v>#N/A</v>
      </c>
      <c r="I403">
        <f>VLOOKUP(A403, Campaigns!A:I,7, FALSE)</f>
        <v>0</v>
      </c>
    </row>
    <row r="404" spans="1:9">
      <c r="A404" s="2">
        <v>2918</v>
      </c>
      <c r="B404">
        <f>VLOOKUP(A404, Campaigns!A:I,2, FALSE)</f>
        <v>0</v>
      </c>
      <c r="C404">
        <f>VLOOKUP(A404, Campaigns!A:I,3, FALSE)</f>
        <v>0</v>
      </c>
      <c r="D404">
        <f>VLOOKUP(A404, Campaigns!$A:$I,4, FALSE)</f>
        <v>0</v>
      </c>
      <c r="E404">
        <f>VLOOKUP(A404, Campaigns!A:I,5, FALSE)</f>
        <v>0</v>
      </c>
      <c r="F404">
        <f>VLOOKUP(A404, Campaigns!A:I,6, FALSE)</f>
        <v>0</v>
      </c>
      <c r="G404" t="str">
        <f>VLOOKUP(A404, Customer!A:P,16, FALSE)</f>
        <v>Married</v>
      </c>
      <c r="H404" t="str">
        <f>VLOOKUP(A404, Customer!A:Q,17, FALSE)</f>
        <v>Graduate</v>
      </c>
      <c r="I404">
        <f>VLOOKUP(A404, Campaigns!A:I,7, FALSE)</f>
        <v>0</v>
      </c>
    </row>
    <row r="405" spans="1:9">
      <c r="A405" s="2">
        <v>1046</v>
      </c>
      <c r="B405">
        <f>VLOOKUP(A405, Campaigns!A:I,2, FALSE)</f>
        <v>0</v>
      </c>
      <c r="C405">
        <f>VLOOKUP(A405, Campaigns!A:I,3, FALSE)</f>
        <v>0</v>
      </c>
      <c r="D405">
        <f>VLOOKUP(A405, Campaigns!$A:$I,4, FALSE)</f>
        <v>0</v>
      </c>
      <c r="E405">
        <f>VLOOKUP(A405, Campaigns!A:I,5, FALSE)</f>
        <v>0</v>
      </c>
      <c r="F405">
        <f>VLOOKUP(A405, Campaigns!A:I,6, FALSE)</f>
        <v>0</v>
      </c>
      <c r="G405" t="str">
        <f>VLOOKUP(A405, Customer!A:P,16, FALSE)</f>
        <v>Married</v>
      </c>
      <c r="H405" t="str">
        <f>VLOOKUP(A405, Customer!A:Q,17, FALSE)</f>
        <v>PhD</v>
      </c>
      <c r="I405">
        <f>VLOOKUP(A405, Campaigns!A:I,7, FALSE)</f>
        <v>0</v>
      </c>
    </row>
    <row r="406" spans="1:9">
      <c r="A406" s="2">
        <v>1790</v>
      </c>
      <c r="B406">
        <f>VLOOKUP(A406, Campaigns!A:I,2, FALSE)</f>
        <v>0</v>
      </c>
      <c r="C406">
        <f>VLOOKUP(A406, Campaigns!A:I,3, FALSE)</f>
        <v>0</v>
      </c>
      <c r="D406">
        <f>VLOOKUP(A406, Campaigns!$A:$I,4, FALSE)</f>
        <v>0</v>
      </c>
      <c r="E406">
        <f>VLOOKUP(A406, Campaigns!A:I,5, FALSE)</f>
        <v>0</v>
      </c>
      <c r="F406">
        <f>VLOOKUP(A406, Campaigns!A:I,6, FALSE)</f>
        <v>0</v>
      </c>
      <c r="G406" t="str">
        <f>VLOOKUP(A406, Customer!A:P,16, FALSE)</f>
        <v>Single</v>
      </c>
      <c r="H406" t="str">
        <f>VLOOKUP(A406, Customer!A:Q,17, FALSE)</f>
        <v>Graduate</v>
      </c>
      <c r="I406">
        <f>VLOOKUP(A406, Campaigns!A:I,7, FALSE)</f>
        <v>0</v>
      </c>
    </row>
    <row r="407" spans="1:9">
      <c r="A407" s="2">
        <v>1209</v>
      </c>
      <c r="B407">
        <f>VLOOKUP(A407, Campaigns!A:I,2, FALSE)</f>
        <v>0</v>
      </c>
      <c r="C407">
        <f>VLOOKUP(A407, Campaigns!A:I,3, FALSE)</f>
        <v>0</v>
      </c>
      <c r="D407">
        <f>VLOOKUP(A407, Campaigns!$A:$I,4, FALSE)</f>
        <v>0</v>
      </c>
      <c r="E407">
        <f>VLOOKUP(A407, Campaigns!A:I,5, FALSE)</f>
        <v>0</v>
      </c>
      <c r="F407">
        <f>VLOOKUP(A407, Campaigns!A:I,6, FALSE)</f>
        <v>0</v>
      </c>
      <c r="G407" t="str">
        <f>VLOOKUP(A407, Customer!A:P,16, FALSE)</f>
        <v>Married</v>
      </c>
      <c r="H407" t="str">
        <f>VLOOKUP(A407, Customer!A:Q,17, FALSE)</f>
        <v>Graduate</v>
      </c>
      <c r="I407">
        <f>VLOOKUP(A407, Campaigns!A:I,7, FALSE)</f>
        <v>0</v>
      </c>
    </row>
    <row r="408" spans="1:9">
      <c r="A408" s="2">
        <v>1902</v>
      </c>
      <c r="B408">
        <f>VLOOKUP(A408, Campaigns!A:I,2, FALSE)</f>
        <v>0</v>
      </c>
      <c r="C408">
        <f>VLOOKUP(A408, Campaigns!A:I,3, FALSE)</f>
        <v>0</v>
      </c>
      <c r="D408">
        <f>VLOOKUP(A408, Campaigns!$A:$I,4, FALSE)</f>
        <v>0</v>
      </c>
      <c r="E408">
        <f>VLOOKUP(A408, Campaigns!A:I,5, FALSE)</f>
        <v>0</v>
      </c>
      <c r="F408">
        <f>VLOOKUP(A408, Campaigns!A:I,6, FALSE)</f>
        <v>0</v>
      </c>
      <c r="G408" t="str">
        <f>VLOOKUP(A408, Customer!A:P,16, FALSE)</f>
        <v>Single</v>
      </c>
      <c r="H408" t="str">
        <f>VLOOKUP(A408, Customer!A:Q,17, FALSE)</f>
        <v>Graduate</v>
      </c>
      <c r="I408">
        <f>VLOOKUP(A408, Campaigns!A:I,7, FALSE)</f>
        <v>0</v>
      </c>
    </row>
    <row r="409" spans="1:9">
      <c r="A409" s="2">
        <v>2928</v>
      </c>
      <c r="B409">
        <f>VLOOKUP(A409, Campaigns!A:I,2, FALSE)</f>
        <v>0</v>
      </c>
      <c r="C409">
        <f>VLOOKUP(A409, Campaigns!A:I,3, FALSE)</f>
        <v>0</v>
      </c>
      <c r="D409">
        <f>VLOOKUP(A409, Campaigns!$A:$I,4, FALSE)</f>
        <v>0</v>
      </c>
      <c r="E409">
        <f>VLOOKUP(A409, Campaigns!A:I,5, FALSE)</f>
        <v>0</v>
      </c>
      <c r="F409">
        <f>VLOOKUP(A409, Campaigns!A:I,6, FALSE)</f>
        <v>0</v>
      </c>
      <c r="G409" t="str">
        <f>VLOOKUP(A409, Customer!A:P,16, FALSE)</f>
        <v>Together</v>
      </c>
      <c r="H409" t="str">
        <f>VLOOKUP(A409, Customer!A:Q,17, FALSE)</f>
        <v>PhD</v>
      </c>
      <c r="I409">
        <f>VLOOKUP(A409, Campaigns!A:I,7, FALSE)</f>
        <v>0</v>
      </c>
    </row>
    <row r="410" spans="1:9">
      <c r="A410" s="2">
        <v>3100</v>
      </c>
      <c r="B410">
        <f>VLOOKUP(A410, Campaigns!A:I,2, FALSE)</f>
        <v>0</v>
      </c>
      <c r="C410">
        <f>VLOOKUP(A410, Campaigns!A:I,3, FALSE)</f>
        <v>0</v>
      </c>
      <c r="D410">
        <f>VLOOKUP(A410, Campaigns!$A:$I,4, FALSE)</f>
        <v>0</v>
      </c>
      <c r="E410">
        <f>VLOOKUP(A410, Campaigns!A:I,5, FALSE)</f>
        <v>1</v>
      </c>
      <c r="F410">
        <f>VLOOKUP(A410, Campaigns!A:I,6, FALSE)</f>
        <v>0</v>
      </c>
      <c r="G410" t="str">
        <f>VLOOKUP(A410, Customer!A:P,16, FALSE)</f>
        <v>Single</v>
      </c>
      <c r="H410" t="str">
        <f>VLOOKUP(A410, Customer!A:Q,17, FALSE)</f>
        <v>Master</v>
      </c>
      <c r="I410">
        <f>VLOOKUP(A410, Campaigns!A:I,7, FALSE)</f>
        <v>0</v>
      </c>
    </row>
    <row r="411" spans="1:9">
      <c r="A411" s="2">
        <v>1605</v>
      </c>
      <c r="B411">
        <f>VLOOKUP(A411, Campaigns!A:I,2, FALSE)</f>
        <v>0</v>
      </c>
      <c r="C411">
        <f>VLOOKUP(A411, Campaigns!A:I,3, FALSE)</f>
        <v>1</v>
      </c>
      <c r="D411">
        <f>VLOOKUP(A411, Campaigns!$A:$I,4, FALSE)</f>
        <v>1</v>
      </c>
      <c r="E411">
        <f>VLOOKUP(A411, Campaigns!A:I,5, FALSE)</f>
        <v>0</v>
      </c>
      <c r="F411">
        <f>VLOOKUP(A411, Campaigns!A:I,6, FALSE)</f>
        <v>0</v>
      </c>
      <c r="G411" t="str">
        <f>VLOOKUP(A411, Customer!A:P,16, FALSE)</f>
        <v>Widow</v>
      </c>
      <c r="H411" t="str">
        <f>VLOOKUP(A411, Customer!A:Q,17, FALSE)</f>
        <v>Graduate</v>
      </c>
      <c r="I411">
        <f>VLOOKUP(A411, Campaigns!A:I,7, FALSE)</f>
        <v>0</v>
      </c>
    </row>
    <row r="412" spans="1:9">
      <c r="A412" s="2">
        <v>2792</v>
      </c>
      <c r="B412">
        <f>VLOOKUP(A412, Campaigns!A:I,2, FALSE)</f>
        <v>0</v>
      </c>
      <c r="C412">
        <f>VLOOKUP(A412, Campaigns!A:I,3, FALSE)</f>
        <v>0</v>
      </c>
      <c r="D412">
        <f>VLOOKUP(A412, Campaigns!$A:$I,4, FALSE)</f>
        <v>0</v>
      </c>
      <c r="E412">
        <f>VLOOKUP(A412, Campaigns!A:I,5, FALSE)</f>
        <v>0</v>
      </c>
      <c r="F412">
        <f>VLOOKUP(A412, Campaigns!A:I,6, FALSE)</f>
        <v>0</v>
      </c>
      <c r="G412" t="str">
        <f>VLOOKUP(A412, Customer!A:P,16, FALSE)</f>
        <v>Single</v>
      </c>
      <c r="H412" t="str">
        <f>VLOOKUP(A412, Customer!A:Q,17, FALSE)</f>
        <v>Graduate</v>
      </c>
      <c r="I412">
        <f>VLOOKUP(A412, Campaigns!A:I,7, FALSE)</f>
        <v>0</v>
      </c>
    </row>
    <row r="413" spans="1:9">
      <c r="A413" s="2">
        <v>1760</v>
      </c>
      <c r="B413">
        <f>VLOOKUP(A413, Campaigns!A:I,2, FALSE)</f>
        <v>0</v>
      </c>
      <c r="C413">
        <f>VLOOKUP(A413, Campaigns!A:I,3, FALSE)</f>
        <v>0</v>
      </c>
      <c r="D413">
        <f>VLOOKUP(A413, Campaigns!$A:$I,4, FALSE)</f>
        <v>0</v>
      </c>
      <c r="E413">
        <f>VLOOKUP(A413, Campaigns!A:I,5, FALSE)</f>
        <v>0</v>
      </c>
      <c r="F413">
        <f>VLOOKUP(A413, Campaigns!A:I,6, FALSE)</f>
        <v>0</v>
      </c>
      <c r="G413" t="str">
        <f>VLOOKUP(A413, Customer!A:P,16, FALSE)</f>
        <v>Single</v>
      </c>
      <c r="H413" t="str">
        <f>VLOOKUP(A413, Customer!A:Q,17, FALSE)</f>
        <v>Graduate</v>
      </c>
      <c r="I413">
        <f>VLOOKUP(A413, Campaigns!A:I,7, FALSE)</f>
        <v>0</v>
      </c>
    </row>
    <row r="414" spans="1:9">
      <c r="A414" s="2">
        <v>2039</v>
      </c>
      <c r="B414">
        <f>VLOOKUP(A414, Campaigns!A:I,2, FALSE)</f>
        <v>0</v>
      </c>
      <c r="C414">
        <f>VLOOKUP(A414, Campaigns!A:I,3, FALSE)</f>
        <v>0</v>
      </c>
      <c r="D414">
        <f>VLOOKUP(A414, Campaigns!$A:$I,4, FALSE)</f>
        <v>0</v>
      </c>
      <c r="E414">
        <f>VLOOKUP(A414, Campaigns!A:I,5, FALSE)</f>
        <v>0</v>
      </c>
      <c r="F414">
        <f>VLOOKUP(A414, Campaigns!A:I,6, FALSE)</f>
        <v>0</v>
      </c>
      <c r="G414" t="str">
        <f>VLOOKUP(A414, Customer!A:P,16, FALSE)</f>
        <v>Single</v>
      </c>
      <c r="H414" t="str">
        <f>VLOOKUP(A414, Customer!A:Q,17, FALSE)</f>
        <v>Graduate</v>
      </c>
      <c r="I414">
        <f>VLOOKUP(A414, Campaigns!A:I,7, FALSE)</f>
        <v>0</v>
      </c>
    </row>
    <row r="415" spans="1:9">
      <c r="A415" s="2">
        <v>3087</v>
      </c>
      <c r="B415">
        <f>VLOOKUP(A415, Campaigns!A:I,2, FALSE)</f>
        <v>0</v>
      </c>
      <c r="C415">
        <f>VLOOKUP(A415, Campaigns!A:I,3, FALSE)</f>
        <v>0</v>
      </c>
      <c r="D415">
        <f>VLOOKUP(A415, Campaigns!$A:$I,4, FALSE)</f>
        <v>0</v>
      </c>
      <c r="E415">
        <f>VLOOKUP(A415, Campaigns!A:I,5, FALSE)</f>
        <v>0</v>
      </c>
      <c r="F415">
        <f>VLOOKUP(A415, Campaigns!A:I,6, FALSE)</f>
        <v>0</v>
      </c>
      <c r="G415" t="str">
        <f>VLOOKUP(A415, Customer!A:P,16, FALSE)</f>
        <v>Single</v>
      </c>
      <c r="H415" t="str">
        <f>VLOOKUP(A415, Customer!A:Q,17, FALSE)</f>
        <v>Master</v>
      </c>
      <c r="I415">
        <f>VLOOKUP(A415, Campaigns!A:I,7, FALSE)</f>
        <v>0</v>
      </c>
    </row>
    <row r="416" spans="1:9">
      <c r="A416" s="2">
        <v>1704</v>
      </c>
      <c r="B416">
        <f>VLOOKUP(A416, Campaigns!A:I,2, FALSE)</f>
        <v>0</v>
      </c>
      <c r="C416">
        <f>VLOOKUP(A416, Campaigns!A:I,3, FALSE)</f>
        <v>0</v>
      </c>
      <c r="D416">
        <f>VLOOKUP(A416, Campaigns!$A:$I,4, FALSE)</f>
        <v>0</v>
      </c>
      <c r="E416">
        <f>VLOOKUP(A416, Campaigns!A:I,5, FALSE)</f>
        <v>0</v>
      </c>
      <c r="F416">
        <f>VLOOKUP(A416, Campaigns!A:I,6, FALSE)</f>
        <v>0</v>
      </c>
      <c r="G416" t="str">
        <f>VLOOKUP(A416, Customer!A:P,16, FALSE)</f>
        <v>Married</v>
      </c>
      <c r="H416" t="str">
        <f>VLOOKUP(A416, Customer!A:Q,17, FALSE)</f>
        <v>Graduate</v>
      </c>
      <c r="I416">
        <f>VLOOKUP(A416, Campaigns!A:I,7, FALSE)</f>
        <v>0</v>
      </c>
    </row>
    <row r="417" spans="1:9">
      <c r="A417" s="2">
        <v>2827</v>
      </c>
      <c r="B417">
        <f>VLOOKUP(A417, Campaigns!A:I,2, FALSE)</f>
        <v>0</v>
      </c>
      <c r="C417">
        <f>VLOOKUP(A417, Campaigns!A:I,3, FALSE)</f>
        <v>0</v>
      </c>
      <c r="D417">
        <f>VLOOKUP(A417, Campaigns!$A:$I,4, FALSE)</f>
        <v>0</v>
      </c>
      <c r="E417">
        <f>VLOOKUP(A417, Campaigns!A:I,5, FALSE)</f>
        <v>0</v>
      </c>
      <c r="F417">
        <f>VLOOKUP(A417, Campaigns!A:I,6, FALSE)</f>
        <v>0</v>
      </c>
      <c r="G417" t="str">
        <f>VLOOKUP(A417, Customer!A:P,16, FALSE)</f>
        <v>Married</v>
      </c>
      <c r="H417" t="str">
        <f>VLOOKUP(A417, Customer!A:Q,17, FALSE)</f>
        <v>PhD</v>
      </c>
      <c r="I417">
        <f>VLOOKUP(A417, Campaigns!A:I,7, FALSE)</f>
        <v>0</v>
      </c>
    </row>
    <row r="418" spans="1:9">
      <c r="A418" s="2">
        <v>2738</v>
      </c>
      <c r="B418">
        <f>VLOOKUP(A418, Campaigns!A:I,2, FALSE)</f>
        <v>0</v>
      </c>
      <c r="C418">
        <f>VLOOKUP(A418, Campaigns!A:I,3, FALSE)</f>
        <v>0</v>
      </c>
      <c r="D418">
        <f>VLOOKUP(A418, Campaigns!$A:$I,4, FALSE)</f>
        <v>0</v>
      </c>
      <c r="E418">
        <f>VLOOKUP(A418, Campaigns!A:I,5, FALSE)</f>
        <v>0</v>
      </c>
      <c r="F418">
        <f>VLOOKUP(A418, Campaigns!A:I,6, FALSE)</f>
        <v>0</v>
      </c>
      <c r="G418" t="str">
        <f>VLOOKUP(A418, Customer!A:P,16, FALSE)</f>
        <v>Married</v>
      </c>
      <c r="H418" t="str">
        <f>VLOOKUP(A418, Customer!A:Q,17, FALSE)</f>
        <v>Graduate</v>
      </c>
      <c r="I418">
        <f>VLOOKUP(A418, Campaigns!A:I,7, FALSE)</f>
        <v>0</v>
      </c>
    </row>
    <row r="419" spans="1:9">
      <c r="A419" s="2">
        <v>1337</v>
      </c>
      <c r="B419">
        <f>VLOOKUP(A419, Campaigns!A:I,2, FALSE)</f>
        <v>0</v>
      </c>
      <c r="C419">
        <f>VLOOKUP(A419, Campaigns!A:I,3, FALSE)</f>
        <v>0</v>
      </c>
      <c r="D419">
        <f>VLOOKUP(A419, Campaigns!$A:$I,4, FALSE)</f>
        <v>0</v>
      </c>
      <c r="E419">
        <f>VLOOKUP(A419, Campaigns!A:I,5, FALSE)</f>
        <v>0</v>
      </c>
      <c r="F419">
        <f>VLOOKUP(A419, Campaigns!A:I,6, FALSE)</f>
        <v>0</v>
      </c>
      <c r="G419" t="str">
        <f>VLOOKUP(A419, Customer!A:P,16, FALSE)</f>
        <v>Married</v>
      </c>
      <c r="H419" t="str">
        <f>VLOOKUP(A419, Customer!A:Q,17, FALSE)</f>
        <v>Graduate</v>
      </c>
      <c r="I419">
        <f>VLOOKUP(A419, Campaigns!A:I,7, FALSE)</f>
        <v>0</v>
      </c>
    </row>
    <row r="420" spans="1:9">
      <c r="A420" s="2">
        <v>2789</v>
      </c>
      <c r="B420">
        <f>VLOOKUP(A420, Campaigns!A:I,2, FALSE)</f>
        <v>0</v>
      </c>
      <c r="C420">
        <f>VLOOKUP(A420, Campaigns!A:I,3, FALSE)</f>
        <v>0</v>
      </c>
      <c r="D420">
        <f>VLOOKUP(A420, Campaigns!$A:$I,4, FALSE)</f>
        <v>0</v>
      </c>
      <c r="E420">
        <f>VLOOKUP(A420, Campaigns!A:I,5, FALSE)</f>
        <v>0</v>
      </c>
      <c r="F420">
        <f>VLOOKUP(A420, Campaigns!A:I,6, FALSE)</f>
        <v>0</v>
      </c>
      <c r="G420" t="str">
        <f>VLOOKUP(A420, Customer!A:P,16, FALSE)</f>
        <v>Divorced</v>
      </c>
      <c r="H420" t="str">
        <f>VLOOKUP(A420, Customer!A:Q,17, FALSE)</f>
        <v>Graduate</v>
      </c>
      <c r="I420">
        <f>VLOOKUP(A420, Campaigns!A:I,7, FALSE)</f>
        <v>0</v>
      </c>
    </row>
    <row r="421" spans="1:9">
      <c r="A421" s="2">
        <v>3134</v>
      </c>
      <c r="B421">
        <f>VLOOKUP(A421, Campaigns!A:I,2, FALSE)</f>
        <v>0</v>
      </c>
      <c r="C421">
        <f>VLOOKUP(A421, Campaigns!A:I,3, FALSE)</f>
        <v>0</v>
      </c>
      <c r="D421">
        <f>VLOOKUP(A421, Campaigns!$A:$I,4, FALSE)</f>
        <v>0</v>
      </c>
      <c r="E421">
        <f>VLOOKUP(A421, Campaigns!A:I,5, FALSE)</f>
        <v>0</v>
      </c>
      <c r="F421">
        <f>VLOOKUP(A421, Campaigns!A:I,6, FALSE)</f>
        <v>0</v>
      </c>
      <c r="G421" t="str">
        <f>VLOOKUP(A421, Customer!A:P,16, FALSE)</f>
        <v>Divorced</v>
      </c>
      <c r="H421" t="str">
        <f>VLOOKUP(A421, Customer!A:Q,17, FALSE)</f>
        <v>Graduate</v>
      </c>
      <c r="I421">
        <f>VLOOKUP(A421, Campaigns!A:I,7, FALSE)</f>
        <v>0</v>
      </c>
    </row>
    <row r="422" spans="1:9">
      <c r="A422" s="2">
        <v>2634</v>
      </c>
      <c r="B422">
        <f>VLOOKUP(A422, Campaigns!A:I,2, FALSE)</f>
        <v>0</v>
      </c>
      <c r="C422">
        <f>VLOOKUP(A422, Campaigns!A:I,3, FALSE)</f>
        <v>0</v>
      </c>
      <c r="D422">
        <f>VLOOKUP(A422, Campaigns!$A:$I,4, FALSE)</f>
        <v>1</v>
      </c>
      <c r="E422">
        <f>VLOOKUP(A422, Campaigns!A:I,5, FALSE)</f>
        <v>1</v>
      </c>
      <c r="F422">
        <f>VLOOKUP(A422, Campaigns!A:I,6, FALSE)</f>
        <v>0</v>
      </c>
      <c r="G422" t="str">
        <f>VLOOKUP(A422, Customer!A:P,16, FALSE)</f>
        <v>Single</v>
      </c>
      <c r="H422" t="str">
        <f>VLOOKUP(A422, Customer!A:Q,17, FALSE)</f>
        <v>Graduate</v>
      </c>
      <c r="I422">
        <f>VLOOKUP(A422, Campaigns!A:I,7, FALSE)</f>
        <v>0</v>
      </c>
    </row>
    <row r="423" spans="1:9">
      <c r="A423" s="2">
        <v>1751</v>
      </c>
      <c r="B423">
        <f>VLOOKUP(A423, Campaigns!A:I,2, FALSE)</f>
        <v>0</v>
      </c>
      <c r="C423">
        <f>VLOOKUP(A423, Campaigns!A:I,3, FALSE)</f>
        <v>0</v>
      </c>
      <c r="D423">
        <f>VLOOKUP(A423, Campaigns!$A:$I,4, FALSE)</f>
        <v>0</v>
      </c>
      <c r="E423">
        <f>VLOOKUP(A423, Campaigns!A:I,5, FALSE)</f>
        <v>0</v>
      </c>
      <c r="F423">
        <f>VLOOKUP(A423, Campaigns!A:I,6, FALSE)</f>
        <v>0</v>
      </c>
      <c r="G423" t="str">
        <f>VLOOKUP(A423, Customer!A:P,16, FALSE)</f>
        <v>Married</v>
      </c>
      <c r="H423" t="str">
        <f>VLOOKUP(A423, Customer!A:Q,17, FALSE)</f>
        <v>Graduate</v>
      </c>
      <c r="I423">
        <f>VLOOKUP(A423, Campaigns!A:I,7, FALSE)</f>
        <v>0</v>
      </c>
    </row>
    <row r="424" spans="1:9">
      <c r="A424" s="2">
        <v>1716</v>
      </c>
      <c r="B424">
        <f>VLOOKUP(A424, Campaigns!A:I,2, FALSE)</f>
        <v>0</v>
      </c>
      <c r="C424">
        <f>VLOOKUP(A424, Campaigns!A:I,3, FALSE)</f>
        <v>1</v>
      </c>
      <c r="D424">
        <f>VLOOKUP(A424, Campaigns!$A:$I,4, FALSE)</f>
        <v>1</v>
      </c>
      <c r="E424">
        <f>VLOOKUP(A424, Campaigns!A:I,5, FALSE)</f>
        <v>1</v>
      </c>
      <c r="F424">
        <f>VLOOKUP(A424, Campaigns!A:I,6, FALSE)</f>
        <v>0</v>
      </c>
      <c r="G424" t="str">
        <f>VLOOKUP(A424, Customer!A:P,16, FALSE)</f>
        <v>Married</v>
      </c>
      <c r="H424" t="str">
        <f>VLOOKUP(A424, Customer!A:Q,17, FALSE)</f>
        <v>Graduate</v>
      </c>
      <c r="I424">
        <f>VLOOKUP(A424, Campaigns!A:I,7, FALSE)</f>
        <v>0</v>
      </c>
    </row>
    <row r="425" spans="1:9">
      <c r="A425" s="2">
        <v>1352</v>
      </c>
      <c r="B425">
        <f>VLOOKUP(A425, Campaigns!A:I,2, FALSE)</f>
        <v>0</v>
      </c>
      <c r="C425">
        <f>VLOOKUP(A425, Campaigns!A:I,3, FALSE)</f>
        <v>0</v>
      </c>
      <c r="D425">
        <f>VLOOKUP(A425, Campaigns!$A:$I,4, FALSE)</f>
        <v>0</v>
      </c>
      <c r="E425">
        <f>VLOOKUP(A425, Campaigns!A:I,5, FALSE)</f>
        <v>0</v>
      </c>
      <c r="F425">
        <f>VLOOKUP(A425, Campaigns!A:I,6, FALSE)</f>
        <v>0</v>
      </c>
      <c r="G425" t="str">
        <f>VLOOKUP(A425, Customer!A:P,16, FALSE)</f>
        <v>Together</v>
      </c>
      <c r="H425" t="str">
        <f>VLOOKUP(A425, Customer!A:Q,17, FALSE)</f>
        <v>Graduate</v>
      </c>
      <c r="I425">
        <f>VLOOKUP(A425, Campaigns!A:I,7, FALSE)</f>
        <v>0</v>
      </c>
    </row>
    <row r="426" spans="1:9">
      <c r="A426" s="2">
        <v>2514</v>
      </c>
      <c r="B426">
        <f>VLOOKUP(A426, Campaigns!A:I,2, FALSE)</f>
        <v>0</v>
      </c>
      <c r="C426">
        <f>VLOOKUP(A426, Campaigns!A:I,3, FALSE)</f>
        <v>1</v>
      </c>
      <c r="D426">
        <f>VLOOKUP(A426, Campaigns!$A:$I,4, FALSE)</f>
        <v>0</v>
      </c>
      <c r="E426">
        <f>VLOOKUP(A426, Campaigns!A:I,5, FALSE)</f>
        <v>0</v>
      </c>
      <c r="F426">
        <f>VLOOKUP(A426, Campaigns!A:I,6, FALSE)</f>
        <v>0</v>
      </c>
      <c r="G426" t="str">
        <f>VLOOKUP(A426, Customer!A:P,16, FALSE)</f>
        <v>Married</v>
      </c>
      <c r="H426" t="str">
        <f>VLOOKUP(A426, Customer!A:Q,17, FALSE)</f>
        <v>PhD</v>
      </c>
      <c r="I426">
        <f>VLOOKUP(A426, Campaigns!A:I,7, FALSE)</f>
        <v>0</v>
      </c>
    </row>
    <row r="427" spans="1:9">
      <c r="A427" s="2">
        <v>3141</v>
      </c>
      <c r="B427">
        <f>VLOOKUP(A427, Campaigns!A:I,2, FALSE)</f>
        <v>0</v>
      </c>
      <c r="C427">
        <f>VLOOKUP(A427, Campaigns!A:I,3, FALSE)</f>
        <v>0</v>
      </c>
      <c r="D427">
        <f>VLOOKUP(A427, Campaigns!$A:$I,4, FALSE)</f>
        <v>0</v>
      </c>
      <c r="E427">
        <f>VLOOKUP(A427, Campaigns!A:I,5, FALSE)</f>
        <v>0</v>
      </c>
      <c r="F427">
        <f>VLOOKUP(A427, Campaigns!A:I,6, FALSE)</f>
        <v>0</v>
      </c>
      <c r="G427" t="str">
        <f>VLOOKUP(A427, Customer!A:P,16, FALSE)</f>
        <v>Married</v>
      </c>
      <c r="H427" t="str">
        <f>VLOOKUP(A427, Customer!A:Q,17, FALSE)</f>
        <v>Graduate</v>
      </c>
      <c r="I427">
        <f>VLOOKUP(A427, Campaigns!A:I,7, FALSE)</f>
        <v>0</v>
      </c>
    </row>
    <row r="428" spans="1:9">
      <c r="A428" s="2">
        <v>2985</v>
      </c>
      <c r="B428">
        <f>VLOOKUP(A428, Campaigns!A:I,2, FALSE)</f>
        <v>0</v>
      </c>
      <c r="C428">
        <f>VLOOKUP(A428, Campaigns!A:I,3, FALSE)</f>
        <v>0</v>
      </c>
      <c r="D428">
        <f>VLOOKUP(A428, Campaigns!$A:$I,4, FALSE)</f>
        <v>0</v>
      </c>
      <c r="E428">
        <f>VLOOKUP(A428, Campaigns!A:I,5, FALSE)</f>
        <v>0</v>
      </c>
      <c r="F428">
        <f>VLOOKUP(A428, Campaigns!A:I,6, FALSE)</f>
        <v>0</v>
      </c>
      <c r="G428" t="str">
        <f>VLOOKUP(A428, Customer!A:P,16, FALSE)</f>
        <v>Divorced</v>
      </c>
      <c r="H428" t="str">
        <f>VLOOKUP(A428, Customer!A:Q,17, FALSE)</f>
        <v>Graduate</v>
      </c>
      <c r="I428">
        <f>VLOOKUP(A428, Campaigns!A:I,7, FALSE)</f>
        <v>0</v>
      </c>
    </row>
    <row r="429" spans="1:9">
      <c r="A429" s="2">
        <v>1335</v>
      </c>
      <c r="B429">
        <f>VLOOKUP(A429, Campaigns!A:I,2, FALSE)</f>
        <v>1</v>
      </c>
      <c r="C429">
        <f>VLOOKUP(A429, Campaigns!A:I,3, FALSE)</f>
        <v>0</v>
      </c>
      <c r="D429">
        <f>VLOOKUP(A429, Campaigns!$A:$I,4, FALSE)</f>
        <v>1</v>
      </c>
      <c r="E429">
        <f>VLOOKUP(A429, Campaigns!A:I,5, FALSE)</f>
        <v>0</v>
      </c>
      <c r="F429">
        <f>VLOOKUP(A429, Campaigns!A:I,6, FALSE)</f>
        <v>0</v>
      </c>
      <c r="G429" t="str">
        <f>VLOOKUP(A429, Customer!A:P,16, FALSE)</f>
        <v>Married</v>
      </c>
      <c r="H429" t="str">
        <f>VLOOKUP(A429, Customer!A:Q,17, FALSE)</f>
        <v>Graduate</v>
      </c>
      <c r="I429">
        <f>VLOOKUP(A429, Campaigns!A:I,7, FALSE)</f>
        <v>0</v>
      </c>
    </row>
    <row r="430" spans="1:9">
      <c r="A430" s="2">
        <v>1686</v>
      </c>
      <c r="B430">
        <f>VLOOKUP(A430, Campaigns!A:I,2, FALSE)</f>
        <v>1</v>
      </c>
      <c r="C430">
        <f>VLOOKUP(A430, Campaigns!A:I,3, FALSE)</f>
        <v>0</v>
      </c>
      <c r="D430">
        <f>VLOOKUP(A430, Campaigns!$A:$I,4, FALSE)</f>
        <v>1</v>
      </c>
      <c r="E430">
        <f>VLOOKUP(A430, Campaigns!A:I,5, FALSE)</f>
        <v>0</v>
      </c>
      <c r="F430">
        <f>VLOOKUP(A430, Campaigns!A:I,6, FALSE)</f>
        <v>0</v>
      </c>
      <c r="G430" t="str">
        <f>VLOOKUP(A430, Customer!A:P,16, FALSE)</f>
        <v>Married</v>
      </c>
      <c r="H430" t="str">
        <f>VLOOKUP(A430, Customer!A:Q,17, FALSE)</f>
        <v>Graduate</v>
      </c>
      <c r="I430">
        <f>VLOOKUP(A430, Campaigns!A:I,7, FALSE)</f>
        <v>0</v>
      </c>
    </row>
    <row r="431" spans="1:9">
      <c r="A431" s="2">
        <v>3044</v>
      </c>
      <c r="B431">
        <f>VLOOKUP(A431, Campaigns!A:I,2, FALSE)</f>
        <v>0</v>
      </c>
      <c r="C431">
        <f>VLOOKUP(A431, Campaigns!A:I,3, FALSE)</f>
        <v>0</v>
      </c>
      <c r="D431">
        <f>VLOOKUP(A431, Campaigns!$A:$I,4, FALSE)</f>
        <v>0</v>
      </c>
      <c r="E431">
        <f>VLOOKUP(A431, Campaigns!A:I,5, FALSE)</f>
        <v>0</v>
      </c>
      <c r="F431">
        <f>VLOOKUP(A431, Campaigns!A:I,6, FALSE)</f>
        <v>0</v>
      </c>
      <c r="G431" t="str">
        <f>VLOOKUP(A431, Customer!A:P,16, FALSE)</f>
        <v>Married</v>
      </c>
      <c r="H431" t="str">
        <f>VLOOKUP(A431, Customer!A:Q,17, FALSE)</f>
        <v>Graduate</v>
      </c>
      <c r="I431">
        <f>VLOOKUP(A431, Campaigns!A:I,7, FALSE)</f>
        <v>0</v>
      </c>
    </row>
    <row r="432" spans="1:9">
      <c r="A432" s="2">
        <v>2582</v>
      </c>
      <c r="B432">
        <f>VLOOKUP(A432, Campaigns!A:I,2, FALSE)</f>
        <v>0</v>
      </c>
      <c r="C432">
        <f>VLOOKUP(A432, Campaigns!A:I,3, FALSE)</f>
        <v>0</v>
      </c>
      <c r="D432">
        <f>VLOOKUP(A432, Campaigns!$A:$I,4, FALSE)</f>
        <v>0</v>
      </c>
      <c r="E432">
        <f>VLOOKUP(A432, Campaigns!A:I,5, FALSE)</f>
        <v>0</v>
      </c>
      <c r="F432">
        <f>VLOOKUP(A432, Campaigns!A:I,6, FALSE)</f>
        <v>0</v>
      </c>
      <c r="G432" t="str">
        <f>VLOOKUP(A432, Customer!A:P,16, FALSE)</f>
        <v>Married</v>
      </c>
      <c r="H432" t="str">
        <f>VLOOKUP(A432, Customer!A:Q,17, FALSE)</f>
        <v>Graduate</v>
      </c>
      <c r="I432">
        <f>VLOOKUP(A432, Campaigns!A:I,7, FALSE)</f>
        <v>0</v>
      </c>
    </row>
    <row r="433" spans="1:9">
      <c r="A433" s="2">
        <v>2316</v>
      </c>
      <c r="B433">
        <f>VLOOKUP(A433, Campaigns!A:I,2, FALSE)</f>
        <v>0</v>
      </c>
      <c r="C433">
        <f>VLOOKUP(A433, Campaigns!A:I,3, FALSE)</f>
        <v>0</v>
      </c>
      <c r="D433">
        <f>VLOOKUP(A433, Campaigns!$A:$I,4, FALSE)</f>
        <v>0</v>
      </c>
      <c r="E433">
        <f>VLOOKUP(A433, Campaigns!A:I,5, FALSE)</f>
        <v>0</v>
      </c>
      <c r="F433">
        <f>VLOOKUP(A433, Campaigns!A:I,6, FALSE)</f>
        <v>0</v>
      </c>
      <c r="G433" t="str">
        <f>VLOOKUP(A433, Customer!A:P,16, FALSE)</f>
        <v>Together</v>
      </c>
      <c r="H433" t="str">
        <f>VLOOKUP(A433, Customer!A:Q,17, FALSE)</f>
        <v>Graduate</v>
      </c>
      <c r="I433">
        <f>VLOOKUP(A433, Campaigns!A:I,7, FALSE)</f>
        <v>0</v>
      </c>
    </row>
    <row r="434" spans="1:9">
      <c r="A434" s="2">
        <v>2742</v>
      </c>
      <c r="B434">
        <f>VLOOKUP(A434, Campaigns!A:I,2, FALSE)</f>
        <v>0</v>
      </c>
      <c r="C434">
        <f>VLOOKUP(A434, Campaigns!A:I,3, FALSE)</f>
        <v>0</v>
      </c>
      <c r="D434">
        <f>VLOOKUP(A434, Campaigns!$A:$I,4, FALSE)</f>
        <v>0</v>
      </c>
      <c r="E434">
        <f>VLOOKUP(A434, Campaigns!A:I,5, FALSE)</f>
        <v>0</v>
      </c>
      <c r="F434">
        <f>VLOOKUP(A434, Campaigns!A:I,6, FALSE)</f>
        <v>0</v>
      </c>
      <c r="G434" t="str">
        <f>VLOOKUP(A434, Customer!A:P,16, FALSE)</f>
        <v>Together</v>
      </c>
      <c r="H434" t="str">
        <f>VLOOKUP(A434, Customer!A:Q,17, FALSE)</f>
        <v>Graduate</v>
      </c>
      <c r="I434">
        <f>VLOOKUP(A434, Campaigns!A:I,7, FALSE)</f>
        <v>0</v>
      </c>
    </row>
    <row r="435" spans="1:9">
      <c r="A435" s="2">
        <v>2259</v>
      </c>
      <c r="B435">
        <f>VLOOKUP(A435, Campaigns!A:I,2, FALSE)</f>
        <v>0</v>
      </c>
      <c r="C435">
        <f>VLOOKUP(A435, Campaigns!A:I,3, FALSE)</f>
        <v>0</v>
      </c>
      <c r="D435">
        <f>VLOOKUP(A435, Campaigns!$A:$I,4, FALSE)</f>
        <v>0</v>
      </c>
      <c r="E435">
        <f>VLOOKUP(A435, Campaigns!A:I,5, FALSE)</f>
        <v>1</v>
      </c>
      <c r="F435">
        <f>VLOOKUP(A435, Campaigns!A:I,6, FALSE)</f>
        <v>0</v>
      </c>
      <c r="G435" t="str">
        <f>VLOOKUP(A435, Customer!A:P,16, FALSE)</f>
        <v>Divorced</v>
      </c>
      <c r="H435" t="str">
        <f>VLOOKUP(A435, Customer!A:Q,17, FALSE)</f>
        <v>Graduate</v>
      </c>
      <c r="I435">
        <f>VLOOKUP(A435, Campaigns!A:I,7, FALSE)</f>
        <v>0</v>
      </c>
    </row>
    <row r="436" spans="1:9">
      <c r="A436" s="2">
        <v>2096</v>
      </c>
      <c r="B436">
        <f>VLOOKUP(A436, Campaigns!A:I,2, FALSE)</f>
        <v>0</v>
      </c>
      <c r="C436">
        <f>VLOOKUP(A436, Campaigns!A:I,3, FALSE)</f>
        <v>1</v>
      </c>
      <c r="D436">
        <f>VLOOKUP(A436, Campaigns!$A:$I,4, FALSE)</f>
        <v>1</v>
      </c>
      <c r="E436">
        <f>VLOOKUP(A436, Campaigns!A:I,5, FALSE)</f>
        <v>0</v>
      </c>
      <c r="F436">
        <f>VLOOKUP(A436, Campaigns!A:I,6, FALSE)</f>
        <v>0</v>
      </c>
      <c r="G436" t="str">
        <f>VLOOKUP(A436, Customer!A:P,16, FALSE)</f>
        <v>Together</v>
      </c>
      <c r="H436" t="str">
        <f>VLOOKUP(A436, Customer!A:Q,17, FALSE)</f>
        <v>Graduate</v>
      </c>
      <c r="I436">
        <f>VLOOKUP(A436, Campaigns!A:I,7, FALSE)</f>
        <v>0</v>
      </c>
    </row>
    <row r="437" spans="1:9">
      <c r="A437" s="2">
        <v>1917</v>
      </c>
      <c r="B437">
        <f>VLOOKUP(A437, Campaigns!A:I,2, FALSE)</f>
        <v>0</v>
      </c>
      <c r="C437">
        <f>VLOOKUP(A437, Campaigns!A:I,3, FALSE)</f>
        <v>0</v>
      </c>
      <c r="D437">
        <f>VLOOKUP(A437, Campaigns!$A:$I,4, FALSE)</f>
        <v>0</v>
      </c>
      <c r="E437">
        <f>VLOOKUP(A437, Campaigns!A:I,5, FALSE)</f>
        <v>0</v>
      </c>
      <c r="F437">
        <f>VLOOKUP(A437, Campaigns!A:I,6, FALSE)</f>
        <v>0</v>
      </c>
      <c r="G437" t="str">
        <f>VLOOKUP(A437, Customer!A:P,16, FALSE)</f>
        <v>Together</v>
      </c>
      <c r="H437" t="str">
        <f>VLOOKUP(A437, Customer!A:Q,17, FALSE)</f>
        <v>Graduate</v>
      </c>
      <c r="I437">
        <f>VLOOKUP(A437, Campaigns!A:I,7, FALSE)</f>
        <v>0</v>
      </c>
    </row>
    <row r="438" spans="1:9">
      <c r="A438" s="2">
        <v>2474</v>
      </c>
      <c r="B438">
        <f>VLOOKUP(A438, Campaigns!A:I,2, FALSE)</f>
        <v>0</v>
      </c>
      <c r="C438">
        <f>VLOOKUP(A438, Campaigns!A:I,3, FALSE)</f>
        <v>0</v>
      </c>
      <c r="D438">
        <f>VLOOKUP(A438, Campaigns!$A:$I,4, FALSE)</f>
        <v>0</v>
      </c>
      <c r="E438">
        <f>VLOOKUP(A438, Campaigns!A:I,5, FALSE)</f>
        <v>0</v>
      </c>
      <c r="F438">
        <f>VLOOKUP(A438, Campaigns!A:I,6, FALSE)</f>
        <v>0</v>
      </c>
      <c r="G438" t="str">
        <f>VLOOKUP(A438, Customer!A:P,16, FALSE)</f>
        <v>Together</v>
      </c>
      <c r="H438" t="str">
        <f>VLOOKUP(A438, Customer!A:Q,17, FALSE)</f>
        <v>Graduate</v>
      </c>
      <c r="I438">
        <f>VLOOKUP(A438, Campaigns!A:I,7, FALSE)</f>
        <v>0</v>
      </c>
    </row>
    <row r="439" spans="1:9">
      <c r="A439" s="2">
        <v>2070</v>
      </c>
      <c r="B439">
        <f>VLOOKUP(A439, Campaigns!A:I,2, FALSE)</f>
        <v>0</v>
      </c>
      <c r="C439">
        <f>VLOOKUP(A439, Campaigns!A:I,3, FALSE)</f>
        <v>0</v>
      </c>
      <c r="D439">
        <f>VLOOKUP(A439, Campaigns!$A:$I,4, FALSE)</f>
        <v>0</v>
      </c>
      <c r="E439">
        <f>VLOOKUP(A439, Campaigns!A:I,5, FALSE)</f>
        <v>0</v>
      </c>
      <c r="F439">
        <f>VLOOKUP(A439, Campaigns!A:I,6, FALSE)</f>
        <v>0</v>
      </c>
      <c r="G439" t="str">
        <f>VLOOKUP(A439, Customer!A:P,16, FALSE)</f>
        <v>Single</v>
      </c>
      <c r="H439" t="str">
        <f>VLOOKUP(A439, Customer!A:Q,17, FALSE)</f>
        <v>PhD</v>
      </c>
      <c r="I439">
        <f>VLOOKUP(A439, Campaigns!A:I,7, FALSE)</f>
        <v>0</v>
      </c>
    </row>
    <row r="440" spans="1:9">
      <c r="A440" s="2">
        <v>2936</v>
      </c>
      <c r="B440">
        <f>VLOOKUP(A440, Campaigns!A:I,2, FALSE)</f>
        <v>0</v>
      </c>
      <c r="C440">
        <f>VLOOKUP(A440, Campaigns!A:I,3, FALSE)</f>
        <v>1</v>
      </c>
      <c r="D440">
        <f>VLOOKUP(A440, Campaigns!$A:$I,4, FALSE)</f>
        <v>1</v>
      </c>
      <c r="E440">
        <f>VLOOKUP(A440, Campaigns!A:I,5, FALSE)</f>
        <v>0</v>
      </c>
      <c r="F440">
        <f>VLOOKUP(A440, Campaigns!A:I,6, FALSE)</f>
        <v>1</v>
      </c>
      <c r="G440" t="str">
        <f>VLOOKUP(A440, Customer!A:P,16, FALSE)</f>
        <v>Widow</v>
      </c>
      <c r="H440" t="str">
        <f>VLOOKUP(A440, Customer!A:Q,17, FALSE)</f>
        <v>PhD</v>
      </c>
      <c r="I440">
        <f>VLOOKUP(A440, Campaigns!A:I,7, FALSE)</f>
        <v>0</v>
      </c>
    </row>
    <row r="441" spans="1:9">
      <c r="A441" s="2">
        <v>2284</v>
      </c>
      <c r="B441">
        <f>VLOOKUP(A441, Campaigns!A:I,2, FALSE)</f>
        <v>0</v>
      </c>
      <c r="C441">
        <f>VLOOKUP(A441, Campaigns!A:I,3, FALSE)</f>
        <v>1</v>
      </c>
      <c r="D441">
        <f>VLOOKUP(A441, Campaigns!$A:$I,4, FALSE)</f>
        <v>0</v>
      </c>
      <c r="E441">
        <f>VLOOKUP(A441, Campaigns!A:I,5, FALSE)</f>
        <v>0</v>
      </c>
      <c r="F441">
        <f>VLOOKUP(A441, Campaigns!A:I,6, FALSE)</f>
        <v>0</v>
      </c>
      <c r="G441" t="str">
        <f>VLOOKUP(A441, Customer!A:P,16, FALSE)</f>
        <v>Married</v>
      </c>
      <c r="H441" t="str">
        <f>VLOOKUP(A441, Customer!A:Q,17, FALSE)</f>
        <v>Graduate</v>
      </c>
      <c r="I441">
        <f>VLOOKUP(A441, Campaigns!A:I,7, FALSE)</f>
        <v>0</v>
      </c>
    </row>
    <row r="442" spans="1:9">
      <c r="A442" s="2">
        <v>1003</v>
      </c>
      <c r="B442">
        <f>VLOOKUP(A442, Campaigns!A:I,2, FALSE)</f>
        <v>0</v>
      </c>
      <c r="C442">
        <f>VLOOKUP(A442, Campaigns!A:I,3, FALSE)</f>
        <v>0</v>
      </c>
      <c r="D442">
        <f>VLOOKUP(A442, Campaigns!$A:$I,4, FALSE)</f>
        <v>0</v>
      </c>
      <c r="E442">
        <f>VLOOKUP(A442, Campaigns!A:I,5, FALSE)</f>
        <v>0</v>
      </c>
      <c r="F442">
        <f>VLOOKUP(A442, Campaigns!A:I,6, FALSE)</f>
        <v>0</v>
      </c>
      <c r="G442" t="str">
        <f>VLOOKUP(A442, Customer!A:P,16, FALSE)</f>
        <v>Together</v>
      </c>
      <c r="H442" t="str">
        <f>VLOOKUP(A442, Customer!A:Q,17, FALSE)</f>
        <v>Graduate</v>
      </c>
      <c r="I442">
        <f>VLOOKUP(A442, Campaigns!A:I,7, FALSE)</f>
        <v>0</v>
      </c>
    </row>
    <row r="443" spans="1:9">
      <c r="A443" s="2">
        <v>2309</v>
      </c>
      <c r="B443">
        <f>VLOOKUP(A443, Campaigns!A:I,2, FALSE)</f>
        <v>1</v>
      </c>
      <c r="C443">
        <f>VLOOKUP(A443, Campaigns!A:I,3, FALSE)</f>
        <v>0</v>
      </c>
      <c r="D443">
        <f>VLOOKUP(A443, Campaigns!$A:$I,4, FALSE)</f>
        <v>0</v>
      </c>
      <c r="E443">
        <f>VLOOKUP(A443, Campaigns!A:I,5, FALSE)</f>
        <v>0</v>
      </c>
      <c r="F443">
        <f>VLOOKUP(A443, Campaigns!A:I,6, FALSE)</f>
        <v>0</v>
      </c>
      <c r="G443" t="str">
        <f>VLOOKUP(A443, Customer!A:P,16, FALSE)</f>
        <v>Together</v>
      </c>
      <c r="H443" t="str">
        <f>VLOOKUP(A443, Customer!A:Q,17, FALSE)</f>
        <v>PhD</v>
      </c>
      <c r="I443">
        <f>VLOOKUP(A443, Campaigns!A:I,7, FALSE)</f>
        <v>0</v>
      </c>
    </row>
    <row r="444" spans="1:9">
      <c r="A444" s="2">
        <v>1546</v>
      </c>
      <c r="B444">
        <f>VLOOKUP(A444, Campaigns!A:I,2, FALSE)</f>
        <v>0</v>
      </c>
      <c r="C444">
        <f>VLOOKUP(A444, Campaigns!A:I,3, FALSE)</f>
        <v>0</v>
      </c>
      <c r="D444">
        <f>VLOOKUP(A444, Campaigns!$A:$I,4, FALSE)</f>
        <v>0</v>
      </c>
      <c r="E444">
        <f>VLOOKUP(A444, Campaigns!A:I,5, FALSE)</f>
        <v>0</v>
      </c>
      <c r="F444">
        <f>VLOOKUP(A444, Campaigns!A:I,6, FALSE)</f>
        <v>0</v>
      </c>
      <c r="G444" t="str">
        <f>VLOOKUP(A444, Customer!A:P,16, FALSE)</f>
        <v>Together</v>
      </c>
      <c r="H444" t="str">
        <f>VLOOKUP(A444, Customer!A:Q,17, FALSE)</f>
        <v>Master</v>
      </c>
      <c r="I444">
        <f>VLOOKUP(A444, Campaigns!A:I,7, FALSE)</f>
        <v>0</v>
      </c>
    </row>
    <row r="445" spans="1:9">
      <c r="A445" s="2">
        <v>1117</v>
      </c>
      <c r="B445">
        <f>VLOOKUP(A445, Campaigns!A:I,2, FALSE)</f>
        <v>0</v>
      </c>
      <c r="C445">
        <f>VLOOKUP(A445, Campaigns!A:I,3, FALSE)</f>
        <v>0</v>
      </c>
      <c r="D445">
        <f>VLOOKUP(A445, Campaigns!$A:$I,4, FALSE)</f>
        <v>0</v>
      </c>
      <c r="E445">
        <f>VLOOKUP(A445, Campaigns!A:I,5, FALSE)</f>
        <v>0</v>
      </c>
      <c r="F445">
        <f>VLOOKUP(A445, Campaigns!A:I,6, FALSE)</f>
        <v>0</v>
      </c>
      <c r="G445" t="str">
        <f>VLOOKUP(A445, Customer!A:P,16, FALSE)</f>
        <v>Together</v>
      </c>
      <c r="H445" t="e">
        <f>VLOOKUP(A445, Customer!A:Q,17, FALSE)</f>
        <v>#N/A</v>
      </c>
      <c r="I445">
        <f>VLOOKUP(A445, Campaigns!A:I,7, FALSE)</f>
        <v>0</v>
      </c>
    </row>
    <row r="446" spans="1:9">
      <c r="A446" s="2">
        <v>1761</v>
      </c>
      <c r="B446">
        <f>VLOOKUP(A446, Campaigns!A:I,2, FALSE)</f>
        <v>0</v>
      </c>
      <c r="C446">
        <f>VLOOKUP(A446, Campaigns!A:I,3, FALSE)</f>
        <v>0</v>
      </c>
      <c r="D446">
        <f>VLOOKUP(A446, Campaigns!$A:$I,4, FALSE)</f>
        <v>0</v>
      </c>
      <c r="E446">
        <f>VLOOKUP(A446, Campaigns!A:I,5, FALSE)</f>
        <v>0</v>
      </c>
      <c r="F446">
        <f>VLOOKUP(A446, Campaigns!A:I,6, FALSE)</f>
        <v>0</v>
      </c>
      <c r="G446" t="str">
        <f>VLOOKUP(A446, Customer!A:P,16, FALSE)</f>
        <v>Single</v>
      </c>
      <c r="H446" t="str">
        <f>VLOOKUP(A446, Customer!A:Q,17, FALSE)</f>
        <v>PhD</v>
      </c>
      <c r="I446">
        <f>VLOOKUP(A446, Campaigns!A:I,7, FALSE)</f>
        <v>0</v>
      </c>
    </row>
    <row r="447" spans="1:9">
      <c r="A447" s="2">
        <v>2312</v>
      </c>
      <c r="B447">
        <f>VLOOKUP(A447, Campaigns!A:I,2, FALSE)</f>
        <v>0</v>
      </c>
      <c r="C447">
        <f>VLOOKUP(A447, Campaigns!A:I,3, FALSE)</f>
        <v>1</v>
      </c>
      <c r="D447">
        <f>VLOOKUP(A447, Campaigns!$A:$I,4, FALSE)</f>
        <v>0</v>
      </c>
      <c r="E447">
        <f>VLOOKUP(A447, Campaigns!A:I,5, FALSE)</f>
        <v>1</v>
      </c>
      <c r="F447">
        <f>VLOOKUP(A447, Campaigns!A:I,6, FALSE)</f>
        <v>0</v>
      </c>
      <c r="G447" t="str">
        <f>VLOOKUP(A447, Customer!A:P,16, FALSE)</f>
        <v>Married</v>
      </c>
      <c r="H447" t="str">
        <f>VLOOKUP(A447, Customer!A:Q,17, FALSE)</f>
        <v>Graduate</v>
      </c>
      <c r="I447">
        <f>VLOOKUP(A447, Campaigns!A:I,7, FALSE)</f>
        <v>0</v>
      </c>
    </row>
    <row r="448" spans="1:9">
      <c r="A448" s="2">
        <v>1682</v>
      </c>
      <c r="B448">
        <f>VLOOKUP(A448, Campaigns!A:I,2, FALSE)</f>
        <v>0</v>
      </c>
      <c r="C448">
        <f>VLOOKUP(A448, Campaigns!A:I,3, FALSE)</f>
        <v>0</v>
      </c>
      <c r="D448">
        <f>VLOOKUP(A448, Campaigns!$A:$I,4, FALSE)</f>
        <v>0</v>
      </c>
      <c r="E448">
        <f>VLOOKUP(A448, Campaigns!A:I,5, FALSE)</f>
        <v>0</v>
      </c>
      <c r="F448">
        <f>VLOOKUP(A448, Campaigns!A:I,6, FALSE)</f>
        <v>0</v>
      </c>
      <c r="G448" t="str">
        <f>VLOOKUP(A448, Customer!A:P,16, FALSE)</f>
        <v>Married</v>
      </c>
      <c r="H448" t="str">
        <f>VLOOKUP(A448, Customer!A:Q,17, FALSE)</f>
        <v>Graduate</v>
      </c>
      <c r="I448">
        <f>VLOOKUP(A448, Campaigns!A:I,7, FALSE)</f>
        <v>0</v>
      </c>
    </row>
    <row r="449" spans="1:9">
      <c r="A449" s="2">
        <v>1816</v>
      </c>
      <c r="B449">
        <f>VLOOKUP(A449, Campaigns!A:I,2, FALSE)</f>
        <v>0</v>
      </c>
      <c r="C449">
        <f>VLOOKUP(A449, Campaigns!A:I,3, FALSE)</f>
        <v>0</v>
      </c>
      <c r="D449">
        <f>VLOOKUP(A449, Campaigns!$A:$I,4, FALSE)</f>
        <v>0</v>
      </c>
      <c r="E449">
        <f>VLOOKUP(A449, Campaigns!A:I,5, FALSE)</f>
        <v>0</v>
      </c>
      <c r="F449">
        <f>VLOOKUP(A449, Campaigns!A:I,6, FALSE)</f>
        <v>0</v>
      </c>
      <c r="G449" t="str">
        <f>VLOOKUP(A449, Customer!A:P,16, FALSE)</f>
        <v>Married</v>
      </c>
      <c r="H449" t="str">
        <f>VLOOKUP(A449, Customer!A:Q,17, FALSE)</f>
        <v>Graduate</v>
      </c>
      <c r="I449">
        <f>VLOOKUP(A449, Campaigns!A:I,7, FALSE)</f>
        <v>0</v>
      </c>
    </row>
    <row r="450" spans="1:9">
      <c r="A450" s="2">
        <v>1502</v>
      </c>
      <c r="B450">
        <f>VLOOKUP(A450, Campaigns!A:I,2, FALSE)</f>
        <v>0</v>
      </c>
      <c r="C450">
        <f>VLOOKUP(A450, Campaigns!A:I,3, FALSE)</f>
        <v>0</v>
      </c>
      <c r="D450">
        <f>VLOOKUP(A450, Campaigns!$A:$I,4, FALSE)</f>
        <v>0</v>
      </c>
      <c r="E450">
        <f>VLOOKUP(A450, Campaigns!A:I,5, FALSE)</f>
        <v>0</v>
      </c>
      <c r="F450">
        <f>VLOOKUP(A450, Campaigns!A:I,6, FALSE)</f>
        <v>0</v>
      </c>
      <c r="G450" t="str">
        <f>VLOOKUP(A450, Customer!A:P,16, FALSE)</f>
        <v>Together</v>
      </c>
      <c r="H450" t="str">
        <f>VLOOKUP(A450, Customer!A:Q,17, FALSE)</f>
        <v>Graduate</v>
      </c>
      <c r="I450">
        <f>VLOOKUP(A450, Campaigns!A:I,7, FALSE)</f>
        <v>0</v>
      </c>
    </row>
    <row r="451" spans="1:9">
      <c r="A451" s="2">
        <v>2073</v>
      </c>
      <c r="B451">
        <f>VLOOKUP(A451, Campaigns!A:I,2, FALSE)</f>
        <v>0</v>
      </c>
      <c r="C451">
        <f>VLOOKUP(A451, Campaigns!A:I,3, FALSE)</f>
        <v>0</v>
      </c>
      <c r="D451">
        <f>VLOOKUP(A451, Campaigns!$A:$I,4, FALSE)</f>
        <v>0</v>
      </c>
      <c r="E451">
        <f>VLOOKUP(A451, Campaigns!A:I,5, FALSE)</f>
        <v>0</v>
      </c>
      <c r="F451">
        <f>VLOOKUP(A451, Campaigns!A:I,6, FALSE)</f>
        <v>0</v>
      </c>
      <c r="G451" t="str">
        <f>VLOOKUP(A451, Customer!A:P,16, FALSE)</f>
        <v>Together</v>
      </c>
      <c r="H451" t="str">
        <f>VLOOKUP(A451, Customer!A:Q,17, FALSE)</f>
        <v>Graduate</v>
      </c>
      <c r="I451">
        <f>VLOOKUP(A451, Campaigns!A:I,7, FALSE)</f>
        <v>0</v>
      </c>
    </row>
    <row r="452" spans="1:9">
      <c r="A452" s="2">
        <v>2999</v>
      </c>
      <c r="B452">
        <f>VLOOKUP(A452, Campaigns!A:I,2, FALSE)</f>
        <v>0</v>
      </c>
      <c r="C452">
        <f>VLOOKUP(A452, Campaigns!A:I,3, FALSE)</f>
        <v>0</v>
      </c>
      <c r="D452">
        <f>VLOOKUP(A452, Campaigns!$A:$I,4, FALSE)</f>
        <v>0</v>
      </c>
      <c r="E452">
        <f>VLOOKUP(A452, Campaigns!A:I,5, FALSE)</f>
        <v>0</v>
      </c>
      <c r="F452">
        <f>VLOOKUP(A452, Campaigns!A:I,6, FALSE)</f>
        <v>0</v>
      </c>
      <c r="G452" t="str">
        <f>VLOOKUP(A452, Customer!A:P,16, FALSE)</f>
        <v>Married</v>
      </c>
      <c r="H452" t="str">
        <f>VLOOKUP(A452, Customer!A:Q,17, FALSE)</f>
        <v>PhD</v>
      </c>
      <c r="I452">
        <f>VLOOKUP(A452, Campaigns!A:I,7, FALSE)</f>
        <v>0</v>
      </c>
    </row>
    <row r="453" spans="1:9">
      <c r="A453" s="2">
        <v>3061</v>
      </c>
      <c r="B453">
        <f>VLOOKUP(A453, Campaigns!A:I,2, FALSE)</f>
        <v>0</v>
      </c>
      <c r="C453">
        <f>VLOOKUP(A453, Campaigns!A:I,3, FALSE)</f>
        <v>0</v>
      </c>
      <c r="D453">
        <f>VLOOKUP(A453, Campaigns!$A:$I,4, FALSE)</f>
        <v>0</v>
      </c>
      <c r="E453">
        <f>VLOOKUP(A453, Campaigns!A:I,5, FALSE)</f>
        <v>0</v>
      </c>
      <c r="F453">
        <f>VLOOKUP(A453, Campaigns!A:I,6, FALSE)</f>
        <v>0</v>
      </c>
      <c r="G453" t="str">
        <f>VLOOKUP(A453, Customer!A:P,16, FALSE)</f>
        <v>Together</v>
      </c>
      <c r="H453" t="str">
        <f>VLOOKUP(A453, Customer!A:Q,17, FALSE)</f>
        <v>Graduate</v>
      </c>
      <c r="I453">
        <f>VLOOKUP(A453, Campaigns!A:I,7, FALSE)</f>
        <v>0</v>
      </c>
    </row>
    <row r="454" spans="1:9">
      <c r="A454" s="2">
        <v>2758</v>
      </c>
      <c r="B454">
        <f>VLOOKUP(A454, Campaigns!A:I,2, FALSE)</f>
        <v>0</v>
      </c>
      <c r="C454">
        <f>VLOOKUP(A454, Campaigns!A:I,3, FALSE)</f>
        <v>0</v>
      </c>
      <c r="D454">
        <f>VLOOKUP(A454, Campaigns!$A:$I,4, FALSE)</f>
        <v>0</v>
      </c>
      <c r="E454">
        <f>VLOOKUP(A454, Campaigns!A:I,5, FALSE)</f>
        <v>0</v>
      </c>
      <c r="F454">
        <f>VLOOKUP(A454, Campaigns!A:I,6, FALSE)</f>
        <v>0</v>
      </c>
      <c r="G454" t="str">
        <f>VLOOKUP(A454, Customer!A:P,16, FALSE)</f>
        <v>Together</v>
      </c>
      <c r="H454" t="str">
        <f>VLOOKUP(A454, Customer!A:Q,17, FALSE)</f>
        <v>Graduate</v>
      </c>
      <c r="I454">
        <f>VLOOKUP(A454, Campaigns!A:I,7, FALSE)</f>
        <v>0</v>
      </c>
    </row>
    <row r="455" spans="1:9">
      <c r="A455" s="2">
        <v>1728</v>
      </c>
      <c r="B455">
        <f>VLOOKUP(A455, Campaigns!A:I,2, FALSE)</f>
        <v>0</v>
      </c>
      <c r="C455">
        <f>VLOOKUP(A455, Campaigns!A:I,3, FALSE)</f>
        <v>0</v>
      </c>
      <c r="D455">
        <f>VLOOKUP(A455, Campaigns!$A:$I,4, FALSE)</f>
        <v>0</v>
      </c>
      <c r="E455">
        <f>VLOOKUP(A455, Campaigns!A:I,5, FALSE)</f>
        <v>0</v>
      </c>
      <c r="F455">
        <f>VLOOKUP(A455, Campaigns!A:I,6, FALSE)</f>
        <v>0</v>
      </c>
      <c r="G455" t="str">
        <f>VLOOKUP(A455, Customer!A:P,16, FALSE)</f>
        <v>Single</v>
      </c>
      <c r="H455" t="str">
        <f>VLOOKUP(A455, Customer!A:Q,17, FALSE)</f>
        <v>Graduate</v>
      </c>
      <c r="I455">
        <f>VLOOKUP(A455, Campaigns!A:I,7, FALSE)</f>
        <v>0</v>
      </c>
    </row>
    <row r="456" spans="1:9">
      <c r="A456" s="2">
        <v>3031</v>
      </c>
      <c r="B456">
        <f>VLOOKUP(A456, Campaigns!A:I,2, FALSE)</f>
        <v>0</v>
      </c>
      <c r="C456">
        <f>VLOOKUP(A456, Campaigns!A:I,3, FALSE)</f>
        <v>0</v>
      </c>
      <c r="D456">
        <f>VLOOKUP(A456, Campaigns!$A:$I,4, FALSE)</f>
        <v>0</v>
      </c>
      <c r="E456">
        <f>VLOOKUP(A456, Campaigns!A:I,5, FALSE)</f>
        <v>0</v>
      </c>
      <c r="F456">
        <f>VLOOKUP(A456, Campaigns!A:I,6, FALSE)</f>
        <v>0</v>
      </c>
      <c r="G456" t="str">
        <f>VLOOKUP(A456, Customer!A:P,16, FALSE)</f>
        <v>Divorced</v>
      </c>
      <c r="H456" t="str">
        <f>VLOOKUP(A456, Customer!A:Q,17, FALSE)</f>
        <v>Graduate</v>
      </c>
      <c r="I456">
        <f>VLOOKUP(A456, Campaigns!A:I,7, FALSE)</f>
        <v>0</v>
      </c>
    </row>
    <row r="457" spans="1:9">
      <c r="A457" s="2">
        <v>1334</v>
      </c>
      <c r="B457">
        <f>VLOOKUP(A457, Campaigns!A:I,2, FALSE)</f>
        <v>0</v>
      </c>
      <c r="C457">
        <f>VLOOKUP(A457, Campaigns!A:I,3, FALSE)</f>
        <v>0</v>
      </c>
      <c r="D457">
        <f>VLOOKUP(A457, Campaigns!$A:$I,4, FALSE)</f>
        <v>0</v>
      </c>
      <c r="E457">
        <f>VLOOKUP(A457, Campaigns!A:I,5, FALSE)</f>
        <v>0</v>
      </c>
      <c r="F457">
        <f>VLOOKUP(A457, Campaigns!A:I,6, FALSE)</f>
        <v>0</v>
      </c>
      <c r="G457" t="str">
        <f>VLOOKUP(A457, Customer!A:P,16, FALSE)</f>
        <v>Married</v>
      </c>
      <c r="H457" t="str">
        <f>VLOOKUP(A457, Customer!A:Q,17, FALSE)</f>
        <v>Graduate</v>
      </c>
      <c r="I457">
        <f>VLOOKUP(A457, Campaigns!A:I,7, FALSE)</f>
        <v>0</v>
      </c>
    </row>
    <row r="458" spans="1:9">
      <c r="A458" s="2">
        <v>2704</v>
      </c>
      <c r="B458">
        <f>VLOOKUP(A458, Campaigns!A:I,2, FALSE)</f>
        <v>0</v>
      </c>
      <c r="C458">
        <f>VLOOKUP(A458, Campaigns!A:I,3, FALSE)</f>
        <v>0</v>
      </c>
      <c r="D458">
        <f>VLOOKUP(A458, Campaigns!$A:$I,4, FALSE)</f>
        <v>0</v>
      </c>
      <c r="E458">
        <f>VLOOKUP(A458, Campaigns!A:I,5, FALSE)</f>
        <v>0</v>
      </c>
      <c r="F458">
        <f>VLOOKUP(A458, Campaigns!A:I,6, FALSE)</f>
        <v>0</v>
      </c>
      <c r="G458" t="str">
        <f>VLOOKUP(A458, Customer!A:P,16, FALSE)</f>
        <v>Married</v>
      </c>
      <c r="H458" t="str">
        <f>VLOOKUP(A458, Customer!A:Q,17, FALSE)</f>
        <v>Graduate</v>
      </c>
      <c r="I458">
        <f>VLOOKUP(A458, Campaigns!A:I,7, FALSE)</f>
        <v>0</v>
      </c>
    </row>
    <row r="459" spans="1:9">
      <c r="A459" s="2">
        <v>1683</v>
      </c>
      <c r="B459">
        <f>VLOOKUP(A459, Campaigns!A:I,2, FALSE)</f>
        <v>1</v>
      </c>
      <c r="C459">
        <f>VLOOKUP(A459, Campaigns!A:I,3, FALSE)</f>
        <v>0</v>
      </c>
      <c r="D459">
        <f>VLOOKUP(A459, Campaigns!$A:$I,4, FALSE)</f>
        <v>0</v>
      </c>
      <c r="E459">
        <f>VLOOKUP(A459, Campaigns!A:I,5, FALSE)</f>
        <v>0</v>
      </c>
      <c r="F459">
        <f>VLOOKUP(A459, Campaigns!A:I,6, FALSE)</f>
        <v>0</v>
      </c>
      <c r="G459" t="str">
        <f>VLOOKUP(A459, Customer!A:P,16, FALSE)</f>
        <v>Divorced</v>
      </c>
      <c r="H459" t="str">
        <f>VLOOKUP(A459, Customer!A:Q,17, FALSE)</f>
        <v>Graduate</v>
      </c>
      <c r="I459">
        <f>VLOOKUP(A459, Campaigns!A:I,7, FALSE)</f>
        <v>0</v>
      </c>
    </row>
    <row r="460" spans="1:9">
      <c r="A460" s="2">
        <v>1610</v>
      </c>
      <c r="B460">
        <f>VLOOKUP(A460, Campaigns!A:I,2, FALSE)</f>
        <v>0</v>
      </c>
      <c r="C460">
        <f>VLOOKUP(A460, Campaigns!A:I,3, FALSE)</f>
        <v>0</v>
      </c>
      <c r="D460">
        <f>VLOOKUP(A460, Campaigns!$A:$I,4, FALSE)</f>
        <v>0</v>
      </c>
      <c r="E460">
        <f>VLOOKUP(A460, Campaigns!A:I,5, FALSE)</f>
        <v>0</v>
      </c>
      <c r="F460">
        <f>VLOOKUP(A460, Campaigns!A:I,6, FALSE)</f>
        <v>0</v>
      </c>
      <c r="G460" t="str">
        <f>VLOOKUP(A460, Customer!A:P,16, FALSE)</f>
        <v>Together</v>
      </c>
      <c r="H460" t="str">
        <f>VLOOKUP(A460, Customer!A:Q,17, FALSE)</f>
        <v>Graduate</v>
      </c>
      <c r="I460">
        <f>VLOOKUP(A460, Campaigns!A:I,7, FALSE)</f>
        <v>0</v>
      </c>
    </row>
    <row r="461" spans="1:9">
      <c r="A461" s="2">
        <v>1202</v>
      </c>
      <c r="B461">
        <f>VLOOKUP(A461, Campaigns!A:I,2, FALSE)</f>
        <v>0</v>
      </c>
      <c r="C461">
        <f>VLOOKUP(A461, Campaigns!A:I,3, FALSE)</f>
        <v>0</v>
      </c>
      <c r="D461">
        <f>VLOOKUP(A461, Campaigns!$A:$I,4, FALSE)</f>
        <v>0</v>
      </c>
      <c r="E461">
        <f>VLOOKUP(A461, Campaigns!A:I,5, FALSE)</f>
        <v>0</v>
      </c>
      <c r="F461">
        <f>VLOOKUP(A461, Campaigns!A:I,6, FALSE)</f>
        <v>0</v>
      </c>
      <c r="G461" t="str">
        <f>VLOOKUP(A461, Customer!A:P,16, FALSE)</f>
        <v>Married</v>
      </c>
      <c r="H461" t="str">
        <f>VLOOKUP(A461, Customer!A:Q,17, FALSE)</f>
        <v>Graduate</v>
      </c>
      <c r="I461">
        <f>VLOOKUP(A461, Campaigns!A:I,7, FALSE)</f>
        <v>0</v>
      </c>
    </row>
    <row r="462" spans="1:9">
      <c r="A462" s="2">
        <v>2896</v>
      </c>
      <c r="B462">
        <f>VLOOKUP(A462, Campaigns!A:I,2, FALSE)</f>
        <v>0</v>
      </c>
      <c r="C462">
        <f>VLOOKUP(A462, Campaigns!A:I,3, FALSE)</f>
        <v>0</v>
      </c>
      <c r="D462">
        <f>VLOOKUP(A462, Campaigns!$A:$I,4, FALSE)</f>
        <v>0</v>
      </c>
      <c r="E462">
        <f>VLOOKUP(A462, Campaigns!A:I,5, FALSE)</f>
        <v>0</v>
      </c>
      <c r="F462">
        <f>VLOOKUP(A462, Campaigns!A:I,6, FALSE)</f>
        <v>0</v>
      </c>
      <c r="G462" t="str">
        <f>VLOOKUP(A462, Customer!A:P,16, FALSE)</f>
        <v>Married</v>
      </c>
      <c r="H462" t="e">
        <f>VLOOKUP(A462, Customer!A:Q,17, FALSE)</f>
        <v>#N/A</v>
      </c>
      <c r="I462">
        <f>VLOOKUP(A462, Campaigns!A:I,7, FALSE)</f>
        <v>0</v>
      </c>
    </row>
    <row r="463" spans="1:9">
      <c r="A463" s="2">
        <v>1997</v>
      </c>
      <c r="B463">
        <f>VLOOKUP(A463, Campaigns!A:I,2, FALSE)</f>
        <v>0</v>
      </c>
      <c r="C463">
        <f>VLOOKUP(A463, Campaigns!A:I,3, FALSE)</f>
        <v>0</v>
      </c>
      <c r="D463">
        <f>VLOOKUP(A463, Campaigns!$A:$I,4, FALSE)</f>
        <v>1</v>
      </c>
      <c r="E463">
        <f>VLOOKUP(A463, Campaigns!A:I,5, FALSE)</f>
        <v>0</v>
      </c>
      <c r="F463">
        <f>VLOOKUP(A463, Campaigns!A:I,6, FALSE)</f>
        <v>0</v>
      </c>
      <c r="G463" t="str">
        <f>VLOOKUP(A463, Customer!A:P,16, FALSE)</f>
        <v>Married</v>
      </c>
      <c r="H463" t="e">
        <f>VLOOKUP(A463, Customer!A:Q,17, FALSE)</f>
        <v>#N/A</v>
      </c>
      <c r="I463">
        <f>VLOOKUP(A463, Campaigns!A:I,7, FALSE)</f>
        <v>0</v>
      </c>
    </row>
    <row r="464" spans="1:9">
      <c r="A464" s="2">
        <v>2031</v>
      </c>
      <c r="B464">
        <f>VLOOKUP(A464, Campaigns!A:I,2, FALSE)</f>
        <v>0</v>
      </c>
      <c r="C464">
        <f>VLOOKUP(A464, Campaigns!A:I,3, FALSE)</f>
        <v>0</v>
      </c>
      <c r="D464">
        <f>VLOOKUP(A464, Campaigns!$A:$I,4, FALSE)</f>
        <v>1</v>
      </c>
      <c r="E464">
        <f>VLOOKUP(A464, Campaigns!A:I,5, FALSE)</f>
        <v>0</v>
      </c>
      <c r="F464">
        <f>VLOOKUP(A464, Campaigns!A:I,6, FALSE)</f>
        <v>0</v>
      </c>
      <c r="G464" t="str">
        <f>VLOOKUP(A464, Customer!A:P,16, FALSE)</f>
        <v>Married</v>
      </c>
      <c r="H464" t="e">
        <f>VLOOKUP(A464, Customer!A:Q,17, FALSE)</f>
        <v>#N/A</v>
      </c>
      <c r="I464">
        <f>VLOOKUP(A464, Campaigns!A:I,7, FALSE)</f>
        <v>0</v>
      </c>
    </row>
    <row r="465" spans="1:9">
      <c r="A465" s="2">
        <v>1299</v>
      </c>
      <c r="B465">
        <f>VLOOKUP(A465, Campaigns!A:I,2, FALSE)</f>
        <v>0</v>
      </c>
      <c r="C465">
        <f>VLOOKUP(A465, Campaigns!A:I,3, FALSE)</f>
        <v>0</v>
      </c>
      <c r="D465">
        <f>VLOOKUP(A465, Campaigns!$A:$I,4, FALSE)</f>
        <v>0</v>
      </c>
      <c r="E465">
        <f>VLOOKUP(A465, Campaigns!A:I,5, FALSE)</f>
        <v>0</v>
      </c>
      <c r="F465">
        <f>VLOOKUP(A465, Campaigns!A:I,6, FALSE)</f>
        <v>0</v>
      </c>
      <c r="G465" t="str">
        <f>VLOOKUP(A465, Customer!A:P,16, FALSE)</f>
        <v>Single</v>
      </c>
      <c r="H465" t="str">
        <f>VLOOKUP(A465, Customer!A:Q,17, FALSE)</f>
        <v>Master</v>
      </c>
      <c r="I465">
        <f>VLOOKUP(A465, Campaigns!A:I,7, FALSE)</f>
        <v>0</v>
      </c>
    </row>
    <row r="466" spans="1:9">
      <c r="A466" s="2">
        <v>2838</v>
      </c>
      <c r="B466">
        <f>VLOOKUP(A466, Campaigns!A:I,2, FALSE)</f>
        <v>0</v>
      </c>
      <c r="C466">
        <f>VLOOKUP(A466, Campaigns!A:I,3, FALSE)</f>
        <v>0</v>
      </c>
      <c r="D466">
        <f>VLOOKUP(A466, Campaigns!$A:$I,4, FALSE)</f>
        <v>0</v>
      </c>
      <c r="E466">
        <f>VLOOKUP(A466, Campaigns!A:I,5, FALSE)</f>
        <v>0</v>
      </c>
      <c r="F466">
        <f>VLOOKUP(A466, Campaigns!A:I,6, FALSE)</f>
        <v>0</v>
      </c>
      <c r="G466" t="str">
        <f>VLOOKUP(A466, Customer!A:P,16, FALSE)</f>
        <v>Married</v>
      </c>
      <c r="H466" t="str">
        <f>VLOOKUP(A466, Customer!A:Q,17, FALSE)</f>
        <v>Graduate</v>
      </c>
      <c r="I466">
        <f>VLOOKUP(A466, Campaigns!A:I,7, FALSE)</f>
        <v>0</v>
      </c>
    </row>
    <row r="467" spans="1:9">
      <c r="A467" s="2">
        <v>2410</v>
      </c>
      <c r="B467">
        <f>VLOOKUP(A467, Campaigns!A:I,2, FALSE)</f>
        <v>0</v>
      </c>
      <c r="C467">
        <f>VLOOKUP(A467, Campaigns!A:I,3, FALSE)</f>
        <v>0</v>
      </c>
      <c r="D467">
        <f>VLOOKUP(A467, Campaigns!$A:$I,4, FALSE)</f>
        <v>0</v>
      </c>
      <c r="E467">
        <f>VLOOKUP(A467, Campaigns!A:I,5, FALSE)</f>
        <v>0</v>
      </c>
      <c r="F467">
        <f>VLOOKUP(A467, Campaigns!A:I,6, FALSE)</f>
        <v>0</v>
      </c>
      <c r="G467" t="str">
        <f>VLOOKUP(A467, Customer!A:P,16, FALSE)</f>
        <v>Divorced</v>
      </c>
      <c r="H467" t="str">
        <f>VLOOKUP(A467, Customer!A:Q,17, FALSE)</f>
        <v>Graduate</v>
      </c>
      <c r="I467">
        <f>VLOOKUP(A467, Campaigns!A:I,7, FALSE)</f>
        <v>0</v>
      </c>
    </row>
    <row r="468" spans="1:9">
      <c r="A468" s="2">
        <v>1437</v>
      </c>
      <c r="B468">
        <f>VLOOKUP(A468, Campaigns!A:I,2, FALSE)</f>
        <v>0</v>
      </c>
      <c r="C468">
        <f>VLOOKUP(A468, Campaigns!A:I,3, FALSE)</f>
        <v>0</v>
      </c>
      <c r="D468">
        <f>VLOOKUP(A468, Campaigns!$A:$I,4, FALSE)</f>
        <v>0</v>
      </c>
      <c r="E468">
        <f>VLOOKUP(A468, Campaigns!A:I,5, FALSE)</f>
        <v>0</v>
      </c>
      <c r="F468">
        <f>VLOOKUP(A468, Campaigns!A:I,6, FALSE)</f>
        <v>0</v>
      </c>
      <c r="G468" t="str">
        <f>VLOOKUP(A468, Customer!A:P,16, FALSE)</f>
        <v>Married</v>
      </c>
      <c r="H468" t="e">
        <f>VLOOKUP(A468, Customer!A:Q,17, FALSE)</f>
        <v>#N/A</v>
      </c>
      <c r="I468">
        <f>VLOOKUP(A468, Campaigns!A:I,7, FALSE)</f>
        <v>0</v>
      </c>
    </row>
    <row r="469" spans="1:9">
      <c r="A469" s="2">
        <v>2920</v>
      </c>
      <c r="B469">
        <f>VLOOKUP(A469, Campaigns!A:I,2, FALSE)</f>
        <v>0</v>
      </c>
      <c r="C469">
        <f>VLOOKUP(A469, Campaigns!A:I,3, FALSE)</f>
        <v>0</v>
      </c>
      <c r="D469">
        <f>VLOOKUP(A469, Campaigns!$A:$I,4, FALSE)</f>
        <v>0</v>
      </c>
      <c r="E469">
        <f>VLOOKUP(A469, Campaigns!A:I,5, FALSE)</f>
        <v>0</v>
      </c>
      <c r="F469">
        <f>VLOOKUP(A469, Campaigns!A:I,6, FALSE)</f>
        <v>0</v>
      </c>
      <c r="G469" t="str">
        <f>VLOOKUP(A469, Customer!A:P,16, FALSE)</f>
        <v>Widow</v>
      </c>
      <c r="H469" t="str">
        <f>VLOOKUP(A469, Customer!A:Q,17, FALSE)</f>
        <v>Graduate</v>
      </c>
      <c r="I469">
        <f>VLOOKUP(A469, Campaigns!A:I,7, FALSE)</f>
        <v>0</v>
      </c>
    </row>
    <row r="470" spans="1:9">
      <c r="A470" s="2">
        <v>1378</v>
      </c>
      <c r="B470">
        <f>VLOOKUP(A470, Campaigns!A:I,2, FALSE)</f>
        <v>0</v>
      </c>
      <c r="C470">
        <f>VLOOKUP(A470, Campaigns!A:I,3, FALSE)</f>
        <v>0</v>
      </c>
      <c r="D470">
        <f>VLOOKUP(A470, Campaigns!$A:$I,4, FALSE)</f>
        <v>0</v>
      </c>
      <c r="E470">
        <f>VLOOKUP(A470, Campaigns!A:I,5, FALSE)</f>
        <v>0</v>
      </c>
      <c r="F470">
        <f>VLOOKUP(A470, Campaigns!A:I,6, FALSE)</f>
        <v>0</v>
      </c>
      <c r="G470" t="str">
        <f>VLOOKUP(A470, Customer!A:P,16, FALSE)</f>
        <v>Married</v>
      </c>
      <c r="H470" t="str">
        <f>VLOOKUP(A470, Customer!A:Q,17, FALSE)</f>
        <v>Master</v>
      </c>
      <c r="I470">
        <f>VLOOKUP(A470, Campaigns!A:I,7, FALSE)</f>
        <v>0</v>
      </c>
    </row>
    <row r="471" spans="1:9">
      <c r="A471" s="2">
        <v>2052</v>
      </c>
      <c r="B471">
        <f>VLOOKUP(A471, Campaigns!A:I,2, FALSE)</f>
        <v>0</v>
      </c>
      <c r="C471">
        <f>VLOOKUP(A471, Campaigns!A:I,3, FALSE)</f>
        <v>0</v>
      </c>
      <c r="D471">
        <f>VLOOKUP(A471, Campaigns!$A:$I,4, FALSE)</f>
        <v>0</v>
      </c>
      <c r="E471">
        <f>VLOOKUP(A471, Campaigns!A:I,5, FALSE)</f>
        <v>0</v>
      </c>
      <c r="F471">
        <f>VLOOKUP(A471, Campaigns!A:I,6, FALSE)</f>
        <v>0</v>
      </c>
      <c r="G471" t="str">
        <f>VLOOKUP(A471, Customer!A:P,16, FALSE)</f>
        <v>Together</v>
      </c>
      <c r="H471" t="str">
        <f>VLOOKUP(A471, Customer!A:Q,17, FALSE)</f>
        <v>Graduate</v>
      </c>
      <c r="I471">
        <f>VLOOKUP(A471, Campaigns!A:I,7, FALSE)</f>
        <v>0</v>
      </c>
    </row>
    <row r="472" spans="1:9">
      <c r="A472" s="2">
        <v>1060</v>
      </c>
      <c r="B472">
        <f>VLOOKUP(A472, Campaigns!A:I,2, FALSE)</f>
        <v>0</v>
      </c>
      <c r="C472">
        <f>VLOOKUP(A472, Campaigns!A:I,3, FALSE)</f>
        <v>0</v>
      </c>
      <c r="D472">
        <f>VLOOKUP(A472, Campaigns!$A:$I,4, FALSE)</f>
        <v>0</v>
      </c>
      <c r="E472">
        <f>VLOOKUP(A472, Campaigns!A:I,5, FALSE)</f>
        <v>0</v>
      </c>
      <c r="F472">
        <f>VLOOKUP(A472, Campaigns!A:I,6, FALSE)</f>
        <v>0</v>
      </c>
      <c r="G472" t="str">
        <f>VLOOKUP(A472, Customer!A:P,16, FALSE)</f>
        <v>Together</v>
      </c>
      <c r="H472" t="str">
        <f>VLOOKUP(A472, Customer!A:Q,17, FALSE)</f>
        <v>Graduate</v>
      </c>
      <c r="I472">
        <f>VLOOKUP(A472, Campaigns!A:I,7, FALSE)</f>
        <v>0</v>
      </c>
    </row>
    <row r="473" spans="1:9">
      <c r="A473" s="2">
        <v>1941</v>
      </c>
      <c r="B473">
        <f>VLOOKUP(A473, Campaigns!A:I,2, FALSE)</f>
        <v>0</v>
      </c>
      <c r="C473">
        <f>VLOOKUP(A473, Campaigns!A:I,3, FALSE)</f>
        <v>0</v>
      </c>
      <c r="D473">
        <f>VLOOKUP(A473, Campaigns!$A:$I,4, FALSE)</f>
        <v>0</v>
      </c>
      <c r="E473">
        <f>VLOOKUP(A473, Campaigns!A:I,5, FALSE)</f>
        <v>0</v>
      </c>
      <c r="F473">
        <f>VLOOKUP(A473, Campaigns!A:I,6, FALSE)</f>
        <v>0</v>
      </c>
      <c r="G473" t="str">
        <f>VLOOKUP(A473, Customer!A:P,16, FALSE)</f>
        <v>Divorced</v>
      </c>
      <c r="H473" t="str">
        <f>VLOOKUP(A473, Customer!A:Q,17, FALSE)</f>
        <v>Graduate</v>
      </c>
      <c r="I473">
        <f>VLOOKUP(A473, Campaigns!A:I,7, FALSE)</f>
        <v>0</v>
      </c>
    </row>
    <row r="474" spans="1:9">
      <c r="A474" s="2">
        <v>2855</v>
      </c>
      <c r="B474">
        <f>VLOOKUP(A474, Campaigns!A:I,2, FALSE)</f>
        <v>0</v>
      </c>
      <c r="C474">
        <f>VLOOKUP(A474, Campaigns!A:I,3, FALSE)</f>
        <v>0</v>
      </c>
      <c r="D474">
        <f>VLOOKUP(A474, Campaigns!$A:$I,4, FALSE)</f>
        <v>0</v>
      </c>
      <c r="E474">
        <f>VLOOKUP(A474, Campaigns!A:I,5, FALSE)</f>
        <v>0</v>
      </c>
      <c r="F474">
        <f>VLOOKUP(A474, Campaigns!A:I,6, FALSE)</f>
        <v>0</v>
      </c>
      <c r="G474" t="str">
        <f>VLOOKUP(A474, Customer!A:P,16, FALSE)</f>
        <v>Married</v>
      </c>
      <c r="H474" t="str">
        <f>VLOOKUP(A474, Customer!A:Q,17, FALSE)</f>
        <v>PhD</v>
      </c>
      <c r="I474">
        <f>VLOOKUP(A474, Campaigns!A:I,7, FALSE)</f>
        <v>0</v>
      </c>
    </row>
    <row r="475" spans="1:9">
      <c r="A475" s="2">
        <v>2578</v>
      </c>
      <c r="B475">
        <f>VLOOKUP(A475, Campaigns!A:I,2, FALSE)</f>
        <v>0</v>
      </c>
      <c r="C475">
        <f>VLOOKUP(A475, Campaigns!A:I,3, FALSE)</f>
        <v>1</v>
      </c>
      <c r="D475">
        <f>VLOOKUP(A475, Campaigns!$A:$I,4, FALSE)</f>
        <v>0</v>
      </c>
      <c r="E475">
        <f>VLOOKUP(A475, Campaigns!A:I,5, FALSE)</f>
        <v>0</v>
      </c>
      <c r="F475">
        <f>VLOOKUP(A475, Campaigns!A:I,6, FALSE)</f>
        <v>0</v>
      </c>
      <c r="G475" t="str">
        <f>VLOOKUP(A475, Customer!A:P,16, FALSE)</f>
        <v>Divorced</v>
      </c>
      <c r="H475" t="str">
        <f>VLOOKUP(A475, Customer!A:Q,17, FALSE)</f>
        <v>Master</v>
      </c>
      <c r="I475">
        <f>VLOOKUP(A475, Campaigns!A:I,7, FALSE)</f>
        <v>0</v>
      </c>
    </row>
    <row r="476" spans="1:9">
      <c r="A476" s="2">
        <v>2902</v>
      </c>
      <c r="B476">
        <f>VLOOKUP(A476, Campaigns!A:I,2, FALSE)</f>
        <v>0</v>
      </c>
      <c r="C476">
        <f>VLOOKUP(A476, Campaigns!A:I,3, FALSE)</f>
        <v>0</v>
      </c>
      <c r="D476">
        <f>VLOOKUP(A476, Campaigns!$A:$I,4, FALSE)</f>
        <v>0</v>
      </c>
      <c r="E476">
        <f>VLOOKUP(A476, Campaigns!A:I,5, FALSE)</f>
        <v>0</v>
      </c>
      <c r="F476">
        <f>VLOOKUP(A476, Campaigns!A:I,6, FALSE)</f>
        <v>0</v>
      </c>
      <c r="G476" t="str">
        <f>VLOOKUP(A476, Customer!A:P,16, FALSE)</f>
        <v>Married</v>
      </c>
      <c r="H476" t="str">
        <f>VLOOKUP(A476, Customer!A:Q,17, FALSE)</f>
        <v>Graduate</v>
      </c>
      <c r="I476">
        <f>VLOOKUP(A476, Campaigns!A:I,7, FALSE)</f>
        <v>0</v>
      </c>
    </row>
    <row r="477" spans="1:9">
      <c r="A477" s="2">
        <v>2036</v>
      </c>
      <c r="B477">
        <f>VLOOKUP(A477, Campaigns!A:I,2, FALSE)</f>
        <v>0</v>
      </c>
      <c r="C477">
        <f>VLOOKUP(A477, Campaigns!A:I,3, FALSE)</f>
        <v>0</v>
      </c>
      <c r="D477">
        <f>VLOOKUP(A477, Campaigns!$A:$I,4, FALSE)</f>
        <v>0</v>
      </c>
      <c r="E477">
        <f>VLOOKUP(A477, Campaigns!A:I,5, FALSE)</f>
        <v>0</v>
      </c>
      <c r="F477">
        <f>VLOOKUP(A477, Campaigns!A:I,6, FALSE)</f>
        <v>0</v>
      </c>
      <c r="G477" t="str">
        <f>VLOOKUP(A477, Customer!A:P,16, FALSE)</f>
        <v>Single</v>
      </c>
      <c r="H477" t="str">
        <f>VLOOKUP(A477, Customer!A:Q,17, FALSE)</f>
        <v>Graduate</v>
      </c>
      <c r="I477">
        <f>VLOOKUP(A477, Campaigns!A:I,7, FALSE)</f>
        <v>0</v>
      </c>
    </row>
    <row r="478" spans="1:9">
      <c r="A478" s="2">
        <v>2747</v>
      </c>
      <c r="B478">
        <f>VLOOKUP(A478, Campaigns!A:I,2, FALSE)</f>
        <v>0</v>
      </c>
      <c r="C478">
        <f>VLOOKUP(A478, Campaigns!A:I,3, FALSE)</f>
        <v>0</v>
      </c>
      <c r="D478">
        <f>VLOOKUP(A478, Campaigns!$A:$I,4, FALSE)</f>
        <v>0</v>
      </c>
      <c r="E478">
        <f>VLOOKUP(A478, Campaigns!A:I,5, FALSE)</f>
        <v>0</v>
      </c>
      <c r="F478">
        <f>VLOOKUP(A478, Campaigns!A:I,6, FALSE)</f>
        <v>0</v>
      </c>
      <c r="G478" t="str">
        <f>VLOOKUP(A478, Customer!A:P,16, FALSE)</f>
        <v>Single</v>
      </c>
      <c r="H478" t="str">
        <f>VLOOKUP(A478, Customer!A:Q,17, FALSE)</f>
        <v>Graduate</v>
      </c>
      <c r="I478">
        <f>VLOOKUP(A478, Campaigns!A:I,7, FALSE)</f>
        <v>0</v>
      </c>
    </row>
    <row r="479" spans="1:9">
      <c r="A479" s="2">
        <v>2101</v>
      </c>
      <c r="B479">
        <f>VLOOKUP(A479, Campaigns!A:I,2, FALSE)</f>
        <v>0</v>
      </c>
      <c r="C479">
        <f>VLOOKUP(A479, Campaigns!A:I,3, FALSE)</f>
        <v>0</v>
      </c>
      <c r="D479">
        <f>VLOOKUP(A479, Campaigns!$A:$I,4, FALSE)</f>
        <v>0</v>
      </c>
      <c r="E479">
        <f>VLOOKUP(A479, Campaigns!A:I,5, FALSE)</f>
        <v>0</v>
      </c>
      <c r="F479">
        <f>VLOOKUP(A479, Campaigns!A:I,6, FALSE)</f>
        <v>0</v>
      </c>
      <c r="G479" t="str">
        <f>VLOOKUP(A479, Customer!A:P,16, FALSE)</f>
        <v>Single</v>
      </c>
      <c r="H479" t="str">
        <f>VLOOKUP(A479, Customer!A:Q,17, FALSE)</f>
        <v>Graduate</v>
      </c>
      <c r="I479">
        <f>VLOOKUP(A479, Campaigns!A:I,7, FALSE)</f>
        <v>0</v>
      </c>
    </row>
    <row r="480" spans="1:9">
      <c r="A480" s="2">
        <v>1718</v>
      </c>
      <c r="B480">
        <f>VLOOKUP(A480, Campaigns!A:I,2, FALSE)</f>
        <v>0</v>
      </c>
      <c r="C480">
        <f>VLOOKUP(A480, Campaigns!A:I,3, FALSE)</f>
        <v>0</v>
      </c>
      <c r="D480">
        <f>VLOOKUP(A480, Campaigns!$A:$I,4, FALSE)</f>
        <v>0</v>
      </c>
      <c r="E480">
        <f>VLOOKUP(A480, Campaigns!A:I,5, FALSE)</f>
        <v>0</v>
      </c>
      <c r="F480">
        <f>VLOOKUP(A480, Campaigns!A:I,6, FALSE)</f>
        <v>0</v>
      </c>
      <c r="G480" t="str">
        <f>VLOOKUP(A480, Customer!A:P,16, FALSE)</f>
        <v>Together</v>
      </c>
      <c r="H480" t="str">
        <f>VLOOKUP(A480, Customer!A:Q,17, FALSE)</f>
        <v>Master</v>
      </c>
      <c r="I480">
        <f>VLOOKUP(A480, Campaigns!A:I,7, FALSE)</f>
        <v>0</v>
      </c>
    </row>
    <row r="481" spans="1:9">
      <c r="A481" s="2">
        <v>2331</v>
      </c>
      <c r="B481">
        <f>VLOOKUP(A481, Campaigns!A:I,2, FALSE)</f>
        <v>0</v>
      </c>
      <c r="C481">
        <f>VLOOKUP(A481, Campaigns!A:I,3, FALSE)</f>
        <v>0</v>
      </c>
      <c r="D481">
        <f>VLOOKUP(A481, Campaigns!$A:$I,4, FALSE)</f>
        <v>0</v>
      </c>
      <c r="E481">
        <f>VLOOKUP(A481, Campaigns!A:I,5, FALSE)</f>
        <v>0</v>
      </c>
      <c r="F481">
        <f>VLOOKUP(A481, Campaigns!A:I,6, FALSE)</f>
        <v>0</v>
      </c>
      <c r="G481" t="str">
        <f>VLOOKUP(A481, Customer!A:P,16, FALSE)</f>
        <v>Single</v>
      </c>
      <c r="H481" t="str">
        <f>VLOOKUP(A481, Customer!A:Q,17, FALSE)</f>
        <v>Graduate</v>
      </c>
      <c r="I481">
        <f>VLOOKUP(A481, Campaigns!A:I,7, FALSE)</f>
        <v>0</v>
      </c>
    </row>
    <row r="482" spans="1:9">
      <c r="A482" s="2">
        <v>1507</v>
      </c>
      <c r="B482">
        <f>VLOOKUP(A482, Campaigns!A:I,2, FALSE)</f>
        <v>0</v>
      </c>
      <c r="C482">
        <f>VLOOKUP(A482, Campaigns!A:I,3, FALSE)</f>
        <v>1</v>
      </c>
      <c r="D482">
        <f>VLOOKUP(A482, Campaigns!$A:$I,4, FALSE)</f>
        <v>1</v>
      </c>
      <c r="E482">
        <f>VLOOKUP(A482, Campaigns!A:I,5, FALSE)</f>
        <v>0</v>
      </c>
      <c r="F482">
        <f>VLOOKUP(A482, Campaigns!A:I,6, FALSE)</f>
        <v>0</v>
      </c>
      <c r="G482" t="str">
        <f>VLOOKUP(A482, Customer!A:P,16, FALSE)</f>
        <v>Married</v>
      </c>
      <c r="H482" t="str">
        <f>VLOOKUP(A482, Customer!A:Q,17, FALSE)</f>
        <v>Graduate</v>
      </c>
      <c r="I482">
        <f>VLOOKUP(A482, Campaigns!A:I,7, FALSE)</f>
        <v>0</v>
      </c>
    </row>
    <row r="483" spans="1:9">
      <c r="A483" s="2">
        <v>2655</v>
      </c>
      <c r="B483">
        <f>VLOOKUP(A483, Campaigns!A:I,2, FALSE)</f>
        <v>0</v>
      </c>
      <c r="C483">
        <f>VLOOKUP(A483, Campaigns!A:I,3, FALSE)</f>
        <v>0</v>
      </c>
      <c r="D483">
        <f>VLOOKUP(A483, Campaigns!$A:$I,4, FALSE)</f>
        <v>0</v>
      </c>
      <c r="E483">
        <f>VLOOKUP(A483, Campaigns!A:I,5, FALSE)</f>
        <v>1</v>
      </c>
      <c r="F483">
        <f>VLOOKUP(A483, Campaigns!A:I,6, FALSE)</f>
        <v>0</v>
      </c>
      <c r="G483" t="str">
        <f>VLOOKUP(A483, Customer!A:P,16, FALSE)</f>
        <v>Together</v>
      </c>
      <c r="H483" t="str">
        <f>VLOOKUP(A483, Customer!A:Q,17, FALSE)</f>
        <v>Graduate</v>
      </c>
      <c r="I483">
        <f>VLOOKUP(A483, Campaigns!A:I,7, FALSE)</f>
        <v>0</v>
      </c>
    </row>
    <row r="484" spans="1:9">
      <c r="A484" s="2">
        <v>1777</v>
      </c>
      <c r="B484">
        <f>VLOOKUP(A484, Campaigns!A:I,2, FALSE)</f>
        <v>0</v>
      </c>
      <c r="C484">
        <f>VLOOKUP(A484, Campaigns!A:I,3, FALSE)</f>
        <v>0</v>
      </c>
      <c r="D484">
        <f>VLOOKUP(A484, Campaigns!$A:$I,4, FALSE)</f>
        <v>0</v>
      </c>
      <c r="E484">
        <f>VLOOKUP(A484, Campaigns!A:I,5, FALSE)</f>
        <v>0</v>
      </c>
      <c r="F484">
        <f>VLOOKUP(A484, Campaigns!A:I,6, FALSE)</f>
        <v>0</v>
      </c>
      <c r="G484" t="str">
        <f>VLOOKUP(A484, Customer!A:P,16, FALSE)</f>
        <v>Married</v>
      </c>
      <c r="H484" t="str">
        <f>VLOOKUP(A484, Customer!A:Q,17, FALSE)</f>
        <v>PhD</v>
      </c>
      <c r="I484">
        <f>VLOOKUP(A484, Campaigns!A:I,7, FALSE)</f>
        <v>0</v>
      </c>
    </row>
    <row r="485" spans="1:9">
      <c r="A485" s="2">
        <v>2461</v>
      </c>
      <c r="B485">
        <f>VLOOKUP(A485, Campaigns!A:I,2, FALSE)</f>
        <v>0</v>
      </c>
      <c r="C485">
        <f>VLOOKUP(A485, Campaigns!A:I,3, FALSE)</f>
        <v>0</v>
      </c>
      <c r="D485">
        <f>VLOOKUP(A485, Campaigns!$A:$I,4, FALSE)</f>
        <v>0</v>
      </c>
      <c r="E485">
        <f>VLOOKUP(A485, Campaigns!A:I,5, FALSE)</f>
        <v>0</v>
      </c>
      <c r="F485">
        <f>VLOOKUP(A485, Campaigns!A:I,6, FALSE)</f>
        <v>0</v>
      </c>
      <c r="G485" t="str">
        <f>VLOOKUP(A485, Customer!A:P,16, FALSE)</f>
        <v>Single</v>
      </c>
      <c r="H485" t="str">
        <f>VLOOKUP(A485, Customer!A:Q,17, FALSE)</f>
        <v>Master</v>
      </c>
      <c r="I485">
        <f>VLOOKUP(A485, Campaigns!A:I,7, FALSE)</f>
        <v>0</v>
      </c>
    </row>
    <row r="486" spans="1:9">
      <c r="A486" s="2">
        <v>1151</v>
      </c>
      <c r="B486">
        <f>VLOOKUP(A486, Campaigns!A:I,2, FALSE)</f>
        <v>0</v>
      </c>
      <c r="C486">
        <f>VLOOKUP(A486, Campaigns!A:I,3, FALSE)</f>
        <v>0</v>
      </c>
      <c r="D486">
        <f>VLOOKUP(A486, Campaigns!$A:$I,4, FALSE)</f>
        <v>0</v>
      </c>
      <c r="E486">
        <f>VLOOKUP(A486, Campaigns!A:I,5, FALSE)</f>
        <v>0</v>
      </c>
      <c r="F486">
        <f>VLOOKUP(A486, Campaigns!A:I,6, FALSE)</f>
        <v>0</v>
      </c>
      <c r="G486" t="str">
        <f>VLOOKUP(A486, Customer!A:P,16, FALSE)</f>
        <v>Married</v>
      </c>
      <c r="H486" t="str">
        <f>VLOOKUP(A486, Customer!A:Q,17, FALSE)</f>
        <v>PhD</v>
      </c>
      <c r="I486">
        <f>VLOOKUP(A486, Campaigns!A:I,7, FALSE)</f>
        <v>0</v>
      </c>
    </row>
    <row r="487" spans="1:9">
      <c r="A487" s="2">
        <v>1659</v>
      </c>
      <c r="B487">
        <f>VLOOKUP(A487, Campaigns!A:I,2, FALSE)</f>
        <v>0</v>
      </c>
      <c r="C487">
        <f>VLOOKUP(A487, Campaigns!A:I,3, FALSE)</f>
        <v>0</v>
      </c>
      <c r="D487">
        <f>VLOOKUP(A487, Campaigns!$A:$I,4, FALSE)</f>
        <v>0</v>
      </c>
      <c r="E487">
        <f>VLOOKUP(A487, Campaigns!A:I,5, FALSE)</f>
        <v>0</v>
      </c>
      <c r="F487">
        <f>VLOOKUP(A487, Campaigns!A:I,6, FALSE)</f>
        <v>0</v>
      </c>
      <c r="G487" t="str">
        <f>VLOOKUP(A487, Customer!A:P,16, FALSE)</f>
        <v>Single</v>
      </c>
      <c r="H487" t="str">
        <f>VLOOKUP(A487, Customer!A:Q,17, FALSE)</f>
        <v>Graduate</v>
      </c>
      <c r="I487">
        <f>VLOOKUP(A487, Campaigns!A:I,7, FALSE)</f>
        <v>0</v>
      </c>
    </row>
    <row r="488" spans="1:9">
      <c r="A488" s="2">
        <v>2718</v>
      </c>
      <c r="B488">
        <f>VLOOKUP(A488, Campaigns!A:I,2, FALSE)</f>
        <v>0</v>
      </c>
      <c r="C488">
        <f>VLOOKUP(A488, Campaigns!A:I,3, FALSE)</f>
        <v>0</v>
      </c>
      <c r="D488">
        <f>VLOOKUP(A488, Campaigns!$A:$I,4, FALSE)</f>
        <v>0</v>
      </c>
      <c r="E488">
        <f>VLOOKUP(A488, Campaigns!A:I,5, FALSE)</f>
        <v>0</v>
      </c>
      <c r="F488">
        <f>VLOOKUP(A488, Campaigns!A:I,6, FALSE)</f>
        <v>0</v>
      </c>
      <c r="G488" t="str">
        <f>VLOOKUP(A488, Customer!A:P,16, FALSE)</f>
        <v>Together</v>
      </c>
      <c r="H488" t="str">
        <f>VLOOKUP(A488, Customer!A:Q,17, FALSE)</f>
        <v>Graduate</v>
      </c>
      <c r="I488">
        <f>VLOOKUP(A488, Campaigns!A:I,7, FALSE)</f>
        <v>0</v>
      </c>
    </row>
    <row r="489" spans="1:9">
      <c r="A489" s="2">
        <v>2854</v>
      </c>
      <c r="B489">
        <f>VLOOKUP(A489, Campaigns!A:I,2, FALSE)</f>
        <v>0</v>
      </c>
      <c r="C489">
        <f>VLOOKUP(A489, Campaigns!A:I,3, FALSE)</f>
        <v>0</v>
      </c>
      <c r="D489">
        <f>VLOOKUP(A489, Campaigns!$A:$I,4, FALSE)</f>
        <v>0</v>
      </c>
      <c r="E489">
        <f>VLOOKUP(A489, Campaigns!A:I,5, FALSE)</f>
        <v>0</v>
      </c>
      <c r="F489">
        <f>VLOOKUP(A489, Campaigns!A:I,6, FALSE)</f>
        <v>0</v>
      </c>
      <c r="G489" t="str">
        <f>VLOOKUP(A489, Customer!A:P,16, FALSE)</f>
        <v>Divorced</v>
      </c>
      <c r="H489" t="str">
        <f>VLOOKUP(A489, Customer!A:Q,17, FALSE)</f>
        <v>Graduate</v>
      </c>
      <c r="I489">
        <f>VLOOKUP(A489, Campaigns!A:I,7, FALSE)</f>
        <v>0</v>
      </c>
    </row>
    <row r="490" spans="1:9">
      <c r="A490" s="2">
        <v>1053</v>
      </c>
      <c r="B490">
        <f>VLOOKUP(A490, Campaigns!A:I,2, FALSE)</f>
        <v>0</v>
      </c>
      <c r="C490">
        <f>VLOOKUP(A490, Campaigns!A:I,3, FALSE)</f>
        <v>0</v>
      </c>
      <c r="D490">
        <f>VLOOKUP(A490, Campaigns!$A:$I,4, FALSE)</f>
        <v>0</v>
      </c>
      <c r="E490">
        <f>VLOOKUP(A490, Campaigns!A:I,5, FALSE)</f>
        <v>0</v>
      </c>
      <c r="F490">
        <f>VLOOKUP(A490, Campaigns!A:I,6, FALSE)</f>
        <v>0</v>
      </c>
      <c r="G490" t="str">
        <f>VLOOKUP(A490, Customer!A:P,16, FALSE)</f>
        <v>Divorced</v>
      </c>
      <c r="H490" t="str">
        <f>VLOOKUP(A490, Customer!A:Q,17, FALSE)</f>
        <v>Graduate</v>
      </c>
      <c r="I490">
        <f>VLOOKUP(A490, Campaigns!A:I,7, FALSE)</f>
        <v>0</v>
      </c>
    </row>
    <row r="491" spans="1:9">
      <c r="A491" s="2">
        <v>2535</v>
      </c>
      <c r="B491">
        <f>VLOOKUP(A491, Campaigns!A:I,2, FALSE)</f>
        <v>0</v>
      </c>
      <c r="C491">
        <f>VLOOKUP(A491, Campaigns!A:I,3, FALSE)</f>
        <v>0</v>
      </c>
      <c r="D491">
        <f>VLOOKUP(A491, Campaigns!$A:$I,4, FALSE)</f>
        <v>0</v>
      </c>
      <c r="E491">
        <f>VLOOKUP(A491, Campaigns!A:I,5, FALSE)</f>
        <v>0</v>
      </c>
      <c r="F491">
        <f>VLOOKUP(A491, Campaigns!A:I,6, FALSE)</f>
        <v>0</v>
      </c>
      <c r="G491" t="str">
        <f>VLOOKUP(A491, Customer!A:P,16, FALSE)</f>
        <v>Divorced</v>
      </c>
      <c r="H491" t="str">
        <f>VLOOKUP(A491, Customer!A:Q,17, FALSE)</f>
        <v>PhD</v>
      </c>
      <c r="I491">
        <f>VLOOKUP(A491, Campaigns!A:I,7, FALSE)</f>
        <v>0</v>
      </c>
    </row>
    <row r="492" spans="1:9">
      <c r="A492" s="2">
        <v>3032</v>
      </c>
      <c r="B492">
        <f>VLOOKUP(A492, Campaigns!A:I,2, FALSE)</f>
        <v>0</v>
      </c>
      <c r="C492">
        <f>VLOOKUP(A492, Campaigns!A:I,3, FALSE)</f>
        <v>0</v>
      </c>
      <c r="D492">
        <f>VLOOKUP(A492, Campaigns!$A:$I,4, FALSE)</f>
        <v>0</v>
      </c>
      <c r="E492">
        <f>VLOOKUP(A492, Campaigns!A:I,5, FALSE)</f>
        <v>0</v>
      </c>
      <c r="F492">
        <f>VLOOKUP(A492, Campaigns!A:I,6, FALSE)</f>
        <v>0</v>
      </c>
      <c r="G492" t="str">
        <f>VLOOKUP(A492, Customer!A:P,16, FALSE)</f>
        <v>Divorced</v>
      </c>
      <c r="H492" t="str">
        <f>VLOOKUP(A492, Customer!A:Q,17, FALSE)</f>
        <v>PhD</v>
      </c>
      <c r="I492">
        <f>VLOOKUP(A492, Campaigns!A:I,7, FALSE)</f>
        <v>0</v>
      </c>
    </row>
    <row r="493" spans="1:9">
      <c r="A493" s="2">
        <v>1445</v>
      </c>
      <c r="B493">
        <f>VLOOKUP(A493, Campaigns!A:I,2, FALSE)</f>
        <v>0</v>
      </c>
      <c r="C493">
        <f>VLOOKUP(A493, Campaigns!A:I,3, FALSE)</f>
        <v>0</v>
      </c>
      <c r="D493">
        <f>VLOOKUP(A493, Campaigns!$A:$I,4, FALSE)</f>
        <v>0</v>
      </c>
      <c r="E493">
        <f>VLOOKUP(A493, Campaigns!A:I,5, FALSE)</f>
        <v>0</v>
      </c>
      <c r="F493">
        <f>VLOOKUP(A493, Campaigns!A:I,6, FALSE)</f>
        <v>0</v>
      </c>
      <c r="G493" t="str">
        <f>VLOOKUP(A493, Customer!A:P,16, FALSE)</f>
        <v>Widow</v>
      </c>
      <c r="H493" t="str">
        <f>VLOOKUP(A493, Customer!A:Q,17, FALSE)</f>
        <v>Graduate</v>
      </c>
      <c r="I493">
        <f>VLOOKUP(A493, Campaigns!A:I,7, FALSE)</f>
        <v>0</v>
      </c>
    </row>
    <row r="494" spans="1:9">
      <c r="A494" s="2">
        <v>1851</v>
      </c>
      <c r="B494">
        <f>VLOOKUP(A494, Campaigns!A:I,2, FALSE)</f>
        <v>0</v>
      </c>
      <c r="C494">
        <f>VLOOKUP(A494, Campaigns!A:I,3, FALSE)</f>
        <v>1</v>
      </c>
      <c r="D494">
        <f>VLOOKUP(A494, Campaigns!$A:$I,4, FALSE)</f>
        <v>0</v>
      </c>
      <c r="E494">
        <f>VLOOKUP(A494, Campaigns!A:I,5, FALSE)</f>
        <v>0</v>
      </c>
      <c r="F494">
        <f>VLOOKUP(A494, Campaigns!A:I,6, FALSE)</f>
        <v>1</v>
      </c>
      <c r="G494" t="str">
        <f>VLOOKUP(A494, Customer!A:P,16, FALSE)</f>
        <v>Together</v>
      </c>
      <c r="H494" t="str">
        <f>VLOOKUP(A494, Customer!A:Q,17, FALSE)</f>
        <v>PhD</v>
      </c>
      <c r="I494">
        <f>VLOOKUP(A494, Campaigns!A:I,7, FALSE)</f>
        <v>0</v>
      </c>
    </row>
    <row r="495" spans="1:9">
      <c r="A495" s="2">
        <v>2833</v>
      </c>
      <c r="B495">
        <f>VLOOKUP(A495, Campaigns!A:I,2, FALSE)</f>
        <v>0</v>
      </c>
      <c r="C495">
        <f>VLOOKUP(A495, Campaigns!A:I,3, FALSE)</f>
        <v>0</v>
      </c>
      <c r="D495">
        <f>VLOOKUP(A495, Campaigns!$A:$I,4, FALSE)</f>
        <v>0</v>
      </c>
      <c r="E495">
        <f>VLOOKUP(A495, Campaigns!A:I,5, FALSE)</f>
        <v>0</v>
      </c>
      <c r="F495">
        <f>VLOOKUP(A495, Campaigns!A:I,6, FALSE)</f>
        <v>0</v>
      </c>
      <c r="G495" t="str">
        <f>VLOOKUP(A495, Customer!A:P,16, FALSE)</f>
        <v>Married</v>
      </c>
      <c r="H495" t="str">
        <f>VLOOKUP(A495, Customer!A:Q,17, FALSE)</f>
        <v>PhD</v>
      </c>
      <c r="I495">
        <f>VLOOKUP(A495, Campaigns!A:I,7, FALSE)</f>
        <v>0</v>
      </c>
    </row>
    <row r="496" spans="1:9">
      <c r="A496" s="2">
        <v>2178</v>
      </c>
      <c r="B496">
        <f>VLOOKUP(A496, Campaigns!A:I,2, FALSE)</f>
        <v>0</v>
      </c>
      <c r="C496">
        <f>VLOOKUP(A496, Campaigns!A:I,3, FALSE)</f>
        <v>1</v>
      </c>
      <c r="D496">
        <f>VLOOKUP(A496, Campaigns!$A:$I,4, FALSE)</f>
        <v>0</v>
      </c>
      <c r="E496">
        <f>VLOOKUP(A496, Campaigns!A:I,5, FALSE)</f>
        <v>0</v>
      </c>
      <c r="F496">
        <f>VLOOKUP(A496, Campaigns!A:I,6, FALSE)</f>
        <v>0</v>
      </c>
      <c r="G496" t="str">
        <f>VLOOKUP(A496, Customer!A:P,16, FALSE)</f>
        <v>Married</v>
      </c>
      <c r="H496" t="str">
        <f>VLOOKUP(A496, Customer!A:Q,17, FALSE)</f>
        <v>Master</v>
      </c>
      <c r="I496">
        <f>VLOOKUP(A496, Campaigns!A:I,7, FALSE)</f>
        <v>0</v>
      </c>
    </row>
    <row r="497" spans="1:9">
      <c r="A497" s="2">
        <v>2935</v>
      </c>
      <c r="B497">
        <f>VLOOKUP(A497, Campaigns!A:I,2, FALSE)</f>
        <v>0</v>
      </c>
      <c r="C497">
        <f>VLOOKUP(A497, Campaigns!A:I,3, FALSE)</f>
        <v>0</v>
      </c>
      <c r="D497">
        <f>VLOOKUP(A497, Campaigns!$A:$I,4, FALSE)</f>
        <v>0</v>
      </c>
      <c r="E497">
        <f>VLOOKUP(A497, Campaigns!A:I,5, FALSE)</f>
        <v>0</v>
      </c>
      <c r="F497">
        <f>VLOOKUP(A497, Campaigns!A:I,6, FALSE)</f>
        <v>0</v>
      </c>
      <c r="G497" t="str">
        <f>VLOOKUP(A497, Customer!A:P,16, FALSE)</f>
        <v>Married</v>
      </c>
      <c r="H497" t="str">
        <f>VLOOKUP(A497, Customer!A:Q,17, FALSE)</f>
        <v>Master</v>
      </c>
      <c r="I497">
        <f>VLOOKUP(A497, Campaigns!A:I,7, FALSE)</f>
        <v>0</v>
      </c>
    </row>
    <row r="498" spans="1:9">
      <c r="A498" s="2">
        <v>2710</v>
      </c>
      <c r="B498">
        <f>VLOOKUP(A498, Campaigns!A:I,2, FALSE)</f>
        <v>0</v>
      </c>
      <c r="C498">
        <f>VLOOKUP(A498, Campaigns!A:I,3, FALSE)</f>
        <v>0</v>
      </c>
      <c r="D498">
        <f>VLOOKUP(A498, Campaigns!$A:$I,4, FALSE)</f>
        <v>0</v>
      </c>
      <c r="E498">
        <f>VLOOKUP(A498, Campaigns!A:I,5, FALSE)</f>
        <v>0</v>
      </c>
      <c r="F498">
        <f>VLOOKUP(A498, Campaigns!A:I,6, FALSE)</f>
        <v>0</v>
      </c>
      <c r="G498" t="str">
        <f>VLOOKUP(A498, Customer!A:P,16, FALSE)</f>
        <v>Divorced</v>
      </c>
      <c r="H498" t="str">
        <f>VLOOKUP(A498, Customer!A:Q,17, FALSE)</f>
        <v>Graduate</v>
      </c>
      <c r="I498">
        <f>VLOOKUP(A498, Campaigns!A:I,7, FALSE)</f>
        <v>0</v>
      </c>
    </row>
    <row r="499" spans="1:9">
      <c r="A499" s="2">
        <v>2424</v>
      </c>
      <c r="B499">
        <f>VLOOKUP(A499, Campaigns!A:I,2, FALSE)</f>
        <v>0</v>
      </c>
      <c r="C499">
        <f>VLOOKUP(A499, Campaigns!A:I,3, FALSE)</f>
        <v>0</v>
      </c>
      <c r="D499">
        <f>VLOOKUP(A499, Campaigns!$A:$I,4, FALSE)</f>
        <v>0</v>
      </c>
      <c r="E499">
        <f>VLOOKUP(A499, Campaigns!A:I,5, FALSE)</f>
        <v>0</v>
      </c>
      <c r="F499">
        <f>VLOOKUP(A499, Campaigns!A:I,6, FALSE)</f>
        <v>0</v>
      </c>
      <c r="G499" t="str">
        <f>VLOOKUP(A499, Customer!A:P,16, FALSE)</f>
        <v>Together</v>
      </c>
      <c r="H499" t="str">
        <f>VLOOKUP(A499, Customer!A:Q,17, FALSE)</f>
        <v>PhD</v>
      </c>
      <c r="I499">
        <f>VLOOKUP(A499, Campaigns!A:I,7, FALSE)</f>
        <v>0</v>
      </c>
    </row>
    <row r="500" spans="1:9">
      <c r="A500" s="2">
        <v>3035</v>
      </c>
      <c r="B500">
        <f>VLOOKUP(A500, Campaigns!A:I,2, FALSE)</f>
        <v>0</v>
      </c>
      <c r="C500">
        <f>VLOOKUP(A500, Campaigns!A:I,3, FALSE)</f>
        <v>0</v>
      </c>
      <c r="D500">
        <f>VLOOKUP(A500, Campaigns!$A:$I,4, FALSE)</f>
        <v>0</v>
      </c>
      <c r="E500">
        <f>VLOOKUP(A500, Campaigns!A:I,5, FALSE)</f>
        <v>0</v>
      </c>
      <c r="F500">
        <f>VLOOKUP(A500, Campaigns!A:I,6, FALSE)</f>
        <v>0</v>
      </c>
      <c r="G500" t="str">
        <f>VLOOKUP(A500, Customer!A:P,16, FALSE)</f>
        <v>Together</v>
      </c>
      <c r="H500" t="str">
        <f>VLOOKUP(A500, Customer!A:Q,17, FALSE)</f>
        <v>PhD</v>
      </c>
      <c r="I500">
        <f>VLOOKUP(A500, Campaigns!A:I,7, FALSE)</f>
        <v>0</v>
      </c>
    </row>
    <row r="501" spans="1:9">
      <c r="A501" s="2">
        <v>2231</v>
      </c>
      <c r="B501">
        <f>VLOOKUP(A501, Campaigns!A:I,2, FALSE)</f>
        <v>0</v>
      </c>
      <c r="C501">
        <f>VLOOKUP(A501, Campaigns!A:I,3, FALSE)</f>
        <v>0</v>
      </c>
      <c r="D501">
        <f>VLOOKUP(A501, Campaigns!$A:$I,4, FALSE)</f>
        <v>1</v>
      </c>
      <c r="E501">
        <f>VLOOKUP(A501, Campaigns!A:I,5, FALSE)</f>
        <v>1</v>
      </c>
      <c r="F501">
        <f>VLOOKUP(A501, Campaigns!A:I,6, FALSE)</f>
        <v>0</v>
      </c>
      <c r="G501" t="str">
        <f>VLOOKUP(A501, Customer!A:P,16, FALSE)</f>
        <v>Married</v>
      </c>
      <c r="H501" t="str">
        <f>VLOOKUP(A501, Customer!A:Q,17, FALSE)</f>
        <v>PhD</v>
      </c>
      <c r="I501">
        <f>VLOOKUP(A501, Campaigns!A:I,7, FALSE)</f>
        <v>0</v>
      </c>
    </row>
    <row r="502" spans="1:9">
      <c r="A502" s="2">
        <v>2846</v>
      </c>
      <c r="B502">
        <f>VLOOKUP(A502, Campaigns!A:I,2, FALSE)</f>
        <v>0</v>
      </c>
      <c r="C502">
        <f>VLOOKUP(A502, Campaigns!A:I,3, FALSE)</f>
        <v>0</v>
      </c>
      <c r="D502">
        <f>VLOOKUP(A502, Campaigns!$A:$I,4, FALSE)</f>
        <v>0</v>
      </c>
      <c r="E502">
        <f>VLOOKUP(A502, Campaigns!A:I,5, FALSE)</f>
        <v>0</v>
      </c>
      <c r="F502">
        <f>VLOOKUP(A502, Campaigns!A:I,6, FALSE)</f>
        <v>0</v>
      </c>
      <c r="G502" t="str">
        <f>VLOOKUP(A502, Customer!A:P,16, FALSE)</f>
        <v>Divorced</v>
      </c>
      <c r="H502" t="str">
        <f>VLOOKUP(A502, Customer!A:Q,17, FALSE)</f>
        <v>Graduate</v>
      </c>
      <c r="I502">
        <f>VLOOKUP(A502, Campaigns!A:I,7, FALSE)</f>
        <v>0</v>
      </c>
    </row>
    <row r="503" spans="1:9">
      <c r="A503" s="2">
        <v>2497</v>
      </c>
      <c r="B503">
        <f>VLOOKUP(A503, Campaigns!A:I,2, FALSE)</f>
        <v>0</v>
      </c>
      <c r="C503">
        <f>VLOOKUP(A503, Campaigns!A:I,3, FALSE)</f>
        <v>0</v>
      </c>
      <c r="D503">
        <f>VLOOKUP(A503, Campaigns!$A:$I,4, FALSE)</f>
        <v>0</v>
      </c>
      <c r="E503">
        <f>VLOOKUP(A503, Campaigns!A:I,5, FALSE)</f>
        <v>0</v>
      </c>
      <c r="F503">
        <f>VLOOKUP(A503, Campaigns!A:I,6, FALSE)</f>
        <v>0</v>
      </c>
      <c r="G503" t="str">
        <f>VLOOKUP(A503, Customer!A:P,16, FALSE)</f>
        <v>Together</v>
      </c>
      <c r="H503" t="str">
        <f>VLOOKUP(A503, Customer!A:Q,17, FALSE)</f>
        <v>Graduate</v>
      </c>
      <c r="I503">
        <f>VLOOKUP(A503, Campaigns!A:I,7, FALSE)</f>
        <v>0</v>
      </c>
    </row>
    <row r="504" spans="1:9">
      <c r="A504" s="2">
        <v>2723</v>
      </c>
      <c r="B504">
        <f>VLOOKUP(A504, Campaigns!A:I,2, FALSE)</f>
        <v>0</v>
      </c>
      <c r="C504">
        <f>VLOOKUP(A504, Campaigns!A:I,3, FALSE)</f>
        <v>0</v>
      </c>
      <c r="D504">
        <f>VLOOKUP(A504, Campaigns!$A:$I,4, FALSE)</f>
        <v>0</v>
      </c>
      <c r="E504">
        <f>VLOOKUP(A504, Campaigns!A:I,5, FALSE)</f>
        <v>0</v>
      </c>
      <c r="F504">
        <f>VLOOKUP(A504, Campaigns!A:I,6, FALSE)</f>
        <v>0</v>
      </c>
      <c r="G504" t="str">
        <f>VLOOKUP(A504, Customer!A:P,16, FALSE)</f>
        <v>Divorced</v>
      </c>
      <c r="H504" t="str">
        <f>VLOOKUP(A504, Customer!A:Q,17, FALSE)</f>
        <v>Graduate</v>
      </c>
      <c r="I504">
        <f>VLOOKUP(A504, Campaigns!A:I,7, FALSE)</f>
        <v>0</v>
      </c>
    </row>
    <row r="505" spans="1:9">
      <c r="A505" s="2">
        <v>1576</v>
      </c>
      <c r="B505">
        <f>VLOOKUP(A505, Campaigns!A:I,2, FALSE)</f>
        <v>0</v>
      </c>
      <c r="C505">
        <f>VLOOKUP(A505, Campaigns!A:I,3, FALSE)</f>
        <v>0</v>
      </c>
      <c r="D505">
        <f>VLOOKUP(A505, Campaigns!$A:$I,4, FALSE)</f>
        <v>0</v>
      </c>
      <c r="E505">
        <f>VLOOKUP(A505, Campaigns!A:I,5, FALSE)</f>
        <v>0</v>
      </c>
      <c r="F505">
        <f>VLOOKUP(A505, Campaigns!A:I,6, FALSE)</f>
        <v>0</v>
      </c>
      <c r="G505" t="str">
        <f>VLOOKUP(A505, Customer!A:P,16, FALSE)</f>
        <v>Single</v>
      </c>
      <c r="H505" t="str">
        <f>VLOOKUP(A505, Customer!A:Q,17, FALSE)</f>
        <v>Master</v>
      </c>
      <c r="I505">
        <f>VLOOKUP(A505, Campaigns!A:I,7, FALSE)</f>
        <v>0</v>
      </c>
    </row>
    <row r="506" spans="1:9">
      <c r="A506" s="2">
        <v>1265</v>
      </c>
      <c r="B506">
        <f>VLOOKUP(A506, Campaigns!A:I,2, FALSE)</f>
        <v>0</v>
      </c>
      <c r="C506">
        <f>VLOOKUP(A506, Campaigns!A:I,3, FALSE)</f>
        <v>0</v>
      </c>
      <c r="D506">
        <f>VLOOKUP(A506, Campaigns!$A:$I,4, FALSE)</f>
        <v>0</v>
      </c>
      <c r="E506">
        <f>VLOOKUP(A506, Campaigns!A:I,5, FALSE)</f>
        <v>1</v>
      </c>
      <c r="F506">
        <f>VLOOKUP(A506, Campaigns!A:I,6, FALSE)</f>
        <v>0</v>
      </c>
      <c r="G506" t="str">
        <f>VLOOKUP(A506, Customer!A:P,16, FALSE)</f>
        <v>Single</v>
      </c>
      <c r="H506" t="str">
        <f>VLOOKUP(A506, Customer!A:Q,17, FALSE)</f>
        <v>PhD</v>
      </c>
      <c r="I506">
        <f>VLOOKUP(A506, Campaigns!A:I,7, FALSE)</f>
        <v>0</v>
      </c>
    </row>
    <row r="507" spans="1:9">
      <c r="A507" s="2">
        <v>3086</v>
      </c>
      <c r="B507">
        <f>VLOOKUP(A507, Campaigns!A:I,2, FALSE)</f>
        <v>0</v>
      </c>
      <c r="C507">
        <f>VLOOKUP(A507, Campaigns!A:I,3, FALSE)</f>
        <v>0</v>
      </c>
      <c r="D507">
        <f>VLOOKUP(A507, Campaigns!$A:$I,4, FALSE)</f>
        <v>0</v>
      </c>
      <c r="E507">
        <f>VLOOKUP(A507, Campaigns!A:I,5, FALSE)</f>
        <v>0</v>
      </c>
      <c r="F507">
        <f>VLOOKUP(A507, Campaigns!A:I,6, FALSE)</f>
        <v>0</v>
      </c>
      <c r="G507" t="str">
        <f>VLOOKUP(A507, Customer!A:P,16, FALSE)</f>
        <v>Together</v>
      </c>
      <c r="H507" t="str">
        <f>VLOOKUP(A507, Customer!A:Q,17, FALSE)</f>
        <v>PhD</v>
      </c>
      <c r="I507">
        <f>VLOOKUP(A507, Campaigns!A:I,7, FALSE)</f>
        <v>0</v>
      </c>
    </row>
    <row r="508" spans="1:9">
      <c r="A508" s="2">
        <v>1336</v>
      </c>
      <c r="B508">
        <f>VLOOKUP(A508, Campaigns!A:I,2, FALSE)</f>
        <v>0</v>
      </c>
      <c r="C508">
        <f>VLOOKUP(A508, Campaigns!A:I,3, FALSE)</f>
        <v>0</v>
      </c>
      <c r="D508">
        <f>VLOOKUP(A508, Campaigns!$A:$I,4, FALSE)</f>
        <v>0</v>
      </c>
      <c r="E508">
        <f>VLOOKUP(A508, Campaigns!A:I,5, FALSE)</f>
        <v>0</v>
      </c>
      <c r="F508">
        <f>VLOOKUP(A508, Campaigns!A:I,6, FALSE)</f>
        <v>0</v>
      </c>
      <c r="G508" t="str">
        <f>VLOOKUP(A508, Customer!A:P,16, FALSE)</f>
        <v>Single</v>
      </c>
      <c r="H508" t="str">
        <f>VLOOKUP(A508, Customer!A:Q,17, FALSE)</f>
        <v>PhD</v>
      </c>
      <c r="I508">
        <f>VLOOKUP(A508, Campaigns!A:I,7, FALSE)</f>
        <v>0</v>
      </c>
    </row>
    <row r="509" spans="1:9">
      <c r="A509" s="2">
        <v>2613</v>
      </c>
      <c r="B509">
        <f>VLOOKUP(A509, Campaigns!A:I,2, FALSE)</f>
        <v>0</v>
      </c>
      <c r="C509">
        <f>VLOOKUP(A509, Campaigns!A:I,3, FALSE)</f>
        <v>0</v>
      </c>
      <c r="D509">
        <f>VLOOKUP(A509, Campaigns!$A:$I,4, FALSE)</f>
        <v>0</v>
      </c>
      <c r="E509">
        <f>VLOOKUP(A509, Campaigns!A:I,5, FALSE)</f>
        <v>0</v>
      </c>
      <c r="F509">
        <f>VLOOKUP(A509, Campaigns!A:I,6, FALSE)</f>
        <v>0</v>
      </c>
      <c r="G509" t="str">
        <f>VLOOKUP(A509, Customer!A:P,16, FALSE)</f>
        <v>Married</v>
      </c>
      <c r="H509" t="str">
        <f>VLOOKUP(A509, Customer!A:Q,17, FALSE)</f>
        <v>Graduate</v>
      </c>
      <c r="I509">
        <f>VLOOKUP(A509, Campaigns!A:I,7, FALSE)</f>
        <v>0</v>
      </c>
    </row>
    <row r="510" spans="1:9">
      <c r="A510" s="2">
        <v>2869</v>
      </c>
      <c r="B510">
        <f>VLOOKUP(A510, Campaigns!A:I,2, FALSE)</f>
        <v>0</v>
      </c>
      <c r="C510">
        <f>VLOOKUP(A510, Campaigns!A:I,3, FALSE)</f>
        <v>0</v>
      </c>
      <c r="D510">
        <f>VLOOKUP(A510, Campaigns!$A:$I,4, FALSE)</f>
        <v>0</v>
      </c>
      <c r="E510">
        <f>VLOOKUP(A510, Campaigns!A:I,5, FALSE)</f>
        <v>0</v>
      </c>
      <c r="F510">
        <f>VLOOKUP(A510, Campaigns!A:I,6, FALSE)</f>
        <v>0</v>
      </c>
      <c r="G510" t="str">
        <f>VLOOKUP(A510, Customer!A:P,16, FALSE)</f>
        <v>Single</v>
      </c>
      <c r="H510" t="str">
        <f>VLOOKUP(A510, Customer!A:Q,17, FALSE)</f>
        <v>Graduate</v>
      </c>
      <c r="I510">
        <f>VLOOKUP(A510, Campaigns!A:I,7, FALSE)</f>
        <v>0</v>
      </c>
    </row>
    <row r="511" spans="1:9">
      <c r="A511" s="2">
        <v>2853</v>
      </c>
      <c r="B511">
        <f>VLOOKUP(A511, Campaigns!A:I,2, FALSE)</f>
        <v>0</v>
      </c>
      <c r="C511">
        <f>VLOOKUP(A511, Campaigns!A:I,3, FALSE)</f>
        <v>0</v>
      </c>
      <c r="D511">
        <f>VLOOKUP(A511, Campaigns!$A:$I,4, FALSE)</f>
        <v>0</v>
      </c>
      <c r="E511">
        <f>VLOOKUP(A511, Campaigns!A:I,5, FALSE)</f>
        <v>0</v>
      </c>
      <c r="F511">
        <f>VLOOKUP(A511, Campaigns!A:I,6, FALSE)</f>
        <v>0</v>
      </c>
      <c r="G511" t="str">
        <f>VLOOKUP(A511, Customer!A:P,16, FALSE)</f>
        <v>Together</v>
      </c>
      <c r="H511" t="str">
        <f>VLOOKUP(A511, Customer!A:Q,17, FALSE)</f>
        <v>PhD</v>
      </c>
      <c r="I511">
        <f>VLOOKUP(A511, Campaigns!A:I,7, FALSE)</f>
        <v>0</v>
      </c>
    </row>
    <row r="512" spans="1:9">
      <c r="A512" s="2">
        <v>1248</v>
      </c>
      <c r="B512">
        <f>VLOOKUP(A512, Campaigns!A:I,2, FALSE)</f>
        <v>0</v>
      </c>
      <c r="C512">
        <f>VLOOKUP(A512, Campaigns!A:I,3, FALSE)</f>
        <v>0</v>
      </c>
      <c r="D512">
        <f>VLOOKUP(A512, Campaigns!$A:$I,4, FALSE)</f>
        <v>0</v>
      </c>
      <c r="E512">
        <f>VLOOKUP(A512, Campaigns!A:I,5, FALSE)</f>
        <v>0</v>
      </c>
      <c r="F512">
        <f>VLOOKUP(A512, Campaigns!A:I,6, FALSE)</f>
        <v>0</v>
      </c>
      <c r="G512" t="str">
        <f>VLOOKUP(A512, Customer!A:P,16, FALSE)</f>
        <v>Divorced</v>
      </c>
      <c r="H512" t="str">
        <f>VLOOKUP(A512, Customer!A:Q,17, FALSE)</f>
        <v>PhD</v>
      </c>
      <c r="I512">
        <f>VLOOKUP(A512, Campaigns!A:I,7, FALSE)</f>
        <v>0</v>
      </c>
    </row>
    <row r="513" spans="1:9">
      <c r="A513" s="2">
        <v>1184</v>
      </c>
      <c r="B513">
        <f>VLOOKUP(A513, Campaigns!A:I,2, FALSE)</f>
        <v>0</v>
      </c>
      <c r="C513">
        <f>VLOOKUP(A513, Campaigns!A:I,3, FALSE)</f>
        <v>0</v>
      </c>
      <c r="D513">
        <f>VLOOKUP(A513, Campaigns!$A:$I,4, FALSE)</f>
        <v>0</v>
      </c>
      <c r="E513">
        <f>VLOOKUP(A513, Campaigns!A:I,5, FALSE)</f>
        <v>0</v>
      </c>
      <c r="F513">
        <f>VLOOKUP(A513, Campaigns!A:I,6, FALSE)</f>
        <v>0</v>
      </c>
      <c r="G513" t="str">
        <f>VLOOKUP(A513, Customer!A:P,16, FALSE)</f>
        <v>Married</v>
      </c>
      <c r="H513" t="str">
        <f>VLOOKUP(A513, Customer!A:Q,17, FALSE)</f>
        <v>Master</v>
      </c>
      <c r="I513">
        <f>VLOOKUP(A513, Campaigns!A:I,7, FALSE)</f>
        <v>0</v>
      </c>
    </row>
    <row r="514" spans="1:9">
      <c r="A514" s="2">
        <v>2335</v>
      </c>
      <c r="B514">
        <f>VLOOKUP(A514, Campaigns!A:I,2, FALSE)</f>
        <v>0</v>
      </c>
      <c r="C514">
        <f>VLOOKUP(A514, Campaigns!A:I,3, FALSE)</f>
        <v>0</v>
      </c>
      <c r="D514">
        <f>VLOOKUP(A514, Campaigns!$A:$I,4, FALSE)</f>
        <v>0</v>
      </c>
      <c r="E514">
        <f>VLOOKUP(A514, Campaigns!A:I,5, FALSE)</f>
        <v>0</v>
      </c>
      <c r="F514">
        <f>VLOOKUP(A514, Campaigns!A:I,6, FALSE)</f>
        <v>0</v>
      </c>
      <c r="G514" t="str">
        <f>VLOOKUP(A514, Customer!A:P,16, FALSE)</f>
        <v>Single</v>
      </c>
      <c r="H514" t="str">
        <f>VLOOKUP(A514, Customer!A:Q,17, FALSE)</f>
        <v>Graduate</v>
      </c>
      <c r="I514">
        <f>VLOOKUP(A514, Campaigns!A:I,7, FALSE)</f>
        <v>0</v>
      </c>
    </row>
    <row r="515" spans="1:9">
      <c r="A515" s="2">
        <v>3220</v>
      </c>
      <c r="B515">
        <f>VLOOKUP(A515, Campaigns!A:I,2, FALSE)</f>
        <v>0</v>
      </c>
      <c r="C515">
        <f>VLOOKUP(A515, Campaigns!A:I,3, FALSE)</f>
        <v>0</v>
      </c>
      <c r="D515">
        <f>VLOOKUP(A515, Campaigns!$A:$I,4, FALSE)</f>
        <v>0</v>
      </c>
      <c r="E515">
        <f>VLOOKUP(A515, Campaigns!A:I,5, FALSE)</f>
        <v>0</v>
      </c>
      <c r="F515">
        <f>VLOOKUP(A515, Campaigns!A:I,6, FALSE)</f>
        <v>0</v>
      </c>
      <c r="G515" t="str">
        <f>VLOOKUP(A515, Customer!A:P,16, FALSE)</f>
        <v>Married</v>
      </c>
      <c r="H515" t="str">
        <f>VLOOKUP(A515, Customer!A:Q,17, FALSE)</f>
        <v>PhD</v>
      </c>
      <c r="I515">
        <f>VLOOKUP(A515, Campaigns!A:I,7, FALSE)</f>
        <v>0</v>
      </c>
    </row>
    <row r="516" spans="1:9">
      <c r="A516" s="2">
        <v>3047</v>
      </c>
      <c r="B516">
        <f>VLOOKUP(A516, Campaigns!A:I,2, FALSE)</f>
        <v>0</v>
      </c>
      <c r="C516">
        <f>VLOOKUP(A516, Campaigns!A:I,3, FALSE)</f>
        <v>0</v>
      </c>
      <c r="D516">
        <f>VLOOKUP(A516, Campaigns!$A:$I,4, FALSE)</f>
        <v>0</v>
      </c>
      <c r="E516">
        <f>VLOOKUP(A516, Campaigns!A:I,5, FALSE)</f>
        <v>0</v>
      </c>
      <c r="F516">
        <f>VLOOKUP(A516, Campaigns!A:I,6, FALSE)</f>
        <v>0</v>
      </c>
      <c r="G516" t="str">
        <f>VLOOKUP(A516, Customer!A:P,16, FALSE)</f>
        <v>Married</v>
      </c>
      <c r="H516" t="str">
        <f>VLOOKUP(A516, Customer!A:Q,17, FALSE)</f>
        <v>Graduate</v>
      </c>
      <c r="I516">
        <f>VLOOKUP(A516, Campaigns!A:I,7, FALSE)</f>
        <v>0</v>
      </c>
    </row>
    <row r="517" spans="1:9">
      <c r="A517" s="2">
        <v>1207</v>
      </c>
      <c r="B517">
        <f>VLOOKUP(A517, Campaigns!A:I,2, FALSE)</f>
        <v>0</v>
      </c>
      <c r="C517">
        <f>VLOOKUP(A517, Campaigns!A:I,3, FALSE)</f>
        <v>0</v>
      </c>
      <c r="D517">
        <f>VLOOKUP(A517, Campaigns!$A:$I,4, FALSE)</f>
        <v>0</v>
      </c>
      <c r="E517">
        <f>VLOOKUP(A517, Campaigns!A:I,5, FALSE)</f>
        <v>0</v>
      </c>
      <c r="F517">
        <f>VLOOKUP(A517, Campaigns!A:I,6, FALSE)</f>
        <v>0</v>
      </c>
      <c r="G517" t="str">
        <f>VLOOKUP(A517, Customer!A:P,16, FALSE)</f>
        <v>Together</v>
      </c>
      <c r="H517" t="str">
        <f>VLOOKUP(A517, Customer!A:Q,17, FALSE)</f>
        <v>Graduate</v>
      </c>
      <c r="I517">
        <f>VLOOKUP(A517, Campaigns!A:I,7, FALSE)</f>
        <v>0</v>
      </c>
    </row>
    <row r="518" spans="1:9">
      <c r="A518" s="2">
        <v>1670</v>
      </c>
      <c r="B518">
        <f>VLOOKUP(A518, Campaigns!A:I,2, FALSE)</f>
        <v>0</v>
      </c>
      <c r="C518">
        <f>VLOOKUP(A518, Campaigns!A:I,3, FALSE)</f>
        <v>0</v>
      </c>
      <c r="D518">
        <f>VLOOKUP(A518, Campaigns!$A:$I,4, FALSE)</f>
        <v>0</v>
      </c>
      <c r="E518">
        <f>VLOOKUP(A518, Campaigns!A:I,5, FALSE)</f>
        <v>0</v>
      </c>
      <c r="F518">
        <f>VLOOKUP(A518, Campaigns!A:I,6, FALSE)</f>
        <v>0</v>
      </c>
      <c r="G518" t="str">
        <f>VLOOKUP(A518, Customer!A:P,16, FALSE)</f>
        <v>Together</v>
      </c>
      <c r="H518" t="str">
        <f>VLOOKUP(A518, Customer!A:Q,17, FALSE)</f>
        <v>PhD</v>
      </c>
      <c r="I518">
        <f>VLOOKUP(A518, Campaigns!A:I,7, FALSE)</f>
        <v>0</v>
      </c>
    </row>
    <row r="519" spans="1:9">
      <c r="A519" s="2">
        <v>2425</v>
      </c>
      <c r="B519">
        <f>VLOOKUP(A519, Campaigns!A:I,2, FALSE)</f>
        <v>0</v>
      </c>
      <c r="C519">
        <f>VLOOKUP(A519, Campaigns!A:I,3, FALSE)</f>
        <v>0</v>
      </c>
      <c r="D519">
        <f>VLOOKUP(A519, Campaigns!$A:$I,4, FALSE)</f>
        <v>0</v>
      </c>
      <c r="E519">
        <f>VLOOKUP(A519, Campaigns!A:I,5, FALSE)</f>
        <v>0</v>
      </c>
      <c r="F519">
        <f>VLOOKUP(A519, Campaigns!A:I,6, FALSE)</f>
        <v>0</v>
      </c>
      <c r="G519" t="str">
        <f>VLOOKUP(A519, Customer!A:P,16, FALSE)</f>
        <v>Together</v>
      </c>
      <c r="H519" t="e">
        <f>VLOOKUP(A519, Customer!A:Q,17, FALSE)</f>
        <v>#N/A</v>
      </c>
      <c r="I519">
        <f>VLOOKUP(A519, Campaigns!A:I,7, FALSE)</f>
        <v>0</v>
      </c>
    </row>
    <row r="520" spans="1:9">
      <c r="A520" s="2">
        <v>2386</v>
      </c>
      <c r="B520">
        <f>VLOOKUP(A520, Campaigns!A:I,2, FALSE)</f>
        <v>0</v>
      </c>
      <c r="C520">
        <f>VLOOKUP(A520, Campaigns!A:I,3, FALSE)</f>
        <v>0</v>
      </c>
      <c r="D520">
        <f>VLOOKUP(A520, Campaigns!$A:$I,4, FALSE)</f>
        <v>0</v>
      </c>
      <c r="E520">
        <f>VLOOKUP(A520, Campaigns!A:I,5, FALSE)</f>
        <v>0</v>
      </c>
      <c r="F520">
        <f>VLOOKUP(A520, Campaigns!A:I,6, FALSE)</f>
        <v>0</v>
      </c>
      <c r="G520" t="str">
        <f>VLOOKUP(A520, Customer!A:P,16, FALSE)</f>
        <v>Married</v>
      </c>
      <c r="H520" t="str">
        <f>VLOOKUP(A520, Customer!A:Q,17, FALSE)</f>
        <v>PhD</v>
      </c>
      <c r="I520">
        <f>VLOOKUP(A520, Campaigns!A:I,7, FALSE)</f>
        <v>0</v>
      </c>
    </row>
    <row r="521" spans="1:9">
      <c r="A521" s="2">
        <v>1145</v>
      </c>
      <c r="B521">
        <f>VLOOKUP(A521, Campaigns!A:I,2, FALSE)</f>
        <v>0</v>
      </c>
      <c r="C521">
        <f>VLOOKUP(A521, Campaigns!A:I,3, FALSE)</f>
        <v>1</v>
      </c>
      <c r="D521">
        <f>VLOOKUP(A521, Campaigns!$A:$I,4, FALSE)</f>
        <v>1</v>
      </c>
      <c r="E521">
        <f>VLOOKUP(A521, Campaigns!A:I,5, FALSE)</f>
        <v>0</v>
      </c>
      <c r="F521">
        <f>VLOOKUP(A521, Campaigns!A:I,6, FALSE)</f>
        <v>0</v>
      </c>
      <c r="G521" t="str">
        <f>VLOOKUP(A521, Customer!A:P,16, FALSE)</f>
        <v>Together</v>
      </c>
      <c r="H521" t="str">
        <f>VLOOKUP(A521, Customer!A:Q,17, FALSE)</f>
        <v>Graduate</v>
      </c>
      <c r="I521">
        <f>VLOOKUP(A521, Campaigns!A:I,7, FALSE)</f>
        <v>0</v>
      </c>
    </row>
    <row r="522" spans="1:9">
      <c r="A522" s="2">
        <v>2508</v>
      </c>
      <c r="B522">
        <f>VLOOKUP(A522, Campaigns!A:I,2, FALSE)</f>
        <v>0</v>
      </c>
      <c r="C522">
        <f>VLOOKUP(A522, Campaigns!A:I,3, FALSE)</f>
        <v>0</v>
      </c>
      <c r="D522">
        <f>VLOOKUP(A522, Campaigns!$A:$I,4, FALSE)</f>
        <v>0</v>
      </c>
      <c r="E522">
        <f>VLOOKUP(A522, Campaigns!A:I,5, FALSE)</f>
        <v>0</v>
      </c>
      <c r="F522">
        <f>VLOOKUP(A522, Campaigns!A:I,6, FALSE)</f>
        <v>0</v>
      </c>
      <c r="G522" t="str">
        <f>VLOOKUP(A522, Customer!A:P,16, FALSE)</f>
        <v>Married</v>
      </c>
      <c r="H522" t="str">
        <f>VLOOKUP(A522, Customer!A:Q,17, FALSE)</f>
        <v>PhD</v>
      </c>
      <c r="I522">
        <f>VLOOKUP(A522, Campaigns!A:I,7, FALSE)</f>
        <v>0</v>
      </c>
    </row>
    <row r="523" spans="1:9">
      <c r="A523" s="2">
        <v>1257</v>
      </c>
      <c r="B523">
        <f>VLOOKUP(A523, Campaigns!A:I,2, FALSE)</f>
        <v>0</v>
      </c>
      <c r="C523">
        <f>VLOOKUP(A523, Campaigns!A:I,3, FALSE)</f>
        <v>0</v>
      </c>
      <c r="D523">
        <f>VLOOKUP(A523, Campaigns!$A:$I,4, FALSE)</f>
        <v>0</v>
      </c>
      <c r="E523">
        <f>VLOOKUP(A523, Campaigns!A:I,5, FALSE)</f>
        <v>0</v>
      </c>
      <c r="F523">
        <f>VLOOKUP(A523, Campaigns!A:I,6, FALSE)</f>
        <v>0</v>
      </c>
      <c r="G523" t="str">
        <f>VLOOKUP(A523, Customer!A:P,16, FALSE)</f>
        <v>Single</v>
      </c>
      <c r="H523" t="str">
        <f>VLOOKUP(A523, Customer!A:Q,17, FALSE)</f>
        <v>Graduate</v>
      </c>
      <c r="I523">
        <f>VLOOKUP(A523, Campaigns!A:I,7, FALSE)</f>
        <v>0</v>
      </c>
    </row>
    <row r="524" spans="1:9">
      <c r="A524" s="2">
        <v>3138</v>
      </c>
      <c r="B524">
        <f>VLOOKUP(A524, Campaigns!A:I,2, FALSE)</f>
        <v>0</v>
      </c>
      <c r="C524">
        <f>VLOOKUP(A524, Campaigns!A:I,3, FALSE)</f>
        <v>1</v>
      </c>
      <c r="D524">
        <f>VLOOKUP(A524, Campaigns!$A:$I,4, FALSE)</f>
        <v>0</v>
      </c>
      <c r="E524">
        <f>VLOOKUP(A524, Campaigns!A:I,5, FALSE)</f>
        <v>0</v>
      </c>
      <c r="F524">
        <f>VLOOKUP(A524, Campaigns!A:I,6, FALSE)</f>
        <v>0</v>
      </c>
      <c r="G524" t="str">
        <f>VLOOKUP(A524, Customer!A:P,16, FALSE)</f>
        <v>Single</v>
      </c>
      <c r="H524" t="str">
        <f>VLOOKUP(A524, Customer!A:Q,17, FALSE)</f>
        <v>Graduate</v>
      </c>
      <c r="I524">
        <f>VLOOKUP(A524, Campaigns!A:I,7, FALSE)</f>
        <v>0</v>
      </c>
    </row>
    <row r="525" spans="1:9">
      <c r="A525" s="2">
        <v>3204</v>
      </c>
      <c r="B525">
        <f>VLOOKUP(A525, Campaigns!A:I,2, FALSE)</f>
        <v>0</v>
      </c>
      <c r="C525">
        <f>VLOOKUP(A525, Campaigns!A:I,3, FALSE)</f>
        <v>0</v>
      </c>
      <c r="D525">
        <f>VLOOKUP(A525, Campaigns!$A:$I,4, FALSE)</f>
        <v>0</v>
      </c>
      <c r="E525">
        <f>VLOOKUP(A525, Campaigns!A:I,5, FALSE)</f>
        <v>0</v>
      </c>
      <c r="F525">
        <f>VLOOKUP(A525, Campaigns!A:I,6, FALSE)</f>
        <v>0</v>
      </c>
      <c r="G525" t="str">
        <f>VLOOKUP(A525, Customer!A:P,16, FALSE)</f>
        <v>Together</v>
      </c>
      <c r="H525" t="str">
        <f>VLOOKUP(A525, Customer!A:Q,17, FALSE)</f>
        <v>Master</v>
      </c>
      <c r="I525">
        <f>VLOOKUP(A525, Campaigns!A:I,7, FALSE)</f>
        <v>0</v>
      </c>
    </row>
    <row r="526" spans="1:9">
      <c r="A526" s="2">
        <v>3119</v>
      </c>
      <c r="B526">
        <f>VLOOKUP(A526, Campaigns!A:I,2, FALSE)</f>
        <v>0</v>
      </c>
      <c r="C526">
        <f>VLOOKUP(A526, Campaigns!A:I,3, FALSE)</f>
        <v>0</v>
      </c>
      <c r="D526">
        <f>VLOOKUP(A526, Campaigns!$A:$I,4, FALSE)</f>
        <v>0</v>
      </c>
      <c r="E526">
        <f>VLOOKUP(A526, Campaigns!A:I,5, FALSE)</f>
        <v>1</v>
      </c>
      <c r="F526">
        <f>VLOOKUP(A526, Campaigns!A:I,6, FALSE)</f>
        <v>0</v>
      </c>
      <c r="G526" t="str">
        <f>VLOOKUP(A526, Customer!A:P,16, FALSE)</f>
        <v>Married</v>
      </c>
      <c r="H526" t="str">
        <f>VLOOKUP(A526, Customer!A:Q,17, FALSE)</f>
        <v>Graduate</v>
      </c>
      <c r="I526">
        <f>VLOOKUP(A526, Campaigns!A:I,7, FALSE)</f>
        <v>0</v>
      </c>
    </row>
    <row r="527" spans="1:9">
      <c r="A527" s="2">
        <v>1188</v>
      </c>
      <c r="B527">
        <f>VLOOKUP(A527, Campaigns!A:I,2, FALSE)</f>
        <v>0</v>
      </c>
      <c r="C527">
        <f>VLOOKUP(A527, Campaigns!A:I,3, FALSE)</f>
        <v>1</v>
      </c>
      <c r="D527">
        <f>VLOOKUP(A527, Campaigns!$A:$I,4, FALSE)</f>
        <v>0</v>
      </c>
      <c r="E527">
        <f>VLOOKUP(A527, Campaigns!A:I,5, FALSE)</f>
        <v>0</v>
      </c>
      <c r="F527">
        <f>VLOOKUP(A527, Campaigns!A:I,6, FALSE)</f>
        <v>0</v>
      </c>
      <c r="G527" t="str">
        <f>VLOOKUP(A527, Customer!A:P,16, FALSE)</f>
        <v>Divorced</v>
      </c>
      <c r="H527" t="str">
        <f>VLOOKUP(A527, Customer!A:Q,17, FALSE)</f>
        <v>Graduate</v>
      </c>
      <c r="I527">
        <f>VLOOKUP(A527, Campaigns!A:I,7, FALSE)</f>
        <v>0</v>
      </c>
    </row>
    <row r="528" spans="1:9">
      <c r="A528" s="2">
        <v>2333</v>
      </c>
      <c r="B528">
        <f>VLOOKUP(A528, Campaigns!A:I,2, FALSE)</f>
        <v>0</v>
      </c>
      <c r="C528">
        <f>VLOOKUP(A528, Campaigns!A:I,3, FALSE)</f>
        <v>0</v>
      </c>
      <c r="D528">
        <f>VLOOKUP(A528, Campaigns!$A:$I,4, FALSE)</f>
        <v>0</v>
      </c>
      <c r="E528">
        <f>VLOOKUP(A528, Campaigns!A:I,5, FALSE)</f>
        <v>0</v>
      </c>
      <c r="F528">
        <f>VLOOKUP(A528, Campaigns!A:I,6, FALSE)</f>
        <v>0</v>
      </c>
      <c r="G528" t="str">
        <f>VLOOKUP(A528, Customer!A:P,16, FALSE)</f>
        <v>Married</v>
      </c>
      <c r="H528" t="str">
        <f>VLOOKUP(A528, Customer!A:Q,17, FALSE)</f>
        <v>Graduate</v>
      </c>
      <c r="I528">
        <f>VLOOKUP(A528, Campaigns!A:I,7, FALSE)</f>
        <v>0</v>
      </c>
    </row>
    <row r="529" spans="1:9">
      <c r="A529" s="2">
        <v>2594</v>
      </c>
      <c r="B529">
        <f>VLOOKUP(A529, Campaigns!A:I,2, FALSE)</f>
        <v>0</v>
      </c>
      <c r="C529">
        <f>VLOOKUP(A529, Campaigns!A:I,3, FALSE)</f>
        <v>0</v>
      </c>
      <c r="D529">
        <f>VLOOKUP(A529, Campaigns!$A:$I,4, FALSE)</f>
        <v>0</v>
      </c>
      <c r="E529">
        <f>VLOOKUP(A529, Campaigns!A:I,5, FALSE)</f>
        <v>0</v>
      </c>
      <c r="F529">
        <f>VLOOKUP(A529, Campaigns!A:I,6, FALSE)</f>
        <v>0</v>
      </c>
      <c r="G529" t="str">
        <f>VLOOKUP(A529, Customer!A:P,16, FALSE)</f>
        <v>Married</v>
      </c>
      <c r="H529" t="str">
        <f>VLOOKUP(A529, Customer!A:Q,17, FALSE)</f>
        <v>Graduate</v>
      </c>
      <c r="I529">
        <f>VLOOKUP(A529, Campaigns!A:I,7, FALSE)</f>
        <v>0</v>
      </c>
    </row>
    <row r="530" spans="1:9">
      <c r="A530" s="2">
        <v>2334</v>
      </c>
      <c r="B530">
        <f>VLOOKUP(A530, Campaigns!A:I,2, FALSE)</f>
        <v>0</v>
      </c>
      <c r="C530">
        <f>VLOOKUP(A530, Campaigns!A:I,3, FALSE)</f>
        <v>0</v>
      </c>
      <c r="D530">
        <f>VLOOKUP(A530, Campaigns!$A:$I,4, FALSE)</f>
        <v>1</v>
      </c>
      <c r="E530">
        <f>VLOOKUP(A530, Campaigns!A:I,5, FALSE)</f>
        <v>0</v>
      </c>
      <c r="F530">
        <f>VLOOKUP(A530, Campaigns!A:I,6, FALSE)</f>
        <v>0</v>
      </c>
      <c r="G530" t="str">
        <f>VLOOKUP(A530, Customer!A:P,16, FALSE)</f>
        <v>Married</v>
      </c>
      <c r="H530" t="str">
        <f>VLOOKUP(A530, Customer!A:Q,17, FALSE)</f>
        <v>Graduate</v>
      </c>
      <c r="I530">
        <f>VLOOKUP(A530, Campaigns!A:I,7, FALSE)</f>
        <v>0</v>
      </c>
    </row>
    <row r="531" spans="1:9">
      <c r="A531" s="2">
        <v>2839</v>
      </c>
      <c r="B531">
        <f>VLOOKUP(A531, Campaigns!A:I,2, FALSE)</f>
        <v>0</v>
      </c>
      <c r="C531">
        <f>VLOOKUP(A531, Campaigns!A:I,3, FALSE)</f>
        <v>0</v>
      </c>
      <c r="D531">
        <f>VLOOKUP(A531, Campaigns!$A:$I,4, FALSE)</f>
        <v>1</v>
      </c>
      <c r="E531">
        <f>VLOOKUP(A531, Campaigns!A:I,5, FALSE)</f>
        <v>0</v>
      </c>
      <c r="F531">
        <f>VLOOKUP(A531, Campaigns!A:I,6, FALSE)</f>
        <v>0</v>
      </c>
      <c r="G531" t="str">
        <f>VLOOKUP(A531, Customer!A:P,16, FALSE)</f>
        <v>Married</v>
      </c>
      <c r="H531" t="str">
        <f>VLOOKUP(A531, Customer!A:Q,17, FALSE)</f>
        <v>Graduate</v>
      </c>
      <c r="I531">
        <f>VLOOKUP(A531, Campaigns!A:I,7, FALSE)</f>
        <v>0</v>
      </c>
    </row>
    <row r="532" spans="1:9">
      <c r="A532" s="2">
        <v>2033</v>
      </c>
      <c r="B532">
        <f>VLOOKUP(A532, Campaigns!A:I,2, FALSE)</f>
        <v>0</v>
      </c>
      <c r="C532">
        <f>VLOOKUP(A532, Campaigns!A:I,3, FALSE)</f>
        <v>0</v>
      </c>
      <c r="D532">
        <f>VLOOKUP(A532, Campaigns!$A:$I,4, FALSE)</f>
        <v>0</v>
      </c>
      <c r="E532">
        <f>VLOOKUP(A532, Campaigns!A:I,5, FALSE)</f>
        <v>0</v>
      </c>
      <c r="F532">
        <f>VLOOKUP(A532, Campaigns!A:I,6, FALSE)</f>
        <v>0</v>
      </c>
      <c r="G532" t="str">
        <f>VLOOKUP(A532, Customer!A:P,16, FALSE)</f>
        <v>Married</v>
      </c>
      <c r="H532" t="str">
        <f>VLOOKUP(A532, Customer!A:Q,17, FALSE)</f>
        <v>PhD</v>
      </c>
      <c r="I532">
        <f>VLOOKUP(A532, Campaigns!A:I,7, FALSE)</f>
        <v>0</v>
      </c>
    </row>
    <row r="533" spans="1:9">
      <c r="A533" s="2">
        <v>1064</v>
      </c>
      <c r="B533">
        <f>VLOOKUP(A533, Campaigns!A:I,2, FALSE)</f>
        <v>0</v>
      </c>
      <c r="C533">
        <f>VLOOKUP(A533, Campaigns!A:I,3, FALSE)</f>
        <v>0</v>
      </c>
      <c r="D533">
        <f>VLOOKUP(A533, Campaigns!$A:$I,4, FALSE)</f>
        <v>0</v>
      </c>
      <c r="E533">
        <f>VLOOKUP(A533, Campaigns!A:I,5, FALSE)</f>
        <v>0</v>
      </c>
      <c r="F533">
        <f>VLOOKUP(A533, Campaigns!A:I,6, FALSE)</f>
        <v>0</v>
      </c>
      <c r="G533" t="str">
        <f>VLOOKUP(A533, Customer!A:P,16, FALSE)</f>
        <v>Together</v>
      </c>
      <c r="H533" t="str">
        <f>VLOOKUP(A533, Customer!A:Q,17, FALSE)</f>
        <v>Graduate</v>
      </c>
      <c r="I533">
        <f>VLOOKUP(A533, Campaigns!A:I,7, FALSE)</f>
        <v>0</v>
      </c>
    </row>
    <row r="534" spans="1:9">
      <c r="A534" s="2">
        <v>1613</v>
      </c>
      <c r="B534">
        <f>VLOOKUP(A534, Campaigns!A:I,2, FALSE)</f>
        <v>0</v>
      </c>
      <c r="C534">
        <f>VLOOKUP(A534, Campaigns!A:I,3, FALSE)</f>
        <v>0</v>
      </c>
      <c r="D534">
        <f>VLOOKUP(A534, Campaigns!$A:$I,4, FALSE)</f>
        <v>0</v>
      </c>
      <c r="E534">
        <f>VLOOKUP(A534, Campaigns!A:I,5, FALSE)</f>
        <v>0</v>
      </c>
      <c r="F534">
        <f>VLOOKUP(A534, Campaigns!A:I,6, FALSE)</f>
        <v>0</v>
      </c>
      <c r="G534" t="str">
        <f>VLOOKUP(A534, Customer!A:P,16, FALSE)</f>
        <v>Married</v>
      </c>
      <c r="H534" t="str">
        <f>VLOOKUP(A534, Customer!A:Q,17, FALSE)</f>
        <v>PhD</v>
      </c>
      <c r="I534">
        <f>VLOOKUP(A534, Campaigns!A:I,7, FALSE)</f>
        <v>0</v>
      </c>
    </row>
    <row r="535" spans="1:9">
      <c r="A535" s="2">
        <v>2643</v>
      </c>
      <c r="B535">
        <f>VLOOKUP(A535, Campaigns!A:I,2, FALSE)</f>
        <v>0</v>
      </c>
      <c r="C535">
        <f>VLOOKUP(A535, Campaigns!A:I,3, FALSE)</f>
        <v>0</v>
      </c>
      <c r="D535">
        <f>VLOOKUP(A535, Campaigns!$A:$I,4, FALSE)</f>
        <v>0</v>
      </c>
      <c r="E535">
        <f>VLOOKUP(A535, Campaigns!A:I,5, FALSE)</f>
        <v>0</v>
      </c>
      <c r="F535">
        <f>VLOOKUP(A535, Campaigns!A:I,6, FALSE)</f>
        <v>0</v>
      </c>
      <c r="G535" t="str">
        <f>VLOOKUP(A535, Customer!A:P,16, FALSE)</f>
        <v>Married</v>
      </c>
      <c r="H535" t="str">
        <f>VLOOKUP(A535, Customer!A:Q,17, FALSE)</f>
        <v>PhD</v>
      </c>
      <c r="I535">
        <f>VLOOKUP(A535, Campaigns!A:I,7, FALSE)</f>
        <v>0</v>
      </c>
    </row>
    <row r="536" spans="1:9">
      <c r="A536" s="2">
        <v>2835</v>
      </c>
      <c r="B536">
        <f>VLOOKUP(A536, Campaigns!A:I,2, FALSE)</f>
        <v>0</v>
      </c>
      <c r="C536">
        <f>VLOOKUP(A536, Campaigns!A:I,3, FALSE)</f>
        <v>0</v>
      </c>
      <c r="D536">
        <f>VLOOKUP(A536, Campaigns!$A:$I,4, FALSE)</f>
        <v>0</v>
      </c>
      <c r="E536">
        <f>VLOOKUP(A536, Campaigns!A:I,5, FALSE)</f>
        <v>0</v>
      </c>
      <c r="F536">
        <f>VLOOKUP(A536, Campaigns!A:I,6, FALSE)</f>
        <v>0</v>
      </c>
      <c r="G536" t="str">
        <f>VLOOKUP(A536, Customer!A:P,16, FALSE)</f>
        <v>Married</v>
      </c>
      <c r="H536" t="str">
        <f>VLOOKUP(A536, Customer!A:Q,17, FALSE)</f>
        <v>PhD</v>
      </c>
      <c r="I536">
        <f>VLOOKUP(A536, Campaigns!A:I,7, FALSE)</f>
        <v>0</v>
      </c>
    </row>
    <row r="537" spans="1:9">
      <c r="A537" s="2">
        <v>2649</v>
      </c>
      <c r="B537">
        <f>VLOOKUP(A537, Campaigns!A:I,2, FALSE)</f>
        <v>0</v>
      </c>
      <c r="C537">
        <f>VLOOKUP(A537, Campaigns!A:I,3, FALSE)</f>
        <v>0</v>
      </c>
      <c r="D537">
        <f>VLOOKUP(A537, Campaigns!$A:$I,4, FALSE)</f>
        <v>0</v>
      </c>
      <c r="E537">
        <f>VLOOKUP(A537, Campaigns!A:I,5, FALSE)</f>
        <v>0</v>
      </c>
      <c r="F537">
        <f>VLOOKUP(A537, Campaigns!A:I,6, FALSE)</f>
        <v>0</v>
      </c>
      <c r="G537" t="str">
        <f>VLOOKUP(A537, Customer!A:P,16, FALSE)</f>
        <v>Married</v>
      </c>
      <c r="H537" t="str">
        <f>VLOOKUP(A537, Customer!A:Q,17, FALSE)</f>
        <v>Graduate</v>
      </c>
      <c r="I537">
        <f>VLOOKUP(A537, Campaigns!A:I,7, FALSE)</f>
        <v>0</v>
      </c>
    </row>
    <row r="538" spans="1:9">
      <c r="A538" s="2">
        <v>2983</v>
      </c>
      <c r="B538">
        <f>VLOOKUP(A538, Campaigns!A:I,2, FALSE)</f>
        <v>0</v>
      </c>
      <c r="C538">
        <f>VLOOKUP(A538, Campaigns!A:I,3, FALSE)</f>
        <v>0</v>
      </c>
      <c r="D538">
        <f>VLOOKUP(A538, Campaigns!$A:$I,4, FALSE)</f>
        <v>0</v>
      </c>
      <c r="E538">
        <f>VLOOKUP(A538, Campaigns!A:I,5, FALSE)</f>
        <v>0</v>
      </c>
      <c r="F538">
        <f>VLOOKUP(A538, Campaigns!A:I,6, FALSE)</f>
        <v>0</v>
      </c>
      <c r="G538" t="str">
        <f>VLOOKUP(A538, Customer!A:P,16, FALSE)</f>
        <v>Divorced</v>
      </c>
      <c r="H538" t="str">
        <f>VLOOKUP(A538, Customer!A:Q,17, FALSE)</f>
        <v>PhD</v>
      </c>
      <c r="I538">
        <f>VLOOKUP(A538, Campaigns!A:I,7, FALSE)</f>
        <v>0</v>
      </c>
    </row>
    <row r="539" spans="1:9">
      <c r="A539" s="2">
        <v>1663</v>
      </c>
      <c r="B539">
        <f>VLOOKUP(A539, Campaigns!A:I,2, FALSE)</f>
        <v>0</v>
      </c>
      <c r="C539">
        <f>VLOOKUP(A539, Campaigns!A:I,3, FALSE)</f>
        <v>0</v>
      </c>
      <c r="D539">
        <f>VLOOKUP(A539, Campaigns!$A:$I,4, FALSE)</f>
        <v>0</v>
      </c>
      <c r="E539">
        <f>VLOOKUP(A539, Campaigns!A:I,5, FALSE)</f>
        <v>0</v>
      </c>
      <c r="F539">
        <f>VLOOKUP(A539, Campaigns!A:I,6, FALSE)</f>
        <v>0</v>
      </c>
      <c r="G539" t="str">
        <f>VLOOKUP(A539, Customer!A:P,16, FALSE)</f>
        <v>Divorced</v>
      </c>
      <c r="H539" t="str">
        <f>VLOOKUP(A539, Customer!A:Q,17, FALSE)</f>
        <v>Graduate</v>
      </c>
      <c r="I539">
        <f>VLOOKUP(A539, Campaigns!A:I,7, FALSE)</f>
        <v>0</v>
      </c>
    </row>
    <row r="540" spans="1:9">
      <c r="A540" s="2">
        <v>2013</v>
      </c>
      <c r="B540">
        <f>VLOOKUP(A540, Campaigns!A:I,2, FALSE)</f>
        <v>0</v>
      </c>
      <c r="C540">
        <f>VLOOKUP(A540, Campaigns!A:I,3, FALSE)</f>
        <v>0</v>
      </c>
      <c r="D540">
        <f>VLOOKUP(A540, Campaigns!$A:$I,4, FALSE)</f>
        <v>0</v>
      </c>
      <c r="E540">
        <f>VLOOKUP(A540, Campaigns!A:I,5, FALSE)</f>
        <v>0</v>
      </c>
      <c r="F540">
        <f>VLOOKUP(A540, Campaigns!A:I,6, FALSE)</f>
        <v>0</v>
      </c>
      <c r="G540" t="str">
        <f>VLOOKUP(A540, Customer!A:P,16, FALSE)</f>
        <v>Together</v>
      </c>
      <c r="H540" t="str">
        <f>VLOOKUP(A540, Customer!A:Q,17, FALSE)</f>
        <v>Graduate</v>
      </c>
      <c r="I540">
        <f>VLOOKUP(A540, Campaigns!A:I,7, FALSE)</f>
        <v>0</v>
      </c>
    </row>
    <row r="541" spans="1:9">
      <c r="A541" s="2">
        <v>2431</v>
      </c>
      <c r="B541">
        <f>VLOOKUP(A541, Campaigns!A:I,2, FALSE)</f>
        <v>0</v>
      </c>
      <c r="C541">
        <f>VLOOKUP(A541, Campaigns!A:I,3, FALSE)</f>
        <v>0</v>
      </c>
      <c r="D541">
        <f>VLOOKUP(A541, Campaigns!$A:$I,4, FALSE)</f>
        <v>0</v>
      </c>
      <c r="E541">
        <f>VLOOKUP(A541, Campaigns!A:I,5, FALSE)</f>
        <v>0</v>
      </c>
      <c r="F541">
        <f>VLOOKUP(A541, Campaigns!A:I,6, FALSE)</f>
        <v>0</v>
      </c>
      <c r="G541" t="str">
        <f>VLOOKUP(A541, Customer!A:P,16, FALSE)</f>
        <v>Together</v>
      </c>
      <c r="H541" t="str">
        <f>VLOOKUP(A541, Customer!A:Q,17, FALSE)</f>
        <v>Graduate</v>
      </c>
      <c r="I541">
        <f>VLOOKUP(A541, Campaigns!A:I,7, FALSE)</f>
        <v>0</v>
      </c>
    </row>
    <row r="542" spans="1:9">
      <c r="A542" s="2">
        <v>1379</v>
      </c>
      <c r="B542">
        <f>VLOOKUP(A542, Campaigns!A:I,2, FALSE)</f>
        <v>0</v>
      </c>
      <c r="C542">
        <f>VLOOKUP(A542, Campaigns!A:I,3, FALSE)</f>
        <v>0</v>
      </c>
      <c r="D542">
        <f>VLOOKUP(A542, Campaigns!$A:$I,4, FALSE)</f>
        <v>0</v>
      </c>
      <c r="E542">
        <f>VLOOKUP(A542, Campaigns!A:I,5, FALSE)</f>
        <v>0</v>
      </c>
      <c r="F542">
        <f>VLOOKUP(A542, Campaigns!A:I,6, FALSE)</f>
        <v>0</v>
      </c>
      <c r="G542" t="str">
        <f>VLOOKUP(A542, Customer!A:P,16, FALSE)</f>
        <v>Together</v>
      </c>
      <c r="H542" t="str">
        <f>VLOOKUP(A542, Customer!A:Q,17, FALSE)</f>
        <v>PhD</v>
      </c>
      <c r="I542">
        <f>VLOOKUP(A542, Campaigns!A:I,7, FALSE)</f>
        <v>0</v>
      </c>
    </row>
    <row r="543" spans="1:9">
      <c r="A543" s="2">
        <v>2199</v>
      </c>
      <c r="B543">
        <f>VLOOKUP(A543, Campaigns!A:I,2, FALSE)</f>
        <v>0</v>
      </c>
      <c r="C543">
        <f>VLOOKUP(A543, Campaigns!A:I,3, FALSE)</f>
        <v>0</v>
      </c>
      <c r="D543">
        <f>VLOOKUP(A543, Campaigns!$A:$I,4, FALSE)</f>
        <v>0</v>
      </c>
      <c r="E543">
        <f>VLOOKUP(A543, Campaigns!A:I,5, FALSE)</f>
        <v>0</v>
      </c>
      <c r="F543">
        <f>VLOOKUP(A543, Campaigns!A:I,6, FALSE)</f>
        <v>0</v>
      </c>
      <c r="G543" t="str">
        <f>VLOOKUP(A543, Customer!A:P,16, FALSE)</f>
        <v>Together</v>
      </c>
      <c r="H543" t="str">
        <f>VLOOKUP(A543, Customer!A:Q,17, FALSE)</f>
        <v>PhD</v>
      </c>
      <c r="I543">
        <f>VLOOKUP(A543, Campaigns!A:I,7, FALSE)</f>
        <v>0</v>
      </c>
    </row>
    <row r="544" spans="1:9">
      <c r="A544" s="2">
        <v>1033</v>
      </c>
      <c r="B544">
        <f>VLOOKUP(A544, Campaigns!A:I,2, FALSE)</f>
        <v>0</v>
      </c>
      <c r="C544">
        <f>VLOOKUP(A544, Campaigns!A:I,3, FALSE)</f>
        <v>0</v>
      </c>
      <c r="D544">
        <f>VLOOKUP(A544, Campaigns!$A:$I,4, FALSE)</f>
        <v>0</v>
      </c>
      <c r="E544">
        <f>VLOOKUP(A544, Campaigns!A:I,5, FALSE)</f>
        <v>0</v>
      </c>
      <c r="F544">
        <f>VLOOKUP(A544, Campaigns!A:I,6, FALSE)</f>
        <v>0</v>
      </c>
      <c r="G544" t="str">
        <f>VLOOKUP(A544, Customer!A:P,16, FALSE)</f>
        <v>Married</v>
      </c>
      <c r="H544" t="str">
        <f>VLOOKUP(A544, Customer!A:Q,17, FALSE)</f>
        <v>Master</v>
      </c>
      <c r="I544">
        <f>VLOOKUP(A544, Campaigns!A:I,7, FALSE)</f>
        <v>0</v>
      </c>
    </row>
    <row r="545" spans="1:9">
      <c r="A545" s="2">
        <v>1324</v>
      </c>
      <c r="B545">
        <f>VLOOKUP(A545, Campaigns!A:I,2, FALSE)</f>
        <v>0</v>
      </c>
      <c r="C545">
        <f>VLOOKUP(A545, Campaigns!A:I,3, FALSE)</f>
        <v>0</v>
      </c>
      <c r="D545">
        <f>VLOOKUP(A545, Campaigns!$A:$I,4, FALSE)</f>
        <v>0</v>
      </c>
      <c r="E545">
        <f>VLOOKUP(A545, Campaigns!A:I,5, FALSE)</f>
        <v>0</v>
      </c>
      <c r="F545">
        <f>VLOOKUP(A545, Campaigns!A:I,6, FALSE)</f>
        <v>0</v>
      </c>
      <c r="G545" t="str">
        <f>VLOOKUP(A545, Customer!A:P,16, FALSE)</f>
        <v>Single</v>
      </c>
      <c r="H545" t="str">
        <f>VLOOKUP(A545, Customer!A:Q,17, FALSE)</f>
        <v>Graduate</v>
      </c>
      <c r="I545">
        <f>VLOOKUP(A545, Campaigns!A:I,7, FALSE)</f>
        <v>0</v>
      </c>
    </row>
    <row r="546" spans="1:9">
      <c r="A546" s="2">
        <v>2586</v>
      </c>
      <c r="B546">
        <f>VLOOKUP(A546, Campaigns!A:I,2, FALSE)</f>
        <v>0</v>
      </c>
      <c r="C546">
        <f>VLOOKUP(A546, Campaigns!A:I,3, FALSE)</f>
        <v>0</v>
      </c>
      <c r="D546">
        <f>VLOOKUP(A546, Campaigns!$A:$I,4, FALSE)</f>
        <v>0</v>
      </c>
      <c r="E546">
        <f>VLOOKUP(A546, Campaigns!A:I,5, FALSE)</f>
        <v>0</v>
      </c>
      <c r="F546">
        <f>VLOOKUP(A546, Campaigns!A:I,6, FALSE)</f>
        <v>0</v>
      </c>
      <c r="G546" t="str">
        <f>VLOOKUP(A546, Customer!A:P,16, FALSE)</f>
        <v>Single</v>
      </c>
      <c r="H546" t="str">
        <f>VLOOKUP(A546, Customer!A:Q,17, FALSE)</f>
        <v>Graduate</v>
      </c>
      <c r="I546">
        <f>VLOOKUP(A546, Campaigns!A:I,7, FALSE)</f>
        <v>0</v>
      </c>
    </row>
    <row r="547" spans="1:9">
      <c r="A547" s="2">
        <v>1285</v>
      </c>
      <c r="B547">
        <f>VLOOKUP(A547, Campaigns!A:I,2, FALSE)</f>
        <v>0</v>
      </c>
      <c r="C547">
        <f>VLOOKUP(A547, Campaigns!A:I,3, FALSE)</f>
        <v>0</v>
      </c>
      <c r="D547">
        <f>VLOOKUP(A547, Campaigns!$A:$I,4, FALSE)</f>
        <v>0</v>
      </c>
      <c r="E547">
        <f>VLOOKUP(A547, Campaigns!A:I,5, FALSE)</f>
        <v>0</v>
      </c>
      <c r="F547">
        <f>VLOOKUP(A547, Campaigns!A:I,6, FALSE)</f>
        <v>0</v>
      </c>
      <c r="G547" t="str">
        <f>VLOOKUP(A547, Customer!A:P,16, FALSE)</f>
        <v>Single</v>
      </c>
      <c r="H547" t="str">
        <f>VLOOKUP(A547, Customer!A:Q,17, FALSE)</f>
        <v>Graduate</v>
      </c>
      <c r="I547">
        <f>VLOOKUP(A547, Campaigns!A:I,7, FALSE)</f>
        <v>0</v>
      </c>
    </row>
    <row r="548" spans="1:9">
      <c r="A548" s="2">
        <v>2475</v>
      </c>
      <c r="B548">
        <f>VLOOKUP(A548, Campaigns!A:I,2, FALSE)</f>
        <v>0</v>
      </c>
      <c r="C548">
        <f>VLOOKUP(A548, Campaigns!A:I,3, FALSE)</f>
        <v>0</v>
      </c>
      <c r="D548">
        <f>VLOOKUP(A548, Campaigns!$A:$I,4, FALSE)</f>
        <v>0</v>
      </c>
      <c r="E548">
        <f>VLOOKUP(A548, Campaigns!A:I,5, FALSE)</f>
        <v>0</v>
      </c>
      <c r="F548">
        <f>VLOOKUP(A548, Campaigns!A:I,6, FALSE)</f>
        <v>0</v>
      </c>
      <c r="G548" t="str">
        <f>VLOOKUP(A548, Customer!A:P,16, FALSE)</f>
        <v>Married</v>
      </c>
      <c r="H548" t="str">
        <f>VLOOKUP(A548, Customer!A:Q,17, FALSE)</f>
        <v>Graduate</v>
      </c>
      <c r="I548">
        <f>VLOOKUP(A548, Campaigns!A:I,7, FALSE)</f>
        <v>0</v>
      </c>
    </row>
    <row r="549" spans="1:9">
      <c r="A549" s="2">
        <v>3053</v>
      </c>
      <c r="B549">
        <f>VLOOKUP(A549, Campaigns!A:I,2, FALSE)</f>
        <v>0</v>
      </c>
      <c r="C549">
        <f>VLOOKUP(A549, Campaigns!A:I,3, FALSE)</f>
        <v>0</v>
      </c>
      <c r="D549">
        <f>VLOOKUP(A549, Campaigns!$A:$I,4, FALSE)</f>
        <v>0</v>
      </c>
      <c r="E549">
        <f>VLOOKUP(A549, Campaigns!A:I,5, FALSE)</f>
        <v>0</v>
      </c>
      <c r="F549">
        <f>VLOOKUP(A549, Campaigns!A:I,6, FALSE)</f>
        <v>0</v>
      </c>
      <c r="G549" t="str">
        <f>VLOOKUP(A549, Customer!A:P,16, FALSE)</f>
        <v>Married</v>
      </c>
      <c r="H549" t="str">
        <f>VLOOKUP(A549, Customer!A:Q,17, FALSE)</f>
        <v>Graduate</v>
      </c>
      <c r="I549">
        <f>VLOOKUP(A549, Campaigns!A:I,7, FALSE)</f>
        <v>0</v>
      </c>
    </row>
    <row r="550" spans="1:9">
      <c r="A550" s="2">
        <v>1341</v>
      </c>
      <c r="B550">
        <f>VLOOKUP(A550, Campaigns!A:I,2, FALSE)</f>
        <v>0</v>
      </c>
      <c r="C550">
        <f>VLOOKUP(A550, Campaigns!A:I,3, FALSE)</f>
        <v>0</v>
      </c>
      <c r="D550">
        <f>VLOOKUP(A550, Campaigns!$A:$I,4, FALSE)</f>
        <v>0</v>
      </c>
      <c r="E550">
        <f>VLOOKUP(A550, Campaigns!A:I,5, FALSE)</f>
        <v>0</v>
      </c>
      <c r="F550">
        <f>VLOOKUP(A550, Campaigns!A:I,6, FALSE)</f>
        <v>0</v>
      </c>
      <c r="G550" t="str">
        <f>VLOOKUP(A550, Customer!A:P,16, FALSE)</f>
        <v>Married</v>
      </c>
      <c r="H550" t="str">
        <f>VLOOKUP(A550, Customer!A:Q,17, FALSE)</f>
        <v>PhD</v>
      </c>
      <c r="I550">
        <f>VLOOKUP(A550, Campaigns!A:I,7, FALSE)</f>
        <v>0</v>
      </c>
    </row>
    <row r="551" spans="1:9">
      <c r="A551" s="2">
        <v>3219</v>
      </c>
      <c r="B551">
        <f>VLOOKUP(A551, Campaigns!A:I,2, FALSE)</f>
        <v>0</v>
      </c>
      <c r="C551">
        <f>VLOOKUP(A551, Campaigns!A:I,3, FALSE)</f>
        <v>0</v>
      </c>
      <c r="D551">
        <f>VLOOKUP(A551, Campaigns!$A:$I,4, FALSE)</f>
        <v>0</v>
      </c>
      <c r="E551">
        <f>VLOOKUP(A551, Campaigns!A:I,5, FALSE)</f>
        <v>0</v>
      </c>
      <c r="F551">
        <f>VLOOKUP(A551, Campaigns!A:I,6, FALSE)</f>
        <v>0</v>
      </c>
      <c r="G551" t="str">
        <f>VLOOKUP(A551, Customer!A:P,16, FALSE)</f>
        <v>Together</v>
      </c>
      <c r="H551" t="str">
        <f>VLOOKUP(A551, Customer!A:Q,17, FALSE)</f>
        <v>Master</v>
      </c>
      <c r="I551">
        <f>VLOOKUP(A551, Campaigns!A:I,7, FALSE)</f>
        <v>0</v>
      </c>
    </row>
    <row r="552" spans="1:9">
      <c r="A552" s="2">
        <v>1910</v>
      </c>
      <c r="B552">
        <f>VLOOKUP(A552, Campaigns!A:I,2, FALSE)</f>
        <v>0</v>
      </c>
      <c r="C552">
        <f>VLOOKUP(A552, Campaigns!A:I,3, FALSE)</f>
        <v>0</v>
      </c>
      <c r="D552">
        <f>VLOOKUP(A552, Campaigns!$A:$I,4, FALSE)</f>
        <v>0</v>
      </c>
      <c r="E552">
        <f>VLOOKUP(A552, Campaigns!A:I,5, FALSE)</f>
        <v>0</v>
      </c>
      <c r="F552">
        <f>VLOOKUP(A552, Campaigns!A:I,6, FALSE)</f>
        <v>0</v>
      </c>
      <c r="G552" t="str">
        <f>VLOOKUP(A552, Customer!A:P,16, FALSE)</f>
        <v>Married</v>
      </c>
      <c r="H552" t="str">
        <f>VLOOKUP(A552, Customer!A:Q,17, FALSE)</f>
        <v>PhD</v>
      </c>
      <c r="I552">
        <f>VLOOKUP(A552, Campaigns!A:I,7, FALSE)</f>
        <v>0</v>
      </c>
    </row>
    <row r="553" spans="1:9">
      <c r="A553" s="2">
        <v>1133</v>
      </c>
      <c r="B553">
        <f>VLOOKUP(A553, Campaigns!A:I,2, FALSE)</f>
        <v>0</v>
      </c>
      <c r="C553">
        <f>VLOOKUP(A553, Campaigns!A:I,3, FALSE)</f>
        <v>0</v>
      </c>
      <c r="D553">
        <f>VLOOKUP(A553, Campaigns!$A:$I,4, FALSE)</f>
        <v>0</v>
      </c>
      <c r="E553">
        <f>VLOOKUP(A553, Campaigns!A:I,5, FALSE)</f>
        <v>0</v>
      </c>
      <c r="F553">
        <f>VLOOKUP(A553, Campaigns!A:I,6, FALSE)</f>
        <v>0</v>
      </c>
      <c r="G553" t="str">
        <f>VLOOKUP(A553, Customer!A:P,16, FALSE)</f>
        <v>Single</v>
      </c>
      <c r="H553" t="str">
        <f>VLOOKUP(A553, Customer!A:Q,17, FALSE)</f>
        <v>PhD</v>
      </c>
      <c r="I553">
        <f>VLOOKUP(A553, Campaigns!A:I,7, FALSE)</f>
        <v>0</v>
      </c>
    </row>
    <row r="554" spans="1:9">
      <c r="A554" s="2">
        <v>2010</v>
      </c>
      <c r="B554">
        <f>VLOOKUP(A554, Campaigns!A:I,2, FALSE)</f>
        <v>0</v>
      </c>
      <c r="C554">
        <f>VLOOKUP(A554, Campaigns!A:I,3, FALSE)</f>
        <v>0</v>
      </c>
      <c r="D554">
        <f>VLOOKUP(A554, Campaigns!$A:$I,4, FALSE)</f>
        <v>0</v>
      </c>
      <c r="E554">
        <f>VLOOKUP(A554, Campaigns!A:I,5, FALSE)</f>
        <v>0</v>
      </c>
      <c r="F554">
        <f>VLOOKUP(A554, Campaigns!A:I,6, FALSE)</f>
        <v>0</v>
      </c>
      <c r="G554" t="str">
        <f>VLOOKUP(A554, Customer!A:P,16, FALSE)</f>
        <v>Together</v>
      </c>
      <c r="H554" t="e">
        <f>VLOOKUP(A554, Customer!A:Q,17, FALSE)</f>
        <v>#N/A</v>
      </c>
      <c r="I554">
        <f>VLOOKUP(A554, Campaigns!A:I,7, FALSE)</f>
        <v>0</v>
      </c>
    </row>
    <row r="555" spans="1:9">
      <c r="A555" s="2">
        <v>2989</v>
      </c>
      <c r="B555">
        <f>VLOOKUP(A555, Campaigns!A:I,2, FALSE)</f>
        <v>0</v>
      </c>
      <c r="C555">
        <f>VLOOKUP(A555, Campaigns!A:I,3, FALSE)</f>
        <v>0</v>
      </c>
      <c r="D555">
        <f>VLOOKUP(A555, Campaigns!$A:$I,4, FALSE)</f>
        <v>0</v>
      </c>
      <c r="E555">
        <f>VLOOKUP(A555, Campaigns!A:I,5, FALSE)</f>
        <v>0</v>
      </c>
      <c r="F555">
        <f>VLOOKUP(A555, Campaigns!A:I,6, FALSE)</f>
        <v>0</v>
      </c>
      <c r="G555" t="str">
        <f>VLOOKUP(A555, Customer!A:P,16, FALSE)</f>
        <v>Single</v>
      </c>
      <c r="H555" t="str">
        <f>VLOOKUP(A555, Customer!A:Q,17, FALSE)</f>
        <v>Graduate</v>
      </c>
      <c r="I555">
        <f>VLOOKUP(A555, Campaigns!A:I,7, FALSE)</f>
        <v>0</v>
      </c>
    </row>
    <row r="556" spans="1:9">
      <c r="A556" s="2">
        <v>1928</v>
      </c>
      <c r="B556">
        <f>VLOOKUP(A556, Campaigns!A:I,2, FALSE)</f>
        <v>0</v>
      </c>
      <c r="C556">
        <f>VLOOKUP(A556, Campaigns!A:I,3, FALSE)</f>
        <v>0</v>
      </c>
      <c r="D556">
        <f>VLOOKUP(A556, Campaigns!$A:$I,4, FALSE)</f>
        <v>0</v>
      </c>
      <c r="E556">
        <f>VLOOKUP(A556, Campaigns!A:I,5, FALSE)</f>
        <v>0</v>
      </c>
      <c r="F556">
        <f>VLOOKUP(A556, Campaigns!A:I,6, FALSE)</f>
        <v>0</v>
      </c>
      <c r="G556" t="str">
        <f>VLOOKUP(A556, Customer!A:P,16, FALSE)</f>
        <v>Divorced</v>
      </c>
      <c r="H556" t="str">
        <f>VLOOKUP(A556, Customer!A:Q,17, FALSE)</f>
        <v>Graduate</v>
      </c>
      <c r="I556">
        <f>VLOOKUP(A556, Campaigns!A:I,7, FALSE)</f>
        <v>0</v>
      </c>
    </row>
    <row r="557" spans="1:9">
      <c r="A557" s="2">
        <v>2818</v>
      </c>
      <c r="B557">
        <f>VLOOKUP(A557, Campaigns!A:I,2, FALSE)</f>
        <v>0</v>
      </c>
      <c r="C557">
        <f>VLOOKUP(A557, Campaigns!A:I,3, FALSE)</f>
        <v>0</v>
      </c>
      <c r="D557">
        <f>VLOOKUP(A557, Campaigns!$A:$I,4, FALSE)</f>
        <v>0</v>
      </c>
      <c r="E557">
        <f>VLOOKUP(A557, Campaigns!A:I,5, FALSE)</f>
        <v>0</v>
      </c>
      <c r="F557">
        <f>VLOOKUP(A557, Campaigns!A:I,6, FALSE)</f>
        <v>0</v>
      </c>
      <c r="G557" t="str">
        <f>VLOOKUP(A557, Customer!A:P,16, FALSE)</f>
        <v>Together</v>
      </c>
      <c r="H557" t="str">
        <f>VLOOKUP(A557, Customer!A:Q,17, FALSE)</f>
        <v>Master</v>
      </c>
      <c r="I557">
        <f>VLOOKUP(A557, Campaigns!A:I,7, FALSE)</f>
        <v>0</v>
      </c>
    </row>
    <row r="558" spans="1:9">
      <c r="A558" s="2">
        <v>2132</v>
      </c>
      <c r="B558">
        <f>VLOOKUP(A558, Campaigns!A:I,2, FALSE)</f>
        <v>0</v>
      </c>
      <c r="C558">
        <f>VLOOKUP(A558, Campaigns!A:I,3, FALSE)</f>
        <v>0</v>
      </c>
      <c r="D558">
        <f>VLOOKUP(A558, Campaigns!$A:$I,4, FALSE)</f>
        <v>0</v>
      </c>
      <c r="E558">
        <f>VLOOKUP(A558, Campaigns!A:I,5, FALSE)</f>
        <v>0</v>
      </c>
      <c r="F558">
        <f>VLOOKUP(A558, Campaigns!A:I,6, FALSE)</f>
        <v>0</v>
      </c>
      <c r="G558" t="str">
        <f>VLOOKUP(A558, Customer!A:P,16, FALSE)</f>
        <v>Together</v>
      </c>
      <c r="H558" t="str">
        <f>VLOOKUP(A558, Customer!A:Q,17, FALSE)</f>
        <v>Graduate</v>
      </c>
      <c r="I558">
        <f>VLOOKUP(A558, Campaigns!A:I,7, FALSE)</f>
        <v>0</v>
      </c>
    </row>
    <row r="559" spans="1:9">
      <c r="A559" s="2">
        <v>1103</v>
      </c>
      <c r="B559">
        <f>VLOOKUP(A559, Campaigns!A:I,2, FALSE)</f>
        <v>0</v>
      </c>
      <c r="C559">
        <f>VLOOKUP(A559, Campaigns!A:I,3, FALSE)</f>
        <v>1</v>
      </c>
      <c r="D559">
        <f>VLOOKUP(A559, Campaigns!$A:$I,4, FALSE)</f>
        <v>0</v>
      </c>
      <c r="E559">
        <f>VLOOKUP(A559, Campaigns!A:I,5, FALSE)</f>
        <v>0</v>
      </c>
      <c r="F559">
        <f>VLOOKUP(A559, Campaigns!A:I,6, FALSE)</f>
        <v>0</v>
      </c>
      <c r="G559" t="str">
        <f>VLOOKUP(A559, Customer!A:P,16, FALSE)</f>
        <v>Single</v>
      </c>
      <c r="H559" t="str">
        <f>VLOOKUP(A559, Customer!A:Q,17, FALSE)</f>
        <v>PhD</v>
      </c>
      <c r="I559">
        <f>VLOOKUP(A559, Campaigns!A:I,7, FALSE)</f>
        <v>0</v>
      </c>
    </row>
    <row r="560" spans="1:9">
      <c r="A560" s="2">
        <v>1662</v>
      </c>
      <c r="B560">
        <f>VLOOKUP(A560, Campaigns!A:I,2, FALSE)</f>
        <v>0</v>
      </c>
      <c r="C560">
        <f>VLOOKUP(A560, Campaigns!A:I,3, FALSE)</f>
        <v>0</v>
      </c>
      <c r="D560">
        <f>VLOOKUP(A560, Campaigns!$A:$I,4, FALSE)</f>
        <v>0</v>
      </c>
      <c r="E560">
        <f>VLOOKUP(A560, Campaigns!A:I,5, FALSE)</f>
        <v>0</v>
      </c>
      <c r="F560">
        <f>VLOOKUP(A560, Campaigns!A:I,6, FALSE)</f>
        <v>0</v>
      </c>
      <c r="G560" t="str">
        <f>VLOOKUP(A560, Customer!A:P,16, FALSE)</f>
        <v>Divorced</v>
      </c>
      <c r="H560" t="str">
        <f>VLOOKUP(A560, Customer!A:Q,17, FALSE)</f>
        <v>Graduate</v>
      </c>
      <c r="I560">
        <f>VLOOKUP(A560, Campaigns!A:I,7, FALSE)</f>
        <v>0</v>
      </c>
    </row>
    <row r="561" spans="1:9">
      <c r="A561" s="2">
        <v>2235</v>
      </c>
      <c r="B561">
        <f>VLOOKUP(A561, Campaigns!A:I,2, FALSE)</f>
        <v>0</v>
      </c>
      <c r="C561">
        <f>VLOOKUP(A561, Campaigns!A:I,3, FALSE)</f>
        <v>0</v>
      </c>
      <c r="D561">
        <f>VLOOKUP(A561, Campaigns!$A:$I,4, FALSE)</f>
        <v>0</v>
      </c>
      <c r="E561">
        <f>VLOOKUP(A561, Campaigns!A:I,5, FALSE)</f>
        <v>0</v>
      </c>
      <c r="F561">
        <f>VLOOKUP(A561, Campaigns!A:I,6, FALSE)</f>
        <v>0</v>
      </c>
      <c r="G561" t="str">
        <f>VLOOKUP(A561, Customer!A:P,16, FALSE)</f>
        <v>Divorced</v>
      </c>
      <c r="H561" t="str">
        <f>VLOOKUP(A561, Customer!A:Q,17, FALSE)</f>
        <v>Graduate</v>
      </c>
      <c r="I561">
        <f>VLOOKUP(A561, Campaigns!A:I,7, FALSE)</f>
        <v>0</v>
      </c>
    </row>
    <row r="562" spans="1:9">
      <c r="A562" s="2">
        <v>3005</v>
      </c>
      <c r="B562">
        <f>VLOOKUP(A562, Campaigns!A:I,2, FALSE)</f>
        <v>1</v>
      </c>
      <c r="C562">
        <f>VLOOKUP(A562, Campaigns!A:I,3, FALSE)</f>
        <v>0</v>
      </c>
      <c r="D562">
        <f>VLOOKUP(A562, Campaigns!$A:$I,4, FALSE)</f>
        <v>0</v>
      </c>
      <c r="E562">
        <f>VLOOKUP(A562, Campaigns!A:I,5, FALSE)</f>
        <v>0</v>
      </c>
      <c r="F562">
        <f>VLOOKUP(A562, Campaigns!A:I,6, FALSE)</f>
        <v>0</v>
      </c>
      <c r="G562" t="str">
        <f>VLOOKUP(A562, Customer!A:P,16, FALSE)</f>
        <v>Widow</v>
      </c>
      <c r="H562" t="str">
        <f>VLOOKUP(A562, Customer!A:Q,17, FALSE)</f>
        <v>PhD</v>
      </c>
      <c r="I562">
        <f>VLOOKUP(A562, Campaigns!A:I,7, FALSE)</f>
        <v>0</v>
      </c>
    </row>
    <row r="563" spans="1:9">
      <c r="A563" s="2">
        <v>1870</v>
      </c>
      <c r="B563">
        <f>VLOOKUP(A563, Campaigns!A:I,2, FALSE)</f>
        <v>0</v>
      </c>
      <c r="C563">
        <f>VLOOKUP(A563, Campaigns!A:I,3, FALSE)</f>
        <v>0</v>
      </c>
      <c r="D563">
        <f>VLOOKUP(A563, Campaigns!$A:$I,4, FALSE)</f>
        <v>0</v>
      </c>
      <c r="E563">
        <f>VLOOKUP(A563, Campaigns!A:I,5, FALSE)</f>
        <v>0</v>
      </c>
      <c r="F563">
        <f>VLOOKUP(A563, Campaigns!A:I,6, FALSE)</f>
        <v>0</v>
      </c>
      <c r="G563" t="str">
        <f>VLOOKUP(A563, Customer!A:P,16, FALSE)</f>
        <v>Single</v>
      </c>
      <c r="H563" t="str">
        <f>VLOOKUP(A563, Customer!A:Q,17, FALSE)</f>
        <v>Master</v>
      </c>
      <c r="I563">
        <f>VLOOKUP(A563, Campaigns!A:I,7, FALSE)</f>
        <v>0</v>
      </c>
    </row>
    <row r="564" spans="1:9">
      <c r="A564" s="2">
        <v>1482</v>
      </c>
      <c r="B564">
        <f>VLOOKUP(A564, Campaigns!A:I,2, FALSE)</f>
        <v>0</v>
      </c>
      <c r="C564">
        <f>VLOOKUP(A564, Campaigns!A:I,3, FALSE)</f>
        <v>0</v>
      </c>
      <c r="D564">
        <f>VLOOKUP(A564, Campaigns!$A:$I,4, FALSE)</f>
        <v>0</v>
      </c>
      <c r="E564">
        <f>VLOOKUP(A564, Campaigns!A:I,5, FALSE)</f>
        <v>0</v>
      </c>
      <c r="F564">
        <f>VLOOKUP(A564, Campaigns!A:I,6, FALSE)</f>
        <v>0</v>
      </c>
      <c r="G564" t="str">
        <f>VLOOKUP(A564, Customer!A:P,16, FALSE)</f>
        <v>Together</v>
      </c>
      <c r="H564" t="str">
        <f>VLOOKUP(A564, Customer!A:Q,17, FALSE)</f>
        <v>PhD</v>
      </c>
      <c r="I564">
        <f>VLOOKUP(A564, Campaigns!A:I,7, FALSE)</f>
        <v>0</v>
      </c>
    </row>
    <row r="565" spans="1:9">
      <c r="A565" s="2">
        <v>3070</v>
      </c>
      <c r="B565">
        <f>VLOOKUP(A565, Campaigns!A:I,2, FALSE)</f>
        <v>0</v>
      </c>
      <c r="C565">
        <f>VLOOKUP(A565, Campaigns!A:I,3, FALSE)</f>
        <v>0</v>
      </c>
      <c r="D565">
        <f>VLOOKUP(A565, Campaigns!$A:$I,4, FALSE)</f>
        <v>0</v>
      </c>
      <c r="E565">
        <f>VLOOKUP(A565, Campaigns!A:I,5, FALSE)</f>
        <v>0</v>
      </c>
      <c r="F565">
        <f>VLOOKUP(A565, Campaigns!A:I,6, FALSE)</f>
        <v>0</v>
      </c>
      <c r="G565" t="str">
        <f>VLOOKUP(A565, Customer!A:P,16, FALSE)</f>
        <v>Together</v>
      </c>
      <c r="H565" t="str">
        <f>VLOOKUP(A565, Customer!A:Q,17, FALSE)</f>
        <v>PhD</v>
      </c>
      <c r="I565">
        <f>VLOOKUP(A565, Campaigns!A:I,7, FALSE)</f>
        <v>0</v>
      </c>
    </row>
    <row r="566" spans="1:9">
      <c r="A566" s="2">
        <v>1930</v>
      </c>
      <c r="B566">
        <f>VLOOKUP(A566, Campaigns!A:I,2, FALSE)</f>
        <v>0</v>
      </c>
      <c r="C566">
        <f>VLOOKUP(A566, Campaigns!A:I,3, FALSE)</f>
        <v>0</v>
      </c>
      <c r="D566">
        <f>VLOOKUP(A566, Campaigns!$A:$I,4, FALSE)</f>
        <v>0</v>
      </c>
      <c r="E566">
        <f>VLOOKUP(A566, Campaigns!A:I,5, FALSE)</f>
        <v>0</v>
      </c>
      <c r="F566">
        <f>VLOOKUP(A566, Campaigns!A:I,6, FALSE)</f>
        <v>0</v>
      </c>
      <c r="G566" t="str">
        <f>VLOOKUP(A566, Customer!A:P,16, FALSE)</f>
        <v>Divorced</v>
      </c>
      <c r="H566" t="e">
        <f>VLOOKUP(A566, Customer!A:Q,17, FALSE)</f>
        <v>#N/A</v>
      </c>
      <c r="I566">
        <f>VLOOKUP(A566, Campaigns!A:I,7, FALSE)</f>
        <v>0</v>
      </c>
    </row>
    <row r="567" spans="1:9">
      <c r="A567" s="2">
        <v>2513</v>
      </c>
      <c r="B567">
        <f>VLOOKUP(A567, Campaigns!A:I,2, FALSE)</f>
        <v>0</v>
      </c>
      <c r="C567">
        <f>VLOOKUP(A567, Campaigns!A:I,3, FALSE)</f>
        <v>0</v>
      </c>
      <c r="D567">
        <f>VLOOKUP(A567, Campaigns!$A:$I,4, FALSE)</f>
        <v>0</v>
      </c>
      <c r="E567">
        <f>VLOOKUP(A567, Campaigns!A:I,5, FALSE)</f>
        <v>0</v>
      </c>
      <c r="F567">
        <f>VLOOKUP(A567, Campaigns!A:I,6, FALSE)</f>
        <v>0</v>
      </c>
      <c r="G567" t="str">
        <f>VLOOKUP(A567, Customer!A:P,16, FALSE)</f>
        <v>Widow</v>
      </c>
      <c r="H567" t="str">
        <f>VLOOKUP(A567, Customer!A:Q,17, FALSE)</f>
        <v>PhD</v>
      </c>
      <c r="I567">
        <f>VLOOKUP(A567, Campaigns!A:I,7, FALSE)</f>
        <v>0</v>
      </c>
    </row>
    <row r="568" spans="1:9">
      <c r="A568" s="2">
        <v>3153</v>
      </c>
      <c r="B568">
        <f>VLOOKUP(A568, Campaigns!A:I,2, FALSE)</f>
        <v>0</v>
      </c>
      <c r="C568">
        <f>VLOOKUP(A568, Campaigns!A:I,3, FALSE)</f>
        <v>1</v>
      </c>
      <c r="D568">
        <f>VLOOKUP(A568, Campaigns!$A:$I,4, FALSE)</f>
        <v>0</v>
      </c>
      <c r="E568">
        <f>VLOOKUP(A568, Campaigns!A:I,5, FALSE)</f>
        <v>0</v>
      </c>
      <c r="F568">
        <f>VLOOKUP(A568, Campaigns!A:I,6, FALSE)</f>
        <v>0</v>
      </c>
      <c r="G568" t="str">
        <f>VLOOKUP(A568, Customer!A:P,16, FALSE)</f>
        <v>Married</v>
      </c>
      <c r="H568" t="str">
        <f>VLOOKUP(A568, Customer!A:Q,17, FALSE)</f>
        <v>Graduate</v>
      </c>
      <c r="I568">
        <f>VLOOKUP(A568, Campaigns!A:I,7, FALSE)</f>
        <v>0</v>
      </c>
    </row>
    <row r="569" spans="1:9">
      <c r="A569" s="2">
        <v>1059</v>
      </c>
      <c r="B569">
        <f>VLOOKUP(A569, Campaigns!A:I,2, FALSE)</f>
        <v>0</v>
      </c>
      <c r="C569">
        <f>VLOOKUP(A569, Campaigns!A:I,3, FALSE)</f>
        <v>0</v>
      </c>
      <c r="D569">
        <f>VLOOKUP(A569, Campaigns!$A:$I,4, FALSE)</f>
        <v>0</v>
      </c>
      <c r="E569">
        <f>VLOOKUP(A569, Campaigns!A:I,5, FALSE)</f>
        <v>0</v>
      </c>
      <c r="F569">
        <f>VLOOKUP(A569, Campaigns!A:I,6, FALSE)</f>
        <v>0</v>
      </c>
      <c r="G569" t="str">
        <f>VLOOKUP(A569, Customer!A:P,16, FALSE)</f>
        <v>Widow</v>
      </c>
      <c r="H569" t="str">
        <f>VLOOKUP(A569, Customer!A:Q,17, FALSE)</f>
        <v>PhD</v>
      </c>
      <c r="I569">
        <f>VLOOKUP(A569, Campaigns!A:I,7, FALSE)</f>
        <v>0</v>
      </c>
    </row>
    <row r="570" spans="1:9">
      <c r="A570" s="2">
        <v>2040</v>
      </c>
      <c r="B570">
        <f>VLOOKUP(A570, Campaigns!A:I,2, FALSE)</f>
        <v>0</v>
      </c>
      <c r="C570">
        <f>VLOOKUP(A570, Campaigns!A:I,3, FALSE)</f>
        <v>0</v>
      </c>
      <c r="D570">
        <f>VLOOKUP(A570, Campaigns!$A:$I,4, FALSE)</f>
        <v>0</v>
      </c>
      <c r="E570">
        <f>VLOOKUP(A570, Campaigns!A:I,5, FALSE)</f>
        <v>0</v>
      </c>
      <c r="F570">
        <f>VLOOKUP(A570, Campaigns!A:I,6, FALSE)</f>
        <v>0</v>
      </c>
      <c r="G570" t="str">
        <f>VLOOKUP(A570, Customer!A:P,16, FALSE)</f>
        <v>Together</v>
      </c>
      <c r="H570" t="str">
        <f>VLOOKUP(A570, Customer!A:Q,17, FALSE)</f>
        <v>Graduate</v>
      </c>
      <c r="I570">
        <f>VLOOKUP(A570, Campaigns!A:I,7, FALSE)</f>
        <v>0</v>
      </c>
    </row>
    <row r="571" spans="1:9">
      <c r="A571" s="2">
        <v>1235</v>
      </c>
      <c r="B571">
        <f>VLOOKUP(A571, Campaigns!A:I,2, FALSE)</f>
        <v>0</v>
      </c>
      <c r="C571">
        <f>VLOOKUP(A571, Campaigns!A:I,3, FALSE)</f>
        <v>0</v>
      </c>
      <c r="D571">
        <f>VLOOKUP(A571, Campaigns!$A:$I,4, FALSE)</f>
        <v>0</v>
      </c>
      <c r="E571">
        <f>VLOOKUP(A571, Campaigns!A:I,5, FALSE)</f>
        <v>0</v>
      </c>
      <c r="F571">
        <f>VLOOKUP(A571, Campaigns!A:I,6, FALSE)</f>
        <v>0</v>
      </c>
      <c r="G571" t="str">
        <f>VLOOKUP(A571, Customer!A:P,16, FALSE)</f>
        <v>Married</v>
      </c>
      <c r="H571" t="str">
        <f>VLOOKUP(A571, Customer!A:Q,17, FALSE)</f>
        <v>PhD</v>
      </c>
      <c r="I571">
        <f>VLOOKUP(A571, Campaigns!A:I,7, FALSE)</f>
        <v>0</v>
      </c>
    </row>
    <row r="572" spans="1:9">
      <c r="A572" s="2">
        <v>2865</v>
      </c>
      <c r="B572">
        <f>VLOOKUP(A572, Campaigns!A:I,2, FALSE)</f>
        <v>0</v>
      </c>
      <c r="C572">
        <f>VLOOKUP(A572, Campaigns!A:I,3, FALSE)</f>
        <v>0</v>
      </c>
      <c r="D572">
        <f>VLOOKUP(A572, Campaigns!$A:$I,4, FALSE)</f>
        <v>0</v>
      </c>
      <c r="E572">
        <f>VLOOKUP(A572, Campaigns!A:I,5, FALSE)</f>
        <v>0</v>
      </c>
      <c r="F572">
        <f>VLOOKUP(A572, Campaigns!A:I,6, FALSE)</f>
        <v>0</v>
      </c>
      <c r="G572" t="str">
        <f>VLOOKUP(A572, Customer!A:P,16, FALSE)</f>
        <v>Married</v>
      </c>
      <c r="H572" t="str">
        <f>VLOOKUP(A572, Customer!A:Q,17, FALSE)</f>
        <v>PhD</v>
      </c>
      <c r="I572">
        <f>VLOOKUP(A572, Campaigns!A:I,7, FALSE)</f>
        <v>0</v>
      </c>
    </row>
    <row r="573" spans="1:9">
      <c r="A573" s="2">
        <v>1918</v>
      </c>
      <c r="B573">
        <f>VLOOKUP(A573, Campaigns!A:I,2, FALSE)</f>
        <v>0</v>
      </c>
      <c r="C573">
        <f>VLOOKUP(A573, Campaigns!A:I,3, FALSE)</f>
        <v>0</v>
      </c>
      <c r="D573">
        <f>VLOOKUP(A573, Campaigns!$A:$I,4, FALSE)</f>
        <v>0</v>
      </c>
      <c r="E573">
        <f>VLOOKUP(A573, Campaigns!A:I,5, FALSE)</f>
        <v>1</v>
      </c>
      <c r="F573">
        <f>VLOOKUP(A573, Campaigns!A:I,6, FALSE)</f>
        <v>0</v>
      </c>
      <c r="G573" t="str">
        <f>VLOOKUP(A573, Customer!A:P,16, FALSE)</f>
        <v>Married</v>
      </c>
      <c r="H573" t="str">
        <f>VLOOKUP(A573, Customer!A:Q,17, FALSE)</f>
        <v>PhD</v>
      </c>
      <c r="I573">
        <f>VLOOKUP(A573, Campaigns!A:I,7, FALSE)</f>
        <v>0</v>
      </c>
    </row>
    <row r="574" spans="1:9">
      <c r="A574" s="2">
        <v>2974</v>
      </c>
      <c r="B574">
        <f>VLOOKUP(A574, Campaigns!A:I,2, FALSE)</f>
        <v>0</v>
      </c>
      <c r="C574">
        <f>VLOOKUP(A574, Campaigns!A:I,3, FALSE)</f>
        <v>0</v>
      </c>
      <c r="D574">
        <f>VLOOKUP(A574, Campaigns!$A:$I,4, FALSE)</f>
        <v>0</v>
      </c>
      <c r="E574">
        <f>VLOOKUP(A574, Campaigns!A:I,5, FALSE)</f>
        <v>0</v>
      </c>
      <c r="F574">
        <f>VLOOKUP(A574, Campaigns!A:I,6, FALSE)</f>
        <v>0</v>
      </c>
      <c r="G574" t="str">
        <f>VLOOKUP(A574, Customer!A:P,16, FALSE)</f>
        <v>Single</v>
      </c>
      <c r="H574" t="e">
        <f>VLOOKUP(A574, Customer!A:Q,17, FALSE)</f>
        <v>#N/A</v>
      </c>
      <c r="I574">
        <f>VLOOKUP(A574, Campaigns!A:I,7, FALSE)</f>
        <v>0</v>
      </c>
    </row>
    <row r="575" spans="1:9">
      <c r="A575" s="2">
        <v>2906</v>
      </c>
      <c r="B575">
        <f>VLOOKUP(A575, Campaigns!A:I,2, FALSE)</f>
        <v>0</v>
      </c>
      <c r="C575">
        <f>VLOOKUP(A575, Campaigns!A:I,3, FALSE)</f>
        <v>0</v>
      </c>
      <c r="D575">
        <f>VLOOKUP(A575, Campaigns!$A:$I,4, FALSE)</f>
        <v>0</v>
      </c>
      <c r="E575">
        <f>VLOOKUP(A575, Campaigns!A:I,5, FALSE)</f>
        <v>0</v>
      </c>
      <c r="F575">
        <f>VLOOKUP(A575, Campaigns!A:I,6, FALSE)</f>
        <v>0</v>
      </c>
      <c r="G575" t="str">
        <f>VLOOKUP(A575, Customer!A:P,16, FALSE)</f>
        <v>Married</v>
      </c>
      <c r="H575" t="str">
        <f>VLOOKUP(A575, Customer!A:Q,17, FALSE)</f>
        <v>PhD</v>
      </c>
      <c r="I575">
        <f>VLOOKUP(A575, Campaigns!A:I,7, FALSE)</f>
        <v>0</v>
      </c>
    </row>
    <row r="576" spans="1:9">
      <c r="A576" s="2">
        <v>1635</v>
      </c>
      <c r="B576">
        <f>VLOOKUP(A576, Campaigns!A:I,2, FALSE)</f>
        <v>0</v>
      </c>
      <c r="C576">
        <f>VLOOKUP(A576, Campaigns!A:I,3, FALSE)</f>
        <v>0</v>
      </c>
      <c r="D576">
        <f>VLOOKUP(A576, Campaigns!$A:$I,4, FALSE)</f>
        <v>0</v>
      </c>
      <c r="E576">
        <f>VLOOKUP(A576, Campaigns!A:I,5, FALSE)</f>
        <v>0</v>
      </c>
      <c r="F576">
        <f>VLOOKUP(A576, Campaigns!A:I,6, FALSE)</f>
        <v>0</v>
      </c>
      <c r="G576" t="str">
        <f>VLOOKUP(A576, Customer!A:P,16, FALSE)</f>
        <v>Married</v>
      </c>
      <c r="H576" t="str">
        <f>VLOOKUP(A576, Customer!A:Q,17, FALSE)</f>
        <v>Graduate</v>
      </c>
      <c r="I576">
        <f>VLOOKUP(A576, Campaigns!A:I,7, FALSE)</f>
        <v>0</v>
      </c>
    </row>
    <row r="577" spans="1:9">
      <c r="A577" s="2">
        <v>2530</v>
      </c>
      <c r="B577">
        <f>VLOOKUP(A577, Campaigns!A:I,2, FALSE)</f>
        <v>0</v>
      </c>
      <c r="C577">
        <f>VLOOKUP(A577, Campaigns!A:I,3, FALSE)</f>
        <v>0</v>
      </c>
      <c r="D577">
        <f>VLOOKUP(A577, Campaigns!$A:$I,4, FALSE)</f>
        <v>0</v>
      </c>
      <c r="E577">
        <f>VLOOKUP(A577, Campaigns!A:I,5, FALSE)</f>
        <v>0</v>
      </c>
      <c r="F577">
        <f>VLOOKUP(A577, Campaigns!A:I,6, FALSE)</f>
        <v>0</v>
      </c>
      <c r="G577" t="str">
        <f>VLOOKUP(A577, Customer!A:P,16, FALSE)</f>
        <v>Married</v>
      </c>
      <c r="H577" t="str">
        <f>VLOOKUP(A577, Customer!A:Q,17, FALSE)</f>
        <v>Graduate</v>
      </c>
      <c r="I577">
        <f>VLOOKUP(A577, Campaigns!A:I,7, FALSE)</f>
        <v>0</v>
      </c>
    </row>
    <row r="578" spans="1:9">
      <c r="A578" s="2">
        <v>3037</v>
      </c>
      <c r="B578">
        <f>VLOOKUP(A578, Campaigns!A:I,2, FALSE)</f>
        <v>0</v>
      </c>
      <c r="C578">
        <f>VLOOKUP(A578, Campaigns!A:I,3, FALSE)</f>
        <v>0</v>
      </c>
      <c r="D578">
        <f>VLOOKUP(A578, Campaigns!$A:$I,4, FALSE)</f>
        <v>0</v>
      </c>
      <c r="E578">
        <f>VLOOKUP(A578, Campaigns!A:I,5, FALSE)</f>
        <v>0</v>
      </c>
      <c r="F578">
        <f>VLOOKUP(A578, Campaigns!A:I,6, FALSE)</f>
        <v>0</v>
      </c>
      <c r="G578" t="str">
        <f>VLOOKUP(A578, Customer!A:P,16, FALSE)</f>
        <v>Married</v>
      </c>
      <c r="H578" t="str">
        <f>VLOOKUP(A578, Customer!A:Q,17, FALSE)</f>
        <v>Graduate</v>
      </c>
      <c r="I578">
        <f>VLOOKUP(A578, Campaigns!A:I,7, FALSE)</f>
        <v>0</v>
      </c>
    </row>
    <row r="579" spans="1:9">
      <c r="A579" s="2">
        <v>2232</v>
      </c>
      <c r="B579">
        <f>VLOOKUP(A579, Campaigns!A:I,2, FALSE)</f>
        <v>0</v>
      </c>
      <c r="C579">
        <f>VLOOKUP(A579, Campaigns!A:I,3, FALSE)</f>
        <v>1</v>
      </c>
      <c r="D579">
        <f>VLOOKUP(A579, Campaigns!$A:$I,4, FALSE)</f>
        <v>0</v>
      </c>
      <c r="E579">
        <f>VLOOKUP(A579, Campaigns!A:I,5, FALSE)</f>
        <v>0</v>
      </c>
      <c r="F579">
        <f>VLOOKUP(A579, Campaigns!A:I,6, FALSE)</f>
        <v>0</v>
      </c>
      <c r="G579" t="str">
        <f>VLOOKUP(A579, Customer!A:P,16, FALSE)</f>
        <v>Married</v>
      </c>
      <c r="H579" t="str">
        <f>VLOOKUP(A579, Customer!A:Q,17, FALSE)</f>
        <v>Graduate</v>
      </c>
      <c r="I579">
        <f>VLOOKUP(A579, Campaigns!A:I,7, FALSE)</f>
        <v>0</v>
      </c>
    </row>
    <row r="580" spans="1:9">
      <c r="A580" s="2">
        <v>1717</v>
      </c>
      <c r="B580">
        <f>VLOOKUP(A580, Campaigns!A:I,2, FALSE)</f>
        <v>0</v>
      </c>
      <c r="C580">
        <f>VLOOKUP(A580, Campaigns!A:I,3, FALSE)</f>
        <v>0</v>
      </c>
      <c r="D580">
        <f>VLOOKUP(A580, Campaigns!$A:$I,4, FALSE)</f>
        <v>0</v>
      </c>
      <c r="E580">
        <f>VLOOKUP(A580, Campaigns!A:I,5, FALSE)</f>
        <v>0</v>
      </c>
      <c r="F580">
        <f>VLOOKUP(A580, Campaigns!A:I,6, FALSE)</f>
        <v>0</v>
      </c>
      <c r="G580" t="str">
        <f>VLOOKUP(A580, Customer!A:P,16, FALSE)</f>
        <v>Married</v>
      </c>
      <c r="H580" t="str">
        <f>VLOOKUP(A580, Customer!A:Q,17, FALSE)</f>
        <v>Graduate</v>
      </c>
      <c r="I580">
        <f>VLOOKUP(A580, Campaigns!A:I,7, FALSE)</f>
        <v>0</v>
      </c>
    </row>
    <row r="581" spans="1:9">
      <c r="A581" s="2">
        <v>1748</v>
      </c>
      <c r="B581">
        <f>VLOOKUP(A581, Campaigns!A:I,2, FALSE)</f>
        <v>0</v>
      </c>
      <c r="C581">
        <f>VLOOKUP(A581, Campaigns!A:I,3, FALSE)</f>
        <v>0</v>
      </c>
      <c r="D581">
        <f>VLOOKUP(A581, Campaigns!$A:$I,4, FALSE)</f>
        <v>0</v>
      </c>
      <c r="E581">
        <f>VLOOKUP(A581, Campaigns!A:I,5, FALSE)</f>
        <v>0</v>
      </c>
      <c r="F581">
        <f>VLOOKUP(A581, Campaigns!A:I,6, FALSE)</f>
        <v>0</v>
      </c>
      <c r="G581" t="str">
        <f>VLOOKUP(A581, Customer!A:P,16, FALSE)</f>
        <v>Together</v>
      </c>
      <c r="H581" t="str">
        <f>VLOOKUP(A581, Customer!A:Q,17, FALSE)</f>
        <v>Graduate</v>
      </c>
      <c r="I581">
        <f>VLOOKUP(A581, Campaigns!A:I,7, FALSE)</f>
        <v>0</v>
      </c>
    </row>
    <row r="582" spans="1:9">
      <c r="A582" s="2">
        <v>2445</v>
      </c>
      <c r="B582">
        <f>VLOOKUP(A582, Campaigns!A:I,2, FALSE)</f>
        <v>0</v>
      </c>
      <c r="C582">
        <f>VLOOKUP(A582, Campaigns!A:I,3, FALSE)</f>
        <v>0</v>
      </c>
      <c r="D582">
        <f>VLOOKUP(A582, Campaigns!$A:$I,4, FALSE)</f>
        <v>0</v>
      </c>
      <c r="E582">
        <f>VLOOKUP(A582, Campaigns!A:I,5, FALSE)</f>
        <v>0</v>
      </c>
      <c r="F582">
        <f>VLOOKUP(A582, Campaigns!A:I,6, FALSE)</f>
        <v>0</v>
      </c>
      <c r="G582" t="str">
        <f>VLOOKUP(A582, Customer!A:P,16, FALSE)</f>
        <v>Together</v>
      </c>
      <c r="H582" t="str">
        <f>VLOOKUP(A582, Customer!A:Q,17, FALSE)</f>
        <v>Graduate</v>
      </c>
      <c r="I582">
        <f>VLOOKUP(A582, Campaigns!A:I,7, FALSE)</f>
        <v>0</v>
      </c>
    </row>
    <row r="583" spans="1:9">
      <c r="A583" s="2">
        <v>2886</v>
      </c>
      <c r="B583">
        <f>VLOOKUP(A583, Campaigns!A:I,2, FALSE)</f>
        <v>0</v>
      </c>
      <c r="C583">
        <f>VLOOKUP(A583, Campaigns!A:I,3, FALSE)</f>
        <v>1</v>
      </c>
      <c r="D583">
        <f>VLOOKUP(A583, Campaigns!$A:$I,4, FALSE)</f>
        <v>0</v>
      </c>
      <c r="E583">
        <f>VLOOKUP(A583, Campaigns!A:I,5, FALSE)</f>
        <v>0</v>
      </c>
      <c r="F583">
        <f>VLOOKUP(A583, Campaigns!A:I,6, FALSE)</f>
        <v>0</v>
      </c>
      <c r="G583" t="str">
        <f>VLOOKUP(A583, Customer!A:P,16, FALSE)</f>
        <v>Single</v>
      </c>
      <c r="H583" t="str">
        <f>VLOOKUP(A583, Customer!A:Q,17, FALSE)</f>
        <v>Graduate</v>
      </c>
      <c r="I583">
        <f>VLOOKUP(A583, Campaigns!A:I,7, FALSE)</f>
        <v>0</v>
      </c>
    </row>
    <row r="584" spans="1:9">
      <c r="A584" s="2">
        <v>2111</v>
      </c>
      <c r="B584">
        <f>VLOOKUP(A584, Campaigns!A:I,2, FALSE)</f>
        <v>0</v>
      </c>
      <c r="C584">
        <f>VLOOKUP(A584, Campaigns!A:I,3, FALSE)</f>
        <v>1</v>
      </c>
      <c r="D584">
        <f>VLOOKUP(A584, Campaigns!$A:$I,4, FALSE)</f>
        <v>0</v>
      </c>
      <c r="E584">
        <f>VLOOKUP(A584, Campaigns!A:I,5, FALSE)</f>
        <v>0</v>
      </c>
      <c r="F584">
        <f>VLOOKUP(A584, Campaigns!A:I,6, FALSE)</f>
        <v>0</v>
      </c>
      <c r="G584" t="str">
        <f>VLOOKUP(A584, Customer!A:P,16, FALSE)</f>
        <v>Married</v>
      </c>
      <c r="H584" t="str">
        <f>VLOOKUP(A584, Customer!A:Q,17, FALSE)</f>
        <v>Master</v>
      </c>
      <c r="I584">
        <f>VLOOKUP(A584, Campaigns!A:I,7, FALSE)</f>
        <v>0</v>
      </c>
    </row>
    <row r="585" spans="1:9">
      <c r="A585" s="2">
        <v>2172</v>
      </c>
      <c r="B585">
        <f>VLOOKUP(A585, Campaigns!A:I,2, FALSE)</f>
        <v>0</v>
      </c>
      <c r="C585">
        <f>VLOOKUP(A585, Campaigns!A:I,3, FALSE)</f>
        <v>1</v>
      </c>
      <c r="D585">
        <f>VLOOKUP(A585, Campaigns!$A:$I,4, FALSE)</f>
        <v>1</v>
      </c>
      <c r="E585">
        <f>VLOOKUP(A585, Campaigns!A:I,5, FALSE)</f>
        <v>0</v>
      </c>
      <c r="F585">
        <f>VLOOKUP(A585, Campaigns!A:I,6, FALSE)</f>
        <v>0</v>
      </c>
      <c r="G585" t="str">
        <f>VLOOKUP(A585, Customer!A:P,16, FALSE)</f>
        <v>Widow</v>
      </c>
      <c r="H585" t="str">
        <f>VLOOKUP(A585, Customer!A:Q,17, FALSE)</f>
        <v>Master</v>
      </c>
      <c r="I585">
        <f>VLOOKUP(A585, Campaigns!A:I,7, FALSE)</f>
        <v>0</v>
      </c>
    </row>
    <row r="586" spans="1:9">
      <c r="A586" s="2">
        <v>1035</v>
      </c>
      <c r="B586">
        <f>VLOOKUP(A586, Campaigns!A:I,2, FALSE)</f>
        <v>0</v>
      </c>
      <c r="C586">
        <f>VLOOKUP(A586, Campaigns!A:I,3, FALSE)</f>
        <v>0</v>
      </c>
      <c r="D586">
        <f>VLOOKUP(A586, Campaigns!$A:$I,4, FALSE)</f>
        <v>0</v>
      </c>
      <c r="E586">
        <f>VLOOKUP(A586, Campaigns!A:I,5, FALSE)</f>
        <v>0</v>
      </c>
      <c r="F586">
        <f>VLOOKUP(A586, Campaigns!A:I,6, FALSE)</f>
        <v>0</v>
      </c>
      <c r="G586" t="str">
        <f>VLOOKUP(A586, Customer!A:P,16, FALSE)</f>
        <v>Married</v>
      </c>
      <c r="H586" t="str">
        <f>VLOOKUP(A586, Customer!A:Q,17, FALSE)</f>
        <v>PhD</v>
      </c>
      <c r="I586">
        <f>VLOOKUP(A586, Campaigns!A:I,7, FALSE)</f>
        <v>0</v>
      </c>
    </row>
    <row r="587" spans="1:9">
      <c r="A587" s="2">
        <v>3218</v>
      </c>
      <c r="B587">
        <f>VLOOKUP(A587, Campaigns!A:I,2, FALSE)</f>
        <v>0</v>
      </c>
      <c r="C587">
        <f>VLOOKUP(A587, Campaigns!A:I,3, FALSE)</f>
        <v>1</v>
      </c>
      <c r="D587">
        <f>VLOOKUP(A587, Campaigns!$A:$I,4, FALSE)</f>
        <v>0</v>
      </c>
      <c r="E587">
        <f>VLOOKUP(A587, Campaigns!A:I,5, FALSE)</f>
        <v>0</v>
      </c>
      <c r="F587">
        <f>VLOOKUP(A587, Campaigns!A:I,6, FALSE)</f>
        <v>0</v>
      </c>
      <c r="G587" t="str">
        <f>VLOOKUP(A587, Customer!A:P,16, FALSE)</f>
        <v>Divorced</v>
      </c>
      <c r="H587" t="str">
        <f>VLOOKUP(A587, Customer!A:Q,17, FALSE)</f>
        <v>Graduate</v>
      </c>
      <c r="I587">
        <f>VLOOKUP(A587, Campaigns!A:I,7, FALSE)</f>
        <v>0</v>
      </c>
    </row>
    <row r="588" spans="1:9">
      <c r="A588" s="2">
        <v>1416</v>
      </c>
      <c r="B588">
        <f>VLOOKUP(A588, Campaigns!A:I,2, FALSE)</f>
        <v>0</v>
      </c>
      <c r="C588">
        <f>VLOOKUP(A588, Campaigns!A:I,3, FALSE)</f>
        <v>0</v>
      </c>
      <c r="D588">
        <f>VLOOKUP(A588, Campaigns!$A:$I,4, FALSE)</f>
        <v>0</v>
      </c>
      <c r="E588">
        <f>VLOOKUP(A588, Campaigns!A:I,5, FALSE)</f>
        <v>0</v>
      </c>
      <c r="F588">
        <f>VLOOKUP(A588, Campaigns!A:I,6, FALSE)</f>
        <v>0</v>
      </c>
      <c r="G588" t="str">
        <f>VLOOKUP(A588, Customer!A:P,16, FALSE)</f>
        <v>Together</v>
      </c>
      <c r="H588" t="e">
        <f>VLOOKUP(A588, Customer!A:Q,17, FALSE)</f>
        <v>#N/A</v>
      </c>
      <c r="I588">
        <f>VLOOKUP(A588, Campaigns!A:I,7, FALSE)</f>
        <v>0</v>
      </c>
    </row>
    <row r="589" spans="1:9">
      <c r="A589" s="2">
        <v>1420</v>
      </c>
      <c r="B589">
        <f>VLOOKUP(A589, Campaigns!A:I,2, FALSE)</f>
        <v>0</v>
      </c>
      <c r="C589">
        <f>VLOOKUP(A589, Campaigns!A:I,3, FALSE)</f>
        <v>0</v>
      </c>
      <c r="D589">
        <f>VLOOKUP(A589, Campaigns!$A:$I,4, FALSE)</f>
        <v>0</v>
      </c>
      <c r="E589">
        <f>VLOOKUP(A589, Campaigns!A:I,5, FALSE)</f>
        <v>0</v>
      </c>
      <c r="F589">
        <f>VLOOKUP(A589, Campaigns!A:I,6, FALSE)</f>
        <v>0</v>
      </c>
      <c r="G589" t="str">
        <f>VLOOKUP(A589, Customer!A:P,16, FALSE)</f>
        <v>Divorced</v>
      </c>
      <c r="H589" t="str">
        <f>VLOOKUP(A589, Customer!A:Q,17, FALSE)</f>
        <v>Graduate</v>
      </c>
      <c r="I589">
        <f>VLOOKUP(A589, Campaigns!A:I,7, FALSE)</f>
        <v>0</v>
      </c>
    </row>
    <row r="590" spans="1:9">
      <c r="A590" s="2">
        <v>2349</v>
      </c>
      <c r="B590">
        <f>VLOOKUP(A590, Campaigns!A:I,2, FALSE)</f>
        <v>0</v>
      </c>
      <c r="C590">
        <f>VLOOKUP(A590, Campaigns!A:I,3, FALSE)</f>
        <v>0</v>
      </c>
      <c r="D590">
        <f>VLOOKUP(A590, Campaigns!$A:$I,4, FALSE)</f>
        <v>0</v>
      </c>
      <c r="E590">
        <f>VLOOKUP(A590, Campaigns!A:I,5, FALSE)</f>
        <v>0</v>
      </c>
      <c r="F590">
        <f>VLOOKUP(A590, Campaigns!A:I,6, FALSE)</f>
        <v>0</v>
      </c>
      <c r="G590" t="str">
        <f>VLOOKUP(A590, Customer!A:P,16, FALSE)</f>
        <v>Married</v>
      </c>
      <c r="H590" t="str">
        <f>VLOOKUP(A590, Customer!A:Q,17, FALSE)</f>
        <v>Graduate</v>
      </c>
      <c r="I590">
        <f>VLOOKUP(A590, Campaigns!A:I,7, FALSE)</f>
        <v>0</v>
      </c>
    </row>
    <row r="591" spans="1:9">
      <c r="A591" s="2">
        <v>3006</v>
      </c>
      <c r="B591">
        <f>VLOOKUP(A591, Campaigns!A:I,2, FALSE)</f>
        <v>0</v>
      </c>
      <c r="C591">
        <f>VLOOKUP(A591, Campaigns!A:I,3, FALSE)</f>
        <v>0</v>
      </c>
      <c r="D591">
        <f>VLOOKUP(A591, Campaigns!$A:$I,4, FALSE)</f>
        <v>0</v>
      </c>
      <c r="E591">
        <f>VLOOKUP(A591, Campaigns!A:I,5, FALSE)</f>
        <v>0</v>
      </c>
      <c r="F591">
        <f>VLOOKUP(A591, Campaigns!A:I,6, FALSE)</f>
        <v>0</v>
      </c>
      <c r="G591" t="str">
        <f>VLOOKUP(A591, Customer!A:P,16, FALSE)</f>
        <v>Married</v>
      </c>
      <c r="H591" t="str">
        <f>VLOOKUP(A591, Customer!A:Q,17, FALSE)</f>
        <v>Graduate</v>
      </c>
      <c r="I591">
        <f>VLOOKUP(A591, Campaigns!A:I,7, FALSE)</f>
        <v>0</v>
      </c>
    </row>
    <row r="592" spans="1:9">
      <c r="A592" s="2">
        <v>2740</v>
      </c>
      <c r="B592">
        <f>VLOOKUP(A592, Campaigns!A:I,2, FALSE)</f>
        <v>0</v>
      </c>
      <c r="C592">
        <f>VLOOKUP(A592, Campaigns!A:I,3, FALSE)</f>
        <v>0</v>
      </c>
      <c r="D592">
        <f>VLOOKUP(A592, Campaigns!$A:$I,4, FALSE)</f>
        <v>0</v>
      </c>
      <c r="E592">
        <f>VLOOKUP(A592, Campaigns!A:I,5, FALSE)</f>
        <v>0</v>
      </c>
      <c r="F592">
        <f>VLOOKUP(A592, Campaigns!A:I,6, FALSE)</f>
        <v>0</v>
      </c>
      <c r="G592" t="str">
        <f>VLOOKUP(A592, Customer!A:P,16, FALSE)</f>
        <v>Married</v>
      </c>
      <c r="H592" t="str">
        <f>VLOOKUP(A592, Customer!A:Q,17, FALSE)</f>
        <v>Graduate</v>
      </c>
      <c r="I592">
        <f>VLOOKUP(A592, Campaigns!A:I,7, FALSE)</f>
        <v>0</v>
      </c>
    </row>
    <row r="593" spans="1:9">
      <c r="A593" s="2">
        <v>2383</v>
      </c>
      <c r="B593">
        <f>VLOOKUP(A593, Campaigns!A:I,2, FALSE)</f>
        <v>0</v>
      </c>
      <c r="C593">
        <f>VLOOKUP(A593, Campaigns!A:I,3, FALSE)</f>
        <v>0</v>
      </c>
      <c r="D593">
        <f>VLOOKUP(A593, Campaigns!$A:$I,4, FALSE)</f>
        <v>0</v>
      </c>
      <c r="E593">
        <f>VLOOKUP(A593, Campaigns!A:I,5, FALSE)</f>
        <v>0</v>
      </c>
      <c r="F593">
        <f>VLOOKUP(A593, Campaigns!A:I,6, FALSE)</f>
        <v>0</v>
      </c>
      <c r="G593" t="str">
        <f>VLOOKUP(A593, Customer!A:P,16, FALSE)</f>
        <v>Married</v>
      </c>
      <c r="H593" t="str">
        <f>VLOOKUP(A593, Customer!A:Q,17, FALSE)</f>
        <v>Master</v>
      </c>
      <c r="I593">
        <f>VLOOKUP(A593, Campaigns!A:I,7, FALSE)</f>
        <v>0</v>
      </c>
    </row>
    <row r="594" spans="1:9">
      <c r="A594" s="2">
        <v>3038</v>
      </c>
      <c r="B594">
        <f>VLOOKUP(A594, Campaigns!A:I,2, FALSE)</f>
        <v>0</v>
      </c>
      <c r="C594">
        <f>VLOOKUP(A594, Campaigns!A:I,3, FALSE)</f>
        <v>0</v>
      </c>
      <c r="D594">
        <f>VLOOKUP(A594, Campaigns!$A:$I,4, FALSE)</f>
        <v>0</v>
      </c>
      <c r="E594">
        <f>VLOOKUP(A594, Campaigns!A:I,5, FALSE)</f>
        <v>0</v>
      </c>
      <c r="F594">
        <f>VLOOKUP(A594, Campaigns!A:I,6, FALSE)</f>
        <v>0</v>
      </c>
      <c r="G594" t="str">
        <f>VLOOKUP(A594, Customer!A:P,16, FALSE)</f>
        <v>Widow</v>
      </c>
      <c r="H594" t="str">
        <f>VLOOKUP(A594, Customer!A:Q,17, FALSE)</f>
        <v>Graduate</v>
      </c>
      <c r="I594">
        <f>VLOOKUP(A594, Campaigns!A:I,7, FALSE)</f>
        <v>0</v>
      </c>
    </row>
    <row r="595" spans="1:9">
      <c r="A595" s="2">
        <v>2050</v>
      </c>
      <c r="B595">
        <f>VLOOKUP(A595, Campaigns!A:I,2, FALSE)</f>
        <v>0</v>
      </c>
      <c r="C595">
        <f>VLOOKUP(A595, Campaigns!A:I,3, FALSE)</f>
        <v>0</v>
      </c>
      <c r="D595">
        <f>VLOOKUP(A595, Campaigns!$A:$I,4, FALSE)</f>
        <v>0</v>
      </c>
      <c r="E595">
        <f>VLOOKUP(A595, Campaigns!A:I,5, FALSE)</f>
        <v>0</v>
      </c>
      <c r="F595">
        <f>VLOOKUP(A595, Campaigns!A:I,6, FALSE)</f>
        <v>0</v>
      </c>
      <c r="G595" t="str">
        <f>VLOOKUP(A595, Customer!A:P,16, FALSE)</f>
        <v>Married</v>
      </c>
      <c r="H595" t="str">
        <f>VLOOKUP(A595, Customer!A:Q,17, FALSE)</f>
        <v>Graduate</v>
      </c>
      <c r="I595">
        <f>VLOOKUP(A595, Campaigns!A:I,7, FALSE)</f>
        <v>1</v>
      </c>
    </row>
    <row r="596" spans="1:9">
      <c r="A596" s="2">
        <v>1066</v>
      </c>
      <c r="B596">
        <f>VLOOKUP(A596, Campaigns!A:I,2, FALSE)</f>
        <v>0</v>
      </c>
      <c r="C596">
        <f>VLOOKUP(A596, Campaigns!A:I,3, FALSE)</f>
        <v>0</v>
      </c>
      <c r="D596">
        <f>VLOOKUP(A596, Campaigns!$A:$I,4, FALSE)</f>
        <v>0</v>
      </c>
      <c r="E596">
        <f>VLOOKUP(A596, Campaigns!A:I,5, FALSE)</f>
        <v>0</v>
      </c>
      <c r="F596">
        <f>VLOOKUP(A596, Campaigns!A:I,6, FALSE)</f>
        <v>0</v>
      </c>
      <c r="G596" t="str">
        <f>VLOOKUP(A596, Customer!A:P,16, FALSE)</f>
        <v>Married</v>
      </c>
      <c r="H596" t="str">
        <f>VLOOKUP(A596, Customer!A:Q,17, FALSE)</f>
        <v>Master</v>
      </c>
      <c r="I596">
        <f>VLOOKUP(A596, Campaigns!A:I,7, FALSE)</f>
        <v>0</v>
      </c>
    </row>
    <row r="597" spans="1:9">
      <c r="A597" s="2">
        <v>1180</v>
      </c>
      <c r="B597">
        <f>VLOOKUP(A597, Campaigns!A:I,2, FALSE)</f>
        <v>0</v>
      </c>
      <c r="C597">
        <f>VLOOKUP(A597, Campaigns!A:I,3, FALSE)</f>
        <v>0</v>
      </c>
      <c r="D597">
        <f>VLOOKUP(A597, Campaigns!$A:$I,4, FALSE)</f>
        <v>0</v>
      </c>
      <c r="E597">
        <f>VLOOKUP(A597, Campaigns!A:I,5, FALSE)</f>
        <v>0</v>
      </c>
      <c r="F597">
        <f>VLOOKUP(A597, Campaigns!A:I,6, FALSE)</f>
        <v>0</v>
      </c>
      <c r="G597" t="str">
        <f>VLOOKUP(A597, Customer!A:P,16, FALSE)</f>
        <v>Together</v>
      </c>
      <c r="H597" t="str">
        <f>VLOOKUP(A597, Customer!A:Q,17, FALSE)</f>
        <v>PhD</v>
      </c>
      <c r="I597">
        <f>VLOOKUP(A597, Campaigns!A:I,7, FALSE)</f>
        <v>0</v>
      </c>
    </row>
    <row r="598" spans="1:9">
      <c r="A598" s="2">
        <v>1157</v>
      </c>
      <c r="B598">
        <f>VLOOKUP(A598, Campaigns!A:I,2, FALSE)</f>
        <v>0</v>
      </c>
      <c r="C598">
        <f>VLOOKUP(A598, Campaigns!A:I,3, FALSE)</f>
        <v>0</v>
      </c>
      <c r="D598">
        <f>VLOOKUP(A598, Campaigns!$A:$I,4, FALSE)</f>
        <v>0</v>
      </c>
      <c r="E598">
        <f>VLOOKUP(A598, Campaigns!A:I,5, FALSE)</f>
        <v>0</v>
      </c>
      <c r="F598">
        <f>VLOOKUP(A598, Campaigns!A:I,6, FALSE)</f>
        <v>0</v>
      </c>
      <c r="G598" t="str">
        <f>VLOOKUP(A598, Customer!A:P,16, FALSE)</f>
        <v>Single</v>
      </c>
      <c r="H598" t="str">
        <f>VLOOKUP(A598, Customer!A:Q,17, FALSE)</f>
        <v>Graduate</v>
      </c>
      <c r="I598">
        <f>VLOOKUP(A598, Campaigns!A:I,7, FALSE)</f>
        <v>0</v>
      </c>
    </row>
    <row r="599" spans="1:9">
      <c r="A599" s="2">
        <v>1632</v>
      </c>
      <c r="B599">
        <f>VLOOKUP(A599, Campaigns!A:I,2, FALSE)</f>
        <v>0</v>
      </c>
      <c r="C599">
        <f>VLOOKUP(A599, Campaigns!A:I,3, FALSE)</f>
        <v>0</v>
      </c>
      <c r="D599">
        <f>VLOOKUP(A599, Campaigns!$A:$I,4, FALSE)</f>
        <v>0</v>
      </c>
      <c r="E599">
        <f>VLOOKUP(A599, Campaigns!A:I,5, FALSE)</f>
        <v>0</v>
      </c>
      <c r="F599">
        <f>VLOOKUP(A599, Campaigns!A:I,6, FALSE)</f>
        <v>0</v>
      </c>
      <c r="G599" t="str">
        <f>VLOOKUP(A599, Customer!A:P,16, FALSE)</f>
        <v>Together</v>
      </c>
      <c r="H599" t="str">
        <f>VLOOKUP(A599, Customer!A:Q,17, FALSE)</f>
        <v>Graduate</v>
      </c>
      <c r="I599">
        <f>VLOOKUP(A599, Campaigns!A:I,7, FALSE)</f>
        <v>0</v>
      </c>
    </row>
    <row r="600" spans="1:9">
      <c r="A600" s="2">
        <v>1171</v>
      </c>
      <c r="B600">
        <f>VLOOKUP(A600, Campaigns!A:I,2, FALSE)</f>
        <v>0</v>
      </c>
      <c r="C600">
        <f>VLOOKUP(A600, Campaigns!A:I,3, FALSE)</f>
        <v>0</v>
      </c>
      <c r="D600">
        <f>VLOOKUP(A600, Campaigns!$A:$I,4, FALSE)</f>
        <v>0</v>
      </c>
      <c r="E600">
        <f>VLOOKUP(A600, Campaigns!A:I,5, FALSE)</f>
        <v>0</v>
      </c>
      <c r="F600">
        <f>VLOOKUP(A600, Campaigns!A:I,6, FALSE)</f>
        <v>0</v>
      </c>
      <c r="G600" t="str">
        <f>VLOOKUP(A600, Customer!A:P,16, FALSE)</f>
        <v>Married</v>
      </c>
      <c r="H600" t="str">
        <f>VLOOKUP(A600, Customer!A:Q,17, FALSE)</f>
        <v>Master</v>
      </c>
      <c r="I600">
        <f>VLOOKUP(A600, Campaigns!A:I,7, FALSE)</f>
        <v>0</v>
      </c>
    </row>
    <row r="601" spans="1:9">
      <c r="A601" s="2">
        <v>2722</v>
      </c>
      <c r="B601">
        <f>VLOOKUP(A601, Campaigns!A:I,2, FALSE)</f>
        <v>0</v>
      </c>
      <c r="C601">
        <f>VLOOKUP(A601, Campaigns!A:I,3, FALSE)</f>
        <v>0</v>
      </c>
      <c r="D601">
        <f>VLOOKUP(A601, Campaigns!$A:$I,4, FALSE)</f>
        <v>0</v>
      </c>
      <c r="E601">
        <f>VLOOKUP(A601, Campaigns!A:I,5, FALSE)</f>
        <v>0</v>
      </c>
      <c r="F601">
        <f>VLOOKUP(A601, Campaigns!A:I,6, FALSE)</f>
        <v>0</v>
      </c>
      <c r="G601" t="str">
        <f>VLOOKUP(A601, Customer!A:P,16, FALSE)</f>
        <v>Married</v>
      </c>
      <c r="H601" t="str">
        <f>VLOOKUP(A601, Customer!A:Q,17, FALSE)</f>
        <v>Master</v>
      </c>
      <c r="I601">
        <f>VLOOKUP(A601, Campaigns!A:I,7, FALSE)</f>
        <v>0</v>
      </c>
    </row>
    <row r="602" spans="1:9">
      <c r="A602" s="2">
        <v>1883</v>
      </c>
      <c r="B602">
        <f>VLOOKUP(A602, Campaigns!A:I,2, FALSE)</f>
        <v>0</v>
      </c>
      <c r="C602">
        <f>VLOOKUP(A602, Campaigns!A:I,3, FALSE)</f>
        <v>0</v>
      </c>
      <c r="D602">
        <f>VLOOKUP(A602, Campaigns!$A:$I,4, FALSE)</f>
        <v>0</v>
      </c>
      <c r="E602">
        <f>VLOOKUP(A602, Campaigns!A:I,5, FALSE)</f>
        <v>0</v>
      </c>
      <c r="F602">
        <f>VLOOKUP(A602, Campaigns!A:I,6, FALSE)</f>
        <v>0</v>
      </c>
      <c r="G602" t="str">
        <f>VLOOKUP(A602, Customer!A:P,16, FALSE)</f>
        <v>Together</v>
      </c>
      <c r="H602" t="str">
        <f>VLOOKUP(A602, Customer!A:Q,17, FALSE)</f>
        <v>Graduate</v>
      </c>
      <c r="I602">
        <f>VLOOKUP(A602, Campaigns!A:I,7, FALSE)</f>
        <v>0</v>
      </c>
    </row>
    <row r="603" spans="1:9">
      <c r="A603" s="2">
        <v>1654</v>
      </c>
      <c r="B603">
        <f>VLOOKUP(A603, Campaigns!A:I,2, FALSE)</f>
        <v>0</v>
      </c>
      <c r="C603">
        <f>VLOOKUP(A603, Campaigns!A:I,3, FALSE)</f>
        <v>0</v>
      </c>
      <c r="D603">
        <f>VLOOKUP(A603, Campaigns!$A:$I,4, FALSE)</f>
        <v>0</v>
      </c>
      <c r="E603">
        <f>VLOOKUP(A603, Campaigns!A:I,5, FALSE)</f>
        <v>0</v>
      </c>
      <c r="F603">
        <f>VLOOKUP(A603, Campaigns!A:I,6, FALSE)</f>
        <v>0</v>
      </c>
      <c r="G603" t="str">
        <f>VLOOKUP(A603, Customer!A:P,16, FALSE)</f>
        <v>Widow</v>
      </c>
      <c r="H603" t="str">
        <f>VLOOKUP(A603, Customer!A:Q,17, FALSE)</f>
        <v>Graduate</v>
      </c>
      <c r="I603">
        <f>VLOOKUP(A603, Campaigns!A:I,7, FALSE)</f>
        <v>0</v>
      </c>
    </row>
    <row r="604" spans="1:9">
      <c r="A604" s="2">
        <v>2154</v>
      </c>
      <c r="B604">
        <f>VLOOKUP(A604, Campaigns!A:I,2, FALSE)</f>
        <v>0</v>
      </c>
      <c r="C604">
        <f>VLOOKUP(A604, Campaigns!A:I,3, FALSE)</f>
        <v>1</v>
      </c>
      <c r="D604">
        <f>VLOOKUP(A604, Campaigns!$A:$I,4, FALSE)</f>
        <v>0</v>
      </c>
      <c r="E604">
        <f>VLOOKUP(A604, Campaigns!A:I,5, FALSE)</f>
        <v>0</v>
      </c>
      <c r="F604">
        <f>VLOOKUP(A604, Campaigns!A:I,6, FALSE)</f>
        <v>0</v>
      </c>
      <c r="G604" t="str">
        <f>VLOOKUP(A604, Customer!A:P,16, FALSE)</f>
        <v>Married</v>
      </c>
      <c r="H604" t="str">
        <f>VLOOKUP(A604, Customer!A:Q,17, FALSE)</f>
        <v>Master</v>
      </c>
      <c r="I604">
        <f>VLOOKUP(A604, Campaigns!A:I,7, FALSE)</f>
        <v>0</v>
      </c>
    </row>
    <row r="605" spans="1:9">
      <c r="A605" s="2">
        <v>1443</v>
      </c>
      <c r="B605">
        <f>VLOOKUP(A605, Campaigns!A:I,2, FALSE)</f>
        <v>0</v>
      </c>
      <c r="C605">
        <f>VLOOKUP(A605, Campaigns!A:I,3, FALSE)</f>
        <v>0</v>
      </c>
      <c r="D605">
        <f>VLOOKUP(A605, Campaigns!$A:$I,4, FALSE)</f>
        <v>0</v>
      </c>
      <c r="E605">
        <f>VLOOKUP(A605, Campaigns!A:I,5, FALSE)</f>
        <v>0</v>
      </c>
      <c r="F605">
        <f>VLOOKUP(A605, Campaigns!A:I,6, FALSE)</f>
        <v>0</v>
      </c>
      <c r="G605" t="str">
        <f>VLOOKUP(A605, Customer!A:P,16, FALSE)</f>
        <v>Together</v>
      </c>
      <c r="H605" t="e">
        <f>VLOOKUP(A605, Customer!A:Q,17, FALSE)</f>
        <v>#N/A</v>
      </c>
      <c r="I605">
        <f>VLOOKUP(A605, Campaigns!A:I,7, FALSE)</f>
        <v>0</v>
      </c>
    </row>
    <row r="606" spans="1:9">
      <c r="A606" s="2">
        <v>2598</v>
      </c>
      <c r="B606">
        <f>VLOOKUP(A606, Campaigns!A:I,2, FALSE)</f>
        <v>0</v>
      </c>
      <c r="C606">
        <f>VLOOKUP(A606, Campaigns!A:I,3, FALSE)</f>
        <v>0</v>
      </c>
      <c r="D606">
        <f>VLOOKUP(A606, Campaigns!$A:$I,4, FALSE)</f>
        <v>0</v>
      </c>
      <c r="E606">
        <f>VLOOKUP(A606, Campaigns!A:I,5, FALSE)</f>
        <v>0</v>
      </c>
      <c r="F606">
        <f>VLOOKUP(A606, Campaigns!A:I,6, FALSE)</f>
        <v>0</v>
      </c>
      <c r="G606" t="str">
        <f>VLOOKUP(A606, Customer!A:P,16, FALSE)</f>
        <v>Together</v>
      </c>
      <c r="H606" t="e">
        <f>VLOOKUP(A606, Customer!A:Q,17, FALSE)</f>
        <v>#N/A</v>
      </c>
      <c r="I606">
        <f>VLOOKUP(A606, Campaigns!A:I,7, FALSE)</f>
        <v>0</v>
      </c>
    </row>
    <row r="607" spans="1:9">
      <c r="A607" s="2">
        <v>1057</v>
      </c>
      <c r="B607">
        <f>VLOOKUP(A607, Campaigns!A:I,2, FALSE)</f>
        <v>0</v>
      </c>
      <c r="C607">
        <f>VLOOKUP(A607, Campaigns!A:I,3, FALSE)</f>
        <v>0</v>
      </c>
      <c r="D607">
        <f>VLOOKUP(A607, Campaigns!$A:$I,4, FALSE)</f>
        <v>0</v>
      </c>
      <c r="E607">
        <f>VLOOKUP(A607, Campaigns!A:I,5, FALSE)</f>
        <v>0</v>
      </c>
      <c r="F607">
        <f>VLOOKUP(A607, Campaigns!A:I,6, FALSE)</f>
        <v>0</v>
      </c>
      <c r="G607" t="str">
        <f>VLOOKUP(A607, Customer!A:P,16, FALSE)</f>
        <v>Together</v>
      </c>
      <c r="H607" t="str">
        <f>VLOOKUP(A607, Customer!A:Q,17, FALSE)</f>
        <v>Graduate</v>
      </c>
      <c r="I607">
        <f>VLOOKUP(A607, Campaigns!A:I,7, FALSE)</f>
        <v>0</v>
      </c>
    </row>
    <row r="608" spans="1:9">
      <c r="A608" s="2">
        <v>2185</v>
      </c>
      <c r="B608">
        <f>VLOOKUP(A608, Campaigns!A:I,2, FALSE)</f>
        <v>0</v>
      </c>
      <c r="C608">
        <f>VLOOKUP(A608, Campaigns!A:I,3, FALSE)</f>
        <v>0</v>
      </c>
      <c r="D608">
        <f>VLOOKUP(A608, Campaigns!$A:$I,4, FALSE)</f>
        <v>0</v>
      </c>
      <c r="E608">
        <f>VLOOKUP(A608, Campaigns!A:I,5, FALSE)</f>
        <v>0</v>
      </c>
      <c r="F608">
        <f>VLOOKUP(A608, Campaigns!A:I,6, FALSE)</f>
        <v>0</v>
      </c>
      <c r="G608" t="str">
        <f>VLOOKUP(A608, Customer!A:P,16, FALSE)</f>
        <v>Together</v>
      </c>
      <c r="H608" t="str">
        <f>VLOOKUP(A608, Customer!A:Q,17, FALSE)</f>
        <v>Master</v>
      </c>
      <c r="I608">
        <f>VLOOKUP(A608, Campaigns!A:I,7, FALSE)</f>
        <v>0</v>
      </c>
    </row>
    <row r="609" spans="1:9">
      <c r="A609" s="2">
        <v>1449</v>
      </c>
      <c r="B609">
        <f>VLOOKUP(A609, Campaigns!A:I,2, FALSE)</f>
        <v>0</v>
      </c>
      <c r="C609">
        <f>VLOOKUP(A609, Campaigns!A:I,3, FALSE)</f>
        <v>0</v>
      </c>
      <c r="D609">
        <f>VLOOKUP(A609, Campaigns!$A:$I,4, FALSE)</f>
        <v>0</v>
      </c>
      <c r="E609">
        <f>VLOOKUP(A609, Campaigns!A:I,5, FALSE)</f>
        <v>0</v>
      </c>
      <c r="F609">
        <f>VLOOKUP(A609, Campaigns!A:I,6, FALSE)</f>
        <v>0</v>
      </c>
      <c r="G609" t="str">
        <f>VLOOKUP(A609, Customer!A:P,16, FALSE)</f>
        <v>Single</v>
      </c>
      <c r="H609" t="str">
        <f>VLOOKUP(A609, Customer!A:Q,17, FALSE)</f>
        <v>PhD</v>
      </c>
      <c r="I609">
        <f>VLOOKUP(A609, Campaigns!A:I,7, FALSE)</f>
        <v>0</v>
      </c>
    </row>
    <row r="610" spans="1:9">
      <c r="A610" s="2">
        <v>1550</v>
      </c>
      <c r="B610">
        <f>VLOOKUP(A610, Campaigns!A:I,2, FALSE)</f>
        <v>0</v>
      </c>
      <c r="C610">
        <f>VLOOKUP(A610, Campaigns!A:I,3, FALSE)</f>
        <v>0</v>
      </c>
      <c r="D610">
        <f>VLOOKUP(A610, Campaigns!$A:$I,4, FALSE)</f>
        <v>0</v>
      </c>
      <c r="E610">
        <f>VLOOKUP(A610, Campaigns!A:I,5, FALSE)</f>
        <v>0</v>
      </c>
      <c r="F610">
        <f>VLOOKUP(A610, Campaigns!A:I,6, FALSE)</f>
        <v>0</v>
      </c>
      <c r="G610" t="str">
        <f>VLOOKUP(A610, Customer!A:P,16, FALSE)</f>
        <v>Single</v>
      </c>
      <c r="H610" t="str">
        <f>VLOOKUP(A610, Customer!A:Q,17, FALSE)</f>
        <v>Graduate</v>
      </c>
      <c r="I610">
        <f>VLOOKUP(A610, Campaigns!A:I,7, FALSE)</f>
        <v>0</v>
      </c>
    </row>
    <row r="611" spans="1:9">
      <c r="A611" s="2">
        <v>1303</v>
      </c>
      <c r="B611">
        <f>VLOOKUP(A611, Campaigns!A:I,2, FALSE)</f>
        <v>0</v>
      </c>
      <c r="C611">
        <f>VLOOKUP(A611, Campaigns!A:I,3, FALSE)</f>
        <v>0</v>
      </c>
      <c r="D611">
        <f>VLOOKUP(A611, Campaigns!$A:$I,4, FALSE)</f>
        <v>0</v>
      </c>
      <c r="E611">
        <f>VLOOKUP(A611, Campaigns!A:I,5, FALSE)</f>
        <v>0</v>
      </c>
      <c r="F611">
        <f>VLOOKUP(A611, Campaigns!A:I,6, FALSE)</f>
        <v>0</v>
      </c>
      <c r="G611" t="str">
        <f>VLOOKUP(A611, Customer!A:P,16, FALSE)</f>
        <v>Single</v>
      </c>
      <c r="H611" t="str">
        <f>VLOOKUP(A611, Customer!A:Q,17, FALSE)</f>
        <v>Graduate</v>
      </c>
      <c r="I611">
        <f>VLOOKUP(A611, Campaigns!A:I,7, FALSE)</f>
        <v>0</v>
      </c>
    </row>
    <row r="612" spans="1:9">
      <c r="A612" s="2">
        <v>2090</v>
      </c>
      <c r="B612">
        <f>VLOOKUP(A612, Campaigns!A:I,2, FALSE)</f>
        <v>0</v>
      </c>
      <c r="C612">
        <f>VLOOKUP(A612, Campaigns!A:I,3, FALSE)</f>
        <v>0</v>
      </c>
      <c r="D612">
        <f>VLOOKUP(A612, Campaigns!$A:$I,4, FALSE)</f>
        <v>0</v>
      </c>
      <c r="E612">
        <f>VLOOKUP(A612, Campaigns!A:I,5, FALSE)</f>
        <v>0</v>
      </c>
      <c r="F612">
        <f>VLOOKUP(A612, Campaigns!A:I,6, FALSE)</f>
        <v>0</v>
      </c>
      <c r="G612" t="str">
        <f>VLOOKUP(A612, Customer!A:P,16, FALSE)</f>
        <v>Married</v>
      </c>
      <c r="H612" t="str">
        <f>VLOOKUP(A612, Customer!A:Q,17, FALSE)</f>
        <v>Graduate</v>
      </c>
      <c r="I612">
        <f>VLOOKUP(A612, Campaigns!A:I,7, FALSE)</f>
        <v>0</v>
      </c>
    </row>
    <row r="613" spans="1:9">
      <c r="A613" s="2">
        <v>3084</v>
      </c>
      <c r="B613">
        <f>VLOOKUP(A613, Campaigns!A:I,2, FALSE)</f>
        <v>0</v>
      </c>
      <c r="C613">
        <f>VLOOKUP(A613, Campaigns!A:I,3, FALSE)</f>
        <v>0</v>
      </c>
      <c r="D613">
        <f>VLOOKUP(A613, Campaigns!$A:$I,4, FALSE)</f>
        <v>0</v>
      </c>
      <c r="E613">
        <f>VLOOKUP(A613, Campaigns!A:I,5, FALSE)</f>
        <v>0</v>
      </c>
      <c r="F613">
        <f>VLOOKUP(A613, Campaigns!A:I,6, FALSE)</f>
        <v>0</v>
      </c>
      <c r="G613" t="str">
        <f>VLOOKUP(A613, Customer!A:P,16, FALSE)</f>
        <v>Together</v>
      </c>
      <c r="H613" t="str">
        <f>VLOOKUP(A613, Customer!A:Q,17, FALSE)</f>
        <v>Master</v>
      </c>
      <c r="I613">
        <f>VLOOKUP(A613, Campaigns!A:I,7, FALSE)</f>
        <v>0</v>
      </c>
    </row>
    <row r="614" spans="1:9">
      <c r="A614" s="2">
        <v>1667</v>
      </c>
      <c r="B614">
        <f>VLOOKUP(A614, Campaigns!A:I,2, FALSE)</f>
        <v>0</v>
      </c>
      <c r="C614">
        <f>VLOOKUP(A614, Campaigns!A:I,3, FALSE)</f>
        <v>0</v>
      </c>
      <c r="D614">
        <f>VLOOKUP(A614, Campaigns!$A:$I,4, FALSE)</f>
        <v>0</v>
      </c>
      <c r="E614">
        <f>VLOOKUP(A614, Campaigns!A:I,5, FALSE)</f>
        <v>0</v>
      </c>
      <c r="F614">
        <f>VLOOKUP(A614, Campaigns!A:I,6, FALSE)</f>
        <v>0</v>
      </c>
      <c r="G614" t="str">
        <f>VLOOKUP(A614, Customer!A:P,16, FALSE)</f>
        <v>Divorced</v>
      </c>
      <c r="H614" t="str">
        <f>VLOOKUP(A614, Customer!A:Q,17, FALSE)</f>
        <v>PhD</v>
      </c>
      <c r="I614">
        <f>VLOOKUP(A614, Campaigns!A:I,7, FALSE)</f>
        <v>0</v>
      </c>
    </row>
    <row r="615" spans="1:9">
      <c r="A615" s="2">
        <v>1396</v>
      </c>
      <c r="B615">
        <f>VLOOKUP(A615, Campaigns!A:I,2, FALSE)</f>
        <v>0</v>
      </c>
      <c r="C615">
        <f>VLOOKUP(A615, Campaigns!A:I,3, FALSE)</f>
        <v>0</v>
      </c>
      <c r="D615">
        <f>VLOOKUP(A615, Campaigns!$A:$I,4, FALSE)</f>
        <v>0</v>
      </c>
      <c r="E615">
        <f>VLOOKUP(A615, Campaigns!A:I,5, FALSE)</f>
        <v>1</v>
      </c>
      <c r="F615">
        <f>VLOOKUP(A615, Campaigns!A:I,6, FALSE)</f>
        <v>0</v>
      </c>
      <c r="G615" t="str">
        <f>VLOOKUP(A615, Customer!A:P,16, FALSE)</f>
        <v>Married</v>
      </c>
      <c r="H615" t="str">
        <f>VLOOKUP(A615, Customer!A:Q,17, FALSE)</f>
        <v>PhD</v>
      </c>
      <c r="I615">
        <f>VLOOKUP(A615, Campaigns!A:I,7, FALSE)</f>
        <v>0</v>
      </c>
    </row>
    <row r="616" spans="1:9">
      <c r="A616" s="2">
        <v>1362</v>
      </c>
      <c r="B616">
        <f>VLOOKUP(A616, Campaigns!A:I,2, FALSE)</f>
        <v>0</v>
      </c>
      <c r="C616">
        <f>VLOOKUP(A616, Campaigns!A:I,3, FALSE)</f>
        <v>0</v>
      </c>
      <c r="D616">
        <f>VLOOKUP(A616, Campaigns!$A:$I,4, FALSE)</f>
        <v>0</v>
      </c>
      <c r="E616">
        <f>VLOOKUP(A616, Campaigns!A:I,5, FALSE)</f>
        <v>0</v>
      </c>
      <c r="F616">
        <f>VLOOKUP(A616, Campaigns!A:I,6, FALSE)</f>
        <v>0</v>
      </c>
      <c r="G616" t="str">
        <f>VLOOKUP(A616, Customer!A:P,16, FALSE)</f>
        <v>Together</v>
      </c>
      <c r="H616" t="str">
        <f>VLOOKUP(A616, Customer!A:Q,17, FALSE)</f>
        <v>PhD</v>
      </c>
      <c r="I616">
        <f>VLOOKUP(A616, Campaigns!A:I,7, FALSE)</f>
        <v>0</v>
      </c>
    </row>
    <row r="617" spans="1:9">
      <c r="A617" s="2">
        <v>1689</v>
      </c>
      <c r="B617">
        <f>VLOOKUP(A617, Campaigns!A:I,2, FALSE)</f>
        <v>1</v>
      </c>
      <c r="C617">
        <f>VLOOKUP(A617, Campaigns!A:I,3, FALSE)</f>
        <v>0</v>
      </c>
      <c r="D617">
        <f>VLOOKUP(A617, Campaigns!$A:$I,4, FALSE)</f>
        <v>0</v>
      </c>
      <c r="E617">
        <f>VLOOKUP(A617, Campaigns!A:I,5, FALSE)</f>
        <v>0</v>
      </c>
      <c r="F617">
        <f>VLOOKUP(A617, Campaigns!A:I,6, FALSE)</f>
        <v>0</v>
      </c>
      <c r="G617" t="str">
        <f>VLOOKUP(A617, Customer!A:P,16, FALSE)</f>
        <v>Together</v>
      </c>
      <c r="H617" t="str">
        <f>VLOOKUP(A617, Customer!A:Q,17, FALSE)</f>
        <v>PhD</v>
      </c>
      <c r="I617">
        <f>VLOOKUP(A617, Campaigns!A:I,7, FALSE)</f>
        <v>0</v>
      </c>
    </row>
    <row r="618" spans="1:9">
      <c r="A618" s="2">
        <v>1051</v>
      </c>
      <c r="B618">
        <f>VLOOKUP(A618, Campaigns!A:I,2, FALSE)</f>
        <v>0</v>
      </c>
      <c r="C618">
        <f>VLOOKUP(A618, Campaigns!A:I,3, FALSE)</f>
        <v>0</v>
      </c>
      <c r="D618">
        <f>VLOOKUP(A618, Campaigns!$A:$I,4, FALSE)</f>
        <v>0</v>
      </c>
      <c r="E618">
        <f>VLOOKUP(A618, Campaigns!A:I,5, FALSE)</f>
        <v>0</v>
      </c>
      <c r="F618">
        <f>VLOOKUP(A618, Campaigns!A:I,6, FALSE)</f>
        <v>0</v>
      </c>
      <c r="G618" t="str">
        <f>VLOOKUP(A618, Customer!A:P,16, FALSE)</f>
        <v>Married</v>
      </c>
      <c r="H618" t="str">
        <f>VLOOKUP(A618, Customer!A:Q,17, FALSE)</f>
        <v>Graduate</v>
      </c>
      <c r="I618">
        <f>VLOOKUP(A618, Campaigns!A:I,7, FALSE)</f>
        <v>0</v>
      </c>
    </row>
    <row r="619" spans="1:9">
      <c r="A619" s="2">
        <v>1713</v>
      </c>
      <c r="B619">
        <f>VLOOKUP(A619, Campaigns!A:I,2, FALSE)</f>
        <v>0</v>
      </c>
      <c r="C619">
        <f>VLOOKUP(A619, Campaigns!A:I,3, FALSE)</f>
        <v>0</v>
      </c>
      <c r="D619">
        <f>VLOOKUP(A619, Campaigns!$A:$I,4, FALSE)</f>
        <v>0</v>
      </c>
      <c r="E619">
        <f>VLOOKUP(A619, Campaigns!A:I,5, FALSE)</f>
        <v>0</v>
      </c>
      <c r="F619">
        <f>VLOOKUP(A619, Campaigns!A:I,6, FALSE)</f>
        <v>0</v>
      </c>
      <c r="G619" t="str">
        <f>VLOOKUP(A619, Customer!A:P,16, FALSE)</f>
        <v>Married</v>
      </c>
      <c r="H619" t="str">
        <f>VLOOKUP(A619, Customer!A:Q,17, FALSE)</f>
        <v>Graduate</v>
      </c>
      <c r="I619">
        <f>VLOOKUP(A619, Campaigns!A:I,7, FALSE)</f>
        <v>0</v>
      </c>
    </row>
    <row r="620" spans="1:9">
      <c r="A620" s="2">
        <v>1317</v>
      </c>
      <c r="B620">
        <f>VLOOKUP(A620, Campaigns!A:I,2, FALSE)</f>
        <v>0</v>
      </c>
      <c r="C620">
        <f>VLOOKUP(A620, Campaigns!A:I,3, FALSE)</f>
        <v>0</v>
      </c>
      <c r="D620">
        <f>VLOOKUP(A620, Campaigns!$A:$I,4, FALSE)</f>
        <v>0</v>
      </c>
      <c r="E620">
        <f>VLOOKUP(A620, Campaigns!A:I,5, FALSE)</f>
        <v>0</v>
      </c>
      <c r="F620">
        <f>VLOOKUP(A620, Campaigns!A:I,6, FALSE)</f>
        <v>0</v>
      </c>
      <c r="G620" t="str">
        <f>VLOOKUP(A620, Customer!A:P,16, FALSE)</f>
        <v>Married</v>
      </c>
      <c r="H620" t="str">
        <f>VLOOKUP(A620, Customer!A:Q,17, FALSE)</f>
        <v>PhD</v>
      </c>
      <c r="I620">
        <f>VLOOKUP(A620, Campaigns!A:I,7, FALSE)</f>
        <v>0</v>
      </c>
    </row>
    <row r="621" spans="1:9">
      <c r="A621" s="2">
        <v>1262</v>
      </c>
      <c r="B621">
        <f>VLOOKUP(A621, Campaigns!A:I,2, FALSE)</f>
        <v>0</v>
      </c>
      <c r="C621">
        <f>VLOOKUP(A621, Campaigns!A:I,3, FALSE)</f>
        <v>0</v>
      </c>
      <c r="D621">
        <f>VLOOKUP(A621, Campaigns!$A:$I,4, FALSE)</f>
        <v>0</v>
      </c>
      <c r="E621">
        <f>VLOOKUP(A621, Campaigns!A:I,5, FALSE)</f>
        <v>0</v>
      </c>
      <c r="F621">
        <f>VLOOKUP(A621, Campaigns!A:I,6, FALSE)</f>
        <v>0</v>
      </c>
      <c r="G621" t="str">
        <f>VLOOKUP(A621, Customer!A:P,16, FALSE)</f>
        <v>Together</v>
      </c>
      <c r="H621" t="str">
        <f>VLOOKUP(A621, Customer!A:Q,17, FALSE)</f>
        <v>PhD</v>
      </c>
      <c r="I621">
        <f>VLOOKUP(A621, Campaigns!A:I,7, FALSE)</f>
        <v>0</v>
      </c>
    </row>
    <row r="622" spans="1:9">
      <c r="A622" s="2">
        <v>2256</v>
      </c>
      <c r="B622">
        <f>VLOOKUP(A622, Campaigns!A:I,2, FALSE)</f>
        <v>0</v>
      </c>
      <c r="C622">
        <f>VLOOKUP(A622, Campaigns!A:I,3, FALSE)</f>
        <v>1</v>
      </c>
      <c r="D622">
        <f>VLOOKUP(A622, Campaigns!$A:$I,4, FALSE)</f>
        <v>0</v>
      </c>
      <c r="E622">
        <f>VLOOKUP(A622, Campaigns!A:I,5, FALSE)</f>
        <v>0</v>
      </c>
      <c r="F622">
        <f>VLOOKUP(A622, Campaigns!A:I,6, FALSE)</f>
        <v>0</v>
      </c>
      <c r="G622" t="str">
        <f>VLOOKUP(A622, Customer!A:P,16, FALSE)</f>
        <v>Married</v>
      </c>
      <c r="H622" t="str">
        <f>VLOOKUP(A622, Customer!A:Q,17, FALSE)</f>
        <v>Graduate</v>
      </c>
      <c r="I622">
        <f>VLOOKUP(A622, Campaigns!A:I,7, FALSE)</f>
        <v>0</v>
      </c>
    </row>
    <row r="623" spans="1:9">
      <c r="A623" s="2">
        <v>2061</v>
      </c>
      <c r="B623">
        <f>VLOOKUP(A623, Campaigns!A:I,2, FALSE)</f>
        <v>0</v>
      </c>
      <c r="C623">
        <f>VLOOKUP(A623, Campaigns!A:I,3, FALSE)</f>
        <v>0</v>
      </c>
      <c r="D623">
        <f>VLOOKUP(A623, Campaigns!$A:$I,4, FALSE)</f>
        <v>0</v>
      </c>
      <c r="E623">
        <f>VLOOKUP(A623, Campaigns!A:I,5, FALSE)</f>
        <v>0</v>
      </c>
      <c r="F623">
        <f>VLOOKUP(A623, Campaigns!A:I,6, FALSE)</f>
        <v>0</v>
      </c>
      <c r="G623" t="str">
        <f>VLOOKUP(A623, Customer!A:P,16, FALSE)</f>
        <v>Single</v>
      </c>
      <c r="H623" t="str">
        <f>VLOOKUP(A623, Customer!A:Q,17, FALSE)</f>
        <v>Graduate</v>
      </c>
      <c r="I623">
        <f>VLOOKUP(A623, Campaigns!A:I,7, FALSE)</f>
        <v>0</v>
      </c>
    </row>
    <row r="624" spans="1:9">
      <c r="A624" s="2">
        <v>3217</v>
      </c>
      <c r="B624">
        <f>VLOOKUP(A624, Campaigns!A:I,2, FALSE)</f>
        <v>0</v>
      </c>
      <c r="C624">
        <f>VLOOKUP(A624, Campaigns!A:I,3, FALSE)</f>
        <v>0</v>
      </c>
      <c r="D624">
        <f>VLOOKUP(A624, Campaigns!$A:$I,4, FALSE)</f>
        <v>0</v>
      </c>
      <c r="E624">
        <f>VLOOKUP(A624, Campaigns!A:I,5, FALSE)</f>
        <v>1</v>
      </c>
      <c r="F624">
        <f>VLOOKUP(A624, Campaigns!A:I,6, FALSE)</f>
        <v>0</v>
      </c>
      <c r="G624" t="str">
        <f>VLOOKUP(A624, Customer!A:P,16, FALSE)</f>
        <v>Together</v>
      </c>
      <c r="H624" t="str">
        <f>VLOOKUP(A624, Customer!A:Q,17, FALSE)</f>
        <v>PhD</v>
      </c>
      <c r="I624">
        <f>VLOOKUP(A624, Campaigns!A:I,7, FALSE)</f>
        <v>0</v>
      </c>
    </row>
    <row r="625" spans="1:9">
      <c r="A625" s="2">
        <v>2524</v>
      </c>
      <c r="B625">
        <f>VLOOKUP(A625, Campaigns!A:I,2, FALSE)</f>
        <v>0</v>
      </c>
      <c r="C625">
        <f>VLOOKUP(A625, Campaigns!A:I,3, FALSE)</f>
        <v>0</v>
      </c>
      <c r="D625">
        <f>VLOOKUP(A625, Campaigns!$A:$I,4, FALSE)</f>
        <v>0</v>
      </c>
      <c r="E625">
        <f>VLOOKUP(A625, Campaigns!A:I,5, FALSE)</f>
        <v>0</v>
      </c>
      <c r="F625">
        <f>VLOOKUP(A625, Campaigns!A:I,6, FALSE)</f>
        <v>0</v>
      </c>
      <c r="G625" t="str">
        <f>VLOOKUP(A625, Customer!A:P,16, FALSE)</f>
        <v>Widow</v>
      </c>
      <c r="H625" t="str">
        <f>VLOOKUP(A625, Customer!A:Q,17, FALSE)</f>
        <v>Graduate</v>
      </c>
      <c r="I625">
        <f>VLOOKUP(A625, Campaigns!A:I,7, FALSE)</f>
        <v>0</v>
      </c>
    </row>
    <row r="626" spans="1:9">
      <c r="A626" s="2">
        <v>2224</v>
      </c>
      <c r="B626">
        <f>VLOOKUP(A626, Campaigns!A:I,2, FALSE)</f>
        <v>0</v>
      </c>
      <c r="C626">
        <f>VLOOKUP(A626, Campaigns!A:I,3, FALSE)</f>
        <v>0</v>
      </c>
      <c r="D626">
        <f>VLOOKUP(A626, Campaigns!$A:$I,4, FALSE)</f>
        <v>0</v>
      </c>
      <c r="E626">
        <f>VLOOKUP(A626, Campaigns!A:I,5, FALSE)</f>
        <v>0</v>
      </c>
      <c r="F626">
        <f>VLOOKUP(A626, Campaigns!A:I,6, FALSE)</f>
        <v>0</v>
      </c>
      <c r="G626" t="str">
        <f>VLOOKUP(A626, Customer!A:P,16, FALSE)</f>
        <v>Together</v>
      </c>
      <c r="H626" t="str">
        <f>VLOOKUP(A626, Customer!A:Q,17, FALSE)</f>
        <v>Master</v>
      </c>
      <c r="I626">
        <f>VLOOKUP(A626, Campaigns!A:I,7, FALSE)</f>
        <v>0</v>
      </c>
    </row>
    <row r="627" spans="1:9">
      <c r="A627" s="2">
        <v>1438</v>
      </c>
      <c r="B627">
        <f>VLOOKUP(A627, Campaigns!A:I,2, FALSE)</f>
        <v>0</v>
      </c>
      <c r="C627">
        <f>VLOOKUP(A627, Campaigns!A:I,3, FALSE)</f>
        <v>0</v>
      </c>
      <c r="D627">
        <f>VLOOKUP(A627, Campaigns!$A:$I,4, FALSE)</f>
        <v>0</v>
      </c>
      <c r="E627">
        <f>VLOOKUP(A627, Campaigns!A:I,5, FALSE)</f>
        <v>0</v>
      </c>
      <c r="F627">
        <f>VLOOKUP(A627, Campaigns!A:I,6, FALSE)</f>
        <v>0</v>
      </c>
      <c r="G627" t="str">
        <f>VLOOKUP(A627, Customer!A:P,16, FALSE)</f>
        <v>Married</v>
      </c>
      <c r="H627" t="str">
        <f>VLOOKUP(A627, Customer!A:Q,17, FALSE)</f>
        <v>Graduate</v>
      </c>
      <c r="I627">
        <f>VLOOKUP(A627, Campaigns!A:I,7, FALSE)</f>
        <v>0</v>
      </c>
    </row>
    <row r="628" spans="1:9">
      <c r="A628" s="2">
        <v>1796</v>
      </c>
      <c r="B628">
        <f>VLOOKUP(A628, Campaigns!A:I,2, FALSE)</f>
        <v>0</v>
      </c>
      <c r="C628">
        <f>VLOOKUP(A628, Campaigns!A:I,3, FALSE)</f>
        <v>0</v>
      </c>
      <c r="D628">
        <f>VLOOKUP(A628, Campaigns!$A:$I,4, FALSE)</f>
        <v>0</v>
      </c>
      <c r="E628">
        <f>VLOOKUP(A628, Campaigns!A:I,5, FALSE)</f>
        <v>0</v>
      </c>
      <c r="F628">
        <f>VLOOKUP(A628, Campaigns!A:I,6, FALSE)</f>
        <v>0</v>
      </c>
      <c r="G628" t="str">
        <f>VLOOKUP(A628, Customer!A:P,16, FALSE)</f>
        <v>Together</v>
      </c>
      <c r="H628" t="str">
        <f>VLOOKUP(A628, Customer!A:Q,17, FALSE)</f>
        <v>PhD</v>
      </c>
      <c r="I628">
        <f>VLOOKUP(A628, Campaigns!A:I,7, FALSE)</f>
        <v>0</v>
      </c>
    </row>
    <row r="629" spans="1:9">
      <c r="A629" s="2">
        <v>1095</v>
      </c>
      <c r="B629">
        <f>VLOOKUP(A629, Campaigns!A:I,2, FALSE)</f>
        <v>0</v>
      </c>
      <c r="C629">
        <f>VLOOKUP(A629, Campaigns!A:I,3, FALSE)</f>
        <v>0</v>
      </c>
      <c r="D629">
        <f>VLOOKUP(A629, Campaigns!$A:$I,4, FALSE)</f>
        <v>0</v>
      </c>
      <c r="E629">
        <f>VLOOKUP(A629, Campaigns!A:I,5, FALSE)</f>
        <v>0</v>
      </c>
      <c r="F629">
        <f>VLOOKUP(A629, Campaigns!A:I,6, FALSE)</f>
        <v>0</v>
      </c>
      <c r="G629" t="str">
        <f>VLOOKUP(A629, Customer!A:P,16, FALSE)</f>
        <v>Married</v>
      </c>
      <c r="H629" t="str">
        <f>VLOOKUP(A629, Customer!A:Q,17, FALSE)</f>
        <v>PhD</v>
      </c>
      <c r="I629">
        <f>VLOOKUP(A629, Campaigns!A:I,7, FALSE)</f>
        <v>0</v>
      </c>
    </row>
    <row r="630" spans="1:9">
      <c r="A630" s="2">
        <v>2518</v>
      </c>
      <c r="B630">
        <f>VLOOKUP(A630, Campaigns!A:I,2, FALSE)</f>
        <v>0</v>
      </c>
      <c r="C630">
        <f>VLOOKUP(A630, Campaigns!A:I,3, FALSE)</f>
        <v>0</v>
      </c>
      <c r="D630">
        <f>VLOOKUP(A630, Campaigns!$A:$I,4, FALSE)</f>
        <v>0</v>
      </c>
      <c r="E630">
        <f>VLOOKUP(A630, Campaigns!A:I,5, FALSE)</f>
        <v>0</v>
      </c>
      <c r="F630">
        <f>VLOOKUP(A630, Campaigns!A:I,6, FALSE)</f>
        <v>0</v>
      </c>
      <c r="G630" t="str">
        <f>VLOOKUP(A630, Customer!A:P,16, FALSE)</f>
        <v>Married</v>
      </c>
      <c r="H630" t="str">
        <f>VLOOKUP(A630, Customer!A:Q,17, FALSE)</f>
        <v>Graduate</v>
      </c>
      <c r="I630">
        <f>VLOOKUP(A630, Campaigns!A:I,7, FALSE)</f>
        <v>0</v>
      </c>
    </row>
    <row r="631" spans="1:9">
      <c r="A631" s="2">
        <v>2984</v>
      </c>
      <c r="B631">
        <f>VLOOKUP(A631, Campaigns!A:I,2, FALSE)</f>
        <v>0</v>
      </c>
      <c r="C631">
        <f>VLOOKUP(A631, Campaigns!A:I,3, FALSE)</f>
        <v>0</v>
      </c>
      <c r="D631">
        <f>VLOOKUP(A631, Campaigns!$A:$I,4, FALSE)</f>
        <v>0</v>
      </c>
      <c r="E631">
        <f>VLOOKUP(A631, Campaigns!A:I,5, FALSE)</f>
        <v>0</v>
      </c>
      <c r="F631">
        <f>VLOOKUP(A631, Campaigns!A:I,6, FALSE)</f>
        <v>0</v>
      </c>
      <c r="G631" t="str">
        <f>VLOOKUP(A631, Customer!A:P,16, FALSE)</f>
        <v>Together</v>
      </c>
      <c r="H631" t="str">
        <f>VLOOKUP(A631, Customer!A:Q,17, FALSE)</f>
        <v>PhD</v>
      </c>
      <c r="I631">
        <f>VLOOKUP(A631, Campaigns!A:I,7, FALSE)</f>
        <v>0</v>
      </c>
    </row>
    <row r="632" spans="1:9">
      <c r="A632" s="2">
        <v>1391</v>
      </c>
      <c r="B632">
        <f>VLOOKUP(A632, Campaigns!A:I,2, FALSE)</f>
        <v>0</v>
      </c>
      <c r="C632">
        <f>VLOOKUP(A632, Campaigns!A:I,3, FALSE)</f>
        <v>0</v>
      </c>
      <c r="D632">
        <f>VLOOKUP(A632, Campaigns!$A:$I,4, FALSE)</f>
        <v>0</v>
      </c>
      <c r="E632">
        <f>VLOOKUP(A632, Campaigns!A:I,5, FALSE)</f>
        <v>0</v>
      </c>
      <c r="F632">
        <f>VLOOKUP(A632, Campaigns!A:I,6, FALSE)</f>
        <v>0</v>
      </c>
      <c r="G632" t="str">
        <f>VLOOKUP(A632, Customer!A:P,16, FALSE)</f>
        <v>Divorced</v>
      </c>
      <c r="H632" t="str">
        <f>VLOOKUP(A632, Customer!A:Q,17, FALSE)</f>
        <v>PhD</v>
      </c>
      <c r="I632">
        <f>VLOOKUP(A632, Campaigns!A:I,7, FALSE)</f>
        <v>0</v>
      </c>
    </row>
    <row r="633" spans="1:9">
      <c r="A633" s="2">
        <v>1666</v>
      </c>
      <c r="B633">
        <f>VLOOKUP(A633, Campaigns!A:I,2, FALSE)</f>
        <v>0</v>
      </c>
      <c r="C633">
        <f>VLOOKUP(A633, Campaigns!A:I,3, FALSE)</f>
        <v>0</v>
      </c>
      <c r="D633">
        <f>VLOOKUP(A633, Campaigns!$A:$I,4, FALSE)</f>
        <v>0</v>
      </c>
      <c r="E633">
        <f>VLOOKUP(A633, Campaigns!A:I,5, FALSE)</f>
        <v>0</v>
      </c>
      <c r="F633">
        <f>VLOOKUP(A633, Campaigns!A:I,6, FALSE)</f>
        <v>0</v>
      </c>
      <c r="G633" t="str">
        <f>VLOOKUP(A633, Customer!A:P,16, FALSE)</f>
        <v>Together</v>
      </c>
      <c r="H633" t="str">
        <f>VLOOKUP(A633, Customer!A:Q,17, FALSE)</f>
        <v>Graduate</v>
      </c>
      <c r="I633">
        <f>VLOOKUP(A633, Campaigns!A:I,7, FALSE)</f>
        <v>0</v>
      </c>
    </row>
    <row r="634" spans="1:9">
      <c r="A634" s="2">
        <v>2192</v>
      </c>
      <c r="B634">
        <f>VLOOKUP(A634, Campaigns!A:I,2, FALSE)</f>
        <v>0</v>
      </c>
      <c r="C634">
        <f>VLOOKUP(A634, Campaigns!A:I,3, FALSE)</f>
        <v>0</v>
      </c>
      <c r="D634">
        <f>VLOOKUP(A634, Campaigns!$A:$I,4, FALSE)</f>
        <v>0</v>
      </c>
      <c r="E634">
        <f>VLOOKUP(A634, Campaigns!A:I,5, FALSE)</f>
        <v>0</v>
      </c>
      <c r="F634">
        <f>VLOOKUP(A634, Campaigns!A:I,6, FALSE)</f>
        <v>0</v>
      </c>
      <c r="G634" t="str">
        <f>VLOOKUP(A634, Customer!A:P,16, FALSE)</f>
        <v>Together</v>
      </c>
      <c r="H634" t="str">
        <f>VLOOKUP(A634, Customer!A:Q,17, FALSE)</f>
        <v>Graduate</v>
      </c>
      <c r="I634">
        <f>VLOOKUP(A634, Campaigns!A:I,7, FALSE)</f>
        <v>1</v>
      </c>
    </row>
    <row r="635" spans="1:9">
      <c r="A635" s="2">
        <v>1141</v>
      </c>
      <c r="B635">
        <f>VLOOKUP(A635, Campaigns!A:I,2, FALSE)</f>
        <v>0</v>
      </c>
      <c r="C635">
        <f>VLOOKUP(A635, Campaigns!A:I,3, FALSE)</f>
        <v>1</v>
      </c>
      <c r="D635">
        <f>VLOOKUP(A635, Campaigns!$A:$I,4, FALSE)</f>
        <v>0</v>
      </c>
      <c r="E635">
        <f>VLOOKUP(A635, Campaigns!A:I,5, FALSE)</f>
        <v>0</v>
      </c>
      <c r="F635">
        <f>VLOOKUP(A635, Campaigns!A:I,6, FALSE)</f>
        <v>0</v>
      </c>
      <c r="G635" t="str">
        <f>VLOOKUP(A635, Customer!A:P,16, FALSE)</f>
        <v>Married</v>
      </c>
      <c r="H635" t="str">
        <f>VLOOKUP(A635, Customer!A:Q,17, FALSE)</f>
        <v>Graduate</v>
      </c>
      <c r="I635">
        <f>VLOOKUP(A635, Campaigns!A:I,7, FALSE)</f>
        <v>0</v>
      </c>
    </row>
    <row r="636" spans="1:9">
      <c r="A636" s="2">
        <v>2819</v>
      </c>
      <c r="B636">
        <f>VLOOKUP(A636, Campaigns!A:I,2, FALSE)</f>
        <v>0</v>
      </c>
      <c r="C636">
        <f>VLOOKUP(A636, Campaigns!A:I,3, FALSE)</f>
        <v>0</v>
      </c>
      <c r="D636">
        <f>VLOOKUP(A636, Campaigns!$A:$I,4, FALSE)</f>
        <v>0</v>
      </c>
      <c r="E636">
        <f>VLOOKUP(A636, Campaigns!A:I,5, FALSE)</f>
        <v>0</v>
      </c>
      <c r="F636">
        <f>VLOOKUP(A636, Campaigns!A:I,6, FALSE)</f>
        <v>0</v>
      </c>
      <c r="G636" t="str">
        <f>VLOOKUP(A636, Customer!A:P,16, FALSE)</f>
        <v>Together</v>
      </c>
      <c r="H636" t="str">
        <f>VLOOKUP(A636, Customer!A:Q,17, FALSE)</f>
        <v>Master</v>
      </c>
      <c r="I636">
        <f>VLOOKUP(A636, Campaigns!A:I,7, FALSE)</f>
        <v>0</v>
      </c>
    </row>
    <row r="637" spans="1:9">
      <c r="A637" s="2">
        <v>3139</v>
      </c>
      <c r="B637">
        <f>VLOOKUP(A637, Campaigns!A:I,2, FALSE)</f>
        <v>0</v>
      </c>
      <c r="C637">
        <f>VLOOKUP(A637, Campaigns!A:I,3, FALSE)</f>
        <v>1</v>
      </c>
      <c r="D637">
        <f>VLOOKUP(A637, Campaigns!$A:$I,4, FALSE)</f>
        <v>1</v>
      </c>
      <c r="E637">
        <f>VLOOKUP(A637, Campaigns!A:I,5, FALSE)</f>
        <v>0</v>
      </c>
      <c r="F637">
        <f>VLOOKUP(A637, Campaigns!A:I,6, FALSE)</f>
        <v>1</v>
      </c>
      <c r="G637" t="str">
        <f>VLOOKUP(A637, Customer!A:P,16, FALSE)</f>
        <v>Divorced</v>
      </c>
      <c r="H637" t="e">
        <f>VLOOKUP(A637, Customer!A:Q,17, FALSE)</f>
        <v>#N/A</v>
      </c>
      <c r="I637">
        <f>VLOOKUP(A637, Campaigns!A:I,7, FALSE)</f>
        <v>0</v>
      </c>
    </row>
    <row r="638" spans="1:9">
      <c r="A638" s="2">
        <v>2397</v>
      </c>
      <c r="B638">
        <f>VLOOKUP(A638, Campaigns!A:I,2, FALSE)</f>
        <v>0</v>
      </c>
      <c r="C638">
        <f>VLOOKUP(A638, Campaigns!A:I,3, FALSE)</f>
        <v>0</v>
      </c>
      <c r="D638">
        <f>VLOOKUP(A638, Campaigns!$A:$I,4, FALSE)</f>
        <v>0</v>
      </c>
      <c r="E638">
        <f>VLOOKUP(A638, Campaigns!A:I,5, FALSE)</f>
        <v>0</v>
      </c>
      <c r="F638">
        <f>VLOOKUP(A638, Campaigns!A:I,6, FALSE)</f>
        <v>0</v>
      </c>
      <c r="G638" t="str">
        <f>VLOOKUP(A638, Customer!A:P,16, FALSE)</f>
        <v>Single</v>
      </c>
      <c r="H638" t="e">
        <f>VLOOKUP(A638, Customer!A:Q,17, FALSE)</f>
        <v>#N/A</v>
      </c>
      <c r="I638">
        <f>VLOOKUP(A638, Campaigns!A:I,7, FALSE)</f>
        <v>0</v>
      </c>
    </row>
    <row r="639" spans="1:9">
      <c r="A639" s="2">
        <v>2290</v>
      </c>
      <c r="B639">
        <f>VLOOKUP(A639, Campaigns!A:I,2, FALSE)</f>
        <v>0</v>
      </c>
      <c r="C639">
        <f>VLOOKUP(A639, Campaigns!A:I,3, FALSE)</f>
        <v>0</v>
      </c>
      <c r="D639">
        <f>VLOOKUP(A639, Campaigns!$A:$I,4, FALSE)</f>
        <v>0</v>
      </c>
      <c r="E639">
        <f>VLOOKUP(A639, Campaigns!A:I,5, FALSE)</f>
        <v>0</v>
      </c>
      <c r="F639">
        <f>VLOOKUP(A639, Campaigns!A:I,6, FALSE)</f>
        <v>0</v>
      </c>
      <c r="G639" t="str">
        <f>VLOOKUP(A639, Customer!A:P,16, FALSE)</f>
        <v>Married</v>
      </c>
      <c r="H639" t="str">
        <f>VLOOKUP(A639, Customer!A:Q,17, FALSE)</f>
        <v>PhD</v>
      </c>
      <c r="I639">
        <f>VLOOKUP(A639, Campaigns!A:I,7, FALSE)</f>
        <v>0</v>
      </c>
    </row>
    <row r="640" spans="1:9">
      <c r="A640" s="2">
        <v>1799</v>
      </c>
      <c r="B640">
        <f>VLOOKUP(A640, Campaigns!A:I,2, FALSE)</f>
        <v>0</v>
      </c>
      <c r="C640">
        <f>VLOOKUP(A640, Campaigns!A:I,3, FALSE)</f>
        <v>0</v>
      </c>
      <c r="D640">
        <f>VLOOKUP(A640, Campaigns!$A:$I,4, FALSE)</f>
        <v>0</v>
      </c>
      <c r="E640">
        <f>VLOOKUP(A640, Campaigns!A:I,5, FALSE)</f>
        <v>0</v>
      </c>
      <c r="F640">
        <f>VLOOKUP(A640, Campaigns!A:I,6, FALSE)</f>
        <v>0</v>
      </c>
      <c r="G640" t="str">
        <f>VLOOKUP(A640, Customer!A:P,16, FALSE)</f>
        <v>Married</v>
      </c>
      <c r="H640" t="str">
        <f>VLOOKUP(A640, Customer!A:Q,17, FALSE)</f>
        <v>Graduate</v>
      </c>
      <c r="I640">
        <f>VLOOKUP(A640, Campaigns!A:I,7, FALSE)</f>
        <v>0</v>
      </c>
    </row>
    <row r="641" spans="1:9">
      <c r="A641" s="2">
        <v>2377</v>
      </c>
      <c r="B641">
        <f>VLOOKUP(A641, Campaigns!A:I,2, FALSE)</f>
        <v>0</v>
      </c>
      <c r="C641">
        <f>VLOOKUP(A641, Campaigns!A:I,3, FALSE)</f>
        <v>0</v>
      </c>
      <c r="D641">
        <f>VLOOKUP(A641, Campaigns!$A:$I,4, FALSE)</f>
        <v>0</v>
      </c>
      <c r="E641">
        <f>VLOOKUP(A641, Campaigns!A:I,5, FALSE)</f>
        <v>0</v>
      </c>
      <c r="F641">
        <f>VLOOKUP(A641, Campaigns!A:I,6, FALSE)</f>
        <v>0</v>
      </c>
      <c r="G641" t="str">
        <f>VLOOKUP(A641, Customer!A:P,16, FALSE)</f>
        <v>Married</v>
      </c>
      <c r="H641" t="str">
        <f>VLOOKUP(A641, Customer!A:Q,17, FALSE)</f>
        <v>Graduate</v>
      </c>
      <c r="I641">
        <f>VLOOKUP(A641, Campaigns!A:I,7, FALSE)</f>
        <v>0</v>
      </c>
    </row>
    <row r="642" spans="1:9">
      <c r="A642" s="2">
        <v>1490</v>
      </c>
      <c r="B642">
        <f>VLOOKUP(A642, Campaigns!A:I,2, FALSE)</f>
        <v>0</v>
      </c>
      <c r="C642">
        <f>VLOOKUP(A642, Campaigns!A:I,3, FALSE)</f>
        <v>0</v>
      </c>
      <c r="D642">
        <f>VLOOKUP(A642, Campaigns!$A:$I,4, FALSE)</f>
        <v>0</v>
      </c>
      <c r="E642">
        <f>VLOOKUP(A642, Campaigns!A:I,5, FALSE)</f>
        <v>0</v>
      </c>
      <c r="F642">
        <f>VLOOKUP(A642, Campaigns!A:I,6, FALSE)</f>
        <v>0</v>
      </c>
      <c r="G642" t="str">
        <f>VLOOKUP(A642, Customer!A:P,16, FALSE)</f>
        <v>Married</v>
      </c>
      <c r="H642" t="str">
        <f>VLOOKUP(A642, Customer!A:Q,17, FALSE)</f>
        <v>Graduate</v>
      </c>
      <c r="I642">
        <f>VLOOKUP(A642, Campaigns!A:I,7, FALSE)</f>
        <v>0</v>
      </c>
    </row>
    <row r="643" spans="1:9">
      <c r="A643" s="2">
        <v>1270</v>
      </c>
      <c r="B643">
        <f>VLOOKUP(A643, Campaigns!A:I,2, FALSE)</f>
        <v>0</v>
      </c>
      <c r="C643">
        <f>VLOOKUP(A643, Campaigns!A:I,3, FALSE)</f>
        <v>0</v>
      </c>
      <c r="D643">
        <f>VLOOKUP(A643, Campaigns!$A:$I,4, FALSE)</f>
        <v>0</v>
      </c>
      <c r="E643">
        <f>VLOOKUP(A643, Campaigns!A:I,5, FALSE)</f>
        <v>0</v>
      </c>
      <c r="F643">
        <f>VLOOKUP(A643, Campaigns!A:I,6, FALSE)</f>
        <v>0</v>
      </c>
      <c r="G643" t="str">
        <f>VLOOKUP(A643, Customer!A:P,16, FALSE)</f>
        <v>Together</v>
      </c>
      <c r="H643" t="str">
        <f>VLOOKUP(A643, Customer!A:Q,17, FALSE)</f>
        <v>PhD</v>
      </c>
      <c r="I643">
        <f>VLOOKUP(A643, Campaigns!A:I,7, FALSE)</f>
        <v>0</v>
      </c>
    </row>
    <row r="644" spans="1:9">
      <c r="A644" s="2">
        <v>1987</v>
      </c>
      <c r="B644">
        <f>VLOOKUP(A644, Campaigns!A:I,2, FALSE)</f>
        <v>0</v>
      </c>
      <c r="C644">
        <f>VLOOKUP(A644, Campaigns!A:I,3, FALSE)</f>
        <v>0</v>
      </c>
      <c r="D644">
        <f>VLOOKUP(A644, Campaigns!$A:$I,4, FALSE)</f>
        <v>0</v>
      </c>
      <c r="E644">
        <f>VLOOKUP(A644, Campaigns!A:I,5, FALSE)</f>
        <v>0</v>
      </c>
      <c r="F644">
        <f>VLOOKUP(A644, Campaigns!A:I,6, FALSE)</f>
        <v>0</v>
      </c>
      <c r="G644" t="str">
        <f>VLOOKUP(A644, Customer!A:P,16, FALSE)</f>
        <v>Married</v>
      </c>
      <c r="H644" t="str">
        <f>VLOOKUP(A644, Customer!A:Q,17, FALSE)</f>
        <v>Master</v>
      </c>
      <c r="I644">
        <f>VLOOKUP(A644, Campaigns!A:I,7, FALSE)</f>
        <v>0</v>
      </c>
    </row>
    <row r="645" spans="1:9">
      <c r="A645" s="2">
        <v>2045</v>
      </c>
      <c r="B645">
        <f>VLOOKUP(A645, Campaigns!A:I,2, FALSE)</f>
        <v>0</v>
      </c>
      <c r="C645">
        <f>VLOOKUP(A645, Campaigns!A:I,3, FALSE)</f>
        <v>0</v>
      </c>
      <c r="D645">
        <f>VLOOKUP(A645, Campaigns!$A:$I,4, FALSE)</f>
        <v>0</v>
      </c>
      <c r="E645">
        <f>VLOOKUP(A645, Campaigns!A:I,5, FALSE)</f>
        <v>0</v>
      </c>
      <c r="F645">
        <f>VLOOKUP(A645, Campaigns!A:I,6, FALSE)</f>
        <v>0</v>
      </c>
      <c r="G645" t="str">
        <f>VLOOKUP(A645, Customer!A:P,16, FALSE)</f>
        <v>Married</v>
      </c>
      <c r="H645" t="str">
        <f>VLOOKUP(A645, Customer!A:Q,17, FALSE)</f>
        <v>PhD</v>
      </c>
      <c r="I645">
        <f>VLOOKUP(A645, Campaigns!A:I,7, FALSE)</f>
        <v>0</v>
      </c>
    </row>
    <row r="646" spans="1:9">
      <c r="A646" s="2">
        <v>2585</v>
      </c>
      <c r="B646">
        <f>VLOOKUP(A646, Campaigns!A:I,2, FALSE)</f>
        <v>0</v>
      </c>
      <c r="C646">
        <f>VLOOKUP(A646, Campaigns!A:I,3, FALSE)</f>
        <v>0</v>
      </c>
      <c r="D646">
        <f>VLOOKUP(A646, Campaigns!$A:$I,4, FALSE)</f>
        <v>0</v>
      </c>
      <c r="E646">
        <f>VLOOKUP(A646, Campaigns!A:I,5, FALSE)</f>
        <v>0</v>
      </c>
      <c r="F646">
        <f>VLOOKUP(A646, Campaigns!A:I,6, FALSE)</f>
        <v>0</v>
      </c>
      <c r="G646" t="str">
        <f>VLOOKUP(A646, Customer!A:P,16, FALSE)</f>
        <v>Married</v>
      </c>
      <c r="H646" t="str">
        <f>VLOOKUP(A646, Customer!A:Q,17, FALSE)</f>
        <v>PhD</v>
      </c>
      <c r="I646">
        <f>VLOOKUP(A646, Campaigns!A:I,7, FALSE)</f>
        <v>0</v>
      </c>
    </row>
    <row r="647" spans="1:9">
      <c r="A647" s="2">
        <v>2471</v>
      </c>
      <c r="B647">
        <f>VLOOKUP(A647, Campaigns!A:I,2, FALSE)</f>
        <v>0</v>
      </c>
      <c r="C647">
        <f>VLOOKUP(A647, Campaigns!A:I,3, FALSE)</f>
        <v>0</v>
      </c>
      <c r="D647">
        <f>VLOOKUP(A647, Campaigns!$A:$I,4, FALSE)</f>
        <v>0</v>
      </c>
      <c r="E647">
        <f>VLOOKUP(A647, Campaigns!A:I,5, FALSE)</f>
        <v>0</v>
      </c>
      <c r="F647">
        <f>VLOOKUP(A647, Campaigns!A:I,6, FALSE)</f>
        <v>0</v>
      </c>
      <c r="G647" t="str">
        <f>VLOOKUP(A647, Customer!A:P,16, FALSE)</f>
        <v>Married</v>
      </c>
      <c r="H647" t="str">
        <f>VLOOKUP(A647, Customer!A:Q,17, FALSE)</f>
        <v>Graduate</v>
      </c>
      <c r="I647">
        <f>VLOOKUP(A647, Campaigns!A:I,7, FALSE)</f>
        <v>0</v>
      </c>
    </row>
    <row r="648" spans="1:9">
      <c r="A648" s="2">
        <v>1614</v>
      </c>
      <c r="B648">
        <f>VLOOKUP(A648, Campaigns!A:I,2, FALSE)</f>
        <v>0</v>
      </c>
      <c r="C648">
        <f>VLOOKUP(A648, Campaigns!A:I,3, FALSE)</f>
        <v>0</v>
      </c>
      <c r="D648">
        <f>VLOOKUP(A648, Campaigns!$A:$I,4, FALSE)</f>
        <v>0</v>
      </c>
      <c r="E648">
        <f>VLOOKUP(A648, Campaigns!A:I,5, FALSE)</f>
        <v>0</v>
      </c>
      <c r="F648">
        <f>VLOOKUP(A648, Campaigns!A:I,6, FALSE)</f>
        <v>0</v>
      </c>
      <c r="G648" t="str">
        <f>VLOOKUP(A648, Customer!A:P,16, FALSE)</f>
        <v>Together</v>
      </c>
      <c r="H648" t="str">
        <f>VLOOKUP(A648, Customer!A:Q,17, FALSE)</f>
        <v>PhD</v>
      </c>
      <c r="I648">
        <f>VLOOKUP(A648, Campaigns!A:I,7, FALSE)</f>
        <v>0</v>
      </c>
    </row>
    <row r="649" spans="1:9">
      <c r="A649" s="2">
        <v>3102</v>
      </c>
      <c r="B649">
        <f>VLOOKUP(A649, Campaigns!A:I,2, FALSE)</f>
        <v>0</v>
      </c>
      <c r="C649">
        <f>VLOOKUP(A649, Campaigns!A:I,3, FALSE)</f>
        <v>0</v>
      </c>
      <c r="D649">
        <f>VLOOKUP(A649, Campaigns!$A:$I,4, FALSE)</f>
        <v>0</v>
      </c>
      <c r="E649">
        <f>VLOOKUP(A649, Campaigns!A:I,5, FALSE)</f>
        <v>0</v>
      </c>
      <c r="F649">
        <f>VLOOKUP(A649, Campaigns!A:I,6, FALSE)</f>
        <v>0</v>
      </c>
      <c r="G649" t="str">
        <f>VLOOKUP(A649, Customer!A:P,16, FALSE)</f>
        <v>Single</v>
      </c>
      <c r="H649" t="str">
        <f>VLOOKUP(A649, Customer!A:Q,17, FALSE)</f>
        <v>Master</v>
      </c>
      <c r="I649">
        <f>VLOOKUP(A649, Campaigns!A:I,7, FALSE)</f>
        <v>0</v>
      </c>
    </row>
    <row r="650" spans="1:9">
      <c r="A650" s="2">
        <v>3156</v>
      </c>
      <c r="B650">
        <f>VLOOKUP(A650, Campaigns!A:I,2, FALSE)</f>
        <v>0</v>
      </c>
      <c r="C650">
        <f>VLOOKUP(A650, Campaigns!A:I,3, FALSE)</f>
        <v>0</v>
      </c>
      <c r="D650">
        <f>VLOOKUP(A650, Campaigns!$A:$I,4, FALSE)</f>
        <v>0</v>
      </c>
      <c r="E650">
        <f>VLOOKUP(A650, Campaigns!A:I,5, FALSE)</f>
        <v>0</v>
      </c>
      <c r="F650">
        <f>VLOOKUP(A650, Campaigns!A:I,6, FALSE)</f>
        <v>0</v>
      </c>
      <c r="G650" t="str">
        <f>VLOOKUP(A650, Customer!A:P,16, FALSE)</f>
        <v>Together</v>
      </c>
      <c r="H650" t="str">
        <f>VLOOKUP(A650, Customer!A:Q,17, FALSE)</f>
        <v>Master</v>
      </c>
      <c r="I650">
        <f>VLOOKUP(A650, Campaigns!A:I,7, FALSE)</f>
        <v>0</v>
      </c>
    </row>
    <row r="651" spans="1:9">
      <c r="A651" s="2">
        <v>1047</v>
      </c>
      <c r="B651">
        <f>VLOOKUP(A651, Campaigns!A:I,2, FALSE)</f>
        <v>0</v>
      </c>
      <c r="C651">
        <f>VLOOKUP(A651, Campaigns!A:I,3, FALSE)</f>
        <v>0</v>
      </c>
      <c r="D651">
        <f>VLOOKUP(A651, Campaigns!$A:$I,4, FALSE)</f>
        <v>0</v>
      </c>
      <c r="E651">
        <f>VLOOKUP(A651, Campaigns!A:I,5, FALSE)</f>
        <v>0</v>
      </c>
      <c r="F651">
        <f>VLOOKUP(A651, Campaigns!A:I,6, FALSE)</f>
        <v>0</v>
      </c>
      <c r="G651" t="str">
        <f>VLOOKUP(A651, Customer!A:P,16, FALSE)</f>
        <v>Widow</v>
      </c>
      <c r="H651" t="str">
        <f>VLOOKUP(A651, Customer!A:Q,17, FALSE)</f>
        <v>Graduate</v>
      </c>
      <c r="I651">
        <f>VLOOKUP(A651, Campaigns!A:I,7, FALSE)</f>
        <v>0</v>
      </c>
    </row>
    <row r="652" spans="1:9">
      <c r="A652" s="2">
        <v>2089</v>
      </c>
      <c r="B652">
        <f>VLOOKUP(A652, Campaigns!A:I,2, FALSE)</f>
        <v>0</v>
      </c>
      <c r="C652">
        <f>VLOOKUP(A652, Campaigns!A:I,3, FALSE)</f>
        <v>1</v>
      </c>
      <c r="D652">
        <f>VLOOKUP(A652, Campaigns!$A:$I,4, FALSE)</f>
        <v>0</v>
      </c>
      <c r="E652">
        <f>VLOOKUP(A652, Campaigns!A:I,5, FALSE)</f>
        <v>0</v>
      </c>
      <c r="F652">
        <f>VLOOKUP(A652, Campaigns!A:I,6, FALSE)</f>
        <v>0</v>
      </c>
      <c r="G652" t="str">
        <f>VLOOKUP(A652, Customer!A:P,16, FALSE)</f>
        <v>Married</v>
      </c>
      <c r="H652" t="e">
        <f>VLOOKUP(A652, Customer!A:Q,17, FALSE)</f>
        <v>#N/A</v>
      </c>
      <c r="I652">
        <f>VLOOKUP(A652, Campaigns!A:I,7, FALSE)</f>
        <v>0</v>
      </c>
    </row>
    <row r="653" spans="1:9">
      <c r="A653" s="2">
        <v>2754</v>
      </c>
      <c r="B653">
        <f>VLOOKUP(A653, Campaigns!A:I,2, FALSE)</f>
        <v>0</v>
      </c>
      <c r="C653">
        <f>VLOOKUP(A653, Campaigns!A:I,3, FALSE)</f>
        <v>0</v>
      </c>
      <c r="D653">
        <f>VLOOKUP(A653, Campaigns!$A:$I,4, FALSE)</f>
        <v>0</v>
      </c>
      <c r="E653">
        <f>VLOOKUP(A653, Campaigns!A:I,5, FALSE)</f>
        <v>0</v>
      </c>
      <c r="F653">
        <f>VLOOKUP(A653, Campaigns!A:I,6, FALSE)</f>
        <v>0</v>
      </c>
      <c r="G653" t="str">
        <f>VLOOKUP(A653, Customer!A:P,16, FALSE)</f>
        <v>Married</v>
      </c>
      <c r="H653" t="e">
        <f>VLOOKUP(A653, Customer!A:Q,17, FALSE)</f>
        <v>#N/A</v>
      </c>
      <c r="I653">
        <f>VLOOKUP(A653, Campaigns!A:I,7, FALSE)</f>
        <v>0</v>
      </c>
    </row>
    <row r="654" spans="1:9">
      <c r="A654" s="2">
        <v>1966</v>
      </c>
      <c r="B654">
        <f>VLOOKUP(A654, Campaigns!A:I,2, FALSE)</f>
        <v>0</v>
      </c>
      <c r="C654">
        <f>VLOOKUP(A654, Campaigns!A:I,3, FALSE)</f>
        <v>0</v>
      </c>
      <c r="D654">
        <f>VLOOKUP(A654, Campaigns!$A:$I,4, FALSE)</f>
        <v>0</v>
      </c>
      <c r="E654">
        <f>VLOOKUP(A654, Campaigns!A:I,5, FALSE)</f>
        <v>0</v>
      </c>
      <c r="F654">
        <f>VLOOKUP(A654, Campaigns!A:I,6, FALSE)</f>
        <v>0</v>
      </c>
      <c r="G654" t="str">
        <f>VLOOKUP(A654, Customer!A:P,16, FALSE)</f>
        <v>Married</v>
      </c>
      <c r="H654" t="str">
        <f>VLOOKUP(A654, Customer!A:Q,17, FALSE)</f>
        <v>PhD</v>
      </c>
      <c r="I654">
        <f>VLOOKUP(A654, Campaigns!A:I,7, FALSE)</f>
        <v>0</v>
      </c>
    </row>
    <row r="655" spans="1:9">
      <c r="A655" s="2">
        <v>3112</v>
      </c>
      <c r="B655">
        <f>VLOOKUP(A655, Campaigns!A:I,2, FALSE)</f>
        <v>0</v>
      </c>
      <c r="C655">
        <f>VLOOKUP(A655, Campaigns!A:I,3, FALSE)</f>
        <v>1</v>
      </c>
      <c r="D655">
        <f>VLOOKUP(A655, Campaigns!$A:$I,4, FALSE)</f>
        <v>1</v>
      </c>
      <c r="E655">
        <f>VLOOKUP(A655, Campaigns!A:I,5, FALSE)</f>
        <v>0</v>
      </c>
      <c r="F655">
        <f>VLOOKUP(A655, Campaigns!A:I,6, FALSE)</f>
        <v>0</v>
      </c>
      <c r="G655" t="str">
        <f>VLOOKUP(A655, Customer!A:P,16, FALSE)</f>
        <v>Single</v>
      </c>
      <c r="H655" t="str">
        <f>VLOOKUP(A655, Customer!A:Q,17, FALSE)</f>
        <v>Graduate</v>
      </c>
      <c r="I655">
        <f>VLOOKUP(A655, Campaigns!A:I,7, FALSE)</f>
        <v>0</v>
      </c>
    </row>
    <row r="656" spans="1:9">
      <c r="A656" s="2">
        <v>1023</v>
      </c>
      <c r="B656">
        <f>VLOOKUP(A656, Campaigns!A:I,2, FALSE)</f>
        <v>0</v>
      </c>
      <c r="C656">
        <f>VLOOKUP(A656, Campaigns!A:I,3, FALSE)</f>
        <v>0</v>
      </c>
      <c r="D656">
        <f>VLOOKUP(A656, Campaigns!$A:$I,4, FALSE)</f>
        <v>0</v>
      </c>
      <c r="E656">
        <f>VLOOKUP(A656, Campaigns!A:I,5, FALSE)</f>
        <v>0</v>
      </c>
      <c r="F656">
        <f>VLOOKUP(A656, Campaigns!A:I,6, FALSE)</f>
        <v>0</v>
      </c>
      <c r="G656" t="str">
        <f>VLOOKUP(A656, Customer!A:P,16, FALSE)</f>
        <v>Married</v>
      </c>
      <c r="H656" t="str">
        <f>VLOOKUP(A656, Customer!A:Q,17, FALSE)</f>
        <v>PhD</v>
      </c>
      <c r="I656">
        <f>VLOOKUP(A656, Campaigns!A:I,7, FALSE)</f>
        <v>0</v>
      </c>
    </row>
    <row r="657" spans="1:9">
      <c r="A657" s="2">
        <v>1832</v>
      </c>
      <c r="B657">
        <f>VLOOKUP(A657, Campaigns!A:I,2, FALSE)</f>
        <v>0</v>
      </c>
      <c r="C657">
        <f>VLOOKUP(A657, Campaigns!A:I,3, FALSE)</f>
        <v>0</v>
      </c>
      <c r="D657">
        <f>VLOOKUP(A657, Campaigns!$A:$I,4, FALSE)</f>
        <v>0</v>
      </c>
      <c r="E657">
        <f>VLOOKUP(A657, Campaigns!A:I,5, FALSE)</f>
        <v>0</v>
      </c>
      <c r="F657">
        <f>VLOOKUP(A657, Campaigns!A:I,6, FALSE)</f>
        <v>0</v>
      </c>
      <c r="G657" t="str">
        <f>VLOOKUP(A657, Customer!A:P,16, FALSE)</f>
        <v>Married</v>
      </c>
      <c r="H657" t="str">
        <f>VLOOKUP(A657, Customer!A:Q,17, FALSE)</f>
        <v>PhD</v>
      </c>
      <c r="I657">
        <f>VLOOKUP(A657, Campaigns!A:I,7, FALSE)</f>
        <v>0</v>
      </c>
    </row>
    <row r="658" spans="1:9">
      <c r="A658" s="2">
        <v>1517</v>
      </c>
      <c r="B658">
        <f>VLOOKUP(A658, Campaigns!A:I,2, FALSE)</f>
        <v>0</v>
      </c>
      <c r="C658">
        <f>VLOOKUP(A658, Campaigns!A:I,3, FALSE)</f>
        <v>0</v>
      </c>
      <c r="D658">
        <f>VLOOKUP(A658, Campaigns!$A:$I,4, FALSE)</f>
        <v>0</v>
      </c>
      <c r="E658">
        <f>VLOOKUP(A658, Campaigns!A:I,5, FALSE)</f>
        <v>0</v>
      </c>
      <c r="F658">
        <f>VLOOKUP(A658, Campaigns!A:I,6, FALSE)</f>
        <v>0</v>
      </c>
      <c r="G658" t="str">
        <f>VLOOKUP(A658, Customer!A:P,16, FALSE)</f>
        <v>Married</v>
      </c>
      <c r="H658" t="str">
        <f>VLOOKUP(A658, Customer!A:Q,17, FALSE)</f>
        <v>Graduate</v>
      </c>
      <c r="I658">
        <f>VLOOKUP(A658, Campaigns!A:I,7, FALSE)</f>
        <v>0</v>
      </c>
    </row>
    <row r="659" spans="1:9">
      <c r="A659" s="2">
        <v>3022</v>
      </c>
      <c r="B659">
        <f>VLOOKUP(A659, Campaigns!A:I,2, FALSE)</f>
        <v>0</v>
      </c>
      <c r="C659">
        <f>VLOOKUP(A659, Campaigns!A:I,3, FALSE)</f>
        <v>0</v>
      </c>
      <c r="D659">
        <f>VLOOKUP(A659, Campaigns!$A:$I,4, FALSE)</f>
        <v>1</v>
      </c>
      <c r="E659">
        <f>VLOOKUP(A659, Campaigns!A:I,5, FALSE)</f>
        <v>1</v>
      </c>
      <c r="F659">
        <f>VLOOKUP(A659, Campaigns!A:I,6, FALSE)</f>
        <v>0</v>
      </c>
      <c r="G659" t="str">
        <f>VLOOKUP(A659, Customer!A:P,16, FALSE)</f>
        <v>Married</v>
      </c>
      <c r="H659" t="str">
        <f>VLOOKUP(A659, Customer!A:Q,17, FALSE)</f>
        <v>Graduate</v>
      </c>
      <c r="I659">
        <f>VLOOKUP(A659, Campaigns!A:I,7, FALSE)</f>
        <v>0</v>
      </c>
    </row>
    <row r="660" spans="1:9">
      <c r="A660" s="2">
        <v>1661</v>
      </c>
      <c r="B660">
        <f>VLOOKUP(A660, Campaigns!A:I,2, FALSE)</f>
        <v>0</v>
      </c>
      <c r="C660">
        <f>VLOOKUP(A660, Campaigns!A:I,3, FALSE)</f>
        <v>0</v>
      </c>
      <c r="D660">
        <f>VLOOKUP(A660, Campaigns!$A:$I,4, FALSE)</f>
        <v>0</v>
      </c>
      <c r="E660">
        <f>VLOOKUP(A660, Campaigns!A:I,5, FALSE)</f>
        <v>0</v>
      </c>
      <c r="F660">
        <f>VLOOKUP(A660, Campaigns!A:I,6, FALSE)</f>
        <v>0</v>
      </c>
      <c r="G660" t="str">
        <f>VLOOKUP(A660, Customer!A:P,16, FALSE)</f>
        <v>Single</v>
      </c>
      <c r="H660" t="str">
        <f>VLOOKUP(A660, Customer!A:Q,17, FALSE)</f>
        <v>PhD</v>
      </c>
      <c r="I660">
        <f>VLOOKUP(A660, Campaigns!A:I,7, FALSE)</f>
        <v>0</v>
      </c>
    </row>
    <row r="661" spans="1:9">
      <c r="A661" s="2">
        <v>1483</v>
      </c>
      <c r="B661">
        <f>VLOOKUP(A661, Campaigns!A:I,2, FALSE)</f>
        <v>0</v>
      </c>
      <c r="C661">
        <f>VLOOKUP(A661, Campaigns!A:I,3, FALSE)</f>
        <v>0</v>
      </c>
      <c r="D661">
        <f>VLOOKUP(A661, Campaigns!$A:$I,4, FALSE)</f>
        <v>0</v>
      </c>
      <c r="E661">
        <f>VLOOKUP(A661, Campaigns!A:I,5, FALSE)</f>
        <v>0</v>
      </c>
      <c r="F661">
        <f>VLOOKUP(A661, Campaigns!A:I,6, FALSE)</f>
        <v>0</v>
      </c>
      <c r="G661" t="str">
        <f>VLOOKUP(A661, Customer!A:P,16, FALSE)</f>
        <v>Married</v>
      </c>
      <c r="H661" t="str">
        <f>VLOOKUP(A661, Customer!A:Q,17, FALSE)</f>
        <v>Graduate</v>
      </c>
      <c r="I661">
        <f>VLOOKUP(A661, Campaigns!A:I,7, FALSE)</f>
        <v>0</v>
      </c>
    </row>
    <row r="662" spans="1:9">
      <c r="A662" s="2">
        <v>3097</v>
      </c>
      <c r="B662">
        <f>VLOOKUP(A662, Campaigns!A:I,2, FALSE)</f>
        <v>0</v>
      </c>
      <c r="C662">
        <f>VLOOKUP(A662, Campaigns!A:I,3, FALSE)</f>
        <v>0</v>
      </c>
      <c r="D662">
        <f>VLOOKUP(A662, Campaigns!$A:$I,4, FALSE)</f>
        <v>0</v>
      </c>
      <c r="E662">
        <f>VLOOKUP(A662, Campaigns!A:I,5, FALSE)</f>
        <v>0</v>
      </c>
      <c r="F662">
        <f>VLOOKUP(A662, Campaigns!A:I,6, FALSE)</f>
        <v>0</v>
      </c>
      <c r="G662" t="str">
        <f>VLOOKUP(A662, Customer!A:P,16, FALSE)</f>
        <v>Together</v>
      </c>
      <c r="H662" t="str">
        <f>VLOOKUP(A662, Customer!A:Q,17, FALSE)</f>
        <v>PhD</v>
      </c>
      <c r="I662">
        <f>VLOOKUP(A662, Campaigns!A:I,7, FALSE)</f>
        <v>0</v>
      </c>
    </row>
    <row r="663" spans="1:9">
      <c r="A663" s="2">
        <v>3142</v>
      </c>
      <c r="B663">
        <f>VLOOKUP(A663, Campaigns!A:I,2, FALSE)</f>
        <v>0</v>
      </c>
      <c r="C663">
        <f>VLOOKUP(A663, Campaigns!A:I,3, FALSE)</f>
        <v>1</v>
      </c>
      <c r="D663">
        <f>VLOOKUP(A663, Campaigns!$A:$I,4, FALSE)</f>
        <v>0</v>
      </c>
      <c r="E663">
        <f>VLOOKUP(A663, Campaigns!A:I,5, FALSE)</f>
        <v>1</v>
      </c>
      <c r="F663">
        <f>VLOOKUP(A663, Campaigns!A:I,6, FALSE)</f>
        <v>0</v>
      </c>
      <c r="G663" t="str">
        <f>VLOOKUP(A663, Customer!A:P,16, FALSE)</f>
        <v>Married</v>
      </c>
      <c r="H663" t="str">
        <f>VLOOKUP(A663, Customer!A:Q,17, FALSE)</f>
        <v>Graduate</v>
      </c>
      <c r="I663">
        <f>VLOOKUP(A663, Campaigns!A:I,7, FALSE)</f>
        <v>0</v>
      </c>
    </row>
    <row r="664" spans="1:9">
      <c r="A664" s="2">
        <v>2042</v>
      </c>
      <c r="B664">
        <f>VLOOKUP(A664, Campaigns!A:I,2, FALSE)</f>
        <v>1</v>
      </c>
      <c r="C664">
        <f>VLOOKUP(A664, Campaigns!A:I,3, FALSE)</f>
        <v>0</v>
      </c>
      <c r="D664">
        <f>VLOOKUP(A664, Campaigns!$A:$I,4, FALSE)</f>
        <v>0</v>
      </c>
      <c r="E664">
        <f>VLOOKUP(A664, Campaigns!A:I,5, FALSE)</f>
        <v>0</v>
      </c>
      <c r="F664">
        <f>VLOOKUP(A664, Campaigns!A:I,6, FALSE)</f>
        <v>0</v>
      </c>
      <c r="G664" t="str">
        <f>VLOOKUP(A664, Customer!A:P,16, FALSE)</f>
        <v>Together</v>
      </c>
      <c r="H664" t="str">
        <f>VLOOKUP(A664, Customer!A:Q,17, FALSE)</f>
        <v>Graduate</v>
      </c>
      <c r="I664">
        <f>VLOOKUP(A664, Campaigns!A:I,7, FALSE)</f>
        <v>0</v>
      </c>
    </row>
    <row r="665" spans="1:9">
      <c r="A665" s="2">
        <v>1236</v>
      </c>
      <c r="B665">
        <f>VLOOKUP(A665, Campaigns!A:I,2, FALSE)</f>
        <v>0</v>
      </c>
      <c r="C665">
        <f>VLOOKUP(A665, Campaigns!A:I,3, FALSE)</f>
        <v>0</v>
      </c>
      <c r="D665">
        <f>VLOOKUP(A665, Campaigns!$A:$I,4, FALSE)</f>
        <v>0</v>
      </c>
      <c r="E665">
        <f>VLOOKUP(A665, Campaigns!A:I,5, FALSE)</f>
        <v>0</v>
      </c>
      <c r="F665">
        <f>VLOOKUP(A665, Campaigns!A:I,6, FALSE)</f>
        <v>0</v>
      </c>
      <c r="G665" t="str">
        <f>VLOOKUP(A665, Customer!A:P,16, FALSE)</f>
        <v>Together</v>
      </c>
      <c r="H665" t="str">
        <f>VLOOKUP(A665, Customer!A:Q,17, FALSE)</f>
        <v>Master</v>
      </c>
      <c r="I665">
        <f>VLOOKUP(A665, Campaigns!A:I,7, FALSE)</f>
        <v>0</v>
      </c>
    </row>
    <row r="666" spans="1:9">
      <c r="A666" s="2">
        <v>2288</v>
      </c>
      <c r="B666">
        <f>VLOOKUP(A666, Campaigns!A:I,2, FALSE)</f>
        <v>1</v>
      </c>
      <c r="C666">
        <f>VLOOKUP(A666, Campaigns!A:I,3, FALSE)</f>
        <v>0</v>
      </c>
      <c r="D666">
        <f>VLOOKUP(A666, Campaigns!$A:$I,4, FALSE)</f>
        <v>1</v>
      </c>
      <c r="E666">
        <f>VLOOKUP(A666, Campaigns!A:I,5, FALSE)</f>
        <v>1</v>
      </c>
      <c r="F666">
        <f>VLOOKUP(A666, Campaigns!A:I,6, FALSE)</f>
        <v>1</v>
      </c>
      <c r="G666" t="str">
        <f>VLOOKUP(A666, Customer!A:P,16, FALSE)</f>
        <v>Married</v>
      </c>
      <c r="H666" t="str">
        <f>VLOOKUP(A666, Customer!A:Q,17, FALSE)</f>
        <v>Graduate</v>
      </c>
      <c r="I666">
        <f>VLOOKUP(A666, Campaigns!A:I,7, FALSE)</f>
        <v>0</v>
      </c>
    </row>
    <row r="667" spans="1:9">
      <c r="A667" s="2">
        <v>2450</v>
      </c>
      <c r="B667">
        <f>VLOOKUP(A667, Campaigns!A:I,2, FALSE)</f>
        <v>0</v>
      </c>
      <c r="C667">
        <f>VLOOKUP(A667, Campaigns!A:I,3, FALSE)</f>
        <v>0</v>
      </c>
      <c r="D667">
        <f>VLOOKUP(A667, Campaigns!$A:$I,4, FALSE)</f>
        <v>0</v>
      </c>
      <c r="E667">
        <f>VLOOKUP(A667, Campaigns!A:I,5, FALSE)</f>
        <v>0</v>
      </c>
      <c r="F667">
        <f>VLOOKUP(A667, Campaigns!A:I,6, FALSE)</f>
        <v>0</v>
      </c>
      <c r="G667" t="str">
        <f>VLOOKUP(A667, Customer!A:P,16, FALSE)</f>
        <v>Married</v>
      </c>
      <c r="H667" t="str">
        <f>VLOOKUP(A667, Customer!A:Q,17, FALSE)</f>
        <v>Graduate</v>
      </c>
      <c r="I667">
        <f>VLOOKUP(A667, Campaigns!A:I,7, FALSE)</f>
        <v>0</v>
      </c>
    </row>
    <row r="668" spans="1:9">
      <c r="A668" s="2">
        <v>2230</v>
      </c>
      <c r="B668">
        <f>VLOOKUP(A668, Campaigns!A:I,2, FALSE)</f>
        <v>0</v>
      </c>
      <c r="C668">
        <f>VLOOKUP(A668, Campaigns!A:I,3, FALSE)</f>
        <v>1</v>
      </c>
      <c r="D668">
        <f>VLOOKUP(A668, Campaigns!$A:$I,4, FALSE)</f>
        <v>0</v>
      </c>
      <c r="E668">
        <f>VLOOKUP(A668, Campaigns!A:I,5, FALSE)</f>
        <v>0</v>
      </c>
      <c r="F668">
        <f>VLOOKUP(A668, Campaigns!A:I,6, FALSE)</f>
        <v>0</v>
      </c>
      <c r="G668" t="str">
        <f>VLOOKUP(A668, Customer!A:P,16, FALSE)</f>
        <v>Married</v>
      </c>
      <c r="H668" t="str">
        <f>VLOOKUP(A668, Customer!A:Q,17, FALSE)</f>
        <v>Graduate</v>
      </c>
      <c r="I668">
        <f>VLOOKUP(A668, Campaigns!A:I,7, FALSE)</f>
        <v>0</v>
      </c>
    </row>
    <row r="669" spans="1:9">
      <c r="A669" s="2">
        <v>1131</v>
      </c>
      <c r="B669">
        <f>VLOOKUP(A669, Campaigns!A:I,2, FALSE)</f>
        <v>0</v>
      </c>
      <c r="C669">
        <f>VLOOKUP(A669, Campaigns!A:I,3, FALSE)</f>
        <v>0</v>
      </c>
      <c r="D669">
        <f>VLOOKUP(A669, Campaigns!$A:$I,4, FALSE)</f>
        <v>0</v>
      </c>
      <c r="E669">
        <f>VLOOKUP(A669, Campaigns!A:I,5, FALSE)</f>
        <v>0</v>
      </c>
      <c r="F669">
        <f>VLOOKUP(A669, Campaigns!A:I,6, FALSE)</f>
        <v>0</v>
      </c>
      <c r="G669" t="str">
        <f>VLOOKUP(A669, Customer!A:P,16, FALSE)</f>
        <v>Together</v>
      </c>
      <c r="H669" t="str">
        <f>VLOOKUP(A669, Customer!A:Q,17, FALSE)</f>
        <v>Master</v>
      </c>
      <c r="I669">
        <f>VLOOKUP(A669, Campaigns!A:I,7, FALSE)</f>
        <v>0</v>
      </c>
    </row>
    <row r="670" spans="1:9">
      <c r="A670" s="2">
        <v>1470</v>
      </c>
      <c r="B670">
        <f>VLOOKUP(A670, Campaigns!A:I,2, FALSE)</f>
        <v>0</v>
      </c>
      <c r="C670">
        <f>VLOOKUP(A670, Campaigns!A:I,3, FALSE)</f>
        <v>0</v>
      </c>
      <c r="D670">
        <f>VLOOKUP(A670, Campaigns!$A:$I,4, FALSE)</f>
        <v>0</v>
      </c>
      <c r="E670">
        <f>VLOOKUP(A670, Campaigns!A:I,5, FALSE)</f>
        <v>0</v>
      </c>
      <c r="F670">
        <f>VLOOKUP(A670, Campaigns!A:I,6, FALSE)</f>
        <v>0</v>
      </c>
      <c r="G670" t="str">
        <f>VLOOKUP(A670, Customer!A:P,16, FALSE)</f>
        <v>Together</v>
      </c>
      <c r="H670" t="str">
        <f>VLOOKUP(A670, Customer!A:Q,17, FALSE)</f>
        <v>Master</v>
      </c>
      <c r="I670">
        <f>VLOOKUP(A670, Campaigns!A:I,7, FALSE)</f>
        <v>0</v>
      </c>
    </row>
    <row r="671" spans="1:9">
      <c r="A671" s="2">
        <v>3216</v>
      </c>
      <c r="B671">
        <f>VLOOKUP(A671, Campaigns!A:I,2, FALSE)</f>
        <v>0</v>
      </c>
      <c r="C671">
        <f>VLOOKUP(A671, Campaigns!A:I,3, FALSE)</f>
        <v>0</v>
      </c>
      <c r="D671">
        <f>VLOOKUP(A671, Campaigns!$A:$I,4, FALSE)</f>
        <v>0</v>
      </c>
      <c r="E671">
        <f>VLOOKUP(A671, Campaigns!A:I,5, FALSE)</f>
        <v>0</v>
      </c>
      <c r="F671">
        <f>VLOOKUP(A671, Campaigns!A:I,6, FALSE)</f>
        <v>0</v>
      </c>
      <c r="G671" t="str">
        <f>VLOOKUP(A671, Customer!A:P,16, FALSE)</f>
        <v>Married</v>
      </c>
      <c r="H671" t="str">
        <f>VLOOKUP(A671, Customer!A:Q,17, FALSE)</f>
        <v>Graduate</v>
      </c>
      <c r="I671">
        <f>VLOOKUP(A671, Campaigns!A:I,7, FALSE)</f>
        <v>0</v>
      </c>
    </row>
    <row r="672" spans="1:9">
      <c r="A672" s="2">
        <v>1342</v>
      </c>
      <c r="B672">
        <f>VLOOKUP(A672, Campaigns!A:I,2, FALSE)</f>
        <v>0</v>
      </c>
      <c r="C672">
        <f>VLOOKUP(A672, Campaigns!A:I,3, FALSE)</f>
        <v>0</v>
      </c>
      <c r="D672">
        <f>VLOOKUP(A672, Campaigns!$A:$I,4, FALSE)</f>
        <v>0</v>
      </c>
      <c r="E672">
        <f>VLOOKUP(A672, Campaigns!A:I,5, FALSE)</f>
        <v>0</v>
      </c>
      <c r="F672">
        <f>VLOOKUP(A672, Campaigns!A:I,6, FALSE)</f>
        <v>0</v>
      </c>
      <c r="G672" t="str">
        <f>VLOOKUP(A672, Customer!A:P,16, FALSE)</f>
        <v>Married</v>
      </c>
      <c r="H672" t="str">
        <f>VLOOKUP(A672, Customer!A:Q,17, FALSE)</f>
        <v>Master</v>
      </c>
      <c r="I672">
        <f>VLOOKUP(A672, Campaigns!A:I,7, FALSE)</f>
        <v>1</v>
      </c>
    </row>
    <row r="673" spans="1:9">
      <c r="A673" s="2">
        <v>1067</v>
      </c>
      <c r="B673">
        <f>VLOOKUP(A673, Campaigns!A:I,2, FALSE)</f>
        <v>0</v>
      </c>
      <c r="C673">
        <f>VLOOKUP(A673, Campaigns!A:I,3, FALSE)</f>
        <v>0</v>
      </c>
      <c r="D673">
        <f>VLOOKUP(A673, Campaigns!$A:$I,4, FALSE)</f>
        <v>0</v>
      </c>
      <c r="E673">
        <f>VLOOKUP(A673, Campaigns!A:I,5, FALSE)</f>
        <v>0</v>
      </c>
      <c r="F673">
        <f>VLOOKUP(A673, Campaigns!A:I,6, FALSE)</f>
        <v>0</v>
      </c>
      <c r="G673" t="str">
        <f>VLOOKUP(A673, Customer!A:P,16, FALSE)</f>
        <v>Married</v>
      </c>
      <c r="H673" t="str">
        <f>VLOOKUP(A673, Customer!A:Q,17, FALSE)</f>
        <v>Graduate</v>
      </c>
      <c r="I673">
        <f>VLOOKUP(A673, Campaigns!A:I,7, FALSE)</f>
        <v>0</v>
      </c>
    </row>
    <row r="674" spans="1:9">
      <c r="A674" s="2">
        <v>1228</v>
      </c>
      <c r="B674">
        <f>VLOOKUP(A674, Campaigns!A:I,2, FALSE)</f>
        <v>0</v>
      </c>
      <c r="C674">
        <f>VLOOKUP(A674, Campaigns!A:I,3, FALSE)</f>
        <v>0</v>
      </c>
      <c r="D674">
        <f>VLOOKUP(A674, Campaigns!$A:$I,4, FALSE)</f>
        <v>0</v>
      </c>
      <c r="E674">
        <f>VLOOKUP(A674, Campaigns!A:I,5, FALSE)</f>
        <v>0</v>
      </c>
      <c r="F674">
        <f>VLOOKUP(A674, Campaigns!A:I,6, FALSE)</f>
        <v>0</v>
      </c>
      <c r="G674" t="str">
        <f>VLOOKUP(A674, Customer!A:P,16, FALSE)</f>
        <v>Together</v>
      </c>
      <c r="H674" t="str">
        <f>VLOOKUP(A674, Customer!A:Q,17, FALSE)</f>
        <v>Graduate</v>
      </c>
      <c r="I674">
        <f>VLOOKUP(A674, Campaigns!A:I,7, FALSE)</f>
        <v>0</v>
      </c>
    </row>
    <row r="675" spans="1:9">
      <c r="A675" s="2">
        <v>1913</v>
      </c>
      <c r="B675">
        <f>VLOOKUP(A675, Campaigns!A:I,2, FALSE)</f>
        <v>0</v>
      </c>
      <c r="C675">
        <f>VLOOKUP(A675, Campaigns!A:I,3, FALSE)</f>
        <v>1</v>
      </c>
      <c r="D675">
        <f>VLOOKUP(A675, Campaigns!$A:$I,4, FALSE)</f>
        <v>0</v>
      </c>
      <c r="E675">
        <f>VLOOKUP(A675, Campaigns!A:I,5, FALSE)</f>
        <v>0</v>
      </c>
      <c r="F675">
        <f>VLOOKUP(A675, Campaigns!A:I,6, FALSE)</f>
        <v>0</v>
      </c>
      <c r="G675" t="str">
        <f>VLOOKUP(A675, Customer!A:P,16, FALSE)</f>
        <v>Single</v>
      </c>
      <c r="H675" t="str">
        <f>VLOOKUP(A675, Customer!A:Q,17, FALSE)</f>
        <v>PhD</v>
      </c>
      <c r="I675">
        <f>VLOOKUP(A675, Campaigns!A:I,7, FALSE)</f>
        <v>0</v>
      </c>
    </row>
    <row r="676" spans="1:9">
      <c r="A676" s="2">
        <v>2637</v>
      </c>
      <c r="B676">
        <f>VLOOKUP(A676, Campaigns!A:I,2, FALSE)</f>
        <v>0</v>
      </c>
      <c r="C676">
        <f>VLOOKUP(A676, Campaigns!A:I,3, FALSE)</f>
        <v>0</v>
      </c>
      <c r="D676">
        <f>VLOOKUP(A676, Campaigns!$A:$I,4, FALSE)</f>
        <v>0</v>
      </c>
      <c r="E676">
        <f>VLOOKUP(A676, Campaigns!A:I,5, FALSE)</f>
        <v>0</v>
      </c>
      <c r="F676">
        <f>VLOOKUP(A676, Campaigns!A:I,6, FALSE)</f>
        <v>0</v>
      </c>
      <c r="G676" t="str">
        <f>VLOOKUP(A676, Customer!A:P,16, FALSE)</f>
        <v>Divorced</v>
      </c>
      <c r="H676" t="str">
        <f>VLOOKUP(A676, Customer!A:Q,17, FALSE)</f>
        <v>Graduate</v>
      </c>
      <c r="I676">
        <f>VLOOKUP(A676, Campaigns!A:I,7, FALSE)</f>
        <v>0</v>
      </c>
    </row>
    <row r="677" spans="1:9">
      <c r="A677" s="2">
        <v>2436</v>
      </c>
      <c r="B677">
        <f>VLOOKUP(A677, Campaigns!A:I,2, FALSE)</f>
        <v>0</v>
      </c>
      <c r="C677">
        <f>VLOOKUP(A677, Campaigns!A:I,3, FALSE)</f>
        <v>1</v>
      </c>
      <c r="D677">
        <f>VLOOKUP(A677, Campaigns!$A:$I,4, FALSE)</f>
        <v>0</v>
      </c>
      <c r="E677">
        <f>VLOOKUP(A677, Campaigns!A:I,5, FALSE)</f>
        <v>0</v>
      </c>
      <c r="F677">
        <f>VLOOKUP(A677, Campaigns!A:I,6, FALSE)</f>
        <v>0</v>
      </c>
      <c r="G677" t="str">
        <f>VLOOKUP(A677, Customer!A:P,16, FALSE)</f>
        <v>Widow</v>
      </c>
      <c r="H677" t="str">
        <f>VLOOKUP(A677, Customer!A:Q,17, FALSE)</f>
        <v>Master</v>
      </c>
      <c r="I677">
        <f>VLOOKUP(A677, Campaigns!A:I,7, FALSE)</f>
        <v>0</v>
      </c>
    </row>
    <row r="678" spans="1:9">
      <c r="A678" s="2">
        <v>2291</v>
      </c>
      <c r="B678">
        <f>VLOOKUP(A678, Campaigns!A:I,2, FALSE)</f>
        <v>0</v>
      </c>
      <c r="C678">
        <f>VLOOKUP(A678, Campaigns!A:I,3, FALSE)</f>
        <v>0</v>
      </c>
      <c r="D678">
        <f>VLOOKUP(A678, Campaigns!$A:$I,4, FALSE)</f>
        <v>0</v>
      </c>
      <c r="E678">
        <f>VLOOKUP(A678, Campaigns!A:I,5, FALSE)</f>
        <v>0</v>
      </c>
      <c r="F678">
        <f>VLOOKUP(A678, Campaigns!A:I,6, FALSE)</f>
        <v>0</v>
      </c>
      <c r="G678" t="str">
        <f>VLOOKUP(A678, Customer!A:P,16, FALSE)</f>
        <v>Single</v>
      </c>
      <c r="H678" t="str">
        <f>VLOOKUP(A678, Customer!A:Q,17, FALSE)</f>
        <v>Master</v>
      </c>
      <c r="I678">
        <f>VLOOKUP(A678, Campaigns!A:I,7, FALSE)</f>
        <v>0</v>
      </c>
    </row>
    <row r="679" spans="1:9">
      <c r="A679" s="2">
        <v>2452</v>
      </c>
      <c r="B679">
        <f>VLOOKUP(A679, Campaigns!A:I,2, FALSE)</f>
        <v>0</v>
      </c>
      <c r="C679">
        <f>VLOOKUP(A679, Campaigns!A:I,3, FALSE)</f>
        <v>0</v>
      </c>
      <c r="D679">
        <f>VLOOKUP(A679, Campaigns!$A:$I,4, FALSE)</f>
        <v>0</v>
      </c>
      <c r="E679">
        <f>VLOOKUP(A679, Campaigns!A:I,5, FALSE)</f>
        <v>0</v>
      </c>
      <c r="F679">
        <f>VLOOKUP(A679, Campaigns!A:I,6, FALSE)</f>
        <v>0</v>
      </c>
      <c r="G679" t="str">
        <f>VLOOKUP(A679, Customer!A:P,16, FALSE)</f>
        <v>Single</v>
      </c>
      <c r="H679" t="str">
        <f>VLOOKUP(A679, Customer!A:Q,17, FALSE)</f>
        <v>Master</v>
      </c>
      <c r="I679">
        <f>VLOOKUP(A679, Campaigns!A:I,7, FALSE)</f>
        <v>0</v>
      </c>
    </row>
    <row r="680" spans="1:9">
      <c r="A680" s="2">
        <v>2903</v>
      </c>
      <c r="B680">
        <f>VLOOKUP(A680, Campaigns!A:I,2, FALSE)</f>
        <v>0</v>
      </c>
      <c r="C680">
        <f>VLOOKUP(A680, Campaigns!A:I,3, FALSE)</f>
        <v>0</v>
      </c>
      <c r="D680">
        <f>VLOOKUP(A680, Campaigns!$A:$I,4, FALSE)</f>
        <v>0</v>
      </c>
      <c r="E680">
        <f>VLOOKUP(A680, Campaigns!A:I,5, FALSE)</f>
        <v>0</v>
      </c>
      <c r="F680">
        <f>VLOOKUP(A680, Campaigns!A:I,6, FALSE)</f>
        <v>0</v>
      </c>
      <c r="G680" t="str">
        <f>VLOOKUP(A680, Customer!A:P,16, FALSE)</f>
        <v>Single</v>
      </c>
      <c r="H680" t="str">
        <f>VLOOKUP(A680, Customer!A:Q,17, FALSE)</f>
        <v>Graduate</v>
      </c>
      <c r="I680">
        <f>VLOOKUP(A680, Campaigns!A:I,7, FALSE)</f>
        <v>0</v>
      </c>
    </row>
    <row r="681" spans="1:9">
      <c r="A681" s="2">
        <v>1921</v>
      </c>
      <c r="B681">
        <f>VLOOKUP(A681, Campaigns!A:I,2, FALSE)</f>
        <v>0</v>
      </c>
      <c r="C681">
        <f>VLOOKUP(A681, Campaigns!A:I,3, FALSE)</f>
        <v>0</v>
      </c>
      <c r="D681">
        <f>VLOOKUP(A681, Campaigns!$A:$I,4, FALSE)</f>
        <v>0</v>
      </c>
      <c r="E681">
        <f>VLOOKUP(A681, Campaigns!A:I,5, FALSE)</f>
        <v>0</v>
      </c>
      <c r="F681">
        <f>VLOOKUP(A681, Campaigns!A:I,6, FALSE)</f>
        <v>0</v>
      </c>
      <c r="G681" t="str">
        <f>VLOOKUP(A681, Customer!A:P,16, FALSE)</f>
        <v>Single</v>
      </c>
      <c r="H681" t="e">
        <f>VLOOKUP(A681, Customer!A:Q,17, FALSE)</f>
        <v>#N/A</v>
      </c>
      <c r="I681">
        <f>VLOOKUP(A681, Campaigns!A:I,7, FALSE)</f>
        <v>0</v>
      </c>
    </row>
    <row r="682" spans="1:9">
      <c r="A682" s="2">
        <v>2683</v>
      </c>
      <c r="B682">
        <f>VLOOKUP(A682, Campaigns!A:I,2, FALSE)</f>
        <v>0</v>
      </c>
      <c r="C682">
        <f>VLOOKUP(A682, Campaigns!A:I,3, FALSE)</f>
        <v>0</v>
      </c>
      <c r="D682">
        <f>VLOOKUP(A682, Campaigns!$A:$I,4, FALSE)</f>
        <v>0</v>
      </c>
      <c r="E682">
        <f>VLOOKUP(A682, Campaigns!A:I,5, FALSE)</f>
        <v>0</v>
      </c>
      <c r="F682">
        <f>VLOOKUP(A682, Campaigns!A:I,6, FALSE)</f>
        <v>0</v>
      </c>
      <c r="G682" t="str">
        <f>VLOOKUP(A682, Customer!A:P,16, FALSE)</f>
        <v>Married</v>
      </c>
      <c r="H682" t="str">
        <f>VLOOKUP(A682, Customer!A:Q,17, FALSE)</f>
        <v>Graduate</v>
      </c>
      <c r="I682">
        <f>VLOOKUP(A682, Campaigns!A:I,7, FALSE)</f>
        <v>0</v>
      </c>
    </row>
    <row r="683" spans="1:9">
      <c r="A683" s="2">
        <v>1305</v>
      </c>
      <c r="B683">
        <f>VLOOKUP(A683, Campaigns!A:I,2, FALSE)</f>
        <v>0</v>
      </c>
      <c r="C683">
        <f>VLOOKUP(A683, Campaigns!A:I,3, FALSE)</f>
        <v>0</v>
      </c>
      <c r="D683">
        <f>VLOOKUP(A683, Campaigns!$A:$I,4, FALSE)</f>
        <v>0</v>
      </c>
      <c r="E683">
        <f>VLOOKUP(A683, Campaigns!A:I,5, FALSE)</f>
        <v>0</v>
      </c>
      <c r="F683">
        <f>VLOOKUP(A683, Campaigns!A:I,6, FALSE)</f>
        <v>0</v>
      </c>
      <c r="G683" t="str">
        <f>VLOOKUP(A683, Customer!A:P,16, FALSE)</f>
        <v>Married</v>
      </c>
      <c r="H683" t="str">
        <f>VLOOKUP(A683, Customer!A:Q,17, FALSE)</f>
        <v>Graduate</v>
      </c>
      <c r="I683">
        <f>VLOOKUP(A683, Campaigns!A:I,7, FALSE)</f>
        <v>0</v>
      </c>
    </row>
    <row r="684" spans="1:9">
      <c r="A684" s="2">
        <v>2216</v>
      </c>
      <c r="B684">
        <f>VLOOKUP(A684, Campaigns!A:I,2, FALSE)</f>
        <v>0</v>
      </c>
      <c r="C684">
        <f>VLOOKUP(A684, Campaigns!A:I,3, FALSE)</f>
        <v>0</v>
      </c>
      <c r="D684">
        <f>VLOOKUP(A684, Campaigns!$A:$I,4, FALSE)</f>
        <v>0</v>
      </c>
      <c r="E684">
        <f>VLOOKUP(A684, Campaigns!A:I,5, FALSE)</f>
        <v>0</v>
      </c>
      <c r="F684">
        <f>VLOOKUP(A684, Campaigns!A:I,6, FALSE)</f>
        <v>0</v>
      </c>
      <c r="G684" t="str">
        <f>VLOOKUP(A684, Customer!A:P,16, FALSE)</f>
        <v>Married</v>
      </c>
      <c r="H684" t="str">
        <f>VLOOKUP(A684, Customer!A:Q,17, FALSE)</f>
        <v>Graduate</v>
      </c>
      <c r="I684">
        <f>VLOOKUP(A684, Campaigns!A:I,7, FALSE)</f>
        <v>0</v>
      </c>
    </row>
    <row r="685" spans="1:9">
      <c r="A685" s="2">
        <v>3048</v>
      </c>
      <c r="B685">
        <f>VLOOKUP(A685, Campaigns!A:I,2, FALSE)</f>
        <v>0</v>
      </c>
      <c r="C685">
        <f>VLOOKUP(A685, Campaigns!A:I,3, FALSE)</f>
        <v>0</v>
      </c>
      <c r="D685">
        <f>VLOOKUP(A685, Campaigns!$A:$I,4, FALSE)</f>
        <v>0</v>
      </c>
      <c r="E685">
        <f>VLOOKUP(A685, Campaigns!A:I,5, FALSE)</f>
        <v>0</v>
      </c>
      <c r="F685">
        <f>VLOOKUP(A685, Campaigns!A:I,6, FALSE)</f>
        <v>0</v>
      </c>
      <c r="G685" t="str">
        <f>VLOOKUP(A685, Customer!A:P,16, FALSE)</f>
        <v>Divorced</v>
      </c>
      <c r="H685" t="str">
        <f>VLOOKUP(A685, Customer!A:Q,17, FALSE)</f>
        <v>Graduate</v>
      </c>
      <c r="I685">
        <f>VLOOKUP(A685, Campaigns!A:I,7, FALSE)</f>
        <v>0</v>
      </c>
    </row>
    <row r="686" spans="1:9">
      <c r="A686" s="2">
        <v>2757</v>
      </c>
      <c r="B686">
        <f>VLOOKUP(A686, Campaigns!A:I,2, FALSE)</f>
        <v>0</v>
      </c>
      <c r="C686">
        <f>VLOOKUP(A686, Campaigns!A:I,3, FALSE)</f>
        <v>0</v>
      </c>
      <c r="D686">
        <f>VLOOKUP(A686, Campaigns!$A:$I,4, FALSE)</f>
        <v>0</v>
      </c>
      <c r="E686">
        <f>VLOOKUP(A686, Campaigns!A:I,5, FALSE)</f>
        <v>0</v>
      </c>
      <c r="F686">
        <f>VLOOKUP(A686, Campaigns!A:I,6, FALSE)</f>
        <v>0</v>
      </c>
      <c r="G686" t="str">
        <f>VLOOKUP(A686, Customer!A:P,16, FALSE)</f>
        <v>Married</v>
      </c>
      <c r="H686" t="str">
        <f>VLOOKUP(A686, Customer!A:Q,17, FALSE)</f>
        <v>Graduate</v>
      </c>
      <c r="I686">
        <f>VLOOKUP(A686, Campaigns!A:I,7, FALSE)</f>
        <v>0</v>
      </c>
    </row>
    <row r="687" spans="1:9">
      <c r="A687" s="2">
        <v>1975</v>
      </c>
      <c r="B687">
        <f>VLOOKUP(A687, Campaigns!A:I,2, FALSE)</f>
        <v>0</v>
      </c>
      <c r="C687">
        <f>VLOOKUP(A687, Campaigns!A:I,3, FALSE)</f>
        <v>0</v>
      </c>
      <c r="D687">
        <f>VLOOKUP(A687, Campaigns!$A:$I,4, FALSE)</f>
        <v>0</v>
      </c>
      <c r="E687">
        <f>VLOOKUP(A687, Campaigns!A:I,5, FALSE)</f>
        <v>0</v>
      </c>
      <c r="F687">
        <f>VLOOKUP(A687, Campaigns!A:I,6, FALSE)</f>
        <v>0</v>
      </c>
      <c r="G687" t="str">
        <f>VLOOKUP(A687, Customer!A:P,16, FALSE)</f>
        <v>Divorced</v>
      </c>
      <c r="H687" t="str">
        <f>VLOOKUP(A687, Customer!A:Q,17, FALSE)</f>
        <v>Graduate</v>
      </c>
      <c r="I687">
        <f>VLOOKUP(A687, Campaigns!A:I,7, FALSE)</f>
        <v>0</v>
      </c>
    </row>
    <row r="688" spans="1:9">
      <c r="A688" s="2">
        <v>2588</v>
      </c>
      <c r="B688">
        <f>VLOOKUP(A688, Campaigns!A:I,2, FALSE)</f>
        <v>1</v>
      </c>
      <c r="C688">
        <f>VLOOKUP(A688, Campaigns!A:I,3, FALSE)</f>
        <v>0</v>
      </c>
      <c r="D688">
        <f>VLOOKUP(A688, Campaigns!$A:$I,4, FALSE)</f>
        <v>0</v>
      </c>
      <c r="E688">
        <f>VLOOKUP(A688, Campaigns!A:I,5, FALSE)</f>
        <v>0</v>
      </c>
      <c r="F688">
        <f>VLOOKUP(A688, Campaigns!A:I,6, FALSE)</f>
        <v>0</v>
      </c>
      <c r="G688" t="str">
        <f>VLOOKUP(A688, Customer!A:P,16, FALSE)</f>
        <v>Single</v>
      </c>
      <c r="H688" t="str">
        <f>VLOOKUP(A688, Customer!A:Q,17, FALSE)</f>
        <v>Graduate</v>
      </c>
      <c r="I688">
        <f>VLOOKUP(A688, Campaigns!A:I,7, FALSE)</f>
        <v>0</v>
      </c>
    </row>
    <row r="689" spans="1:9">
      <c r="A689" s="2">
        <v>2003</v>
      </c>
      <c r="B689">
        <f>VLOOKUP(A689, Campaigns!A:I,2, FALSE)</f>
        <v>0</v>
      </c>
      <c r="C689">
        <f>VLOOKUP(A689, Campaigns!A:I,3, FALSE)</f>
        <v>0</v>
      </c>
      <c r="D689">
        <f>VLOOKUP(A689, Campaigns!$A:$I,4, FALSE)</f>
        <v>0</v>
      </c>
      <c r="E689">
        <f>VLOOKUP(A689, Campaigns!A:I,5, FALSE)</f>
        <v>0</v>
      </c>
      <c r="F689">
        <f>VLOOKUP(A689, Campaigns!A:I,6, FALSE)</f>
        <v>0</v>
      </c>
      <c r="G689" t="str">
        <f>VLOOKUP(A689, Customer!A:P,16, FALSE)</f>
        <v>Together</v>
      </c>
      <c r="H689" t="str">
        <f>VLOOKUP(A689, Customer!A:Q,17, FALSE)</f>
        <v>PhD</v>
      </c>
      <c r="I689">
        <f>VLOOKUP(A689, Campaigns!A:I,7, FALSE)</f>
        <v>0</v>
      </c>
    </row>
    <row r="690" spans="1:9">
      <c r="A690" s="2">
        <v>1197</v>
      </c>
      <c r="B690">
        <f>VLOOKUP(A690, Campaigns!A:I,2, FALSE)</f>
        <v>1</v>
      </c>
      <c r="C690">
        <f>VLOOKUP(A690, Campaigns!A:I,3, FALSE)</f>
        <v>0</v>
      </c>
      <c r="D690">
        <f>VLOOKUP(A690, Campaigns!$A:$I,4, FALSE)</f>
        <v>0</v>
      </c>
      <c r="E690">
        <f>VLOOKUP(A690, Campaigns!A:I,5, FALSE)</f>
        <v>0</v>
      </c>
      <c r="F690">
        <f>VLOOKUP(A690, Campaigns!A:I,6, FALSE)</f>
        <v>0</v>
      </c>
      <c r="G690" t="str">
        <f>VLOOKUP(A690, Customer!A:P,16, FALSE)</f>
        <v>Divorced</v>
      </c>
      <c r="H690" t="str">
        <f>VLOOKUP(A690, Customer!A:Q,17, FALSE)</f>
        <v>Graduate</v>
      </c>
      <c r="I690">
        <f>VLOOKUP(A690, Campaigns!A:I,7, FALSE)</f>
        <v>0</v>
      </c>
    </row>
    <row r="691" spans="1:9">
      <c r="A691" s="2">
        <v>2941</v>
      </c>
      <c r="B691">
        <f>VLOOKUP(A691, Campaigns!A:I,2, FALSE)</f>
        <v>0</v>
      </c>
      <c r="C691">
        <f>VLOOKUP(A691, Campaigns!A:I,3, FALSE)</f>
        <v>0</v>
      </c>
      <c r="D691">
        <f>VLOOKUP(A691, Campaigns!$A:$I,4, FALSE)</f>
        <v>0</v>
      </c>
      <c r="E691">
        <f>VLOOKUP(A691, Campaigns!A:I,5, FALSE)</f>
        <v>0</v>
      </c>
      <c r="F691">
        <f>VLOOKUP(A691, Campaigns!A:I,6, FALSE)</f>
        <v>0</v>
      </c>
      <c r="G691" t="str">
        <f>VLOOKUP(A691, Customer!A:P,16, FALSE)</f>
        <v>Together</v>
      </c>
      <c r="H691" t="str">
        <f>VLOOKUP(A691, Customer!A:Q,17, FALSE)</f>
        <v>Graduate</v>
      </c>
      <c r="I691">
        <f>VLOOKUP(A691, Campaigns!A:I,7, FALSE)</f>
        <v>0</v>
      </c>
    </row>
    <row r="692" spans="1:9">
      <c r="A692" s="2">
        <v>1974</v>
      </c>
      <c r="B692">
        <f>VLOOKUP(A692, Campaigns!A:I,2, FALSE)</f>
        <v>0</v>
      </c>
      <c r="C692">
        <f>VLOOKUP(A692, Campaigns!A:I,3, FALSE)</f>
        <v>0</v>
      </c>
      <c r="D692">
        <f>VLOOKUP(A692, Campaigns!$A:$I,4, FALSE)</f>
        <v>0</v>
      </c>
      <c r="E692">
        <f>VLOOKUP(A692, Campaigns!A:I,5, FALSE)</f>
        <v>0</v>
      </c>
      <c r="F692">
        <f>VLOOKUP(A692, Campaigns!A:I,6, FALSE)</f>
        <v>0</v>
      </c>
      <c r="G692" t="str">
        <f>VLOOKUP(A692, Customer!A:P,16, FALSE)</f>
        <v>Single</v>
      </c>
      <c r="H692" t="str">
        <f>VLOOKUP(A692, Customer!A:Q,17, FALSE)</f>
        <v>Graduate</v>
      </c>
      <c r="I692">
        <f>VLOOKUP(A692, Campaigns!A:I,7, FALSE)</f>
        <v>0</v>
      </c>
    </row>
    <row r="693" spans="1:9">
      <c r="A693" s="2">
        <v>1557</v>
      </c>
      <c r="B693">
        <f>VLOOKUP(A693, Campaigns!A:I,2, FALSE)</f>
        <v>0</v>
      </c>
      <c r="C693">
        <f>VLOOKUP(A693, Campaigns!A:I,3, FALSE)</f>
        <v>0</v>
      </c>
      <c r="D693">
        <f>VLOOKUP(A693, Campaigns!$A:$I,4, FALSE)</f>
        <v>0</v>
      </c>
      <c r="E693">
        <f>VLOOKUP(A693, Campaigns!A:I,5, FALSE)</f>
        <v>0</v>
      </c>
      <c r="F693">
        <f>VLOOKUP(A693, Campaigns!A:I,6, FALSE)</f>
        <v>0</v>
      </c>
      <c r="G693" t="str">
        <f>VLOOKUP(A693, Customer!A:P,16, FALSE)</f>
        <v>Together</v>
      </c>
      <c r="H693" t="str">
        <f>VLOOKUP(A693, Customer!A:Q,17, FALSE)</f>
        <v>PhD</v>
      </c>
      <c r="I693">
        <f>VLOOKUP(A693, Campaigns!A:I,7, FALSE)</f>
        <v>0</v>
      </c>
    </row>
    <row r="694" spans="1:9">
      <c r="A694" s="2">
        <v>1487</v>
      </c>
      <c r="B694">
        <f>VLOOKUP(A694, Campaigns!A:I,2, FALSE)</f>
        <v>0</v>
      </c>
      <c r="C694">
        <f>VLOOKUP(A694, Campaigns!A:I,3, FALSE)</f>
        <v>0</v>
      </c>
      <c r="D694">
        <f>VLOOKUP(A694, Campaigns!$A:$I,4, FALSE)</f>
        <v>0</v>
      </c>
      <c r="E694">
        <f>VLOOKUP(A694, Campaigns!A:I,5, FALSE)</f>
        <v>0</v>
      </c>
      <c r="F694">
        <f>VLOOKUP(A694, Campaigns!A:I,6, FALSE)</f>
        <v>0</v>
      </c>
      <c r="G694" t="str">
        <f>VLOOKUP(A694, Customer!A:P,16, FALSE)</f>
        <v>Married</v>
      </c>
      <c r="H694" t="str">
        <f>VLOOKUP(A694, Customer!A:Q,17, FALSE)</f>
        <v>PhD</v>
      </c>
      <c r="I694">
        <f>VLOOKUP(A694, Campaigns!A:I,7, FALSE)</f>
        <v>0</v>
      </c>
    </row>
    <row r="695" spans="1:9">
      <c r="A695" s="2">
        <v>1308</v>
      </c>
      <c r="B695">
        <f>VLOOKUP(A695, Campaigns!A:I,2, FALSE)</f>
        <v>0</v>
      </c>
      <c r="C695">
        <f>VLOOKUP(A695, Campaigns!A:I,3, FALSE)</f>
        <v>0</v>
      </c>
      <c r="D695">
        <f>VLOOKUP(A695, Campaigns!$A:$I,4, FALSE)</f>
        <v>0</v>
      </c>
      <c r="E695">
        <f>VLOOKUP(A695, Campaigns!A:I,5, FALSE)</f>
        <v>0</v>
      </c>
      <c r="F695">
        <f>VLOOKUP(A695, Campaigns!A:I,6, FALSE)</f>
        <v>0</v>
      </c>
      <c r="G695" t="str">
        <f>VLOOKUP(A695, Customer!A:P,16, FALSE)</f>
        <v>Divorced</v>
      </c>
      <c r="H695" t="str">
        <f>VLOOKUP(A695, Customer!A:Q,17, FALSE)</f>
        <v>PhD</v>
      </c>
      <c r="I695">
        <f>VLOOKUP(A695, Campaigns!A:I,7, FALSE)</f>
        <v>0</v>
      </c>
    </row>
    <row r="696" spans="1:9">
      <c r="A696" s="2">
        <v>2828</v>
      </c>
      <c r="B696">
        <f>VLOOKUP(A696, Campaigns!A:I,2, FALSE)</f>
        <v>0</v>
      </c>
      <c r="C696">
        <f>VLOOKUP(A696, Campaigns!A:I,3, FALSE)</f>
        <v>0</v>
      </c>
      <c r="D696">
        <f>VLOOKUP(A696, Campaigns!$A:$I,4, FALSE)</f>
        <v>0</v>
      </c>
      <c r="E696">
        <f>VLOOKUP(A696, Campaigns!A:I,5, FALSE)</f>
        <v>0</v>
      </c>
      <c r="F696">
        <f>VLOOKUP(A696, Campaigns!A:I,6, FALSE)</f>
        <v>0</v>
      </c>
      <c r="G696" t="str">
        <f>VLOOKUP(A696, Customer!A:P,16, FALSE)</f>
        <v>Together</v>
      </c>
      <c r="H696" t="str">
        <f>VLOOKUP(A696, Customer!A:Q,17, FALSE)</f>
        <v>Graduate</v>
      </c>
      <c r="I696">
        <f>VLOOKUP(A696, Campaigns!A:I,7, FALSE)</f>
        <v>0</v>
      </c>
    </row>
    <row r="697" spans="1:9">
      <c r="A697" s="2">
        <v>2252</v>
      </c>
      <c r="B697">
        <f>VLOOKUP(A697, Campaigns!A:I,2, FALSE)</f>
        <v>0</v>
      </c>
      <c r="C697">
        <f>VLOOKUP(A697, Campaigns!A:I,3, FALSE)</f>
        <v>0</v>
      </c>
      <c r="D697">
        <f>VLOOKUP(A697, Campaigns!$A:$I,4, FALSE)</f>
        <v>0</v>
      </c>
      <c r="E697">
        <f>VLOOKUP(A697, Campaigns!A:I,5, FALSE)</f>
        <v>0</v>
      </c>
      <c r="F697">
        <f>VLOOKUP(A697, Campaigns!A:I,6, FALSE)</f>
        <v>0</v>
      </c>
      <c r="G697" t="str">
        <f>VLOOKUP(A697, Customer!A:P,16, FALSE)</f>
        <v>Single</v>
      </c>
      <c r="H697" t="str">
        <f>VLOOKUP(A697, Customer!A:Q,17, FALSE)</f>
        <v>Master</v>
      </c>
      <c r="I697">
        <f>VLOOKUP(A697, Campaigns!A:I,7, FALSE)</f>
        <v>0</v>
      </c>
    </row>
    <row r="698" spans="1:9">
      <c r="A698" s="2">
        <v>2048</v>
      </c>
      <c r="B698">
        <f>VLOOKUP(A698, Campaigns!A:I,2, FALSE)</f>
        <v>0</v>
      </c>
      <c r="C698">
        <f>VLOOKUP(A698, Campaigns!A:I,3, FALSE)</f>
        <v>0</v>
      </c>
      <c r="D698">
        <f>VLOOKUP(A698, Campaigns!$A:$I,4, FALSE)</f>
        <v>0</v>
      </c>
      <c r="E698">
        <f>VLOOKUP(A698, Campaigns!A:I,5, FALSE)</f>
        <v>0</v>
      </c>
      <c r="F698">
        <f>VLOOKUP(A698, Campaigns!A:I,6, FALSE)</f>
        <v>0</v>
      </c>
      <c r="G698" t="str">
        <f>VLOOKUP(A698, Customer!A:P,16, FALSE)</f>
        <v>Divorced</v>
      </c>
      <c r="H698" t="e">
        <f>VLOOKUP(A698, Customer!A:Q,17, FALSE)</f>
        <v>#N/A</v>
      </c>
      <c r="I698">
        <f>VLOOKUP(A698, Campaigns!A:I,7, FALSE)</f>
        <v>0</v>
      </c>
    </row>
    <row r="699" spans="1:9">
      <c r="A699" s="2">
        <v>2617</v>
      </c>
      <c r="B699">
        <f>VLOOKUP(A699, Campaigns!A:I,2, FALSE)</f>
        <v>1</v>
      </c>
      <c r="C699">
        <f>VLOOKUP(A699, Campaigns!A:I,3, FALSE)</f>
        <v>0</v>
      </c>
      <c r="D699">
        <f>VLOOKUP(A699, Campaigns!$A:$I,4, FALSE)</f>
        <v>1</v>
      </c>
      <c r="E699">
        <f>VLOOKUP(A699, Campaigns!A:I,5, FALSE)</f>
        <v>0</v>
      </c>
      <c r="F699">
        <f>VLOOKUP(A699, Campaigns!A:I,6, FALSE)</f>
        <v>1</v>
      </c>
      <c r="G699" t="str">
        <f>VLOOKUP(A699, Customer!A:P,16, FALSE)</f>
        <v>Divorced</v>
      </c>
      <c r="H699" t="str">
        <f>VLOOKUP(A699, Customer!A:Q,17, FALSE)</f>
        <v>PhD</v>
      </c>
      <c r="I699">
        <f>VLOOKUP(A699, Campaigns!A:I,7, FALSE)</f>
        <v>0</v>
      </c>
    </row>
    <row r="700" spans="1:9">
      <c r="A700" s="2">
        <v>1721</v>
      </c>
      <c r="B700">
        <f>VLOOKUP(A700, Campaigns!A:I,2, FALSE)</f>
        <v>0</v>
      </c>
      <c r="C700">
        <f>VLOOKUP(A700, Campaigns!A:I,3, FALSE)</f>
        <v>0</v>
      </c>
      <c r="D700">
        <f>VLOOKUP(A700, Campaigns!$A:$I,4, FALSE)</f>
        <v>0</v>
      </c>
      <c r="E700">
        <f>VLOOKUP(A700, Campaigns!A:I,5, FALSE)</f>
        <v>0</v>
      </c>
      <c r="F700">
        <f>VLOOKUP(A700, Campaigns!A:I,6, FALSE)</f>
        <v>0</v>
      </c>
      <c r="G700" t="str">
        <f>VLOOKUP(A700, Customer!A:P,16, FALSE)</f>
        <v>Single</v>
      </c>
      <c r="H700" t="str">
        <f>VLOOKUP(A700, Customer!A:Q,17, FALSE)</f>
        <v>PhD</v>
      </c>
      <c r="I700">
        <f>VLOOKUP(A700, Campaigns!A:I,7, FALSE)</f>
        <v>0</v>
      </c>
    </row>
    <row r="701" spans="1:9">
      <c r="A701" s="2">
        <v>1295</v>
      </c>
      <c r="B701">
        <f>VLOOKUP(A701, Campaigns!A:I,2, FALSE)</f>
        <v>0</v>
      </c>
      <c r="C701">
        <f>VLOOKUP(A701, Campaigns!A:I,3, FALSE)</f>
        <v>1</v>
      </c>
      <c r="D701">
        <f>VLOOKUP(A701, Campaigns!$A:$I,4, FALSE)</f>
        <v>0</v>
      </c>
      <c r="E701">
        <f>VLOOKUP(A701, Campaigns!A:I,5, FALSE)</f>
        <v>0</v>
      </c>
      <c r="F701">
        <f>VLOOKUP(A701, Campaigns!A:I,6, FALSE)</f>
        <v>0</v>
      </c>
      <c r="G701" t="str">
        <f>VLOOKUP(A701, Customer!A:P,16, FALSE)</f>
        <v>Married</v>
      </c>
      <c r="H701" t="str">
        <f>VLOOKUP(A701, Customer!A:Q,17, FALSE)</f>
        <v>Master</v>
      </c>
      <c r="I701">
        <f>VLOOKUP(A701, Campaigns!A:I,7, FALSE)</f>
        <v>0</v>
      </c>
    </row>
    <row r="702" spans="1:9">
      <c r="A702" s="2">
        <v>1877</v>
      </c>
      <c r="B702">
        <f>VLOOKUP(A702, Campaigns!A:I,2, FALSE)</f>
        <v>0</v>
      </c>
      <c r="C702">
        <f>VLOOKUP(A702, Campaigns!A:I,3, FALSE)</f>
        <v>0</v>
      </c>
      <c r="D702">
        <f>VLOOKUP(A702, Campaigns!$A:$I,4, FALSE)</f>
        <v>0</v>
      </c>
      <c r="E702">
        <f>VLOOKUP(A702, Campaigns!A:I,5, FALSE)</f>
        <v>0</v>
      </c>
      <c r="F702">
        <f>VLOOKUP(A702, Campaigns!A:I,6, FALSE)</f>
        <v>0</v>
      </c>
      <c r="G702" t="str">
        <f>VLOOKUP(A702, Customer!A:P,16, FALSE)</f>
        <v>Together</v>
      </c>
      <c r="H702" t="str">
        <f>VLOOKUP(A702, Customer!A:Q,17, FALSE)</f>
        <v>Graduate</v>
      </c>
      <c r="I702">
        <f>VLOOKUP(A702, Campaigns!A:I,7, FALSE)</f>
        <v>0</v>
      </c>
    </row>
    <row r="703" spans="1:9">
      <c r="A703" s="2">
        <v>2463</v>
      </c>
      <c r="B703">
        <f>VLOOKUP(A703, Campaigns!A:I,2, FALSE)</f>
        <v>0</v>
      </c>
      <c r="C703">
        <f>VLOOKUP(A703, Campaigns!A:I,3, FALSE)</f>
        <v>0</v>
      </c>
      <c r="D703">
        <f>VLOOKUP(A703, Campaigns!$A:$I,4, FALSE)</f>
        <v>0</v>
      </c>
      <c r="E703">
        <f>VLOOKUP(A703, Campaigns!A:I,5, FALSE)</f>
        <v>1</v>
      </c>
      <c r="F703">
        <f>VLOOKUP(A703, Campaigns!A:I,6, FALSE)</f>
        <v>0</v>
      </c>
      <c r="G703" t="str">
        <f>VLOOKUP(A703, Customer!A:P,16, FALSE)</f>
        <v>Together</v>
      </c>
      <c r="H703" t="str">
        <f>VLOOKUP(A703, Customer!A:Q,17, FALSE)</f>
        <v>PhD</v>
      </c>
      <c r="I703">
        <f>VLOOKUP(A703, Campaigns!A:I,7, FALSE)</f>
        <v>0</v>
      </c>
    </row>
    <row r="704" spans="1:9">
      <c r="A704" s="2">
        <v>3202</v>
      </c>
      <c r="B704">
        <f>VLOOKUP(A704, Campaigns!A:I,2, FALSE)</f>
        <v>0</v>
      </c>
      <c r="C704">
        <f>VLOOKUP(A704, Campaigns!A:I,3, FALSE)</f>
        <v>0</v>
      </c>
      <c r="D704">
        <f>VLOOKUP(A704, Campaigns!$A:$I,4, FALSE)</f>
        <v>0</v>
      </c>
      <c r="E704">
        <f>VLOOKUP(A704, Campaigns!A:I,5, FALSE)</f>
        <v>1</v>
      </c>
      <c r="F704">
        <f>VLOOKUP(A704, Campaigns!A:I,6, FALSE)</f>
        <v>0</v>
      </c>
      <c r="G704" t="str">
        <f>VLOOKUP(A704, Customer!A:P,16, FALSE)</f>
        <v>Together</v>
      </c>
      <c r="H704" t="str">
        <f>VLOOKUP(A704, Customer!A:Q,17, FALSE)</f>
        <v>PhD</v>
      </c>
      <c r="I704">
        <f>VLOOKUP(A704, Campaigns!A:I,7, FALSE)</f>
        <v>0</v>
      </c>
    </row>
    <row r="705" spans="1:9">
      <c r="A705" s="2">
        <v>2110</v>
      </c>
      <c r="B705">
        <f>VLOOKUP(A705, Campaigns!A:I,2, FALSE)</f>
        <v>0</v>
      </c>
      <c r="C705">
        <f>VLOOKUP(A705, Campaigns!A:I,3, FALSE)</f>
        <v>0</v>
      </c>
      <c r="D705">
        <f>VLOOKUP(A705, Campaigns!$A:$I,4, FALSE)</f>
        <v>0</v>
      </c>
      <c r="E705">
        <f>VLOOKUP(A705, Campaigns!A:I,5, FALSE)</f>
        <v>0</v>
      </c>
      <c r="F705">
        <f>VLOOKUP(A705, Campaigns!A:I,6, FALSE)</f>
        <v>0</v>
      </c>
      <c r="G705" t="str">
        <f>VLOOKUP(A705, Customer!A:P,16, FALSE)</f>
        <v>Divorced</v>
      </c>
      <c r="H705" t="e">
        <f>VLOOKUP(A705, Customer!A:Q,17, FALSE)</f>
        <v>#N/A</v>
      </c>
      <c r="I705">
        <f>VLOOKUP(A705, Campaigns!A:I,7, FALSE)</f>
        <v>0</v>
      </c>
    </row>
    <row r="706" spans="1:9">
      <c r="A706" s="2">
        <v>3215</v>
      </c>
      <c r="B706">
        <f>VLOOKUP(A706, Campaigns!A:I,2, FALSE)</f>
        <v>0</v>
      </c>
      <c r="C706">
        <f>VLOOKUP(A706, Campaigns!A:I,3, FALSE)</f>
        <v>0</v>
      </c>
      <c r="D706">
        <f>VLOOKUP(A706, Campaigns!$A:$I,4, FALSE)</f>
        <v>0</v>
      </c>
      <c r="E706">
        <f>VLOOKUP(A706, Campaigns!A:I,5, FALSE)</f>
        <v>0</v>
      </c>
      <c r="F706">
        <f>VLOOKUP(A706, Campaigns!A:I,6, FALSE)</f>
        <v>0</v>
      </c>
      <c r="G706" t="str">
        <f>VLOOKUP(A706, Customer!A:P,16, FALSE)</f>
        <v>Married</v>
      </c>
      <c r="H706" t="str">
        <f>VLOOKUP(A706, Customer!A:Q,17, FALSE)</f>
        <v>Graduate</v>
      </c>
      <c r="I706">
        <f>VLOOKUP(A706, Campaigns!A:I,7, FALSE)</f>
        <v>0</v>
      </c>
    </row>
    <row r="707" spans="1:9">
      <c r="A707" s="2">
        <v>2542</v>
      </c>
      <c r="B707">
        <f>VLOOKUP(A707, Campaigns!A:I,2, FALSE)</f>
        <v>0</v>
      </c>
      <c r="C707">
        <f>VLOOKUP(A707, Campaigns!A:I,3, FALSE)</f>
        <v>1</v>
      </c>
      <c r="D707">
        <f>VLOOKUP(A707, Campaigns!$A:$I,4, FALSE)</f>
        <v>0</v>
      </c>
      <c r="E707">
        <f>VLOOKUP(A707, Campaigns!A:I,5, FALSE)</f>
        <v>0</v>
      </c>
      <c r="F707">
        <f>VLOOKUP(A707, Campaigns!A:I,6, FALSE)</f>
        <v>0</v>
      </c>
      <c r="G707" t="str">
        <f>VLOOKUP(A707, Customer!A:P,16, FALSE)</f>
        <v>Single</v>
      </c>
      <c r="H707" t="str">
        <f>VLOOKUP(A707, Customer!A:Q,17, FALSE)</f>
        <v>Master</v>
      </c>
      <c r="I707">
        <f>VLOOKUP(A707, Campaigns!A:I,7, FALSE)</f>
        <v>0</v>
      </c>
    </row>
    <row r="708" spans="1:9">
      <c r="A708" s="2">
        <v>2798</v>
      </c>
      <c r="B708">
        <f>VLOOKUP(A708, Campaigns!A:I,2, FALSE)</f>
        <v>0</v>
      </c>
      <c r="C708">
        <f>VLOOKUP(A708, Campaigns!A:I,3, FALSE)</f>
        <v>0</v>
      </c>
      <c r="D708">
        <f>VLOOKUP(A708, Campaigns!$A:$I,4, FALSE)</f>
        <v>0</v>
      </c>
      <c r="E708">
        <f>VLOOKUP(A708, Campaigns!A:I,5, FALSE)</f>
        <v>0</v>
      </c>
      <c r="F708">
        <f>VLOOKUP(A708, Campaigns!A:I,6, FALSE)</f>
        <v>0</v>
      </c>
      <c r="G708" t="str">
        <f>VLOOKUP(A708, Customer!A:P,16, FALSE)</f>
        <v>Married</v>
      </c>
      <c r="H708" t="str">
        <f>VLOOKUP(A708, Customer!A:Q,17, FALSE)</f>
        <v>Graduate</v>
      </c>
      <c r="I708">
        <f>VLOOKUP(A708, Campaigns!A:I,7, FALSE)</f>
        <v>0</v>
      </c>
    </row>
    <row r="709" spans="1:9">
      <c r="A709" s="2">
        <v>2528</v>
      </c>
      <c r="B709">
        <f>VLOOKUP(A709, Campaigns!A:I,2, FALSE)</f>
        <v>0</v>
      </c>
      <c r="C709">
        <f>VLOOKUP(A709, Campaigns!A:I,3, FALSE)</f>
        <v>0</v>
      </c>
      <c r="D709">
        <f>VLOOKUP(A709, Campaigns!$A:$I,4, FALSE)</f>
        <v>0</v>
      </c>
      <c r="E709">
        <f>VLOOKUP(A709, Campaigns!A:I,5, FALSE)</f>
        <v>0</v>
      </c>
      <c r="F709">
        <f>VLOOKUP(A709, Campaigns!A:I,6, FALSE)</f>
        <v>0</v>
      </c>
      <c r="G709" t="str">
        <f>VLOOKUP(A709, Customer!A:P,16, FALSE)</f>
        <v>Married</v>
      </c>
      <c r="H709" t="str">
        <f>VLOOKUP(A709, Customer!A:Q,17, FALSE)</f>
        <v>Graduate</v>
      </c>
      <c r="I709">
        <f>VLOOKUP(A709, Campaigns!A:I,7, FALSE)</f>
        <v>0</v>
      </c>
    </row>
    <row r="710" spans="1:9">
      <c r="A710" s="2">
        <v>2371</v>
      </c>
      <c r="B710">
        <f>VLOOKUP(A710, Campaigns!A:I,2, FALSE)</f>
        <v>0</v>
      </c>
      <c r="C710">
        <f>VLOOKUP(A710, Campaigns!A:I,3, FALSE)</f>
        <v>0</v>
      </c>
      <c r="D710">
        <f>VLOOKUP(A710, Campaigns!$A:$I,4, FALSE)</f>
        <v>0</v>
      </c>
      <c r="E710">
        <f>VLOOKUP(A710, Campaigns!A:I,5, FALSE)</f>
        <v>0</v>
      </c>
      <c r="F710">
        <f>VLOOKUP(A710, Campaigns!A:I,6, FALSE)</f>
        <v>0</v>
      </c>
      <c r="G710" t="str">
        <f>VLOOKUP(A710, Customer!A:P,16, FALSE)</f>
        <v>Married</v>
      </c>
      <c r="H710" t="str">
        <f>VLOOKUP(A710, Customer!A:Q,17, FALSE)</f>
        <v>Master</v>
      </c>
      <c r="I710">
        <f>VLOOKUP(A710, Campaigns!A:I,7, FALSE)</f>
        <v>0</v>
      </c>
    </row>
    <row r="711" spans="1:9">
      <c r="A711" s="2">
        <v>1212</v>
      </c>
      <c r="B711">
        <f>VLOOKUP(A711, Campaigns!A:I,2, FALSE)</f>
        <v>0</v>
      </c>
      <c r="C711">
        <f>VLOOKUP(A711, Campaigns!A:I,3, FALSE)</f>
        <v>0</v>
      </c>
      <c r="D711">
        <f>VLOOKUP(A711, Campaigns!$A:$I,4, FALSE)</f>
        <v>0</v>
      </c>
      <c r="E711">
        <f>VLOOKUP(A711, Campaigns!A:I,5, FALSE)</f>
        <v>0</v>
      </c>
      <c r="F711">
        <f>VLOOKUP(A711, Campaigns!A:I,6, FALSE)</f>
        <v>0</v>
      </c>
      <c r="G711" t="str">
        <f>VLOOKUP(A711, Customer!A:P,16, FALSE)</f>
        <v>Divorced</v>
      </c>
      <c r="H711" t="str">
        <f>VLOOKUP(A711, Customer!A:Q,17, FALSE)</f>
        <v>Graduate</v>
      </c>
      <c r="I711">
        <f>VLOOKUP(A711, Campaigns!A:I,7, FALSE)</f>
        <v>0</v>
      </c>
    </row>
    <row r="712" spans="1:9">
      <c r="A712" s="2">
        <v>1736</v>
      </c>
      <c r="B712">
        <f>VLOOKUP(A712, Campaigns!A:I,2, FALSE)</f>
        <v>0</v>
      </c>
      <c r="C712">
        <f>VLOOKUP(A712, Campaigns!A:I,3, FALSE)</f>
        <v>0</v>
      </c>
      <c r="D712">
        <f>VLOOKUP(A712, Campaigns!$A:$I,4, FALSE)</f>
        <v>0</v>
      </c>
      <c r="E712">
        <f>VLOOKUP(A712, Campaigns!A:I,5, FALSE)</f>
        <v>0</v>
      </c>
      <c r="F712">
        <f>VLOOKUP(A712, Campaigns!A:I,6, FALSE)</f>
        <v>0</v>
      </c>
      <c r="G712" t="str">
        <f>VLOOKUP(A712, Customer!A:P,16, FALSE)</f>
        <v>Together</v>
      </c>
      <c r="H712" t="e">
        <f>VLOOKUP(A712, Customer!A:Q,17, FALSE)</f>
        <v>#N/A</v>
      </c>
      <c r="I712">
        <f>VLOOKUP(A712, Campaigns!A:I,7, FALSE)</f>
        <v>0</v>
      </c>
    </row>
    <row r="713" spans="1:9">
      <c r="A713" s="2">
        <v>1266</v>
      </c>
      <c r="B713">
        <f>VLOOKUP(A713, Campaigns!A:I,2, FALSE)</f>
        <v>0</v>
      </c>
      <c r="C713">
        <f>VLOOKUP(A713, Campaigns!A:I,3, FALSE)</f>
        <v>0</v>
      </c>
      <c r="D713">
        <f>VLOOKUP(A713, Campaigns!$A:$I,4, FALSE)</f>
        <v>0</v>
      </c>
      <c r="E713">
        <f>VLOOKUP(A713, Campaigns!A:I,5, FALSE)</f>
        <v>0</v>
      </c>
      <c r="F713">
        <f>VLOOKUP(A713, Campaigns!A:I,6, FALSE)</f>
        <v>0</v>
      </c>
      <c r="G713" t="str">
        <f>VLOOKUP(A713, Customer!A:P,16, FALSE)</f>
        <v>Divorced</v>
      </c>
      <c r="H713" t="str">
        <f>VLOOKUP(A713, Customer!A:Q,17, FALSE)</f>
        <v>Master</v>
      </c>
      <c r="I713">
        <f>VLOOKUP(A713, Campaigns!A:I,7, FALSE)</f>
        <v>0</v>
      </c>
    </row>
    <row r="714" spans="1:9">
      <c r="A714" s="2">
        <v>2176</v>
      </c>
      <c r="B714">
        <f>VLOOKUP(A714, Campaigns!A:I,2, FALSE)</f>
        <v>0</v>
      </c>
      <c r="C714">
        <f>VLOOKUP(A714, Campaigns!A:I,3, FALSE)</f>
        <v>0</v>
      </c>
      <c r="D714">
        <f>VLOOKUP(A714, Campaigns!$A:$I,4, FALSE)</f>
        <v>0</v>
      </c>
      <c r="E714">
        <f>VLOOKUP(A714, Campaigns!A:I,5, FALSE)</f>
        <v>0</v>
      </c>
      <c r="F714">
        <f>VLOOKUP(A714, Campaigns!A:I,6, FALSE)</f>
        <v>0</v>
      </c>
      <c r="G714" t="str">
        <f>VLOOKUP(A714, Customer!A:P,16, FALSE)</f>
        <v>Divorced</v>
      </c>
      <c r="H714" t="str">
        <f>VLOOKUP(A714, Customer!A:Q,17, FALSE)</f>
        <v>Master</v>
      </c>
      <c r="I714">
        <f>VLOOKUP(A714, Campaigns!A:I,7, FALSE)</f>
        <v>0</v>
      </c>
    </row>
    <row r="715" spans="1:9">
      <c r="A715" s="2">
        <v>2374</v>
      </c>
      <c r="B715">
        <f>VLOOKUP(A715, Campaigns!A:I,2, FALSE)</f>
        <v>0</v>
      </c>
      <c r="C715">
        <f>VLOOKUP(A715, Campaigns!A:I,3, FALSE)</f>
        <v>0</v>
      </c>
      <c r="D715">
        <f>VLOOKUP(A715, Campaigns!$A:$I,4, FALSE)</f>
        <v>0</v>
      </c>
      <c r="E715">
        <f>VLOOKUP(A715, Campaigns!A:I,5, FALSE)</f>
        <v>0</v>
      </c>
      <c r="F715">
        <f>VLOOKUP(A715, Campaigns!A:I,6, FALSE)</f>
        <v>0</v>
      </c>
      <c r="G715" t="str">
        <f>VLOOKUP(A715, Customer!A:P,16, FALSE)</f>
        <v>Divorced</v>
      </c>
      <c r="H715" t="str">
        <f>VLOOKUP(A715, Customer!A:Q,17, FALSE)</f>
        <v>Master</v>
      </c>
      <c r="I715">
        <f>VLOOKUP(A715, Campaigns!A:I,7, FALSE)</f>
        <v>0</v>
      </c>
    </row>
    <row r="716" spans="1:9">
      <c r="A716" s="2">
        <v>1357</v>
      </c>
      <c r="B716">
        <f>VLOOKUP(A716, Campaigns!A:I,2, FALSE)</f>
        <v>0</v>
      </c>
      <c r="C716">
        <f>VLOOKUP(A716, Campaigns!A:I,3, FALSE)</f>
        <v>1</v>
      </c>
      <c r="D716">
        <f>VLOOKUP(A716, Campaigns!$A:$I,4, FALSE)</f>
        <v>0</v>
      </c>
      <c r="E716">
        <f>VLOOKUP(A716, Campaigns!A:I,5, FALSE)</f>
        <v>0</v>
      </c>
      <c r="F716">
        <f>VLOOKUP(A716, Campaigns!A:I,6, FALSE)</f>
        <v>0</v>
      </c>
      <c r="G716" t="str">
        <f>VLOOKUP(A716, Customer!A:P,16, FALSE)</f>
        <v>Single</v>
      </c>
      <c r="H716" t="str">
        <f>VLOOKUP(A716, Customer!A:Q,17, FALSE)</f>
        <v>Graduate</v>
      </c>
      <c r="I716">
        <f>VLOOKUP(A716, Campaigns!A:I,7, FALSE)</f>
        <v>0</v>
      </c>
    </row>
    <row r="717" spans="1:9">
      <c r="A717" s="2">
        <v>2398</v>
      </c>
      <c r="B717">
        <f>VLOOKUP(A717, Campaigns!A:I,2, FALSE)</f>
        <v>0</v>
      </c>
      <c r="C717">
        <f>VLOOKUP(A717, Campaigns!A:I,3, FALSE)</f>
        <v>1</v>
      </c>
      <c r="D717">
        <f>VLOOKUP(A717, Campaigns!$A:$I,4, FALSE)</f>
        <v>0</v>
      </c>
      <c r="E717">
        <f>VLOOKUP(A717, Campaigns!A:I,5, FALSE)</f>
        <v>0</v>
      </c>
      <c r="F717">
        <f>VLOOKUP(A717, Campaigns!A:I,6, FALSE)</f>
        <v>0</v>
      </c>
      <c r="G717" t="str">
        <f>VLOOKUP(A717, Customer!A:P,16, FALSE)</f>
        <v>Single</v>
      </c>
      <c r="H717" t="str">
        <f>VLOOKUP(A717, Customer!A:Q,17, FALSE)</f>
        <v>Graduate</v>
      </c>
      <c r="I717">
        <f>VLOOKUP(A717, Campaigns!A:I,7, FALSE)</f>
        <v>0</v>
      </c>
    </row>
    <row r="718" spans="1:9">
      <c r="A718" s="2">
        <v>3194</v>
      </c>
      <c r="B718">
        <f>VLOOKUP(A718, Campaigns!A:I,2, FALSE)</f>
        <v>0</v>
      </c>
      <c r="C718">
        <f>VLOOKUP(A718, Campaigns!A:I,3, FALSE)</f>
        <v>0</v>
      </c>
      <c r="D718">
        <f>VLOOKUP(A718, Campaigns!$A:$I,4, FALSE)</f>
        <v>0</v>
      </c>
      <c r="E718">
        <f>VLOOKUP(A718, Campaigns!A:I,5, FALSE)</f>
        <v>0</v>
      </c>
      <c r="F718">
        <f>VLOOKUP(A718, Campaigns!A:I,6, FALSE)</f>
        <v>0</v>
      </c>
      <c r="G718" t="str">
        <f>VLOOKUP(A718, Customer!A:P,16, FALSE)</f>
        <v>Married</v>
      </c>
      <c r="H718" t="str">
        <f>VLOOKUP(A718, Customer!A:Q,17, FALSE)</f>
        <v>Graduate</v>
      </c>
      <c r="I718">
        <f>VLOOKUP(A718, Campaigns!A:I,7, FALSE)</f>
        <v>0</v>
      </c>
    </row>
    <row r="719" spans="1:9">
      <c r="A719" s="2">
        <v>1190</v>
      </c>
      <c r="B719">
        <f>VLOOKUP(A719, Campaigns!A:I,2, FALSE)</f>
        <v>0</v>
      </c>
      <c r="C719">
        <f>VLOOKUP(A719, Campaigns!A:I,3, FALSE)</f>
        <v>0</v>
      </c>
      <c r="D719">
        <f>VLOOKUP(A719, Campaigns!$A:$I,4, FALSE)</f>
        <v>0</v>
      </c>
      <c r="E719">
        <f>VLOOKUP(A719, Campaigns!A:I,5, FALSE)</f>
        <v>0</v>
      </c>
      <c r="F719">
        <f>VLOOKUP(A719, Campaigns!A:I,6, FALSE)</f>
        <v>0</v>
      </c>
      <c r="G719" t="str">
        <f>VLOOKUP(A719, Customer!A:P,16, FALSE)</f>
        <v>Divorced</v>
      </c>
      <c r="H719" t="str">
        <f>VLOOKUP(A719, Customer!A:Q,17, FALSE)</f>
        <v>Graduate</v>
      </c>
      <c r="I719">
        <f>VLOOKUP(A719, Campaigns!A:I,7, FALSE)</f>
        <v>0</v>
      </c>
    </row>
    <row r="720" spans="1:9">
      <c r="A720" s="2">
        <v>1964</v>
      </c>
      <c r="B720">
        <f>VLOOKUP(A720, Campaigns!A:I,2, FALSE)</f>
        <v>0</v>
      </c>
      <c r="C720">
        <f>VLOOKUP(A720, Campaigns!A:I,3, FALSE)</f>
        <v>0</v>
      </c>
      <c r="D720">
        <f>VLOOKUP(A720, Campaigns!$A:$I,4, FALSE)</f>
        <v>0</v>
      </c>
      <c r="E720">
        <f>VLOOKUP(A720, Campaigns!A:I,5, FALSE)</f>
        <v>0</v>
      </c>
      <c r="F720">
        <f>VLOOKUP(A720, Campaigns!A:I,6, FALSE)</f>
        <v>0</v>
      </c>
      <c r="G720" t="str">
        <f>VLOOKUP(A720, Customer!A:P,16, FALSE)</f>
        <v>Divorced</v>
      </c>
      <c r="H720" t="str">
        <f>VLOOKUP(A720, Customer!A:Q,17, FALSE)</f>
        <v>Graduate</v>
      </c>
      <c r="I720">
        <f>VLOOKUP(A720, Campaigns!A:I,7, FALSE)</f>
        <v>0</v>
      </c>
    </row>
    <row r="721" spans="1:9">
      <c r="A721" s="2">
        <v>2981</v>
      </c>
      <c r="B721">
        <f>VLOOKUP(A721, Campaigns!A:I,2, FALSE)</f>
        <v>0</v>
      </c>
      <c r="C721">
        <f>VLOOKUP(A721, Campaigns!A:I,3, FALSE)</f>
        <v>0</v>
      </c>
      <c r="D721">
        <f>VLOOKUP(A721, Campaigns!$A:$I,4, FALSE)</f>
        <v>0</v>
      </c>
      <c r="E721">
        <f>VLOOKUP(A721, Campaigns!A:I,5, FALSE)</f>
        <v>0</v>
      </c>
      <c r="F721">
        <f>VLOOKUP(A721, Campaigns!A:I,6, FALSE)</f>
        <v>0</v>
      </c>
      <c r="G721" t="str">
        <f>VLOOKUP(A721, Customer!A:P,16, FALSE)</f>
        <v>Married</v>
      </c>
      <c r="H721" t="str">
        <f>VLOOKUP(A721, Customer!A:Q,17, FALSE)</f>
        <v>Graduate</v>
      </c>
      <c r="I721">
        <f>VLOOKUP(A721, Campaigns!A:I,7, FALSE)</f>
        <v>0</v>
      </c>
    </row>
    <row r="722" spans="1:9">
      <c r="A722" s="2">
        <v>1730</v>
      </c>
      <c r="B722">
        <f>VLOOKUP(A722, Campaigns!A:I,2, FALSE)</f>
        <v>1</v>
      </c>
      <c r="C722">
        <f>VLOOKUP(A722, Campaigns!A:I,3, FALSE)</f>
        <v>0</v>
      </c>
      <c r="D722">
        <f>VLOOKUP(A722, Campaigns!$A:$I,4, FALSE)</f>
        <v>0</v>
      </c>
      <c r="E722">
        <f>VLOOKUP(A722, Campaigns!A:I,5, FALSE)</f>
        <v>0</v>
      </c>
      <c r="F722">
        <f>VLOOKUP(A722, Campaigns!A:I,6, FALSE)</f>
        <v>0</v>
      </c>
      <c r="G722" t="str">
        <f>VLOOKUP(A722, Customer!A:P,16, FALSE)</f>
        <v>Married</v>
      </c>
      <c r="H722" t="e">
        <f>VLOOKUP(A722, Customer!A:Q,17, FALSE)</f>
        <v>#N/A</v>
      </c>
      <c r="I722">
        <f>VLOOKUP(A722, Campaigns!A:I,7, FALSE)</f>
        <v>0</v>
      </c>
    </row>
    <row r="723" spans="1:9">
      <c r="A723" s="2">
        <v>3116</v>
      </c>
      <c r="B723">
        <f>VLOOKUP(A723, Campaigns!A:I,2, FALSE)</f>
        <v>0</v>
      </c>
      <c r="C723">
        <f>VLOOKUP(A723, Campaigns!A:I,3, FALSE)</f>
        <v>0</v>
      </c>
      <c r="D723">
        <f>VLOOKUP(A723, Campaigns!$A:$I,4, FALSE)</f>
        <v>0</v>
      </c>
      <c r="E723">
        <f>VLOOKUP(A723, Campaigns!A:I,5, FALSE)</f>
        <v>0</v>
      </c>
      <c r="F723">
        <f>VLOOKUP(A723, Campaigns!A:I,6, FALSE)</f>
        <v>0</v>
      </c>
      <c r="G723" t="str">
        <f>VLOOKUP(A723, Customer!A:P,16, FALSE)</f>
        <v>Together</v>
      </c>
      <c r="H723" t="str">
        <f>VLOOKUP(A723, Customer!A:Q,17, FALSE)</f>
        <v>PhD</v>
      </c>
      <c r="I723">
        <f>VLOOKUP(A723, Campaigns!A:I,7, FALSE)</f>
        <v>0</v>
      </c>
    </row>
    <row r="724" spans="1:9">
      <c r="A724" s="2">
        <v>2773</v>
      </c>
      <c r="B724">
        <f>VLOOKUP(A724, Campaigns!A:I,2, FALSE)</f>
        <v>0</v>
      </c>
      <c r="C724">
        <f>VLOOKUP(A724, Campaigns!A:I,3, FALSE)</f>
        <v>0</v>
      </c>
      <c r="D724">
        <f>VLOOKUP(A724, Campaigns!$A:$I,4, FALSE)</f>
        <v>0</v>
      </c>
      <c r="E724">
        <f>VLOOKUP(A724, Campaigns!A:I,5, FALSE)</f>
        <v>1</v>
      </c>
      <c r="F724">
        <f>VLOOKUP(A724, Campaigns!A:I,6, FALSE)</f>
        <v>0</v>
      </c>
      <c r="G724" t="str">
        <f>VLOOKUP(A724, Customer!A:P,16, FALSE)</f>
        <v>Together</v>
      </c>
      <c r="H724" t="str">
        <f>VLOOKUP(A724, Customer!A:Q,17, FALSE)</f>
        <v>Graduate</v>
      </c>
      <c r="I724">
        <f>VLOOKUP(A724, Campaigns!A:I,7, FALSE)</f>
        <v>0</v>
      </c>
    </row>
    <row r="725" spans="1:9">
      <c r="A725" s="2">
        <v>1371</v>
      </c>
      <c r="B725">
        <f>VLOOKUP(A725, Campaigns!A:I,2, FALSE)</f>
        <v>0</v>
      </c>
      <c r="C725">
        <f>VLOOKUP(A725, Campaigns!A:I,3, FALSE)</f>
        <v>0</v>
      </c>
      <c r="D725">
        <f>VLOOKUP(A725, Campaigns!$A:$I,4, FALSE)</f>
        <v>0</v>
      </c>
      <c r="E725">
        <f>VLOOKUP(A725, Campaigns!A:I,5, FALSE)</f>
        <v>0</v>
      </c>
      <c r="F725">
        <f>VLOOKUP(A725, Campaigns!A:I,6, FALSE)</f>
        <v>0</v>
      </c>
      <c r="G725" t="str">
        <f>VLOOKUP(A725, Customer!A:P,16, FALSE)</f>
        <v>Together</v>
      </c>
      <c r="H725" t="str">
        <f>VLOOKUP(A725, Customer!A:Q,17, FALSE)</f>
        <v>Graduate</v>
      </c>
      <c r="I725">
        <f>VLOOKUP(A725, Campaigns!A:I,7, FALSE)</f>
        <v>0</v>
      </c>
    </row>
    <row r="726" spans="1:9">
      <c r="A726" s="2">
        <v>1623</v>
      </c>
      <c r="B726">
        <f>VLOOKUP(A726, Campaigns!A:I,2, FALSE)</f>
        <v>0</v>
      </c>
      <c r="C726">
        <f>VLOOKUP(A726, Campaigns!A:I,3, FALSE)</f>
        <v>0</v>
      </c>
      <c r="D726">
        <f>VLOOKUP(A726, Campaigns!$A:$I,4, FALSE)</f>
        <v>0</v>
      </c>
      <c r="E726">
        <f>VLOOKUP(A726, Campaigns!A:I,5, FALSE)</f>
        <v>0</v>
      </c>
      <c r="F726">
        <f>VLOOKUP(A726, Campaigns!A:I,6, FALSE)</f>
        <v>0</v>
      </c>
      <c r="G726" t="str">
        <f>VLOOKUP(A726, Customer!A:P,16, FALSE)</f>
        <v>Together</v>
      </c>
      <c r="H726" t="str">
        <f>VLOOKUP(A726, Customer!A:Q,17, FALSE)</f>
        <v>Graduate</v>
      </c>
      <c r="I726">
        <f>VLOOKUP(A726, Campaigns!A:I,7, FALSE)</f>
        <v>0</v>
      </c>
    </row>
    <row r="727" spans="1:9">
      <c r="A727" s="2">
        <v>1243</v>
      </c>
      <c r="B727">
        <f>VLOOKUP(A727, Campaigns!A:I,2, FALSE)</f>
        <v>0</v>
      </c>
      <c r="C727">
        <f>VLOOKUP(A727, Campaigns!A:I,3, FALSE)</f>
        <v>1</v>
      </c>
      <c r="D727">
        <f>VLOOKUP(A727, Campaigns!$A:$I,4, FALSE)</f>
        <v>0</v>
      </c>
      <c r="E727">
        <f>VLOOKUP(A727, Campaigns!A:I,5, FALSE)</f>
        <v>0</v>
      </c>
      <c r="F727">
        <f>VLOOKUP(A727, Campaigns!A:I,6, FALSE)</f>
        <v>0</v>
      </c>
      <c r="G727" t="str">
        <f>VLOOKUP(A727, Customer!A:P,16, FALSE)</f>
        <v>Together</v>
      </c>
      <c r="H727" t="str">
        <f>VLOOKUP(A727, Customer!A:Q,17, FALSE)</f>
        <v>PhD</v>
      </c>
      <c r="I727">
        <f>VLOOKUP(A727, Campaigns!A:I,7, FALSE)</f>
        <v>0</v>
      </c>
    </row>
    <row r="728" spans="1:9">
      <c r="A728" s="2">
        <v>2725</v>
      </c>
      <c r="B728">
        <f>VLOOKUP(A728, Campaigns!A:I,2, FALSE)</f>
        <v>0</v>
      </c>
      <c r="C728">
        <f>VLOOKUP(A728, Campaigns!A:I,3, FALSE)</f>
        <v>1</v>
      </c>
      <c r="D728">
        <f>VLOOKUP(A728, Campaigns!$A:$I,4, FALSE)</f>
        <v>0</v>
      </c>
      <c r="E728">
        <f>VLOOKUP(A728, Campaigns!A:I,5, FALSE)</f>
        <v>0</v>
      </c>
      <c r="F728">
        <f>VLOOKUP(A728, Campaigns!A:I,6, FALSE)</f>
        <v>0</v>
      </c>
      <c r="G728" t="str">
        <f>VLOOKUP(A728, Customer!A:P,16, FALSE)</f>
        <v>Together</v>
      </c>
      <c r="H728" t="str">
        <f>VLOOKUP(A728, Customer!A:Q,17, FALSE)</f>
        <v>PhD</v>
      </c>
      <c r="I728">
        <f>VLOOKUP(A728, Campaigns!A:I,7, FALSE)</f>
        <v>0</v>
      </c>
    </row>
    <row r="729" spans="1:9">
      <c r="A729" s="2">
        <v>2125</v>
      </c>
      <c r="B729">
        <f>VLOOKUP(A729, Campaigns!A:I,2, FALSE)</f>
        <v>0</v>
      </c>
      <c r="C729">
        <f>VLOOKUP(A729, Campaigns!A:I,3, FALSE)</f>
        <v>0</v>
      </c>
      <c r="D729">
        <f>VLOOKUP(A729, Campaigns!$A:$I,4, FALSE)</f>
        <v>0</v>
      </c>
      <c r="E729">
        <f>VLOOKUP(A729, Campaigns!A:I,5, FALSE)</f>
        <v>0</v>
      </c>
      <c r="F729">
        <f>VLOOKUP(A729, Campaigns!A:I,6, FALSE)</f>
        <v>0</v>
      </c>
      <c r="G729" t="str">
        <f>VLOOKUP(A729, Customer!A:P,16, FALSE)</f>
        <v>Widow</v>
      </c>
      <c r="H729" t="str">
        <f>VLOOKUP(A729, Customer!A:Q,17, FALSE)</f>
        <v>Graduate</v>
      </c>
      <c r="I729">
        <f>VLOOKUP(A729, Campaigns!A:I,7, FALSE)</f>
        <v>0</v>
      </c>
    </row>
    <row r="730" spans="1:9">
      <c r="A730" s="2">
        <v>2641</v>
      </c>
      <c r="B730">
        <f>VLOOKUP(A730, Campaigns!A:I,2, FALSE)</f>
        <v>0</v>
      </c>
      <c r="C730">
        <f>VLOOKUP(A730, Campaigns!A:I,3, FALSE)</f>
        <v>0</v>
      </c>
      <c r="D730">
        <f>VLOOKUP(A730, Campaigns!$A:$I,4, FALSE)</f>
        <v>0</v>
      </c>
      <c r="E730">
        <f>VLOOKUP(A730, Campaigns!A:I,5, FALSE)</f>
        <v>0</v>
      </c>
      <c r="F730">
        <f>VLOOKUP(A730, Campaigns!A:I,6, FALSE)</f>
        <v>0</v>
      </c>
      <c r="G730" t="str">
        <f>VLOOKUP(A730, Customer!A:P,16, FALSE)</f>
        <v>Married</v>
      </c>
      <c r="H730" t="str">
        <f>VLOOKUP(A730, Customer!A:Q,17, FALSE)</f>
        <v>PhD</v>
      </c>
      <c r="I730">
        <f>VLOOKUP(A730, Campaigns!A:I,7, FALSE)</f>
        <v>0</v>
      </c>
    </row>
    <row r="731" spans="1:9">
      <c r="A731" s="2">
        <v>2921</v>
      </c>
      <c r="B731">
        <f>VLOOKUP(A731, Campaigns!A:I,2, FALSE)</f>
        <v>0</v>
      </c>
      <c r="C731">
        <f>VLOOKUP(A731, Campaigns!A:I,3, FALSE)</f>
        <v>0</v>
      </c>
      <c r="D731">
        <f>VLOOKUP(A731, Campaigns!$A:$I,4, FALSE)</f>
        <v>0</v>
      </c>
      <c r="E731">
        <f>VLOOKUP(A731, Campaigns!A:I,5, FALSE)</f>
        <v>0</v>
      </c>
      <c r="F731">
        <f>VLOOKUP(A731, Campaigns!A:I,6, FALSE)</f>
        <v>0</v>
      </c>
      <c r="G731" t="str">
        <f>VLOOKUP(A731, Customer!A:P,16, FALSE)</f>
        <v>Married</v>
      </c>
      <c r="H731" t="str">
        <f>VLOOKUP(A731, Customer!A:Q,17, FALSE)</f>
        <v>Graduate</v>
      </c>
      <c r="I731">
        <f>VLOOKUP(A731, Campaigns!A:I,7, FALSE)</f>
        <v>0</v>
      </c>
    </row>
    <row r="732" spans="1:9">
      <c r="A732" s="2">
        <v>2788</v>
      </c>
      <c r="B732">
        <f>VLOOKUP(A732, Campaigns!A:I,2, FALSE)</f>
        <v>0</v>
      </c>
      <c r="C732">
        <f>VLOOKUP(A732, Campaigns!A:I,3, FALSE)</f>
        <v>0</v>
      </c>
      <c r="D732">
        <f>VLOOKUP(A732, Campaigns!$A:$I,4, FALSE)</f>
        <v>0</v>
      </c>
      <c r="E732">
        <f>VLOOKUP(A732, Campaigns!A:I,5, FALSE)</f>
        <v>1</v>
      </c>
      <c r="F732">
        <f>VLOOKUP(A732, Campaigns!A:I,6, FALSE)</f>
        <v>0</v>
      </c>
      <c r="G732" t="str">
        <f>VLOOKUP(A732, Customer!A:P,16, FALSE)</f>
        <v>Together</v>
      </c>
      <c r="H732" t="str">
        <f>VLOOKUP(A732, Customer!A:Q,17, FALSE)</f>
        <v>Graduate</v>
      </c>
      <c r="I732">
        <f>VLOOKUP(A732, Campaigns!A:I,7, FALSE)</f>
        <v>0</v>
      </c>
    </row>
    <row r="733" spans="1:9">
      <c r="A733" s="2">
        <v>2481</v>
      </c>
      <c r="B733">
        <f>VLOOKUP(A733, Campaigns!A:I,2, FALSE)</f>
        <v>0</v>
      </c>
      <c r="C733">
        <f>VLOOKUP(A733, Campaigns!A:I,3, FALSE)</f>
        <v>0</v>
      </c>
      <c r="D733">
        <f>VLOOKUP(A733, Campaigns!$A:$I,4, FALSE)</f>
        <v>1</v>
      </c>
      <c r="E733">
        <f>VLOOKUP(A733, Campaigns!A:I,5, FALSE)</f>
        <v>0</v>
      </c>
      <c r="F733">
        <f>VLOOKUP(A733, Campaigns!A:I,6, FALSE)</f>
        <v>0</v>
      </c>
      <c r="G733" t="str">
        <f>VLOOKUP(A733, Customer!A:P,16, FALSE)</f>
        <v>Married</v>
      </c>
      <c r="H733" t="str">
        <f>VLOOKUP(A733, Customer!A:Q,17, FALSE)</f>
        <v>Master</v>
      </c>
      <c r="I733">
        <f>VLOOKUP(A733, Campaigns!A:I,7, FALSE)</f>
        <v>0</v>
      </c>
    </row>
    <row r="734" spans="1:9">
      <c r="A734" s="2">
        <v>2784</v>
      </c>
      <c r="B734">
        <f>VLOOKUP(A734, Campaigns!A:I,2, FALSE)</f>
        <v>1</v>
      </c>
      <c r="C734">
        <f>VLOOKUP(A734, Campaigns!A:I,3, FALSE)</f>
        <v>0</v>
      </c>
      <c r="D734">
        <f>VLOOKUP(A734, Campaigns!$A:$I,4, FALSE)</f>
        <v>0</v>
      </c>
      <c r="E734">
        <f>VLOOKUP(A734, Campaigns!A:I,5, FALSE)</f>
        <v>0</v>
      </c>
      <c r="F734">
        <f>VLOOKUP(A734, Campaigns!A:I,6, FALSE)</f>
        <v>0</v>
      </c>
      <c r="G734" t="str">
        <f>VLOOKUP(A734, Customer!A:P,16, FALSE)</f>
        <v>Single</v>
      </c>
      <c r="H734" t="str">
        <f>VLOOKUP(A734, Customer!A:Q,17, FALSE)</f>
        <v>PhD</v>
      </c>
      <c r="I734">
        <f>VLOOKUP(A734, Campaigns!A:I,7, FALSE)</f>
        <v>0</v>
      </c>
    </row>
    <row r="735" spans="1:9">
      <c r="A735" s="2">
        <v>1621</v>
      </c>
      <c r="B735">
        <f>VLOOKUP(A735, Campaigns!A:I,2, FALSE)</f>
        <v>0</v>
      </c>
      <c r="C735">
        <f>VLOOKUP(A735, Campaigns!A:I,3, FALSE)</f>
        <v>0</v>
      </c>
      <c r="D735">
        <f>VLOOKUP(A735, Campaigns!$A:$I,4, FALSE)</f>
        <v>0</v>
      </c>
      <c r="E735">
        <f>VLOOKUP(A735, Campaigns!A:I,5, FALSE)</f>
        <v>0</v>
      </c>
      <c r="F735">
        <f>VLOOKUP(A735, Campaigns!A:I,6, FALSE)</f>
        <v>0</v>
      </c>
      <c r="G735" t="str">
        <f>VLOOKUP(A735, Customer!A:P,16, FALSE)</f>
        <v>Divorced</v>
      </c>
      <c r="H735" t="str">
        <f>VLOOKUP(A735, Customer!A:Q,17, FALSE)</f>
        <v>Master</v>
      </c>
      <c r="I735">
        <f>VLOOKUP(A735, Campaigns!A:I,7, FALSE)</f>
        <v>0</v>
      </c>
    </row>
    <row r="736" spans="1:9">
      <c r="A736" s="2">
        <v>1012</v>
      </c>
      <c r="B736">
        <f>VLOOKUP(A736, Campaigns!A:I,2, FALSE)</f>
        <v>0</v>
      </c>
      <c r="C736">
        <f>VLOOKUP(A736, Campaigns!A:I,3, FALSE)</f>
        <v>0</v>
      </c>
      <c r="D736">
        <f>VLOOKUP(A736, Campaigns!$A:$I,4, FALSE)</f>
        <v>0</v>
      </c>
      <c r="E736">
        <f>VLOOKUP(A736, Campaigns!A:I,5, FALSE)</f>
        <v>0</v>
      </c>
      <c r="F736">
        <f>VLOOKUP(A736, Campaigns!A:I,6, FALSE)</f>
        <v>0</v>
      </c>
      <c r="G736" t="str">
        <f>VLOOKUP(A736, Customer!A:P,16, FALSE)</f>
        <v>Divorced</v>
      </c>
      <c r="H736" t="str">
        <f>VLOOKUP(A736, Customer!A:Q,17, FALSE)</f>
        <v>Graduate</v>
      </c>
      <c r="I736">
        <f>VLOOKUP(A736, Campaigns!A:I,7, FALSE)</f>
        <v>0</v>
      </c>
    </row>
    <row r="737" spans="1:9">
      <c r="A737" s="2">
        <v>1121</v>
      </c>
      <c r="B737">
        <f>VLOOKUP(A737, Campaigns!A:I,2, FALSE)</f>
        <v>0</v>
      </c>
      <c r="C737">
        <f>VLOOKUP(A737, Campaigns!A:I,3, FALSE)</f>
        <v>0</v>
      </c>
      <c r="D737">
        <f>VLOOKUP(A737, Campaigns!$A:$I,4, FALSE)</f>
        <v>0</v>
      </c>
      <c r="E737">
        <f>VLOOKUP(A737, Campaigns!A:I,5, FALSE)</f>
        <v>0</v>
      </c>
      <c r="F737">
        <f>VLOOKUP(A737, Campaigns!A:I,6, FALSE)</f>
        <v>0</v>
      </c>
      <c r="G737" t="str">
        <f>VLOOKUP(A737, Customer!A:P,16, FALSE)</f>
        <v>Married</v>
      </c>
      <c r="H737" t="str">
        <f>VLOOKUP(A737, Customer!A:Q,17, FALSE)</f>
        <v>Graduate</v>
      </c>
      <c r="I737">
        <f>VLOOKUP(A737, Campaigns!A:I,7, FALSE)</f>
        <v>0</v>
      </c>
    </row>
    <row r="738" spans="1:9">
      <c r="A738" s="2">
        <v>3129</v>
      </c>
      <c r="B738">
        <f>VLOOKUP(A738, Campaigns!A:I,2, FALSE)</f>
        <v>0</v>
      </c>
      <c r="C738">
        <f>VLOOKUP(A738, Campaigns!A:I,3, FALSE)</f>
        <v>0</v>
      </c>
      <c r="D738">
        <f>VLOOKUP(A738, Campaigns!$A:$I,4, FALSE)</f>
        <v>0</v>
      </c>
      <c r="E738">
        <f>VLOOKUP(A738, Campaigns!A:I,5, FALSE)</f>
        <v>0</v>
      </c>
      <c r="F738">
        <f>VLOOKUP(A738, Campaigns!A:I,6, FALSE)</f>
        <v>0</v>
      </c>
      <c r="G738" t="str">
        <f>VLOOKUP(A738, Customer!A:P,16, FALSE)</f>
        <v>Together</v>
      </c>
      <c r="H738" t="str">
        <f>VLOOKUP(A738, Customer!A:Q,17, FALSE)</f>
        <v>Graduate</v>
      </c>
      <c r="I738">
        <f>VLOOKUP(A738, Campaigns!A:I,7, FALSE)</f>
        <v>0</v>
      </c>
    </row>
    <row r="739" spans="1:9">
      <c r="A739" s="2">
        <v>1125</v>
      </c>
      <c r="B739">
        <f>VLOOKUP(A739, Campaigns!A:I,2, FALSE)</f>
        <v>0</v>
      </c>
      <c r="C739">
        <f>VLOOKUP(A739, Campaigns!A:I,3, FALSE)</f>
        <v>1</v>
      </c>
      <c r="D739">
        <f>VLOOKUP(A739, Campaigns!$A:$I,4, FALSE)</f>
        <v>0</v>
      </c>
      <c r="E739">
        <f>VLOOKUP(A739, Campaigns!A:I,5, FALSE)</f>
        <v>0</v>
      </c>
      <c r="F739">
        <f>VLOOKUP(A739, Campaigns!A:I,6, FALSE)</f>
        <v>0</v>
      </c>
      <c r="G739" t="str">
        <f>VLOOKUP(A739, Customer!A:P,16, FALSE)</f>
        <v>Together</v>
      </c>
      <c r="H739" t="str">
        <f>VLOOKUP(A739, Customer!A:Q,17, FALSE)</f>
        <v>PhD</v>
      </c>
      <c r="I739">
        <f>VLOOKUP(A739, Campaigns!A:I,7, FALSE)</f>
        <v>0</v>
      </c>
    </row>
    <row r="740" spans="1:9">
      <c r="A740" s="2">
        <v>2237</v>
      </c>
      <c r="B740">
        <f>VLOOKUP(A740, Campaigns!A:I,2, FALSE)</f>
        <v>0</v>
      </c>
      <c r="C740">
        <f>VLOOKUP(A740, Campaigns!A:I,3, FALSE)</f>
        <v>0</v>
      </c>
      <c r="D740">
        <f>VLOOKUP(A740, Campaigns!$A:$I,4, FALSE)</f>
        <v>0</v>
      </c>
      <c r="E740">
        <f>VLOOKUP(A740, Campaigns!A:I,5, FALSE)</f>
        <v>0</v>
      </c>
      <c r="F740">
        <f>VLOOKUP(A740, Campaigns!A:I,6, FALSE)</f>
        <v>0</v>
      </c>
      <c r="G740" t="str">
        <f>VLOOKUP(A740, Customer!A:P,16, FALSE)</f>
        <v>Married</v>
      </c>
      <c r="H740" t="e">
        <f>VLOOKUP(A740, Customer!A:Q,17, FALSE)</f>
        <v>#N/A</v>
      </c>
      <c r="I740">
        <f>VLOOKUP(A740, Campaigns!A:I,7, FALSE)</f>
        <v>0</v>
      </c>
    </row>
    <row r="741" spans="1:9">
      <c r="A741" s="2">
        <v>2813</v>
      </c>
      <c r="B741">
        <f>VLOOKUP(A741, Campaigns!A:I,2, FALSE)</f>
        <v>0</v>
      </c>
      <c r="C741">
        <f>VLOOKUP(A741, Campaigns!A:I,3, FALSE)</f>
        <v>0</v>
      </c>
      <c r="D741">
        <f>VLOOKUP(A741, Campaigns!$A:$I,4, FALSE)</f>
        <v>0</v>
      </c>
      <c r="E741">
        <f>VLOOKUP(A741, Campaigns!A:I,5, FALSE)</f>
        <v>0</v>
      </c>
      <c r="F741">
        <f>VLOOKUP(A741, Campaigns!A:I,6, FALSE)</f>
        <v>0</v>
      </c>
      <c r="G741" t="str">
        <f>VLOOKUP(A741, Customer!A:P,16, FALSE)</f>
        <v>Married</v>
      </c>
      <c r="H741" t="e">
        <f>VLOOKUP(A741, Customer!A:Q,17, FALSE)</f>
        <v>#N/A</v>
      </c>
      <c r="I741">
        <f>VLOOKUP(A741, Campaigns!A:I,7, FALSE)</f>
        <v>0</v>
      </c>
    </row>
    <row r="742" spans="1:9">
      <c r="A742" s="2">
        <v>2735</v>
      </c>
      <c r="B742">
        <f>VLOOKUP(A742, Campaigns!A:I,2, FALSE)</f>
        <v>0</v>
      </c>
      <c r="C742">
        <f>VLOOKUP(A742, Campaigns!A:I,3, FALSE)</f>
        <v>0</v>
      </c>
      <c r="D742">
        <f>VLOOKUP(A742, Campaigns!$A:$I,4, FALSE)</f>
        <v>0</v>
      </c>
      <c r="E742">
        <f>VLOOKUP(A742, Campaigns!A:I,5, FALSE)</f>
        <v>0</v>
      </c>
      <c r="F742">
        <f>VLOOKUP(A742, Campaigns!A:I,6, FALSE)</f>
        <v>0</v>
      </c>
      <c r="G742" t="str">
        <f>VLOOKUP(A742, Customer!A:P,16, FALSE)</f>
        <v>Married</v>
      </c>
      <c r="H742" t="e">
        <f>VLOOKUP(A742, Customer!A:Q,17, FALSE)</f>
        <v>#N/A</v>
      </c>
      <c r="I742">
        <f>VLOOKUP(A742, Campaigns!A:I,7, FALSE)</f>
        <v>0</v>
      </c>
    </row>
    <row r="743" spans="1:9">
      <c r="A743" s="2">
        <v>1720</v>
      </c>
      <c r="B743">
        <f>VLOOKUP(A743, Campaigns!A:I,2, FALSE)</f>
        <v>0</v>
      </c>
      <c r="C743">
        <f>VLOOKUP(A743, Campaigns!A:I,3, FALSE)</f>
        <v>0</v>
      </c>
      <c r="D743">
        <f>VLOOKUP(A743, Campaigns!$A:$I,4, FALSE)</f>
        <v>0</v>
      </c>
      <c r="E743">
        <f>VLOOKUP(A743, Campaigns!A:I,5, FALSE)</f>
        <v>0</v>
      </c>
      <c r="F743">
        <f>VLOOKUP(A743, Campaigns!A:I,6, FALSE)</f>
        <v>0</v>
      </c>
      <c r="G743" t="str">
        <f>VLOOKUP(A743, Customer!A:P,16, FALSE)</f>
        <v>Together</v>
      </c>
      <c r="H743" t="str">
        <f>VLOOKUP(A743, Customer!A:Q,17, FALSE)</f>
        <v>Graduate</v>
      </c>
      <c r="I743">
        <f>VLOOKUP(A743, Campaigns!A:I,7, FALSE)</f>
        <v>0</v>
      </c>
    </row>
    <row r="744" spans="1:9">
      <c r="A744" s="2">
        <v>3214</v>
      </c>
      <c r="B744">
        <f>VLOOKUP(A744, Campaigns!A:I,2, FALSE)</f>
        <v>0</v>
      </c>
      <c r="C744">
        <f>VLOOKUP(A744, Campaigns!A:I,3, FALSE)</f>
        <v>0</v>
      </c>
      <c r="D744">
        <f>VLOOKUP(A744, Campaigns!$A:$I,4, FALSE)</f>
        <v>0</v>
      </c>
      <c r="E744">
        <f>VLOOKUP(A744, Campaigns!A:I,5, FALSE)</f>
        <v>0</v>
      </c>
      <c r="F744">
        <f>VLOOKUP(A744, Campaigns!A:I,6, FALSE)</f>
        <v>0</v>
      </c>
      <c r="G744" t="str">
        <f>VLOOKUP(A744, Customer!A:P,16, FALSE)</f>
        <v>Single</v>
      </c>
      <c r="H744" t="str">
        <f>VLOOKUP(A744, Customer!A:Q,17, FALSE)</f>
        <v>Graduate</v>
      </c>
      <c r="I744">
        <f>VLOOKUP(A744, Campaigns!A:I,7, FALSE)</f>
        <v>0</v>
      </c>
    </row>
    <row r="745" spans="1:9">
      <c r="A745" s="2">
        <v>1625</v>
      </c>
      <c r="B745">
        <f>VLOOKUP(A745, Campaigns!A:I,2, FALSE)</f>
        <v>0</v>
      </c>
      <c r="C745">
        <f>VLOOKUP(A745, Campaigns!A:I,3, FALSE)</f>
        <v>0</v>
      </c>
      <c r="D745">
        <f>VLOOKUP(A745, Campaigns!$A:$I,4, FALSE)</f>
        <v>0</v>
      </c>
      <c r="E745">
        <f>VLOOKUP(A745, Campaigns!A:I,5, FALSE)</f>
        <v>0</v>
      </c>
      <c r="F745">
        <f>VLOOKUP(A745, Campaigns!A:I,6, FALSE)</f>
        <v>0</v>
      </c>
      <c r="G745" t="str">
        <f>VLOOKUP(A745, Customer!A:P,16, FALSE)</f>
        <v>Divorced</v>
      </c>
      <c r="H745" t="str">
        <f>VLOOKUP(A745, Customer!A:Q,17, FALSE)</f>
        <v>PhD</v>
      </c>
      <c r="I745">
        <f>VLOOKUP(A745, Campaigns!A:I,7, FALSE)</f>
        <v>0</v>
      </c>
    </row>
    <row r="746" spans="1:9">
      <c r="A746" s="2">
        <v>1771</v>
      </c>
      <c r="B746">
        <f>VLOOKUP(A746, Campaigns!A:I,2, FALSE)</f>
        <v>0</v>
      </c>
      <c r="C746">
        <f>VLOOKUP(A746, Campaigns!A:I,3, FALSE)</f>
        <v>0</v>
      </c>
      <c r="D746">
        <f>VLOOKUP(A746, Campaigns!$A:$I,4, FALSE)</f>
        <v>0</v>
      </c>
      <c r="E746">
        <f>VLOOKUP(A746, Campaigns!A:I,5, FALSE)</f>
        <v>0</v>
      </c>
      <c r="F746">
        <f>VLOOKUP(A746, Campaigns!A:I,6, FALSE)</f>
        <v>0</v>
      </c>
      <c r="G746" t="str">
        <f>VLOOKUP(A746, Customer!A:P,16, FALSE)</f>
        <v>Together</v>
      </c>
      <c r="H746" t="str">
        <f>VLOOKUP(A746, Customer!A:Q,17, FALSE)</f>
        <v>Master</v>
      </c>
      <c r="I746">
        <f>VLOOKUP(A746, Campaigns!A:I,7, FALSE)</f>
        <v>0</v>
      </c>
    </row>
    <row r="747" spans="1:9">
      <c r="A747" s="2">
        <v>2041</v>
      </c>
      <c r="B747">
        <f>VLOOKUP(A747, Campaigns!A:I,2, FALSE)</f>
        <v>0</v>
      </c>
      <c r="C747">
        <f>VLOOKUP(A747, Campaigns!A:I,3, FALSE)</f>
        <v>1</v>
      </c>
      <c r="D747">
        <f>VLOOKUP(A747, Campaigns!$A:$I,4, FALSE)</f>
        <v>0</v>
      </c>
      <c r="E747">
        <f>VLOOKUP(A747, Campaigns!A:I,5, FALSE)</f>
        <v>0</v>
      </c>
      <c r="F747">
        <f>VLOOKUP(A747, Campaigns!A:I,6, FALSE)</f>
        <v>0</v>
      </c>
      <c r="G747" t="str">
        <f>VLOOKUP(A747, Customer!A:P,16, FALSE)</f>
        <v>Married</v>
      </c>
      <c r="H747" t="str">
        <f>VLOOKUP(A747, Customer!A:Q,17, FALSE)</f>
        <v>Master</v>
      </c>
      <c r="I747">
        <f>VLOOKUP(A747, Campaigns!A:I,7, FALSE)</f>
        <v>0</v>
      </c>
    </row>
    <row r="748" spans="1:9">
      <c r="A748" s="2">
        <v>2322</v>
      </c>
      <c r="B748">
        <f>VLOOKUP(A748, Campaigns!A:I,2, FALSE)</f>
        <v>0</v>
      </c>
      <c r="C748">
        <f>VLOOKUP(A748, Campaigns!A:I,3, FALSE)</f>
        <v>1</v>
      </c>
      <c r="D748">
        <f>VLOOKUP(A748, Campaigns!$A:$I,4, FALSE)</f>
        <v>0</v>
      </c>
      <c r="E748">
        <f>VLOOKUP(A748, Campaigns!A:I,5, FALSE)</f>
        <v>0</v>
      </c>
      <c r="F748">
        <f>VLOOKUP(A748, Campaigns!A:I,6, FALSE)</f>
        <v>0</v>
      </c>
      <c r="G748" t="str">
        <f>VLOOKUP(A748, Customer!A:P,16, FALSE)</f>
        <v>Married</v>
      </c>
      <c r="H748" t="str">
        <f>VLOOKUP(A748, Customer!A:Q,17, FALSE)</f>
        <v>Master</v>
      </c>
      <c r="I748">
        <f>VLOOKUP(A748, Campaigns!A:I,7, FALSE)</f>
        <v>0</v>
      </c>
    </row>
    <row r="749" spans="1:9">
      <c r="A749" s="2">
        <v>1896</v>
      </c>
      <c r="B749">
        <f>VLOOKUP(A749, Campaigns!A:I,2, FALSE)</f>
        <v>0</v>
      </c>
      <c r="C749">
        <f>VLOOKUP(A749, Campaigns!A:I,3, FALSE)</f>
        <v>0</v>
      </c>
      <c r="D749">
        <f>VLOOKUP(A749, Campaigns!$A:$I,4, FALSE)</f>
        <v>0</v>
      </c>
      <c r="E749">
        <f>VLOOKUP(A749, Campaigns!A:I,5, FALSE)</f>
        <v>0</v>
      </c>
      <c r="F749">
        <f>VLOOKUP(A749, Campaigns!A:I,6, FALSE)</f>
        <v>0</v>
      </c>
      <c r="G749" t="str">
        <f>VLOOKUP(A749, Customer!A:P,16, FALSE)</f>
        <v>Married</v>
      </c>
      <c r="H749" t="str">
        <f>VLOOKUP(A749, Customer!A:Q,17, FALSE)</f>
        <v>Graduate</v>
      </c>
      <c r="I749">
        <f>VLOOKUP(A749, Campaigns!A:I,7, FALSE)</f>
        <v>0</v>
      </c>
    </row>
    <row r="750" spans="1:9">
      <c r="A750" s="2">
        <v>2880</v>
      </c>
      <c r="B750">
        <f>VLOOKUP(A750, Campaigns!A:I,2, FALSE)</f>
        <v>0</v>
      </c>
      <c r="C750">
        <f>VLOOKUP(A750, Campaigns!A:I,3, FALSE)</f>
        <v>0</v>
      </c>
      <c r="D750">
        <f>VLOOKUP(A750, Campaigns!$A:$I,4, FALSE)</f>
        <v>0</v>
      </c>
      <c r="E750">
        <f>VLOOKUP(A750, Campaigns!A:I,5, FALSE)</f>
        <v>0</v>
      </c>
      <c r="F750">
        <f>VLOOKUP(A750, Campaigns!A:I,6, FALSE)</f>
        <v>0</v>
      </c>
      <c r="G750" t="str">
        <f>VLOOKUP(A750, Customer!A:P,16, FALSE)</f>
        <v>Married</v>
      </c>
      <c r="H750" t="str">
        <f>VLOOKUP(A750, Customer!A:Q,17, FALSE)</f>
        <v>Graduate</v>
      </c>
      <c r="I750">
        <f>VLOOKUP(A750, Campaigns!A:I,7, FALSE)</f>
        <v>0</v>
      </c>
    </row>
    <row r="751" spans="1:9">
      <c r="A751" s="2">
        <v>1585</v>
      </c>
      <c r="B751">
        <f>VLOOKUP(A751, Campaigns!A:I,2, FALSE)</f>
        <v>0</v>
      </c>
      <c r="C751">
        <f>VLOOKUP(A751, Campaigns!A:I,3, FALSE)</f>
        <v>0</v>
      </c>
      <c r="D751">
        <f>VLOOKUP(A751, Campaigns!$A:$I,4, FALSE)</f>
        <v>0</v>
      </c>
      <c r="E751">
        <f>VLOOKUP(A751, Campaigns!A:I,5, FALSE)</f>
        <v>0</v>
      </c>
      <c r="F751">
        <f>VLOOKUP(A751, Campaigns!A:I,6, FALSE)</f>
        <v>0</v>
      </c>
      <c r="G751" t="str">
        <f>VLOOKUP(A751, Customer!A:P,16, FALSE)</f>
        <v>Together</v>
      </c>
      <c r="H751" t="str">
        <f>VLOOKUP(A751, Customer!A:Q,17, FALSE)</f>
        <v>Graduate</v>
      </c>
      <c r="I751">
        <f>VLOOKUP(A751, Campaigns!A:I,7, FALSE)</f>
        <v>0</v>
      </c>
    </row>
    <row r="752" spans="1:9">
      <c r="A752" s="2">
        <v>2457</v>
      </c>
      <c r="B752">
        <f>VLOOKUP(A752, Campaigns!A:I,2, FALSE)</f>
        <v>0</v>
      </c>
      <c r="C752">
        <f>VLOOKUP(A752, Campaigns!A:I,3, FALSE)</f>
        <v>0</v>
      </c>
      <c r="D752">
        <f>VLOOKUP(A752, Campaigns!$A:$I,4, FALSE)</f>
        <v>0</v>
      </c>
      <c r="E752">
        <f>VLOOKUP(A752, Campaigns!A:I,5, FALSE)</f>
        <v>0</v>
      </c>
      <c r="F752">
        <f>VLOOKUP(A752, Campaigns!A:I,6, FALSE)</f>
        <v>0</v>
      </c>
      <c r="G752" t="str">
        <f>VLOOKUP(A752, Customer!A:P,16, FALSE)</f>
        <v>Together</v>
      </c>
      <c r="H752" t="str">
        <f>VLOOKUP(A752, Customer!A:Q,17, FALSE)</f>
        <v>Graduate</v>
      </c>
      <c r="I752">
        <f>VLOOKUP(A752, Campaigns!A:I,7, FALSE)</f>
        <v>0</v>
      </c>
    </row>
    <row r="753" spans="1:9">
      <c r="A753" s="2">
        <v>2858</v>
      </c>
      <c r="B753">
        <f>VLOOKUP(A753, Campaigns!A:I,2, FALSE)</f>
        <v>0</v>
      </c>
      <c r="C753">
        <f>VLOOKUP(A753, Campaigns!A:I,3, FALSE)</f>
        <v>1</v>
      </c>
      <c r="D753">
        <f>VLOOKUP(A753, Campaigns!$A:$I,4, FALSE)</f>
        <v>0</v>
      </c>
      <c r="E753">
        <f>VLOOKUP(A753, Campaigns!A:I,5, FALSE)</f>
        <v>0</v>
      </c>
      <c r="F753">
        <f>VLOOKUP(A753, Campaigns!A:I,6, FALSE)</f>
        <v>0</v>
      </c>
      <c r="G753" t="str">
        <f>VLOOKUP(A753, Customer!A:P,16, FALSE)</f>
        <v>Single</v>
      </c>
      <c r="H753" t="str">
        <f>VLOOKUP(A753, Customer!A:Q,17, FALSE)</f>
        <v>Master</v>
      </c>
      <c r="I753">
        <f>VLOOKUP(A753, Campaigns!A:I,7, FALSE)</f>
        <v>0</v>
      </c>
    </row>
    <row r="754" spans="1:9">
      <c r="A754" s="2">
        <v>1222</v>
      </c>
      <c r="B754">
        <f>VLOOKUP(A754, Campaigns!A:I,2, FALSE)</f>
        <v>0</v>
      </c>
      <c r="C754">
        <f>VLOOKUP(A754, Campaigns!A:I,3, FALSE)</f>
        <v>0</v>
      </c>
      <c r="D754">
        <f>VLOOKUP(A754, Campaigns!$A:$I,4, FALSE)</f>
        <v>0</v>
      </c>
      <c r="E754">
        <f>VLOOKUP(A754, Campaigns!A:I,5, FALSE)</f>
        <v>0</v>
      </c>
      <c r="F754">
        <f>VLOOKUP(A754, Campaigns!A:I,6, FALSE)</f>
        <v>0</v>
      </c>
      <c r="G754" t="str">
        <f>VLOOKUP(A754, Customer!A:P,16, FALSE)</f>
        <v>Married</v>
      </c>
      <c r="H754" t="str">
        <f>VLOOKUP(A754, Customer!A:Q,17, FALSE)</f>
        <v>PhD</v>
      </c>
      <c r="I754">
        <f>VLOOKUP(A754, Campaigns!A:I,7, FALSE)</f>
        <v>0</v>
      </c>
    </row>
    <row r="755" spans="1:9">
      <c r="A755" s="2">
        <v>2146</v>
      </c>
      <c r="B755">
        <f>VLOOKUP(A755, Campaigns!A:I,2, FALSE)</f>
        <v>0</v>
      </c>
      <c r="C755">
        <f>VLOOKUP(A755, Campaigns!A:I,3, FALSE)</f>
        <v>0</v>
      </c>
      <c r="D755">
        <f>VLOOKUP(A755, Campaigns!$A:$I,4, FALSE)</f>
        <v>0</v>
      </c>
      <c r="E755">
        <f>VLOOKUP(A755, Campaigns!A:I,5, FALSE)</f>
        <v>0</v>
      </c>
      <c r="F755">
        <f>VLOOKUP(A755, Campaigns!A:I,6, FALSE)</f>
        <v>0</v>
      </c>
      <c r="G755" t="str">
        <f>VLOOKUP(A755, Customer!A:P,16, FALSE)</f>
        <v>Married</v>
      </c>
      <c r="H755" t="str">
        <f>VLOOKUP(A755, Customer!A:Q,17, FALSE)</f>
        <v>Graduate</v>
      </c>
      <c r="I755">
        <f>VLOOKUP(A755, Campaigns!A:I,7, FALSE)</f>
        <v>0</v>
      </c>
    </row>
    <row r="756" spans="1:9">
      <c r="A756" s="2">
        <v>2904</v>
      </c>
      <c r="B756">
        <f>VLOOKUP(A756, Campaigns!A:I,2, FALSE)</f>
        <v>0</v>
      </c>
      <c r="C756">
        <f>VLOOKUP(A756, Campaigns!A:I,3, FALSE)</f>
        <v>0</v>
      </c>
      <c r="D756">
        <f>VLOOKUP(A756, Campaigns!$A:$I,4, FALSE)</f>
        <v>0</v>
      </c>
      <c r="E756">
        <f>VLOOKUP(A756, Campaigns!A:I,5, FALSE)</f>
        <v>0</v>
      </c>
      <c r="F756">
        <f>VLOOKUP(A756, Campaigns!A:I,6, FALSE)</f>
        <v>0</v>
      </c>
      <c r="G756" t="str">
        <f>VLOOKUP(A756, Customer!A:P,16, FALSE)</f>
        <v>Married</v>
      </c>
      <c r="H756" t="str">
        <f>VLOOKUP(A756, Customer!A:Q,17, FALSE)</f>
        <v>Master</v>
      </c>
      <c r="I756">
        <f>VLOOKUP(A756, Campaigns!A:I,7, FALSE)</f>
        <v>0</v>
      </c>
    </row>
    <row r="757" spans="1:9">
      <c r="A757" s="2">
        <v>2632</v>
      </c>
      <c r="B757">
        <f>VLOOKUP(A757, Campaigns!A:I,2, FALSE)</f>
        <v>0</v>
      </c>
      <c r="C757">
        <f>VLOOKUP(A757, Campaigns!A:I,3, FALSE)</f>
        <v>0</v>
      </c>
      <c r="D757">
        <f>VLOOKUP(A757, Campaigns!$A:$I,4, FALSE)</f>
        <v>0</v>
      </c>
      <c r="E757">
        <f>VLOOKUP(A757, Campaigns!A:I,5, FALSE)</f>
        <v>0</v>
      </c>
      <c r="F757">
        <f>VLOOKUP(A757, Campaigns!A:I,6, FALSE)</f>
        <v>0</v>
      </c>
      <c r="G757" t="str">
        <f>VLOOKUP(A757, Customer!A:P,16, FALSE)</f>
        <v>Married</v>
      </c>
      <c r="H757" t="str">
        <f>VLOOKUP(A757, Customer!A:Q,17, FALSE)</f>
        <v>PhD</v>
      </c>
      <c r="I757">
        <f>VLOOKUP(A757, Campaigns!A:I,7, FALSE)</f>
        <v>0</v>
      </c>
    </row>
    <row r="758" spans="1:9">
      <c r="A758" s="2">
        <v>3106</v>
      </c>
      <c r="B758">
        <f>VLOOKUP(A758, Campaigns!A:I,2, FALSE)</f>
        <v>0</v>
      </c>
      <c r="C758">
        <f>VLOOKUP(A758, Campaigns!A:I,3, FALSE)</f>
        <v>0</v>
      </c>
      <c r="D758">
        <f>VLOOKUP(A758, Campaigns!$A:$I,4, FALSE)</f>
        <v>0</v>
      </c>
      <c r="E758">
        <f>VLOOKUP(A758, Campaigns!A:I,5, FALSE)</f>
        <v>0</v>
      </c>
      <c r="F758">
        <f>VLOOKUP(A758, Campaigns!A:I,6, FALSE)</f>
        <v>0</v>
      </c>
      <c r="G758" t="str">
        <f>VLOOKUP(A758, Customer!A:P,16, FALSE)</f>
        <v>Divorced</v>
      </c>
      <c r="H758" t="str">
        <f>VLOOKUP(A758, Customer!A:Q,17, FALSE)</f>
        <v>Master</v>
      </c>
      <c r="I758">
        <f>VLOOKUP(A758, Campaigns!A:I,7, FALSE)</f>
        <v>0</v>
      </c>
    </row>
    <row r="759" spans="1:9">
      <c r="A759" s="2">
        <v>2795</v>
      </c>
      <c r="B759">
        <f>VLOOKUP(A759, Campaigns!A:I,2, FALSE)</f>
        <v>0</v>
      </c>
      <c r="C759">
        <f>VLOOKUP(A759, Campaigns!A:I,3, FALSE)</f>
        <v>0</v>
      </c>
      <c r="D759">
        <f>VLOOKUP(A759, Campaigns!$A:$I,4, FALSE)</f>
        <v>0</v>
      </c>
      <c r="E759">
        <f>VLOOKUP(A759, Campaigns!A:I,5, FALSE)</f>
        <v>1</v>
      </c>
      <c r="F759">
        <f>VLOOKUP(A759, Campaigns!A:I,6, FALSE)</f>
        <v>0</v>
      </c>
      <c r="G759" t="str">
        <f>VLOOKUP(A759, Customer!A:P,16, FALSE)</f>
        <v>Together</v>
      </c>
      <c r="H759" t="str">
        <f>VLOOKUP(A759, Customer!A:Q,17, FALSE)</f>
        <v>Graduate</v>
      </c>
      <c r="I759">
        <f>VLOOKUP(A759, Campaigns!A:I,7, FALSE)</f>
        <v>0</v>
      </c>
    </row>
    <row r="760" spans="1:9">
      <c r="A760" s="2">
        <v>1155</v>
      </c>
      <c r="B760">
        <f>VLOOKUP(A760, Campaigns!A:I,2, FALSE)</f>
        <v>1</v>
      </c>
      <c r="C760">
        <f>VLOOKUP(A760, Campaigns!A:I,3, FALSE)</f>
        <v>0</v>
      </c>
      <c r="D760">
        <f>VLOOKUP(A760, Campaigns!$A:$I,4, FALSE)</f>
        <v>0</v>
      </c>
      <c r="E760">
        <f>VLOOKUP(A760, Campaigns!A:I,5, FALSE)</f>
        <v>0</v>
      </c>
      <c r="F760">
        <f>VLOOKUP(A760, Campaigns!A:I,6, FALSE)</f>
        <v>0</v>
      </c>
      <c r="G760" t="str">
        <f>VLOOKUP(A760, Customer!A:P,16, FALSE)</f>
        <v>Divorced</v>
      </c>
      <c r="H760" t="str">
        <f>VLOOKUP(A760, Customer!A:Q,17, FALSE)</f>
        <v>Graduate</v>
      </c>
      <c r="I760">
        <f>VLOOKUP(A760, Campaigns!A:I,7, FALSE)</f>
        <v>0</v>
      </c>
    </row>
    <row r="761" spans="1:9">
      <c r="A761" s="2">
        <v>2771</v>
      </c>
      <c r="B761">
        <f>VLOOKUP(A761, Campaigns!A:I,2, FALSE)</f>
        <v>0</v>
      </c>
      <c r="C761">
        <f>VLOOKUP(A761, Campaigns!A:I,3, FALSE)</f>
        <v>0</v>
      </c>
      <c r="D761">
        <f>VLOOKUP(A761, Campaigns!$A:$I,4, FALSE)</f>
        <v>0</v>
      </c>
      <c r="E761">
        <f>VLOOKUP(A761, Campaigns!A:I,5, FALSE)</f>
        <v>0</v>
      </c>
      <c r="F761">
        <f>VLOOKUP(A761, Campaigns!A:I,6, FALSE)</f>
        <v>0</v>
      </c>
      <c r="G761" t="str">
        <f>VLOOKUP(A761, Customer!A:P,16, FALSE)</f>
        <v>Single</v>
      </c>
      <c r="H761" t="str">
        <f>VLOOKUP(A761, Customer!A:Q,17, FALSE)</f>
        <v>Graduate</v>
      </c>
      <c r="I761">
        <f>VLOOKUP(A761, Campaigns!A:I,7, FALSE)</f>
        <v>0</v>
      </c>
    </row>
    <row r="762" spans="1:9">
      <c r="A762" s="2">
        <v>1006</v>
      </c>
      <c r="B762">
        <f>VLOOKUP(A762, Campaigns!A:I,2, FALSE)</f>
        <v>0</v>
      </c>
      <c r="C762">
        <f>VLOOKUP(A762, Campaigns!A:I,3, FALSE)</f>
        <v>0</v>
      </c>
      <c r="D762">
        <f>VLOOKUP(A762, Campaigns!$A:$I,4, FALSE)</f>
        <v>0</v>
      </c>
      <c r="E762">
        <f>VLOOKUP(A762, Campaigns!A:I,5, FALSE)</f>
        <v>0</v>
      </c>
      <c r="F762">
        <f>VLOOKUP(A762, Campaigns!A:I,6, FALSE)</f>
        <v>0</v>
      </c>
      <c r="G762" t="str">
        <f>VLOOKUP(A762, Customer!A:P,16, FALSE)</f>
        <v>Together</v>
      </c>
      <c r="H762" t="str">
        <f>VLOOKUP(A762, Customer!A:Q,17, FALSE)</f>
        <v>Master</v>
      </c>
      <c r="I762">
        <f>VLOOKUP(A762, Campaigns!A:I,7, FALSE)</f>
        <v>0</v>
      </c>
    </row>
    <row r="763" spans="1:9">
      <c r="A763" s="2">
        <v>1459</v>
      </c>
      <c r="B763">
        <f>VLOOKUP(A763, Campaigns!A:I,2, FALSE)</f>
        <v>0</v>
      </c>
      <c r="C763">
        <f>VLOOKUP(A763, Campaigns!A:I,3, FALSE)</f>
        <v>0</v>
      </c>
      <c r="D763">
        <f>VLOOKUP(A763, Campaigns!$A:$I,4, FALSE)</f>
        <v>0</v>
      </c>
      <c r="E763">
        <f>VLOOKUP(A763, Campaigns!A:I,5, FALSE)</f>
        <v>0</v>
      </c>
      <c r="F763">
        <f>VLOOKUP(A763, Campaigns!A:I,6, FALSE)</f>
        <v>0</v>
      </c>
      <c r="G763" t="str">
        <f>VLOOKUP(A763, Customer!A:P,16, FALSE)</f>
        <v>Married</v>
      </c>
      <c r="H763" t="str">
        <f>VLOOKUP(A763, Customer!A:Q,17, FALSE)</f>
        <v>Graduate</v>
      </c>
      <c r="I763">
        <f>VLOOKUP(A763, Campaigns!A:I,7, FALSE)</f>
        <v>0</v>
      </c>
    </row>
    <row r="764" spans="1:9">
      <c r="A764" s="2">
        <v>1375</v>
      </c>
      <c r="B764">
        <f>VLOOKUP(A764, Campaigns!A:I,2, FALSE)</f>
        <v>0</v>
      </c>
      <c r="C764">
        <f>VLOOKUP(A764, Campaigns!A:I,3, FALSE)</f>
        <v>0</v>
      </c>
      <c r="D764">
        <f>VLOOKUP(A764, Campaigns!$A:$I,4, FALSE)</f>
        <v>0</v>
      </c>
      <c r="E764">
        <f>VLOOKUP(A764, Campaigns!A:I,5, FALSE)</f>
        <v>0</v>
      </c>
      <c r="F764">
        <f>VLOOKUP(A764, Campaigns!A:I,6, FALSE)</f>
        <v>0</v>
      </c>
      <c r="G764" t="str">
        <f>VLOOKUP(A764, Customer!A:P,16, FALSE)</f>
        <v>Together</v>
      </c>
      <c r="H764" t="str">
        <f>VLOOKUP(A764, Customer!A:Q,17, FALSE)</f>
        <v>Master</v>
      </c>
      <c r="I764">
        <f>VLOOKUP(A764, Campaigns!A:I,7, FALSE)</f>
        <v>0</v>
      </c>
    </row>
    <row r="765" spans="1:9">
      <c r="A765" s="2">
        <v>1547</v>
      </c>
      <c r="B765">
        <f>VLOOKUP(A765, Campaigns!A:I,2, FALSE)</f>
        <v>0</v>
      </c>
      <c r="C765">
        <f>VLOOKUP(A765, Campaigns!A:I,3, FALSE)</f>
        <v>0</v>
      </c>
      <c r="D765">
        <f>VLOOKUP(A765, Campaigns!$A:$I,4, FALSE)</f>
        <v>0</v>
      </c>
      <c r="E765">
        <f>VLOOKUP(A765, Campaigns!A:I,5, FALSE)</f>
        <v>0</v>
      </c>
      <c r="F765">
        <f>VLOOKUP(A765, Campaigns!A:I,6, FALSE)</f>
        <v>0</v>
      </c>
      <c r="G765" t="str">
        <f>VLOOKUP(A765, Customer!A:P,16, FALSE)</f>
        <v>Married</v>
      </c>
      <c r="H765" t="e">
        <f>VLOOKUP(A765, Customer!A:Q,17, FALSE)</f>
        <v>#N/A</v>
      </c>
      <c r="I765">
        <f>VLOOKUP(A765, Campaigns!A:I,7, FALSE)</f>
        <v>0</v>
      </c>
    </row>
    <row r="766" spans="1:9">
      <c r="A766" s="2">
        <v>1615</v>
      </c>
      <c r="B766">
        <f>VLOOKUP(A766, Campaigns!A:I,2, FALSE)</f>
        <v>0</v>
      </c>
      <c r="C766">
        <f>VLOOKUP(A766, Campaigns!A:I,3, FALSE)</f>
        <v>0</v>
      </c>
      <c r="D766">
        <f>VLOOKUP(A766, Campaigns!$A:$I,4, FALSE)</f>
        <v>0</v>
      </c>
      <c r="E766">
        <f>VLOOKUP(A766, Campaigns!A:I,5, FALSE)</f>
        <v>0</v>
      </c>
      <c r="F766">
        <f>VLOOKUP(A766, Campaigns!A:I,6, FALSE)</f>
        <v>0</v>
      </c>
      <c r="G766" t="str">
        <f>VLOOKUP(A766, Customer!A:P,16, FALSE)</f>
        <v>Married</v>
      </c>
      <c r="H766" t="e">
        <f>VLOOKUP(A766, Customer!A:Q,17, FALSE)</f>
        <v>#N/A</v>
      </c>
      <c r="I766">
        <f>VLOOKUP(A766, Campaigns!A:I,7, FALSE)</f>
        <v>0</v>
      </c>
    </row>
    <row r="767" spans="1:9">
      <c r="A767" s="2">
        <v>1852</v>
      </c>
      <c r="B767">
        <f>VLOOKUP(A767, Campaigns!A:I,2, FALSE)</f>
        <v>0</v>
      </c>
      <c r="C767">
        <f>VLOOKUP(A767, Campaigns!A:I,3, FALSE)</f>
        <v>1</v>
      </c>
      <c r="D767">
        <f>VLOOKUP(A767, Campaigns!$A:$I,4, FALSE)</f>
        <v>0</v>
      </c>
      <c r="E767">
        <f>VLOOKUP(A767, Campaigns!A:I,5, FALSE)</f>
        <v>0</v>
      </c>
      <c r="F767">
        <f>VLOOKUP(A767, Campaigns!A:I,6, FALSE)</f>
        <v>0</v>
      </c>
      <c r="G767" t="str">
        <f>VLOOKUP(A767, Customer!A:P,16, FALSE)</f>
        <v>Single</v>
      </c>
      <c r="H767" t="str">
        <f>VLOOKUP(A767, Customer!A:Q,17, FALSE)</f>
        <v>Graduate</v>
      </c>
      <c r="I767">
        <f>VLOOKUP(A767, Campaigns!A:I,7, FALSE)</f>
        <v>0</v>
      </c>
    </row>
    <row r="768" spans="1:9">
      <c r="A768" s="2">
        <v>2670</v>
      </c>
      <c r="B768">
        <f>VLOOKUP(A768, Campaigns!A:I,2, FALSE)</f>
        <v>0</v>
      </c>
      <c r="C768">
        <f>VLOOKUP(A768, Campaigns!A:I,3, FALSE)</f>
        <v>0</v>
      </c>
      <c r="D768">
        <f>VLOOKUP(A768, Campaigns!$A:$I,4, FALSE)</f>
        <v>0</v>
      </c>
      <c r="E768">
        <f>VLOOKUP(A768, Campaigns!A:I,5, FALSE)</f>
        <v>0</v>
      </c>
      <c r="F768">
        <f>VLOOKUP(A768, Campaigns!A:I,6, FALSE)</f>
        <v>0</v>
      </c>
      <c r="G768" t="str">
        <f>VLOOKUP(A768, Customer!A:P,16, FALSE)</f>
        <v>Divorced</v>
      </c>
      <c r="H768" t="str">
        <f>VLOOKUP(A768, Customer!A:Q,17, FALSE)</f>
        <v>Graduate</v>
      </c>
      <c r="I768">
        <f>VLOOKUP(A768, Campaigns!A:I,7, FALSE)</f>
        <v>0</v>
      </c>
    </row>
    <row r="769" spans="1:9">
      <c r="A769" s="2">
        <v>2174</v>
      </c>
      <c r="B769">
        <f>VLOOKUP(A769, Campaigns!A:I,2, FALSE)</f>
        <v>0</v>
      </c>
      <c r="C769">
        <f>VLOOKUP(A769, Campaigns!A:I,3, FALSE)</f>
        <v>0</v>
      </c>
      <c r="D769">
        <f>VLOOKUP(A769, Campaigns!$A:$I,4, FALSE)</f>
        <v>0</v>
      </c>
      <c r="E769">
        <f>VLOOKUP(A769, Campaigns!A:I,5, FALSE)</f>
        <v>0</v>
      </c>
      <c r="F769">
        <f>VLOOKUP(A769, Campaigns!A:I,6, FALSE)</f>
        <v>0</v>
      </c>
      <c r="G769" t="str">
        <f>VLOOKUP(A769, Customer!A:P,16, FALSE)</f>
        <v>Single</v>
      </c>
      <c r="H769" t="str">
        <f>VLOOKUP(A769, Customer!A:Q,17, FALSE)</f>
        <v>Graduate</v>
      </c>
      <c r="I769">
        <f>VLOOKUP(A769, Campaigns!A:I,7, FALSE)</f>
        <v>0</v>
      </c>
    </row>
    <row r="770" spans="1:9">
      <c r="A770" s="2">
        <v>1737</v>
      </c>
      <c r="B770">
        <f>VLOOKUP(A770, Campaigns!A:I,2, FALSE)</f>
        <v>0</v>
      </c>
      <c r="C770">
        <f>VLOOKUP(A770, Campaigns!A:I,3, FALSE)</f>
        <v>0</v>
      </c>
      <c r="D770">
        <f>VLOOKUP(A770, Campaigns!$A:$I,4, FALSE)</f>
        <v>0</v>
      </c>
      <c r="E770">
        <f>VLOOKUP(A770, Campaigns!A:I,5, FALSE)</f>
        <v>0</v>
      </c>
      <c r="F770">
        <f>VLOOKUP(A770, Campaigns!A:I,6, FALSE)</f>
        <v>0</v>
      </c>
      <c r="G770" t="str">
        <f>VLOOKUP(A770, Customer!A:P,16, FALSE)</f>
        <v>Together</v>
      </c>
      <c r="H770" t="str">
        <f>VLOOKUP(A770, Customer!A:Q,17, FALSE)</f>
        <v>PhD</v>
      </c>
      <c r="I770">
        <f>VLOOKUP(A770, Campaigns!A:I,7, FALSE)</f>
        <v>0</v>
      </c>
    </row>
    <row r="771" spans="1:9">
      <c r="A771" s="2">
        <v>1320</v>
      </c>
      <c r="B771">
        <f>VLOOKUP(A771, Campaigns!A:I,2, FALSE)</f>
        <v>0</v>
      </c>
      <c r="C771">
        <f>VLOOKUP(A771, Campaigns!A:I,3, FALSE)</f>
        <v>0</v>
      </c>
      <c r="D771">
        <f>VLOOKUP(A771, Campaigns!$A:$I,4, FALSE)</f>
        <v>0</v>
      </c>
      <c r="E771">
        <f>VLOOKUP(A771, Campaigns!A:I,5, FALSE)</f>
        <v>0</v>
      </c>
      <c r="F771">
        <f>VLOOKUP(A771, Campaigns!A:I,6, FALSE)</f>
        <v>0</v>
      </c>
      <c r="G771" t="str">
        <f>VLOOKUP(A771, Customer!A:P,16, FALSE)</f>
        <v>Divorced</v>
      </c>
      <c r="H771" t="str">
        <f>VLOOKUP(A771, Customer!A:Q,17, FALSE)</f>
        <v>Graduate</v>
      </c>
      <c r="I771">
        <f>VLOOKUP(A771, Campaigns!A:I,7, FALSE)</f>
        <v>0</v>
      </c>
    </row>
    <row r="772" spans="1:9">
      <c r="A772" s="2">
        <v>1310</v>
      </c>
      <c r="B772">
        <f>VLOOKUP(A772, Campaigns!A:I,2, FALSE)</f>
        <v>0</v>
      </c>
      <c r="C772">
        <f>VLOOKUP(A772, Campaigns!A:I,3, FALSE)</f>
        <v>0</v>
      </c>
      <c r="D772">
        <f>VLOOKUP(A772, Campaigns!$A:$I,4, FALSE)</f>
        <v>0</v>
      </c>
      <c r="E772">
        <f>VLOOKUP(A772, Campaigns!A:I,5, FALSE)</f>
        <v>0</v>
      </c>
      <c r="F772">
        <f>VLOOKUP(A772, Campaigns!A:I,6, FALSE)</f>
        <v>0</v>
      </c>
      <c r="G772" t="str">
        <f>VLOOKUP(A772, Customer!A:P,16, FALSE)</f>
        <v>Married</v>
      </c>
      <c r="H772" t="str">
        <f>VLOOKUP(A772, Customer!A:Q,17, FALSE)</f>
        <v>Graduate</v>
      </c>
      <c r="I772">
        <f>VLOOKUP(A772, Campaigns!A:I,7, FALSE)</f>
        <v>0</v>
      </c>
    </row>
    <row r="773" spans="1:9">
      <c r="A773" s="2">
        <v>1345</v>
      </c>
      <c r="B773">
        <f>VLOOKUP(A773, Campaigns!A:I,2, FALSE)</f>
        <v>0</v>
      </c>
      <c r="C773">
        <f>VLOOKUP(A773, Campaigns!A:I,3, FALSE)</f>
        <v>0</v>
      </c>
      <c r="D773">
        <f>VLOOKUP(A773, Campaigns!$A:$I,4, FALSE)</f>
        <v>0</v>
      </c>
      <c r="E773">
        <f>VLOOKUP(A773, Campaigns!A:I,5, FALSE)</f>
        <v>0</v>
      </c>
      <c r="F773">
        <f>VLOOKUP(A773, Campaigns!A:I,6, FALSE)</f>
        <v>0</v>
      </c>
      <c r="G773" t="str">
        <f>VLOOKUP(A773, Customer!A:P,16, FALSE)</f>
        <v>Widow</v>
      </c>
      <c r="H773" t="str">
        <f>VLOOKUP(A773, Customer!A:Q,17, FALSE)</f>
        <v>PhD</v>
      </c>
      <c r="I773">
        <f>VLOOKUP(A773, Campaigns!A:I,7, FALSE)</f>
        <v>0</v>
      </c>
    </row>
    <row r="774" spans="1:9">
      <c r="A774" s="2">
        <v>2337</v>
      </c>
      <c r="B774">
        <f>VLOOKUP(A774, Campaigns!A:I,2, FALSE)</f>
        <v>0</v>
      </c>
      <c r="C774">
        <f>VLOOKUP(A774, Campaigns!A:I,3, FALSE)</f>
        <v>0</v>
      </c>
      <c r="D774">
        <f>VLOOKUP(A774, Campaigns!$A:$I,4, FALSE)</f>
        <v>0</v>
      </c>
      <c r="E774">
        <f>VLOOKUP(A774, Campaigns!A:I,5, FALSE)</f>
        <v>0</v>
      </c>
      <c r="F774">
        <f>VLOOKUP(A774, Campaigns!A:I,6, FALSE)</f>
        <v>0</v>
      </c>
      <c r="G774" t="str">
        <f>VLOOKUP(A774, Customer!A:P,16, FALSE)</f>
        <v>Single</v>
      </c>
      <c r="H774" t="str">
        <f>VLOOKUP(A774, Customer!A:Q,17, FALSE)</f>
        <v>PhD</v>
      </c>
      <c r="I774">
        <f>VLOOKUP(A774, Campaigns!A:I,7, FALSE)</f>
        <v>0</v>
      </c>
    </row>
    <row r="775" spans="1:9">
      <c r="A775" s="2">
        <v>2328</v>
      </c>
      <c r="B775">
        <f>VLOOKUP(A775, Campaigns!A:I,2, FALSE)</f>
        <v>0</v>
      </c>
      <c r="C775">
        <f>VLOOKUP(A775, Campaigns!A:I,3, FALSE)</f>
        <v>1</v>
      </c>
      <c r="D775">
        <f>VLOOKUP(A775, Campaigns!$A:$I,4, FALSE)</f>
        <v>0</v>
      </c>
      <c r="E775">
        <f>VLOOKUP(A775, Campaigns!A:I,5, FALSE)</f>
        <v>0</v>
      </c>
      <c r="F775">
        <f>VLOOKUP(A775, Campaigns!A:I,6, FALSE)</f>
        <v>0</v>
      </c>
      <c r="G775" t="str">
        <f>VLOOKUP(A775, Customer!A:P,16, FALSE)</f>
        <v>Together</v>
      </c>
      <c r="H775" t="str">
        <f>VLOOKUP(A775, Customer!A:Q,17, FALSE)</f>
        <v>Graduate</v>
      </c>
      <c r="I775">
        <f>VLOOKUP(A775, Campaigns!A:I,7, FALSE)</f>
        <v>0</v>
      </c>
    </row>
    <row r="776" spans="1:9">
      <c r="A776" s="2">
        <v>1750</v>
      </c>
      <c r="B776">
        <f>VLOOKUP(A776, Campaigns!A:I,2, FALSE)</f>
        <v>0</v>
      </c>
      <c r="C776">
        <f>VLOOKUP(A776, Campaigns!A:I,3, FALSE)</f>
        <v>0</v>
      </c>
      <c r="D776">
        <f>VLOOKUP(A776, Campaigns!$A:$I,4, FALSE)</f>
        <v>0</v>
      </c>
      <c r="E776">
        <f>VLOOKUP(A776, Campaigns!A:I,5, FALSE)</f>
        <v>0</v>
      </c>
      <c r="F776">
        <f>VLOOKUP(A776, Campaigns!A:I,6, FALSE)</f>
        <v>0</v>
      </c>
      <c r="G776" t="str">
        <f>VLOOKUP(A776, Customer!A:P,16, FALSE)</f>
        <v>Married</v>
      </c>
      <c r="H776" t="str">
        <f>VLOOKUP(A776, Customer!A:Q,17, FALSE)</f>
        <v>Master</v>
      </c>
      <c r="I776">
        <f>VLOOKUP(A776, Campaigns!A:I,7, FALSE)</f>
        <v>0</v>
      </c>
    </row>
    <row r="777" spans="1:9">
      <c r="A777" s="2">
        <v>1462</v>
      </c>
      <c r="B777">
        <f>VLOOKUP(A777, Campaigns!A:I,2, FALSE)</f>
        <v>0</v>
      </c>
      <c r="C777">
        <f>VLOOKUP(A777, Campaigns!A:I,3, FALSE)</f>
        <v>0</v>
      </c>
      <c r="D777">
        <f>VLOOKUP(A777, Campaigns!$A:$I,4, FALSE)</f>
        <v>0</v>
      </c>
      <c r="E777">
        <f>VLOOKUP(A777, Campaigns!A:I,5, FALSE)</f>
        <v>0</v>
      </c>
      <c r="F777">
        <f>VLOOKUP(A777, Campaigns!A:I,6, FALSE)</f>
        <v>0</v>
      </c>
      <c r="G777" t="str">
        <f>VLOOKUP(A777, Customer!A:P,16, FALSE)</f>
        <v>Married</v>
      </c>
      <c r="H777" t="str">
        <f>VLOOKUP(A777, Customer!A:Q,17, FALSE)</f>
        <v>PhD</v>
      </c>
      <c r="I777">
        <f>VLOOKUP(A777, Campaigns!A:I,7, FALSE)</f>
        <v>0</v>
      </c>
    </row>
    <row r="778" spans="1:9">
      <c r="A778" s="2">
        <v>2168</v>
      </c>
      <c r="B778">
        <f>VLOOKUP(A778, Campaigns!A:I,2, FALSE)</f>
        <v>0</v>
      </c>
      <c r="C778">
        <f>VLOOKUP(A778, Campaigns!A:I,3, FALSE)</f>
        <v>0</v>
      </c>
      <c r="D778">
        <f>VLOOKUP(A778, Campaigns!$A:$I,4, FALSE)</f>
        <v>0</v>
      </c>
      <c r="E778">
        <f>VLOOKUP(A778, Campaigns!A:I,5, FALSE)</f>
        <v>1</v>
      </c>
      <c r="F778">
        <f>VLOOKUP(A778, Campaigns!A:I,6, FALSE)</f>
        <v>0</v>
      </c>
      <c r="G778" t="str">
        <f>VLOOKUP(A778, Customer!A:P,16, FALSE)</f>
        <v>Single</v>
      </c>
      <c r="H778" t="str">
        <f>VLOOKUP(A778, Customer!A:Q,17, FALSE)</f>
        <v>PhD</v>
      </c>
      <c r="I778">
        <f>VLOOKUP(A778, Campaigns!A:I,7, FALSE)</f>
        <v>0</v>
      </c>
    </row>
    <row r="779" spans="1:9">
      <c r="A779" s="2">
        <v>1559</v>
      </c>
      <c r="B779">
        <f>VLOOKUP(A779, Campaigns!A:I,2, FALSE)</f>
        <v>0</v>
      </c>
      <c r="C779">
        <f>VLOOKUP(A779, Campaigns!A:I,3, FALSE)</f>
        <v>1</v>
      </c>
      <c r="D779">
        <f>VLOOKUP(A779, Campaigns!$A:$I,4, FALSE)</f>
        <v>0</v>
      </c>
      <c r="E779">
        <f>VLOOKUP(A779, Campaigns!A:I,5, FALSE)</f>
        <v>1</v>
      </c>
      <c r="F779">
        <f>VLOOKUP(A779, Campaigns!A:I,6, FALSE)</f>
        <v>1</v>
      </c>
      <c r="G779" t="str">
        <f>VLOOKUP(A779, Customer!A:P,16, FALSE)</f>
        <v>Married</v>
      </c>
      <c r="H779" t="str">
        <f>VLOOKUP(A779, Customer!A:Q,17, FALSE)</f>
        <v>PhD</v>
      </c>
      <c r="I779">
        <f>VLOOKUP(A779, Campaigns!A:I,7, FALSE)</f>
        <v>0</v>
      </c>
    </row>
    <row r="780" spans="1:9">
      <c r="A780" s="2">
        <v>1676</v>
      </c>
      <c r="B780">
        <f>VLOOKUP(A780, Campaigns!A:I,2, FALSE)</f>
        <v>0</v>
      </c>
      <c r="C780">
        <f>VLOOKUP(A780, Campaigns!A:I,3, FALSE)</f>
        <v>0</v>
      </c>
      <c r="D780">
        <f>VLOOKUP(A780, Campaigns!$A:$I,4, FALSE)</f>
        <v>0</v>
      </c>
      <c r="E780">
        <f>VLOOKUP(A780, Campaigns!A:I,5, FALSE)</f>
        <v>0</v>
      </c>
      <c r="F780">
        <f>VLOOKUP(A780, Campaigns!A:I,6, FALSE)</f>
        <v>0</v>
      </c>
      <c r="G780" t="str">
        <f>VLOOKUP(A780, Customer!A:P,16, FALSE)</f>
        <v>Married</v>
      </c>
      <c r="H780" t="str">
        <f>VLOOKUP(A780, Customer!A:Q,17, FALSE)</f>
        <v>Master</v>
      </c>
      <c r="I780">
        <f>VLOOKUP(A780, Campaigns!A:I,7, FALSE)</f>
        <v>0</v>
      </c>
    </row>
    <row r="781" spans="1:9">
      <c r="A781" s="2">
        <v>2905</v>
      </c>
      <c r="B781">
        <f>VLOOKUP(A781, Campaigns!A:I,2, FALSE)</f>
        <v>0</v>
      </c>
      <c r="C781">
        <f>VLOOKUP(A781, Campaigns!A:I,3, FALSE)</f>
        <v>0</v>
      </c>
      <c r="D781">
        <f>VLOOKUP(A781, Campaigns!$A:$I,4, FALSE)</f>
        <v>0</v>
      </c>
      <c r="E781">
        <f>VLOOKUP(A781, Campaigns!A:I,5, FALSE)</f>
        <v>0</v>
      </c>
      <c r="F781">
        <f>VLOOKUP(A781, Campaigns!A:I,6, FALSE)</f>
        <v>0</v>
      </c>
      <c r="G781" t="str">
        <f>VLOOKUP(A781, Customer!A:P,16, FALSE)</f>
        <v>Married</v>
      </c>
      <c r="H781" t="str">
        <f>VLOOKUP(A781, Customer!A:Q,17, FALSE)</f>
        <v>PhD</v>
      </c>
      <c r="I781">
        <f>VLOOKUP(A781, Campaigns!A:I,7, FALSE)</f>
        <v>0</v>
      </c>
    </row>
    <row r="782" spans="1:9">
      <c r="A782" s="2">
        <v>1259</v>
      </c>
      <c r="B782">
        <f>VLOOKUP(A782, Campaigns!A:I,2, FALSE)</f>
        <v>0</v>
      </c>
      <c r="C782">
        <f>VLOOKUP(A782, Campaigns!A:I,3, FALSE)</f>
        <v>0</v>
      </c>
      <c r="D782">
        <f>VLOOKUP(A782, Campaigns!$A:$I,4, FALSE)</f>
        <v>0</v>
      </c>
      <c r="E782">
        <f>VLOOKUP(A782, Campaigns!A:I,5, FALSE)</f>
        <v>0</v>
      </c>
      <c r="F782">
        <f>VLOOKUP(A782, Campaigns!A:I,6, FALSE)</f>
        <v>0</v>
      </c>
      <c r="G782" t="str">
        <f>VLOOKUP(A782, Customer!A:P,16, FALSE)</f>
        <v>Together</v>
      </c>
      <c r="H782" t="str">
        <f>VLOOKUP(A782, Customer!A:Q,17, FALSE)</f>
        <v>PhD</v>
      </c>
      <c r="I782">
        <f>VLOOKUP(A782, Campaigns!A:I,7, FALSE)</f>
        <v>0</v>
      </c>
    </row>
    <row r="783" spans="1:9">
      <c r="A783" s="2">
        <v>1781</v>
      </c>
      <c r="B783">
        <f>VLOOKUP(A783, Campaigns!A:I,2, FALSE)</f>
        <v>0</v>
      </c>
      <c r="C783">
        <f>VLOOKUP(A783, Campaigns!A:I,3, FALSE)</f>
        <v>0</v>
      </c>
      <c r="D783">
        <f>VLOOKUP(A783, Campaigns!$A:$I,4, FALSE)</f>
        <v>0</v>
      </c>
      <c r="E783">
        <f>VLOOKUP(A783, Campaigns!A:I,5, FALSE)</f>
        <v>0</v>
      </c>
      <c r="F783">
        <f>VLOOKUP(A783, Campaigns!A:I,6, FALSE)</f>
        <v>0</v>
      </c>
      <c r="G783" t="str">
        <f>VLOOKUP(A783, Customer!A:P,16, FALSE)</f>
        <v>Married</v>
      </c>
      <c r="H783" t="str">
        <f>VLOOKUP(A783, Customer!A:Q,17, FALSE)</f>
        <v>Master</v>
      </c>
      <c r="I783">
        <f>VLOOKUP(A783, Campaigns!A:I,7, FALSE)</f>
        <v>0</v>
      </c>
    </row>
    <row r="784" spans="1:9">
      <c r="A784" s="2">
        <v>1512</v>
      </c>
      <c r="B784">
        <f>VLOOKUP(A784, Campaigns!A:I,2, FALSE)</f>
        <v>0</v>
      </c>
      <c r="C784">
        <f>VLOOKUP(A784, Campaigns!A:I,3, FALSE)</f>
        <v>0</v>
      </c>
      <c r="D784">
        <f>VLOOKUP(A784, Campaigns!$A:$I,4, FALSE)</f>
        <v>0</v>
      </c>
      <c r="E784">
        <f>VLOOKUP(A784, Campaigns!A:I,5, FALSE)</f>
        <v>0</v>
      </c>
      <c r="F784">
        <f>VLOOKUP(A784, Campaigns!A:I,6, FALSE)</f>
        <v>0</v>
      </c>
      <c r="G784" t="str">
        <f>VLOOKUP(A784, Customer!A:P,16, FALSE)</f>
        <v>Single</v>
      </c>
      <c r="H784" t="str">
        <f>VLOOKUP(A784, Customer!A:Q,17, FALSE)</f>
        <v>Graduate</v>
      </c>
      <c r="I784">
        <f>VLOOKUP(A784, Campaigns!A:I,7, FALSE)</f>
        <v>0</v>
      </c>
    </row>
    <row r="785" spans="1:9">
      <c r="A785" s="2">
        <v>2076</v>
      </c>
      <c r="B785">
        <f>VLOOKUP(A785, Campaigns!A:I,2, FALSE)</f>
        <v>0</v>
      </c>
      <c r="C785">
        <f>VLOOKUP(A785, Campaigns!A:I,3, FALSE)</f>
        <v>0</v>
      </c>
      <c r="D785">
        <f>VLOOKUP(A785, Campaigns!$A:$I,4, FALSE)</f>
        <v>0</v>
      </c>
      <c r="E785">
        <f>VLOOKUP(A785, Campaigns!A:I,5, FALSE)</f>
        <v>0</v>
      </c>
      <c r="F785">
        <f>VLOOKUP(A785, Campaigns!A:I,6, FALSE)</f>
        <v>0</v>
      </c>
      <c r="G785" t="str">
        <f>VLOOKUP(A785, Customer!A:P,16, FALSE)</f>
        <v>Single</v>
      </c>
      <c r="H785" t="str">
        <f>VLOOKUP(A785, Customer!A:Q,17, FALSE)</f>
        <v>Graduate</v>
      </c>
      <c r="I785">
        <f>VLOOKUP(A785, Campaigns!A:I,7, FALSE)</f>
        <v>0</v>
      </c>
    </row>
    <row r="786" spans="1:9">
      <c r="A786" s="2">
        <v>2837</v>
      </c>
      <c r="B786">
        <f>VLOOKUP(A786, Campaigns!A:I,2, FALSE)</f>
        <v>0</v>
      </c>
      <c r="C786">
        <f>VLOOKUP(A786, Campaigns!A:I,3, FALSE)</f>
        <v>0</v>
      </c>
      <c r="D786">
        <f>VLOOKUP(A786, Campaigns!$A:$I,4, FALSE)</f>
        <v>0</v>
      </c>
      <c r="E786">
        <f>VLOOKUP(A786, Campaigns!A:I,5, FALSE)</f>
        <v>0</v>
      </c>
      <c r="F786">
        <f>VLOOKUP(A786, Campaigns!A:I,6, FALSE)</f>
        <v>0</v>
      </c>
      <c r="G786" t="str">
        <f>VLOOKUP(A786, Customer!A:P,16, FALSE)</f>
        <v>Single</v>
      </c>
      <c r="H786" t="str">
        <f>VLOOKUP(A786, Customer!A:Q,17, FALSE)</f>
        <v>Graduate</v>
      </c>
      <c r="I786">
        <f>VLOOKUP(A786, Campaigns!A:I,7, FALSE)</f>
        <v>0</v>
      </c>
    </row>
    <row r="787" spans="1:9">
      <c r="A787" s="2">
        <v>1058</v>
      </c>
      <c r="B787">
        <f>VLOOKUP(A787, Campaigns!A:I,2, FALSE)</f>
        <v>0</v>
      </c>
      <c r="C787">
        <f>VLOOKUP(A787, Campaigns!A:I,3, FALSE)</f>
        <v>0</v>
      </c>
      <c r="D787">
        <f>VLOOKUP(A787, Campaigns!$A:$I,4, FALSE)</f>
        <v>0</v>
      </c>
      <c r="E787">
        <f>VLOOKUP(A787, Campaigns!A:I,5, FALSE)</f>
        <v>0</v>
      </c>
      <c r="F787">
        <f>VLOOKUP(A787, Campaigns!A:I,6, FALSE)</f>
        <v>0</v>
      </c>
      <c r="G787" t="str">
        <f>VLOOKUP(A787, Customer!A:P,16, FALSE)</f>
        <v>Single</v>
      </c>
      <c r="H787" t="str">
        <f>VLOOKUP(A787, Customer!A:Q,17, FALSE)</f>
        <v>Graduate</v>
      </c>
      <c r="I787">
        <f>VLOOKUP(A787, Campaigns!A:I,7, FALSE)</f>
        <v>0</v>
      </c>
    </row>
    <row r="788" spans="1:9">
      <c r="A788" s="2">
        <v>2929</v>
      </c>
      <c r="B788">
        <f>VLOOKUP(A788, Campaigns!A:I,2, FALSE)</f>
        <v>0</v>
      </c>
      <c r="C788">
        <f>VLOOKUP(A788, Campaigns!A:I,3, FALSE)</f>
        <v>0</v>
      </c>
      <c r="D788">
        <f>VLOOKUP(A788, Campaigns!$A:$I,4, FALSE)</f>
        <v>0</v>
      </c>
      <c r="E788">
        <f>VLOOKUP(A788, Campaigns!A:I,5, FALSE)</f>
        <v>0</v>
      </c>
      <c r="F788">
        <f>VLOOKUP(A788, Campaigns!A:I,6, FALSE)</f>
        <v>0</v>
      </c>
      <c r="G788" t="str">
        <f>VLOOKUP(A788, Customer!A:P,16, FALSE)</f>
        <v>Single</v>
      </c>
      <c r="H788" t="str">
        <f>VLOOKUP(A788, Customer!A:Q,17, FALSE)</f>
        <v>PhD</v>
      </c>
      <c r="I788">
        <f>VLOOKUP(A788, Campaigns!A:I,7, FALSE)</f>
        <v>0</v>
      </c>
    </row>
    <row r="789" spans="1:9">
      <c r="A789" s="2">
        <v>1571</v>
      </c>
      <c r="B789">
        <f>VLOOKUP(A789, Campaigns!A:I,2, FALSE)</f>
        <v>0</v>
      </c>
      <c r="C789">
        <f>VLOOKUP(A789, Campaigns!A:I,3, FALSE)</f>
        <v>0</v>
      </c>
      <c r="D789">
        <f>VLOOKUP(A789, Campaigns!$A:$I,4, FALSE)</f>
        <v>0</v>
      </c>
      <c r="E789">
        <f>VLOOKUP(A789, Campaigns!A:I,5, FALSE)</f>
        <v>0</v>
      </c>
      <c r="F789">
        <f>VLOOKUP(A789, Campaigns!A:I,6, FALSE)</f>
        <v>0</v>
      </c>
      <c r="G789" t="str">
        <f>VLOOKUP(A789, Customer!A:P,16, FALSE)</f>
        <v>Married</v>
      </c>
      <c r="H789" t="str">
        <f>VLOOKUP(A789, Customer!A:Q,17, FALSE)</f>
        <v>Master</v>
      </c>
      <c r="I789">
        <f>VLOOKUP(A789, Campaigns!A:I,7, FALSE)</f>
        <v>0</v>
      </c>
    </row>
    <row r="790" spans="1:9">
      <c r="A790" s="2">
        <v>2666</v>
      </c>
      <c r="B790">
        <f>VLOOKUP(A790, Campaigns!A:I,2, FALSE)</f>
        <v>0</v>
      </c>
      <c r="C790">
        <f>VLOOKUP(A790, Campaigns!A:I,3, FALSE)</f>
        <v>0</v>
      </c>
      <c r="D790">
        <f>VLOOKUP(A790, Campaigns!$A:$I,4, FALSE)</f>
        <v>0</v>
      </c>
      <c r="E790">
        <f>VLOOKUP(A790, Campaigns!A:I,5, FALSE)</f>
        <v>0</v>
      </c>
      <c r="F790">
        <f>VLOOKUP(A790, Campaigns!A:I,6, FALSE)</f>
        <v>0</v>
      </c>
      <c r="G790" t="str">
        <f>VLOOKUP(A790, Customer!A:P,16, FALSE)</f>
        <v>Divorced</v>
      </c>
      <c r="H790" t="str">
        <f>VLOOKUP(A790, Customer!A:Q,17, FALSE)</f>
        <v>Master</v>
      </c>
      <c r="I790">
        <f>VLOOKUP(A790, Campaigns!A:I,7, FALSE)</f>
        <v>0</v>
      </c>
    </row>
    <row r="791" spans="1:9">
      <c r="A791" s="2">
        <v>3213</v>
      </c>
      <c r="B791">
        <f>VLOOKUP(A791, Campaigns!A:I,2, FALSE)</f>
        <v>0</v>
      </c>
      <c r="C791">
        <f>VLOOKUP(A791, Campaigns!A:I,3, FALSE)</f>
        <v>0</v>
      </c>
      <c r="D791">
        <f>VLOOKUP(A791, Campaigns!$A:$I,4, FALSE)</f>
        <v>0</v>
      </c>
      <c r="E791">
        <f>VLOOKUP(A791, Campaigns!A:I,5, FALSE)</f>
        <v>0</v>
      </c>
      <c r="F791">
        <f>VLOOKUP(A791, Campaigns!A:I,6, FALSE)</f>
        <v>0</v>
      </c>
      <c r="G791" t="str">
        <f>VLOOKUP(A791, Customer!A:P,16, FALSE)</f>
        <v>Single</v>
      </c>
      <c r="H791" t="str">
        <f>VLOOKUP(A791, Customer!A:Q,17, FALSE)</f>
        <v>Master</v>
      </c>
      <c r="I791">
        <f>VLOOKUP(A791, Campaigns!A:I,7, FALSE)</f>
        <v>0</v>
      </c>
    </row>
    <row r="792" spans="1:9">
      <c r="A792" s="2">
        <v>2868</v>
      </c>
      <c r="B792">
        <f>VLOOKUP(A792, Campaigns!A:I,2, FALSE)</f>
        <v>0</v>
      </c>
      <c r="C792">
        <f>VLOOKUP(A792, Campaigns!A:I,3, FALSE)</f>
        <v>1</v>
      </c>
      <c r="D792">
        <f>VLOOKUP(A792, Campaigns!$A:$I,4, FALSE)</f>
        <v>0</v>
      </c>
      <c r="E792">
        <f>VLOOKUP(A792, Campaigns!A:I,5, FALSE)</f>
        <v>1</v>
      </c>
      <c r="F792">
        <f>VLOOKUP(A792, Campaigns!A:I,6, FALSE)</f>
        <v>0</v>
      </c>
      <c r="G792" t="str">
        <f>VLOOKUP(A792, Customer!A:P,16, FALSE)</f>
        <v>Divorced</v>
      </c>
      <c r="H792" t="str">
        <f>VLOOKUP(A792, Customer!A:Q,17, FALSE)</f>
        <v>Graduate</v>
      </c>
      <c r="I792">
        <f>VLOOKUP(A792, Campaigns!A:I,7, FALSE)</f>
        <v>0</v>
      </c>
    </row>
    <row r="793" spans="1:9">
      <c r="A793" s="2">
        <v>1827</v>
      </c>
      <c r="B793">
        <f>VLOOKUP(A793, Campaigns!A:I,2, FALSE)</f>
        <v>0</v>
      </c>
      <c r="C793">
        <f>VLOOKUP(A793, Campaigns!A:I,3, FALSE)</f>
        <v>0</v>
      </c>
      <c r="D793">
        <f>VLOOKUP(A793, Campaigns!$A:$I,4, FALSE)</f>
        <v>0</v>
      </c>
      <c r="E793">
        <f>VLOOKUP(A793, Campaigns!A:I,5, FALSE)</f>
        <v>0</v>
      </c>
      <c r="F793">
        <f>VLOOKUP(A793, Campaigns!A:I,6, FALSE)</f>
        <v>0</v>
      </c>
      <c r="G793" t="str">
        <f>VLOOKUP(A793, Customer!A:P,16, FALSE)</f>
        <v>Single</v>
      </c>
      <c r="H793" t="e">
        <f>VLOOKUP(A793, Customer!A:Q,17, FALSE)</f>
        <v>#N/A</v>
      </c>
      <c r="I793">
        <f>VLOOKUP(A793, Campaigns!A:I,7, FALSE)</f>
        <v>0</v>
      </c>
    </row>
    <row r="794" spans="1:9">
      <c r="A794" s="2">
        <v>2197</v>
      </c>
      <c r="B794">
        <f>VLOOKUP(A794, Campaigns!A:I,2, FALSE)</f>
        <v>0</v>
      </c>
      <c r="C794">
        <f>VLOOKUP(A794, Campaigns!A:I,3, FALSE)</f>
        <v>0</v>
      </c>
      <c r="D794">
        <f>VLOOKUP(A794, Campaigns!$A:$I,4, FALSE)</f>
        <v>0</v>
      </c>
      <c r="E794">
        <f>VLOOKUP(A794, Campaigns!A:I,5, FALSE)</f>
        <v>0</v>
      </c>
      <c r="F794">
        <f>VLOOKUP(A794, Campaigns!A:I,6, FALSE)</f>
        <v>0</v>
      </c>
      <c r="G794" t="str">
        <f>VLOOKUP(A794, Customer!A:P,16, FALSE)</f>
        <v>Single</v>
      </c>
      <c r="H794" t="str">
        <f>VLOOKUP(A794, Customer!A:Q,17, FALSE)</f>
        <v>Graduate</v>
      </c>
      <c r="I794">
        <f>VLOOKUP(A794, Campaigns!A:I,7, FALSE)</f>
        <v>0</v>
      </c>
    </row>
    <row r="795" spans="1:9">
      <c r="A795" s="2">
        <v>2563</v>
      </c>
      <c r="B795">
        <f>VLOOKUP(A795, Campaigns!A:I,2, FALSE)</f>
        <v>0</v>
      </c>
      <c r="C795">
        <f>VLOOKUP(A795, Campaigns!A:I,3, FALSE)</f>
        <v>0</v>
      </c>
      <c r="D795">
        <f>VLOOKUP(A795, Campaigns!$A:$I,4, FALSE)</f>
        <v>0</v>
      </c>
      <c r="E795">
        <f>VLOOKUP(A795, Campaigns!A:I,5, FALSE)</f>
        <v>0</v>
      </c>
      <c r="F795">
        <f>VLOOKUP(A795, Campaigns!A:I,6, FALSE)</f>
        <v>0</v>
      </c>
      <c r="G795" t="str">
        <f>VLOOKUP(A795, Customer!A:P,16, FALSE)</f>
        <v>Married</v>
      </c>
      <c r="H795" t="str">
        <f>VLOOKUP(A795, Customer!A:Q,17, FALSE)</f>
        <v>Graduate</v>
      </c>
      <c r="I795">
        <f>VLOOKUP(A795, Campaigns!A:I,7, FALSE)</f>
        <v>0</v>
      </c>
    </row>
    <row r="796" spans="1:9">
      <c r="A796" s="2">
        <v>1587</v>
      </c>
      <c r="B796">
        <f>VLOOKUP(A796, Campaigns!A:I,2, FALSE)</f>
        <v>0</v>
      </c>
      <c r="C796">
        <f>VLOOKUP(A796, Campaigns!A:I,3, FALSE)</f>
        <v>0</v>
      </c>
      <c r="D796">
        <f>VLOOKUP(A796, Campaigns!$A:$I,4, FALSE)</f>
        <v>0</v>
      </c>
      <c r="E796">
        <f>VLOOKUP(A796, Campaigns!A:I,5, FALSE)</f>
        <v>0</v>
      </c>
      <c r="F796">
        <f>VLOOKUP(A796, Campaigns!A:I,6, FALSE)</f>
        <v>0</v>
      </c>
      <c r="G796" t="str">
        <f>VLOOKUP(A796, Customer!A:P,16, FALSE)</f>
        <v>Married</v>
      </c>
      <c r="H796" t="str">
        <f>VLOOKUP(A796, Customer!A:Q,17, FALSE)</f>
        <v>PhD</v>
      </c>
      <c r="I796">
        <f>VLOOKUP(A796, Campaigns!A:I,7, FALSE)</f>
        <v>0</v>
      </c>
    </row>
    <row r="797" spans="1:9">
      <c r="A797" s="2">
        <v>1454</v>
      </c>
      <c r="B797">
        <f>VLOOKUP(A797, Campaigns!A:I,2, FALSE)</f>
        <v>0</v>
      </c>
      <c r="C797">
        <f>VLOOKUP(A797, Campaigns!A:I,3, FALSE)</f>
        <v>0</v>
      </c>
      <c r="D797">
        <f>VLOOKUP(A797, Campaigns!$A:$I,4, FALSE)</f>
        <v>0</v>
      </c>
      <c r="E797">
        <f>VLOOKUP(A797, Campaigns!A:I,5, FALSE)</f>
        <v>0</v>
      </c>
      <c r="F797">
        <f>VLOOKUP(A797, Campaigns!A:I,6, FALSE)</f>
        <v>0</v>
      </c>
      <c r="G797" t="str">
        <f>VLOOKUP(A797, Customer!A:P,16, FALSE)</f>
        <v>Married</v>
      </c>
      <c r="H797" t="str">
        <f>VLOOKUP(A797, Customer!A:Q,17, FALSE)</f>
        <v>Graduate</v>
      </c>
      <c r="I797">
        <f>VLOOKUP(A797, Campaigns!A:I,7, FALSE)</f>
        <v>0</v>
      </c>
    </row>
    <row r="798" spans="1:9">
      <c r="A798" s="2">
        <v>3014</v>
      </c>
      <c r="B798">
        <f>VLOOKUP(A798, Campaigns!A:I,2, FALSE)</f>
        <v>1</v>
      </c>
      <c r="C798">
        <f>VLOOKUP(A798, Campaigns!A:I,3, FALSE)</f>
        <v>0</v>
      </c>
      <c r="D798">
        <f>VLOOKUP(A798, Campaigns!$A:$I,4, FALSE)</f>
        <v>0</v>
      </c>
      <c r="E798">
        <f>VLOOKUP(A798, Campaigns!A:I,5, FALSE)</f>
        <v>0</v>
      </c>
      <c r="F798">
        <f>VLOOKUP(A798, Campaigns!A:I,6, FALSE)</f>
        <v>0</v>
      </c>
      <c r="G798" t="str">
        <f>VLOOKUP(A798, Customer!A:P,16, FALSE)</f>
        <v>Together</v>
      </c>
      <c r="H798" t="str">
        <f>VLOOKUP(A798, Customer!A:Q,17, FALSE)</f>
        <v>Graduate</v>
      </c>
      <c r="I798">
        <f>VLOOKUP(A798, Campaigns!A:I,7, FALSE)</f>
        <v>0</v>
      </c>
    </row>
    <row r="799" spans="1:9">
      <c r="A799" s="2">
        <v>1855</v>
      </c>
      <c r="B799">
        <f>VLOOKUP(A799, Campaigns!A:I,2, FALSE)</f>
        <v>0</v>
      </c>
      <c r="C799">
        <f>VLOOKUP(A799, Campaigns!A:I,3, FALSE)</f>
        <v>0</v>
      </c>
      <c r="D799">
        <f>VLOOKUP(A799, Campaigns!$A:$I,4, FALSE)</f>
        <v>0</v>
      </c>
      <c r="E799">
        <f>VLOOKUP(A799, Campaigns!A:I,5, FALSE)</f>
        <v>0</v>
      </c>
      <c r="F799">
        <f>VLOOKUP(A799, Campaigns!A:I,6, FALSE)</f>
        <v>0</v>
      </c>
      <c r="G799" t="str">
        <f>VLOOKUP(A799, Customer!A:P,16, FALSE)</f>
        <v>Together</v>
      </c>
      <c r="H799" t="str">
        <f>VLOOKUP(A799, Customer!A:Q,17, FALSE)</f>
        <v>Master</v>
      </c>
      <c r="I799">
        <f>VLOOKUP(A799, Campaigns!A:I,7, FALSE)</f>
        <v>0</v>
      </c>
    </row>
    <row r="800" spans="1:9">
      <c r="A800" s="2">
        <v>1122</v>
      </c>
      <c r="B800">
        <f>VLOOKUP(A800, Campaigns!A:I,2, FALSE)</f>
        <v>0</v>
      </c>
      <c r="C800">
        <f>VLOOKUP(A800, Campaigns!A:I,3, FALSE)</f>
        <v>0</v>
      </c>
      <c r="D800">
        <f>VLOOKUP(A800, Campaigns!$A:$I,4, FALSE)</f>
        <v>0</v>
      </c>
      <c r="E800">
        <f>VLOOKUP(A800, Campaigns!A:I,5, FALSE)</f>
        <v>0</v>
      </c>
      <c r="F800">
        <f>VLOOKUP(A800, Campaigns!A:I,6, FALSE)</f>
        <v>0</v>
      </c>
      <c r="G800" t="str">
        <f>VLOOKUP(A800, Customer!A:P,16, FALSE)</f>
        <v>Single</v>
      </c>
      <c r="H800" t="str">
        <f>VLOOKUP(A800, Customer!A:Q,17, FALSE)</f>
        <v>Master</v>
      </c>
      <c r="I800">
        <f>VLOOKUP(A800, Campaigns!A:I,7, FALSE)</f>
        <v>0</v>
      </c>
    </row>
    <row r="801" spans="1:9">
      <c r="A801" s="2">
        <v>1413</v>
      </c>
      <c r="B801">
        <f>VLOOKUP(A801, Campaigns!A:I,2, FALSE)</f>
        <v>0</v>
      </c>
      <c r="C801">
        <f>VLOOKUP(A801, Campaigns!A:I,3, FALSE)</f>
        <v>0</v>
      </c>
      <c r="D801">
        <f>VLOOKUP(A801, Campaigns!$A:$I,4, FALSE)</f>
        <v>0</v>
      </c>
      <c r="E801">
        <f>VLOOKUP(A801, Campaigns!A:I,5, FALSE)</f>
        <v>0</v>
      </c>
      <c r="F801">
        <f>VLOOKUP(A801, Campaigns!A:I,6, FALSE)</f>
        <v>0</v>
      </c>
      <c r="G801" t="str">
        <f>VLOOKUP(A801, Customer!A:P,16, FALSE)</f>
        <v>Married</v>
      </c>
      <c r="H801" t="str">
        <f>VLOOKUP(A801, Customer!A:Q,17, FALSE)</f>
        <v>Graduate</v>
      </c>
      <c r="I801">
        <f>VLOOKUP(A801, Campaigns!A:I,7, FALSE)</f>
        <v>0</v>
      </c>
    </row>
    <row r="802" spans="1:9">
      <c r="A802" s="2">
        <v>1176</v>
      </c>
      <c r="B802">
        <f>VLOOKUP(A802, Campaigns!A:I,2, FALSE)</f>
        <v>0</v>
      </c>
      <c r="C802">
        <f>VLOOKUP(A802, Campaigns!A:I,3, FALSE)</f>
        <v>0</v>
      </c>
      <c r="D802">
        <f>VLOOKUP(A802, Campaigns!$A:$I,4, FALSE)</f>
        <v>0</v>
      </c>
      <c r="E802">
        <f>VLOOKUP(A802, Campaigns!A:I,5, FALSE)</f>
        <v>0</v>
      </c>
      <c r="F802">
        <f>VLOOKUP(A802, Campaigns!A:I,6, FALSE)</f>
        <v>0</v>
      </c>
      <c r="G802" t="str">
        <f>VLOOKUP(A802, Customer!A:P,16, FALSE)</f>
        <v>Married</v>
      </c>
      <c r="H802" t="str">
        <f>VLOOKUP(A802, Customer!A:Q,17, FALSE)</f>
        <v>Graduate</v>
      </c>
      <c r="I802">
        <f>VLOOKUP(A802, Campaigns!A:I,7, FALSE)</f>
        <v>0</v>
      </c>
    </row>
    <row r="803" spans="1:9">
      <c r="A803" s="2">
        <v>3095</v>
      </c>
      <c r="B803">
        <f>VLOOKUP(A803, Campaigns!A:I,2, FALSE)</f>
        <v>0</v>
      </c>
      <c r="C803">
        <f>VLOOKUP(A803, Campaigns!A:I,3, FALSE)</f>
        <v>0</v>
      </c>
      <c r="D803">
        <f>VLOOKUP(A803, Campaigns!$A:$I,4, FALSE)</f>
        <v>0</v>
      </c>
      <c r="E803">
        <f>VLOOKUP(A803, Campaigns!A:I,5, FALSE)</f>
        <v>0</v>
      </c>
      <c r="F803">
        <f>VLOOKUP(A803, Campaigns!A:I,6, FALSE)</f>
        <v>0</v>
      </c>
      <c r="G803" t="str">
        <f>VLOOKUP(A803, Customer!A:P,16, FALSE)</f>
        <v>Married</v>
      </c>
      <c r="H803" t="str">
        <f>VLOOKUP(A803, Customer!A:Q,17, FALSE)</f>
        <v>Graduate</v>
      </c>
      <c r="I803">
        <f>VLOOKUP(A803, Campaigns!A:I,7, FALSE)</f>
        <v>0</v>
      </c>
    </row>
    <row r="804" spans="1:9">
      <c r="A804" s="2">
        <v>2207</v>
      </c>
      <c r="B804">
        <f>VLOOKUP(A804, Campaigns!A:I,2, FALSE)</f>
        <v>0</v>
      </c>
      <c r="C804">
        <f>VLOOKUP(A804, Campaigns!A:I,3, FALSE)</f>
        <v>1</v>
      </c>
      <c r="D804">
        <f>VLOOKUP(A804, Campaigns!$A:$I,4, FALSE)</f>
        <v>0</v>
      </c>
      <c r="E804">
        <f>VLOOKUP(A804, Campaigns!A:I,5, FALSE)</f>
        <v>0</v>
      </c>
      <c r="F804">
        <f>VLOOKUP(A804, Campaigns!A:I,6, FALSE)</f>
        <v>0</v>
      </c>
      <c r="G804" t="str">
        <f>VLOOKUP(A804, Customer!A:P,16, FALSE)</f>
        <v>Single</v>
      </c>
      <c r="H804" t="str">
        <f>VLOOKUP(A804, Customer!A:Q,17, FALSE)</f>
        <v>PhD</v>
      </c>
      <c r="I804">
        <f>VLOOKUP(A804, Campaigns!A:I,7, FALSE)</f>
        <v>0</v>
      </c>
    </row>
    <row r="805" spans="1:9">
      <c r="A805" s="2">
        <v>1638</v>
      </c>
      <c r="B805">
        <f>VLOOKUP(A805, Campaigns!A:I,2, FALSE)</f>
        <v>0</v>
      </c>
      <c r="C805">
        <f>VLOOKUP(A805, Campaigns!A:I,3, FALSE)</f>
        <v>0</v>
      </c>
      <c r="D805">
        <f>VLOOKUP(A805, Campaigns!$A:$I,4, FALSE)</f>
        <v>0</v>
      </c>
      <c r="E805">
        <f>VLOOKUP(A805, Campaigns!A:I,5, FALSE)</f>
        <v>0</v>
      </c>
      <c r="F805">
        <f>VLOOKUP(A805, Campaigns!A:I,6, FALSE)</f>
        <v>0</v>
      </c>
      <c r="G805" t="str">
        <f>VLOOKUP(A805, Customer!A:P,16, FALSE)</f>
        <v>Together</v>
      </c>
      <c r="H805" t="str">
        <f>VLOOKUP(A805, Customer!A:Q,17, FALSE)</f>
        <v>Graduate</v>
      </c>
      <c r="I805">
        <f>VLOOKUP(A805, Campaigns!A:I,7, FALSE)</f>
        <v>0</v>
      </c>
    </row>
    <row r="806" spans="1:9">
      <c r="A806" s="2">
        <v>1493</v>
      </c>
      <c r="B806">
        <f>VLOOKUP(A806, Campaigns!A:I,2, FALSE)</f>
        <v>0</v>
      </c>
      <c r="C806">
        <f>VLOOKUP(A806, Campaigns!A:I,3, FALSE)</f>
        <v>0</v>
      </c>
      <c r="D806">
        <f>VLOOKUP(A806, Campaigns!$A:$I,4, FALSE)</f>
        <v>0</v>
      </c>
      <c r="E806">
        <f>VLOOKUP(A806, Campaigns!A:I,5, FALSE)</f>
        <v>0</v>
      </c>
      <c r="F806">
        <f>VLOOKUP(A806, Campaigns!A:I,6, FALSE)</f>
        <v>0</v>
      </c>
      <c r="G806" t="str">
        <f>VLOOKUP(A806, Customer!A:P,16, FALSE)</f>
        <v>Divorced</v>
      </c>
      <c r="H806" t="str">
        <f>VLOOKUP(A806, Customer!A:Q,17, FALSE)</f>
        <v>Graduate</v>
      </c>
      <c r="I806">
        <f>VLOOKUP(A806, Campaigns!A:I,7, FALSE)</f>
        <v>0</v>
      </c>
    </row>
    <row r="807" spans="1:9">
      <c r="A807" s="2">
        <v>3201</v>
      </c>
      <c r="B807">
        <f>VLOOKUP(A807, Campaigns!A:I,2, FALSE)</f>
        <v>0</v>
      </c>
      <c r="C807">
        <f>VLOOKUP(A807, Campaigns!A:I,3, FALSE)</f>
        <v>0</v>
      </c>
      <c r="D807">
        <f>VLOOKUP(A807, Campaigns!$A:$I,4, FALSE)</f>
        <v>0</v>
      </c>
      <c r="E807">
        <f>VLOOKUP(A807, Campaigns!A:I,5, FALSE)</f>
        <v>0</v>
      </c>
      <c r="F807">
        <f>VLOOKUP(A807, Campaigns!A:I,6, FALSE)</f>
        <v>0</v>
      </c>
      <c r="G807" t="str">
        <f>VLOOKUP(A807, Customer!A:P,16, FALSE)</f>
        <v>Married</v>
      </c>
      <c r="H807" t="str">
        <f>VLOOKUP(A807, Customer!A:Q,17, FALSE)</f>
        <v>Graduate</v>
      </c>
      <c r="I807">
        <f>VLOOKUP(A807, Campaigns!A:I,7, FALSE)</f>
        <v>0</v>
      </c>
    </row>
    <row r="808" spans="1:9">
      <c r="A808" s="2">
        <v>1672</v>
      </c>
      <c r="B808">
        <f>VLOOKUP(A808, Campaigns!A:I,2, FALSE)</f>
        <v>0</v>
      </c>
      <c r="C808">
        <f>VLOOKUP(A808, Campaigns!A:I,3, FALSE)</f>
        <v>0</v>
      </c>
      <c r="D808">
        <f>VLOOKUP(A808, Campaigns!$A:$I,4, FALSE)</f>
        <v>0</v>
      </c>
      <c r="E808">
        <f>VLOOKUP(A808, Campaigns!A:I,5, FALSE)</f>
        <v>0</v>
      </c>
      <c r="F808">
        <f>VLOOKUP(A808, Campaigns!A:I,6, FALSE)</f>
        <v>0</v>
      </c>
      <c r="G808" t="str">
        <f>VLOOKUP(A808, Customer!A:P,16, FALSE)</f>
        <v>Single</v>
      </c>
      <c r="H808" t="str">
        <f>VLOOKUP(A808, Customer!A:Q,17, FALSE)</f>
        <v>Graduate</v>
      </c>
      <c r="I808">
        <f>VLOOKUP(A808, Campaigns!A:I,7, FALSE)</f>
        <v>0</v>
      </c>
    </row>
    <row r="809" spans="1:9">
      <c r="A809" s="2">
        <v>2021</v>
      </c>
      <c r="B809">
        <f>VLOOKUP(A809, Campaigns!A:I,2, FALSE)</f>
        <v>1</v>
      </c>
      <c r="C809">
        <f>VLOOKUP(A809, Campaigns!A:I,3, FALSE)</f>
        <v>0</v>
      </c>
      <c r="D809">
        <f>VLOOKUP(A809, Campaigns!$A:$I,4, FALSE)</f>
        <v>0</v>
      </c>
      <c r="E809">
        <f>VLOOKUP(A809, Campaigns!A:I,5, FALSE)</f>
        <v>0</v>
      </c>
      <c r="F809">
        <f>VLOOKUP(A809, Campaigns!A:I,6, FALSE)</f>
        <v>0</v>
      </c>
      <c r="G809" t="str">
        <f>VLOOKUP(A809, Customer!A:P,16, FALSE)</f>
        <v>Married</v>
      </c>
      <c r="H809" t="str">
        <f>VLOOKUP(A809, Customer!A:Q,17, FALSE)</f>
        <v>Graduate</v>
      </c>
      <c r="I809">
        <f>VLOOKUP(A809, Campaigns!A:I,7, FALSE)</f>
        <v>0</v>
      </c>
    </row>
    <row r="810" spans="1:9">
      <c r="A810" s="2">
        <v>1231</v>
      </c>
      <c r="B810">
        <f>VLOOKUP(A810, Campaigns!A:I,2, FALSE)</f>
        <v>0</v>
      </c>
      <c r="C810">
        <f>VLOOKUP(A810, Campaigns!A:I,3, FALSE)</f>
        <v>0</v>
      </c>
      <c r="D810">
        <f>VLOOKUP(A810, Campaigns!$A:$I,4, FALSE)</f>
        <v>0</v>
      </c>
      <c r="E810">
        <f>VLOOKUP(A810, Campaigns!A:I,5, FALSE)</f>
        <v>0</v>
      </c>
      <c r="F810">
        <f>VLOOKUP(A810, Campaigns!A:I,6, FALSE)</f>
        <v>0</v>
      </c>
      <c r="G810" t="str">
        <f>VLOOKUP(A810, Customer!A:P,16, FALSE)</f>
        <v>Married</v>
      </c>
      <c r="H810" t="str">
        <f>VLOOKUP(A810, Customer!A:Q,17, FALSE)</f>
        <v>Graduate</v>
      </c>
      <c r="I810">
        <f>VLOOKUP(A810, Campaigns!A:I,7, FALSE)</f>
        <v>0</v>
      </c>
    </row>
    <row r="811" spans="1:9">
      <c r="A811" s="2">
        <v>2675</v>
      </c>
      <c r="B811">
        <f>VLOOKUP(A811, Campaigns!A:I,2, FALSE)</f>
        <v>0</v>
      </c>
      <c r="C811">
        <f>VLOOKUP(A811, Campaigns!A:I,3, FALSE)</f>
        <v>0</v>
      </c>
      <c r="D811">
        <f>VLOOKUP(A811, Campaigns!$A:$I,4, FALSE)</f>
        <v>0</v>
      </c>
      <c r="E811">
        <f>VLOOKUP(A811, Campaigns!A:I,5, FALSE)</f>
        <v>0</v>
      </c>
      <c r="F811">
        <f>VLOOKUP(A811, Campaigns!A:I,6, FALSE)</f>
        <v>0</v>
      </c>
      <c r="G811" t="str">
        <f>VLOOKUP(A811, Customer!A:P,16, FALSE)</f>
        <v>Married</v>
      </c>
      <c r="H811" t="str">
        <f>VLOOKUP(A811, Customer!A:Q,17, FALSE)</f>
        <v>Graduate</v>
      </c>
      <c r="I811">
        <f>VLOOKUP(A811, Campaigns!A:I,7, FALSE)</f>
        <v>0</v>
      </c>
    </row>
    <row r="812" spans="1:9">
      <c r="A812" s="2">
        <v>3174</v>
      </c>
      <c r="B812">
        <f>VLOOKUP(A812, Campaigns!A:I,2, FALSE)</f>
        <v>0</v>
      </c>
      <c r="C812">
        <f>VLOOKUP(A812, Campaigns!A:I,3, FALSE)</f>
        <v>0</v>
      </c>
      <c r="D812">
        <f>VLOOKUP(A812, Campaigns!$A:$I,4, FALSE)</f>
        <v>0</v>
      </c>
      <c r="E812">
        <f>VLOOKUP(A812, Campaigns!A:I,5, FALSE)</f>
        <v>0</v>
      </c>
      <c r="F812">
        <f>VLOOKUP(A812, Campaigns!A:I,6, FALSE)</f>
        <v>0</v>
      </c>
      <c r="G812" t="str">
        <f>VLOOKUP(A812, Customer!A:P,16, FALSE)</f>
        <v>Married</v>
      </c>
      <c r="H812" t="str">
        <f>VLOOKUP(A812, Customer!A:Q,17, FALSE)</f>
        <v>Graduate</v>
      </c>
      <c r="I812">
        <f>VLOOKUP(A812, Campaigns!A:I,7, FALSE)</f>
        <v>0</v>
      </c>
    </row>
    <row r="813" spans="1:9">
      <c r="A813" s="2">
        <v>1144</v>
      </c>
      <c r="B813">
        <f>VLOOKUP(A813, Campaigns!A:I,2, FALSE)</f>
        <v>0</v>
      </c>
      <c r="C813">
        <f>VLOOKUP(A813, Campaigns!A:I,3, FALSE)</f>
        <v>0</v>
      </c>
      <c r="D813">
        <f>VLOOKUP(A813, Campaigns!$A:$I,4, FALSE)</f>
        <v>0</v>
      </c>
      <c r="E813">
        <f>VLOOKUP(A813, Campaigns!A:I,5, FALSE)</f>
        <v>0</v>
      </c>
      <c r="F813">
        <f>VLOOKUP(A813, Campaigns!A:I,6, FALSE)</f>
        <v>0</v>
      </c>
      <c r="G813" t="str">
        <f>VLOOKUP(A813, Customer!A:P,16, FALSE)</f>
        <v>Together</v>
      </c>
      <c r="H813" t="str">
        <f>VLOOKUP(A813, Customer!A:Q,17, FALSE)</f>
        <v>PhD</v>
      </c>
      <c r="I813">
        <f>VLOOKUP(A813, Campaigns!A:I,7, FALSE)</f>
        <v>0</v>
      </c>
    </row>
    <row r="814" spans="1:9">
      <c r="A814" s="2">
        <v>3140</v>
      </c>
      <c r="B814">
        <f>VLOOKUP(A814, Campaigns!A:I,2, FALSE)</f>
        <v>0</v>
      </c>
      <c r="C814">
        <f>VLOOKUP(A814, Campaigns!A:I,3, FALSE)</f>
        <v>0</v>
      </c>
      <c r="D814">
        <f>VLOOKUP(A814, Campaigns!$A:$I,4, FALSE)</f>
        <v>0</v>
      </c>
      <c r="E814">
        <f>VLOOKUP(A814, Campaigns!A:I,5, FALSE)</f>
        <v>0</v>
      </c>
      <c r="F814">
        <f>VLOOKUP(A814, Campaigns!A:I,6, FALSE)</f>
        <v>0</v>
      </c>
      <c r="G814" t="str">
        <f>VLOOKUP(A814, Customer!A:P,16, FALSE)</f>
        <v>Together</v>
      </c>
      <c r="H814" t="str">
        <f>VLOOKUP(A814, Customer!A:Q,17, FALSE)</f>
        <v>Graduate</v>
      </c>
      <c r="I814">
        <f>VLOOKUP(A814, Campaigns!A:I,7, FALSE)</f>
        <v>0</v>
      </c>
    </row>
    <row r="815" spans="1:9">
      <c r="A815" s="2">
        <v>3010</v>
      </c>
      <c r="B815">
        <f>VLOOKUP(A815, Campaigns!A:I,2, FALSE)</f>
        <v>0</v>
      </c>
      <c r="C815">
        <f>VLOOKUP(A815, Campaigns!A:I,3, FALSE)</f>
        <v>0</v>
      </c>
      <c r="D815">
        <f>VLOOKUP(A815, Campaigns!$A:$I,4, FALSE)</f>
        <v>0</v>
      </c>
      <c r="E815">
        <f>VLOOKUP(A815, Campaigns!A:I,5, FALSE)</f>
        <v>0</v>
      </c>
      <c r="F815">
        <f>VLOOKUP(A815, Campaigns!A:I,6, FALSE)</f>
        <v>0</v>
      </c>
      <c r="G815" t="str">
        <f>VLOOKUP(A815, Customer!A:P,16, FALSE)</f>
        <v>Together</v>
      </c>
      <c r="H815" t="str">
        <f>VLOOKUP(A815, Customer!A:Q,17, FALSE)</f>
        <v>Graduate</v>
      </c>
      <c r="I815">
        <f>VLOOKUP(A815, Campaigns!A:I,7, FALSE)</f>
        <v>0</v>
      </c>
    </row>
    <row r="816" spans="1:9">
      <c r="A816" s="2">
        <v>3128</v>
      </c>
      <c r="B816">
        <f>VLOOKUP(A816, Campaigns!A:I,2, FALSE)</f>
        <v>0</v>
      </c>
      <c r="C816">
        <f>VLOOKUP(A816, Campaigns!A:I,3, FALSE)</f>
        <v>0</v>
      </c>
      <c r="D816">
        <f>VLOOKUP(A816, Campaigns!$A:$I,4, FALSE)</f>
        <v>0</v>
      </c>
      <c r="E816">
        <f>VLOOKUP(A816, Campaigns!A:I,5, FALSE)</f>
        <v>0</v>
      </c>
      <c r="F816">
        <f>VLOOKUP(A816, Campaigns!A:I,6, FALSE)</f>
        <v>0</v>
      </c>
      <c r="G816" t="str">
        <f>VLOOKUP(A816, Customer!A:P,16, FALSE)</f>
        <v>Married</v>
      </c>
      <c r="H816" t="str">
        <f>VLOOKUP(A816, Customer!A:Q,17, FALSE)</f>
        <v>PhD</v>
      </c>
      <c r="I816">
        <f>VLOOKUP(A816, Campaigns!A:I,7, FALSE)</f>
        <v>0</v>
      </c>
    </row>
    <row r="817" spans="1:9">
      <c r="A817" s="2">
        <v>2285</v>
      </c>
      <c r="B817">
        <f>VLOOKUP(A817, Campaigns!A:I,2, FALSE)</f>
        <v>0</v>
      </c>
      <c r="C817">
        <f>VLOOKUP(A817, Campaigns!A:I,3, FALSE)</f>
        <v>0</v>
      </c>
      <c r="D817">
        <f>VLOOKUP(A817, Campaigns!$A:$I,4, FALSE)</f>
        <v>0</v>
      </c>
      <c r="E817">
        <f>VLOOKUP(A817, Campaigns!A:I,5, FALSE)</f>
        <v>0</v>
      </c>
      <c r="F817">
        <f>VLOOKUP(A817, Campaigns!A:I,6, FALSE)</f>
        <v>0</v>
      </c>
      <c r="G817" t="str">
        <f>VLOOKUP(A817, Customer!A:P,16, FALSE)</f>
        <v>Together</v>
      </c>
      <c r="H817" t="str">
        <f>VLOOKUP(A817, Customer!A:Q,17, FALSE)</f>
        <v>Graduate</v>
      </c>
      <c r="I817">
        <f>VLOOKUP(A817, Campaigns!A:I,7, FALSE)</f>
        <v>0</v>
      </c>
    </row>
    <row r="818" spans="1:9">
      <c r="A818" s="2">
        <v>2763</v>
      </c>
      <c r="B818">
        <f>VLOOKUP(A818, Campaigns!A:I,2, FALSE)</f>
        <v>0</v>
      </c>
      <c r="C818">
        <f>VLOOKUP(A818, Campaigns!A:I,3, FALSE)</f>
        <v>0</v>
      </c>
      <c r="D818">
        <f>VLOOKUP(A818, Campaigns!$A:$I,4, FALSE)</f>
        <v>0</v>
      </c>
      <c r="E818">
        <f>VLOOKUP(A818, Campaigns!A:I,5, FALSE)</f>
        <v>0</v>
      </c>
      <c r="F818">
        <f>VLOOKUP(A818, Campaigns!A:I,6, FALSE)</f>
        <v>0</v>
      </c>
      <c r="G818" t="str">
        <f>VLOOKUP(A818, Customer!A:P,16, FALSE)</f>
        <v>Together</v>
      </c>
      <c r="H818" t="e">
        <f>VLOOKUP(A818, Customer!A:Q,17, FALSE)</f>
        <v>#N/A</v>
      </c>
      <c r="I818">
        <f>VLOOKUP(A818, Campaigns!A:I,7, FALSE)</f>
        <v>0</v>
      </c>
    </row>
    <row r="819" spans="1:9">
      <c r="A819" s="2">
        <v>1263</v>
      </c>
      <c r="B819">
        <f>VLOOKUP(A819, Campaigns!A:I,2, FALSE)</f>
        <v>0</v>
      </c>
      <c r="C819">
        <f>VLOOKUP(A819, Campaigns!A:I,3, FALSE)</f>
        <v>0</v>
      </c>
      <c r="D819">
        <f>VLOOKUP(A819, Campaigns!$A:$I,4, FALSE)</f>
        <v>0</v>
      </c>
      <c r="E819">
        <f>VLOOKUP(A819, Campaigns!A:I,5, FALSE)</f>
        <v>0</v>
      </c>
      <c r="F819">
        <f>VLOOKUP(A819, Campaigns!A:I,6, FALSE)</f>
        <v>0</v>
      </c>
      <c r="G819" t="str">
        <f>VLOOKUP(A819, Customer!A:P,16, FALSE)</f>
        <v>Single</v>
      </c>
      <c r="H819" t="str">
        <f>VLOOKUP(A819, Customer!A:Q,17, FALSE)</f>
        <v>Graduate</v>
      </c>
      <c r="I819">
        <f>VLOOKUP(A819, Campaigns!A:I,7, FALSE)</f>
        <v>0</v>
      </c>
    </row>
    <row r="820" spans="1:9">
      <c r="A820" s="2">
        <v>3012</v>
      </c>
      <c r="B820">
        <f>VLOOKUP(A820, Campaigns!A:I,2, FALSE)</f>
        <v>0</v>
      </c>
      <c r="C820">
        <f>VLOOKUP(A820, Campaigns!A:I,3, FALSE)</f>
        <v>0</v>
      </c>
      <c r="D820">
        <f>VLOOKUP(A820, Campaigns!$A:$I,4, FALSE)</f>
        <v>0</v>
      </c>
      <c r="E820">
        <f>VLOOKUP(A820, Campaigns!A:I,5, FALSE)</f>
        <v>0</v>
      </c>
      <c r="F820">
        <f>VLOOKUP(A820, Campaigns!A:I,6, FALSE)</f>
        <v>0</v>
      </c>
      <c r="G820" t="str">
        <f>VLOOKUP(A820, Customer!A:P,16, FALSE)</f>
        <v>Single</v>
      </c>
      <c r="H820" t="str">
        <f>VLOOKUP(A820, Customer!A:Q,17, FALSE)</f>
        <v>Graduate</v>
      </c>
      <c r="I820">
        <f>VLOOKUP(A820, Campaigns!A:I,7, FALSE)</f>
        <v>0</v>
      </c>
    </row>
    <row r="821" spans="1:9">
      <c r="A821" s="2">
        <v>3212</v>
      </c>
      <c r="B821">
        <f>VLOOKUP(A821, Campaigns!A:I,2, FALSE)</f>
        <v>1</v>
      </c>
      <c r="C821">
        <f>VLOOKUP(A821, Campaigns!A:I,3, FALSE)</f>
        <v>0</v>
      </c>
      <c r="D821">
        <f>VLOOKUP(A821, Campaigns!$A:$I,4, FALSE)</f>
        <v>0</v>
      </c>
      <c r="E821">
        <f>VLOOKUP(A821, Campaigns!A:I,5, FALSE)</f>
        <v>0</v>
      </c>
      <c r="F821">
        <f>VLOOKUP(A821, Campaigns!A:I,6, FALSE)</f>
        <v>0</v>
      </c>
      <c r="G821" t="str">
        <f>VLOOKUP(A821, Customer!A:P,16, FALSE)</f>
        <v>Single</v>
      </c>
      <c r="H821" t="str">
        <f>VLOOKUP(A821, Customer!A:Q,17, FALSE)</f>
        <v>Graduate</v>
      </c>
      <c r="I821">
        <f>VLOOKUP(A821, Campaigns!A:I,7, FALSE)</f>
        <v>0</v>
      </c>
    </row>
    <row r="822" spans="1:9">
      <c r="A822" s="2">
        <v>1068</v>
      </c>
      <c r="B822">
        <f>VLOOKUP(A822, Campaigns!A:I,2, FALSE)</f>
        <v>0</v>
      </c>
      <c r="C822">
        <f>VLOOKUP(A822, Campaigns!A:I,3, FALSE)</f>
        <v>1</v>
      </c>
      <c r="D822">
        <f>VLOOKUP(A822, Campaigns!$A:$I,4, FALSE)</f>
        <v>0</v>
      </c>
      <c r="E822">
        <f>VLOOKUP(A822, Campaigns!A:I,5, FALSE)</f>
        <v>0</v>
      </c>
      <c r="F822">
        <f>VLOOKUP(A822, Campaigns!A:I,6, FALSE)</f>
        <v>0</v>
      </c>
      <c r="G822" t="str">
        <f>VLOOKUP(A822, Customer!A:P,16, FALSE)</f>
        <v>Married</v>
      </c>
      <c r="H822" t="str">
        <f>VLOOKUP(A822, Customer!A:Q,17, FALSE)</f>
        <v>PhD</v>
      </c>
      <c r="I822">
        <f>VLOOKUP(A822, Campaigns!A:I,7, FALSE)</f>
        <v>0</v>
      </c>
    </row>
    <row r="823" spans="1:9">
      <c r="A823" s="2">
        <v>1444</v>
      </c>
      <c r="B823">
        <f>VLOOKUP(A823, Campaigns!A:I,2, FALSE)</f>
        <v>0</v>
      </c>
      <c r="C823">
        <f>VLOOKUP(A823, Campaigns!A:I,3, FALSE)</f>
        <v>0</v>
      </c>
      <c r="D823">
        <f>VLOOKUP(A823, Campaigns!$A:$I,4, FALSE)</f>
        <v>0</v>
      </c>
      <c r="E823">
        <f>VLOOKUP(A823, Campaigns!A:I,5, FALSE)</f>
        <v>1</v>
      </c>
      <c r="F823">
        <f>VLOOKUP(A823, Campaigns!A:I,6, FALSE)</f>
        <v>0</v>
      </c>
      <c r="G823" t="str">
        <f>VLOOKUP(A823, Customer!A:P,16, FALSE)</f>
        <v>Married</v>
      </c>
      <c r="H823" t="str">
        <f>VLOOKUP(A823, Customer!A:Q,17, FALSE)</f>
        <v>Graduate</v>
      </c>
      <c r="I823">
        <f>VLOOKUP(A823, Campaigns!A:I,7, FALSE)</f>
        <v>0</v>
      </c>
    </row>
    <row r="824" spans="1:9">
      <c r="A824" s="2">
        <v>2466</v>
      </c>
      <c r="B824">
        <f>VLOOKUP(A824, Campaigns!A:I,2, FALSE)</f>
        <v>0</v>
      </c>
      <c r="C824">
        <f>VLOOKUP(A824, Campaigns!A:I,3, FALSE)</f>
        <v>0</v>
      </c>
      <c r="D824">
        <f>VLOOKUP(A824, Campaigns!$A:$I,4, FALSE)</f>
        <v>0</v>
      </c>
      <c r="E824">
        <f>VLOOKUP(A824, Campaigns!A:I,5, FALSE)</f>
        <v>0</v>
      </c>
      <c r="F824">
        <f>VLOOKUP(A824, Campaigns!A:I,6, FALSE)</f>
        <v>0</v>
      </c>
      <c r="G824" t="str">
        <f>VLOOKUP(A824, Customer!A:P,16, FALSE)</f>
        <v>Married</v>
      </c>
      <c r="H824" t="str">
        <f>VLOOKUP(A824, Customer!A:Q,17, FALSE)</f>
        <v>PhD</v>
      </c>
      <c r="I824">
        <f>VLOOKUP(A824, Campaigns!A:I,7, FALSE)</f>
        <v>0</v>
      </c>
    </row>
    <row r="825" spans="1:9">
      <c r="A825" s="2">
        <v>1920</v>
      </c>
      <c r="B825">
        <f>VLOOKUP(A825, Campaigns!A:I,2, FALSE)</f>
        <v>0</v>
      </c>
      <c r="C825">
        <f>VLOOKUP(A825, Campaigns!A:I,3, FALSE)</f>
        <v>0</v>
      </c>
      <c r="D825">
        <f>VLOOKUP(A825, Campaigns!$A:$I,4, FALSE)</f>
        <v>0</v>
      </c>
      <c r="E825">
        <f>VLOOKUP(A825, Campaigns!A:I,5, FALSE)</f>
        <v>0</v>
      </c>
      <c r="F825">
        <f>VLOOKUP(A825, Campaigns!A:I,6, FALSE)</f>
        <v>0</v>
      </c>
      <c r="G825" t="str">
        <f>VLOOKUP(A825, Customer!A:P,16, FALSE)</f>
        <v>Divorced</v>
      </c>
      <c r="H825" t="str">
        <f>VLOOKUP(A825, Customer!A:Q,17, FALSE)</f>
        <v>PhD</v>
      </c>
      <c r="I825">
        <f>VLOOKUP(A825, Campaigns!A:I,7, FALSE)</f>
        <v>0</v>
      </c>
    </row>
    <row r="826" spans="1:9">
      <c r="A826" s="2">
        <v>2376</v>
      </c>
      <c r="B826">
        <f>VLOOKUP(A826, Campaigns!A:I,2, FALSE)</f>
        <v>0</v>
      </c>
      <c r="C826">
        <f>VLOOKUP(A826, Campaigns!A:I,3, FALSE)</f>
        <v>0</v>
      </c>
      <c r="D826">
        <f>VLOOKUP(A826, Campaigns!$A:$I,4, FALSE)</f>
        <v>0</v>
      </c>
      <c r="E826">
        <f>VLOOKUP(A826, Campaigns!A:I,5, FALSE)</f>
        <v>0</v>
      </c>
      <c r="F826">
        <f>VLOOKUP(A826, Campaigns!A:I,6, FALSE)</f>
        <v>0</v>
      </c>
      <c r="G826" t="str">
        <f>VLOOKUP(A826, Customer!A:P,16, FALSE)</f>
        <v>Married</v>
      </c>
      <c r="H826" t="str">
        <f>VLOOKUP(A826, Customer!A:Q,17, FALSE)</f>
        <v>Graduate</v>
      </c>
      <c r="I826">
        <f>VLOOKUP(A826, Campaigns!A:I,7, FALSE)</f>
        <v>0</v>
      </c>
    </row>
    <row r="827" spans="1:9">
      <c r="A827" s="2">
        <v>2412</v>
      </c>
      <c r="B827">
        <f>VLOOKUP(A827, Campaigns!A:I,2, FALSE)</f>
        <v>0</v>
      </c>
      <c r="C827">
        <f>VLOOKUP(A827, Campaigns!A:I,3, FALSE)</f>
        <v>0</v>
      </c>
      <c r="D827">
        <f>VLOOKUP(A827, Campaigns!$A:$I,4, FALSE)</f>
        <v>0</v>
      </c>
      <c r="E827">
        <f>VLOOKUP(A827, Campaigns!A:I,5, FALSE)</f>
        <v>0</v>
      </c>
      <c r="F827">
        <f>VLOOKUP(A827, Campaigns!A:I,6, FALSE)</f>
        <v>0</v>
      </c>
      <c r="G827" t="str">
        <f>VLOOKUP(A827, Customer!A:P,16, FALSE)</f>
        <v>Married</v>
      </c>
      <c r="H827" t="str">
        <f>VLOOKUP(A827, Customer!A:Q,17, FALSE)</f>
        <v>Graduate</v>
      </c>
      <c r="I827">
        <f>VLOOKUP(A827, Campaigns!A:I,7, FALSE)</f>
        <v>0</v>
      </c>
    </row>
    <row r="828" spans="1:9">
      <c r="A828" s="2">
        <v>1536</v>
      </c>
      <c r="B828">
        <f>VLOOKUP(A828, Campaigns!A:I,2, FALSE)</f>
        <v>0</v>
      </c>
      <c r="C828">
        <f>VLOOKUP(A828, Campaigns!A:I,3, FALSE)</f>
        <v>0</v>
      </c>
      <c r="D828">
        <f>VLOOKUP(A828, Campaigns!$A:$I,4, FALSE)</f>
        <v>0</v>
      </c>
      <c r="E828">
        <f>VLOOKUP(A828, Campaigns!A:I,5, FALSE)</f>
        <v>0</v>
      </c>
      <c r="F828">
        <f>VLOOKUP(A828, Campaigns!A:I,6, FALSE)</f>
        <v>0</v>
      </c>
      <c r="G828" t="str">
        <f>VLOOKUP(A828, Customer!A:P,16, FALSE)</f>
        <v>Single</v>
      </c>
      <c r="H828" t="str">
        <f>VLOOKUP(A828, Customer!A:Q,17, FALSE)</f>
        <v>PhD</v>
      </c>
      <c r="I828">
        <f>VLOOKUP(A828, Campaigns!A:I,7, FALSE)</f>
        <v>0</v>
      </c>
    </row>
    <row r="829" spans="1:9">
      <c r="A829" s="2">
        <v>2881</v>
      </c>
      <c r="B829">
        <f>VLOOKUP(A829, Campaigns!A:I,2, FALSE)</f>
        <v>0</v>
      </c>
      <c r="C829">
        <f>VLOOKUP(A829, Campaigns!A:I,3, FALSE)</f>
        <v>0</v>
      </c>
      <c r="D829">
        <f>VLOOKUP(A829, Campaigns!$A:$I,4, FALSE)</f>
        <v>0</v>
      </c>
      <c r="E829">
        <f>VLOOKUP(A829, Campaigns!A:I,5, FALSE)</f>
        <v>0</v>
      </c>
      <c r="F829">
        <f>VLOOKUP(A829, Campaigns!A:I,6, FALSE)</f>
        <v>0</v>
      </c>
      <c r="G829" t="str">
        <f>VLOOKUP(A829, Customer!A:P,16, FALSE)</f>
        <v>Married</v>
      </c>
      <c r="H829" t="str">
        <f>VLOOKUP(A829, Customer!A:Q,17, FALSE)</f>
        <v>PhD</v>
      </c>
      <c r="I829">
        <f>VLOOKUP(A829, Campaigns!A:I,7, FALSE)</f>
        <v>0</v>
      </c>
    </row>
    <row r="830" spans="1:9">
      <c r="A830" s="2">
        <v>2555</v>
      </c>
      <c r="B830">
        <f>VLOOKUP(A830, Campaigns!A:I,2, FALSE)</f>
        <v>0</v>
      </c>
      <c r="C830">
        <f>VLOOKUP(A830, Campaigns!A:I,3, FALSE)</f>
        <v>0</v>
      </c>
      <c r="D830">
        <f>VLOOKUP(A830, Campaigns!$A:$I,4, FALSE)</f>
        <v>0</v>
      </c>
      <c r="E830">
        <f>VLOOKUP(A830, Campaigns!A:I,5, FALSE)</f>
        <v>0</v>
      </c>
      <c r="F830">
        <f>VLOOKUP(A830, Campaigns!A:I,6, FALSE)</f>
        <v>0</v>
      </c>
      <c r="G830" t="str">
        <f>VLOOKUP(A830, Customer!A:P,16, FALSE)</f>
        <v>Single</v>
      </c>
      <c r="H830" t="str">
        <f>VLOOKUP(A830, Customer!A:Q,17, FALSE)</f>
        <v>Master</v>
      </c>
      <c r="I830">
        <f>VLOOKUP(A830, Campaigns!A:I,7, FALSE)</f>
        <v>0</v>
      </c>
    </row>
    <row r="831" spans="1:9">
      <c r="A831" s="2">
        <v>1836</v>
      </c>
      <c r="B831">
        <f>VLOOKUP(A831, Campaigns!A:I,2, FALSE)</f>
        <v>0</v>
      </c>
      <c r="C831">
        <f>VLOOKUP(A831, Campaigns!A:I,3, FALSE)</f>
        <v>0</v>
      </c>
      <c r="D831">
        <f>VLOOKUP(A831, Campaigns!$A:$I,4, FALSE)</f>
        <v>0</v>
      </c>
      <c r="E831">
        <f>VLOOKUP(A831, Campaigns!A:I,5, FALSE)</f>
        <v>0</v>
      </c>
      <c r="F831">
        <f>VLOOKUP(A831, Campaigns!A:I,6, FALSE)</f>
        <v>0</v>
      </c>
      <c r="G831" t="str">
        <f>VLOOKUP(A831, Customer!A:P,16, FALSE)</f>
        <v>Single</v>
      </c>
      <c r="H831" t="str">
        <f>VLOOKUP(A831, Customer!A:Q,17, FALSE)</f>
        <v>Graduate</v>
      </c>
      <c r="I831">
        <f>VLOOKUP(A831, Campaigns!A:I,7, FALSE)</f>
        <v>0</v>
      </c>
    </row>
    <row r="832" spans="1:9">
      <c r="A832" s="2">
        <v>2456</v>
      </c>
      <c r="B832">
        <f>VLOOKUP(A832, Campaigns!A:I,2, FALSE)</f>
        <v>0</v>
      </c>
      <c r="C832">
        <f>VLOOKUP(A832, Campaigns!A:I,3, FALSE)</f>
        <v>0</v>
      </c>
      <c r="D832">
        <f>VLOOKUP(A832, Campaigns!$A:$I,4, FALSE)</f>
        <v>0</v>
      </c>
      <c r="E832">
        <f>VLOOKUP(A832, Campaigns!A:I,5, FALSE)</f>
        <v>0</v>
      </c>
      <c r="F832">
        <f>VLOOKUP(A832, Campaigns!A:I,6, FALSE)</f>
        <v>0</v>
      </c>
      <c r="G832" t="str">
        <f>VLOOKUP(A832, Customer!A:P,16, FALSE)</f>
        <v>Single</v>
      </c>
      <c r="H832" t="str">
        <f>VLOOKUP(A832, Customer!A:Q,17, FALSE)</f>
        <v>Graduate</v>
      </c>
      <c r="I832">
        <f>VLOOKUP(A832, Campaigns!A:I,7, FALSE)</f>
        <v>0</v>
      </c>
    </row>
    <row r="833" spans="1:9">
      <c r="A833" s="2">
        <v>2584</v>
      </c>
      <c r="B833">
        <f>VLOOKUP(A833, Campaigns!A:I,2, FALSE)</f>
        <v>0</v>
      </c>
      <c r="C833">
        <f>VLOOKUP(A833, Campaigns!A:I,3, FALSE)</f>
        <v>0</v>
      </c>
      <c r="D833">
        <f>VLOOKUP(A833, Campaigns!$A:$I,4, FALSE)</f>
        <v>0</v>
      </c>
      <c r="E833">
        <f>VLOOKUP(A833, Campaigns!A:I,5, FALSE)</f>
        <v>0</v>
      </c>
      <c r="F833">
        <f>VLOOKUP(A833, Campaigns!A:I,6, FALSE)</f>
        <v>0</v>
      </c>
      <c r="G833" t="str">
        <f>VLOOKUP(A833, Customer!A:P,16, FALSE)</f>
        <v>Married</v>
      </c>
      <c r="H833" t="str">
        <f>VLOOKUP(A833, Customer!A:Q,17, FALSE)</f>
        <v>Master</v>
      </c>
      <c r="I833">
        <f>VLOOKUP(A833, Campaigns!A:I,7, FALSE)</f>
        <v>0</v>
      </c>
    </row>
    <row r="834" spans="1:9">
      <c r="A834" s="2">
        <v>2691</v>
      </c>
      <c r="B834">
        <f>VLOOKUP(A834, Campaigns!A:I,2, FALSE)</f>
        <v>0</v>
      </c>
      <c r="C834">
        <f>VLOOKUP(A834, Campaigns!A:I,3, FALSE)</f>
        <v>0</v>
      </c>
      <c r="D834">
        <f>VLOOKUP(A834, Campaigns!$A:$I,4, FALSE)</f>
        <v>0</v>
      </c>
      <c r="E834">
        <f>VLOOKUP(A834, Campaigns!A:I,5, FALSE)</f>
        <v>0</v>
      </c>
      <c r="F834">
        <f>VLOOKUP(A834, Campaigns!A:I,6, FALSE)</f>
        <v>0</v>
      </c>
      <c r="G834" t="str">
        <f>VLOOKUP(A834, Customer!A:P,16, FALSE)</f>
        <v>Single</v>
      </c>
      <c r="H834" t="str">
        <f>VLOOKUP(A834, Customer!A:Q,17, FALSE)</f>
        <v>Graduate</v>
      </c>
      <c r="I834">
        <f>VLOOKUP(A834, Campaigns!A:I,7, FALSE)</f>
        <v>0</v>
      </c>
    </row>
    <row r="835" spans="1:9">
      <c r="A835" s="2">
        <v>2840</v>
      </c>
      <c r="B835">
        <f>VLOOKUP(A835, Campaigns!A:I,2, FALSE)</f>
        <v>0</v>
      </c>
      <c r="C835">
        <f>VLOOKUP(A835, Campaigns!A:I,3, FALSE)</f>
        <v>1</v>
      </c>
      <c r="D835">
        <f>VLOOKUP(A835, Campaigns!$A:$I,4, FALSE)</f>
        <v>0</v>
      </c>
      <c r="E835">
        <f>VLOOKUP(A835, Campaigns!A:I,5, FALSE)</f>
        <v>0</v>
      </c>
      <c r="F835">
        <f>VLOOKUP(A835, Campaigns!A:I,6, FALSE)</f>
        <v>0</v>
      </c>
      <c r="G835" t="str">
        <f>VLOOKUP(A835, Customer!A:P,16, FALSE)</f>
        <v>Widow</v>
      </c>
      <c r="H835" t="str">
        <f>VLOOKUP(A835, Customer!A:Q,17, FALSE)</f>
        <v>Graduate</v>
      </c>
      <c r="I835">
        <f>VLOOKUP(A835, Campaigns!A:I,7, FALSE)</f>
        <v>0</v>
      </c>
    </row>
    <row r="836" spans="1:9">
      <c r="A836" s="2">
        <v>2848</v>
      </c>
      <c r="B836">
        <f>VLOOKUP(A836, Campaigns!A:I,2, FALSE)</f>
        <v>0</v>
      </c>
      <c r="C836">
        <f>VLOOKUP(A836, Campaigns!A:I,3, FALSE)</f>
        <v>0</v>
      </c>
      <c r="D836">
        <f>VLOOKUP(A836, Campaigns!$A:$I,4, FALSE)</f>
        <v>0</v>
      </c>
      <c r="E836">
        <f>VLOOKUP(A836, Campaigns!A:I,5, FALSE)</f>
        <v>0</v>
      </c>
      <c r="F836">
        <f>VLOOKUP(A836, Campaigns!A:I,6, FALSE)</f>
        <v>0</v>
      </c>
      <c r="G836" t="str">
        <f>VLOOKUP(A836, Customer!A:P,16, FALSE)</f>
        <v>Single</v>
      </c>
      <c r="H836" t="str">
        <f>VLOOKUP(A836, Customer!A:Q,17, FALSE)</f>
        <v>PhD</v>
      </c>
      <c r="I836">
        <f>VLOOKUP(A836, Campaigns!A:I,7, FALSE)</f>
        <v>0</v>
      </c>
    </row>
    <row r="837" spans="1:9">
      <c r="A837" s="2">
        <v>1147</v>
      </c>
      <c r="B837">
        <f>VLOOKUP(A837, Campaigns!A:I,2, FALSE)</f>
        <v>0</v>
      </c>
      <c r="C837">
        <f>VLOOKUP(A837, Campaigns!A:I,3, FALSE)</f>
        <v>0</v>
      </c>
      <c r="D837">
        <f>VLOOKUP(A837, Campaigns!$A:$I,4, FALSE)</f>
        <v>0</v>
      </c>
      <c r="E837">
        <f>VLOOKUP(A837, Campaigns!A:I,5, FALSE)</f>
        <v>0</v>
      </c>
      <c r="F837">
        <f>VLOOKUP(A837, Campaigns!A:I,6, FALSE)</f>
        <v>0</v>
      </c>
      <c r="G837" t="str">
        <f>VLOOKUP(A837, Customer!A:P,16, FALSE)</f>
        <v>Single</v>
      </c>
      <c r="H837" t="str">
        <f>VLOOKUP(A837, Customer!A:Q,17, FALSE)</f>
        <v>Graduate</v>
      </c>
      <c r="I837">
        <f>VLOOKUP(A837, Campaigns!A:I,7, FALSE)</f>
        <v>0</v>
      </c>
    </row>
    <row r="838" spans="1:9">
      <c r="A838" s="2">
        <v>1778</v>
      </c>
      <c r="B838">
        <f>VLOOKUP(A838, Campaigns!A:I,2, FALSE)</f>
        <v>0</v>
      </c>
      <c r="C838">
        <f>VLOOKUP(A838, Campaigns!A:I,3, FALSE)</f>
        <v>0</v>
      </c>
      <c r="D838">
        <f>VLOOKUP(A838, Campaigns!$A:$I,4, FALSE)</f>
        <v>0</v>
      </c>
      <c r="E838">
        <f>VLOOKUP(A838, Campaigns!A:I,5, FALSE)</f>
        <v>0</v>
      </c>
      <c r="F838">
        <f>VLOOKUP(A838, Campaigns!A:I,6, FALSE)</f>
        <v>0</v>
      </c>
      <c r="G838" t="str">
        <f>VLOOKUP(A838, Customer!A:P,16, FALSE)</f>
        <v>Divorced</v>
      </c>
      <c r="H838" t="e">
        <f>VLOOKUP(A838, Customer!A:Q,17, FALSE)</f>
        <v>#N/A</v>
      </c>
      <c r="I838">
        <f>VLOOKUP(A838, Campaigns!A:I,7, FALSE)</f>
        <v>0</v>
      </c>
    </row>
    <row r="839" spans="1:9">
      <c r="A839" s="2">
        <v>1495</v>
      </c>
      <c r="B839">
        <f>VLOOKUP(A839, Campaigns!A:I,2, FALSE)</f>
        <v>0</v>
      </c>
      <c r="C839">
        <f>VLOOKUP(A839, Campaigns!A:I,3, FALSE)</f>
        <v>0</v>
      </c>
      <c r="D839">
        <f>VLOOKUP(A839, Campaigns!$A:$I,4, FALSE)</f>
        <v>0</v>
      </c>
      <c r="E839">
        <f>VLOOKUP(A839, Campaigns!A:I,5, FALSE)</f>
        <v>0</v>
      </c>
      <c r="F839">
        <f>VLOOKUP(A839, Campaigns!A:I,6, FALSE)</f>
        <v>0</v>
      </c>
      <c r="G839" t="str">
        <f>VLOOKUP(A839, Customer!A:P,16, FALSE)</f>
        <v>Single</v>
      </c>
      <c r="H839" t="str">
        <f>VLOOKUP(A839, Customer!A:Q,17, FALSE)</f>
        <v>Graduate</v>
      </c>
      <c r="I839">
        <f>VLOOKUP(A839, Campaigns!A:I,7, FALSE)</f>
        <v>0</v>
      </c>
    </row>
    <row r="840" spans="1:9">
      <c r="A840" s="2">
        <v>1471</v>
      </c>
      <c r="B840">
        <f>VLOOKUP(A840, Campaigns!A:I,2, FALSE)</f>
        <v>0</v>
      </c>
      <c r="C840">
        <f>VLOOKUP(A840, Campaigns!A:I,3, FALSE)</f>
        <v>0</v>
      </c>
      <c r="D840">
        <f>VLOOKUP(A840, Campaigns!$A:$I,4, FALSE)</f>
        <v>0</v>
      </c>
      <c r="E840">
        <f>VLOOKUP(A840, Campaigns!A:I,5, FALSE)</f>
        <v>0</v>
      </c>
      <c r="F840">
        <f>VLOOKUP(A840, Campaigns!A:I,6, FALSE)</f>
        <v>0</v>
      </c>
      <c r="G840" t="str">
        <f>VLOOKUP(A840, Customer!A:P,16, FALSE)</f>
        <v>Married</v>
      </c>
      <c r="H840" t="str">
        <f>VLOOKUP(A840, Customer!A:Q,17, FALSE)</f>
        <v>Graduate</v>
      </c>
      <c r="I840">
        <f>VLOOKUP(A840, Campaigns!A:I,7, FALSE)</f>
        <v>0</v>
      </c>
    </row>
    <row r="841" spans="1:9">
      <c r="A841" s="2">
        <v>2276</v>
      </c>
      <c r="B841">
        <f>VLOOKUP(A841, Campaigns!A:I,2, FALSE)</f>
        <v>0</v>
      </c>
      <c r="C841">
        <f>VLOOKUP(A841, Campaigns!A:I,3, FALSE)</f>
        <v>0</v>
      </c>
      <c r="D841">
        <f>VLOOKUP(A841, Campaigns!$A:$I,4, FALSE)</f>
        <v>0</v>
      </c>
      <c r="E841">
        <f>VLOOKUP(A841, Campaigns!A:I,5, FALSE)</f>
        <v>0</v>
      </c>
      <c r="F841">
        <f>VLOOKUP(A841, Campaigns!A:I,6, FALSE)</f>
        <v>0</v>
      </c>
      <c r="G841" t="str">
        <f>VLOOKUP(A841, Customer!A:P,16, FALSE)</f>
        <v>Together</v>
      </c>
      <c r="H841" t="str">
        <f>VLOOKUP(A841, Customer!A:Q,17, FALSE)</f>
        <v>Master</v>
      </c>
      <c r="I841">
        <f>VLOOKUP(A841, Campaigns!A:I,7, FALSE)</f>
        <v>0</v>
      </c>
    </row>
    <row r="842" spans="1:9">
      <c r="A842" s="2">
        <v>1338</v>
      </c>
      <c r="B842">
        <f>VLOOKUP(A842, Campaigns!A:I,2, FALSE)</f>
        <v>0</v>
      </c>
      <c r="C842">
        <f>VLOOKUP(A842, Campaigns!A:I,3, FALSE)</f>
        <v>0</v>
      </c>
      <c r="D842">
        <f>VLOOKUP(A842, Campaigns!$A:$I,4, FALSE)</f>
        <v>0</v>
      </c>
      <c r="E842">
        <f>VLOOKUP(A842, Campaigns!A:I,5, FALSE)</f>
        <v>0</v>
      </c>
      <c r="F842">
        <f>VLOOKUP(A842, Campaigns!A:I,6, FALSE)</f>
        <v>0</v>
      </c>
      <c r="G842" t="str">
        <f>VLOOKUP(A842, Customer!A:P,16, FALSE)</f>
        <v>Single</v>
      </c>
      <c r="H842" t="str">
        <f>VLOOKUP(A842, Customer!A:Q,17, FALSE)</f>
        <v>PhD</v>
      </c>
      <c r="I842">
        <f>VLOOKUP(A842, Campaigns!A:I,7, FALSE)</f>
        <v>0</v>
      </c>
    </row>
    <row r="843" spans="1:9">
      <c r="A843" s="2">
        <v>1578</v>
      </c>
      <c r="B843">
        <f>VLOOKUP(A843, Campaigns!A:I,2, FALSE)</f>
        <v>0</v>
      </c>
      <c r="C843">
        <f>VLOOKUP(A843, Campaigns!A:I,3, FALSE)</f>
        <v>0</v>
      </c>
      <c r="D843">
        <f>VLOOKUP(A843, Campaigns!$A:$I,4, FALSE)</f>
        <v>0</v>
      </c>
      <c r="E843">
        <f>VLOOKUP(A843, Campaigns!A:I,5, FALSE)</f>
        <v>0</v>
      </c>
      <c r="F843">
        <f>VLOOKUP(A843, Campaigns!A:I,6, FALSE)</f>
        <v>0</v>
      </c>
      <c r="G843" t="str">
        <f>VLOOKUP(A843, Customer!A:P,16, FALSE)</f>
        <v>Married</v>
      </c>
      <c r="H843" t="str">
        <f>VLOOKUP(A843, Customer!A:Q,17, FALSE)</f>
        <v>PhD</v>
      </c>
      <c r="I843">
        <f>VLOOKUP(A843, Campaigns!A:I,7, FALSE)</f>
        <v>0</v>
      </c>
    </row>
    <row r="844" spans="1:9">
      <c r="A844" s="2">
        <v>2053</v>
      </c>
      <c r="B844">
        <f>VLOOKUP(A844, Campaigns!A:I,2, FALSE)</f>
        <v>0</v>
      </c>
      <c r="C844">
        <f>VLOOKUP(A844, Campaigns!A:I,3, FALSE)</f>
        <v>0</v>
      </c>
      <c r="D844">
        <f>VLOOKUP(A844, Campaigns!$A:$I,4, FALSE)</f>
        <v>0</v>
      </c>
      <c r="E844">
        <f>VLOOKUP(A844, Campaigns!A:I,5, FALSE)</f>
        <v>0</v>
      </c>
      <c r="F844">
        <f>VLOOKUP(A844, Campaigns!A:I,6, FALSE)</f>
        <v>0</v>
      </c>
      <c r="G844" t="str">
        <f>VLOOKUP(A844, Customer!A:P,16, FALSE)</f>
        <v>Together</v>
      </c>
      <c r="H844" t="str">
        <f>VLOOKUP(A844, Customer!A:Q,17, FALSE)</f>
        <v>Graduate</v>
      </c>
      <c r="I844">
        <f>VLOOKUP(A844, Campaigns!A:I,7, FALSE)</f>
        <v>0</v>
      </c>
    </row>
    <row r="845" spans="1:9">
      <c r="A845" s="2">
        <v>2453</v>
      </c>
      <c r="B845">
        <f>VLOOKUP(A845, Campaigns!A:I,2, FALSE)</f>
        <v>0</v>
      </c>
      <c r="C845">
        <f>VLOOKUP(A845, Campaigns!A:I,3, FALSE)</f>
        <v>0</v>
      </c>
      <c r="D845">
        <f>VLOOKUP(A845, Campaigns!$A:$I,4, FALSE)</f>
        <v>0</v>
      </c>
      <c r="E845">
        <f>VLOOKUP(A845, Campaigns!A:I,5, FALSE)</f>
        <v>0</v>
      </c>
      <c r="F845">
        <f>VLOOKUP(A845, Campaigns!A:I,6, FALSE)</f>
        <v>0</v>
      </c>
      <c r="G845" t="str">
        <f>VLOOKUP(A845, Customer!A:P,16, FALSE)</f>
        <v>Married</v>
      </c>
      <c r="H845" t="str">
        <f>VLOOKUP(A845, Customer!A:Q,17, FALSE)</f>
        <v>PhD</v>
      </c>
      <c r="I845">
        <f>VLOOKUP(A845, Campaigns!A:I,7, FALSE)</f>
        <v>0</v>
      </c>
    </row>
    <row r="846" spans="1:9">
      <c r="A846" s="2">
        <v>2289</v>
      </c>
      <c r="B846">
        <f>VLOOKUP(A846, Campaigns!A:I,2, FALSE)</f>
        <v>0</v>
      </c>
      <c r="C846">
        <f>VLOOKUP(A846, Campaigns!A:I,3, FALSE)</f>
        <v>0</v>
      </c>
      <c r="D846">
        <f>VLOOKUP(A846, Campaigns!$A:$I,4, FALSE)</f>
        <v>0</v>
      </c>
      <c r="E846">
        <f>VLOOKUP(A846, Campaigns!A:I,5, FALSE)</f>
        <v>0</v>
      </c>
      <c r="F846">
        <f>VLOOKUP(A846, Campaigns!A:I,6, FALSE)</f>
        <v>0</v>
      </c>
      <c r="G846" t="str">
        <f>VLOOKUP(A846, Customer!A:P,16, FALSE)</f>
        <v>Together</v>
      </c>
      <c r="H846" t="str">
        <f>VLOOKUP(A846, Customer!A:Q,17, FALSE)</f>
        <v>Graduate</v>
      </c>
      <c r="I846">
        <f>VLOOKUP(A846, Campaigns!A:I,7, FALSE)</f>
        <v>0</v>
      </c>
    </row>
    <row r="847" spans="1:9">
      <c r="A847" s="2">
        <v>2611</v>
      </c>
      <c r="B847">
        <f>VLOOKUP(A847, Campaigns!A:I,2, FALSE)</f>
        <v>0</v>
      </c>
      <c r="C847">
        <f>VLOOKUP(A847, Campaigns!A:I,3, FALSE)</f>
        <v>0</v>
      </c>
      <c r="D847">
        <f>VLOOKUP(A847, Campaigns!$A:$I,4, FALSE)</f>
        <v>0</v>
      </c>
      <c r="E847">
        <f>VLOOKUP(A847, Campaigns!A:I,5, FALSE)</f>
        <v>0</v>
      </c>
      <c r="F847">
        <f>VLOOKUP(A847, Campaigns!A:I,6, FALSE)</f>
        <v>0</v>
      </c>
      <c r="G847" t="str">
        <f>VLOOKUP(A847, Customer!A:P,16, FALSE)</f>
        <v>Married</v>
      </c>
      <c r="H847" t="str">
        <f>VLOOKUP(A847, Customer!A:Q,17, FALSE)</f>
        <v>PhD</v>
      </c>
      <c r="I847">
        <f>VLOOKUP(A847, Campaigns!A:I,7, FALSE)</f>
        <v>0</v>
      </c>
    </row>
    <row r="848" spans="1:9">
      <c r="A848" s="2">
        <v>1135</v>
      </c>
      <c r="B848">
        <f>VLOOKUP(A848, Campaigns!A:I,2, FALSE)</f>
        <v>0</v>
      </c>
      <c r="C848">
        <f>VLOOKUP(A848, Campaigns!A:I,3, FALSE)</f>
        <v>0</v>
      </c>
      <c r="D848">
        <f>VLOOKUP(A848, Campaigns!$A:$I,4, FALSE)</f>
        <v>0</v>
      </c>
      <c r="E848">
        <f>VLOOKUP(A848, Campaigns!A:I,5, FALSE)</f>
        <v>0</v>
      </c>
      <c r="F848">
        <f>VLOOKUP(A848, Campaigns!A:I,6, FALSE)</f>
        <v>0</v>
      </c>
      <c r="G848" t="str">
        <f>VLOOKUP(A848, Customer!A:P,16, FALSE)</f>
        <v>Married</v>
      </c>
      <c r="H848" t="str">
        <f>VLOOKUP(A848, Customer!A:Q,17, FALSE)</f>
        <v>Graduate</v>
      </c>
      <c r="I848">
        <f>VLOOKUP(A848, Campaigns!A:I,7, FALSE)</f>
        <v>0</v>
      </c>
    </row>
    <row r="849" spans="1:9">
      <c r="A849" s="2">
        <v>1937</v>
      </c>
      <c r="B849">
        <f>VLOOKUP(A849, Campaigns!A:I,2, FALSE)</f>
        <v>0</v>
      </c>
      <c r="C849">
        <f>VLOOKUP(A849, Campaigns!A:I,3, FALSE)</f>
        <v>0</v>
      </c>
      <c r="D849">
        <f>VLOOKUP(A849, Campaigns!$A:$I,4, FALSE)</f>
        <v>0</v>
      </c>
      <c r="E849">
        <f>VLOOKUP(A849, Campaigns!A:I,5, FALSE)</f>
        <v>0</v>
      </c>
      <c r="F849">
        <f>VLOOKUP(A849, Campaigns!A:I,6, FALSE)</f>
        <v>0</v>
      </c>
      <c r="G849" t="str">
        <f>VLOOKUP(A849, Customer!A:P,16, FALSE)</f>
        <v>Married</v>
      </c>
      <c r="H849" t="str">
        <f>VLOOKUP(A849, Customer!A:Q,17, FALSE)</f>
        <v>Graduate</v>
      </c>
      <c r="I849">
        <f>VLOOKUP(A849, Campaigns!A:I,7, FALSE)</f>
        <v>0</v>
      </c>
    </row>
    <row r="850" spans="1:9">
      <c r="A850" s="2">
        <v>3127</v>
      </c>
      <c r="B850">
        <f>VLOOKUP(A850, Campaigns!A:I,2, FALSE)</f>
        <v>0</v>
      </c>
      <c r="C850">
        <f>VLOOKUP(A850, Campaigns!A:I,3, FALSE)</f>
        <v>0</v>
      </c>
      <c r="D850">
        <f>VLOOKUP(A850, Campaigns!$A:$I,4, FALSE)</f>
        <v>0</v>
      </c>
      <c r="E850">
        <f>VLOOKUP(A850, Campaigns!A:I,5, FALSE)</f>
        <v>0</v>
      </c>
      <c r="F850">
        <f>VLOOKUP(A850, Campaigns!A:I,6, FALSE)</f>
        <v>0</v>
      </c>
      <c r="G850" t="str">
        <f>VLOOKUP(A850, Customer!A:P,16, FALSE)</f>
        <v>Single</v>
      </c>
      <c r="H850" t="str">
        <f>VLOOKUP(A850, Customer!A:Q,17, FALSE)</f>
        <v>Graduate</v>
      </c>
      <c r="I850">
        <f>VLOOKUP(A850, Campaigns!A:I,7, FALSE)</f>
        <v>0</v>
      </c>
    </row>
    <row r="851" spans="1:9">
      <c r="A851" s="2">
        <v>1789</v>
      </c>
      <c r="B851">
        <f>VLOOKUP(A851, Campaigns!A:I,2, FALSE)</f>
        <v>0</v>
      </c>
      <c r="C851">
        <f>VLOOKUP(A851, Campaigns!A:I,3, FALSE)</f>
        <v>1</v>
      </c>
      <c r="D851">
        <f>VLOOKUP(A851, Campaigns!$A:$I,4, FALSE)</f>
        <v>0</v>
      </c>
      <c r="E851">
        <f>VLOOKUP(A851, Campaigns!A:I,5, FALSE)</f>
        <v>0</v>
      </c>
      <c r="F851">
        <f>VLOOKUP(A851, Campaigns!A:I,6, FALSE)</f>
        <v>0</v>
      </c>
      <c r="G851" t="str">
        <f>VLOOKUP(A851, Customer!A:P,16, FALSE)</f>
        <v>Married</v>
      </c>
      <c r="H851" t="str">
        <f>VLOOKUP(A851, Customer!A:Q,17, FALSE)</f>
        <v>Graduate</v>
      </c>
      <c r="I851">
        <f>VLOOKUP(A851, Campaigns!A:I,7, FALSE)</f>
        <v>0</v>
      </c>
    </row>
    <row r="852" spans="1:9">
      <c r="A852" s="2">
        <v>2344</v>
      </c>
      <c r="B852">
        <f>VLOOKUP(A852, Campaigns!A:I,2, FALSE)</f>
        <v>0</v>
      </c>
      <c r="C852">
        <f>VLOOKUP(A852, Campaigns!A:I,3, FALSE)</f>
        <v>1</v>
      </c>
      <c r="D852">
        <f>VLOOKUP(A852, Campaigns!$A:$I,4, FALSE)</f>
        <v>0</v>
      </c>
      <c r="E852">
        <f>VLOOKUP(A852, Campaigns!A:I,5, FALSE)</f>
        <v>0</v>
      </c>
      <c r="F852">
        <f>VLOOKUP(A852, Campaigns!A:I,6, FALSE)</f>
        <v>0</v>
      </c>
      <c r="G852" t="str">
        <f>VLOOKUP(A852, Customer!A:P,16, FALSE)</f>
        <v>Divorced</v>
      </c>
      <c r="H852" t="e">
        <f>VLOOKUP(A852, Customer!A:Q,17, FALSE)</f>
        <v>#N/A</v>
      </c>
      <c r="I852">
        <f>VLOOKUP(A852, Campaigns!A:I,7, FALSE)</f>
        <v>0</v>
      </c>
    </row>
    <row r="853" spans="1:9">
      <c r="A853" s="2">
        <v>2143</v>
      </c>
      <c r="B853">
        <f>VLOOKUP(A853, Campaigns!A:I,2, FALSE)</f>
        <v>0</v>
      </c>
      <c r="C853">
        <f>VLOOKUP(A853, Campaigns!A:I,3, FALSE)</f>
        <v>1</v>
      </c>
      <c r="D853">
        <f>VLOOKUP(A853, Campaigns!$A:$I,4, FALSE)</f>
        <v>0</v>
      </c>
      <c r="E853">
        <f>VLOOKUP(A853, Campaigns!A:I,5, FALSE)</f>
        <v>0</v>
      </c>
      <c r="F853">
        <f>VLOOKUP(A853, Campaigns!A:I,6, FALSE)</f>
        <v>0</v>
      </c>
      <c r="G853" t="str">
        <f>VLOOKUP(A853, Customer!A:P,16, FALSE)</f>
        <v>Married</v>
      </c>
      <c r="H853" t="str">
        <f>VLOOKUP(A853, Customer!A:Q,17, FALSE)</f>
        <v>Graduate</v>
      </c>
      <c r="I853">
        <f>VLOOKUP(A853, Campaigns!A:I,7, FALSE)</f>
        <v>0</v>
      </c>
    </row>
    <row r="854" spans="1:9">
      <c r="A854" s="2">
        <v>3211</v>
      </c>
      <c r="B854">
        <f>VLOOKUP(A854, Campaigns!A:I,2, FALSE)</f>
        <v>0</v>
      </c>
      <c r="C854">
        <f>VLOOKUP(A854, Campaigns!A:I,3, FALSE)</f>
        <v>0</v>
      </c>
      <c r="D854">
        <f>VLOOKUP(A854, Campaigns!$A:$I,4, FALSE)</f>
        <v>0</v>
      </c>
      <c r="E854">
        <f>VLOOKUP(A854, Campaigns!A:I,5, FALSE)</f>
        <v>0</v>
      </c>
      <c r="F854">
        <f>VLOOKUP(A854, Campaigns!A:I,6, FALSE)</f>
        <v>0</v>
      </c>
      <c r="G854" t="str">
        <f>VLOOKUP(A854, Customer!A:P,16, FALSE)</f>
        <v>Married</v>
      </c>
      <c r="H854" t="str">
        <f>VLOOKUP(A854, Customer!A:Q,17, FALSE)</f>
        <v>Graduate</v>
      </c>
      <c r="I854">
        <f>VLOOKUP(A854, Campaigns!A:I,7, FALSE)</f>
        <v>0</v>
      </c>
    </row>
    <row r="855" spans="1:9">
      <c r="A855" s="2">
        <v>2737</v>
      </c>
      <c r="B855">
        <f>VLOOKUP(A855, Campaigns!A:I,2, FALSE)</f>
        <v>0</v>
      </c>
      <c r="C855">
        <f>VLOOKUP(A855, Campaigns!A:I,3, FALSE)</f>
        <v>0</v>
      </c>
      <c r="D855">
        <f>VLOOKUP(A855, Campaigns!$A:$I,4, FALSE)</f>
        <v>0</v>
      </c>
      <c r="E855">
        <f>VLOOKUP(A855, Campaigns!A:I,5, FALSE)</f>
        <v>0</v>
      </c>
      <c r="F855">
        <f>VLOOKUP(A855, Campaigns!A:I,6, FALSE)</f>
        <v>0</v>
      </c>
      <c r="G855" t="str">
        <f>VLOOKUP(A855, Customer!A:P,16, FALSE)</f>
        <v>Together</v>
      </c>
      <c r="H855" t="str">
        <f>VLOOKUP(A855, Customer!A:Q,17, FALSE)</f>
        <v>Graduate</v>
      </c>
      <c r="I855">
        <f>VLOOKUP(A855, Campaigns!A:I,7, FALSE)</f>
        <v>0</v>
      </c>
    </row>
    <row r="856" spans="1:9">
      <c r="A856" s="2">
        <v>3033</v>
      </c>
      <c r="B856">
        <f>VLOOKUP(A856, Campaigns!A:I,2, FALSE)</f>
        <v>0</v>
      </c>
      <c r="C856">
        <f>VLOOKUP(A856, Campaigns!A:I,3, FALSE)</f>
        <v>0</v>
      </c>
      <c r="D856">
        <f>VLOOKUP(A856, Campaigns!$A:$I,4, FALSE)</f>
        <v>0</v>
      </c>
      <c r="E856">
        <f>VLOOKUP(A856, Campaigns!A:I,5, FALSE)</f>
        <v>0</v>
      </c>
      <c r="F856">
        <f>VLOOKUP(A856, Campaigns!A:I,6, FALSE)</f>
        <v>0</v>
      </c>
      <c r="G856" t="str">
        <f>VLOOKUP(A856, Customer!A:P,16, FALSE)</f>
        <v>Married</v>
      </c>
      <c r="H856" t="str">
        <f>VLOOKUP(A856, Customer!A:Q,17, FALSE)</f>
        <v>Graduate</v>
      </c>
      <c r="I856">
        <f>VLOOKUP(A856, Campaigns!A:I,7, FALSE)</f>
        <v>0</v>
      </c>
    </row>
    <row r="857" spans="1:9">
      <c r="A857" s="2">
        <v>1479</v>
      </c>
      <c r="B857">
        <f>VLOOKUP(A857, Campaigns!A:I,2, FALSE)</f>
        <v>0</v>
      </c>
      <c r="C857">
        <f>VLOOKUP(A857, Campaigns!A:I,3, FALSE)</f>
        <v>0</v>
      </c>
      <c r="D857">
        <f>VLOOKUP(A857, Campaigns!$A:$I,4, FALSE)</f>
        <v>0</v>
      </c>
      <c r="E857">
        <f>VLOOKUP(A857, Campaigns!A:I,5, FALSE)</f>
        <v>0</v>
      </c>
      <c r="F857">
        <f>VLOOKUP(A857, Campaigns!A:I,6, FALSE)</f>
        <v>0</v>
      </c>
      <c r="G857" t="str">
        <f>VLOOKUP(A857, Customer!A:P,16, FALSE)</f>
        <v>Divorced</v>
      </c>
      <c r="H857" t="str">
        <f>VLOOKUP(A857, Customer!A:Q,17, FALSE)</f>
        <v>Master</v>
      </c>
      <c r="I857">
        <f>VLOOKUP(A857, Campaigns!A:I,7, FALSE)</f>
        <v>0</v>
      </c>
    </row>
    <row r="858" spans="1:9">
      <c r="A858" s="2">
        <v>1996</v>
      </c>
      <c r="B858">
        <f>VLOOKUP(A858, Campaigns!A:I,2, FALSE)</f>
        <v>0</v>
      </c>
      <c r="C858">
        <f>VLOOKUP(A858, Campaigns!A:I,3, FALSE)</f>
        <v>0</v>
      </c>
      <c r="D858">
        <f>VLOOKUP(A858, Campaigns!$A:$I,4, FALSE)</f>
        <v>0</v>
      </c>
      <c r="E858">
        <f>VLOOKUP(A858, Campaigns!A:I,5, FALSE)</f>
        <v>0</v>
      </c>
      <c r="F858">
        <f>VLOOKUP(A858, Campaigns!A:I,6, FALSE)</f>
        <v>0</v>
      </c>
      <c r="G858" t="str">
        <f>VLOOKUP(A858, Customer!A:P,16, FALSE)</f>
        <v>Married</v>
      </c>
      <c r="H858" t="str">
        <f>VLOOKUP(A858, Customer!A:Q,17, FALSE)</f>
        <v>Master</v>
      </c>
      <c r="I858">
        <f>VLOOKUP(A858, Campaigns!A:I,7, FALSE)</f>
        <v>0</v>
      </c>
    </row>
    <row r="859" spans="1:9">
      <c r="A859" s="2">
        <v>2777</v>
      </c>
      <c r="B859">
        <f>VLOOKUP(A859, Campaigns!A:I,2, FALSE)</f>
        <v>0</v>
      </c>
      <c r="C859">
        <f>VLOOKUP(A859, Campaigns!A:I,3, FALSE)</f>
        <v>0</v>
      </c>
      <c r="D859">
        <f>VLOOKUP(A859, Campaigns!$A:$I,4, FALSE)</f>
        <v>0</v>
      </c>
      <c r="E859">
        <f>VLOOKUP(A859, Campaigns!A:I,5, FALSE)</f>
        <v>0</v>
      </c>
      <c r="F859">
        <f>VLOOKUP(A859, Campaigns!A:I,6, FALSE)</f>
        <v>0</v>
      </c>
      <c r="G859" t="str">
        <f>VLOOKUP(A859, Customer!A:P,16, FALSE)</f>
        <v>Together</v>
      </c>
      <c r="H859" t="str">
        <f>VLOOKUP(A859, Customer!A:Q,17, FALSE)</f>
        <v>Master</v>
      </c>
      <c r="I859">
        <f>VLOOKUP(A859, Campaigns!A:I,7, FALSE)</f>
        <v>0</v>
      </c>
    </row>
    <row r="860" spans="1:9">
      <c r="A860" s="2">
        <v>1013</v>
      </c>
      <c r="B860">
        <f>VLOOKUP(A860, Campaigns!A:I,2, FALSE)</f>
        <v>0</v>
      </c>
      <c r="C860">
        <f>VLOOKUP(A860, Campaigns!A:I,3, FALSE)</f>
        <v>0</v>
      </c>
      <c r="D860">
        <f>VLOOKUP(A860, Campaigns!$A:$I,4, FALSE)</f>
        <v>0</v>
      </c>
      <c r="E860">
        <f>VLOOKUP(A860, Campaigns!A:I,5, FALSE)</f>
        <v>0</v>
      </c>
      <c r="F860">
        <f>VLOOKUP(A860, Campaigns!A:I,6, FALSE)</f>
        <v>0</v>
      </c>
      <c r="G860" t="str">
        <f>VLOOKUP(A860, Customer!A:P,16, FALSE)</f>
        <v>Divorced</v>
      </c>
      <c r="H860" t="str">
        <f>VLOOKUP(A860, Customer!A:Q,17, FALSE)</f>
        <v>Master</v>
      </c>
      <c r="I860">
        <f>VLOOKUP(A860, Campaigns!A:I,7, FALSE)</f>
        <v>0</v>
      </c>
    </row>
    <row r="861" spans="1:9">
      <c r="A861" s="2">
        <v>1140</v>
      </c>
      <c r="B861">
        <f>VLOOKUP(A861, Campaigns!A:I,2, FALSE)</f>
        <v>0</v>
      </c>
      <c r="C861">
        <f>VLOOKUP(A861, Campaigns!A:I,3, FALSE)</f>
        <v>0</v>
      </c>
      <c r="D861">
        <f>VLOOKUP(A861, Campaigns!$A:$I,4, FALSE)</f>
        <v>0</v>
      </c>
      <c r="E861">
        <f>VLOOKUP(A861, Campaigns!A:I,5, FALSE)</f>
        <v>0</v>
      </c>
      <c r="F861">
        <f>VLOOKUP(A861, Campaigns!A:I,6, FALSE)</f>
        <v>0</v>
      </c>
      <c r="G861" t="str">
        <f>VLOOKUP(A861, Customer!A:P,16, FALSE)</f>
        <v>Married</v>
      </c>
      <c r="H861" t="str">
        <f>VLOOKUP(A861, Customer!A:Q,17, FALSE)</f>
        <v>Master</v>
      </c>
      <c r="I861">
        <f>VLOOKUP(A861, Campaigns!A:I,7, FALSE)</f>
        <v>0</v>
      </c>
    </row>
    <row r="862" spans="1:9">
      <c r="A862" s="2">
        <v>1652</v>
      </c>
      <c r="B862">
        <f>VLOOKUP(A862, Campaigns!A:I,2, FALSE)</f>
        <v>0</v>
      </c>
      <c r="C862">
        <f>VLOOKUP(A862, Campaigns!A:I,3, FALSE)</f>
        <v>0</v>
      </c>
      <c r="D862">
        <f>VLOOKUP(A862, Campaigns!$A:$I,4, FALSE)</f>
        <v>0</v>
      </c>
      <c r="E862">
        <f>VLOOKUP(A862, Campaigns!A:I,5, FALSE)</f>
        <v>0</v>
      </c>
      <c r="F862">
        <f>VLOOKUP(A862, Campaigns!A:I,6, FALSE)</f>
        <v>0</v>
      </c>
      <c r="G862" t="str">
        <f>VLOOKUP(A862, Customer!A:P,16, FALSE)</f>
        <v>Married</v>
      </c>
      <c r="H862" t="str">
        <f>VLOOKUP(A862, Customer!A:Q,17, FALSE)</f>
        <v>PhD</v>
      </c>
      <c r="I862">
        <f>VLOOKUP(A862, Campaigns!A:I,7, FALSE)</f>
        <v>0</v>
      </c>
    </row>
    <row r="863" spans="1:9">
      <c r="A863" s="2">
        <v>1327</v>
      </c>
      <c r="B863">
        <f>VLOOKUP(A863, Campaigns!A:I,2, FALSE)</f>
        <v>0</v>
      </c>
      <c r="C863">
        <f>VLOOKUP(A863, Campaigns!A:I,3, FALSE)</f>
        <v>0</v>
      </c>
      <c r="D863">
        <f>VLOOKUP(A863, Campaigns!$A:$I,4, FALSE)</f>
        <v>0</v>
      </c>
      <c r="E863">
        <f>VLOOKUP(A863, Campaigns!A:I,5, FALSE)</f>
        <v>0</v>
      </c>
      <c r="F863">
        <f>VLOOKUP(A863, Campaigns!A:I,6, FALSE)</f>
        <v>0</v>
      </c>
      <c r="G863" t="str">
        <f>VLOOKUP(A863, Customer!A:P,16, FALSE)</f>
        <v>Together</v>
      </c>
      <c r="H863" t="str">
        <f>VLOOKUP(A863, Customer!A:Q,17, FALSE)</f>
        <v>PhD</v>
      </c>
      <c r="I863">
        <f>VLOOKUP(A863, Campaigns!A:I,7, FALSE)</f>
        <v>0</v>
      </c>
    </row>
    <row r="864" spans="1:9">
      <c r="A864" s="2">
        <v>2874</v>
      </c>
      <c r="B864">
        <f>VLOOKUP(A864, Campaigns!A:I,2, FALSE)</f>
        <v>0</v>
      </c>
      <c r="C864">
        <f>VLOOKUP(A864, Campaigns!A:I,3, FALSE)</f>
        <v>0</v>
      </c>
      <c r="D864">
        <f>VLOOKUP(A864, Campaigns!$A:$I,4, FALSE)</f>
        <v>0</v>
      </c>
      <c r="E864">
        <f>VLOOKUP(A864, Campaigns!A:I,5, FALSE)</f>
        <v>0</v>
      </c>
      <c r="F864">
        <f>VLOOKUP(A864, Campaigns!A:I,6, FALSE)</f>
        <v>0</v>
      </c>
      <c r="G864" t="str">
        <f>VLOOKUP(A864, Customer!A:P,16, FALSE)</f>
        <v>Together</v>
      </c>
      <c r="H864" t="str">
        <f>VLOOKUP(A864, Customer!A:Q,17, FALSE)</f>
        <v>PhD</v>
      </c>
      <c r="I864">
        <f>VLOOKUP(A864, Campaigns!A:I,7, FALSE)</f>
        <v>0</v>
      </c>
    </row>
    <row r="865" spans="1:9">
      <c r="A865" s="2">
        <v>1653</v>
      </c>
      <c r="B865">
        <f>VLOOKUP(A865, Campaigns!A:I,2, FALSE)</f>
        <v>0</v>
      </c>
      <c r="C865">
        <f>VLOOKUP(A865, Campaigns!A:I,3, FALSE)</f>
        <v>0</v>
      </c>
      <c r="D865">
        <f>VLOOKUP(A865, Campaigns!$A:$I,4, FALSE)</f>
        <v>0</v>
      </c>
      <c r="E865">
        <f>VLOOKUP(A865, Campaigns!A:I,5, FALSE)</f>
        <v>0</v>
      </c>
      <c r="F865">
        <f>VLOOKUP(A865, Campaigns!A:I,6, FALSE)</f>
        <v>0</v>
      </c>
      <c r="G865" t="str">
        <f>VLOOKUP(A865, Customer!A:P,16, FALSE)</f>
        <v>Single</v>
      </c>
      <c r="H865" t="str">
        <f>VLOOKUP(A865, Customer!A:Q,17, FALSE)</f>
        <v>Master</v>
      </c>
      <c r="I865">
        <f>VLOOKUP(A865, Campaigns!A:I,7, FALSE)</f>
        <v>0</v>
      </c>
    </row>
    <row r="866" spans="1:9">
      <c r="A866" s="2">
        <v>2515</v>
      </c>
      <c r="B866">
        <f>VLOOKUP(A866, Campaigns!A:I,2, FALSE)</f>
        <v>0</v>
      </c>
      <c r="C866">
        <f>VLOOKUP(A866, Campaigns!A:I,3, FALSE)</f>
        <v>0</v>
      </c>
      <c r="D866">
        <f>VLOOKUP(A866, Campaigns!$A:$I,4, FALSE)</f>
        <v>0</v>
      </c>
      <c r="E866">
        <f>VLOOKUP(A866, Campaigns!A:I,5, FALSE)</f>
        <v>0</v>
      </c>
      <c r="F866">
        <f>VLOOKUP(A866, Campaigns!A:I,6, FALSE)</f>
        <v>0</v>
      </c>
      <c r="G866" t="str">
        <f>VLOOKUP(A866, Customer!A:P,16, FALSE)</f>
        <v>Single</v>
      </c>
      <c r="H866" t="str">
        <f>VLOOKUP(A866, Customer!A:Q,17, FALSE)</f>
        <v>Master</v>
      </c>
      <c r="I866">
        <f>VLOOKUP(A866, Campaigns!A:I,7, FALSE)</f>
        <v>0</v>
      </c>
    </row>
    <row r="867" spans="1:9">
      <c r="A867" s="2">
        <v>2180</v>
      </c>
      <c r="B867">
        <f>VLOOKUP(A867, Campaigns!A:I,2, FALSE)</f>
        <v>0</v>
      </c>
      <c r="C867">
        <f>VLOOKUP(A867, Campaigns!A:I,3, FALSE)</f>
        <v>0</v>
      </c>
      <c r="D867">
        <f>VLOOKUP(A867, Campaigns!$A:$I,4, FALSE)</f>
        <v>0</v>
      </c>
      <c r="E867">
        <f>VLOOKUP(A867, Campaigns!A:I,5, FALSE)</f>
        <v>0</v>
      </c>
      <c r="F867">
        <f>VLOOKUP(A867, Campaigns!A:I,6, FALSE)</f>
        <v>0</v>
      </c>
      <c r="G867" t="str">
        <f>VLOOKUP(A867, Customer!A:P,16, FALSE)</f>
        <v>Widow</v>
      </c>
      <c r="H867" t="e">
        <f>VLOOKUP(A867, Customer!A:Q,17, FALSE)</f>
        <v>#N/A</v>
      </c>
      <c r="I867">
        <f>VLOOKUP(A867, Campaigns!A:I,7, FALSE)</f>
        <v>0</v>
      </c>
    </row>
    <row r="868" spans="1:9">
      <c r="A868" s="2">
        <v>1702</v>
      </c>
      <c r="B868">
        <f>VLOOKUP(A868, Campaigns!A:I,2, FALSE)</f>
        <v>0</v>
      </c>
      <c r="C868">
        <f>VLOOKUP(A868, Campaigns!A:I,3, FALSE)</f>
        <v>0</v>
      </c>
      <c r="D868">
        <f>VLOOKUP(A868, Campaigns!$A:$I,4, FALSE)</f>
        <v>0</v>
      </c>
      <c r="E868">
        <f>VLOOKUP(A868, Campaigns!A:I,5, FALSE)</f>
        <v>0</v>
      </c>
      <c r="F868">
        <f>VLOOKUP(A868, Campaigns!A:I,6, FALSE)</f>
        <v>0</v>
      </c>
      <c r="G868" t="str">
        <f>VLOOKUP(A868, Customer!A:P,16, FALSE)</f>
        <v>Married</v>
      </c>
      <c r="H868" t="str">
        <f>VLOOKUP(A868, Customer!A:Q,17, FALSE)</f>
        <v>Graduate</v>
      </c>
      <c r="I868">
        <f>VLOOKUP(A868, Campaigns!A:I,7, FALSE)</f>
        <v>0</v>
      </c>
    </row>
    <row r="869" spans="1:9">
      <c r="A869" s="2">
        <v>2222</v>
      </c>
      <c r="B869">
        <f>VLOOKUP(A869, Campaigns!A:I,2, FALSE)</f>
        <v>0</v>
      </c>
      <c r="C869">
        <f>VLOOKUP(A869, Campaigns!A:I,3, FALSE)</f>
        <v>0</v>
      </c>
      <c r="D869">
        <f>VLOOKUP(A869, Campaigns!$A:$I,4, FALSE)</f>
        <v>0</v>
      </c>
      <c r="E869">
        <f>VLOOKUP(A869, Campaigns!A:I,5, FALSE)</f>
        <v>0</v>
      </c>
      <c r="F869">
        <f>VLOOKUP(A869, Campaigns!A:I,6, FALSE)</f>
        <v>0</v>
      </c>
      <c r="G869" t="str">
        <f>VLOOKUP(A869, Customer!A:P,16, FALSE)</f>
        <v>Married</v>
      </c>
      <c r="H869" t="str">
        <f>VLOOKUP(A869, Customer!A:Q,17, FALSE)</f>
        <v>PhD</v>
      </c>
      <c r="I869">
        <f>VLOOKUP(A869, Campaigns!A:I,7, FALSE)</f>
        <v>0</v>
      </c>
    </row>
    <row r="870" spans="1:9">
      <c r="A870" s="2">
        <v>2294</v>
      </c>
      <c r="B870">
        <f>VLOOKUP(A870, Campaigns!A:I,2, FALSE)</f>
        <v>0</v>
      </c>
      <c r="C870">
        <f>VLOOKUP(A870, Campaigns!A:I,3, FALSE)</f>
        <v>0</v>
      </c>
      <c r="D870">
        <f>VLOOKUP(A870, Campaigns!$A:$I,4, FALSE)</f>
        <v>0</v>
      </c>
      <c r="E870">
        <f>VLOOKUP(A870, Campaigns!A:I,5, FALSE)</f>
        <v>0</v>
      </c>
      <c r="F870">
        <f>VLOOKUP(A870, Campaigns!A:I,6, FALSE)</f>
        <v>0</v>
      </c>
      <c r="G870" t="str">
        <f>VLOOKUP(A870, Customer!A:P,16, FALSE)</f>
        <v>Married</v>
      </c>
      <c r="H870" t="e">
        <f>VLOOKUP(A870, Customer!A:Q,17, FALSE)</f>
        <v>#N/A</v>
      </c>
      <c r="I870">
        <f>VLOOKUP(A870, Campaigns!A:I,7, FALSE)</f>
        <v>0</v>
      </c>
    </row>
    <row r="871" spans="1:9">
      <c r="A871" s="2">
        <v>1954</v>
      </c>
      <c r="B871">
        <f>VLOOKUP(A871, Campaigns!A:I,2, FALSE)</f>
        <v>0</v>
      </c>
      <c r="C871">
        <f>VLOOKUP(A871, Campaigns!A:I,3, FALSE)</f>
        <v>0</v>
      </c>
      <c r="D871">
        <f>VLOOKUP(A871, Campaigns!$A:$I,4, FALSE)</f>
        <v>0</v>
      </c>
      <c r="E871">
        <f>VLOOKUP(A871, Campaigns!A:I,5, FALSE)</f>
        <v>0</v>
      </c>
      <c r="F871">
        <f>VLOOKUP(A871, Campaigns!A:I,6, FALSE)</f>
        <v>0</v>
      </c>
      <c r="G871" t="str">
        <f>VLOOKUP(A871, Customer!A:P,16, FALSE)</f>
        <v>Divorced</v>
      </c>
      <c r="H871" t="e">
        <f>VLOOKUP(A871, Customer!A:Q,17, FALSE)</f>
        <v>#N/A</v>
      </c>
      <c r="I871">
        <f>VLOOKUP(A871, Campaigns!A:I,7, FALSE)</f>
        <v>0</v>
      </c>
    </row>
    <row r="872" spans="1:9">
      <c r="A872" s="2">
        <v>1939</v>
      </c>
      <c r="B872">
        <f>VLOOKUP(A872, Campaigns!A:I,2, FALSE)</f>
        <v>0</v>
      </c>
      <c r="C872">
        <f>VLOOKUP(A872, Campaigns!A:I,3, FALSE)</f>
        <v>0</v>
      </c>
      <c r="D872">
        <f>VLOOKUP(A872, Campaigns!$A:$I,4, FALSE)</f>
        <v>0</v>
      </c>
      <c r="E872">
        <f>VLOOKUP(A872, Campaigns!A:I,5, FALSE)</f>
        <v>0</v>
      </c>
      <c r="F872">
        <f>VLOOKUP(A872, Campaigns!A:I,6, FALSE)</f>
        <v>0</v>
      </c>
      <c r="G872" t="str">
        <f>VLOOKUP(A872, Customer!A:P,16, FALSE)</f>
        <v>Married</v>
      </c>
      <c r="H872" t="str">
        <f>VLOOKUP(A872, Customer!A:Q,17, FALSE)</f>
        <v>Graduate</v>
      </c>
      <c r="I872">
        <f>VLOOKUP(A872, Campaigns!A:I,7, FALSE)</f>
        <v>0</v>
      </c>
    </row>
    <row r="873" spans="1:9">
      <c r="A873" s="2">
        <v>1885</v>
      </c>
      <c r="B873">
        <f>VLOOKUP(A873, Campaigns!A:I,2, FALSE)</f>
        <v>0</v>
      </c>
      <c r="C873">
        <f>VLOOKUP(A873, Campaigns!A:I,3, FALSE)</f>
        <v>0</v>
      </c>
      <c r="D873">
        <f>VLOOKUP(A873, Campaigns!$A:$I,4, FALSE)</f>
        <v>0</v>
      </c>
      <c r="E873">
        <f>VLOOKUP(A873, Campaigns!A:I,5, FALSE)</f>
        <v>0</v>
      </c>
      <c r="F873">
        <f>VLOOKUP(A873, Campaigns!A:I,6, FALSE)</f>
        <v>0</v>
      </c>
      <c r="G873" t="str">
        <f>VLOOKUP(A873, Customer!A:P,16, FALSE)</f>
        <v>Together</v>
      </c>
      <c r="H873" t="str">
        <f>VLOOKUP(A873, Customer!A:Q,17, FALSE)</f>
        <v>Graduate</v>
      </c>
      <c r="I873">
        <f>VLOOKUP(A873, Campaigns!A:I,7, FALSE)</f>
        <v>0</v>
      </c>
    </row>
    <row r="874" spans="1:9">
      <c r="A874" s="2">
        <v>1288</v>
      </c>
      <c r="B874">
        <f>VLOOKUP(A874, Campaigns!A:I,2, FALSE)</f>
        <v>0</v>
      </c>
      <c r="C874">
        <f>VLOOKUP(A874, Campaigns!A:I,3, FALSE)</f>
        <v>0</v>
      </c>
      <c r="D874">
        <f>VLOOKUP(A874, Campaigns!$A:$I,4, FALSE)</f>
        <v>0</v>
      </c>
      <c r="E874">
        <f>VLOOKUP(A874, Campaigns!A:I,5, FALSE)</f>
        <v>0</v>
      </c>
      <c r="F874">
        <f>VLOOKUP(A874, Campaigns!A:I,6, FALSE)</f>
        <v>0</v>
      </c>
      <c r="G874" t="str">
        <f>VLOOKUP(A874, Customer!A:P,16, FALSE)</f>
        <v>Together</v>
      </c>
      <c r="H874" t="e">
        <f>VLOOKUP(A874, Customer!A:Q,17, FALSE)</f>
        <v>#N/A</v>
      </c>
      <c r="I874">
        <f>VLOOKUP(A874, Campaigns!A:I,7, FALSE)</f>
        <v>0</v>
      </c>
    </row>
    <row r="875" spans="1:9">
      <c r="A875" s="2">
        <v>1699</v>
      </c>
      <c r="B875">
        <f>VLOOKUP(A875, Campaigns!A:I,2, FALSE)</f>
        <v>0</v>
      </c>
      <c r="C875">
        <f>VLOOKUP(A875, Campaigns!A:I,3, FALSE)</f>
        <v>0</v>
      </c>
      <c r="D875">
        <f>VLOOKUP(A875, Campaigns!$A:$I,4, FALSE)</f>
        <v>0</v>
      </c>
      <c r="E875">
        <f>VLOOKUP(A875, Campaigns!A:I,5, FALSE)</f>
        <v>0</v>
      </c>
      <c r="F875">
        <f>VLOOKUP(A875, Campaigns!A:I,6, FALSE)</f>
        <v>0</v>
      </c>
      <c r="G875" t="str">
        <f>VLOOKUP(A875, Customer!A:P,16, FALSE)</f>
        <v>Divorced</v>
      </c>
      <c r="H875" t="str">
        <f>VLOOKUP(A875, Customer!A:Q,17, FALSE)</f>
        <v>Graduate</v>
      </c>
      <c r="I875">
        <f>VLOOKUP(A875, Campaigns!A:I,7, FALSE)</f>
        <v>0</v>
      </c>
    </row>
    <row r="876" spans="1:9">
      <c r="A876" s="2">
        <v>3103</v>
      </c>
      <c r="B876">
        <f>VLOOKUP(A876, Campaigns!A:I,2, FALSE)</f>
        <v>0</v>
      </c>
      <c r="C876">
        <f>VLOOKUP(A876, Campaigns!A:I,3, FALSE)</f>
        <v>0</v>
      </c>
      <c r="D876">
        <f>VLOOKUP(A876, Campaigns!$A:$I,4, FALSE)</f>
        <v>0</v>
      </c>
      <c r="E876">
        <f>VLOOKUP(A876, Campaigns!A:I,5, FALSE)</f>
        <v>0</v>
      </c>
      <c r="F876">
        <f>VLOOKUP(A876, Campaigns!A:I,6, FALSE)</f>
        <v>0</v>
      </c>
      <c r="G876" t="str">
        <f>VLOOKUP(A876, Customer!A:P,16, FALSE)</f>
        <v>Married</v>
      </c>
      <c r="H876" t="str">
        <f>VLOOKUP(A876, Customer!A:Q,17, FALSE)</f>
        <v>Graduate</v>
      </c>
      <c r="I876">
        <f>VLOOKUP(A876, Campaigns!A:I,7, FALSE)</f>
        <v>0</v>
      </c>
    </row>
    <row r="877" spans="1:9">
      <c r="A877" s="2">
        <v>2623</v>
      </c>
      <c r="B877">
        <f>VLOOKUP(A877, Campaigns!A:I,2, FALSE)</f>
        <v>0</v>
      </c>
      <c r="C877">
        <f>VLOOKUP(A877, Campaigns!A:I,3, FALSE)</f>
        <v>1</v>
      </c>
      <c r="D877">
        <f>VLOOKUP(A877, Campaigns!$A:$I,4, FALSE)</f>
        <v>0</v>
      </c>
      <c r="E877">
        <f>VLOOKUP(A877, Campaigns!A:I,5, FALSE)</f>
        <v>0</v>
      </c>
      <c r="F877">
        <f>VLOOKUP(A877, Campaigns!A:I,6, FALSE)</f>
        <v>0</v>
      </c>
      <c r="G877" t="str">
        <f>VLOOKUP(A877, Customer!A:P,16, FALSE)</f>
        <v>Single</v>
      </c>
      <c r="H877" t="str">
        <f>VLOOKUP(A877, Customer!A:Q,17, FALSE)</f>
        <v>Graduate</v>
      </c>
      <c r="I877">
        <f>VLOOKUP(A877, Campaigns!A:I,7, FALSE)</f>
        <v>0</v>
      </c>
    </row>
    <row r="878" spans="1:9">
      <c r="A878" s="2">
        <v>2681</v>
      </c>
      <c r="B878">
        <f>VLOOKUP(A878, Campaigns!A:I,2, FALSE)</f>
        <v>0</v>
      </c>
      <c r="C878">
        <f>VLOOKUP(A878, Campaigns!A:I,3, FALSE)</f>
        <v>0</v>
      </c>
      <c r="D878">
        <f>VLOOKUP(A878, Campaigns!$A:$I,4, FALSE)</f>
        <v>1</v>
      </c>
      <c r="E878">
        <f>VLOOKUP(A878, Campaigns!A:I,5, FALSE)</f>
        <v>0</v>
      </c>
      <c r="F878">
        <f>VLOOKUP(A878, Campaigns!A:I,6, FALSE)</f>
        <v>0</v>
      </c>
      <c r="G878" t="str">
        <f>VLOOKUP(A878, Customer!A:P,16, FALSE)</f>
        <v>Together</v>
      </c>
      <c r="H878" t="str">
        <f>VLOOKUP(A878, Customer!A:Q,17, FALSE)</f>
        <v>Master</v>
      </c>
      <c r="I878">
        <f>VLOOKUP(A878, Campaigns!A:I,7, FALSE)</f>
        <v>0</v>
      </c>
    </row>
    <row r="879" spans="1:9">
      <c r="A879" s="2">
        <v>2958</v>
      </c>
      <c r="B879">
        <f>VLOOKUP(A879, Campaigns!A:I,2, FALSE)</f>
        <v>0</v>
      </c>
      <c r="C879">
        <f>VLOOKUP(A879, Campaigns!A:I,3, FALSE)</f>
        <v>0</v>
      </c>
      <c r="D879">
        <f>VLOOKUP(A879, Campaigns!$A:$I,4, FALSE)</f>
        <v>0</v>
      </c>
      <c r="E879">
        <f>VLOOKUP(A879, Campaigns!A:I,5, FALSE)</f>
        <v>0</v>
      </c>
      <c r="F879">
        <f>VLOOKUP(A879, Campaigns!A:I,6, FALSE)</f>
        <v>0</v>
      </c>
      <c r="G879" t="str">
        <f>VLOOKUP(A879, Customer!A:P,16, FALSE)</f>
        <v>Married</v>
      </c>
      <c r="H879" t="str">
        <f>VLOOKUP(A879, Customer!A:Q,17, FALSE)</f>
        <v>Master</v>
      </c>
      <c r="I879">
        <f>VLOOKUP(A879, Campaigns!A:I,7, FALSE)</f>
        <v>0</v>
      </c>
    </row>
    <row r="880" spans="1:9">
      <c r="A880" s="2">
        <v>3075</v>
      </c>
      <c r="B880">
        <f>VLOOKUP(A880, Campaigns!A:I,2, FALSE)</f>
        <v>0</v>
      </c>
      <c r="C880">
        <f>VLOOKUP(A880, Campaigns!A:I,3, FALSE)</f>
        <v>0</v>
      </c>
      <c r="D880">
        <f>VLOOKUP(A880, Campaigns!$A:$I,4, FALSE)</f>
        <v>0</v>
      </c>
      <c r="E880">
        <f>VLOOKUP(A880, Campaigns!A:I,5, FALSE)</f>
        <v>0</v>
      </c>
      <c r="F880">
        <f>VLOOKUP(A880, Campaigns!A:I,6, FALSE)</f>
        <v>0</v>
      </c>
      <c r="G880" t="str">
        <f>VLOOKUP(A880, Customer!A:P,16, FALSE)</f>
        <v>Married</v>
      </c>
      <c r="H880" t="str">
        <f>VLOOKUP(A880, Customer!A:Q,17, FALSE)</f>
        <v>Master</v>
      </c>
      <c r="I880">
        <f>VLOOKUP(A880, Campaigns!A:I,7, FALSE)</f>
        <v>0</v>
      </c>
    </row>
    <row r="881" spans="1:9">
      <c r="A881" s="2">
        <v>1022</v>
      </c>
      <c r="B881">
        <f>VLOOKUP(A881, Campaigns!A:I,2, FALSE)</f>
        <v>0</v>
      </c>
      <c r="C881">
        <f>VLOOKUP(A881, Campaigns!A:I,3, FALSE)</f>
        <v>1</v>
      </c>
      <c r="D881">
        <f>VLOOKUP(A881, Campaigns!$A:$I,4, FALSE)</f>
        <v>0</v>
      </c>
      <c r="E881">
        <f>VLOOKUP(A881, Campaigns!A:I,5, FALSE)</f>
        <v>0</v>
      </c>
      <c r="F881">
        <f>VLOOKUP(A881, Campaigns!A:I,6, FALSE)</f>
        <v>0</v>
      </c>
      <c r="G881" t="str">
        <f>VLOOKUP(A881, Customer!A:P,16, FALSE)</f>
        <v>Married</v>
      </c>
      <c r="H881" t="str">
        <f>VLOOKUP(A881, Customer!A:Q,17, FALSE)</f>
        <v>PhD</v>
      </c>
      <c r="I881">
        <f>VLOOKUP(A881, Campaigns!A:I,7, FALSE)</f>
        <v>0</v>
      </c>
    </row>
    <row r="882" spans="1:9">
      <c r="A882" s="2">
        <v>2501</v>
      </c>
      <c r="B882">
        <f>VLOOKUP(A882, Campaigns!A:I,2, FALSE)</f>
        <v>0</v>
      </c>
      <c r="C882">
        <f>VLOOKUP(A882, Campaigns!A:I,3, FALSE)</f>
        <v>0</v>
      </c>
      <c r="D882">
        <f>VLOOKUP(A882, Campaigns!$A:$I,4, FALSE)</f>
        <v>0</v>
      </c>
      <c r="E882">
        <f>VLOOKUP(A882, Campaigns!A:I,5, FALSE)</f>
        <v>0</v>
      </c>
      <c r="F882">
        <f>VLOOKUP(A882, Campaigns!A:I,6, FALSE)</f>
        <v>0</v>
      </c>
      <c r="G882" t="str">
        <f>VLOOKUP(A882, Customer!A:P,16, FALSE)</f>
        <v>Married</v>
      </c>
      <c r="H882" t="str">
        <f>VLOOKUP(A882, Customer!A:Q,17, FALSE)</f>
        <v>Graduate</v>
      </c>
      <c r="I882">
        <f>VLOOKUP(A882, Campaigns!A:I,7, FALSE)</f>
        <v>0</v>
      </c>
    </row>
    <row r="883" spans="1:9">
      <c r="A883" s="2">
        <v>2791</v>
      </c>
      <c r="B883">
        <f>VLOOKUP(A883, Campaigns!A:I,2, FALSE)</f>
        <v>0</v>
      </c>
      <c r="C883">
        <f>VLOOKUP(A883, Campaigns!A:I,3, FALSE)</f>
        <v>1</v>
      </c>
      <c r="D883">
        <f>VLOOKUP(A883, Campaigns!$A:$I,4, FALSE)</f>
        <v>0</v>
      </c>
      <c r="E883">
        <f>VLOOKUP(A883, Campaigns!A:I,5, FALSE)</f>
        <v>0</v>
      </c>
      <c r="F883">
        <f>VLOOKUP(A883, Campaigns!A:I,6, FALSE)</f>
        <v>0</v>
      </c>
      <c r="G883" t="str">
        <f>VLOOKUP(A883, Customer!A:P,16, FALSE)</f>
        <v>Together</v>
      </c>
      <c r="H883" t="e">
        <f>VLOOKUP(A883, Customer!A:Q,17, FALSE)</f>
        <v>#N/A</v>
      </c>
      <c r="I883">
        <f>VLOOKUP(A883, Campaigns!A:I,7, FALSE)</f>
        <v>0</v>
      </c>
    </row>
    <row r="884" spans="1:9">
      <c r="A884" s="2">
        <v>2340</v>
      </c>
      <c r="B884">
        <f>VLOOKUP(A884, Campaigns!A:I,2, FALSE)</f>
        <v>0</v>
      </c>
      <c r="C884">
        <f>VLOOKUP(A884, Campaigns!A:I,3, FALSE)</f>
        <v>0</v>
      </c>
      <c r="D884">
        <f>VLOOKUP(A884, Campaigns!$A:$I,4, FALSE)</f>
        <v>0</v>
      </c>
      <c r="E884">
        <f>VLOOKUP(A884, Campaigns!A:I,5, FALSE)</f>
        <v>0</v>
      </c>
      <c r="F884">
        <f>VLOOKUP(A884, Campaigns!A:I,6, FALSE)</f>
        <v>0</v>
      </c>
      <c r="G884" t="str">
        <f>VLOOKUP(A884, Customer!A:P,16, FALSE)</f>
        <v>Together</v>
      </c>
      <c r="H884" t="str">
        <f>VLOOKUP(A884, Customer!A:Q,17, FALSE)</f>
        <v>Graduate</v>
      </c>
      <c r="I884">
        <f>VLOOKUP(A884, Campaigns!A:I,7, FALSE)</f>
        <v>0</v>
      </c>
    </row>
    <row r="885" spans="1:9">
      <c r="A885" s="2">
        <v>3193</v>
      </c>
      <c r="B885">
        <f>VLOOKUP(A885, Campaigns!A:I,2, FALSE)</f>
        <v>0</v>
      </c>
      <c r="C885">
        <f>VLOOKUP(A885, Campaigns!A:I,3, FALSE)</f>
        <v>0</v>
      </c>
      <c r="D885">
        <f>VLOOKUP(A885, Campaigns!$A:$I,4, FALSE)</f>
        <v>0</v>
      </c>
      <c r="E885">
        <f>VLOOKUP(A885, Campaigns!A:I,5, FALSE)</f>
        <v>0</v>
      </c>
      <c r="F885">
        <f>VLOOKUP(A885, Campaigns!A:I,6, FALSE)</f>
        <v>0</v>
      </c>
      <c r="G885" t="str">
        <f>VLOOKUP(A885, Customer!A:P,16, FALSE)</f>
        <v>Together</v>
      </c>
      <c r="H885" t="str">
        <f>VLOOKUP(A885, Customer!A:Q,17, FALSE)</f>
        <v>Graduate</v>
      </c>
      <c r="I885">
        <f>VLOOKUP(A885, Campaigns!A:I,7, FALSE)</f>
        <v>0</v>
      </c>
    </row>
    <row r="886" spans="1:9">
      <c r="A886" s="2">
        <v>1738</v>
      </c>
      <c r="B886">
        <f>VLOOKUP(A886, Campaigns!A:I,2, FALSE)</f>
        <v>0</v>
      </c>
      <c r="C886">
        <f>VLOOKUP(A886, Campaigns!A:I,3, FALSE)</f>
        <v>0</v>
      </c>
      <c r="D886">
        <f>VLOOKUP(A886, Campaigns!$A:$I,4, FALSE)</f>
        <v>0</v>
      </c>
      <c r="E886">
        <f>VLOOKUP(A886, Campaigns!A:I,5, FALSE)</f>
        <v>0</v>
      </c>
      <c r="F886">
        <f>VLOOKUP(A886, Campaigns!A:I,6, FALSE)</f>
        <v>0</v>
      </c>
      <c r="G886" t="str">
        <f>VLOOKUP(A886, Customer!A:P,16, FALSE)</f>
        <v>Married</v>
      </c>
      <c r="H886" t="str">
        <f>VLOOKUP(A886, Customer!A:Q,17, FALSE)</f>
        <v>Graduate</v>
      </c>
      <c r="I886">
        <f>VLOOKUP(A886, Campaigns!A:I,7, FALSE)</f>
        <v>0</v>
      </c>
    </row>
    <row r="887" spans="1:9">
      <c r="A887" s="2">
        <v>2622</v>
      </c>
      <c r="B887">
        <f>VLOOKUP(A887, Campaigns!A:I,2, FALSE)</f>
        <v>0</v>
      </c>
      <c r="C887">
        <f>VLOOKUP(A887, Campaigns!A:I,3, FALSE)</f>
        <v>0</v>
      </c>
      <c r="D887">
        <f>VLOOKUP(A887, Campaigns!$A:$I,4, FALSE)</f>
        <v>0</v>
      </c>
      <c r="E887">
        <f>VLOOKUP(A887, Campaigns!A:I,5, FALSE)</f>
        <v>0</v>
      </c>
      <c r="F887">
        <f>VLOOKUP(A887, Campaigns!A:I,6, FALSE)</f>
        <v>0</v>
      </c>
      <c r="G887" t="str">
        <f>VLOOKUP(A887, Customer!A:P,16, FALSE)</f>
        <v>Married</v>
      </c>
      <c r="H887" t="str">
        <f>VLOOKUP(A887, Customer!A:Q,17, FALSE)</f>
        <v>Master</v>
      </c>
      <c r="I887">
        <f>VLOOKUP(A887, Campaigns!A:I,7, FALSE)</f>
        <v>0</v>
      </c>
    </row>
    <row r="888" spans="1:9">
      <c r="A888" s="2">
        <v>3126</v>
      </c>
      <c r="B888">
        <f>VLOOKUP(A888, Campaigns!A:I,2, FALSE)</f>
        <v>0</v>
      </c>
      <c r="C888">
        <f>VLOOKUP(A888, Campaigns!A:I,3, FALSE)</f>
        <v>1</v>
      </c>
      <c r="D888">
        <f>VLOOKUP(A888, Campaigns!$A:$I,4, FALSE)</f>
        <v>0</v>
      </c>
      <c r="E888">
        <f>VLOOKUP(A888, Campaigns!A:I,5, FALSE)</f>
        <v>0</v>
      </c>
      <c r="F888">
        <f>VLOOKUP(A888, Campaigns!A:I,6, FALSE)</f>
        <v>0</v>
      </c>
      <c r="G888" t="str">
        <f>VLOOKUP(A888, Customer!A:P,16, FALSE)</f>
        <v>Married</v>
      </c>
      <c r="H888" t="str">
        <f>VLOOKUP(A888, Customer!A:Q,17, FALSE)</f>
        <v>PhD</v>
      </c>
      <c r="I888">
        <f>VLOOKUP(A888, Campaigns!A:I,7, FALSE)</f>
        <v>0</v>
      </c>
    </row>
    <row r="889" spans="1:9">
      <c r="A889" s="2">
        <v>3210</v>
      </c>
      <c r="B889">
        <f>VLOOKUP(A889, Campaigns!A:I,2, FALSE)</f>
        <v>0</v>
      </c>
      <c r="C889">
        <f>VLOOKUP(A889, Campaigns!A:I,3, FALSE)</f>
        <v>0</v>
      </c>
      <c r="D889">
        <f>VLOOKUP(A889, Campaigns!$A:$I,4, FALSE)</f>
        <v>0</v>
      </c>
      <c r="E889">
        <f>VLOOKUP(A889, Campaigns!A:I,5, FALSE)</f>
        <v>0</v>
      </c>
      <c r="F889">
        <f>VLOOKUP(A889, Campaigns!A:I,6, FALSE)</f>
        <v>0</v>
      </c>
      <c r="G889" t="str">
        <f>VLOOKUP(A889, Customer!A:P,16, FALSE)</f>
        <v>Single</v>
      </c>
      <c r="H889" t="str">
        <f>VLOOKUP(A889, Customer!A:Q,17, FALSE)</f>
        <v>Graduate</v>
      </c>
      <c r="I889">
        <f>VLOOKUP(A889, Campaigns!A:I,7, FALSE)</f>
        <v>0</v>
      </c>
    </row>
    <row r="890" spans="1:9">
      <c r="A890" s="2">
        <v>2173</v>
      </c>
      <c r="B890">
        <f>VLOOKUP(A890, Campaigns!A:I,2, FALSE)</f>
        <v>0</v>
      </c>
      <c r="C890">
        <f>VLOOKUP(A890, Campaigns!A:I,3, FALSE)</f>
        <v>0</v>
      </c>
      <c r="D890">
        <f>VLOOKUP(A890, Campaigns!$A:$I,4, FALSE)</f>
        <v>0</v>
      </c>
      <c r="E890">
        <f>VLOOKUP(A890, Campaigns!A:I,5, FALSE)</f>
        <v>0</v>
      </c>
      <c r="F890">
        <f>VLOOKUP(A890, Campaigns!A:I,6, FALSE)</f>
        <v>0</v>
      </c>
      <c r="G890" t="str">
        <f>VLOOKUP(A890, Customer!A:P,16, FALSE)</f>
        <v>Divorced</v>
      </c>
      <c r="H890" t="str">
        <f>VLOOKUP(A890, Customer!A:Q,17, FALSE)</f>
        <v>Graduate</v>
      </c>
      <c r="I890">
        <f>VLOOKUP(A890, Campaigns!A:I,7, FALSE)</f>
        <v>0</v>
      </c>
    </row>
    <row r="891" spans="1:9">
      <c r="A891" s="2">
        <v>1694</v>
      </c>
      <c r="B891">
        <f>VLOOKUP(A891, Campaigns!A:I,2, FALSE)</f>
        <v>0</v>
      </c>
      <c r="C891">
        <f>VLOOKUP(A891, Campaigns!A:I,3, FALSE)</f>
        <v>0</v>
      </c>
      <c r="D891">
        <f>VLOOKUP(A891, Campaigns!$A:$I,4, FALSE)</f>
        <v>0</v>
      </c>
      <c r="E891">
        <f>VLOOKUP(A891, Campaigns!A:I,5, FALSE)</f>
        <v>0</v>
      </c>
      <c r="F891">
        <f>VLOOKUP(A891, Campaigns!A:I,6, FALSE)</f>
        <v>0</v>
      </c>
      <c r="G891" t="str">
        <f>VLOOKUP(A891, Customer!A:P,16, FALSE)</f>
        <v>Together</v>
      </c>
      <c r="H891" t="str">
        <f>VLOOKUP(A891, Customer!A:Q,17, FALSE)</f>
        <v>Graduate</v>
      </c>
      <c r="I891">
        <f>VLOOKUP(A891, Campaigns!A:I,7, FALSE)</f>
        <v>0</v>
      </c>
    </row>
    <row r="892" spans="1:9">
      <c r="A892" s="2">
        <v>2663</v>
      </c>
      <c r="B892">
        <f>VLOOKUP(A892, Campaigns!A:I,2, FALSE)</f>
        <v>0</v>
      </c>
      <c r="C892">
        <f>VLOOKUP(A892, Campaigns!A:I,3, FALSE)</f>
        <v>0</v>
      </c>
      <c r="D892">
        <f>VLOOKUP(A892, Campaigns!$A:$I,4, FALSE)</f>
        <v>0</v>
      </c>
      <c r="E892">
        <f>VLOOKUP(A892, Campaigns!A:I,5, FALSE)</f>
        <v>0</v>
      </c>
      <c r="F892">
        <f>VLOOKUP(A892, Campaigns!A:I,6, FALSE)</f>
        <v>0</v>
      </c>
      <c r="G892" t="str">
        <f>VLOOKUP(A892, Customer!A:P,16, FALSE)</f>
        <v>Single</v>
      </c>
      <c r="H892" t="str">
        <f>VLOOKUP(A892, Customer!A:Q,17, FALSE)</f>
        <v>Graduate</v>
      </c>
      <c r="I892">
        <f>VLOOKUP(A892, Campaigns!A:I,7, FALSE)</f>
        <v>0</v>
      </c>
    </row>
    <row r="893" spans="1:9">
      <c r="A893" s="2">
        <v>1644</v>
      </c>
      <c r="B893">
        <f>VLOOKUP(A893, Campaigns!A:I,2, FALSE)</f>
        <v>0</v>
      </c>
      <c r="C893">
        <f>VLOOKUP(A893, Campaigns!A:I,3, FALSE)</f>
        <v>0</v>
      </c>
      <c r="D893">
        <f>VLOOKUP(A893, Campaigns!$A:$I,4, FALSE)</f>
        <v>0</v>
      </c>
      <c r="E893">
        <f>VLOOKUP(A893, Campaigns!A:I,5, FALSE)</f>
        <v>0</v>
      </c>
      <c r="F893">
        <f>VLOOKUP(A893, Campaigns!A:I,6, FALSE)</f>
        <v>0</v>
      </c>
      <c r="G893" t="str">
        <f>VLOOKUP(A893, Customer!A:P,16, FALSE)</f>
        <v>Widow</v>
      </c>
      <c r="H893" t="str">
        <f>VLOOKUP(A893, Customer!A:Q,17, FALSE)</f>
        <v>Graduate</v>
      </c>
      <c r="I893">
        <f>VLOOKUP(A893, Campaigns!A:I,7, FALSE)</f>
        <v>0</v>
      </c>
    </row>
    <row r="894" spans="1:9">
      <c r="A894" s="2">
        <v>1733</v>
      </c>
      <c r="B894">
        <f>VLOOKUP(A894, Campaigns!A:I,2, FALSE)</f>
        <v>0</v>
      </c>
      <c r="C894">
        <f>VLOOKUP(A894, Campaigns!A:I,3, FALSE)</f>
        <v>0</v>
      </c>
      <c r="D894">
        <f>VLOOKUP(A894, Campaigns!$A:$I,4, FALSE)</f>
        <v>0</v>
      </c>
      <c r="E894">
        <f>VLOOKUP(A894, Campaigns!A:I,5, FALSE)</f>
        <v>0</v>
      </c>
      <c r="F894">
        <f>VLOOKUP(A894, Campaigns!A:I,6, FALSE)</f>
        <v>0</v>
      </c>
      <c r="G894" t="str">
        <f>VLOOKUP(A894, Customer!A:P,16, FALSE)</f>
        <v>Widow</v>
      </c>
      <c r="H894" t="str">
        <f>VLOOKUP(A894, Customer!A:Q,17, FALSE)</f>
        <v>Graduate</v>
      </c>
      <c r="I894">
        <f>VLOOKUP(A894, Campaigns!A:I,7, FALSE)</f>
        <v>0</v>
      </c>
    </row>
    <row r="895" spans="1:9">
      <c r="A895" s="2">
        <v>1477</v>
      </c>
      <c r="B895">
        <f>VLOOKUP(A895, Campaigns!A:I,2, FALSE)</f>
        <v>0</v>
      </c>
      <c r="C895">
        <f>VLOOKUP(A895, Campaigns!A:I,3, FALSE)</f>
        <v>0</v>
      </c>
      <c r="D895">
        <f>VLOOKUP(A895, Campaigns!$A:$I,4, FALSE)</f>
        <v>0</v>
      </c>
      <c r="E895">
        <f>VLOOKUP(A895, Campaigns!A:I,5, FALSE)</f>
        <v>0</v>
      </c>
      <c r="F895">
        <f>VLOOKUP(A895, Campaigns!A:I,6, FALSE)</f>
        <v>0</v>
      </c>
      <c r="G895" t="str">
        <f>VLOOKUP(A895, Customer!A:P,16, FALSE)</f>
        <v>Single</v>
      </c>
      <c r="H895" t="str">
        <f>VLOOKUP(A895, Customer!A:Q,17, FALSE)</f>
        <v>Master</v>
      </c>
      <c r="I895">
        <f>VLOOKUP(A895, Campaigns!A:I,7, FALSE)</f>
        <v>0</v>
      </c>
    </row>
    <row r="896" spans="1:9">
      <c r="A896" s="2">
        <v>1005</v>
      </c>
      <c r="B896">
        <f>VLOOKUP(A896, Campaigns!A:I,2, FALSE)</f>
        <v>0</v>
      </c>
      <c r="C896">
        <f>VLOOKUP(A896, Campaigns!A:I,3, FALSE)</f>
        <v>0</v>
      </c>
      <c r="D896">
        <f>VLOOKUP(A896, Campaigns!$A:$I,4, FALSE)</f>
        <v>0</v>
      </c>
      <c r="E896">
        <f>VLOOKUP(A896, Campaigns!A:I,5, FALSE)</f>
        <v>0</v>
      </c>
      <c r="F896">
        <f>VLOOKUP(A896, Campaigns!A:I,6, FALSE)</f>
        <v>0</v>
      </c>
      <c r="G896" t="str">
        <f>VLOOKUP(A896, Customer!A:P,16, FALSE)</f>
        <v>Married</v>
      </c>
      <c r="H896" t="str">
        <f>VLOOKUP(A896, Customer!A:Q,17, FALSE)</f>
        <v>PhD</v>
      </c>
      <c r="I896">
        <f>VLOOKUP(A896, Campaigns!A:I,7, FALSE)</f>
        <v>0</v>
      </c>
    </row>
    <row r="897" spans="1:9">
      <c r="A897" s="2">
        <v>3079</v>
      </c>
      <c r="B897">
        <f>VLOOKUP(A897, Campaigns!A:I,2, FALSE)</f>
        <v>0</v>
      </c>
      <c r="C897">
        <f>VLOOKUP(A897, Campaigns!A:I,3, FALSE)</f>
        <v>0</v>
      </c>
      <c r="D897">
        <f>VLOOKUP(A897, Campaigns!$A:$I,4, FALSE)</f>
        <v>0</v>
      </c>
      <c r="E897">
        <f>VLOOKUP(A897, Campaigns!A:I,5, FALSE)</f>
        <v>0</v>
      </c>
      <c r="F897">
        <f>VLOOKUP(A897, Campaigns!A:I,6, FALSE)</f>
        <v>0</v>
      </c>
      <c r="G897" t="str">
        <f>VLOOKUP(A897, Customer!A:P,16, FALSE)</f>
        <v>Widow</v>
      </c>
      <c r="H897" t="str">
        <f>VLOOKUP(A897, Customer!A:Q,17, FALSE)</f>
        <v>Graduate</v>
      </c>
      <c r="I897">
        <f>VLOOKUP(A897, Campaigns!A:I,7, FALSE)</f>
        <v>0</v>
      </c>
    </row>
    <row r="898" spans="1:9">
      <c r="A898" s="2">
        <v>2831</v>
      </c>
      <c r="B898">
        <f>VLOOKUP(A898, Campaigns!A:I,2, FALSE)</f>
        <v>0</v>
      </c>
      <c r="C898">
        <f>VLOOKUP(A898, Campaigns!A:I,3, FALSE)</f>
        <v>0</v>
      </c>
      <c r="D898">
        <f>VLOOKUP(A898, Campaigns!$A:$I,4, FALSE)</f>
        <v>0</v>
      </c>
      <c r="E898">
        <f>VLOOKUP(A898, Campaigns!A:I,5, FALSE)</f>
        <v>0</v>
      </c>
      <c r="F898">
        <f>VLOOKUP(A898, Campaigns!A:I,6, FALSE)</f>
        <v>0</v>
      </c>
      <c r="G898" t="str">
        <f>VLOOKUP(A898, Customer!A:P,16, FALSE)</f>
        <v>Single</v>
      </c>
      <c r="H898" t="str">
        <f>VLOOKUP(A898, Customer!A:Q,17, FALSE)</f>
        <v>Master</v>
      </c>
      <c r="I898">
        <f>VLOOKUP(A898, Campaigns!A:I,7, FALSE)</f>
        <v>0</v>
      </c>
    </row>
    <row r="899" spans="1:9">
      <c r="A899" s="2">
        <v>1001</v>
      </c>
      <c r="B899">
        <f>VLOOKUP(A899, Campaigns!A:I,2, FALSE)</f>
        <v>0</v>
      </c>
      <c r="C899">
        <f>VLOOKUP(A899, Campaigns!A:I,3, FALSE)</f>
        <v>0</v>
      </c>
      <c r="D899">
        <f>VLOOKUP(A899, Campaigns!$A:$I,4, FALSE)</f>
        <v>0</v>
      </c>
      <c r="E899">
        <f>VLOOKUP(A899, Campaigns!A:I,5, FALSE)</f>
        <v>0</v>
      </c>
      <c r="F899">
        <f>VLOOKUP(A899, Campaigns!A:I,6, FALSE)</f>
        <v>0</v>
      </c>
      <c r="G899" t="str">
        <f>VLOOKUP(A899, Customer!A:P,16, FALSE)</f>
        <v>Single</v>
      </c>
      <c r="H899" t="str">
        <f>VLOOKUP(A899, Customer!A:Q,17, FALSE)</f>
        <v>Graduate</v>
      </c>
      <c r="I899">
        <f>VLOOKUP(A899, Campaigns!A:I,7, FALSE)</f>
        <v>0</v>
      </c>
    </row>
    <row r="900" spans="1:9">
      <c r="A900" s="2">
        <v>2964</v>
      </c>
      <c r="B900">
        <f>VLOOKUP(A900, Campaigns!A:I,2, FALSE)</f>
        <v>0</v>
      </c>
      <c r="C900">
        <f>VLOOKUP(A900, Campaigns!A:I,3, FALSE)</f>
        <v>0</v>
      </c>
      <c r="D900">
        <f>VLOOKUP(A900, Campaigns!$A:$I,4, FALSE)</f>
        <v>0</v>
      </c>
      <c r="E900">
        <f>VLOOKUP(A900, Campaigns!A:I,5, FALSE)</f>
        <v>0</v>
      </c>
      <c r="F900">
        <f>VLOOKUP(A900, Campaigns!A:I,6, FALSE)</f>
        <v>0</v>
      </c>
      <c r="G900" t="str">
        <f>VLOOKUP(A900, Customer!A:P,16, FALSE)</f>
        <v>Married</v>
      </c>
      <c r="H900" t="str">
        <f>VLOOKUP(A900, Customer!A:Q,17, FALSE)</f>
        <v>Graduate</v>
      </c>
      <c r="I900">
        <f>VLOOKUP(A900, Campaigns!A:I,7, FALSE)</f>
        <v>0</v>
      </c>
    </row>
    <row r="901" spans="1:9">
      <c r="A901" s="2">
        <v>2182</v>
      </c>
      <c r="B901">
        <f>VLOOKUP(A901, Campaigns!A:I,2, FALSE)</f>
        <v>0</v>
      </c>
      <c r="C901">
        <f>VLOOKUP(A901, Campaigns!A:I,3, FALSE)</f>
        <v>0</v>
      </c>
      <c r="D901">
        <f>VLOOKUP(A901, Campaigns!$A:$I,4, FALSE)</f>
        <v>0</v>
      </c>
      <c r="E901">
        <f>VLOOKUP(A901, Campaigns!A:I,5, FALSE)</f>
        <v>0</v>
      </c>
      <c r="F901">
        <f>VLOOKUP(A901, Campaigns!A:I,6, FALSE)</f>
        <v>0</v>
      </c>
      <c r="G901" t="str">
        <f>VLOOKUP(A901, Customer!A:P,16, FALSE)</f>
        <v>Married</v>
      </c>
      <c r="H901" t="str">
        <f>VLOOKUP(A901, Customer!A:Q,17, FALSE)</f>
        <v>Graduate</v>
      </c>
      <c r="I901">
        <f>VLOOKUP(A901, Campaigns!A:I,7, FALSE)</f>
        <v>1</v>
      </c>
    </row>
    <row r="902" spans="1:9">
      <c r="A902" s="2">
        <v>2719</v>
      </c>
      <c r="B902">
        <f>VLOOKUP(A902, Campaigns!A:I,2, FALSE)</f>
        <v>0</v>
      </c>
      <c r="C902">
        <f>VLOOKUP(A902, Campaigns!A:I,3, FALSE)</f>
        <v>0</v>
      </c>
      <c r="D902">
        <f>VLOOKUP(A902, Campaigns!$A:$I,4, FALSE)</f>
        <v>0</v>
      </c>
      <c r="E902">
        <f>VLOOKUP(A902, Campaigns!A:I,5, FALSE)</f>
        <v>0</v>
      </c>
      <c r="F902">
        <f>VLOOKUP(A902, Campaigns!A:I,6, FALSE)</f>
        <v>0</v>
      </c>
      <c r="G902" t="str">
        <f>VLOOKUP(A902, Customer!A:P,16, FALSE)</f>
        <v>Divorced</v>
      </c>
      <c r="H902" t="str">
        <f>VLOOKUP(A902, Customer!A:Q,17, FALSE)</f>
        <v>PhD</v>
      </c>
      <c r="I902">
        <f>VLOOKUP(A902, Campaigns!A:I,7, FALSE)</f>
        <v>0</v>
      </c>
    </row>
    <row r="903" spans="1:9">
      <c r="A903" s="2">
        <v>3188</v>
      </c>
      <c r="B903">
        <f>VLOOKUP(A903, Campaigns!A:I,2, FALSE)</f>
        <v>0</v>
      </c>
      <c r="C903">
        <f>VLOOKUP(A903, Campaigns!A:I,3, FALSE)</f>
        <v>0</v>
      </c>
      <c r="D903">
        <f>VLOOKUP(A903, Campaigns!$A:$I,4, FALSE)</f>
        <v>0</v>
      </c>
      <c r="E903">
        <f>VLOOKUP(A903, Campaigns!A:I,5, FALSE)</f>
        <v>0</v>
      </c>
      <c r="F903">
        <f>VLOOKUP(A903, Campaigns!A:I,6, FALSE)</f>
        <v>0</v>
      </c>
      <c r="G903" t="str">
        <f>VLOOKUP(A903, Customer!A:P,16, FALSE)</f>
        <v>Married</v>
      </c>
      <c r="H903" t="str">
        <f>VLOOKUP(A903, Customer!A:Q,17, FALSE)</f>
        <v>Graduate</v>
      </c>
      <c r="I903">
        <f>VLOOKUP(A903, Campaigns!A:I,7, FALSE)</f>
        <v>0</v>
      </c>
    </row>
    <row r="904" spans="1:9">
      <c r="A904" s="2">
        <v>3195</v>
      </c>
      <c r="B904">
        <f>VLOOKUP(A904, Campaigns!A:I,2, FALSE)</f>
        <v>0</v>
      </c>
      <c r="C904">
        <f>VLOOKUP(A904, Campaigns!A:I,3, FALSE)</f>
        <v>0</v>
      </c>
      <c r="D904">
        <f>VLOOKUP(A904, Campaigns!$A:$I,4, FALSE)</f>
        <v>0</v>
      </c>
      <c r="E904">
        <f>VLOOKUP(A904, Campaigns!A:I,5, FALSE)</f>
        <v>0</v>
      </c>
      <c r="F904">
        <f>VLOOKUP(A904, Campaigns!A:I,6, FALSE)</f>
        <v>0</v>
      </c>
      <c r="G904" t="str">
        <f>VLOOKUP(A904, Customer!A:P,16, FALSE)</f>
        <v>Single</v>
      </c>
      <c r="H904" t="str">
        <f>VLOOKUP(A904, Customer!A:Q,17, FALSE)</f>
        <v>Graduate</v>
      </c>
      <c r="I904">
        <f>VLOOKUP(A904, Campaigns!A:I,7, FALSE)</f>
        <v>0</v>
      </c>
    </row>
    <row r="905" spans="1:9">
      <c r="A905" s="2">
        <v>1434</v>
      </c>
      <c r="B905">
        <f>VLOOKUP(A905, Campaigns!A:I,2, FALSE)</f>
        <v>0</v>
      </c>
      <c r="C905">
        <f>VLOOKUP(A905, Campaigns!A:I,3, FALSE)</f>
        <v>0</v>
      </c>
      <c r="D905">
        <f>VLOOKUP(A905, Campaigns!$A:$I,4, FALSE)</f>
        <v>0</v>
      </c>
      <c r="E905">
        <f>VLOOKUP(A905, Campaigns!A:I,5, FALSE)</f>
        <v>0</v>
      </c>
      <c r="F905">
        <f>VLOOKUP(A905, Campaigns!A:I,6, FALSE)</f>
        <v>0</v>
      </c>
      <c r="G905" t="str">
        <f>VLOOKUP(A905, Customer!A:P,16, FALSE)</f>
        <v>Single</v>
      </c>
      <c r="H905" t="str">
        <f>VLOOKUP(A905, Customer!A:Q,17, FALSE)</f>
        <v>Graduate</v>
      </c>
      <c r="I905">
        <f>VLOOKUP(A905, Campaigns!A:I,7, FALSE)</f>
        <v>0</v>
      </c>
    </row>
    <row r="906" spans="1:9">
      <c r="A906" s="2">
        <v>2437</v>
      </c>
      <c r="B906">
        <f>VLOOKUP(A906, Campaigns!A:I,2, FALSE)</f>
        <v>0</v>
      </c>
      <c r="C906">
        <f>VLOOKUP(A906, Campaigns!A:I,3, FALSE)</f>
        <v>0</v>
      </c>
      <c r="D906">
        <f>VLOOKUP(A906, Campaigns!$A:$I,4, FALSE)</f>
        <v>0</v>
      </c>
      <c r="E906">
        <f>VLOOKUP(A906, Campaigns!A:I,5, FALSE)</f>
        <v>0</v>
      </c>
      <c r="F906">
        <f>VLOOKUP(A906, Campaigns!A:I,6, FALSE)</f>
        <v>0</v>
      </c>
      <c r="G906" t="str">
        <f>VLOOKUP(A906, Customer!A:P,16, FALSE)</f>
        <v>Together</v>
      </c>
      <c r="H906" t="str">
        <f>VLOOKUP(A906, Customer!A:Q,17, FALSE)</f>
        <v>Graduate</v>
      </c>
      <c r="I906">
        <f>VLOOKUP(A906, Campaigns!A:I,7, FALSE)</f>
        <v>1</v>
      </c>
    </row>
    <row r="907" spans="1:9">
      <c r="A907" s="2">
        <v>1516</v>
      </c>
      <c r="B907">
        <f>VLOOKUP(A907, Campaigns!A:I,2, FALSE)</f>
        <v>0</v>
      </c>
      <c r="C907">
        <f>VLOOKUP(A907, Campaigns!A:I,3, FALSE)</f>
        <v>1</v>
      </c>
      <c r="D907">
        <f>VLOOKUP(A907, Campaigns!$A:$I,4, FALSE)</f>
        <v>0</v>
      </c>
      <c r="E907">
        <f>VLOOKUP(A907, Campaigns!A:I,5, FALSE)</f>
        <v>0</v>
      </c>
      <c r="F907">
        <f>VLOOKUP(A907, Campaigns!A:I,6, FALSE)</f>
        <v>0</v>
      </c>
      <c r="G907" t="str">
        <f>VLOOKUP(A907, Customer!A:P,16, FALSE)</f>
        <v>Together</v>
      </c>
      <c r="H907" t="str">
        <f>VLOOKUP(A907, Customer!A:Q,17, FALSE)</f>
        <v>Master</v>
      </c>
      <c r="I907">
        <f>VLOOKUP(A907, Campaigns!A:I,7, FALSE)</f>
        <v>0</v>
      </c>
    </row>
    <row r="908" spans="1:9">
      <c r="A908" s="2">
        <v>1927</v>
      </c>
      <c r="B908">
        <f>VLOOKUP(A908, Campaigns!A:I,2, FALSE)</f>
        <v>0</v>
      </c>
      <c r="C908">
        <f>VLOOKUP(A908, Campaigns!A:I,3, FALSE)</f>
        <v>0</v>
      </c>
      <c r="D908">
        <f>VLOOKUP(A908, Campaigns!$A:$I,4, FALSE)</f>
        <v>0</v>
      </c>
      <c r="E908">
        <f>VLOOKUP(A908, Campaigns!A:I,5, FALSE)</f>
        <v>0</v>
      </c>
      <c r="F908">
        <f>VLOOKUP(A908, Campaigns!A:I,6, FALSE)</f>
        <v>0</v>
      </c>
      <c r="G908" t="str">
        <f>VLOOKUP(A908, Customer!A:P,16, FALSE)</f>
        <v>Married</v>
      </c>
      <c r="H908" t="e">
        <f>VLOOKUP(A908, Customer!A:Q,17, FALSE)</f>
        <v>#N/A</v>
      </c>
      <c r="I908">
        <f>VLOOKUP(A908, Campaigns!A:I,7, FALSE)</f>
        <v>0</v>
      </c>
    </row>
    <row r="909" spans="1:9">
      <c r="A909" s="2">
        <v>1286</v>
      </c>
      <c r="B909">
        <f>VLOOKUP(A909, Campaigns!A:I,2, FALSE)</f>
        <v>0</v>
      </c>
      <c r="C909">
        <f>VLOOKUP(A909, Campaigns!A:I,3, FALSE)</f>
        <v>1</v>
      </c>
      <c r="D909">
        <f>VLOOKUP(A909, Campaigns!$A:$I,4, FALSE)</f>
        <v>0</v>
      </c>
      <c r="E909">
        <f>VLOOKUP(A909, Campaigns!A:I,5, FALSE)</f>
        <v>0</v>
      </c>
      <c r="F909">
        <f>VLOOKUP(A909, Campaigns!A:I,6, FALSE)</f>
        <v>0</v>
      </c>
      <c r="G909" t="str">
        <f>VLOOKUP(A909, Customer!A:P,16, FALSE)</f>
        <v>Divorced</v>
      </c>
      <c r="H909" t="str">
        <f>VLOOKUP(A909, Customer!A:Q,17, FALSE)</f>
        <v>PhD</v>
      </c>
      <c r="I909">
        <f>VLOOKUP(A909, Campaigns!A:I,7, FALSE)</f>
        <v>0</v>
      </c>
    </row>
    <row r="910" spans="1:9">
      <c r="A910" s="2">
        <v>1846</v>
      </c>
      <c r="B910">
        <f>VLOOKUP(A910, Campaigns!A:I,2, FALSE)</f>
        <v>0</v>
      </c>
      <c r="C910">
        <f>VLOOKUP(A910, Campaigns!A:I,3, FALSE)</f>
        <v>0</v>
      </c>
      <c r="D910">
        <f>VLOOKUP(A910, Campaigns!$A:$I,4, FALSE)</f>
        <v>0</v>
      </c>
      <c r="E910">
        <f>VLOOKUP(A910, Campaigns!A:I,5, FALSE)</f>
        <v>0</v>
      </c>
      <c r="F910">
        <f>VLOOKUP(A910, Campaigns!A:I,6, FALSE)</f>
        <v>0</v>
      </c>
      <c r="G910" t="str">
        <f>VLOOKUP(A910, Customer!A:P,16, FALSE)</f>
        <v>Together</v>
      </c>
      <c r="H910" t="str">
        <f>VLOOKUP(A910, Customer!A:Q,17, FALSE)</f>
        <v>PhD</v>
      </c>
      <c r="I910">
        <f>VLOOKUP(A910, Campaigns!A:I,7, FALSE)</f>
        <v>0</v>
      </c>
    </row>
    <row r="911" spans="1:9">
      <c r="A911" s="2">
        <v>2469</v>
      </c>
      <c r="B911">
        <f>VLOOKUP(A911, Campaigns!A:I,2, FALSE)</f>
        <v>0</v>
      </c>
      <c r="C911">
        <f>VLOOKUP(A911, Campaigns!A:I,3, FALSE)</f>
        <v>0</v>
      </c>
      <c r="D911">
        <f>VLOOKUP(A911, Campaigns!$A:$I,4, FALSE)</f>
        <v>0</v>
      </c>
      <c r="E911">
        <f>VLOOKUP(A911, Campaigns!A:I,5, FALSE)</f>
        <v>0</v>
      </c>
      <c r="F911">
        <f>VLOOKUP(A911, Campaigns!A:I,6, FALSE)</f>
        <v>0</v>
      </c>
      <c r="G911" t="str">
        <f>VLOOKUP(A911, Customer!A:P,16, FALSE)</f>
        <v>Together</v>
      </c>
      <c r="H911" t="str">
        <f>VLOOKUP(A911, Customer!A:Q,17, FALSE)</f>
        <v>Graduate</v>
      </c>
      <c r="I911">
        <f>VLOOKUP(A911, Campaigns!A:I,7, FALSE)</f>
        <v>0</v>
      </c>
    </row>
    <row r="912" spans="1:9">
      <c r="A912" s="2">
        <v>2278</v>
      </c>
      <c r="B912">
        <f>VLOOKUP(A912, Campaigns!A:I,2, FALSE)</f>
        <v>0</v>
      </c>
      <c r="C912">
        <f>VLOOKUP(A912, Campaigns!A:I,3, FALSE)</f>
        <v>1</v>
      </c>
      <c r="D912">
        <f>VLOOKUP(A912, Campaigns!$A:$I,4, FALSE)</f>
        <v>0</v>
      </c>
      <c r="E912">
        <f>VLOOKUP(A912, Campaigns!A:I,5, FALSE)</f>
        <v>0</v>
      </c>
      <c r="F912">
        <f>VLOOKUP(A912, Campaigns!A:I,6, FALSE)</f>
        <v>0</v>
      </c>
      <c r="G912" t="str">
        <f>VLOOKUP(A912, Customer!A:P,16, FALSE)</f>
        <v>Together</v>
      </c>
      <c r="H912" t="str">
        <f>VLOOKUP(A912, Customer!A:Q,17, FALSE)</f>
        <v>Graduate</v>
      </c>
      <c r="I912">
        <f>VLOOKUP(A912, Campaigns!A:I,7, FALSE)</f>
        <v>0</v>
      </c>
    </row>
    <row r="913" spans="1:9">
      <c r="A913" s="2">
        <v>2129</v>
      </c>
      <c r="B913">
        <f>VLOOKUP(A913, Campaigns!A:I,2, FALSE)</f>
        <v>0</v>
      </c>
      <c r="C913">
        <f>VLOOKUP(A913, Campaigns!A:I,3, FALSE)</f>
        <v>0</v>
      </c>
      <c r="D913">
        <f>VLOOKUP(A913, Campaigns!$A:$I,4, FALSE)</f>
        <v>0</v>
      </c>
      <c r="E913">
        <f>VLOOKUP(A913, Campaigns!A:I,5, FALSE)</f>
        <v>0</v>
      </c>
      <c r="F913">
        <f>VLOOKUP(A913, Campaigns!A:I,6, FALSE)</f>
        <v>0</v>
      </c>
      <c r="G913" t="str">
        <f>VLOOKUP(A913, Customer!A:P,16, FALSE)</f>
        <v>Married</v>
      </c>
      <c r="H913" t="str">
        <f>VLOOKUP(A913, Customer!A:Q,17, FALSE)</f>
        <v>PhD</v>
      </c>
      <c r="I913">
        <f>VLOOKUP(A913, Campaigns!A:I,7, FALSE)</f>
        <v>0</v>
      </c>
    </row>
    <row r="914" spans="1:9">
      <c r="A914" s="2">
        <v>3169</v>
      </c>
      <c r="B914">
        <f>VLOOKUP(A914, Campaigns!A:I,2, FALSE)</f>
        <v>0</v>
      </c>
      <c r="C914">
        <f>VLOOKUP(A914, Campaigns!A:I,3, FALSE)</f>
        <v>0</v>
      </c>
      <c r="D914">
        <f>VLOOKUP(A914, Campaigns!$A:$I,4, FALSE)</f>
        <v>0</v>
      </c>
      <c r="E914">
        <f>VLOOKUP(A914, Campaigns!A:I,5, FALSE)</f>
        <v>0</v>
      </c>
      <c r="F914">
        <f>VLOOKUP(A914, Campaigns!A:I,6, FALSE)</f>
        <v>0</v>
      </c>
      <c r="G914" t="str">
        <f>VLOOKUP(A914, Customer!A:P,16, FALSE)</f>
        <v>Single</v>
      </c>
      <c r="H914" t="str">
        <f>VLOOKUP(A914, Customer!A:Q,17, FALSE)</f>
        <v>Graduate</v>
      </c>
      <c r="I914">
        <f>VLOOKUP(A914, Campaigns!A:I,7, FALSE)</f>
        <v>0</v>
      </c>
    </row>
    <row r="915" spans="1:9">
      <c r="A915" s="2">
        <v>2823</v>
      </c>
      <c r="B915">
        <f>VLOOKUP(A915, Campaigns!A:I,2, FALSE)</f>
        <v>0</v>
      </c>
      <c r="C915">
        <f>VLOOKUP(A915, Campaigns!A:I,3, FALSE)</f>
        <v>0</v>
      </c>
      <c r="D915">
        <f>VLOOKUP(A915, Campaigns!$A:$I,4, FALSE)</f>
        <v>0</v>
      </c>
      <c r="E915">
        <f>VLOOKUP(A915, Campaigns!A:I,5, FALSE)</f>
        <v>0</v>
      </c>
      <c r="F915">
        <f>VLOOKUP(A915, Campaigns!A:I,6, FALSE)</f>
        <v>0</v>
      </c>
      <c r="G915" t="str">
        <f>VLOOKUP(A915, Customer!A:P,16, FALSE)</f>
        <v>Married</v>
      </c>
      <c r="H915" t="str">
        <f>VLOOKUP(A915, Customer!A:Q,17, FALSE)</f>
        <v>PhD</v>
      </c>
      <c r="I915">
        <f>VLOOKUP(A915, Campaigns!A:I,7, FALSE)</f>
        <v>0</v>
      </c>
    </row>
    <row r="916" spans="1:9">
      <c r="A916" s="2">
        <v>3192</v>
      </c>
      <c r="B916">
        <f>VLOOKUP(A916, Campaigns!A:I,2, FALSE)</f>
        <v>1</v>
      </c>
      <c r="C916">
        <f>VLOOKUP(A916, Campaigns!A:I,3, FALSE)</f>
        <v>0</v>
      </c>
      <c r="D916">
        <f>VLOOKUP(A916, Campaigns!$A:$I,4, FALSE)</f>
        <v>0</v>
      </c>
      <c r="E916">
        <f>VLOOKUP(A916, Campaigns!A:I,5, FALSE)</f>
        <v>0</v>
      </c>
      <c r="F916">
        <f>VLOOKUP(A916, Campaigns!A:I,6, FALSE)</f>
        <v>0</v>
      </c>
      <c r="G916" t="str">
        <f>VLOOKUP(A916, Customer!A:P,16, FALSE)</f>
        <v>Single</v>
      </c>
      <c r="H916" t="str">
        <f>VLOOKUP(A916, Customer!A:Q,17, FALSE)</f>
        <v>PhD</v>
      </c>
      <c r="I916">
        <f>VLOOKUP(A916, Campaigns!A:I,7, FALSE)</f>
        <v>0</v>
      </c>
    </row>
    <row r="917" spans="1:9">
      <c r="A917" s="2">
        <v>2391</v>
      </c>
      <c r="B917">
        <f>VLOOKUP(A917, Campaigns!A:I,2, FALSE)</f>
        <v>0</v>
      </c>
      <c r="C917">
        <f>VLOOKUP(A917, Campaigns!A:I,3, FALSE)</f>
        <v>0</v>
      </c>
      <c r="D917">
        <f>VLOOKUP(A917, Campaigns!$A:$I,4, FALSE)</f>
        <v>0</v>
      </c>
      <c r="E917">
        <f>VLOOKUP(A917, Campaigns!A:I,5, FALSE)</f>
        <v>0</v>
      </c>
      <c r="F917">
        <f>VLOOKUP(A917, Campaigns!A:I,6, FALSE)</f>
        <v>0</v>
      </c>
      <c r="G917" t="str">
        <f>VLOOKUP(A917, Customer!A:P,16, FALSE)</f>
        <v>Single</v>
      </c>
      <c r="H917" t="str">
        <f>VLOOKUP(A917, Customer!A:Q,17, FALSE)</f>
        <v>Graduate</v>
      </c>
      <c r="I917">
        <f>VLOOKUP(A917, Campaigns!A:I,7, FALSE)</f>
        <v>0</v>
      </c>
    </row>
    <row r="918" spans="1:9">
      <c r="A918" s="2">
        <v>2526</v>
      </c>
      <c r="B918">
        <f>VLOOKUP(A918, Campaigns!A:I,2, FALSE)</f>
        <v>0</v>
      </c>
      <c r="C918">
        <f>VLOOKUP(A918, Campaigns!A:I,3, FALSE)</f>
        <v>0</v>
      </c>
      <c r="D918">
        <f>VLOOKUP(A918, Campaigns!$A:$I,4, FALSE)</f>
        <v>0</v>
      </c>
      <c r="E918">
        <f>VLOOKUP(A918, Campaigns!A:I,5, FALSE)</f>
        <v>0</v>
      </c>
      <c r="F918">
        <f>VLOOKUP(A918, Campaigns!A:I,6, FALSE)</f>
        <v>0</v>
      </c>
      <c r="G918" t="str">
        <f>VLOOKUP(A918, Customer!A:P,16, FALSE)</f>
        <v>Divorced</v>
      </c>
      <c r="H918" t="str">
        <f>VLOOKUP(A918, Customer!A:Q,17, FALSE)</f>
        <v>Master</v>
      </c>
      <c r="I918">
        <f>VLOOKUP(A918, Campaigns!A:I,7, FALSE)</f>
        <v>0</v>
      </c>
    </row>
    <row r="919" spans="1:9">
      <c r="A919" s="2">
        <v>2131</v>
      </c>
      <c r="B919">
        <f>VLOOKUP(A919, Campaigns!A:I,2, FALSE)</f>
        <v>0</v>
      </c>
      <c r="C919">
        <f>VLOOKUP(A919, Campaigns!A:I,3, FALSE)</f>
        <v>0</v>
      </c>
      <c r="D919">
        <f>VLOOKUP(A919, Campaigns!$A:$I,4, FALSE)</f>
        <v>0</v>
      </c>
      <c r="E919">
        <f>VLOOKUP(A919, Campaigns!A:I,5, FALSE)</f>
        <v>0</v>
      </c>
      <c r="F919">
        <f>VLOOKUP(A919, Campaigns!A:I,6, FALSE)</f>
        <v>0</v>
      </c>
      <c r="G919" t="str">
        <f>VLOOKUP(A919, Customer!A:P,16, FALSE)</f>
        <v>Widow</v>
      </c>
      <c r="H919" t="str">
        <f>VLOOKUP(A919, Customer!A:Q,17, FALSE)</f>
        <v>PhD</v>
      </c>
      <c r="I919">
        <f>VLOOKUP(A919, Campaigns!A:I,7, FALSE)</f>
        <v>0</v>
      </c>
    </row>
    <row r="920" spans="1:9">
      <c r="A920" s="2">
        <v>2358</v>
      </c>
      <c r="B920">
        <f>VLOOKUP(A920, Campaigns!A:I,2, FALSE)</f>
        <v>0</v>
      </c>
      <c r="C920">
        <f>VLOOKUP(A920, Campaigns!A:I,3, FALSE)</f>
        <v>1</v>
      </c>
      <c r="D920">
        <f>VLOOKUP(A920, Campaigns!$A:$I,4, FALSE)</f>
        <v>0</v>
      </c>
      <c r="E920">
        <f>VLOOKUP(A920, Campaigns!A:I,5, FALSE)</f>
        <v>0</v>
      </c>
      <c r="F920">
        <f>VLOOKUP(A920, Campaigns!A:I,6, FALSE)</f>
        <v>0</v>
      </c>
      <c r="G920" t="str">
        <f>VLOOKUP(A920, Customer!A:P,16, FALSE)</f>
        <v>Together</v>
      </c>
      <c r="H920" t="str">
        <f>VLOOKUP(A920, Customer!A:Q,17, FALSE)</f>
        <v>Master</v>
      </c>
      <c r="I920">
        <f>VLOOKUP(A920, Campaigns!A:I,7, FALSE)</f>
        <v>0</v>
      </c>
    </row>
    <row r="921" spans="1:9">
      <c r="A921" s="2">
        <v>2350</v>
      </c>
      <c r="B921">
        <f>VLOOKUP(A921, Campaigns!A:I,2, FALSE)</f>
        <v>0</v>
      </c>
      <c r="C921">
        <f>VLOOKUP(A921, Campaigns!A:I,3, FALSE)</f>
        <v>0</v>
      </c>
      <c r="D921">
        <f>VLOOKUP(A921, Campaigns!$A:$I,4, FALSE)</f>
        <v>0</v>
      </c>
      <c r="E921">
        <f>VLOOKUP(A921, Campaigns!A:I,5, FALSE)</f>
        <v>0</v>
      </c>
      <c r="F921">
        <f>VLOOKUP(A921, Campaigns!A:I,6, FALSE)</f>
        <v>0</v>
      </c>
      <c r="G921" t="str">
        <f>VLOOKUP(A921, Customer!A:P,16, FALSE)</f>
        <v>Single</v>
      </c>
      <c r="H921" t="str">
        <f>VLOOKUP(A921, Customer!A:Q,17, FALSE)</f>
        <v>Graduate</v>
      </c>
      <c r="I921">
        <f>VLOOKUP(A921, Campaigns!A:I,7, FALSE)</f>
        <v>0</v>
      </c>
    </row>
    <row r="922" spans="1:9">
      <c r="A922" s="2">
        <v>2814</v>
      </c>
      <c r="B922">
        <f>VLOOKUP(A922, Campaigns!A:I,2, FALSE)</f>
        <v>0</v>
      </c>
      <c r="C922">
        <f>VLOOKUP(A922, Campaigns!A:I,3, FALSE)</f>
        <v>0</v>
      </c>
      <c r="D922">
        <f>VLOOKUP(A922, Campaigns!$A:$I,4, FALSE)</f>
        <v>0</v>
      </c>
      <c r="E922">
        <f>VLOOKUP(A922, Campaigns!A:I,5, FALSE)</f>
        <v>0</v>
      </c>
      <c r="F922">
        <f>VLOOKUP(A922, Campaigns!A:I,6, FALSE)</f>
        <v>0</v>
      </c>
      <c r="G922" t="str">
        <f>VLOOKUP(A922, Customer!A:P,16, FALSE)</f>
        <v>Divorced</v>
      </c>
      <c r="H922" t="str">
        <f>VLOOKUP(A922, Customer!A:Q,17, FALSE)</f>
        <v>PhD</v>
      </c>
      <c r="I922">
        <f>VLOOKUP(A922, Campaigns!A:I,7, FALSE)</f>
        <v>0</v>
      </c>
    </row>
    <row r="923" spans="1:9">
      <c r="A923" s="2">
        <v>3209</v>
      </c>
      <c r="B923">
        <f>VLOOKUP(A923, Campaigns!A:I,2, FALSE)</f>
        <v>0</v>
      </c>
      <c r="C923">
        <f>VLOOKUP(A923, Campaigns!A:I,3, FALSE)</f>
        <v>0</v>
      </c>
      <c r="D923">
        <f>VLOOKUP(A923, Campaigns!$A:$I,4, FALSE)</f>
        <v>0</v>
      </c>
      <c r="E923">
        <f>VLOOKUP(A923, Campaigns!A:I,5, FALSE)</f>
        <v>0</v>
      </c>
      <c r="F923">
        <f>VLOOKUP(A923, Campaigns!A:I,6, FALSE)</f>
        <v>0</v>
      </c>
      <c r="G923" t="str">
        <f>VLOOKUP(A923, Customer!A:P,16, FALSE)</f>
        <v>Married</v>
      </c>
      <c r="H923" t="str">
        <f>VLOOKUP(A923, Customer!A:Q,17, FALSE)</f>
        <v>Graduate</v>
      </c>
      <c r="I923">
        <f>VLOOKUP(A923, Campaigns!A:I,7, FALSE)</f>
        <v>0</v>
      </c>
    </row>
    <row r="924" spans="1:9">
      <c r="A924" s="2">
        <v>2140</v>
      </c>
      <c r="B924">
        <f>VLOOKUP(A924, Campaigns!A:I,2, FALSE)</f>
        <v>0</v>
      </c>
      <c r="C924">
        <f>VLOOKUP(A924, Campaigns!A:I,3, FALSE)</f>
        <v>0</v>
      </c>
      <c r="D924">
        <f>VLOOKUP(A924, Campaigns!$A:$I,4, FALSE)</f>
        <v>0</v>
      </c>
      <c r="E924">
        <f>VLOOKUP(A924, Campaigns!A:I,5, FALSE)</f>
        <v>0</v>
      </c>
      <c r="F924">
        <f>VLOOKUP(A924, Campaigns!A:I,6, FALSE)</f>
        <v>0</v>
      </c>
      <c r="G924" t="str">
        <f>VLOOKUP(A924, Customer!A:P,16, FALSE)</f>
        <v>Married</v>
      </c>
      <c r="H924" t="str">
        <f>VLOOKUP(A924, Customer!A:Q,17, FALSE)</f>
        <v>Graduate</v>
      </c>
      <c r="I924">
        <f>VLOOKUP(A924, Campaigns!A:I,7, FALSE)</f>
        <v>0</v>
      </c>
    </row>
    <row r="925" spans="1:9">
      <c r="A925" s="2">
        <v>1104</v>
      </c>
      <c r="B925">
        <f>VLOOKUP(A925, Campaigns!A:I,2, FALSE)</f>
        <v>0</v>
      </c>
      <c r="C925">
        <f>VLOOKUP(A925, Campaigns!A:I,3, FALSE)</f>
        <v>1</v>
      </c>
      <c r="D925">
        <f>VLOOKUP(A925, Campaigns!$A:$I,4, FALSE)</f>
        <v>0</v>
      </c>
      <c r="E925">
        <f>VLOOKUP(A925, Campaigns!A:I,5, FALSE)</f>
        <v>0</v>
      </c>
      <c r="F925">
        <f>VLOOKUP(A925, Campaigns!A:I,6, FALSE)</f>
        <v>0</v>
      </c>
      <c r="G925" t="str">
        <f>VLOOKUP(A925, Customer!A:P,16, FALSE)</f>
        <v>Together</v>
      </c>
      <c r="H925" t="str">
        <f>VLOOKUP(A925, Customer!A:Q,17, FALSE)</f>
        <v>Master</v>
      </c>
      <c r="I925">
        <f>VLOOKUP(A925, Campaigns!A:I,7, FALSE)</f>
        <v>0</v>
      </c>
    </row>
    <row r="926" spans="1:9">
      <c r="A926" s="2">
        <v>1522</v>
      </c>
      <c r="B926">
        <f>VLOOKUP(A926, Campaigns!A:I,2, FALSE)</f>
        <v>0</v>
      </c>
      <c r="C926">
        <f>VLOOKUP(A926, Campaigns!A:I,3, FALSE)</f>
        <v>0</v>
      </c>
      <c r="D926">
        <f>VLOOKUP(A926, Campaigns!$A:$I,4, FALSE)</f>
        <v>0</v>
      </c>
      <c r="E926">
        <f>VLOOKUP(A926, Campaigns!A:I,5, FALSE)</f>
        <v>0</v>
      </c>
      <c r="F926">
        <f>VLOOKUP(A926, Campaigns!A:I,6, FALSE)</f>
        <v>0</v>
      </c>
      <c r="G926" t="str">
        <f>VLOOKUP(A926, Customer!A:P,16, FALSE)</f>
        <v>Together</v>
      </c>
      <c r="H926" t="e">
        <f>VLOOKUP(A926, Customer!A:Q,17, FALSE)</f>
        <v>#N/A</v>
      </c>
      <c r="I926">
        <f>VLOOKUP(A926, Campaigns!A:I,7, FALSE)</f>
        <v>0</v>
      </c>
    </row>
    <row r="927" spans="1:9">
      <c r="A927" s="2">
        <v>2075</v>
      </c>
      <c r="B927">
        <f>VLOOKUP(A927, Campaigns!A:I,2, FALSE)</f>
        <v>0</v>
      </c>
      <c r="C927">
        <f>VLOOKUP(A927, Campaigns!A:I,3, FALSE)</f>
        <v>0</v>
      </c>
      <c r="D927">
        <f>VLOOKUP(A927, Campaigns!$A:$I,4, FALSE)</f>
        <v>0</v>
      </c>
      <c r="E927">
        <f>VLOOKUP(A927, Campaigns!A:I,5, FALSE)</f>
        <v>0</v>
      </c>
      <c r="F927">
        <f>VLOOKUP(A927, Campaigns!A:I,6, FALSE)</f>
        <v>0</v>
      </c>
      <c r="G927" t="str">
        <f>VLOOKUP(A927, Customer!A:P,16, FALSE)</f>
        <v>Married</v>
      </c>
      <c r="H927" t="str">
        <f>VLOOKUP(A927, Customer!A:Q,17, FALSE)</f>
        <v>PhD</v>
      </c>
      <c r="I927">
        <f>VLOOKUP(A927, Campaigns!A:I,7, FALSE)</f>
        <v>0</v>
      </c>
    </row>
    <row r="928" spans="1:9">
      <c r="A928" s="2">
        <v>2254</v>
      </c>
      <c r="B928">
        <f>VLOOKUP(A928, Campaigns!A:I,2, FALSE)</f>
        <v>0</v>
      </c>
      <c r="C928">
        <f>VLOOKUP(A928, Campaigns!A:I,3, FALSE)</f>
        <v>0</v>
      </c>
      <c r="D928">
        <f>VLOOKUP(A928, Campaigns!$A:$I,4, FALSE)</f>
        <v>0</v>
      </c>
      <c r="E928">
        <f>VLOOKUP(A928, Campaigns!A:I,5, FALSE)</f>
        <v>0</v>
      </c>
      <c r="F928">
        <f>VLOOKUP(A928, Campaigns!A:I,6, FALSE)</f>
        <v>0</v>
      </c>
      <c r="G928" t="str">
        <f>VLOOKUP(A928, Customer!A:P,16, FALSE)</f>
        <v>Married</v>
      </c>
      <c r="H928" t="str">
        <f>VLOOKUP(A928, Customer!A:Q,17, FALSE)</f>
        <v>Master</v>
      </c>
      <c r="I928">
        <f>VLOOKUP(A928, Campaigns!A:I,7, FALSE)</f>
        <v>0</v>
      </c>
    </row>
    <row r="929" spans="1:9">
      <c r="A929" s="2">
        <v>2624</v>
      </c>
      <c r="B929">
        <f>VLOOKUP(A929, Campaigns!A:I,2, FALSE)</f>
        <v>0</v>
      </c>
      <c r="C929">
        <f>VLOOKUP(A929, Campaigns!A:I,3, FALSE)</f>
        <v>0</v>
      </c>
      <c r="D929">
        <f>VLOOKUP(A929, Campaigns!$A:$I,4, FALSE)</f>
        <v>0</v>
      </c>
      <c r="E929">
        <f>VLOOKUP(A929, Campaigns!A:I,5, FALSE)</f>
        <v>0</v>
      </c>
      <c r="F929">
        <f>VLOOKUP(A929, Campaigns!A:I,6, FALSE)</f>
        <v>0</v>
      </c>
      <c r="G929" t="str">
        <f>VLOOKUP(A929, Customer!A:P,16, FALSE)</f>
        <v>Divorced</v>
      </c>
      <c r="H929" t="str">
        <f>VLOOKUP(A929, Customer!A:Q,17, FALSE)</f>
        <v>Graduate</v>
      </c>
      <c r="I929">
        <f>VLOOKUP(A929, Campaigns!A:I,7, FALSE)</f>
        <v>0</v>
      </c>
    </row>
    <row r="930" spans="1:9">
      <c r="A930" s="2">
        <v>2482</v>
      </c>
      <c r="B930">
        <f>VLOOKUP(A930, Campaigns!A:I,2, FALSE)</f>
        <v>0</v>
      </c>
      <c r="C930">
        <f>VLOOKUP(A930, Campaigns!A:I,3, FALSE)</f>
        <v>0</v>
      </c>
      <c r="D930">
        <f>VLOOKUP(A930, Campaigns!$A:$I,4, FALSE)</f>
        <v>0</v>
      </c>
      <c r="E930">
        <f>VLOOKUP(A930, Campaigns!A:I,5, FALSE)</f>
        <v>0</v>
      </c>
      <c r="F930">
        <f>VLOOKUP(A930, Campaigns!A:I,6, FALSE)</f>
        <v>0</v>
      </c>
      <c r="G930" t="str">
        <f>VLOOKUP(A930, Customer!A:P,16, FALSE)</f>
        <v>Married</v>
      </c>
      <c r="H930" t="str">
        <f>VLOOKUP(A930, Customer!A:Q,17, FALSE)</f>
        <v>Master</v>
      </c>
      <c r="I930">
        <f>VLOOKUP(A930, Campaigns!A:I,7, FALSE)</f>
        <v>0</v>
      </c>
    </row>
    <row r="931" spans="1:9">
      <c r="A931" s="2">
        <v>2961</v>
      </c>
      <c r="B931">
        <f>VLOOKUP(A931, Campaigns!A:I,2, FALSE)</f>
        <v>0</v>
      </c>
      <c r="C931">
        <f>VLOOKUP(A931, Campaigns!A:I,3, FALSE)</f>
        <v>0</v>
      </c>
      <c r="D931">
        <f>VLOOKUP(A931, Campaigns!$A:$I,4, FALSE)</f>
        <v>0</v>
      </c>
      <c r="E931">
        <f>VLOOKUP(A931, Campaigns!A:I,5, FALSE)</f>
        <v>0</v>
      </c>
      <c r="F931">
        <f>VLOOKUP(A931, Campaigns!A:I,6, FALSE)</f>
        <v>0</v>
      </c>
      <c r="G931" t="str">
        <f>VLOOKUP(A931, Customer!A:P,16, FALSE)</f>
        <v>Married</v>
      </c>
      <c r="H931" t="str">
        <f>VLOOKUP(A931, Customer!A:Q,17, FALSE)</f>
        <v>Graduate</v>
      </c>
      <c r="I931">
        <f>VLOOKUP(A931, Campaigns!A:I,7, FALSE)</f>
        <v>0</v>
      </c>
    </row>
    <row r="932" spans="1:9">
      <c r="A932" s="2">
        <v>2890</v>
      </c>
      <c r="B932">
        <f>VLOOKUP(A932, Campaigns!A:I,2, FALSE)</f>
        <v>0</v>
      </c>
      <c r="C932">
        <f>VLOOKUP(A932, Campaigns!A:I,3, FALSE)</f>
        <v>1</v>
      </c>
      <c r="D932">
        <f>VLOOKUP(A932, Campaigns!$A:$I,4, FALSE)</f>
        <v>0</v>
      </c>
      <c r="E932">
        <f>VLOOKUP(A932, Campaigns!A:I,5, FALSE)</f>
        <v>0</v>
      </c>
      <c r="F932">
        <f>VLOOKUP(A932, Campaigns!A:I,6, FALSE)</f>
        <v>1</v>
      </c>
      <c r="G932" t="str">
        <f>VLOOKUP(A932, Customer!A:P,16, FALSE)</f>
        <v>Single</v>
      </c>
      <c r="H932" t="str">
        <f>VLOOKUP(A932, Customer!A:Q,17, FALSE)</f>
        <v>Graduate</v>
      </c>
      <c r="I932">
        <f>VLOOKUP(A932, Campaigns!A:I,7, FALSE)</f>
        <v>0</v>
      </c>
    </row>
    <row r="933" spans="1:9">
      <c r="A933" s="2">
        <v>1884</v>
      </c>
      <c r="B933">
        <f>VLOOKUP(A933, Campaigns!A:I,2, FALSE)</f>
        <v>0</v>
      </c>
      <c r="C933">
        <f>VLOOKUP(A933, Campaigns!A:I,3, FALSE)</f>
        <v>0</v>
      </c>
      <c r="D933">
        <f>VLOOKUP(A933, Campaigns!$A:$I,4, FALSE)</f>
        <v>0</v>
      </c>
      <c r="E933">
        <f>VLOOKUP(A933, Campaigns!A:I,5, FALSE)</f>
        <v>0</v>
      </c>
      <c r="F933">
        <f>VLOOKUP(A933, Campaigns!A:I,6, FALSE)</f>
        <v>0</v>
      </c>
      <c r="G933" t="str">
        <f>VLOOKUP(A933, Customer!A:P,16, FALSE)</f>
        <v>Together</v>
      </c>
      <c r="H933" t="str">
        <f>VLOOKUP(A933, Customer!A:Q,17, FALSE)</f>
        <v>Graduate</v>
      </c>
      <c r="I933">
        <f>VLOOKUP(A933, Campaigns!A:I,7, FALSE)</f>
        <v>0</v>
      </c>
    </row>
    <row r="934" spans="1:9">
      <c r="A934" s="2">
        <v>2593</v>
      </c>
      <c r="B934">
        <f>VLOOKUP(A934, Campaigns!A:I,2, FALSE)</f>
        <v>0</v>
      </c>
      <c r="C934">
        <f>VLOOKUP(A934, Campaigns!A:I,3, FALSE)</f>
        <v>0</v>
      </c>
      <c r="D934">
        <f>VLOOKUP(A934, Campaigns!$A:$I,4, FALSE)</f>
        <v>0</v>
      </c>
      <c r="E934">
        <f>VLOOKUP(A934, Campaigns!A:I,5, FALSE)</f>
        <v>0</v>
      </c>
      <c r="F934">
        <f>VLOOKUP(A934, Campaigns!A:I,6, FALSE)</f>
        <v>0</v>
      </c>
      <c r="G934" t="str">
        <f>VLOOKUP(A934, Customer!A:P,16, FALSE)</f>
        <v>Single</v>
      </c>
      <c r="H934" t="str">
        <f>VLOOKUP(A934, Customer!A:Q,17, FALSE)</f>
        <v>Graduate</v>
      </c>
      <c r="I934">
        <f>VLOOKUP(A934, Campaigns!A:I,7, FALSE)</f>
        <v>0</v>
      </c>
    </row>
    <row r="935" spans="1:9">
      <c r="A935" s="2">
        <v>1803</v>
      </c>
      <c r="B935">
        <f>VLOOKUP(A935, Campaigns!A:I,2, FALSE)</f>
        <v>0</v>
      </c>
      <c r="C935">
        <f>VLOOKUP(A935, Campaigns!A:I,3, FALSE)</f>
        <v>0</v>
      </c>
      <c r="D935">
        <f>VLOOKUP(A935, Campaigns!$A:$I,4, FALSE)</f>
        <v>0</v>
      </c>
      <c r="E935">
        <f>VLOOKUP(A935, Campaigns!A:I,5, FALSE)</f>
        <v>0</v>
      </c>
      <c r="F935">
        <f>VLOOKUP(A935, Campaigns!A:I,6, FALSE)</f>
        <v>1</v>
      </c>
      <c r="G935" t="str">
        <f>VLOOKUP(A935, Customer!A:P,16, FALSE)</f>
        <v>Single</v>
      </c>
      <c r="H935" t="str">
        <f>VLOOKUP(A935, Customer!A:Q,17, FALSE)</f>
        <v>Graduate</v>
      </c>
      <c r="I935">
        <f>VLOOKUP(A935, Campaigns!A:I,7, FALSE)</f>
        <v>0</v>
      </c>
    </row>
    <row r="936" spans="1:9">
      <c r="A936" s="2">
        <v>2267</v>
      </c>
      <c r="B936">
        <f>VLOOKUP(A936, Campaigns!A:I,2, FALSE)</f>
        <v>0</v>
      </c>
      <c r="C936">
        <f>VLOOKUP(A936, Campaigns!A:I,3, FALSE)</f>
        <v>1</v>
      </c>
      <c r="D936">
        <f>VLOOKUP(A936, Campaigns!$A:$I,4, FALSE)</f>
        <v>0</v>
      </c>
      <c r="E936">
        <f>VLOOKUP(A936, Campaigns!A:I,5, FALSE)</f>
        <v>0</v>
      </c>
      <c r="F936">
        <f>VLOOKUP(A936, Campaigns!A:I,6, FALSE)</f>
        <v>0</v>
      </c>
      <c r="G936" t="str">
        <f>VLOOKUP(A936, Customer!A:P,16, FALSE)</f>
        <v>Married</v>
      </c>
      <c r="H936" t="str">
        <f>VLOOKUP(A936, Customer!A:Q,17, FALSE)</f>
        <v>PhD</v>
      </c>
      <c r="I936">
        <f>VLOOKUP(A936, Campaigns!A:I,7, FALSE)</f>
        <v>0</v>
      </c>
    </row>
    <row r="937" spans="1:9">
      <c r="A937" s="2">
        <v>2455</v>
      </c>
      <c r="B937">
        <f>VLOOKUP(A937, Campaigns!A:I,2, FALSE)</f>
        <v>1</v>
      </c>
      <c r="C937">
        <f>VLOOKUP(A937, Campaigns!A:I,3, FALSE)</f>
        <v>0</v>
      </c>
      <c r="D937">
        <f>VLOOKUP(A937, Campaigns!$A:$I,4, FALSE)</f>
        <v>0</v>
      </c>
      <c r="E937">
        <f>VLOOKUP(A937, Campaigns!A:I,5, FALSE)</f>
        <v>0</v>
      </c>
      <c r="F937">
        <f>VLOOKUP(A937, Campaigns!A:I,6, FALSE)</f>
        <v>0</v>
      </c>
      <c r="G937" t="str">
        <f>VLOOKUP(A937, Customer!A:P,16, FALSE)</f>
        <v>Married</v>
      </c>
      <c r="H937" t="str">
        <f>VLOOKUP(A937, Customer!A:Q,17, FALSE)</f>
        <v>PhD</v>
      </c>
      <c r="I937">
        <f>VLOOKUP(A937, Campaigns!A:I,7, FALSE)</f>
        <v>0</v>
      </c>
    </row>
    <row r="938" spans="1:9">
      <c r="A938" s="2">
        <v>2384</v>
      </c>
      <c r="B938">
        <f>VLOOKUP(A938, Campaigns!A:I,2, FALSE)</f>
        <v>0</v>
      </c>
      <c r="C938">
        <f>VLOOKUP(A938, Campaigns!A:I,3, FALSE)</f>
        <v>0</v>
      </c>
      <c r="D938">
        <f>VLOOKUP(A938, Campaigns!$A:$I,4, FALSE)</f>
        <v>0</v>
      </c>
      <c r="E938">
        <f>VLOOKUP(A938, Campaigns!A:I,5, FALSE)</f>
        <v>0</v>
      </c>
      <c r="F938">
        <f>VLOOKUP(A938, Campaigns!A:I,6, FALSE)</f>
        <v>0</v>
      </c>
      <c r="G938" t="str">
        <f>VLOOKUP(A938, Customer!A:P,16, FALSE)</f>
        <v>Married</v>
      </c>
      <c r="H938" t="str">
        <f>VLOOKUP(A938, Customer!A:Q,17, FALSE)</f>
        <v>Graduate</v>
      </c>
      <c r="I938">
        <f>VLOOKUP(A938, Campaigns!A:I,7, FALSE)</f>
        <v>0</v>
      </c>
    </row>
    <row r="939" spans="1:9">
      <c r="A939" s="2">
        <v>2506</v>
      </c>
      <c r="B939">
        <f>VLOOKUP(A939, Campaigns!A:I,2, FALSE)</f>
        <v>1</v>
      </c>
      <c r="C939">
        <f>VLOOKUP(A939, Campaigns!A:I,3, FALSE)</f>
        <v>0</v>
      </c>
      <c r="D939">
        <f>VLOOKUP(A939, Campaigns!$A:$I,4, FALSE)</f>
        <v>0</v>
      </c>
      <c r="E939">
        <f>VLOOKUP(A939, Campaigns!A:I,5, FALSE)</f>
        <v>0</v>
      </c>
      <c r="F939">
        <f>VLOOKUP(A939, Campaigns!A:I,6, FALSE)</f>
        <v>0</v>
      </c>
      <c r="G939" t="str">
        <f>VLOOKUP(A939, Customer!A:P,16, FALSE)</f>
        <v>Married</v>
      </c>
      <c r="H939" t="e">
        <f>VLOOKUP(A939, Customer!A:Q,17, FALSE)</f>
        <v>#N/A</v>
      </c>
      <c r="I939">
        <f>VLOOKUP(A939, Campaigns!A:I,7, FALSE)</f>
        <v>0</v>
      </c>
    </row>
    <row r="940" spans="1:9">
      <c r="A940" s="2">
        <v>3203</v>
      </c>
      <c r="B940">
        <f>VLOOKUP(A940, Campaigns!A:I,2, FALSE)</f>
        <v>0</v>
      </c>
      <c r="C940">
        <f>VLOOKUP(A940, Campaigns!A:I,3, FALSE)</f>
        <v>1</v>
      </c>
      <c r="D940">
        <f>VLOOKUP(A940, Campaigns!$A:$I,4, FALSE)</f>
        <v>0</v>
      </c>
      <c r="E940">
        <f>VLOOKUP(A940, Campaigns!A:I,5, FALSE)</f>
        <v>0</v>
      </c>
      <c r="F940">
        <f>VLOOKUP(A940, Campaigns!A:I,6, FALSE)</f>
        <v>0</v>
      </c>
      <c r="G940" t="str">
        <f>VLOOKUP(A940, Customer!A:P,16, FALSE)</f>
        <v>Divorced</v>
      </c>
      <c r="H940" t="str">
        <f>VLOOKUP(A940, Customer!A:Q,17, FALSE)</f>
        <v>Graduate</v>
      </c>
      <c r="I940">
        <f>VLOOKUP(A940, Campaigns!A:I,7, FALSE)</f>
        <v>0</v>
      </c>
    </row>
    <row r="941" spans="1:9">
      <c r="A941" s="2">
        <v>1709</v>
      </c>
      <c r="B941">
        <f>VLOOKUP(A941, Campaigns!A:I,2, FALSE)</f>
        <v>0</v>
      </c>
      <c r="C941">
        <f>VLOOKUP(A941, Campaigns!A:I,3, FALSE)</f>
        <v>0</v>
      </c>
      <c r="D941">
        <f>VLOOKUP(A941, Campaigns!$A:$I,4, FALSE)</f>
        <v>0</v>
      </c>
      <c r="E941">
        <f>VLOOKUP(A941, Campaigns!A:I,5, FALSE)</f>
        <v>0</v>
      </c>
      <c r="F941">
        <f>VLOOKUP(A941, Campaigns!A:I,6, FALSE)</f>
        <v>0</v>
      </c>
      <c r="G941" t="str">
        <f>VLOOKUP(A941, Customer!A:P,16, FALSE)</f>
        <v>Married</v>
      </c>
      <c r="H941" t="str">
        <f>VLOOKUP(A941, Customer!A:Q,17, FALSE)</f>
        <v>Master</v>
      </c>
      <c r="I941">
        <f>VLOOKUP(A941, Campaigns!A:I,7, FALSE)</f>
        <v>0</v>
      </c>
    </row>
    <row r="942" spans="1:9">
      <c r="A942" s="2">
        <v>1958</v>
      </c>
      <c r="B942">
        <f>VLOOKUP(A942, Campaigns!A:I,2, FALSE)</f>
        <v>0</v>
      </c>
      <c r="C942">
        <f>VLOOKUP(A942, Campaigns!A:I,3, FALSE)</f>
        <v>0</v>
      </c>
      <c r="D942">
        <f>VLOOKUP(A942, Campaigns!$A:$I,4, FALSE)</f>
        <v>0</v>
      </c>
      <c r="E942">
        <f>VLOOKUP(A942, Campaigns!A:I,5, FALSE)</f>
        <v>0</v>
      </c>
      <c r="F942">
        <f>VLOOKUP(A942, Campaigns!A:I,6, FALSE)</f>
        <v>0</v>
      </c>
      <c r="G942" t="str">
        <f>VLOOKUP(A942, Customer!A:P,16, FALSE)</f>
        <v>Married</v>
      </c>
      <c r="H942" t="str">
        <f>VLOOKUP(A942, Customer!A:Q,17, FALSE)</f>
        <v>Master</v>
      </c>
      <c r="I942">
        <f>VLOOKUP(A942, Campaigns!A:I,7, FALSE)</f>
        <v>0</v>
      </c>
    </row>
    <row r="943" spans="1:9">
      <c r="A943" s="2">
        <v>2926</v>
      </c>
      <c r="B943">
        <f>VLOOKUP(A943, Campaigns!A:I,2, FALSE)</f>
        <v>0</v>
      </c>
      <c r="C943">
        <f>VLOOKUP(A943, Campaigns!A:I,3, FALSE)</f>
        <v>0</v>
      </c>
      <c r="D943">
        <f>VLOOKUP(A943, Campaigns!$A:$I,4, FALSE)</f>
        <v>0</v>
      </c>
      <c r="E943">
        <f>VLOOKUP(A943, Campaigns!A:I,5, FALSE)</f>
        <v>0</v>
      </c>
      <c r="F943">
        <f>VLOOKUP(A943, Campaigns!A:I,6, FALSE)</f>
        <v>0</v>
      </c>
      <c r="G943" t="str">
        <f>VLOOKUP(A943, Customer!A:P,16, FALSE)</f>
        <v>Married</v>
      </c>
      <c r="H943" t="str">
        <f>VLOOKUP(A943, Customer!A:Q,17, FALSE)</f>
        <v>Graduate</v>
      </c>
      <c r="I943">
        <f>VLOOKUP(A943, Campaigns!A:I,7, FALSE)</f>
        <v>0</v>
      </c>
    </row>
    <row r="944" spans="1:9">
      <c r="A944" s="2">
        <v>1456</v>
      </c>
      <c r="B944">
        <f>VLOOKUP(A944, Campaigns!A:I,2, FALSE)</f>
        <v>0</v>
      </c>
      <c r="C944">
        <f>VLOOKUP(A944, Campaigns!A:I,3, FALSE)</f>
        <v>1</v>
      </c>
      <c r="D944">
        <f>VLOOKUP(A944, Campaigns!$A:$I,4, FALSE)</f>
        <v>0</v>
      </c>
      <c r="E944">
        <f>VLOOKUP(A944, Campaigns!A:I,5, FALSE)</f>
        <v>0</v>
      </c>
      <c r="F944">
        <f>VLOOKUP(A944, Campaigns!A:I,6, FALSE)</f>
        <v>0</v>
      </c>
      <c r="G944" t="str">
        <f>VLOOKUP(A944, Customer!A:P,16, FALSE)</f>
        <v>Together</v>
      </c>
      <c r="H944" t="str">
        <f>VLOOKUP(A944, Customer!A:Q,17, FALSE)</f>
        <v>PhD</v>
      </c>
      <c r="I944">
        <f>VLOOKUP(A944, Campaigns!A:I,7, FALSE)</f>
        <v>0</v>
      </c>
    </row>
    <row r="945" spans="1:9">
      <c r="A945" s="2">
        <v>1787</v>
      </c>
      <c r="B945">
        <f>VLOOKUP(A945, Campaigns!A:I,2, FALSE)</f>
        <v>0</v>
      </c>
      <c r="C945">
        <f>VLOOKUP(A945, Campaigns!A:I,3, FALSE)</f>
        <v>0</v>
      </c>
      <c r="D945">
        <f>VLOOKUP(A945, Campaigns!$A:$I,4, FALSE)</f>
        <v>0</v>
      </c>
      <c r="E945">
        <f>VLOOKUP(A945, Campaigns!A:I,5, FALSE)</f>
        <v>0</v>
      </c>
      <c r="F945">
        <f>VLOOKUP(A945, Campaigns!A:I,6, FALSE)</f>
        <v>0</v>
      </c>
      <c r="G945" t="str">
        <f>VLOOKUP(A945, Customer!A:P,16, FALSE)</f>
        <v>Married</v>
      </c>
      <c r="H945" t="str">
        <f>VLOOKUP(A945, Customer!A:Q,17, FALSE)</f>
        <v>Master</v>
      </c>
      <c r="I945">
        <f>VLOOKUP(A945, Campaigns!A:I,7, FALSE)</f>
        <v>0</v>
      </c>
    </row>
    <row r="946" spans="1:9">
      <c r="A946" s="2">
        <v>1435</v>
      </c>
      <c r="B946">
        <f>VLOOKUP(A946, Campaigns!A:I,2, FALSE)</f>
        <v>0</v>
      </c>
      <c r="C946">
        <f>VLOOKUP(A946, Campaigns!A:I,3, FALSE)</f>
        <v>0</v>
      </c>
      <c r="D946">
        <f>VLOOKUP(A946, Campaigns!$A:$I,4, FALSE)</f>
        <v>0</v>
      </c>
      <c r="E946">
        <f>VLOOKUP(A946, Campaigns!A:I,5, FALSE)</f>
        <v>0</v>
      </c>
      <c r="F946">
        <f>VLOOKUP(A946, Campaigns!A:I,6, FALSE)</f>
        <v>0</v>
      </c>
      <c r="G946" t="str">
        <f>VLOOKUP(A946, Customer!A:P,16, FALSE)</f>
        <v>Married</v>
      </c>
      <c r="H946" t="str">
        <f>VLOOKUP(A946, Customer!A:Q,17, FALSE)</f>
        <v>Graduate</v>
      </c>
      <c r="I946">
        <f>VLOOKUP(A946, Campaigns!A:I,7, FALSE)</f>
        <v>0</v>
      </c>
    </row>
    <row r="947" spans="1:9">
      <c r="A947" s="2">
        <v>3054</v>
      </c>
      <c r="B947">
        <f>VLOOKUP(A947, Campaigns!A:I,2, FALSE)</f>
        <v>0</v>
      </c>
      <c r="C947">
        <f>VLOOKUP(A947, Campaigns!A:I,3, FALSE)</f>
        <v>0</v>
      </c>
      <c r="D947">
        <f>VLOOKUP(A947, Campaigns!$A:$I,4, FALSE)</f>
        <v>0</v>
      </c>
      <c r="E947">
        <f>VLOOKUP(A947, Campaigns!A:I,5, FALSE)</f>
        <v>0</v>
      </c>
      <c r="F947">
        <f>VLOOKUP(A947, Campaigns!A:I,6, FALSE)</f>
        <v>0</v>
      </c>
      <c r="G947" t="str">
        <f>VLOOKUP(A947, Customer!A:P,16, FALSE)</f>
        <v>Married</v>
      </c>
      <c r="H947" t="str">
        <f>VLOOKUP(A947, Customer!A:Q,17, FALSE)</f>
        <v>Graduate</v>
      </c>
      <c r="I947">
        <f>VLOOKUP(A947, Campaigns!A:I,7, FALSE)</f>
        <v>0</v>
      </c>
    </row>
    <row r="948" spans="1:9">
      <c r="A948" s="2">
        <v>2080</v>
      </c>
      <c r="B948">
        <f>VLOOKUP(A948, Campaigns!A:I,2, FALSE)</f>
        <v>0</v>
      </c>
      <c r="C948">
        <f>VLOOKUP(A948, Campaigns!A:I,3, FALSE)</f>
        <v>0</v>
      </c>
      <c r="D948">
        <f>VLOOKUP(A948, Campaigns!$A:$I,4, FALSE)</f>
        <v>0</v>
      </c>
      <c r="E948">
        <f>VLOOKUP(A948, Campaigns!A:I,5, FALSE)</f>
        <v>0</v>
      </c>
      <c r="F948">
        <f>VLOOKUP(A948, Campaigns!A:I,6, FALSE)</f>
        <v>0</v>
      </c>
      <c r="G948" t="str">
        <f>VLOOKUP(A948, Customer!A:P,16, FALSE)</f>
        <v>Married</v>
      </c>
      <c r="H948" t="str">
        <f>VLOOKUP(A948, Customer!A:Q,17, FALSE)</f>
        <v>Graduate</v>
      </c>
      <c r="I948">
        <f>VLOOKUP(A948, Campaigns!A:I,7, FALSE)</f>
        <v>0</v>
      </c>
    </row>
    <row r="949" spans="1:9">
      <c r="A949" s="2">
        <v>2195</v>
      </c>
      <c r="B949">
        <f>VLOOKUP(A949, Campaigns!A:I,2, FALSE)</f>
        <v>0</v>
      </c>
      <c r="C949">
        <f>VLOOKUP(A949, Campaigns!A:I,3, FALSE)</f>
        <v>0</v>
      </c>
      <c r="D949">
        <f>VLOOKUP(A949, Campaigns!$A:$I,4, FALSE)</f>
        <v>0</v>
      </c>
      <c r="E949">
        <f>VLOOKUP(A949, Campaigns!A:I,5, FALSE)</f>
        <v>0</v>
      </c>
      <c r="F949">
        <f>VLOOKUP(A949, Campaigns!A:I,6, FALSE)</f>
        <v>0</v>
      </c>
      <c r="G949" t="str">
        <f>VLOOKUP(A949, Customer!A:P,16, FALSE)</f>
        <v>Married</v>
      </c>
      <c r="H949" t="str">
        <f>VLOOKUP(A949, Customer!A:Q,17, FALSE)</f>
        <v>Graduate</v>
      </c>
      <c r="I949">
        <f>VLOOKUP(A949, Campaigns!A:I,7, FALSE)</f>
        <v>0</v>
      </c>
    </row>
    <row r="950" spans="1:9">
      <c r="A950" s="2">
        <v>2138</v>
      </c>
      <c r="B950">
        <f>VLOOKUP(A950, Campaigns!A:I,2, FALSE)</f>
        <v>0</v>
      </c>
      <c r="C950">
        <f>VLOOKUP(A950, Campaigns!A:I,3, FALSE)</f>
        <v>0</v>
      </c>
      <c r="D950">
        <f>VLOOKUP(A950, Campaigns!$A:$I,4, FALSE)</f>
        <v>0</v>
      </c>
      <c r="E950">
        <f>VLOOKUP(A950, Campaigns!A:I,5, FALSE)</f>
        <v>0</v>
      </c>
      <c r="F950">
        <f>VLOOKUP(A950, Campaigns!A:I,6, FALSE)</f>
        <v>0</v>
      </c>
      <c r="G950" t="str">
        <f>VLOOKUP(A950, Customer!A:P,16, FALSE)</f>
        <v>Together</v>
      </c>
      <c r="H950" t="str">
        <f>VLOOKUP(A950, Customer!A:Q,17, FALSE)</f>
        <v>Graduate</v>
      </c>
      <c r="I950">
        <f>VLOOKUP(A950, Campaigns!A:I,7, FALSE)</f>
        <v>0</v>
      </c>
    </row>
    <row r="951" spans="1:9">
      <c r="A951" s="2">
        <v>1820</v>
      </c>
      <c r="B951">
        <f>VLOOKUP(A951, Campaigns!A:I,2, FALSE)</f>
        <v>1</v>
      </c>
      <c r="C951">
        <f>VLOOKUP(A951, Campaigns!A:I,3, FALSE)</f>
        <v>0</v>
      </c>
      <c r="D951">
        <f>VLOOKUP(A951, Campaigns!$A:$I,4, FALSE)</f>
        <v>0</v>
      </c>
      <c r="E951">
        <f>VLOOKUP(A951, Campaigns!A:I,5, FALSE)</f>
        <v>0</v>
      </c>
      <c r="F951">
        <f>VLOOKUP(A951, Campaigns!A:I,6, FALSE)</f>
        <v>0</v>
      </c>
      <c r="G951" t="str">
        <f>VLOOKUP(A951, Customer!A:P,16, FALSE)</f>
        <v>Single</v>
      </c>
      <c r="H951" t="str">
        <f>VLOOKUP(A951, Customer!A:Q,17, FALSE)</f>
        <v>Graduate</v>
      </c>
      <c r="I951">
        <f>VLOOKUP(A951, Campaigns!A:I,7, FALSE)</f>
        <v>0</v>
      </c>
    </row>
    <row r="952" spans="1:9">
      <c r="A952" s="2">
        <v>1813</v>
      </c>
      <c r="B952">
        <f>VLOOKUP(A952, Campaigns!A:I,2, FALSE)</f>
        <v>0</v>
      </c>
      <c r="C952">
        <f>VLOOKUP(A952, Campaigns!A:I,3, FALSE)</f>
        <v>0</v>
      </c>
      <c r="D952">
        <f>VLOOKUP(A952, Campaigns!$A:$I,4, FALSE)</f>
        <v>0</v>
      </c>
      <c r="E952">
        <f>VLOOKUP(A952, Campaigns!A:I,5, FALSE)</f>
        <v>0</v>
      </c>
      <c r="F952">
        <f>VLOOKUP(A952, Campaigns!A:I,6, FALSE)</f>
        <v>0</v>
      </c>
      <c r="G952" t="str">
        <f>VLOOKUP(A952, Customer!A:P,16, FALSE)</f>
        <v>Together</v>
      </c>
      <c r="H952" t="str">
        <f>VLOOKUP(A952, Customer!A:Q,17, FALSE)</f>
        <v>PhD</v>
      </c>
      <c r="I952">
        <f>VLOOKUP(A952, Campaigns!A:I,7, FALSE)</f>
        <v>0</v>
      </c>
    </row>
    <row r="953" spans="1:9">
      <c r="A953" s="2">
        <v>2972</v>
      </c>
      <c r="B953">
        <f>VLOOKUP(A953, Campaigns!A:I,2, FALSE)</f>
        <v>0</v>
      </c>
      <c r="C953">
        <f>VLOOKUP(A953, Campaigns!A:I,3, FALSE)</f>
        <v>0</v>
      </c>
      <c r="D953">
        <f>VLOOKUP(A953, Campaigns!$A:$I,4, FALSE)</f>
        <v>0</v>
      </c>
      <c r="E953">
        <f>VLOOKUP(A953, Campaigns!A:I,5, FALSE)</f>
        <v>0</v>
      </c>
      <c r="F953">
        <f>VLOOKUP(A953, Campaigns!A:I,6, FALSE)</f>
        <v>0</v>
      </c>
      <c r="G953" t="str">
        <f>VLOOKUP(A953, Customer!A:P,16, FALSE)</f>
        <v>Together</v>
      </c>
      <c r="H953" t="str">
        <f>VLOOKUP(A953, Customer!A:Q,17, FALSE)</f>
        <v>PhD</v>
      </c>
      <c r="I953">
        <f>VLOOKUP(A953, Campaigns!A:I,7, FALSE)</f>
        <v>0</v>
      </c>
    </row>
    <row r="954" spans="1:9">
      <c r="A954" s="2">
        <v>2625</v>
      </c>
      <c r="B954">
        <f>VLOOKUP(A954, Campaigns!A:I,2, FALSE)</f>
        <v>0</v>
      </c>
      <c r="C954">
        <f>VLOOKUP(A954, Campaigns!A:I,3, FALSE)</f>
        <v>0</v>
      </c>
      <c r="D954">
        <f>VLOOKUP(A954, Campaigns!$A:$I,4, FALSE)</f>
        <v>0</v>
      </c>
      <c r="E954">
        <f>VLOOKUP(A954, Campaigns!A:I,5, FALSE)</f>
        <v>0</v>
      </c>
      <c r="F954">
        <f>VLOOKUP(A954, Campaigns!A:I,6, FALSE)</f>
        <v>0</v>
      </c>
      <c r="G954" t="str">
        <f>VLOOKUP(A954, Customer!A:P,16, FALSE)</f>
        <v>Widow</v>
      </c>
      <c r="H954" t="str">
        <f>VLOOKUP(A954, Customer!A:Q,17, FALSE)</f>
        <v>PhD</v>
      </c>
      <c r="I954">
        <f>VLOOKUP(A954, Campaigns!A:I,7, FALSE)</f>
        <v>0</v>
      </c>
    </row>
    <row r="955" spans="1:9">
      <c r="A955" s="2">
        <v>2934</v>
      </c>
      <c r="B955">
        <f>VLOOKUP(A955, Campaigns!A:I,2, FALSE)</f>
        <v>0</v>
      </c>
      <c r="C955">
        <f>VLOOKUP(A955, Campaigns!A:I,3, FALSE)</f>
        <v>0</v>
      </c>
      <c r="D955">
        <f>VLOOKUP(A955, Campaigns!$A:$I,4, FALSE)</f>
        <v>0</v>
      </c>
      <c r="E955">
        <f>VLOOKUP(A955, Campaigns!A:I,5, FALSE)</f>
        <v>0</v>
      </c>
      <c r="F955">
        <f>VLOOKUP(A955, Campaigns!A:I,6, FALSE)</f>
        <v>0</v>
      </c>
      <c r="G955" t="str">
        <f>VLOOKUP(A955, Customer!A:P,16, FALSE)</f>
        <v>Widow</v>
      </c>
      <c r="H955" t="str">
        <f>VLOOKUP(A955, Customer!A:Q,17, FALSE)</f>
        <v>PhD</v>
      </c>
      <c r="I955">
        <f>VLOOKUP(A955, Campaigns!A:I,7, FALSE)</f>
        <v>0</v>
      </c>
    </row>
    <row r="956" spans="1:9">
      <c r="A956" s="2">
        <v>2662</v>
      </c>
      <c r="B956">
        <f>VLOOKUP(A956, Campaigns!A:I,2, FALSE)</f>
        <v>0</v>
      </c>
      <c r="C956">
        <f>VLOOKUP(A956, Campaigns!A:I,3, FALSE)</f>
        <v>1</v>
      </c>
      <c r="D956">
        <f>VLOOKUP(A956, Campaigns!$A:$I,4, FALSE)</f>
        <v>0</v>
      </c>
      <c r="E956">
        <f>VLOOKUP(A956, Campaigns!A:I,5, FALSE)</f>
        <v>0</v>
      </c>
      <c r="F956">
        <f>VLOOKUP(A956, Campaigns!A:I,6, FALSE)</f>
        <v>1</v>
      </c>
      <c r="G956" t="str">
        <f>VLOOKUP(A956, Customer!A:P,16, FALSE)</f>
        <v>Together</v>
      </c>
      <c r="H956" t="str">
        <f>VLOOKUP(A956, Customer!A:Q,17, FALSE)</f>
        <v>Graduate</v>
      </c>
      <c r="I956">
        <f>VLOOKUP(A956, Campaigns!A:I,7, FALSE)</f>
        <v>0</v>
      </c>
    </row>
    <row r="957" spans="1:9">
      <c r="A957" s="2">
        <v>2618</v>
      </c>
      <c r="B957">
        <f>VLOOKUP(A957, Campaigns!A:I,2, FALSE)</f>
        <v>0</v>
      </c>
      <c r="C957">
        <f>VLOOKUP(A957, Campaigns!A:I,3, FALSE)</f>
        <v>0</v>
      </c>
      <c r="D957">
        <f>VLOOKUP(A957, Campaigns!$A:$I,4, FALSE)</f>
        <v>0</v>
      </c>
      <c r="E957">
        <f>VLOOKUP(A957, Campaigns!A:I,5, FALSE)</f>
        <v>0</v>
      </c>
      <c r="F957">
        <f>VLOOKUP(A957, Campaigns!A:I,6, FALSE)</f>
        <v>0</v>
      </c>
      <c r="G957" t="str">
        <f>VLOOKUP(A957, Customer!A:P,16, FALSE)</f>
        <v>Together</v>
      </c>
      <c r="H957" t="str">
        <f>VLOOKUP(A957, Customer!A:Q,17, FALSE)</f>
        <v>Graduate</v>
      </c>
      <c r="I957">
        <f>VLOOKUP(A957, Campaigns!A:I,7, FALSE)</f>
        <v>0</v>
      </c>
    </row>
    <row r="958" spans="1:9">
      <c r="A958" s="2">
        <v>1983</v>
      </c>
      <c r="B958">
        <f>VLOOKUP(A958, Campaigns!A:I,2, FALSE)</f>
        <v>1</v>
      </c>
      <c r="C958">
        <f>VLOOKUP(A958, Campaigns!A:I,3, FALSE)</f>
        <v>0</v>
      </c>
      <c r="D958">
        <f>VLOOKUP(A958, Campaigns!$A:$I,4, FALSE)</f>
        <v>0</v>
      </c>
      <c r="E958">
        <f>VLOOKUP(A958, Campaigns!A:I,5, FALSE)</f>
        <v>1</v>
      </c>
      <c r="F958">
        <f>VLOOKUP(A958, Campaigns!A:I,6, FALSE)</f>
        <v>0</v>
      </c>
      <c r="G958" t="str">
        <f>VLOOKUP(A958, Customer!A:P,16, FALSE)</f>
        <v>Married</v>
      </c>
      <c r="H958" t="e">
        <f>VLOOKUP(A958, Customer!A:Q,17, FALSE)</f>
        <v>#N/A</v>
      </c>
      <c r="I958">
        <f>VLOOKUP(A958, Campaigns!A:I,7, FALSE)</f>
        <v>0</v>
      </c>
    </row>
    <row r="959" spans="1:9">
      <c r="A959" s="2">
        <v>2006</v>
      </c>
      <c r="B959">
        <f>VLOOKUP(A959, Campaigns!A:I,2, FALSE)</f>
        <v>0</v>
      </c>
      <c r="C959">
        <f>VLOOKUP(A959, Campaigns!A:I,3, FALSE)</f>
        <v>0</v>
      </c>
      <c r="D959">
        <f>VLOOKUP(A959, Campaigns!$A:$I,4, FALSE)</f>
        <v>0</v>
      </c>
      <c r="E959">
        <f>VLOOKUP(A959, Campaigns!A:I,5, FALSE)</f>
        <v>0</v>
      </c>
      <c r="F959">
        <f>VLOOKUP(A959, Campaigns!A:I,6, FALSE)</f>
        <v>0</v>
      </c>
      <c r="G959" t="str">
        <f>VLOOKUP(A959, Customer!A:P,16, FALSE)</f>
        <v>Married</v>
      </c>
      <c r="H959" t="str">
        <f>VLOOKUP(A959, Customer!A:Q,17, FALSE)</f>
        <v>PhD</v>
      </c>
      <c r="I959">
        <f>VLOOKUP(A959, Campaigns!A:I,7, FALSE)</f>
        <v>0</v>
      </c>
    </row>
    <row r="960" spans="1:9">
      <c r="A960" s="2">
        <v>1642</v>
      </c>
      <c r="B960">
        <f>VLOOKUP(A960, Campaigns!A:I,2, FALSE)</f>
        <v>0</v>
      </c>
      <c r="C960">
        <f>VLOOKUP(A960, Campaigns!A:I,3, FALSE)</f>
        <v>0</v>
      </c>
      <c r="D960">
        <f>VLOOKUP(A960, Campaigns!$A:$I,4, FALSE)</f>
        <v>0</v>
      </c>
      <c r="E960">
        <f>VLOOKUP(A960, Campaigns!A:I,5, FALSE)</f>
        <v>0</v>
      </c>
      <c r="F960">
        <f>VLOOKUP(A960, Campaigns!A:I,6, FALSE)</f>
        <v>0</v>
      </c>
      <c r="G960" t="str">
        <f>VLOOKUP(A960, Customer!A:P,16, FALSE)</f>
        <v>Together</v>
      </c>
      <c r="H960" t="str">
        <f>VLOOKUP(A960, Customer!A:Q,17, FALSE)</f>
        <v>Graduate</v>
      </c>
      <c r="I960">
        <f>VLOOKUP(A960, Campaigns!A:I,7, FALSE)</f>
        <v>0</v>
      </c>
    </row>
    <row r="961" spans="1:9">
      <c r="A961" s="2">
        <v>2356</v>
      </c>
      <c r="B961">
        <f>VLOOKUP(A961, Campaigns!A:I,2, FALSE)</f>
        <v>0</v>
      </c>
      <c r="C961">
        <f>VLOOKUP(A961, Campaigns!A:I,3, FALSE)</f>
        <v>0</v>
      </c>
      <c r="D961">
        <f>VLOOKUP(A961, Campaigns!$A:$I,4, FALSE)</f>
        <v>0</v>
      </c>
      <c r="E961">
        <f>VLOOKUP(A961, Campaigns!A:I,5, FALSE)</f>
        <v>0</v>
      </c>
      <c r="F961">
        <f>VLOOKUP(A961, Campaigns!A:I,6, FALSE)</f>
        <v>0</v>
      </c>
      <c r="G961" t="str">
        <f>VLOOKUP(A961, Customer!A:P,16, FALSE)</f>
        <v>Single</v>
      </c>
      <c r="H961" t="str">
        <f>VLOOKUP(A961, Customer!A:Q,17, FALSE)</f>
        <v>Graduate</v>
      </c>
      <c r="I961">
        <f>VLOOKUP(A961, Campaigns!A:I,7, FALSE)</f>
        <v>0</v>
      </c>
    </row>
    <row r="962" spans="1:9">
      <c r="A962" s="2">
        <v>2354</v>
      </c>
      <c r="B962">
        <f>VLOOKUP(A962, Campaigns!A:I,2, FALSE)</f>
        <v>0</v>
      </c>
      <c r="C962">
        <f>VLOOKUP(A962, Campaigns!A:I,3, FALSE)</f>
        <v>0</v>
      </c>
      <c r="D962">
        <f>VLOOKUP(A962, Campaigns!$A:$I,4, FALSE)</f>
        <v>0</v>
      </c>
      <c r="E962">
        <f>VLOOKUP(A962, Campaigns!A:I,5, FALSE)</f>
        <v>0</v>
      </c>
      <c r="F962">
        <f>VLOOKUP(A962, Campaigns!A:I,6, FALSE)</f>
        <v>0</v>
      </c>
      <c r="G962" t="str">
        <f>VLOOKUP(A962, Customer!A:P,16, FALSE)</f>
        <v>Married</v>
      </c>
      <c r="H962" t="str">
        <f>VLOOKUP(A962, Customer!A:Q,17, FALSE)</f>
        <v>PhD</v>
      </c>
      <c r="I962">
        <f>VLOOKUP(A962, Campaigns!A:I,7, FALSE)</f>
        <v>0</v>
      </c>
    </row>
    <row r="963" spans="1:9">
      <c r="A963" s="2">
        <v>1425</v>
      </c>
      <c r="B963">
        <f>VLOOKUP(A963, Campaigns!A:I,2, FALSE)</f>
        <v>0</v>
      </c>
      <c r="C963">
        <f>VLOOKUP(A963, Campaigns!A:I,3, FALSE)</f>
        <v>0</v>
      </c>
      <c r="D963">
        <f>VLOOKUP(A963, Campaigns!$A:$I,4, FALSE)</f>
        <v>0</v>
      </c>
      <c r="E963">
        <f>VLOOKUP(A963, Campaigns!A:I,5, FALSE)</f>
        <v>0</v>
      </c>
      <c r="F963">
        <f>VLOOKUP(A963, Campaigns!A:I,6, FALSE)</f>
        <v>0</v>
      </c>
      <c r="G963" t="str">
        <f>VLOOKUP(A963, Customer!A:P,16, FALSE)</f>
        <v>Married</v>
      </c>
      <c r="H963" t="str">
        <f>VLOOKUP(A963, Customer!A:Q,17, FALSE)</f>
        <v>PhD</v>
      </c>
      <c r="I963">
        <f>VLOOKUP(A963, Campaigns!A:I,7, FALSE)</f>
        <v>0</v>
      </c>
    </row>
    <row r="964" spans="1:9">
      <c r="A964" s="2">
        <v>3208</v>
      </c>
      <c r="B964">
        <f>VLOOKUP(A964, Campaigns!A:I,2, FALSE)</f>
        <v>0</v>
      </c>
      <c r="C964">
        <f>VLOOKUP(A964, Campaigns!A:I,3, FALSE)</f>
        <v>0</v>
      </c>
      <c r="D964">
        <f>VLOOKUP(A964, Campaigns!$A:$I,4, FALSE)</f>
        <v>0</v>
      </c>
      <c r="E964">
        <f>VLOOKUP(A964, Campaigns!A:I,5, FALSE)</f>
        <v>0</v>
      </c>
      <c r="F964">
        <f>VLOOKUP(A964, Campaigns!A:I,6, FALSE)</f>
        <v>0</v>
      </c>
      <c r="G964" t="str">
        <f>VLOOKUP(A964, Customer!A:P,16, FALSE)</f>
        <v>Together</v>
      </c>
      <c r="H964" t="str">
        <f>VLOOKUP(A964, Customer!A:Q,17, FALSE)</f>
        <v>Graduate</v>
      </c>
      <c r="I964">
        <f>VLOOKUP(A964, Campaigns!A:I,7, FALSE)</f>
        <v>0</v>
      </c>
    </row>
    <row r="965" spans="1:9">
      <c r="A965" s="2">
        <v>1620</v>
      </c>
      <c r="B965">
        <f>VLOOKUP(A965, Campaigns!A:I,2, FALSE)</f>
        <v>0</v>
      </c>
      <c r="C965">
        <f>VLOOKUP(A965, Campaigns!A:I,3, FALSE)</f>
        <v>0</v>
      </c>
      <c r="D965">
        <f>VLOOKUP(A965, Campaigns!$A:$I,4, FALSE)</f>
        <v>0</v>
      </c>
      <c r="E965">
        <f>VLOOKUP(A965, Campaigns!A:I,5, FALSE)</f>
        <v>0</v>
      </c>
      <c r="F965">
        <f>VLOOKUP(A965, Campaigns!A:I,6, FALSE)</f>
        <v>0</v>
      </c>
      <c r="G965" t="str">
        <f>VLOOKUP(A965, Customer!A:P,16, FALSE)</f>
        <v>Married</v>
      </c>
      <c r="H965" t="str">
        <f>VLOOKUP(A965, Customer!A:Q,17, FALSE)</f>
        <v>Graduate</v>
      </c>
      <c r="I965">
        <f>VLOOKUP(A965, Campaigns!A:I,7, FALSE)</f>
        <v>0</v>
      </c>
    </row>
    <row r="966" spans="1:9">
      <c r="A966" s="2">
        <v>1112</v>
      </c>
      <c r="B966">
        <f>VLOOKUP(A966, Campaigns!A:I,2, FALSE)</f>
        <v>0</v>
      </c>
      <c r="C966">
        <f>VLOOKUP(A966, Campaigns!A:I,3, FALSE)</f>
        <v>0</v>
      </c>
      <c r="D966">
        <f>VLOOKUP(A966, Campaigns!$A:$I,4, FALSE)</f>
        <v>0</v>
      </c>
      <c r="E966">
        <f>VLOOKUP(A966, Campaigns!A:I,5, FALSE)</f>
        <v>0</v>
      </c>
      <c r="F966">
        <f>VLOOKUP(A966, Campaigns!A:I,6, FALSE)</f>
        <v>0</v>
      </c>
      <c r="G966" t="str">
        <f>VLOOKUP(A966, Customer!A:P,16, FALSE)</f>
        <v>Together</v>
      </c>
      <c r="H966" t="str">
        <f>VLOOKUP(A966, Customer!A:Q,17, FALSE)</f>
        <v>Master</v>
      </c>
      <c r="I966">
        <f>VLOOKUP(A966, Campaigns!A:I,7, FALSE)</f>
        <v>0</v>
      </c>
    </row>
    <row r="967" spans="1:9">
      <c r="A967" s="2">
        <v>2121</v>
      </c>
      <c r="B967">
        <f>VLOOKUP(A967, Campaigns!A:I,2, FALSE)</f>
        <v>0</v>
      </c>
      <c r="C967">
        <f>VLOOKUP(A967, Campaigns!A:I,3, FALSE)</f>
        <v>0</v>
      </c>
      <c r="D967">
        <f>VLOOKUP(A967, Campaigns!$A:$I,4, FALSE)</f>
        <v>0</v>
      </c>
      <c r="E967">
        <f>VLOOKUP(A967, Campaigns!A:I,5, FALSE)</f>
        <v>0</v>
      </c>
      <c r="F967">
        <f>VLOOKUP(A967, Campaigns!A:I,6, FALSE)</f>
        <v>0</v>
      </c>
      <c r="G967" t="str">
        <f>VLOOKUP(A967, Customer!A:P,16, FALSE)</f>
        <v>Together</v>
      </c>
      <c r="H967" t="str">
        <f>VLOOKUP(A967, Customer!A:Q,17, FALSE)</f>
        <v>Master</v>
      </c>
      <c r="I967">
        <f>VLOOKUP(A967, Campaigns!A:I,7, FALSE)</f>
        <v>0</v>
      </c>
    </row>
    <row r="968" spans="1:9">
      <c r="A968" s="2">
        <v>1922</v>
      </c>
      <c r="B968">
        <f>VLOOKUP(A968, Campaigns!A:I,2, FALSE)</f>
        <v>0</v>
      </c>
      <c r="C968">
        <f>VLOOKUP(A968, Campaigns!A:I,3, FALSE)</f>
        <v>0</v>
      </c>
      <c r="D968">
        <f>VLOOKUP(A968, Campaigns!$A:$I,4, FALSE)</f>
        <v>0</v>
      </c>
      <c r="E968">
        <f>VLOOKUP(A968, Campaigns!A:I,5, FALSE)</f>
        <v>0</v>
      </c>
      <c r="F968">
        <f>VLOOKUP(A968, Campaigns!A:I,6, FALSE)</f>
        <v>0</v>
      </c>
      <c r="G968" t="str">
        <f>VLOOKUP(A968, Customer!A:P,16, FALSE)</f>
        <v>Together</v>
      </c>
      <c r="H968" t="str">
        <f>VLOOKUP(A968, Customer!A:Q,17, FALSE)</f>
        <v>PhD</v>
      </c>
      <c r="I968">
        <f>VLOOKUP(A968, Campaigns!A:I,7, FALSE)</f>
        <v>0</v>
      </c>
    </row>
    <row r="969" spans="1:9">
      <c r="A969" s="2">
        <v>1074</v>
      </c>
      <c r="B969">
        <f>VLOOKUP(A969, Campaigns!A:I,2, FALSE)</f>
        <v>1</v>
      </c>
      <c r="C969">
        <f>VLOOKUP(A969, Campaigns!A:I,3, FALSE)</f>
        <v>0</v>
      </c>
      <c r="D969">
        <f>VLOOKUP(A969, Campaigns!$A:$I,4, FALSE)</f>
        <v>0</v>
      </c>
      <c r="E969">
        <f>VLOOKUP(A969, Campaigns!A:I,5, FALSE)</f>
        <v>0</v>
      </c>
      <c r="F969">
        <f>VLOOKUP(A969, Campaigns!A:I,6, FALSE)</f>
        <v>0</v>
      </c>
      <c r="G969" t="str">
        <f>VLOOKUP(A969, Customer!A:P,16, FALSE)</f>
        <v>Together</v>
      </c>
      <c r="H969" t="str">
        <f>VLOOKUP(A969, Customer!A:Q,17, FALSE)</f>
        <v>Graduate</v>
      </c>
      <c r="I969">
        <f>VLOOKUP(A969, Campaigns!A:I,7, FALSE)</f>
        <v>0</v>
      </c>
    </row>
    <row r="970" spans="1:9">
      <c r="A970" s="2">
        <v>2251</v>
      </c>
      <c r="B970">
        <f>VLOOKUP(A970, Campaigns!A:I,2, FALSE)</f>
        <v>0</v>
      </c>
      <c r="C970">
        <f>VLOOKUP(A970, Campaigns!A:I,3, FALSE)</f>
        <v>1</v>
      </c>
      <c r="D970">
        <f>VLOOKUP(A970, Campaigns!$A:$I,4, FALSE)</f>
        <v>0</v>
      </c>
      <c r="E970">
        <f>VLOOKUP(A970, Campaigns!A:I,5, FALSE)</f>
        <v>0</v>
      </c>
      <c r="F970">
        <f>VLOOKUP(A970, Campaigns!A:I,6, FALSE)</f>
        <v>0</v>
      </c>
      <c r="G970" t="str">
        <f>VLOOKUP(A970, Customer!A:P,16, FALSE)</f>
        <v>Married</v>
      </c>
      <c r="H970" t="str">
        <f>VLOOKUP(A970, Customer!A:Q,17, FALSE)</f>
        <v>Graduate</v>
      </c>
      <c r="I970">
        <f>VLOOKUP(A970, Campaigns!A:I,7, FALSE)</f>
        <v>0</v>
      </c>
    </row>
    <row r="971" spans="1:9">
      <c r="A971" s="2">
        <v>1055</v>
      </c>
      <c r="B971">
        <f>VLOOKUP(A971, Campaigns!A:I,2, FALSE)</f>
        <v>0</v>
      </c>
      <c r="C971">
        <f>VLOOKUP(A971, Campaigns!A:I,3, FALSE)</f>
        <v>0</v>
      </c>
      <c r="D971">
        <f>VLOOKUP(A971, Campaigns!$A:$I,4, FALSE)</f>
        <v>0</v>
      </c>
      <c r="E971">
        <f>VLOOKUP(A971, Campaigns!A:I,5, FALSE)</f>
        <v>0</v>
      </c>
      <c r="F971">
        <f>VLOOKUP(A971, Campaigns!A:I,6, FALSE)</f>
        <v>0</v>
      </c>
      <c r="G971" t="str">
        <f>VLOOKUP(A971, Customer!A:P,16, FALSE)</f>
        <v>Married</v>
      </c>
      <c r="H971" t="str">
        <f>VLOOKUP(A971, Customer!A:Q,17, FALSE)</f>
        <v>PhD</v>
      </c>
      <c r="I971">
        <f>VLOOKUP(A971, Campaigns!A:I,7, FALSE)</f>
        <v>0</v>
      </c>
    </row>
    <row r="972" spans="1:9">
      <c r="A972" s="2">
        <v>1282</v>
      </c>
      <c r="B972">
        <f>VLOOKUP(A972, Campaigns!A:I,2, FALSE)</f>
        <v>0</v>
      </c>
      <c r="C972">
        <f>VLOOKUP(A972, Campaigns!A:I,3, FALSE)</f>
        <v>1</v>
      </c>
      <c r="D972">
        <f>VLOOKUP(A972, Campaigns!$A:$I,4, FALSE)</f>
        <v>0</v>
      </c>
      <c r="E972">
        <f>VLOOKUP(A972, Campaigns!A:I,5, FALSE)</f>
        <v>0</v>
      </c>
      <c r="F972">
        <f>VLOOKUP(A972, Campaigns!A:I,6, FALSE)</f>
        <v>1</v>
      </c>
      <c r="G972" t="str">
        <f>VLOOKUP(A972, Customer!A:P,16, FALSE)</f>
        <v>Together</v>
      </c>
      <c r="H972" t="str">
        <f>VLOOKUP(A972, Customer!A:Q,17, FALSE)</f>
        <v>Master</v>
      </c>
      <c r="I972">
        <f>VLOOKUP(A972, Campaigns!A:I,7, FALSE)</f>
        <v>0</v>
      </c>
    </row>
    <row r="973" spans="1:9">
      <c r="A973" s="2">
        <v>3008</v>
      </c>
      <c r="B973">
        <f>VLOOKUP(A973, Campaigns!A:I,2, FALSE)</f>
        <v>0</v>
      </c>
      <c r="C973">
        <f>VLOOKUP(A973, Campaigns!A:I,3, FALSE)</f>
        <v>0</v>
      </c>
      <c r="D973">
        <f>VLOOKUP(A973, Campaigns!$A:$I,4, FALSE)</f>
        <v>0</v>
      </c>
      <c r="E973">
        <f>VLOOKUP(A973, Campaigns!A:I,5, FALSE)</f>
        <v>0</v>
      </c>
      <c r="F973">
        <f>VLOOKUP(A973, Campaigns!A:I,6, FALSE)</f>
        <v>0</v>
      </c>
      <c r="G973" t="str">
        <f>VLOOKUP(A973, Customer!A:P,16, FALSE)</f>
        <v>Together</v>
      </c>
      <c r="H973" t="str">
        <f>VLOOKUP(A973, Customer!A:Q,17, FALSE)</f>
        <v>Graduate</v>
      </c>
      <c r="I973">
        <f>VLOOKUP(A973, Campaigns!A:I,7, FALSE)</f>
        <v>0</v>
      </c>
    </row>
    <row r="974" spans="1:9">
      <c r="A974" s="2">
        <v>1461</v>
      </c>
      <c r="B974">
        <f>VLOOKUP(A974, Campaigns!A:I,2, FALSE)</f>
        <v>0</v>
      </c>
      <c r="C974">
        <f>VLOOKUP(A974, Campaigns!A:I,3, FALSE)</f>
        <v>0</v>
      </c>
      <c r="D974">
        <f>VLOOKUP(A974, Campaigns!$A:$I,4, FALSE)</f>
        <v>0</v>
      </c>
      <c r="E974">
        <f>VLOOKUP(A974, Campaigns!A:I,5, FALSE)</f>
        <v>0</v>
      </c>
      <c r="F974">
        <f>VLOOKUP(A974, Campaigns!A:I,6, FALSE)</f>
        <v>0</v>
      </c>
      <c r="G974" t="str">
        <f>VLOOKUP(A974, Customer!A:P,16, FALSE)</f>
        <v>Married</v>
      </c>
      <c r="H974" t="str">
        <f>VLOOKUP(A974, Customer!A:Q,17, FALSE)</f>
        <v>Master</v>
      </c>
      <c r="I974">
        <f>VLOOKUP(A974, Campaigns!A:I,7, FALSE)</f>
        <v>0</v>
      </c>
    </row>
    <row r="975" spans="1:9">
      <c r="A975" s="2">
        <v>3026</v>
      </c>
      <c r="B975">
        <f>VLOOKUP(A975, Campaigns!A:I,2, FALSE)</f>
        <v>0</v>
      </c>
      <c r="C975">
        <f>VLOOKUP(A975, Campaigns!A:I,3, FALSE)</f>
        <v>0</v>
      </c>
      <c r="D975">
        <f>VLOOKUP(A975, Campaigns!$A:$I,4, FALSE)</f>
        <v>0</v>
      </c>
      <c r="E975">
        <f>VLOOKUP(A975, Campaigns!A:I,5, FALSE)</f>
        <v>1</v>
      </c>
      <c r="F975">
        <f>VLOOKUP(A975, Campaigns!A:I,6, FALSE)</f>
        <v>0</v>
      </c>
      <c r="G975" t="str">
        <f>VLOOKUP(A975, Customer!A:P,16, FALSE)</f>
        <v>Single</v>
      </c>
      <c r="H975" t="str">
        <f>VLOOKUP(A975, Customer!A:Q,17, FALSE)</f>
        <v>Graduate</v>
      </c>
      <c r="I975">
        <f>VLOOKUP(A975, Campaigns!A:I,7, FALSE)</f>
        <v>0</v>
      </c>
    </row>
    <row r="976" spans="1:9">
      <c r="A976" s="2">
        <v>2715</v>
      </c>
      <c r="B976">
        <f>VLOOKUP(A976, Campaigns!A:I,2, FALSE)</f>
        <v>0</v>
      </c>
      <c r="C976">
        <f>VLOOKUP(A976, Campaigns!A:I,3, FALSE)</f>
        <v>1</v>
      </c>
      <c r="D976">
        <f>VLOOKUP(A976, Campaigns!$A:$I,4, FALSE)</f>
        <v>0</v>
      </c>
      <c r="E976">
        <f>VLOOKUP(A976, Campaigns!A:I,5, FALSE)</f>
        <v>0</v>
      </c>
      <c r="F976">
        <f>VLOOKUP(A976, Campaigns!A:I,6, FALSE)</f>
        <v>0</v>
      </c>
      <c r="G976" t="str">
        <f>VLOOKUP(A976, Customer!A:P,16, FALSE)</f>
        <v>Together</v>
      </c>
      <c r="H976" t="str">
        <f>VLOOKUP(A976, Customer!A:Q,17, FALSE)</f>
        <v>Graduate</v>
      </c>
      <c r="I976">
        <f>VLOOKUP(A976, Campaigns!A:I,7, FALSE)</f>
        <v>0</v>
      </c>
    </row>
    <row r="977" spans="1:9">
      <c r="A977" s="2">
        <v>2492</v>
      </c>
      <c r="B977">
        <f>VLOOKUP(A977, Campaigns!A:I,2, FALSE)</f>
        <v>0</v>
      </c>
      <c r="C977">
        <f>VLOOKUP(A977, Campaigns!A:I,3, FALSE)</f>
        <v>0</v>
      </c>
      <c r="D977">
        <f>VLOOKUP(A977, Campaigns!$A:$I,4, FALSE)</f>
        <v>0</v>
      </c>
      <c r="E977">
        <f>VLOOKUP(A977, Campaigns!A:I,5, FALSE)</f>
        <v>0</v>
      </c>
      <c r="F977">
        <f>VLOOKUP(A977, Campaigns!A:I,6, FALSE)</f>
        <v>0</v>
      </c>
      <c r="G977" t="str">
        <f>VLOOKUP(A977, Customer!A:P,16, FALSE)</f>
        <v>Married</v>
      </c>
      <c r="H977" t="str">
        <f>VLOOKUP(A977, Customer!A:Q,17, FALSE)</f>
        <v>Graduate</v>
      </c>
      <c r="I977">
        <f>VLOOKUP(A977, Campaigns!A:I,7, FALSE)</f>
        <v>0</v>
      </c>
    </row>
    <row r="978" spans="1:9">
      <c r="A978" s="2">
        <v>1433</v>
      </c>
      <c r="B978">
        <f>VLOOKUP(A978, Campaigns!A:I,2, FALSE)</f>
        <v>0</v>
      </c>
      <c r="C978">
        <f>VLOOKUP(A978, Campaigns!A:I,3, FALSE)</f>
        <v>0</v>
      </c>
      <c r="D978">
        <f>VLOOKUP(A978, Campaigns!$A:$I,4, FALSE)</f>
        <v>0</v>
      </c>
      <c r="E978">
        <f>VLOOKUP(A978, Campaigns!A:I,5, FALSE)</f>
        <v>0</v>
      </c>
      <c r="F978">
        <f>VLOOKUP(A978, Campaigns!A:I,6, FALSE)</f>
        <v>0</v>
      </c>
      <c r="G978" t="str">
        <f>VLOOKUP(A978, Customer!A:P,16, FALSE)</f>
        <v>Married</v>
      </c>
      <c r="H978" t="str">
        <f>VLOOKUP(A978, Customer!A:Q,17, FALSE)</f>
        <v>PhD</v>
      </c>
      <c r="I978">
        <f>VLOOKUP(A978, Campaigns!A:I,7, FALSE)</f>
        <v>0</v>
      </c>
    </row>
    <row r="979" spans="1:9">
      <c r="A979" s="2">
        <v>2945</v>
      </c>
      <c r="B979">
        <f>VLOOKUP(A979, Campaigns!A:I,2, FALSE)</f>
        <v>1</v>
      </c>
      <c r="C979">
        <f>VLOOKUP(A979, Campaigns!A:I,3, FALSE)</f>
        <v>0</v>
      </c>
      <c r="D979">
        <f>VLOOKUP(A979, Campaigns!$A:$I,4, FALSE)</f>
        <v>0</v>
      </c>
      <c r="E979">
        <f>VLOOKUP(A979, Campaigns!A:I,5, FALSE)</f>
        <v>0</v>
      </c>
      <c r="F979">
        <f>VLOOKUP(A979, Campaigns!A:I,6, FALSE)</f>
        <v>0</v>
      </c>
      <c r="G979" t="str">
        <f>VLOOKUP(A979, Customer!A:P,16, FALSE)</f>
        <v>Divorced</v>
      </c>
      <c r="H979" t="str">
        <f>VLOOKUP(A979, Customer!A:Q,17, FALSE)</f>
        <v>Graduate</v>
      </c>
      <c r="I979">
        <f>VLOOKUP(A979, Campaigns!A:I,7, FALSE)</f>
        <v>0</v>
      </c>
    </row>
    <row r="980" spans="1:9">
      <c r="A980" s="2">
        <v>1007</v>
      </c>
      <c r="B980">
        <f>VLOOKUP(A980, Campaigns!A:I,2, FALSE)</f>
        <v>0</v>
      </c>
      <c r="C980">
        <f>VLOOKUP(A980, Campaigns!A:I,3, FALSE)</f>
        <v>0</v>
      </c>
      <c r="D980">
        <f>VLOOKUP(A980, Campaigns!$A:$I,4, FALSE)</f>
        <v>0</v>
      </c>
      <c r="E980">
        <f>VLOOKUP(A980, Campaigns!A:I,5, FALSE)</f>
        <v>0</v>
      </c>
      <c r="F980">
        <f>VLOOKUP(A980, Campaigns!A:I,6, FALSE)</f>
        <v>0</v>
      </c>
      <c r="G980" t="str">
        <f>VLOOKUP(A980, Customer!A:P,16, FALSE)</f>
        <v>Divorced</v>
      </c>
      <c r="H980" t="str">
        <f>VLOOKUP(A980, Customer!A:Q,17, FALSE)</f>
        <v>Graduate</v>
      </c>
      <c r="I980">
        <f>VLOOKUP(A980, Campaigns!A:I,7, FALSE)</f>
        <v>0</v>
      </c>
    </row>
    <row r="981" spans="1:9">
      <c r="A981" s="2">
        <v>1478</v>
      </c>
      <c r="B981">
        <f>VLOOKUP(A981, Campaigns!A:I,2, FALSE)</f>
        <v>0</v>
      </c>
      <c r="C981">
        <f>VLOOKUP(A981, Campaigns!A:I,3, FALSE)</f>
        <v>1</v>
      </c>
      <c r="D981">
        <f>VLOOKUP(A981, Campaigns!$A:$I,4, FALSE)</f>
        <v>0</v>
      </c>
      <c r="E981">
        <f>VLOOKUP(A981, Campaigns!A:I,5, FALSE)</f>
        <v>0</v>
      </c>
      <c r="F981">
        <f>VLOOKUP(A981, Campaigns!A:I,6, FALSE)</f>
        <v>0</v>
      </c>
      <c r="G981" t="str">
        <f>VLOOKUP(A981, Customer!A:P,16, FALSE)</f>
        <v>Divorced</v>
      </c>
      <c r="H981" t="str">
        <f>VLOOKUP(A981, Customer!A:Q,17, FALSE)</f>
        <v>PhD</v>
      </c>
      <c r="I981">
        <f>VLOOKUP(A981, Campaigns!A:I,7, FALSE)</f>
        <v>0</v>
      </c>
    </row>
    <row r="982" spans="1:9">
      <c r="A982" s="2">
        <v>3165</v>
      </c>
      <c r="B982">
        <f>VLOOKUP(A982, Campaigns!A:I,2, FALSE)</f>
        <v>1</v>
      </c>
      <c r="C982">
        <f>VLOOKUP(A982, Campaigns!A:I,3, FALSE)</f>
        <v>0</v>
      </c>
      <c r="D982">
        <f>VLOOKUP(A982, Campaigns!$A:$I,4, FALSE)</f>
        <v>0</v>
      </c>
      <c r="E982">
        <f>VLOOKUP(A982, Campaigns!A:I,5, FALSE)</f>
        <v>0</v>
      </c>
      <c r="F982">
        <f>VLOOKUP(A982, Campaigns!A:I,6, FALSE)</f>
        <v>0</v>
      </c>
      <c r="G982" t="str">
        <f>VLOOKUP(A982, Customer!A:P,16, FALSE)</f>
        <v>Together</v>
      </c>
      <c r="H982" t="str">
        <f>VLOOKUP(A982, Customer!A:Q,17, FALSE)</f>
        <v>Graduate</v>
      </c>
      <c r="I982">
        <f>VLOOKUP(A982, Campaigns!A:I,7, FALSE)</f>
        <v>0</v>
      </c>
    </row>
    <row r="983" spans="1:9">
      <c r="A983" s="2">
        <v>1480</v>
      </c>
      <c r="B983">
        <f>VLOOKUP(A983, Campaigns!A:I,2, FALSE)</f>
        <v>0</v>
      </c>
      <c r="C983">
        <f>VLOOKUP(A983, Campaigns!A:I,3, FALSE)</f>
        <v>0</v>
      </c>
      <c r="D983">
        <f>VLOOKUP(A983, Campaigns!$A:$I,4, FALSE)</f>
        <v>0</v>
      </c>
      <c r="E983">
        <f>VLOOKUP(A983, Campaigns!A:I,5, FALSE)</f>
        <v>0</v>
      </c>
      <c r="F983">
        <f>VLOOKUP(A983, Campaigns!A:I,6, FALSE)</f>
        <v>0</v>
      </c>
      <c r="G983" t="str">
        <f>VLOOKUP(A983, Customer!A:P,16, FALSE)</f>
        <v>Divorced</v>
      </c>
      <c r="H983" t="str">
        <f>VLOOKUP(A983, Customer!A:Q,17, FALSE)</f>
        <v>Graduate</v>
      </c>
      <c r="I983">
        <f>VLOOKUP(A983, Campaigns!A:I,7, FALSE)</f>
        <v>0</v>
      </c>
    </row>
    <row r="984" spans="1:9">
      <c r="A984" s="2">
        <v>1388</v>
      </c>
      <c r="B984">
        <f>VLOOKUP(A984, Campaigns!A:I,2, FALSE)</f>
        <v>0</v>
      </c>
      <c r="C984">
        <f>VLOOKUP(A984, Campaigns!A:I,3, FALSE)</f>
        <v>1</v>
      </c>
      <c r="D984">
        <f>VLOOKUP(A984, Campaigns!$A:$I,4, FALSE)</f>
        <v>0</v>
      </c>
      <c r="E984">
        <f>VLOOKUP(A984, Campaigns!A:I,5, FALSE)</f>
        <v>0</v>
      </c>
      <c r="F984">
        <f>VLOOKUP(A984, Campaigns!A:I,6, FALSE)</f>
        <v>0</v>
      </c>
      <c r="G984" t="str">
        <f>VLOOKUP(A984, Customer!A:P,16, FALSE)</f>
        <v>Single</v>
      </c>
      <c r="H984" t="str">
        <f>VLOOKUP(A984, Customer!A:Q,17, FALSE)</f>
        <v>PhD</v>
      </c>
      <c r="I984">
        <f>VLOOKUP(A984, Campaigns!A:I,7, FALSE)</f>
        <v>0</v>
      </c>
    </row>
    <row r="985" spans="1:9">
      <c r="A985" s="2">
        <v>2544</v>
      </c>
      <c r="B985">
        <f>VLOOKUP(A985, Campaigns!A:I,2, FALSE)</f>
        <v>0</v>
      </c>
      <c r="C985">
        <f>VLOOKUP(A985, Campaigns!A:I,3, FALSE)</f>
        <v>0</v>
      </c>
      <c r="D985">
        <f>VLOOKUP(A985, Campaigns!$A:$I,4, FALSE)</f>
        <v>0</v>
      </c>
      <c r="E985">
        <f>VLOOKUP(A985, Campaigns!A:I,5, FALSE)</f>
        <v>0</v>
      </c>
      <c r="F985">
        <f>VLOOKUP(A985, Campaigns!A:I,6, FALSE)</f>
        <v>0</v>
      </c>
      <c r="G985" t="str">
        <f>VLOOKUP(A985, Customer!A:P,16, FALSE)</f>
        <v>Married</v>
      </c>
      <c r="H985" t="str">
        <f>VLOOKUP(A985, Customer!A:Q,17, FALSE)</f>
        <v>PhD</v>
      </c>
      <c r="I985">
        <f>VLOOKUP(A985, Campaigns!A:I,7, FALSE)</f>
        <v>0</v>
      </c>
    </row>
    <row r="986" spans="1:9">
      <c r="A986" s="2">
        <v>2591</v>
      </c>
      <c r="B986">
        <f>VLOOKUP(A986, Campaigns!A:I,2, FALSE)</f>
        <v>0</v>
      </c>
      <c r="C986">
        <f>VLOOKUP(A986, Campaigns!A:I,3, FALSE)</f>
        <v>0</v>
      </c>
      <c r="D986">
        <f>VLOOKUP(A986, Campaigns!$A:$I,4, FALSE)</f>
        <v>0</v>
      </c>
      <c r="E986">
        <f>VLOOKUP(A986, Campaigns!A:I,5, FALSE)</f>
        <v>0</v>
      </c>
      <c r="F986">
        <f>VLOOKUP(A986, Campaigns!A:I,6, FALSE)</f>
        <v>0</v>
      </c>
      <c r="G986" t="str">
        <f>VLOOKUP(A986, Customer!A:P,16, FALSE)</f>
        <v>Married</v>
      </c>
      <c r="H986" t="str">
        <f>VLOOKUP(A986, Customer!A:Q,17, FALSE)</f>
        <v>Graduate</v>
      </c>
      <c r="I986">
        <f>VLOOKUP(A986, Campaigns!A:I,7, FALSE)</f>
        <v>0</v>
      </c>
    </row>
    <row r="987" spans="1:9">
      <c r="A987" s="2">
        <v>2694</v>
      </c>
      <c r="B987">
        <f>VLOOKUP(A987, Campaigns!A:I,2, FALSE)</f>
        <v>1</v>
      </c>
      <c r="C987">
        <f>VLOOKUP(A987, Campaigns!A:I,3, FALSE)</f>
        <v>0</v>
      </c>
      <c r="D987">
        <f>VLOOKUP(A987, Campaigns!$A:$I,4, FALSE)</f>
        <v>0</v>
      </c>
      <c r="E987">
        <f>VLOOKUP(A987, Campaigns!A:I,5, FALSE)</f>
        <v>0</v>
      </c>
      <c r="F987">
        <f>VLOOKUP(A987, Campaigns!A:I,6, FALSE)</f>
        <v>0</v>
      </c>
      <c r="G987" t="str">
        <f>VLOOKUP(A987, Customer!A:P,16, FALSE)</f>
        <v>Married</v>
      </c>
      <c r="H987" t="str">
        <f>VLOOKUP(A987, Customer!A:Q,17, FALSE)</f>
        <v>PhD</v>
      </c>
      <c r="I987">
        <f>VLOOKUP(A987, Campaigns!A:I,7, FALSE)</f>
        <v>0</v>
      </c>
    </row>
    <row r="988" spans="1:9">
      <c r="A988" s="2">
        <v>1811</v>
      </c>
      <c r="B988">
        <f>VLOOKUP(A988, Campaigns!A:I,2, FALSE)</f>
        <v>0</v>
      </c>
      <c r="C988">
        <f>VLOOKUP(A988, Campaigns!A:I,3, FALSE)</f>
        <v>0</v>
      </c>
      <c r="D988">
        <f>VLOOKUP(A988, Campaigns!$A:$I,4, FALSE)</f>
        <v>0</v>
      </c>
      <c r="E988">
        <f>VLOOKUP(A988, Campaigns!A:I,5, FALSE)</f>
        <v>0</v>
      </c>
      <c r="F988">
        <f>VLOOKUP(A988, Campaigns!A:I,6, FALSE)</f>
        <v>0</v>
      </c>
      <c r="G988" t="str">
        <f>VLOOKUP(A988, Customer!A:P,16, FALSE)</f>
        <v>Divorced</v>
      </c>
      <c r="H988" t="str">
        <f>VLOOKUP(A988, Customer!A:Q,17, FALSE)</f>
        <v>PhD</v>
      </c>
      <c r="I988">
        <f>VLOOKUP(A988, Campaigns!A:I,7, FALSE)</f>
        <v>0</v>
      </c>
    </row>
    <row r="989" spans="1:9">
      <c r="A989" s="2">
        <v>1148</v>
      </c>
      <c r="B989">
        <f>VLOOKUP(A989, Campaigns!A:I,2, FALSE)</f>
        <v>0</v>
      </c>
      <c r="C989">
        <f>VLOOKUP(A989, Campaigns!A:I,3, FALSE)</f>
        <v>0</v>
      </c>
      <c r="D989">
        <f>VLOOKUP(A989, Campaigns!$A:$I,4, FALSE)</f>
        <v>0</v>
      </c>
      <c r="E989">
        <f>VLOOKUP(A989, Campaigns!A:I,5, FALSE)</f>
        <v>0</v>
      </c>
      <c r="F989">
        <f>VLOOKUP(A989, Campaigns!A:I,6, FALSE)</f>
        <v>0</v>
      </c>
      <c r="G989" t="str">
        <f>VLOOKUP(A989, Customer!A:P,16, FALSE)</f>
        <v>Together</v>
      </c>
      <c r="H989" t="str">
        <f>VLOOKUP(A989, Customer!A:Q,17, FALSE)</f>
        <v>Graduate</v>
      </c>
      <c r="I989">
        <f>VLOOKUP(A989, Campaigns!A:I,7, FALSE)</f>
        <v>0</v>
      </c>
    </row>
    <row r="990" spans="1:9">
      <c r="A990" s="2">
        <v>1838</v>
      </c>
      <c r="B990">
        <f>VLOOKUP(A990, Campaigns!A:I,2, FALSE)</f>
        <v>0</v>
      </c>
      <c r="C990">
        <f>VLOOKUP(A990, Campaigns!A:I,3, FALSE)</f>
        <v>0</v>
      </c>
      <c r="D990">
        <f>VLOOKUP(A990, Campaigns!$A:$I,4, FALSE)</f>
        <v>0</v>
      </c>
      <c r="E990">
        <f>VLOOKUP(A990, Campaigns!A:I,5, FALSE)</f>
        <v>0</v>
      </c>
      <c r="F990">
        <f>VLOOKUP(A990, Campaigns!A:I,6, FALSE)</f>
        <v>0</v>
      </c>
      <c r="G990" t="str">
        <f>VLOOKUP(A990, Customer!A:P,16, FALSE)</f>
        <v>Married</v>
      </c>
      <c r="H990" t="str">
        <f>VLOOKUP(A990, Customer!A:Q,17, FALSE)</f>
        <v>Graduate</v>
      </c>
      <c r="I990">
        <f>VLOOKUP(A990, Campaigns!A:I,7, FALSE)</f>
        <v>0</v>
      </c>
    </row>
    <row r="991" spans="1:9">
      <c r="A991" s="2">
        <v>1828</v>
      </c>
      <c r="B991">
        <f>VLOOKUP(A991, Campaigns!A:I,2, FALSE)</f>
        <v>0</v>
      </c>
      <c r="C991">
        <f>VLOOKUP(A991, Campaigns!A:I,3, FALSE)</f>
        <v>0</v>
      </c>
      <c r="D991">
        <f>VLOOKUP(A991, Campaigns!$A:$I,4, FALSE)</f>
        <v>0</v>
      </c>
      <c r="E991">
        <f>VLOOKUP(A991, Campaigns!A:I,5, FALSE)</f>
        <v>0</v>
      </c>
      <c r="F991">
        <f>VLOOKUP(A991, Campaigns!A:I,6, FALSE)</f>
        <v>0</v>
      </c>
      <c r="G991" t="str">
        <f>VLOOKUP(A991, Customer!A:P,16, FALSE)</f>
        <v>Single</v>
      </c>
      <c r="H991" t="str">
        <f>VLOOKUP(A991, Customer!A:Q,17, FALSE)</f>
        <v>Master</v>
      </c>
      <c r="I991">
        <f>VLOOKUP(A991, Campaigns!A:I,7, FALSE)</f>
        <v>0</v>
      </c>
    </row>
    <row r="992" spans="1:9">
      <c r="A992" s="2">
        <v>1630</v>
      </c>
      <c r="B992">
        <f>VLOOKUP(A992, Campaigns!A:I,2, FALSE)</f>
        <v>0</v>
      </c>
      <c r="C992">
        <f>VLOOKUP(A992, Campaigns!A:I,3, FALSE)</f>
        <v>0</v>
      </c>
      <c r="D992">
        <f>VLOOKUP(A992, Campaigns!$A:$I,4, FALSE)</f>
        <v>0</v>
      </c>
      <c r="E992">
        <f>VLOOKUP(A992, Campaigns!A:I,5, FALSE)</f>
        <v>0</v>
      </c>
      <c r="F992">
        <f>VLOOKUP(A992, Campaigns!A:I,6, FALSE)</f>
        <v>0</v>
      </c>
      <c r="G992" t="str">
        <f>VLOOKUP(A992, Customer!A:P,16, FALSE)</f>
        <v>Divorced</v>
      </c>
      <c r="H992" t="str">
        <f>VLOOKUP(A992, Customer!A:Q,17, FALSE)</f>
        <v>Master</v>
      </c>
      <c r="I992">
        <f>VLOOKUP(A992, Campaigns!A:I,7, FALSE)</f>
        <v>0</v>
      </c>
    </row>
    <row r="993" spans="1:9">
      <c r="A993" s="2">
        <v>1788</v>
      </c>
      <c r="B993">
        <f>VLOOKUP(A993, Campaigns!A:I,2, FALSE)</f>
        <v>0</v>
      </c>
      <c r="C993">
        <f>VLOOKUP(A993, Campaigns!A:I,3, FALSE)</f>
        <v>0</v>
      </c>
      <c r="D993">
        <f>VLOOKUP(A993, Campaigns!$A:$I,4, FALSE)</f>
        <v>0</v>
      </c>
      <c r="E993">
        <f>VLOOKUP(A993, Campaigns!A:I,5, FALSE)</f>
        <v>0</v>
      </c>
      <c r="F993">
        <f>VLOOKUP(A993, Campaigns!A:I,6, FALSE)</f>
        <v>0</v>
      </c>
      <c r="G993" t="str">
        <f>VLOOKUP(A993, Customer!A:P,16, FALSE)</f>
        <v>Married</v>
      </c>
      <c r="H993" t="str">
        <f>VLOOKUP(A993, Customer!A:Q,17, FALSE)</f>
        <v>Graduate</v>
      </c>
      <c r="I993">
        <f>VLOOKUP(A993, Campaigns!A:I,7, FALSE)</f>
        <v>0</v>
      </c>
    </row>
    <row r="994" spans="1:9">
      <c r="A994" s="2">
        <v>1876</v>
      </c>
      <c r="B994">
        <f>VLOOKUP(A994, Campaigns!A:I,2, FALSE)</f>
        <v>0</v>
      </c>
      <c r="C994">
        <f>VLOOKUP(A994, Campaigns!A:I,3, FALSE)</f>
        <v>0</v>
      </c>
      <c r="D994">
        <f>VLOOKUP(A994, Campaigns!$A:$I,4, FALSE)</f>
        <v>0</v>
      </c>
      <c r="E994">
        <f>VLOOKUP(A994, Campaigns!A:I,5, FALSE)</f>
        <v>0</v>
      </c>
      <c r="F994">
        <f>VLOOKUP(A994, Campaigns!A:I,6, FALSE)</f>
        <v>0</v>
      </c>
      <c r="G994" t="str">
        <f>VLOOKUP(A994, Customer!A:P,16, FALSE)</f>
        <v>Single</v>
      </c>
      <c r="H994" t="str">
        <f>VLOOKUP(A994, Customer!A:Q,17, FALSE)</f>
        <v>PhD</v>
      </c>
      <c r="I994">
        <f>VLOOKUP(A994, Campaigns!A:I,7, FALSE)</f>
        <v>0</v>
      </c>
    </row>
    <row r="995" spans="1:9">
      <c r="A995" s="2">
        <v>1692</v>
      </c>
      <c r="B995">
        <f>VLOOKUP(A995, Campaigns!A:I,2, FALSE)</f>
        <v>0</v>
      </c>
      <c r="C995">
        <f>VLOOKUP(A995, Campaigns!A:I,3, FALSE)</f>
        <v>0</v>
      </c>
      <c r="D995">
        <f>VLOOKUP(A995, Campaigns!$A:$I,4, FALSE)</f>
        <v>0</v>
      </c>
      <c r="E995">
        <f>VLOOKUP(A995, Campaigns!A:I,5, FALSE)</f>
        <v>0</v>
      </c>
      <c r="F995">
        <f>VLOOKUP(A995, Campaigns!A:I,6, FALSE)</f>
        <v>0</v>
      </c>
      <c r="G995" t="str">
        <f>VLOOKUP(A995, Customer!A:P,16, FALSE)</f>
        <v>Single</v>
      </c>
      <c r="H995" t="str">
        <f>VLOOKUP(A995, Customer!A:Q,17, FALSE)</f>
        <v>Master</v>
      </c>
      <c r="I995">
        <f>VLOOKUP(A995, Campaigns!A:I,7, FALSE)</f>
        <v>0</v>
      </c>
    </row>
    <row r="996" spans="1:9">
      <c r="A996" s="2">
        <v>2217</v>
      </c>
      <c r="B996">
        <f>VLOOKUP(A996, Campaigns!A:I,2, FALSE)</f>
        <v>0</v>
      </c>
      <c r="C996">
        <f>VLOOKUP(A996, Campaigns!A:I,3, FALSE)</f>
        <v>0</v>
      </c>
      <c r="D996">
        <f>VLOOKUP(A996, Campaigns!$A:$I,4, FALSE)</f>
        <v>0</v>
      </c>
      <c r="E996">
        <f>VLOOKUP(A996, Campaigns!A:I,5, FALSE)</f>
        <v>0</v>
      </c>
      <c r="F996">
        <f>VLOOKUP(A996, Campaigns!A:I,6, FALSE)</f>
        <v>0</v>
      </c>
      <c r="G996" t="str">
        <f>VLOOKUP(A996, Customer!A:P,16, FALSE)</f>
        <v>Together</v>
      </c>
      <c r="H996" t="str">
        <f>VLOOKUP(A996, Customer!A:Q,17, FALSE)</f>
        <v>Master</v>
      </c>
      <c r="I996">
        <f>VLOOKUP(A996, Campaigns!A:I,7, FALSE)</f>
        <v>0</v>
      </c>
    </row>
    <row r="997" spans="1:9">
      <c r="A997" s="2">
        <v>1919</v>
      </c>
      <c r="B997">
        <f>VLOOKUP(A997, Campaigns!A:I,2, FALSE)</f>
        <v>0</v>
      </c>
      <c r="C997">
        <f>VLOOKUP(A997, Campaigns!A:I,3, FALSE)</f>
        <v>0</v>
      </c>
      <c r="D997">
        <f>VLOOKUP(A997, Campaigns!$A:$I,4, FALSE)</f>
        <v>0</v>
      </c>
      <c r="E997">
        <f>VLOOKUP(A997, Campaigns!A:I,5, FALSE)</f>
        <v>0</v>
      </c>
      <c r="F997">
        <f>VLOOKUP(A997, Campaigns!A:I,6, FALSE)</f>
        <v>0</v>
      </c>
      <c r="G997" t="str">
        <f>VLOOKUP(A997, Customer!A:P,16, FALSE)</f>
        <v>Single</v>
      </c>
      <c r="H997" t="str">
        <f>VLOOKUP(A997, Customer!A:Q,17, FALSE)</f>
        <v>Graduate</v>
      </c>
      <c r="I997">
        <f>VLOOKUP(A997, Campaigns!A:I,7, FALSE)</f>
        <v>0</v>
      </c>
    </row>
    <row r="998" spans="1:9">
      <c r="A998" s="2">
        <v>1326</v>
      </c>
      <c r="B998">
        <f>VLOOKUP(A998, Campaigns!A:I,2, FALSE)</f>
        <v>0</v>
      </c>
      <c r="C998">
        <f>VLOOKUP(A998, Campaigns!A:I,3, FALSE)</f>
        <v>1</v>
      </c>
      <c r="D998">
        <f>VLOOKUP(A998, Campaigns!$A:$I,4, FALSE)</f>
        <v>0</v>
      </c>
      <c r="E998">
        <f>VLOOKUP(A998, Campaigns!A:I,5, FALSE)</f>
        <v>0</v>
      </c>
      <c r="F998">
        <f>VLOOKUP(A998, Campaigns!A:I,6, FALSE)</f>
        <v>1</v>
      </c>
      <c r="G998" t="str">
        <f>VLOOKUP(A998, Customer!A:P,16, FALSE)</f>
        <v>Married</v>
      </c>
      <c r="H998" t="str">
        <f>VLOOKUP(A998, Customer!A:Q,17, FALSE)</f>
        <v>PhD</v>
      </c>
      <c r="I998">
        <f>VLOOKUP(A998, Campaigns!A:I,7, FALSE)</f>
        <v>0</v>
      </c>
    </row>
    <row r="999" spans="1:9">
      <c r="A999" s="2">
        <v>2901</v>
      </c>
      <c r="B999">
        <f>VLOOKUP(A999, Campaigns!A:I,2, FALSE)</f>
        <v>0</v>
      </c>
      <c r="C999">
        <f>VLOOKUP(A999, Campaigns!A:I,3, FALSE)</f>
        <v>1</v>
      </c>
      <c r="D999">
        <f>VLOOKUP(A999, Campaigns!$A:$I,4, FALSE)</f>
        <v>0</v>
      </c>
      <c r="E999">
        <f>VLOOKUP(A999, Campaigns!A:I,5, FALSE)</f>
        <v>0</v>
      </c>
      <c r="F999">
        <f>VLOOKUP(A999, Campaigns!A:I,6, FALSE)</f>
        <v>1</v>
      </c>
      <c r="G999" t="str">
        <f>VLOOKUP(A999, Customer!A:P,16, FALSE)</f>
        <v>Married</v>
      </c>
      <c r="H999" t="str">
        <f>VLOOKUP(A999, Customer!A:Q,17, FALSE)</f>
        <v>PhD</v>
      </c>
      <c r="I999">
        <f>VLOOKUP(A999, Campaigns!A:I,7, FALSE)</f>
        <v>0</v>
      </c>
    </row>
    <row r="1000" spans="1:9">
      <c r="A1000" s="2">
        <v>2236</v>
      </c>
      <c r="B1000">
        <f>VLOOKUP(A1000, Campaigns!A:I,2, FALSE)</f>
        <v>0</v>
      </c>
      <c r="C1000">
        <f>VLOOKUP(A1000, Campaigns!A:I,3, FALSE)</f>
        <v>0</v>
      </c>
      <c r="D1000">
        <f>VLOOKUP(A1000, Campaigns!$A:$I,4, FALSE)</f>
        <v>0</v>
      </c>
      <c r="E1000">
        <f>VLOOKUP(A1000, Campaigns!A:I,5, FALSE)</f>
        <v>0</v>
      </c>
      <c r="F1000">
        <f>VLOOKUP(A1000, Campaigns!A:I,6, FALSE)</f>
        <v>0</v>
      </c>
      <c r="G1000" t="str">
        <f>VLOOKUP(A1000, Customer!A:P,16, FALSE)</f>
        <v>Married</v>
      </c>
      <c r="H1000" t="str">
        <f>VLOOKUP(A1000, Customer!A:Q,17, FALSE)</f>
        <v>PhD</v>
      </c>
      <c r="I1000">
        <f>VLOOKUP(A1000, Campaigns!A:I,7, FALSE)</f>
        <v>0</v>
      </c>
    </row>
    <row r="1001" spans="1:9">
      <c r="A1001" s="2">
        <v>2678</v>
      </c>
      <c r="B1001">
        <f>VLOOKUP(A1001, Campaigns!A:I,2, FALSE)</f>
        <v>0</v>
      </c>
      <c r="C1001">
        <f>VLOOKUP(A1001, Campaigns!A:I,3, FALSE)</f>
        <v>0</v>
      </c>
      <c r="D1001">
        <f>VLOOKUP(A1001, Campaigns!$A:$I,4, FALSE)</f>
        <v>0</v>
      </c>
      <c r="E1001">
        <f>VLOOKUP(A1001, Campaigns!A:I,5, FALSE)</f>
        <v>0</v>
      </c>
      <c r="F1001">
        <f>VLOOKUP(A1001, Campaigns!A:I,6, FALSE)</f>
        <v>0</v>
      </c>
      <c r="G1001" t="str">
        <f>VLOOKUP(A1001, Customer!A:P,16, FALSE)</f>
        <v>Together</v>
      </c>
      <c r="H1001" t="str">
        <f>VLOOKUP(A1001, Customer!A:Q,17, FALSE)</f>
        <v>PhD</v>
      </c>
      <c r="I1001">
        <f>VLOOKUP(A1001, Campaigns!A:I,7, FALSE)</f>
        <v>0</v>
      </c>
    </row>
    <row r="1002" spans="1:9">
      <c r="A1002" s="2">
        <v>2911</v>
      </c>
      <c r="B1002">
        <f>VLOOKUP(A1002, Campaigns!A:I,2, FALSE)</f>
        <v>0</v>
      </c>
      <c r="C1002">
        <f>VLOOKUP(A1002, Campaigns!A:I,3, FALSE)</f>
        <v>0</v>
      </c>
      <c r="D1002">
        <f>VLOOKUP(A1002, Campaigns!$A:$I,4, FALSE)</f>
        <v>0</v>
      </c>
      <c r="E1002">
        <f>VLOOKUP(A1002, Campaigns!A:I,5, FALSE)</f>
        <v>0</v>
      </c>
      <c r="F1002">
        <f>VLOOKUP(A1002, Campaigns!A:I,6, FALSE)</f>
        <v>0</v>
      </c>
      <c r="G1002" t="str">
        <f>VLOOKUP(A1002, Customer!A:P,16, FALSE)</f>
        <v>Single</v>
      </c>
      <c r="H1002" t="str">
        <f>VLOOKUP(A1002, Customer!A:Q,17, FALSE)</f>
        <v>PhD</v>
      </c>
      <c r="I1002">
        <f>VLOOKUP(A1002, Campaigns!A:I,7, FALSE)</f>
        <v>0</v>
      </c>
    </row>
    <row r="1003" spans="1:9">
      <c r="A1003" s="2">
        <v>2713</v>
      </c>
      <c r="B1003">
        <f>VLOOKUP(A1003, Campaigns!A:I,2, FALSE)</f>
        <v>0</v>
      </c>
      <c r="C1003">
        <f>VLOOKUP(A1003, Campaigns!A:I,3, FALSE)</f>
        <v>0</v>
      </c>
      <c r="D1003">
        <f>VLOOKUP(A1003, Campaigns!$A:$I,4, FALSE)</f>
        <v>0</v>
      </c>
      <c r="E1003">
        <f>VLOOKUP(A1003, Campaigns!A:I,5, FALSE)</f>
        <v>1</v>
      </c>
      <c r="F1003">
        <f>VLOOKUP(A1003, Campaigns!A:I,6, FALSE)</f>
        <v>0</v>
      </c>
      <c r="G1003" t="str">
        <f>VLOOKUP(A1003, Customer!A:P,16, FALSE)</f>
        <v>Married</v>
      </c>
      <c r="H1003" t="str">
        <f>VLOOKUP(A1003, Customer!A:Q,17, FALSE)</f>
        <v>Graduate</v>
      </c>
      <c r="I1003">
        <f>VLOOKUP(A1003, Campaigns!A:I,7, FALSE)</f>
        <v>0</v>
      </c>
    </row>
    <row r="1004" spans="1:9">
      <c r="A1004" s="2">
        <v>2163</v>
      </c>
      <c r="B1004">
        <f>VLOOKUP(A1004, Campaigns!A:I,2, FALSE)</f>
        <v>0</v>
      </c>
      <c r="C1004">
        <f>VLOOKUP(A1004, Campaigns!A:I,3, FALSE)</f>
        <v>1</v>
      </c>
      <c r="D1004">
        <f>VLOOKUP(A1004, Campaigns!$A:$I,4, FALSE)</f>
        <v>0</v>
      </c>
      <c r="E1004">
        <f>VLOOKUP(A1004, Campaigns!A:I,5, FALSE)</f>
        <v>0</v>
      </c>
      <c r="F1004">
        <f>VLOOKUP(A1004, Campaigns!A:I,6, FALSE)</f>
        <v>0</v>
      </c>
      <c r="G1004" t="str">
        <f>VLOOKUP(A1004, Customer!A:P,16, FALSE)</f>
        <v>Divorced</v>
      </c>
      <c r="H1004" t="str">
        <f>VLOOKUP(A1004, Customer!A:Q,17, FALSE)</f>
        <v>PhD</v>
      </c>
      <c r="I1004">
        <f>VLOOKUP(A1004, Campaigns!A:I,7, FALSE)</f>
        <v>0</v>
      </c>
    </row>
    <row r="1005" spans="1:9">
      <c r="A1005" s="2">
        <v>1540</v>
      </c>
      <c r="B1005">
        <f>VLOOKUP(A1005, Campaigns!A:I,2, FALSE)</f>
        <v>0</v>
      </c>
      <c r="C1005">
        <f>VLOOKUP(A1005, Campaigns!A:I,3, FALSE)</f>
        <v>0</v>
      </c>
      <c r="D1005">
        <f>VLOOKUP(A1005, Campaigns!$A:$I,4, FALSE)</f>
        <v>0</v>
      </c>
      <c r="E1005">
        <f>VLOOKUP(A1005, Campaigns!A:I,5, FALSE)</f>
        <v>0</v>
      </c>
      <c r="F1005">
        <f>VLOOKUP(A1005, Campaigns!A:I,6, FALSE)</f>
        <v>0</v>
      </c>
      <c r="G1005" t="str">
        <f>VLOOKUP(A1005, Customer!A:P,16, FALSE)</f>
        <v>Single</v>
      </c>
      <c r="H1005" t="str">
        <f>VLOOKUP(A1005, Customer!A:Q,17, FALSE)</f>
        <v>PhD</v>
      </c>
      <c r="I1005">
        <f>VLOOKUP(A1005, Campaigns!A:I,7, FALSE)</f>
        <v>0</v>
      </c>
    </row>
    <row r="1006" spans="1:9">
      <c r="A1006" s="2">
        <v>2181</v>
      </c>
      <c r="B1006">
        <f>VLOOKUP(A1006, Campaigns!A:I,2, FALSE)</f>
        <v>0</v>
      </c>
      <c r="C1006">
        <f>VLOOKUP(A1006, Campaigns!A:I,3, FALSE)</f>
        <v>0</v>
      </c>
      <c r="D1006">
        <f>VLOOKUP(A1006, Campaigns!$A:$I,4, FALSE)</f>
        <v>0</v>
      </c>
      <c r="E1006">
        <f>VLOOKUP(A1006, Campaigns!A:I,5, FALSE)</f>
        <v>0</v>
      </c>
      <c r="F1006">
        <f>VLOOKUP(A1006, Campaigns!A:I,6, FALSE)</f>
        <v>0</v>
      </c>
      <c r="G1006" t="str">
        <f>VLOOKUP(A1006, Customer!A:P,16, FALSE)</f>
        <v>Married</v>
      </c>
      <c r="H1006" t="str">
        <f>VLOOKUP(A1006, Customer!A:Q,17, FALSE)</f>
        <v>Graduate</v>
      </c>
      <c r="I1006">
        <f>VLOOKUP(A1006, Campaigns!A:I,7, FALSE)</f>
        <v>0</v>
      </c>
    </row>
    <row r="1007" spans="1:9">
      <c r="A1007" s="2">
        <v>2809</v>
      </c>
      <c r="B1007">
        <f>VLOOKUP(A1007, Campaigns!A:I,2, FALSE)</f>
        <v>0</v>
      </c>
      <c r="C1007">
        <f>VLOOKUP(A1007, Campaigns!A:I,3, FALSE)</f>
        <v>0</v>
      </c>
      <c r="D1007">
        <f>VLOOKUP(A1007, Campaigns!$A:$I,4, FALSE)</f>
        <v>0</v>
      </c>
      <c r="E1007">
        <f>VLOOKUP(A1007, Campaigns!A:I,5, FALSE)</f>
        <v>0</v>
      </c>
      <c r="F1007">
        <f>VLOOKUP(A1007, Campaigns!A:I,6, FALSE)</f>
        <v>0</v>
      </c>
      <c r="G1007" t="str">
        <f>VLOOKUP(A1007, Customer!A:P,16, FALSE)</f>
        <v>Married</v>
      </c>
      <c r="H1007" t="str">
        <f>VLOOKUP(A1007, Customer!A:Q,17, FALSE)</f>
        <v>Graduate</v>
      </c>
      <c r="I1007">
        <f>VLOOKUP(A1007, Campaigns!A:I,7, FALSE)</f>
        <v>0</v>
      </c>
    </row>
    <row r="1008" spans="1:9">
      <c r="A1008" s="2">
        <v>1349</v>
      </c>
      <c r="B1008">
        <f>VLOOKUP(A1008, Campaigns!A:I,2, FALSE)</f>
        <v>0</v>
      </c>
      <c r="C1008">
        <f>VLOOKUP(A1008, Campaigns!A:I,3, FALSE)</f>
        <v>0</v>
      </c>
      <c r="D1008">
        <f>VLOOKUP(A1008, Campaigns!$A:$I,4, FALSE)</f>
        <v>0</v>
      </c>
      <c r="E1008">
        <f>VLOOKUP(A1008, Campaigns!A:I,5, FALSE)</f>
        <v>0</v>
      </c>
      <c r="F1008">
        <f>VLOOKUP(A1008, Campaigns!A:I,6, FALSE)</f>
        <v>0</v>
      </c>
      <c r="G1008" t="str">
        <f>VLOOKUP(A1008, Customer!A:P,16, FALSE)</f>
        <v>Single</v>
      </c>
      <c r="H1008" t="str">
        <f>VLOOKUP(A1008, Customer!A:Q,17, FALSE)</f>
        <v>Graduate</v>
      </c>
      <c r="I1008">
        <f>VLOOKUP(A1008, Campaigns!A:I,7, FALSE)</f>
        <v>0</v>
      </c>
    </row>
    <row r="1009" spans="1:9">
      <c r="A1009" s="2">
        <v>1946</v>
      </c>
      <c r="B1009">
        <f>VLOOKUP(A1009, Campaigns!A:I,2, FALSE)</f>
        <v>0</v>
      </c>
      <c r="C1009">
        <f>VLOOKUP(A1009, Campaigns!A:I,3, FALSE)</f>
        <v>0</v>
      </c>
      <c r="D1009">
        <f>VLOOKUP(A1009, Campaigns!$A:$I,4, FALSE)</f>
        <v>0</v>
      </c>
      <c r="E1009">
        <f>VLOOKUP(A1009, Campaigns!A:I,5, FALSE)</f>
        <v>0</v>
      </c>
      <c r="F1009">
        <f>VLOOKUP(A1009, Campaigns!A:I,6, FALSE)</f>
        <v>0</v>
      </c>
      <c r="G1009" t="str">
        <f>VLOOKUP(A1009, Customer!A:P,16, FALSE)</f>
        <v>Together</v>
      </c>
      <c r="H1009" t="str">
        <f>VLOOKUP(A1009, Customer!A:Q,17, FALSE)</f>
        <v>Graduate</v>
      </c>
      <c r="I1009">
        <f>VLOOKUP(A1009, Campaigns!A:I,7, FALSE)</f>
        <v>0</v>
      </c>
    </row>
    <row r="1010" spans="1:9">
      <c r="A1010" s="2">
        <v>2209</v>
      </c>
      <c r="B1010">
        <f>VLOOKUP(A1010, Campaigns!A:I,2, FALSE)</f>
        <v>0</v>
      </c>
      <c r="C1010">
        <f>VLOOKUP(A1010, Campaigns!A:I,3, FALSE)</f>
        <v>0</v>
      </c>
      <c r="D1010">
        <f>VLOOKUP(A1010, Campaigns!$A:$I,4, FALSE)</f>
        <v>0</v>
      </c>
      <c r="E1010">
        <f>VLOOKUP(A1010, Campaigns!A:I,5, FALSE)</f>
        <v>0</v>
      </c>
      <c r="F1010">
        <f>VLOOKUP(A1010, Campaigns!A:I,6, FALSE)</f>
        <v>0</v>
      </c>
      <c r="G1010" t="str">
        <f>VLOOKUP(A1010, Customer!A:P,16, FALSE)</f>
        <v>Married</v>
      </c>
      <c r="H1010" t="str">
        <f>VLOOKUP(A1010, Customer!A:Q,17, FALSE)</f>
        <v>Master</v>
      </c>
      <c r="I1010">
        <f>VLOOKUP(A1010, Campaigns!A:I,7, FALSE)</f>
        <v>0</v>
      </c>
    </row>
    <row r="1011" spans="1:9">
      <c r="A1011" s="2">
        <v>2807</v>
      </c>
      <c r="B1011">
        <f>VLOOKUP(A1011, Campaigns!A:I,2, FALSE)</f>
        <v>0</v>
      </c>
      <c r="C1011">
        <f>VLOOKUP(A1011, Campaigns!A:I,3, FALSE)</f>
        <v>0</v>
      </c>
      <c r="D1011">
        <f>VLOOKUP(A1011, Campaigns!$A:$I,4, FALSE)</f>
        <v>0</v>
      </c>
      <c r="E1011">
        <f>VLOOKUP(A1011, Campaigns!A:I,5, FALSE)</f>
        <v>0</v>
      </c>
      <c r="F1011">
        <f>VLOOKUP(A1011, Campaigns!A:I,6, FALSE)</f>
        <v>0</v>
      </c>
      <c r="G1011" t="str">
        <f>VLOOKUP(A1011, Customer!A:P,16, FALSE)</f>
        <v>Married</v>
      </c>
      <c r="H1011" t="str">
        <f>VLOOKUP(A1011, Customer!A:Q,17, FALSE)</f>
        <v>PhD</v>
      </c>
      <c r="I1011">
        <f>VLOOKUP(A1011, Campaigns!A:I,7, FALSE)</f>
        <v>0</v>
      </c>
    </row>
    <row r="1012" spans="1:9">
      <c r="A1012" s="2">
        <v>1651</v>
      </c>
      <c r="B1012">
        <f>VLOOKUP(A1012, Campaigns!A:I,2, FALSE)</f>
        <v>0</v>
      </c>
      <c r="C1012">
        <f>VLOOKUP(A1012, Campaigns!A:I,3, FALSE)</f>
        <v>0</v>
      </c>
      <c r="D1012">
        <f>VLOOKUP(A1012, Campaigns!$A:$I,4, FALSE)</f>
        <v>0</v>
      </c>
      <c r="E1012">
        <f>VLOOKUP(A1012, Campaigns!A:I,5, FALSE)</f>
        <v>0</v>
      </c>
      <c r="F1012">
        <f>VLOOKUP(A1012, Campaigns!A:I,6, FALSE)</f>
        <v>0</v>
      </c>
      <c r="G1012" t="str">
        <f>VLOOKUP(A1012, Customer!A:P,16, FALSE)</f>
        <v>Married</v>
      </c>
      <c r="H1012" t="e">
        <f>VLOOKUP(A1012, Customer!A:Q,17, FALSE)</f>
        <v>#N/A</v>
      </c>
      <c r="I1012">
        <f>VLOOKUP(A1012, Campaigns!A:I,7, FALSE)</f>
        <v>0</v>
      </c>
    </row>
    <row r="1013" spans="1:9">
      <c r="A1013" s="2">
        <v>2949</v>
      </c>
      <c r="B1013">
        <f>VLOOKUP(A1013, Campaigns!A:I,2, FALSE)</f>
        <v>0</v>
      </c>
      <c r="C1013">
        <f>VLOOKUP(A1013, Campaigns!A:I,3, FALSE)</f>
        <v>0</v>
      </c>
      <c r="D1013">
        <f>VLOOKUP(A1013, Campaigns!$A:$I,4, FALSE)</f>
        <v>0</v>
      </c>
      <c r="E1013">
        <f>VLOOKUP(A1013, Campaigns!A:I,5, FALSE)</f>
        <v>0</v>
      </c>
      <c r="F1013">
        <f>VLOOKUP(A1013, Campaigns!A:I,6, FALSE)</f>
        <v>0</v>
      </c>
      <c r="G1013" t="str">
        <f>VLOOKUP(A1013, Customer!A:P,16, FALSE)</f>
        <v>Married</v>
      </c>
      <c r="H1013" t="e">
        <f>VLOOKUP(A1013, Customer!A:Q,17, FALSE)</f>
        <v>#N/A</v>
      </c>
      <c r="I1013">
        <f>VLOOKUP(A1013, Campaigns!A:I,7, FALSE)</f>
        <v>0</v>
      </c>
    </row>
    <row r="1014" spans="1:9">
      <c r="A1014" s="2">
        <v>1563</v>
      </c>
      <c r="B1014">
        <f>VLOOKUP(A1014, Campaigns!A:I,2, FALSE)</f>
        <v>0</v>
      </c>
      <c r="C1014">
        <f>VLOOKUP(A1014, Campaigns!A:I,3, FALSE)</f>
        <v>0</v>
      </c>
      <c r="D1014">
        <f>VLOOKUP(A1014, Campaigns!$A:$I,4, FALSE)</f>
        <v>0</v>
      </c>
      <c r="E1014">
        <f>VLOOKUP(A1014, Campaigns!A:I,5, FALSE)</f>
        <v>0</v>
      </c>
      <c r="F1014">
        <f>VLOOKUP(A1014, Campaigns!A:I,6, FALSE)</f>
        <v>0</v>
      </c>
      <c r="G1014" t="str">
        <f>VLOOKUP(A1014, Customer!A:P,16, FALSE)</f>
        <v>Together</v>
      </c>
      <c r="H1014" t="str">
        <f>VLOOKUP(A1014, Customer!A:Q,17, FALSE)</f>
        <v>Master</v>
      </c>
      <c r="I1014">
        <f>VLOOKUP(A1014, Campaigns!A:I,7, FALSE)</f>
        <v>0</v>
      </c>
    </row>
    <row r="1015" spans="1:9">
      <c r="A1015" s="2">
        <v>3043</v>
      </c>
      <c r="B1015">
        <f>VLOOKUP(A1015, Campaigns!A:I,2, FALSE)</f>
        <v>0</v>
      </c>
      <c r="C1015">
        <f>VLOOKUP(A1015, Campaigns!A:I,3, FALSE)</f>
        <v>0</v>
      </c>
      <c r="D1015">
        <f>VLOOKUP(A1015, Campaigns!$A:$I,4, FALSE)</f>
        <v>0</v>
      </c>
      <c r="E1015">
        <f>VLOOKUP(A1015, Campaigns!A:I,5, FALSE)</f>
        <v>0</v>
      </c>
      <c r="F1015">
        <f>VLOOKUP(A1015, Campaigns!A:I,6, FALSE)</f>
        <v>0</v>
      </c>
      <c r="G1015" t="str">
        <f>VLOOKUP(A1015, Customer!A:P,16, FALSE)</f>
        <v>Together</v>
      </c>
      <c r="H1015" t="str">
        <f>VLOOKUP(A1015, Customer!A:Q,17, FALSE)</f>
        <v>Graduate</v>
      </c>
      <c r="I1015">
        <f>VLOOKUP(A1015, Campaigns!A:I,7, FALSE)</f>
        <v>0</v>
      </c>
    </row>
    <row r="1016" spans="1:9">
      <c r="A1016" s="2">
        <v>2601</v>
      </c>
      <c r="B1016">
        <f>VLOOKUP(A1016, Campaigns!A:I,2, FALSE)</f>
        <v>0</v>
      </c>
      <c r="C1016">
        <f>VLOOKUP(A1016, Campaigns!A:I,3, FALSE)</f>
        <v>0</v>
      </c>
      <c r="D1016">
        <f>VLOOKUP(A1016, Campaigns!$A:$I,4, FALSE)</f>
        <v>0</v>
      </c>
      <c r="E1016">
        <f>VLOOKUP(A1016, Campaigns!A:I,5, FALSE)</f>
        <v>0</v>
      </c>
      <c r="F1016">
        <f>VLOOKUP(A1016, Campaigns!A:I,6, FALSE)</f>
        <v>0</v>
      </c>
      <c r="G1016" t="str">
        <f>VLOOKUP(A1016, Customer!A:P,16, FALSE)</f>
        <v>Married</v>
      </c>
      <c r="H1016" t="str">
        <f>VLOOKUP(A1016, Customer!A:Q,17, FALSE)</f>
        <v>PhD</v>
      </c>
      <c r="I1016">
        <f>VLOOKUP(A1016, Campaigns!A:I,7, FALSE)</f>
        <v>0</v>
      </c>
    </row>
    <row r="1017" spans="1:9">
      <c r="A1017" s="2">
        <v>2093</v>
      </c>
      <c r="B1017">
        <f>VLOOKUP(A1017, Campaigns!A:I,2, FALSE)</f>
        <v>0</v>
      </c>
      <c r="C1017">
        <f>VLOOKUP(A1017, Campaigns!A:I,3, FALSE)</f>
        <v>0</v>
      </c>
      <c r="D1017">
        <f>VLOOKUP(A1017, Campaigns!$A:$I,4, FALSE)</f>
        <v>0</v>
      </c>
      <c r="E1017">
        <f>VLOOKUP(A1017, Campaigns!A:I,5, FALSE)</f>
        <v>0</v>
      </c>
      <c r="F1017">
        <f>VLOOKUP(A1017, Campaigns!A:I,6, FALSE)</f>
        <v>0</v>
      </c>
      <c r="G1017" t="str">
        <f>VLOOKUP(A1017, Customer!A:P,16, FALSE)</f>
        <v>Single</v>
      </c>
      <c r="H1017" t="str">
        <f>VLOOKUP(A1017, Customer!A:Q,17, FALSE)</f>
        <v>PhD</v>
      </c>
      <c r="I1017">
        <f>VLOOKUP(A1017, Campaigns!A:I,7, FALSE)</f>
        <v>0</v>
      </c>
    </row>
    <row r="1018" spans="1:9">
      <c r="A1018" s="2">
        <v>1603</v>
      </c>
      <c r="B1018">
        <f>VLOOKUP(A1018, Campaigns!A:I,2, FALSE)</f>
        <v>0</v>
      </c>
      <c r="C1018">
        <f>VLOOKUP(A1018, Campaigns!A:I,3, FALSE)</f>
        <v>0</v>
      </c>
      <c r="D1018">
        <f>VLOOKUP(A1018, Campaigns!$A:$I,4, FALSE)</f>
        <v>0</v>
      </c>
      <c r="E1018">
        <f>VLOOKUP(A1018, Campaigns!A:I,5, FALSE)</f>
        <v>0</v>
      </c>
      <c r="F1018">
        <f>VLOOKUP(A1018, Campaigns!A:I,6, FALSE)</f>
        <v>0</v>
      </c>
      <c r="G1018" t="str">
        <f>VLOOKUP(A1018, Customer!A:P,16, FALSE)</f>
        <v>Married</v>
      </c>
      <c r="H1018" t="str">
        <f>VLOOKUP(A1018, Customer!A:Q,17, FALSE)</f>
        <v>PhD</v>
      </c>
      <c r="I1018">
        <f>VLOOKUP(A1018, Campaigns!A:I,7, FALSE)</f>
        <v>0</v>
      </c>
    </row>
    <row r="1019" spans="1:9">
      <c r="A1019" s="2">
        <v>2128</v>
      </c>
      <c r="B1019">
        <f>VLOOKUP(A1019, Campaigns!A:I,2, FALSE)</f>
        <v>0</v>
      </c>
      <c r="C1019">
        <f>VLOOKUP(A1019, Campaigns!A:I,3, FALSE)</f>
        <v>0</v>
      </c>
      <c r="D1019">
        <f>VLOOKUP(A1019, Campaigns!$A:$I,4, FALSE)</f>
        <v>0</v>
      </c>
      <c r="E1019">
        <f>VLOOKUP(A1019, Campaigns!A:I,5, FALSE)</f>
        <v>0</v>
      </c>
      <c r="F1019">
        <f>VLOOKUP(A1019, Campaigns!A:I,6, FALSE)</f>
        <v>0</v>
      </c>
      <c r="G1019" t="str">
        <f>VLOOKUP(A1019, Customer!A:P,16, FALSE)</f>
        <v>Together</v>
      </c>
      <c r="H1019" t="str">
        <f>VLOOKUP(A1019, Customer!A:Q,17, FALSE)</f>
        <v>Graduate</v>
      </c>
      <c r="I1019">
        <f>VLOOKUP(A1019, Campaigns!A:I,7, FALSE)</f>
        <v>0</v>
      </c>
    </row>
    <row r="1020" spans="1:9">
      <c r="A1020" s="2">
        <v>2142</v>
      </c>
      <c r="B1020">
        <f>VLOOKUP(A1020, Campaigns!A:I,2, FALSE)</f>
        <v>0</v>
      </c>
      <c r="C1020">
        <f>VLOOKUP(A1020, Campaigns!A:I,3, FALSE)</f>
        <v>0</v>
      </c>
      <c r="D1020">
        <f>VLOOKUP(A1020, Campaigns!$A:$I,4, FALSE)</f>
        <v>0</v>
      </c>
      <c r="E1020">
        <f>VLOOKUP(A1020, Campaigns!A:I,5, FALSE)</f>
        <v>0</v>
      </c>
      <c r="F1020">
        <f>VLOOKUP(A1020, Campaigns!A:I,6, FALSE)</f>
        <v>0</v>
      </c>
      <c r="G1020" t="str">
        <f>VLOOKUP(A1020, Customer!A:P,16, FALSE)</f>
        <v>Together</v>
      </c>
      <c r="H1020" t="str">
        <f>VLOOKUP(A1020, Customer!A:Q,17, FALSE)</f>
        <v>Graduate</v>
      </c>
      <c r="I1020">
        <f>VLOOKUP(A1020, Campaigns!A:I,7, FALSE)</f>
        <v>0</v>
      </c>
    </row>
    <row r="1021" spans="1:9">
      <c r="A1021" s="2">
        <v>1313</v>
      </c>
      <c r="B1021">
        <f>VLOOKUP(A1021, Campaigns!A:I,2, FALSE)</f>
        <v>0</v>
      </c>
      <c r="C1021">
        <f>VLOOKUP(A1021, Campaigns!A:I,3, FALSE)</f>
        <v>0</v>
      </c>
      <c r="D1021">
        <f>VLOOKUP(A1021, Campaigns!$A:$I,4, FALSE)</f>
        <v>0</v>
      </c>
      <c r="E1021">
        <f>VLOOKUP(A1021, Campaigns!A:I,5, FALSE)</f>
        <v>0</v>
      </c>
      <c r="F1021">
        <f>VLOOKUP(A1021, Campaigns!A:I,6, FALSE)</f>
        <v>0</v>
      </c>
      <c r="G1021" t="str">
        <f>VLOOKUP(A1021, Customer!A:P,16, FALSE)</f>
        <v>Married</v>
      </c>
      <c r="H1021" t="str">
        <f>VLOOKUP(A1021, Customer!A:Q,17, FALSE)</f>
        <v>PhD</v>
      </c>
      <c r="I1021">
        <f>VLOOKUP(A1021, Campaigns!A:I,7, FALSE)</f>
        <v>0</v>
      </c>
    </row>
    <row r="1022" spans="1:9">
      <c r="A1022" s="2">
        <v>2600</v>
      </c>
      <c r="B1022">
        <f>VLOOKUP(A1022, Campaigns!A:I,2, FALSE)</f>
        <v>0</v>
      </c>
      <c r="C1022">
        <f>VLOOKUP(A1022, Campaigns!A:I,3, FALSE)</f>
        <v>0</v>
      </c>
      <c r="D1022">
        <f>VLOOKUP(A1022, Campaigns!$A:$I,4, FALSE)</f>
        <v>0</v>
      </c>
      <c r="E1022">
        <f>VLOOKUP(A1022, Campaigns!A:I,5, FALSE)</f>
        <v>0</v>
      </c>
      <c r="F1022">
        <f>VLOOKUP(A1022, Campaigns!A:I,6, FALSE)</f>
        <v>0</v>
      </c>
      <c r="G1022" t="str">
        <f>VLOOKUP(A1022, Customer!A:P,16, FALSE)</f>
        <v>Together</v>
      </c>
      <c r="H1022" t="str">
        <f>VLOOKUP(A1022, Customer!A:Q,17, FALSE)</f>
        <v>Graduate</v>
      </c>
      <c r="I1022">
        <f>VLOOKUP(A1022, Campaigns!A:I,7, FALSE)</f>
        <v>0</v>
      </c>
    </row>
    <row r="1023" spans="1:9">
      <c r="A1023" s="2">
        <v>2158</v>
      </c>
      <c r="B1023">
        <f>VLOOKUP(A1023, Campaigns!A:I,2, FALSE)</f>
        <v>0</v>
      </c>
      <c r="C1023">
        <f>VLOOKUP(A1023, Campaigns!A:I,3, FALSE)</f>
        <v>0</v>
      </c>
      <c r="D1023">
        <f>VLOOKUP(A1023, Campaigns!$A:$I,4, FALSE)</f>
        <v>0</v>
      </c>
      <c r="E1023">
        <f>VLOOKUP(A1023, Campaigns!A:I,5, FALSE)</f>
        <v>0</v>
      </c>
      <c r="F1023">
        <f>VLOOKUP(A1023, Campaigns!A:I,6, FALSE)</f>
        <v>0</v>
      </c>
      <c r="G1023" t="str">
        <f>VLOOKUP(A1023, Customer!A:P,16, FALSE)</f>
        <v>Married</v>
      </c>
      <c r="H1023" t="str">
        <f>VLOOKUP(A1023, Customer!A:Q,17, FALSE)</f>
        <v>Graduate</v>
      </c>
      <c r="I1023">
        <f>VLOOKUP(A1023, Campaigns!A:I,7, FALSE)</f>
        <v>0</v>
      </c>
    </row>
    <row r="1024" spans="1:9">
      <c r="A1024" s="2">
        <v>2912</v>
      </c>
      <c r="B1024">
        <f>VLOOKUP(A1024, Campaigns!A:I,2, FALSE)</f>
        <v>0</v>
      </c>
      <c r="C1024">
        <f>VLOOKUP(A1024, Campaigns!A:I,3, FALSE)</f>
        <v>0</v>
      </c>
      <c r="D1024">
        <f>VLOOKUP(A1024, Campaigns!$A:$I,4, FALSE)</f>
        <v>0</v>
      </c>
      <c r="E1024">
        <f>VLOOKUP(A1024, Campaigns!A:I,5, FALSE)</f>
        <v>0</v>
      </c>
      <c r="F1024">
        <f>VLOOKUP(A1024, Campaigns!A:I,6, FALSE)</f>
        <v>0</v>
      </c>
      <c r="G1024" t="str">
        <f>VLOOKUP(A1024, Customer!A:P,16, FALSE)</f>
        <v>Widow</v>
      </c>
      <c r="H1024" t="str">
        <f>VLOOKUP(A1024, Customer!A:Q,17, FALSE)</f>
        <v>PhD</v>
      </c>
      <c r="I1024">
        <f>VLOOKUP(A1024, Campaigns!A:I,7, FALSE)</f>
        <v>0</v>
      </c>
    </row>
    <row r="1025" spans="1:9">
      <c r="A1025" s="2">
        <v>1119</v>
      </c>
      <c r="B1025">
        <f>VLOOKUP(A1025, Campaigns!A:I,2, FALSE)</f>
        <v>0</v>
      </c>
      <c r="C1025">
        <f>VLOOKUP(A1025, Campaigns!A:I,3, FALSE)</f>
        <v>0</v>
      </c>
      <c r="D1025">
        <f>VLOOKUP(A1025, Campaigns!$A:$I,4, FALSE)</f>
        <v>0</v>
      </c>
      <c r="E1025">
        <f>VLOOKUP(A1025, Campaigns!A:I,5, FALSE)</f>
        <v>0</v>
      </c>
      <c r="F1025">
        <f>VLOOKUP(A1025, Campaigns!A:I,6, FALSE)</f>
        <v>0</v>
      </c>
      <c r="G1025" t="str">
        <f>VLOOKUP(A1025, Customer!A:P,16, FALSE)</f>
        <v>Married</v>
      </c>
      <c r="H1025" t="str">
        <f>VLOOKUP(A1025, Customer!A:Q,17, FALSE)</f>
        <v>Master</v>
      </c>
      <c r="I1025">
        <f>VLOOKUP(A1025, Campaigns!A:I,7, FALSE)</f>
        <v>0</v>
      </c>
    </row>
    <row r="1026" spans="1:9">
      <c r="A1026" s="2">
        <v>2360</v>
      </c>
      <c r="B1026">
        <f>VLOOKUP(A1026, Campaigns!A:I,2, FALSE)</f>
        <v>0</v>
      </c>
      <c r="C1026">
        <f>VLOOKUP(A1026, Campaigns!A:I,3, FALSE)</f>
        <v>0</v>
      </c>
      <c r="D1026">
        <f>VLOOKUP(A1026, Campaigns!$A:$I,4, FALSE)</f>
        <v>0</v>
      </c>
      <c r="E1026">
        <f>VLOOKUP(A1026, Campaigns!A:I,5, FALSE)</f>
        <v>0</v>
      </c>
      <c r="F1026">
        <f>VLOOKUP(A1026, Campaigns!A:I,6, FALSE)</f>
        <v>0</v>
      </c>
      <c r="G1026" t="str">
        <f>VLOOKUP(A1026, Customer!A:P,16, FALSE)</f>
        <v>Together</v>
      </c>
      <c r="H1026" t="e">
        <f>VLOOKUP(A1026, Customer!A:Q,17, FALSE)</f>
        <v>#N/A</v>
      </c>
      <c r="I1026">
        <f>VLOOKUP(A1026, Campaigns!A:I,7, FALSE)</f>
        <v>0</v>
      </c>
    </row>
    <row r="1027" spans="1:9">
      <c r="A1027" s="2">
        <v>3066</v>
      </c>
      <c r="B1027">
        <f>VLOOKUP(A1027, Campaigns!A:I,2, FALSE)</f>
        <v>0</v>
      </c>
      <c r="C1027">
        <f>VLOOKUP(A1027, Campaigns!A:I,3, FALSE)</f>
        <v>0</v>
      </c>
      <c r="D1027">
        <f>VLOOKUP(A1027, Campaigns!$A:$I,4, FALSE)</f>
        <v>0</v>
      </c>
      <c r="E1027">
        <f>VLOOKUP(A1027, Campaigns!A:I,5, FALSE)</f>
        <v>0</v>
      </c>
      <c r="F1027">
        <f>VLOOKUP(A1027, Campaigns!A:I,6, FALSE)</f>
        <v>0</v>
      </c>
      <c r="G1027" t="str">
        <f>VLOOKUP(A1027, Customer!A:P,16, FALSE)</f>
        <v>Single</v>
      </c>
      <c r="H1027" t="str">
        <f>VLOOKUP(A1027, Customer!A:Q,17, FALSE)</f>
        <v>Graduate</v>
      </c>
      <c r="I1027">
        <f>VLOOKUP(A1027, Campaigns!A:I,7, FALSE)</f>
        <v>0</v>
      </c>
    </row>
    <row r="1028" spans="1:9">
      <c r="A1028" s="2">
        <v>1940</v>
      </c>
      <c r="B1028">
        <f>VLOOKUP(A1028, Campaigns!A:I,2, FALSE)</f>
        <v>0</v>
      </c>
      <c r="C1028">
        <f>VLOOKUP(A1028, Campaigns!A:I,3, FALSE)</f>
        <v>0</v>
      </c>
      <c r="D1028">
        <f>VLOOKUP(A1028, Campaigns!$A:$I,4, FALSE)</f>
        <v>0</v>
      </c>
      <c r="E1028">
        <f>VLOOKUP(A1028, Campaigns!A:I,5, FALSE)</f>
        <v>0</v>
      </c>
      <c r="F1028">
        <f>VLOOKUP(A1028, Campaigns!A:I,6, FALSE)</f>
        <v>0</v>
      </c>
      <c r="G1028" t="str">
        <f>VLOOKUP(A1028, Customer!A:P,16, FALSE)</f>
        <v>Divorced</v>
      </c>
      <c r="H1028" t="str">
        <f>VLOOKUP(A1028, Customer!A:Q,17, FALSE)</f>
        <v>PhD</v>
      </c>
      <c r="I1028">
        <f>VLOOKUP(A1028, Campaigns!A:I,7, FALSE)</f>
        <v>0</v>
      </c>
    </row>
    <row r="1029" spans="1:9">
      <c r="A1029" s="2">
        <v>2066</v>
      </c>
      <c r="B1029">
        <f>VLOOKUP(A1029, Campaigns!A:I,2, FALSE)</f>
        <v>0</v>
      </c>
      <c r="C1029">
        <f>VLOOKUP(A1029, Campaigns!A:I,3, FALSE)</f>
        <v>0</v>
      </c>
      <c r="D1029">
        <f>VLOOKUP(A1029, Campaigns!$A:$I,4, FALSE)</f>
        <v>0</v>
      </c>
      <c r="E1029">
        <f>VLOOKUP(A1029, Campaigns!A:I,5, FALSE)</f>
        <v>0</v>
      </c>
      <c r="F1029">
        <f>VLOOKUP(A1029, Campaigns!A:I,6, FALSE)</f>
        <v>0</v>
      </c>
      <c r="G1029" t="str">
        <f>VLOOKUP(A1029, Customer!A:P,16, FALSE)</f>
        <v>Married</v>
      </c>
      <c r="H1029" t="str">
        <f>VLOOKUP(A1029, Customer!A:Q,17, FALSE)</f>
        <v>Graduate</v>
      </c>
      <c r="I1029">
        <f>VLOOKUP(A1029, Campaigns!A:I,7, FALSE)</f>
        <v>0</v>
      </c>
    </row>
    <row r="1030" spans="1:9">
      <c r="A1030" s="2">
        <v>2684</v>
      </c>
      <c r="B1030">
        <f>VLOOKUP(A1030, Campaigns!A:I,2, FALSE)</f>
        <v>0</v>
      </c>
      <c r="C1030">
        <f>VLOOKUP(A1030, Campaigns!A:I,3, FALSE)</f>
        <v>0</v>
      </c>
      <c r="D1030">
        <f>VLOOKUP(A1030, Campaigns!$A:$I,4, FALSE)</f>
        <v>0</v>
      </c>
      <c r="E1030">
        <f>VLOOKUP(A1030, Campaigns!A:I,5, FALSE)</f>
        <v>0</v>
      </c>
      <c r="F1030">
        <f>VLOOKUP(A1030, Campaigns!A:I,6, FALSE)</f>
        <v>0</v>
      </c>
      <c r="G1030" t="str">
        <f>VLOOKUP(A1030, Customer!A:P,16, FALSE)</f>
        <v>Married</v>
      </c>
      <c r="H1030" t="str">
        <f>VLOOKUP(A1030, Customer!A:Q,17, FALSE)</f>
        <v>PhD</v>
      </c>
      <c r="I1030">
        <f>VLOOKUP(A1030, Campaigns!A:I,7, FALSE)</f>
        <v>0</v>
      </c>
    </row>
    <row r="1031" spans="1:9">
      <c r="A1031" s="2">
        <v>2082</v>
      </c>
      <c r="B1031">
        <f>VLOOKUP(A1031, Campaigns!A:I,2, FALSE)</f>
        <v>0</v>
      </c>
      <c r="C1031">
        <f>VLOOKUP(A1031, Campaigns!A:I,3, FALSE)</f>
        <v>0</v>
      </c>
      <c r="D1031">
        <f>VLOOKUP(A1031, Campaigns!$A:$I,4, FALSE)</f>
        <v>0</v>
      </c>
      <c r="E1031">
        <f>VLOOKUP(A1031, Campaigns!A:I,5, FALSE)</f>
        <v>0</v>
      </c>
      <c r="F1031">
        <f>VLOOKUP(A1031, Campaigns!A:I,6, FALSE)</f>
        <v>0</v>
      </c>
      <c r="G1031" t="str">
        <f>VLOOKUP(A1031, Customer!A:P,16, FALSE)</f>
        <v>Married</v>
      </c>
      <c r="H1031" t="e">
        <f>VLOOKUP(A1031, Customer!A:Q,17, FALSE)</f>
        <v>#N/A</v>
      </c>
      <c r="I1031">
        <f>VLOOKUP(A1031, Campaigns!A:I,7, FALSE)</f>
        <v>0</v>
      </c>
    </row>
    <row r="1032" spans="1:9">
      <c r="A1032" s="2">
        <v>1300</v>
      </c>
      <c r="B1032">
        <f>VLOOKUP(A1032, Campaigns!A:I,2, FALSE)</f>
        <v>0</v>
      </c>
      <c r="C1032">
        <f>VLOOKUP(A1032, Campaigns!A:I,3, FALSE)</f>
        <v>0</v>
      </c>
      <c r="D1032">
        <f>VLOOKUP(A1032, Campaigns!$A:$I,4, FALSE)</f>
        <v>0</v>
      </c>
      <c r="E1032">
        <f>VLOOKUP(A1032, Campaigns!A:I,5, FALSE)</f>
        <v>0</v>
      </c>
      <c r="F1032">
        <f>VLOOKUP(A1032, Campaigns!A:I,6, FALSE)</f>
        <v>0</v>
      </c>
      <c r="G1032" t="str">
        <f>VLOOKUP(A1032, Customer!A:P,16, FALSE)</f>
        <v>Married</v>
      </c>
      <c r="H1032" t="str">
        <f>VLOOKUP(A1032, Customer!A:Q,17, FALSE)</f>
        <v>Graduate</v>
      </c>
      <c r="I1032">
        <f>VLOOKUP(A1032, Campaigns!A:I,7, FALSE)</f>
        <v>0</v>
      </c>
    </row>
    <row r="1033" spans="1:9">
      <c r="A1033" s="2">
        <v>2135</v>
      </c>
      <c r="B1033">
        <f>VLOOKUP(A1033, Campaigns!A:I,2, FALSE)</f>
        <v>0</v>
      </c>
      <c r="C1033">
        <f>VLOOKUP(A1033, Campaigns!A:I,3, FALSE)</f>
        <v>0</v>
      </c>
      <c r="D1033">
        <f>VLOOKUP(A1033, Campaigns!$A:$I,4, FALSE)</f>
        <v>0</v>
      </c>
      <c r="E1033">
        <f>VLOOKUP(A1033, Campaigns!A:I,5, FALSE)</f>
        <v>0</v>
      </c>
      <c r="F1033">
        <f>VLOOKUP(A1033, Campaigns!A:I,6, FALSE)</f>
        <v>0</v>
      </c>
      <c r="G1033" t="str">
        <f>VLOOKUP(A1033, Customer!A:P,16, FALSE)</f>
        <v>Married</v>
      </c>
      <c r="H1033" t="str">
        <f>VLOOKUP(A1033, Customer!A:Q,17, FALSE)</f>
        <v>Master</v>
      </c>
      <c r="I1033">
        <f>VLOOKUP(A1033, Campaigns!A:I,7, FALSE)</f>
        <v>0</v>
      </c>
    </row>
    <row r="1034" spans="1:9">
      <c r="A1034" s="2">
        <v>1084</v>
      </c>
      <c r="B1034">
        <f>VLOOKUP(A1034, Campaigns!A:I,2, FALSE)</f>
        <v>0</v>
      </c>
      <c r="C1034">
        <f>VLOOKUP(A1034, Campaigns!A:I,3, FALSE)</f>
        <v>0</v>
      </c>
      <c r="D1034">
        <f>VLOOKUP(A1034, Campaigns!$A:$I,4, FALSE)</f>
        <v>0</v>
      </c>
      <c r="E1034">
        <f>VLOOKUP(A1034, Campaigns!A:I,5, FALSE)</f>
        <v>0</v>
      </c>
      <c r="F1034">
        <f>VLOOKUP(A1034, Campaigns!A:I,6, FALSE)</f>
        <v>0</v>
      </c>
      <c r="G1034" t="str">
        <f>VLOOKUP(A1034, Customer!A:P,16, FALSE)</f>
        <v>Together</v>
      </c>
      <c r="H1034" t="str">
        <f>VLOOKUP(A1034, Customer!A:Q,17, FALSE)</f>
        <v>Graduate</v>
      </c>
      <c r="I1034">
        <f>VLOOKUP(A1034, Campaigns!A:I,7, FALSE)</f>
        <v>0</v>
      </c>
    </row>
    <row r="1035" spans="1:9">
      <c r="A1035" s="2">
        <v>1998</v>
      </c>
      <c r="B1035">
        <f>VLOOKUP(A1035, Campaigns!A:I,2, FALSE)</f>
        <v>0</v>
      </c>
      <c r="C1035">
        <f>VLOOKUP(A1035, Campaigns!A:I,3, FALSE)</f>
        <v>0</v>
      </c>
      <c r="D1035">
        <f>VLOOKUP(A1035, Campaigns!$A:$I,4, FALSE)</f>
        <v>0</v>
      </c>
      <c r="E1035">
        <f>VLOOKUP(A1035, Campaigns!A:I,5, FALSE)</f>
        <v>0</v>
      </c>
      <c r="F1035">
        <f>VLOOKUP(A1035, Campaigns!A:I,6, FALSE)</f>
        <v>0</v>
      </c>
      <c r="G1035" t="str">
        <f>VLOOKUP(A1035, Customer!A:P,16, FALSE)</f>
        <v>Together</v>
      </c>
      <c r="H1035" t="str">
        <f>VLOOKUP(A1035, Customer!A:Q,17, FALSE)</f>
        <v>Graduate</v>
      </c>
      <c r="I1035">
        <f>VLOOKUP(A1035, Campaigns!A:I,7, FALSE)</f>
        <v>0</v>
      </c>
    </row>
    <row r="1036" spans="1:9">
      <c r="A1036" s="2">
        <v>1601</v>
      </c>
      <c r="B1036">
        <f>VLOOKUP(A1036, Campaigns!A:I,2, FALSE)</f>
        <v>0</v>
      </c>
      <c r="C1036">
        <f>VLOOKUP(A1036, Campaigns!A:I,3, FALSE)</f>
        <v>0</v>
      </c>
      <c r="D1036">
        <f>VLOOKUP(A1036, Campaigns!$A:$I,4, FALSE)</f>
        <v>0</v>
      </c>
      <c r="E1036">
        <f>VLOOKUP(A1036, Campaigns!A:I,5, FALSE)</f>
        <v>0</v>
      </c>
      <c r="F1036">
        <f>VLOOKUP(A1036, Campaigns!A:I,6, FALSE)</f>
        <v>0</v>
      </c>
      <c r="G1036" t="str">
        <f>VLOOKUP(A1036, Customer!A:P,16, FALSE)</f>
        <v>Widow</v>
      </c>
      <c r="H1036" t="str">
        <f>VLOOKUP(A1036, Customer!A:Q,17, FALSE)</f>
        <v>Graduate</v>
      </c>
      <c r="I1036">
        <f>VLOOKUP(A1036, Campaigns!A:I,7, FALSE)</f>
        <v>0</v>
      </c>
    </row>
    <row r="1037" spans="1:9">
      <c r="A1037" s="2">
        <v>1882</v>
      </c>
      <c r="B1037">
        <f>VLOOKUP(A1037, Campaigns!A:I,2, FALSE)</f>
        <v>0</v>
      </c>
      <c r="C1037">
        <f>VLOOKUP(A1037, Campaigns!A:I,3, FALSE)</f>
        <v>0</v>
      </c>
      <c r="D1037">
        <f>VLOOKUP(A1037, Campaigns!$A:$I,4, FALSE)</f>
        <v>0</v>
      </c>
      <c r="E1037">
        <f>VLOOKUP(A1037, Campaigns!A:I,5, FALSE)</f>
        <v>0</v>
      </c>
      <c r="F1037">
        <f>VLOOKUP(A1037, Campaigns!A:I,6, FALSE)</f>
        <v>0</v>
      </c>
      <c r="G1037" t="str">
        <f>VLOOKUP(A1037, Customer!A:P,16, FALSE)</f>
        <v>Divorced</v>
      </c>
      <c r="H1037" t="str">
        <f>VLOOKUP(A1037, Customer!A:Q,17, FALSE)</f>
        <v>Graduate</v>
      </c>
      <c r="I1037">
        <f>VLOOKUP(A1037, Campaigns!A:I,7, FALSE)</f>
        <v>0</v>
      </c>
    </row>
    <row r="1038" spans="1:9">
      <c r="A1038" s="2">
        <v>2399</v>
      </c>
      <c r="B1038">
        <f>VLOOKUP(A1038, Campaigns!A:I,2, FALSE)</f>
        <v>0</v>
      </c>
      <c r="C1038">
        <f>VLOOKUP(A1038, Campaigns!A:I,3, FALSE)</f>
        <v>0</v>
      </c>
      <c r="D1038">
        <f>VLOOKUP(A1038, Campaigns!$A:$I,4, FALSE)</f>
        <v>0</v>
      </c>
      <c r="E1038">
        <f>VLOOKUP(A1038, Campaigns!A:I,5, FALSE)</f>
        <v>0</v>
      </c>
      <c r="F1038">
        <f>VLOOKUP(A1038, Campaigns!A:I,6, FALSE)</f>
        <v>0</v>
      </c>
      <c r="G1038" t="str">
        <f>VLOOKUP(A1038, Customer!A:P,16, FALSE)</f>
        <v>Together</v>
      </c>
      <c r="H1038" t="str">
        <f>VLOOKUP(A1038, Customer!A:Q,17, FALSE)</f>
        <v>PhD</v>
      </c>
      <c r="I1038">
        <f>VLOOKUP(A1038, Campaigns!A:I,7, FALSE)</f>
        <v>0</v>
      </c>
    </row>
    <row r="1039" spans="1:9">
      <c r="A1039" s="2">
        <v>2801</v>
      </c>
      <c r="B1039">
        <f>VLOOKUP(A1039, Campaigns!A:I,2, FALSE)</f>
        <v>0</v>
      </c>
      <c r="C1039">
        <f>VLOOKUP(A1039, Campaigns!A:I,3, FALSE)</f>
        <v>0</v>
      </c>
      <c r="D1039">
        <f>VLOOKUP(A1039, Campaigns!$A:$I,4, FALSE)</f>
        <v>0</v>
      </c>
      <c r="E1039">
        <f>VLOOKUP(A1039, Campaigns!A:I,5, FALSE)</f>
        <v>0</v>
      </c>
      <c r="F1039">
        <f>VLOOKUP(A1039, Campaigns!A:I,6, FALSE)</f>
        <v>0</v>
      </c>
      <c r="G1039" t="str">
        <f>VLOOKUP(A1039, Customer!A:P,16, FALSE)</f>
        <v>Widow</v>
      </c>
      <c r="H1039" t="str">
        <f>VLOOKUP(A1039, Customer!A:Q,17, FALSE)</f>
        <v>PhD</v>
      </c>
      <c r="I1039">
        <f>VLOOKUP(A1039, Campaigns!A:I,7, FALSE)</f>
        <v>0</v>
      </c>
    </row>
    <row r="1040" spans="1:9">
      <c r="A1040" s="2">
        <v>2479</v>
      </c>
      <c r="B1040">
        <f>VLOOKUP(A1040, Campaigns!A:I,2, FALSE)</f>
        <v>0</v>
      </c>
      <c r="C1040">
        <f>VLOOKUP(A1040, Campaigns!A:I,3, FALSE)</f>
        <v>0</v>
      </c>
      <c r="D1040">
        <f>VLOOKUP(A1040, Campaigns!$A:$I,4, FALSE)</f>
        <v>0</v>
      </c>
      <c r="E1040">
        <f>VLOOKUP(A1040, Campaigns!A:I,5, FALSE)</f>
        <v>0</v>
      </c>
      <c r="F1040">
        <f>VLOOKUP(A1040, Campaigns!A:I,6, FALSE)</f>
        <v>0</v>
      </c>
      <c r="G1040" t="str">
        <f>VLOOKUP(A1040, Customer!A:P,16, FALSE)</f>
        <v>Married</v>
      </c>
      <c r="H1040" t="str">
        <f>VLOOKUP(A1040, Customer!A:Q,17, FALSE)</f>
        <v>Master</v>
      </c>
      <c r="I1040">
        <f>VLOOKUP(A1040, Campaigns!A:I,7, FALSE)</f>
        <v>0</v>
      </c>
    </row>
    <row r="1041" spans="1:9">
      <c r="A1041" s="2">
        <v>2581</v>
      </c>
      <c r="B1041">
        <f>VLOOKUP(A1041, Campaigns!A:I,2, FALSE)</f>
        <v>0</v>
      </c>
      <c r="C1041">
        <f>VLOOKUP(A1041, Campaigns!A:I,3, FALSE)</f>
        <v>0</v>
      </c>
      <c r="D1041">
        <f>VLOOKUP(A1041, Campaigns!$A:$I,4, FALSE)</f>
        <v>0</v>
      </c>
      <c r="E1041">
        <f>VLOOKUP(A1041, Campaigns!A:I,5, FALSE)</f>
        <v>0</v>
      </c>
      <c r="F1041">
        <f>VLOOKUP(A1041, Campaigns!A:I,6, FALSE)</f>
        <v>0</v>
      </c>
      <c r="G1041" t="str">
        <f>VLOOKUP(A1041, Customer!A:P,16, FALSE)</f>
        <v>Married</v>
      </c>
      <c r="H1041" t="str">
        <f>VLOOKUP(A1041, Customer!A:Q,17, FALSE)</f>
        <v>PhD</v>
      </c>
      <c r="I1041">
        <f>VLOOKUP(A1041, Campaigns!A:I,7, FALSE)</f>
        <v>0</v>
      </c>
    </row>
    <row r="1042" spans="1:9">
      <c r="A1042" s="2">
        <v>1528</v>
      </c>
      <c r="B1042">
        <f>VLOOKUP(A1042, Campaigns!A:I,2, FALSE)</f>
        <v>0</v>
      </c>
      <c r="C1042">
        <f>VLOOKUP(A1042, Campaigns!A:I,3, FALSE)</f>
        <v>0</v>
      </c>
      <c r="D1042">
        <f>VLOOKUP(A1042, Campaigns!$A:$I,4, FALSE)</f>
        <v>0</v>
      </c>
      <c r="E1042">
        <f>VLOOKUP(A1042, Campaigns!A:I,5, FALSE)</f>
        <v>0</v>
      </c>
      <c r="F1042">
        <f>VLOOKUP(A1042, Campaigns!A:I,6, FALSE)</f>
        <v>0</v>
      </c>
      <c r="G1042" t="str">
        <f>VLOOKUP(A1042, Customer!A:P,16, FALSE)</f>
        <v>Together</v>
      </c>
      <c r="H1042" t="str">
        <f>VLOOKUP(A1042, Customer!A:Q,17, FALSE)</f>
        <v>Graduate</v>
      </c>
      <c r="I1042">
        <f>VLOOKUP(A1042, Campaigns!A:I,7, FALSE)</f>
        <v>0</v>
      </c>
    </row>
    <row r="1043" spans="1:9">
      <c r="A1043" s="2">
        <v>2834</v>
      </c>
      <c r="B1043">
        <f>VLOOKUP(A1043, Campaigns!A:I,2, FALSE)</f>
        <v>0</v>
      </c>
      <c r="C1043">
        <f>VLOOKUP(A1043, Campaigns!A:I,3, FALSE)</f>
        <v>0</v>
      </c>
      <c r="D1043">
        <f>VLOOKUP(A1043, Campaigns!$A:$I,4, FALSE)</f>
        <v>0</v>
      </c>
      <c r="E1043">
        <f>VLOOKUP(A1043, Campaigns!A:I,5, FALSE)</f>
        <v>0</v>
      </c>
      <c r="F1043">
        <f>VLOOKUP(A1043, Campaigns!A:I,6, FALSE)</f>
        <v>0</v>
      </c>
      <c r="G1043" t="str">
        <f>VLOOKUP(A1043, Customer!A:P,16, FALSE)</f>
        <v>Together</v>
      </c>
      <c r="H1043" t="str">
        <f>VLOOKUP(A1043, Customer!A:Q,17, FALSE)</f>
        <v>Graduate</v>
      </c>
      <c r="I1043">
        <f>VLOOKUP(A1043, Campaigns!A:I,7, FALSE)</f>
        <v>0</v>
      </c>
    </row>
    <row r="1044" spans="1:9">
      <c r="A1044" s="2">
        <v>2485</v>
      </c>
      <c r="B1044">
        <f>VLOOKUP(A1044, Campaigns!A:I,2, FALSE)</f>
        <v>0</v>
      </c>
      <c r="C1044">
        <f>VLOOKUP(A1044, Campaigns!A:I,3, FALSE)</f>
        <v>0</v>
      </c>
      <c r="D1044">
        <f>VLOOKUP(A1044, Campaigns!$A:$I,4, FALSE)</f>
        <v>0</v>
      </c>
      <c r="E1044">
        <f>VLOOKUP(A1044, Campaigns!A:I,5, FALSE)</f>
        <v>0</v>
      </c>
      <c r="F1044">
        <f>VLOOKUP(A1044, Campaigns!A:I,6, FALSE)</f>
        <v>0</v>
      </c>
      <c r="G1044" t="str">
        <f>VLOOKUP(A1044, Customer!A:P,16, FALSE)</f>
        <v>Together</v>
      </c>
      <c r="H1044" t="str">
        <f>VLOOKUP(A1044, Customer!A:Q,17, FALSE)</f>
        <v>Graduate</v>
      </c>
      <c r="I1044">
        <f>VLOOKUP(A1044, Campaigns!A:I,7, FALSE)</f>
        <v>0</v>
      </c>
    </row>
    <row r="1045" spans="1:9">
      <c r="A1045" s="2">
        <v>2780</v>
      </c>
      <c r="B1045">
        <f>VLOOKUP(A1045, Campaigns!A:I,2, FALSE)</f>
        <v>0</v>
      </c>
      <c r="C1045">
        <f>VLOOKUP(A1045, Campaigns!A:I,3, FALSE)</f>
        <v>0</v>
      </c>
      <c r="D1045">
        <f>VLOOKUP(A1045, Campaigns!$A:$I,4, FALSE)</f>
        <v>0</v>
      </c>
      <c r="E1045">
        <f>VLOOKUP(A1045, Campaigns!A:I,5, FALSE)</f>
        <v>0</v>
      </c>
      <c r="F1045">
        <f>VLOOKUP(A1045, Campaigns!A:I,6, FALSE)</f>
        <v>0</v>
      </c>
      <c r="G1045" t="str">
        <f>VLOOKUP(A1045, Customer!A:P,16, FALSE)</f>
        <v>Together</v>
      </c>
      <c r="H1045" t="str">
        <f>VLOOKUP(A1045, Customer!A:Q,17, FALSE)</f>
        <v>Graduate</v>
      </c>
      <c r="I1045">
        <f>VLOOKUP(A1045, Campaigns!A:I,7, FALSE)</f>
        <v>0</v>
      </c>
    </row>
    <row r="1046" spans="1:9">
      <c r="A1046" s="2">
        <v>1572</v>
      </c>
      <c r="B1046">
        <f>VLOOKUP(A1046, Campaigns!A:I,2, FALSE)</f>
        <v>0</v>
      </c>
      <c r="C1046">
        <f>VLOOKUP(A1046, Campaigns!A:I,3, FALSE)</f>
        <v>1</v>
      </c>
      <c r="D1046">
        <f>VLOOKUP(A1046, Campaigns!$A:$I,4, FALSE)</f>
        <v>0</v>
      </c>
      <c r="E1046">
        <f>VLOOKUP(A1046, Campaigns!A:I,5, FALSE)</f>
        <v>0</v>
      </c>
      <c r="F1046">
        <f>VLOOKUP(A1046, Campaigns!A:I,6, FALSE)</f>
        <v>0</v>
      </c>
      <c r="G1046" t="str">
        <f>VLOOKUP(A1046, Customer!A:P,16, FALSE)</f>
        <v>Together</v>
      </c>
      <c r="H1046" t="str">
        <f>VLOOKUP(A1046, Customer!A:Q,17, FALSE)</f>
        <v>Graduate</v>
      </c>
      <c r="I1046">
        <f>VLOOKUP(A1046, Campaigns!A:I,7, FALSE)</f>
        <v>0</v>
      </c>
    </row>
    <row r="1047" spans="1:9">
      <c r="A1047" s="2">
        <v>1395</v>
      </c>
      <c r="B1047">
        <f>VLOOKUP(A1047, Campaigns!A:I,2, FALSE)</f>
        <v>0</v>
      </c>
      <c r="C1047">
        <f>VLOOKUP(A1047, Campaigns!A:I,3, FALSE)</f>
        <v>0</v>
      </c>
      <c r="D1047">
        <f>VLOOKUP(A1047, Campaigns!$A:$I,4, FALSE)</f>
        <v>0</v>
      </c>
      <c r="E1047">
        <f>VLOOKUP(A1047, Campaigns!A:I,5, FALSE)</f>
        <v>0</v>
      </c>
      <c r="F1047">
        <f>VLOOKUP(A1047, Campaigns!A:I,6, FALSE)</f>
        <v>0</v>
      </c>
      <c r="G1047" t="str">
        <f>VLOOKUP(A1047, Customer!A:P,16, FALSE)</f>
        <v>Married</v>
      </c>
      <c r="H1047" t="str">
        <f>VLOOKUP(A1047, Customer!A:Q,17, FALSE)</f>
        <v>Graduate</v>
      </c>
      <c r="I1047">
        <f>VLOOKUP(A1047, Campaigns!A:I,7, FALSE)</f>
        <v>0</v>
      </c>
    </row>
    <row r="1048" spans="1:9">
      <c r="A1048" s="2">
        <v>2576</v>
      </c>
      <c r="B1048">
        <f>VLOOKUP(A1048, Campaigns!A:I,2, FALSE)</f>
        <v>0</v>
      </c>
      <c r="C1048">
        <f>VLOOKUP(A1048, Campaigns!A:I,3, FALSE)</f>
        <v>0</v>
      </c>
      <c r="D1048">
        <f>VLOOKUP(A1048, Campaigns!$A:$I,4, FALSE)</f>
        <v>0</v>
      </c>
      <c r="E1048">
        <f>VLOOKUP(A1048, Campaigns!A:I,5, FALSE)</f>
        <v>0</v>
      </c>
      <c r="F1048">
        <f>VLOOKUP(A1048, Campaigns!A:I,6, FALSE)</f>
        <v>0</v>
      </c>
      <c r="G1048" t="str">
        <f>VLOOKUP(A1048, Customer!A:P,16, FALSE)</f>
        <v>Married</v>
      </c>
      <c r="H1048" t="str">
        <f>VLOOKUP(A1048, Customer!A:Q,17, FALSE)</f>
        <v>Master</v>
      </c>
      <c r="I1048">
        <f>VLOOKUP(A1048, Campaigns!A:I,7, FALSE)</f>
        <v>0</v>
      </c>
    </row>
    <row r="1049" spans="1:9">
      <c r="A1049" s="2">
        <v>1452</v>
      </c>
      <c r="B1049">
        <f>VLOOKUP(A1049, Campaigns!A:I,2, FALSE)</f>
        <v>0</v>
      </c>
      <c r="C1049">
        <f>VLOOKUP(A1049, Campaigns!A:I,3, FALSE)</f>
        <v>0</v>
      </c>
      <c r="D1049">
        <f>VLOOKUP(A1049, Campaigns!$A:$I,4, FALSE)</f>
        <v>0</v>
      </c>
      <c r="E1049">
        <f>VLOOKUP(A1049, Campaigns!A:I,5, FALSE)</f>
        <v>0</v>
      </c>
      <c r="F1049">
        <f>VLOOKUP(A1049, Campaigns!A:I,6, FALSE)</f>
        <v>0</v>
      </c>
      <c r="G1049" t="str">
        <f>VLOOKUP(A1049, Customer!A:P,16, FALSE)</f>
        <v>Married</v>
      </c>
      <c r="H1049" t="str">
        <f>VLOOKUP(A1049, Customer!A:Q,17, FALSE)</f>
        <v>Graduate</v>
      </c>
      <c r="I1049">
        <f>VLOOKUP(A1049, Campaigns!A:I,7, FALSE)</f>
        <v>0</v>
      </c>
    </row>
    <row r="1050" spans="1:9">
      <c r="A1050" s="2">
        <v>2366</v>
      </c>
      <c r="B1050">
        <f>VLOOKUP(A1050, Campaigns!A:I,2, FALSE)</f>
        <v>0</v>
      </c>
      <c r="C1050">
        <f>VLOOKUP(A1050, Campaigns!A:I,3, FALSE)</f>
        <v>0</v>
      </c>
      <c r="D1050">
        <f>VLOOKUP(A1050, Campaigns!$A:$I,4, FALSE)</f>
        <v>0</v>
      </c>
      <c r="E1050">
        <f>VLOOKUP(A1050, Campaigns!A:I,5, FALSE)</f>
        <v>0</v>
      </c>
      <c r="F1050">
        <f>VLOOKUP(A1050, Campaigns!A:I,6, FALSE)</f>
        <v>0</v>
      </c>
      <c r="G1050" t="str">
        <f>VLOOKUP(A1050, Customer!A:P,16, FALSE)</f>
        <v>Married</v>
      </c>
      <c r="H1050" t="str">
        <f>VLOOKUP(A1050, Customer!A:Q,17, FALSE)</f>
        <v>Master</v>
      </c>
      <c r="I1050">
        <f>VLOOKUP(A1050, Campaigns!A:I,7, FALSE)</f>
        <v>0</v>
      </c>
    </row>
    <row r="1051" spans="1:9">
      <c r="A1051" s="2">
        <v>1938</v>
      </c>
      <c r="B1051">
        <f>VLOOKUP(A1051, Campaigns!A:I,2, FALSE)</f>
        <v>0</v>
      </c>
      <c r="C1051">
        <f>VLOOKUP(A1051, Campaigns!A:I,3, FALSE)</f>
        <v>0</v>
      </c>
      <c r="D1051">
        <f>VLOOKUP(A1051, Campaigns!$A:$I,4, FALSE)</f>
        <v>0</v>
      </c>
      <c r="E1051">
        <f>VLOOKUP(A1051, Campaigns!A:I,5, FALSE)</f>
        <v>0</v>
      </c>
      <c r="F1051">
        <f>VLOOKUP(A1051, Campaigns!A:I,6, FALSE)</f>
        <v>0</v>
      </c>
      <c r="G1051" t="str">
        <f>VLOOKUP(A1051, Customer!A:P,16, FALSE)</f>
        <v>Single</v>
      </c>
      <c r="H1051" t="str">
        <f>VLOOKUP(A1051, Customer!A:Q,17, FALSE)</f>
        <v>Graduate</v>
      </c>
      <c r="I1051">
        <f>VLOOKUP(A1051, Campaigns!A:I,7, FALSE)</f>
        <v>0</v>
      </c>
    </row>
    <row r="1052" spans="1:9">
      <c r="A1052" s="2">
        <v>1489</v>
      </c>
      <c r="B1052">
        <f>VLOOKUP(A1052, Campaigns!A:I,2, FALSE)</f>
        <v>0</v>
      </c>
      <c r="C1052">
        <f>VLOOKUP(A1052, Campaigns!A:I,3, FALSE)</f>
        <v>0</v>
      </c>
      <c r="D1052">
        <f>VLOOKUP(A1052, Campaigns!$A:$I,4, FALSE)</f>
        <v>0</v>
      </c>
      <c r="E1052">
        <f>VLOOKUP(A1052, Campaigns!A:I,5, FALSE)</f>
        <v>0</v>
      </c>
      <c r="F1052">
        <f>VLOOKUP(A1052, Campaigns!A:I,6, FALSE)</f>
        <v>0</v>
      </c>
      <c r="G1052" t="str">
        <f>VLOOKUP(A1052, Customer!A:P,16, FALSE)</f>
        <v>Widow</v>
      </c>
      <c r="H1052" t="str">
        <f>VLOOKUP(A1052, Customer!A:Q,17, FALSE)</f>
        <v>Graduate</v>
      </c>
      <c r="I1052">
        <f>VLOOKUP(A1052, Campaigns!A:I,7, FALSE)</f>
        <v>0</v>
      </c>
    </row>
    <row r="1053" spans="1:9">
      <c r="A1053" s="2">
        <v>1712</v>
      </c>
      <c r="B1053">
        <f>VLOOKUP(A1053, Campaigns!A:I,2, FALSE)</f>
        <v>0</v>
      </c>
      <c r="C1053">
        <f>VLOOKUP(A1053, Campaigns!A:I,3, FALSE)</f>
        <v>0</v>
      </c>
      <c r="D1053">
        <f>VLOOKUP(A1053, Campaigns!$A:$I,4, FALSE)</f>
        <v>0</v>
      </c>
      <c r="E1053">
        <f>VLOOKUP(A1053, Campaigns!A:I,5, FALSE)</f>
        <v>0</v>
      </c>
      <c r="F1053">
        <f>VLOOKUP(A1053, Campaigns!A:I,6, FALSE)</f>
        <v>0</v>
      </c>
      <c r="G1053" t="str">
        <f>VLOOKUP(A1053, Customer!A:P,16, FALSE)</f>
        <v>Together</v>
      </c>
      <c r="H1053" t="str">
        <f>VLOOKUP(A1053, Customer!A:Q,17, FALSE)</f>
        <v>PhD</v>
      </c>
      <c r="I1053">
        <f>VLOOKUP(A1053, Campaigns!A:I,7, FALSE)</f>
        <v>0</v>
      </c>
    </row>
    <row r="1054" spans="1:9">
      <c r="A1054" s="2">
        <v>1162</v>
      </c>
      <c r="B1054">
        <f>VLOOKUP(A1054, Campaigns!A:I,2, FALSE)</f>
        <v>0</v>
      </c>
      <c r="C1054">
        <f>VLOOKUP(A1054, Campaigns!A:I,3, FALSE)</f>
        <v>0</v>
      </c>
      <c r="D1054">
        <f>VLOOKUP(A1054, Campaigns!$A:$I,4, FALSE)</f>
        <v>0</v>
      </c>
      <c r="E1054">
        <f>VLOOKUP(A1054, Campaigns!A:I,5, FALSE)</f>
        <v>0</v>
      </c>
      <c r="F1054">
        <f>VLOOKUP(A1054, Campaigns!A:I,6, FALSE)</f>
        <v>0</v>
      </c>
      <c r="G1054" t="str">
        <f>VLOOKUP(A1054, Customer!A:P,16, FALSE)</f>
        <v>Together</v>
      </c>
      <c r="H1054" t="str">
        <f>VLOOKUP(A1054, Customer!A:Q,17, FALSE)</f>
        <v>PhD</v>
      </c>
      <c r="I1054">
        <f>VLOOKUP(A1054, Campaigns!A:I,7, FALSE)</f>
        <v>0</v>
      </c>
    </row>
    <row r="1055" spans="1:9">
      <c r="A1055" s="2">
        <v>2247</v>
      </c>
      <c r="B1055">
        <f>VLOOKUP(A1055, Campaigns!A:I,2, FALSE)</f>
        <v>0</v>
      </c>
      <c r="C1055">
        <f>VLOOKUP(A1055, Campaigns!A:I,3, FALSE)</f>
        <v>0</v>
      </c>
      <c r="D1055">
        <f>VLOOKUP(A1055, Campaigns!$A:$I,4, FALSE)</f>
        <v>0</v>
      </c>
      <c r="E1055">
        <f>VLOOKUP(A1055, Campaigns!A:I,5, FALSE)</f>
        <v>0</v>
      </c>
      <c r="F1055">
        <f>VLOOKUP(A1055, Campaigns!A:I,6, FALSE)</f>
        <v>0</v>
      </c>
      <c r="G1055" t="str">
        <f>VLOOKUP(A1055, Customer!A:P,16, FALSE)</f>
        <v>Married</v>
      </c>
      <c r="H1055" t="str">
        <f>VLOOKUP(A1055, Customer!A:Q,17, FALSE)</f>
        <v>PhD</v>
      </c>
      <c r="I1055">
        <f>VLOOKUP(A1055, Campaigns!A:I,7, FALSE)</f>
        <v>0</v>
      </c>
    </row>
    <row r="1056" spans="1:9">
      <c r="A1056" s="2">
        <v>2473</v>
      </c>
      <c r="B1056">
        <f>VLOOKUP(A1056, Campaigns!A:I,2, FALSE)</f>
        <v>1</v>
      </c>
      <c r="C1056">
        <f>VLOOKUP(A1056, Campaigns!A:I,3, FALSE)</f>
        <v>0</v>
      </c>
      <c r="D1056">
        <f>VLOOKUP(A1056, Campaigns!$A:$I,4, FALSE)</f>
        <v>0</v>
      </c>
      <c r="E1056">
        <f>VLOOKUP(A1056, Campaigns!A:I,5, FALSE)</f>
        <v>0</v>
      </c>
      <c r="F1056">
        <f>VLOOKUP(A1056, Campaigns!A:I,6, FALSE)</f>
        <v>0</v>
      </c>
      <c r="G1056" t="str">
        <f>VLOOKUP(A1056, Customer!A:P,16, FALSE)</f>
        <v>Together</v>
      </c>
      <c r="H1056" t="str">
        <f>VLOOKUP(A1056, Customer!A:Q,17, FALSE)</f>
        <v>PhD</v>
      </c>
      <c r="I1056">
        <f>VLOOKUP(A1056, Campaigns!A:I,7, FALSE)</f>
        <v>0</v>
      </c>
    </row>
    <row r="1057" spans="1:9">
      <c r="A1057" s="2">
        <v>3059</v>
      </c>
      <c r="B1057">
        <f>VLOOKUP(A1057, Campaigns!A:I,2, FALSE)</f>
        <v>0</v>
      </c>
      <c r="C1057">
        <f>VLOOKUP(A1057, Campaigns!A:I,3, FALSE)</f>
        <v>0</v>
      </c>
      <c r="D1057">
        <f>VLOOKUP(A1057, Campaigns!$A:$I,4, FALSE)</f>
        <v>0</v>
      </c>
      <c r="E1057">
        <f>VLOOKUP(A1057, Campaigns!A:I,5, FALSE)</f>
        <v>0</v>
      </c>
      <c r="F1057">
        <f>VLOOKUP(A1057, Campaigns!A:I,6, FALSE)</f>
        <v>0</v>
      </c>
      <c r="G1057" t="str">
        <f>VLOOKUP(A1057, Customer!A:P,16, FALSE)</f>
        <v>Divorced</v>
      </c>
      <c r="H1057" t="str">
        <f>VLOOKUP(A1057, Customer!A:Q,17, FALSE)</f>
        <v>Master</v>
      </c>
      <c r="I1057">
        <f>VLOOKUP(A1057, Campaigns!A:I,7, FALSE)</f>
        <v>0</v>
      </c>
    </row>
    <row r="1058" spans="1:9">
      <c r="A1058" s="2">
        <v>1026</v>
      </c>
      <c r="B1058">
        <f>VLOOKUP(A1058, Campaigns!A:I,2, FALSE)</f>
        <v>0</v>
      </c>
      <c r="C1058">
        <f>VLOOKUP(A1058, Campaigns!A:I,3, FALSE)</f>
        <v>0</v>
      </c>
      <c r="D1058">
        <f>VLOOKUP(A1058, Campaigns!$A:$I,4, FALSE)</f>
        <v>0</v>
      </c>
      <c r="E1058">
        <f>VLOOKUP(A1058, Campaigns!A:I,5, FALSE)</f>
        <v>0</v>
      </c>
      <c r="F1058">
        <f>VLOOKUP(A1058, Campaigns!A:I,6, FALSE)</f>
        <v>0</v>
      </c>
      <c r="G1058" t="str">
        <f>VLOOKUP(A1058, Customer!A:P,16, FALSE)</f>
        <v>Married</v>
      </c>
      <c r="H1058" t="str">
        <f>VLOOKUP(A1058, Customer!A:Q,17, FALSE)</f>
        <v>Graduate</v>
      </c>
      <c r="I1058">
        <f>VLOOKUP(A1058, Campaigns!A:I,7, FALSE)</f>
        <v>0</v>
      </c>
    </row>
    <row r="1059" spans="1:9">
      <c r="A1059" s="2">
        <v>2038</v>
      </c>
      <c r="B1059">
        <f>VLOOKUP(A1059, Campaigns!A:I,2, FALSE)</f>
        <v>0</v>
      </c>
      <c r="C1059">
        <f>VLOOKUP(A1059, Campaigns!A:I,3, FALSE)</f>
        <v>0</v>
      </c>
      <c r="D1059">
        <f>VLOOKUP(A1059, Campaigns!$A:$I,4, FALSE)</f>
        <v>0</v>
      </c>
      <c r="E1059">
        <f>VLOOKUP(A1059, Campaigns!A:I,5, FALSE)</f>
        <v>0</v>
      </c>
      <c r="F1059">
        <f>VLOOKUP(A1059, Campaigns!A:I,6, FALSE)</f>
        <v>0</v>
      </c>
      <c r="G1059" t="str">
        <f>VLOOKUP(A1059, Customer!A:P,16, FALSE)</f>
        <v>Married</v>
      </c>
      <c r="H1059" t="str">
        <f>VLOOKUP(A1059, Customer!A:Q,17, FALSE)</f>
        <v>PhD</v>
      </c>
      <c r="I1059">
        <f>VLOOKUP(A1059, Campaigns!A:I,7, FALSE)</f>
        <v>0</v>
      </c>
    </row>
    <row r="1060" spans="1:9">
      <c r="A1060" s="2">
        <v>2476</v>
      </c>
      <c r="B1060">
        <f>VLOOKUP(A1060, Campaigns!A:I,2, FALSE)</f>
        <v>0</v>
      </c>
      <c r="C1060">
        <f>VLOOKUP(A1060, Campaigns!A:I,3, FALSE)</f>
        <v>0</v>
      </c>
      <c r="D1060">
        <f>VLOOKUP(A1060, Campaigns!$A:$I,4, FALSE)</f>
        <v>0</v>
      </c>
      <c r="E1060">
        <f>VLOOKUP(A1060, Campaigns!A:I,5, FALSE)</f>
        <v>0</v>
      </c>
      <c r="F1060">
        <f>VLOOKUP(A1060, Campaigns!A:I,6, FALSE)</f>
        <v>0</v>
      </c>
      <c r="G1060" t="str">
        <f>VLOOKUP(A1060, Customer!A:P,16, FALSE)</f>
        <v>Together</v>
      </c>
      <c r="H1060" t="str">
        <f>VLOOKUP(A1060, Customer!A:Q,17, FALSE)</f>
        <v>Master</v>
      </c>
      <c r="I1060">
        <f>VLOOKUP(A1060, Campaigns!A:I,7, FALSE)</f>
        <v>0</v>
      </c>
    </row>
    <row r="1061" spans="1:9">
      <c r="A1061" s="2">
        <v>3152</v>
      </c>
      <c r="B1061">
        <f>VLOOKUP(A1061, Campaigns!A:I,2, FALSE)</f>
        <v>0</v>
      </c>
      <c r="C1061">
        <f>VLOOKUP(A1061, Campaigns!A:I,3, FALSE)</f>
        <v>0</v>
      </c>
      <c r="D1061">
        <f>VLOOKUP(A1061, Campaigns!$A:$I,4, FALSE)</f>
        <v>0</v>
      </c>
      <c r="E1061">
        <f>VLOOKUP(A1061, Campaigns!A:I,5, FALSE)</f>
        <v>0</v>
      </c>
      <c r="F1061">
        <f>VLOOKUP(A1061, Campaigns!A:I,6, FALSE)</f>
        <v>0</v>
      </c>
      <c r="G1061" t="str">
        <f>VLOOKUP(A1061, Customer!A:P,16, FALSE)</f>
        <v>Married</v>
      </c>
      <c r="H1061" t="e">
        <f>VLOOKUP(A1061, Customer!A:Q,17, FALSE)</f>
        <v>#N/A</v>
      </c>
      <c r="I1061">
        <f>VLOOKUP(A1061, Campaigns!A:I,7, FALSE)</f>
        <v>0</v>
      </c>
    </row>
    <row r="1062" spans="1:9">
      <c r="A1062" s="2">
        <v>3092</v>
      </c>
      <c r="B1062">
        <f>VLOOKUP(A1062, Campaigns!A:I,2, FALSE)</f>
        <v>0</v>
      </c>
      <c r="C1062">
        <f>VLOOKUP(A1062, Campaigns!A:I,3, FALSE)</f>
        <v>0</v>
      </c>
      <c r="D1062">
        <f>VLOOKUP(A1062, Campaigns!$A:$I,4, FALSE)</f>
        <v>0</v>
      </c>
      <c r="E1062">
        <f>VLOOKUP(A1062, Campaigns!A:I,5, FALSE)</f>
        <v>0</v>
      </c>
      <c r="F1062">
        <f>VLOOKUP(A1062, Campaigns!A:I,6, FALSE)</f>
        <v>0</v>
      </c>
      <c r="G1062" t="str">
        <f>VLOOKUP(A1062, Customer!A:P,16, FALSE)</f>
        <v>Married</v>
      </c>
      <c r="H1062" t="e">
        <f>VLOOKUP(A1062, Customer!A:Q,17, FALSE)</f>
        <v>#N/A</v>
      </c>
      <c r="I1062">
        <f>VLOOKUP(A1062, Campaigns!A:I,7, FALSE)</f>
        <v>0</v>
      </c>
    </row>
    <row r="1063" spans="1:9">
      <c r="A1063" s="2">
        <v>3069</v>
      </c>
      <c r="B1063">
        <f>VLOOKUP(A1063, Campaigns!A:I,2, FALSE)</f>
        <v>0</v>
      </c>
      <c r="C1063">
        <f>VLOOKUP(A1063, Campaigns!A:I,3, FALSE)</f>
        <v>0</v>
      </c>
      <c r="D1063">
        <f>VLOOKUP(A1063, Campaigns!$A:$I,4, FALSE)</f>
        <v>0</v>
      </c>
      <c r="E1063">
        <f>VLOOKUP(A1063, Campaigns!A:I,5, FALSE)</f>
        <v>0</v>
      </c>
      <c r="F1063">
        <f>VLOOKUP(A1063, Campaigns!A:I,6, FALSE)</f>
        <v>0</v>
      </c>
      <c r="G1063" t="str">
        <f>VLOOKUP(A1063, Customer!A:P,16, FALSE)</f>
        <v>Married</v>
      </c>
      <c r="H1063" t="str">
        <f>VLOOKUP(A1063, Customer!A:Q,17, FALSE)</f>
        <v>Master</v>
      </c>
      <c r="I1063">
        <f>VLOOKUP(A1063, Campaigns!A:I,7, FALSE)</f>
        <v>0</v>
      </c>
    </row>
    <row r="1064" spans="1:9">
      <c r="A1064" s="2">
        <v>2959</v>
      </c>
      <c r="B1064">
        <f>VLOOKUP(A1064, Campaigns!A:I,2, FALSE)</f>
        <v>0</v>
      </c>
      <c r="C1064">
        <f>VLOOKUP(A1064, Campaigns!A:I,3, FALSE)</f>
        <v>0</v>
      </c>
      <c r="D1064">
        <f>VLOOKUP(A1064, Campaigns!$A:$I,4, FALSE)</f>
        <v>0</v>
      </c>
      <c r="E1064">
        <f>VLOOKUP(A1064, Campaigns!A:I,5, FALSE)</f>
        <v>0</v>
      </c>
      <c r="F1064">
        <f>VLOOKUP(A1064, Campaigns!A:I,6, FALSE)</f>
        <v>0</v>
      </c>
      <c r="G1064" t="str">
        <f>VLOOKUP(A1064, Customer!A:P,16, FALSE)</f>
        <v>Single</v>
      </c>
      <c r="H1064" t="str">
        <f>VLOOKUP(A1064, Customer!A:Q,17, FALSE)</f>
        <v>Graduate</v>
      </c>
      <c r="I1064">
        <f>VLOOKUP(A1064, Campaigns!A:I,7, FALSE)</f>
        <v>0</v>
      </c>
    </row>
    <row r="1065" spans="1:9">
      <c r="A1065" s="2">
        <v>2084</v>
      </c>
      <c r="B1065">
        <f>VLOOKUP(A1065, Campaigns!A:I,2, FALSE)</f>
        <v>0</v>
      </c>
      <c r="C1065">
        <f>VLOOKUP(A1065, Campaigns!A:I,3, FALSE)</f>
        <v>0</v>
      </c>
      <c r="D1065">
        <f>VLOOKUP(A1065, Campaigns!$A:$I,4, FALSE)</f>
        <v>0</v>
      </c>
      <c r="E1065">
        <f>VLOOKUP(A1065, Campaigns!A:I,5, FALSE)</f>
        <v>0</v>
      </c>
      <c r="F1065">
        <f>VLOOKUP(A1065, Campaigns!A:I,6, FALSE)</f>
        <v>0</v>
      </c>
      <c r="G1065" t="str">
        <f>VLOOKUP(A1065, Customer!A:P,16, FALSE)</f>
        <v>Together</v>
      </c>
      <c r="H1065" t="str">
        <f>VLOOKUP(A1065, Customer!A:Q,17, FALSE)</f>
        <v>Graduate</v>
      </c>
      <c r="I1065">
        <f>VLOOKUP(A1065, Campaigns!A:I,7, FALSE)</f>
        <v>0</v>
      </c>
    </row>
    <row r="1066" spans="1:9">
      <c r="A1066" s="2">
        <v>1849</v>
      </c>
      <c r="B1066">
        <f>VLOOKUP(A1066, Campaigns!A:I,2, FALSE)</f>
        <v>0</v>
      </c>
      <c r="C1066">
        <f>VLOOKUP(A1066, Campaigns!A:I,3, FALSE)</f>
        <v>0</v>
      </c>
      <c r="D1066">
        <f>VLOOKUP(A1066, Campaigns!$A:$I,4, FALSE)</f>
        <v>0</v>
      </c>
      <c r="E1066">
        <f>VLOOKUP(A1066, Campaigns!A:I,5, FALSE)</f>
        <v>0</v>
      </c>
      <c r="F1066">
        <f>VLOOKUP(A1066, Campaigns!A:I,6, FALSE)</f>
        <v>0</v>
      </c>
      <c r="G1066" t="str">
        <f>VLOOKUP(A1066, Customer!A:P,16, FALSE)</f>
        <v>Together</v>
      </c>
      <c r="H1066" t="str">
        <f>VLOOKUP(A1066, Customer!A:Q,17, FALSE)</f>
        <v>Graduate</v>
      </c>
      <c r="I1066">
        <f>VLOOKUP(A1066, Campaigns!A:I,7, FALSE)</f>
        <v>0</v>
      </c>
    </row>
    <row r="1067" spans="1:9">
      <c r="A1067" s="2">
        <v>3021</v>
      </c>
      <c r="B1067">
        <f>VLOOKUP(A1067, Campaigns!A:I,2, FALSE)</f>
        <v>0</v>
      </c>
      <c r="C1067">
        <f>VLOOKUP(A1067, Campaigns!A:I,3, FALSE)</f>
        <v>0</v>
      </c>
      <c r="D1067">
        <f>VLOOKUP(A1067, Campaigns!$A:$I,4, FALSE)</f>
        <v>0</v>
      </c>
      <c r="E1067">
        <f>VLOOKUP(A1067, Campaigns!A:I,5, FALSE)</f>
        <v>0</v>
      </c>
      <c r="F1067">
        <f>VLOOKUP(A1067, Campaigns!A:I,6, FALSE)</f>
        <v>0</v>
      </c>
      <c r="G1067" t="str">
        <f>VLOOKUP(A1067, Customer!A:P,16, FALSE)</f>
        <v>Married</v>
      </c>
      <c r="H1067" t="str">
        <f>VLOOKUP(A1067, Customer!A:Q,17, FALSE)</f>
        <v>Graduate</v>
      </c>
      <c r="I1067">
        <f>VLOOKUP(A1067, Campaigns!A:I,7, FALSE)</f>
        <v>0</v>
      </c>
    </row>
    <row r="1068" spans="1:9">
      <c r="A1068" s="2">
        <v>1960</v>
      </c>
      <c r="B1068">
        <f>VLOOKUP(A1068, Campaigns!A:I,2, FALSE)</f>
        <v>1</v>
      </c>
      <c r="C1068">
        <f>VLOOKUP(A1068, Campaigns!A:I,3, FALSE)</f>
        <v>0</v>
      </c>
      <c r="D1068">
        <f>VLOOKUP(A1068, Campaigns!$A:$I,4, FALSE)</f>
        <v>0</v>
      </c>
      <c r="E1068">
        <f>VLOOKUP(A1068, Campaigns!A:I,5, FALSE)</f>
        <v>0</v>
      </c>
      <c r="F1068">
        <f>VLOOKUP(A1068, Campaigns!A:I,6, FALSE)</f>
        <v>0</v>
      </c>
      <c r="G1068" t="str">
        <f>VLOOKUP(A1068, Customer!A:P,16, FALSE)</f>
        <v>Together</v>
      </c>
      <c r="H1068" t="str">
        <f>VLOOKUP(A1068, Customer!A:Q,17, FALSE)</f>
        <v>Graduate</v>
      </c>
      <c r="I1068">
        <f>VLOOKUP(A1068, Campaigns!A:I,7, FALSE)</f>
        <v>0</v>
      </c>
    </row>
    <row r="1069" spans="1:9">
      <c r="A1069" s="2">
        <v>2507</v>
      </c>
      <c r="B1069">
        <f>VLOOKUP(A1069, Campaigns!A:I,2, FALSE)</f>
        <v>0</v>
      </c>
      <c r="C1069">
        <f>VLOOKUP(A1069, Campaigns!A:I,3, FALSE)</f>
        <v>1</v>
      </c>
      <c r="D1069">
        <f>VLOOKUP(A1069, Campaigns!$A:$I,4, FALSE)</f>
        <v>0</v>
      </c>
      <c r="E1069">
        <f>VLOOKUP(A1069, Campaigns!A:I,5, FALSE)</f>
        <v>0</v>
      </c>
      <c r="F1069">
        <f>VLOOKUP(A1069, Campaigns!A:I,6, FALSE)</f>
        <v>0</v>
      </c>
      <c r="G1069" t="str">
        <f>VLOOKUP(A1069, Customer!A:P,16, FALSE)</f>
        <v>Together</v>
      </c>
      <c r="H1069" t="e">
        <f>VLOOKUP(A1069, Customer!A:Q,17, FALSE)</f>
        <v>#N/A</v>
      </c>
      <c r="I1069">
        <f>VLOOKUP(A1069, Campaigns!A:I,7, FALSE)</f>
        <v>0</v>
      </c>
    </row>
    <row r="1070" spans="1:9">
      <c r="A1070" s="2">
        <v>2342</v>
      </c>
      <c r="B1070">
        <f>VLOOKUP(A1070, Campaigns!A:I,2, FALSE)</f>
        <v>0</v>
      </c>
      <c r="C1070">
        <f>VLOOKUP(A1070, Campaigns!A:I,3, FALSE)</f>
        <v>0</v>
      </c>
      <c r="D1070">
        <f>VLOOKUP(A1070, Campaigns!$A:$I,4, FALSE)</f>
        <v>0</v>
      </c>
      <c r="E1070">
        <f>VLOOKUP(A1070, Campaigns!A:I,5, FALSE)</f>
        <v>0</v>
      </c>
      <c r="F1070">
        <f>VLOOKUP(A1070, Campaigns!A:I,6, FALSE)</f>
        <v>0</v>
      </c>
      <c r="G1070" t="str">
        <f>VLOOKUP(A1070, Customer!A:P,16, FALSE)</f>
        <v>Divorced</v>
      </c>
      <c r="H1070" t="str">
        <f>VLOOKUP(A1070, Customer!A:Q,17, FALSE)</f>
        <v>Graduate</v>
      </c>
      <c r="I1070">
        <f>VLOOKUP(A1070, Campaigns!A:I,7, FALSE)</f>
        <v>0</v>
      </c>
    </row>
    <row r="1071" spans="1:9">
      <c r="A1071" s="2">
        <v>2595</v>
      </c>
      <c r="B1071">
        <f>VLOOKUP(A1071, Campaigns!A:I,2, FALSE)</f>
        <v>0</v>
      </c>
      <c r="C1071">
        <f>VLOOKUP(A1071, Campaigns!A:I,3, FALSE)</f>
        <v>0</v>
      </c>
      <c r="D1071">
        <f>VLOOKUP(A1071, Campaigns!$A:$I,4, FALSE)</f>
        <v>0</v>
      </c>
      <c r="E1071">
        <f>VLOOKUP(A1071, Campaigns!A:I,5, FALSE)</f>
        <v>0</v>
      </c>
      <c r="F1071">
        <f>VLOOKUP(A1071, Campaigns!A:I,6, FALSE)</f>
        <v>0</v>
      </c>
      <c r="G1071" t="str">
        <f>VLOOKUP(A1071, Customer!A:P,16, FALSE)</f>
        <v>Married</v>
      </c>
      <c r="H1071" t="str">
        <f>VLOOKUP(A1071, Customer!A:Q,17, FALSE)</f>
        <v>Master</v>
      </c>
      <c r="I1071">
        <f>VLOOKUP(A1071, Campaigns!A:I,7, FALSE)</f>
        <v>0</v>
      </c>
    </row>
    <row r="1072" spans="1:9">
      <c r="A1072" s="2">
        <v>3146</v>
      </c>
      <c r="B1072">
        <f>VLOOKUP(A1072, Campaigns!A:I,2, FALSE)</f>
        <v>1</v>
      </c>
      <c r="C1072">
        <f>VLOOKUP(A1072, Campaigns!A:I,3, FALSE)</f>
        <v>0</v>
      </c>
      <c r="D1072">
        <f>VLOOKUP(A1072, Campaigns!$A:$I,4, FALSE)</f>
        <v>0</v>
      </c>
      <c r="E1072">
        <f>VLOOKUP(A1072, Campaigns!A:I,5, FALSE)</f>
        <v>0</v>
      </c>
      <c r="F1072">
        <f>VLOOKUP(A1072, Campaigns!A:I,6, FALSE)</f>
        <v>0</v>
      </c>
      <c r="G1072" t="str">
        <f>VLOOKUP(A1072, Customer!A:P,16, FALSE)</f>
        <v>Married</v>
      </c>
      <c r="H1072" t="str">
        <f>VLOOKUP(A1072, Customer!A:Q,17, FALSE)</f>
        <v>Graduate</v>
      </c>
      <c r="I1072">
        <f>VLOOKUP(A1072, Campaigns!A:I,7, FALSE)</f>
        <v>0</v>
      </c>
    </row>
    <row r="1073" spans="1:9">
      <c r="A1073" s="2">
        <v>3205</v>
      </c>
      <c r="B1073">
        <f>VLOOKUP(A1073, Campaigns!A:I,2, FALSE)</f>
        <v>0</v>
      </c>
      <c r="C1073">
        <f>VLOOKUP(A1073, Campaigns!A:I,3, FALSE)</f>
        <v>0</v>
      </c>
      <c r="D1073">
        <f>VLOOKUP(A1073, Campaigns!$A:$I,4, FALSE)</f>
        <v>0</v>
      </c>
      <c r="E1073">
        <f>VLOOKUP(A1073, Campaigns!A:I,5, FALSE)</f>
        <v>0</v>
      </c>
      <c r="F1073">
        <f>VLOOKUP(A1073, Campaigns!A:I,6, FALSE)</f>
        <v>0</v>
      </c>
      <c r="G1073" t="str">
        <f>VLOOKUP(A1073, Customer!A:P,16, FALSE)</f>
        <v>Married</v>
      </c>
      <c r="H1073" t="str">
        <f>VLOOKUP(A1073, Customer!A:Q,17, FALSE)</f>
        <v>PhD</v>
      </c>
      <c r="I1073">
        <f>VLOOKUP(A1073, Campaigns!A:I,7, FALSE)</f>
        <v>0</v>
      </c>
    </row>
    <row r="1074" spans="1:9">
      <c r="A1074" s="2">
        <v>2608</v>
      </c>
      <c r="B1074">
        <f>VLOOKUP(A1074, Campaigns!A:I,2, FALSE)</f>
        <v>0</v>
      </c>
      <c r="C1074">
        <f>VLOOKUP(A1074, Campaigns!A:I,3, FALSE)</f>
        <v>0</v>
      </c>
      <c r="D1074">
        <f>VLOOKUP(A1074, Campaigns!$A:$I,4, FALSE)</f>
        <v>0</v>
      </c>
      <c r="E1074">
        <f>VLOOKUP(A1074, Campaigns!A:I,5, FALSE)</f>
        <v>0</v>
      </c>
      <c r="F1074">
        <f>VLOOKUP(A1074, Campaigns!A:I,6, FALSE)</f>
        <v>0</v>
      </c>
      <c r="G1074" t="str">
        <f>VLOOKUP(A1074, Customer!A:P,16, FALSE)</f>
        <v>Married</v>
      </c>
      <c r="H1074" t="str">
        <f>VLOOKUP(A1074, Customer!A:Q,17, FALSE)</f>
        <v>PhD</v>
      </c>
      <c r="I1074">
        <f>VLOOKUP(A1074, Campaigns!A:I,7, FALSE)</f>
        <v>0</v>
      </c>
    </row>
    <row r="1075" spans="1:9">
      <c r="A1075" s="2">
        <v>2423</v>
      </c>
      <c r="B1075">
        <f>VLOOKUP(A1075, Campaigns!A:I,2, FALSE)</f>
        <v>1</v>
      </c>
      <c r="C1075">
        <f>VLOOKUP(A1075, Campaigns!A:I,3, FALSE)</f>
        <v>0</v>
      </c>
      <c r="D1075">
        <f>VLOOKUP(A1075, Campaigns!$A:$I,4, FALSE)</f>
        <v>0</v>
      </c>
      <c r="E1075">
        <f>VLOOKUP(A1075, Campaigns!A:I,5, FALSE)</f>
        <v>0</v>
      </c>
      <c r="F1075">
        <f>VLOOKUP(A1075, Campaigns!A:I,6, FALSE)</f>
        <v>0</v>
      </c>
      <c r="G1075" t="str">
        <f>VLOOKUP(A1075, Customer!A:P,16, FALSE)</f>
        <v>Married</v>
      </c>
      <c r="H1075" t="str">
        <f>VLOOKUP(A1075, Customer!A:Q,17, FALSE)</f>
        <v>Graduate</v>
      </c>
      <c r="I1075">
        <f>VLOOKUP(A1075, Campaigns!A:I,7, FALSE)</f>
        <v>0</v>
      </c>
    </row>
    <row r="1076" spans="1:9">
      <c r="A1076" s="2">
        <v>1979</v>
      </c>
      <c r="B1076">
        <f>VLOOKUP(A1076, Campaigns!A:I,2, FALSE)</f>
        <v>1</v>
      </c>
      <c r="C1076">
        <f>VLOOKUP(A1076, Campaigns!A:I,3, FALSE)</f>
        <v>0</v>
      </c>
      <c r="D1076">
        <f>VLOOKUP(A1076, Campaigns!$A:$I,4, FALSE)</f>
        <v>0</v>
      </c>
      <c r="E1076">
        <f>VLOOKUP(A1076, Campaigns!A:I,5, FALSE)</f>
        <v>0</v>
      </c>
      <c r="F1076">
        <f>VLOOKUP(A1076, Campaigns!A:I,6, FALSE)</f>
        <v>0</v>
      </c>
      <c r="G1076" t="str">
        <f>VLOOKUP(A1076, Customer!A:P,16, FALSE)</f>
        <v>Married</v>
      </c>
      <c r="H1076" t="str">
        <f>VLOOKUP(A1076, Customer!A:Q,17, FALSE)</f>
        <v>Graduate</v>
      </c>
      <c r="I1076">
        <f>VLOOKUP(A1076, Campaigns!A:I,7, FALSE)</f>
        <v>0</v>
      </c>
    </row>
    <row r="1077" spans="1:9">
      <c r="A1077" s="2">
        <v>1794</v>
      </c>
      <c r="B1077">
        <f>VLOOKUP(A1077, Campaigns!A:I,2, FALSE)</f>
        <v>0</v>
      </c>
      <c r="C1077">
        <f>VLOOKUP(A1077, Campaigns!A:I,3, FALSE)</f>
        <v>0</v>
      </c>
      <c r="D1077">
        <f>VLOOKUP(A1077, Campaigns!$A:$I,4, FALSE)</f>
        <v>0</v>
      </c>
      <c r="E1077">
        <f>VLOOKUP(A1077, Campaigns!A:I,5, FALSE)</f>
        <v>0</v>
      </c>
      <c r="F1077">
        <f>VLOOKUP(A1077, Campaigns!A:I,6, FALSE)</f>
        <v>0</v>
      </c>
      <c r="G1077" t="str">
        <f>VLOOKUP(A1077, Customer!A:P,16, FALSE)</f>
        <v>Married</v>
      </c>
      <c r="H1077" t="str">
        <f>VLOOKUP(A1077, Customer!A:Q,17, FALSE)</f>
        <v>Master</v>
      </c>
      <c r="I1077">
        <f>VLOOKUP(A1077, Campaigns!A:I,7, FALSE)</f>
        <v>0</v>
      </c>
    </row>
    <row r="1078" spans="1:9">
      <c r="A1078" s="2">
        <v>1353</v>
      </c>
      <c r="B1078">
        <f>VLOOKUP(A1078, Campaigns!A:I,2, FALSE)</f>
        <v>0</v>
      </c>
      <c r="C1078">
        <f>VLOOKUP(A1078, Campaigns!A:I,3, FALSE)</f>
        <v>0</v>
      </c>
      <c r="D1078">
        <f>VLOOKUP(A1078, Campaigns!$A:$I,4, FALSE)</f>
        <v>0</v>
      </c>
      <c r="E1078">
        <f>VLOOKUP(A1078, Campaigns!A:I,5, FALSE)</f>
        <v>0</v>
      </c>
      <c r="F1078">
        <f>VLOOKUP(A1078, Campaigns!A:I,6, FALSE)</f>
        <v>0</v>
      </c>
      <c r="G1078" t="str">
        <f>VLOOKUP(A1078, Customer!A:P,16, FALSE)</f>
        <v>Single</v>
      </c>
      <c r="H1078" t="str">
        <f>VLOOKUP(A1078, Customer!A:Q,17, FALSE)</f>
        <v>PhD</v>
      </c>
      <c r="I1078">
        <f>VLOOKUP(A1078, Campaigns!A:I,7, FALSE)</f>
        <v>0</v>
      </c>
    </row>
    <row r="1079" spans="1:9">
      <c r="A1079" s="2">
        <v>1656</v>
      </c>
      <c r="B1079">
        <f>VLOOKUP(A1079, Campaigns!A:I,2, FALSE)</f>
        <v>0</v>
      </c>
      <c r="C1079">
        <f>VLOOKUP(A1079, Campaigns!A:I,3, FALSE)</f>
        <v>0</v>
      </c>
      <c r="D1079">
        <f>VLOOKUP(A1079, Campaigns!$A:$I,4, FALSE)</f>
        <v>0</v>
      </c>
      <c r="E1079">
        <f>VLOOKUP(A1079, Campaigns!A:I,5, FALSE)</f>
        <v>0</v>
      </c>
      <c r="F1079">
        <f>VLOOKUP(A1079, Campaigns!A:I,6, FALSE)</f>
        <v>0</v>
      </c>
      <c r="G1079" t="str">
        <f>VLOOKUP(A1079, Customer!A:P,16, FALSE)</f>
        <v>Single</v>
      </c>
      <c r="H1079" t="str">
        <f>VLOOKUP(A1079, Customer!A:Q,17, FALSE)</f>
        <v>PhD</v>
      </c>
      <c r="I1079">
        <f>VLOOKUP(A1079, Campaigns!A:I,7, FALSE)</f>
        <v>0</v>
      </c>
    </row>
    <row r="1080" spans="1:9">
      <c r="A1080" s="2">
        <v>1942</v>
      </c>
      <c r="B1080">
        <f>VLOOKUP(A1080, Campaigns!A:I,2, FALSE)</f>
        <v>0</v>
      </c>
      <c r="C1080">
        <f>VLOOKUP(A1080, Campaigns!A:I,3, FALSE)</f>
        <v>0</v>
      </c>
      <c r="D1080">
        <f>VLOOKUP(A1080, Campaigns!$A:$I,4, FALSE)</f>
        <v>0</v>
      </c>
      <c r="E1080">
        <f>VLOOKUP(A1080, Campaigns!A:I,5, FALSE)</f>
        <v>0</v>
      </c>
      <c r="F1080">
        <f>VLOOKUP(A1080, Campaigns!A:I,6, FALSE)</f>
        <v>0</v>
      </c>
      <c r="G1080" t="str">
        <f>VLOOKUP(A1080, Customer!A:P,16, FALSE)</f>
        <v>Single</v>
      </c>
      <c r="H1080" t="str">
        <f>VLOOKUP(A1080, Customer!A:Q,17, FALSE)</f>
        <v>PhD</v>
      </c>
      <c r="I1080">
        <f>VLOOKUP(A1080, Campaigns!A:I,7, FALSE)</f>
        <v>0</v>
      </c>
    </row>
    <row r="1081" spans="1:9">
      <c r="A1081" s="2">
        <v>2570</v>
      </c>
      <c r="B1081">
        <f>VLOOKUP(A1081, Campaigns!A:I,2, FALSE)</f>
        <v>0</v>
      </c>
      <c r="C1081">
        <f>VLOOKUP(A1081, Campaigns!A:I,3, FALSE)</f>
        <v>0</v>
      </c>
      <c r="D1081">
        <f>VLOOKUP(A1081, Campaigns!$A:$I,4, FALSE)</f>
        <v>0</v>
      </c>
      <c r="E1081">
        <f>VLOOKUP(A1081, Campaigns!A:I,5, FALSE)</f>
        <v>0</v>
      </c>
      <c r="F1081">
        <f>VLOOKUP(A1081, Campaigns!A:I,6, FALSE)</f>
        <v>0</v>
      </c>
      <c r="G1081" t="str">
        <f>VLOOKUP(A1081, Customer!A:P,16, FALSE)</f>
        <v>Single</v>
      </c>
      <c r="H1081" t="str">
        <f>VLOOKUP(A1081, Customer!A:Q,17, FALSE)</f>
        <v>PhD</v>
      </c>
      <c r="I1081">
        <f>VLOOKUP(A1081, Campaigns!A:I,7, FALSE)</f>
        <v>0</v>
      </c>
    </row>
    <row r="1082" spans="1:9">
      <c r="A1082" s="2">
        <v>2270</v>
      </c>
      <c r="B1082">
        <f>VLOOKUP(A1082, Campaigns!A:I,2, FALSE)</f>
        <v>0</v>
      </c>
      <c r="C1082">
        <f>VLOOKUP(A1082, Campaigns!A:I,3, FALSE)</f>
        <v>0</v>
      </c>
      <c r="D1082">
        <f>VLOOKUP(A1082, Campaigns!$A:$I,4, FALSE)</f>
        <v>0</v>
      </c>
      <c r="E1082">
        <f>VLOOKUP(A1082, Campaigns!A:I,5, FALSE)</f>
        <v>0</v>
      </c>
      <c r="F1082">
        <f>VLOOKUP(A1082, Campaigns!A:I,6, FALSE)</f>
        <v>0</v>
      </c>
      <c r="G1082" t="str">
        <f>VLOOKUP(A1082, Customer!A:P,16, FALSE)</f>
        <v>Married</v>
      </c>
      <c r="H1082" t="str">
        <f>VLOOKUP(A1082, Customer!A:Q,17, FALSE)</f>
        <v>Graduate</v>
      </c>
      <c r="I1082">
        <f>VLOOKUP(A1082, Campaigns!A:I,7, FALSE)</f>
        <v>0</v>
      </c>
    </row>
    <row r="1083" spans="1:9">
      <c r="A1083" s="2">
        <v>2799</v>
      </c>
      <c r="B1083">
        <f>VLOOKUP(A1083, Campaigns!A:I,2, FALSE)</f>
        <v>0</v>
      </c>
      <c r="C1083">
        <f>VLOOKUP(A1083, Campaigns!A:I,3, FALSE)</f>
        <v>0</v>
      </c>
      <c r="D1083">
        <f>VLOOKUP(A1083, Campaigns!$A:$I,4, FALSE)</f>
        <v>0</v>
      </c>
      <c r="E1083">
        <f>VLOOKUP(A1083, Campaigns!A:I,5, FALSE)</f>
        <v>0</v>
      </c>
      <c r="F1083">
        <f>VLOOKUP(A1083, Campaigns!A:I,6, FALSE)</f>
        <v>0</v>
      </c>
      <c r="G1083" t="str">
        <f>VLOOKUP(A1083, Customer!A:P,16, FALSE)</f>
        <v>Together</v>
      </c>
      <c r="H1083" t="e">
        <f>VLOOKUP(A1083, Customer!A:Q,17, FALSE)</f>
        <v>#N/A</v>
      </c>
      <c r="I1083">
        <f>VLOOKUP(A1083, Campaigns!A:I,7, FALSE)</f>
        <v>0</v>
      </c>
    </row>
    <row r="1084" spans="1:9">
      <c r="A1084" s="2">
        <v>1099</v>
      </c>
      <c r="B1084">
        <f>VLOOKUP(A1084, Campaigns!A:I,2, FALSE)</f>
        <v>0</v>
      </c>
      <c r="C1084">
        <f>VLOOKUP(A1084, Campaigns!A:I,3, FALSE)</f>
        <v>0</v>
      </c>
      <c r="D1084">
        <f>VLOOKUP(A1084, Campaigns!$A:$I,4, FALSE)</f>
        <v>0</v>
      </c>
      <c r="E1084">
        <f>VLOOKUP(A1084, Campaigns!A:I,5, FALSE)</f>
        <v>0</v>
      </c>
      <c r="F1084">
        <f>VLOOKUP(A1084, Campaigns!A:I,6, FALSE)</f>
        <v>0</v>
      </c>
      <c r="G1084" t="str">
        <f>VLOOKUP(A1084, Customer!A:P,16, FALSE)</f>
        <v>Married</v>
      </c>
      <c r="H1084" t="str">
        <f>VLOOKUP(A1084, Customer!A:Q,17, FALSE)</f>
        <v>Graduate</v>
      </c>
      <c r="I1084">
        <f>VLOOKUP(A1084, Campaigns!A:I,7, FALSE)</f>
        <v>0</v>
      </c>
    </row>
    <row r="1085" spans="1:9">
      <c r="A1085" s="2">
        <v>2860</v>
      </c>
      <c r="B1085">
        <f>VLOOKUP(A1085, Campaigns!A:I,2, FALSE)</f>
        <v>0</v>
      </c>
      <c r="C1085">
        <f>VLOOKUP(A1085, Campaigns!A:I,3, FALSE)</f>
        <v>0</v>
      </c>
      <c r="D1085">
        <f>VLOOKUP(A1085, Campaigns!$A:$I,4, FALSE)</f>
        <v>0</v>
      </c>
      <c r="E1085">
        <f>VLOOKUP(A1085, Campaigns!A:I,5, FALSE)</f>
        <v>0</v>
      </c>
      <c r="F1085">
        <f>VLOOKUP(A1085, Campaigns!A:I,6, FALSE)</f>
        <v>0</v>
      </c>
      <c r="G1085" t="str">
        <f>VLOOKUP(A1085, Customer!A:P,16, FALSE)</f>
        <v>Single</v>
      </c>
      <c r="H1085" t="str">
        <f>VLOOKUP(A1085, Customer!A:Q,17, FALSE)</f>
        <v>Graduate</v>
      </c>
      <c r="I1085">
        <f>VLOOKUP(A1085, Campaigns!A:I,7, FALSE)</f>
        <v>0</v>
      </c>
    </row>
    <row r="1086" spans="1:9">
      <c r="A1086" s="2">
        <v>1156</v>
      </c>
      <c r="B1086">
        <f>VLOOKUP(A1086, Campaigns!A:I,2, FALSE)</f>
        <v>0</v>
      </c>
      <c r="C1086">
        <f>VLOOKUP(A1086, Campaigns!A:I,3, FALSE)</f>
        <v>1</v>
      </c>
      <c r="D1086">
        <f>VLOOKUP(A1086, Campaigns!$A:$I,4, FALSE)</f>
        <v>0</v>
      </c>
      <c r="E1086">
        <f>VLOOKUP(A1086, Campaigns!A:I,5, FALSE)</f>
        <v>0</v>
      </c>
      <c r="F1086">
        <f>VLOOKUP(A1086, Campaigns!A:I,6, FALSE)</f>
        <v>0</v>
      </c>
      <c r="G1086" t="str">
        <f>VLOOKUP(A1086, Customer!A:P,16, FALSE)</f>
        <v>Divorced</v>
      </c>
      <c r="H1086" t="str">
        <f>VLOOKUP(A1086, Customer!A:Q,17, FALSE)</f>
        <v>Graduate</v>
      </c>
      <c r="I1086">
        <f>VLOOKUP(A1086, Campaigns!A:I,7, FALSE)</f>
        <v>0</v>
      </c>
    </row>
    <row r="1087" spans="1:9">
      <c r="A1087" s="2">
        <v>1893</v>
      </c>
      <c r="B1087">
        <f>VLOOKUP(A1087, Campaigns!A:I,2, FALSE)</f>
        <v>0</v>
      </c>
      <c r="C1087">
        <f>VLOOKUP(A1087, Campaigns!A:I,3, FALSE)</f>
        <v>0</v>
      </c>
      <c r="D1087">
        <f>VLOOKUP(A1087, Campaigns!$A:$I,4, FALSE)</f>
        <v>0</v>
      </c>
      <c r="E1087">
        <f>VLOOKUP(A1087, Campaigns!A:I,5, FALSE)</f>
        <v>0</v>
      </c>
      <c r="F1087">
        <f>VLOOKUP(A1087, Campaigns!A:I,6, FALSE)</f>
        <v>0</v>
      </c>
      <c r="G1087" t="str">
        <f>VLOOKUP(A1087, Customer!A:P,16, FALSE)</f>
        <v>Widow</v>
      </c>
      <c r="H1087" t="str">
        <f>VLOOKUP(A1087, Customer!A:Q,17, FALSE)</f>
        <v>PhD</v>
      </c>
      <c r="I1087">
        <f>VLOOKUP(A1087, Campaigns!A:I,7, FALSE)</f>
        <v>0</v>
      </c>
    </row>
    <row r="1088" spans="1:9">
      <c r="A1088" s="2">
        <v>2889</v>
      </c>
      <c r="B1088">
        <f>VLOOKUP(A1088, Campaigns!A:I,2, FALSE)</f>
        <v>0</v>
      </c>
      <c r="C1088">
        <f>VLOOKUP(A1088, Campaigns!A:I,3, FALSE)</f>
        <v>0</v>
      </c>
      <c r="D1088">
        <f>VLOOKUP(A1088, Campaigns!$A:$I,4, FALSE)</f>
        <v>0</v>
      </c>
      <c r="E1088">
        <f>VLOOKUP(A1088, Campaigns!A:I,5, FALSE)</f>
        <v>0</v>
      </c>
      <c r="F1088">
        <f>VLOOKUP(A1088, Campaigns!A:I,6, FALSE)</f>
        <v>0</v>
      </c>
      <c r="G1088" t="str">
        <f>VLOOKUP(A1088, Customer!A:P,16, FALSE)</f>
        <v>Widow</v>
      </c>
      <c r="H1088" t="str">
        <f>VLOOKUP(A1088, Customer!A:Q,17, FALSE)</f>
        <v>PhD</v>
      </c>
      <c r="I1088">
        <f>VLOOKUP(A1088, Campaigns!A:I,7, FALSE)</f>
        <v>0</v>
      </c>
    </row>
    <row r="1089" spans="1:9">
      <c r="A1089" s="2">
        <v>2343</v>
      </c>
      <c r="B1089">
        <f>VLOOKUP(A1089, Campaigns!A:I,2, FALSE)</f>
        <v>0</v>
      </c>
      <c r="C1089">
        <f>VLOOKUP(A1089, Campaigns!A:I,3, FALSE)</f>
        <v>0</v>
      </c>
      <c r="D1089">
        <f>VLOOKUP(A1089, Campaigns!$A:$I,4, FALSE)</f>
        <v>0</v>
      </c>
      <c r="E1089">
        <f>VLOOKUP(A1089, Campaigns!A:I,5, FALSE)</f>
        <v>0</v>
      </c>
      <c r="F1089">
        <f>VLOOKUP(A1089, Campaigns!A:I,6, FALSE)</f>
        <v>0</v>
      </c>
      <c r="G1089" t="str">
        <f>VLOOKUP(A1089, Customer!A:P,16, FALSE)</f>
        <v>Together</v>
      </c>
      <c r="H1089" t="e">
        <f>VLOOKUP(A1089, Customer!A:Q,17, FALSE)</f>
        <v>#N/A</v>
      </c>
      <c r="I1089">
        <f>VLOOKUP(A1089, Campaigns!A:I,7, FALSE)</f>
        <v>0</v>
      </c>
    </row>
    <row r="1090" spans="1:9">
      <c r="A1090" s="2">
        <v>1204</v>
      </c>
      <c r="B1090">
        <f>VLOOKUP(A1090, Campaigns!A:I,2, FALSE)</f>
        <v>0</v>
      </c>
      <c r="C1090">
        <f>VLOOKUP(A1090, Campaigns!A:I,3, FALSE)</f>
        <v>0</v>
      </c>
      <c r="D1090">
        <f>VLOOKUP(A1090, Campaigns!$A:$I,4, FALSE)</f>
        <v>0</v>
      </c>
      <c r="E1090">
        <f>VLOOKUP(A1090, Campaigns!A:I,5, FALSE)</f>
        <v>0</v>
      </c>
      <c r="F1090">
        <f>VLOOKUP(A1090, Campaigns!A:I,6, FALSE)</f>
        <v>0</v>
      </c>
      <c r="G1090" t="str">
        <f>VLOOKUP(A1090, Customer!A:P,16, FALSE)</f>
        <v>Single</v>
      </c>
      <c r="H1090" t="e">
        <f>VLOOKUP(A1090, Customer!A:Q,17, FALSE)</f>
        <v>#N/A</v>
      </c>
      <c r="I1090">
        <f>VLOOKUP(A1090, Campaigns!A:I,7, FALSE)</f>
        <v>0</v>
      </c>
    </row>
    <row r="1091" spans="1:9">
      <c r="A1091" s="2">
        <v>1932</v>
      </c>
      <c r="B1091">
        <f>VLOOKUP(A1091, Campaigns!A:I,2, FALSE)</f>
        <v>1</v>
      </c>
      <c r="C1091">
        <f>VLOOKUP(A1091, Campaigns!A:I,3, FALSE)</f>
        <v>0</v>
      </c>
      <c r="D1091">
        <f>VLOOKUP(A1091, Campaigns!$A:$I,4, FALSE)</f>
        <v>0</v>
      </c>
      <c r="E1091">
        <f>VLOOKUP(A1091, Campaigns!A:I,5, FALSE)</f>
        <v>0</v>
      </c>
      <c r="F1091">
        <f>VLOOKUP(A1091, Campaigns!A:I,6, FALSE)</f>
        <v>0</v>
      </c>
      <c r="G1091" t="str">
        <f>VLOOKUP(A1091, Customer!A:P,16, FALSE)</f>
        <v>Together</v>
      </c>
      <c r="H1091" t="str">
        <f>VLOOKUP(A1091, Customer!A:Q,17, FALSE)</f>
        <v>PhD</v>
      </c>
      <c r="I1091">
        <f>VLOOKUP(A1091, Campaigns!A:I,7, FALSE)</f>
        <v>0</v>
      </c>
    </row>
    <row r="1092" spans="1:9">
      <c r="A1092" s="2">
        <v>1549</v>
      </c>
      <c r="B1092">
        <f>VLOOKUP(A1092, Campaigns!A:I,2, FALSE)</f>
        <v>0</v>
      </c>
      <c r="C1092">
        <f>VLOOKUP(A1092, Campaigns!A:I,3, FALSE)</f>
        <v>0</v>
      </c>
      <c r="D1092">
        <f>VLOOKUP(A1092, Campaigns!$A:$I,4, FALSE)</f>
        <v>0</v>
      </c>
      <c r="E1092">
        <f>VLOOKUP(A1092, Campaigns!A:I,5, FALSE)</f>
        <v>0</v>
      </c>
      <c r="F1092">
        <f>VLOOKUP(A1092, Campaigns!A:I,6, FALSE)</f>
        <v>0</v>
      </c>
      <c r="G1092" t="str">
        <f>VLOOKUP(A1092, Customer!A:P,16, FALSE)</f>
        <v>Together</v>
      </c>
      <c r="H1092" t="str">
        <f>VLOOKUP(A1092, Customer!A:Q,17, FALSE)</f>
        <v>PhD</v>
      </c>
      <c r="I1092">
        <f>VLOOKUP(A1092, Campaigns!A:I,7, FALSE)</f>
        <v>0</v>
      </c>
    </row>
    <row r="1093" spans="1:9">
      <c r="A1093" s="2">
        <v>2682</v>
      </c>
      <c r="B1093">
        <f>VLOOKUP(A1093, Campaigns!A:I,2, FALSE)</f>
        <v>0</v>
      </c>
      <c r="C1093">
        <f>VLOOKUP(A1093, Campaigns!A:I,3, FALSE)</f>
        <v>0</v>
      </c>
      <c r="D1093">
        <f>VLOOKUP(A1093, Campaigns!$A:$I,4, FALSE)</f>
        <v>0</v>
      </c>
      <c r="E1093">
        <f>VLOOKUP(A1093, Campaigns!A:I,5, FALSE)</f>
        <v>0</v>
      </c>
      <c r="F1093">
        <f>VLOOKUP(A1093, Campaigns!A:I,6, FALSE)</f>
        <v>0</v>
      </c>
      <c r="G1093" t="str">
        <f>VLOOKUP(A1093, Customer!A:P,16, FALSE)</f>
        <v>Together</v>
      </c>
      <c r="H1093" t="str">
        <f>VLOOKUP(A1093, Customer!A:Q,17, FALSE)</f>
        <v>Graduate</v>
      </c>
      <c r="I1093">
        <f>VLOOKUP(A1093, Campaigns!A:I,7, FALSE)</f>
        <v>0</v>
      </c>
    </row>
    <row r="1094" spans="1:9">
      <c r="A1094" s="2">
        <v>1163</v>
      </c>
      <c r="B1094">
        <f>VLOOKUP(A1094, Campaigns!A:I,2, FALSE)</f>
        <v>1</v>
      </c>
      <c r="C1094">
        <f>VLOOKUP(A1094, Campaigns!A:I,3, FALSE)</f>
        <v>0</v>
      </c>
      <c r="D1094">
        <f>VLOOKUP(A1094, Campaigns!$A:$I,4, FALSE)</f>
        <v>0</v>
      </c>
      <c r="E1094">
        <f>VLOOKUP(A1094, Campaigns!A:I,5, FALSE)</f>
        <v>0</v>
      </c>
      <c r="F1094">
        <f>VLOOKUP(A1094, Campaigns!A:I,6, FALSE)</f>
        <v>0</v>
      </c>
      <c r="G1094" t="str">
        <f>VLOOKUP(A1094, Customer!A:P,16, FALSE)</f>
        <v>Single</v>
      </c>
      <c r="H1094" t="str">
        <f>VLOOKUP(A1094, Customer!A:Q,17, FALSE)</f>
        <v>Graduate</v>
      </c>
      <c r="I1094">
        <f>VLOOKUP(A1094, Campaigns!A:I,7, FALSE)</f>
        <v>0</v>
      </c>
    </row>
    <row r="1095" spans="1:9">
      <c r="A1095" s="2">
        <v>2103</v>
      </c>
      <c r="B1095">
        <f>VLOOKUP(A1095, Campaigns!A:I,2, FALSE)</f>
        <v>0</v>
      </c>
      <c r="C1095">
        <f>VLOOKUP(A1095, Campaigns!A:I,3, FALSE)</f>
        <v>0</v>
      </c>
      <c r="D1095">
        <f>VLOOKUP(A1095, Campaigns!$A:$I,4, FALSE)</f>
        <v>0</v>
      </c>
      <c r="E1095">
        <f>VLOOKUP(A1095, Campaigns!A:I,5, FALSE)</f>
        <v>0</v>
      </c>
      <c r="F1095">
        <f>VLOOKUP(A1095, Campaigns!A:I,6, FALSE)</f>
        <v>0</v>
      </c>
      <c r="G1095" t="str">
        <f>VLOOKUP(A1095, Customer!A:P,16, FALSE)</f>
        <v>Divorced</v>
      </c>
      <c r="H1095" t="str">
        <f>VLOOKUP(A1095, Customer!A:Q,17, FALSE)</f>
        <v>Master</v>
      </c>
      <c r="I1095">
        <f>VLOOKUP(A1095, Campaigns!A:I,7, FALSE)</f>
        <v>0</v>
      </c>
    </row>
    <row r="1096" spans="1:9">
      <c r="A1096" s="2">
        <v>2520</v>
      </c>
      <c r="B1096">
        <f>VLOOKUP(A1096, Campaigns!A:I,2, FALSE)</f>
        <v>0</v>
      </c>
      <c r="C1096">
        <f>VLOOKUP(A1096, Campaigns!A:I,3, FALSE)</f>
        <v>0</v>
      </c>
      <c r="D1096">
        <f>VLOOKUP(A1096, Campaigns!$A:$I,4, FALSE)</f>
        <v>0</v>
      </c>
      <c r="E1096">
        <f>VLOOKUP(A1096, Campaigns!A:I,5, FALSE)</f>
        <v>0</v>
      </c>
      <c r="F1096">
        <f>VLOOKUP(A1096, Campaigns!A:I,6, FALSE)</f>
        <v>0</v>
      </c>
      <c r="G1096" t="str">
        <f>VLOOKUP(A1096, Customer!A:P,16, FALSE)</f>
        <v>Divorced</v>
      </c>
      <c r="H1096" t="str">
        <f>VLOOKUP(A1096, Customer!A:Q,17, FALSE)</f>
        <v>Graduate</v>
      </c>
      <c r="I1096">
        <f>VLOOKUP(A1096, Campaigns!A:I,7, FALSE)</f>
        <v>0</v>
      </c>
    </row>
    <row r="1097" spans="1:9">
      <c r="A1097" s="2">
        <v>2315</v>
      </c>
      <c r="B1097">
        <f>VLOOKUP(A1097, Campaigns!A:I,2, FALSE)</f>
        <v>0</v>
      </c>
      <c r="C1097">
        <f>VLOOKUP(A1097, Campaigns!A:I,3, FALSE)</f>
        <v>0</v>
      </c>
      <c r="D1097">
        <f>VLOOKUP(A1097, Campaigns!$A:$I,4, FALSE)</f>
        <v>0</v>
      </c>
      <c r="E1097">
        <f>VLOOKUP(A1097, Campaigns!A:I,5, FALSE)</f>
        <v>0</v>
      </c>
      <c r="F1097">
        <f>VLOOKUP(A1097, Campaigns!A:I,6, FALSE)</f>
        <v>0</v>
      </c>
      <c r="G1097" t="str">
        <f>VLOOKUP(A1097, Customer!A:P,16, FALSE)</f>
        <v>Married</v>
      </c>
      <c r="H1097" t="str">
        <f>VLOOKUP(A1097, Customer!A:Q,17, FALSE)</f>
        <v>Graduate</v>
      </c>
      <c r="I1097">
        <f>VLOOKUP(A1097, Campaigns!A:I,7, FALSE)</f>
        <v>0</v>
      </c>
    </row>
    <row r="1098" spans="1:9">
      <c r="A1098" s="2">
        <v>2421</v>
      </c>
      <c r="B1098">
        <f>VLOOKUP(A1098, Campaigns!A:I,2, FALSE)</f>
        <v>0</v>
      </c>
      <c r="C1098">
        <f>VLOOKUP(A1098, Campaigns!A:I,3, FALSE)</f>
        <v>0</v>
      </c>
      <c r="D1098">
        <f>VLOOKUP(A1098, Campaigns!$A:$I,4, FALSE)</f>
        <v>0</v>
      </c>
      <c r="E1098">
        <f>VLOOKUP(A1098, Campaigns!A:I,5, FALSE)</f>
        <v>0</v>
      </c>
      <c r="F1098">
        <f>VLOOKUP(A1098, Campaigns!A:I,6, FALSE)</f>
        <v>0</v>
      </c>
      <c r="G1098" t="str">
        <f>VLOOKUP(A1098, Customer!A:P,16, FALSE)</f>
        <v>Married</v>
      </c>
      <c r="H1098" t="str">
        <f>VLOOKUP(A1098, Customer!A:Q,17, FALSE)</f>
        <v>Graduate</v>
      </c>
      <c r="I1098">
        <f>VLOOKUP(A1098, Campaigns!A:I,7, FALSE)</f>
        <v>0</v>
      </c>
    </row>
    <row r="1099" spans="1:9">
      <c r="A1099" s="2">
        <v>1089</v>
      </c>
      <c r="B1099">
        <f>VLOOKUP(A1099, Campaigns!A:I,2, FALSE)</f>
        <v>0</v>
      </c>
      <c r="C1099">
        <f>VLOOKUP(A1099, Campaigns!A:I,3, FALSE)</f>
        <v>0</v>
      </c>
      <c r="D1099">
        <f>VLOOKUP(A1099, Campaigns!$A:$I,4, FALSE)</f>
        <v>0</v>
      </c>
      <c r="E1099">
        <f>VLOOKUP(A1099, Campaigns!A:I,5, FALSE)</f>
        <v>0</v>
      </c>
      <c r="F1099">
        <f>VLOOKUP(A1099, Campaigns!A:I,6, FALSE)</f>
        <v>0</v>
      </c>
      <c r="G1099" t="str">
        <f>VLOOKUP(A1099, Customer!A:P,16, FALSE)</f>
        <v>Divorced</v>
      </c>
      <c r="H1099" t="str">
        <f>VLOOKUP(A1099, Customer!A:Q,17, FALSE)</f>
        <v>Graduate</v>
      </c>
      <c r="I1099">
        <f>VLOOKUP(A1099, Campaigns!A:I,7, FALSE)</f>
        <v>0</v>
      </c>
    </row>
    <row r="1100" spans="1:9">
      <c r="A1100" s="2">
        <v>2491</v>
      </c>
      <c r="B1100">
        <f>VLOOKUP(A1100, Campaigns!A:I,2, FALSE)</f>
        <v>0</v>
      </c>
      <c r="C1100">
        <f>VLOOKUP(A1100, Campaigns!A:I,3, FALSE)</f>
        <v>0</v>
      </c>
      <c r="D1100">
        <f>VLOOKUP(A1100, Campaigns!$A:$I,4, FALSE)</f>
        <v>0</v>
      </c>
      <c r="E1100">
        <f>VLOOKUP(A1100, Campaigns!A:I,5, FALSE)</f>
        <v>0</v>
      </c>
      <c r="F1100">
        <f>VLOOKUP(A1100, Campaigns!A:I,6, FALSE)</f>
        <v>0</v>
      </c>
      <c r="G1100" t="str">
        <f>VLOOKUP(A1100, Customer!A:P,16, FALSE)</f>
        <v>Single</v>
      </c>
      <c r="H1100" t="str">
        <f>VLOOKUP(A1100, Customer!A:Q,17, FALSE)</f>
        <v>Graduate</v>
      </c>
      <c r="I1100">
        <f>VLOOKUP(A1100, Campaigns!A:I,7, FALSE)</f>
        <v>0</v>
      </c>
    </row>
    <row r="1101" spans="1:9">
      <c r="A1101" s="2">
        <v>2596</v>
      </c>
      <c r="B1101">
        <f>VLOOKUP(A1101, Campaigns!A:I,2, FALSE)</f>
        <v>0</v>
      </c>
      <c r="C1101">
        <f>VLOOKUP(A1101, Campaigns!A:I,3, FALSE)</f>
        <v>1</v>
      </c>
      <c r="D1101">
        <f>VLOOKUP(A1101, Campaigns!$A:$I,4, FALSE)</f>
        <v>0</v>
      </c>
      <c r="E1101">
        <f>VLOOKUP(A1101, Campaigns!A:I,5, FALSE)</f>
        <v>0</v>
      </c>
      <c r="F1101">
        <f>VLOOKUP(A1101, Campaigns!A:I,6, FALSE)</f>
        <v>0</v>
      </c>
      <c r="G1101" t="str">
        <f>VLOOKUP(A1101, Customer!A:P,16, FALSE)</f>
        <v>Together</v>
      </c>
      <c r="H1101" t="str">
        <f>VLOOKUP(A1101, Customer!A:Q,17, FALSE)</f>
        <v>PhD</v>
      </c>
      <c r="I1101">
        <f>VLOOKUP(A1101, Campaigns!A:I,7, FALSE)</f>
        <v>0</v>
      </c>
    </row>
    <row r="1102" spans="1:9">
      <c r="A1102" s="2">
        <v>3052</v>
      </c>
      <c r="B1102">
        <f>VLOOKUP(A1102, Campaigns!A:I,2, FALSE)</f>
        <v>0</v>
      </c>
      <c r="C1102">
        <f>VLOOKUP(A1102, Campaigns!A:I,3, FALSE)</f>
        <v>0</v>
      </c>
      <c r="D1102">
        <f>VLOOKUP(A1102, Campaigns!$A:$I,4, FALSE)</f>
        <v>0</v>
      </c>
      <c r="E1102">
        <f>VLOOKUP(A1102, Campaigns!A:I,5, FALSE)</f>
        <v>0</v>
      </c>
      <c r="F1102">
        <f>VLOOKUP(A1102, Campaigns!A:I,6, FALSE)</f>
        <v>0</v>
      </c>
      <c r="G1102" t="str">
        <f>VLOOKUP(A1102, Customer!A:P,16, FALSE)</f>
        <v>Married</v>
      </c>
      <c r="H1102" t="str">
        <f>VLOOKUP(A1102, Customer!A:Q,17, FALSE)</f>
        <v>Graduate</v>
      </c>
      <c r="I1102">
        <f>VLOOKUP(A1102, Campaigns!A:I,7, FALSE)</f>
        <v>0</v>
      </c>
    </row>
    <row r="1103" spans="1:9">
      <c r="A1103" s="2">
        <v>1169</v>
      </c>
      <c r="B1103">
        <f>VLOOKUP(A1103, Campaigns!A:I,2, FALSE)</f>
        <v>0</v>
      </c>
      <c r="C1103">
        <f>VLOOKUP(A1103, Campaigns!A:I,3, FALSE)</f>
        <v>0</v>
      </c>
      <c r="D1103">
        <f>VLOOKUP(A1103, Campaigns!$A:$I,4, FALSE)</f>
        <v>0</v>
      </c>
      <c r="E1103">
        <f>VLOOKUP(A1103, Campaigns!A:I,5, FALSE)</f>
        <v>0</v>
      </c>
      <c r="F1103">
        <f>VLOOKUP(A1103, Campaigns!A:I,6, FALSE)</f>
        <v>0</v>
      </c>
      <c r="G1103" t="str">
        <f>VLOOKUP(A1103, Customer!A:P,16, FALSE)</f>
        <v>Married</v>
      </c>
      <c r="H1103" t="str">
        <f>VLOOKUP(A1103, Customer!A:Q,17, FALSE)</f>
        <v>PhD</v>
      </c>
      <c r="I1103">
        <f>VLOOKUP(A1103, Campaigns!A:I,7, FALSE)</f>
        <v>0</v>
      </c>
    </row>
    <row r="1104" spans="1:9">
      <c r="A1104" s="2">
        <v>2728</v>
      </c>
      <c r="B1104">
        <f>VLOOKUP(A1104, Campaigns!A:I,2, FALSE)</f>
        <v>0</v>
      </c>
      <c r="C1104">
        <f>VLOOKUP(A1104, Campaigns!A:I,3, FALSE)</f>
        <v>1</v>
      </c>
      <c r="D1104">
        <f>VLOOKUP(A1104, Campaigns!$A:$I,4, FALSE)</f>
        <v>0</v>
      </c>
      <c r="E1104">
        <f>VLOOKUP(A1104, Campaigns!A:I,5, FALSE)</f>
        <v>0</v>
      </c>
      <c r="F1104">
        <f>VLOOKUP(A1104, Campaigns!A:I,6, FALSE)</f>
        <v>0</v>
      </c>
      <c r="G1104" t="str">
        <f>VLOOKUP(A1104, Customer!A:P,16, FALSE)</f>
        <v>Widow</v>
      </c>
      <c r="H1104" t="str">
        <f>VLOOKUP(A1104, Customer!A:Q,17, FALSE)</f>
        <v>PhD</v>
      </c>
      <c r="I1104">
        <f>VLOOKUP(A1104, Campaigns!A:I,7, FALSE)</f>
        <v>0</v>
      </c>
    </row>
    <row r="1105" spans="1:9">
      <c r="A1105" s="2">
        <v>1926</v>
      </c>
      <c r="B1105">
        <f>VLOOKUP(A1105, Campaigns!A:I,2, FALSE)</f>
        <v>0</v>
      </c>
      <c r="C1105">
        <f>VLOOKUP(A1105, Campaigns!A:I,3, FALSE)</f>
        <v>1</v>
      </c>
      <c r="D1105">
        <f>VLOOKUP(A1105, Campaigns!$A:$I,4, FALSE)</f>
        <v>1</v>
      </c>
      <c r="E1105">
        <f>VLOOKUP(A1105, Campaigns!A:I,5, FALSE)</f>
        <v>0</v>
      </c>
      <c r="F1105">
        <f>VLOOKUP(A1105, Campaigns!A:I,6, FALSE)</f>
        <v>0</v>
      </c>
      <c r="G1105" t="str">
        <f>VLOOKUP(A1105, Customer!A:P,16, FALSE)</f>
        <v>Married</v>
      </c>
      <c r="H1105" t="str">
        <f>VLOOKUP(A1105, Customer!A:Q,17, FALSE)</f>
        <v>PhD</v>
      </c>
      <c r="I1105">
        <f>VLOOKUP(A1105, Campaigns!A:I,7, FALSE)</f>
        <v>0</v>
      </c>
    </row>
    <row r="1106" spans="1:9">
      <c r="A1106" s="2">
        <v>1215</v>
      </c>
      <c r="B1106">
        <f>VLOOKUP(A1106, Campaigns!A:I,2, FALSE)</f>
        <v>0</v>
      </c>
      <c r="C1106">
        <f>VLOOKUP(A1106, Campaigns!A:I,3, FALSE)</f>
        <v>0</v>
      </c>
      <c r="D1106">
        <f>VLOOKUP(A1106, Campaigns!$A:$I,4, FALSE)</f>
        <v>0</v>
      </c>
      <c r="E1106">
        <f>VLOOKUP(A1106, Campaigns!A:I,5, FALSE)</f>
        <v>0</v>
      </c>
      <c r="F1106">
        <f>VLOOKUP(A1106, Campaigns!A:I,6, FALSE)</f>
        <v>0</v>
      </c>
      <c r="G1106" t="str">
        <f>VLOOKUP(A1106, Customer!A:P,16, FALSE)</f>
        <v>Divorced</v>
      </c>
      <c r="H1106" t="str">
        <f>VLOOKUP(A1106, Customer!A:Q,17, FALSE)</f>
        <v>Graduate</v>
      </c>
      <c r="I1106">
        <f>VLOOKUP(A1106, Campaigns!A:I,7, FALSE)</f>
        <v>0</v>
      </c>
    </row>
    <row r="1107" spans="1:9">
      <c r="A1107" s="2">
        <v>1421</v>
      </c>
      <c r="B1107">
        <f>VLOOKUP(A1107, Campaigns!A:I,2, FALSE)</f>
        <v>0</v>
      </c>
      <c r="C1107">
        <f>VLOOKUP(A1107, Campaigns!A:I,3, FALSE)</f>
        <v>0</v>
      </c>
      <c r="D1107">
        <f>VLOOKUP(A1107, Campaigns!$A:$I,4, FALSE)</f>
        <v>0</v>
      </c>
      <c r="E1107">
        <f>VLOOKUP(A1107, Campaigns!A:I,5, FALSE)</f>
        <v>0</v>
      </c>
      <c r="F1107">
        <f>VLOOKUP(A1107, Campaigns!A:I,6, FALSE)</f>
        <v>0</v>
      </c>
      <c r="G1107" t="str">
        <f>VLOOKUP(A1107, Customer!A:P,16, FALSE)</f>
        <v>Widow</v>
      </c>
      <c r="H1107" t="str">
        <f>VLOOKUP(A1107, Customer!A:Q,17, FALSE)</f>
        <v>Master</v>
      </c>
      <c r="I1107">
        <f>VLOOKUP(A1107, Campaigns!A:I,7, FALSE)</f>
        <v>0</v>
      </c>
    </row>
    <row r="1108" spans="1:9">
      <c r="A1108" s="2">
        <v>1732</v>
      </c>
      <c r="B1108">
        <f>VLOOKUP(A1108, Campaigns!A:I,2, FALSE)</f>
        <v>0</v>
      </c>
      <c r="C1108">
        <f>VLOOKUP(A1108, Campaigns!A:I,3, FALSE)</f>
        <v>0</v>
      </c>
      <c r="D1108">
        <f>VLOOKUP(A1108, Campaigns!$A:$I,4, FALSE)</f>
        <v>0</v>
      </c>
      <c r="E1108">
        <f>VLOOKUP(A1108, Campaigns!A:I,5, FALSE)</f>
        <v>0</v>
      </c>
      <c r="F1108">
        <f>VLOOKUP(A1108, Campaigns!A:I,6, FALSE)</f>
        <v>0</v>
      </c>
      <c r="G1108" t="str">
        <f>VLOOKUP(A1108, Customer!A:P,16, FALSE)</f>
        <v>Together</v>
      </c>
      <c r="H1108" t="str">
        <f>VLOOKUP(A1108, Customer!A:Q,17, FALSE)</f>
        <v>PhD</v>
      </c>
      <c r="I1108">
        <f>VLOOKUP(A1108, Campaigns!A:I,7, FALSE)</f>
        <v>0</v>
      </c>
    </row>
    <row r="1109" spans="1:9">
      <c r="A1109" s="2">
        <v>1348</v>
      </c>
      <c r="B1109">
        <f>VLOOKUP(A1109, Campaigns!A:I,2, FALSE)</f>
        <v>0</v>
      </c>
      <c r="C1109">
        <f>VLOOKUP(A1109, Campaigns!A:I,3, FALSE)</f>
        <v>0</v>
      </c>
      <c r="D1109">
        <f>VLOOKUP(A1109, Campaigns!$A:$I,4, FALSE)</f>
        <v>0</v>
      </c>
      <c r="E1109">
        <f>VLOOKUP(A1109, Campaigns!A:I,5, FALSE)</f>
        <v>0</v>
      </c>
      <c r="F1109">
        <f>VLOOKUP(A1109, Campaigns!A:I,6, FALSE)</f>
        <v>0</v>
      </c>
      <c r="G1109" t="str">
        <f>VLOOKUP(A1109, Customer!A:P,16, FALSE)</f>
        <v>Married</v>
      </c>
      <c r="H1109" t="str">
        <f>VLOOKUP(A1109, Customer!A:Q,17, FALSE)</f>
        <v>Graduate</v>
      </c>
      <c r="I1109">
        <f>VLOOKUP(A1109, Campaigns!A:I,7, FALSE)</f>
        <v>0</v>
      </c>
    </row>
    <row r="1110" spans="1:9">
      <c r="A1110" s="2">
        <v>2183</v>
      </c>
      <c r="B1110">
        <f>VLOOKUP(A1110, Campaigns!A:I,2, FALSE)</f>
        <v>0</v>
      </c>
      <c r="C1110">
        <f>VLOOKUP(A1110, Campaigns!A:I,3, FALSE)</f>
        <v>0</v>
      </c>
      <c r="D1110">
        <f>VLOOKUP(A1110, Campaigns!$A:$I,4, FALSE)</f>
        <v>0</v>
      </c>
      <c r="E1110">
        <f>VLOOKUP(A1110, Campaigns!A:I,5, FALSE)</f>
        <v>0</v>
      </c>
      <c r="F1110">
        <f>VLOOKUP(A1110, Campaigns!A:I,6, FALSE)</f>
        <v>0</v>
      </c>
      <c r="G1110" t="str">
        <f>VLOOKUP(A1110, Customer!A:P,16, FALSE)</f>
        <v>Married</v>
      </c>
      <c r="H1110" t="str">
        <f>VLOOKUP(A1110, Customer!A:Q,17, FALSE)</f>
        <v>Master</v>
      </c>
      <c r="I1110">
        <f>VLOOKUP(A1110, Campaigns!A:I,7, FALSE)</f>
        <v>0</v>
      </c>
    </row>
    <row r="1111" spans="1:9">
      <c r="A1111" s="2">
        <v>2519</v>
      </c>
      <c r="B1111">
        <f>VLOOKUP(A1111, Campaigns!A:I,2, FALSE)</f>
        <v>0</v>
      </c>
      <c r="C1111">
        <f>VLOOKUP(A1111, Campaigns!A:I,3, FALSE)</f>
        <v>0</v>
      </c>
      <c r="D1111">
        <f>VLOOKUP(A1111, Campaigns!$A:$I,4, FALSE)</f>
        <v>0</v>
      </c>
      <c r="E1111">
        <f>VLOOKUP(A1111, Campaigns!A:I,5, FALSE)</f>
        <v>0</v>
      </c>
      <c r="F1111">
        <f>VLOOKUP(A1111, Campaigns!A:I,6, FALSE)</f>
        <v>0</v>
      </c>
      <c r="G1111" t="str">
        <f>VLOOKUP(A1111, Customer!A:P,16, FALSE)</f>
        <v>Single</v>
      </c>
      <c r="H1111" t="str">
        <f>VLOOKUP(A1111, Customer!A:Q,17, FALSE)</f>
        <v>PhD</v>
      </c>
      <c r="I1111">
        <f>VLOOKUP(A1111, Campaigns!A:I,7, FALSE)</f>
        <v>0</v>
      </c>
    </row>
    <row r="1112" spans="1:9">
      <c r="A1112" s="2">
        <v>1872</v>
      </c>
      <c r="B1112">
        <f>VLOOKUP(A1112, Campaigns!A:I,2, FALSE)</f>
        <v>0</v>
      </c>
      <c r="C1112">
        <f>VLOOKUP(A1112, Campaigns!A:I,3, FALSE)</f>
        <v>0</v>
      </c>
      <c r="D1112">
        <f>VLOOKUP(A1112, Campaigns!$A:$I,4, FALSE)</f>
        <v>0</v>
      </c>
      <c r="E1112">
        <f>VLOOKUP(A1112, Campaigns!A:I,5, FALSE)</f>
        <v>0</v>
      </c>
      <c r="F1112">
        <f>VLOOKUP(A1112, Campaigns!A:I,6, FALSE)</f>
        <v>0</v>
      </c>
      <c r="G1112" t="str">
        <f>VLOOKUP(A1112, Customer!A:P,16, FALSE)</f>
        <v>Widow</v>
      </c>
      <c r="H1112" t="str">
        <f>VLOOKUP(A1112, Customer!A:Q,17, FALSE)</f>
        <v>Master</v>
      </c>
      <c r="I1112">
        <f>VLOOKUP(A1112, Campaigns!A:I,7, FALSE)</f>
        <v>0</v>
      </c>
    </row>
    <row r="1113" spans="1:9">
      <c r="A1113" s="2">
        <v>2962</v>
      </c>
      <c r="B1113">
        <f>VLOOKUP(A1113, Campaigns!A:I,2, FALSE)</f>
        <v>0</v>
      </c>
      <c r="C1113">
        <f>VLOOKUP(A1113, Campaigns!A:I,3, FALSE)</f>
        <v>0</v>
      </c>
      <c r="D1113">
        <f>VLOOKUP(A1113, Campaigns!$A:$I,4, FALSE)</f>
        <v>0</v>
      </c>
      <c r="E1113">
        <f>VLOOKUP(A1113, Campaigns!A:I,5, FALSE)</f>
        <v>0</v>
      </c>
      <c r="F1113">
        <f>VLOOKUP(A1113, Campaigns!A:I,6, FALSE)</f>
        <v>0</v>
      </c>
      <c r="G1113" t="str">
        <f>VLOOKUP(A1113, Customer!A:P,16, FALSE)</f>
        <v>Married</v>
      </c>
      <c r="H1113" t="str">
        <f>VLOOKUP(A1113, Customer!A:Q,17, FALSE)</f>
        <v>Graduate</v>
      </c>
      <c r="I1113">
        <f>VLOOKUP(A1113, Campaigns!A:I,7, FALSE)</f>
        <v>0</v>
      </c>
    </row>
    <row r="1114" spans="1:9">
      <c r="A1114" s="2">
        <v>1214</v>
      </c>
      <c r="B1114">
        <f>VLOOKUP(A1114, Campaigns!A:I,2, FALSE)</f>
        <v>0</v>
      </c>
      <c r="C1114">
        <f>VLOOKUP(A1114, Campaigns!A:I,3, FALSE)</f>
        <v>0</v>
      </c>
      <c r="D1114">
        <f>VLOOKUP(A1114, Campaigns!$A:$I,4, FALSE)</f>
        <v>0</v>
      </c>
      <c r="E1114">
        <f>VLOOKUP(A1114, Campaigns!A:I,5, FALSE)</f>
        <v>0</v>
      </c>
      <c r="F1114">
        <f>VLOOKUP(A1114, Campaigns!A:I,6, FALSE)</f>
        <v>0</v>
      </c>
      <c r="G1114" t="str">
        <f>VLOOKUP(A1114, Customer!A:P,16, FALSE)</f>
        <v>Together</v>
      </c>
      <c r="H1114" t="str">
        <f>VLOOKUP(A1114, Customer!A:Q,17, FALSE)</f>
        <v>Graduate</v>
      </c>
      <c r="I1114">
        <f>VLOOKUP(A1114, Campaigns!A:I,7, FALSE)</f>
        <v>0</v>
      </c>
    </row>
    <row r="1115" spans="1:9">
      <c r="A1115" s="2">
        <v>1268</v>
      </c>
      <c r="B1115">
        <f>VLOOKUP(A1115, Campaigns!A:I,2, FALSE)</f>
        <v>0</v>
      </c>
      <c r="C1115">
        <f>VLOOKUP(A1115, Campaigns!A:I,3, FALSE)</f>
        <v>0</v>
      </c>
      <c r="D1115">
        <f>VLOOKUP(A1115, Campaigns!$A:$I,4, FALSE)</f>
        <v>0</v>
      </c>
      <c r="E1115">
        <f>VLOOKUP(A1115, Campaigns!A:I,5, FALSE)</f>
        <v>0</v>
      </c>
      <c r="F1115">
        <f>VLOOKUP(A1115, Campaigns!A:I,6, FALSE)</f>
        <v>0</v>
      </c>
      <c r="G1115" t="str">
        <f>VLOOKUP(A1115, Customer!A:P,16, FALSE)</f>
        <v>Together</v>
      </c>
      <c r="H1115" t="str">
        <f>VLOOKUP(A1115, Customer!A:Q,17, FALSE)</f>
        <v>Graduate</v>
      </c>
      <c r="I1115">
        <f>VLOOKUP(A1115, Campaigns!A:I,7, FALSE)</f>
        <v>0</v>
      </c>
    </row>
    <row r="1116" spans="1:9">
      <c r="A1116" s="2">
        <v>2393</v>
      </c>
      <c r="B1116">
        <f>VLOOKUP(A1116, Campaigns!A:I,2, FALSE)</f>
        <v>0</v>
      </c>
      <c r="C1116">
        <f>VLOOKUP(A1116, Campaigns!A:I,3, FALSE)</f>
        <v>0</v>
      </c>
      <c r="D1116">
        <f>VLOOKUP(A1116, Campaigns!$A:$I,4, FALSE)</f>
        <v>0</v>
      </c>
      <c r="E1116">
        <f>VLOOKUP(A1116, Campaigns!A:I,5, FALSE)</f>
        <v>0</v>
      </c>
      <c r="F1116">
        <f>VLOOKUP(A1116, Campaigns!A:I,6, FALSE)</f>
        <v>0</v>
      </c>
      <c r="G1116" t="str">
        <f>VLOOKUP(A1116, Customer!A:P,16, FALSE)</f>
        <v>Together</v>
      </c>
      <c r="H1116" t="str">
        <f>VLOOKUP(A1116, Customer!A:Q,17, FALSE)</f>
        <v>Graduate</v>
      </c>
      <c r="I1116">
        <f>VLOOKUP(A1116, Campaigns!A:I,7, FALSE)</f>
        <v>0</v>
      </c>
    </row>
    <row r="1117" spans="1:9">
      <c r="A1117" s="2">
        <v>1560</v>
      </c>
      <c r="B1117">
        <f>VLOOKUP(A1117, Campaigns!A:I,2, FALSE)</f>
        <v>0</v>
      </c>
      <c r="C1117">
        <f>VLOOKUP(A1117, Campaigns!A:I,3, FALSE)</f>
        <v>0</v>
      </c>
      <c r="D1117">
        <f>VLOOKUP(A1117, Campaigns!$A:$I,4, FALSE)</f>
        <v>0</v>
      </c>
      <c r="E1117">
        <f>VLOOKUP(A1117, Campaigns!A:I,5, FALSE)</f>
        <v>0</v>
      </c>
      <c r="F1117">
        <f>VLOOKUP(A1117, Campaigns!A:I,6, FALSE)</f>
        <v>0</v>
      </c>
      <c r="G1117" t="str">
        <f>VLOOKUP(A1117, Customer!A:P,16, FALSE)</f>
        <v>Married</v>
      </c>
      <c r="H1117" t="str">
        <f>VLOOKUP(A1117, Customer!A:Q,17, FALSE)</f>
        <v>Graduate</v>
      </c>
      <c r="I1117">
        <f>VLOOKUP(A1117, Campaigns!A:I,7, FALSE)</f>
        <v>0</v>
      </c>
    </row>
    <row r="1118" spans="1:9">
      <c r="A1118" s="2">
        <v>1774</v>
      </c>
      <c r="B1118">
        <f>VLOOKUP(A1118, Campaigns!A:I,2, FALSE)</f>
        <v>0</v>
      </c>
      <c r="C1118">
        <f>VLOOKUP(A1118, Campaigns!A:I,3, FALSE)</f>
        <v>0</v>
      </c>
      <c r="D1118">
        <f>VLOOKUP(A1118, Campaigns!$A:$I,4, FALSE)</f>
        <v>0</v>
      </c>
      <c r="E1118">
        <f>VLOOKUP(A1118, Campaigns!A:I,5, FALSE)</f>
        <v>0</v>
      </c>
      <c r="F1118">
        <f>VLOOKUP(A1118, Campaigns!A:I,6, FALSE)</f>
        <v>0</v>
      </c>
      <c r="G1118" t="str">
        <f>VLOOKUP(A1118, Customer!A:P,16, FALSE)</f>
        <v>Married</v>
      </c>
      <c r="H1118" t="str">
        <f>VLOOKUP(A1118, Customer!A:Q,17, FALSE)</f>
        <v>Graduate</v>
      </c>
      <c r="I1118">
        <f>VLOOKUP(A1118, Campaigns!A:I,7, FALSE)</f>
        <v>0</v>
      </c>
    </row>
    <row r="1119" spans="1:9">
      <c r="A1119" s="2">
        <v>2583</v>
      </c>
      <c r="B1119">
        <f>VLOOKUP(A1119, Campaigns!A:I,2, FALSE)</f>
        <v>1</v>
      </c>
      <c r="C1119">
        <f>VLOOKUP(A1119, Campaigns!A:I,3, FALSE)</f>
        <v>0</v>
      </c>
      <c r="D1119">
        <f>VLOOKUP(A1119, Campaigns!$A:$I,4, FALSE)</f>
        <v>0</v>
      </c>
      <c r="E1119">
        <f>VLOOKUP(A1119, Campaigns!A:I,5, FALSE)</f>
        <v>0</v>
      </c>
      <c r="F1119">
        <f>VLOOKUP(A1119, Campaigns!A:I,6, FALSE)</f>
        <v>0</v>
      </c>
      <c r="G1119" t="str">
        <f>VLOOKUP(A1119, Customer!A:P,16, FALSE)</f>
        <v>Single</v>
      </c>
      <c r="H1119" t="e">
        <f>VLOOKUP(A1119, Customer!A:Q,17, FALSE)</f>
        <v>#N/A</v>
      </c>
      <c r="I1119">
        <f>VLOOKUP(A1119, Campaigns!A:I,7, FALSE)</f>
        <v>0</v>
      </c>
    </row>
    <row r="1120" spans="1:9">
      <c r="A1120" s="2">
        <v>1869</v>
      </c>
      <c r="B1120">
        <f>VLOOKUP(A1120, Campaigns!A:I,2, FALSE)</f>
        <v>0</v>
      </c>
      <c r="C1120">
        <f>VLOOKUP(A1120, Campaigns!A:I,3, FALSE)</f>
        <v>0</v>
      </c>
      <c r="D1120">
        <f>VLOOKUP(A1120, Campaigns!$A:$I,4, FALSE)</f>
        <v>0</v>
      </c>
      <c r="E1120">
        <f>VLOOKUP(A1120, Campaigns!A:I,5, FALSE)</f>
        <v>0</v>
      </c>
      <c r="F1120">
        <f>VLOOKUP(A1120, Campaigns!A:I,6, FALSE)</f>
        <v>0</v>
      </c>
      <c r="G1120" t="str">
        <f>VLOOKUP(A1120, Customer!A:P,16, FALSE)</f>
        <v>Together</v>
      </c>
      <c r="H1120" t="str">
        <f>VLOOKUP(A1120, Customer!A:Q,17, FALSE)</f>
        <v>Graduate</v>
      </c>
      <c r="I1120">
        <f>VLOOKUP(A1120, Campaigns!A:I,7, FALSE)</f>
        <v>0</v>
      </c>
    </row>
    <row r="1121" spans="1:9">
      <c r="A1121" s="2">
        <v>1182</v>
      </c>
      <c r="B1121">
        <f>VLOOKUP(A1121, Campaigns!A:I,2, FALSE)</f>
        <v>0</v>
      </c>
      <c r="C1121">
        <f>VLOOKUP(A1121, Campaigns!A:I,3, FALSE)</f>
        <v>0</v>
      </c>
      <c r="D1121">
        <f>VLOOKUP(A1121, Campaigns!$A:$I,4, FALSE)</f>
        <v>0</v>
      </c>
      <c r="E1121">
        <f>VLOOKUP(A1121, Campaigns!A:I,5, FALSE)</f>
        <v>0</v>
      </c>
      <c r="F1121">
        <f>VLOOKUP(A1121, Campaigns!A:I,6, FALSE)</f>
        <v>0</v>
      </c>
      <c r="G1121" t="str">
        <f>VLOOKUP(A1121, Customer!A:P,16, FALSE)</f>
        <v>Married</v>
      </c>
      <c r="H1121" t="str">
        <f>VLOOKUP(A1121, Customer!A:Q,17, FALSE)</f>
        <v>Graduate</v>
      </c>
      <c r="I1121">
        <f>VLOOKUP(A1121, Campaigns!A:I,7, FALSE)</f>
        <v>0</v>
      </c>
    </row>
    <row r="1122" spans="1:9">
      <c r="A1122" s="2">
        <v>2925</v>
      </c>
      <c r="B1122">
        <f>VLOOKUP(A1122, Campaigns!A:I,2, FALSE)</f>
        <v>0</v>
      </c>
      <c r="C1122">
        <f>VLOOKUP(A1122, Campaigns!A:I,3, FALSE)</f>
        <v>0</v>
      </c>
      <c r="D1122">
        <f>VLOOKUP(A1122, Campaigns!$A:$I,4, FALSE)</f>
        <v>0</v>
      </c>
      <c r="E1122">
        <f>VLOOKUP(A1122, Campaigns!A:I,5, FALSE)</f>
        <v>0</v>
      </c>
      <c r="F1122">
        <f>VLOOKUP(A1122, Campaigns!A:I,6, FALSE)</f>
        <v>0</v>
      </c>
      <c r="G1122" t="str">
        <f>VLOOKUP(A1122, Customer!A:P,16, FALSE)</f>
        <v>Single</v>
      </c>
      <c r="H1122" t="str">
        <f>VLOOKUP(A1122, Customer!A:Q,17, FALSE)</f>
        <v>PhD</v>
      </c>
      <c r="I1122">
        <f>VLOOKUP(A1122, Campaigns!A:I,7, FALSE)</f>
        <v>0</v>
      </c>
    </row>
    <row r="1123" spans="1:9">
      <c r="A1123" s="2">
        <v>1759</v>
      </c>
      <c r="B1123">
        <f>VLOOKUP(A1123, Campaigns!A:I,2, FALSE)</f>
        <v>0</v>
      </c>
      <c r="C1123">
        <f>VLOOKUP(A1123, Campaigns!A:I,3, FALSE)</f>
        <v>0</v>
      </c>
      <c r="D1123">
        <f>VLOOKUP(A1123, Campaigns!$A:$I,4, FALSE)</f>
        <v>0</v>
      </c>
      <c r="E1123">
        <f>VLOOKUP(A1123, Campaigns!A:I,5, FALSE)</f>
        <v>0</v>
      </c>
      <c r="F1123">
        <f>VLOOKUP(A1123, Campaigns!A:I,6, FALSE)</f>
        <v>0</v>
      </c>
      <c r="G1123" t="str">
        <f>VLOOKUP(A1123, Customer!A:P,16, FALSE)</f>
        <v>Single</v>
      </c>
      <c r="H1123" t="str">
        <f>VLOOKUP(A1123, Customer!A:Q,17, FALSE)</f>
        <v>Master</v>
      </c>
      <c r="I1123">
        <f>VLOOKUP(A1123, Campaigns!A:I,7, FALSE)</f>
        <v>0</v>
      </c>
    </row>
    <row r="1124" spans="1:9">
      <c r="A1124" s="2">
        <v>1864</v>
      </c>
      <c r="B1124">
        <f>VLOOKUP(A1124, Campaigns!A:I,2, FALSE)</f>
        <v>0</v>
      </c>
      <c r="C1124">
        <f>VLOOKUP(A1124, Campaigns!A:I,3, FALSE)</f>
        <v>0</v>
      </c>
      <c r="D1124">
        <f>VLOOKUP(A1124, Campaigns!$A:$I,4, FALSE)</f>
        <v>0</v>
      </c>
      <c r="E1124">
        <f>VLOOKUP(A1124, Campaigns!A:I,5, FALSE)</f>
        <v>0</v>
      </c>
      <c r="F1124">
        <f>VLOOKUP(A1124, Campaigns!A:I,6, FALSE)</f>
        <v>0</v>
      </c>
      <c r="G1124" t="str">
        <f>VLOOKUP(A1124, Customer!A:P,16, FALSE)</f>
        <v>Married</v>
      </c>
      <c r="H1124" t="e">
        <f>VLOOKUP(A1124, Customer!A:Q,17, FALSE)</f>
        <v>#N/A</v>
      </c>
      <c r="I1124">
        <f>VLOOKUP(A1124, Campaigns!A:I,7, FALSE)</f>
        <v>0</v>
      </c>
    </row>
    <row r="1125" spans="1:9">
      <c r="A1125" s="2">
        <v>2375</v>
      </c>
      <c r="B1125">
        <f>VLOOKUP(A1125, Campaigns!A:I,2, FALSE)</f>
        <v>0</v>
      </c>
      <c r="C1125">
        <f>VLOOKUP(A1125, Campaigns!A:I,3, FALSE)</f>
        <v>0</v>
      </c>
      <c r="D1125">
        <f>VLOOKUP(A1125, Campaigns!$A:$I,4, FALSE)</f>
        <v>0</v>
      </c>
      <c r="E1125">
        <f>VLOOKUP(A1125, Campaigns!A:I,5, FALSE)</f>
        <v>0</v>
      </c>
      <c r="F1125">
        <f>VLOOKUP(A1125, Campaigns!A:I,6, FALSE)</f>
        <v>0</v>
      </c>
      <c r="G1125" t="str">
        <f>VLOOKUP(A1125, Customer!A:P,16, FALSE)</f>
        <v>Married</v>
      </c>
      <c r="H1125" t="str">
        <f>VLOOKUP(A1125, Customer!A:Q,17, FALSE)</f>
        <v>PhD</v>
      </c>
      <c r="I1125">
        <f>VLOOKUP(A1125, Campaigns!A:I,7, FALSE)</f>
        <v>0</v>
      </c>
    </row>
    <row r="1126" spans="1:9">
      <c r="A1126" s="2">
        <v>1377</v>
      </c>
      <c r="B1126">
        <f>VLOOKUP(A1126, Campaigns!A:I,2, FALSE)</f>
        <v>0</v>
      </c>
      <c r="C1126">
        <f>VLOOKUP(A1126, Campaigns!A:I,3, FALSE)</f>
        <v>0</v>
      </c>
      <c r="D1126">
        <f>VLOOKUP(A1126, Campaigns!$A:$I,4, FALSE)</f>
        <v>0</v>
      </c>
      <c r="E1126">
        <f>VLOOKUP(A1126, Campaigns!A:I,5, FALSE)</f>
        <v>0</v>
      </c>
      <c r="F1126">
        <f>VLOOKUP(A1126, Campaigns!A:I,6, FALSE)</f>
        <v>0</v>
      </c>
      <c r="G1126" t="str">
        <f>VLOOKUP(A1126, Customer!A:P,16, FALSE)</f>
        <v>Married</v>
      </c>
      <c r="H1126" t="str">
        <f>VLOOKUP(A1126, Customer!A:Q,17, FALSE)</f>
        <v>PhD</v>
      </c>
      <c r="I1126">
        <f>VLOOKUP(A1126, Campaigns!A:I,7, FALSE)</f>
        <v>0</v>
      </c>
    </row>
    <row r="1127" spans="1:9">
      <c r="A1127" s="2">
        <v>2746</v>
      </c>
      <c r="B1127">
        <f>VLOOKUP(A1127, Campaigns!A:I,2, FALSE)</f>
        <v>0</v>
      </c>
      <c r="C1127">
        <f>VLOOKUP(A1127, Campaigns!A:I,3, FALSE)</f>
        <v>0</v>
      </c>
      <c r="D1127">
        <f>VLOOKUP(A1127, Campaigns!$A:$I,4, FALSE)</f>
        <v>0</v>
      </c>
      <c r="E1127">
        <f>VLOOKUP(A1127, Campaigns!A:I,5, FALSE)</f>
        <v>0</v>
      </c>
      <c r="F1127">
        <f>VLOOKUP(A1127, Campaigns!A:I,6, FALSE)</f>
        <v>0</v>
      </c>
      <c r="G1127" t="str">
        <f>VLOOKUP(A1127, Customer!A:P,16, FALSE)</f>
        <v>Married</v>
      </c>
      <c r="H1127" t="str">
        <f>VLOOKUP(A1127, Customer!A:Q,17, FALSE)</f>
        <v>PhD</v>
      </c>
      <c r="I1127">
        <f>VLOOKUP(A1127, Campaigns!A:I,7, FALSE)</f>
        <v>0</v>
      </c>
    </row>
    <row r="1128" spans="1:9">
      <c r="A1128" s="2">
        <v>2186</v>
      </c>
      <c r="B1128">
        <f>VLOOKUP(A1128, Campaigns!A:I,2, FALSE)</f>
        <v>1</v>
      </c>
      <c r="C1128">
        <f>VLOOKUP(A1128, Campaigns!A:I,3, FALSE)</f>
        <v>0</v>
      </c>
      <c r="D1128">
        <f>VLOOKUP(A1128, Campaigns!$A:$I,4, FALSE)</f>
        <v>0</v>
      </c>
      <c r="E1128">
        <f>VLOOKUP(A1128, Campaigns!A:I,5, FALSE)</f>
        <v>0</v>
      </c>
      <c r="F1128">
        <f>VLOOKUP(A1128, Campaigns!A:I,6, FALSE)</f>
        <v>0</v>
      </c>
      <c r="G1128" t="str">
        <f>VLOOKUP(A1128, Customer!A:P,16, FALSE)</f>
        <v>Married</v>
      </c>
      <c r="H1128" t="str">
        <f>VLOOKUP(A1128, Customer!A:Q,17, FALSE)</f>
        <v>Master</v>
      </c>
      <c r="I1128">
        <f>VLOOKUP(A1128, Campaigns!A:I,7, FALSE)</f>
        <v>0</v>
      </c>
    </row>
    <row r="1129" spans="1:9">
      <c r="A1129" s="2">
        <v>1419</v>
      </c>
      <c r="B1129">
        <f>VLOOKUP(A1129, Campaigns!A:I,2, FALSE)</f>
        <v>0</v>
      </c>
      <c r="C1129">
        <f>VLOOKUP(A1129, Campaigns!A:I,3, FALSE)</f>
        <v>0</v>
      </c>
      <c r="D1129">
        <f>VLOOKUP(A1129, Campaigns!$A:$I,4, FALSE)</f>
        <v>0</v>
      </c>
      <c r="E1129">
        <f>VLOOKUP(A1129, Campaigns!A:I,5, FALSE)</f>
        <v>0</v>
      </c>
      <c r="F1129">
        <f>VLOOKUP(A1129, Campaigns!A:I,6, FALSE)</f>
        <v>0</v>
      </c>
      <c r="G1129" t="str">
        <f>VLOOKUP(A1129, Customer!A:P,16, FALSE)</f>
        <v>Together</v>
      </c>
      <c r="H1129" t="str">
        <f>VLOOKUP(A1129, Customer!A:Q,17, FALSE)</f>
        <v>Master</v>
      </c>
      <c r="I1129">
        <f>VLOOKUP(A1129, Campaigns!A:I,7, FALSE)</f>
        <v>0</v>
      </c>
    </row>
    <row r="1130" spans="1:9">
      <c r="A1130" s="2">
        <v>1488</v>
      </c>
      <c r="B1130">
        <f>VLOOKUP(A1130, Campaigns!A:I,2, FALSE)</f>
        <v>0</v>
      </c>
      <c r="C1130">
        <f>VLOOKUP(A1130, Campaigns!A:I,3, FALSE)</f>
        <v>0</v>
      </c>
      <c r="D1130">
        <f>VLOOKUP(A1130, Campaigns!$A:$I,4, FALSE)</f>
        <v>0</v>
      </c>
      <c r="E1130">
        <f>VLOOKUP(A1130, Campaigns!A:I,5, FALSE)</f>
        <v>0</v>
      </c>
      <c r="F1130">
        <f>VLOOKUP(A1130, Campaigns!A:I,6, FALSE)</f>
        <v>0</v>
      </c>
      <c r="G1130" t="str">
        <f>VLOOKUP(A1130, Customer!A:P,16, FALSE)</f>
        <v>Together</v>
      </c>
      <c r="H1130" t="str">
        <f>VLOOKUP(A1130, Customer!A:Q,17, FALSE)</f>
        <v>Master</v>
      </c>
      <c r="I1130">
        <f>VLOOKUP(A1130, Campaigns!A:I,7, FALSE)</f>
        <v>0</v>
      </c>
    </row>
    <row r="1131" spans="1:9">
      <c r="A1131" s="2">
        <v>1274</v>
      </c>
      <c r="B1131">
        <f>VLOOKUP(A1131, Campaigns!A:I,2, FALSE)</f>
        <v>0</v>
      </c>
      <c r="C1131">
        <f>VLOOKUP(A1131, Campaigns!A:I,3, FALSE)</f>
        <v>0</v>
      </c>
      <c r="D1131">
        <f>VLOOKUP(A1131, Campaigns!$A:$I,4, FALSE)</f>
        <v>0</v>
      </c>
      <c r="E1131">
        <f>VLOOKUP(A1131, Campaigns!A:I,5, FALSE)</f>
        <v>0</v>
      </c>
      <c r="F1131">
        <f>VLOOKUP(A1131, Campaigns!A:I,6, FALSE)</f>
        <v>0</v>
      </c>
      <c r="G1131" t="str">
        <f>VLOOKUP(A1131, Customer!A:P,16, FALSE)</f>
        <v>Together</v>
      </c>
      <c r="H1131" t="str">
        <f>VLOOKUP(A1131, Customer!A:Q,17, FALSE)</f>
        <v>Master</v>
      </c>
      <c r="I1131">
        <f>VLOOKUP(A1131, Campaigns!A:I,7, FALSE)</f>
        <v>0</v>
      </c>
    </row>
    <row r="1132" spans="1:9">
      <c r="A1132" s="2">
        <v>2087</v>
      </c>
      <c r="B1132">
        <f>VLOOKUP(A1132, Campaigns!A:I,2, FALSE)</f>
        <v>0</v>
      </c>
      <c r="C1132">
        <f>VLOOKUP(A1132, Campaigns!A:I,3, FALSE)</f>
        <v>0</v>
      </c>
      <c r="D1132">
        <f>VLOOKUP(A1132, Campaigns!$A:$I,4, FALSE)</f>
        <v>0</v>
      </c>
      <c r="E1132">
        <f>VLOOKUP(A1132, Campaigns!A:I,5, FALSE)</f>
        <v>0</v>
      </c>
      <c r="F1132">
        <f>VLOOKUP(A1132, Campaigns!A:I,6, FALSE)</f>
        <v>0</v>
      </c>
      <c r="G1132" t="str">
        <f>VLOOKUP(A1132, Customer!A:P,16, FALSE)</f>
        <v>Married</v>
      </c>
      <c r="H1132" t="str">
        <f>VLOOKUP(A1132, Customer!A:Q,17, FALSE)</f>
        <v>PhD</v>
      </c>
      <c r="I1132">
        <f>VLOOKUP(A1132, Campaigns!A:I,7, FALSE)</f>
        <v>0</v>
      </c>
    </row>
    <row r="1133" spans="1:9">
      <c r="A1133" s="2">
        <v>1107</v>
      </c>
      <c r="B1133">
        <f>VLOOKUP(A1133, Campaigns!A:I,2, FALSE)</f>
        <v>0</v>
      </c>
      <c r="C1133">
        <f>VLOOKUP(A1133, Campaigns!A:I,3, FALSE)</f>
        <v>0</v>
      </c>
      <c r="D1133">
        <f>VLOOKUP(A1133, Campaigns!$A:$I,4, FALSE)</f>
        <v>0</v>
      </c>
      <c r="E1133">
        <f>VLOOKUP(A1133, Campaigns!A:I,5, FALSE)</f>
        <v>0</v>
      </c>
      <c r="F1133">
        <f>VLOOKUP(A1133, Campaigns!A:I,6, FALSE)</f>
        <v>0</v>
      </c>
      <c r="G1133" t="str">
        <f>VLOOKUP(A1133, Customer!A:P,16, FALSE)</f>
        <v>Single</v>
      </c>
      <c r="H1133" t="str">
        <f>VLOOKUP(A1133, Customer!A:Q,17, FALSE)</f>
        <v>Graduate</v>
      </c>
      <c r="I1133">
        <f>VLOOKUP(A1133, Campaigns!A:I,7, FALSE)</f>
        <v>0</v>
      </c>
    </row>
    <row r="1134" spans="1:9">
      <c r="A1134" s="2">
        <v>1340</v>
      </c>
      <c r="B1134">
        <f>VLOOKUP(A1134, Campaigns!A:I,2, FALSE)</f>
        <v>0</v>
      </c>
      <c r="C1134">
        <f>VLOOKUP(A1134, Campaigns!A:I,3, FALSE)</f>
        <v>1</v>
      </c>
      <c r="D1134">
        <f>VLOOKUP(A1134, Campaigns!$A:$I,4, FALSE)</f>
        <v>0</v>
      </c>
      <c r="E1134">
        <f>VLOOKUP(A1134, Campaigns!A:I,5, FALSE)</f>
        <v>0</v>
      </c>
      <c r="F1134">
        <f>VLOOKUP(A1134, Campaigns!A:I,6, FALSE)</f>
        <v>0</v>
      </c>
      <c r="G1134" t="str">
        <f>VLOOKUP(A1134, Customer!A:P,16, FALSE)</f>
        <v>Married</v>
      </c>
      <c r="H1134" t="str">
        <f>VLOOKUP(A1134, Customer!A:Q,17, FALSE)</f>
        <v>Graduate</v>
      </c>
      <c r="I1134">
        <f>VLOOKUP(A1134, Campaigns!A:I,7, FALSE)</f>
        <v>0</v>
      </c>
    </row>
    <row r="1135" spans="1:9">
      <c r="A1135" s="2">
        <v>2635</v>
      </c>
      <c r="B1135">
        <f>VLOOKUP(A1135, Campaigns!A:I,2, FALSE)</f>
        <v>0</v>
      </c>
      <c r="C1135">
        <f>VLOOKUP(A1135, Campaigns!A:I,3, FALSE)</f>
        <v>0</v>
      </c>
      <c r="D1135">
        <f>VLOOKUP(A1135, Campaigns!$A:$I,4, FALSE)</f>
        <v>0</v>
      </c>
      <c r="E1135">
        <f>VLOOKUP(A1135, Campaigns!A:I,5, FALSE)</f>
        <v>0</v>
      </c>
      <c r="F1135">
        <f>VLOOKUP(A1135, Campaigns!A:I,6, FALSE)</f>
        <v>0</v>
      </c>
      <c r="G1135" t="str">
        <f>VLOOKUP(A1135, Customer!A:P,16, FALSE)</f>
        <v>Single</v>
      </c>
      <c r="H1135" t="str">
        <f>VLOOKUP(A1135, Customer!A:Q,17, FALSE)</f>
        <v>PhD</v>
      </c>
      <c r="I1135">
        <f>VLOOKUP(A1135, Campaigns!A:I,7, FALSE)</f>
        <v>0</v>
      </c>
    </row>
    <row r="1136" spans="1:9">
      <c r="A1136" s="2">
        <v>2442</v>
      </c>
      <c r="B1136">
        <f>VLOOKUP(A1136, Campaigns!A:I,2, FALSE)</f>
        <v>0</v>
      </c>
      <c r="C1136">
        <f>VLOOKUP(A1136, Campaigns!A:I,3, FALSE)</f>
        <v>0</v>
      </c>
      <c r="D1136">
        <f>VLOOKUP(A1136, Campaigns!$A:$I,4, FALSE)</f>
        <v>0</v>
      </c>
      <c r="E1136">
        <f>VLOOKUP(A1136, Campaigns!A:I,5, FALSE)</f>
        <v>0</v>
      </c>
      <c r="F1136">
        <f>VLOOKUP(A1136, Campaigns!A:I,6, FALSE)</f>
        <v>0</v>
      </c>
      <c r="G1136" t="str">
        <f>VLOOKUP(A1136, Customer!A:P,16, FALSE)</f>
        <v>Married</v>
      </c>
      <c r="H1136" t="str">
        <f>VLOOKUP(A1136, Customer!A:Q,17, FALSE)</f>
        <v>Graduate</v>
      </c>
      <c r="I1136">
        <f>VLOOKUP(A1136, Campaigns!A:I,7, FALSE)</f>
        <v>0</v>
      </c>
    </row>
    <row r="1137" spans="1:9">
      <c r="A1137" s="2">
        <v>2599</v>
      </c>
      <c r="B1137">
        <f>VLOOKUP(A1137, Campaigns!A:I,2, FALSE)</f>
        <v>0</v>
      </c>
      <c r="C1137">
        <f>VLOOKUP(A1137, Campaigns!A:I,3, FALSE)</f>
        <v>0</v>
      </c>
      <c r="D1137">
        <f>VLOOKUP(A1137, Campaigns!$A:$I,4, FALSE)</f>
        <v>0</v>
      </c>
      <c r="E1137">
        <f>VLOOKUP(A1137, Campaigns!A:I,5, FALSE)</f>
        <v>0</v>
      </c>
      <c r="F1137">
        <f>VLOOKUP(A1137, Campaigns!A:I,6, FALSE)</f>
        <v>0</v>
      </c>
      <c r="G1137" t="str">
        <f>VLOOKUP(A1137, Customer!A:P,16, FALSE)</f>
        <v>Single</v>
      </c>
      <c r="H1137" t="str">
        <f>VLOOKUP(A1137, Customer!A:Q,17, FALSE)</f>
        <v>Graduate</v>
      </c>
      <c r="I1137">
        <f>VLOOKUP(A1137, Campaigns!A:I,7, FALSE)</f>
        <v>0</v>
      </c>
    </row>
    <row r="1138" spans="1:9">
      <c r="A1138" s="2">
        <v>1636</v>
      </c>
      <c r="B1138">
        <f>VLOOKUP(A1138, Campaigns!A:I,2, FALSE)</f>
        <v>0</v>
      </c>
      <c r="C1138">
        <f>VLOOKUP(A1138, Campaigns!A:I,3, FALSE)</f>
        <v>0</v>
      </c>
      <c r="D1138">
        <f>VLOOKUP(A1138, Campaigns!$A:$I,4, FALSE)</f>
        <v>0</v>
      </c>
      <c r="E1138">
        <f>VLOOKUP(A1138, Campaigns!A:I,5, FALSE)</f>
        <v>0</v>
      </c>
      <c r="F1138">
        <f>VLOOKUP(A1138, Campaigns!A:I,6, FALSE)</f>
        <v>0</v>
      </c>
      <c r="G1138" t="str">
        <f>VLOOKUP(A1138, Customer!A:P,16, FALSE)</f>
        <v>Together</v>
      </c>
      <c r="H1138" t="str">
        <f>VLOOKUP(A1138, Customer!A:Q,17, FALSE)</f>
        <v>PhD</v>
      </c>
      <c r="I1138">
        <f>VLOOKUP(A1138, Campaigns!A:I,7, FALSE)</f>
        <v>0</v>
      </c>
    </row>
    <row r="1139" spans="1:9">
      <c r="A1139" s="2">
        <v>2857</v>
      </c>
      <c r="B1139">
        <f>VLOOKUP(A1139, Campaigns!A:I,2, FALSE)</f>
        <v>0</v>
      </c>
      <c r="C1139">
        <f>VLOOKUP(A1139, Campaigns!A:I,3, FALSE)</f>
        <v>0</v>
      </c>
      <c r="D1139">
        <f>VLOOKUP(A1139, Campaigns!$A:$I,4, FALSE)</f>
        <v>0</v>
      </c>
      <c r="E1139">
        <f>VLOOKUP(A1139, Campaigns!A:I,5, FALSE)</f>
        <v>0</v>
      </c>
      <c r="F1139">
        <f>VLOOKUP(A1139, Campaigns!A:I,6, FALSE)</f>
        <v>0</v>
      </c>
      <c r="G1139" t="str">
        <f>VLOOKUP(A1139, Customer!A:P,16, FALSE)</f>
        <v>Divorced</v>
      </c>
      <c r="H1139" t="str">
        <f>VLOOKUP(A1139, Customer!A:Q,17, FALSE)</f>
        <v>PhD</v>
      </c>
      <c r="I1139">
        <f>VLOOKUP(A1139, Campaigns!A:I,7, FALSE)</f>
        <v>0</v>
      </c>
    </row>
    <row r="1140" spans="1:9">
      <c r="A1140" s="2">
        <v>1671</v>
      </c>
      <c r="B1140">
        <f>VLOOKUP(A1140, Campaigns!A:I,2, FALSE)</f>
        <v>0</v>
      </c>
      <c r="C1140">
        <f>VLOOKUP(A1140, Campaigns!A:I,3, FALSE)</f>
        <v>1</v>
      </c>
      <c r="D1140">
        <f>VLOOKUP(A1140, Campaigns!$A:$I,4, FALSE)</f>
        <v>0</v>
      </c>
      <c r="E1140">
        <f>VLOOKUP(A1140, Campaigns!A:I,5, FALSE)</f>
        <v>0</v>
      </c>
      <c r="F1140">
        <f>VLOOKUP(A1140, Campaigns!A:I,6, FALSE)</f>
        <v>0</v>
      </c>
      <c r="G1140" t="str">
        <f>VLOOKUP(A1140, Customer!A:P,16, FALSE)</f>
        <v>Divorced</v>
      </c>
      <c r="H1140" t="str">
        <f>VLOOKUP(A1140, Customer!A:Q,17, FALSE)</f>
        <v>PhD</v>
      </c>
      <c r="I1140">
        <f>VLOOKUP(A1140, Campaigns!A:I,7, FALSE)</f>
        <v>0</v>
      </c>
    </row>
    <row r="1141" spans="1:9">
      <c r="A1141" s="2">
        <v>2353</v>
      </c>
      <c r="B1141">
        <f>VLOOKUP(A1141, Campaigns!A:I,2, FALSE)</f>
        <v>0</v>
      </c>
      <c r="C1141">
        <f>VLOOKUP(A1141, Campaigns!A:I,3, FALSE)</f>
        <v>1</v>
      </c>
      <c r="D1141">
        <f>VLOOKUP(A1141, Campaigns!$A:$I,4, FALSE)</f>
        <v>0</v>
      </c>
      <c r="E1141">
        <f>VLOOKUP(A1141, Campaigns!A:I,5, FALSE)</f>
        <v>0</v>
      </c>
      <c r="F1141">
        <f>VLOOKUP(A1141, Campaigns!A:I,6, FALSE)</f>
        <v>0</v>
      </c>
      <c r="G1141" t="str">
        <f>VLOOKUP(A1141, Customer!A:P,16, FALSE)</f>
        <v>Divorced</v>
      </c>
      <c r="H1141" t="str">
        <f>VLOOKUP(A1141, Customer!A:Q,17, FALSE)</f>
        <v>PhD</v>
      </c>
      <c r="I1141">
        <f>VLOOKUP(A1141, Campaigns!A:I,7, FALSE)</f>
        <v>0</v>
      </c>
    </row>
    <row r="1142" spans="1:9">
      <c r="A1142" s="2">
        <v>2351</v>
      </c>
      <c r="B1142">
        <f>VLOOKUP(A1142, Campaigns!A:I,2, FALSE)</f>
        <v>0</v>
      </c>
      <c r="C1142">
        <f>VLOOKUP(A1142, Campaigns!A:I,3, FALSE)</f>
        <v>0</v>
      </c>
      <c r="D1142">
        <f>VLOOKUP(A1142, Campaigns!$A:$I,4, FALSE)</f>
        <v>0</v>
      </c>
      <c r="E1142">
        <f>VLOOKUP(A1142, Campaigns!A:I,5, FALSE)</f>
        <v>0</v>
      </c>
      <c r="F1142">
        <f>VLOOKUP(A1142, Campaigns!A:I,6, FALSE)</f>
        <v>0</v>
      </c>
      <c r="G1142" t="str">
        <f>VLOOKUP(A1142, Customer!A:P,16, FALSE)</f>
        <v>Together</v>
      </c>
      <c r="H1142" t="e">
        <f>VLOOKUP(A1142, Customer!A:Q,17, FALSE)</f>
        <v>#N/A</v>
      </c>
      <c r="I1142">
        <f>VLOOKUP(A1142, Campaigns!A:I,7, FALSE)</f>
        <v>0</v>
      </c>
    </row>
    <row r="1143" spans="1:9">
      <c r="A1143" s="2">
        <v>1446</v>
      </c>
      <c r="B1143">
        <f>VLOOKUP(A1143, Campaigns!A:I,2, FALSE)</f>
        <v>0</v>
      </c>
      <c r="C1143">
        <f>VLOOKUP(A1143, Campaigns!A:I,3, FALSE)</f>
        <v>0</v>
      </c>
      <c r="D1143">
        <f>VLOOKUP(A1143, Campaigns!$A:$I,4, FALSE)</f>
        <v>0</v>
      </c>
      <c r="E1143">
        <f>VLOOKUP(A1143, Campaigns!A:I,5, FALSE)</f>
        <v>0</v>
      </c>
      <c r="F1143">
        <f>VLOOKUP(A1143, Campaigns!A:I,6, FALSE)</f>
        <v>0</v>
      </c>
      <c r="G1143" t="str">
        <f>VLOOKUP(A1143, Customer!A:P,16, FALSE)</f>
        <v>Widow</v>
      </c>
      <c r="H1143" t="str">
        <f>VLOOKUP(A1143, Customer!A:Q,17, FALSE)</f>
        <v>PhD</v>
      </c>
      <c r="I1143">
        <f>VLOOKUP(A1143, Campaigns!A:I,7, FALSE)</f>
        <v>0</v>
      </c>
    </row>
    <row r="1144" spans="1:9">
      <c r="A1144" s="2">
        <v>3166</v>
      </c>
      <c r="B1144">
        <f>VLOOKUP(A1144, Campaigns!A:I,2, FALSE)</f>
        <v>1</v>
      </c>
      <c r="C1144">
        <f>VLOOKUP(A1144, Campaigns!A:I,3, FALSE)</f>
        <v>0</v>
      </c>
      <c r="D1144">
        <f>VLOOKUP(A1144, Campaigns!$A:$I,4, FALSE)</f>
        <v>0</v>
      </c>
      <c r="E1144">
        <f>VLOOKUP(A1144, Campaigns!A:I,5, FALSE)</f>
        <v>0</v>
      </c>
      <c r="F1144">
        <f>VLOOKUP(A1144, Campaigns!A:I,6, FALSE)</f>
        <v>0</v>
      </c>
      <c r="G1144" t="str">
        <f>VLOOKUP(A1144, Customer!A:P,16, FALSE)</f>
        <v>Married</v>
      </c>
      <c r="H1144" t="str">
        <f>VLOOKUP(A1144, Customer!A:Q,17, FALSE)</f>
        <v>Graduate</v>
      </c>
      <c r="I1144">
        <f>VLOOKUP(A1144, Campaigns!A:I,7, FALSE)</f>
        <v>0</v>
      </c>
    </row>
    <row r="1145" spans="1:9">
      <c r="A1145" s="2">
        <v>1161</v>
      </c>
      <c r="B1145">
        <f>VLOOKUP(A1145, Campaigns!A:I,2, FALSE)</f>
        <v>0</v>
      </c>
      <c r="C1145">
        <f>VLOOKUP(A1145, Campaigns!A:I,3, FALSE)</f>
        <v>0</v>
      </c>
      <c r="D1145">
        <f>VLOOKUP(A1145, Campaigns!$A:$I,4, FALSE)</f>
        <v>0</v>
      </c>
      <c r="E1145">
        <f>VLOOKUP(A1145, Campaigns!A:I,5, FALSE)</f>
        <v>0</v>
      </c>
      <c r="F1145">
        <f>VLOOKUP(A1145, Campaigns!A:I,6, FALSE)</f>
        <v>0</v>
      </c>
      <c r="G1145" t="str">
        <f>VLOOKUP(A1145, Customer!A:P,16, FALSE)</f>
        <v>Married</v>
      </c>
      <c r="H1145" t="str">
        <f>VLOOKUP(A1145, Customer!A:Q,17, FALSE)</f>
        <v>Graduate</v>
      </c>
      <c r="I1145">
        <f>VLOOKUP(A1145, Campaigns!A:I,7, FALSE)</f>
        <v>0</v>
      </c>
    </row>
    <row r="1146" spans="1:9">
      <c r="A1146" s="2">
        <v>1393</v>
      </c>
      <c r="B1146">
        <f>VLOOKUP(A1146, Campaigns!A:I,2, FALSE)</f>
        <v>0</v>
      </c>
      <c r="C1146">
        <f>VLOOKUP(A1146, Campaigns!A:I,3, FALSE)</f>
        <v>0</v>
      </c>
      <c r="D1146">
        <f>VLOOKUP(A1146, Campaigns!$A:$I,4, FALSE)</f>
        <v>0</v>
      </c>
      <c r="E1146">
        <f>VLOOKUP(A1146, Campaigns!A:I,5, FALSE)</f>
        <v>0</v>
      </c>
      <c r="F1146">
        <f>VLOOKUP(A1146, Campaigns!A:I,6, FALSE)</f>
        <v>0</v>
      </c>
      <c r="G1146" t="str">
        <f>VLOOKUP(A1146, Customer!A:P,16, FALSE)</f>
        <v>Married</v>
      </c>
      <c r="H1146" t="str">
        <f>VLOOKUP(A1146, Customer!A:Q,17, FALSE)</f>
        <v>Graduate</v>
      </c>
      <c r="I1146">
        <f>VLOOKUP(A1146, Campaigns!A:I,7, FALSE)</f>
        <v>0</v>
      </c>
    </row>
    <row r="1147" spans="1:9">
      <c r="A1147" s="2">
        <v>1082</v>
      </c>
      <c r="B1147">
        <f>VLOOKUP(A1147, Campaigns!A:I,2, FALSE)</f>
        <v>0</v>
      </c>
      <c r="C1147">
        <f>VLOOKUP(A1147, Campaigns!A:I,3, FALSE)</f>
        <v>1</v>
      </c>
      <c r="D1147">
        <f>VLOOKUP(A1147, Campaigns!$A:$I,4, FALSE)</f>
        <v>0</v>
      </c>
      <c r="E1147">
        <f>VLOOKUP(A1147, Campaigns!A:I,5, FALSE)</f>
        <v>1</v>
      </c>
      <c r="F1147">
        <f>VLOOKUP(A1147, Campaigns!A:I,6, FALSE)</f>
        <v>0</v>
      </c>
      <c r="G1147" t="str">
        <f>VLOOKUP(A1147, Customer!A:P,16, FALSE)</f>
        <v>Single</v>
      </c>
      <c r="H1147" t="str">
        <f>VLOOKUP(A1147, Customer!A:Q,17, FALSE)</f>
        <v>Graduate</v>
      </c>
      <c r="I1147">
        <f>VLOOKUP(A1147, Campaigns!A:I,7, FALSE)</f>
        <v>0</v>
      </c>
    </row>
    <row r="1148" spans="1:9">
      <c r="A1148" s="2">
        <v>2793</v>
      </c>
      <c r="B1148">
        <f>VLOOKUP(A1148, Campaigns!A:I,2, FALSE)</f>
        <v>0</v>
      </c>
      <c r="C1148">
        <f>VLOOKUP(A1148, Campaigns!A:I,3, FALSE)</f>
        <v>0</v>
      </c>
      <c r="D1148">
        <f>VLOOKUP(A1148, Campaigns!$A:$I,4, FALSE)</f>
        <v>0</v>
      </c>
      <c r="E1148">
        <f>VLOOKUP(A1148, Campaigns!A:I,5, FALSE)</f>
        <v>0</v>
      </c>
      <c r="F1148">
        <f>VLOOKUP(A1148, Campaigns!A:I,6, FALSE)</f>
        <v>0</v>
      </c>
      <c r="G1148" t="str">
        <f>VLOOKUP(A1148, Customer!A:P,16, FALSE)</f>
        <v>Married</v>
      </c>
      <c r="H1148" t="str">
        <f>VLOOKUP(A1148, Customer!A:Q,17, FALSE)</f>
        <v>Graduate</v>
      </c>
      <c r="I1148">
        <f>VLOOKUP(A1148, Campaigns!A:I,7, FALSE)</f>
        <v>0</v>
      </c>
    </row>
    <row r="1149" spans="1:9">
      <c r="A1149" s="2">
        <v>1511</v>
      </c>
      <c r="B1149">
        <f>VLOOKUP(A1149, Campaigns!A:I,2, FALSE)</f>
        <v>0</v>
      </c>
      <c r="C1149">
        <f>VLOOKUP(A1149, Campaigns!A:I,3, FALSE)</f>
        <v>0</v>
      </c>
      <c r="D1149">
        <f>VLOOKUP(A1149, Campaigns!$A:$I,4, FALSE)</f>
        <v>0</v>
      </c>
      <c r="E1149">
        <f>VLOOKUP(A1149, Campaigns!A:I,5, FALSE)</f>
        <v>0</v>
      </c>
      <c r="F1149">
        <f>VLOOKUP(A1149, Campaigns!A:I,6, FALSE)</f>
        <v>0</v>
      </c>
      <c r="G1149" t="str">
        <f>VLOOKUP(A1149, Customer!A:P,16, FALSE)</f>
        <v>Married</v>
      </c>
      <c r="H1149" t="str">
        <f>VLOOKUP(A1149, Customer!A:Q,17, FALSE)</f>
        <v>Master</v>
      </c>
      <c r="I1149">
        <f>VLOOKUP(A1149, Campaigns!A:I,7, FALSE)</f>
        <v>0</v>
      </c>
    </row>
    <row r="1150" spans="1:9">
      <c r="A1150" s="2">
        <v>2633</v>
      </c>
      <c r="B1150">
        <f>VLOOKUP(A1150, Campaigns!A:I,2, FALSE)</f>
        <v>0</v>
      </c>
      <c r="C1150">
        <f>VLOOKUP(A1150, Campaigns!A:I,3, FALSE)</f>
        <v>0</v>
      </c>
      <c r="D1150">
        <f>VLOOKUP(A1150, Campaigns!$A:$I,4, FALSE)</f>
        <v>0</v>
      </c>
      <c r="E1150">
        <f>VLOOKUP(A1150, Campaigns!A:I,5, FALSE)</f>
        <v>0</v>
      </c>
      <c r="F1150">
        <f>VLOOKUP(A1150, Campaigns!A:I,6, FALSE)</f>
        <v>0</v>
      </c>
      <c r="G1150" t="str">
        <f>VLOOKUP(A1150, Customer!A:P,16, FALSE)</f>
        <v>Together</v>
      </c>
      <c r="H1150" t="e">
        <f>VLOOKUP(A1150, Customer!A:Q,17, FALSE)</f>
        <v>#N/A</v>
      </c>
      <c r="I1150">
        <f>VLOOKUP(A1150, Campaigns!A:I,7, FALSE)</f>
        <v>0</v>
      </c>
    </row>
    <row r="1151" spans="1:9">
      <c r="A1151" s="2">
        <v>1442</v>
      </c>
      <c r="B1151">
        <f>VLOOKUP(A1151, Campaigns!A:I,2, FALSE)</f>
        <v>0</v>
      </c>
      <c r="C1151">
        <f>VLOOKUP(A1151, Campaigns!A:I,3, FALSE)</f>
        <v>0</v>
      </c>
      <c r="D1151">
        <f>VLOOKUP(A1151, Campaigns!$A:$I,4, FALSE)</f>
        <v>0</v>
      </c>
      <c r="E1151">
        <f>VLOOKUP(A1151, Campaigns!A:I,5, FALSE)</f>
        <v>0</v>
      </c>
      <c r="F1151">
        <f>VLOOKUP(A1151, Campaigns!A:I,6, FALSE)</f>
        <v>0</v>
      </c>
      <c r="G1151" t="str">
        <f>VLOOKUP(A1151, Customer!A:P,16, FALSE)</f>
        <v>Married</v>
      </c>
      <c r="H1151" t="str">
        <f>VLOOKUP(A1151, Customer!A:Q,17, FALSE)</f>
        <v>Graduate</v>
      </c>
      <c r="I1151">
        <f>VLOOKUP(A1151, Campaigns!A:I,7, FALSE)</f>
        <v>0</v>
      </c>
    </row>
    <row r="1152" spans="1:9">
      <c r="A1152" s="2">
        <v>1695</v>
      </c>
      <c r="B1152">
        <f>VLOOKUP(A1152, Campaigns!A:I,2, FALSE)</f>
        <v>0</v>
      </c>
      <c r="C1152">
        <f>VLOOKUP(A1152, Campaigns!A:I,3, FALSE)</f>
        <v>0</v>
      </c>
      <c r="D1152">
        <f>VLOOKUP(A1152, Campaigns!$A:$I,4, FALSE)</f>
        <v>0</v>
      </c>
      <c r="E1152">
        <f>VLOOKUP(A1152, Campaigns!A:I,5, FALSE)</f>
        <v>0</v>
      </c>
      <c r="F1152">
        <f>VLOOKUP(A1152, Campaigns!A:I,6, FALSE)</f>
        <v>0</v>
      </c>
      <c r="G1152" t="str">
        <f>VLOOKUP(A1152, Customer!A:P,16, FALSE)</f>
        <v>Together</v>
      </c>
      <c r="H1152" t="str">
        <f>VLOOKUP(A1152, Customer!A:Q,17, FALSE)</f>
        <v>Graduate</v>
      </c>
      <c r="I1152">
        <f>VLOOKUP(A1152, Campaigns!A:I,7, FALSE)</f>
        <v>0</v>
      </c>
    </row>
    <row r="1153" spans="1:9">
      <c r="A1153" s="2">
        <v>2286</v>
      </c>
      <c r="B1153">
        <f>VLOOKUP(A1153, Campaigns!A:I,2, FALSE)</f>
        <v>0</v>
      </c>
      <c r="C1153">
        <f>VLOOKUP(A1153, Campaigns!A:I,3, FALSE)</f>
        <v>0</v>
      </c>
      <c r="D1153">
        <f>VLOOKUP(A1153, Campaigns!$A:$I,4, FALSE)</f>
        <v>0</v>
      </c>
      <c r="E1153">
        <f>VLOOKUP(A1153, Campaigns!A:I,5, FALSE)</f>
        <v>0</v>
      </c>
      <c r="F1153">
        <f>VLOOKUP(A1153, Campaigns!A:I,6, FALSE)</f>
        <v>0</v>
      </c>
      <c r="G1153" t="str">
        <f>VLOOKUP(A1153, Customer!A:P,16, FALSE)</f>
        <v>Together</v>
      </c>
      <c r="H1153" t="str">
        <f>VLOOKUP(A1153, Customer!A:Q,17, FALSE)</f>
        <v>Graduate</v>
      </c>
      <c r="I1153">
        <f>VLOOKUP(A1153, Campaigns!A:I,7, FALSE)</f>
        <v>0</v>
      </c>
    </row>
    <row r="1154" spans="1:9">
      <c r="A1154" s="2">
        <v>1945</v>
      </c>
      <c r="B1154">
        <f>VLOOKUP(A1154, Campaigns!A:I,2, FALSE)</f>
        <v>0</v>
      </c>
      <c r="C1154">
        <f>VLOOKUP(A1154, Campaigns!A:I,3, FALSE)</f>
        <v>0</v>
      </c>
      <c r="D1154">
        <f>VLOOKUP(A1154, Campaigns!$A:$I,4, FALSE)</f>
        <v>0</v>
      </c>
      <c r="E1154">
        <f>VLOOKUP(A1154, Campaigns!A:I,5, FALSE)</f>
        <v>0</v>
      </c>
      <c r="F1154">
        <f>VLOOKUP(A1154, Campaigns!A:I,6, FALSE)</f>
        <v>0</v>
      </c>
      <c r="G1154" t="str">
        <f>VLOOKUP(A1154, Customer!A:P,16, FALSE)</f>
        <v>Married</v>
      </c>
      <c r="H1154" t="str">
        <f>VLOOKUP(A1154, Customer!A:Q,17, FALSE)</f>
        <v>Graduate</v>
      </c>
      <c r="I1154">
        <f>VLOOKUP(A1154, Campaigns!A:I,7, FALSE)</f>
        <v>0</v>
      </c>
    </row>
    <row r="1155" spans="1:9">
      <c r="A1155" s="2">
        <v>1091</v>
      </c>
      <c r="B1155">
        <f>VLOOKUP(A1155, Campaigns!A:I,2, FALSE)</f>
        <v>0</v>
      </c>
      <c r="C1155">
        <f>VLOOKUP(A1155, Campaigns!A:I,3, FALSE)</f>
        <v>0</v>
      </c>
      <c r="D1155">
        <f>VLOOKUP(A1155, Campaigns!$A:$I,4, FALSE)</f>
        <v>0</v>
      </c>
      <c r="E1155">
        <f>VLOOKUP(A1155, Campaigns!A:I,5, FALSE)</f>
        <v>0</v>
      </c>
      <c r="F1155">
        <f>VLOOKUP(A1155, Campaigns!A:I,6, FALSE)</f>
        <v>0</v>
      </c>
      <c r="G1155" t="str">
        <f>VLOOKUP(A1155, Customer!A:P,16, FALSE)</f>
        <v>Married</v>
      </c>
      <c r="H1155" t="str">
        <f>VLOOKUP(A1155, Customer!A:Q,17, FALSE)</f>
        <v>PhD</v>
      </c>
      <c r="I1155">
        <f>VLOOKUP(A1155, Campaigns!A:I,7, FALSE)</f>
        <v>0</v>
      </c>
    </row>
    <row r="1156" spans="1:9">
      <c r="A1156" s="2">
        <v>2327</v>
      </c>
      <c r="B1156">
        <f>VLOOKUP(A1156, Campaigns!A:I,2, FALSE)</f>
        <v>0</v>
      </c>
      <c r="C1156">
        <f>VLOOKUP(A1156, Campaigns!A:I,3, FALSE)</f>
        <v>0</v>
      </c>
      <c r="D1156">
        <f>VLOOKUP(A1156, Campaigns!$A:$I,4, FALSE)</f>
        <v>0</v>
      </c>
      <c r="E1156">
        <f>VLOOKUP(A1156, Campaigns!A:I,5, FALSE)</f>
        <v>0</v>
      </c>
      <c r="F1156">
        <f>VLOOKUP(A1156, Campaigns!A:I,6, FALSE)</f>
        <v>0</v>
      </c>
      <c r="G1156" t="str">
        <f>VLOOKUP(A1156, Customer!A:P,16, FALSE)</f>
        <v>Married</v>
      </c>
      <c r="H1156" t="str">
        <f>VLOOKUP(A1156, Customer!A:Q,17, FALSE)</f>
        <v>PhD</v>
      </c>
      <c r="I1156">
        <f>VLOOKUP(A1156, Campaigns!A:I,7, FALSE)</f>
        <v>0</v>
      </c>
    </row>
    <row r="1157" spans="1:9">
      <c r="A1157" s="2">
        <v>2320</v>
      </c>
      <c r="B1157">
        <f>VLOOKUP(A1157, Campaigns!A:I,2, FALSE)</f>
        <v>0</v>
      </c>
      <c r="C1157">
        <f>VLOOKUP(A1157, Campaigns!A:I,3, FALSE)</f>
        <v>1</v>
      </c>
      <c r="D1157">
        <f>VLOOKUP(A1157, Campaigns!$A:$I,4, FALSE)</f>
        <v>0</v>
      </c>
      <c r="E1157">
        <f>VLOOKUP(A1157, Campaigns!A:I,5, FALSE)</f>
        <v>0</v>
      </c>
      <c r="F1157">
        <f>VLOOKUP(A1157, Campaigns!A:I,6, FALSE)</f>
        <v>0</v>
      </c>
      <c r="G1157" t="str">
        <f>VLOOKUP(A1157, Customer!A:P,16, FALSE)</f>
        <v>Together</v>
      </c>
      <c r="H1157" t="str">
        <f>VLOOKUP(A1157, Customer!A:Q,17, FALSE)</f>
        <v>Graduate</v>
      </c>
      <c r="I1157">
        <f>VLOOKUP(A1157, Campaigns!A:I,7, FALSE)</f>
        <v>0</v>
      </c>
    </row>
    <row r="1158" spans="1:9">
      <c r="A1158" s="2">
        <v>3093</v>
      </c>
      <c r="B1158">
        <f>VLOOKUP(A1158, Campaigns!A:I,2, FALSE)</f>
        <v>0</v>
      </c>
      <c r="C1158">
        <f>VLOOKUP(A1158, Campaigns!A:I,3, FALSE)</f>
        <v>1</v>
      </c>
      <c r="D1158">
        <f>VLOOKUP(A1158, Campaigns!$A:$I,4, FALSE)</f>
        <v>0</v>
      </c>
      <c r="E1158">
        <f>VLOOKUP(A1158, Campaigns!A:I,5, FALSE)</f>
        <v>0</v>
      </c>
      <c r="F1158">
        <f>VLOOKUP(A1158, Campaigns!A:I,6, FALSE)</f>
        <v>0</v>
      </c>
      <c r="G1158" t="str">
        <f>VLOOKUP(A1158, Customer!A:P,16, FALSE)</f>
        <v>Together</v>
      </c>
      <c r="H1158" t="str">
        <f>VLOOKUP(A1158, Customer!A:Q,17, FALSE)</f>
        <v>Graduate</v>
      </c>
      <c r="I1158">
        <f>VLOOKUP(A1158, Campaigns!A:I,7, FALSE)</f>
        <v>0</v>
      </c>
    </row>
    <row r="1159" spans="1:9">
      <c r="A1159" s="2">
        <v>2059</v>
      </c>
      <c r="B1159">
        <f>VLOOKUP(A1159, Campaigns!A:I,2, FALSE)</f>
        <v>0</v>
      </c>
      <c r="C1159">
        <f>VLOOKUP(A1159, Campaigns!A:I,3, FALSE)</f>
        <v>0</v>
      </c>
      <c r="D1159">
        <f>VLOOKUP(A1159, Campaigns!$A:$I,4, FALSE)</f>
        <v>0</v>
      </c>
      <c r="E1159">
        <f>VLOOKUP(A1159, Campaigns!A:I,5, FALSE)</f>
        <v>0</v>
      </c>
      <c r="F1159">
        <f>VLOOKUP(A1159, Campaigns!A:I,6, FALSE)</f>
        <v>0</v>
      </c>
      <c r="G1159" t="str">
        <f>VLOOKUP(A1159, Customer!A:P,16, FALSE)</f>
        <v>Single</v>
      </c>
      <c r="H1159" t="str">
        <f>VLOOKUP(A1159, Customer!A:Q,17, FALSE)</f>
        <v>Master</v>
      </c>
      <c r="I1159">
        <f>VLOOKUP(A1159, Campaigns!A:I,7, FALSE)</f>
        <v>0</v>
      </c>
    </row>
    <row r="1160" spans="1:9">
      <c r="A1160" s="2">
        <v>2612</v>
      </c>
      <c r="B1160">
        <f>VLOOKUP(A1160, Campaigns!A:I,2, FALSE)</f>
        <v>0</v>
      </c>
      <c r="C1160">
        <f>VLOOKUP(A1160, Campaigns!A:I,3, FALSE)</f>
        <v>0</v>
      </c>
      <c r="D1160">
        <f>VLOOKUP(A1160, Campaigns!$A:$I,4, FALSE)</f>
        <v>0</v>
      </c>
      <c r="E1160">
        <f>VLOOKUP(A1160, Campaigns!A:I,5, FALSE)</f>
        <v>0</v>
      </c>
      <c r="F1160">
        <f>VLOOKUP(A1160, Campaigns!A:I,6, FALSE)</f>
        <v>0</v>
      </c>
      <c r="G1160" t="str">
        <f>VLOOKUP(A1160, Customer!A:P,16, FALSE)</f>
        <v>Divorced</v>
      </c>
      <c r="H1160" t="str">
        <f>VLOOKUP(A1160, Customer!A:Q,17, FALSE)</f>
        <v>Graduate</v>
      </c>
      <c r="I1160">
        <f>VLOOKUP(A1160, Campaigns!A:I,7, FALSE)</f>
        <v>0</v>
      </c>
    </row>
    <row r="1161" spans="1:9">
      <c r="A1161" s="2">
        <v>1829</v>
      </c>
      <c r="B1161">
        <f>VLOOKUP(A1161, Campaigns!A:I,2, FALSE)</f>
        <v>0</v>
      </c>
      <c r="C1161">
        <f>VLOOKUP(A1161, Campaigns!A:I,3, FALSE)</f>
        <v>0</v>
      </c>
      <c r="D1161">
        <f>VLOOKUP(A1161, Campaigns!$A:$I,4, FALSE)</f>
        <v>0</v>
      </c>
      <c r="E1161">
        <f>VLOOKUP(A1161, Campaigns!A:I,5, FALSE)</f>
        <v>0</v>
      </c>
      <c r="F1161">
        <f>VLOOKUP(A1161, Campaigns!A:I,6, FALSE)</f>
        <v>0</v>
      </c>
      <c r="G1161" t="str">
        <f>VLOOKUP(A1161, Customer!A:P,16, FALSE)</f>
        <v>Single</v>
      </c>
      <c r="H1161" t="str">
        <f>VLOOKUP(A1161, Customer!A:Q,17, FALSE)</f>
        <v>Graduate</v>
      </c>
      <c r="I1161">
        <f>VLOOKUP(A1161, Campaigns!A:I,7, FALSE)</f>
        <v>0</v>
      </c>
    </row>
    <row r="1162" spans="1:9">
      <c r="A1162" s="2">
        <v>1146</v>
      </c>
      <c r="B1162">
        <f>VLOOKUP(A1162, Campaigns!A:I,2, FALSE)</f>
        <v>0</v>
      </c>
      <c r="C1162">
        <f>VLOOKUP(A1162, Campaigns!A:I,3, FALSE)</f>
        <v>0</v>
      </c>
      <c r="D1162">
        <f>VLOOKUP(A1162, Campaigns!$A:$I,4, FALSE)</f>
        <v>0</v>
      </c>
      <c r="E1162">
        <f>VLOOKUP(A1162, Campaigns!A:I,5, FALSE)</f>
        <v>0</v>
      </c>
      <c r="F1162">
        <f>VLOOKUP(A1162, Campaigns!A:I,6, FALSE)</f>
        <v>0</v>
      </c>
      <c r="G1162" t="str">
        <f>VLOOKUP(A1162, Customer!A:P,16, FALSE)</f>
        <v>Single</v>
      </c>
      <c r="H1162" t="str">
        <f>VLOOKUP(A1162, Customer!A:Q,17, FALSE)</f>
        <v>Graduate</v>
      </c>
      <c r="I1162">
        <f>VLOOKUP(A1162, Campaigns!A:I,7, FALSE)</f>
        <v>0</v>
      </c>
    </row>
    <row r="1163" spans="1:9">
      <c r="A1163" s="2">
        <v>3003</v>
      </c>
      <c r="B1163">
        <f>VLOOKUP(A1163, Campaigns!A:I,2, FALSE)</f>
        <v>1</v>
      </c>
      <c r="C1163">
        <f>VLOOKUP(A1163, Campaigns!A:I,3, FALSE)</f>
        <v>0</v>
      </c>
      <c r="D1163">
        <f>VLOOKUP(A1163, Campaigns!$A:$I,4, FALSE)</f>
        <v>0</v>
      </c>
      <c r="E1163">
        <f>VLOOKUP(A1163, Campaigns!A:I,5, FALSE)</f>
        <v>0</v>
      </c>
      <c r="F1163">
        <f>VLOOKUP(A1163, Campaigns!A:I,6, FALSE)</f>
        <v>0</v>
      </c>
      <c r="G1163" t="str">
        <f>VLOOKUP(A1163, Customer!A:P,16, FALSE)</f>
        <v>Together</v>
      </c>
      <c r="H1163" t="str">
        <f>VLOOKUP(A1163, Customer!A:Q,17, FALSE)</f>
        <v>Master</v>
      </c>
      <c r="I1163">
        <f>VLOOKUP(A1163, Campaigns!A:I,7, FALSE)</f>
        <v>0</v>
      </c>
    </row>
    <row r="1164" spans="1:9">
      <c r="A1164" s="2">
        <v>3063</v>
      </c>
      <c r="B1164">
        <f>VLOOKUP(A1164, Campaigns!A:I,2, FALSE)</f>
        <v>1</v>
      </c>
      <c r="C1164">
        <f>VLOOKUP(A1164, Campaigns!A:I,3, FALSE)</f>
        <v>0</v>
      </c>
      <c r="D1164">
        <f>VLOOKUP(A1164, Campaigns!$A:$I,4, FALSE)</f>
        <v>0</v>
      </c>
      <c r="E1164">
        <f>VLOOKUP(A1164, Campaigns!A:I,5, FALSE)</f>
        <v>0</v>
      </c>
      <c r="F1164">
        <f>VLOOKUP(A1164, Campaigns!A:I,6, FALSE)</f>
        <v>0</v>
      </c>
      <c r="G1164" t="str">
        <f>VLOOKUP(A1164, Customer!A:P,16, FALSE)</f>
        <v>Together</v>
      </c>
      <c r="H1164" t="str">
        <f>VLOOKUP(A1164, Customer!A:Q,17, FALSE)</f>
        <v>Master</v>
      </c>
      <c r="I1164">
        <f>VLOOKUP(A1164, Campaigns!A:I,7, FALSE)</f>
        <v>0</v>
      </c>
    </row>
    <row r="1165" spans="1:9">
      <c r="A1165" s="2">
        <v>2465</v>
      </c>
      <c r="B1165">
        <f>VLOOKUP(A1165, Campaigns!A:I,2, FALSE)</f>
        <v>0</v>
      </c>
      <c r="C1165">
        <f>VLOOKUP(A1165, Campaigns!A:I,3, FALSE)</f>
        <v>0</v>
      </c>
      <c r="D1165">
        <f>VLOOKUP(A1165, Campaigns!$A:$I,4, FALSE)</f>
        <v>0</v>
      </c>
      <c r="E1165">
        <f>VLOOKUP(A1165, Campaigns!A:I,5, FALSE)</f>
        <v>0</v>
      </c>
      <c r="F1165">
        <f>VLOOKUP(A1165, Campaigns!A:I,6, FALSE)</f>
        <v>0</v>
      </c>
      <c r="G1165" t="str">
        <f>VLOOKUP(A1165, Customer!A:P,16, FALSE)</f>
        <v>Together</v>
      </c>
      <c r="H1165" t="str">
        <f>VLOOKUP(A1165, Customer!A:Q,17, FALSE)</f>
        <v>Master</v>
      </c>
      <c r="I1165">
        <f>VLOOKUP(A1165, Campaigns!A:I,7, FALSE)</f>
        <v>0</v>
      </c>
    </row>
    <row r="1166" spans="1:9">
      <c r="A1166" s="2">
        <v>3015</v>
      </c>
      <c r="B1166">
        <f>VLOOKUP(A1166, Campaigns!A:I,2, FALSE)</f>
        <v>0</v>
      </c>
      <c r="C1166">
        <f>VLOOKUP(A1166, Campaigns!A:I,3, FALSE)</f>
        <v>0</v>
      </c>
      <c r="D1166">
        <f>VLOOKUP(A1166, Campaigns!$A:$I,4, FALSE)</f>
        <v>0</v>
      </c>
      <c r="E1166">
        <f>VLOOKUP(A1166, Campaigns!A:I,5, FALSE)</f>
        <v>0</v>
      </c>
      <c r="F1166">
        <f>VLOOKUP(A1166, Campaigns!A:I,6, FALSE)</f>
        <v>0</v>
      </c>
      <c r="G1166" t="str">
        <f>VLOOKUP(A1166, Customer!A:P,16, FALSE)</f>
        <v>Single</v>
      </c>
      <c r="H1166" t="str">
        <f>VLOOKUP(A1166, Customer!A:Q,17, FALSE)</f>
        <v>Graduate</v>
      </c>
      <c r="I1166">
        <f>VLOOKUP(A1166, Campaigns!A:I,7, FALSE)</f>
        <v>0</v>
      </c>
    </row>
    <row r="1167" spans="1:9">
      <c r="A1167" s="2">
        <v>1786</v>
      </c>
      <c r="B1167">
        <f>VLOOKUP(A1167, Campaigns!A:I,2, FALSE)</f>
        <v>0</v>
      </c>
      <c r="C1167">
        <f>VLOOKUP(A1167, Campaigns!A:I,3, FALSE)</f>
        <v>0</v>
      </c>
      <c r="D1167">
        <f>VLOOKUP(A1167, Campaigns!$A:$I,4, FALSE)</f>
        <v>0</v>
      </c>
      <c r="E1167">
        <f>VLOOKUP(A1167, Campaigns!A:I,5, FALSE)</f>
        <v>0</v>
      </c>
      <c r="F1167">
        <f>VLOOKUP(A1167, Campaigns!A:I,6, FALSE)</f>
        <v>0</v>
      </c>
      <c r="G1167" t="str">
        <f>VLOOKUP(A1167, Customer!A:P,16, FALSE)</f>
        <v>Married</v>
      </c>
      <c r="H1167" t="str">
        <f>VLOOKUP(A1167, Customer!A:Q,17, FALSE)</f>
        <v>Master</v>
      </c>
      <c r="I1167">
        <f>VLOOKUP(A1167, Campaigns!A:I,7, FALSE)</f>
        <v>0</v>
      </c>
    </row>
    <row r="1168" spans="1:9">
      <c r="A1168" s="2">
        <v>2537</v>
      </c>
      <c r="B1168">
        <f>VLOOKUP(A1168, Campaigns!A:I,2, FALSE)</f>
        <v>0</v>
      </c>
      <c r="C1168">
        <f>VLOOKUP(A1168, Campaigns!A:I,3, FALSE)</f>
        <v>0</v>
      </c>
      <c r="D1168">
        <f>VLOOKUP(A1168, Campaigns!$A:$I,4, FALSE)</f>
        <v>0</v>
      </c>
      <c r="E1168">
        <f>VLOOKUP(A1168, Campaigns!A:I,5, FALSE)</f>
        <v>0</v>
      </c>
      <c r="F1168">
        <f>VLOOKUP(A1168, Campaigns!A:I,6, FALSE)</f>
        <v>0</v>
      </c>
      <c r="G1168" t="str">
        <f>VLOOKUP(A1168, Customer!A:P,16, FALSE)</f>
        <v>Married</v>
      </c>
      <c r="H1168" t="str">
        <f>VLOOKUP(A1168, Customer!A:Q,17, FALSE)</f>
        <v>Master</v>
      </c>
      <c r="I1168">
        <f>VLOOKUP(A1168, Campaigns!A:I,7, FALSE)</f>
        <v>0</v>
      </c>
    </row>
    <row r="1169" spans="1:9">
      <c r="A1169" s="2">
        <v>2120</v>
      </c>
      <c r="B1169">
        <f>VLOOKUP(A1169, Campaigns!A:I,2, FALSE)</f>
        <v>0</v>
      </c>
      <c r="C1169">
        <f>VLOOKUP(A1169, Campaigns!A:I,3, FALSE)</f>
        <v>0</v>
      </c>
      <c r="D1169">
        <f>VLOOKUP(A1169, Campaigns!$A:$I,4, FALSE)</f>
        <v>0</v>
      </c>
      <c r="E1169">
        <f>VLOOKUP(A1169, Campaigns!A:I,5, FALSE)</f>
        <v>0</v>
      </c>
      <c r="F1169">
        <f>VLOOKUP(A1169, Campaigns!A:I,6, FALSE)</f>
        <v>0</v>
      </c>
      <c r="G1169" t="str">
        <f>VLOOKUP(A1169, Customer!A:P,16, FALSE)</f>
        <v>Married</v>
      </c>
      <c r="H1169" t="str">
        <f>VLOOKUP(A1169, Customer!A:Q,17, FALSE)</f>
        <v>Graduate</v>
      </c>
      <c r="I1169">
        <f>VLOOKUP(A1169, Campaigns!A:I,7, FALSE)</f>
        <v>0</v>
      </c>
    </row>
    <row r="1170" spans="1:9">
      <c r="A1170" s="2">
        <v>2116</v>
      </c>
      <c r="B1170">
        <f>VLOOKUP(A1170, Campaigns!A:I,2, FALSE)</f>
        <v>0</v>
      </c>
      <c r="C1170">
        <f>VLOOKUP(A1170, Campaigns!A:I,3, FALSE)</f>
        <v>0</v>
      </c>
      <c r="D1170">
        <f>VLOOKUP(A1170, Campaigns!$A:$I,4, FALSE)</f>
        <v>0</v>
      </c>
      <c r="E1170">
        <f>VLOOKUP(A1170, Campaigns!A:I,5, FALSE)</f>
        <v>0</v>
      </c>
      <c r="F1170">
        <f>VLOOKUP(A1170, Campaigns!A:I,6, FALSE)</f>
        <v>0</v>
      </c>
      <c r="G1170" t="str">
        <f>VLOOKUP(A1170, Customer!A:P,16, FALSE)</f>
        <v>Together</v>
      </c>
      <c r="H1170" t="e">
        <f>VLOOKUP(A1170, Customer!A:Q,17, FALSE)</f>
        <v>#N/A</v>
      </c>
      <c r="I1170">
        <f>VLOOKUP(A1170, Campaigns!A:I,7, FALSE)</f>
        <v>0</v>
      </c>
    </row>
    <row r="1171" spans="1:9">
      <c r="A1171" s="2">
        <v>2480</v>
      </c>
      <c r="B1171">
        <f>VLOOKUP(A1171, Campaigns!A:I,2, FALSE)</f>
        <v>1</v>
      </c>
      <c r="C1171">
        <f>VLOOKUP(A1171, Campaigns!A:I,3, FALSE)</f>
        <v>0</v>
      </c>
      <c r="D1171">
        <f>VLOOKUP(A1171, Campaigns!$A:$I,4, FALSE)</f>
        <v>0</v>
      </c>
      <c r="E1171">
        <f>VLOOKUP(A1171, Campaigns!A:I,5, FALSE)</f>
        <v>0</v>
      </c>
      <c r="F1171">
        <f>VLOOKUP(A1171, Campaigns!A:I,6, FALSE)</f>
        <v>0</v>
      </c>
      <c r="G1171" t="str">
        <f>VLOOKUP(A1171, Customer!A:P,16, FALSE)</f>
        <v>Single</v>
      </c>
      <c r="H1171" t="str">
        <f>VLOOKUP(A1171, Customer!A:Q,17, FALSE)</f>
        <v>PhD</v>
      </c>
      <c r="I1171">
        <f>VLOOKUP(A1171, Campaigns!A:I,7, FALSE)</f>
        <v>0</v>
      </c>
    </row>
    <row r="1172" spans="1:9">
      <c r="A1172" s="2">
        <v>2849</v>
      </c>
      <c r="B1172">
        <f>VLOOKUP(A1172, Campaigns!A:I,2, FALSE)</f>
        <v>0</v>
      </c>
      <c r="C1172">
        <f>VLOOKUP(A1172, Campaigns!A:I,3, FALSE)</f>
        <v>0</v>
      </c>
      <c r="D1172">
        <f>VLOOKUP(A1172, Campaigns!$A:$I,4, FALSE)</f>
        <v>0</v>
      </c>
      <c r="E1172">
        <f>VLOOKUP(A1172, Campaigns!A:I,5, FALSE)</f>
        <v>0</v>
      </c>
      <c r="F1172">
        <f>VLOOKUP(A1172, Campaigns!A:I,6, FALSE)</f>
        <v>0</v>
      </c>
      <c r="G1172" t="str">
        <f>VLOOKUP(A1172, Customer!A:P,16, FALSE)</f>
        <v>Divorced</v>
      </c>
      <c r="H1172" t="str">
        <f>VLOOKUP(A1172, Customer!A:Q,17, FALSE)</f>
        <v>Graduate</v>
      </c>
      <c r="I1172">
        <f>VLOOKUP(A1172, Campaigns!A:I,7, FALSE)</f>
        <v>0</v>
      </c>
    </row>
    <row r="1173" spans="1:9">
      <c r="A1173" s="2">
        <v>1588</v>
      </c>
      <c r="B1173">
        <f>VLOOKUP(A1173, Campaigns!A:I,2, FALSE)</f>
        <v>0</v>
      </c>
      <c r="C1173">
        <f>VLOOKUP(A1173, Campaigns!A:I,3, FALSE)</f>
        <v>0</v>
      </c>
      <c r="D1173">
        <f>VLOOKUP(A1173, Campaigns!$A:$I,4, FALSE)</f>
        <v>0</v>
      </c>
      <c r="E1173">
        <f>VLOOKUP(A1173, Campaigns!A:I,5, FALSE)</f>
        <v>0</v>
      </c>
      <c r="F1173">
        <f>VLOOKUP(A1173, Campaigns!A:I,6, FALSE)</f>
        <v>0</v>
      </c>
      <c r="G1173" t="str">
        <f>VLOOKUP(A1173, Customer!A:P,16, FALSE)</f>
        <v>Together</v>
      </c>
      <c r="H1173" t="str">
        <f>VLOOKUP(A1173, Customer!A:Q,17, FALSE)</f>
        <v>Master</v>
      </c>
      <c r="I1173">
        <f>VLOOKUP(A1173, Campaigns!A:I,7, FALSE)</f>
        <v>0</v>
      </c>
    </row>
    <row r="1174" spans="1:9">
      <c r="A1174" s="2">
        <v>1139</v>
      </c>
      <c r="B1174">
        <f>VLOOKUP(A1174, Campaigns!A:I,2, FALSE)</f>
        <v>0</v>
      </c>
      <c r="C1174">
        <f>VLOOKUP(A1174, Campaigns!A:I,3, FALSE)</f>
        <v>0</v>
      </c>
      <c r="D1174">
        <f>VLOOKUP(A1174, Campaigns!$A:$I,4, FALSE)</f>
        <v>0</v>
      </c>
      <c r="E1174">
        <f>VLOOKUP(A1174, Campaigns!A:I,5, FALSE)</f>
        <v>0</v>
      </c>
      <c r="F1174">
        <f>VLOOKUP(A1174, Campaigns!A:I,6, FALSE)</f>
        <v>0</v>
      </c>
      <c r="G1174" t="str">
        <f>VLOOKUP(A1174, Customer!A:P,16, FALSE)</f>
        <v>Married</v>
      </c>
      <c r="H1174" t="str">
        <f>VLOOKUP(A1174, Customer!A:Q,17, FALSE)</f>
        <v>Master</v>
      </c>
      <c r="I1174">
        <f>VLOOKUP(A1174, Campaigns!A:I,7, FALSE)</f>
        <v>0</v>
      </c>
    </row>
    <row r="1175" spans="1:9">
      <c r="A1175" s="2">
        <v>3118</v>
      </c>
      <c r="B1175">
        <f>VLOOKUP(A1175, Campaigns!A:I,2, FALSE)</f>
        <v>0</v>
      </c>
      <c r="C1175">
        <f>VLOOKUP(A1175, Campaigns!A:I,3, FALSE)</f>
        <v>0</v>
      </c>
      <c r="D1175">
        <f>VLOOKUP(A1175, Campaigns!$A:$I,4, FALSE)</f>
        <v>0</v>
      </c>
      <c r="E1175">
        <f>VLOOKUP(A1175, Campaigns!A:I,5, FALSE)</f>
        <v>0</v>
      </c>
      <c r="F1175">
        <f>VLOOKUP(A1175, Campaigns!A:I,6, FALSE)</f>
        <v>0</v>
      </c>
      <c r="G1175" t="str">
        <f>VLOOKUP(A1175, Customer!A:P,16, FALSE)</f>
        <v>Married</v>
      </c>
      <c r="H1175" t="str">
        <f>VLOOKUP(A1175, Customer!A:Q,17, FALSE)</f>
        <v>Master</v>
      </c>
      <c r="I1175">
        <f>VLOOKUP(A1175, Campaigns!A:I,7, FALSE)</f>
        <v>0</v>
      </c>
    </row>
    <row r="1176" spans="1:9">
      <c r="A1176" s="2">
        <v>2653</v>
      </c>
      <c r="B1176">
        <f>VLOOKUP(A1176, Campaigns!A:I,2, FALSE)</f>
        <v>0</v>
      </c>
      <c r="C1176">
        <f>VLOOKUP(A1176, Campaigns!A:I,3, FALSE)</f>
        <v>0</v>
      </c>
      <c r="D1176">
        <f>VLOOKUP(A1176, Campaigns!$A:$I,4, FALSE)</f>
        <v>0</v>
      </c>
      <c r="E1176">
        <f>VLOOKUP(A1176, Campaigns!A:I,5, FALSE)</f>
        <v>0</v>
      </c>
      <c r="F1176">
        <f>VLOOKUP(A1176, Campaigns!A:I,6, FALSE)</f>
        <v>0</v>
      </c>
      <c r="G1176" t="str">
        <f>VLOOKUP(A1176, Customer!A:P,16, FALSE)</f>
        <v>Married</v>
      </c>
      <c r="H1176" t="str">
        <f>VLOOKUP(A1176, Customer!A:Q,17, FALSE)</f>
        <v>PhD</v>
      </c>
      <c r="I1176">
        <f>VLOOKUP(A1176, Campaigns!A:I,7, FALSE)</f>
        <v>0</v>
      </c>
    </row>
    <row r="1177" spans="1:9">
      <c r="A1177" s="2">
        <v>1845</v>
      </c>
      <c r="B1177">
        <f>VLOOKUP(A1177, Campaigns!A:I,2, FALSE)</f>
        <v>0</v>
      </c>
      <c r="C1177">
        <f>VLOOKUP(A1177, Campaigns!A:I,3, FALSE)</f>
        <v>0</v>
      </c>
      <c r="D1177">
        <f>VLOOKUP(A1177, Campaigns!$A:$I,4, FALSE)</f>
        <v>0</v>
      </c>
      <c r="E1177">
        <f>VLOOKUP(A1177, Campaigns!A:I,5, FALSE)</f>
        <v>0</v>
      </c>
      <c r="F1177">
        <f>VLOOKUP(A1177, Campaigns!A:I,6, FALSE)</f>
        <v>0</v>
      </c>
      <c r="G1177" t="str">
        <f>VLOOKUP(A1177, Customer!A:P,16, FALSE)</f>
        <v>Single</v>
      </c>
      <c r="H1177" t="e">
        <f>VLOOKUP(A1177, Customer!A:Q,17, FALSE)</f>
        <v>#N/A</v>
      </c>
      <c r="I1177">
        <f>VLOOKUP(A1177, Campaigns!A:I,7, FALSE)</f>
        <v>0</v>
      </c>
    </row>
    <row r="1178" spans="1:9">
      <c r="A1178" s="2">
        <v>1403</v>
      </c>
      <c r="B1178">
        <f>VLOOKUP(A1178, Campaigns!A:I,2, FALSE)</f>
        <v>0</v>
      </c>
      <c r="C1178">
        <f>VLOOKUP(A1178, Campaigns!A:I,3, FALSE)</f>
        <v>0</v>
      </c>
      <c r="D1178">
        <f>VLOOKUP(A1178, Campaigns!$A:$I,4, FALSE)</f>
        <v>0</v>
      </c>
      <c r="E1178">
        <f>VLOOKUP(A1178, Campaigns!A:I,5, FALSE)</f>
        <v>0</v>
      </c>
      <c r="F1178">
        <f>VLOOKUP(A1178, Campaigns!A:I,6, FALSE)</f>
        <v>0</v>
      </c>
      <c r="G1178" t="str">
        <f>VLOOKUP(A1178, Customer!A:P,16, FALSE)</f>
        <v>Married</v>
      </c>
      <c r="H1178" t="str">
        <f>VLOOKUP(A1178, Customer!A:Q,17, FALSE)</f>
        <v>Master</v>
      </c>
      <c r="I1178">
        <f>VLOOKUP(A1178, Campaigns!A:I,7, FALSE)</f>
        <v>0</v>
      </c>
    </row>
    <row r="1179" spans="1:9">
      <c r="A1179" s="2">
        <v>1817</v>
      </c>
      <c r="B1179">
        <f>VLOOKUP(A1179, Campaigns!A:I,2, FALSE)</f>
        <v>0</v>
      </c>
      <c r="C1179">
        <f>VLOOKUP(A1179, Campaigns!A:I,3, FALSE)</f>
        <v>0</v>
      </c>
      <c r="D1179">
        <f>VLOOKUP(A1179, Campaigns!$A:$I,4, FALSE)</f>
        <v>0</v>
      </c>
      <c r="E1179">
        <f>VLOOKUP(A1179, Campaigns!A:I,5, FALSE)</f>
        <v>0</v>
      </c>
      <c r="F1179">
        <f>VLOOKUP(A1179, Campaigns!A:I,6, FALSE)</f>
        <v>0</v>
      </c>
      <c r="G1179" t="str">
        <f>VLOOKUP(A1179, Customer!A:P,16, FALSE)</f>
        <v>Single</v>
      </c>
      <c r="H1179" t="str">
        <f>VLOOKUP(A1179, Customer!A:Q,17, FALSE)</f>
        <v>Master</v>
      </c>
      <c r="I1179">
        <f>VLOOKUP(A1179, Campaigns!A:I,7, FALSE)</f>
        <v>0</v>
      </c>
    </row>
    <row r="1180" spans="1:9">
      <c r="A1180" s="2">
        <v>2441</v>
      </c>
      <c r="B1180">
        <f>VLOOKUP(A1180, Campaigns!A:I,2, FALSE)</f>
        <v>0</v>
      </c>
      <c r="C1180">
        <f>VLOOKUP(A1180, Campaigns!A:I,3, FALSE)</f>
        <v>0</v>
      </c>
      <c r="D1180">
        <f>VLOOKUP(A1180, Campaigns!$A:$I,4, FALSE)</f>
        <v>0</v>
      </c>
      <c r="E1180">
        <f>VLOOKUP(A1180, Campaigns!A:I,5, FALSE)</f>
        <v>0</v>
      </c>
      <c r="F1180">
        <f>VLOOKUP(A1180, Campaigns!A:I,6, FALSE)</f>
        <v>0</v>
      </c>
      <c r="G1180" t="str">
        <f>VLOOKUP(A1180, Customer!A:P,16, FALSE)</f>
        <v>Divorced</v>
      </c>
      <c r="H1180" t="str">
        <f>VLOOKUP(A1180, Customer!A:Q,17, FALSE)</f>
        <v>Master</v>
      </c>
      <c r="I1180">
        <f>VLOOKUP(A1180, Campaigns!A:I,7, FALSE)</f>
        <v>0</v>
      </c>
    </row>
    <row r="1181" spans="1:9">
      <c r="A1181" s="2">
        <v>1637</v>
      </c>
      <c r="B1181">
        <f>VLOOKUP(A1181, Campaigns!A:I,2, FALSE)</f>
        <v>0</v>
      </c>
      <c r="C1181">
        <f>VLOOKUP(A1181, Campaigns!A:I,3, FALSE)</f>
        <v>0</v>
      </c>
      <c r="D1181">
        <f>VLOOKUP(A1181, Campaigns!$A:$I,4, FALSE)</f>
        <v>0</v>
      </c>
      <c r="E1181">
        <f>VLOOKUP(A1181, Campaigns!A:I,5, FALSE)</f>
        <v>0</v>
      </c>
      <c r="F1181">
        <f>VLOOKUP(A1181, Campaigns!A:I,6, FALSE)</f>
        <v>0</v>
      </c>
      <c r="G1181" t="str">
        <f>VLOOKUP(A1181, Customer!A:P,16, FALSE)</f>
        <v>Divorced</v>
      </c>
      <c r="H1181" t="str">
        <f>VLOOKUP(A1181, Customer!A:Q,17, FALSE)</f>
        <v>Graduate</v>
      </c>
      <c r="I1181">
        <f>VLOOKUP(A1181, Campaigns!A:I,7, FALSE)</f>
        <v>0</v>
      </c>
    </row>
    <row r="1182" spans="1:9">
      <c r="A1182" s="2">
        <v>2659</v>
      </c>
      <c r="B1182">
        <f>VLOOKUP(A1182, Campaigns!A:I,2, FALSE)</f>
        <v>0</v>
      </c>
      <c r="C1182">
        <f>VLOOKUP(A1182, Campaigns!A:I,3, FALSE)</f>
        <v>0</v>
      </c>
      <c r="D1182">
        <f>VLOOKUP(A1182, Campaigns!$A:$I,4, FALSE)</f>
        <v>0</v>
      </c>
      <c r="E1182">
        <f>VLOOKUP(A1182, Campaigns!A:I,5, FALSE)</f>
        <v>0</v>
      </c>
      <c r="F1182">
        <f>VLOOKUP(A1182, Campaigns!A:I,6, FALSE)</f>
        <v>0</v>
      </c>
      <c r="G1182" t="str">
        <f>VLOOKUP(A1182, Customer!A:P,16, FALSE)</f>
        <v>Married</v>
      </c>
      <c r="H1182" t="str">
        <f>VLOOKUP(A1182, Customer!A:Q,17, FALSE)</f>
        <v>Graduate</v>
      </c>
      <c r="I1182">
        <f>VLOOKUP(A1182, Campaigns!A:I,7, FALSE)</f>
        <v>0</v>
      </c>
    </row>
    <row r="1183" spans="1:9">
      <c r="A1183" s="2">
        <v>1034</v>
      </c>
      <c r="B1183">
        <f>VLOOKUP(A1183, Campaigns!A:I,2, FALSE)</f>
        <v>0</v>
      </c>
      <c r="C1183">
        <f>VLOOKUP(A1183, Campaigns!A:I,3, FALSE)</f>
        <v>0</v>
      </c>
      <c r="D1183">
        <f>VLOOKUP(A1183, Campaigns!$A:$I,4, FALSE)</f>
        <v>0</v>
      </c>
      <c r="E1183">
        <f>VLOOKUP(A1183, Campaigns!A:I,5, FALSE)</f>
        <v>0</v>
      </c>
      <c r="F1183">
        <f>VLOOKUP(A1183, Campaigns!A:I,6, FALSE)</f>
        <v>0</v>
      </c>
      <c r="G1183" t="str">
        <f>VLOOKUP(A1183, Customer!A:P,16, FALSE)</f>
        <v>Single</v>
      </c>
      <c r="H1183" t="str">
        <f>VLOOKUP(A1183, Customer!A:Q,17, FALSE)</f>
        <v>Master</v>
      </c>
      <c r="I1183">
        <f>VLOOKUP(A1183, Campaigns!A:I,7, FALSE)</f>
        <v>0</v>
      </c>
    </row>
    <row r="1184" spans="1:9">
      <c r="A1184" s="2">
        <v>1453</v>
      </c>
      <c r="B1184">
        <f>VLOOKUP(A1184, Campaigns!A:I,2, FALSE)</f>
        <v>0</v>
      </c>
      <c r="C1184">
        <f>VLOOKUP(A1184, Campaigns!A:I,3, FALSE)</f>
        <v>0</v>
      </c>
      <c r="D1184">
        <f>VLOOKUP(A1184, Campaigns!$A:$I,4, FALSE)</f>
        <v>0</v>
      </c>
      <c r="E1184">
        <f>VLOOKUP(A1184, Campaigns!A:I,5, FALSE)</f>
        <v>0</v>
      </c>
      <c r="F1184">
        <f>VLOOKUP(A1184, Campaigns!A:I,6, FALSE)</f>
        <v>0</v>
      </c>
      <c r="G1184" t="str">
        <f>VLOOKUP(A1184, Customer!A:P,16, FALSE)</f>
        <v>Together</v>
      </c>
      <c r="H1184" t="str">
        <f>VLOOKUP(A1184, Customer!A:Q,17, FALSE)</f>
        <v>PhD</v>
      </c>
      <c r="I1184">
        <f>VLOOKUP(A1184, Campaigns!A:I,7, FALSE)</f>
        <v>0</v>
      </c>
    </row>
    <row r="1185" spans="1:9">
      <c r="A1185" s="2">
        <v>1992</v>
      </c>
      <c r="B1185">
        <f>VLOOKUP(A1185, Campaigns!A:I,2, FALSE)</f>
        <v>0</v>
      </c>
      <c r="C1185">
        <f>VLOOKUP(A1185, Campaigns!A:I,3, FALSE)</f>
        <v>0</v>
      </c>
      <c r="D1185">
        <f>VLOOKUP(A1185, Campaigns!$A:$I,4, FALSE)</f>
        <v>0</v>
      </c>
      <c r="E1185">
        <f>VLOOKUP(A1185, Campaigns!A:I,5, FALSE)</f>
        <v>0</v>
      </c>
      <c r="F1185">
        <f>VLOOKUP(A1185, Campaigns!A:I,6, FALSE)</f>
        <v>0</v>
      </c>
      <c r="G1185" t="str">
        <f>VLOOKUP(A1185, Customer!A:P,16, FALSE)</f>
        <v>Together</v>
      </c>
      <c r="H1185" t="str">
        <f>VLOOKUP(A1185, Customer!A:Q,17, FALSE)</f>
        <v>PhD</v>
      </c>
      <c r="I1185">
        <f>VLOOKUP(A1185, Campaigns!A:I,7, FALSE)</f>
        <v>0</v>
      </c>
    </row>
    <row r="1186" spans="1:9">
      <c r="A1186" s="2">
        <v>1831</v>
      </c>
      <c r="B1186">
        <f>VLOOKUP(A1186, Campaigns!A:I,2, FALSE)</f>
        <v>0</v>
      </c>
      <c r="C1186">
        <f>VLOOKUP(A1186, Campaigns!A:I,3, FALSE)</f>
        <v>0</v>
      </c>
      <c r="D1186">
        <f>VLOOKUP(A1186, Campaigns!$A:$I,4, FALSE)</f>
        <v>0</v>
      </c>
      <c r="E1186">
        <f>VLOOKUP(A1186, Campaigns!A:I,5, FALSE)</f>
        <v>0</v>
      </c>
      <c r="F1186">
        <f>VLOOKUP(A1186, Campaigns!A:I,6, FALSE)</f>
        <v>0</v>
      </c>
      <c r="G1186" t="str">
        <f>VLOOKUP(A1186, Customer!A:P,16, FALSE)</f>
        <v>Single</v>
      </c>
      <c r="H1186" t="str">
        <f>VLOOKUP(A1186, Customer!A:Q,17, FALSE)</f>
        <v>Graduate</v>
      </c>
      <c r="I1186">
        <f>VLOOKUP(A1186, Campaigns!A:I,7, FALSE)</f>
        <v>0</v>
      </c>
    </row>
    <row r="1187" spans="1:9">
      <c r="A1187" s="2">
        <v>2870</v>
      </c>
      <c r="B1187">
        <f>VLOOKUP(A1187, Campaigns!A:I,2, FALSE)</f>
        <v>0</v>
      </c>
      <c r="C1187">
        <f>VLOOKUP(A1187, Campaigns!A:I,3, FALSE)</f>
        <v>0</v>
      </c>
      <c r="D1187">
        <f>VLOOKUP(A1187, Campaigns!$A:$I,4, FALSE)</f>
        <v>0</v>
      </c>
      <c r="E1187">
        <f>VLOOKUP(A1187, Campaigns!A:I,5, FALSE)</f>
        <v>0</v>
      </c>
      <c r="F1187">
        <f>VLOOKUP(A1187, Campaigns!A:I,6, FALSE)</f>
        <v>0</v>
      </c>
      <c r="G1187" t="str">
        <f>VLOOKUP(A1187, Customer!A:P,16, FALSE)</f>
        <v>Divorced</v>
      </c>
      <c r="H1187" t="str">
        <f>VLOOKUP(A1187, Customer!A:Q,17, FALSE)</f>
        <v>Graduate</v>
      </c>
      <c r="I1187">
        <f>VLOOKUP(A1187, Campaigns!A:I,7, FALSE)</f>
        <v>0</v>
      </c>
    </row>
    <row r="1188" spans="1:9">
      <c r="A1188" s="2">
        <v>1513</v>
      </c>
      <c r="B1188">
        <f>VLOOKUP(A1188, Campaigns!A:I,2, FALSE)</f>
        <v>0</v>
      </c>
      <c r="C1188">
        <f>VLOOKUP(A1188, Campaigns!A:I,3, FALSE)</f>
        <v>0</v>
      </c>
      <c r="D1188">
        <f>VLOOKUP(A1188, Campaigns!$A:$I,4, FALSE)</f>
        <v>0</v>
      </c>
      <c r="E1188">
        <f>VLOOKUP(A1188, Campaigns!A:I,5, FALSE)</f>
        <v>0</v>
      </c>
      <c r="F1188">
        <f>VLOOKUP(A1188, Campaigns!A:I,6, FALSE)</f>
        <v>0</v>
      </c>
      <c r="G1188" t="str">
        <f>VLOOKUP(A1188, Customer!A:P,16, FALSE)</f>
        <v>Married</v>
      </c>
      <c r="H1188" t="str">
        <f>VLOOKUP(A1188, Customer!A:Q,17, FALSE)</f>
        <v>PhD</v>
      </c>
      <c r="I1188">
        <f>VLOOKUP(A1188, Campaigns!A:I,7, FALSE)</f>
        <v>0</v>
      </c>
    </row>
    <row r="1189" spans="1:9">
      <c r="A1189" s="2">
        <v>2262</v>
      </c>
      <c r="B1189">
        <f>VLOOKUP(A1189, Campaigns!A:I,2, FALSE)</f>
        <v>0</v>
      </c>
      <c r="C1189">
        <f>VLOOKUP(A1189, Campaigns!A:I,3, FALSE)</f>
        <v>1</v>
      </c>
      <c r="D1189">
        <f>VLOOKUP(A1189, Campaigns!$A:$I,4, FALSE)</f>
        <v>0</v>
      </c>
      <c r="E1189">
        <f>VLOOKUP(A1189, Campaigns!A:I,5, FALSE)</f>
        <v>0</v>
      </c>
      <c r="F1189">
        <f>VLOOKUP(A1189, Campaigns!A:I,6, FALSE)</f>
        <v>1</v>
      </c>
      <c r="G1189" t="str">
        <f>VLOOKUP(A1189, Customer!A:P,16, FALSE)</f>
        <v>Divorced</v>
      </c>
      <c r="H1189" t="e">
        <f>VLOOKUP(A1189, Customer!A:Q,17, FALSE)</f>
        <v>#N/A</v>
      </c>
      <c r="I1189">
        <f>VLOOKUP(A1189, Campaigns!A:I,7, FALSE)</f>
        <v>0</v>
      </c>
    </row>
    <row r="1190" spans="1:9">
      <c r="A1190" s="2">
        <v>1098</v>
      </c>
      <c r="B1190">
        <f>VLOOKUP(A1190, Campaigns!A:I,2, FALSE)</f>
        <v>0</v>
      </c>
      <c r="C1190">
        <f>VLOOKUP(A1190, Campaigns!A:I,3, FALSE)</f>
        <v>0</v>
      </c>
      <c r="D1190">
        <f>VLOOKUP(A1190, Campaigns!$A:$I,4, FALSE)</f>
        <v>0</v>
      </c>
      <c r="E1190">
        <f>VLOOKUP(A1190, Campaigns!A:I,5, FALSE)</f>
        <v>0</v>
      </c>
      <c r="F1190">
        <f>VLOOKUP(A1190, Campaigns!A:I,6, FALSE)</f>
        <v>0</v>
      </c>
      <c r="G1190" t="str">
        <f>VLOOKUP(A1190, Customer!A:P,16, FALSE)</f>
        <v>Married</v>
      </c>
      <c r="H1190" t="str">
        <f>VLOOKUP(A1190, Customer!A:Q,17, FALSE)</f>
        <v>Graduate</v>
      </c>
      <c r="I1190">
        <f>VLOOKUP(A1190, Campaigns!A:I,7, FALSE)</f>
        <v>0</v>
      </c>
    </row>
    <row r="1191" spans="1:9">
      <c r="A1191" s="2">
        <v>2761</v>
      </c>
      <c r="B1191">
        <f>VLOOKUP(A1191, Campaigns!A:I,2, FALSE)</f>
        <v>0</v>
      </c>
      <c r="C1191">
        <f>VLOOKUP(A1191, Campaigns!A:I,3, FALSE)</f>
        <v>0</v>
      </c>
      <c r="D1191">
        <f>VLOOKUP(A1191, Campaigns!$A:$I,4, FALSE)</f>
        <v>0</v>
      </c>
      <c r="E1191">
        <f>VLOOKUP(A1191, Campaigns!A:I,5, FALSE)</f>
        <v>0</v>
      </c>
      <c r="F1191">
        <f>VLOOKUP(A1191, Campaigns!A:I,6, FALSE)</f>
        <v>0</v>
      </c>
      <c r="G1191" t="str">
        <f>VLOOKUP(A1191, Customer!A:P,16, FALSE)</f>
        <v>Married</v>
      </c>
      <c r="H1191" t="str">
        <f>VLOOKUP(A1191, Customer!A:Q,17, FALSE)</f>
        <v>Graduate</v>
      </c>
      <c r="I1191">
        <f>VLOOKUP(A1191, Campaigns!A:I,7, FALSE)</f>
        <v>0</v>
      </c>
    </row>
    <row r="1192" spans="1:9">
      <c r="A1192" s="2">
        <v>2665</v>
      </c>
      <c r="B1192">
        <f>VLOOKUP(A1192, Campaigns!A:I,2, FALSE)</f>
        <v>0</v>
      </c>
      <c r="C1192">
        <f>VLOOKUP(A1192, Campaigns!A:I,3, FALSE)</f>
        <v>0</v>
      </c>
      <c r="D1192">
        <f>VLOOKUP(A1192, Campaigns!$A:$I,4, FALSE)</f>
        <v>0</v>
      </c>
      <c r="E1192">
        <f>VLOOKUP(A1192, Campaigns!A:I,5, FALSE)</f>
        <v>0</v>
      </c>
      <c r="F1192">
        <f>VLOOKUP(A1192, Campaigns!A:I,6, FALSE)</f>
        <v>0</v>
      </c>
      <c r="G1192" t="str">
        <f>VLOOKUP(A1192, Customer!A:P,16, FALSE)</f>
        <v>Single</v>
      </c>
      <c r="H1192" t="str">
        <f>VLOOKUP(A1192, Customer!A:Q,17, FALSE)</f>
        <v>Graduate</v>
      </c>
      <c r="I1192">
        <f>VLOOKUP(A1192, Campaigns!A:I,7, FALSE)</f>
        <v>0</v>
      </c>
    </row>
    <row r="1193" spans="1:9">
      <c r="A1193" s="2">
        <v>2147</v>
      </c>
      <c r="B1193">
        <f>VLOOKUP(A1193, Campaigns!A:I,2, FALSE)</f>
        <v>0</v>
      </c>
      <c r="C1193">
        <f>VLOOKUP(A1193, Campaigns!A:I,3, FALSE)</f>
        <v>0</v>
      </c>
      <c r="D1193">
        <f>VLOOKUP(A1193, Campaigns!$A:$I,4, FALSE)</f>
        <v>0</v>
      </c>
      <c r="E1193">
        <f>VLOOKUP(A1193, Campaigns!A:I,5, FALSE)</f>
        <v>0</v>
      </c>
      <c r="F1193">
        <f>VLOOKUP(A1193, Campaigns!A:I,6, FALSE)</f>
        <v>0</v>
      </c>
      <c r="G1193" t="str">
        <f>VLOOKUP(A1193, Customer!A:P,16, FALSE)</f>
        <v>Married</v>
      </c>
      <c r="H1193" t="e">
        <f>VLOOKUP(A1193, Customer!A:Q,17, FALSE)</f>
        <v>#N/A</v>
      </c>
      <c r="I1193">
        <f>VLOOKUP(A1193, Campaigns!A:I,7, FALSE)</f>
        <v>0</v>
      </c>
    </row>
    <row r="1194" spans="1:9">
      <c r="A1194" s="2">
        <v>1038</v>
      </c>
      <c r="B1194">
        <f>VLOOKUP(A1194, Campaigns!A:I,2, FALSE)</f>
        <v>1</v>
      </c>
      <c r="C1194">
        <f>VLOOKUP(A1194, Campaigns!A:I,3, FALSE)</f>
        <v>0</v>
      </c>
      <c r="D1194">
        <f>VLOOKUP(A1194, Campaigns!$A:$I,4, FALSE)</f>
        <v>0</v>
      </c>
      <c r="E1194">
        <f>VLOOKUP(A1194, Campaigns!A:I,5, FALSE)</f>
        <v>0</v>
      </c>
      <c r="F1194">
        <f>VLOOKUP(A1194, Campaigns!A:I,6, FALSE)</f>
        <v>0</v>
      </c>
      <c r="G1194" t="str">
        <f>VLOOKUP(A1194, Customer!A:P,16, FALSE)</f>
        <v>Divorced</v>
      </c>
      <c r="H1194" t="str">
        <f>VLOOKUP(A1194, Customer!A:Q,17, FALSE)</f>
        <v>PhD</v>
      </c>
      <c r="I1194">
        <f>VLOOKUP(A1194, Campaigns!A:I,7, FALSE)</f>
        <v>0</v>
      </c>
    </row>
    <row r="1195" spans="1:9">
      <c r="A1195" s="2">
        <v>1875</v>
      </c>
      <c r="B1195">
        <f>VLOOKUP(A1195, Campaigns!A:I,2, FALSE)</f>
        <v>1</v>
      </c>
      <c r="C1195">
        <f>VLOOKUP(A1195, Campaigns!A:I,3, FALSE)</f>
        <v>0</v>
      </c>
      <c r="D1195">
        <f>VLOOKUP(A1195, Campaigns!$A:$I,4, FALSE)</f>
        <v>0</v>
      </c>
      <c r="E1195">
        <f>VLOOKUP(A1195, Campaigns!A:I,5, FALSE)</f>
        <v>0</v>
      </c>
      <c r="F1195">
        <f>VLOOKUP(A1195, Campaigns!A:I,6, FALSE)</f>
        <v>0</v>
      </c>
      <c r="G1195" t="str">
        <f>VLOOKUP(A1195, Customer!A:P,16, FALSE)</f>
        <v>Divorced</v>
      </c>
      <c r="H1195" t="str">
        <f>VLOOKUP(A1195, Customer!A:Q,17, FALSE)</f>
        <v>PhD</v>
      </c>
      <c r="I1195">
        <f>VLOOKUP(A1195, Campaigns!A:I,7, FALSE)</f>
        <v>0</v>
      </c>
    </row>
    <row r="1196" spans="1:9">
      <c r="A1196" s="2">
        <v>1496</v>
      </c>
      <c r="B1196">
        <f>VLOOKUP(A1196, Campaigns!A:I,2, FALSE)</f>
        <v>0</v>
      </c>
      <c r="C1196">
        <f>VLOOKUP(A1196, Campaigns!A:I,3, FALSE)</f>
        <v>1</v>
      </c>
      <c r="D1196">
        <f>VLOOKUP(A1196, Campaigns!$A:$I,4, FALSE)</f>
        <v>0</v>
      </c>
      <c r="E1196">
        <f>VLOOKUP(A1196, Campaigns!A:I,5, FALSE)</f>
        <v>0</v>
      </c>
      <c r="F1196">
        <f>VLOOKUP(A1196, Campaigns!A:I,6, FALSE)</f>
        <v>0</v>
      </c>
      <c r="G1196" t="str">
        <f>VLOOKUP(A1196, Customer!A:P,16, FALSE)</f>
        <v>Married</v>
      </c>
      <c r="H1196" t="str">
        <f>VLOOKUP(A1196, Customer!A:Q,17, FALSE)</f>
        <v>Graduate</v>
      </c>
      <c r="I1196">
        <f>VLOOKUP(A1196, Campaigns!A:I,7, FALSE)</f>
        <v>0</v>
      </c>
    </row>
    <row r="1197" spans="1:9">
      <c r="A1197" s="2">
        <v>2275</v>
      </c>
      <c r="B1197">
        <f>VLOOKUP(A1197, Campaigns!A:I,2, FALSE)</f>
        <v>0</v>
      </c>
      <c r="C1197">
        <f>VLOOKUP(A1197, Campaigns!A:I,3, FALSE)</f>
        <v>0</v>
      </c>
      <c r="D1197">
        <f>VLOOKUP(A1197, Campaigns!$A:$I,4, FALSE)</f>
        <v>0</v>
      </c>
      <c r="E1197">
        <f>VLOOKUP(A1197, Campaigns!A:I,5, FALSE)</f>
        <v>0</v>
      </c>
      <c r="F1197">
        <f>VLOOKUP(A1197, Campaigns!A:I,6, FALSE)</f>
        <v>0</v>
      </c>
      <c r="G1197" t="str">
        <f>VLOOKUP(A1197, Customer!A:P,16, FALSE)</f>
        <v>Single</v>
      </c>
      <c r="H1197" t="str">
        <f>VLOOKUP(A1197, Customer!A:Q,17, FALSE)</f>
        <v>PhD</v>
      </c>
      <c r="I1197">
        <f>VLOOKUP(A1197, Campaigns!A:I,7, FALSE)</f>
        <v>0</v>
      </c>
    </row>
    <row r="1198" spans="1:9">
      <c r="A1198" s="2">
        <v>2766</v>
      </c>
      <c r="B1198">
        <f>VLOOKUP(A1198, Campaigns!A:I,2, FALSE)</f>
        <v>0</v>
      </c>
      <c r="C1198">
        <f>VLOOKUP(A1198, Campaigns!A:I,3, FALSE)</f>
        <v>0</v>
      </c>
      <c r="D1198">
        <f>VLOOKUP(A1198, Campaigns!$A:$I,4, FALSE)</f>
        <v>0</v>
      </c>
      <c r="E1198">
        <f>VLOOKUP(A1198, Campaigns!A:I,5, FALSE)</f>
        <v>0</v>
      </c>
      <c r="F1198">
        <f>VLOOKUP(A1198, Campaigns!A:I,6, FALSE)</f>
        <v>0</v>
      </c>
      <c r="G1198" t="str">
        <f>VLOOKUP(A1198, Customer!A:P,16, FALSE)</f>
        <v>Single</v>
      </c>
      <c r="H1198" t="str">
        <f>VLOOKUP(A1198, Customer!A:Q,17, FALSE)</f>
        <v>PhD</v>
      </c>
      <c r="I1198">
        <f>VLOOKUP(A1198, Campaigns!A:I,7, FALSE)</f>
        <v>0</v>
      </c>
    </row>
    <row r="1199" spans="1:9">
      <c r="A1199" s="2">
        <v>2355</v>
      </c>
      <c r="B1199">
        <f>VLOOKUP(A1199, Campaigns!A:I,2, FALSE)</f>
        <v>0</v>
      </c>
      <c r="C1199">
        <f>VLOOKUP(A1199, Campaigns!A:I,3, FALSE)</f>
        <v>0</v>
      </c>
      <c r="D1199">
        <f>VLOOKUP(A1199, Campaigns!$A:$I,4, FALSE)</f>
        <v>0</v>
      </c>
      <c r="E1199">
        <f>VLOOKUP(A1199, Campaigns!A:I,5, FALSE)</f>
        <v>0</v>
      </c>
      <c r="F1199">
        <f>VLOOKUP(A1199, Campaigns!A:I,6, FALSE)</f>
        <v>0</v>
      </c>
      <c r="G1199" t="str">
        <f>VLOOKUP(A1199, Customer!A:P,16, FALSE)</f>
        <v>Single</v>
      </c>
      <c r="H1199" t="str">
        <f>VLOOKUP(A1199, Customer!A:Q,17, FALSE)</f>
        <v>Graduate</v>
      </c>
      <c r="I1199">
        <f>VLOOKUP(A1199, Campaigns!A:I,7, FALSE)</f>
        <v>0</v>
      </c>
    </row>
    <row r="1200" spans="1:9">
      <c r="A1200" s="2">
        <v>2939</v>
      </c>
      <c r="B1200">
        <f>VLOOKUP(A1200, Campaigns!A:I,2, FALSE)</f>
        <v>0</v>
      </c>
      <c r="C1200">
        <f>VLOOKUP(A1200, Campaigns!A:I,3, FALSE)</f>
        <v>0</v>
      </c>
      <c r="D1200">
        <f>VLOOKUP(A1200, Campaigns!$A:$I,4, FALSE)</f>
        <v>0</v>
      </c>
      <c r="E1200">
        <f>VLOOKUP(A1200, Campaigns!A:I,5, FALSE)</f>
        <v>0</v>
      </c>
      <c r="F1200">
        <f>VLOOKUP(A1200, Campaigns!A:I,6, FALSE)</f>
        <v>0</v>
      </c>
      <c r="G1200" t="str">
        <f>VLOOKUP(A1200, Customer!A:P,16, FALSE)</f>
        <v>Divorced</v>
      </c>
      <c r="H1200" t="str">
        <f>VLOOKUP(A1200, Customer!A:Q,17, FALSE)</f>
        <v>Graduate</v>
      </c>
      <c r="I1200">
        <f>VLOOKUP(A1200, Campaigns!A:I,7, FALSE)</f>
        <v>0</v>
      </c>
    </row>
    <row r="1201" spans="1:9">
      <c r="A1201" s="2">
        <v>1548</v>
      </c>
      <c r="B1201">
        <f>VLOOKUP(A1201, Campaigns!A:I,2, FALSE)</f>
        <v>0</v>
      </c>
      <c r="C1201">
        <f>VLOOKUP(A1201, Campaigns!A:I,3, FALSE)</f>
        <v>0</v>
      </c>
      <c r="D1201">
        <f>VLOOKUP(A1201, Campaigns!$A:$I,4, FALSE)</f>
        <v>0</v>
      </c>
      <c r="E1201">
        <f>VLOOKUP(A1201, Campaigns!A:I,5, FALSE)</f>
        <v>0</v>
      </c>
      <c r="F1201">
        <f>VLOOKUP(A1201, Campaigns!A:I,6, FALSE)</f>
        <v>0</v>
      </c>
      <c r="G1201" t="str">
        <f>VLOOKUP(A1201, Customer!A:P,16, FALSE)</f>
        <v>Divorced</v>
      </c>
      <c r="H1201" t="str">
        <f>VLOOKUP(A1201, Customer!A:Q,17, FALSE)</f>
        <v>PhD</v>
      </c>
      <c r="I1201">
        <f>VLOOKUP(A1201, Campaigns!A:I,7, FALSE)</f>
        <v>0</v>
      </c>
    </row>
    <row r="1202" spans="1:9">
      <c r="A1202" s="2">
        <v>3029</v>
      </c>
      <c r="B1202">
        <f>VLOOKUP(A1202, Campaigns!A:I,2, FALSE)</f>
        <v>0</v>
      </c>
      <c r="C1202">
        <f>VLOOKUP(A1202, Campaigns!A:I,3, FALSE)</f>
        <v>0</v>
      </c>
      <c r="D1202">
        <f>VLOOKUP(A1202, Campaigns!$A:$I,4, FALSE)</f>
        <v>0</v>
      </c>
      <c r="E1202">
        <f>VLOOKUP(A1202, Campaigns!A:I,5, FALSE)</f>
        <v>0</v>
      </c>
      <c r="F1202">
        <f>VLOOKUP(A1202, Campaigns!A:I,6, FALSE)</f>
        <v>0</v>
      </c>
      <c r="G1202" t="str">
        <f>VLOOKUP(A1202, Customer!A:P,16, FALSE)</f>
        <v>Together</v>
      </c>
      <c r="H1202" t="str">
        <f>VLOOKUP(A1202, Customer!A:Q,17, FALSE)</f>
        <v>Graduate</v>
      </c>
      <c r="I1202">
        <f>VLOOKUP(A1202, Campaigns!A:I,7, FALSE)</f>
        <v>0</v>
      </c>
    </row>
    <row r="1203" spans="1:9">
      <c r="A1203" s="2">
        <v>1812</v>
      </c>
      <c r="B1203">
        <f>VLOOKUP(A1203, Campaigns!A:I,2, FALSE)</f>
        <v>0</v>
      </c>
      <c r="C1203">
        <f>VLOOKUP(A1203, Campaigns!A:I,3, FALSE)</f>
        <v>0</v>
      </c>
      <c r="D1203">
        <f>VLOOKUP(A1203, Campaigns!$A:$I,4, FALSE)</f>
        <v>0</v>
      </c>
      <c r="E1203">
        <f>VLOOKUP(A1203, Campaigns!A:I,5, FALSE)</f>
        <v>0</v>
      </c>
      <c r="F1203">
        <f>VLOOKUP(A1203, Campaigns!A:I,6, FALSE)</f>
        <v>0</v>
      </c>
      <c r="G1203" t="str">
        <f>VLOOKUP(A1203, Customer!A:P,16, FALSE)</f>
        <v>Single</v>
      </c>
      <c r="H1203" t="str">
        <f>VLOOKUP(A1203, Customer!A:Q,17, FALSE)</f>
        <v>Graduate</v>
      </c>
      <c r="I1203">
        <f>VLOOKUP(A1203, Campaigns!A:I,7, FALSE)</f>
        <v>0</v>
      </c>
    </row>
    <row r="1204" spans="1:9">
      <c r="A1204" s="2">
        <v>1723</v>
      </c>
      <c r="B1204">
        <f>VLOOKUP(A1204, Campaigns!A:I,2, FALSE)</f>
        <v>0</v>
      </c>
      <c r="C1204">
        <f>VLOOKUP(A1204, Campaigns!A:I,3, FALSE)</f>
        <v>0</v>
      </c>
      <c r="D1204">
        <f>VLOOKUP(A1204, Campaigns!$A:$I,4, FALSE)</f>
        <v>0</v>
      </c>
      <c r="E1204">
        <f>VLOOKUP(A1204, Campaigns!A:I,5, FALSE)</f>
        <v>0</v>
      </c>
      <c r="F1204">
        <f>VLOOKUP(A1204, Campaigns!A:I,6, FALSE)</f>
        <v>0</v>
      </c>
      <c r="G1204" t="str">
        <f>VLOOKUP(A1204, Customer!A:P,16, FALSE)</f>
        <v>Single</v>
      </c>
      <c r="H1204" t="str">
        <f>VLOOKUP(A1204, Customer!A:Q,17, FALSE)</f>
        <v>PhD</v>
      </c>
      <c r="I1204">
        <f>VLOOKUP(A1204, Campaigns!A:I,7, FALSE)</f>
        <v>0</v>
      </c>
    </row>
    <row r="1205" spans="1:9">
      <c r="A1205" s="2">
        <v>2311</v>
      </c>
      <c r="B1205">
        <f>VLOOKUP(A1205, Campaigns!A:I,2, FALSE)</f>
        <v>0</v>
      </c>
      <c r="C1205">
        <f>VLOOKUP(A1205, Campaigns!A:I,3, FALSE)</f>
        <v>0</v>
      </c>
      <c r="D1205">
        <f>VLOOKUP(A1205, Campaigns!$A:$I,4, FALSE)</f>
        <v>0</v>
      </c>
      <c r="E1205">
        <f>VLOOKUP(A1205, Campaigns!A:I,5, FALSE)</f>
        <v>0</v>
      </c>
      <c r="F1205">
        <f>VLOOKUP(A1205, Campaigns!A:I,6, FALSE)</f>
        <v>0</v>
      </c>
      <c r="G1205" t="str">
        <f>VLOOKUP(A1205, Customer!A:P,16, FALSE)</f>
        <v>Married</v>
      </c>
      <c r="H1205" t="str">
        <f>VLOOKUP(A1205, Customer!A:Q,17, FALSE)</f>
        <v>Graduate</v>
      </c>
      <c r="I1205">
        <f>VLOOKUP(A1205, Campaigns!A:I,7, FALSE)</f>
        <v>0</v>
      </c>
    </row>
    <row r="1206" spans="1:9">
      <c r="A1206" s="2">
        <v>1746</v>
      </c>
      <c r="B1206">
        <f>VLOOKUP(A1206, Campaigns!A:I,2, FALSE)</f>
        <v>0</v>
      </c>
      <c r="C1206">
        <f>VLOOKUP(A1206, Campaigns!A:I,3, FALSE)</f>
        <v>0</v>
      </c>
      <c r="D1206">
        <f>VLOOKUP(A1206, Campaigns!$A:$I,4, FALSE)</f>
        <v>0</v>
      </c>
      <c r="E1206">
        <f>VLOOKUP(A1206, Campaigns!A:I,5, FALSE)</f>
        <v>0</v>
      </c>
      <c r="F1206">
        <f>VLOOKUP(A1206, Campaigns!A:I,6, FALSE)</f>
        <v>0</v>
      </c>
      <c r="G1206" t="str">
        <f>VLOOKUP(A1206, Customer!A:P,16, FALSE)</f>
        <v>Married</v>
      </c>
      <c r="H1206" t="str">
        <f>VLOOKUP(A1206, Customer!A:Q,17, FALSE)</f>
        <v>Graduate</v>
      </c>
      <c r="I1206">
        <f>VLOOKUP(A1206, Campaigns!A:I,7, FALSE)</f>
        <v>0</v>
      </c>
    </row>
    <row r="1207" spans="1:9">
      <c r="A1207" s="2">
        <v>1195</v>
      </c>
      <c r="B1207">
        <f>VLOOKUP(A1207, Campaigns!A:I,2, FALSE)</f>
        <v>0</v>
      </c>
      <c r="C1207">
        <f>VLOOKUP(A1207, Campaigns!A:I,3, FALSE)</f>
        <v>0</v>
      </c>
      <c r="D1207">
        <f>VLOOKUP(A1207, Campaigns!$A:$I,4, FALSE)</f>
        <v>0</v>
      </c>
      <c r="E1207">
        <f>VLOOKUP(A1207, Campaigns!A:I,5, FALSE)</f>
        <v>0</v>
      </c>
      <c r="F1207">
        <f>VLOOKUP(A1207, Campaigns!A:I,6, FALSE)</f>
        <v>0</v>
      </c>
      <c r="G1207" t="str">
        <f>VLOOKUP(A1207, Customer!A:P,16, FALSE)</f>
        <v>Divorced</v>
      </c>
      <c r="H1207" t="str">
        <f>VLOOKUP(A1207, Customer!A:Q,17, FALSE)</f>
        <v>Master</v>
      </c>
      <c r="I1207">
        <f>VLOOKUP(A1207, Campaigns!A:I,7, FALSE)</f>
        <v>0</v>
      </c>
    </row>
    <row r="1208" spans="1:9">
      <c r="A1208" s="2">
        <v>3064</v>
      </c>
      <c r="B1208">
        <f>VLOOKUP(A1208, Campaigns!A:I,2, FALSE)</f>
        <v>0</v>
      </c>
      <c r="C1208">
        <f>VLOOKUP(A1208, Campaigns!A:I,3, FALSE)</f>
        <v>0</v>
      </c>
      <c r="D1208">
        <f>VLOOKUP(A1208, Campaigns!$A:$I,4, FALSE)</f>
        <v>0</v>
      </c>
      <c r="E1208">
        <f>VLOOKUP(A1208, Campaigns!A:I,5, FALSE)</f>
        <v>0</v>
      </c>
      <c r="F1208">
        <f>VLOOKUP(A1208, Campaigns!A:I,6, FALSE)</f>
        <v>0</v>
      </c>
      <c r="G1208" t="str">
        <f>VLOOKUP(A1208, Customer!A:P,16, FALSE)</f>
        <v>Married</v>
      </c>
      <c r="H1208" t="str">
        <f>VLOOKUP(A1208, Customer!A:Q,17, FALSE)</f>
        <v>PhD</v>
      </c>
      <c r="I1208">
        <f>VLOOKUP(A1208, Campaigns!A:I,7, FALSE)</f>
        <v>0</v>
      </c>
    </row>
    <row r="1209" spans="1:9">
      <c r="A1209" s="2">
        <v>1409</v>
      </c>
      <c r="B1209">
        <f>VLOOKUP(A1209, Campaigns!A:I,2, FALSE)</f>
        <v>0</v>
      </c>
      <c r="C1209">
        <f>VLOOKUP(A1209, Campaigns!A:I,3, FALSE)</f>
        <v>0</v>
      </c>
      <c r="D1209">
        <f>VLOOKUP(A1209, Campaigns!$A:$I,4, FALSE)</f>
        <v>0</v>
      </c>
      <c r="E1209">
        <f>VLOOKUP(A1209, Campaigns!A:I,5, FALSE)</f>
        <v>0</v>
      </c>
      <c r="F1209">
        <f>VLOOKUP(A1209, Campaigns!A:I,6, FALSE)</f>
        <v>0</v>
      </c>
      <c r="G1209" t="str">
        <f>VLOOKUP(A1209, Customer!A:P,16, FALSE)</f>
        <v>Married</v>
      </c>
      <c r="H1209" t="str">
        <f>VLOOKUP(A1209, Customer!A:Q,17, FALSE)</f>
        <v>Graduate</v>
      </c>
      <c r="I1209">
        <f>VLOOKUP(A1209, Campaigns!A:I,7, FALSE)</f>
        <v>0</v>
      </c>
    </row>
    <row r="1210" spans="1:9">
      <c r="A1210" s="2">
        <v>2104</v>
      </c>
      <c r="B1210">
        <f>VLOOKUP(A1210, Campaigns!A:I,2, FALSE)</f>
        <v>0</v>
      </c>
      <c r="C1210">
        <f>VLOOKUP(A1210, Campaigns!A:I,3, FALSE)</f>
        <v>0</v>
      </c>
      <c r="D1210">
        <f>VLOOKUP(A1210, Campaigns!$A:$I,4, FALSE)</f>
        <v>0</v>
      </c>
      <c r="E1210">
        <f>VLOOKUP(A1210, Campaigns!A:I,5, FALSE)</f>
        <v>0</v>
      </c>
      <c r="F1210">
        <f>VLOOKUP(A1210, Campaigns!A:I,6, FALSE)</f>
        <v>0</v>
      </c>
      <c r="G1210" t="str">
        <f>VLOOKUP(A1210, Customer!A:P,16, FALSE)</f>
        <v>Single</v>
      </c>
      <c r="H1210" t="str">
        <f>VLOOKUP(A1210, Customer!A:Q,17, FALSE)</f>
        <v>Graduate</v>
      </c>
      <c r="I1210">
        <f>VLOOKUP(A1210, Campaigns!A:I,7, FALSE)</f>
        <v>0</v>
      </c>
    </row>
    <row r="1211" spans="1:9">
      <c r="A1211" s="2">
        <v>2571</v>
      </c>
      <c r="B1211">
        <f>VLOOKUP(A1211, Campaigns!A:I,2, FALSE)</f>
        <v>0</v>
      </c>
      <c r="C1211">
        <f>VLOOKUP(A1211, Campaigns!A:I,3, FALSE)</f>
        <v>0</v>
      </c>
      <c r="D1211">
        <f>VLOOKUP(A1211, Campaigns!$A:$I,4, FALSE)</f>
        <v>0</v>
      </c>
      <c r="E1211">
        <f>VLOOKUP(A1211, Campaigns!A:I,5, FALSE)</f>
        <v>0</v>
      </c>
      <c r="F1211">
        <f>VLOOKUP(A1211, Campaigns!A:I,6, FALSE)</f>
        <v>0</v>
      </c>
      <c r="G1211" t="str">
        <f>VLOOKUP(A1211, Customer!A:P,16, FALSE)</f>
        <v>Single</v>
      </c>
      <c r="H1211" t="str">
        <f>VLOOKUP(A1211, Customer!A:Q,17, FALSE)</f>
        <v>PhD</v>
      </c>
      <c r="I1211">
        <f>VLOOKUP(A1211, Campaigns!A:I,7, FALSE)</f>
        <v>0</v>
      </c>
    </row>
    <row r="1212" spans="1:9">
      <c r="A1212" s="2">
        <v>3145</v>
      </c>
      <c r="B1212">
        <f>VLOOKUP(A1212, Campaigns!A:I,2, FALSE)</f>
        <v>0</v>
      </c>
      <c r="C1212">
        <f>VLOOKUP(A1212, Campaigns!A:I,3, FALSE)</f>
        <v>0</v>
      </c>
      <c r="D1212">
        <f>VLOOKUP(A1212, Campaigns!$A:$I,4, FALSE)</f>
        <v>0</v>
      </c>
      <c r="E1212">
        <f>VLOOKUP(A1212, Campaigns!A:I,5, FALSE)</f>
        <v>0</v>
      </c>
      <c r="F1212">
        <f>VLOOKUP(A1212, Campaigns!A:I,6, FALSE)</f>
        <v>0</v>
      </c>
      <c r="G1212" t="str">
        <f>VLOOKUP(A1212, Customer!A:P,16, FALSE)</f>
        <v>Single</v>
      </c>
      <c r="H1212" t="str">
        <f>VLOOKUP(A1212, Customer!A:Q,17, FALSE)</f>
        <v>PhD</v>
      </c>
      <c r="I1212">
        <f>VLOOKUP(A1212, Campaigns!A:I,7, FALSE)</f>
        <v>0</v>
      </c>
    </row>
    <row r="1213" spans="1:9">
      <c r="A1213" s="2">
        <v>3170</v>
      </c>
      <c r="B1213">
        <f>VLOOKUP(A1213, Campaigns!A:I,2, FALSE)</f>
        <v>0</v>
      </c>
      <c r="C1213">
        <f>VLOOKUP(A1213, Campaigns!A:I,3, FALSE)</f>
        <v>0</v>
      </c>
      <c r="D1213">
        <f>VLOOKUP(A1213, Campaigns!$A:$I,4, FALSE)</f>
        <v>0</v>
      </c>
      <c r="E1213">
        <f>VLOOKUP(A1213, Campaigns!A:I,5, FALSE)</f>
        <v>0</v>
      </c>
      <c r="F1213">
        <f>VLOOKUP(A1213, Campaigns!A:I,6, FALSE)</f>
        <v>0</v>
      </c>
      <c r="G1213" t="str">
        <f>VLOOKUP(A1213, Customer!A:P,16, FALSE)</f>
        <v>Single</v>
      </c>
      <c r="H1213" t="str">
        <f>VLOOKUP(A1213, Customer!A:Q,17, FALSE)</f>
        <v>PhD</v>
      </c>
      <c r="I1213">
        <f>VLOOKUP(A1213, Campaigns!A:I,7, FALSE)</f>
        <v>0</v>
      </c>
    </row>
    <row r="1214" spans="1:9">
      <c r="A1214" s="2">
        <v>1485</v>
      </c>
      <c r="B1214">
        <f>VLOOKUP(A1214, Campaigns!A:I,2, FALSE)</f>
        <v>0</v>
      </c>
      <c r="C1214">
        <f>VLOOKUP(A1214, Campaigns!A:I,3, FALSE)</f>
        <v>0</v>
      </c>
      <c r="D1214">
        <f>VLOOKUP(A1214, Campaigns!$A:$I,4, FALSE)</f>
        <v>0</v>
      </c>
      <c r="E1214">
        <f>VLOOKUP(A1214, Campaigns!A:I,5, FALSE)</f>
        <v>0</v>
      </c>
      <c r="F1214">
        <f>VLOOKUP(A1214, Campaigns!A:I,6, FALSE)</f>
        <v>0</v>
      </c>
      <c r="G1214" t="str">
        <f>VLOOKUP(A1214, Customer!A:P,16, FALSE)</f>
        <v>Together</v>
      </c>
      <c r="H1214" t="str">
        <f>VLOOKUP(A1214, Customer!A:Q,17, FALSE)</f>
        <v>Master</v>
      </c>
      <c r="I1214">
        <f>VLOOKUP(A1214, Campaigns!A:I,7, FALSE)</f>
        <v>0</v>
      </c>
    </row>
    <row r="1215" spans="1:9">
      <c r="A1215" s="2">
        <v>1598</v>
      </c>
      <c r="B1215">
        <f>VLOOKUP(A1215, Campaigns!A:I,2, FALSE)</f>
        <v>0</v>
      </c>
      <c r="C1215">
        <f>VLOOKUP(A1215, Campaigns!A:I,3, FALSE)</f>
        <v>0</v>
      </c>
      <c r="D1215">
        <f>VLOOKUP(A1215, Campaigns!$A:$I,4, FALSE)</f>
        <v>0</v>
      </c>
      <c r="E1215">
        <f>VLOOKUP(A1215, Campaigns!A:I,5, FALSE)</f>
        <v>0</v>
      </c>
      <c r="F1215">
        <f>VLOOKUP(A1215, Campaigns!A:I,6, FALSE)</f>
        <v>0</v>
      </c>
      <c r="G1215" t="str">
        <f>VLOOKUP(A1215, Customer!A:P,16, FALSE)</f>
        <v>Single</v>
      </c>
      <c r="H1215" t="str">
        <f>VLOOKUP(A1215, Customer!A:Q,17, FALSE)</f>
        <v>PhD</v>
      </c>
      <c r="I1215">
        <f>VLOOKUP(A1215, Campaigns!A:I,7, FALSE)</f>
        <v>0</v>
      </c>
    </row>
    <row r="1216" spans="1:9">
      <c r="A1216" s="2">
        <v>2997</v>
      </c>
      <c r="B1216">
        <f>VLOOKUP(A1216, Campaigns!A:I,2, FALSE)</f>
        <v>0</v>
      </c>
      <c r="C1216">
        <f>VLOOKUP(A1216, Campaigns!A:I,3, FALSE)</f>
        <v>0</v>
      </c>
      <c r="D1216">
        <f>VLOOKUP(A1216, Campaigns!$A:$I,4, FALSE)</f>
        <v>0</v>
      </c>
      <c r="E1216">
        <f>VLOOKUP(A1216, Campaigns!A:I,5, FALSE)</f>
        <v>0</v>
      </c>
      <c r="F1216">
        <f>VLOOKUP(A1216, Campaigns!A:I,6, FALSE)</f>
        <v>0</v>
      </c>
      <c r="G1216" t="str">
        <f>VLOOKUP(A1216, Customer!A:P,16, FALSE)</f>
        <v>Married</v>
      </c>
      <c r="H1216" t="str">
        <f>VLOOKUP(A1216, Customer!A:Q,17, FALSE)</f>
        <v>Graduate</v>
      </c>
      <c r="I1216">
        <f>VLOOKUP(A1216, Campaigns!A:I,7, FALSE)</f>
        <v>0</v>
      </c>
    </row>
    <row r="1217" spans="1:9">
      <c r="A1217" s="2">
        <v>1785</v>
      </c>
      <c r="B1217">
        <f>VLOOKUP(A1217, Campaigns!A:I,2, FALSE)</f>
        <v>0</v>
      </c>
      <c r="C1217">
        <f>VLOOKUP(A1217, Campaigns!A:I,3, FALSE)</f>
        <v>1</v>
      </c>
      <c r="D1217">
        <f>VLOOKUP(A1217, Campaigns!$A:$I,4, FALSE)</f>
        <v>0</v>
      </c>
      <c r="E1217">
        <f>VLOOKUP(A1217, Campaigns!A:I,5, FALSE)</f>
        <v>1</v>
      </c>
      <c r="F1217">
        <f>VLOOKUP(A1217, Campaigns!A:I,6, FALSE)</f>
        <v>1</v>
      </c>
      <c r="G1217" t="str">
        <f>VLOOKUP(A1217, Customer!A:P,16, FALSE)</f>
        <v>Married</v>
      </c>
      <c r="H1217" t="str">
        <f>VLOOKUP(A1217, Customer!A:Q,17, FALSE)</f>
        <v>Graduate</v>
      </c>
      <c r="I1217">
        <f>VLOOKUP(A1217, Campaigns!A:I,7, FALSE)</f>
        <v>0</v>
      </c>
    </row>
    <row r="1218" spans="1:9">
      <c r="A1218" s="2">
        <v>2808</v>
      </c>
      <c r="B1218">
        <f>VLOOKUP(A1218, Campaigns!A:I,2, FALSE)</f>
        <v>0</v>
      </c>
      <c r="C1218">
        <f>VLOOKUP(A1218, Campaigns!A:I,3, FALSE)</f>
        <v>0</v>
      </c>
      <c r="D1218">
        <f>VLOOKUP(A1218, Campaigns!$A:$I,4, FALSE)</f>
        <v>0</v>
      </c>
      <c r="E1218">
        <f>VLOOKUP(A1218, Campaigns!A:I,5, FALSE)</f>
        <v>0</v>
      </c>
      <c r="F1218">
        <f>VLOOKUP(A1218, Campaigns!A:I,6, FALSE)</f>
        <v>0</v>
      </c>
      <c r="G1218" t="str">
        <f>VLOOKUP(A1218, Customer!A:P,16, FALSE)</f>
        <v>Together</v>
      </c>
      <c r="H1218" t="str">
        <f>VLOOKUP(A1218, Customer!A:Q,17, FALSE)</f>
        <v>Graduate</v>
      </c>
      <c r="I1218">
        <f>VLOOKUP(A1218, Campaigns!A:I,7, FALSE)</f>
        <v>0</v>
      </c>
    </row>
    <row r="1219" spans="1:9">
      <c r="A1219" s="2">
        <v>1355</v>
      </c>
      <c r="B1219">
        <f>VLOOKUP(A1219, Campaigns!A:I,2, FALSE)</f>
        <v>0</v>
      </c>
      <c r="C1219">
        <f>VLOOKUP(A1219, Campaigns!A:I,3, FALSE)</f>
        <v>0</v>
      </c>
      <c r="D1219">
        <f>VLOOKUP(A1219, Campaigns!$A:$I,4, FALSE)</f>
        <v>0</v>
      </c>
      <c r="E1219">
        <f>VLOOKUP(A1219, Campaigns!A:I,5, FALSE)</f>
        <v>0</v>
      </c>
      <c r="F1219">
        <f>VLOOKUP(A1219, Campaigns!A:I,6, FALSE)</f>
        <v>0</v>
      </c>
      <c r="G1219" t="str">
        <f>VLOOKUP(A1219, Customer!A:P,16, FALSE)</f>
        <v>Married</v>
      </c>
      <c r="H1219" t="str">
        <f>VLOOKUP(A1219, Customer!A:Q,17, FALSE)</f>
        <v>Graduate</v>
      </c>
      <c r="I1219">
        <f>VLOOKUP(A1219, Campaigns!A:I,7, FALSE)</f>
        <v>0</v>
      </c>
    </row>
    <row r="1220" spans="1:9">
      <c r="A1220" s="2">
        <v>3077</v>
      </c>
      <c r="B1220">
        <f>VLOOKUP(A1220, Campaigns!A:I,2, FALSE)</f>
        <v>0</v>
      </c>
      <c r="C1220">
        <f>VLOOKUP(A1220, Campaigns!A:I,3, FALSE)</f>
        <v>0</v>
      </c>
      <c r="D1220">
        <f>VLOOKUP(A1220, Campaigns!$A:$I,4, FALSE)</f>
        <v>0</v>
      </c>
      <c r="E1220">
        <f>VLOOKUP(A1220, Campaigns!A:I,5, FALSE)</f>
        <v>0</v>
      </c>
      <c r="F1220">
        <f>VLOOKUP(A1220, Campaigns!A:I,6, FALSE)</f>
        <v>0</v>
      </c>
      <c r="G1220" t="str">
        <f>VLOOKUP(A1220, Customer!A:P,16, FALSE)</f>
        <v>Married</v>
      </c>
      <c r="H1220" t="str">
        <f>VLOOKUP(A1220, Customer!A:Q,17, FALSE)</f>
        <v>Master</v>
      </c>
      <c r="I1220">
        <f>VLOOKUP(A1220, Campaigns!A:I,7, FALSE)</f>
        <v>0</v>
      </c>
    </row>
    <row r="1221" spans="1:9">
      <c r="A1221" s="2">
        <v>2161</v>
      </c>
      <c r="B1221">
        <f>VLOOKUP(A1221, Campaigns!A:I,2, FALSE)</f>
        <v>0</v>
      </c>
      <c r="C1221">
        <f>VLOOKUP(A1221, Campaigns!A:I,3, FALSE)</f>
        <v>0</v>
      </c>
      <c r="D1221">
        <f>VLOOKUP(A1221, Campaigns!$A:$I,4, FALSE)</f>
        <v>0</v>
      </c>
      <c r="E1221">
        <f>VLOOKUP(A1221, Campaigns!A:I,5, FALSE)</f>
        <v>0</v>
      </c>
      <c r="F1221">
        <f>VLOOKUP(A1221, Campaigns!A:I,6, FALSE)</f>
        <v>0</v>
      </c>
      <c r="G1221" t="str">
        <f>VLOOKUP(A1221, Customer!A:P,16, FALSE)</f>
        <v>Together</v>
      </c>
      <c r="H1221" t="str">
        <f>VLOOKUP(A1221, Customer!A:Q,17, FALSE)</f>
        <v>Graduate</v>
      </c>
      <c r="I1221">
        <f>VLOOKUP(A1221, Campaigns!A:I,7, FALSE)</f>
        <v>1</v>
      </c>
    </row>
    <row r="1222" spans="1:9">
      <c r="A1222" s="2">
        <v>1389</v>
      </c>
      <c r="B1222">
        <f>VLOOKUP(A1222, Campaigns!A:I,2, FALSE)</f>
        <v>0</v>
      </c>
      <c r="C1222">
        <f>VLOOKUP(A1222, Campaigns!A:I,3, FALSE)</f>
        <v>0</v>
      </c>
      <c r="D1222">
        <f>VLOOKUP(A1222, Campaigns!$A:$I,4, FALSE)</f>
        <v>0</v>
      </c>
      <c r="E1222">
        <f>VLOOKUP(A1222, Campaigns!A:I,5, FALSE)</f>
        <v>0</v>
      </c>
      <c r="F1222">
        <f>VLOOKUP(A1222, Campaigns!A:I,6, FALSE)</f>
        <v>0</v>
      </c>
      <c r="G1222" t="str">
        <f>VLOOKUP(A1222, Customer!A:P,16, FALSE)</f>
        <v>Married</v>
      </c>
      <c r="H1222" t="str">
        <f>VLOOKUP(A1222, Customer!A:Q,17, FALSE)</f>
        <v>Graduate</v>
      </c>
      <c r="I1222">
        <f>VLOOKUP(A1222, Campaigns!A:I,7, FALSE)</f>
        <v>0</v>
      </c>
    </row>
    <row r="1223" spans="1:9">
      <c r="A1223" s="2">
        <v>2541</v>
      </c>
      <c r="B1223">
        <f>VLOOKUP(A1223, Campaigns!A:I,2, FALSE)</f>
        <v>0</v>
      </c>
      <c r="C1223">
        <f>VLOOKUP(A1223, Campaigns!A:I,3, FALSE)</f>
        <v>0</v>
      </c>
      <c r="D1223">
        <f>VLOOKUP(A1223, Campaigns!$A:$I,4, FALSE)</f>
        <v>0</v>
      </c>
      <c r="E1223">
        <f>VLOOKUP(A1223, Campaigns!A:I,5, FALSE)</f>
        <v>0</v>
      </c>
      <c r="F1223">
        <f>VLOOKUP(A1223, Campaigns!A:I,6, FALSE)</f>
        <v>0</v>
      </c>
      <c r="G1223" t="str">
        <f>VLOOKUP(A1223, Customer!A:P,16, FALSE)</f>
        <v>Single</v>
      </c>
      <c r="H1223" t="str">
        <f>VLOOKUP(A1223, Customer!A:Q,17, FALSE)</f>
        <v>Graduate</v>
      </c>
      <c r="I1223">
        <f>VLOOKUP(A1223, Campaigns!A:I,7, FALSE)</f>
        <v>0</v>
      </c>
    </row>
    <row r="1224" spans="1:9">
      <c r="A1224" s="2">
        <v>1088</v>
      </c>
      <c r="B1224">
        <f>VLOOKUP(A1224, Campaigns!A:I,2, FALSE)</f>
        <v>0</v>
      </c>
      <c r="C1224">
        <f>VLOOKUP(A1224, Campaigns!A:I,3, FALSE)</f>
        <v>1</v>
      </c>
      <c r="D1224">
        <f>VLOOKUP(A1224, Campaigns!$A:$I,4, FALSE)</f>
        <v>0</v>
      </c>
      <c r="E1224">
        <f>VLOOKUP(A1224, Campaigns!A:I,5, FALSE)</f>
        <v>0</v>
      </c>
      <c r="F1224">
        <f>VLOOKUP(A1224, Campaigns!A:I,6, FALSE)</f>
        <v>0</v>
      </c>
      <c r="G1224" t="str">
        <f>VLOOKUP(A1224, Customer!A:P,16, FALSE)</f>
        <v>Widow</v>
      </c>
      <c r="H1224" t="str">
        <f>VLOOKUP(A1224, Customer!A:Q,17, FALSE)</f>
        <v>Graduate</v>
      </c>
      <c r="I1224">
        <f>VLOOKUP(A1224, Campaigns!A:I,7, FALSE)</f>
        <v>0</v>
      </c>
    </row>
    <row r="1225" spans="1:9">
      <c r="A1225" s="2">
        <v>1889</v>
      </c>
      <c r="B1225">
        <f>VLOOKUP(A1225, Campaigns!A:I,2, FALSE)</f>
        <v>0</v>
      </c>
      <c r="C1225">
        <f>VLOOKUP(A1225, Campaigns!A:I,3, FALSE)</f>
        <v>0</v>
      </c>
      <c r="D1225">
        <f>VLOOKUP(A1225, Campaigns!$A:$I,4, FALSE)</f>
        <v>0</v>
      </c>
      <c r="E1225">
        <f>VLOOKUP(A1225, Campaigns!A:I,5, FALSE)</f>
        <v>0</v>
      </c>
      <c r="F1225">
        <f>VLOOKUP(A1225, Campaigns!A:I,6, FALSE)</f>
        <v>0</v>
      </c>
      <c r="G1225" t="str">
        <f>VLOOKUP(A1225, Customer!A:P,16, FALSE)</f>
        <v>Together</v>
      </c>
      <c r="H1225" t="str">
        <f>VLOOKUP(A1225, Customer!A:Q,17, FALSE)</f>
        <v>Graduate</v>
      </c>
      <c r="I1225">
        <f>VLOOKUP(A1225, Campaigns!A:I,7, FALSE)</f>
        <v>0</v>
      </c>
    </row>
    <row r="1226" spans="1:9">
      <c r="A1226" s="2">
        <v>1531</v>
      </c>
      <c r="B1226">
        <f>VLOOKUP(A1226, Campaigns!A:I,2, FALSE)</f>
        <v>0</v>
      </c>
      <c r="C1226">
        <f>VLOOKUP(A1226, Campaigns!A:I,3, FALSE)</f>
        <v>0</v>
      </c>
      <c r="D1226">
        <f>VLOOKUP(A1226, Campaigns!$A:$I,4, FALSE)</f>
        <v>0</v>
      </c>
      <c r="E1226">
        <f>VLOOKUP(A1226, Campaigns!A:I,5, FALSE)</f>
        <v>0</v>
      </c>
      <c r="F1226">
        <f>VLOOKUP(A1226, Campaigns!A:I,6, FALSE)</f>
        <v>0</v>
      </c>
      <c r="G1226" t="str">
        <f>VLOOKUP(A1226, Customer!A:P,16, FALSE)</f>
        <v>Married</v>
      </c>
      <c r="H1226" t="str">
        <f>VLOOKUP(A1226, Customer!A:Q,17, FALSE)</f>
        <v>Graduate</v>
      </c>
      <c r="I1226">
        <f>VLOOKUP(A1226, Campaigns!A:I,7, FALSE)</f>
        <v>0</v>
      </c>
    </row>
    <row r="1227" spans="1:9">
      <c r="A1227" s="2">
        <v>1092</v>
      </c>
      <c r="B1227">
        <f>VLOOKUP(A1227, Campaigns!A:I,2, FALSE)</f>
        <v>0</v>
      </c>
      <c r="C1227">
        <f>VLOOKUP(A1227, Campaigns!A:I,3, FALSE)</f>
        <v>0</v>
      </c>
      <c r="D1227">
        <f>VLOOKUP(A1227, Campaigns!$A:$I,4, FALSE)</f>
        <v>0</v>
      </c>
      <c r="E1227">
        <f>VLOOKUP(A1227, Campaigns!A:I,5, FALSE)</f>
        <v>0</v>
      </c>
      <c r="F1227">
        <f>VLOOKUP(A1227, Campaigns!A:I,6, FALSE)</f>
        <v>0</v>
      </c>
      <c r="G1227" t="str">
        <f>VLOOKUP(A1227, Customer!A:P,16, FALSE)</f>
        <v>Single</v>
      </c>
      <c r="H1227" t="e">
        <f>VLOOKUP(A1227, Customer!A:Q,17, FALSE)</f>
        <v>#N/A</v>
      </c>
      <c r="I1227">
        <f>VLOOKUP(A1227, Campaigns!A:I,7, FALSE)</f>
        <v>0</v>
      </c>
    </row>
    <row r="1228" spans="1:9">
      <c r="A1228" s="2">
        <v>1566</v>
      </c>
      <c r="B1228">
        <f>VLOOKUP(A1228, Campaigns!A:I,2, FALSE)</f>
        <v>0</v>
      </c>
      <c r="C1228">
        <f>VLOOKUP(A1228, Campaigns!A:I,3, FALSE)</f>
        <v>0</v>
      </c>
      <c r="D1228">
        <f>VLOOKUP(A1228, Campaigns!$A:$I,4, FALSE)</f>
        <v>0</v>
      </c>
      <c r="E1228">
        <f>VLOOKUP(A1228, Campaigns!A:I,5, FALSE)</f>
        <v>0</v>
      </c>
      <c r="F1228">
        <f>VLOOKUP(A1228, Campaigns!A:I,6, FALSE)</f>
        <v>0</v>
      </c>
      <c r="G1228" t="str">
        <f>VLOOKUP(A1228, Customer!A:P,16, FALSE)</f>
        <v>Together</v>
      </c>
      <c r="H1228" t="e">
        <f>VLOOKUP(A1228, Customer!A:Q,17, FALSE)</f>
        <v>#N/A</v>
      </c>
      <c r="I1228">
        <f>VLOOKUP(A1228, Campaigns!A:I,7, FALSE)</f>
        <v>0</v>
      </c>
    </row>
    <row r="1229" spans="1:9">
      <c r="A1229" s="2">
        <v>2744</v>
      </c>
      <c r="B1229">
        <f>VLOOKUP(A1229, Campaigns!A:I,2, FALSE)</f>
        <v>1</v>
      </c>
      <c r="C1229">
        <f>VLOOKUP(A1229, Campaigns!A:I,3, FALSE)</f>
        <v>0</v>
      </c>
      <c r="D1229">
        <f>VLOOKUP(A1229, Campaigns!$A:$I,4, FALSE)</f>
        <v>0</v>
      </c>
      <c r="E1229">
        <f>VLOOKUP(A1229, Campaigns!A:I,5, FALSE)</f>
        <v>0</v>
      </c>
      <c r="F1229">
        <f>VLOOKUP(A1229, Campaigns!A:I,6, FALSE)</f>
        <v>0</v>
      </c>
      <c r="G1229" t="str">
        <f>VLOOKUP(A1229, Customer!A:P,16, FALSE)</f>
        <v>Married</v>
      </c>
      <c r="H1229" t="str">
        <f>VLOOKUP(A1229, Customer!A:Q,17, FALSE)</f>
        <v>Master</v>
      </c>
      <c r="I1229">
        <f>VLOOKUP(A1229, Campaigns!A:I,7, FALSE)</f>
        <v>0</v>
      </c>
    </row>
    <row r="1230" spans="1:9">
      <c r="A1230" s="2">
        <v>2812</v>
      </c>
      <c r="B1230">
        <f>VLOOKUP(A1230, Campaigns!A:I,2, FALSE)</f>
        <v>0</v>
      </c>
      <c r="C1230">
        <f>VLOOKUP(A1230, Campaigns!A:I,3, FALSE)</f>
        <v>1</v>
      </c>
      <c r="D1230">
        <f>VLOOKUP(A1230, Campaigns!$A:$I,4, FALSE)</f>
        <v>0</v>
      </c>
      <c r="E1230">
        <f>VLOOKUP(A1230, Campaigns!A:I,5, FALSE)</f>
        <v>0</v>
      </c>
      <c r="F1230">
        <f>VLOOKUP(A1230, Campaigns!A:I,6, FALSE)</f>
        <v>0</v>
      </c>
      <c r="G1230" t="str">
        <f>VLOOKUP(A1230, Customer!A:P,16, FALSE)</f>
        <v>Married</v>
      </c>
      <c r="H1230" t="str">
        <f>VLOOKUP(A1230, Customer!A:Q,17, FALSE)</f>
        <v>Graduate</v>
      </c>
      <c r="I1230">
        <f>VLOOKUP(A1230, Campaigns!A:I,7, FALSE)</f>
        <v>0</v>
      </c>
    </row>
    <row r="1231" spans="1:9">
      <c r="A1231" s="2">
        <v>2020</v>
      </c>
      <c r="B1231">
        <f>VLOOKUP(A1231, Campaigns!A:I,2, FALSE)</f>
        <v>0</v>
      </c>
      <c r="C1231">
        <f>VLOOKUP(A1231, Campaigns!A:I,3, FALSE)</f>
        <v>0</v>
      </c>
      <c r="D1231">
        <f>VLOOKUP(A1231, Campaigns!$A:$I,4, FALSE)</f>
        <v>0</v>
      </c>
      <c r="E1231">
        <f>VLOOKUP(A1231, Campaigns!A:I,5, FALSE)</f>
        <v>0</v>
      </c>
      <c r="F1231">
        <f>VLOOKUP(A1231, Campaigns!A:I,6, FALSE)</f>
        <v>0</v>
      </c>
      <c r="G1231" t="str">
        <f>VLOOKUP(A1231, Customer!A:P,16, FALSE)</f>
        <v>Married</v>
      </c>
      <c r="H1231" t="str">
        <f>VLOOKUP(A1231, Customer!A:Q,17, FALSE)</f>
        <v>Graduate</v>
      </c>
      <c r="I1231">
        <f>VLOOKUP(A1231, Campaigns!A:I,7, FALSE)</f>
        <v>0</v>
      </c>
    </row>
    <row r="1232" spans="1:9">
      <c r="A1232" s="2">
        <v>1552</v>
      </c>
      <c r="B1232">
        <f>VLOOKUP(A1232, Campaigns!A:I,2, FALSE)</f>
        <v>0</v>
      </c>
      <c r="C1232">
        <f>VLOOKUP(A1232, Campaigns!A:I,3, FALSE)</f>
        <v>0</v>
      </c>
      <c r="D1232">
        <f>VLOOKUP(A1232, Campaigns!$A:$I,4, FALSE)</f>
        <v>0</v>
      </c>
      <c r="E1232">
        <f>VLOOKUP(A1232, Campaigns!A:I,5, FALSE)</f>
        <v>0</v>
      </c>
      <c r="F1232">
        <f>VLOOKUP(A1232, Campaigns!A:I,6, FALSE)</f>
        <v>0</v>
      </c>
      <c r="G1232" t="str">
        <f>VLOOKUP(A1232, Customer!A:P,16, FALSE)</f>
        <v>Single</v>
      </c>
      <c r="H1232" t="str">
        <f>VLOOKUP(A1232, Customer!A:Q,17, FALSE)</f>
        <v>Graduate</v>
      </c>
      <c r="I1232">
        <f>VLOOKUP(A1232, Campaigns!A:I,7, FALSE)</f>
        <v>0</v>
      </c>
    </row>
    <row r="1233" spans="1:9">
      <c r="A1233" s="2">
        <v>1514</v>
      </c>
      <c r="B1233">
        <f>VLOOKUP(A1233, Campaigns!A:I,2, FALSE)</f>
        <v>0</v>
      </c>
      <c r="C1233">
        <f>VLOOKUP(A1233, Campaigns!A:I,3, FALSE)</f>
        <v>0</v>
      </c>
      <c r="D1233">
        <f>VLOOKUP(A1233, Campaigns!$A:$I,4, FALSE)</f>
        <v>0</v>
      </c>
      <c r="E1233">
        <f>VLOOKUP(A1233, Campaigns!A:I,5, FALSE)</f>
        <v>0</v>
      </c>
      <c r="F1233">
        <f>VLOOKUP(A1233, Campaigns!A:I,6, FALSE)</f>
        <v>0</v>
      </c>
      <c r="G1233" t="str">
        <f>VLOOKUP(A1233, Customer!A:P,16, FALSE)</f>
        <v>Widow</v>
      </c>
      <c r="H1233" t="e">
        <f>VLOOKUP(A1233, Customer!A:Q,17, FALSE)</f>
        <v>#N/A</v>
      </c>
      <c r="I1233">
        <f>VLOOKUP(A1233, Campaigns!A:I,7, FALSE)</f>
        <v>0</v>
      </c>
    </row>
    <row r="1234" spans="1:9">
      <c r="A1234" s="2">
        <v>1675</v>
      </c>
      <c r="B1234">
        <f>VLOOKUP(A1234, Campaigns!A:I,2, FALSE)</f>
        <v>0</v>
      </c>
      <c r="C1234">
        <f>VLOOKUP(A1234, Campaigns!A:I,3, FALSE)</f>
        <v>0</v>
      </c>
      <c r="D1234">
        <f>VLOOKUP(A1234, Campaigns!$A:$I,4, FALSE)</f>
        <v>0</v>
      </c>
      <c r="E1234">
        <f>VLOOKUP(A1234, Campaigns!A:I,5, FALSE)</f>
        <v>0</v>
      </c>
      <c r="F1234">
        <f>VLOOKUP(A1234, Campaigns!A:I,6, FALSE)</f>
        <v>0</v>
      </c>
      <c r="G1234" t="str">
        <f>VLOOKUP(A1234, Customer!A:P,16, FALSE)</f>
        <v>Widow</v>
      </c>
      <c r="H1234" t="str">
        <f>VLOOKUP(A1234, Customer!A:Q,17, FALSE)</f>
        <v>Master</v>
      </c>
      <c r="I1234">
        <f>VLOOKUP(A1234, Campaigns!A:I,7, FALSE)</f>
        <v>0</v>
      </c>
    </row>
    <row r="1235" spans="1:9">
      <c r="A1235" s="2">
        <v>1562</v>
      </c>
      <c r="B1235">
        <f>VLOOKUP(A1235, Campaigns!A:I,2, FALSE)</f>
        <v>0</v>
      </c>
      <c r="C1235">
        <f>VLOOKUP(A1235, Campaigns!A:I,3, FALSE)</f>
        <v>0</v>
      </c>
      <c r="D1235">
        <f>VLOOKUP(A1235, Campaigns!$A:$I,4, FALSE)</f>
        <v>0</v>
      </c>
      <c r="E1235">
        <f>VLOOKUP(A1235, Campaigns!A:I,5, FALSE)</f>
        <v>0</v>
      </c>
      <c r="F1235">
        <f>VLOOKUP(A1235, Campaigns!A:I,6, FALSE)</f>
        <v>0</v>
      </c>
      <c r="G1235" t="str">
        <f>VLOOKUP(A1235, Customer!A:P,16, FALSE)</f>
        <v>Together</v>
      </c>
      <c r="H1235" t="str">
        <f>VLOOKUP(A1235, Customer!A:Q,17, FALSE)</f>
        <v>PhD</v>
      </c>
      <c r="I1235">
        <f>VLOOKUP(A1235, Campaigns!A:I,7, FALSE)</f>
        <v>0</v>
      </c>
    </row>
    <row r="1236" spans="1:9">
      <c r="A1236" s="2">
        <v>2156</v>
      </c>
      <c r="B1236">
        <f>VLOOKUP(A1236, Campaigns!A:I,2, FALSE)</f>
        <v>0</v>
      </c>
      <c r="C1236">
        <f>VLOOKUP(A1236, Campaigns!A:I,3, FALSE)</f>
        <v>0</v>
      </c>
      <c r="D1236">
        <f>VLOOKUP(A1236, Campaigns!$A:$I,4, FALSE)</f>
        <v>0</v>
      </c>
      <c r="E1236">
        <f>VLOOKUP(A1236, Campaigns!A:I,5, FALSE)</f>
        <v>0</v>
      </c>
      <c r="F1236">
        <f>VLOOKUP(A1236, Campaigns!A:I,6, FALSE)</f>
        <v>0</v>
      </c>
      <c r="G1236" t="str">
        <f>VLOOKUP(A1236, Customer!A:P,16, FALSE)</f>
        <v>Married</v>
      </c>
      <c r="H1236" t="str">
        <f>VLOOKUP(A1236, Customer!A:Q,17, FALSE)</f>
        <v>Master</v>
      </c>
      <c r="I1236">
        <f>VLOOKUP(A1236, Campaigns!A:I,7, FALSE)</f>
        <v>0</v>
      </c>
    </row>
    <row r="1237" spans="1:9">
      <c r="A1237" s="2">
        <v>1519</v>
      </c>
      <c r="B1237">
        <f>VLOOKUP(A1237, Campaigns!A:I,2, FALSE)</f>
        <v>0</v>
      </c>
      <c r="C1237">
        <f>VLOOKUP(A1237, Campaigns!A:I,3, FALSE)</f>
        <v>0</v>
      </c>
      <c r="D1237">
        <f>VLOOKUP(A1237, Campaigns!$A:$I,4, FALSE)</f>
        <v>0</v>
      </c>
      <c r="E1237">
        <f>VLOOKUP(A1237, Campaigns!A:I,5, FALSE)</f>
        <v>0</v>
      </c>
      <c r="F1237">
        <f>VLOOKUP(A1237, Campaigns!A:I,6, FALSE)</f>
        <v>0</v>
      </c>
      <c r="G1237" t="str">
        <f>VLOOKUP(A1237, Customer!A:P,16, FALSE)</f>
        <v>Together</v>
      </c>
      <c r="H1237" t="str">
        <f>VLOOKUP(A1237, Customer!A:Q,17, FALSE)</f>
        <v>Master</v>
      </c>
      <c r="I1237">
        <f>VLOOKUP(A1237, Campaigns!A:I,7, FALSE)</f>
        <v>0</v>
      </c>
    </row>
    <row r="1238" spans="1:9">
      <c r="A1238" s="2">
        <v>2382</v>
      </c>
      <c r="B1238">
        <f>VLOOKUP(A1238, Campaigns!A:I,2, FALSE)</f>
        <v>0</v>
      </c>
      <c r="C1238">
        <f>VLOOKUP(A1238, Campaigns!A:I,3, FALSE)</f>
        <v>0</v>
      </c>
      <c r="D1238">
        <f>VLOOKUP(A1238, Campaigns!$A:$I,4, FALSE)</f>
        <v>0</v>
      </c>
      <c r="E1238">
        <f>VLOOKUP(A1238, Campaigns!A:I,5, FALSE)</f>
        <v>0</v>
      </c>
      <c r="F1238">
        <f>VLOOKUP(A1238, Campaigns!A:I,6, FALSE)</f>
        <v>0</v>
      </c>
      <c r="G1238" t="str">
        <f>VLOOKUP(A1238, Customer!A:P,16, FALSE)</f>
        <v>Together</v>
      </c>
      <c r="H1238" t="str">
        <f>VLOOKUP(A1238, Customer!A:Q,17, FALSE)</f>
        <v>Master</v>
      </c>
      <c r="I1238">
        <f>VLOOKUP(A1238, Campaigns!A:I,7, FALSE)</f>
        <v>0</v>
      </c>
    </row>
    <row r="1239" spans="1:9">
      <c r="A1239" s="2">
        <v>3130</v>
      </c>
      <c r="B1239">
        <f>VLOOKUP(A1239, Campaigns!A:I,2, FALSE)</f>
        <v>0</v>
      </c>
      <c r="C1239">
        <f>VLOOKUP(A1239, Campaigns!A:I,3, FALSE)</f>
        <v>0</v>
      </c>
      <c r="D1239">
        <f>VLOOKUP(A1239, Campaigns!$A:$I,4, FALSE)</f>
        <v>0</v>
      </c>
      <c r="E1239">
        <f>VLOOKUP(A1239, Campaigns!A:I,5, FALSE)</f>
        <v>0</v>
      </c>
      <c r="F1239">
        <f>VLOOKUP(A1239, Campaigns!A:I,6, FALSE)</f>
        <v>0</v>
      </c>
      <c r="G1239" t="str">
        <f>VLOOKUP(A1239, Customer!A:P,16, FALSE)</f>
        <v>Together</v>
      </c>
      <c r="H1239" t="str">
        <f>VLOOKUP(A1239, Customer!A:Q,17, FALSE)</f>
        <v>Graduate</v>
      </c>
      <c r="I1239">
        <f>VLOOKUP(A1239, Campaigns!A:I,7, FALSE)</f>
        <v>0</v>
      </c>
    </row>
    <row r="1240" spans="1:9">
      <c r="A1240" s="2">
        <v>2532</v>
      </c>
      <c r="B1240">
        <f>VLOOKUP(A1240, Campaigns!A:I,2, FALSE)</f>
        <v>1</v>
      </c>
      <c r="C1240">
        <f>VLOOKUP(A1240, Campaigns!A:I,3, FALSE)</f>
        <v>0</v>
      </c>
      <c r="D1240">
        <f>VLOOKUP(A1240, Campaigns!$A:$I,4, FALSE)</f>
        <v>0</v>
      </c>
      <c r="E1240">
        <f>VLOOKUP(A1240, Campaigns!A:I,5, FALSE)</f>
        <v>0</v>
      </c>
      <c r="F1240">
        <f>VLOOKUP(A1240, Campaigns!A:I,6, FALSE)</f>
        <v>0</v>
      </c>
      <c r="G1240" t="str">
        <f>VLOOKUP(A1240, Customer!A:P,16, FALSE)</f>
        <v>Together</v>
      </c>
      <c r="H1240" t="str">
        <f>VLOOKUP(A1240, Customer!A:Q,17, FALSE)</f>
        <v>Master</v>
      </c>
      <c r="I1240">
        <f>VLOOKUP(A1240, Campaigns!A:I,7, FALSE)</f>
        <v>0</v>
      </c>
    </row>
    <row r="1241" spans="1:9">
      <c r="A1241" s="2">
        <v>2245</v>
      </c>
      <c r="B1241">
        <f>VLOOKUP(A1241, Campaigns!A:I,2, FALSE)</f>
        <v>0</v>
      </c>
      <c r="C1241">
        <f>VLOOKUP(A1241, Campaigns!A:I,3, FALSE)</f>
        <v>0</v>
      </c>
      <c r="D1241">
        <f>VLOOKUP(A1241, Campaigns!$A:$I,4, FALSE)</f>
        <v>0</v>
      </c>
      <c r="E1241">
        <f>VLOOKUP(A1241, Campaigns!A:I,5, FALSE)</f>
        <v>0</v>
      </c>
      <c r="F1241">
        <f>VLOOKUP(A1241, Campaigns!A:I,6, FALSE)</f>
        <v>0</v>
      </c>
      <c r="G1241" t="str">
        <f>VLOOKUP(A1241, Customer!A:P,16, FALSE)</f>
        <v>Single</v>
      </c>
      <c r="H1241" t="str">
        <f>VLOOKUP(A1241, Customer!A:Q,17, FALSE)</f>
        <v>Graduate</v>
      </c>
      <c r="I1241">
        <f>VLOOKUP(A1241, Campaigns!A:I,7, FALSE)</f>
        <v>0</v>
      </c>
    </row>
    <row r="1242" spans="1:9">
      <c r="A1242" s="2">
        <v>2602</v>
      </c>
      <c r="B1242">
        <f>VLOOKUP(A1242, Campaigns!A:I,2, FALSE)</f>
        <v>0</v>
      </c>
      <c r="C1242">
        <f>VLOOKUP(A1242, Campaigns!A:I,3, FALSE)</f>
        <v>0</v>
      </c>
      <c r="D1242">
        <f>VLOOKUP(A1242, Campaigns!$A:$I,4, FALSE)</f>
        <v>0</v>
      </c>
      <c r="E1242">
        <f>VLOOKUP(A1242, Campaigns!A:I,5, FALSE)</f>
        <v>0</v>
      </c>
      <c r="F1242">
        <f>VLOOKUP(A1242, Campaigns!A:I,6, FALSE)</f>
        <v>0</v>
      </c>
      <c r="G1242" t="str">
        <f>VLOOKUP(A1242, Customer!A:P,16, FALSE)</f>
        <v>Widow</v>
      </c>
      <c r="H1242" t="str">
        <f>VLOOKUP(A1242, Customer!A:Q,17, FALSE)</f>
        <v>PhD</v>
      </c>
      <c r="I1242">
        <f>VLOOKUP(A1242, Campaigns!A:I,7, FALSE)</f>
        <v>0</v>
      </c>
    </row>
    <row r="1243" spans="1:9">
      <c r="A1243" s="2">
        <v>1307</v>
      </c>
      <c r="B1243">
        <f>VLOOKUP(A1243, Campaigns!A:I,2, FALSE)</f>
        <v>0</v>
      </c>
      <c r="C1243">
        <f>VLOOKUP(A1243, Campaigns!A:I,3, FALSE)</f>
        <v>0</v>
      </c>
      <c r="D1243">
        <f>VLOOKUP(A1243, Campaigns!$A:$I,4, FALSE)</f>
        <v>0</v>
      </c>
      <c r="E1243">
        <f>VLOOKUP(A1243, Campaigns!A:I,5, FALSE)</f>
        <v>0</v>
      </c>
      <c r="F1243">
        <f>VLOOKUP(A1243, Campaigns!A:I,6, FALSE)</f>
        <v>0</v>
      </c>
      <c r="G1243" t="str">
        <f>VLOOKUP(A1243, Customer!A:P,16, FALSE)</f>
        <v>Divorced</v>
      </c>
      <c r="H1243" t="str">
        <f>VLOOKUP(A1243, Customer!A:Q,17, FALSE)</f>
        <v>PhD</v>
      </c>
      <c r="I1243">
        <f>VLOOKUP(A1243, Campaigns!A:I,7, FALSE)</f>
        <v>0</v>
      </c>
    </row>
    <row r="1244" spans="1:9">
      <c r="A1244" s="2">
        <v>2346</v>
      </c>
      <c r="B1244">
        <f>VLOOKUP(A1244, Campaigns!A:I,2, FALSE)</f>
        <v>0</v>
      </c>
      <c r="C1244">
        <f>VLOOKUP(A1244, Campaigns!A:I,3, FALSE)</f>
        <v>0</v>
      </c>
      <c r="D1244">
        <f>VLOOKUP(A1244, Campaigns!$A:$I,4, FALSE)</f>
        <v>0</v>
      </c>
      <c r="E1244">
        <f>VLOOKUP(A1244, Campaigns!A:I,5, FALSE)</f>
        <v>0</v>
      </c>
      <c r="F1244">
        <f>VLOOKUP(A1244, Campaigns!A:I,6, FALSE)</f>
        <v>0</v>
      </c>
      <c r="G1244" t="str">
        <f>VLOOKUP(A1244, Customer!A:P,16, FALSE)</f>
        <v>Single</v>
      </c>
      <c r="H1244" t="str">
        <f>VLOOKUP(A1244, Customer!A:Q,17, FALSE)</f>
        <v>Graduate</v>
      </c>
      <c r="I1244">
        <f>VLOOKUP(A1244, Campaigns!A:I,7, FALSE)</f>
        <v>0</v>
      </c>
    </row>
    <row r="1245" spans="1:9">
      <c r="A1245" s="2">
        <v>2100</v>
      </c>
      <c r="B1245">
        <f>VLOOKUP(A1245, Campaigns!A:I,2, FALSE)</f>
        <v>0</v>
      </c>
      <c r="C1245">
        <f>VLOOKUP(A1245, Campaigns!A:I,3, FALSE)</f>
        <v>0</v>
      </c>
      <c r="D1245">
        <f>VLOOKUP(A1245, Campaigns!$A:$I,4, FALSE)</f>
        <v>0</v>
      </c>
      <c r="E1245">
        <f>VLOOKUP(A1245, Campaigns!A:I,5, FALSE)</f>
        <v>0</v>
      </c>
      <c r="F1245">
        <f>VLOOKUP(A1245, Campaigns!A:I,6, FALSE)</f>
        <v>0</v>
      </c>
      <c r="G1245" t="str">
        <f>VLOOKUP(A1245, Customer!A:P,16, FALSE)</f>
        <v>Married</v>
      </c>
      <c r="H1245" t="e">
        <f>VLOOKUP(A1245, Customer!A:Q,17, FALSE)</f>
        <v>#N/A</v>
      </c>
      <c r="I1245">
        <f>VLOOKUP(A1245, Campaigns!A:I,7, FALSE)</f>
        <v>0</v>
      </c>
    </row>
    <row r="1246" spans="1:9">
      <c r="A1246" s="2">
        <v>2296</v>
      </c>
      <c r="B1246">
        <f>VLOOKUP(A1246, Campaigns!A:I,2, FALSE)</f>
        <v>0</v>
      </c>
      <c r="C1246">
        <f>VLOOKUP(A1246, Campaigns!A:I,3, FALSE)</f>
        <v>0</v>
      </c>
      <c r="D1246">
        <f>VLOOKUP(A1246, Campaigns!$A:$I,4, FALSE)</f>
        <v>0</v>
      </c>
      <c r="E1246">
        <f>VLOOKUP(A1246, Campaigns!A:I,5, FALSE)</f>
        <v>0</v>
      </c>
      <c r="F1246">
        <f>VLOOKUP(A1246, Campaigns!A:I,6, FALSE)</f>
        <v>0</v>
      </c>
      <c r="G1246" t="str">
        <f>VLOOKUP(A1246, Customer!A:P,16, FALSE)</f>
        <v>Together</v>
      </c>
      <c r="H1246" t="str">
        <f>VLOOKUP(A1246, Customer!A:Q,17, FALSE)</f>
        <v>Graduate</v>
      </c>
      <c r="I1246">
        <f>VLOOKUP(A1246, Campaigns!A:I,7, FALSE)</f>
        <v>0</v>
      </c>
    </row>
    <row r="1247" spans="1:9">
      <c r="A1247" s="2">
        <v>2932</v>
      </c>
      <c r="B1247">
        <f>VLOOKUP(A1247, Campaigns!A:I,2, FALSE)</f>
        <v>1</v>
      </c>
      <c r="C1247">
        <f>VLOOKUP(A1247, Campaigns!A:I,3, FALSE)</f>
        <v>0</v>
      </c>
      <c r="D1247">
        <f>VLOOKUP(A1247, Campaigns!$A:$I,4, FALSE)</f>
        <v>0</v>
      </c>
      <c r="E1247">
        <f>VLOOKUP(A1247, Campaigns!A:I,5, FALSE)</f>
        <v>0</v>
      </c>
      <c r="F1247">
        <f>VLOOKUP(A1247, Campaigns!A:I,6, FALSE)</f>
        <v>0</v>
      </c>
      <c r="G1247" t="str">
        <f>VLOOKUP(A1247, Customer!A:P,16, FALSE)</f>
        <v>Single</v>
      </c>
      <c r="H1247" t="str">
        <f>VLOOKUP(A1247, Customer!A:Q,17, FALSE)</f>
        <v>Graduate</v>
      </c>
      <c r="I1247">
        <f>VLOOKUP(A1247, Campaigns!A:I,7, FALSE)</f>
        <v>0</v>
      </c>
    </row>
    <row r="1248" spans="1:9">
      <c r="A1248" s="2">
        <v>1782</v>
      </c>
      <c r="B1248">
        <f>VLOOKUP(A1248, Campaigns!A:I,2, FALSE)</f>
        <v>0</v>
      </c>
      <c r="C1248">
        <f>VLOOKUP(A1248, Campaigns!A:I,3, FALSE)</f>
        <v>0</v>
      </c>
      <c r="D1248">
        <f>VLOOKUP(A1248, Campaigns!$A:$I,4, FALSE)</f>
        <v>0</v>
      </c>
      <c r="E1248">
        <f>VLOOKUP(A1248, Campaigns!A:I,5, FALSE)</f>
        <v>0</v>
      </c>
      <c r="F1248">
        <f>VLOOKUP(A1248, Campaigns!A:I,6, FALSE)</f>
        <v>0</v>
      </c>
      <c r="G1248" t="str">
        <f>VLOOKUP(A1248, Customer!A:P,16, FALSE)</f>
        <v>Widow</v>
      </c>
      <c r="H1248" t="str">
        <f>VLOOKUP(A1248, Customer!A:Q,17, FALSE)</f>
        <v>Graduate</v>
      </c>
      <c r="I1248">
        <f>VLOOKUP(A1248, Campaigns!A:I,7, FALSE)</f>
        <v>0</v>
      </c>
    </row>
    <row r="1249" spans="1:9">
      <c r="A1249" s="2">
        <v>2108</v>
      </c>
      <c r="B1249">
        <f>VLOOKUP(A1249, Campaigns!A:I,2, FALSE)</f>
        <v>0</v>
      </c>
      <c r="C1249">
        <f>VLOOKUP(A1249, Campaigns!A:I,3, FALSE)</f>
        <v>0</v>
      </c>
      <c r="D1249">
        <f>VLOOKUP(A1249, Campaigns!$A:$I,4, FALSE)</f>
        <v>0</v>
      </c>
      <c r="E1249">
        <f>VLOOKUP(A1249, Campaigns!A:I,5, FALSE)</f>
        <v>0</v>
      </c>
      <c r="F1249">
        <f>VLOOKUP(A1249, Campaigns!A:I,6, FALSE)</f>
        <v>0</v>
      </c>
      <c r="G1249" t="str">
        <f>VLOOKUP(A1249, Customer!A:P,16, FALSE)</f>
        <v>Together</v>
      </c>
      <c r="H1249" t="str">
        <f>VLOOKUP(A1249, Customer!A:Q,17, FALSE)</f>
        <v>Graduate</v>
      </c>
      <c r="I1249">
        <f>VLOOKUP(A1249, Campaigns!A:I,7, FALSE)</f>
        <v>0</v>
      </c>
    </row>
    <row r="1250" spans="1:9">
      <c r="A1250" s="2">
        <v>1397</v>
      </c>
      <c r="B1250">
        <f>VLOOKUP(A1250, Campaigns!A:I,2, FALSE)</f>
        <v>0</v>
      </c>
      <c r="C1250">
        <f>VLOOKUP(A1250, Campaigns!A:I,3, FALSE)</f>
        <v>0</v>
      </c>
      <c r="D1250">
        <f>VLOOKUP(A1250, Campaigns!$A:$I,4, FALSE)</f>
        <v>0</v>
      </c>
      <c r="E1250">
        <f>VLOOKUP(A1250, Campaigns!A:I,5, FALSE)</f>
        <v>0</v>
      </c>
      <c r="F1250">
        <f>VLOOKUP(A1250, Campaigns!A:I,6, FALSE)</f>
        <v>0</v>
      </c>
      <c r="G1250" t="str">
        <f>VLOOKUP(A1250, Customer!A:P,16, FALSE)</f>
        <v>Single</v>
      </c>
      <c r="H1250" t="str">
        <f>VLOOKUP(A1250, Customer!A:Q,17, FALSE)</f>
        <v>Graduate</v>
      </c>
      <c r="I1250">
        <f>VLOOKUP(A1250, Campaigns!A:I,7, FALSE)</f>
        <v>0</v>
      </c>
    </row>
    <row r="1251" spans="1:9">
      <c r="A1251" s="2">
        <v>2705</v>
      </c>
      <c r="B1251">
        <f>VLOOKUP(A1251, Campaigns!A:I,2, FALSE)</f>
        <v>0</v>
      </c>
      <c r="C1251">
        <f>VLOOKUP(A1251, Campaigns!A:I,3, FALSE)</f>
        <v>0</v>
      </c>
      <c r="D1251">
        <f>VLOOKUP(A1251, Campaigns!$A:$I,4, FALSE)</f>
        <v>0</v>
      </c>
      <c r="E1251">
        <f>VLOOKUP(A1251, Campaigns!A:I,5, FALSE)</f>
        <v>0</v>
      </c>
      <c r="F1251">
        <f>VLOOKUP(A1251, Campaigns!A:I,6, FALSE)</f>
        <v>0</v>
      </c>
      <c r="G1251" t="str">
        <f>VLOOKUP(A1251, Customer!A:P,16, FALSE)</f>
        <v>Together</v>
      </c>
      <c r="H1251" t="str">
        <f>VLOOKUP(A1251, Customer!A:Q,17, FALSE)</f>
        <v>PhD</v>
      </c>
      <c r="I1251">
        <f>VLOOKUP(A1251, Campaigns!A:I,7, FALSE)</f>
        <v>0</v>
      </c>
    </row>
    <row r="1252" spans="1:9">
      <c r="A1252" s="2">
        <v>2760</v>
      </c>
      <c r="B1252">
        <f>VLOOKUP(A1252, Campaigns!A:I,2, FALSE)</f>
        <v>0</v>
      </c>
      <c r="C1252">
        <f>VLOOKUP(A1252, Campaigns!A:I,3, FALSE)</f>
        <v>0</v>
      </c>
      <c r="D1252">
        <f>VLOOKUP(A1252, Campaigns!$A:$I,4, FALSE)</f>
        <v>0</v>
      </c>
      <c r="E1252">
        <f>VLOOKUP(A1252, Campaigns!A:I,5, FALSE)</f>
        <v>0</v>
      </c>
      <c r="F1252">
        <f>VLOOKUP(A1252, Campaigns!A:I,6, FALSE)</f>
        <v>0</v>
      </c>
      <c r="G1252" t="str">
        <f>VLOOKUP(A1252, Customer!A:P,16, FALSE)</f>
        <v>Single</v>
      </c>
      <c r="H1252" t="str">
        <f>VLOOKUP(A1252, Customer!A:Q,17, FALSE)</f>
        <v>Graduate</v>
      </c>
      <c r="I1252">
        <f>VLOOKUP(A1252, Campaigns!A:I,7, FALSE)</f>
        <v>0</v>
      </c>
    </row>
    <row r="1253" spans="1:9">
      <c r="A1253" s="2">
        <v>1749</v>
      </c>
      <c r="B1253">
        <f>VLOOKUP(A1253, Campaigns!A:I,2, FALSE)</f>
        <v>0</v>
      </c>
      <c r="C1253">
        <f>VLOOKUP(A1253, Campaigns!A:I,3, FALSE)</f>
        <v>0</v>
      </c>
      <c r="D1253">
        <f>VLOOKUP(A1253, Campaigns!$A:$I,4, FALSE)</f>
        <v>0</v>
      </c>
      <c r="E1253">
        <f>VLOOKUP(A1253, Campaigns!A:I,5, FALSE)</f>
        <v>0</v>
      </c>
      <c r="F1253">
        <f>VLOOKUP(A1253, Campaigns!A:I,6, FALSE)</f>
        <v>0</v>
      </c>
      <c r="G1253" t="str">
        <f>VLOOKUP(A1253, Customer!A:P,16, FALSE)</f>
        <v>Married</v>
      </c>
      <c r="H1253" t="e">
        <f>VLOOKUP(A1253, Customer!A:Q,17, FALSE)</f>
        <v>#N/A</v>
      </c>
      <c r="I1253">
        <f>VLOOKUP(A1253, Campaigns!A:I,7, FALSE)</f>
        <v>0</v>
      </c>
    </row>
    <row r="1254" spans="1:9">
      <c r="A1254" s="2">
        <v>2177</v>
      </c>
      <c r="B1254">
        <f>VLOOKUP(A1254, Campaigns!A:I,2, FALSE)</f>
        <v>0</v>
      </c>
      <c r="C1254">
        <f>VLOOKUP(A1254, Campaigns!A:I,3, FALSE)</f>
        <v>0</v>
      </c>
      <c r="D1254">
        <f>VLOOKUP(A1254, Campaigns!$A:$I,4, FALSE)</f>
        <v>0</v>
      </c>
      <c r="E1254">
        <f>VLOOKUP(A1254, Campaigns!A:I,5, FALSE)</f>
        <v>0</v>
      </c>
      <c r="F1254">
        <f>VLOOKUP(A1254, Campaigns!A:I,6, FALSE)</f>
        <v>0</v>
      </c>
      <c r="G1254" t="str">
        <f>VLOOKUP(A1254, Customer!A:P,16, FALSE)</f>
        <v>Married</v>
      </c>
      <c r="H1254" t="e">
        <f>VLOOKUP(A1254, Customer!A:Q,17, FALSE)</f>
        <v>#N/A</v>
      </c>
      <c r="I1254">
        <f>VLOOKUP(A1254, Campaigns!A:I,7, FALSE)</f>
        <v>0</v>
      </c>
    </row>
    <row r="1255" spans="1:9">
      <c r="A1255" s="2">
        <v>1187</v>
      </c>
      <c r="B1255">
        <f>VLOOKUP(A1255, Campaigns!A:I,2, FALSE)</f>
        <v>1</v>
      </c>
      <c r="C1255">
        <f>VLOOKUP(A1255, Campaigns!A:I,3, FALSE)</f>
        <v>0</v>
      </c>
      <c r="D1255">
        <f>VLOOKUP(A1255, Campaigns!$A:$I,4, FALSE)</f>
        <v>0</v>
      </c>
      <c r="E1255">
        <f>VLOOKUP(A1255, Campaigns!A:I,5, FALSE)</f>
        <v>0</v>
      </c>
      <c r="F1255">
        <f>VLOOKUP(A1255, Campaigns!A:I,6, FALSE)</f>
        <v>0</v>
      </c>
      <c r="G1255" t="str">
        <f>VLOOKUP(A1255, Customer!A:P,16, FALSE)</f>
        <v>Single</v>
      </c>
      <c r="H1255" t="str">
        <f>VLOOKUP(A1255, Customer!A:Q,17, FALSE)</f>
        <v>PhD</v>
      </c>
      <c r="I1255">
        <f>VLOOKUP(A1255, Campaigns!A:I,7, FALSE)</f>
        <v>0</v>
      </c>
    </row>
    <row r="1256" spans="1:9">
      <c r="A1256" s="2">
        <v>2268</v>
      </c>
      <c r="B1256">
        <f>VLOOKUP(A1256, Campaigns!A:I,2, FALSE)</f>
        <v>0</v>
      </c>
      <c r="C1256">
        <f>VLOOKUP(A1256, Campaigns!A:I,3, FALSE)</f>
        <v>0</v>
      </c>
      <c r="D1256">
        <f>VLOOKUP(A1256, Campaigns!$A:$I,4, FALSE)</f>
        <v>0</v>
      </c>
      <c r="E1256">
        <f>VLOOKUP(A1256, Campaigns!A:I,5, FALSE)</f>
        <v>0</v>
      </c>
      <c r="F1256">
        <f>VLOOKUP(A1256, Campaigns!A:I,6, FALSE)</f>
        <v>0</v>
      </c>
      <c r="G1256" t="str">
        <f>VLOOKUP(A1256, Customer!A:P,16, FALSE)</f>
        <v>Married</v>
      </c>
      <c r="H1256" t="e">
        <f>VLOOKUP(A1256, Customer!A:Q,17, FALSE)</f>
        <v>#N/A</v>
      </c>
      <c r="I1256">
        <f>VLOOKUP(A1256, Campaigns!A:I,7, FALSE)</f>
        <v>0</v>
      </c>
    </row>
    <row r="1257" spans="1:9">
      <c r="A1257" s="2">
        <v>1961</v>
      </c>
      <c r="B1257">
        <f>VLOOKUP(A1257, Campaigns!A:I,2, FALSE)</f>
        <v>0</v>
      </c>
      <c r="C1257">
        <f>VLOOKUP(A1257, Campaigns!A:I,3, FALSE)</f>
        <v>0</v>
      </c>
      <c r="D1257">
        <f>VLOOKUP(A1257, Campaigns!$A:$I,4, FALSE)</f>
        <v>0</v>
      </c>
      <c r="E1257">
        <f>VLOOKUP(A1257, Campaigns!A:I,5, FALSE)</f>
        <v>0</v>
      </c>
      <c r="F1257">
        <f>VLOOKUP(A1257, Campaigns!A:I,6, FALSE)</f>
        <v>0</v>
      </c>
      <c r="G1257" t="str">
        <f>VLOOKUP(A1257, Customer!A:P,16, FALSE)</f>
        <v>Widow</v>
      </c>
      <c r="H1257" t="e">
        <f>VLOOKUP(A1257, Customer!A:Q,17, FALSE)</f>
        <v>#N/A</v>
      </c>
      <c r="I1257">
        <f>VLOOKUP(A1257, Campaigns!A:I,7, FALSE)</f>
        <v>0</v>
      </c>
    </row>
    <row r="1258" spans="1:9">
      <c r="A1258" s="2">
        <v>2483</v>
      </c>
      <c r="B1258">
        <f>VLOOKUP(A1258, Campaigns!A:I,2, FALSE)</f>
        <v>1</v>
      </c>
      <c r="C1258">
        <f>VLOOKUP(A1258, Campaigns!A:I,3, FALSE)</f>
        <v>0</v>
      </c>
      <c r="D1258">
        <f>VLOOKUP(A1258, Campaigns!$A:$I,4, FALSE)</f>
        <v>0</v>
      </c>
      <c r="E1258">
        <f>VLOOKUP(A1258, Campaigns!A:I,5, FALSE)</f>
        <v>0</v>
      </c>
      <c r="F1258">
        <f>VLOOKUP(A1258, Campaigns!A:I,6, FALSE)</f>
        <v>0</v>
      </c>
      <c r="G1258" t="str">
        <f>VLOOKUP(A1258, Customer!A:P,16, FALSE)</f>
        <v>Together</v>
      </c>
      <c r="H1258" t="e">
        <f>VLOOKUP(A1258, Customer!A:Q,17, FALSE)</f>
        <v>#N/A</v>
      </c>
      <c r="I1258">
        <f>VLOOKUP(A1258, Campaigns!A:I,7, FALSE)</f>
        <v>0</v>
      </c>
    </row>
    <row r="1259" spans="1:9">
      <c r="A1259" s="2">
        <v>2786</v>
      </c>
      <c r="B1259">
        <f>VLOOKUP(A1259, Campaigns!A:I,2, FALSE)</f>
        <v>0</v>
      </c>
      <c r="C1259">
        <f>VLOOKUP(A1259, Campaigns!A:I,3, FALSE)</f>
        <v>0</v>
      </c>
      <c r="D1259">
        <f>VLOOKUP(A1259, Campaigns!$A:$I,4, FALSE)</f>
        <v>0</v>
      </c>
      <c r="E1259">
        <f>VLOOKUP(A1259, Campaigns!A:I,5, FALSE)</f>
        <v>0</v>
      </c>
      <c r="F1259">
        <f>VLOOKUP(A1259, Campaigns!A:I,6, FALSE)</f>
        <v>0</v>
      </c>
      <c r="G1259" t="str">
        <f>VLOOKUP(A1259, Customer!A:P,16, FALSE)</f>
        <v>Single</v>
      </c>
      <c r="H1259" t="str">
        <f>VLOOKUP(A1259, Customer!A:Q,17, FALSE)</f>
        <v>PhD</v>
      </c>
      <c r="I1259">
        <f>VLOOKUP(A1259, Campaigns!A:I,7, FALSE)</f>
        <v>0</v>
      </c>
    </row>
    <row r="1260" spans="1:9">
      <c r="A1260" s="2">
        <v>2105</v>
      </c>
      <c r="B1260">
        <f>VLOOKUP(A1260, Campaigns!A:I,2, FALSE)</f>
        <v>0</v>
      </c>
      <c r="C1260">
        <f>VLOOKUP(A1260, Campaigns!A:I,3, FALSE)</f>
        <v>0</v>
      </c>
      <c r="D1260">
        <f>VLOOKUP(A1260, Campaigns!$A:$I,4, FALSE)</f>
        <v>0</v>
      </c>
      <c r="E1260">
        <f>VLOOKUP(A1260, Campaigns!A:I,5, FALSE)</f>
        <v>0</v>
      </c>
      <c r="F1260">
        <f>VLOOKUP(A1260, Campaigns!A:I,6, FALSE)</f>
        <v>0</v>
      </c>
      <c r="G1260" t="str">
        <f>VLOOKUP(A1260, Customer!A:P,16, FALSE)</f>
        <v>Married</v>
      </c>
      <c r="H1260" t="str">
        <f>VLOOKUP(A1260, Customer!A:Q,17, FALSE)</f>
        <v>Graduate</v>
      </c>
      <c r="I1260">
        <f>VLOOKUP(A1260, Campaigns!A:I,7, FALSE)</f>
        <v>0</v>
      </c>
    </row>
    <row r="1261" spans="1:9">
      <c r="A1261" s="2">
        <v>1641</v>
      </c>
      <c r="B1261">
        <f>VLOOKUP(A1261, Campaigns!A:I,2, FALSE)</f>
        <v>1</v>
      </c>
      <c r="C1261">
        <f>VLOOKUP(A1261, Campaigns!A:I,3, FALSE)</f>
        <v>0</v>
      </c>
      <c r="D1261">
        <f>VLOOKUP(A1261, Campaigns!$A:$I,4, FALSE)</f>
        <v>0</v>
      </c>
      <c r="E1261">
        <f>VLOOKUP(A1261, Campaigns!A:I,5, FALSE)</f>
        <v>0</v>
      </c>
      <c r="F1261">
        <f>VLOOKUP(A1261, Campaigns!A:I,6, FALSE)</f>
        <v>0</v>
      </c>
      <c r="G1261" t="str">
        <f>VLOOKUP(A1261, Customer!A:P,16, FALSE)</f>
        <v>Single</v>
      </c>
      <c r="H1261" t="str">
        <f>VLOOKUP(A1261, Customer!A:Q,17, FALSE)</f>
        <v>PhD</v>
      </c>
      <c r="I1261">
        <f>VLOOKUP(A1261, Campaigns!A:I,7, FALSE)</f>
        <v>0</v>
      </c>
    </row>
    <row r="1262" spans="1:9">
      <c r="A1262" s="2">
        <v>2301</v>
      </c>
      <c r="B1262">
        <f>VLOOKUP(A1262, Campaigns!A:I,2, FALSE)</f>
        <v>0</v>
      </c>
      <c r="C1262">
        <f>VLOOKUP(A1262, Campaigns!A:I,3, FALSE)</f>
        <v>0</v>
      </c>
      <c r="D1262">
        <f>VLOOKUP(A1262, Campaigns!$A:$I,4, FALSE)</f>
        <v>0</v>
      </c>
      <c r="E1262">
        <f>VLOOKUP(A1262, Campaigns!A:I,5, FALSE)</f>
        <v>0</v>
      </c>
      <c r="F1262">
        <f>VLOOKUP(A1262, Campaigns!A:I,6, FALSE)</f>
        <v>0</v>
      </c>
      <c r="G1262" t="str">
        <f>VLOOKUP(A1262, Customer!A:P,16, FALSE)</f>
        <v>Together</v>
      </c>
      <c r="H1262" t="str">
        <f>VLOOKUP(A1262, Customer!A:Q,17, FALSE)</f>
        <v>Master</v>
      </c>
      <c r="I1262">
        <f>VLOOKUP(A1262, Campaigns!A:I,7, FALSE)</f>
        <v>0</v>
      </c>
    </row>
    <row r="1263" spans="1:9">
      <c r="A1263" s="2">
        <v>1343</v>
      </c>
      <c r="B1263">
        <f>VLOOKUP(A1263, Campaigns!A:I,2, FALSE)</f>
        <v>0</v>
      </c>
      <c r="C1263">
        <f>VLOOKUP(A1263, Campaigns!A:I,3, FALSE)</f>
        <v>0</v>
      </c>
      <c r="D1263">
        <f>VLOOKUP(A1263, Campaigns!$A:$I,4, FALSE)</f>
        <v>0</v>
      </c>
      <c r="E1263">
        <f>VLOOKUP(A1263, Campaigns!A:I,5, FALSE)</f>
        <v>0</v>
      </c>
      <c r="F1263">
        <f>VLOOKUP(A1263, Campaigns!A:I,6, FALSE)</f>
        <v>0</v>
      </c>
      <c r="G1263" t="str">
        <f>VLOOKUP(A1263, Customer!A:P,16, FALSE)</f>
        <v>Together</v>
      </c>
      <c r="H1263" t="str">
        <f>VLOOKUP(A1263, Customer!A:Q,17, FALSE)</f>
        <v>PhD</v>
      </c>
      <c r="I1263">
        <f>VLOOKUP(A1263, Campaigns!A:I,7, FALSE)</f>
        <v>0</v>
      </c>
    </row>
    <row r="1264" spans="1:9">
      <c r="A1264" s="2">
        <v>2610</v>
      </c>
      <c r="B1264">
        <f>VLOOKUP(A1264, Campaigns!A:I,2, FALSE)</f>
        <v>0</v>
      </c>
      <c r="C1264">
        <f>VLOOKUP(A1264, Campaigns!A:I,3, FALSE)</f>
        <v>0</v>
      </c>
      <c r="D1264">
        <f>VLOOKUP(A1264, Campaigns!$A:$I,4, FALSE)</f>
        <v>0</v>
      </c>
      <c r="E1264">
        <f>VLOOKUP(A1264, Campaigns!A:I,5, FALSE)</f>
        <v>0</v>
      </c>
      <c r="F1264">
        <f>VLOOKUP(A1264, Campaigns!A:I,6, FALSE)</f>
        <v>0</v>
      </c>
      <c r="G1264" t="str">
        <f>VLOOKUP(A1264, Customer!A:P,16, FALSE)</f>
        <v>Together</v>
      </c>
      <c r="H1264" t="str">
        <f>VLOOKUP(A1264, Customer!A:Q,17, FALSE)</f>
        <v>PhD</v>
      </c>
      <c r="I1264">
        <f>VLOOKUP(A1264, Campaigns!A:I,7, FALSE)</f>
        <v>0</v>
      </c>
    </row>
    <row r="1265" spans="1:9">
      <c r="A1265" s="2">
        <v>1032</v>
      </c>
      <c r="B1265">
        <f>VLOOKUP(A1265, Campaigns!A:I,2, FALSE)</f>
        <v>0</v>
      </c>
      <c r="C1265">
        <f>VLOOKUP(A1265, Campaigns!A:I,3, FALSE)</f>
        <v>0</v>
      </c>
      <c r="D1265">
        <f>VLOOKUP(A1265, Campaigns!$A:$I,4, FALSE)</f>
        <v>0</v>
      </c>
      <c r="E1265">
        <f>VLOOKUP(A1265, Campaigns!A:I,5, FALSE)</f>
        <v>0</v>
      </c>
      <c r="F1265">
        <f>VLOOKUP(A1265, Campaigns!A:I,6, FALSE)</f>
        <v>0</v>
      </c>
      <c r="G1265" t="str">
        <f>VLOOKUP(A1265, Customer!A:P,16, FALSE)</f>
        <v>Divorced</v>
      </c>
      <c r="H1265" t="str">
        <f>VLOOKUP(A1265, Customer!A:Q,17, FALSE)</f>
        <v>PhD</v>
      </c>
      <c r="I1265">
        <f>VLOOKUP(A1265, Campaigns!A:I,7, FALSE)</f>
        <v>0</v>
      </c>
    </row>
    <row r="1266" spans="1:9">
      <c r="A1266" s="2">
        <v>2055</v>
      </c>
      <c r="B1266">
        <f>VLOOKUP(A1266, Campaigns!A:I,2, FALSE)</f>
        <v>0</v>
      </c>
      <c r="C1266">
        <f>VLOOKUP(A1266, Campaigns!A:I,3, FALSE)</f>
        <v>0</v>
      </c>
      <c r="D1266">
        <f>VLOOKUP(A1266, Campaigns!$A:$I,4, FALSE)</f>
        <v>0</v>
      </c>
      <c r="E1266">
        <f>VLOOKUP(A1266, Campaigns!A:I,5, FALSE)</f>
        <v>0</v>
      </c>
      <c r="F1266">
        <f>VLOOKUP(A1266, Campaigns!A:I,6, FALSE)</f>
        <v>0</v>
      </c>
      <c r="G1266" t="str">
        <f>VLOOKUP(A1266, Customer!A:P,16, FALSE)</f>
        <v>Together</v>
      </c>
      <c r="H1266" t="str">
        <f>VLOOKUP(A1266, Customer!A:Q,17, FALSE)</f>
        <v>Graduate</v>
      </c>
      <c r="I1266">
        <f>VLOOKUP(A1266, Campaigns!A:I,7, FALSE)</f>
        <v>0</v>
      </c>
    </row>
    <row r="1267" spans="1:9">
      <c r="A1267" s="2">
        <v>1775</v>
      </c>
      <c r="B1267">
        <f>VLOOKUP(A1267, Campaigns!A:I,2, FALSE)</f>
        <v>0</v>
      </c>
      <c r="C1267">
        <f>VLOOKUP(A1267, Campaigns!A:I,3, FALSE)</f>
        <v>0</v>
      </c>
      <c r="D1267">
        <f>VLOOKUP(A1267, Campaigns!$A:$I,4, FALSE)</f>
        <v>0</v>
      </c>
      <c r="E1267">
        <f>VLOOKUP(A1267, Campaigns!A:I,5, FALSE)</f>
        <v>0</v>
      </c>
      <c r="F1267">
        <f>VLOOKUP(A1267, Campaigns!A:I,6, FALSE)</f>
        <v>0</v>
      </c>
      <c r="G1267" t="str">
        <f>VLOOKUP(A1267, Customer!A:P,16, FALSE)</f>
        <v>Single</v>
      </c>
      <c r="H1267" t="str">
        <f>VLOOKUP(A1267, Customer!A:Q,17, FALSE)</f>
        <v>Graduate</v>
      </c>
      <c r="I1267">
        <f>VLOOKUP(A1267, Campaigns!A:I,7, FALSE)</f>
        <v>0</v>
      </c>
    </row>
    <row r="1268" spans="1:9">
      <c r="A1268" s="2">
        <v>1628</v>
      </c>
      <c r="B1268">
        <f>VLOOKUP(A1268, Campaigns!A:I,2, FALSE)</f>
        <v>0</v>
      </c>
      <c r="C1268">
        <f>VLOOKUP(A1268, Campaigns!A:I,3, FALSE)</f>
        <v>0</v>
      </c>
      <c r="D1268">
        <f>VLOOKUP(A1268, Campaigns!$A:$I,4, FALSE)</f>
        <v>0</v>
      </c>
      <c r="E1268">
        <f>VLOOKUP(A1268, Campaigns!A:I,5, FALSE)</f>
        <v>0</v>
      </c>
      <c r="F1268">
        <f>VLOOKUP(A1268, Campaigns!A:I,6, FALSE)</f>
        <v>0</v>
      </c>
      <c r="G1268" t="str">
        <f>VLOOKUP(A1268, Customer!A:P,16, FALSE)</f>
        <v>Married</v>
      </c>
      <c r="H1268" t="str">
        <f>VLOOKUP(A1268, Customer!A:Q,17, FALSE)</f>
        <v>PhD</v>
      </c>
      <c r="I1268">
        <f>VLOOKUP(A1268, Campaigns!A:I,7, FALSE)</f>
        <v>0</v>
      </c>
    </row>
    <row r="1269" spans="1:9">
      <c r="A1269" s="2">
        <v>2018</v>
      </c>
      <c r="B1269">
        <f>VLOOKUP(A1269, Campaigns!A:I,2, FALSE)</f>
        <v>0</v>
      </c>
      <c r="C1269">
        <f>VLOOKUP(A1269, Campaigns!A:I,3, FALSE)</f>
        <v>0</v>
      </c>
      <c r="D1269">
        <f>VLOOKUP(A1269, Campaigns!$A:$I,4, FALSE)</f>
        <v>0</v>
      </c>
      <c r="E1269">
        <f>VLOOKUP(A1269, Campaigns!A:I,5, FALSE)</f>
        <v>0</v>
      </c>
      <c r="F1269">
        <f>VLOOKUP(A1269, Campaigns!A:I,6, FALSE)</f>
        <v>0</v>
      </c>
      <c r="G1269" t="str">
        <f>VLOOKUP(A1269, Customer!A:P,16, FALSE)</f>
        <v>Single</v>
      </c>
      <c r="H1269" t="str">
        <f>VLOOKUP(A1269, Customer!A:Q,17, FALSE)</f>
        <v>Master</v>
      </c>
      <c r="I1269">
        <f>VLOOKUP(A1269, Campaigns!A:I,7, FALSE)</f>
        <v>0</v>
      </c>
    </row>
    <row r="1270" spans="1:9">
      <c r="A1270" s="2">
        <v>2979</v>
      </c>
      <c r="B1270">
        <f>VLOOKUP(A1270, Campaigns!A:I,2, FALSE)</f>
        <v>0</v>
      </c>
      <c r="C1270">
        <f>VLOOKUP(A1270, Campaigns!A:I,3, FALSE)</f>
        <v>0</v>
      </c>
      <c r="D1270">
        <f>VLOOKUP(A1270, Campaigns!$A:$I,4, FALSE)</f>
        <v>0</v>
      </c>
      <c r="E1270">
        <f>VLOOKUP(A1270, Campaigns!A:I,5, FALSE)</f>
        <v>0</v>
      </c>
      <c r="F1270">
        <f>VLOOKUP(A1270, Campaigns!A:I,6, FALSE)</f>
        <v>0</v>
      </c>
      <c r="G1270" t="str">
        <f>VLOOKUP(A1270, Customer!A:P,16, FALSE)</f>
        <v>Single</v>
      </c>
      <c r="H1270" t="str">
        <f>VLOOKUP(A1270, Customer!A:Q,17, FALSE)</f>
        <v>Master</v>
      </c>
      <c r="I1270">
        <f>VLOOKUP(A1270, Campaigns!A:I,7, FALSE)</f>
        <v>0</v>
      </c>
    </row>
    <row r="1271" spans="1:9">
      <c r="A1271" s="2">
        <v>2359</v>
      </c>
      <c r="B1271">
        <f>VLOOKUP(A1271, Campaigns!A:I,2, FALSE)</f>
        <v>0</v>
      </c>
      <c r="C1271">
        <f>VLOOKUP(A1271, Campaigns!A:I,3, FALSE)</f>
        <v>0</v>
      </c>
      <c r="D1271">
        <f>VLOOKUP(A1271, Campaigns!$A:$I,4, FALSE)</f>
        <v>0</v>
      </c>
      <c r="E1271">
        <f>VLOOKUP(A1271, Campaigns!A:I,5, FALSE)</f>
        <v>0</v>
      </c>
      <c r="F1271">
        <f>VLOOKUP(A1271, Campaigns!A:I,6, FALSE)</f>
        <v>0</v>
      </c>
      <c r="G1271" t="str">
        <f>VLOOKUP(A1271, Customer!A:P,16, FALSE)</f>
        <v>Divorced</v>
      </c>
      <c r="H1271" t="str">
        <f>VLOOKUP(A1271, Customer!A:Q,17, FALSE)</f>
        <v>Master</v>
      </c>
      <c r="I1271">
        <f>VLOOKUP(A1271, Campaigns!A:I,7, FALSE)</f>
        <v>0</v>
      </c>
    </row>
    <row r="1272" spans="1:9">
      <c r="A1272" s="2">
        <v>1289</v>
      </c>
      <c r="B1272">
        <f>VLOOKUP(A1272, Campaigns!A:I,2, FALSE)</f>
        <v>0</v>
      </c>
      <c r="C1272">
        <f>VLOOKUP(A1272, Campaigns!A:I,3, FALSE)</f>
        <v>0</v>
      </c>
      <c r="D1272">
        <f>VLOOKUP(A1272, Campaigns!$A:$I,4, FALSE)</f>
        <v>0</v>
      </c>
      <c r="E1272">
        <f>VLOOKUP(A1272, Campaigns!A:I,5, FALSE)</f>
        <v>0</v>
      </c>
      <c r="F1272">
        <f>VLOOKUP(A1272, Campaigns!A:I,6, FALSE)</f>
        <v>0</v>
      </c>
      <c r="G1272" t="str">
        <f>VLOOKUP(A1272, Customer!A:P,16, FALSE)</f>
        <v>Married</v>
      </c>
      <c r="H1272" t="str">
        <f>VLOOKUP(A1272, Customer!A:Q,17, FALSE)</f>
        <v>PhD</v>
      </c>
      <c r="I1272">
        <f>VLOOKUP(A1272, Campaigns!A:I,7, FALSE)</f>
        <v>0</v>
      </c>
    </row>
    <row r="1273" spans="1:9">
      <c r="A1273" s="2">
        <v>1835</v>
      </c>
      <c r="B1273">
        <f>VLOOKUP(A1273, Campaigns!A:I,2, FALSE)</f>
        <v>0</v>
      </c>
      <c r="C1273">
        <f>VLOOKUP(A1273, Campaigns!A:I,3, FALSE)</f>
        <v>1</v>
      </c>
      <c r="D1273">
        <f>VLOOKUP(A1273, Campaigns!$A:$I,4, FALSE)</f>
        <v>0</v>
      </c>
      <c r="E1273">
        <f>VLOOKUP(A1273, Campaigns!A:I,5, FALSE)</f>
        <v>1</v>
      </c>
      <c r="F1273">
        <f>VLOOKUP(A1273, Campaigns!A:I,6, FALSE)</f>
        <v>0</v>
      </c>
      <c r="G1273" t="str">
        <f>VLOOKUP(A1273, Customer!A:P,16, FALSE)</f>
        <v>Married</v>
      </c>
      <c r="H1273" t="str">
        <f>VLOOKUP(A1273, Customer!A:Q,17, FALSE)</f>
        <v>PhD</v>
      </c>
      <c r="I1273">
        <f>VLOOKUP(A1273, Campaigns!A:I,7, FALSE)</f>
        <v>0</v>
      </c>
    </row>
    <row r="1274" spans="1:9">
      <c r="A1274" s="2">
        <v>1002</v>
      </c>
      <c r="B1274">
        <f>VLOOKUP(A1274, Campaigns!A:I,2, FALSE)</f>
        <v>0</v>
      </c>
      <c r="C1274">
        <f>VLOOKUP(A1274, Campaigns!A:I,3, FALSE)</f>
        <v>0</v>
      </c>
      <c r="D1274">
        <f>VLOOKUP(A1274, Campaigns!$A:$I,4, FALSE)</f>
        <v>0</v>
      </c>
      <c r="E1274">
        <f>VLOOKUP(A1274, Campaigns!A:I,5, FALSE)</f>
        <v>0</v>
      </c>
      <c r="F1274">
        <f>VLOOKUP(A1274, Campaigns!A:I,6, FALSE)</f>
        <v>0</v>
      </c>
      <c r="G1274" t="str">
        <f>VLOOKUP(A1274, Customer!A:P,16, FALSE)</f>
        <v>Single</v>
      </c>
      <c r="H1274" t="str">
        <f>VLOOKUP(A1274, Customer!A:Q,17, FALSE)</f>
        <v>Graduate</v>
      </c>
      <c r="I1274">
        <f>VLOOKUP(A1274, Campaigns!A:I,7, FALSE)</f>
        <v>0</v>
      </c>
    </row>
    <row r="1275" spans="1:9">
      <c r="A1275" s="2">
        <v>1142</v>
      </c>
      <c r="B1275">
        <f>VLOOKUP(A1275, Campaigns!A:I,2, FALSE)</f>
        <v>0</v>
      </c>
      <c r="C1275">
        <f>VLOOKUP(A1275, Campaigns!A:I,3, FALSE)</f>
        <v>0</v>
      </c>
      <c r="D1275">
        <f>VLOOKUP(A1275, Campaigns!$A:$I,4, FALSE)</f>
        <v>0</v>
      </c>
      <c r="E1275">
        <f>VLOOKUP(A1275, Campaigns!A:I,5, FALSE)</f>
        <v>0</v>
      </c>
      <c r="F1275">
        <f>VLOOKUP(A1275, Campaigns!A:I,6, FALSE)</f>
        <v>0</v>
      </c>
      <c r="G1275" t="str">
        <f>VLOOKUP(A1275, Customer!A:P,16, FALSE)</f>
        <v>Together</v>
      </c>
      <c r="H1275" t="e">
        <f>VLOOKUP(A1275, Customer!A:Q,17, FALSE)</f>
        <v>#N/A</v>
      </c>
      <c r="I1275">
        <f>VLOOKUP(A1275, Campaigns!A:I,7, FALSE)</f>
        <v>0</v>
      </c>
    </row>
    <row r="1276" spans="1:9">
      <c r="A1276" s="2">
        <v>1475</v>
      </c>
      <c r="B1276">
        <f>VLOOKUP(A1276, Campaigns!A:I,2, FALSE)</f>
        <v>0</v>
      </c>
      <c r="C1276">
        <f>VLOOKUP(A1276, Campaigns!A:I,3, FALSE)</f>
        <v>0</v>
      </c>
      <c r="D1276">
        <f>VLOOKUP(A1276, Campaigns!$A:$I,4, FALSE)</f>
        <v>0</v>
      </c>
      <c r="E1276">
        <f>VLOOKUP(A1276, Campaigns!A:I,5, FALSE)</f>
        <v>0</v>
      </c>
      <c r="F1276">
        <f>VLOOKUP(A1276, Campaigns!A:I,6, FALSE)</f>
        <v>0</v>
      </c>
      <c r="G1276" t="str">
        <f>VLOOKUP(A1276, Customer!A:P,16, FALSE)</f>
        <v>Divorced</v>
      </c>
      <c r="H1276" t="str">
        <f>VLOOKUP(A1276, Customer!A:Q,17, FALSE)</f>
        <v>Graduate</v>
      </c>
      <c r="I1276">
        <f>VLOOKUP(A1276, Campaigns!A:I,7, FALSE)</f>
        <v>0</v>
      </c>
    </row>
    <row r="1277" spans="1:9">
      <c r="A1277" s="2">
        <v>1867</v>
      </c>
      <c r="B1277">
        <f>VLOOKUP(A1277, Campaigns!A:I,2, FALSE)</f>
        <v>0</v>
      </c>
      <c r="C1277">
        <f>VLOOKUP(A1277, Campaigns!A:I,3, FALSE)</f>
        <v>0</v>
      </c>
      <c r="D1277">
        <f>VLOOKUP(A1277, Campaigns!$A:$I,4, FALSE)</f>
        <v>0</v>
      </c>
      <c r="E1277">
        <f>VLOOKUP(A1277, Campaigns!A:I,5, FALSE)</f>
        <v>0</v>
      </c>
      <c r="F1277">
        <f>VLOOKUP(A1277, Campaigns!A:I,6, FALSE)</f>
        <v>0</v>
      </c>
      <c r="G1277" t="str">
        <f>VLOOKUP(A1277, Customer!A:P,16, FALSE)</f>
        <v>Single</v>
      </c>
      <c r="H1277" t="str">
        <f>VLOOKUP(A1277, Customer!A:Q,17, FALSE)</f>
        <v>PhD</v>
      </c>
      <c r="I1277">
        <f>VLOOKUP(A1277, Campaigns!A:I,7, FALSE)</f>
        <v>0</v>
      </c>
    </row>
    <row r="1278" spans="1:9">
      <c r="A1278" s="2">
        <v>2260</v>
      </c>
      <c r="B1278">
        <f>VLOOKUP(A1278, Campaigns!A:I,2, FALSE)</f>
        <v>0</v>
      </c>
      <c r="C1278">
        <f>VLOOKUP(A1278, Campaigns!A:I,3, FALSE)</f>
        <v>0</v>
      </c>
      <c r="D1278">
        <f>VLOOKUP(A1278, Campaigns!$A:$I,4, FALSE)</f>
        <v>0</v>
      </c>
      <c r="E1278">
        <f>VLOOKUP(A1278, Campaigns!A:I,5, FALSE)</f>
        <v>0</v>
      </c>
      <c r="F1278">
        <f>VLOOKUP(A1278, Campaigns!A:I,6, FALSE)</f>
        <v>0</v>
      </c>
      <c r="G1278" t="str">
        <f>VLOOKUP(A1278, Customer!A:P,16, FALSE)</f>
        <v>Married</v>
      </c>
      <c r="H1278" t="str">
        <f>VLOOKUP(A1278, Customer!A:Q,17, FALSE)</f>
        <v>Graduate</v>
      </c>
      <c r="I1278">
        <f>VLOOKUP(A1278, Campaigns!A:I,7, FALSE)</f>
        <v>0</v>
      </c>
    </row>
    <row r="1279" spans="1:9">
      <c r="A1279" s="2">
        <v>1912</v>
      </c>
      <c r="B1279">
        <f>VLOOKUP(A1279, Campaigns!A:I,2, FALSE)</f>
        <v>0</v>
      </c>
      <c r="C1279">
        <f>VLOOKUP(A1279, Campaigns!A:I,3, FALSE)</f>
        <v>0</v>
      </c>
      <c r="D1279">
        <f>VLOOKUP(A1279, Campaigns!$A:$I,4, FALSE)</f>
        <v>0</v>
      </c>
      <c r="E1279">
        <f>VLOOKUP(A1279, Campaigns!A:I,5, FALSE)</f>
        <v>0</v>
      </c>
      <c r="F1279">
        <f>VLOOKUP(A1279, Campaigns!A:I,6, FALSE)</f>
        <v>0</v>
      </c>
      <c r="G1279" t="str">
        <f>VLOOKUP(A1279, Customer!A:P,16, FALSE)</f>
        <v>Single</v>
      </c>
      <c r="H1279" t="str">
        <f>VLOOKUP(A1279, Customer!A:Q,17, FALSE)</f>
        <v>Graduate</v>
      </c>
      <c r="I1279">
        <f>VLOOKUP(A1279, Campaigns!A:I,7, FALSE)</f>
        <v>0</v>
      </c>
    </row>
    <row r="1280" spans="1:9">
      <c r="A1280" s="2">
        <v>1935</v>
      </c>
      <c r="B1280">
        <f>VLOOKUP(A1280, Campaigns!A:I,2, FALSE)</f>
        <v>0</v>
      </c>
      <c r="C1280">
        <f>VLOOKUP(A1280, Campaigns!A:I,3, FALSE)</f>
        <v>0</v>
      </c>
      <c r="D1280">
        <f>VLOOKUP(A1280, Campaigns!$A:$I,4, FALSE)</f>
        <v>0</v>
      </c>
      <c r="E1280">
        <f>VLOOKUP(A1280, Campaigns!A:I,5, FALSE)</f>
        <v>0</v>
      </c>
      <c r="F1280">
        <f>VLOOKUP(A1280, Campaigns!A:I,6, FALSE)</f>
        <v>0</v>
      </c>
      <c r="G1280" t="str">
        <f>VLOOKUP(A1280, Customer!A:P,16, FALSE)</f>
        <v>Together</v>
      </c>
      <c r="H1280" t="str">
        <f>VLOOKUP(A1280, Customer!A:Q,17, FALSE)</f>
        <v>Master</v>
      </c>
      <c r="I1280">
        <f>VLOOKUP(A1280, Campaigns!A:I,7, FALSE)</f>
        <v>0</v>
      </c>
    </row>
    <row r="1281" spans="1:9">
      <c r="A1281" s="2">
        <v>1618</v>
      </c>
      <c r="B1281">
        <f>VLOOKUP(A1281, Campaigns!A:I,2, FALSE)</f>
        <v>0</v>
      </c>
      <c r="C1281">
        <f>VLOOKUP(A1281, Campaigns!A:I,3, FALSE)</f>
        <v>0</v>
      </c>
      <c r="D1281">
        <f>VLOOKUP(A1281, Campaigns!$A:$I,4, FALSE)</f>
        <v>0</v>
      </c>
      <c r="E1281">
        <f>VLOOKUP(A1281, Campaigns!A:I,5, FALSE)</f>
        <v>0</v>
      </c>
      <c r="F1281">
        <f>VLOOKUP(A1281, Campaigns!A:I,6, FALSE)</f>
        <v>0</v>
      </c>
      <c r="G1281" t="str">
        <f>VLOOKUP(A1281, Customer!A:P,16, FALSE)</f>
        <v>Divorced</v>
      </c>
      <c r="H1281" t="str">
        <f>VLOOKUP(A1281, Customer!A:Q,17, FALSE)</f>
        <v>Graduate</v>
      </c>
      <c r="I1281">
        <f>VLOOKUP(A1281, Campaigns!A:I,7, FALSE)</f>
        <v>0</v>
      </c>
    </row>
    <row r="1282" spans="1:9">
      <c r="A1282" s="2">
        <v>1359</v>
      </c>
      <c r="B1282">
        <f>VLOOKUP(A1282, Campaigns!A:I,2, FALSE)</f>
        <v>0</v>
      </c>
      <c r="C1282">
        <f>VLOOKUP(A1282, Campaigns!A:I,3, FALSE)</f>
        <v>0</v>
      </c>
      <c r="D1282">
        <f>VLOOKUP(A1282, Campaigns!$A:$I,4, FALSE)</f>
        <v>0</v>
      </c>
      <c r="E1282">
        <f>VLOOKUP(A1282, Campaigns!A:I,5, FALSE)</f>
        <v>0</v>
      </c>
      <c r="F1282">
        <f>VLOOKUP(A1282, Campaigns!A:I,6, FALSE)</f>
        <v>0</v>
      </c>
      <c r="G1282" t="str">
        <f>VLOOKUP(A1282, Customer!A:P,16, FALSE)</f>
        <v>Single</v>
      </c>
      <c r="H1282" t="str">
        <f>VLOOKUP(A1282, Customer!A:Q,17, FALSE)</f>
        <v>Master</v>
      </c>
      <c r="I1282">
        <f>VLOOKUP(A1282, Campaigns!A:I,7, FALSE)</f>
        <v>0</v>
      </c>
    </row>
    <row r="1283" spans="1:9">
      <c r="A1283" s="2">
        <v>2487</v>
      </c>
      <c r="B1283">
        <f>VLOOKUP(A1283, Campaigns!A:I,2, FALSE)</f>
        <v>0</v>
      </c>
      <c r="C1283">
        <f>VLOOKUP(A1283, Campaigns!A:I,3, FALSE)</f>
        <v>0</v>
      </c>
      <c r="D1283">
        <f>VLOOKUP(A1283, Campaigns!$A:$I,4, FALSE)</f>
        <v>0</v>
      </c>
      <c r="E1283">
        <f>VLOOKUP(A1283, Campaigns!A:I,5, FALSE)</f>
        <v>0</v>
      </c>
      <c r="F1283">
        <f>VLOOKUP(A1283, Campaigns!A:I,6, FALSE)</f>
        <v>0</v>
      </c>
      <c r="G1283" t="str">
        <f>VLOOKUP(A1283, Customer!A:P,16, FALSE)</f>
        <v>Single</v>
      </c>
      <c r="H1283" t="str">
        <f>VLOOKUP(A1283, Customer!A:Q,17, FALSE)</f>
        <v>Master</v>
      </c>
      <c r="I1283">
        <f>VLOOKUP(A1283, Campaigns!A:I,7, FALSE)</f>
        <v>0</v>
      </c>
    </row>
    <row r="1284" spans="1:9">
      <c r="A1284" s="2">
        <v>2509</v>
      </c>
      <c r="B1284">
        <f>VLOOKUP(A1284, Campaigns!A:I,2, FALSE)</f>
        <v>0</v>
      </c>
      <c r="C1284">
        <f>VLOOKUP(A1284, Campaigns!A:I,3, FALSE)</f>
        <v>0</v>
      </c>
      <c r="D1284">
        <f>VLOOKUP(A1284, Campaigns!$A:$I,4, FALSE)</f>
        <v>0</v>
      </c>
      <c r="E1284">
        <f>VLOOKUP(A1284, Campaigns!A:I,5, FALSE)</f>
        <v>0</v>
      </c>
      <c r="F1284">
        <f>VLOOKUP(A1284, Campaigns!A:I,6, FALSE)</f>
        <v>0</v>
      </c>
      <c r="G1284" t="str">
        <f>VLOOKUP(A1284, Customer!A:P,16, FALSE)</f>
        <v>Single</v>
      </c>
      <c r="H1284" t="str">
        <f>VLOOKUP(A1284, Customer!A:Q,17, FALSE)</f>
        <v>Master</v>
      </c>
      <c r="I1284">
        <f>VLOOKUP(A1284, Campaigns!A:I,7, FALSE)</f>
        <v>0</v>
      </c>
    </row>
    <row r="1285" spans="1:9">
      <c r="A1285" s="2">
        <v>1198</v>
      </c>
      <c r="B1285">
        <f>VLOOKUP(A1285, Campaigns!A:I,2, FALSE)</f>
        <v>0</v>
      </c>
      <c r="C1285">
        <f>VLOOKUP(A1285, Campaigns!A:I,3, FALSE)</f>
        <v>0</v>
      </c>
      <c r="D1285">
        <f>VLOOKUP(A1285, Campaigns!$A:$I,4, FALSE)</f>
        <v>0</v>
      </c>
      <c r="E1285">
        <f>VLOOKUP(A1285, Campaigns!A:I,5, FALSE)</f>
        <v>0</v>
      </c>
      <c r="F1285">
        <f>VLOOKUP(A1285, Campaigns!A:I,6, FALSE)</f>
        <v>0</v>
      </c>
      <c r="G1285" t="str">
        <f>VLOOKUP(A1285, Customer!A:P,16, FALSE)</f>
        <v>Together</v>
      </c>
      <c r="H1285" t="str">
        <f>VLOOKUP(A1285, Customer!A:Q,17, FALSE)</f>
        <v>Graduate</v>
      </c>
      <c r="I1285">
        <f>VLOOKUP(A1285, Campaigns!A:I,7, FALSE)</f>
        <v>0</v>
      </c>
    </row>
    <row r="1286" spans="1:9">
      <c r="A1286" s="2">
        <v>2297</v>
      </c>
      <c r="B1286">
        <f>VLOOKUP(A1286, Campaigns!A:I,2, FALSE)</f>
        <v>0</v>
      </c>
      <c r="C1286">
        <f>VLOOKUP(A1286, Campaigns!A:I,3, FALSE)</f>
        <v>0</v>
      </c>
      <c r="D1286">
        <f>VLOOKUP(A1286, Campaigns!$A:$I,4, FALSE)</f>
        <v>0</v>
      </c>
      <c r="E1286">
        <f>VLOOKUP(A1286, Campaigns!A:I,5, FALSE)</f>
        <v>0</v>
      </c>
      <c r="F1286">
        <f>VLOOKUP(A1286, Campaigns!A:I,6, FALSE)</f>
        <v>0</v>
      </c>
      <c r="G1286" t="str">
        <f>VLOOKUP(A1286, Customer!A:P,16, FALSE)</f>
        <v>Married</v>
      </c>
      <c r="H1286" t="e">
        <f>VLOOKUP(A1286, Customer!A:Q,17, FALSE)</f>
        <v>#N/A</v>
      </c>
      <c r="I1286">
        <f>VLOOKUP(A1286, Campaigns!A:I,7, FALSE)</f>
        <v>0</v>
      </c>
    </row>
    <row r="1287" spans="1:9">
      <c r="A1287" s="2">
        <v>1980</v>
      </c>
      <c r="B1287">
        <f>VLOOKUP(A1287, Campaigns!A:I,2, FALSE)</f>
        <v>0</v>
      </c>
      <c r="C1287">
        <f>VLOOKUP(A1287, Campaigns!A:I,3, FALSE)</f>
        <v>0</v>
      </c>
      <c r="D1287">
        <f>VLOOKUP(A1287, Campaigns!$A:$I,4, FALSE)</f>
        <v>0</v>
      </c>
      <c r="E1287">
        <f>VLOOKUP(A1287, Campaigns!A:I,5, FALSE)</f>
        <v>0</v>
      </c>
      <c r="F1287">
        <f>VLOOKUP(A1287, Campaigns!A:I,6, FALSE)</f>
        <v>0</v>
      </c>
      <c r="G1287" t="str">
        <f>VLOOKUP(A1287, Customer!A:P,16, FALSE)</f>
        <v>Divorced</v>
      </c>
      <c r="H1287" t="str">
        <f>VLOOKUP(A1287, Customer!A:Q,17, FALSE)</f>
        <v>Graduate</v>
      </c>
      <c r="I1287">
        <f>VLOOKUP(A1287, Campaigns!A:I,7, FALSE)</f>
        <v>0</v>
      </c>
    </row>
    <row r="1288" spans="1:9">
      <c r="A1288" s="2">
        <v>2426</v>
      </c>
      <c r="B1288">
        <f>VLOOKUP(A1288, Campaigns!A:I,2, FALSE)</f>
        <v>0</v>
      </c>
      <c r="C1288">
        <f>VLOOKUP(A1288, Campaigns!A:I,3, FALSE)</f>
        <v>0</v>
      </c>
      <c r="D1288">
        <f>VLOOKUP(A1288, Campaigns!$A:$I,4, FALSE)</f>
        <v>0</v>
      </c>
      <c r="E1288">
        <f>VLOOKUP(A1288, Campaigns!A:I,5, FALSE)</f>
        <v>0</v>
      </c>
      <c r="F1288">
        <f>VLOOKUP(A1288, Campaigns!A:I,6, FALSE)</f>
        <v>0</v>
      </c>
      <c r="G1288" t="str">
        <f>VLOOKUP(A1288, Customer!A:P,16, FALSE)</f>
        <v>Together</v>
      </c>
      <c r="H1288" t="str">
        <f>VLOOKUP(A1288, Customer!A:Q,17, FALSE)</f>
        <v>Graduate</v>
      </c>
      <c r="I1288">
        <f>VLOOKUP(A1288, Campaigns!A:I,7, FALSE)</f>
        <v>0</v>
      </c>
    </row>
    <row r="1289" spans="1:9">
      <c r="A1289" s="2">
        <v>2137</v>
      </c>
      <c r="B1289">
        <f>VLOOKUP(A1289, Campaigns!A:I,2, FALSE)</f>
        <v>0</v>
      </c>
      <c r="C1289">
        <f>VLOOKUP(A1289, Campaigns!A:I,3, FALSE)</f>
        <v>0</v>
      </c>
      <c r="D1289">
        <f>VLOOKUP(A1289, Campaigns!$A:$I,4, FALSE)</f>
        <v>0</v>
      </c>
      <c r="E1289">
        <f>VLOOKUP(A1289, Campaigns!A:I,5, FALSE)</f>
        <v>0</v>
      </c>
      <c r="F1289">
        <f>VLOOKUP(A1289, Campaigns!A:I,6, FALSE)</f>
        <v>0</v>
      </c>
      <c r="G1289" t="str">
        <f>VLOOKUP(A1289, Customer!A:P,16, FALSE)</f>
        <v>Married</v>
      </c>
      <c r="H1289" t="str">
        <f>VLOOKUP(A1289, Customer!A:Q,17, FALSE)</f>
        <v>Graduate</v>
      </c>
      <c r="I1289">
        <f>VLOOKUP(A1289, Campaigns!A:I,7, FALSE)</f>
        <v>0</v>
      </c>
    </row>
    <row r="1290" spans="1:9">
      <c r="A1290" s="2">
        <v>1901</v>
      </c>
      <c r="B1290">
        <f>VLOOKUP(A1290, Campaigns!A:I,2, FALSE)</f>
        <v>1</v>
      </c>
      <c r="C1290">
        <f>VLOOKUP(A1290, Campaigns!A:I,3, FALSE)</f>
        <v>0</v>
      </c>
      <c r="D1290">
        <f>VLOOKUP(A1290, Campaigns!$A:$I,4, FALSE)</f>
        <v>0</v>
      </c>
      <c r="E1290">
        <f>VLOOKUP(A1290, Campaigns!A:I,5, FALSE)</f>
        <v>0</v>
      </c>
      <c r="F1290">
        <f>VLOOKUP(A1290, Campaigns!A:I,6, FALSE)</f>
        <v>1</v>
      </c>
      <c r="G1290" t="str">
        <f>VLOOKUP(A1290, Customer!A:P,16, FALSE)</f>
        <v>Together</v>
      </c>
      <c r="H1290" t="str">
        <f>VLOOKUP(A1290, Customer!A:Q,17, FALSE)</f>
        <v>PhD</v>
      </c>
      <c r="I1290">
        <f>VLOOKUP(A1290, Campaigns!A:I,7, FALSE)</f>
        <v>0</v>
      </c>
    </row>
    <row r="1291" spans="1:9">
      <c r="A1291" s="2">
        <v>2438</v>
      </c>
      <c r="B1291">
        <f>VLOOKUP(A1291, Campaigns!A:I,2, FALSE)</f>
        <v>1</v>
      </c>
      <c r="C1291">
        <f>VLOOKUP(A1291, Campaigns!A:I,3, FALSE)</f>
        <v>0</v>
      </c>
      <c r="D1291">
        <f>VLOOKUP(A1291, Campaigns!$A:$I,4, FALSE)</f>
        <v>0</v>
      </c>
      <c r="E1291">
        <f>VLOOKUP(A1291, Campaigns!A:I,5, FALSE)</f>
        <v>0</v>
      </c>
      <c r="F1291">
        <f>VLOOKUP(A1291, Campaigns!A:I,6, FALSE)</f>
        <v>1</v>
      </c>
      <c r="G1291" t="str">
        <f>VLOOKUP(A1291, Customer!A:P,16, FALSE)</f>
        <v>Together</v>
      </c>
      <c r="H1291" t="str">
        <f>VLOOKUP(A1291, Customer!A:Q,17, FALSE)</f>
        <v>PhD</v>
      </c>
      <c r="I1291">
        <f>VLOOKUP(A1291, Campaigns!A:I,7, FALSE)</f>
        <v>0</v>
      </c>
    </row>
    <row r="1292" spans="1:9">
      <c r="A1292" s="2">
        <v>1201</v>
      </c>
      <c r="B1292">
        <f>VLOOKUP(A1292, Campaigns!A:I,2, FALSE)</f>
        <v>0</v>
      </c>
      <c r="C1292">
        <f>VLOOKUP(A1292, Campaigns!A:I,3, FALSE)</f>
        <v>0</v>
      </c>
      <c r="D1292">
        <f>VLOOKUP(A1292, Campaigns!$A:$I,4, FALSE)</f>
        <v>0</v>
      </c>
      <c r="E1292">
        <f>VLOOKUP(A1292, Campaigns!A:I,5, FALSE)</f>
        <v>0</v>
      </c>
      <c r="F1292">
        <f>VLOOKUP(A1292, Campaigns!A:I,6, FALSE)</f>
        <v>0</v>
      </c>
      <c r="G1292" t="str">
        <f>VLOOKUP(A1292, Customer!A:P,16, FALSE)</f>
        <v>Together</v>
      </c>
      <c r="H1292" t="str">
        <f>VLOOKUP(A1292, Customer!A:Q,17, FALSE)</f>
        <v>Master</v>
      </c>
      <c r="I1292">
        <f>VLOOKUP(A1292, Campaigns!A:I,7, FALSE)</f>
        <v>0</v>
      </c>
    </row>
    <row r="1293" spans="1:9">
      <c r="A1293" s="2">
        <v>1244</v>
      </c>
      <c r="B1293">
        <f>VLOOKUP(A1293, Campaigns!A:I,2, FALSE)</f>
        <v>0</v>
      </c>
      <c r="C1293">
        <f>VLOOKUP(A1293, Campaigns!A:I,3, FALSE)</f>
        <v>0</v>
      </c>
      <c r="D1293">
        <f>VLOOKUP(A1293, Campaigns!$A:$I,4, FALSE)</f>
        <v>0</v>
      </c>
      <c r="E1293">
        <f>VLOOKUP(A1293, Campaigns!A:I,5, FALSE)</f>
        <v>0</v>
      </c>
      <c r="F1293">
        <f>VLOOKUP(A1293, Campaigns!A:I,6, FALSE)</f>
        <v>0</v>
      </c>
      <c r="G1293" t="str">
        <f>VLOOKUP(A1293, Customer!A:P,16, FALSE)</f>
        <v>Single</v>
      </c>
      <c r="H1293" t="str">
        <f>VLOOKUP(A1293, Customer!A:Q,17, FALSE)</f>
        <v>Graduate</v>
      </c>
      <c r="I1293">
        <f>VLOOKUP(A1293, Campaigns!A:I,7, FALSE)</f>
        <v>0</v>
      </c>
    </row>
    <row r="1294" spans="1:9">
      <c r="A1294" s="2">
        <v>1679</v>
      </c>
      <c r="B1294">
        <f>VLOOKUP(A1294, Campaigns!A:I,2, FALSE)</f>
        <v>0</v>
      </c>
      <c r="C1294">
        <f>VLOOKUP(A1294, Campaigns!A:I,3, FALSE)</f>
        <v>0</v>
      </c>
      <c r="D1294">
        <f>VLOOKUP(A1294, Campaigns!$A:$I,4, FALSE)</f>
        <v>0</v>
      </c>
      <c r="E1294">
        <f>VLOOKUP(A1294, Campaigns!A:I,5, FALSE)</f>
        <v>0</v>
      </c>
      <c r="F1294">
        <f>VLOOKUP(A1294, Campaigns!A:I,6, FALSE)</f>
        <v>0</v>
      </c>
      <c r="G1294" t="str">
        <f>VLOOKUP(A1294, Customer!A:P,16, FALSE)</f>
        <v>Single</v>
      </c>
      <c r="H1294" t="str">
        <f>VLOOKUP(A1294, Customer!A:Q,17, FALSE)</f>
        <v>Graduate</v>
      </c>
      <c r="I1294">
        <f>VLOOKUP(A1294, Campaigns!A:I,7, FALSE)</f>
        <v>0</v>
      </c>
    </row>
    <row r="1295" spans="1:9">
      <c r="A1295" s="2">
        <v>1890</v>
      </c>
      <c r="B1295">
        <f>VLOOKUP(A1295, Campaigns!A:I,2, FALSE)</f>
        <v>0</v>
      </c>
      <c r="C1295">
        <f>VLOOKUP(A1295, Campaigns!A:I,3, FALSE)</f>
        <v>0</v>
      </c>
      <c r="D1295">
        <f>VLOOKUP(A1295, Campaigns!$A:$I,4, FALSE)</f>
        <v>0</v>
      </c>
      <c r="E1295">
        <f>VLOOKUP(A1295, Campaigns!A:I,5, FALSE)</f>
        <v>0</v>
      </c>
      <c r="F1295">
        <f>VLOOKUP(A1295, Campaigns!A:I,6, FALSE)</f>
        <v>0</v>
      </c>
      <c r="G1295" t="str">
        <f>VLOOKUP(A1295, Customer!A:P,16, FALSE)</f>
        <v>Married</v>
      </c>
      <c r="H1295" t="str">
        <f>VLOOKUP(A1295, Customer!A:Q,17, FALSE)</f>
        <v>PhD</v>
      </c>
      <c r="I1295">
        <f>VLOOKUP(A1295, Campaigns!A:I,7, FALSE)</f>
        <v>0</v>
      </c>
    </row>
    <row r="1296" spans="1:9">
      <c r="A1296" s="2">
        <v>1626</v>
      </c>
      <c r="B1296">
        <f>VLOOKUP(A1296, Campaigns!A:I,2, FALSE)</f>
        <v>1</v>
      </c>
      <c r="C1296">
        <f>VLOOKUP(A1296, Campaigns!A:I,3, FALSE)</f>
        <v>0</v>
      </c>
      <c r="D1296">
        <f>VLOOKUP(A1296, Campaigns!$A:$I,4, FALSE)</f>
        <v>0</v>
      </c>
      <c r="E1296">
        <f>VLOOKUP(A1296, Campaigns!A:I,5, FALSE)</f>
        <v>0</v>
      </c>
      <c r="F1296">
        <f>VLOOKUP(A1296, Campaigns!A:I,6, FALSE)</f>
        <v>0</v>
      </c>
      <c r="G1296" t="str">
        <f>VLOOKUP(A1296, Customer!A:P,16, FALSE)</f>
        <v>Single</v>
      </c>
      <c r="H1296" t="str">
        <f>VLOOKUP(A1296, Customer!A:Q,17, FALSE)</f>
        <v>Graduate</v>
      </c>
      <c r="I1296">
        <f>VLOOKUP(A1296, Campaigns!A:I,7, FALSE)</f>
        <v>0</v>
      </c>
    </row>
    <row r="1297" spans="1:9">
      <c r="A1297" s="2">
        <v>2559</v>
      </c>
      <c r="B1297">
        <f>VLOOKUP(A1297, Campaigns!A:I,2, FALSE)</f>
        <v>0</v>
      </c>
      <c r="C1297">
        <f>VLOOKUP(A1297, Campaigns!A:I,3, FALSE)</f>
        <v>0</v>
      </c>
      <c r="D1297">
        <f>VLOOKUP(A1297, Campaigns!$A:$I,4, FALSE)</f>
        <v>0</v>
      </c>
      <c r="E1297">
        <f>VLOOKUP(A1297, Campaigns!A:I,5, FALSE)</f>
        <v>0</v>
      </c>
      <c r="F1297">
        <f>VLOOKUP(A1297, Campaigns!A:I,6, FALSE)</f>
        <v>0</v>
      </c>
      <c r="G1297" t="str">
        <f>VLOOKUP(A1297, Customer!A:P,16, FALSE)</f>
        <v>Together</v>
      </c>
      <c r="H1297" t="str">
        <f>VLOOKUP(A1297, Customer!A:Q,17, FALSE)</f>
        <v>Master</v>
      </c>
      <c r="I1297">
        <f>VLOOKUP(A1297, Campaigns!A:I,7, FALSE)</f>
        <v>0</v>
      </c>
    </row>
    <row r="1298" spans="1:9">
      <c r="A1298" s="2">
        <v>2170</v>
      </c>
      <c r="B1298">
        <f>VLOOKUP(A1298, Campaigns!A:I,2, FALSE)</f>
        <v>0</v>
      </c>
      <c r="C1298">
        <f>VLOOKUP(A1298, Campaigns!A:I,3, FALSE)</f>
        <v>0</v>
      </c>
      <c r="D1298">
        <f>VLOOKUP(A1298, Campaigns!$A:$I,4, FALSE)</f>
        <v>0</v>
      </c>
      <c r="E1298">
        <f>VLOOKUP(A1298, Campaigns!A:I,5, FALSE)</f>
        <v>0</v>
      </c>
      <c r="F1298">
        <f>VLOOKUP(A1298, Campaigns!A:I,6, FALSE)</f>
        <v>0</v>
      </c>
      <c r="G1298" t="str">
        <f>VLOOKUP(A1298, Customer!A:P,16, FALSE)</f>
        <v>Married</v>
      </c>
      <c r="H1298" t="e">
        <f>VLOOKUP(A1298, Customer!A:Q,17, FALSE)</f>
        <v>#N/A</v>
      </c>
      <c r="I1298">
        <f>VLOOKUP(A1298, Campaigns!A:I,7, FALSE)</f>
        <v>0</v>
      </c>
    </row>
    <row r="1299" spans="1:9">
      <c r="A1299" s="2">
        <v>1819</v>
      </c>
      <c r="B1299">
        <f>VLOOKUP(A1299, Campaigns!A:I,2, FALSE)</f>
        <v>0</v>
      </c>
      <c r="C1299">
        <f>VLOOKUP(A1299, Campaigns!A:I,3, FALSE)</f>
        <v>0</v>
      </c>
      <c r="D1299">
        <f>VLOOKUP(A1299, Campaigns!$A:$I,4, FALSE)</f>
        <v>0</v>
      </c>
      <c r="E1299">
        <f>VLOOKUP(A1299, Campaigns!A:I,5, FALSE)</f>
        <v>0</v>
      </c>
      <c r="F1299">
        <f>VLOOKUP(A1299, Campaigns!A:I,6, FALSE)</f>
        <v>0</v>
      </c>
      <c r="G1299" t="str">
        <f>VLOOKUP(A1299, Customer!A:P,16, FALSE)</f>
        <v>Single</v>
      </c>
      <c r="H1299" t="e">
        <f>VLOOKUP(A1299, Customer!A:Q,17, FALSE)</f>
        <v>#N/A</v>
      </c>
      <c r="I1299">
        <f>VLOOKUP(A1299, Campaigns!A:I,7, FALSE)</f>
        <v>0</v>
      </c>
    </row>
    <row r="1300" spans="1:9">
      <c r="A1300" s="2">
        <v>1599</v>
      </c>
      <c r="B1300">
        <f>VLOOKUP(A1300, Campaigns!A:I,2, FALSE)</f>
        <v>0</v>
      </c>
      <c r="C1300">
        <f>VLOOKUP(A1300, Campaigns!A:I,3, FALSE)</f>
        <v>0</v>
      </c>
      <c r="D1300">
        <f>VLOOKUP(A1300, Campaigns!$A:$I,4, FALSE)</f>
        <v>0</v>
      </c>
      <c r="E1300">
        <f>VLOOKUP(A1300, Campaigns!A:I,5, FALSE)</f>
        <v>0</v>
      </c>
      <c r="F1300">
        <f>VLOOKUP(A1300, Campaigns!A:I,6, FALSE)</f>
        <v>0</v>
      </c>
      <c r="G1300" t="str">
        <f>VLOOKUP(A1300, Customer!A:P,16, FALSE)</f>
        <v>Married</v>
      </c>
      <c r="H1300" t="str">
        <f>VLOOKUP(A1300, Customer!A:Q,17, FALSE)</f>
        <v>Graduate</v>
      </c>
      <c r="I1300">
        <f>VLOOKUP(A1300, Campaigns!A:I,7, FALSE)</f>
        <v>0</v>
      </c>
    </row>
    <row r="1301" spans="1:9">
      <c r="A1301" s="2">
        <v>1178</v>
      </c>
      <c r="B1301">
        <f>VLOOKUP(A1301, Campaigns!A:I,2, FALSE)</f>
        <v>0</v>
      </c>
      <c r="C1301">
        <f>VLOOKUP(A1301, Campaigns!A:I,3, FALSE)</f>
        <v>0</v>
      </c>
      <c r="D1301">
        <f>VLOOKUP(A1301, Campaigns!$A:$I,4, FALSE)</f>
        <v>0</v>
      </c>
      <c r="E1301">
        <f>VLOOKUP(A1301, Campaigns!A:I,5, FALSE)</f>
        <v>0</v>
      </c>
      <c r="F1301">
        <f>VLOOKUP(A1301, Campaigns!A:I,6, FALSE)</f>
        <v>0</v>
      </c>
      <c r="G1301" t="str">
        <f>VLOOKUP(A1301, Customer!A:P,16, FALSE)</f>
        <v>Married</v>
      </c>
      <c r="H1301" t="str">
        <f>VLOOKUP(A1301, Customer!A:Q,17, FALSE)</f>
        <v>PhD</v>
      </c>
      <c r="I1301">
        <f>VLOOKUP(A1301, Campaigns!A:I,7, FALSE)</f>
        <v>0</v>
      </c>
    </row>
    <row r="1302" spans="1:9">
      <c r="A1302" s="2">
        <v>2875</v>
      </c>
      <c r="B1302">
        <f>VLOOKUP(A1302, Campaigns!A:I,2, FALSE)</f>
        <v>0</v>
      </c>
      <c r="C1302">
        <f>VLOOKUP(A1302, Campaigns!A:I,3, FALSE)</f>
        <v>0</v>
      </c>
      <c r="D1302">
        <f>VLOOKUP(A1302, Campaigns!$A:$I,4, FALSE)</f>
        <v>0</v>
      </c>
      <c r="E1302">
        <f>VLOOKUP(A1302, Campaigns!A:I,5, FALSE)</f>
        <v>0</v>
      </c>
      <c r="F1302">
        <f>VLOOKUP(A1302, Campaigns!A:I,6, FALSE)</f>
        <v>0</v>
      </c>
      <c r="G1302" t="str">
        <f>VLOOKUP(A1302, Customer!A:P,16, FALSE)</f>
        <v>Married</v>
      </c>
      <c r="H1302" t="str">
        <f>VLOOKUP(A1302, Customer!A:Q,17, FALSE)</f>
        <v>PhD</v>
      </c>
      <c r="I1302">
        <f>VLOOKUP(A1302, Campaigns!A:I,7, FALSE)</f>
        <v>0</v>
      </c>
    </row>
    <row r="1303" spans="1:9">
      <c r="A1303" s="2">
        <v>3083</v>
      </c>
      <c r="B1303">
        <f>VLOOKUP(A1303, Campaigns!A:I,2, FALSE)</f>
        <v>0</v>
      </c>
      <c r="C1303">
        <f>VLOOKUP(A1303, Campaigns!A:I,3, FALSE)</f>
        <v>0</v>
      </c>
      <c r="D1303">
        <f>VLOOKUP(A1303, Campaigns!$A:$I,4, FALSE)</f>
        <v>0</v>
      </c>
      <c r="E1303">
        <f>VLOOKUP(A1303, Campaigns!A:I,5, FALSE)</f>
        <v>0</v>
      </c>
      <c r="F1303">
        <f>VLOOKUP(A1303, Campaigns!A:I,6, FALSE)</f>
        <v>0</v>
      </c>
      <c r="G1303" t="str">
        <f>VLOOKUP(A1303, Customer!A:P,16, FALSE)</f>
        <v>Married</v>
      </c>
      <c r="H1303" t="str">
        <f>VLOOKUP(A1303, Customer!A:Q,17, FALSE)</f>
        <v>Master</v>
      </c>
      <c r="I1303">
        <f>VLOOKUP(A1303, Campaigns!A:I,7, FALSE)</f>
        <v>0</v>
      </c>
    </row>
    <row r="1304" spans="1:9">
      <c r="A1304" s="2">
        <v>2879</v>
      </c>
      <c r="B1304">
        <f>VLOOKUP(A1304, Campaigns!A:I,2, FALSE)</f>
        <v>0</v>
      </c>
      <c r="C1304">
        <f>VLOOKUP(A1304, Campaigns!A:I,3, FALSE)</f>
        <v>1</v>
      </c>
      <c r="D1304">
        <f>VLOOKUP(A1304, Campaigns!$A:$I,4, FALSE)</f>
        <v>0</v>
      </c>
      <c r="E1304">
        <f>VLOOKUP(A1304, Campaigns!A:I,5, FALSE)</f>
        <v>0</v>
      </c>
      <c r="F1304">
        <f>VLOOKUP(A1304, Campaigns!A:I,6, FALSE)</f>
        <v>0</v>
      </c>
      <c r="G1304" t="str">
        <f>VLOOKUP(A1304, Customer!A:P,16, FALSE)</f>
        <v>Married</v>
      </c>
      <c r="H1304" t="str">
        <f>VLOOKUP(A1304, Customer!A:Q,17, FALSE)</f>
        <v>Graduate</v>
      </c>
      <c r="I1304">
        <f>VLOOKUP(A1304, Campaigns!A:I,7, FALSE)</f>
        <v>0</v>
      </c>
    </row>
    <row r="1305" spans="1:9">
      <c r="A1305" s="2">
        <v>1888</v>
      </c>
      <c r="B1305">
        <f>VLOOKUP(A1305, Campaigns!A:I,2, FALSE)</f>
        <v>0</v>
      </c>
      <c r="C1305">
        <f>VLOOKUP(A1305, Campaigns!A:I,3, FALSE)</f>
        <v>0</v>
      </c>
      <c r="D1305">
        <f>VLOOKUP(A1305, Campaigns!$A:$I,4, FALSE)</f>
        <v>0</v>
      </c>
      <c r="E1305">
        <f>VLOOKUP(A1305, Campaigns!A:I,5, FALSE)</f>
        <v>0</v>
      </c>
      <c r="F1305">
        <f>VLOOKUP(A1305, Campaigns!A:I,6, FALSE)</f>
        <v>0</v>
      </c>
      <c r="G1305" t="str">
        <f>VLOOKUP(A1305, Customer!A:P,16, FALSE)</f>
        <v>Widow</v>
      </c>
      <c r="H1305" t="str">
        <f>VLOOKUP(A1305, Customer!A:Q,17, FALSE)</f>
        <v>Graduate</v>
      </c>
      <c r="I1305">
        <f>VLOOKUP(A1305, Campaigns!A:I,7, FALSE)</f>
        <v>0</v>
      </c>
    </row>
    <row r="1306" spans="1:9">
      <c r="A1306" s="2">
        <v>2249</v>
      </c>
      <c r="B1306">
        <f>VLOOKUP(A1306, Campaigns!A:I,2, FALSE)</f>
        <v>0</v>
      </c>
      <c r="C1306">
        <f>VLOOKUP(A1306, Campaigns!A:I,3, FALSE)</f>
        <v>0</v>
      </c>
      <c r="D1306">
        <f>VLOOKUP(A1306, Campaigns!$A:$I,4, FALSE)</f>
        <v>0</v>
      </c>
      <c r="E1306">
        <f>VLOOKUP(A1306, Campaigns!A:I,5, FALSE)</f>
        <v>0</v>
      </c>
      <c r="F1306">
        <f>VLOOKUP(A1306, Campaigns!A:I,6, FALSE)</f>
        <v>0</v>
      </c>
      <c r="G1306" t="str">
        <f>VLOOKUP(A1306, Customer!A:P,16, FALSE)</f>
        <v>Married</v>
      </c>
      <c r="H1306" t="str">
        <f>VLOOKUP(A1306, Customer!A:Q,17, FALSE)</f>
        <v>PhD</v>
      </c>
      <c r="I1306">
        <f>VLOOKUP(A1306, Campaigns!A:I,7, FALSE)</f>
        <v>0</v>
      </c>
    </row>
    <row r="1307" spans="1:9">
      <c r="A1307" s="2">
        <v>2717</v>
      </c>
      <c r="B1307">
        <f>VLOOKUP(A1307, Campaigns!A:I,2, FALSE)</f>
        <v>0</v>
      </c>
      <c r="C1307">
        <f>VLOOKUP(A1307, Campaigns!A:I,3, FALSE)</f>
        <v>0</v>
      </c>
      <c r="D1307">
        <f>VLOOKUP(A1307, Campaigns!$A:$I,4, FALSE)</f>
        <v>0</v>
      </c>
      <c r="E1307">
        <f>VLOOKUP(A1307, Campaigns!A:I,5, FALSE)</f>
        <v>0</v>
      </c>
      <c r="F1307">
        <f>VLOOKUP(A1307, Campaigns!A:I,6, FALSE)</f>
        <v>0</v>
      </c>
      <c r="G1307" t="str">
        <f>VLOOKUP(A1307, Customer!A:P,16, FALSE)</f>
        <v>Single</v>
      </c>
      <c r="H1307" t="str">
        <f>VLOOKUP(A1307, Customer!A:Q,17, FALSE)</f>
        <v>PhD</v>
      </c>
      <c r="I1307">
        <f>VLOOKUP(A1307, Campaigns!A:I,7, FALSE)</f>
        <v>0</v>
      </c>
    </row>
    <row r="1308" spans="1:9">
      <c r="A1308" s="2">
        <v>2307</v>
      </c>
      <c r="B1308">
        <f>VLOOKUP(A1308, Campaigns!A:I,2, FALSE)</f>
        <v>0</v>
      </c>
      <c r="C1308">
        <f>VLOOKUP(A1308, Campaigns!A:I,3, FALSE)</f>
        <v>0</v>
      </c>
      <c r="D1308">
        <f>VLOOKUP(A1308, Campaigns!$A:$I,4, FALSE)</f>
        <v>0</v>
      </c>
      <c r="E1308">
        <f>VLOOKUP(A1308, Campaigns!A:I,5, FALSE)</f>
        <v>0</v>
      </c>
      <c r="F1308">
        <f>VLOOKUP(A1308, Campaigns!A:I,6, FALSE)</f>
        <v>0</v>
      </c>
      <c r="G1308" t="str">
        <f>VLOOKUP(A1308, Customer!A:P,16, FALSE)</f>
        <v>Married</v>
      </c>
      <c r="H1308" t="str">
        <f>VLOOKUP(A1308, Customer!A:Q,17, FALSE)</f>
        <v>PhD</v>
      </c>
      <c r="I1308">
        <f>VLOOKUP(A1308, Campaigns!A:I,7, FALSE)</f>
        <v>0</v>
      </c>
    </row>
    <row r="1309" spans="1:9">
      <c r="A1309" s="2">
        <v>1564</v>
      </c>
      <c r="B1309">
        <f>VLOOKUP(A1309, Campaigns!A:I,2, FALSE)</f>
        <v>0</v>
      </c>
      <c r="C1309">
        <f>VLOOKUP(A1309, Campaigns!A:I,3, FALSE)</f>
        <v>1</v>
      </c>
      <c r="D1309">
        <f>VLOOKUP(A1309, Campaigns!$A:$I,4, FALSE)</f>
        <v>0</v>
      </c>
      <c r="E1309">
        <f>VLOOKUP(A1309, Campaigns!A:I,5, FALSE)</f>
        <v>0</v>
      </c>
      <c r="F1309">
        <f>VLOOKUP(A1309, Campaigns!A:I,6, FALSE)</f>
        <v>0</v>
      </c>
      <c r="G1309" t="str">
        <f>VLOOKUP(A1309, Customer!A:P,16, FALSE)</f>
        <v>Married</v>
      </c>
      <c r="H1309" t="str">
        <f>VLOOKUP(A1309, Customer!A:Q,17, FALSE)</f>
        <v>PhD</v>
      </c>
      <c r="I1309">
        <f>VLOOKUP(A1309, Campaigns!A:I,7, FALSE)</f>
        <v>0</v>
      </c>
    </row>
    <row r="1310" spans="1:9">
      <c r="A1310" s="2">
        <v>1208</v>
      </c>
      <c r="B1310">
        <f>VLOOKUP(A1310, Campaigns!A:I,2, FALSE)</f>
        <v>0</v>
      </c>
      <c r="C1310">
        <f>VLOOKUP(A1310, Campaigns!A:I,3, FALSE)</f>
        <v>0</v>
      </c>
      <c r="D1310">
        <f>VLOOKUP(A1310, Campaigns!$A:$I,4, FALSE)</f>
        <v>0</v>
      </c>
      <c r="E1310">
        <f>VLOOKUP(A1310, Campaigns!A:I,5, FALSE)</f>
        <v>0</v>
      </c>
      <c r="F1310">
        <f>VLOOKUP(A1310, Campaigns!A:I,6, FALSE)</f>
        <v>0</v>
      </c>
      <c r="G1310" t="str">
        <f>VLOOKUP(A1310, Customer!A:P,16, FALSE)</f>
        <v>Together</v>
      </c>
      <c r="H1310" t="e">
        <f>VLOOKUP(A1310, Customer!A:Q,17, FALSE)</f>
        <v>#N/A</v>
      </c>
      <c r="I1310">
        <f>VLOOKUP(A1310, Campaigns!A:I,7, FALSE)</f>
        <v>0</v>
      </c>
    </row>
    <row r="1311" spans="1:9">
      <c r="A1311" s="2">
        <v>2552</v>
      </c>
      <c r="B1311">
        <f>VLOOKUP(A1311, Campaigns!A:I,2, FALSE)</f>
        <v>0</v>
      </c>
      <c r="C1311">
        <f>VLOOKUP(A1311, Campaigns!A:I,3, FALSE)</f>
        <v>0</v>
      </c>
      <c r="D1311">
        <f>VLOOKUP(A1311, Campaigns!$A:$I,4, FALSE)</f>
        <v>0</v>
      </c>
      <c r="E1311">
        <f>VLOOKUP(A1311, Campaigns!A:I,5, FALSE)</f>
        <v>0</v>
      </c>
      <c r="F1311">
        <f>VLOOKUP(A1311, Campaigns!A:I,6, FALSE)</f>
        <v>0</v>
      </c>
      <c r="G1311" t="str">
        <f>VLOOKUP(A1311, Customer!A:P,16, FALSE)</f>
        <v>Together</v>
      </c>
      <c r="H1311" t="str">
        <f>VLOOKUP(A1311, Customer!A:Q,17, FALSE)</f>
        <v>Graduate</v>
      </c>
      <c r="I1311">
        <f>VLOOKUP(A1311, Campaigns!A:I,7, FALSE)</f>
        <v>0</v>
      </c>
    </row>
    <row r="1312" spans="1:9">
      <c r="A1312" s="2">
        <v>1776</v>
      </c>
      <c r="B1312">
        <f>VLOOKUP(A1312, Campaigns!A:I,2, FALSE)</f>
        <v>0</v>
      </c>
      <c r="C1312">
        <f>VLOOKUP(A1312, Campaigns!A:I,3, FALSE)</f>
        <v>1</v>
      </c>
      <c r="D1312">
        <f>VLOOKUP(A1312, Campaigns!$A:$I,4, FALSE)</f>
        <v>0</v>
      </c>
      <c r="E1312">
        <f>VLOOKUP(A1312, Campaigns!A:I,5, FALSE)</f>
        <v>0</v>
      </c>
      <c r="F1312">
        <f>VLOOKUP(A1312, Campaigns!A:I,6, FALSE)</f>
        <v>0</v>
      </c>
      <c r="G1312" t="str">
        <f>VLOOKUP(A1312, Customer!A:P,16, FALSE)</f>
        <v>Single</v>
      </c>
      <c r="H1312" t="str">
        <f>VLOOKUP(A1312, Customer!A:Q,17, FALSE)</f>
        <v>Master</v>
      </c>
      <c r="I1312">
        <f>VLOOKUP(A1312, Campaigns!A:I,7, FALSE)</f>
        <v>0</v>
      </c>
    </row>
    <row r="1313" spans="1:9">
      <c r="A1313" s="2">
        <v>1700</v>
      </c>
      <c r="B1313">
        <f>VLOOKUP(A1313, Campaigns!A:I,2, FALSE)</f>
        <v>0</v>
      </c>
      <c r="C1313">
        <f>VLOOKUP(A1313, Campaigns!A:I,3, FALSE)</f>
        <v>0</v>
      </c>
      <c r="D1313">
        <f>VLOOKUP(A1313, Campaigns!$A:$I,4, FALSE)</f>
        <v>0</v>
      </c>
      <c r="E1313">
        <f>VLOOKUP(A1313, Campaigns!A:I,5, FALSE)</f>
        <v>0</v>
      </c>
      <c r="F1313">
        <f>VLOOKUP(A1313, Campaigns!A:I,6, FALSE)</f>
        <v>0</v>
      </c>
      <c r="G1313" t="str">
        <f>VLOOKUP(A1313, Customer!A:P,16, FALSE)</f>
        <v>Single</v>
      </c>
      <c r="H1313" t="str">
        <f>VLOOKUP(A1313, Customer!A:Q,17, FALSE)</f>
        <v>Graduate</v>
      </c>
      <c r="I1313">
        <f>VLOOKUP(A1313, Campaigns!A:I,7, FALSE)</f>
        <v>0</v>
      </c>
    </row>
    <row r="1314" spans="1:9">
      <c r="A1314" s="2">
        <v>3177</v>
      </c>
      <c r="B1314">
        <f>VLOOKUP(A1314, Campaigns!A:I,2, FALSE)</f>
        <v>0</v>
      </c>
      <c r="C1314">
        <f>VLOOKUP(A1314, Campaigns!A:I,3, FALSE)</f>
        <v>0</v>
      </c>
      <c r="D1314">
        <f>VLOOKUP(A1314, Campaigns!$A:$I,4, FALSE)</f>
        <v>0</v>
      </c>
      <c r="E1314">
        <f>VLOOKUP(A1314, Campaigns!A:I,5, FALSE)</f>
        <v>0</v>
      </c>
      <c r="F1314">
        <f>VLOOKUP(A1314, Campaigns!A:I,6, FALSE)</f>
        <v>0</v>
      </c>
      <c r="G1314" t="str">
        <f>VLOOKUP(A1314, Customer!A:P,16, FALSE)</f>
        <v>Divorced</v>
      </c>
      <c r="H1314" t="str">
        <f>VLOOKUP(A1314, Customer!A:Q,17, FALSE)</f>
        <v>Graduate</v>
      </c>
      <c r="I1314">
        <f>VLOOKUP(A1314, Campaigns!A:I,7, FALSE)</f>
        <v>0</v>
      </c>
    </row>
    <row r="1315" spans="1:9">
      <c r="A1315" s="2">
        <v>2292</v>
      </c>
      <c r="B1315">
        <f>VLOOKUP(A1315, Campaigns!A:I,2, FALSE)</f>
        <v>0</v>
      </c>
      <c r="C1315">
        <f>VLOOKUP(A1315, Campaigns!A:I,3, FALSE)</f>
        <v>0</v>
      </c>
      <c r="D1315">
        <f>VLOOKUP(A1315, Campaigns!$A:$I,4, FALSE)</f>
        <v>0</v>
      </c>
      <c r="E1315">
        <f>VLOOKUP(A1315, Campaigns!A:I,5, FALSE)</f>
        <v>0</v>
      </c>
      <c r="F1315">
        <f>VLOOKUP(A1315, Campaigns!A:I,6, FALSE)</f>
        <v>0</v>
      </c>
      <c r="G1315" t="str">
        <f>VLOOKUP(A1315, Customer!A:P,16, FALSE)</f>
        <v>Together</v>
      </c>
      <c r="H1315" t="str">
        <f>VLOOKUP(A1315, Customer!A:Q,17, FALSE)</f>
        <v>Master</v>
      </c>
      <c r="I1315">
        <f>VLOOKUP(A1315, Campaigns!A:I,7, FALSE)</f>
        <v>0</v>
      </c>
    </row>
    <row r="1316" spans="1:9">
      <c r="A1316" s="2">
        <v>2569</v>
      </c>
      <c r="B1316">
        <f>VLOOKUP(A1316, Campaigns!A:I,2, FALSE)</f>
        <v>0</v>
      </c>
      <c r="C1316">
        <f>VLOOKUP(A1316, Campaigns!A:I,3, FALSE)</f>
        <v>0</v>
      </c>
      <c r="D1316">
        <f>VLOOKUP(A1316, Campaigns!$A:$I,4, FALSE)</f>
        <v>0</v>
      </c>
      <c r="E1316">
        <f>VLOOKUP(A1316, Campaigns!A:I,5, FALSE)</f>
        <v>0</v>
      </c>
      <c r="F1316">
        <f>VLOOKUP(A1316, Campaigns!A:I,6, FALSE)</f>
        <v>0</v>
      </c>
      <c r="G1316" t="str">
        <f>VLOOKUP(A1316, Customer!A:P,16, FALSE)</f>
        <v>Together</v>
      </c>
      <c r="H1316" t="str">
        <f>VLOOKUP(A1316, Customer!A:Q,17, FALSE)</f>
        <v>Master</v>
      </c>
      <c r="I1316">
        <f>VLOOKUP(A1316, Campaigns!A:I,7, FALSE)</f>
        <v>0</v>
      </c>
    </row>
    <row r="1317" spans="1:9">
      <c r="A1317" s="2">
        <v>1714</v>
      </c>
      <c r="B1317">
        <f>VLOOKUP(A1317, Campaigns!A:I,2, FALSE)</f>
        <v>0</v>
      </c>
      <c r="C1317">
        <f>VLOOKUP(A1317, Campaigns!A:I,3, FALSE)</f>
        <v>0</v>
      </c>
      <c r="D1317">
        <f>VLOOKUP(A1317, Campaigns!$A:$I,4, FALSE)</f>
        <v>0</v>
      </c>
      <c r="E1317">
        <f>VLOOKUP(A1317, Campaigns!A:I,5, FALSE)</f>
        <v>0</v>
      </c>
      <c r="F1317">
        <f>VLOOKUP(A1317, Campaigns!A:I,6, FALSE)</f>
        <v>0</v>
      </c>
      <c r="G1317" t="str">
        <f>VLOOKUP(A1317, Customer!A:P,16, FALSE)</f>
        <v>Divorced</v>
      </c>
      <c r="H1317" t="str">
        <f>VLOOKUP(A1317, Customer!A:Q,17, FALSE)</f>
        <v>PhD</v>
      </c>
      <c r="I1317">
        <f>VLOOKUP(A1317, Campaigns!A:I,7, FALSE)</f>
        <v>0</v>
      </c>
    </row>
    <row r="1318" spans="1:9">
      <c r="A1318" s="2">
        <v>1648</v>
      </c>
      <c r="B1318">
        <f>VLOOKUP(A1318, Campaigns!A:I,2, FALSE)</f>
        <v>0</v>
      </c>
      <c r="C1318">
        <f>VLOOKUP(A1318, Campaigns!A:I,3, FALSE)</f>
        <v>0</v>
      </c>
      <c r="D1318">
        <f>VLOOKUP(A1318, Campaigns!$A:$I,4, FALSE)</f>
        <v>0</v>
      </c>
      <c r="E1318">
        <f>VLOOKUP(A1318, Campaigns!A:I,5, FALSE)</f>
        <v>0</v>
      </c>
      <c r="F1318">
        <f>VLOOKUP(A1318, Campaigns!A:I,6, FALSE)</f>
        <v>0</v>
      </c>
      <c r="G1318" t="str">
        <f>VLOOKUP(A1318, Customer!A:P,16, FALSE)</f>
        <v>Together</v>
      </c>
      <c r="H1318" t="str">
        <f>VLOOKUP(A1318, Customer!A:Q,17, FALSE)</f>
        <v>PhD</v>
      </c>
      <c r="I1318">
        <f>VLOOKUP(A1318, Campaigns!A:I,7, FALSE)</f>
        <v>0</v>
      </c>
    </row>
    <row r="1319" spans="1:9">
      <c r="A1319" s="2">
        <v>3018</v>
      </c>
      <c r="B1319">
        <f>VLOOKUP(A1319, Campaigns!A:I,2, FALSE)</f>
        <v>0</v>
      </c>
      <c r="C1319">
        <f>VLOOKUP(A1319, Campaigns!A:I,3, FALSE)</f>
        <v>0</v>
      </c>
      <c r="D1319">
        <f>VLOOKUP(A1319, Campaigns!$A:$I,4, FALSE)</f>
        <v>0</v>
      </c>
      <c r="E1319">
        <f>VLOOKUP(A1319, Campaigns!A:I,5, FALSE)</f>
        <v>0</v>
      </c>
      <c r="F1319">
        <f>VLOOKUP(A1319, Campaigns!A:I,6, FALSE)</f>
        <v>0</v>
      </c>
      <c r="G1319" t="str">
        <f>VLOOKUP(A1319, Customer!A:P,16, FALSE)</f>
        <v>Married</v>
      </c>
      <c r="H1319" t="str">
        <f>VLOOKUP(A1319, Customer!A:Q,17, FALSE)</f>
        <v>Master</v>
      </c>
      <c r="I1319">
        <f>VLOOKUP(A1319, Campaigns!A:I,7, FALSE)</f>
        <v>0</v>
      </c>
    </row>
    <row r="1320" spans="1:9">
      <c r="A1320" s="2">
        <v>1595</v>
      </c>
      <c r="B1320">
        <f>VLOOKUP(A1320, Campaigns!A:I,2, FALSE)</f>
        <v>0</v>
      </c>
      <c r="C1320">
        <f>VLOOKUP(A1320, Campaigns!A:I,3, FALSE)</f>
        <v>0</v>
      </c>
      <c r="D1320">
        <f>VLOOKUP(A1320, Campaigns!$A:$I,4, FALSE)</f>
        <v>0</v>
      </c>
      <c r="E1320">
        <f>VLOOKUP(A1320, Campaigns!A:I,5, FALSE)</f>
        <v>0</v>
      </c>
      <c r="F1320">
        <f>VLOOKUP(A1320, Campaigns!A:I,6, FALSE)</f>
        <v>0</v>
      </c>
      <c r="G1320" t="str">
        <f>VLOOKUP(A1320, Customer!A:P,16, FALSE)</f>
        <v>Widow</v>
      </c>
      <c r="H1320" t="str">
        <f>VLOOKUP(A1320, Customer!A:Q,17, FALSE)</f>
        <v>Master</v>
      </c>
      <c r="I1320">
        <f>VLOOKUP(A1320, Campaigns!A:I,7, FALSE)</f>
        <v>0</v>
      </c>
    </row>
    <row r="1321" spans="1:9">
      <c r="A1321" s="2">
        <v>1554</v>
      </c>
      <c r="B1321">
        <f>VLOOKUP(A1321, Campaigns!A:I,2, FALSE)</f>
        <v>0</v>
      </c>
      <c r="C1321">
        <f>VLOOKUP(A1321, Campaigns!A:I,3, FALSE)</f>
        <v>0</v>
      </c>
      <c r="D1321">
        <f>VLOOKUP(A1321, Campaigns!$A:$I,4, FALSE)</f>
        <v>0</v>
      </c>
      <c r="E1321">
        <f>VLOOKUP(A1321, Campaigns!A:I,5, FALSE)</f>
        <v>0</v>
      </c>
      <c r="F1321">
        <f>VLOOKUP(A1321, Campaigns!A:I,6, FALSE)</f>
        <v>0</v>
      </c>
      <c r="G1321" t="str">
        <f>VLOOKUP(A1321, Customer!A:P,16, FALSE)</f>
        <v>Married</v>
      </c>
      <c r="H1321" t="str">
        <f>VLOOKUP(A1321, Customer!A:Q,17, FALSE)</f>
        <v>Graduate</v>
      </c>
      <c r="I1321">
        <f>VLOOKUP(A1321, Campaigns!A:I,7, FALSE)</f>
        <v>0</v>
      </c>
    </row>
    <row r="1322" spans="1:9">
      <c r="A1322" s="2">
        <v>2726</v>
      </c>
      <c r="B1322">
        <f>VLOOKUP(A1322, Campaigns!A:I,2, FALSE)</f>
        <v>0</v>
      </c>
      <c r="C1322">
        <f>VLOOKUP(A1322, Campaigns!A:I,3, FALSE)</f>
        <v>0</v>
      </c>
      <c r="D1322">
        <f>VLOOKUP(A1322, Campaigns!$A:$I,4, FALSE)</f>
        <v>0</v>
      </c>
      <c r="E1322">
        <f>VLOOKUP(A1322, Campaigns!A:I,5, FALSE)</f>
        <v>0</v>
      </c>
      <c r="F1322">
        <f>VLOOKUP(A1322, Campaigns!A:I,6, FALSE)</f>
        <v>0</v>
      </c>
      <c r="G1322" t="str">
        <f>VLOOKUP(A1322, Customer!A:P,16, FALSE)</f>
        <v>Married</v>
      </c>
      <c r="H1322" t="str">
        <f>VLOOKUP(A1322, Customer!A:Q,17, FALSE)</f>
        <v>Graduate</v>
      </c>
      <c r="I1322">
        <f>VLOOKUP(A1322, Campaigns!A:I,7, FALSE)</f>
        <v>0</v>
      </c>
    </row>
    <row r="1323" spans="1:9">
      <c r="A1323" s="2">
        <v>2364</v>
      </c>
      <c r="B1323">
        <f>VLOOKUP(A1323, Campaigns!A:I,2, FALSE)</f>
        <v>0</v>
      </c>
      <c r="C1323">
        <f>VLOOKUP(A1323, Campaigns!A:I,3, FALSE)</f>
        <v>0</v>
      </c>
      <c r="D1323">
        <f>VLOOKUP(A1323, Campaigns!$A:$I,4, FALSE)</f>
        <v>0</v>
      </c>
      <c r="E1323">
        <f>VLOOKUP(A1323, Campaigns!A:I,5, FALSE)</f>
        <v>0</v>
      </c>
      <c r="F1323">
        <f>VLOOKUP(A1323, Campaigns!A:I,6, FALSE)</f>
        <v>0</v>
      </c>
      <c r="G1323" t="str">
        <f>VLOOKUP(A1323, Customer!A:P,16, FALSE)</f>
        <v>Together</v>
      </c>
      <c r="H1323" t="str">
        <f>VLOOKUP(A1323, Customer!A:Q,17, FALSE)</f>
        <v>Graduate</v>
      </c>
      <c r="I1323">
        <f>VLOOKUP(A1323, Campaigns!A:I,7, FALSE)</f>
        <v>0</v>
      </c>
    </row>
    <row r="1324" spans="1:9">
      <c r="A1324" s="2">
        <v>3080</v>
      </c>
      <c r="B1324">
        <f>VLOOKUP(A1324, Campaigns!A:I,2, FALSE)</f>
        <v>1</v>
      </c>
      <c r="C1324">
        <f>VLOOKUP(A1324, Campaigns!A:I,3, FALSE)</f>
        <v>0</v>
      </c>
      <c r="D1324">
        <f>VLOOKUP(A1324, Campaigns!$A:$I,4, FALSE)</f>
        <v>0</v>
      </c>
      <c r="E1324">
        <f>VLOOKUP(A1324, Campaigns!A:I,5, FALSE)</f>
        <v>0</v>
      </c>
      <c r="F1324">
        <f>VLOOKUP(A1324, Campaigns!A:I,6, FALSE)</f>
        <v>0</v>
      </c>
      <c r="G1324" t="str">
        <f>VLOOKUP(A1324, Customer!A:P,16, FALSE)</f>
        <v>Together</v>
      </c>
      <c r="H1324" t="str">
        <f>VLOOKUP(A1324, Customer!A:Q,17, FALSE)</f>
        <v>PhD</v>
      </c>
      <c r="I1324">
        <f>VLOOKUP(A1324, Campaigns!A:I,7, FALSE)</f>
        <v>0</v>
      </c>
    </row>
    <row r="1325" spans="1:9">
      <c r="A1325" s="2">
        <v>1520</v>
      </c>
      <c r="B1325">
        <f>VLOOKUP(A1325, Campaigns!A:I,2, FALSE)</f>
        <v>0</v>
      </c>
      <c r="C1325">
        <f>VLOOKUP(A1325, Campaigns!A:I,3, FALSE)</f>
        <v>0</v>
      </c>
      <c r="D1325">
        <f>VLOOKUP(A1325, Campaigns!$A:$I,4, FALSE)</f>
        <v>0</v>
      </c>
      <c r="E1325">
        <f>VLOOKUP(A1325, Campaigns!A:I,5, FALSE)</f>
        <v>0</v>
      </c>
      <c r="F1325">
        <f>VLOOKUP(A1325, Campaigns!A:I,6, FALSE)</f>
        <v>0</v>
      </c>
      <c r="G1325" t="str">
        <f>VLOOKUP(A1325, Customer!A:P,16, FALSE)</f>
        <v>Together</v>
      </c>
      <c r="H1325" t="str">
        <f>VLOOKUP(A1325, Customer!A:Q,17, FALSE)</f>
        <v>Graduate</v>
      </c>
      <c r="I1325">
        <f>VLOOKUP(A1325, Campaigns!A:I,7, FALSE)</f>
        <v>0</v>
      </c>
    </row>
    <row r="1326" spans="1:9">
      <c r="A1326" s="2">
        <v>2806</v>
      </c>
      <c r="B1326">
        <f>VLOOKUP(A1326, Campaigns!A:I,2, FALSE)</f>
        <v>0</v>
      </c>
      <c r="C1326">
        <f>VLOOKUP(A1326, Campaigns!A:I,3, FALSE)</f>
        <v>0</v>
      </c>
      <c r="D1326">
        <f>VLOOKUP(A1326, Campaigns!$A:$I,4, FALSE)</f>
        <v>0</v>
      </c>
      <c r="E1326">
        <f>VLOOKUP(A1326, Campaigns!A:I,5, FALSE)</f>
        <v>0</v>
      </c>
      <c r="F1326">
        <f>VLOOKUP(A1326, Campaigns!A:I,6, FALSE)</f>
        <v>0</v>
      </c>
      <c r="G1326" t="str">
        <f>VLOOKUP(A1326, Customer!A:P,16, FALSE)</f>
        <v>Together</v>
      </c>
      <c r="H1326" t="str">
        <f>VLOOKUP(A1326, Customer!A:Q,17, FALSE)</f>
        <v>Graduate</v>
      </c>
      <c r="I1326">
        <f>VLOOKUP(A1326, Campaigns!A:I,7, FALSE)</f>
        <v>0</v>
      </c>
    </row>
    <row r="1327" spans="1:9">
      <c r="A1327" s="2">
        <v>3198</v>
      </c>
      <c r="B1327">
        <f>VLOOKUP(A1327, Campaigns!A:I,2, FALSE)</f>
        <v>0</v>
      </c>
      <c r="C1327">
        <f>VLOOKUP(A1327, Campaigns!A:I,3, FALSE)</f>
        <v>0</v>
      </c>
      <c r="D1327">
        <f>VLOOKUP(A1327, Campaigns!$A:$I,4, FALSE)</f>
        <v>0</v>
      </c>
      <c r="E1327">
        <f>VLOOKUP(A1327, Campaigns!A:I,5, FALSE)</f>
        <v>0</v>
      </c>
      <c r="F1327">
        <f>VLOOKUP(A1327, Campaigns!A:I,6, FALSE)</f>
        <v>0</v>
      </c>
      <c r="G1327" t="str">
        <f>VLOOKUP(A1327, Customer!A:P,16, FALSE)</f>
        <v>Single</v>
      </c>
      <c r="H1327" t="str">
        <f>VLOOKUP(A1327, Customer!A:Q,17, FALSE)</f>
        <v>Master</v>
      </c>
      <c r="I1327">
        <f>VLOOKUP(A1327, Campaigns!A:I,7, FALSE)</f>
        <v>0</v>
      </c>
    </row>
    <row r="1328" spans="1:9">
      <c r="A1328" s="2">
        <v>1196</v>
      </c>
      <c r="B1328">
        <f>VLOOKUP(A1328, Campaigns!A:I,2, FALSE)</f>
        <v>0</v>
      </c>
      <c r="C1328">
        <f>VLOOKUP(A1328, Campaigns!A:I,3, FALSE)</f>
        <v>0</v>
      </c>
      <c r="D1328">
        <f>VLOOKUP(A1328, Campaigns!$A:$I,4, FALSE)</f>
        <v>0</v>
      </c>
      <c r="E1328">
        <f>VLOOKUP(A1328, Campaigns!A:I,5, FALSE)</f>
        <v>0</v>
      </c>
      <c r="F1328">
        <f>VLOOKUP(A1328, Campaigns!A:I,6, FALSE)</f>
        <v>0</v>
      </c>
      <c r="G1328" t="str">
        <f>VLOOKUP(A1328, Customer!A:P,16, FALSE)</f>
        <v>Married</v>
      </c>
      <c r="H1328" t="str">
        <f>VLOOKUP(A1328, Customer!A:Q,17, FALSE)</f>
        <v>Graduate</v>
      </c>
      <c r="I1328">
        <f>VLOOKUP(A1328, Campaigns!A:I,7, FALSE)</f>
        <v>0</v>
      </c>
    </row>
    <row r="1329" spans="1:9">
      <c r="A1329" s="2">
        <v>1706</v>
      </c>
      <c r="B1329">
        <f>VLOOKUP(A1329, Campaigns!A:I,2, FALSE)</f>
        <v>0</v>
      </c>
      <c r="C1329">
        <f>VLOOKUP(A1329, Campaigns!A:I,3, FALSE)</f>
        <v>0</v>
      </c>
      <c r="D1329">
        <f>VLOOKUP(A1329, Campaigns!$A:$I,4, FALSE)</f>
        <v>0</v>
      </c>
      <c r="E1329">
        <f>VLOOKUP(A1329, Campaigns!A:I,5, FALSE)</f>
        <v>0</v>
      </c>
      <c r="F1329">
        <f>VLOOKUP(A1329, Campaigns!A:I,6, FALSE)</f>
        <v>0</v>
      </c>
      <c r="G1329" t="str">
        <f>VLOOKUP(A1329, Customer!A:P,16, FALSE)</f>
        <v>Married</v>
      </c>
      <c r="H1329" t="str">
        <f>VLOOKUP(A1329, Customer!A:Q,17, FALSE)</f>
        <v>Graduate</v>
      </c>
      <c r="I1329">
        <f>VLOOKUP(A1329, Campaigns!A:I,7, FALSE)</f>
        <v>0</v>
      </c>
    </row>
    <row r="1330" spans="1:9">
      <c r="A1330" s="2">
        <v>2779</v>
      </c>
      <c r="B1330">
        <f>VLOOKUP(A1330, Campaigns!A:I,2, FALSE)</f>
        <v>1</v>
      </c>
      <c r="C1330">
        <f>VLOOKUP(A1330, Campaigns!A:I,3, FALSE)</f>
        <v>0</v>
      </c>
      <c r="D1330">
        <f>VLOOKUP(A1330, Campaigns!$A:$I,4, FALSE)</f>
        <v>0</v>
      </c>
      <c r="E1330">
        <f>VLOOKUP(A1330, Campaigns!A:I,5, FALSE)</f>
        <v>0</v>
      </c>
      <c r="F1330">
        <f>VLOOKUP(A1330, Campaigns!A:I,6, FALSE)</f>
        <v>0</v>
      </c>
      <c r="G1330" t="str">
        <f>VLOOKUP(A1330, Customer!A:P,16, FALSE)</f>
        <v>Married</v>
      </c>
      <c r="H1330" t="str">
        <f>VLOOKUP(A1330, Customer!A:Q,17, FALSE)</f>
        <v>Graduate</v>
      </c>
      <c r="I1330">
        <f>VLOOKUP(A1330, Campaigns!A:I,7, FALSE)</f>
        <v>0</v>
      </c>
    </row>
    <row r="1331" spans="1:9">
      <c r="A1331" s="2">
        <v>2796</v>
      </c>
      <c r="B1331">
        <f>VLOOKUP(A1331, Campaigns!A:I,2, FALSE)</f>
        <v>0</v>
      </c>
      <c r="C1331">
        <f>VLOOKUP(A1331, Campaigns!A:I,3, FALSE)</f>
        <v>0</v>
      </c>
      <c r="D1331">
        <f>VLOOKUP(A1331, Campaigns!$A:$I,4, FALSE)</f>
        <v>0</v>
      </c>
      <c r="E1331">
        <f>VLOOKUP(A1331, Campaigns!A:I,5, FALSE)</f>
        <v>0</v>
      </c>
      <c r="F1331">
        <f>VLOOKUP(A1331, Campaigns!A:I,6, FALSE)</f>
        <v>0</v>
      </c>
      <c r="G1331" t="str">
        <f>VLOOKUP(A1331, Customer!A:P,16, FALSE)</f>
        <v>Divorced</v>
      </c>
      <c r="H1331" t="str">
        <f>VLOOKUP(A1331, Customer!A:Q,17, FALSE)</f>
        <v>Master</v>
      </c>
      <c r="I1331">
        <f>VLOOKUP(A1331, Campaigns!A:I,7, FALSE)</f>
        <v>0</v>
      </c>
    </row>
    <row r="1332" spans="1:9">
      <c r="A1332" s="2">
        <v>1842</v>
      </c>
      <c r="B1332">
        <f>VLOOKUP(A1332, Campaigns!A:I,2, FALSE)</f>
        <v>0</v>
      </c>
      <c r="C1332">
        <f>VLOOKUP(A1332, Campaigns!A:I,3, FALSE)</f>
        <v>0</v>
      </c>
      <c r="D1332">
        <f>VLOOKUP(A1332, Campaigns!$A:$I,4, FALSE)</f>
        <v>0</v>
      </c>
      <c r="E1332">
        <f>VLOOKUP(A1332, Campaigns!A:I,5, FALSE)</f>
        <v>0</v>
      </c>
      <c r="F1332">
        <f>VLOOKUP(A1332, Campaigns!A:I,6, FALSE)</f>
        <v>0</v>
      </c>
      <c r="G1332" t="str">
        <f>VLOOKUP(A1332, Customer!A:P,16, FALSE)</f>
        <v>Together</v>
      </c>
      <c r="H1332" t="str">
        <f>VLOOKUP(A1332, Customer!A:Q,17, FALSE)</f>
        <v>Master</v>
      </c>
      <c r="I1332">
        <f>VLOOKUP(A1332, Campaigns!A:I,7, FALSE)</f>
        <v>0</v>
      </c>
    </row>
    <row r="1333" spans="1:9">
      <c r="A1333" s="2">
        <v>1206</v>
      </c>
      <c r="B1333">
        <f>VLOOKUP(A1333, Campaigns!A:I,2, FALSE)</f>
        <v>0</v>
      </c>
      <c r="C1333">
        <f>VLOOKUP(A1333, Campaigns!A:I,3, FALSE)</f>
        <v>0</v>
      </c>
      <c r="D1333">
        <f>VLOOKUP(A1333, Campaigns!$A:$I,4, FALSE)</f>
        <v>0</v>
      </c>
      <c r="E1333">
        <f>VLOOKUP(A1333, Campaigns!A:I,5, FALSE)</f>
        <v>0</v>
      </c>
      <c r="F1333">
        <f>VLOOKUP(A1333, Campaigns!A:I,6, FALSE)</f>
        <v>0</v>
      </c>
      <c r="G1333" t="str">
        <f>VLOOKUP(A1333, Customer!A:P,16, FALSE)</f>
        <v>Widow</v>
      </c>
      <c r="H1333" t="str">
        <f>VLOOKUP(A1333, Customer!A:Q,17, FALSE)</f>
        <v>Master</v>
      </c>
      <c r="I1333">
        <f>VLOOKUP(A1333, Campaigns!A:I,7, FALSE)</f>
        <v>0</v>
      </c>
    </row>
    <row r="1334" spans="1:9">
      <c r="A1334" s="2">
        <v>2030</v>
      </c>
      <c r="B1334">
        <f>VLOOKUP(A1334, Campaigns!A:I,2, FALSE)</f>
        <v>0</v>
      </c>
      <c r="C1334">
        <f>VLOOKUP(A1334, Campaigns!A:I,3, FALSE)</f>
        <v>1</v>
      </c>
      <c r="D1334">
        <f>VLOOKUP(A1334, Campaigns!$A:$I,4, FALSE)</f>
        <v>0</v>
      </c>
      <c r="E1334">
        <f>VLOOKUP(A1334, Campaigns!A:I,5, FALSE)</f>
        <v>0</v>
      </c>
      <c r="F1334">
        <f>VLOOKUP(A1334, Campaigns!A:I,6, FALSE)</f>
        <v>0</v>
      </c>
      <c r="G1334" t="str">
        <f>VLOOKUP(A1334, Customer!A:P,16, FALSE)</f>
        <v>Married</v>
      </c>
      <c r="H1334" t="str">
        <f>VLOOKUP(A1334, Customer!A:Q,17, FALSE)</f>
        <v>Graduate</v>
      </c>
      <c r="I1334">
        <f>VLOOKUP(A1334, Campaigns!A:I,7, FALSE)</f>
        <v>0</v>
      </c>
    </row>
    <row r="1335" spans="1:9">
      <c r="A1335" s="2">
        <v>2579</v>
      </c>
      <c r="B1335">
        <f>VLOOKUP(A1335, Campaigns!A:I,2, FALSE)</f>
        <v>0</v>
      </c>
      <c r="C1335">
        <f>VLOOKUP(A1335, Campaigns!A:I,3, FALSE)</f>
        <v>0</v>
      </c>
      <c r="D1335">
        <f>VLOOKUP(A1335, Campaigns!$A:$I,4, FALSE)</f>
        <v>0</v>
      </c>
      <c r="E1335">
        <f>VLOOKUP(A1335, Campaigns!A:I,5, FALSE)</f>
        <v>0</v>
      </c>
      <c r="F1335">
        <f>VLOOKUP(A1335, Campaigns!A:I,6, FALSE)</f>
        <v>0</v>
      </c>
      <c r="G1335" t="str">
        <f>VLOOKUP(A1335, Customer!A:P,16, FALSE)</f>
        <v>Together</v>
      </c>
      <c r="H1335" t="str">
        <f>VLOOKUP(A1335, Customer!A:Q,17, FALSE)</f>
        <v>Graduate</v>
      </c>
      <c r="I1335">
        <f>VLOOKUP(A1335, Campaigns!A:I,7, FALSE)</f>
        <v>0</v>
      </c>
    </row>
    <row r="1336" spans="1:9">
      <c r="A1336" s="2">
        <v>2380</v>
      </c>
      <c r="B1336">
        <f>VLOOKUP(A1336, Campaigns!A:I,2, FALSE)</f>
        <v>0</v>
      </c>
      <c r="C1336">
        <f>VLOOKUP(A1336, Campaigns!A:I,3, FALSE)</f>
        <v>0</v>
      </c>
      <c r="D1336">
        <f>VLOOKUP(A1336, Campaigns!$A:$I,4, FALSE)</f>
        <v>0</v>
      </c>
      <c r="E1336">
        <f>VLOOKUP(A1336, Campaigns!A:I,5, FALSE)</f>
        <v>0</v>
      </c>
      <c r="F1336">
        <f>VLOOKUP(A1336, Campaigns!A:I,6, FALSE)</f>
        <v>0</v>
      </c>
      <c r="G1336" t="str">
        <f>VLOOKUP(A1336, Customer!A:P,16, FALSE)</f>
        <v>Married</v>
      </c>
      <c r="H1336" t="str">
        <f>VLOOKUP(A1336, Customer!A:Q,17, FALSE)</f>
        <v>Master</v>
      </c>
      <c r="I1336">
        <f>VLOOKUP(A1336, Campaigns!A:I,7, FALSE)</f>
        <v>0</v>
      </c>
    </row>
    <row r="1337" spans="1:9">
      <c r="A1337" s="2">
        <v>2847</v>
      </c>
      <c r="B1337">
        <f>VLOOKUP(A1337, Campaigns!A:I,2, FALSE)</f>
        <v>0</v>
      </c>
      <c r="C1337">
        <f>VLOOKUP(A1337, Campaigns!A:I,3, FALSE)</f>
        <v>0</v>
      </c>
      <c r="D1337">
        <f>VLOOKUP(A1337, Campaigns!$A:$I,4, FALSE)</f>
        <v>0</v>
      </c>
      <c r="E1337">
        <f>VLOOKUP(A1337, Campaigns!A:I,5, FALSE)</f>
        <v>0</v>
      </c>
      <c r="F1337">
        <f>VLOOKUP(A1337, Campaigns!A:I,6, FALSE)</f>
        <v>0</v>
      </c>
      <c r="G1337" t="str">
        <f>VLOOKUP(A1337, Customer!A:P,16, FALSE)</f>
        <v>Single</v>
      </c>
      <c r="H1337" t="str">
        <f>VLOOKUP(A1337, Customer!A:Q,17, FALSE)</f>
        <v>Graduate</v>
      </c>
      <c r="I1337">
        <f>VLOOKUP(A1337, Campaigns!A:I,7, FALSE)</f>
        <v>0</v>
      </c>
    </row>
    <row r="1338" spans="1:9">
      <c r="A1338" s="2">
        <v>2211</v>
      </c>
      <c r="B1338">
        <f>VLOOKUP(A1338, Campaigns!A:I,2, FALSE)</f>
        <v>0</v>
      </c>
      <c r="C1338">
        <f>VLOOKUP(A1338, Campaigns!A:I,3, FALSE)</f>
        <v>0</v>
      </c>
      <c r="D1338">
        <f>VLOOKUP(A1338, Campaigns!$A:$I,4, FALSE)</f>
        <v>0</v>
      </c>
      <c r="E1338">
        <f>VLOOKUP(A1338, Campaigns!A:I,5, FALSE)</f>
        <v>0</v>
      </c>
      <c r="F1338">
        <f>VLOOKUP(A1338, Campaigns!A:I,6, FALSE)</f>
        <v>0</v>
      </c>
      <c r="G1338" t="str">
        <f>VLOOKUP(A1338, Customer!A:P,16, FALSE)</f>
        <v>Divorced</v>
      </c>
      <c r="H1338" t="str">
        <f>VLOOKUP(A1338, Customer!A:Q,17, FALSE)</f>
        <v>Graduate</v>
      </c>
      <c r="I1338">
        <f>VLOOKUP(A1338, Campaigns!A:I,7, FALSE)</f>
        <v>0</v>
      </c>
    </row>
    <row r="1339" spans="1:9">
      <c r="A1339" s="2">
        <v>2167</v>
      </c>
      <c r="B1339">
        <f>VLOOKUP(A1339, Campaigns!A:I,2, FALSE)</f>
        <v>0</v>
      </c>
      <c r="C1339">
        <f>VLOOKUP(A1339, Campaigns!A:I,3, FALSE)</f>
        <v>0</v>
      </c>
      <c r="D1339">
        <f>VLOOKUP(A1339, Campaigns!$A:$I,4, FALSE)</f>
        <v>0</v>
      </c>
      <c r="E1339">
        <f>VLOOKUP(A1339, Campaigns!A:I,5, FALSE)</f>
        <v>0</v>
      </c>
      <c r="F1339">
        <f>VLOOKUP(A1339, Campaigns!A:I,6, FALSE)</f>
        <v>0</v>
      </c>
      <c r="G1339" t="str">
        <f>VLOOKUP(A1339, Customer!A:P,16, FALSE)</f>
        <v>Married</v>
      </c>
      <c r="H1339" t="str">
        <f>VLOOKUP(A1339, Customer!A:Q,17, FALSE)</f>
        <v>Graduate</v>
      </c>
      <c r="I1339">
        <f>VLOOKUP(A1339, Campaigns!A:I,7, FALSE)</f>
        <v>0</v>
      </c>
    </row>
    <row r="1340" spans="1:9">
      <c r="A1340" s="2">
        <v>2693</v>
      </c>
      <c r="B1340">
        <f>VLOOKUP(A1340, Campaigns!A:I,2, FALSE)</f>
        <v>0</v>
      </c>
      <c r="C1340">
        <f>VLOOKUP(A1340, Campaigns!A:I,3, FALSE)</f>
        <v>0</v>
      </c>
      <c r="D1340">
        <f>VLOOKUP(A1340, Campaigns!$A:$I,4, FALSE)</f>
        <v>0</v>
      </c>
      <c r="E1340">
        <f>VLOOKUP(A1340, Campaigns!A:I,5, FALSE)</f>
        <v>0</v>
      </c>
      <c r="F1340">
        <f>VLOOKUP(A1340, Campaigns!A:I,6, FALSE)</f>
        <v>0</v>
      </c>
      <c r="G1340" t="str">
        <f>VLOOKUP(A1340, Customer!A:P,16, FALSE)</f>
        <v>Together</v>
      </c>
      <c r="H1340" t="str">
        <f>VLOOKUP(A1340, Customer!A:Q,17, FALSE)</f>
        <v>Graduate</v>
      </c>
      <c r="I1340">
        <f>VLOOKUP(A1340, Campaigns!A:I,7, FALSE)</f>
        <v>0</v>
      </c>
    </row>
    <row r="1341" spans="1:9">
      <c r="A1341" s="2">
        <v>1200</v>
      </c>
      <c r="B1341">
        <f>VLOOKUP(A1341, Campaigns!A:I,2, FALSE)</f>
        <v>0</v>
      </c>
      <c r="C1341">
        <f>VLOOKUP(A1341, Campaigns!A:I,3, FALSE)</f>
        <v>0</v>
      </c>
      <c r="D1341">
        <f>VLOOKUP(A1341, Campaigns!$A:$I,4, FALSE)</f>
        <v>0</v>
      </c>
      <c r="E1341">
        <f>VLOOKUP(A1341, Campaigns!A:I,5, FALSE)</f>
        <v>0</v>
      </c>
      <c r="F1341">
        <f>VLOOKUP(A1341, Campaigns!A:I,6, FALSE)</f>
        <v>0</v>
      </c>
      <c r="G1341" t="str">
        <f>VLOOKUP(A1341, Customer!A:P,16, FALSE)</f>
        <v>Married</v>
      </c>
      <c r="H1341" t="str">
        <f>VLOOKUP(A1341, Customer!A:Q,17, FALSE)</f>
        <v>PhD</v>
      </c>
      <c r="I1341">
        <f>VLOOKUP(A1341, Campaigns!A:I,7, FALSE)</f>
        <v>0</v>
      </c>
    </row>
    <row r="1342" spans="1:9">
      <c r="A1342" s="2">
        <v>2141</v>
      </c>
      <c r="B1342">
        <f>VLOOKUP(A1342, Campaigns!A:I,2, FALSE)</f>
        <v>0</v>
      </c>
      <c r="C1342">
        <f>VLOOKUP(A1342, Campaigns!A:I,3, FALSE)</f>
        <v>0</v>
      </c>
      <c r="D1342">
        <f>VLOOKUP(A1342, Campaigns!$A:$I,4, FALSE)</f>
        <v>0</v>
      </c>
      <c r="E1342">
        <f>VLOOKUP(A1342, Campaigns!A:I,5, FALSE)</f>
        <v>0</v>
      </c>
      <c r="F1342">
        <f>VLOOKUP(A1342, Campaigns!A:I,6, FALSE)</f>
        <v>0</v>
      </c>
      <c r="G1342" t="str">
        <f>VLOOKUP(A1342, Customer!A:P,16, FALSE)</f>
        <v>Married</v>
      </c>
      <c r="H1342" t="str">
        <f>VLOOKUP(A1342, Customer!A:Q,17, FALSE)</f>
        <v>Graduate</v>
      </c>
      <c r="I1342">
        <f>VLOOKUP(A1342, Campaigns!A:I,7, FALSE)</f>
        <v>0</v>
      </c>
    </row>
    <row r="1343" spans="1:9">
      <c r="A1343" s="2">
        <v>2937</v>
      </c>
      <c r="B1343">
        <f>VLOOKUP(A1343, Campaigns!A:I,2, FALSE)</f>
        <v>0</v>
      </c>
      <c r="C1343">
        <f>VLOOKUP(A1343, Campaigns!A:I,3, FALSE)</f>
        <v>0</v>
      </c>
      <c r="D1343">
        <f>VLOOKUP(A1343, Campaigns!$A:$I,4, FALSE)</f>
        <v>0</v>
      </c>
      <c r="E1343">
        <f>VLOOKUP(A1343, Campaigns!A:I,5, FALSE)</f>
        <v>0</v>
      </c>
      <c r="F1343">
        <f>VLOOKUP(A1343, Campaigns!A:I,6, FALSE)</f>
        <v>0</v>
      </c>
      <c r="G1343" t="str">
        <f>VLOOKUP(A1343, Customer!A:P,16, FALSE)</f>
        <v>Married</v>
      </c>
      <c r="H1343" t="str">
        <f>VLOOKUP(A1343, Customer!A:Q,17, FALSE)</f>
        <v>Graduate</v>
      </c>
      <c r="I1343">
        <f>VLOOKUP(A1343, Campaigns!A:I,7, FALSE)</f>
        <v>0</v>
      </c>
    </row>
    <row r="1344" spans="1:9">
      <c r="A1344" s="2">
        <v>3149</v>
      </c>
      <c r="B1344">
        <f>VLOOKUP(A1344, Campaigns!A:I,2, FALSE)</f>
        <v>0</v>
      </c>
      <c r="C1344">
        <f>VLOOKUP(A1344, Campaigns!A:I,3, FALSE)</f>
        <v>1</v>
      </c>
      <c r="D1344">
        <f>VLOOKUP(A1344, Campaigns!$A:$I,4, FALSE)</f>
        <v>0</v>
      </c>
      <c r="E1344">
        <f>VLOOKUP(A1344, Campaigns!A:I,5, FALSE)</f>
        <v>0</v>
      </c>
      <c r="F1344">
        <f>VLOOKUP(A1344, Campaigns!A:I,6, FALSE)</f>
        <v>0</v>
      </c>
      <c r="G1344" t="str">
        <f>VLOOKUP(A1344, Customer!A:P,16, FALSE)</f>
        <v>Married</v>
      </c>
      <c r="H1344" t="str">
        <f>VLOOKUP(A1344, Customer!A:Q,17, FALSE)</f>
        <v>PhD</v>
      </c>
      <c r="I1344">
        <f>VLOOKUP(A1344, Campaigns!A:I,7, FALSE)</f>
        <v>0</v>
      </c>
    </row>
    <row r="1345" spans="1:9">
      <c r="A1345" s="2">
        <v>2540</v>
      </c>
      <c r="B1345">
        <f>VLOOKUP(A1345, Campaigns!A:I,2, FALSE)</f>
        <v>0</v>
      </c>
      <c r="C1345">
        <f>VLOOKUP(A1345, Campaigns!A:I,3, FALSE)</f>
        <v>0</v>
      </c>
      <c r="D1345">
        <f>VLOOKUP(A1345, Campaigns!$A:$I,4, FALSE)</f>
        <v>0</v>
      </c>
      <c r="E1345">
        <f>VLOOKUP(A1345, Campaigns!A:I,5, FALSE)</f>
        <v>0</v>
      </c>
      <c r="F1345">
        <f>VLOOKUP(A1345, Campaigns!A:I,6, FALSE)</f>
        <v>0</v>
      </c>
      <c r="G1345" t="str">
        <f>VLOOKUP(A1345, Customer!A:P,16, FALSE)</f>
        <v>Married</v>
      </c>
      <c r="H1345" t="str">
        <f>VLOOKUP(A1345, Customer!A:Q,17, FALSE)</f>
        <v>Graduate</v>
      </c>
      <c r="I1345">
        <f>VLOOKUP(A1345, Campaigns!A:I,7, FALSE)</f>
        <v>0</v>
      </c>
    </row>
    <row r="1346" spans="1:9">
      <c r="A1346" s="2">
        <v>1271</v>
      </c>
      <c r="B1346">
        <f>VLOOKUP(A1346, Campaigns!A:I,2, FALSE)</f>
        <v>0</v>
      </c>
      <c r="C1346">
        <f>VLOOKUP(A1346, Campaigns!A:I,3, FALSE)</f>
        <v>0</v>
      </c>
      <c r="D1346">
        <f>VLOOKUP(A1346, Campaigns!$A:$I,4, FALSE)</f>
        <v>0</v>
      </c>
      <c r="E1346">
        <f>VLOOKUP(A1346, Campaigns!A:I,5, FALSE)</f>
        <v>0</v>
      </c>
      <c r="F1346">
        <f>VLOOKUP(A1346, Campaigns!A:I,6, FALSE)</f>
        <v>0</v>
      </c>
      <c r="G1346" t="str">
        <f>VLOOKUP(A1346, Customer!A:P,16, FALSE)</f>
        <v>Married</v>
      </c>
      <c r="H1346" t="str">
        <f>VLOOKUP(A1346, Customer!A:Q,17, FALSE)</f>
        <v>Master</v>
      </c>
      <c r="I1346">
        <f>VLOOKUP(A1346, Campaigns!A:I,7, FALSE)</f>
        <v>0</v>
      </c>
    </row>
    <row r="1347" spans="1:9">
      <c r="A1347" s="2">
        <v>1330</v>
      </c>
      <c r="B1347">
        <f>VLOOKUP(A1347, Campaigns!A:I,2, FALSE)</f>
        <v>0</v>
      </c>
      <c r="C1347">
        <f>VLOOKUP(A1347, Campaigns!A:I,3, FALSE)</f>
        <v>0</v>
      </c>
      <c r="D1347">
        <f>VLOOKUP(A1347, Campaigns!$A:$I,4, FALSE)</f>
        <v>0</v>
      </c>
      <c r="E1347">
        <f>VLOOKUP(A1347, Campaigns!A:I,5, FALSE)</f>
        <v>0</v>
      </c>
      <c r="F1347">
        <f>VLOOKUP(A1347, Campaigns!A:I,6, FALSE)</f>
        <v>0</v>
      </c>
      <c r="G1347" t="str">
        <f>VLOOKUP(A1347, Customer!A:P,16, FALSE)</f>
        <v>Married</v>
      </c>
      <c r="H1347" t="str">
        <f>VLOOKUP(A1347, Customer!A:Q,17, FALSE)</f>
        <v>Graduate</v>
      </c>
      <c r="I1347">
        <f>VLOOKUP(A1347, Campaigns!A:I,7, FALSE)</f>
        <v>0</v>
      </c>
    </row>
    <row r="1348" spans="1:9">
      <c r="A1348" s="2">
        <v>2283</v>
      </c>
      <c r="B1348">
        <f>VLOOKUP(A1348, Campaigns!A:I,2, FALSE)</f>
        <v>0</v>
      </c>
      <c r="C1348">
        <f>VLOOKUP(A1348, Campaigns!A:I,3, FALSE)</f>
        <v>0</v>
      </c>
      <c r="D1348">
        <f>VLOOKUP(A1348, Campaigns!$A:$I,4, FALSE)</f>
        <v>0</v>
      </c>
      <c r="E1348">
        <f>VLOOKUP(A1348, Campaigns!A:I,5, FALSE)</f>
        <v>0</v>
      </c>
      <c r="F1348">
        <f>VLOOKUP(A1348, Campaigns!A:I,6, FALSE)</f>
        <v>0</v>
      </c>
      <c r="G1348" t="str">
        <f>VLOOKUP(A1348, Customer!A:P,16, FALSE)</f>
        <v>Divorced</v>
      </c>
      <c r="H1348" t="str">
        <f>VLOOKUP(A1348, Customer!A:Q,17, FALSE)</f>
        <v>Graduate</v>
      </c>
      <c r="I1348">
        <f>VLOOKUP(A1348, Campaigns!A:I,7, FALSE)</f>
        <v>0</v>
      </c>
    </row>
    <row r="1349" spans="1:9">
      <c r="A1349" s="2">
        <v>2220</v>
      </c>
      <c r="B1349">
        <f>VLOOKUP(A1349, Campaigns!A:I,2, FALSE)</f>
        <v>0</v>
      </c>
      <c r="C1349">
        <f>VLOOKUP(A1349, Campaigns!A:I,3, FALSE)</f>
        <v>0</v>
      </c>
      <c r="D1349">
        <f>VLOOKUP(A1349, Campaigns!$A:$I,4, FALSE)</f>
        <v>0</v>
      </c>
      <c r="E1349">
        <f>VLOOKUP(A1349, Campaigns!A:I,5, FALSE)</f>
        <v>0</v>
      </c>
      <c r="F1349">
        <f>VLOOKUP(A1349, Campaigns!A:I,6, FALSE)</f>
        <v>0</v>
      </c>
      <c r="G1349" t="str">
        <f>VLOOKUP(A1349, Customer!A:P,16, FALSE)</f>
        <v>Single</v>
      </c>
      <c r="H1349" t="str">
        <f>VLOOKUP(A1349, Customer!A:Q,17, FALSE)</f>
        <v>Graduate</v>
      </c>
      <c r="I1349">
        <f>VLOOKUP(A1349, Campaigns!A:I,7, FALSE)</f>
        <v>0</v>
      </c>
    </row>
    <row r="1350" spans="1:9">
      <c r="A1350" s="2">
        <v>1249</v>
      </c>
      <c r="B1350">
        <f>VLOOKUP(A1350, Campaigns!A:I,2, FALSE)</f>
        <v>0</v>
      </c>
      <c r="C1350">
        <f>VLOOKUP(A1350, Campaigns!A:I,3, FALSE)</f>
        <v>0</v>
      </c>
      <c r="D1350">
        <f>VLOOKUP(A1350, Campaigns!$A:$I,4, FALSE)</f>
        <v>0</v>
      </c>
      <c r="E1350">
        <f>VLOOKUP(A1350, Campaigns!A:I,5, FALSE)</f>
        <v>0</v>
      </c>
      <c r="F1350">
        <f>VLOOKUP(A1350, Campaigns!A:I,6, FALSE)</f>
        <v>0</v>
      </c>
      <c r="G1350" t="str">
        <f>VLOOKUP(A1350, Customer!A:P,16, FALSE)</f>
        <v>Married</v>
      </c>
      <c r="H1350" t="str">
        <f>VLOOKUP(A1350, Customer!A:Q,17, FALSE)</f>
        <v>Master</v>
      </c>
      <c r="I1350">
        <f>VLOOKUP(A1350, Campaigns!A:I,7, FALSE)</f>
        <v>0</v>
      </c>
    </row>
    <row r="1351" spans="1:9">
      <c r="A1351" s="2">
        <v>2861</v>
      </c>
      <c r="B1351">
        <f>VLOOKUP(A1351, Campaigns!A:I,2, FALSE)</f>
        <v>0</v>
      </c>
      <c r="C1351">
        <f>VLOOKUP(A1351, Campaigns!A:I,3, FALSE)</f>
        <v>0</v>
      </c>
      <c r="D1351">
        <f>VLOOKUP(A1351, Campaigns!$A:$I,4, FALSE)</f>
        <v>0</v>
      </c>
      <c r="E1351">
        <f>VLOOKUP(A1351, Campaigns!A:I,5, FALSE)</f>
        <v>0</v>
      </c>
      <c r="F1351">
        <f>VLOOKUP(A1351, Campaigns!A:I,6, FALSE)</f>
        <v>0</v>
      </c>
      <c r="G1351" t="str">
        <f>VLOOKUP(A1351, Customer!A:P,16, FALSE)</f>
        <v>Married</v>
      </c>
      <c r="H1351" t="str">
        <f>VLOOKUP(A1351, Customer!A:Q,17, FALSE)</f>
        <v>PhD</v>
      </c>
      <c r="I1351">
        <f>VLOOKUP(A1351, Campaigns!A:I,7, FALSE)</f>
        <v>0</v>
      </c>
    </row>
    <row r="1352" spans="1:9">
      <c r="A1352" s="2">
        <v>1498</v>
      </c>
      <c r="B1352">
        <f>VLOOKUP(A1352, Campaigns!A:I,2, FALSE)</f>
        <v>0</v>
      </c>
      <c r="C1352">
        <f>VLOOKUP(A1352, Campaigns!A:I,3, FALSE)</f>
        <v>0</v>
      </c>
      <c r="D1352">
        <f>VLOOKUP(A1352, Campaigns!$A:$I,4, FALSE)</f>
        <v>0</v>
      </c>
      <c r="E1352">
        <f>VLOOKUP(A1352, Campaigns!A:I,5, FALSE)</f>
        <v>0</v>
      </c>
      <c r="F1352">
        <f>VLOOKUP(A1352, Campaigns!A:I,6, FALSE)</f>
        <v>0</v>
      </c>
      <c r="G1352" t="str">
        <f>VLOOKUP(A1352, Customer!A:P,16, FALSE)</f>
        <v>Together</v>
      </c>
      <c r="H1352" t="str">
        <f>VLOOKUP(A1352, Customer!A:Q,17, FALSE)</f>
        <v>PhD</v>
      </c>
      <c r="I1352">
        <f>VLOOKUP(A1352, Campaigns!A:I,7, FALSE)</f>
        <v>0</v>
      </c>
    </row>
    <row r="1353" spans="1:9">
      <c r="A1353" s="2">
        <v>2614</v>
      </c>
      <c r="B1353">
        <f>VLOOKUP(A1353, Campaigns!A:I,2, FALSE)</f>
        <v>0</v>
      </c>
      <c r="C1353">
        <f>VLOOKUP(A1353, Campaigns!A:I,3, FALSE)</f>
        <v>0</v>
      </c>
      <c r="D1353">
        <f>VLOOKUP(A1353, Campaigns!$A:$I,4, FALSE)</f>
        <v>0</v>
      </c>
      <c r="E1353">
        <f>VLOOKUP(A1353, Campaigns!A:I,5, FALSE)</f>
        <v>0</v>
      </c>
      <c r="F1353">
        <f>VLOOKUP(A1353, Campaigns!A:I,6, FALSE)</f>
        <v>0</v>
      </c>
      <c r="G1353" t="str">
        <f>VLOOKUP(A1353, Customer!A:P,16, FALSE)</f>
        <v>Married</v>
      </c>
      <c r="H1353" t="str">
        <f>VLOOKUP(A1353, Customer!A:Q,17, FALSE)</f>
        <v>Graduate</v>
      </c>
      <c r="I1353">
        <f>VLOOKUP(A1353, Campaigns!A:I,7, FALSE)</f>
        <v>0</v>
      </c>
    </row>
    <row r="1354" spans="1:9">
      <c r="A1354" s="2">
        <v>1933</v>
      </c>
      <c r="B1354">
        <f>VLOOKUP(A1354, Campaigns!A:I,2, FALSE)</f>
        <v>0</v>
      </c>
      <c r="C1354">
        <f>VLOOKUP(A1354, Campaigns!A:I,3, FALSE)</f>
        <v>0</v>
      </c>
      <c r="D1354">
        <f>VLOOKUP(A1354, Campaigns!$A:$I,4, FALSE)</f>
        <v>0</v>
      </c>
      <c r="E1354">
        <f>VLOOKUP(A1354, Campaigns!A:I,5, FALSE)</f>
        <v>0</v>
      </c>
      <c r="F1354">
        <f>VLOOKUP(A1354, Campaigns!A:I,6, FALSE)</f>
        <v>0</v>
      </c>
      <c r="G1354" t="str">
        <f>VLOOKUP(A1354, Customer!A:P,16, FALSE)</f>
        <v>Divorced</v>
      </c>
      <c r="H1354" t="str">
        <f>VLOOKUP(A1354, Customer!A:Q,17, FALSE)</f>
        <v>Master</v>
      </c>
      <c r="I1354">
        <f>VLOOKUP(A1354, Campaigns!A:I,7, FALSE)</f>
        <v>0</v>
      </c>
    </row>
    <row r="1355" spans="1:9">
      <c r="A1355" s="2">
        <v>1950</v>
      </c>
      <c r="B1355">
        <f>VLOOKUP(A1355, Campaigns!A:I,2, FALSE)</f>
        <v>0</v>
      </c>
      <c r="C1355">
        <f>VLOOKUP(A1355, Campaigns!A:I,3, FALSE)</f>
        <v>0</v>
      </c>
      <c r="D1355">
        <f>VLOOKUP(A1355, Campaigns!$A:$I,4, FALSE)</f>
        <v>0</v>
      </c>
      <c r="E1355">
        <f>VLOOKUP(A1355, Campaigns!A:I,5, FALSE)</f>
        <v>0</v>
      </c>
      <c r="F1355">
        <f>VLOOKUP(A1355, Campaigns!A:I,6, FALSE)</f>
        <v>0</v>
      </c>
      <c r="G1355" t="str">
        <f>VLOOKUP(A1355, Customer!A:P,16, FALSE)</f>
        <v>Together</v>
      </c>
      <c r="H1355" t="str">
        <f>VLOOKUP(A1355, Customer!A:Q,17, FALSE)</f>
        <v>Graduate</v>
      </c>
      <c r="I1355">
        <f>VLOOKUP(A1355, Campaigns!A:I,7, FALSE)</f>
        <v>0</v>
      </c>
    </row>
    <row r="1356" spans="1:9">
      <c r="A1356" s="2">
        <v>1106</v>
      </c>
      <c r="B1356">
        <f>VLOOKUP(A1356, Campaigns!A:I,2, FALSE)</f>
        <v>0</v>
      </c>
      <c r="C1356">
        <f>VLOOKUP(A1356, Campaigns!A:I,3, FALSE)</f>
        <v>0</v>
      </c>
      <c r="D1356">
        <f>VLOOKUP(A1356, Campaigns!$A:$I,4, FALSE)</f>
        <v>0</v>
      </c>
      <c r="E1356">
        <f>VLOOKUP(A1356, Campaigns!A:I,5, FALSE)</f>
        <v>0</v>
      </c>
      <c r="F1356">
        <f>VLOOKUP(A1356, Campaigns!A:I,6, FALSE)</f>
        <v>0</v>
      </c>
      <c r="G1356" t="str">
        <f>VLOOKUP(A1356, Customer!A:P,16, FALSE)</f>
        <v>Married</v>
      </c>
      <c r="H1356" t="str">
        <f>VLOOKUP(A1356, Customer!A:Q,17, FALSE)</f>
        <v>PhD</v>
      </c>
      <c r="I1356">
        <f>VLOOKUP(A1356, Campaigns!A:I,7, FALSE)</f>
        <v>0</v>
      </c>
    </row>
    <row r="1357" spans="1:9">
      <c r="A1357" s="2">
        <v>1380</v>
      </c>
      <c r="B1357">
        <f>VLOOKUP(A1357, Campaigns!A:I,2, FALSE)</f>
        <v>0</v>
      </c>
      <c r="C1357">
        <f>VLOOKUP(A1357, Campaigns!A:I,3, FALSE)</f>
        <v>0</v>
      </c>
      <c r="D1357">
        <f>VLOOKUP(A1357, Campaigns!$A:$I,4, FALSE)</f>
        <v>0</v>
      </c>
      <c r="E1357">
        <f>VLOOKUP(A1357, Campaigns!A:I,5, FALSE)</f>
        <v>0</v>
      </c>
      <c r="F1357">
        <f>VLOOKUP(A1357, Campaigns!A:I,6, FALSE)</f>
        <v>0</v>
      </c>
      <c r="G1357" t="str">
        <f>VLOOKUP(A1357, Customer!A:P,16, FALSE)</f>
        <v>Married</v>
      </c>
      <c r="H1357" t="str">
        <f>VLOOKUP(A1357, Customer!A:Q,17, FALSE)</f>
        <v>Graduate</v>
      </c>
      <c r="I1357">
        <f>VLOOKUP(A1357, Campaigns!A:I,7, FALSE)</f>
        <v>0</v>
      </c>
    </row>
    <row r="1358" spans="1:9">
      <c r="A1358" s="2">
        <v>2996</v>
      </c>
      <c r="B1358">
        <f>VLOOKUP(A1358, Campaigns!A:I,2, FALSE)</f>
        <v>0</v>
      </c>
      <c r="C1358">
        <f>VLOOKUP(A1358, Campaigns!A:I,3, FALSE)</f>
        <v>0</v>
      </c>
      <c r="D1358">
        <f>VLOOKUP(A1358, Campaigns!$A:$I,4, FALSE)</f>
        <v>0</v>
      </c>
      <c r="E1358">
        <f>VLOOKUP(A1358, Campaigns!A:I,5, FALSE)</f>
        <v>0</v>
      </c>
      <c r="F1358">
        <f>VLOOKUP(A1358, Campaigns!A:I,6, FALSE)</f>
        <v>0</v>
      </c>
      <c r="G1358" t="str">
        <f>VLOOKUP(A1358, Customer!A:P,16, FALSE)</f>
        <v>Married</v>
      </c>
      <c r="H1358" t="str">
        <f>VLOOKUP(A1358, Customer!A:Q,17, FALSE)</f>
        <v>Master</v>
      </c>
      <c r="I1358">
        <f>VLOOKUP(A1358, Campaigns!A:I,7, FALSE)</f>
        <v>0</v>
      </c>
    </row>
    <row r="1359" spans="1:9">
      <c r="A1359" s="2">
        <v>1370</v>
      </c>
      <c r="B1359">
        <f>VLOOKUP(A1359, Campaigns!A:I,2, FALSE)</f>
        <v>0</v>
      </c>
      <c r="C1359">
        <f>VLOOKUP(A1359, Campaigns!A:I,3, FALSE)</f>
        <v>1</v>
      </c>
      <c r="D1359">
        <f>VLOOKUP(A1359, Campaigns!$A:$I,4, FALSE)</f>
        <v>0</v>
      </c>
      <c r="E1359">
        <f>VLOOKUP(A1359, Campaigns!A:I,5, FALSE)</f>
        <v>0</v>
      </c>
      <c r="F1359">
        <f>VLOOKUP(A1359, Campaigns!A:I,6, FALSE)</f>
        <v>0</v>
      </c>
      <c r="G1359" t="str">
        <f>VLOOKUP(A1359, Customer!A:P,16, FALSE)</f>
        <v>Together</v>
      </c>
      <c r="H1359" t="str">
        <f>VLOOKUP(A1359, Customer!A:Q,17, FALSE)</f>
        <v>Master</v>
      </c>
      <c r="I1359">
        <f>VLOOKUP(A1359, Campaigns!A:I,7, FALSE)</f>
        <v>0</v>
      </c>
    </row>
    <row r="1360" spans="1:9">
      <c r="A1360" s="2">
        <v>1769</v>
      </c>
      <c r="B1360">
        <f>VLOOKUP(A1360, Campaigns!A:I,2, FALSE)</f>
        <v>1</v>
      </c>
      <c r="C1360">
        <f>VLOOKUP(A1360, Campaigns!A:I,3, FALSE)</f>
        <v>0</v>
      </c>
      <c r="D1360">
        <f>VLOOKUP(A1360, Campaigns!$A:$I,4, FALSE)</f>
        <v>0</v>
      </c>
      <c r="E1360">
        <f>VLOOKUP(A1360, Campaigns!A:I,5, FALSE)</f>
        <v>0</v>
      </c>
      <c r="F1360">
        <f>VLOOKUP(A1360, Campaigns!A:I,6, FALSE)</f>
        <v>0</v>
      </c>
      <c r="G1360" t="str">
        <f>VLOOKUP(A1360, Customer!A:P,16, FALSE)</f>
        <v>Married</v>
      </c>
      <c r="H1360" t="str">
        <f>VLOOKUP(A1360, Customer!A:Q,17, FALSE)</f>
        <v>Master</v>
      </c>
      <c r="I1360">
        <f>VLOOKUP(A1360, Campaigns!A:I,7, FALSE)</f>
        <v>0</v>
      </c>
    </row>
    <row r="1361" spans="1:9">
      <c r="A1361" s="2">
        <v>1251</v>
      </c>
      <c r="B1361">
        <f>VLOOKUP(A1361, Campaigns!A:I,2, FALSE)</f>
        <v>0</v>
      </c>
      <c r="C1361">
        <f>VLOOKUP(A1361, Campaigns!A:I,3, FALSE)</f>
        <v>0</v>
      </c>
      <c r="D1361">
        <f>VLOOKUP(A1361, Campaigns!$A:$I,4, FALSE)</f>
        <v>0</v>
      </c>
      <c r="E1361">
        <f>VLOOKUP(A1361, Campaigns!A:I,5, FALSE)</f>
        <v>0</v>
      </c>
      <c r="F1361">
        <f>VLOOKUP(A1361, Campaigns!A:I,6, FALSE)</f>
        <v>0</v>
      </c>
      <c r="G1361" t="str">
        <f>VLOOKUP(A1361, Customer!A:P,16, FALSE)</f>
        <v>Together</v>
      </c>
      <c r="H1361" t="str">
        <f>VLOOKUP(A1361, Customer!A:Q,17, FALSE)</f>
        <v>Master</v>
      </c>
      <c r="I1361">
        <f>VLOOKUP(A1361, Campaigns!A:I,7, FALSE)</f>
        <v>0</v>
      </c>
    </row>
    <row r="1362" spans="1:9">
      <c r="A1362" s="2">
        <v>2069</v>
      </c>
      <c r="B1362">
        <f>VLOOKUP(A1362, Campaigns!A:I,2, FALSE)</f>
        <v>0</v>
      </c>
      <c r="C1362">
        <f>VLOOKUP(A1362, Campaigns!A:I,3, FALSE)</f>
        <v>0</v>
      </c>
      <c r="D1362">
        <f>VLOOKUP(A1362, Campaigns!$A:$I,4, FALSE)</f>
        <v>0</v>
      </c>
      <c r="E1362">
        <f>VLOOKUP(A1362, Campaigns!A:I,5, FALSE)</f>
        <v>0</v>
      </c>
      <c r="F1362">
        <f>VLOOKUP(A1362, Campaigns!A:I,6, FALSE)</f>
        <v>0</v>
      </c>
      <c r="G1362" t="str">
        <f>VLOOKUP(A1362, Customer!A:P,16, FALSE)</f>
        <v>Together</v>
      </c>
      <c r="H1362" t="str">
        <f>VLOOKUP(A1362, Customer!A:Q,17, FALSE)</f>
        <v>Graduate</v>
      </c>
      <c r="I1362">
        <f>VLOOKUP(A1362, Campaigns!A:I,7, FALSE)</f>
        <v>0</v>
      </c>
    </row>
    <row r="1363" spans="1:9">
      <c r="A1363" s="2">
        <v>2175</v>
      </c>
      <c r="B1363">
        <f>VLOOKUP(A1363, Campaigns!A:I,2, FALSE)</f>
        <v>0</v>
      </c>
      <c r="C1363">
        <f>VLOOKUP(A1363, Campaigns!A:I,3, FALSE)</f>
        <v>0</v>
      </c>
      <c r="D1363">
        <f>VLOOKUP(A1363, Campaigns!$A:$I,4, FALSE)</f>
        <v>0</v>
      </c>
      <c r="E1363">
        <f>VLOOKUP(A1363, Campaigns!A:I,5, FALSE)</f>
        <v>0</v>
      </c>
      <c r="F1363">
        <f>VLOOKUP(A1363, Campaigns!A:I,6, FALSE)</f>
        <v>0</v>
      </c>
      <c r="G1363" t="str">
        <f>VLOOKUP(A1363, Customer!A:P,16, FALSE)</f>
        <v>Married</v>
      </c>
      <c r="H1363" t="str">
        <f>VLOOKUP(A1363, Customer!A:Q,17, FALSE)</f>
        <v>Master</v>
      </c>
      <c r="I1363">
        <f>VLOOKUP(A1363, Campaigns!A:I,7, FALSE)</f>
        <v>0</v>
      </c>
    </row>
    <row r="1364" spans="1:9">
      <c r="A1364" s="2">
        <v>1525</v>
      </c>
      <c r="B1364">
        <f>VLOOKUP(A1364, Campaigns!A:I,2, FALSE)</f>
        <v>0</v>
      </c>
      <c r="C1364">
        <f>VLOOKUP(A1364, Campaigns!A:I,3, FALSE)</f>
        <v>0</v>
      </c>
      <c r="D1364">
        <f>VLOOKUP(A1364, Campaigns!$A:$I,4, FALSE)</f>
        <v>0</v>
      </c>
      <c r="E1364">
        <f>VLOOKUP(A1364, Campaigns!A:I,5, FALSE)</f>
        <v>0</v>
      </c>
      <c r="F1364">
        <f>VLOOKUP(A1364, Campaigns!A:I,6, FALSE)</f>
        <v>0</v>
      </c>
      <c r="G1364" t="str">
        <f>VLOOKUP(A1364, Customer!A:P,16, FALSE)</f>
        <v>Widow</v>
      </c>
      <c r="H1364" t="str">
        <f>VLOOKUP(A1364, Customer!A:Q,17, FALSE)</f>
        <v>Graduate</v>
      </c>
      <c r="I1364">
        <f>VLOOKUP(A1364, Campaigns!A:I,7, FALSE)</f>
        <v>0</v>
      </c>
    </row>
    <row r="1365" spans="1:9">
      <c r="A1365" s="2">
        <v>2638</v>
      </c>
      <c r="B1365">
        <f>VLOOKUP(A1365, Campaigns!A:I,2, FALSE)</f>
        <v>0</v>
      </c>
      <c r="C1365">
        <f>VLOOKUP(A1365, Campaigns!A:I,3, FALSE)</f>
        <v>0</v>
      </c>
      <c r="D1365">
        <f>VLOOKUP(A1365, Campaigns!$A:$I,4, FALSE)</f>
        <v>0</v>
      </c>
      <c r="E1365">
        <f>VLOOKUP(A1365, Campaigns!A:I,5, FALSE)</f>
        <v>0</v>
      </c>
      <c r="F1365">
        <f>VLOOKUP(A1365, Campaigns!A:I,6, FALSE)</f>
        <v>0</v>
      </c>
      <c r="G1365" t="str">
        <f>VLOOKUP(A1365, Customer!A:P,16, FALSE)</f>
        <v>Single</v>
      </c>
      <c r="H1365" t="str">
        <f>VLOOKUP(A1365, Customer!A:Q,17, FALSE)</f>
        <v>Graduate</v>
      </c>
      <c r="I1365">
        <f>VLOOKUP(A1365, Campaigns!A:I,7, FALSE)</f>
        <v>0</v>
      </c>
    </row>
    <row r="1366" spans="1:9">
      <c r="A1366" s="2">
        <v>3091</v>
      </c>
      <c r="B1366">
        <f>VLOOKUP(A1366, Campaigns!A:I,2, FALSE)</f>
        <v>0</v>
      </c>
      <c r="C1366">
        <f>VLOOKUP(A1366, Campaigns!A:I,3, FALSE)</f>
        <v>0</v>
      </c>
      <c r="D1366">
        <f>VLOOKUP(A1366, Campaigns!$A:$I,4, FALSE)</f>
        <v>0</v>
      </c>
      <c r="E1366">
        <f>VLOOKUP(A1366, Campaigns!A:I,5, FALSE)</f>
        <v>0</v>
      </c>
      <c r="F1366">
        <f>VLOOKUP(A1366, Campaigns!A:I,6, FALSE)</f>
        <v>0</v>
      </c>
      <c r="G1366" t="str">
        <f>VLOOKUP(A1366, Customer!A:P,16, FALSE)</f>
        <v>Married</v>
      </c>
      <c r="H1366" t="str">
        <f>VLOOKUP(A1366, Customer!A:Q,17, FALSE)</f>
        <v>Graduate</v>
      </c>
      <c r="I1366">
        <f>VLOOKUP(A1366, Campaigns!A:I,7, FALSE)</f>
        <v>0</v>
      </c>
    </row>
    <row r="1367" spans="1:9">
      <c r="A1367" s="2">
        <v>1154</v>
      </c>
      <c r="B1367">
        <f>VLOOKUP(A1367, Campaigns!A:I,2, FALSE)</f>
        <v>0</v>
      </c>
      <c r="C1367">
        <f>VLOOKUP(A1367, Campaigns!A:I,3, FALSE)</f>
        <v>0</v>
      </c>
      <c r="D1367">
        <f>VLOOKUP(A1367, Campaigns!$A:$I,4, FALSE)</f>
        <v>0</v>
      </c>
      <c r="E1367">
        <f>VLOOKUP(A1367, Campaigns!A:I,5, FALSE)</f>
        <v>0</v>
      </c>
      <c r="F1367">
        <f>VLOOKUP(A1367, Campaigns!A:I,6, FALSE)</f>
        <v>0</v>
      </c>
      <c r="G1367" t="str">
        <f>VLOOKUP(A1367, Customer!A:P,16, FALSE)</f>
        <v>Together</v>
      </c>
      <c r="H1367" t="str">
        <f>VLOOKUP(A1367, Customer!A:Q,17, FALSE)</f>
        <v>Graduate</v>
      </c>
      <c r="I1367">
        <f>VLOOKUP(A1367, Campaigns!A:I,7, FALSE)</f>
        <v>0</v>
      </c>
    </row>
    <row r="1368" spans="1:9">
      <c r="A1368" s="2">
        <v>1539</v>
      </c>
      <c r="B1368">
        <f>VLOOKUP(A1368, Campaigns!A:I,2, FALSE)</f>
        <v>0</v>
      </c>
      <c r="C1368">
        <f>VLOOKUP(A1368, Campaigns!A:I,3, FALSE)</f>
        <v>0</v>
      </c>
      <c r="D1368">
        <f>VLOOKUP(A1368, Campaigns!$A:$I,4, FALSE)</f>
        <v>0</v>
      </c>
      <c r="E1368">
        <f>VLOOKUP(A1368, Campaigns!A:I,5, FALSE)</f>
        <v>0</v>
      </c>
      <c r="F1368">
        <f>VLOOKUP(A1368, Campaigns!A:I,6, FALSE)</f>
        <v>0</v>
      </c>
      <c r="G1368" t="str">
        <f>VLOOKUP(A1368, Customer!A:P,16, FALSE)</f>
        <v>Together</v>
      </c>
      <c r="H1368" t="str">
        <f>VLOOKUP(A1368, Customer!A:Q,17, FALSE)</f>
        <v>Graduate</v>
      </c>
      <c r="I1368">
        <f>VLOOKUP(A1368, Campaigns!A:I,7, FALSE)</f>
        <v>0</v>
      </c>
    </row>
    <row r="1369" spans="1:9">
      <c r="A1369" s="2">
        <v>1847</v>
      </c>
      <c r="B1369">
        <f>VLOOKUP(A1369, Campaigns!A:I,2, FALSE)</f>
        <v>0</v>
      </c>
      <c r="C1369">
        <f>VLOOKUP(A1369, Campaigns!A:I,3, FALSE)</f>
        <v>0</v>
      </c>
      <c r="D1369">
        <f>VLOOKUP(A1369, Campaigns!$A:$I,4, FALSE)</f>
        <v>0</v>
      </c>
      <c r="E1369">
        <f>VLOOKUP(A1369, Campaigns!A:I,5, FALSE)</f>
        <v>0</v>
      </c>
      <c r="F1369">
        <f>VLOOKUP(A1369, Campaigns!A:I,6, FALSE)</f>
        <v>0</v>
      </c>
      <c r="G1369" t="str">
        <f>VLOOKUP(A1369, Customer!A:P,16, FALSE)</f>
        <v>Single</v>
      </c>
      <c r="H1369" t="str">
        <f>VLOOKUP(A1369, Customer!A:Q,17, FALSE)</f>
        <v>Master</v>
      </c>
      <c r="I1369">
        <f>VLOOKUP(A1369, Campaigns!A:I,7, FALSE)</f>
        <v>0</v>
      </c>
    </row>
    <row r="1370" spans="1:9">
      <c r="A1370" s="2">
        <v>3164</v>
      </c>
      <c r="B1370">
        <f>VLOOKUP(A1370, Campaigns!A:I,2, FALSE)</f>
        <v>0</v>
      </c>
      <c r="C1370">
        <f>VLOOKUP(A1370, Campaigns!A:I,3, FALSE)</f>
        <v>0</v>
      </c>
      <c r="D1370">
        <f>VLOOKUP(A1370, Campaigns!$A:$I,4, FALSE)</f>
        <v>0</v>
      </c>
      <c r="E1370">
        <f>VLOOKUP(A1370, Campaigns!A:I,5, FALSE)</f>
        <v>0</v>
      </c>
      <c r="F1370">
        <f>VLOOKUP(A1370, Campaigns!A:I,6, FALSE)</f>
        <v>0</v>
      </c>
      <c r="G1370" t="str">
        <f>VLOOKUP(A1370, Customer!A:P,16, FALSE)</f>
        <v>Single</v>
      </c>
      <c r="H1370" t="str">
        <f>VLOOKUP(A1370, Customer!A:Q,17, FALSE)</f>
        <v>Graduate</v>
      </c>
      <c r="I1370">
        <f>VLOOKUP(A1370, Campaigns!A:I,7, FALSE)</f>
        <v>0</v>
      </c>
    </row>
    <row r="1371" spans="1:9">
      <c r="A1371" s="2">
        <v>2432</v>
      </c>
      <c r="B1371">
        <f>VLOOKUP(A1371, Campaigns!A:I,2, FALSE)</f>
        <v>0</v>
      </c>
      <c r="C1371">
        <f>VLOOKUP(A1371, Campaigns!A:I,3, FALSE)</f>
        <v>0</v>
      </c>
      <c r="D1371">
        <f>VLOOKUP(A1371, Campaigns!$A:$I,4, FALSE)</f>
        <v>0</v>
      </c>
      <c r="E1371">
        <f>VLOOKUP(A1371, Campaigns!A:I,5, FALSE)</f>
        <v>0</v>
      </c>
      <c r="F1371">
        <f>VLOOKUP(A1371, Campaigns!A:I,6, FALSE)</f>
        <v>0</v>
      </c>
      <c r="G1371" t="str">
        <f>VLOOKUP(A1371, Customer!A:P,16, FALSE)</f>
        <v>Divorced</v>
      </c>
      <c r="H1371" t="str">
        <f>VLOOKUP(A1371, Customer!A:Q,17, FALSE)</f>
        <v>Graduate</v>
      </c>
      <c r="I1371">
        <f>VLOOKUP(A1371, Campaigns!A:I,7, FALSE)</f>
        <v>0</v>
      </c>
    </row>
    <row r="1372" spans="1:9">
      <c r="A1372" s="2">
        <v>2403</v>
      </c>
      <c r="B1372">
        <f>VLOOKUP(A1372, Campaigns!A:I,2, FALSE)</f>
        <v>0</v>
      </c>
      <c r="C1372">
        <f>VLOOKUP(A1372, Campaigns!A:I,3, FALSE)</f>
        <v>0</v>
      </c>
      <c r="D1372">
        <f>VLOOKUP(A1372, Campaigns!$A:$I,4, FALSE)</f>
        <v>0</v>
      </c>
      <c r="E1372">
        <f>VLOOKUP(A1372, Campaigns!A:I,5, FALSE)</f>
        <v>0</v>
      </c>
      <c r="F1372">
        <f>VLOOKUP(A1372, Campaigns!A:I,6, FALSE)</f>
        <v>0</v>
      </c>
      <c r="G1372" t="str">
        <f>VLOOKUP(A1372, Customer!A:P,16, FALSE)</f>
        <v>Married</v>
      </c>
      <c r="H1372" t="str">
        <f>VLOOKUP(A1372, Customer!A:Q,17, FALSE)</f>
        <v>PhD</v>
      </c>
      <c r="I1372">
        <f>VLOOKUP(A1372, Campaigns!A:I,7, FALSE)</f>
        <v>0</v>
      </c>
    </row>
    <row r="1373" spans="1:9">
      <c r="A1373" s="2">
        <v>2321</v>
      </c>
      <c r="B1373">
        <f>VLOOKUP(A1373, Campaigns!A:I,2, FALSE)</f>
        <v>0</v>
      </c>
      <c r="C1373">
        <f>VLOOKUP(A1373, Campaigns!A:I,3, FALSE)</f>
        <v>0</v>
      </c>
      <c r="D1373">
        <f>VLOOKUP(A1373, Campaigns!$A:$I,4, FALSE)</f>
        <v>0</v>
      </c>
      <c r="E1373">
        <f>VLOOKUP(A1373, Campaigns!A:I,5, FALSE)</f>
        <v>0</v>
      </c>
      <c r="F1373">
        <f>VLOOKUP(A1373, Campaigns!A:I,6, FALSE)</f>
        <v>0</v>
      </c>
      <c r="G1373" t="str">
        <f>VLOOKUP(A1373, Customer!A:P,16, FALSE)</f>
        <v>Married</v>
      </c>
      <c r="H1373" t="str">
        <f>VLOOKUP(A1373, Customer!A:Q,17, FALSE)</f>
        <v>Master</v>
      </c>
      <c r="I1373">
        <f>VLOOKUP(A1373, Campaigns!A:I,7, FALSE)</f>
        <v>0</v>
      </c>
    </row>
    <row r="1374" spans="1:9">
      <c r="A1374" s="2">
        <v>1688</v>
      </c>
      <c r="B1374">
        <f>VLOOKUP(A1374, Campaigns!A:I,2, FALSE)</f>
        <v>0</v>
      </c>
      <c r="C1374">
        <f>VLOOKUP(A1374, Campaigns!A:I,3, FALSE)</f>
        <v>0</v>
      </c>
      <c r="D1374">
        <f>VLOOKUP(A1374, Campaigns!$A:$I,4, FALSE)</f>
        <v>0</v>
      </c>
      <c r="E1374">
        <f>VLOOKUP(A1374, Campaigns!A:I,5, FALSE)</f>
        <v>0</v>
      </c>
      <c r="F1374">
        <f>VLOOKUP(A1374, Campaigns!A:I,6, FALSE)</f>
        <v>0</v>
      </c>
      <c r="G1374" t="str">
        <f>VLOOKUP(A1374, Customer!A:P,16, FALSE)</f>
        <v>Divorced</v>
      </c>
      <c r="H1374" t="str">
        <f>VLOOKUP(A1374, Customer!A:Q,17, FALSE)</f>
        <v>Graduate</v>
      </c>
      <c r="I1374">
        <f>VLOOKUP(A1374, Campaigns!A:I,7, FALSE)</f>
        <v>0</v>
      </c>
    </row>
    <row r="1375" spans="1:9">
      <c r="A1375" s="2">
        <v>2388</v>
      </c>
      <c r="B1375">
        <f>VLOOKUP(A1375, Campaigns!A:I,2, FALSE)</f>
        <v>0</v>
      </c>
      <c r="C1375">
        <f>VLOOKUP(A1375, Campaigns!A:I,3, FALSE)</f>
        <v>0</v>
      </c>
      <c r="D1375">
        <f>VLOOKUP(A1375, Campaigns!$A:$I,4, FALSE)</f>
        <v>0</v>
      </c>
      <c r="E1375">
        <f>VLOOKUP(A1375, Campaigns!A:I,5, FALSE)</f>
        <v>0</v>
      </c>
      <c r="F1375">
        <f>VLOOKUP(A1375, Campaigns!A:I,6, FALSE)</f>
        <v>0</v>
      </c>
      <c r="G1375" t="str">
        <f>VLOOKUP(A1375, Customer!A:P,16, FALSE)</f>
        <v>Married</v>
      </c>
      <c r="H1375" t="str">
        <f>VLOOKUP(A1375, Customer!A:Q,17, FALSE)</f>
        <v>Master</v>
      </c>
      <c r="I1375">
        <f>VLOOKUP(A1375, Campaigns!A:I,7, FALSE)</f>
        <v>0</v>
      </c>
    </row>
    <row r="1376" spans="1:9">
      <c r="A1376" s="2">
        <v>2162</v>
      </c>
      <c r="B1376">
        <f>VLOOKUP(A1376, Campaigns!A:I,2, FALSE)</f>
        <v>0</v>
      </c>
      <c r="C1376">
        <f>VLOOKUP(A1376, Campaigns!A:I,3, FALSE)</f>
        <v>0</v>
      </c>
      <c r="D1376">
        <f>VLOOKUP(A1376, Campaigns!$A:$I,4, FALSE)</f>
        <v>0</v>
      </c>
      <c r="E1376">
        <f>VLOOKUP(A1376, Campaigns!A:I,5, FALSE)</f>
        <v>0</v>
      </c>
      <c r="F1376">
        <f>VLOOKUP(A1376, Campaigns!A:I,6, FALSE)</f>
        <v>0</v>
      </c>
      <c r="G1376" t="str">
        <f>VLOOKUP(A1376, Customer!A:P,16, FALSE)</f>
        <v>Married</v>
      </c>
      <c r="H1376" t="str">
        <f>VLOOKUP(A1376, Customer!A:Q,17, FALSE)</f>
        <v>Graduate</v>
      </c>
      <c r="I1376">
        <f>VLOOKUP(A1376, Campaigns!A:I,7, FALSE)</f>
        <v>0</v>
      </c>
    </row>
    <row r="1377" spans="1:9">
      <c r="A1377" s="2">
        <v>1467</v>
      </c>
      <c r="B1377">
        <f>VLOOKUP(A1377, Campaigns!A:I,2, FALSE)</f>
        <v>0</v>
      </c>
      <c r="C1377">
        <f>VLOOKUP(A1377, Campaigns!A:I,3, FALSE)</f>
        <v>0</v>
      </c>
      <c r="D1377">
        <f>VLOOKUP(A1377, Campaigns!$A:$I,4, FALSE)</f>
        <v>0</v>
      </c>
      <c r="E1377">
        <f>VLOOKUP(A1377, Campaigns!A:I,5, FALSE)</f>
        <v>0</v>
      </c>
      <c r="F1377">
        <f>VLOOKUP(A1377, Campaigns!A:I,6, FALSE)</f>
        <v>0</v>
      </c>
      <c r="G1377" t="str">
        <f>VLOOKUP(A1377, Customer!A:P,16, FALSE)</f>
        <v>Married</v>
      </c>
      <c r="H1377" t="str">
        <f>VLOOKUP(A1377, Customer!A:Q,17, FALSE)</f>
        <v>Graduate</v>
      </c>
      <c r="I1377">
        <f>VLOOKUP(A1377, Campaigns!A:I,7, FALSE)</f>
        <v>0</v>
      </c>
    </row>
    <row r="1378" spans="1:9">
      <c r="A1378" s="2">
        <v>2273</v>
      </c>
      <c r="B1378">
        <f>VLOOKUP(A1378, Campaigns!A:I,2, FALSE)</f>
        <v>0</v>
      </c>
      <c r="C1378">
        <f>VLOOKUP(A1378, Campaigns!A:I,3, FALSE)</f>
        <v>0</v>
      </c>
      <c r="D1378">
        <f>VLOOKUP(A1378, Campaigns!$A:$I,4, FALSE)</f>
        <v>0</v>
      </c>
      <c r="E1378">
        <f>VLOOKUP(A1378, Campaigns!A:I,5, FALSE)</f>
        <v>0</v>
      </c>
      <c r="F1378">
        <f>VLOOKUP(A1378, Campaigns!A:I,6, FALSE)</f>
        <v>0</v>
      </c>
      <c r="G1378" t="str">
        <f>VLOOKUP(A1378, Customer!A:P,16, FALSE)</f>
        <v>Married</v>
      </c>
      <c r="H1378" t="e">
        <f>VLOOKUP(A1378, Customer!A:Q,17, FALSE)</f>
        <v>#N/A</v>
      </c>
      <c r="I1378">
        <f>VLOOKUP(A1378, Campaigns!A:I,7, FALSE)</f>
        <v>0</v>
      </c>
    </row>
    <row r="1379" spans="1:9">
      <c r="A1379" s="2">
        <v>3020</v>
      </c>
      <c r="B1379">
        <f>VLOOKUP(A1379, Campaigns!A:I,2, FALSE)</f>
        <v>0</v>
      </c>
      <c r="C1379">
        <f>VLOOKUP(A1379, Campaigns!A:I,3, FALSE)</f>
        <v>0</v>
      </c>
      <c r="D1379">
        <f>VLOOKUP(A1379, Campaigns!$A:$I,4, FALSE)</f>
        <v>0</v>
      </c>
      <c r="E1379">
        <f>VLOOKUP(A1379, Campaigns!A:I,5, FALSE)</f>
        <v>0</v>
      </c>
      <c r="F1379">
        <f>VLOOKUP(A1379, Campaigns!A:I,6, FALSE)</f>
        <v>0</v>
      </c>
      <c r="G1379" t="str">
        <f>VLOOKUP(A1379, Customer!A:P,16, FALSE)</f>
        <v>Single</v>
      </c>
      <c r="H1379" t="str">
        <f>VLOOKUP(A1379, Customer!A:Q,17, FALSE)</f>
        <v>Graduate</v>
      </c>
      <c r="I1379">
        <f>VLOOKUP(A1379, Campaigns!A:I,7, FALSE)</f>
        <v>0</v>
      </c>
    </row>
    <row r="1380" spans="1:9">
      <c r="A1380" s="2">
        <v>3082</v>
      </c>
      <c r="B1380">
        <f>VLOOKUP(A1380, Campaigns!A:I,2, FALSE)</f>
        <v>0</v>
      </c>
      <c r="C1380">
        <f>VLOOKUP(A1380, Campaigns!A:I,3, FALSE)</f>
        <v>0</v>
      </c>
      <c r="D1380">
        <f>VLOOKUP(A1380, Campaigns!$A:$I,4, FALSE)</f>
        <v>0</v>
      </c>
      <c r="E1380">
        <f>VLOOKUP(A1380, Campaigns!A:I,5, FALSE)</f>
        <v>0</v>
      </c>
      <c r="F1380">
        <f>VLOOKUP(A1380, Campaigns!A:I,6, FALSE)</f>
        <v>0</v>
      </c>
      <c r="G1380" t="str">
        <f>VLOOKUP(A1380, Customer!A:P,16, FALSE)</f>
        <v>Together</v>
      </c>
      <c r="H1380" t="str">
        <f>VLOOKUP(A1380, Customer!A:Q,17, FALSE)</f>
        <v>Master</v>
      </c>
      <c r="I1380">
        <f>VLOOKUP(A1380, Campaigns!A:I,7, FALSE)</f>
        <v>0</v>
      </c>
    </row>
    <row r="1381" spans="1:9">
      <c r="A1381" s="2">
        <v>2274</v>
      </c>
      <c r="B1381">
        <f>VLOOKUP(A1381, Campaigns!A:I,2, FALSE)</f>
        <v>0</v>
      </c>
      <c r="C1381">
        <f>VLOOKUP(A1381, Campaigns!A:I,3, FALSE)</f>
        <v>0</v>
      </c>
      <c r="D1381">
        <f>VLOOKUP(A1381, Campaigns!$A:$I,4, FALSE)</f>
        <v>0</v>
      </c>
      <c r="E1381">
        <f>VLOOKUP(A1381, Campaigns!A:I,5, FALSE)</f>
        <v>0</v>
      </c>
      <c r="F1381">
        <f>VLOOKUP(A1381, Campaigns!A:I,6, FALSE)</f>
        <v>0</v>
      </c>
      <c r="G1381" t="str">
        <f>VLOOKUP(A1381, Customer!A:P,16, FALSE)</f>
        <v>Single</v>
      </c>
      <c r="H1381" t="str">
        <f>VLOOKUP(A1381, Customer!A:Q,17, FALSE)</f>
        <v>PhD</v>
      </c>
      <c r="I1381">
        <f>VLOOKUP(A1381, Campaigns!A:I,7, FALSE)</f>
        <v>0</v>
      </c>
    </row>
    <row r="1382" spans="1:9">
      <c r="A1382" s="2">
        <v>2467</v>
      </c>
      <c r="B1382">
        <f>VLOOKUP(A1382, Campaigns!A:I,2, FALSE)</f>
        <v>0</v>
      </c>
      <c r="C1382">
        <f>VLOOKUP(A1382, Campaigns!A:I,3, FALSE)</f>
        <v>0</v>
      </c>
      <c r="D1382">
        <f>VLOOKUP(A1382, Campaigns!$A:$I,4, FALSE)</f>
        <v>0</v>
      </c>
      <c r="E1382">
        <f>VLOOKUP(A1382, Campaigns!A:I,5, FALSE)</f>
        <v>0</v>
      </c>
      <c r="F1382">
        <f>VLOOKUP(A1382, Campaigns!A:I,6, FALSE)</f>
        <v>0</v>
      </c>
      <c r="G1382" t="str">
        <f>VLOOKUP(A1382, Customer!A:P,16, FALSE)</f>
        <v>Divorced</v>
      </c>
      <c r="H1382" t="str">
        <f>VLOOKUP(A1382, Customer!A:Q,17, FALSE)</f>
        <v>PhD</v>
      </c>
      <c r="I1382">
        <f>VLOOKUP(A1382, Campaigns!A:I,7, FALSE)</f>
        <v>0</v>
      </c>
    </row>
    <row r="1383" spans="1:9">
      <c r="A1383" s="2">
        <v>1857</v>
      </c>
      <c r="B1383">
        <f>VLOOKUP(A1383, Campaigns!A:I,2, FALSE)</f>
        <v>0</v>
      </c>
      <c r="C1383">
        <f>VLOOKUP(A1383, Campaigns!A:I,3, FALSE)</f>
        <v>0</v>
      </c>
      <c r="D1383">
        <f>VLOOKUP(A1383, Campaigns!$A:$I,4, FALSE)</f>
        <v>0</v>
      </c>
      <c r="E1383">
        <f>VLOOKUP(A1383, Campaigns!A:I,5, FALSE)</f>
        <v>0</v>
      </c>
      <c r="F1383">
        <f>VLOOKUP(A1383, Campaigns!A:I,6, FALSE)</f>
        <v>0</v>
      </c>
      <c r="G1383" t="str">
        <f>VLOOKUP(A1383, Customer!A:P,16, FALSE)</f>
        <v>Divorced</v>
      </c>
      <c r="H1383" t="str">
        <f>VLOOKUP(A1383, Customer!A:Q,17, FALSE)</f>
        <v>Master</v>
      </c>
      <c r="I1383">
        <f>VLOOKUP(A1383, Campaigns!A:I,7, FALSE)</f>
        <v>0</v>
      </c>
    </row>
    <row r="1384" spans="1:9">
      <c r="A1384" s="2">
        <v>3117</v>
      </c>
      <c r="B1384">
        <f>VLOOKUP(A1384, Campaigns!A:I,2, FALSE)</f>
        <v>0</v>
      </c>
      <c r="C1384">
        <f>VLOOKUP(A1384, Campaigns!A:I,3, FALSE)</f>
        <v>0</v>
      </c>
      <c r="D1384">
        <f>VLOOKUP(A1384, Campaigns!$A:$I,4, FALSE)</f>
        <v>0</v>
      </c>
      <c r="E1384">
        <f>VLOOKUP(A1384, Campaigns!A:I,5, FALSE)</f>
        <v>0</v>
      </c>
      <c r="F1384">
        <f>VLOOKUP(A1384, Campaigns!A:I,6, FALSE)</f>
        <v>0</v>
      </c>
      <c r="G1384" t="str">
        <f>VLOOKUP(A1384, Customer!A:P,16, FALSE)</f>
        <v>Married</v>
      </c>
      <c r="H1384" t="str">
        <f>VLOOKUP(A1384, Customer!A:Q,17, FALSE)</f>
        <v>PhD</v>
      </c>
      <c r="I1384">
        <f>VLOOKUP(A1384, Campaigns!A:I,7, FALSE)</f>
        <v>0</v>
      </c>
    </row>
    <row r="1385" spans="1:9">
      <c r="A1385" s="2">
        <v>1934</v>
      </c>
      <c r="B1385">
        <f>VLOOKUP(A1385, Campaigns!A:I,2, FALSE)</f>
        <v>0</v>
      </c>
      <c r="C1385">
        <f>VLOOKUP(A1385, Campaigns!A:I,3, FALSE)</f>
        <v>0</v>
      </c>
      <c r="D1385">
        <f>VLOOKUP(A1385, Campaigns!$A:$I,4, FALSE)</f>
        <v>0</v>
      </c>
      <c r="E1385">
        <f>VLOOKUP(A1385, Campaigns!A:I,5, FALSE)</f>
        <v>0</v>
      </c>
      <c r="F1385">
        <f>VLOOKUP(A1385, Campaigns!A:I,6, FALSE)</f>
        <v>0</v>
      </c>
      <c r="G1385" t="str">
        <f>VLOOKUP(A1385, Customer!A:P,16, FALSE)</f>
        <v>Single</v>
      </c>
      <c r="H1385" t="str">
        <f>VLOOKUP(A1385, Customer!A:Q,17, FALSE)</f>
        <v>PhD</v>
      </c>
      <c r="I1385">
        <f>VLOOKUP(A1385, Campaigns!A:I,7, FALSE)</f>
        <v>0</v>
      </c>
    </row>
    <row r="1386" spans="1:9">
      <c r="A1386" s="2">
        <v>2607</v>
      </c>
      <c r="B1386">
        <f>VLOOKUP(A1386, Campaigns!A:I,2, FALSE)</f>
        <v>0</v>
      </c>
      <c r="C1386">
        <f>VLOOKUP(A1386, Campaigns!A:I,3, FALSE)</f>
        <v>0</v>
      </c>
      <c r="D1386">
        <f>VLOOKUP(A1386, Campaigns!$A:$I,4, FALSE)</f>
        <v>0</v>
      </c>
      <c r="E1386">
        <f>VLOOKUP(A1386, Campaigns!A:I,5, FALSE)</f>
        <v>0</v>
      </c>
      <c r="F1386">
        <f>VLOOKUP(A1386, Campaigns!A:I,6, FALSE)</f>
        <v>0</v>
      </c>
      <c r="G1386" t="str">
        <f>VLOOKUP(A1386, Customer!A:P,16, FALSE)</f>
        <v>Together</v>
      </c>
      <c r="H1386" t="str">
        <f>VLOOKUP(A1386, Customer!A:Q,17, FALSE)</f>
        <v>PhD</v>
      </c>
      <c r="I1386">
        <f>VLOOKUP(A1386, Campaigns!A:I,7, FALSE)</f>
        <v>0</v>
      </c>
    </row>
    <row r="1387" spans="1:9">
      <c r="A1387" s="2">
        <v>1753</v>
      </c>
      <c r="B1387">
        <f>VLOOKUP(A1387, Campaigns!A:I,2, FALSE)</f>
        <v>0</v>
      </c>
      <c r="C1387">
        <f>VLOOKUP(A1387, Campaigns!A:I,3, FALSE)</f>
        <v>0</v>
      </c>
      <c r="D1387">
        <f>VLOOKUP(A1387, Campaigns!$A:$I,4, FALSE)</f>
        <v>0</v>
      </c>
      <c r="E1387">
        <f>VLOOKUP(A1387, Campaigns!A:I,5, FALSE)</f>
        <v>0</v>
      </c>
      <c r="F1387">
        <f>VLOOKUP(A1387, Campaigns!A:I,6, FALSE)</f>
        <v>0</v>
      </c>
      <c r="G1387" t="str">
        <f>VLOOKUP(A1387, Customer!A:P,16, FALSE)</f>
        <v>Single</v>
      </c>
      <c r="H1387" t="str">
        <f>VLOOKUP(A1387, Customer!A:Q,17, FALSE)</f>
        <v>Graduate</v>
      </c>
      <c r="I1387">
        <f>VLOOKUP(A1387, Campaigns!A:I,7, FALSE)</f>
        <v>0</v>
      </c>
    </row>
    <row r="1388" spans="1:9">
      <c r="A1388" s="2">
        <v>1526</v>
      </c>
      <c r="B1388">
        <f>VLOOKUP(A1388, Campaigns!A:I,2, FALSE)</f>
        <v>0</v>
      </c>
      <c r="C1388">
        <f>VLOOKUP(A1388, Campaigns!A:I,3, FALSE)</f>
        <v>0</v>
      </c>
      <c r="D1388">
        <f>VLOOKUP(A1388, Campaigns!$A:$I,4, FALSE)</f>
        <v>0</v>
      </c>
      <c r="E1388">
        <f>VLOOKUP(A1388, Campaigns!A:I,5, FALSE)</f>
        <v>0</v>
      </c>
      <c r="F1388">
        <f>VLOOKUP(A1388, Campaigns!A:I,6, FALSE)</f>
        <v>0</v>
      </c>
      <c r="G1388" t="str">
        <f>VLOOKUP(A1388, Customer!A:P,16, FALSE)</f>
        <v>Single</v>
      </c>
      <c r="H1388" t="str">
        <f>VLOOKUP(A1388, Customer!A:Q,17, FALSE)</f>
        <v>PhD</v>
      </c>
      <c r="I1388">
        <f>VLOOKUP(A1388, Campaigns!A:I,7, FALSE)</f>
        <v>0</v>
      </c>
    </row>
    <row r="1389" spans="1:9">
      <c r="A1389" s="2">
        <v>2113</v>
      </c>
      <c r="B1389">
        <f>VLOOKUP(A1389, Campaigns!A:I,2, FALSE)</f>
        <v>0</v>
      </c>
      <c r="C1389">
        <f>VLOOKUP(A1389, Campaigns!A:I,3, FALSE)</f>
        <v>0</v>
      </c>
      <c r="D1389">
        <f>VLOOKUP(A1389, Campaigns!$A:$I,4, FALSE)</f>
        <v>0</v>
      </c>
      <c r="E1389">
        <f>VLOOKUP(A1389, Campaigns!A:I,5, FALSE)</f>
        <v>0</v>
      </c>
      <c r="F1389">
        <f>VLOOKUP(A1389, Campaigns!A:I,6, FALSE)</f>
        <v>0</v>
      </c>
      <c r="G1389" t="str">
        <f>VLOOKUP(A1389, Customer!A:P,16, FALSE)</f>
        <v>Married</v>
      </c>
      <c r="H1389" t="str">
        <f>VLOOKUP(A1389, Customer!A:Q,17, FALSE)</f>
        <v>Graduate</v>
      </c>
      <c r="I1389">
        <f>VLOOKUP(A1389, Campaigns!A:I,7, FALSE)</f>
        <v>0</v>
      </c>
    </row>
    <row r="1390" spans="1:9">
      <c r="A1390" s="2">
        <v>1506</v>
      </c>
      <c r="B1390">
        <f>VLOOKUP(A1390, Campaigns!A:I,2, FALSE)</f>
        <v>0</v>
      </c>
      <c r="C1390">
        <f>VLOOKUP(A1390, Campaigns!A:I,3, FALSE)</f>
        <v>0</v>
      </c>
      <c r="D1390">
        <f>VLOOKUP(A1390, Campaigns!$A:$I,4, FALSE)</f>
        <v>0</v>
      </c>
      <c r="E1390">
        <f>VLOOKUP(A1390, Campaigns!A:I,5, FALSE)</f>
        <v>0</v>
      </c>
      <c r="F1390">
        <f>VLOOKUP(A1390, Campaigns!A:I,6, FALSE)</f>
        <v>0</v>
      </c>
      <c r="G1390" t="str">
        <f>VLOOKUP(A1390, Customer!A:P,16, FALSE)</f>
        <v>Married</v>
      </c>
      <c r="H1390" t="str">
        <f>VLOOKUP(A1390, Customer!A:Q,17, FALSE)</f>
        <v>Graduate</v>
      </c>
      <c r="I1390">
        <f>VLOOKUP(A1390, Campaigns!A:I,7, FALSE)</f>
        <v>0</v>
      </c>
    </row>
    <row r="1391" spans="1:9">
      <c r="A1391" s="2">
        <v>1296</v>
      </c>
      <c r="B1391">
        <f>VLOOKUP(A1391, Campaigns!A:I,2, FALSE)</f>
        <v>0</v>
      </c>
      <c r="C1391">
        <f>VLOOKUP(A1391, Campaigns!A:I,3, FALSE)</f>
        <v>0</v>
      </c>
      <c r="D1391">
        <f>VLOOKUP(A1391, Campaigns!$A:$I,4, FALSE)</f>
        <v>0</v>
      </c>
      <c r="E1391">
        <f>VLOOKUP(A1391, Campaigns!A:I,5, FALSE)</f>
        <v>0</v>
      </c>
      <c r="F1391">
        <f>VLOOKUP(A1391, Campaigns!A:I,6, FALSE)</f>
        <v>0</v>
      </c>
      <c r="G1391" t="str">
        <f>VLOOKUP(A1391, Customer!A:P,16, FALSE)</f>
        <v>Together</v>
      </c>
      <c r="H1391" t="str">
        <f>VLOOKUP(A1391, Customer!A:Q,17, FALSE)</f>
        <v>Master</v>
      </c>
      <c r="I1391">
        <f>VLOOKUP(A1391, Campaigns!A:I,7, FALSE)</f>
        <v>0</v>
      </c>
    </row>
    <row r="1392" spans="1:9">
      <c r="A1392" s="2">
        <v>2749</v>
      </c>
      <c r="B1392">
        <f>VLOOKUP(A1392, Campaigns!A:I,2, FALSE)</f>
        <v>0</v>
      </c>
      <c r="C1392">
        <f>VLOOKUP(A1392, Campaigns!A:I,3, FALSE)</f>
        <v>0</v>
      </c>
      <c r="D1392">
        <f>VLOOKUP(A1392, Campaigns!$A:$I,4, FALSE)</f>
        <v>0</v>
      </c>
      <c r="E1392">
        <f>VLOOKUP(A1392, Campaigns!A:I,5, FALSE)</f>
        <v>0</v>
      </c>
      <c r="F1392">
        <f>VLOOKUP(A1392, Campaigns!A:I,6, FALSE)</f>
        <v>0</v>
      </c>
      <c r="G1392" t="str">
        <f>VLOOKUP(A1392, Customer!A:P,16, FALSE)</f>
        <v>Married</v>
      </c>
      <c r="H1392" t="str">
        <f>VLOOKUP(A1392, Customer!A:Q,17, FALSE)</f>
        <v>Graduate</v>
      </c>
      <c r="I1392">
        <f>VLOOKUP(A1392, Campaigns!A:I,7, FALSE)</f>
        <v>0</v>
      </c>
    </row>
    <row r="1393" spans="1:9">
      <c r="A1393" s="2">
        <v>1430</v>
      </c>
      <c r="B1393">
        <f>VLOOKUP(A1393, Campaigns!A:I,2, FALSE)</f>
        <v>0</v>
      </c>
      <c r="C1393">
        <f>VLOOKUP(A1393, Campaigns!A:I,3, FALSE)</f>
        <v>0</v>
      </c>
      <c r="D1393">
        <f>VLOOKUP(A1393, Campaigns!$A:$I,4, FALSE)</f>
        <v>0</v>
      </c>
      <c r="E1393">
        <f>VLOOKUP(A1393, Campaigns!A:I,5, FALSE)</f>
        <v>0</v>
      </c>
      <c r="F1393">
        <f>VLOOKUP(A1393, Campaigns!A:I,6, FALSE)</f>
        <v>0</v>
      </c>
      <c r="G1393" t="str">
        <f>VLOOKUP(A1393, Customer!A:P,16, FALSE)</f>
        <v>Divorced</v>
      </c>
      <c r="H1393" t="str">
        <f>VLOOKUP(A1393, Customer!A:Q,17, FALSE)</f>
        <v>Master</v>
      </c>
      <c r="I1393">
        <f>VLOOKUP(A1393, Campaigns!A:I,7, FALSE)</f>
        <v>0</v>
      </c>
    </row>
    <row r="1394" spans="1:9">
      <c r="A1394" s="2">
        <v>1899</v>
      </c>
      <c r="B1394">
        <f>VLOOKUP(A1394, Campaigns!A:I,2, FALSE)</f>
        <v>0</v>
      </c>
      <c r="C1394">
        <f>VLOOKUP(A1394, Campaigns!A:I,3, FALSE)</f>
        <v>0</v>
      </c>
      <c r="D1394">
        <f>VLOOKUP(A1394, Campaigns!$A:$I,4, FALSE)</f>
        <v>0</v>
      </c>
      <c r="E1394">
        <f>VLOOKUP(A1394, Campaigns!A:I,5, FALSE)</f>
        <v>0</v>
      </c>
      <c r="F1394">
        <f>VLOOKUP(A1394, Campaigns!A:I,6, FALSE)</f>
        <v>0</v>
      </c>
      <c r="G1394" t="str">
        <f>VLOOKUP(A1394, Customer!A:P,16, FALSE)</f>
        <v>Single</v>
      </c>
      <c r="H1394" t="e">
        <f>VLOOKUP(A1394, Customer!A:Q,17, FALSE)</f>
        <v>#N/A</v>
      </c>
      <c r="I1394">
        <f>VLOOKUP(A1394, Campaigns!A:I,7, FALSE)</f>
        <v>0</v>
      </c>
    </row>
    <row r="1395" spans="1:9">
      <c r="A1395" s="2">
        <v>2701</v>
      </c>
      <c r="B1395">
        <f>VLOOKUP(A1395, Campaigns!A:I,2, FALSE)</f>
        <v>0</v>
      </c>
      <c r="C1395">
        <f>VLOOKUP(A1395, Campaigns!A:I,3, FALSE)</f>
        <v>0</v>
      </c>
      <c r="D1395">
        <f>VLOOKUP(A1395, Campaigns!$A:$I,4, FALSE)</f>
        <v>0</v>
      </c>
      <c r="E1395">
        <f>VLOOKUP(A1395, Campaigns!A:I,5, FALSE)</f>
        <v>0</v>
      </c>
      <c r="F1395">
        <f>VLOOKUP(A1395, Campaigns!A:I,6, FALSE)</f>
        <v>0</v>
      </c>
      <c r="G1395" t="str">
        <f>VLOOKUP(A1395, Customer!A:P,16, FALSE)</f>
        <v>Together</v>
      </c>
      <c r="H1395" t="str">
        <f>VLOOKUP(A1395, Customer!A:Q,17, FALSE)</f>
        <v>Graduate</v>
      </c>
      <c r="I1395">
        <f>VLOOKUP(A1395, Campaigns!A:I,7, FALSE)</f>
        <v>0</v>
      </c>
    </row>
    <row r="1396" spans="1:9">
      <c r="A1396" s="2">
        <v>2750</v>
      </c>
      <c r="B1396">
        <f>VLOOKUP(A1396, Campaigns!A:I,2, FALSE)</f>
        <v>0</v>
      </c>
      <c r="C1396">
        <f>VLOOKUP(A1396, Campaigns!A:I,3, FALSE)</f>
        <v>0</v>
      </c>
      <c r="D1396">
        <f>VLOOKUP(A1396, Campaigns!$A:$I,4, FALSE)</f>
        <v>0</v>
      </c>
      <c r="E1396">
        <f>VLOOKUP(A1396, Campaigns!A:I,5, FALSE)</f>
        <v>0</v>
      </c>
      <c r="F1396">
        <f>VLOOKUP(A1396, Campaigns!A:I,6, FALSE)</f>
        <v>0</v>
      </c>
      <c r="G1396" t="str">
        <f>VLOOKUP(A1396, Customer!A:P,16, FALSE)</f>
        <v>Together</v>
      </c>
      <c r="H1396" t="str">
        <f>VLOOKUP(A1396, Customer!A:Q,17, FALSE)</f>
        <v>Graduate</v>
      </c>
      <c r="I1396">
        <f>VLOOKUP(A1396, Campaigns!A:I,7, FALSE)</f>
        <v>0</v>
      </c>
    </row>
    <row r="1397" spans="1:9">
      <c r="A1397" s="2">
        <v>1768</v>
      </c>
      <c r="B1397">
        <f>VLOOKUP(A1397, Campaigns!A:I,2, FALSE)</f>
        <v>1</v>
      </c>
      <c r="C1397">
        <f>VLOOKUP(A1397, Campaigns!A:I,3, FALSE)</f>
        <v>0</v>
      </c>
      <c r="D1397">
        <f>VLOOKUP(A1397, Campaigns!$A:$I,4, FALSE)</f>
        <v>0</v>
      </c>
      <c r="E1397">
        <f>VLOOKUP(A1397, Campaigns!A:I,5, FALSE)</f>
        <v>0</v>
      </c>
      <c r="F1397">
        <f>VLOOKUP(A1397, Campaigns!A:I,6, FALSE)</f>
        <v>0</v>
      </c>
      <c r="G1397" t="str">
        <f>VLOOKUP(A1397, Customer!A:P,16, FALSE)</f>
        <v>Divorced</v>
      </c>
      <c r="H1397" t="str">
        <f>VLOOKUP(A1397, Customer!A:Q,17, FALSE)</f>
        <v>PhD</v>
      </c>
      <c r="I1397">
        <f>VLOOKUP(A1397, Campaigns!A:I,7, FALSE)</f>
        <v>0</v>
      </c>
    </row>
    <row r="1398" spans="1:9">
      <c r="A1398" s="2">
        <v>2037</v>
      </c>
      <c r="B1398">
        <f>VLOOKUP(A1398, Campaigns!A:I,2, FALSE)</f>
        <v>0</v>
      </c>
      <c r="C1398">
        <f>VLOOKUP(A1398, Campaigns!A:I,3, FALSE)</f>
        <v>0</v>
      </c>
      <c r="D1398">
        <f>VLOOKUP(A1398, Campaigns!$A:$I,4, FALSE)</f>
        <v>0</v>
      </c>
      <c r="E1398">
        <f>VLOOKUP(A1398, Campaigns!A:I,5, FALSE)</f>
        <v>0</v>
      </c>
      <c r="F1398">
        <f>VLOOKUP(A1398, Campaigns!A:I,6, FALSE)</f>
        <v>0</v>
      </c>
      <c r="G1398" t="str">
        <f>VLOOKUP(A1398, Customer!A:P,16, FALSE)</f>
        <v>Married</v>
      </c>
      <c r="H1398" t="str">
        <f>VLOOKUP(A1398, Customer!A:Q,17, FALSE)</f>
        <v>Graduate</v>
      </c>
      <c r="I1398">
        <f>VLOOKUP(A1398, Campaigns!A:I,7, FALSE)</f>
        <v>0</v>
      </c>
    </row>
    <row r="1399" spans="1:9">
      <c r="A1399" s="2">
        <v>3036</v>
      </c>
      <c r="B1399">
        <f>VLOOKUP(A1399, Campaigns!A:I,2, FALSE)</f>
        <v>0</v>
      </c>
      <c r="C1399">
        <f>VLOOKUP(A1399, Campaigns!A:I,3, FALSE)</f>
        <v>0</v>
      </c>
      <c r="D1399">
        <f>VLOOKUP(A1399, Campaigns!$A:$I,4, FALSE)</f>
        <v>0</v>
      </c>
      <c r="E1399">
        <f>VLOOKUP(A1399, Campaigns!A:I,5, FALSE)</f>
        <v>0</v>
      </c>
      <c r="F1399">
        <f>VLOOKUP(A1399, Campaigns!A:I,6, FALSE)</f>
        <v>0</v>
      </c>
      <c r="G1399" t="str">
        <f>VLOOKUP(A1399, Customer!A:P,16, FALSE)</f>
        <v>Together</v>
      </c>
      <c r="H1399" t="str">
        <f>VLOOKUP(A1399, Customer!A:Q,17, FALSE)</f>
        <v>Graduate</v>
      </c>
      <c r="I1399">
        <f>VLOOKUP(A1399, Campaigns!A:I,7, FALSE)</f>
        <v>0</v>
      </c>
    </row>
    <row r="1400" spans="1:9">
      <c r="A1400" s="2">
        <v>2414</v>
      </c>
      <c r="B1400">
        <f>VLOOKUP(A1400, Campaigns!A:I,2, FALSE)</f>
        <v>0</v>
      </c>
      <c r="C1400">
        <f>VLOOKUP(A1400, Campaigns!A:I,3, FALSE)</f>
        <v>0</v>
      </c>
      <c r="D1400">
        <f>VLOOKUP(A1400, Campaigns!$A:$I,4, FALSE)</f>
        <v>0</v>
      </c>
      <c r="E1400">
        <f>VLOOKUP(A1400, Campaigns!A:I,5, FALSE)</f>
        <v>0</v>
      </c>
      <c r="F1400">
        <f>VLOOKUP(A1400, Campaigns!A:I,6, FALSE)</f>
        <v>0</v>
      </c>
      <c r="G1400" t="str">
        <f>VLOOKUP(A1400, Customer!A:P,16, FALSE)</f>
        <v>Married</v>
      </c>
      <c r="H1400" t="str">
        <f>VLOOKUP(A1400, Customer!A:Q,17, FALSE)</f>
        <v>Graduate</v>
      </c>
      <c r="I1400">
        <f>VLOOKUP(A1400, Campaigns!A:I,7, FALSE)</f>
        <v>0</v>
      </c>
    </row>
    <row r="1401" spans="1:9">
      <c r="A1401" s="2">
        <v>3150</v>
      </c>
      <c r="B1401">
        <f>VLOOKUP(A1401, Campaigns!A:I,2, FALSE)</f>
        <v>0</v>
      </c>
      <c r="C1401">
        <f>VLOOKUP(A1401, Campaigns!A:I,3, FALSE)</f>
        <v>0</v>
      </c>
      <c r="D1401">
        <f>VLOOKUP(A1401, Campaigns!$A:$I,4, FALSE)</f>
        <v>0</v>
      </c>
      <c r="E1401">
        <f>VLOOKUP(A1401, Campaigns!A:I,5, FALSE)</f>
        <v>0</v>
      </c>
      <c r="F1401">
        <f>VLOOKUP(A1401, Campaigns!A:I,6, FALSE)</f>
        <v>0</v>
      </c>
      <c r="G1401" t="str">
        <f>VLOOKUP(A1401, Customer!A:P,16, FALSE)</f>
        <v>Married</v>
      </c>
      <c r="H1401" t="str">
        <f>VLOOKUP(A1401, Customer!A:Q,17, FALSE)</f>
        <v>Graduate</v>
      </c>
      <c r="I1401">
        <f>VLOOKUP(A1401, Campaigns!A:I,7, FALSE)</f>
        <v>0</v>
      </c>
    </row>
    <row r="1402" spans="1:9">
      <c r="A1402" s="2">
        <v>2756</v>
      </c>
      <c r="B1402">
        <f>VLOOKUP(A1402, Campaigns!A:I,2, FALSE)</f>
        <v>0</v>
      </c>
      <c r="C1402">
        <f>VLOOKUP(A1402, Campaigns!A:I,3, FALSE)</f>
        <v>0</v>
      </c>
      <c r="D1402">
        <f>VLOOKUP(A1402, Campaigns!$A:$I,4, FALSE)</f>
        <v>0</v>
      </c>
      <c r="E1402">
        <f>VLOOKUP(A1402, Campaigns!A:I,5, FALSE)</f>
        <v>0</v>
      </c>
      <c r="F1402">
        <f>VLOOKUP(A1402, Campaigns!A:I,6, FALSE)</f>
        <v>0</v>
      </c>
      <c r="G1402" t="str">
        <f>VLOOKUP(A1402, Customer!A:P,16, FALSE)</f>
        <v>Single</v>
      </c>
      <c r="H1402" t="str">
        <f>VLOOKUP(A1402, Customer!A:Q,17, FALSE)</f>
        <v>PhD</v>
      </c>
      <c r="I1402">
        <f>VLOOKUP(A1402, Campaigns!A:I,7, FALSE)</f>
        <v>0</v>
      </c>
    </row>
    <row r="1403" spans="1:9">
      <c r="A1403" s="2">
        <v>1037</v>
      </c>
      <c r="B1403">
        <f>VLOOKUP(A1403, Campaigns!A:I,2, FALSE)</f>
        <v>0</v>
      </c>
      <c r="C1403">
        <f>VLOOKUP(A1403, Campaigns!A:I,3, FALSE)</f>
        <v>0</v>
      </c>
      <c r="D1403">
        <f>VLOOKUP(A1403, Campaigns!$A:$I,4, FALSE)</f>
        <v>0</v>
      </c>
      <c r="E1403">
        <f>VLOOKUP(A1403, Campaigns!A:I,5, FALSE)</f>
        <v>0</v>
      </c>
      <c r="F1403">
        <f>VLOOKUP(A1403, Campaigns!A:I,6, FALSE)</f>
        <v>0</v>
      </c>
      <c r="G1403" t="str">
        <f>VLOOKUP(A1403, Customer!A:P,16, FALSE)</f>
        <v>Widow</v>
      </c>
      <c r="H1403" t="str">
        <f>VLOOKUP(A1403, Customer!A:Q,17, FALSE)</f>
        <v>Graduate</v>
      </c>
      <c r="I1403">
        <f>VLOOKUP(A1403, Campaigns!A:I,7, FALSE)</f>
        <v>0</v>
      </c>
    </row>
    <row r="1404" spans="1:9">
      <c r="A1404" s="2">
        <v>1590</v>
      </c>
      <c r="B1404">
        <f>VLOOKUP(A1404, Campaigns!A:I,2, FALSE)</f>
        <v>0</v>
      </c>
      <c r="C1404">
        <f>VLOOKUP(A1404, Campaigns!A:I,3, FALSE)</f>
        <v>0</v>
      </c>
      <c r="D1404">
        <f>VLOOKUP(A1404, Campaigns!$A:$I,4, FALSE)</f>
        <v>0</v>
      </c>
      <c r="E1404">
        <f>VLOOKUP(A1404, Campaigns!A:I,5, FALSE)</f>
        <v>0</v>
      </c>
      <c r="F1404">
        <f>VLOOKUP(A1404, Campaigns!A:I,6, FALSE)</f>
        <v>0</v>
      </c>
      <c r="G1404" t="str">
        <f>VLOOKUP(A1404, Customer!A:P,16, FALSE)</f>
        <v>Widow</v>
      </c>
      <c r="H1404" t="str">
        <f>VLOOKUP(A1404, Customer!A:Q,17, FALSE)</f>
        <v>Graduate</v>
      </c>
      <c r="I1404">
        <f>VLOOKUP(A1404, Campaigns!A:I,7, FALSE)</f>
        <v>0</v>
      </c>
    </row>
    <row r="1405" spans="1:9">
      <c r="A1405" s="2">
        <v>2714</v>
      </c>
      <c r="B1405">
        <f>VLOOKUP(A1405, Campaigns!A:I,2, FALSE)</f>
        <v>0</v>
      </c>
      <c r="C1405">
        <f>VLOOKUP(A1405, Campaigns!A:I,3, FALSE)</f>
        <v>0</v>
      </c>
      <c r="D1405">
        <f>VLOOKUP(A1405, Campaigns!$A:$I,4, FALSE)</f>
        <v>0</v>
      </c>
      <c r="E1405">
        <f>VLOOKUP(A1405, Campaigns!A:I,5, FALSE)</f>
        <v>0</v>
      </c>
      <c r="F1405">
        <f>VLOOKUP(A1405, Campaigns!A:I,6, FALSE)</f>
        <v>0</v>
      </c>
      <c r="G1405" t="str">
        <f>VLOOKUP(A1405, Customer!A:P,16, FALSE)</f>
        <v>Married</v>
      </c>
      <c r="H1405" t="str">
        <f>VLOOKUP(A1405, Customer!A:Q,17, FALSE)</f>
        <v>PhD</v>
      </c>
      <c r="I1405">
        <f>VLOOKUP(A1405, Campaigns!A:I,7, FALSE)</f>
        <v>0</v>
      </c>
    </row>
    <row r="1406" spans="1:9">
      <c r="A1406" s="2">
        <v>1854</v>
      </c>
      <c r="B1406">
        <f>VLOOKUP(A1406, Campaigns!A:I,2, FALSE)</f>
        <v>0</v>
      </c>
      <c r="C1406">
        <f>VLOOKUP(A1406, Campaigns!A:I,3, FALSE)</f>
        <v>0</v>
      </c>
      <c r="D1406">
        <f>VLOOKUP(A1406, Campaigns!$A:$I,4, FALSE)</f>
        <v>0</v>
      </c>
      <c r="E1406">
        <f>VLOOKUP(A1406, Campaigns!A:I,5, FALSE)</f>
        <v>0</v>
      </c>
      <c r="F1406">
        <f>VLOOKUP(A1406, Campaigns!A:I,6, FALSE)</f>
        <v>0</v>
      </c>
      <c r="G1406" t="str">
        <f>VLOOKUP(A1406, Customer!A:P,16, FALSE)</f>
        <v>Single</v>
      </c>
      <c r="H1406" t="e">
        <f>VLOOKUP(A1406, Customer!A:Q,17, FALSE)</f>
        <v>#N/A</v>
      </c>
      <c r="I1406">
        <f>VLOOKUP(A1406, Campaigns!A:I,7, FALSE)</f>
        <v>0</v>
      </c>
    </row>
    <row r="1407" spans="1:9">
      <c r="A1407" s="2">
        <v>1085</v>
      </c>
      <c r="B1407">
        <f>VLOOKUP(A1407, Campaigns!A:I,2, FALSE)</f>
        <v>0</v>
      </c>
      <c r="C1407">
        <f>VLOOKUP(A1407, Campaigns!A:I,3, FALSE)</f>
        <v>0</v>
      </c>
      <c r="D1407">
        <f>VLOOKUP(A1407, Campaigns!$A:$I,4, FALSE)</f>
        <v>0</v>
      </c>
      <c r="E1407">
        <f>VLOOKUP(A1407, Campaigns!A:I,5, FALSE)</f>
        <v>0</v>
      </c>
      <c r="F1407">
        <f>VLOOKUP(A1407, Campaigns!A:I,6, FALSE)</f>
        <v>0</v>
      </c>
      <c r="G1407" t="str">
        <f>VLOOKUP(A1407, Customer!A:P,16, FALSE)</f>
        <v>Single</v>
      </c>
      <c r="H1407" t="str">
        <f>VLOOKUP(A1407, Customer!A:Q,17, FALSE)</f>
        <v>Master</v>
      </c>
      <c r="I1407">
        <f>VLOOKUP(A1407, Campaigns!A:I,7, FALSE)</f>
        <v>0</v>
      </c>
    </row>
    <row r="1408" spans="1:9">
      <c r="A1408" s="2">
        <v>1415</v>
      </c>
      <c r="B1408">
        <f>VLOOKUP(A1408, Campaigns!A:I,2, FALSE)</f>
        <v>0</v>
      </c>
      <c r="C1408">
        <f>VLOOKUP(A1408, Campaigns!A:I,3, FALSE)</f>
        <v>0</v>
      </c>
      <c r="D1408">
        <f>VLOOKUP(A1408, Campaigns!$A:$I,4, FALSE)</f>
        <v>0</v>
      </c>
      <c r="E1408">
        <f>VLOOKUP(A1408, Campaigns!A:I,5, FALSE)</f>
        <v>0</v>
      </c>
      <c r="F1408">
        <f>VLOOKUP(A1408, Campaigns!A:I,6, FALSE)</f>
        <v>0</v>
      </c>
      <c r="G1408" t="str">
        <f>VLOOKUP(A1408, Customer!A:P,16, FALSE)</f>
        <v>Married</v>
      </c>
      <c r="H1408" t="str">
        <f>VLOOKUP(A1408, Customer!A:Q,17, FALSE)</f>
        <v>Graduate</v>
      </c>
      <c r="I1408">
        <f>VLOOKUP(A1408, Campaigns!A:I,7, FALSE)</f>
        <v>0</v>
      </c>
    </row>
    <row r="1409" spans="1:9">
      <c r="A1409" s="2">
        <v>1284</v>
      </c>
      <c r="B1409">
        <f>VLOOKUP(A1409, Campaigns!A:I,2, FALSE)</f>
        <v>0</v>
      </c>
      <c r="C1409">
        <f>VLOOKUP(A1409, Campaigns!A:I,3, FALSE)</f>
        <v>0</v>
      </c>
      <c r="D1409">
        <f>VLOOKUP(A1409, Campaigns!$A:$I,4, FALSE)</f>
        <v>0</v>
      </c>
      <c r="E1409">
        <f>VLOOKUP(A1409, Campaigns!A:I,5, FALSE)</f>
        <v>0</v>
      </c>
      <c r="F1409">
        <f>VLOOKUP(A1409, Campaigns!A:I,6, FALSE)</f>
        <v>0</v>
      </c>
      <c r="G1409" t="str">
        <f>VLOOKUP(A1409, Customer!A:P,16, FALSE)</f>
        <v>Together</v>
      </c>
      <c r="H1409" t="str">
        <f>VLOOKUP(A1409, Customer!A:Q,17, FALSE)</f>
        <v>Master</v>
      </c>
      <c r="I1409">
        <f>VLOOKUP(A1409, Campaigns!A:I,7, FALSE)</f>
        <v>0</v>
      </c>
    </row>
    <row r="1410" spans="1:9">
      <c r="A1410" s="2">
        <v>2521</v>
      </c>
      <c r="B1410">
        <f>VLOOKUP(A1410, Campaigns!A:I,2, FALSE)</f>
        <v>0</v>
      </c>
      <c r="C1410">
        <f>VLOOKUP(A1410, Campaigns!A:I,3, FALSE)</f>
        <v>0</v>
      </c>
      <c r="D1410">
        <f>VLOOKUP(A1410, Campaigns!$A:$I,4, FALSE)</f>
        <v>0</v>
      </c>
      <c r="E1410">
        <f>VLOOKUP(A1410, Campaigns!A:I,5, FALSE)</f>
        <v>0</v>
      </c>
      <c r="F1410">
        <f>VLOOKUP(A1410, Campaigns!A:I,6, FALSE)</f>
        <v>0</v>
      </c>
      <c r="G1410" t="str">
        <f>VLOOKUP(A1410, Customer!A:P,16, FALSE)</f>
        <v>Together</v>
      </c>
      <c r="H1410" t="str">
        <f>VLOOKUP(A1410, Customer!A:Q,17, FALSE)</f>
        <v>Master</v>
      </c>
      <c r="I1410">
        <f>VLOOKUP(A1410, Campaigns!A:I,7, FALSE)</f>
        <v>0</v>
      </c>
    </row>
    <row r="1411" spans="1:9">
      <c r="A1411" s="2">
        <v>1386</v>
      </c>
      <c r="B1411">
        <f>VLOOKUP(A1411, Campaigns!A:I,2, FALSE)</f>
        <v>0</v>
      </c>
      <c r="C1411">
        <f>VLOOKUP(A1411, Campaigns!A:I,3, FALSE)</f>
        <v>0</v>
      </c>
      <c r="D1411">
        <f>VLOOKUP(A1411, Campaigns!$A:$I,4, FALSE)</f>
        <v>0</v>
      </c>
      <c r="E1411">
        <f>VLOOKUP(A1411, Campaigns!A:I,5, FALSE)</f>
        <v>0</v>
      </c>
      <c r="F1411">
        <f>VLOOKUP(A1411, Campaigns!A:I,6, FALSE)</f>
        <v>0</v>
      </c>
      <c r="G1411" t="str">
        <f>VLOOKUP(A1411, Customer!A:P,16, FALSE)</f>
        <v>Single</v>
      </c>
      <c r="H1411" t="str">
        <f>VLOOKUP(A1411, Customer!A:Q,17, FALSE)</f>
        <v>Graduate</v>
      </c>
      <c r="I1411">
        <f>VLOOKUP(A1411, Campaigns!A:I,7, FALSE)</f>
        <v>0</v>
      </c>
    </row>
    <row r="1412" spans="1:9">
      <c r="A1412" s="2">
        <v>1673</v>
      </c>
      <c r="B1412">
        <f>VLOOKUP(A1412, Campaigns!A:I,2, FALSE)</f>
        <v>0</v>
      </c>
      <c r="C1412">
        <f>VLOOKUP(A1412, Campaigns!A:I,3, FALSE)</f>
        <v>0</v>
      </c>
      <c r="D1412">
        <f>VLOOKUP(A1412, Campaigns!$A:$I,4, FALSE)</f>
        <v>0</v>
      </c>
      <c r="E1412">
        <f>VLOOKUP(A1412, Campaigns!A:I,5, FALSE)</f>
        <v>0</v>
      </c>
      <c r="F1412">
        <f>VLOOKUP(A1412, Campaigns!A:I,6, FALSE)</f>
        <v>0</v>
      </c>
      <c r="G1412" t="str">
        <f>VLOOKUP(A1412, Customer!A:P,16, FALSE)</f>
        <v>Together</v>
      </c>
      <c r="H1412" t="str">
        <f>VLOOKUP(A1412, Customer!A:Q,17, FALSE)</f>
        <v>Master</v>
      </c>
      <c r="I1412">
        <f>VLOOKUP(A1412, Campaigns!A:I,7, FALSE)</f>
        <v>0</v>
      </c>
    </row>
    <row r="1413" spans="1:9">
      <c r="A1413" s="2">
        <v>1868</v>
      </c>
      <c r="B1413">
        <f>VLOOKUP(A1413, Campaigns!A:I,2, FALSE)</f>
        <v>0</v>
      </c>
      <c r="C1413">
        <f>VLOOKUP(A1413, Campaigns!A:I,3, FALSE)</f>
        <v>0</v>
      </c>
      <c r="D1413">
        <f>VLOOKUP(A1413, Campaigns!$A:$I,4, FALSE)</f>
        <v>0</v>
      </c>
      <c r="E1413">
        <f>VLOOKUP(A1413, Campaigns!A:I,5, FALSE)</f>
        <v>0</v>
      </c>
      <c r="F1413">
        <f>VLOOKUP(A1413, Campaigns!A:I,6, FALSE)</f>
        <v>0</v>
      </c>
      <c r="G1413" t="str">
        <f>VLOOKUP(A1413, Customer!A:P,16, FALSE)</f>
        <v>Married</v>
      </c>
      <c r="H1413" t="str">
        <f>VLOOKUP(A1413, Customer!A:Q,17, FALSE)</f>
        <v>Graduate</v>
      </c>
      <c r="I1413">
        <f>VLOOKUP(A1413, Campaigns!A:I,7, FALSE)</f>
        <v>0</v>
      </c>
    </row>
    <row r="1414" spans="1:9">
      <c r="A1414" s="2">
        <v>2660</v>
      </c>
      <c r="B1414">
        <f>VLOOKUP(A1414, Campaigns!A:I,2, FALSE)</f>
        <v>0</v>
      </c>
      <c r="C1414">
        <f>VLOOKUP(A1414, Campaigns!A:I,3, FALSE)</f>
        <v>0</v>
      </c>
      <c r="D1414">
        <f>VLOOKUP(A1414, Campaigns!$A:$I,4, FALSE)</f>
        <v>0</v>
      </c>
      <c r="E1414">
        <f>VLOOKUP(A1414, Campaigns!A:I,5, FALSE)</f>
        <v>0</v>
      </c>
      <c r="F1414">
        <f>VLOOKUP(A1414, Campaigns!A:I,6, FALSE)</f>
        <v>0</v>
      </c>
      <c r="G1414" t="str">
        <f>VLOOKUP(A1414, Customer!A:P,16, FALSE)</f>
        <v>Married</v>
      </c>
      <c r="H1414" t="str">
        <f>VLOOKUP(A1414, Customer!A:Q,17, FALSE)</f>
        <v>Graduate</v>
      </c>
      <c r="I1414">
        <f>VLOOKUP(A1414, Campaigns!A:I,7, FALSE)</f>
        <v>0</v>
      </c>
    </row>
    <row r="1415" spans="1:9">
      <c r="A1415" s="2">
        <v>2191</v>
      </c>
      <c r="B1415">
        <f>VLOOKUP(A1415, Campaigns!A:I,2, FALSE)</f>
        <v>0</v>
      </c>
      <c r="C1415">
        <f>VLOOKUP(A1415, Campaigns!A:I,3, FALSE)</f>
        <v>1</v>
      </c>
      <c r="D1415">
        <f>VLOOKUP(A1415, Campaigns!$A:$I,4, FALSE)</f>
        <v>0</v>
      </c>
      <c r="E1415">
        <f>VLOOKUP(A1415, Campaigns!A:I,5, FALSE)</f>
        <v>0</v>
      </c>
      <c r="F1415">
        <f>VLOOKUP(A1415, Campaigns!A:I,6, FALSE)</f>
        <v>0</v>
      </c>
      <c r="G1415" t="str">
        <f>VLOOKUP(A1415, Customer!A:P,16, FALSE)</f>
        <v>Together</v>
      </c>
      <c r="H1415" t="str">
        <f>VLOOKUP(A1415, Customer!A:Q,17, FALSE)</f>
        <v>Graduate</v>
      </c>
      <c r="I1415">
        <f>VLOOKUP(A1415, Campaigns!A:I,7, FALSE)</f>
        <v>0</v>
      </c>
    </row>
    <row r="1416" spans="1:9">
      <c r="A1416" s="2">
        <v>1441</v>
      </c>
      <c r="B1416">
        <f>VLOOKUP(A1416, Campaigns!A:I,2, FALSE)</f>
        <v>1</v>
      </c>
      <c r="C1416">
        <f>VLOOKUP(A1416, Campaigns!A:I,3, FALSE)</f>
        <v>0</v>
      </c>
      <c r="D1416">
        <f>VLOOKUP(A1416, Campaigns!$A:$I,4, FALSE)</f>
        <v>0</v>
      </c>
      <c r="E1416">
        <f>VLOOKUP(A1416, Campaigns!A:I,5, FALSE)</f>
        <v>0</v>
      </c>
      <c r="F1416">
        <f>VLOOKUP(A1416, Campaigns!A:I,6, FALSE)</f>
        <v>0</v>
      </c>
      <c r="G1416" t="str">
        <f>VLOOKUP(A1416, Customer!A:P,16, FALSE)</f>
        <v>Married</v>
      </c>
      <c r="H1416" t="str">
        <f>VLOOKUP(A1416, Customer!A:Q,17, FALSE)</f>
        <v>Master</v>
      </c>
      <c r="I1416">
        <f>VLOOKUP(A1416, Campaigns!A:I,7, FALSE)</f>
        <v>0</v>
      </c>
    </row>
    <row r="1417" spans="1:9">
      <c r="A1417" s="2">
        <v>3039</v>
      </c>
      <c r="B1417">
        <f>VLOOKUP(A1417, Campaigns!A:I,2, FALSE)</f>
        <v>0</v>
      </c>
      <c r="C1417">
        <f>VLOOKUP(A1417, Campaigns!A:I,3, FALSE)</f>
        <v>0</v>
      </c>
      <c r="D1417">
        <f>VLOOKUP(A1417, Campaigns!$A:$I,4, FALSE)</f>
        <v>0</v>
      </c>
      <c r="E1417">
        <f>VLOOKUP(A1417, Campaigns!A:I,5, FALSE)</f>
        <v>0</v>
      </c>
      <c r="F1417">
        <f>VLOOKUP(A1417, Campaigns!A:I,6, FALSE)</f>
        <v>0</v>
      </c>
      <c r="G1417" t="str">
        <f>VLOOKUP(A1417, Customer!A:P,16, FALSE)</f>
        <v>Married</v>
      </c>
      <c r="H1417" t="str">
        <f>VLOOKUP(A1417, Customer!A:Q,17, FALSE)</f>
        <v>Graduate</v>
      </c>
      <c r="I1417">
        <f>VLOOKUP(A1417, Campaigns!A:I,7, FALSE)</f>
        <v>0</v>
      </c>
    </row>
    <row r="1418" spans="1:9">
      <c r="A1418" s="2">
        <v>1581</v>
      </c>
      <c r="B1418">
        <f>VLOOKUP(A1418, Campaigns!A:I,2, FALSE)</f>
        <v>0</v>
      </c>
      <c r="C1418">
        <f>VLOOKUP(A1418, Campaigns!A:I,3, FALSE)</f>
        <v>0</v>
      </c>
      <c r="D1418">
        <f>VLOOKUP(A1418, Campaigns!$A:$I,4, FALSE)</f>
        <v>0</v>
      </c>
      <c r="E1418">
        <f>VLOOKUP(A1418, Campaigns!A:I,5, FALSE)</f>
        <v>0</v>
      </c>
      <c r="F1418">
        <f>VLOOKUP(A1418, Campaigns!A:I,6, FALSE)</f>
        <v>0</v>
      </c>
      <c r="G1418" t="str">
        <f>VLOOKUP(A1418, Customer!A:P,16, FALSE)</f>
        <v>Married</v>
      </c>
      <c r="H1418" t="str">
        <f>VLOOKUP(A1418, Customer!A:Q,17, FALSE)</f>
        <v>Master</v>
      </c>
      <c r="I1418">
        <f>VLOOKUP(A1418, Campaigns!A:I,7, FALSE)</f>
        <v>0</v>
      </c>
    </row>
    <row r="1419" spans="1:9">
      <c r="A1419" s="2">
        <v>2127</v>
      </c>
      <c r="B1419">
        <f>VLOOKUP(A1419, Campaigns!A:I,2, FALSE)</f>
        <v>1</v>
      </c>
      <c r="C1419">
        <f>VLOOKUP(A1419, Campaigns!A:I,3, FALSE)</f>
        <v>0</v>
      </c>
      <c r="D1419">
        <f>VLOOKUP(A1419, Campaigns!$A:$I,4, FALSE)</f>
        <v>0</v>
      </c>
      <c r="E1419">
        <f>VLOOKUP(A1419, Campaigns!A:I,5, FALSE)</f>
        <v>0</v>
      </c>
      <c r="F1419">
        <f>VLOOKUP(A1419, Campaigns!A:I,6, FALSE)</f>
        <v>0</v>
      </c>
      <c r="G1419" t="str">
        <f>VLOOKUP(A1419, Customer!A:P,16, FALSE)</f>
        <v>Together</v>
      </c>
      <c r="H1419" t="str">
        <f>VLOOKUP(A1419, Customer!A:Q,17, FALSE)</f>
        <v>Graduate</v>
      </c>
      <c r="I1419">
        <f>VLOOKUP(A1419, Campaigns!A:I,7, FALSE)</f>
        <v>0</v>
      </c>
    </row>
    <row r="1420" spans="1:9">
      <c r="A1420" s="2">
        <v>2196</v>
      </c>
      <c r="B1420">
        <f>VLOOKUP(A1420, Campaigns!A:I,2, FALSE)</f>
        <v>0</v>
      </c>
      <c r="C1420">
        <f>VLOOKUP(A1420, Campaigns!A:I,3, FALSE)</f>
        <v>0</v>
      </c>
      <c r="D1420">
        <f>VLOOKUP(A1420, Campaigns!$A:$I,4, FALSE)</f>
        <v>0</v>
      </c>
      <c r="E1420">
        <f>VLOOKUP(A1420, Campaigns!A:I,5, FALSE)</f>
        <v>0</v>
      </c>
      <c r="F1420">
        <f>VLOOKUP(A1420, Campaigns!A:I,6, FALSE)</f>
        <v>0</v>
      </c>
      <c r="G1420" t="str">
        <f>VLOOKUP(A1420, Customer!A:P,16, FALSE)</f>
        <v>Single</v>
      </c>
      <c r="H1420" t="str">
        <f>VLOOKUP(A1420, Customer!A:Q,17, FALSE)</f>
        <v>Graduate</v>
      </c>
      <c r="I1420">
        <f>VLOOKUP(A1420, Campaigns!A:I,7, FALSE)</f>
        <v>0</v>
      </c>
    </row>
    <row r="1421" spans="1:9">
      <c r="A1421" s="2">
        <v>2864</v>
      </c>
      <c r="B1421">
        <f>VLOOKUP(A1421, Campaigns!A:I,2, FALSE)</f>
        <v>1</v>
      </c>
      <c r="C1421">
        <f>VLOOKUP(A1421, Campaigns!A:I,3, FALSE)</f>
        <v>0</v>
      </c>
      <c r="D1421">
        <f>VLOOKUP(A1421, Campaigns!$A:$I,4, FALSE)</f>
        <v>0</v>
      </c>
      <c r="E1421">
        <f>VLOOKUP(A1421, Campaigns!A:I,5, FALSE)</f>
        <v>0</v>
      </c>
      <c r="F1421">
        <f>VLOOKUP(A1421, Campaigns!A:I,6, FALSE)</f>
        <v>0</v>
      </c>
      <c r="G1421" t="str">
        <f>VLOOKUP(A1421, Customer!A:P,16, FALSE)</f>
        <v>Married</v>
      </c>
      <c r="H1421" t="str">
        <f>VLOOKUP(A1421, Customer!A:Q,17, FALSE)</f>
        <v>Graduate</v>
      </c>
      <c r="I1421">
        <f>VLOOKUP(A1421, Campaigns!A:I,7, FALSE)</f>
        <v>0</v>
      </c>
    </row>
    <row r="1422" spans="1:9">
      <c r="A1422" s="2">
        <v>2671</v>
      </c>
      <c r="B1422">
        <f>VLOOKUP(A1422, Campaigns!A:I,2, FALSE)</f>
        <v>0</v>
      </c>
      <c r="C1422">
        <f>VLOOKUP(A1422, Campaigns!A:I,3, FALSE)</f>
        <v>0</v>
      </c>
      <c r="D1422">
        <f>VLOOKUP(A1422, Campaigns!$A:$I,4, FALSE)</f>
        <v>0</v>
      </c>
      <c r="E1422">
        <f>VLOOKUP(A1422, Campaigns!A:I,5, FALSE)</f>
        <v>0</v>
      </c>
      <c r="F1422">
        <f>VLOOKUP(A1422, Campaigns!A:I,6, FALSE)</f>
        <v>0</v>
      </c>
      <c r="G1422" t="str">
        <f>VLOOKUP(A1422, Customer!A:P,16, FALSE)</f>
        <v>Together</v>
      </c>
      <c r="H1422" t="e">
        <f>VLOOKUP(A1422, Customer!A:Q,17, FALSE)</f>
        <v>#N/A</v>
      </c>
      <c r="I1422">
        <f>VLOOKUP(A1422, Campaigns!A:I,7, FALSE)</f>
        <v>0</v>
      </c>
    </row>
    <row r="1423" spans="1:9">
      <c r="A1423" s="2">
        <v>1973</v>
      </c>
      <c r="B1423">
        <f>VLOOKUP(A1423, Campaigns!A:I,2, FALSE)</f>
        <v>1</v>
      </c>
      <c r="C1423">
        <f>VLOOKUP(A1423, Campaigns!A:I,3, FALSE)</f>
        <v>0</v>
      </c>
      <c r="D1423">
        <f>VLOOKUP(A1423, Campaigns!$A:$I,4, FALSE)</f>
        <v>0</v>
      </c>
      <c r="E1423">
        <f>VLOOKUP(A1423, Campaigns!A:I,5, FALSE)</f>
        <v>0</v>
      </c>
      <c r="F1423">
        <f>VLOOKUP(A1423, Campaigns!A:I,6, FALSE)</f>
        <v>0</v>
      </c>
      <c r="G1423" t="str">
        <f>VLOOKUP(A1423, Customer!A:P,16, FALSE)</f>
        <v>Together</v>
      </c>
      <c r="H1423" t="str">
        <f>VLOOKUP(A1423, Customer!A:Q,17, FALSE)</f>
        <v>Master</v>
      </c>
      <c r="I1423">
        <f>VLOOKUP(A1423, Campaigns!A:I,7, FALSE)</f>
        <v>0</v>
      </c>
    </row>
    <row r="1424" spans="1:9">
      <c r="A1424" s="2">
        <v>2478</v>
      </c>
      <c r="B1424">
        <f>VLOOKUP(A1424, Campaigns!A:I,2, FALSE)</f>
        <v>0</v>
      </c>
      <c r="C1424">
        <f>VLOOKUP(A1424, Campaigns!A:I,3, FALSE)</f>
        <v>0</v>
      </c>
      <c r="D1424">
        <f>VLOOKUP(A1424, Campaigns!$A:$I,4, FALSE)</f>
        <v>0</v>
      </c>
      <c r="E1424">
        <f>VLOOKUP(A1424, Campaigns!A:I,5, FALSE)</f>
        <v>0</v>
      </c>
      <c r="F1424">
        <f>VLOOKUP(A1424, Campaigns!A:I,6, FALSE)</f>
        <v>0</v>
      </c>
      <c r="G1424" t="str">
        <f>VLOOKUP(A1424, Customer!A:P,16, FALSE)</f>
        <v>Married</v>
      </c>
      <c r="H1424" t="str">
        <f>VLOOKUP(A1424, Customer!A:Q,17, FALSE)</f>
        <v>Graduate</v>
      </c>
      <c r="I1424">
        <f>VLOOKUP(A1424, Campaigns!A:I,7, FALSE)</f>
        <v>0</v>
      </c>
    </row>
    <row r="1425" spans="1:9">
      <c r="A1425" s="2">
        <v>2550</v>
      </c>
      <c r="B1425">
        <f>VLOOKUP(A1425, Campaigns!A:I,2, FALSE)</f>
        <v>0</v>
      </c>
      <c r="C1425">
        <f>VLOOKUP(A1425, Campaigns!A:I,3, FALSE)</f>
        <v>0</v>
      </c>
      <c r="D1425">
        <f>VLOOKUP(A1425, Campaigns!$A:$I,4, FALSE)</f>
        <v>0</v>
      </c>
      <c r="E1425">
        <f>VLOOKUP(A1425, Campaigns!A:I,5, FALSE)</f>
        <v>0</v>
      </c>
      <c r="F1425">
        <f>VLOOKUP(A1425, Campaigns!A:I,6, FALSE)</f>
        <v>0</v>
      </c>
      <c r="G1425" t="str">
        <f>VLOOKUP(A1425, Customer!A:P,16, FALSE)</f>
        <v>Married</v>
      </c>
      <c r="H1425" t="str">
        <f>VLOOKUP(A1425, Customer!A:Q,17, FALSE)</f>
        <v>Graduate</v>
      </c>
      <c r="I1425">
        <f>VLOOKUP(A1425, Campaigns!A:I,7, FALSE)</f>
        <v>0</v>
      </c>
    </row>
    <row r="1426" spans="1:9">
      <c r="A1426" s="2">
        <v>1213</v>
      </c>
      <c r="B1426">
        <f>VLOOKUP(A1426, Campaigns!A:I,2, FALSE)</f>
        <v>0</v>
      </c>
      <c r="C1426">
        <f>VLOOKUP(A1426, Campaigns!A:I,3, FALSE)</f>
        <v>0</v>
      </c>
      <c r="D1426">
        <f>VLOOKUP(A1426, Campaigns!$A:$I,4, FALSE)</f>
        <v>0</v>
      </c>
      <c r="E1426">
        <f>VLOOKUP(A1426, Campaigns!A:I,5, FALSE)</f>
        <v>0</v>
      </c>
      <c r="F1426">
        <f>VLOOKUP(A1426, Campaigns!A:I,6, FALSE)</f>
        <v>0</v>
      </c>
      <c r="G1426" t="str">
        <f>VLOOKUP(A1426, Customer!A:P,16, FALSE)</f>
        <v>Together</v>
      </c>
      <c r="H1426" t="str">
        <f>VLOOKUP(A1426, Customer!A:Q,17, FALSE)</f>
        <v>Graduate</v>
      </c>
      <c r="I1426">
        <f>VLOOKUP(A1426, Campaigns!A:I,7, FALSE)</f>
        <v>0</v>
      </c>
    </row>
    <row r="1427" spans="1:9">
      <c r="A1427" s="2">
        <v>2043</v>
      </c>
      <c r="B1427">
        <f>VLOOKUP(A1427, Campaigns!A:I,2, FALSE)</f>
        <v>0</v>
      </c>
      <c r="C1427">
        <f>VLOOKUP(A1427, Campaigns!A:I,3, FALSE)</f>
        <v>0</v>
      </c>
      <c r="D1427">
        <f>VLOOKUP(A1427, Campaigns!$A:$I,4, FALSE)</f>
        <v>0</v>
      </c>
      <c r="E1427">
        <f>VLOOKUP(A1427, Campaigns!A:I,5, FALSE)</f>
        <v>0</v>
      </c>
      <c r="F1427">
        <f>VLOOKUP(A1427, Campaigns!A:I,6, FALSE)</f>
        <v>0</v>
      </c>
      <c r="G1427" t="str">
        <f>VLOOKUP(A1427, Customer!A:P,16, FALSE)</f>
        <v>Single</v>
      </c>
      <c r="H1427" t="str">
        <f>VLOOKUP(A1427, Customer!A:Q,17, FALSE)</f>
        <v>PhD</v>
      </c>
      <c r="I1427">
        <f>VLOOKUP(A1427, Campaigns!A:I,7, FALSE)</f>
        <v>0</v>
      </c>
    </row>
    <row r="1428" spans="1:9">
      <c r="A1428" s="2">
        <v>3046</v>
      </c>
      <c r="B1428">
        <f>VLOOKUP(A1428, Campaigns!A:I,2, FALSE)</f>
        <v>0</v>
      </c>
      <c r="C1428">
        <f>VLOOKUP(A1428, Campaigns!A:I,3, FALSE)</f>
        <v>0</v>
      </c>
      <c r="D1428">
        <f>VLOOKUP(A1428, Campaigns!$A:$I,4, FALSE)</f>
        <v>0</v>
      </c>
      <c r="E1428">
        <f>VLOOKUP(A1428, Campaigns!A:I,5, FALSE)</f>
        <v>0</v>
      </c>
      <c r="F1428">
        <f>VLOOKUP(A1428, Campaigns!A:I,6, FALSE)</f>
        <v>0</v>
      </c>
      <c r="G1428" t="str">
        <f>VLOOKUP(A1428, Customer!A:P,16, FALSE)</f>
        <v>Single</v>
      </c>
      <c r="H1428" t="str">
        <f>VLOOKUP(A1428, Customer!A:Q,17, FALSE)</f>
        <v>PhD</v>
      </c>
      <c r="I1428">
        <f>VLOOKUP(A1428, Campaigns!A:I,7, FALSE)</f>
        <v>0</v>
      </c>
    </row>
    <row r="1429" spans="1:9">
      <c r="A1429" s="2">
        <v>2213</v>
      </c>
      <c r="B1429">
        <f>VLOOKUP(A1429, Campaigns!A:I,2, FALSE)</f>
        <v>0</v>
      </c>
      <c r="C1429">
        <f>VLOOKUP(A1429, Campaigns!A:I,3, FALSE)</f>
        <v>0</v>
      </c>
      <c r="D1429">
        <f>VLOOKUP(A1429, Campaigns!$A:$I,4, FALSE)</f>
        <v>0</v>
      </c>
      <c r="E1429">
        <f>VLOOKUP(A1429, Campaigns!A:I,5, FALSE)</f>
        <v>0</v>
      </c>
      <c r="F1429">
        <f>VLOOKUP(A1429, Campaigns!A:I,6, FALSE)</f>
        <v>0</v>
      </c>
      <c r="G1429" t="str">
        <f>VLOOKUP(A1429, Customer!A:P,16, FALSE)</f>
        <v>Divorced</v>
      </c>
      <c r="H1429" t="str">
        <f>VLOOKUP(A1429, Customer!A:Q,17, FALSE)</f>
        <v>Graduate</v>
      </c>
      <c r="I1429">
        <f>VLOOKUP(A1429, Campaigns!A:I,7, FALSE)</f>
        <v>0</v>
      </c>
    </row>
    <row r="1430" spans="1:9">
      <c r="A1430" s="2">
        <v>3137</v>
      </c>
      <c r="B1430">
        <f>VLOOKUP(A1430, Campaigns!A:I,2, FALSE)</f>
        <v>0</v>
      </c>
      <c r="C1430">
        <f>VLOOKUP(A1430, Campaigns!A:I,3, FALSE)</f>
        <v>0</v>
      </c>
      <c r="D1430">
        <f>VLOOKUP(A1430, Campaigns!$A:$I,4, FALSE)</f>
        <v>0</v>
      </c>
      <c r="E1430">
        <f>VLOOKUP(A1430, Campaigns!A:I,5, FALSE)</f>
        <v>0</v>
      </c>
      <c r="F1430">
        <f>VLOOKUP(A1430, Campaigns!A:I,6, FALSE)</f>
        <v>0</v>
      </c>
      <c r="G1430" t="str">
        <f>VLOOKUP(A1430, Customer!A:P,16, FALSE)</f>
        <v>Single</v>
      </c>
      <c r="H1430" t="str">
        <f>VLOOKUP(A1430, Customer!A:Q,17, FALSE)</f>
        <v>Graduate</v>
      </c>
      <c r="I1430">
        <f>VLOOKUP(A1430, Campaigns!A:I,7, FALSE)</f>
        <v>0</v>
      </c>
    </row>
    <row r="1431" spans="1:9">
      <c r="A1431" s="2">
        <v>1134</v>
      </c>
      <c r="B1431">
        <f>VLOOKUP(A1431, Campaigns!A:I,2, FALSE)</f>
        <v>0</v>
      </c>
      <c r="C1431">
        <f>VLOOKUP(A1431, Campaigns!A:I,3, FALSE)</f>
        <v>0</v>
      </c>
      <c r="D1431">
        <f>VLOOKUP(A1431, Campaigns!$A:$I,4, FALSE)</f>
        <v>0</v>
      </c>
      <c r="E1431">
        <f>VLOOKUP(A1431, Campaigns!A:I,5, FALSE)</f>
        <v>0</v>
      </c>
      <c r="F1431">
        <f>VLOOKUP(A1431, Campaigns!A:I,6, FALSE)</f>
        <v>0</v>
      </c>
      <c r="G1431" t="str">
        <f>VLOOKUP(A1431, Customer!A:P,16, FALSE)</f>
        <v>Together</v>
      </c>
      <c r="H1431" t="str">
        <f>VLOOKUP(A1431, Customer!A:Q,17, FALSE)</f>
        <v>Graduate</v>
      </c>
      <c r="I1431">
        <f>VLOOKUP(A1431, Campaigns!A:I,7, FALSE)</f>
        <v>0</v>
      </c>
    </row>
    <row r="1432" spans="1:9">
      <c r="A1432" s="2">
        <v>1016</v>
      </c>
      <c r="B1432">
        <f>VLOOKUP(A1432, Campaigns!A:I,2, FALSE)</f>
        <v>0</v>
      </c>
      <c r="C1432">
        <f>VLOOKUP(A1432, Campaigns!A:I,3, FALSE)</f>
        <v>0</v>
      </c>
      <c r="D1432">
        <f>VLOOKUP(A1432, Campaigns!$A:$I,4, FALSE)</f>
        <v>0</v>
      </c>
      <c r="E1432">
        <f>VLOOKUP(A1432, Campaigns!A:I,5, FALSE)</f>
        <v>0</v>
      </c>
      <c r="F1432">
        <f>VLOOKUP(A1432, Campaigns!A:I,6, FALSE)</f>
        <v>0</v>
      </c>
      <c r="G1432" t="str">
        <f>VLOOKUP(A1432, Customer!A:P,16, FALSE)</f>
        <v>Married</v>
      </c>
      <c r="H1432" t="str">
        <f>VLOOKUP(A1432, Customer!A:Q,17, FALSE)</f>
        <v>Graduate</v>
      </c>
      <c r="I1432">
        <f>VLOOKUP(A1432, Campaigns!A:I,7, FALSE)</f>
        <v>0</v>
      </c>
    </row>
    <row r="1433" spans="1:9">
      <c r="A1433" s="2">
        <v>3178</v>
      </c>
      <c r="B1433">
        <f>VLOOKUP(A1433, Campaigns!A:I,2, FALSE)</f>
        <v>0</v>
      </c>
      <c r="C1433">
        <f>VLOOKUP(A1433, Campaigns!A:I,3, FALSE)</f>
        <v>0</v>
      </c>
      <c r="D1433">
        <f>VLOOKUP(A1433, Campaigns!$A:$I,4, FALSE)</f>
        <v>0</v>
      </c>
      <c r="E1433">
        <f>VLOOKUP(A1433, Campaigns!A:I,5, FALSE)</f>
        <v>0</v>
      </c>
      <c r="F1433">
        <f>VLOOKUP(A1433, Campaigns!A:I,6, FALSE)</f>
        <v>0</v>
      </c>
      <c r="G1433" t="str">
        <f>VLOOKUP(A1433, Customer!A:P,16, FALSE)</f>
        <v>Divorced</v>
      </c>
      <c r="H1433" t="e">
        <f>VLOOKUP(A1433, Customer!A:Q,17, FALSE)</f>
        <v>#N/A</v>
      </c>
      <c r="I1433">
        <f>VLOOKUP(A1433, Campaigns!A:I,7, FALSE)</f>
        <v>0</v>
      </c>
    </row>
    <row r="1434" spans="1:9">
      <c r="A1434" s="2">
        <v>1045</v>
      </c>
      <c r="B1434">
        <f>VLOOKUP(A1434, Campaigns!A:I,2, FALSE)</f>
        <v>0</v>
      </c>
      <c r="C1434">
        <f>VLOOKUP(A1434, Campaigns!A:I,3, FALSE)</f>
        <v>0</v>
      </c>
      <c r="D1434">
        <f>VLOOKUP(A1434, Campaigns!$A:$I,4, FALSE)</f>
        <v>0</v>
      </c>
      <c r="E1434">
        <f>VLOOKUP(A1434, Campaigns!A:I,5, FALSE)</f>
        <v>0</v>
      </c>
      <c r="F1434">
        <f>VLOOKUP(A1434, Campaigns!A:I,6, FALSE)</f>
        <v>0</v>
      </c>
      <c r="G1434" t="str">
        <f>VLOOKUP(A1434, Customer!A:P,16, FALSE)</f>
        <v>Together</v>
      </c>
      <c r="H1434" t="str">
        <f>VLOOKUP(A1434, Customer!A:Q,17, FALSE)</f>
        <v>Graduate</v>
      </c>
      <c r="I1434">
        <f>VLOOKUP(A1434, Campaigns!A:I,7, FALSE)</f>
        <v>0</v>
      </c>
    </row>
    <row r="1435" spans="1:9">
      <c r="A1435" s="2">
        <v>3124</v>
      </c>
      <c r="B1435">
        <f>VLOOKUP(A1435, Campaigns!A:I,2, FALSE)</f>
        <v>0</v>
      </c>
      <c r="C1435">
        <f>VLOOKUP(A1435, Campaigns!A:I,3, FALSE)</f>
        <v>0</v>
      </c>
      <c r="D1435">
        <f>VLOOKUP(A1435, Campaigns!$A:$I,4, FALSE)</f>
        <v>0</v>
      </c>
      <c r="E1435">
        <f>VLOOKUP(A1435, Campaigns!A:I,5, FALSE)</f>
        <v>0</v>
      </c>
      <c r="F1435">
        <f>VLOOKUP(A1435, Campaigns!A:I,6, FALSE)</f>
        <v>0</v>
      </c>
      <c r="G1435" t="str">
        <f>VLOOKUP(A1435, Customer!A:P,16, FALSE)</f>
        <v>Divorced</v>
      </c>
      <c r="H1435" t="e">
        <f>VLOOKUP(A1435, Customer!A:Q,17, FALSE)</f>
        <v>#N/A</v>
      </c>
      <c r="I1435">
        <f>VLOOKUP(A1435, Campaigns!A:I,7, FALSE)</f>
        <v>0</v>
      </c>
    </row>
    <row r="1436" spans="1:9">
      <c r="A1436" s="2">
        <v>2369</v>
      </c>
      <c r="B1436">
        <f>VLOOKUP(A1436, Campaigns!A:I,2, FALSE)</f>
        <v>0</v>
      </c>
      <c r="C1436">
        <f>VLOOKUP(A1436, Campaigns!A:I,3, FALSE)</f>
        <v>0</v>
      </c>
      <c r="D1436">
        <f>VLOOKUP(A1436, Campaigns!$A:$I,4, FALSE)</f>
        <v>0</v>
      </c>
      <c r="E1436">
        <f>VLOOKUP(A1436, Campaigns!A:I,5, FALSE)</f>
        <v>0</v>
      </c>
      <c r="F1436">
        <f>VLOOKUP(A1436, Campaigns!A:I,6, FALSE)</f>
        <v>0</v>
      </c>
      <c r="G1436" t="str">
        <f>VLOOKUP(A1436, Customer!A:P,16, FALSE)</f>
        <v>Single</v>
      </c>
      <c r="H1436" t="e">
        <f>VLOOKUP(A1436, Customer!A:Q,17, FALSE)</f>
        <v>#N/A</v>
      </c>
      <c r="I1436">
        <f>VLOOKUP(A1436, Campaigns!A:I,7, FALSE)</f>
        <v>0</v>
      </c>
    </row>
    <row r="1437" spans="1:9">
      <c r="A1437" s="2">
        <v>1460</v>
      </c>
      <c r="B1437">
        <f>VLOOKUP(A1437, Campaigns!A:I,2, FALSE)</f>
        <v>0</v>
      </c>
      <c r="C1437">
        <f>VLOOKUP(A1437, Campaigns!A:I,3, FALSE)</f>
        <v>0</v>
      </c>
      <c r="D1437">
        <f>VLOOKUP(A1437, Campaigns!$A:$I,4, FALSE)</f>
        <v>0</v>
      </c>
      <c r="E1437">
        <f>VLOOKUP(A1437, Campaigns!A:I,5, FALSE)</f>
        <v>0</v>
      </c>
      <c r="F1437">
        <f>VLOOKUP(A1437, Campaigns!A:I,6, FALSE)</f>
        <v>0</v>
      </c>
      <c r="G1437" t="str">
        <f>VLOOKUP(A1437, Customer!A:P,16, FALSE)</f>
        <v>Single</v>
      </c>
      <c r="H1437" t="str">
        <f>VLOOKUP(A1437, Customer!A:Q,17, FALSE)</f>
        <v>PhD</v>
      </c>
      <c r="I1437">
        <f>VLOOKUP(A1437, Campaigns!A:I,7, FALSE)</f>
        <v>0</v>
      </c>
    </row>
    <row r="1438" spans="1:9">
      <c r="A1438" s="2">
        <v>2982</v>
      </c>
      <c r="B1438">
        <f>VLOOKUP(A1438, Campaigns!A:I,2, FALSE)</f>
        <v>1</v>
      </c>
      <c r="C1438">
        <f>VLOOKUP(A1438, Campaigns!A:I,3, FALSE)</f>
        <v>0</v>
      </c>
      <c r="D1438">
        <f>VLOOKUP(A1438, Campaigns!$A:$I,4, FALSE)</f>
        <v>0</v>
      </c>
      <c r="E1438">
        <f>VLOOKUP(A1438, Campaigns!A:I,5, FALSE)</f>
        <v>0</v>
      </c>
      <c r="F1438">
        <f>VLOOKUP(A1438, Campaigns!A:I,6, FALSE)</f>
        <v>0</v>
      </c>
      <c r="G1438" t="str">
        <f>VLOOKUP(A1438, Customer!A:P,16, FALSE)</f>
        <v>Divorced</v>
      </c>
      <c r="H1438" t="str">
        <f>VLOOKUP(A1438, Customer!A:Q,17, FALSE)</f>
        <v>Graduate</v>
      </c>
      <c r="I1438">
        <f>VLOOKUP(A1438, Campaigns!A:I,7, FALSE)</f>
        <v>0</v>
      </c>
    </row>
    <row r="1439" spans="1:9">
      <c r="A1439" s="2">
        <v>2810</v>
      </c>
      <c r="B1439">
        <f>VLOOKUP(A1439, Campaigns!A:I,2, FALSE)</f>
        <v>0</v>
      </c>
      <c r="C1439">
        <f>VLOOKUP(A1439, Campaigns!A:I,3, FALSE)</f>
        <v>0</v>
      </c>
      <c r="D1439">
        <f>VLOOKUP(A1439, Campaigns!$A:$I,4, FALSE)</f>
        <v>0</v>
      </c>
      <c r="E1439">
        <f>VLOOKUP(A1439, Campaigns!A:I,5, FALSE)</f>
        <v>0</v>
      </c>
      <c r="F1439">
        <f>VLOOKUP(A1439, Campaigns!A:I,6, FALSE)</f>
        <v>0</v>
      </c>
      <c r="G1439" t="str">
        <f>VLOOKUP(A1439, Customer!A:P,16, FALSE)</f>
        <v>Together</v>
      </c>
      <c r="H1439" t="str">
        <f>VLOOKUP(A1439, Customer!A:Q,17, FALSE)</f>
        <v>Graduate</v>
      </c>
      <c r="I1439">
        <f>VLOOKUP(A1439, Campaigns!A:I,7, FALSE)</f>
        <v>0</v>
      </c>
    </row>
    <row r="1440" spans="1:9">
      <c r="A1440" s="2">
        <v>1124</v>
      </c>
      <c r="B1440">
        <f>VLOOKUP(A1440, Campaigns!A:I,2, FALSE)</f>
        <v>0</v>
      </c>
      <c r="C1440">
        <f>VLOOKUP(A1440, Campaigns!A:I,3, FALSE)</f>
        <v>0</v>
      </c>
      <c r="D1440">
        <f>VLOOKUP(A1440, Campaigns!$A:$I,4, FALSE)</f>
        <v>0</v>
      </c>
      <c r="E1440">
        <f>VLOOKUP(A1440, Campaigns!A:I,5, FALSE)</f>
        <v>0</v>
      </c>
      <c r="F1440">
        <f>VLOOKUP(A1440, Campaigns!A:I,6, FALSE)</f>
        <v>0</v>
      </c>
      <c r="G1440" t="str">
        <f>VLOOKUP(A1440, Customer!A:P,16, FALSE)</f>
        <v>Married</v>
      </c>
      <c r="H1440" t="str">
        <f>VLOOKUP(A1440, Customer!A:Q,17, FALSE)</f>
        <v>PhD</v>
      </c>
      <c r="I1440">
        <f>VLOOKUP(A1440, Campaigns!A:I,7, FALSE)</f>
        <v>0</v>
      </c>
    </row>
    <row r="1441" spans="1:9">
      <c r="A1441" s="2">
        <v>2640</v>
      </c>
      <c r="B1441">
        <f>VLOOKUP(A1441, Campaigns!A:I,2, FALSE)</f>
        <v>0</v>
      </c>
      <c r="C1441">
        <f>VLOOKUP(A1441, Campaigns!A:I,3, FALSE)</f>
        <v>0</v>
      </c>
      <c r="D1441">
        <f>VLOOKUP(A1441, Campaigns!$A:$I,4, FALSE)</f>
        <v>0</v>
      </c>
      <c r="E1441">
        <f>VLOOKUP(A1441, Campaigns!A:I,5, FALSE)</f>
        <v>0</v>
      </c>
      <c r="F1441">
        <f>VLOOKUP(A1441, Campaigns!A:I,6, FALSE)</f>
        <v>0</v>
      </c>
      <c r="G1441" t="str">
        <f>VLOOKUP(A1441, Customer!A:P,16, FALSE)</f>
        <v>Single</v>
      </c>
      <c r="H1441" t="e">
        <f>VLOOKUP(A1441, Customer!A:Q,17, FALSE)</f>
        <v>#N/A</v>
      </c>
      <c r="I1441">
        <f>VLOOKUP(A1441, Campaigns!A:I,7, FALSE)</f>
        <v>0</v>
      </c>
    </row>
    <row r="1442" spans="1:9">
      <c r="A1442" s="2">
        <v>1756</v>
      </c>
      <c r="B1442">
        <f>VLOOKUP(A1442, Campaigns!A:I,2, FALSE)</f>
        <v>0</v>
      </c>
      <c r="C1442">
        <f>VLOOKUP(A1442, Campaigns!A:I,3, FALSE)</f>
        <v>0</v>
      </c>
      <c r="D1442">
        <f>VLOOKUP(A1442, Campaigns!$A:$I,4, FALSE)</f>
        <v>0</v>
      </c>
      <c r="E1442">
        <f>VLOOKUP(A1442, Campaigns!A:I,5, FALSE)</f>
        <v>0</v>
      </c>
      <c r="F1442">
        <f>VLOOKUP(A1442, Campaigns!A:I,6, FALSE)</f>
        <v>0</v>
      </c>
      <c r="G1442" t="str">
        <f>VLOOKUP(A1442, Customer!A:P,16, FALSE)</f>
        <v>Together</v>
      </c>
      <c r="H1442" t="str">
        <f>VLOOKUP(A1442, Customer!A:Q,17, FALSE)</f>
        <v>Graduate</v>
      </c>
      <c r="I1442">
        <f>VLOOKUP(A1442, Campaigns!A:I,7, FALSE)</f>
        <v>0</v>
      </c>
    </row>
    <row r="1443" spans="1:9">
      <c r="A1443" s="2">
        <v>1203</v>
      </c>
      <c r="B1443">
        <f>VLOOKUP(A1443, Campaigns!A:I,2, FALSE)</f>
        <v>0</v>
      </c>
      <c r="C1443">
        <f>VLOOKUP(A1443, Campaigns!A:I,3, FALSE)</f>
        <v>0</v>
      </c>
      <c r="D1443">
        <f>VLOOKUP(A1443, Campaigns!$A:$I,4, FALSE)</f>
        <v>0</v>
      </c>
      <c r="E1443">
        <f>VLOOKUP(A1443, Campaigns!A:I,5, FALSE)</f>
        <v>0</v>
      </c>
      <c r="F1443">
        <f>VLOOKUP(A1443, Campaigns!A:I,6, FALSE)</f>
        <v>0</v>
      </c>
      <c r="G1443" t="str">
        <f>VLOOKUP(A1443, Customer!A:P,16, FALSE)</f>
        <v>Married</v>
      </c>
      <c r="H1443" t="str">
        <f>VLOOKUP(A1443, Customer!A:Q,17, FALSE)</f>
        <v>Graduate</v>
      </c>
      <c r="I1443">
        <f>VLOOKUP(A1443, Campaigns!A:I,7, FALSE)</f>
        <v>0</v>
      </c>
    </row>
    <row r="1444" spans="1:9">
      <c r="A1444" s="2">
        <v>2673</v>
      </c>
      <c r="B1444">
        <f>VLOOKUP(A1444, Campaigns!A:I,2, FALSE)</f>
        <v>0</v>
      </c>
      <c r="C1444">
        <f>VLOOKUP(A1444, Campaigns!A:I,3, FALSE)</f>
        <v>0</v>
      </c>
      <c r="D1444">
        <f>VLOOKUP(A1444, Campaigns!$A:$I,4, FALSE)</f>
        <v>0</v>
      </c>
      <c r="E1444">
        <f>VLOOKUP(A1444, Campaigns!A:I,5, FALSE)</f>
        <v>0</v>
      </c>
      <c r="F1444">
        <f>VLOOKUP(A1444, Campaigns!A:I,6, FALSE)</f>
        <v>0</v>
      </c>
      <c r="G1444" t="str">
        <f>VLOOKUP(A1444, Customer!A:P,16, FALSE)</f>
        <v>Divorced</v>
      </c>
      <c r="H1444" t="str">
        <f>VLOOKUP(A1444, Customer!A:Q,17, FALSE)</f>
        <v>PhD</v>
      </c>
      <c r="I1444">
        <f>VLOOKUP(A1444, Campaigns!A:I,7, FALSE)</f>
        <v>0</v>
      </c>
    </row>
    <row r="1445" spans="1:9">
      <c r="A1445" s="2">
        <v>1325</v>
      </c>
      <c r="B1445">
        <f>VLOOKUP(A1445, Campaigns!A:I,2, FALSE)</f>
        <v>0</v>
      </c>
      <c r="C1445">
        <f>VLOOKUP(A1445, Campaigns!A:I,3, FALSE)</f>
        <v>0</v>
      </c>
      <c r="D1445">
        <f>VLOOKUP(A1445, Campaigns!$A:$I,4, FALSE)</f>
        <v>0</v>
      </c>
      <c r="E1445">
        <f>VLOOKUP(A1445, Campaigns!A:I,5, FALSE)</f>
        <v>0</v>
      </c>
      <c r="F1445">
        <f>VLOOKUP(A1445, Campaigns!A:I,6, FALSE)</f>
        <v>0</v>
      </c>
      <c r="G1445" t="str">
        <f>VLOOKUP(A1445, Customer!A:P,16, FALSE)</f>
        <v>Divorced</v>
      </c>
      <c r="H1445" t="str">
        <f>VLOOKUP(A1445, Customer!A:Q,17, FALSE)</f>
        <v>Graduate</v>
      </c>
      <c r="I1445">
        <f>VLOOKUP(A1445, Campaigns!A:I,7, FALSE)</f>
        <v>0</v>
      </c>
    </row>
    <row r="1446" spans="1:9">
      <c r="A1446" s="2">
        <v>1685</v>
      </c>
      <c r="B1446">
        <f>VLOOKUP(A1446, Campaigns!A:I,2, FALSE)</f>
        <v>0</v>
      </c>
      <c r="C1446">
        <f>VLOOKUP(A1446, Campaigns!A:I,3, FALSE)</f>
        <v>0</v>
      </c>
      <c r="D1446">
        <f>VLOOKUP(A1446, Campaigns!$A:$I,4, FALSE)</f>
        <v>0</v>
      </c>
      <c r="E1446">
        <f>VLOOKUP(A1446, Campaigns!A:I,5, FALSE)</f>
        <v>0</v>
      </c>
      <c r="F1446">
        <f>VLOOKUP(A1446, Campaigns!A:I,6, FALSE)</f>
        <v>0</v>
      </c>
      <c r="G1446" t="str">
        <f>VLOOKUP(A1446, Customer!A:P,16, FALSE)</f>
        <v>Divorced</v>
      </c>
      <c r="H1446" t="str">
        <f>VLOOKUP(A1446, Customer!A:Q,17, FALSE)</f>
        <v>Master</v>
      </c>
      <c r="I1446">
        <f>VLOOKUP(A1446, Campaigns!A:I,7, FALSE)</f>
        <v>0</v>
      </c>
    </row>
    <row r="1447" spans="1:9">
      <c r="A1447" s="2">
        <v>2348</v>
      </c>
      <c r="B1447">
        <f>VLOOKUP(A1447, Campaigns!A:I,2, FALSE)</f>
        <v>0</v>
      </c>
      <c r="C1447">
        <f>VLOOKUP(A1447, Campaigns!A:I,3, FALSE)</f>
        <v>0</v>
      </c>
      <c r="D1447">
        <f>VLOOKUP(A1447, Campaigns!$A:$I,4, FALSE)</f>
        <v>0</v>
      </c>
      <c r="E1447">
        <f>VLOOKUP(A1447, Campaigns!A:I,5, FALSE)</f>
        <v>0</v>
      </c>
      <c r="F1447">
        <f>VLOOKUP(A1447, Campaigns!A:I,6, FALSE)</f>
        <v>0</v>
      </c>
      <c r="G1447" t="str">
        <f>VLOOKUP(A1447, Customer!A:P,16, FALSE)</f>
        <v>Divorced</v>
      </c>
      <c r="H1447" t="str">
        <f>VLOOKUP(A1447, Customer!A:Q,17, FALSE)</f>
        <v>Master</v>
      </c>
      <c r="I1447">
        <f>VLOOKUP(A1447, Campaigns!A:I,7, FALSE)</f>
        <v>0</v>
      </c>
    </row>
    <row r="1448" spans="1:9">
      <c r="A1448" s="2">
        <v>3115</v>
      </c>
      <c r="B1448">
        <f>VLOOKUP(A1448, Campaigns!A:I,2, FALSE)</f>
        <v>0</v>
      </c>
      <c r="C1448">
        <f>VLOOKUP(A1448, Campaigns!A:I,3, FALSE)</f>
        <v>0</v>
      </c>
      <c r="D1448">
        <f>VLOOKUP(A1448, Campaigns!$A:$I,4, FALSE)</f>
        <v>0</v>
      </c>
      <c r="E1448">
        <f>VLOOKUP(A1448, Campaigns!A:I,5, FALSE)</f>
        <v>0</v>
      </c>
      <c r="F1448">
        <f>VLOOKUP(A1448, Campaigns!A:I,6, FALSE)</f>
        <v>0</v>
      </c>
      <c r="G1448" t="str">
        <f>VLOOKUP(A1448, Customer!A:P,16, FALSE)</f>
        <v>Together</v>
      </c>
      <c r="H1448" t="str">
        <f>VLOOKUP(A1448, Customer!A:Q,17, FALSE)</f>
        <v>Master</v>
      </c>
      <c r="I1448">
        <f>VLOOKUP(A1448, Campaigns!A:I,7, FALSE)</f>
        <v>0</v>
      </c>
    </row>
    <row r="1449" spans="1:9">
      <c r="A1449" s="2">
        <v>2687</v>
      </c>
      <c r="B1449">
        <f>VLOOKUP(A1449, Campaigns!A:I,2, FALSE)</f>
        <v>0</v>
      </c>
      <c r="C1449">
        <f>VLOOKUP(A1449, Campaigns!A:I,3, FALSE)</f>
        <v>0</v>
      </c>
      <c r="D1449">
        <f>VLOOKUP(A1449, Campaigns!$A:$I,4, FALSE)</f>
        <v>0</v>
      </c>
      <c r="E1449">
        <f>VLOOKUP(A1449, Campaigns!A:I,5, FALSE)</f>
        <v>0</v>
      </c>
      <c r="F1449">
        <f>VLOOKUP(A1449, Campaigns!A:I,6, FALSE)</f>
        <v>0</v>
      </c>
      <c r="G1449" t="str">
        <f>VLOOKUP(A1449, Customer!A:P,16, FALSE)</f>
        <v>Together</v>
      </c>
      <c r="H1449" t="str">
        <f>VLOOKUP(A1449, Customer!A:Q,17, FALSE)</f>
        <v>Graduate</v>
      </c>
      <c r="I1449">
        <f>VLOOKUP(A1449, Campaigns!A:I,7, FALSE)</f>
        <v>0</v>
      </c>
    </row>
    <row r="1450" spans="1:9">
      <c r="A1450" s="2">
        <v>2444</v>
      </c>
      <c r="B1450">
        <f>VLOOKUP(A1450, Campaigns!A:I,2, FALSE)</f>
        <v>0</v>
      </c>
      <c r="C1450">
        <f>VLOOKUP(A1450, Campaigns!A:I,3, FALSE)</f>
        <v>0</v>
      </c>
      <c r="D1450">
        <f>VLOOKUP(A1450, Campaigns!$A:$I,4, FALSE)</f>
        <v>0</v>
      </c>
      <c r="E1450">
        <f>VLOOKUP(A1450, Campaigns!A:I,5, FALSE)</f>
        <v>0</v>
      </c>
      <c r="F1450">
        <f>VLOOKUP(A1450, Campaigns!A:I,6, FALSE)</f>
        <v>0</v>
      </c>
      <c r="G1450" t="str">
        <f>VLOOKUP(A1450, Customer!A:P,16, FALSE)</f>
        <v>Married</v>
      </c>
      <c r="H1450" t="str">
        <f>VLOOKUP(A1450, Customer!A:Q,17, FALSE)</f>
        <v>PhD</v>
      </c>
      <c r="I1450">
        <f>VLOOKUP(A1450, Campaigns!A:I,7, FALSE)</f>
        <v>0</v>
      </c>
    </row>
    <row r="1451" spans="1:9">
      <c r="A1451" s="2">
        <v>1463</v>
      </c>
      <c r="B1451">
        <f>VLOOKUP(A1451, Campaigns!A:I,2, FALSE)</f>
        <v>0</v>
      </c>
      <c r="C1451">
        <f>VLOOKUP(A1451, Campaigns!A:I,3, FALSE)</f>
        <v>0</v>
      </c>
      <c r="D1451">
        <f>VLOOKUP(A1451, Campaigns!$A:$I,4, FALSE)</f>
        <v>0</v>
      </c>
      <c r="E1451">
        <f>VLOOKUP(A1451, Campaigns!A:I,5, FALSE)</f>
        <v>0</v>
      </c>
      <c r="F1451">
        <f>VLOOKUP(A1451, Campaigns!A:I,6, FALSE)</f>
        <v>0</v>
      </c>
      <c r="G1451" t="str">
        <f>VLOOKUP(A1451, Customer!A:P,16, FALSE)</f>
        <v>Married</v>
      </c>
      <c r="H1451" t="str">
        <f>VLOOKUP(A1451, Customer!A:Q,17, FALSE)</f>
        <v>Graduate</v>
      </c>
      <c r="I1451">
        <f>VLOOKUP(A1451, Campaigns!A:I,7, FALSE)</f>
        <v>0</v>
      </c>
    </row>
    <row r="1452" spans="1:9">
      <c r="A1452" s="2">
        <v>2731</v>
      </c>
      <c r="B1452">
        <f>VLOOKUP(A1452, Campaigns!A:I,2, FALSE)</f>
        <v>0</v>
      </c>
      <c r="C1452">
        <f>VLOOKUP(A1452, Campaigns!A:I,3, FALSE)</f>
        <v>0</v>
      </c>
      <c r="D1452">
        <f>VLOOKUP(A1452, Campaigns!$A:$I,4, FALSE)</f>
        <v>0</v>
      </c>
      <c r="E1452">
        <f>VLOOKUP(A1452, Campaigns!A:I,5, FALSE)</f>
        <v>0</v>
      </c>
      <c r="F1452">
        <f>VLOOKUP(A1452, Campaigns!A:I,6, FALSE)</f>
        <v>0</v>
      </c>
      <c r="G1452" t="str">
        <f>VLOOKUP(A1452, Customer!A:P,16, FALSE)</f>
        <v>Married</v>
      </c>
      <c r="H1452" t="str">
        <f>VLOOKUP(A1452, Customer!A:Q,17, FALSE)</f>
        <v>Graduate</v>
      </c>
      <c r="I1452">
        <f>VLOOKUP(A1452, Campaigns!A:I,7, FALSE)</f>
        <v>0</v>
      </c>
    </row>
    <row r="1453" spans="1:9">
      <c r="A1453" s="2">
        <v>1664</v>
      </c>
      <c r="B1453">
        <f>VLOOKUP(A1453, Campaigns!A:I,2, FALSE)</f>
        <v>0</v>
      </c>
      <c r="C1453">
        <f>VLOOKUP(A1453, Campaigns!A:I,3, FALSE)</f>
        <v>0</v>
      </c>
      <c r="D1453">
        <f>VLOOKUP(A1453, Campaigns!$A:$I,4, FALSE)</f>
        <v>0</v>
      </c>
      <c r="E1453">
        <f>VLOOKUP(A1453, Campaigns!A:I,5, FALSE)</f>
        <v>0</v>
      </c>
      <c r="F1453">
        <f>VLOOKUP(A1453, Campaigns!A:I,6, FALSE)</f>
        <v>0</v>
      </c>
      <c r="G1453" t="str">
        <f>VLOOKUP(A1453, Customer!A:P,16, FALSE)</f>
        <v>Together</v>
      </c>
      <c r="H1453" t="e">
        <f>VLOOKUP(A1453, Customer!A:Q,17, FALSE)</f>
        <v>#N/A</v>
      </c>
      <c r="I1453">
        <f>VLOOKUP(A1453, Campaigns!A:I,7, FALSE)</f>
        <v>0</v>
      </c>
    </row>
    <row r="1454" spans="1:9">
      <c r="A1454" s="2">
        <v>1943</v>
      </c>
      <c r="B1454">
        <f>VLOOKUP(A1454, Campaigns!A:I,2, FALSE)</f>
        <v>0</v>
      </c>
      <c r="C1454">
        <f>VLOOKUP(A1454, Campaigns!A:I,3, FALSE)</f>
        <v>0</v>
      </c>
      <c r="D1454">
        <f>VLOOKUP(A1454, Campaigns!$A:$I,4, FALSE)</f>
        <v>0</v>
      </c>
      <c r="E1454">
        <f>VLOOKUP(A1454, Campaigns!A:I,5, FALSE)</f>
        <v>0</v>
      </c>
      <c r="F1454">
        <f>VLOOKUP(A1454, Campaigns!A:I,6, FALSE)</f>
        <v>0</v>
      </c>
      <c r="G1454" t="str">
        <f>VLOOKUP(A1454, Customer!A:P,16, FALSE)</f>
        <v>Together</v>
      </c>
      <c r="H1454" t="str">
        <f>VLOOKUP(A1454, Customer!A:Q,17, FALSE)</f>
        <v>Master</v>
      </c>
      <c r="I1454">
        <f>VLOOKUP(A1454, Campaigns!A:I,7, FALSE)</f>
        <v>0</v>
      </c>
    </row>
    <row r="1455" spans="1:9">
      <c r="A1455" s="2">
        <v>2454</v>
      </c>
      <c r="B1455">
        <f>VLOOKUP(A1455, Campaigns!A:I,2, FALSE)</f>
        <v>0</v>
      </c>
      <c r="C1455">
        <f>VLOOKUP(A1455, Campaigns!A:I,3, FALSE)</f>
        <v>0</v>
      </c>
      <c r="D1455">
        <f>VLOOKUP(A1455, Campaigns!$A:$I,4, FALSE)</f>
        <v>0</v>
      </c>
      <c r="E1455">
        <f>VLOOKUP(A1455, Campaigns!A:I,5, FALSE)</f>
        <v>0</v>
      </c>
      <c r="F1455">
        <f>VLOOKUP(A1455, Campaigns!A:I,6, FALSE)</f>
        <v>0</v>
      </c>
      <c r="G1455" t="str">
        <f>VLOOKUP(A1455, Customer!A:P,16, FALSE)</f>
        <v>Single</v>
      </c>
      <c r="H1455" t="str">
        <f>VLOOKUP(A1455, Customer!A:Q,17, FALSE)</f>
        <v>Master</v>
      </c>
      <c r="I1455">
        <f>VLOOKUP(A1455, Campaigns!A:I,7, FALSE)</f>
        <v>0</v>
      </c>
    </row>
    <row r="1456" spans="1:9">
      <c r="A1456" s="2">
        <v>2060</v>
      </c>
      <c r="B1456">
        <f>VLOOKUP(A1456, Campaigns!A:I,2, FALSE)</f>
        <v>0</v>
      </c>
      <c r="C1456">
        <f>VLOOKUP(A1456, Campaigns!A:I,3, FALSE)</f>
        <v>0</v>
      </c>
      <c r="D1456">
        <f>VLOOKUP(A1456, Campaigns!$A:$I,4, FALSE)</f>
        <v>0</v>
      </c>
      <c r="E1456">
        <f>VLOOKUP(A1456, Campaigns!A:I,5, FALSE)</f>
        <v>0</v>
      </c>
      <c r="F1456">
        <f>VLOOKUP(A1456, Campaigns!A:I,6, FALSE)</f>
        <v>0</v>
      </c>
      <c r="G1456" t="str">
        <f>VLOOKUP(A1456, Customer!A:P,16, FALSE)</f>
        <v>Married</v>
      </c>
      <c r="H1456" t="str">
        <f>VLOOKUP(A1456, Customer!A:Q,17, FALSE)</f>
        <v>PhD</v>
      </c>
      <c r="I1456">
        <f>VLOOKUP(A1456, Campaigns!A:I,7, FALSE)</f>
        <v>0</v>
      </c>
    </row>
    <row r="1457" spans="1:9">
      <c r="A1457" s="2">
        <v>2603</v>
      </c>
      <c r="B1457">
        <f>VLOOKUP(A1457, Campaigns!A:I,2, FALSE)</f>
        <v>0</v>
      </c>
      <c r="C1457">
        <f>VLOOKUP(A1457, Campaigns!A:I,3, FALSE)</f>
        <v>0</v>
      </c>
      <c r="D1457">
        <f>VLOOKUP(A1457, Campaigns!$A:$I,4, FALSE)</f>
        <v>0</v>
      </c>
      <c r="E1457">
        <f>VLOOKUP(A1457, Campaigns!A:I,5, FALSE)</f>
        <v>0</v>
      </c>
      <c r="F1457">
        <f>VLOOKUP(A1457, Campaigns!A:I,6, FALSE)</f>
        <v>0</v>
      </c>
      <c r="G1457" t="str">
        <f>VLOOKUP(A1457, Customer!A:P,16, FALSE)</f>
        <v>Divorced</v>
      </c>
      <c r="H1457" t="str">
        <f>VLOOKUP(A1457, Customer!A:Q,17, FALSE)</f>
        <v>PhD</v>
      </c>
      <c r="I1457">
        <f>VLOOKUP(A1457, Campaigns!A:I,7, FALSE)</f>
        <v>0</v>
      </c>
    </row>
    <row r="1458" spans="1:9">
      <c r="A1458" s="2">
        <v>2938</v>
      </c>
      <c r="B1458">
        <f>VLOOKUP(A1458, Campaigns!A:I,2, FALSE)</f>
        <v>0</v>
      </c>
      <c r="C1458">
        <f>VLOOKUP(A1458, Campaigns!A:I,3, FALSE)</f>
        <v>0</v>
      </c>
      <c r="D1458">
        <f>VLOOKUP(A1458, Campaigns!$A:$I,4, FALSE)</f>
        <v>0</v>
      </c>
      <c r="E1458">
        <f>VLOOKUP(A1458, Campaigns!A:I,5, FALSE)</f>
        <v>0</v>
      </c>
      <c r="F1458">
        <f>VLOOKUP(A1458, Campaigns!A:I,6, FALSE)</f>
        <v>0</v>
      </c>
      <c r="G1458" t="str">
        <f>VLOOKUP(A1458, Customer!A:P,16, FALSE)</f>
        <v>Single</v>
      </c>
      <c r="H1458" t="str">
        <f>VLOOKUP(A1458, Customer!A:Q,17, FALSE)</f>
        <v>Graduate</v>
      </c>
      <c r="I1458">
        <f>VLOOKUP(A1458, Campaigns!A:I,7, FALSE)</f>
        <v>0</v>
      </c>
    </row>
    <row r="1459" spans="1:9">
      <c r="A1459" s="2">
        <v>3159</v>
      </c>
      <c r="B1459">
        <f>VLOOKUP(A1459, Campaigns!A:I,2, FALSE)</f>
        <v>0</v>
      </c>
      <c r="C1459">
        <f>VLOOKUP(A1459, Campaigns!A:I,3, FALSE)</f>
        <v>0</v>
      </c>
      <c r="D1459">
        <f>VLOOKUP(A1459, Campaigns!$A:$I,4, FALSE)</f>
        <v>0</v>
      </c>
      <c r="E1459">
        <f>VLOOKUP(A1459, Campaigns!A:I,5, FALSE)</f>
        <v>0</v>
      </c>
      <c r="F1459">
        <f>VLOOKUP(A1459, Campaigns!A:I,6, FALSE)</f>
        <v>0</v>
      </c>
      <c r="G1459" t="str">
        <f>VLOOKUP(A1459, Customer!A:P,16, FALSE)</f>
        <v>Divorced</v>
      </c>
      <c r="H1459" t="str">
        <f>VLOOKUP(A1459, Customer!A:Q,17, FALSE)</f>
        <v>Graduate</v>
      </c>
      <c r="I1459">
        <f>VLOOKUP(A1459, Campaigns!A:I,7, FALSE)</f>
        <v>0</v>
      </c>
    </row>
    <row r="1460" spans="1:9">
      <c r="A1460" s="2">
        <v>2258</v>
      </c>
      <c r="B1460">
        <f>VLOOKUP(A1460, Campaigns!A:I,2, FALSE)</f>
        <v>0</v>
      </c>
      <c r="C1460">
        <f>VLOOKUP(A1460, Campaigns!A:I,3, FALSE)</f>
        <v>0</v>
      </c>
      <c r="D1460">
        <f>VLOOKUP(A1460, Campaigns!$A:$I,4, FALSE)</f>
        <v>0</v>
      </c>
      <c r="E1460">
        <f>VLOOKUP(A1460, Campaigns!A:I,5, FALSE)</f>
        <v>0</v>
      </c>
      <c r="F1460">
        <f>VLOOKUP(A1460, Campaigns!A:I,6, FALSE)</f>
        <v>0</v>
      </c>
      <c r="G1460" t="str">
        <f>VLOOKUP(A1460, Customer!A:P,16, FALSE)</f>
        <v>Married</v>
      </c>
      <c r="H1460" t="str">
        <f>VLOOKUP(A1460, Customer!A:Q,17, FALSE)</f>
        <v>Graduate</v>
      </c>
      <c r="I1460">
        <f>VLOOKUP(A1460, Campaigns!A:I,7, FALSE)</f>
        <v>1</v>
      </c>
    </row>
    <row r="1461" spans="1:9">
      <c r="A1461" s="2">
        <v>2948</v>
      </c>
      <c r="B1461">
        <f>VLOOKUP(A1461, Campaigns!A:I,2, FALSE)</f>
        <v>0</v>
      </c>
      <c r="C1461">
        <f>VLOOKUP(A1461, Campaigns!A:I,3, FALSE)</f>
        <v>0</v>
      </c>
      <c r="D1461">
        <f>VLOOKUP(A1461, Campaigns!$A:$I,4, FALSE)</f>
        <v>0</v>
      </c>
      <c r="E1461">
        <f>VLOOKUP(A1461, Campaigns!A:I,5, FALSE)</f>
        <v>0</v>
      </c>
      <c r="F1461">
        <f>VLOOKUP(A1461, Campaigns!A:I,6, FALSE)</f>
        <v>0</v>
      </c>
      <c r="G1461" t="str">
        <f>VLOOKUP(A1461, Customer!A:P,16, FALSE)</f>
        <v>Married</v>
      </c>
      <c r="H1461" t="str">
        <f>VLOOKUP(A1461, Customer!A:Q,17, FALSE)</f>
        <v>Graduate</v>
      </c>
      <c r="I1461">
        <f>VLOOKUP(A1461, Campaigns!A:I,7, FALSE)</f>
        <v>0</v>
      </c>
    </row>
    <row r="1462" spans="1:9">
      <c r="A1462" s="2">
        <v>1770</v>
      </c>
      <c r="B1462">
        <f>VLOOKUP(A1462, Campaigns!A:I,2, FALSE)</f>
        <v>0</v>
      </c>
      <c r="C1462">
        <f>VLOOKUP(A1462, Campaigns!A:I,3, FALSE)</f>
        <v>0</v>
      </c>
      <c r="D1462">
        <f>VLOOKUP(A1462, Campaigns!$A:$I,4, FALSE)</f>
        <v>0</v>
      </c>
      <c r="E1462">
        <f>VLOOKUP(A1462, Campaigns!A:I,5, FALSE)</f>
        <v>0</v>
      </c>
      <c r="F1462">
        <f>VLOOKUP(A1462, Campaigns!A:I,6, FALSE)</f>
        <v>0</v>
      </c>
      <c r="G1462" t="str">
        <f>VLOOKUP(A1462, Customer!A:P,16, FALSE)</f>
        <v>Divorced</v>
      </c>
      <c r="H1462" t="str">
        <f>VLOOKUP(A1462, Customer!A:Q,17, FALSE)</f>
        <v>Graduate</v>
      </c>
      <c r="I1462">
        <f>VLOOKUP(A1462, Campaigns!A:I,7, FALSE)</f>
        <v>0</v>
      </c>
    </row>
    <row r="1463" spans="1:9">
      <c r="A1463" s="2">
        <v>1757</v>
      </c>
      <c r="B1463">
        <f>VLOOKUP(A1463, Campaigns!A:I,2, FALSE)</f>
        <v>0</v>
      </c>
      <c r="C1463">
        <f>VLOOKUP(A1463, Campaigns!A:I,3, FALSE)</f>
        <v>0</v>
      </c>
      <c r="D1463">
        <f>VLOOKUP(A1463, Campaigns!$A:$I,4, FALSE)</f>
        <v>0</v>
      </c>
      <c r="E1463">
        <f>VLOOKUP(A1463, Campaigns!A:I,5, FALSE)</f>
        <v>0</v>
      </c>
      <c r="F1463">
        <f>VLOOKUP(A1463, Campaigns!A:I,6, FALSE)</f>
        <v>0</v>
      </c>
      <c r="G1463" t="str">
        <f>VLOOKUP(A1463, Customer!A:P,16, FALSE)</f>
        <v>Single</v>
      </c>
      <c r="H1463" t="str">
        <f>VLOOKUP(A1463, Customer!A:Q,17, FALSE)</f>
        <v>PhD</v>
      </c>
      <c r="I1463">
        <f>VLOOKUP(A1463, Campaigns!A:I,7, FALSE)</f>
        <v>0</v>
      </c>
    </row>
    <row r="1464" spans="1:9">
      <c r="A1464" s="2">
        <v>1246</v>
      </c>
      <c r="B1464">
        <f>VLOOKUP(A1464, Campaigns!A:I,2, FALSE)</f>
        <v>0</v>
      </c>
      <c r="C1464">
        <f>VLOOKUP(A1464, Campaigns!A:I,3, FALSE)</f>
        <v>0</v>
      </c>
      <c r="D1464">
        <f>VLOOKUP(A1464, Campaigns!$A:$I,4, FALSE)</f>
        <v>0</v>
      </c>
      <c r="E1464">
        <f>VLOOKUP(A1464, Campaigns!A:I,5, FALSE)</f>
        <v>0</v>
      </c>
      <c r="F1464">
        <f>VLOOKUP(A1464, Campaigns!A:I,6, FALSE)</f>
        <v>0</v>
      </c>
      <c r="G1464" t="str">
        <f>VLOOKUP(A1464, Customer!A:P,16, FALSE)</f>
        <v>Single</v>
      </c>
      <c r="H1464" t="str">
        <f>VLOOKUP(A1464, Customer!A:Q,17, FALSE)</f>
        <v>PhD</v>
      </c>
      <c r="I1464">
        <f>VLOOKUP(A1464, Campaigns!A:I,7, FALSE)</f>
        <v>0</v>
      </c>
    </row>
    <row r="1465" spans="1:9">
      <c r="A1465" s="2">
        <v>1952</v>
      </c>
      <c r="B1465">
        <f>VLOOKUP(A1465, Campaigns!A:I,2, FALSE)</f>
        <v>0</v>
      </c>
      <c r="C1465">
        <f>VLOOKUP(A1465, Campaigns!A:I,3, FALSE)</f>
        <v>0</v>
      </c>
      <c r="D1465">
        <f>VLOOKUP(A1465, Campaigns!$A:$I,4, FALSE)</f>
        <v>0</v>
      </c>
      <c r="E1465">
        <f>VLOOKUP(A1465, Campaigns!A:I,5, FALSE)</f>
        <v>0</v>
      </c>
      <c r="F1465">
        <f>VLOOKUP(A1465, Campaigns!A:I,6, FALSE)</f>
        <v>0</v>
      </c>
      <c r="G1465" t="str">
        <f>VLOOKUP(A1465, Customer!A:P,16, FALSE)</f>
        <v>Together</v>
      </c>
      <c r="H1465" t="str">
        <f>VLOOKUP(A1465, Customer!A:Q,17, FALSE)</f>
        <v>PhD</v>
      </c>
      <c r="I1465">
        <f>VLOOKUP(A1465, Campaigns!A:I,7, FALSE)</f>
        <v>0</v>
      </c>
    </row>
    <row r="1466" spans="1:9">
      <c r="A1466" s="2">
        <v>1024</v>
      </c>
      <c r="B1466">
        <f>VLOOKUP(A1466, Campaigns!A:I,2, FALSE)</f>
        <v>0</v>
      </c>
      <c r="C1466">
        <f>VLOOKUP(A1466, Campaigns!A:I,3, FALSE)</f>
        <v>0</v>
      </c>
      <c r="D1466">
        <f>VLOOKUP(A1466, Campaigns!$A:$I,4, FALSE)</f>
        <v>0</v>
      </c>
      <c r="E1466">
        <f>VLOOKUP(A1466, Campaigns!A:I,5, FALSE)</f>
        <v>0</v>
      </c>
      <c r="F1466">
        <f>VLOOKUP(A1466, Campaigns!A:I,6, FALSE)</f>
        <v>0</v>
      </c>
      <c r="G1466" t="str">
        <f>VLOOKUP(A1466, Customer!A:P,16, FALSE)</f>
        <v>Together</v>
      </c>
      <c r="H1466" t="str">
        <f>VLOOKUP(A1466, Customer!A:Q,17, FALSE)</f>
        <v>Graduate</v>
      </c>
      <c r="I1466">
        <f>VLOOKUP(A1466, Campaigns!A:I,7, FALSE)</f>
        <v>0</v>
      </c>
    </row>
    <row r="1467" spans="1:9">
      <c r="A1467" s="2">
        <v>1565</v>
      </c>
      <c r="B1467">
        <f>VLOOKUP(A1467, Campaigns!A:I,2, FALSE)</f>
        <v>0</v>
      </c>
      <c r="C1467">
        <f>VLOOKUP(A1467, Campaigns!A:I,3, FALSE)</f>
        <v>0</v>
      </c>
      <c r="D1467">
        <f>VLOOKUP(A1467, Campaigns!$A:$I,4, FALSE)</f>
        <v>0</v>
      </c>
      <c r="E1467">
        <f>VLOOKUP(A1467, Campaigns!A:I,5, FALSE)</f>
        <v>0</v>
      </c>
      <c r="F1467">
        <f>VLOOKUP(A1467, Campaigns!A:I,6, FALSE)</f>
        <v>0</v>
      </c>
      <c r="G1467" t="str">
        <f>VLOOKUP(A1467, Customer!A:P,16, FALSE)</f>
        <v>Together</v>
      </c>
      <c r="H1467" t="str">
        <f>VLOOKUP(A1467, Customer!A:Q,17, FALSE)</f>
        <v>Graduate</v>
      </c>
      <c r="I1467">
        <f>VLOOKUP(A1467, Campaigns!A:I,7, FALSE)</f>
        <v>0</v>
      </c>
    </row>
    <row r="1468" spans="1:9">
      <c r="A1468" s="2">
        <v>1739</v>
      </c>
      <c r="B1468">
        <f>VLOOKUP(A1468, Campaigns!A:I,2, FALSE)</f>
        <v>0</v>
      </c>
      <c r="C1468">
        <f>VLOOKUP(A1468, Campaigns!A:I,3, FALSE)</f>
        <v>0</v>
      </c>
      <c r="D1468">
        <f>VLOOKUP(A1468, Campaigns!$A:$I,4, FALSE)</f>
        <v>0</v>
      </c>
      <c r="E1468">
        <f>VLOOKUP(A1468, Campaigns!A:I,5, FALSE)</f>
        <v>0</v>
      </c>
      <c r="F1468">
        <f>VLOOKUP(A1468, Campaigns!A:I,6, FALSE)</f>
        <v>0</v>
      </c>
      <c r="G1468" t="str">
        <f>VLOOKUP(A1468, Customer!A:P,16, FALSE)</f>
        <v>Married</v>
      </c>
      <c r="H1468" t="str">
        <f>VLOOKUP(A1468, Customer!A:Q,17, FALSE)</f>
        <v>Master</v>
      </c>
      <c r="I1468">
        <f>VLOOKUP(A1468, Campaigns!A:I,7, FALSE)</f>
        <v>0</v>
      </c>
    </row>
    <row r="1469" spans="1:9">
      <c r="A1469" s="2">
        <v>1192</v>
      </c>
      <c r="B1469">
        <f>VLOOKUP(A1469, Campaigns!A:I,2, FALSE)</f>
        <v>0</v>
      </c>
      <c r="C1469">
        <f>VLOOKUP(A1469, Campaigns!A:I,3, FALSE)</f>
        <v>0</v>
      </c>
      <c r="D1469">
        <f>VLOOKUP(A1469, Campaigns!$A:$I,4, FALSE)</f>
        <v>0</v>
      </c>
      <c r="E1469">
        <f>VLOOKUP(A1469, Campaigns!A:I,5, FALSE)</f>
        <v>0</v>
      </c>
      <c r="F1469">
        <f>VLOOKUP(A1469, Campaigns!A:I,6, FALSE)</f>
        <v>0</v>
      </c>
      <c r="G1469" t="str">
        <f>VLOOKUP(A1469, Customer!A:P,16, FALSE)</f>
        <v>Single</v>
      </c>
      <c r="H1469" t="str">
        <f>VLOOKUP(A1469, Customer!A:Q,17, FALSE)</f>
        <v>PhD</v>
      </c>
      <c r="I1469">
        <f>VLOOKUP(A1469, Campaigns!A:I,7, FALSE)</f>
        <v>0</v>
      </c>
    </row>
    <row r="1470" spans="1:9">
      <c r="A1470" s="2">
        <v>3104</v>
      </c>
      <c r="B1470">
        <f>VLOOKUP(A1470, Campaigns!A:I,2, FALSE)</f>
        <v>1</v>
      </c>
      <c r="C1470">
        <f>VLOOKUP(A1470, Campaigns!A:I,3, FALSE)</f>
        <v>0</v>
      </c>
      <c r="D1470">
        <f>VLOOKUP(A1470, Campaigns!$A:$I,4, FALSE)</f>
        <v>0</v>
      </c>
      <c r="E1470">
        <f>VLOOKUP(A1470, Campaigns!A:I,5, FALSE)</f>
        <v>0</v>
      </c>
      <c r="F1470">
        <f>VLOOKUP(A1470, Campaigns!A:I,6, FALSE)</f>
        <v>0</v>
      </c>
      <c r="G1470" t="str">
        <f>VLOOKUP(A1470, Customer!A:P,16, FALSE)</f>
        <v>Widow</v>
      </c>
      <c r="H1470" t="str">
        <f>VLOOKUP(A1470, Customer!A:Q,17, FALSE)</f>
        <v>Graduate</v>
      </c>
      <c r="I1470">
        <f>VLOOKUP(A1470, Campaigns!A:I,7, FALSE)</f>
        <v>0</v>
      </c>
    </row>
    <row r="1471" spans="1:9">
      <c r="A1471" s="2">
        <v>3121</v>
      </c>
      <c r="B1471">
        <f>VLOOKUP(A1471, Campaigns!A:I,2, FALSE)</f>
        <v>1</v>
      </c>
      <c r="C1471">
        <f>VLOOKUP(A1471, Campaigns!A:I,3, FALSE)</f>
        <v>0</v>
      </c>
      <c r="D1471">
        <f>VLOOKUP(A1471, Campaigns!$A:$I,4, FALSE)</f>
        <v>0</v>
      </c>
      <c r="E1471">
        <f>VLOOKUP(A1471, Campaigns!A:I,5, FALSE)</f>
        <v>0</v>
      </c>
      <c r="F1471">
        <f>VLOOKUP(A1471, Campaigns!A:I,6, FALSE)</f>
        <v>0</v>
      </c>
      <c r="G1471" t="str">
        <f>VLOOKUP(A1471, Customer!A:P,16, FALSE)</f>
        <v>Widow</v>
      </c>
      <c r="H1471" t="str">
        <f>VLOOKUP(A1471, Customer!A:Q,17, FALSE)</f>
        <v>Graduate</v>
      </c>
      <c r="I1471">
        <f>VLOOKUP(A1471, Campaigns!A:I,7, FALSE)</f>
        <v>0</v>
      </c>
    </row>
    <row r="1472" spans="1:9">
      <c r="A1472" s="2">
        <v>1031</v>
      </c>
      <c r="B1472">
        <f>VLOOKUP(A1472, Campaigns!A:I,2, FALSE)</f>
        <v>0</v>
      </c>
      <c r="C1472">
        <f>VLOOKUP(A1472, Campaigns!A:I,3, FALSE)</f>
        <v>1</v>
      </c>
      <c r="D1472">
        <f>VLOOKUP(A1472, Campaigns!$A:$I,4, FALSE)</f>
        <v>0</v>
      </c>
      <c r="E1472">
        <f>VLOOKUP(A1472, Campaigns!A:I,5, FALSE)</f>
        <v>0</v>
      </c>
      <c r="F1472">
        <f>VLOOKUP(A1472, Campaigns!A:I,6, FALSE)</f>
        <v>0</v>
      </c>
      <c r="G1472" t="str">
        <f>VLOOKUP(A1472, Customer!A:P,16, FALSE)</f>
        <v>Together</v>
      </c>
      <c r="H1472" t="str">
        <f>VLOOKUP(A1472, Customer!A:Q,17, FALSE)</f>
        <v>Graduate</v>
      </c>
      <c r="I1472">
        <f>VLOOKUP(A1472, Campaigns!A:I,7, FALSE)</f>
        <v>0</v>
      </c>
    </row>
    <row r="1473" spans="1:9">
      <c r="A1473" s="2">
        <v>2228</v>
      </c>
      <c r="B1473">
        <f>VLOOKUP(A1473, Campaigns!A:I,2, FALSE)</f>
        <v>0</v>
      </c>
      <c r="C1473">
        <f>VLOOKUP(A1473, Campaigns!A:I,3, FALSE)</f>
        <v>0</v>
      </c>
      <c r="D1473">
        <f>VLOOKUP(A1473, Campaigns!$A:$I,4, FALSE)</f>
        <v>0</v>
      </c>
      <c r="E1473">
        <f>VLOOKUP(A1473, Campaigns!A:I,5, FALSE)</f>
        <v>0</v>
      </c>
      <c r="F1473">
        <f>VLOOKUP(A1473, Campaigns!A:I,6, FALSE)</f>
        <v>0</v>
      </c>
      <c r="G1473" t="str">
        <f>VLOOKUP(A1473, Customer!A:P,16, FALSE)</f>
        <v>Together</v>
      </c>
      <c r="H1473" t="str">
        <f>VLOOKUP(A1473, Customer!A:Q,17, FALSE)</f>
        <v>Graduate</v>
      </c>
      <c r="I1473">
        <f>VLOOKUP(A1473, Campaigns!A:I,7, FALSE)</f>
        <v>0</v>
      </c>
    </row>
    <row r="1474" spans="1:9">
      <c r="A1474" s="2">
        <v>2064</v>
      </c>
      <c r="B1474">
        <f>VLOOKUP(A1474, Campaigns!A:I,2, FALSE)</f>
        <v>0</v>
      </c>
      <c r="C1474">
        <f>VLOOKUP(A1474, Campaigns!A:I,3, FALSE)</f>
        <v>0</v>
      </c>
      <c r="D1474">
        <f>VLOOKUP(A1474, Campaigns!$A:$I,4, FALSE)</f>
        <v>0</v>
      </c>
      <c r="E1474">
        <f>VLOOKUP(A1474, Campaigns!A:I,5, FALSE)</f>
        <v>0</v>
      </c>
      <c r="F1474">
        <f>VLOOKUP(A1474, Campaigns!A:I,6, FALSE)</f>
        <v>0</v>
      </c>
      <c r="G1474" t="str">
        <f>VLOOKUP(A1474, Customer!A:P,16, FALSE)</f>
        <v>Together</v>
      </c>
      <c r="H1474" t="str">
        <f>VLOOKUP(A1474, Customer!A:Q,17, FALSE)</f>
        <v>Graduate</v>
      </c>
      <c r="I1474">
        <f>VLOOKUP(A1474, Campaigns!A:I,7, FALSE)</f>
        <v>0</v>
      </c>
    </row>
    <row r="1475" spans="1:9">
      <c r="A1475" s="2">
        <v>1309</v>
      </c>
      <c r="B1475">
        <f>VLOOKUP(A1475, Campaigns!A:I,2, FALSE)</f>
        <v>0</v>
      </c>
      <c r="C1475">
        <f>VLOOKUP(A1475, Campaigns!A:I,3, FALSE)</f>
        <v>0</v>
      </c>
      <c r="D1475">
        <f>VLOOKUP(A1475, Campaigns!$A:$I,4, FALSE)</f>
        <v>0</v>
      </c>
      <c r="E1475">
        <f>VLOOKUP(A1475, Campaigns!A:I,5, FALSE)</f>
        <v>0</v>
      </c>
      <c r="F1475">
        <f>VLOOKUP(A1475, Campaigns!A:I,6, FALSE)</f>
        <v>0</v>
      </c>
      <c r="G1475" t="str">
        <f>VLOOKUP(A1475, Customer!A:P,16, FALSE)</f>
        <v>Single</v>
      </c>
      <c r="H1475" t="str">
        <f>VLOOKUP(A1475, Customer!A:Q,17, FALSE)</f>
        <v>Graduate</v>
      </c>
      <c r="I1475">
        <f>VLOOKUP(A1475, Campaigns!A:I,7, FALSE)</f>
        <v>0</v>
      </c>
    </row>
    <row r="1476" spans="1:9">
      <c r="A1476" s="2">
        <v>2189</v>
      </c>
      <c r="B1476">
        <f>VLOOKUP(A1476, Campaigns!A:I,2, FALSE)</f>
        <v>1</v>
      </c>
      <c r="C1476">
        <f>VLOOKUP(A1476, Campaigns!A:I,3, FALSE)</f>
        <v>0</v>
      </c>
      <c r="D1476">
        <f>VLOOKUP(A1476, Campaigns!$A:$I,4, FALSE)</f>
        <v>0</v>
      </c>
      <c r="E1476">
        <f>VLOOKUP(A1476, Campaigns!A:I,5, FALSE)</f>
        <v>0</v>
      </c>
      <c r="F1476">
        <f>VLOOKUP(A1476, Campaigns!A:I,6, FALSE)</f>
        <v>0</v>
      </c>
      <c r="G1476" t="str">
        <f>VLOOKUP(A1476, Customer!A:P,16, FALSE)</f>
        <v>Together</v>
      </c>
      <c r="H1476" t="str">
        <f>VLOOKUP(A1476, Customer!A:Q,17, FALSE)</f>
        <v>PhD</v>
      </c>
      <c r="I1476">
        <f>VLOOKUP(A1476, Campaigns!A:I,7, FALSE)</f>
        <v>0</v>
      </c>
    </row>
    <row r="1477" spans="1:9">
      <c r="A1477" s="2">
        <v>2562</v>
      </c>
      <c r="B1477">
        <f>VLOOKUP(A1477, Campaigns!A:I,2, FALSE)</f>
        <v>0</v>
      </c>
      <c r="C1477">
        <f>VLOOKUP(A1477, Campaigns!A:I,3, FALSE)</f>
        <v>0</v>
      </c>
      <c r="D1477">
        <f>VLOOKUP(A1477, Campaigns!$A:$I,4, FALSE)</f>
        <v>0</v>
      </c>
      <c r="E1477">
        <f>VLOOKUP(A1477, Campaigns!A:I,5, FALSE)</f>
        <v>0</v>
      </c>
      <c r="F1477">
        <f>VLOOKUP(A1477, Campaigns!A:I,6, FALSE)</f>
        <v>0</v>
      </c>
      <c r="G1477" t="str">
        <f>VLOOKUP(A1477, Customer!A:P,16, FALSE)</f>
        <v>Together</v>
      </c>
      <c r="H1477" t="str">
        <f>VLOOKUP(A1477, Customer!A:Q,17, FALSE)</f>
        <v>Master</v>
      </c>
      <c r="I1477">
        <f>VLOOKUP(A1477, Campaigns!A:I,7, FALSE)</f>
        <v>0</v>
      </c>
    </row>
    <row r="1478" spans="1:9">
      <c r="A1478" s="2">
        <v>2145</v>
      </c>
      <c r="B1478">
        <f>VLOOKUP(A1478, Campaigns!A:I,2, FALSE)</f>
        <v>0</v>
      </c>
      <c r="C1478">
        <f>VLOOKUP(A1478, Campaigns!A:I,3, FALSE)</f>
        <v>0</v>
      </c>
      <c r="D1478">
        <f>VLOOKUP(A1478, Campaigns!$A:$I,4, FALSE)</f>
        <v>0</v>
      </c>
      <c r="E1478">
        <f>VLOOKUP(A1478, Campaigns!A:I,5, FALSE)</f>
        <v>0</v>
      </c>
      <c r="F1478">
        <f>VLOOKUP(A1478, Campaigns!A:I,6, FALSE)</f>
        <v>0</v>
      </c>
      <c r="G1478" t="str">
        <f>VLOOKUP(A1478, Customer!A:P,16, FALSE)</f>
        <v>Married</v>
      </c>
      <c r="H1478" t="str">
        <f>VLOOKUP(A1478, Customer!A:Q,17, FALSE)</f>
        <v>PhD</v>
      </c>
      <c r="I1478">
        <f>VLOOKUP(A1478, Campaigns!A:I,7, FALSE)</f>
        <v>0</v>
      </c>
    </row>
    <row r="1479" spans="1:9">
      <c r="A1479" s="2">
        <v>1302</v>
      </c>
      <c r="B1479">
        <f>VLOOKUP(A1479, Campaigns!A:I,2, FALSE)</f>
        <v>0</v>
      </c>
      <c r="C1479">
        <f>VLOOKUP(A1479, Campaigns!A:I,3, FALSE)</f>
        <v>0</v>
      </c>
      <c r="D1479">
        <f>VLOOKUP(A1479, Campaigns!$A:$I,4, FALSE)</f>
        <v>0</v>
      </c>
      <c r="E1479">
        <f>VLOOKUP(A1479, Campaigns!A:I,5, FALSE)</f>
        <v>0</v>
      </c>
      <c r="F1479">
        <f>VLOOKUP(A1479, Campaigns!A:I,6, FALSE)</f>
        <v>0</v>
      </c>
      <c r="G1479" t="str">
        <f>VLOOKUP(A1479, Customer!A:P,16, FALSE)</f>
        <v>Married</v>
      </c>
      <c r="H1479" t="str">
        <f>VLOOKUP(A1479, Customer!A:Q,17, FALSE)</f>
        <v>Graduate</v>
      </c>
      <c r="I1479">
        <f>VLOOKUP(A1479, Campaigns!A:I,7, FALSE)</f>
        <v>0</v>
      </c>
    </row>
    <row r="1480" spans="1:9">
      <c r="A1480" s="2">
        <v>2298</v>
      </c>
      <c r="B1480">
        <f>VLOOKUP(A1480, Campaigns!A:I,2, FALSE)</f>
        <v>0</v>
      </c>
      <c r="C1480">
        <f>VLOOKUP(A1480, Campaigns!A:I,3, FALSE)</f>
        <v>0</v>
      </c>
      <c r="D1480">
        <f>VLOOKUP(A1480, Campaigns!$A:$I,4, FALSE)</f>
        <v>0</v>
      </c>
      <c r="E1480">
        <f>VLOOKUP(A1480, Campaigns!A:I,5, FALSE)</f>
        <v>0</v>
      </c>
      <c r="F1480">
        <f>VLOOKUP(A1480, Campaigns!A:I,6, FALSE)</f>
        <v>0</v>
      </c>
      <c r="G1480" t="str">
        <f>VLOOKUP(A1480, Customer!A:P,16, FALSE)</f>
        <v>Married</v>
      </c>
      <c r="H1480" t="str">
        <f>VLOOKUP(A1480, Customer!A:Q,17, FALSE)</f>
        <v>Graduate</v>
      </c>
      <c r="I1480">
        <f>VLOOKUP(A1480, Campaigns!A:I,7, FALSE)</f>
        <v>0</v>
      </c>
    </row>
    <row r="1481" spans="1:9">
      <c r="A1481" s="2">
        <v>2429</v>
      </c>
      <c r="B1481">
        <f>VLOOKUP(A1481, Campaigns!A:I,2, FALSE)</f>
        <v>0</v>
      </c>
      <c r="C1481">
        <f>VLOOKUP(A1481, Campaigns!A:I,3, FALSE)</f>
        <v>0</v>
      </c>
      <c r="D1481">
        <f>VLOOKUP(A1481, Campaigns!$A:$I,4, FALSE)</f>
        <v>0</v>
      </c>
      <c r="E1481">
        <f>VLOOKUP(A1481, Campaigns!A:I,5, FALSE)</f>
        <v>0</v>
      </c>
      <c r="F1481">
        <f>VLOOKUP(A1481, Campaigns!A:I,6, FALSE)</f>
        <v>0</v>
      </c>
      <c r="G1481" t="str">
        <f>VLOOKUP(A1481, Customer!A:P,16, FALSE)</f>
        <v>Single</v>
      </c>
      <c r="H1481" t="str">
        <f>VLOOKUP(A1481, Customer!A:Q,17, FALSE)</f>
        <v>PhD</v>
      </c>
      <c r="I1481">
        <f>VLOOKUP(A1481, Campaigns!A:I,7, FALSE)</f>
        <v>0</v>
      </c>
    </row>
    <row r="1482" spans="1:9">
      <c r="A1482" s="2">
        <v>1070</v>
      </c>
      <c r="B1482">
        <f>VLOOKUP(A1482, Campaigns!A:I,2, FALSE)</f>
        <v>0</v>
      </c>
      <c r="C1482">
        <f>VLOOKUP(A1482, Campaigns!A:I,3, FALSE)</f>
        <v>0</v>
      </c>
      <c r="D1482">
        <f>VLOOKUP(A1482, Campaigns!$A:$I,4, FALSE)</f>
        <v>0</v>
      </c>
      <c r="E1482">
        <f>VLOOKUP(A1482, Campaigns!A:I,5, FALSE)</f>
        <v>0</v>
      </c>
      <c r="F1482">
        <f>VLOOKUP(A1482, Campaigns!A:I,6, FALSE)</f>
        <v>0</v>
      </c>
      <c r="G1482" t="str">
        <f>VLOOKUP(A1482, Customer!A:P,16, FALSE)</f>
        <v>Divorced</v>
      </c>
      <c r="H1482" t="str">
        <f>VLOOKUP(A1482, Customer!A:Q,17, FALSE)</f>
        <v>Graduate</v>
      </c>
      <c r="I1482">
        <f>VLOOKUP(A1482, Campaigns!A:I,7, FALSE)</f>
        <v>0</v>
      </c>
    </row>
    <row r="1483" spans="1:9">
      <c r="A1483" s="2">
        <v>1944</v>
      </c>
      <c r="B1483">
        <f>VLOOKUP(A1483, Campaigns!A:I,2, FALSE)</f>
        <v>0</v>
      </c>
      <c r="C1483">
        <f>VLOOKUP(A1483, Campaigns!A:I,3, FALSE)</f>
        <v>0</v>
      </c>
      <c r="D1483">
        <f>VLOOKUP(A1483, Campaigns!$A:$I,4, FALSE)</f>
        <v>0</v>
      </c>
      <c r="E1483">
        <f>VLOOKUP(A1483, Campaigns!A:I,5, FALSE)</f>
        <v>0</v>
      </c>
      <c r="F1483">
        <f>VLOOKUP(A1483, Campaigns!A:I,6, FALSE)</f>
        <v>0</v>
      </c>
      <c r="G1483" t="str">
        <f>VLOOKUP(A1483, Customer!A:P,16, FALSE)</f>
        <v>Married</v>
      </c>
      <c r="H1483" t="str">
        <f>VLOOKUP(A1483, Customer!A:Q,17, FALSE)</f>
        <v>PhD</v>
      </c>
      <c r="I1483">
        <f>VLOOKUP(A1483, Campaigns!A:I,7, FALSE)</f>
        <v>0</v>
      </c>
    </row>
    <row r="1484" spans="1:9">
      <c r="A1484" s="2">
        <v>2204</v>
      </c>
      <c r="B1484">
        <f>VLOOKUP(A1484, Campaigns!A:I,2, FALSE)</f>
        <v>1</v>
      </c>
      <c r="C1484">
        <f>VLOOKUP(A1484, Campaigns!A:I,3, FALSE)</f>
        <v>0</v>
      </c>
      <c r="D1484">
        <f>VLOOKUP(A1484, Campaigns!$A:$I,4, FALSE)</f>
        <v>0</v>
      </c>
      <c r="E1484">
        <f>VLOOKUP(A1484, Campaigns!A:I,5, FALSE)</f>
        <v>0</v>
      </c>
      <c r="F1484">
        <f>VLOOKUP(A1484, Campaigns!A:I,6, FALSE)</f>
        <v>0</v>
      </c>
      <c r="G1484" t="str">
        <f>VLOOKUP(A1484, Customer!A:P,16, FALSE)</f>
        <v>Married</v>
      </c>
      <c r="H1484" t="str">
        <f>VLOOKUP(A1484, Customer!A:Q,17, FALSE)</f>
        <v>Graduate</v>
      </c>
      <c r="I1484">
        <f>VLOOKUP(A1484, Campaigns!A:I,7, FALSE)</f>
        <v>0</v>
      </c>
    </row>
    <row r="1485" spans="1:9">
      <c r="A1485" s="2">
        <v>3187</v>
      </c>
      <c r="B1485">
        <f>VLOOKUP(A1485, Campaigns!A:I,2, FALSE)</f>
        <v>0</v>
      </c>
      <c r="C1485">
        <f>VLOOKUP(A1485, Campaigns!A:I,3, FALSE)</f>
        <v>0</v>
      </c>
      <c r="D1485">
        <f>VLOOKUP(A1485, Campaigns!$A:$I,4, FALSE)</f>
        <v>0</v>
      </c>
      <c r="E1485">
        <f>VLOOKUP(A1485, Campaigns!A:I,5, FALSE)</f>
        <v>0</v>
      </c>
      <c r="F1485">
        <f>VLOOKUP(A1485, Campaigns!A:I,6, FALSE)</f>
        <v>0</v>
      </c>
      <c r="G1485" t="str">
        <f>VLOOKUP(A1485, Customer!A:P,16, FALSE)</f>
        <v>Together</v>
      </c>
      <c r="H1485" t="str">
        <f>VLOOKUP(A1485, Customer!A:Q,17, FALSE)</f>
        <v>Master</v>
      </c>
      <c r="I1485">
        <f>VLOOKUP(A1485, Campaigns!A:I,7, FALSE)</f>
        <v>0</v>
      </c>
    </row>
    <row r="1486" spans="1:9">
      <c r="A1486" s="2">
        <v>3009</v>
      </c>
      <c r="B1486">
        <f>VLOOKUP(A1486, Campaigns!A:I,2, FALSE)</f>
        <v>1</v>
      </c>
      <c r="C1486">
        <f>VLOOKUP(A1486, Campaigns!A:I,3, FALSE)</f>
        <v>0</v>
      </c>
      <c r="D1486">
        <f>VLOOKUP(A1486, Campaigns!$A:$I,4, FALSE)</f>
        <v>0</v>
      </c>
      <c r="E1486">
        <f>VLOOKUP(A1486, Campaigns!A:I,5, FALSE)</f>
        <v>0</v>
      </c>
      <c r="F1486">
        <f>VLOOKUP(A1486, Campaigns!A:I,6, FALSE)</f>
        <v>0</v>
      </c>
      <c r="G1486" t="str">
        <f>VLOOKUP(A1486, Customer!A:P,16, FALSE)</f>
        <v>Married</v>
      </c>
      <c r="H1486" t="str">
        <f>VLOOKUP(A1486, Customer!A:Q,17, FALSE)</f>
        <v>Graduate</v>
      </c>
      <c r="I1486">
        <f>VLOOKUP(A1486, Campaigns!A:I,7, FALSE)</f>
        <v>0</v>
      </c>
    </row>
    <row r="1487" spans="1:9">
      <c r="A1487" s="2">
        <v>2318</v>
      </c>
      <c r="B1487">
        <f>VLOOKUP(A1487, Campaigns!A:I,2, FALSE)</f>
        <v>0</v>
      </c>
      <c r="C1487">
        <f>VLOOKUP(A1487, Campaigns!A:I,3, FALSE)</f>
        <v>0</v>
      </c>
      <c r="D1487">
        <f>VLOOKUP(A1487, Campaigns!$A:$I,4, FALSE)</f>
        <v>0</v>
      </c>
      <c r="E1487">
        <f>VLOOKUP(A1487, Campaigns!A:I,5, FALSE)</f>
        <v>0</v>
      </c>
      <c r="F1487">
        <f>VLOOKUP(A1487, Campaigns!A:I,6, FALSE)</f>
        <v>0</v>
      </c>
      <c r="G1487" t="str">
        <f>VLOOKUP(A1487, Customer!A:P,16, FALSE)</f>
        <v>Widow</v>
      </c>
      <c r="H1487" t="str">
        <f>VLOOKUP(A1487, Customer!A:Q,17, FALSE)</f>
        <v>Graduate</v>
      </c>
      <c r="I1487">
        <f>VLOOKUP(A1487, Campaigns!A:I,7, FALSE)</f>
        <v>0</v>
      </c>
    </row>
    <row r="1488" spans="1:9">
      <c r="A1488" s="2">
        <v>1822</v>
      </c>
      <c r="B1488">
        <f>VLOOKUP(A1488, Campaigns!A:I,2, FALSE)</f>
        <v>0</v>
      </c>
      <c r="C1488">
        <f>VLOOKUP(A1488, Campaigns!A:I,3, FALSE)</f>
        <v>0</v>
      </c>
      <c r="D1488">
        <f>VLOOKUP(A1488, Campaigns!$A:$I,4, FALSE)</f>
        <v>0</v>
      </c>
      <c r="E1488">
        <f>VLOOKUP(A1488, Campaigns!A:I,5, FALSE)</f>
        <v>0</v>
      </c>
      <c r="F1488">
        <f>VLOOKUP(A1488, Campaigns!A:I,6, FALSE)</f>
        <v>0</v>
      </c>
      <c r="G1488" t="str">
        <f>VLOOKUP(A1488, Customer!A:P,16, FALSE)</f>
        <v>Married</v>
      </c>
      <c r="H1488" t="str">
        <f>VLOOKUP(A1488, Customer!A:Q,17, FALSE)</f>
        <v>Graduate</v>
      </c>
      <c r="I1488">
        <f>VLOOKUP(A1488, Campaigns!A:I,7, FALSE)</f>
        <v>0</v>
      </c>
    </row>
    <row r="1489" spans="1:9">
      <c r="A1489" s="2">
        <v>2372</v>
      </c>
      <c r="B1489">
        <f>VLOOKUP(A1489, Campaigns!A:I,2, FALSE)</f>
        <v>0</v>
      </c>
      <c r="C1489">
        <f>VLOOKUP(A1489, Campaigns!A:I,3, FALSE)</f>
        <v>0</v>
      </c>
      <c r="D1489">
        <f>VLOOKUP(A1489, Campaigns!$A:$I,4, FALSE)</f>
        <v>0</v>
      </c>
      <c r="E1489">
        <f>VLOOKUP(A1489, Campaigns!A:I,5, FALSE)</f>
        <v>0</v>
      </c>
      <c r="F1489">
        <f>VLOOKUP(A1489, Campaigns!A:I,6, FALSE)</f>
        <v>0</v>
      </c>
      <c r="G1489" t="str">
        <f>VLOOKUP(A1489, Customer!A:P,16, FALSE)</f>
        <v>Divorced</v>
      </c>
      <c r="H1489" t="str">
        <f>VLOOKUP(A1489, Customer!A:Q,17, FALSE)</f>
        <v>Graduate</v>
      </c>
      <c r="I1489">
        <f>VLOOKUP(A1489, Campaigns!A:I,7, FALSE)</f>
        <v>0</v>
      </c>
    </row>
    <row r="1490" spans="1:9">
      <c r="A1490" s="2">
        <v>1858</v>
      </c>
      <c r="B1490">
        <f>VLOOKUP(A1490, Campaigns!A:I,2, FALSE)</f>
        <v>0</v>
      </c>
      <c r="C1490">
        <f>VLOOKUP(A1490, Campaigns!A:I,3, FALSE)</f>
        <v>0</v>
      </c>
      <c r="D1490">
        <f>VLOOKUP(A1490, Campaigns!$A:$I,4, FALSE)</f>
        <v>0</v>
      </c>
      <c r="E1490">
        <f>VLOOKUP(A1490, Campaigns!A:I,5, FALSE)</f>
        <v>0</v>
      </c>
      <c r="F1490">
        <f>VLOOKUP(A1490, Campaigns!A:I,6, FALSE)</f>
        <v>0</v>
      </c>
      <c r="G1490" t="str">
        <f>VLOOKUP(A1490, Customer!A:P,16, FALSE)</f>
        <v>Married</v>
      </c>
      <c r="H1490" t="str">
        <f>VLOOKUP(A1490, Customer!A:Q,17, FALSE)</f>
        <v>Graduate</v>
      </c>
      <c r="I1490">
        <f>VLOOKUP(A1490, Campaigns!A:I,7, FALSE)</f>
        <v>0</v>
      </c>
    </row>
    <row r="1491" spans="1:9">
      <c r="A1491" s="2">
        <v>2415</v>
      </c>
      <c r="B1491">
        <f>VLOOKUP(A1491, Campaigns!A:I,2, FALSE)</f>
        <v>0</v>
      </c>
      <c r="C1491">
        <f>VLOOKUP(A1491, Campaigns!A:I,3, FALSE)</f>
        <v>0</v>
      </c>
      <c r="D1491">
        <f>VLOOKUP(A1491, Campaigns!$A:$I,4, FALSE)</f>
        <v>0</v>
      </c>
      <c r="E1491">
        <f>VLOOKUP(A1491, Campaigns!A:I,5, FALSE)</f>
        <v>0</v>
      </c>
      <c r="F1491">
        <f>VLOOKUP(A1491, Campaigns!A:I,6, FALSE)</f>
        <v>0</v>
      </c>
      <c r="G1491" t="str">
        <f>VLOOKUP(A1491, Customer!A:P,16, FALSE)</f>
        <v>Married</v>
      </c>
      <c r="H1491" t="str">
        <f>VLOOKUP(A1491, Customer!A:Q,17, FALSE)</f>
        <v>Graduate</v>
      </c>
      <c r="I1491">
        <f>VLOOKUP(A1491, Campaigns!A:I,7, FALSE)</f>
        <v>0</v>
      </c>
    </row>
    <row r="1492" spans="1:9">
      <c r="A1492" s="2">
        <v>2536</v>
      </c>
      <c r="B1492">
        <f>VLOOKUP(A1492, Campaigns!A:I,2, FALSE)</f>
        <v>0</v>
      </c>
      <c r="C1492">
        <f>VLOOKUP(A1492, Campaigns!A:I,3, FALSE)</f>
        <v>0</v>
      </c>
      <c r="D1492">
        <f>VLOOKUP(A1492, Campaigns!$A:$I,4, FALSE)</f>
        <v>0</v>
      </c>
      <c r="E1492">
        <f>VLOOKUP(A1492, Campaigns!A:I,5, FALSE)</f>
        <v>0</v>
      </c>
      <c r="F1492">
        <f>VLOOKUP(A1492, Campaigns!A:I,6, FALSE)</f>
        <v>0</v>
      </c>
      <c r="G1492" t="str">
        <f>VLOOKUP(A1492, Customer!A:P,16, FALSE)</f>
        <v>Married</v>
      </c>
      <c r="H1492" t="str">
        <f>VLOOKUP(A1492, Customer!A:Q,17, FALSE)</f>
        <v>Graduate</v>
      </c>
      <c r="I1492">
        <f>VLOOKUP(A1492, Campaigns!A:I,7, FALSE)</f>
        <v>0</v>
      </c>
    </row>
    <row r="1493" spans="1:9">
      <c r="A1493" s="2">
        <v>2451</v>
      </c>
      <c r="B1493">
        <f>VLOOKUP(A1493, Campaigns!A:I,2, FALSE)</f>
        <v>0</v>
      </c>
      <c r="C1493">
        <f>VLOOKUP(A1493, Campaigns!A:I,3, FALSE)</f>
        <v>0</v>
      </c>
      <c r="D1493">
        <f>VLOOKUP(A1493, Campaigns!$A:$I,4, FALSE)</f>
        <v>0</v>
      </c>
      <c r="E1493">
        <f>VLOOKUP(A1493, Campaigns!A:I,5, FALSE)</f>
        <v>0</v>
      </c>
      <c r="F1493">
        <f>VLOOKUP(A1493, Campaigns!A:I,6, FALSE)</f>
        <v>0</v>
      </c>
      <c r="G1493" t="str">
        <f>VLOOKUP(A1493, Customer!A:P,16, FALSE)</f>
        <v>Together</v>
      </c>
      <c r="H1493" t="str">
        <f>VLOOKUP(A1493, Customer!A:Q,17, FALSE)</f>
        <v>Graduate</v>
      </c>
      <c r="I1493">
        <f>VLOOKUP(A1493, Campaigns!A:I,7, FALSE)</f>
        <v>0</v>
      </c>
    </row>
    <row r="1494" spans="1:9">
      <c r="A1494" s="2">
        <v>2924</v>
      </c>
      <c r="B1494">
        <f>VLOOKUP(A1494, Campaigns!A:I,2, FALSE)</f>
        <v>0</v>
      </c>
      <c r="C1494">
        <f>VLOOKUP(A1494, Campaigns!A:I,3, FALSE)</f>
        <v>0</v>
      </c>
      <c r="D1494">
        <f>VLOOKUP(A1494, Campaigns!$A:$I,4, FALSE)</f>
        <v>0</v>
      </c>
      <c r="E1494">
        <f>VLOOKUP(A1494, Campaigns!A:I,5, FALSE)</f>
        <v>0</v>
      </c>
      <c r="F1494">
        <f>VLOOKUP(A1494, Campaigns!A:I,6, FALSE)</f>
        <v>0</v>
      </c>
      <c r="G1494" t="str">
        <f>VLOOKUP(A1494, Customer!A:P,16, FALSE)</f>
        <v>Together</v>
      </c>
      <c r="H1494" t="str">
        <f>VLOOKUP(A1494, Customer!A:Q,17, FALSE)</f>
        <v>Graduate</v>
      </c>
      <c r="I1494">
        <f>VLOOKUP(A1494, Campaigns!A:I,7, FALSE)</f>
        <v>0</v>
      </c>
    </row>
    <row r="1495" spans="1:9">
      <c r="A1495" s="2">
        <v>1903</v>
      </c>
      <c r="B1495">
        <f>VLOOKUP(A1495, Campaigns!A:I,2, FALSE)</f>
        <v>0</v>
      </c>
      <c r="C1495">
        <f>VLOOKUP(A1495, Campaigns!A:I,3, FALSE)</f>
        <v>0</v>
      </c>
      <c r="D1495">
        <f>VLOOKUP(A1495, Campaigns!$A:$I,4, FALSE)</f>
        <v>0</v>
      </c>
      <c r="E1495">
        <f>VLOOKUP(A1495, Campaigns!A:I,5, FALSE)</f>
        <v>0</v>
      </c>
      <c r="F1495">
        <f>VLOOKUP(A1495, Campaigns!A:I,6, FALSE)</f>
        <v>0</v>
      </c>
      <c r="G1495" t="str">
        <f>VLOOKUP(A1495, Customer!A:P,16, FALSE)</f>
        <v>Single</v>
      </c>
      <c r="H1495" t="str">
        <f>VLOOKUP(A1495, Customer!A:Q,17, FALSE)</f>
        <v>Master</v>
      </c>
      <c r="I1495">
        <f>VLOOKUP(A1495, Campaigns!A:I,7, FALSE)</f>
        <v>0</v>
      </c>
    </row>
    <row r="1496" spans="1:9">
      <c r="A1496" s="2">
        <v>2966</v>
      </c>
      <c r="B1496">
        <f>VLOOKUP(A1496, Campaigns!A:I,2, FALSE)</f>
        <v>0</v>
      </c>
      <c r="C1496">
        <f>VLOOKUP(A1496, Campaigns!A:I,3, FALSE)</f>
        <v>0</v>
      </c>
      <c r="D1496">
        <f>VLOOKUP(A1496, Campaigns!$A:$I,4, FALSE)</f>
        <v>0</v>
      </c>
      <c r="E1496">
        <f>VLOOKUP(A1496, Campaigns!A:I,5, FALSE)</f>
        <v>0</v>
      </c>
      <c r="F1496">
        <f>VLOOKUP(A1496, Campaigns!A:I,6, FALSE)</f>
        <v>0</v>
      </c>
      <c r="G1496" t="str">
        <f>VLOOKUP(A1496, Customer!A:P,16, FALSE)</f>
        <v>Married</v>
      </c>
      <c r="H1496" t="str">
        <f>VLOOKUP(A1496, Customer!A:Q,17, FALSE)</f>
        <v>Master</v>
      </c>
      <c r="I1496">
        <f>VLOOKUP(A1496, Campaigns!A:I,7, FALSE)</f>
        <v>0</v>
      </c>
    </row>
    <row r="1497" spans="1:9">
      <c r="A1497" s="2">
        <v>1929</v>
      </c>
      <c r="B1497">
        <f>VLOOKUP(A1497, Campaigns!A:I,2, FALSE)</f>
        <v>0</v>
      </c>
      <c r="C1497">
        <f>VLOOKUP(A1497, Campaigns!A:I,3, FALSE)</f>
        <v>0</v>
      </c>
      <c r="D1497">
        <f>VLOOKUP(A1497, Campaigns!$A:$I,4, FALSE)</f>
        <v>0</v>
      </c>
      <c r="E1497">
        <f>VLOOKUP(A1497, Campaigns!A:I,5, FALSE)</f>
        <v>0</v>
      </c>
      <c r="F1497">
        <f>VLOOKUP(A1497, Campaigns!A:I,6, FALSE)</f>
        <v>0</v>
      </c>
      <c r="G1497" t="str">
        <f>VLOOKUP(A1497, Customer!A:P,16, FALSE)</f>
        <v>Together</v>
      </c>
      <c r="H1497" t="str">
        <f>VLOOKUP(A1497, Customer!A:Q,17, FALSE)</f>
        <v>Graduate</v>
      </c>
      <c r="I1497">
        <f>VLOOKUP(A1497, Campaigns!A:I,7, FALSE)</f>
        <v>0</v>
      </c>
    </row>
    <row r="1498" spans="1:9">
      <c r="A1498" s="2">
        <v>2264</v>
      </c>
      <c r="B1498">
        <f>VLOOKUP(A1498, Campaigns!A:I,2, FALSE)</f>
        <v>0</v>
      </c>
      <c r="C1498">
        <f>VLOOKUP(A1498, Campaigns!A:I,3, FALSE)</f>
        <v>0</v>
      </c>
      <c r="D1498">
        <f>VLOOKUP(A1498, Campaigns!$A:$I,4, FALSE)</f>
        <v>0</v>
      </c>
      <c r="E1498">
        <f>VLOOKUP(A1498, Campaigns!A:I,5, FALSE)</f>
        <v>0</v>
      </c>
      <c r="F1498">
        <f>VLOOKUP(A1498, Campaigns!A:I,6, FALSE)</f>
        <v>0</v>
      </c>
      <c r="G1498" t="str">
        <f>VLOOKUP(A1498, Customer!A:P,16, FALSE)</f>
        <v>Together</v>
      </c>
      <c r="H1498" t="str">
        <f>VLOOKUP(A1498, Customer!A:Q,17, FALSE)</f>
        <v>Master</v>
      </c>
      <c r="I1498">
        <f>VLOOKUP(A1498, Campaigns!A:I,7, FALSE)</f>
        <v>0</v>
      </c>
    </row>
    <row r="1499" spans="1:9">
      <c r="A1499" s="2">
        <v>2732</v>
      </c>
      <c r="B1499">
        <f>VLOOKUP(A1499, Campaigns!A:I,2, FALSE)</f>
        <v>0</v>
      </c>
      <c r="C1499">
        <f>VLOOKUP(A1499, Campaigns!A:I,3, FALSE)</f>
        <v>0</v>
      </c>
      <c r="D1499">
        <f>VLOOKUP(A1499, Campaigns!$A:$I,4, FALSE)</f>
        <v>0</v>
      </c>
      <c r="E1499">
        <f>VLOOKUP(A1499, Campaigns!A:I,5, FALSE)</f>
        <v>0</v>
      </c>
      <c r="F1499">
        <f>VLOOKUP(A1499, Campaigns!A:I,6, FALSE)</f>
        <v>0</v>
      </c>
      <c r="G1499" t="str">
        <f>VLOOKUP(A1499, Customer!A:P,16, FALSE)</f>
        <v>Single</v>
      </c>
      <c r="H1499" t="str">
        <f>VLOOKUP(A1499, Customer!A:Q,17, FALSE)</f>
        <v>Master</v>
      </c>
      <c r="I1499">
        <f>VLOOKUP(A1499, Campaigns!A:I,7, FALSE)</f>
        <v>0</v>
      </c>
    </row>
    <row r="1500" spans="1:9">
      <c r="A1500" s="2">
        <v>1290</v>
      </c>
      <c r="B1500">
        <f>VLOOKUP(A1500, Campaigns!A:I,2, FALSE)</f>
        <v>0</v>
      </c>
      <c r="C1500">
        <f>VLOOKUP(A1500, Campaigns!A:I,3, FALSE)</f>
        <v>0</v>
      </c>
      <c r="D1500">
        <f>VLOOKUP(A1500, Campaigns!$A:$I,4, FALSE)</f>
        <v>0</v>
      </c>
      <c r="E1500">
        <f>VLOOKUP(A1500, Campaigns!A:I,5, FALSE)</f>
        <v>0</v>
      </c>
      <c r="F1500">
        <f>VLOOKUP(A1500, Campaigns!A:I,6, FALSE)</f>
        <v>0</v>
      </c>
      <c r="G1500" t="str">
        <f>VLOOKUP(A1500, Customer!A:P,16, FALSE)</f>
        <v>Single</v>
      </c>
      <c r="H1500" t="str">
        <f>VLOOKUP(A1500, Customer!A:Q,17, FALSE)</f>
        <v>Graduate</v>
      </c>
      <c r="I1500">
        <f>VLOOKUP(A1500, Campaigns!A:I,7, FALSE)</f>
        <v>0</v>
      </c>
    </row>
    <row r="1501" spans="1:9">
      <c r="A1501" s="2">
        <v>2054</v>
      </c>
      <c r="B1501">
        <f>VLOOKUP(A1501, Campaigns!A:I,2, FALSE)</f>
        <v>0</v>
      </c>
      <c r="C1501">
        <f>VLOOKUP(A1501, Campaigns!A:I,3, FALSE)</f>
        <v>0</v>
      </c>
      <c r="D1501">
        <f>VLOOKUP(A1501, Campaigns!$A:$I,4, FALSE)</f>
        <v>0</v>
      </c>
      <c r="E1501">
        <f>VLOOKUP(A1501, Campaigns!A:I,5, FALSE)</f>
        <v>0</v>
      </c>
      <c r="F1501">
        <f>VLOOKUP(A1501, Campaigns!A:I,6, FALSE)</f>
        <v>0</v>
      </c>
      <c r="G1501" t="str">
        <f>VLOOKUP(A1501, Customer!A:P,16, FALSE)</f>
        <v>Married</v>
      </c>
      <c r="H1501" t="str">
        <f>VLOOKUP(A1501, Customer!A:Q,17, FALSE)</f>
        <v>Graduate</v>
      </c>
      <c r="I1501">
        <f>VLOOKUP(A1501, Campaigns!A:I,7, FALSE)</f>
        <v>0</v>
      </c>
    </row>
    <row r="1502" spans="1:9">
      <c r="A1502" s="2">
        <v>1574</v>
      </c>
      <c r="B1502">
        <f>VLOOKUP(A1502, Campaigns!A:I,2, FALSE)</f>
        <v>0</v>
      </c>
      <c r="C1502">
        <f>VLOOKUP(A1502, Campaigns!A:I,3, FALSE)</f>
        <v>0</v>
      </c>
      <c r="D1502">
        <f>VLOOKUP(A1502, Campaigns!$A:$I,4, FALSE)</f>
        <v>0</v>
      </c>
      <c r="E1502">
        <f>VLOOKUP(A1502, Campaigns!A:I,5, FALSE)</f>
        <v>0</v>
      </c>
      <c r="F1502">
        <f>VLOOKUP(A1502, Campaigns!A:I,6, FALSE)</f>
        <v>0</v>
      </c>
      <c r="G1502" t="str">
        <f>VLOOKUP(A1502, Customer!A:P,16, FALSE)</f>
        <v>Single</v>
      </c>
      <c r="H1502" t="str">
        <f>VLOOKUP(A1502, Customer!A:Q,17, FALSE)</f>
        <v>PhD</v>
      </c>
      <c r="I1502">
        <f>VLOOKUP(A1502, Campaigns!A:I,7, FALSE)</f>
        <v>1</v>
      </c>
    </row>
    <row r="1503" spans="1:9">
      <c r="A1503" s="2">
        <v>1494</v>
      </c>
      <c r="B1503">
        <f>VLOOKUP(A1503, Campaigns!A:I,2, FALSE)</f>
        <v>1</v>
      </c>
      <c r="C1503">
        <f>VLOOKUP(A1503, Campaigns!A:I,3, FALSE)</f>
        <v>0</v>
      </c>
      <c r="D1503">
        <f>VLOOKUP(A1503, Campaigns!$A:$I,4, FALSE)</f>
        <v>0</v>
      </c>
      <c r="E1503">
        <f>VLOOKUP(A1503, Campaigns!A:I,5, FALSE)</f>
        <v>0</v>
      </c>
      <c r="F1503">
        <f>VLOOKUP(A1503, Campaigns!A:I,6, FALSE)</f>
        <v>0</v>
      </c>
      <c r="G1503" t="str">
        <f>VLOOKUP(A1503, Customer!A:P,16, FALSE)</f>
        <v>Together</v>
      </c>
      <c r="H1503" t="str">
        <f>VLOOKUP(A1503, Customer!A:Q,17, FALSE)</f>
        <v>PhD</v>
      </c>
      <c r="I1503">
        <f>VLOOKUP(A1503, Campaigns!A:I,7, FALSE)</f>
        <v>0</v>
      </c>
    </row>
    <row r="1504" spans="1:9">
      <c r="A1504" s="2">
        <v>2319</v>
      </c>
      <c r="B1504">
        <f>VLOOKUP(A1504, Campaigns!A:I,2, FALSE)</f>
        <v>0</v>
      </c>
      <c r="C1504">
        <f>VLOOKUP(A1504, Campaigns!A:I,3, FALSE)</f>
        <v>0</v>
      </c>
      <c r="D1504">
        <f>VLOOKUP(A1504, Campaigns!$A:$I,4, FALSE)</f>
        <v>0</v>
      </c>
      <c r="E1504">
        <f>VLOOKUP(A1504, Campaigns!A:I,5, FALSE)</f>
        <v>0</v>
      </c>
      <c r="F1504">
        <f>VLOOKUP(A1504, Campaigns!A:I,6, FALSE)</f>
        <v>0</v>
      </c>
      <c r="G1504" t="str">
        <f>VLOOKUP(A1504, Customer!A:P,16, FALSE)</f>
        <v>Single</v>
      </c>
      <c r="H1504" t="str">
        <f>VLOOKUP(A1504, Customer!A:Q,17, FALSE)</f>
        <v>Graduate</v>
      </c>
      <c r="I1504">
        <f>VLOOKUP(A1504, Campaigns!A:I,7, FALSE)</f>
        <v>0</v>
      </c>
    </row>
    <row r="1505" spans="1:9">
      <c r="A1505" s="2">
        <v>2106</v>
      </c>
      <c r="B1505">
        <f>VLOOKUP(A1505, Campaigns!A:I,2, FALSE)</f>
        <v>0</v>
      </c>
      <c r="C1505">
        <f>VLOOKUP(A1505, Campaigns!A:I,3, FALSE)</f>
        <v>0</v>
      </c>
      <c r="D1505">
        <f>VLOOKUP(A1505, Campaigns!$A:$I,4, FALSE)</f>
        <v>0</v>
      </c>
      <c r="E1505">
        <f>VLOOKUP(A1505, Campaigns!A:I,5, FALSE)</f>
        <v>0</v>
      </c>
      <c r="F1505">
        <f>VLOOKUP(A1505, Campaigns!A:I,6, FALSE)</f>
        <v>0</v>
      </c>
      <c r="G1505" t="str">
        <f>VLOOKUP(A1505, Customer!A:P,16, FALSE)</f>
        <v>Divorced</v>
      </c>
      <c r="H1505" t="str">
        <f>VLOOKUP(A1505, Customer!A:Q,17, FALSE)</f>
        <v>Graduate</v>
      </c>
      <c r="I1505">
        <f>VLOOKUP(A1505, Campaigns!A:I,7, FALSE)</f>
        <v>0</v>
      </c>
    </row>
    <row r="1506" spans="1:9">
      <c r="A1506" s="2">
        <v>1534</v>
      </c>
      <c r="B1506">
        <f>VLOOKUP(A1506, Campaigns!A:I,2, FALSE)</f>
        <v>0</v>
      </c>
      <c r="C1506">
        <f>VLOOKUP(A1506, Campaigns!A:I,3, FALSE)</f>
        <v>0</v>
      </c>
      <c r="D1506">
        <f>VLOOKUP(A1506, Campaigns!$A:$I,4, FALSE)</f>
        <v>0</v>
      </c>
      <c r="E1506">
        <f>VLOOKUP(A1506, Campaigns!A:I,5, FALSE)</f>
        <v>0</v>
      </c>
      <c r="F1506">
        <f>VLOOKUP(A1506, Campaigns!A:I,6, FALSE)</f>
        <v>0</v>
      </c>
      <c r="G1506" t="str">
        <f>VLOOKUP(A1506, Customer!A:P,16, FALSE)</f>
        <v>Single</v>
      </c>
      <c r="H1506" t="e">
        <f>VLOOKUP(A1506, Customer!A:Q,17, FALSE)</f>
        <v>#N/A</v>
      </c>
      <c r="I1506">
        <f>VLOOKUP(A1506, Campaigns!A:I,7, FALSE)</f>
        <v>0</v>
      </c>
    </row>
    <row r="1507" spans="1:9">
      <c r="A1507" s="2">
        <v>1568</v>
      </c>
      <c r="B1507">
        <f>VLOOKUP(A1507, Campaigns!A:I,2, FALSE)</f>
        <v>0</v>
      </c>
      <c r="C1507">
        <f>VLOOKUP(A1507, Campaigns!A:I,3, FALSE)</f>
        <v>0</v>
      </c>
      <c r="D1507">
        <f>VLOOKUP(A1507, Campaigns!$A:$I,4, FALSE)</f>
        <v>0</v>
      </c>
      <c r="E1507">
        <f>VLOOKUP(A1507, Campaigns!A:I,5, FALSE)</f>
        <v>0</v>
      </c>
      <c r="F1507">
        <f>VLOOKUP(A1507, Campaigns!A:I,6, FALSE)</f>
        <v>0</v>
      </c>
      <c r="G1507" t="str">
        <f>VLOOKUP(A1507, Customer!A:P,16, FALSE)</f>
        <v>Together</v>
      </c>
      <c r="H1507" t="str">
        <f>VLOOKUP(A1507, Customer!A:Q,17, FALSE)</f>
        <v>Graduate</v>
      </c>
      <c r="I1507">
        <f>VLOOKUP(A1507, Campaigns!A:I,7, FALSE)</f>
        <v>0</v>
      </c>
    </row>
    <row r="1508" spans="1:9">
      <c r="A1508" s="2">
        <v>2753</v>
      </c>
      <c r="B1508">
        <f>VLOOKUP(A1508, Campaigns!A:I,2, FALSE)</f>
        <v>0</v>
      </c>
      <c r="C1508">
        <f>VLOOKUP(A1508, Campaigns!A:I,3, FALSE)</f>
        <v>0</v>
      </c>
      <c r="D1508">
        <f>VLOOKUP(A1508, Campaigns!$A:$I,4, FALSE)</f>
        <v>0</v>
      </c>
      <c r="E1508">
        <f>VLOOKUP(A1508, Campaigns!A:I,5, FALSE)</f>
        <v>0</v>
      </c>
      <c r="F1508">
        <f>VLOOKUP(A1508, Campaigns!A:I,6, FALSE)</f>
        <v>0</v>
      </c>
      <c r="G1508" t="str">
        <f>VLOOKUP(A1508, Customer!A:P,16, FALSE)</f>
        <v>Together</v>
      </c>
      <c r="H1508" t="str">
        <f>VLOOKUP(A1508, Customer!A:Q,17, FALSE)</f>
        <v>PhD</v>
      </c>
      <c r="I1508">
        <f>VLOOKUP(A1508, Campaigns!A:I,7, FALSE)</f>
        <v>0</v>
      </c>
    </row>
    <row r="1509" spans="1:9">
      <c r="A1509" s="2">
        <v>2239</v>
      </c>
      <c r="B1509">
        <f>VLOOKUP(A1509, Campaigns!A:I,2, FALSE)</f>
        <v>1</v>
      </c>
      <c r="C1509">
        <f>VLOOKUP(A1509, Campaigns!A:I,3, FALSE)</f>
        <v>0</v>
      </c>
      <c r="D1509">
        <f>VLOOKUP(A1509, Campaigns!$A:$I,4, FALSE)</f>
        <v>0</v>
      </c>
      <c r="E1509">
        <f>VLOOKUP(A1509, Campaigns!A:I,5, FALSE)</f>
        <v>0</v>
      </c>
      <c r="F1509">
        <f>VLOOKUP(A1509, Campaigns!A:I,6, FALSE)</f>
        <v>0</v>
      </c>
      <c r="G1509" t="str">
        <f>VLOOKUP(A1509, Customer!A:P,16, FALSE)</f>
        <v>Married</v>
      </c>
      <c r="H1509" t="str">
        <f>VLOOKUP(A1509, Customer!A:Q,17, FALSE)</f>
        <v>Graduate</v>
      </c>
      <c r="I1509">
        <f>VLOOKUP(A1509, Campaigns!A:I,7, FALSE)</f>
        <v>0</v>
      </c>
    </row>
    <row r="1510" spans="1:9">
      <c r="A1510" s="2">
        <v>2621</v>
      </c>
      <c r="B1510">
        <f>VLOOKUP(A1510, Campaigns!A:I,2, FALSE)</f>
        <v>0</v>
      </c>
      <c r="C1510">
        <f>VLOOKUP(A1510, Campaigns!A:I,3, FALSE)</f>
        <v>0</v>
      </c>
      <c r="D1510">
        <f>VLOOKUP(A1510, Campaigns!$A:$I,4, FALSE)</f>
        <v>0</v>
      </c>
      <c r="E1510">
        <f>VLOOKUP(A1510, Campaigns!A:I,5, FALSE)</f>
        <v>0</v>
      </c>
      <c r="F1510">
        <f>VLOOKUP(A1510, Campaigns!A:I,6, FALSE)</f>
        <v>0</v>
      </c>
      <c r="G1510" t="str">
        <f>VLOOKUP(A1510, Customer!A:P,16, FALSE)</f>
        <v>Divorced</v>
      </c>
      <c r="H1510" t="str">
        <f>VLOOKUP(A1510, Customer!A:Q,17, FALSE)</f>
        <v>Master</v>
      </c>
      <c r="I1510">
        <f>VLOOKUP(A1510, Campaigns!A:I,7, FALSE)</f>
        <v>0</v>
      </c>
    </row>
    <row r="1511" spans="1:9">
      <c r="A1511" s="2">
        <v>2072</v>
      </c>
      <c r="B1511">
        <f>VLOOKUP(A1511, Campaigns!A:I,2, FALSE)</f>
        <v>0</v>
      </c>
      <c r="C1511">
        <f>VLOOKUP(A1511, Campaigns!A:I,3, FALSE)</f>
        <v>0</v>
      </c>
      <c r="D1511">
        <f>VLOOKUP(A1511, Campaigns!$A:$I,4, FALSE)</f>
        <v>0</v>
      </c>
      <c r="E1511">
        <f>VLOOKUP(A1511, Campaigns!A:I,5, FALSE)</f>
        <v>0</v>
      </c>
      <c r="F1511">
        <f>VLOOKUP(A1511, Campaigns!A:I,6, FALSE)</f>
        <v>0</v>
      </c>
      <c r="G1511" t="str">
        <f>VLOOKUP(A1511, Customer!A:P,16, FALSE)</f>
        <v>Single</v>
      </c>
      <c r="H1511" t="str">
        <f>VLOOKUP(A1511, Customer!A:Q,17, FALSE)</f>
        <v>PhD</v>
      </c>
      <c r="I1511">
        <f>VLOOKUP(A1511, Campaigns!A:I,7, FALSE)</f>
        <v>0</v>
      </c>
    </row>
    <row r="1512" spans="1:9">
      <c r="A1512" s="2">
        <v>2986</v>
      </c>
      <c r="B1512">
        <f>VLOOKUP(A1512, Campaigns!A:I,2, FALSE)</f>
        <v>0</v>
      </c>
      <c r="C1512">
        <f>VLOOKUP(A1512, Campaigns!A:I,3, FALSE)</f>
        <v>0</v>
      </c>
      <c r="D1512">
        <f>VLOOKUP(A1512, Campaigns!$A:$I,4, FALSE)</f>
        <v>0</v>
      </c>
      <c r="E1512">
        <f>VLOOKUP(A1512, Campaigns!A:I,5, FALSE)</f>
        <v>0</v>
      </c>
      <c r="F1512">
        <f>VLOOKUP(A1512, Campaigns!A:I,6, FALSE)</f>
        <v>0</v>
      </c>
      <c r="G1512" t="str">
        <f>VLOOKUP(A1512, Customer!A:P,16, FALSE)</f>
        <v>Single</v>
      </c>
      <c r="H1512" t="str">
        <f>VLOOKUP(A1512, Customer!A:Q,17, FALSE)</f>
        <v>Graduate</v>
      </c>
      <c r="I1512">
        <f>VLOOKUP(A1512, Campaigns!A:I,7, FALSE)</f>
        <v>0</v>
      </c>
    </row>
    <row r="1513" spans="1:9">
      <c r="A1513" s="2">
        <v>2946</v>
      </c>
      <c r="B1513">
        <f>VLOOKUP(A1513, Campaigns!A:I,2, FALSE)</f>
        <v>1</v>
      </c>
      <c r="C1513">
        <f>VLOOKUP(A1513, Campaigns!A:I,3, FALSE)</f>
        <v>0</v>
      </c>
      <c r="D1513">
        <f>VLOOKUP(A1513, Campaigns!$A:$I,4, FALSE)</f>
        <v>0</v>
      </c>
      <c r="E1513">
        <f>VLOOKUP(A1513, Campaigns!A:I,5, FALSE)</f>
        <v>0</v>
      </c>
      <c r="F1513">
        <f>VLOOKUP(A1513, Campaigns!A:I,6, FALSE)</f>
        <v>0</v>
      </c>
      <c r="G1513" t="str">
        <f>VLOOKUP(A1513, Customer!A:P,16, FALSE)</f>
        <v>Single</v>
      </c>
      <c r="H1513" t="str">
        <f>VLOOKUP(A1513, Customer!A:Q,17, FALSE)</f>
        <v>Graduate</v>
      </c>
      <c r="I1513">
        <f>VLOOKUP(A1513, Campaigns!A:I,7, FALSE)</f>
        <v>0</v>
      </c>
    </row>
    <row r="1514" spans="1:9">
      <c r="A1514" s="2">
        <v>2022</v>
      </c>
      <c r="B1514">
        <f>VLOOKUP(A1514, Campaigns!A:I,2, FALSE)</f>
        <v>0</v>
      </c>
      <c r="C1514">
        <f>VLOOKUP(A1514, Campaigns!A:I,3, FALSE)</f>
        <v>0</v>
      </c>
      <c r="D1514">
        <f>VLOOKUP(A1514, Campaigns!$A:$I,4, FALSE)</f>
        <v>0</v>
      </c>
      <c r="E1514">
        <f>VLOOKUP(A1514, Campaigns!A:I,5, FALSE)</f>
        <v>0</v>
      </c>
      <c r="F1514">
        <f>VLOOKUP(A1514, Campaigns!A:I,6, FALSE)</f>
        <v>0</v>
      </c>
      <c r="G1514" t="str">
        <f>VLOOKUP(A1514, Customer!A:P,16, FALSE)</f>
        <v>Married</v>
      </c>
      <c r="H1514" t="str">
        <f>VLOOKUP(A1514, Customer!A:Q,17, FALSE)</f>
        <v>Graduate</v>
      </c>
      <c r="I1514">
        <f>VLOOKUP(A1514, Campaigns!A:I,7, FALSE)</f>
        <v>1</v>
      </c>
    </row>
    <row r="1515" spans="1:9">
      <c r="A1515" s="2">
        <v>2547</v>
      </c>
      <c r="B1515">
        <f>VLOOKUP(A1515, Campaigns!A:I,2, FALSE)</f>
        <v>0</v>
      </c>
      <c r="C1515">
        <f>VLOOKUP(A1515, Campaigns!A:I,3, FALSE)</f>
        <v>0</v>
      </c>
      <c r="D1515">
        <f>VLOOKUP(A1515, Campaigns!$A:$I,4, FALSE)</f>
        <v>0</v>
      </c>
      <c r="E1515">
        <f>VLOOKUP(A1515, Campaigns!A:I,5, FALSE)</f>
        <v>0</v>
      </c>
      <c r="F1515">
        <f>VLOOKUP(A1515, Campaigns!A:I,6, FALSE)</f>
        <v>0</v>
      </c>
      <c r="G1515" t="str">
        <f>VLOOKUP(A1515, Customer!A:P,16, FALSE)</f>
        <v>Married</v>
      </c>
      <c r="H1515" t="str">
        <f>VLOOKUP(A1515, Customer!A:Q,17, FALSE)</f>
        <v>Graduate</v>
      </c>
      <c r="I1515">
        <f>VLOOKUP(A1515, Campaigns!A:I,7, FALSE)</f>
        <v>1</v>
      </c>
    </row>
    <row r="1516" spans="1:9">
      <c r="A1516" s="2">
        <v>1439</v>
      </c>
      <c r="B1516">
        <f>VLOOKUP(A1516, Campaigns!A:I,2, FALSE)</f>
        <v>0</v>
      </c>
      <c r="C1516">
        <f>VLOOKUP(A1516, Campaigns!A:I,3, FALSE)</f>
        <v>0</v>
      </c>
      <c r="D1516">
        <f>VLOOKUP(A1516, Campaigns!$A:$I,4, FALSE)</f>
        <v>0</v>
      </c>
      <c r="E1516">
        <f>VLOOKUP(A1516, Campaigns!A:I,5, FALSE)</f>
        <v>0</v>
      </c>
      <c r="F1516">
        <f>VLOOKUP(A1516, Campaigns!A:I,6, FALSE)</f>
        <v>0</v>
      </c>
      <c r="G1516" t="str">
        <f>VLOOKUP(A1516, Customer!A:P,16, FALSE)</f>
        <v>Married</v>
      </c>
      <c r="H1516" t="str">
        <f>VLOOKUP(A1516, Customer!A:Q,17, FALSE)</f>
        <v>Graduate</v>
      </c>
      <c r="I1516">
        <f>VLOOKUP(A1516, Campaigns!A:I,7, FALSE)</f>
        <v>0</v>
      </c>
    </row>
    <row r="1517" spans="1:9">
      <c r="A1517" s="2">
        <v>1464</v>
      </c>
      <c r="B1517">
        <f>VLOOKUP(A1517, Campaigns!A:I,2, FALSE)</f>
        <v>0</v>
      </c>
      <c r="C1517">
        <f>VLOOKUP(A1517, Campaigns!A:I,3, FALSE)</f>
        <v>0</v>
      </c>
      <c r="D1517">
        <f>VLOOKUP(A1517, Campaigns!$A:$I,4, FALSE)</f>
        <v>0</v>
      </c>
      <c r="E1517">
        <f>VLOOKUP(A1517, Campaigns!A:I,5, FALSE)</f>
        <v>0</v>
      </c>
      <c r="F1517">
        <f>VLOOKUP(A1517, Campaigns!A:I,6, FALSE)</f>
        <v>0</v>
      </c>
      <c r="G1517" t="str">
        <f>VLOOKUP(A1517, Customer!A:P,16, FALSE)</f>
        <v>Married</v>
      </c>
      <c r="H1517" t="str">
        <f>VLOOKUP(A1517, Customer!A:Q,17, FALSE)</f>
        <v>Master</v>
      </c>
      <c r="I1517">
        <f>VLOOKUP(A1517, Campaigns!A:I,7, FALSE)</f>
        <v>0</v>
      </c>
    </row>
    <row r="1518" spans="1:9">
      <c r="A1518" s="2">
        <v>1665</v>
      </c>
      <c r="B1518">
        <f>VLOOKUP(A1518, Campaigns!A:I,2, FALSE)</f>
        <v>0</v>
      </c>
      <c r="C1518">
        <f>VLOOKUP(A1518, Campaigns!A:I,3, FALSE)</f>
        <v>0</v>
      </c>
      <c r="D1518">
        <f>VLOOKUP(A1518, Campaigns!$A:$I,4, FALSE)</f>
        <v>0</v>
      </c>
      <c r="E1518">
        <f>VLOOKUP(A1518, Campaigns!A:I,5, FALSE)</f>
        <v>0</v>
      </c>
      <c r="F1518">
        <f>VLOOKUP(A1518, Campaigns!A:I,6, FALSE)</f>
        <v>0</v>
      </c>
      <c r="G1518" t="str">
        <f>VLOOKUP(A1518, Customer!A:P,16, FALSE)</f>
        <v>Together</v>
      </c>
      <c r="H1518" t="str">
        <f>VLOOKUP(A1518, Customer!A:Q,17, FALSE)</f>
        <v>Graduate</v>
      </c>
      <c r="I1518">
        <f>VLOOKUP(A1518, Campaigns!A:I,7, FALSE)</f>
        <v>0</v>
      </c>
    </row>
    <row r="1519" spans="1:9">
      <c r="A1519" s="2">
        <v>3147</v>
      </c>
      <c r="B1519">
        <f>VLOOKUP(A1519, Campaigns!A:I,2, FALSE)</f>
        <v>0</v>
      </c>
      <c r="C1519">
        <f>VLOOKUP(A1519, Campaigns!A:I,3, FALSE)</f>
        <v>0</v>
      </c>
      <c r="D1519">
        <f>VLOOKUP(A1519, Campaigns!$A:$I,4, FALSE)</f>
        <v>0</v>
      </c>
      <c r="E1519">
        <f>VLOOKUP(A1519, Campaigns!A:I,5, FALSE)</f>
        <v>0</v>
      </c>
      <c r="F1519">
        <f>VLOOKUP(A1519, Campaigns!A:I,6, FALSE)</f>
        <v>0</v>
      </c>
      <c r="G1519" t="str">
        <f>VLOOKUP(A1519, Customer!A:P,16, FALSE)</f>
        <v>Together</v>
      </c>
      <c r="H1519" t="str">
        <f>VLOOKUP(A1519, Customer!A:Q,17, FALSE)</f>
        <v>Graduate</v>
      </c>
      <c r="I1519">
        <f>VLOOKUP(A1519, Campaigns!A:I,7, FALSE)</f>
        <v>0</v>
      </c>
    </row>
    <row r="1520" spans="1:9">
      <c r="A1520" s="2">
        <v>2368</v>
      </c>
      <c r="B1520">
        <f>VLOOKUP(A1520, Campaigns!A:I,2, FALSE)</f>
        <v>0</v>
      </c>
      <c r="C1520">
        <f>VLOOKUP(A1520, Campaigns!A:I,3, FALSE)</f>
        <v>0</v>
      </c>
      <c r="D1520">
        <f>VLOOKUP(A1520, Campaigns!$A:$I,4, FALSE)</f>
        <v>0</v>
      </c>
      <c r="E1520">
        <f>VLOOKUP(A1520, Campaigns!A:I,5, FALSE)</f>
        <v>0</v>
      </c>
      <c r="F1520">
        <f>VLOOKUP(A1520, Campaigns!A:I,6, FALSE)</f>
        <v>0</v>
      </c>
      <c r="G1520" t="str">
        <f>VLOOKUP(A1520, Customer!A:P,16, FALSE)</f>
        <v>Together</v>
      </c>
      <c r="H1520" t="str">
        <f>VLOOKUP(A1520, Customer!A:Q,17, FALSE)</f>
        <v>PhD</v>
      </c>
      <c r="I1520">
        <f>VLOOKUP(A1520, Campaigns!A:I,7, FALSE)</f>
        <v>0</v>
      </c>
    </row>
    <row r="1521" spans="1:9">
      <c r="A1521" s="2">
        <v>1181</v>
      </c>
      <c r="B1521">
        <f>VLOOKUP(A1521, Campaigns!A:I,2, FALSE)</f>
        <v>0</v>
      </c>
      <c r="C1521">
        <f>VLOOKUP(A1521, Campaigns!A:I,3, FALSE)</f>
        <v>0</v>
      </c>
      <c r="D1521">
        <f>VLOOKUP(A1521, Campaigns!$A:$I,4, FALSE)</f>
        <v>0</v>
      </c>
      <c r="E1521">
        <f>VLOOKUP(A1521, Campaigns!A:I,5, FALSE)</f>
        <v>0</v>
      </c>
      <c r="F1521">
        <f>VLOOKUP(A1521, Campaigns!A:I,6, FALSE)</f>
        <v>0</v>
      </c>
      <c r="G1521" t="str">
        <f>VLOOKUP(A1521, Customer!A:P,16, FALSE)</f>
        <v>Married</v>
      </c>
      <c r="H1521" t="str">
        <f>VLOOKUP(A1521, Customer!A:Q,17, FALSE)</f>
        <v>Graduate</v>
      </c>
      <c r="I1521">
        <f>VLOOKUP(A1521, Campaigns!A:I,7, FALSE)</f>
        <v>0</v>
      </c>
    </row>
    <row r="1522" spans="1:9">
      <c r="A1522" s="2">
        <v>1166</v>
      </c>
      <c r="B1522">
        <f>VLOOKUP(A1522, Campaigns!A:I,2, FALSE)</f>
        <v>0</v>
      </c>
      <c r="C1522">
        <f>VLOOKUP(A1522, Campaigns!A:I,3, FALSE)</f>
        <v>0</v>
      </c>
      <c r="D1522">
        <f>VLOOKUP(A1522, Campaigns!$A:$I,4, FALSE)</f>
        <v>0</v>
      </c>
      <c r="E1522">
        <f>VLOOKUP(A1522, Campaigns!A:I,5, FALSE)</f>
        <v>0</v>
      </c>
      <c r="F1522">
        <f>VLOOKUP(A1522, Campaigns!A:I,6, FALSE)</f>
        <v>0</v>
      </c>
      <c r="G1522" t="str">
        <f>VLOOKUP(A1522, Customer!A:P,16, FALSE)</f>
        <v>Married</v>
      </c>
      <c r="H1522" t="str">
        <f>VLOOKUP(A1522, Customer!A:Q,17, FALSE)</f>
        <v>PhD</v>
      </c>
      <c r="I1522">
        <f>VLOOKUP(A1522, Campaigns!A:I,7, FALSE)</f>
        <v>0</v>
      </c>
    </row>
    <row r="1523" spans="1:9">
      <c r="A1523" s="2">
        <v>1740</v>
      </c>
      <c r="B1523">
        <f>VLOOKUP(A1523, Campaigns!A:I,2, FALSE)</f>
        <v>0</v>
      </c>
      <c r="C1523">
        <f>VLOOKUP(A1523, Campaigns!A:I,3, FALSE)</f>
        <v>0</v>
      </c>
      <c r="D1523">
        <f>VLOOKUP(A1523, Campaigns!$A:$I,4, FALSE)</f>
        <v>0</v>
      </c>
      <c r="E1523">
        <f>VLOOKUP(A1523, Campaigns!A:I,5, FALSE)</f>
        <v>0</v>
      </c>
      <c r="F1523">
        <f>VLOOKUP(A1523, Campaigns!A:I,6, FALSE)</f>
        <v>0</v>
      </c>
      <c r="G1523" t="str">
        <f>VLOOKUP(A1523, Customer!A:P,16, FALSE)</f>
        <v>Married</v>
      </c>
      <c r="H1523" t="str">
        <f>VLOOKUP(A1523, Customer!A:Q,17, FALSE)</f>
        <v>PhD</v>
      </c>
      <c r="I1523">
        <f>VLOOKUP(A1523, Campaigns!A:I,7, FALSE)</f>
        <v>0</v>
      </c>
    </row>
    <row r="1524" spans="1:9">
      <c r="A1524" s="2">
        <v>1372</v>
      </c>
      <c r="B1524">
        <f>VLOOKUP(A1524, Campaigns!A:I,2, FALSE)</f>
        <v>0</v>
      </c>
      <c r="C1524">
        <f>VLOOKUP(A1524, Campaigns!A:I,3, FALSE)</f>
        <v>0</v>
      </c>
      <c r="D1524">
        <f>VLOOKUP(A1524, Campaigns!$A:$I,4, FALSE)</f>
        <v>0</v>
      </c>
      <c r="E1524">
        <f>VLOOKUP(A1524, Campaigns!A:I,5, FALSE)</f>
        <v>0</v>
      </c>
      <c r="F1524">
        <f>VLOOKUP(A1524, Campaigns!A:I,6, FALSE)</f>
        <v>0</v>
      </c>
      <c r="G1524" t="str">
        <f>VLOOKUP(A1524, Customer!A:P,16, FALSE)</f>
        <v>Together</v>
      </c>
      <c r="H1524" t="str">
        <f>VLOOKUP(A1524, Customer!A:Q,17, FALSE)</f>
        <v>Graduate</v>
      </c>
      <c r="I1524">
        <f>VLOOKUP(A1524, Campaigns!A:I,7, FALSE)</f>
        <v>0</v>
      </c>
    </row>
    <row r="1525" spans="1:9">
      <c r="A1525" s="2">
        <v>2253</v>
      </c>
      <c r="B1525">
        <f>VLOOKUP(A1525, Campaigns!A:I,2, FALSE)</f>
        <v>1</v>
      </c>
      <c r="C1525">
        <f>VLOOKUP(A1525, Campaigns!A:I,3, FALSE)</f>
        <v>0</v>
      </c>
      <c r="D1525">
        <f>VLOOKUP(A1525, Campaigns!$A:$I,4, FALSE)</f>
        <v>0</v>
      </c>
      <c r="E1525">
        <f>VLOOKUP(A1525, Campaigns!A:I,5, FALSE)</f>
        <v>0</v>
      </c>
      <c r="F1525">
        <f>VLOOKUP(A1525, Campaigns!A:I,6, FALSE)</f>
        <v>0</v>
      </c>
      <c r="G1525" t="str">
        <f>VLOOKUP(A1525, Customer!A:P,16, FALSE)</f>
        <v>Single</v>
      </c>
      <c r="H1525" t="str">
        <f>VLOOKUP(A1525, Customer!A:Q,17, FALSE)</f>
        <v>Graduate</v>
      </c>
      <c r="I1525">
        <f>VLOOKUP(A1525, Campaigns!A:I,7, FALSE)</f>
        <v>0</v>
      </c>
    </row>
    <row r="1526" spans="1:9">
      <c r="A1526" s="2">
        <v>2404</v>
      </c>
      <c r="B1526">
        <f>VLOOKUP(A1526, Campaigns!A:I,2, FALSE)</f>
        <v>0</v>
      </c>
      <c r="C1526">
        <f>VLOOKUP(A1526, Campaigns!A:I,3, FALSE)</f>
        <v>0</v>
      </c>
      <c r="D1526">
        <f>VLOOKUP(A1526, Campaigns!$A:$I,4, FALSE)</f>
        <v>0</v>
      </c>
      <c r="E1526">
        <f>VLOOKUP(A1526, Campaigns!A:I,5, FALSE)</f>
        <v>0</v>
      </c>
      <c r="F1526">
        <f>VLOOKUP(A1526, Campaigns!A:I,6, FALSE)</f>
        <v>0</v>
      </c>
      <c r="G1526" t="str">
        <f>VLOOKUP(A1526, Customer!A:P,16, FALSE)</f>
        <v>Single</v>
      </c>
      <c r="H1526" t="e">
        <f>VLOOKUP(A1526, Customer!A:Q,17, FALSE)</f>
        <v>#N/A</v>
      </c>
      <c r="I1526">
        <f>VLOOKUP(A1526, Campaigns!A:I,7, FALSE)</f>
        <v>0</v>
      </c>
    </row>
    <row r="1527" spans="1:9">
      <c r="A1527" s="2">
        <v>2733</v>
      </c>
      <c r="B1527">
        <f>VLOOKUP(A1527, Campaigns!A:I,2, FALSE)</f>
        <v>0</v>
      </c>
      <c r="C1527">
        <f>VLOOKUP(A1527, Campaigns!A:I,3, FALSE)</f>
        <v>0</v>
      </c>
      <c r="D1527">
        <f>VLOOKUP(A1527, Campaigns!$A:$I,4, FALSE)</f>
        <v>0</v>
      </c>
      <c r="E1527">
        <f>VLOOKUP(A1527, Campaigns!A:I,5, FALSE)</f>
        <v>0</v>
      </c>
      <c r="F1527">
        <f>VLOOKUP(A1527, Campaigns!A:I,6, FALSE)</f>
        <v>0</v>
      </c>
      <c r="G1527" t="str">
        <f>VLOOKUP(A1527, Customer!A:P,16, FALSE)</f>
        <v>Married</v>
      </c>
      <c r="H1527" t="str">
        <f>VLOOKUP(A1527, Customer!A:Q,17, FALSE)</f>
        <v>PhD</v>
      </c>
      <c r="I1527">
        <f>VLOOKUP(A1527, Campaigns!A:I,7, FALSE)</f>
        <v>0</v>
      </c>
    </row>
    <row r="1528" spans="1:9">
      <c r="A1528" s="2">
        <v>1724</v>
      </c>
      <c r="B1528">
        <f>VLOOKUP(A1528, Campaigns!A:I,2, FALSE)</f>
        <v>0</v>
      </c>
      <c r="C1528">
        <f>VLOOKUP(A1528, Campaigns!A:I,3, FALSE)</f>
        <v>0</v>
      </c>
      <c r="D1528">
        <f>VLOOKUP(A1528, Campaigns!$A:$I,4, FALSE)</f>
        <v>0</v>
      </c>
      <c r="E1528">
        <f>VLOOKUP(A1528, Campaigns!A:I,5, FALSE)</f>
        <v>0</v>
      </c>
      <c r="F1528">
        <f>VLOOKUP(A1528, Campaigns!A:I,6, FALSE)</f>
        <v>0</v>
      </c>
      <c r="G1528" t="str">
        <f>VLOOKUP(A1528, Customer!A:P,16, FALSE)</f>
        <v>Together</v>
      </c>
      <c r="H1528" t="e">
        <f>VLOOKUP(A1528, Customer!A:Q,17, FALSE)</f>
        <v>#N/A</v>
      </c>
      <c r="I1528">
        <f>VLOOKUP(A1528, Campaigns!A:I,7, FALSE)</f>
        <v>0</v>
      </c>
    </row>
    <row r="1529" spans="1:9">
      <c r="A1529" s="2">
        <v>1844</v>
      </c>
      <c r="B1529">
        <f>VLOOKUP(A1529, Campaigns!A:I,2, FALSE)</f>
        <v>0</v>
      </c>
      <c r="C1529">
        <f>VLOOKUP(A1529, Campaigns!A:I,3, FALSE)</f>
        <v>0</v>
      </c>
      <c r="D1529">
        <f>VLOOKUP(A1529, Campaigns!$A:$I,4, FALSE)</f>
        <v>0</v>
      </c>
      <c r="E1529">
        <f>VLOOKUP(A1529, Campaigns!A:I,5, FALSE)</f>
        <v>0</v>
      </c>
      <c r="F1529">
        <f>VLOOKUP(A1529, Campaigns!A:I,6, FALSE)</f>
        <v>0</v>
      </c>
      <c r="G1529" t="str">
        <f>VLOOKUP(A1529, Customer!A:P,16, FALSE)</f>
        <v>Together</v>
      </c>
      <c r="H1529" t="e">
        <f>VLOOKUP(A1529, Customer!A:Q,17, FALSE)</f>
        <v>#N/A</v>
      </c>
      <c r="I1529">
        <f>VLOOKUP(A1529, Campaigns!A:I,7, FALSE)</f>
        <v>0</v>
      </c>
    </row>
    <row r="1530" spans="1:9">
      <c r="A1530" s="2">
        <v>3013</v>
      </c>
      <c r="B1530">
        <f>VLOOKUP(A1530, Campaigns!A:I,2, FALSE)</f>
        <v>0</v>
      </c>
      <c r="C1530">
        <f>VLOOKUP(A1530, Campaigns!A:I,3, FALSE)</f>
        <v>0</v>
      </c>
      <c r="D1530">
        <f>VLOOKUP(A1530, Campaigns!$A:$I,4, FALSE)</f>
        <v>0</v>
      </c>
      <c r="E1530">
        <f>VLOOKUP(A1530, Campaigns!A:I,5, FALSE)</f>
        <v>0</v>
      </c>
      <c r="F1530">
        <f>VLOOKUP(A1530, Campaigns!A:I,6, FALSE)</f>
        <v>0</v>
      </c>
      <c r="G1530" t="str">
        <f>VLOOKUP(A1530, Customer!A:P,16, FALSE)</f>
        <v>Married</v>
      </c>
      <c r="H1530" t="str">
        <f>VLOOKUP(A1530, Customer!A:Q,17, FALSE)</f>
        <v>Graduate</v>
      </c>
      <c r="I1530">
        <f>VLOOKUP(A1530, Campaigns!A:I,7, FALSE)</f>
        <v>0</v>
      </c>
    </row>
    <row r="1531" spans="1:9">
      <c r="A1531" s="2">
        <v>1339</v>
      </c>
      <c r="B1531">
        <f>VLOOKUP(A1531, Campaigns!A:I,2, FALSE)</f>
        <v>0</v>
      </c>
      <c r="C1531">
        <f>VLOOKUP(A1531, Campaigns!A:I,3, FALSE)</f>
        <v>0</v>
      </c>
      <c r="D1531">
        <f>VLOOKUP(A1531, Campaigns!$A:$I,4, FALSE)</f>
        <v>0</v>
      </c>
      <c r="E1531">
        <f>VLOOKUP(A1531, Campaigns!A:I,5, FALSE)</f>
        <v>0</v>
      </c>
      <c r="F1531">
        <f>VLOOKUP(A1531, Campaigns!A:I,6, FALSE)</f>
        <v>0</v>
      </c>
      <c r="G1531" t="str">
        <f>VLOOKUP(A1531, Customer!A:P,16, FALSE)</f>
        <v>Single</v>
      </c>
      <c r="H1531" t="str">
        <f>VLOOKUP(A1531, Customer!A:Q,17, FALSE)</f>
        <v>Graduate</v>
      </c>
      <c r="I1531">
        <f>VLOOKUP(A1531, Campaigns!A:I,7, FALSE)</f>
        <v>1</v>
      </c>
    </row>
    <row r="1532" spans="1:9">
      <c r="A1532" s="2">
        <v>1030</v>
      </c>
      <c r="B1532">
        <f>VLOOKUP(A1532, Campaigns!A:I,2, FALSE)</f>
        <v>0</v>
      </c>
      <c r="C1532">
        <f>VLOOKUP(A1532, Campaigns!A:I,3, FALSE)</f>
        <v>0</v>
      </c>
      <c r="D1532">
        <f>VLOOKUP(A1532, Campaigns!$A:$I,4, FALSE)</f>
        <v>0</v>
      </c>
      <c r="E1532">
        <f>VLOOKUP(A1532, Campaigns!A:I,5, FALSE)</f>
        <v>0</v>
      </c>
      <c r="F1532">
        <f>VLOOKUP(A1532, Campaigns!A:I,6, FALSE)</f>
        <v>0</v>
      </c>
      <c r="G1532" t="str">
        <f>VLOOKUP(A1532, Customer!A:P,16, FALSE)</f>
        <v>Together</v>
      </c>
      <c r="H1532" t="str">
        <f>VLOOKUP(A1532, Customer!A:Q,17, FALSE)</f>
        <v>Master</v>
      </c>
      <c r="I1532">
        <f>VLOOKUP(A1532, Campaigns!A:I,7, FALSE)</f>
        <v>0</v>
      </c>
    </row>
    <row r="1533" spans="1:9">
      <c r="A1533" s="2">
        <v>1078</v>
      </c>
      <c r="B1533">
        <f>VLOOKUP(A1533, Campaigns!A:I,2, FALSE)</f>
        <v>0</v>
      </c>
      <c r="C1533">
        <f>VLOOKUP(A1533, Campaigns!A:I,3, FALSE)</f>
        <v>0</v>
      </c>
      <c r="D1533">
        <f>VLOOKUP(A1533, Campaigns!$A:$I,4, FALSE)</f>
        <v>0</v>
      </c>
      <c r="E1533">
        <f>VLOOKUP(A1533, Campaigns!A:I,5, FALSE)</f>
        <v>0</v>
      </c>
      <c r="F1533">
        <f>VLOOKUP(A1533, Campaigns!A:I,6, FALSE)</f>
        <v>0</v>
      </c>
      <c r="G1533" t="str">
        <f>VLOOKUP(A1533, Customer!A:P,16, FALSE)</f>
        <v>Together</v>
      </c>
      <c r="H1533" t="str">
        <f>VLOOKUP(A1533, Customer!A:Q,17, FALSE)</f>
        <v>Master</v>
      </c>
      <c r="I1533">
        <f>VLOOKUP(A1533, Campaigns!A:I,7, FALSE)</f>
        <v>0</v>
      </c>
    </row>
    <row r="1534" spans="1:9">
      <c r="A1534" s="2">
        <v>1556</v>
      </c>
      <c r="B1534">
        <f>VLOOKUP(A1534, Campaigns!A:I,2, FALSE)</f>
        <v>0</v>
      </c>
      <c r="C1534">
        <f>VLOOKUP(A1534, Campaigns!A:I,3, FALSE)</f>
        <v>0</v>
      </c>
      <c r="D1534">
        <f>VLOOKUP(A1534, Campaigns!$A:$I,4, FALSE)</f>
        <v>0</v>
      </c>
      <c r="E1534">
        <f>VLOOKUP(A1534, Campaigns!A:I,5, FALSE)</f>
        <v>0</v>
      </c>
      <c r="F1534">
        <f>VLOOKUP(A1534, Campaigns!A:I,6, FALSE)</f>
        <v>0</v>
      </c>
      <c r="G1534" t="str">
        <f>VLOOKUP(A1534, Customer!A:P,16, FALSE)</f>
        <v>Single</v>
      </c>
      <c r="H1534" t="e">
        <f>VLOOKUP(A1534, Customer!A:Q,17, FALSE)</f>
        <v>#N/A</v>
      </c>
      <c r="I1534">
        <f>VLOOKUP(A1534, Campaigns!A:I,7, FALSE)</f>
        <v>0</v>
      </c>
    </row>
    <row r="1535" spans="1:9">
      <c r="A1535" s="2">
        <v>1220</v>
      </c>
      <c r="B1535">
        <f>VLOOKUP(A1535, Campaigns!A:I,2, FALSE)</f>
        <v>0</v>
      </c>
      <c r="C1535">
        <f>VLOOKUP(A1535, Campaigns!A:I,3, FALSE)</f>
        <v>0</v>
      </c>
      <c r="D1535">
        <f>VLOOKUP(A1535, Campaigns!$A:$I,4, FALSE)</f>
        <v>0</v>
      </c>
      <c r="E1535">
        <f>VLOOKUP(A1535, Campaigns!A:I,5, FALSE)</f>
        <v>0</v>
      </c>
      <c r="F1535">
        <f>VLOOKUP(A1535, Campaigns!A:I,6, FALSE)</f>
        <v>0</v>
      </c>
      <c r="G1535" t="str">
        <f>VLOOKUP(A1535, Customer!A:P,16, FALSE)</f>
        <v>Together</v>
      </c>
      <c r="H1535" t="str">
        <f>VLOOKUP(A1535, Customer!A:Q,17, FALSE)</f>
        <v>Graduate</v>
      </c>
      <c r="I1535">
        <f>VLOOKUP(A1535, Campaigns!A:I,7, FALSE)</f>
        <v>0</v>
      </c>
    </row>
    <row r="1536" spans="1:9">
      <c r="A1536" s="2">
        <v>1358</v>
      </c>
      <c r="B1536">
        <f>VLOOKUP(A1536, Campaigns!A:I,2, FALSE)</f>
        <v>0</v>
      </c>
      <c r="C1536">
        <f>VLOOKUP(A1536, Campaigns!A:I,3, FALSE)</f>
        <v>0</v>
      </c>
      <c r="D1536">
        <f>VLOOKUP(A1536, Campaigns!$A:$I,4, FALSE)</f>
        <v>0</v>
      </c>
      <c r="E1536">
        <f>VLOOKUP(A1536, Campaigns!A:I,5, FALSE)</f>
        <v>0</v>
      </c>
      <c r="F1536">
        <f>VLOOKUP(A1536, Campaigns!A:I,6, FALSE)</f>
        <v>0</v>
      </c>
      <c r="G1536" t="str">
        <f>VLOOKUP(A1536, Customer!A:P,16, FALSE)</f>
        <v>Single</v>
      </c>
      <c r="H1536" t="str">
        <f>VLOOKUP(A1536, Customer!A:Q,17, FALSE)</f>
        <v>PhD</v>
      </c>
      <c r="I1536">
        <f>VLOOKUP(A1536, Campaigns!A:I,7, FALSE)</f>
        <v>0</v>
      </c>
    </row>
    <row r="1537" spans="1:9">
      <c r="A1537" s="2">
        <v>2074</v>
      </c>
      <c r="B1537">
        <f>VLOOKUP(A1537, Campaigns!A:I,2, FALSE)</f>
        <v>0</v>
      </c>
      <c r="C1537">
        <f>VLOOKUP(A1537, Campaigns!A:I,3, FALSE)</f>
        <v>0</v>
      </c>
      <c r="D1537">
        <f>VLOOKUP(A1537, Campaigns!$A:$I,4, FALSE)</f>
        <v>0</v>
      </c>
      <c r="E1537">
        <f>VLOOKUP(A1537, Campaigns!A:I,5, FALSE)</f>
        <v>0</v>
      </c>
      <c r="F1537">
        <f>VLOOKUP(A1537, Campaigns!A:I,6, FALSE)</f>
        <v>0</v>
      </c>
      <c r="G1537" t="str">
        <f>VLOOKUP(A1537, Customer!A:P,16, FALSE)</f>
        <v>Single</v>
      </c>
      <c r="H1537" t="str">
        <f>VLOOKUP(A1537, Customer!A:Q,17, FALSE)</f>
        <v>PhD</v>
      </c>
      <c r="I1537">
        <f>VLOOKUP(A1537, Campaigns!A:I,7, FALSE)</f>
        <v>0</v>
      </c>
    </row>
    <row r="1538" spans="1:9">
      <c r="A1538" s="2">
        <v>1837</v>
      </c>
      <c r="B1538">
        <f>VLOOKUP(A1538, Campaigns!A:I,2, FALSE)</f>
        <v>0</v>
      </c>
      <c r="C1538">
        <f>VLOOKUP(A1538, Campaigns!A:I,3, FALSE)</f>
        <v>0</v>
      </c>
      <c r="D1538">
        <f>VLOOKUP(A1538, Campaigns!$A:$I,4, FALSE)</f>
        <v>0</v>
      </c>
      <c r="E1538">
        <f>VLOOKUP(A1538, Campaigns!A:I,5, FALSE)</f>
        <v>0</v>
      </c>
      <c r="F1538">
        <f>VLOOKUP(A1538, Campaigns!A:I,6, FALSE)</f>
        <v>0</v>
      </c>
      <c r="G1538" t="str">
        <f>VLOOKUP(A1538, Customer!A:P,16, FALSE)</f>
        <v>Married</v>
      </c>
      <c r="H1538" t="str">
        <f>VLOOKUP(A1538, Customer!A:Q,17, FALSE)</f>
        <v>Master</v>
      </c>
      <c r="I1538">
        <f>VLOOKUP(A1538, Campaigns!A:I,7, FALSE)</f>
        <v>0</v>
      </c>
    </row>
    <row r="1539" spans="1:9">
      <c r="A1539" s="2">
        <v>1100</v>
      </c>
      <c r="B1539">
        <f>VLOOKUP(A1539, Campaigns!A:I,2, FALSE)</f>
        <v>0</v>
      </c>
      <c r="C1539">
        <f>VLOOKUP(A1539, Campaigns!A:I,3, FALSE)</f>
        <v>0</v>
      </c>
      <c r="D1539">
        <f>VLOOKUP(A1539, Campaigns!$A:$I,4, FALSE)</f>
        <v>0</v>
      </c>
      <c r="E1539">
        <f>VLOOKUP(A1539, Campaigns!A:I,5, FALSE)</f>
        <v>0</v>
      </c>
      <c r="F1539">
        <f>VLOOKUP(A1539, Campaigns!A:I,6, FALSE)</f>
        <v>0</v>
      </c>
      <c r="G1539" t="str">
        <f>VLOOKUP(A1539, Customer!A:P,16, FALSE)</f>
        <v>Single</v>
      </c>
      <c r="H1539" t="str">
        <f>VLOOKUP(A1539, Customer!A:Q,17, FALSE)</f>
        <v>Graduate</v>
      </c>
      <c r="I1539">
        <f>VLOOKUP(A1539, Campaigns!A:I,7, FALSE)</f>
        <v>0</v>
      </c>
    </row>
    <row r="1540" spans="1:9">
      <c r="A1540" s="2">
        <v>1137</v>
      </c>
      <c r="B1540">
        <f>VLOOKUP(A1540, Campaigns!A:I,2, FALSE)</f>
        <v>0</v>
      </c>
      <c r="C1540">
        <f>VLOOKUP(A1540, Campaigns!A:I,3, FALSE)</f>
        <v>0</v>
      </c>
      <c r="D1540">
        <f>VLOOKUP(A1540, Campaigns!$A:$I,4, FALSE)</f>
        <v>0</v>
      </c>
      <c r="E1540">
        <f>VLOOKUP(A1540, Campaigns!A:I,5, FALSE)</f>
        <v>0</v>
      </c>
      <c r="F1540">
        <f>VLOOKUP(A1540, Campaigns!A:I,6, FALSE)</f>
        <v>0</v>
      </c>
      <c r="G1540" t="str">
        <f>VLOOKUP(A1540, Customer!A:P,16, FALSE)</f>
        <v>Together</v>
      </c>
      <c r="H1540" t="str">
        <f>VLOOKUP(A1540, Customer!A:Q,17, FALSE)</f>
        <v>Graduate</v>
      </c>
      <c r="I1540">
        <f>VLOOKUP(A1540, Campaigns!A:I,7, FALSE)</f>
        <v>1</v>
      </c>
    </row>
    <row r="1541" spans="1:9">
      <c r="A1541" s="2">
        <v>2699</v>
      </c>
      <c r="B1541">
        <f>VLOOKUP(A1541, Campaigns!A:I,2, FALSE)</f>
        <v>0</v>
      </c>
      <c r="C1541">
        <f>VLOOKUP(A1541, Campaigns!A:I,3, FALSE)</f>
        <v>0</v>
      </c>
      <c r="D1541">
        <f>VLOOKUP(A1541, Campaigns!$A:$I,4, FALSE)</f>
        <v>0</v>
      </c>
      <c r="E1541">
        <f>VLOOKUP(A1541, Campaigns!A:I,5, FALSE)</f>
        <v>0</v>
      </c>
      <c r="F1541">
        <f>VLOOKUP(A1541, Campaigns!A:I,6, FALSE)</f>
        <v>0</v>
      </c>
      <c r="G1541" t="str">
        <f>VLOOKUP(A1541, Customer!A:P,16, FALSE)</f>
        <v>Single</v>
      </c>
      <c r="H1541" t="str">
        <f>VLOOKUP(A1541, Customer!A:Q,17, FALSE)</f>
        <v>PhD</v>
      </c>
      <c r="I1541">
        <f>VLOOKUP(A1541, Campaigns!A:I,7, FALSE)</f>
        <v>0</v>
      </c>
    </row>
    <row r="1542" spans="1:9">
      <c r="A1542" s="2">
        <v>2083</v>
      </c>
      <c r="B1542">
        <f>VLOOKUP(A1542, Campaigns!A:I,2, FALSE)</f>
        <v>0</v>
      </c>
      <c r="C1542">
        <f>VLOOKUP(A1542, Campaigns!A:I,3, FALSE)</f>
        <v>0</v>
      </c>
      <c r="D1542">
        <f>VLOOKUP(A1542, Campaigns!$A:$I,4, FALSE)</f>
        <v>0</v>
      </c>
      <c r="E1542">
        <f>VLOOKUP(A1542, Campaigns!A:I,5, FALSE)</f>
        <v>0</v>
      </c>
      <c r="F1542">
        <f>VLOOKUP(A1542, Campaigns!A:I,6, FALSE)</f>
        <v>0</v>
      </c>
      <c r="G1542" t="str">
        <f>VLOOKUP(A1542, Customer!A:P,16, FALSE)</f>
        <v>Married</v>
      </c>
      <c r="H1542" t="str">
        <f>VLOOKUP(A1542, Customer!A:Q,17, FALSE)</f>
        <v>Graduate</v>
      </c>
      <c r="I1542">
        <f>VLOOKUP(A1542, Campaigns!A:I,7, FALSE)</f>
        <v>0</v>
      </c>
    </row>
    <row r="1543" spans="1:9">
      <c r="A1543" s="2">
        <v>2210</v>
      </c>
      <c r="B1543">
        <f>VLOOKUP(A1543, Campaigns!A:I,2, FALSE)</f>
        <v>0</v>
      </c>
      <c r="C1543">
        <f>VLOOKUP(A1543, Campaigns!A:I,3, FALSE)</f>
        <v>0</v>
      </c>
      <c r="D1543">
        <f>VLOOKUP(A1543, Campaigns!$A:$I,4, FALSE)</f>
        <v>0</v>
      </c>
      <c r="E1543">
        <f>VLOOKUP(A1543, Campaigns!A:I,5, FALSE)</f>
        <v>0</v>
      </c>
      <c r="F1543">
        <f>VLOOKUP(A1543, Campaigns!A:I,6, FALSE)</f>
        <v>0</v>
      </c>
      <c r="G1543" t="str">
        <f>VLOOKUP(A1543, Customer!A:P,16, FALSE)</f>
        <v>Married</v>
      </c>
      <c r="H1543" t="str">
        <f>VLOOKUP(A1543, Customer!A:Q,17, FALSE)</f>
        <v>Master</v>
      </c>
      <c r="I1543">
        <f>VLOOKUP(A1543, Campaigns!A:I,7, FALSE)</f>
        <v>0</v>
      </c>
    </row>
    <row r="1544" spans="1:9">
      <c r="A1544" s="2">
        <v>2676</v>
      </c>
      <c r="B1544">
        <f>VLOOKUP(A1544, Campaigns!A:I,2, FALSE)</f>
        <v>0</v>
      </c>
      <c r="C1544">
        <f>VLOOKUP(A1544, Campaigns!A:I,3, FALSE)</f>
        <v>0</v>
      </c>
      <c r="D1544">
        <f>VLOOKUP(A1544, Campaigns!$A:$I,4, FALSE)</f>
        <v>0</v>
      </c>
      <c r="E1544">
        <f>VLOOKUP(A1544, Campaigns!A:I,5, FALSE)</f>
        <v>0</v>
      </c>
      <c r="F1544">
        <f>VLOOKUP(A1544, Campaigns!A:I,6, FALSE)</f>
        <v>0</v>
      </c>
      <c r="G1544" t="str">
        <f>VLOOKUP(A1544, Customer!A:P,16, FALSE)</f>
        <v>Married</v>
      </c>
      <c r="H1544" t="str">
        <f>VLOOKUP(A1544, Customer!A:Q,17, FALSE)</f>
        <v>Master</v>
      </c>
      <c r="I1544">
        <f>VLOOKUP(A1544, Campaigns!A:I,7, FALSE)</f>
        <v>0</v>
      </c>
    </row>
    <row r="1545" spans="1:9">
      <c r="A1545" s="2">
        <v>1555</v>
      </c>
      <c r="B1545">
        <f>VLOOKUP(A1545, Campaigns!A:I,2, FALSE)</f>
        <v>0</v>
      </c>
      <c r="C1545">
        <f>VLOOKUP(A1545, Campaigns!A:I,3, FALSE)</f>
        <v>0</v>
      </c>
      <c r="D1545">
        <f>VLOOKUP(A1545, Campaigns!$A:$I,4, FALSE)</f>
        <v>0</v>
      </c>
      <c r="E1545">
        <f>VLOOKUP(A1545, Campaigns!A:I,5, FALSE)</f>
        <v>0</v>
      </c>
      <c r="F1545">
        <f>VLOOKUP(A1545, Campaigns!A:I,6, FALSE)</f>
        <v>0</v>
      </c>
      <c r="G1545" t="str">
        <f>VLOOKUP(A1545, Customer!A:P,16, FALSE)</f>
        <v>Married</v>
      </c>
      <c r="H1545" t="str">
        <f>VLOOKUP(A1545, Customer!A:Q,17, FALSE)</f>
        <v>PhD</v>
      </c>
      <c r="I1545">
        <f>VLOOKUP(A1545, Campaigns!A:I,7, FALSE)</f>
        <v>0</v>
      </c>
    </row>
    <row r="1546" spans="1:9">
      <c r="A1546" s="2">
        <v>1457</v>
      </c>
      <c r="B1546">
        <f>VLOOKUP(A1546, Campaigns!A:I,2, FALSE)</f>
        <v>0</v>
      </c>
      <c r="C1546">
        <f>VLOOKUP(A1546, Campaigns!A:I,3, FALSE)</f>
        <v>0</v>
      </c>
      <c r="D1546">
        <f>VLOOKUP(A1546, Campaigns!$A:$I,4, FALSE)</f>
        <v>0</v>
      </c>
      <c r="E1546">
        <f>VLOOKUP(A1546, Campaigns!A:I,5, FALSE)</f>
        <v>0</v>
      </c>
      <c r="F1546">
        <f>VLOOKUP(A1546, Campaigns!A:I,6, FALSE)</f>
        <v>0</v>
      </c>
      <c r="G1546" t="str">
        <f>VLOOKUP(A1546, Customer!A:P,16, FALSE)</f>
        <v>Married</v>
      </c>
      <c r="H1546" t="str">
        <f>VLOOKUP(A1546, Customer!A:Q,17, FALSE)</f>
        <v>Graduate</v>
      </c>
      <c r="I1546">
        <f>VLOOKUP(A1546, Campaigns!A:I,7, FALSE)</f>
        <v>0</v>
      </c>
    </row>
    <row r="1547" spans="1:9">
      <c r="A1547" s="2">
        <v>2435</v>
      </c>
      <c r="B1547">
        <f>VLOOKUP(A1547, Campaigns!A:I,2, FALSE)</f>
        <v>0</v>
      </c>
      <c r="C1547">
        <f>VLOOKUP(A1547, Campaigns!A:I,3, FALSE)</f>
        <v>0</v>
      </c>
      <c r="D1547">
        <f>VLOOKUP(A1547, Campaigns!$A:$I,4, FALSE)</f>
        <v>0</v>
      </c>
      <c r="E1547">
        <f>VLOOKUP(A1547, Campaigns!A:I,5, FALSE)</f>
        <v>0</v>
      </c>
      <c r="F1547">
        <f>VLOOKUP(A1547, Campaigns!A:I,6, FALSE)</f>
        <v>0</v>
      </c>
      <c r="G1547" t="str">
        <f>VLOOKUP(A1547, Customer!A:P,16, FALSE)</f>
        <v>Married</v>
      </c>
      <c r="H1547" t="str">
        <f>VLOOKUP(A1547, Customer!A:Q,17, FALSE)</f>
        <v>PhD</v>
      </c>
      <c r="I1547">
        <f>VLOOKUP(A1547, Campaigns!A:I,7, FALSE)</f>
        <v>0</v>
      </c>
    </row>
    <row r="1548" spans="1:9">
      <c r="A1548" s="2">
        <v>1278</v>
      </c>
      <c r="B1548">
        <f>VLOOKUP(A1548, Campaigns!A:I,2, FALSE)</f>
        <v>0</v>
      </c>
      <c r="C1548">
        <f>VLOOKUP(A1548, Campaigns!A:I,3, FALSE)</f>
        <v>0</v>
      </c>
      <c r="D1548">
        <f>VLOOKUP(A1548, Campaigns!$A:$I,4, FALSE)</f>
        <v>0</v>
      </c>
      <c r="E1548">
        <f>VLOOKUP(A1548, Campaigns!A:I,5, FALSE)</f>
        <v>0</v>
      </c>
      <c r="F1548">
        <f>VLOOKUP(A1548, Campaigns!A:I,6, FALSE)</f>
        <v>0</v>
      </c>
      <c r="G1548" t="str">
        <f>VLOOKUP(A1548, Customer!A:P,16, FALSE)</f>
        <v>Together</v>
      </c>
      <c r="H1548" t="str">
        <f>VLOOKUP(A1548, Customer!A:Q,17, FALSE)</f>
        <v>Graduate</v>
      </c>
      <c r="I1548">
        <f>VLOOKUP(A1548, Campaigns!A:I,7, FALSE)</f>
        <v>0</v>
      </c>
    </row>
    <row r="1549" spans="1:9">
      <c r="A1549" s="2">
        <v>3034</v>
      </c>
      <c r="B1549">
        <f>VLOOKUP(A1549, Campaigns!A:I,2, FALSE)</f>
        <v>0</v>
      </c>
      <c r="C1549">
        <f>VLOOKUP(A1549, Campaigns!A:I,3, FALSE)</f>
        <v>0</v>
      </c>
      <c r="D1549">
        <f>VLOOKUP(A1549, Campaigns!$A:$I,4, FALSE)</f>
        <v>0</v>
      </c>
      <c r="E1549">
        <f>VLOOKUP(A1549, Campaigns!A:I,5, FALSE)</f>
        <v>0</v>
      </c>
      <c r="F1549">
        <f>VLOOKUP(A1549, Campaigns!A:I,6, FALSE)</f>
        <v>0</v>
      </c>
      <c r="G1549" t="str">
        <f>VLOOKUP(A1549, Customer!A:P,16, FALSE)</f>
        <v>Together</v>
      </c>
      <c r="H1549" t="str">
        <f>VLOOKUP(A1549, Customer!A:Q,17, FALSE)</f>
        <v>Graduate</v>
      </c>
      <c r="I1549">
        <f>VLOOKUP(A1549, Campaigns!A:I,7, FALSE)</f>
        <v>0</v>
      </c>
    </row>
    <row r="1550" spans="1:9">
      <c r="A1550" s="2">
        <v>1027</v>
      </c>
      <c r="B1550">
        <f>VLOOKUP(A1550, Campaigns!A:I,2, FALSE)</f>
        <v>0</v>
      </c>
      <c r="C1550">
        <f>VLOOKUP(A1550, Campaigns!A:I,3, FALSE)</f>
        <v>0</v>
      </c>
      <c r="D1550">
        <f>VLOOKUP(A1550, Campaigns!$A:$I,4, FALSE)</f>
        <v>0</v>
      </c>
      <c r="E1550">
        <f>VLOOKUP(A1550, Campaigns!A:I,5, FALSE)</f>
        <v>0</v>
      </c>
      <c r="F1550">
        <f>VLOOKUP(A1550, Campaigns!A:I,6, FALSE)</f>
        <v>0</v>
      </c>
      <c r="G1550" t="str">
        <f>VLOOKUP(A1550, Customer!A:P,16, FALSE)</f>
        <v>Married</v>
      </c>
      <c r="H1550" t="str">
        <f>VLOOKUP(A1550, Customer!A:Q,17, FALSE)</f>
        <v>Graduate</v>
      </c>
      <c r="I1550">
        <f>VLOOKUP(A1550, Campaigns!A:I,7, FALSE)</f>
        <v>0</v>
      </c>
    </row>
    <row r="1551" spans="1:9">
      <c r="A1551" s="2">
        <v>1167</v>
      </c>
      <c r="B1551">
        <f>VLOOKUP(A1551, Campaigns!A:I,2, FALSE)</f>
        <v>0</v>
      </c>
      <c r="C1551">
        <f>VLOOKUP(A1551, Campaigns!A:I,3, FALSE)</f>
        <v>0</v>
      </c>
      <c r="D1551">
        <f>VLOOKUP(A1551, Campaigns!$A:$I,4, FALSE)</f>
        <v>0</v>
      </c>
      <c r="E1551">
        <f>VLOOKUP(A1551, Campaigns!A:I,5, FALSE)</f>
        <v>0</v>
      </c>
      <c r="F1551">
        <f>VLOOKUP(A1551, Campaigns!A:I,6, FALSE)</f>
        <v>0</v>
      </c>
      <c r="G1551" t="str">
        <f>VLOOKUP(A1551, Customer!A:P,16, FALSE)</f>
        <v>Together</v>
      </c>
      <c r="H1551" t="str">
        <f>VLOOKUP(A1551, Customer!A:Q,17, FALSE)</f>
        <v>Graduate</v>
      </c>
      <c r="I1551">
        <f>VLOOKUP(A1551, Campaigns!A:I,7, FALSE)</f>
        <v>0</v>
      </c>
    </row>
    <row r="1552" spans="1:9">
      <c r="A1552" s="2">
        <v>2952</v>
      </c>
      <c r="B1552">
        <f>VLOOKUP(A1552, Campaigns!A:I,2, FALSE)</f>
        <v>0</v>
      </c>
      <c r="C1552">
        <f>VLOOKUP(A1552, Campaigns!A:I,3, FALSE)</f>
        <v>0</v>
      </c>
      <c r="D1552">
        <f>VLOOKUP(A1552, Campaigns!$A:$I,4, FALSE)</f>
        <v>0</v>
      </c>
      <c r="E1552">
        <f>VLOOKUP(A1552, Campaigns!A:I,5, FALSE)</f>
        <v>0</v>
      </c>
      <c r="F1552">
        <f>VLOOKUP(A1552, Campaigns!A:I,6, FALSE)</f>
        <v>0</v>
      </c>
      <c r="G1552" t="str">
        <f>VLOOKUP(A1552, Customer!A:P,16, FALSE)</f>
        <v>Single</v>
      </c>
      <c r="H1552" t="str">
        <f>VLOOKUP(A1552, Customer!A:Q,17, FALSE)</f>
        <v>PhD</v>
      </c>
      <c r="I1552">
        <f>VLOOKUP(A1552, Campaigns!A:I,7, FALSE)</f>
        <v>0</v>
      </c>
    </row>
    <row r="1553" spans="1:9">
      <c r="A1553" s="2">
        <v>2656</v>
      </c>
      <c r="B1553">
        <f>VLOOKUP(A1553, Campaigns!A:I,2, FALSE)</f>
        <v>0</v>
      </c>
      <c r="C1553">
        <f>VLOOKUP(A1553, Campaigns!A:I,3, FALSE)</f>
        <v>0</v>
      </c>
      <c r="D1553">
        <f>VLOOKUP(A1553, Campaigns!$A:$I,4, FALSE)</f>
        <v>0</v>
      </c>
      <c r="E1553">
        <f>VLOOKUP(A1553, Campaigns!A:I,5, FALSE)</f>
        <v>0</v>
      </c>
      <c r="F1553">
        <f>VLOOKUP(A1553, Campaigns!A:I,6, FALSE)</f>
        <v>0</v>
      </c>
      <c r="G1553" t="str">
        <f>VLOOKUP(A1553, Customer!A:P,16, FALSE)</f>
        <v>Together</v>
      </c>
      <c r="H1553" t="str">
        <f>VLOOKUP(A1553, Customer!A:Q,17, FALSE)</f>
        <v>Graduate</v>
      </c>
      <c r="I1553">
        <f>VLOOKUP(A1553, Campaigns!A:I,7, FALSE)</f>
        <v>0</v>
      </c>
    </row>
    <row r="1554" spans="1:9">
      <c r="A1554" s="2">
        <v>2551</v>
      </c>
      <c r="B1554">
        <f>VLOOKUP(A1554, Campaigns!A:I,2, FALSE)</f>
        <v>0</v>
      </c>
      <c r="C1554">
        <f>VLOOKUP(A1554, Campaigns!A:I,3, FALSE)</f>
        <v>0</v>
      </c>
      <c r="D1554">
        <f>VLOOKUP(A1554, Campaigns!$A:$I,4, FALSE)</f>
        <v>0</v>
      </c>
      <c r="E1554">
        <f>VLOOKUP(A1554, Campaigns!A:I,5, FALSE)</f>
        <v>0</v>
      </c>
      <c r="F1554">
        <f>VLOOKUP(A1554, Campaigns!A:I,6, FALSE)</f>
        <v>0</v>
      </c>
      <c r="G1554" t="str">
        <f>VLOOKUP(A1554, Customer!A:P,16, FALSE)</f>
        <v>Together</v>
      </c>
      <c r="H1554" t="str">
        <f>VLOOKUP(A1554, Customer!A:Q,17, FALSE)</f>
        <v>PhD</v>
      </c>
      <c r="I1554">
        <f>VLOOKUP(A1554, Campaigns!A:I,7, FALSE)</f>
        <v>0</v>
      </c>
    </row>
    <row r="1555" spans="1:9">
      <c r="A1555" s="2">
        <v>1553</v>
      </c>
      <c r="B1555">
        <f>VLOOKUP(A1555, Campaigns!A:I,2, FALSE)</f>
        <v>0</v>
      </c>
      <c r="C1555">
        <f>VLOOKUP(A1555, Campaigns!A:I,3, FALSE)</f>
        <v>0</v>
      </c>
      <c r="D1555">
        <f>VLOOKUP(A1555, Campaigns!$A:$I,4, FALSE)</f>
        <v>0</v>
      </c>
      <c r="E1555">
        <f>VLOOKUP(A1555, Campaigns!A:I,5, FALSE)</f>
        <v>0</v>
      </c>
      <c r="F1555">
        <f>VLOOKUP(A1555, Campaigns!A:I,6, FALSE)</f>
        <v>0</v>
      </c>
      <c r="G1555" t="str">
        <f>VLOOKUP(A1555, Customer!A:P,16, FALSE)</f>
        <v>Together</v>
      </c>
      <c r="H1555" t="str">
        <f>VLOOKUP(A1555, Customer!A:Q,17, FALSE)</f>
        <v>Graduate</v>
      </c>
      <c r="I1555">
        <f>VLOOKUP(A1555, Campaigns!A:I,7, FALSE)</f>
        <v>0</v>
      </c>
    </row>
    <row r="1556" spans="1:9">
      <c r="A1556" s="2">
        <v>2212</v>
      </c>
      <c r="B1556">
        <f>VLOOKUP(A1556, Campaigns!A:I,2, FALSE)</f>
        <v>0</v>
      </c>
      <c r="C1556">
        <f>VLOOKUP(A1556, Campaigns!A:I,3, FALSE)</f>
        <v>0</v>
      </c>
      <c r="D1556">
        <f>VLOOKUP(A1556, Campaigns!$A:$I,4, FALSE)</f>
        <v>0</v>
      </c>
      <c r="E1556">
        <f>VLOOKUP(A1556, Campaigns!A:I,5, FALSE)</f>
        <v>0</v>
      </c>
      <c r="F1556">
        <f>VLOOKUP(A1556, Campaigns!A:I,6, FALSE)</f>
        <v>0</v>
      </c>
      <c r="G1556" t="str">
        <f>VLOOKUP(A1556, Customer!A:P,16, FALSE)</f>
        <v>Together</v>
      </c>
      <c r="H1556" t="str">
        <f>VLOOKUP(A1556, Customer!A:Q,17, FALSE)</f>
        <v>PhD</v>
      </c>
      <c r="I1556">
        <f>VLOOKUP(A1556, Campaigns!A:I,7, FALSE)</f>
        <v>0</v>
      </c>
    </row>
    <row r="1557" spans="1:9">
      <c r="A1557" s="2">
        <v>1995</v>
      </c>
      <c r="B1557">
        <f>VLOOKUP(A1557, Campaigns!A:I,2, FALSE)</f>
        <v>0</v>
      </c>
      <c r="C1557">
        <f>VLOOKUP(A1557, Campaigns!A:I,3, FALSE)</f>
        <v>0</v>
      </c>
      <c r="D1557">
        <f>VLOOKUP(A1557, Campaigns!$A:$I,4, FALSE)</f>
        <v>0</v>
      </c>
      <c r="E1557">
        <f>VLOOKUP(A1557, Campaigns!A:I,5, FALSE)</f>
        <v>0</v>
      </c>
      <c r="F1557">
        <f>VLOOKUP(A1557, Campaigns!A:I,6, FALSE)</f>
        <v>0</v>
      </c>
      <c r="G1557" t="str">
        <f>VLOOKUP(A1557, Customer!A:P,16, FALSE)</f>
        <v>Married</v>
      </c>
      <c r="H1557" t="str">
        <f>VLOOKUP(A1557, Customer!A:Q,17, FALSE)</f>
        <v>Master</v>
      </c>
      <c r="I1557">
        <f>VLOOKUP(A1557, Campaigns!A:I,7, FALSE)</f>
        <v>0</v>
      </c>
    </row>
    <row r="1558" spans="1:9">
      <c r="A1558" s="2">
        <v>1252</v>
      </c>
      <c r="B1558">
        <f>VLOOKUP(A1558, Campaigns!A:I,2, FALSE)</f>
        <v>0</v>
      </c>
      <c r="C1558">
        <f>VLOOKUP(A1558, Campaigns!A:I,3, FALSE)</f>
        <v>0</v>
      </c>
      <c r="D1558">
        <f>VLOOKUP(A1558, Campaigns!$A:$I,4, FALSE)</f>
        <v>0</v>
      </c>
      <c r="E1558">
        <f>VLOOKUP(A1558, Campaigns!A:I,5, FALSE)</f>
        <v>0</v>
      </c>
      <c r="F1558">
        <f>VLOOKUP(A1558, Campaigns!A:I,6, FALSE)</f>
        <v>0</v>
      </c>
      <c r="G1558" t="str">
        <f>VLOOKUP(A1558, Customer!A:P,16, FALSE)</f>
        <v>Married</v>
      </c>
      <c r="H1558" t="str">
        <f>VLOOKUP(A1558, Customer!A:Q,17, FALSE)</f>
        <v>Master</v>
      </c>
      <c r="I1558">
        <f>VLOOKUP(A1558, Campaigns!A:I,7, FALSE)</f>
        <v>0</v>
      </c>
    </row>
    <row r="1559" spans="1:9">
      <c r="A1559" s="2">
        <v>2680</v>
      </c>
      <c r="B1559">
        <f>VLOOKUP(A1559, Campaigns!A:I,2, FALSE)</f>
        <v>0</v>
      </c>
      <c r="C1559">
        <f>VLOOKUP(A1559, Campaigns!A:I,3, FALSE)</f>
        <v>0</v>
      </c>
      <c r="D1559">
        <f>VLOOKUP(A1559, Campaigns!$A:$I,4, FALSE)</f>
        <v>0</v>
      </c>
      <c r="E1559">
        <f>VLOOKUP(A1559, Campaigns!A:I,5, FALSE)</f>
        <v>0</v>
      </c>
      <c r="F1559">
        <f>VLOOKUP(A1559, Campaigns!A:I,6, FALSE)</f>
        <v>0</v>
      </c>
      <c r="G1559" t="str">
        <f>VLOOKUP(A1559, Customer!A:P,16, FALSE)</f>
        <v>Married</v>
      </c>
      <c r="H1559" t="str">
        <f>VLOOKUP(A1559, Customer!A:Q,17, FALSE)</f>
        <v>PhD</v>
      </c>
      <c r="I1559">
        <f>VLOOKUP(A1559, Campaigns!A:I,7, FALSE)</f>
        <v>0</v>
      </c>
    </row>
    <row r="1560" spans="1:9">
      <c r="A1560" s="2">
        <v>2336</v>
      </c>
      <c r="B1560">
        <f>VLOOKUP(A1560, Campaigns!A:I,2, FALSE)</f>
        <v>1</v>
      </c>
      <c r="C1560">
        <f>VLOOKUP(A1560, Campaigns!A:I,3, FALSE)</f>
        <v>0</v>
      </c>
      <c r="D1560">
        <f>VLOOKUP(A1560, Campaigns!$A:$I,4, FALSE)</f>
        <v>0</v>
      </c>
      <c r="E1560">
        <f>VLOOKUP(A1560, Campaigns!A:I,5, FALSE)</f>
        <v>0</v>
      </c>
      <c r="F1560">
        <f>VLOOKUP(A1560, Campaigns!A:I,6, FALSE)</f>
        <v>0</v>
      </c>
      <c r="G1560" t="str">
        <f>VLOOKUP(A1560, Customer!A:P,16, FALSE)</f>
        <v>Married</v>
      </c>
      <c r="H1560" t="str">
        <f>VLOOKUP(A1560, Customer!A:Q,17, FALSE)</f>
        <v>Graduate</v>
      </c>
      <c r="I1560">
        <f>VLOOKUP(A1560, Campaigns!A:I,7, FALSE)</f>
        <v>0</v>
      </c>
    </row>
    <row r="1561" spans="1:9">
      <c r="A1561" s="2">
        <v>1254</v>
      </c>
      <c r="B1561">
        <f>VLOOKUP(A1561, Campaigns!A:I,2, FALSE)</f>
        <v>1</v>
      </c>
      <c r="C1561">
        <f>VLOOKUP(A1561, Campaigns!A:I,3, FALSE)</f>
        <v>0</v>
      </c>
      <c r="D1561">
        <f>VLOOKUP(A1561, Campaigns!$A:$I,4, FALSE)</f>
        <v>0</v>
      </c>
      <c r="E1561">
        <f>VLOOKUP(A1561, Campaigns!A:I,5, FALSE)</f>
        <v>0</v>
      </c>
      <c r="F1561">
        <f>VLOOKUP(A1561, Campaigns!A:I,6, FALSE)</f>
        <v>0</v>
      </c>
      <c r="G1561" t="str">
        <f>VLOOKUP(A1561, Customer!A:P,16, FALSE)</f>
        <v>Married</v>
      </c>
      <c r="H1561" t="str">
        <f>VLOOKUP(A1561, Customer!A:Q,17, FALSE)</f>
        <v>PhD</v>
      </c>
      <c r="I1561">
        <f>VLOOKUP(A1561, Campaigns!A:I,7, FALSE)</f>
        <v>0</v>
      </c>
    </row>
    <row r="1562" spans="1:9">
      <c r="A1562" s="2">
        <v>3180</v>
      </c>
      <c r="B1562">
        <f>VLOOKUP(A1562, Campaigns!A:I,2, FALSE)</f>
        <v>0</v>
      </c>
      <c r="C1562">
        <f>VLOOKUP(A1562, Campaigns!A:I,3, FALSE)</f>
        <v>0</v>
      </c>
      <c r="D1562">
        <f>VLOOKUP(A1562, Campaigns!$A:$I,4, FALSE)</f>
        <v>0</v>
      </c>
      <c r="E1562">
        <f>VLOOKUP(A1562, Campaigns!A:I,5, FALSE)</f>
        <v>0</v>
      </c>
      <c r="F1562">
        <f>VLOOKUP(A1562, Campaigns!A:I,6, FALSE)</f>
        <v>0</v>
      </c>
      <c r="G1562" t="str">
        <f>VLOOKUP(A1562, Customer!A:P,16, FALSE)</f>
        <v>Divorced</v>
      </c>
      <c r="H1562" t="str">
        <f>VLOOKUP(A1562, Customer!A:Q,17, FALSE)</f>
        <v>Master</v>
      </c>
      <c r="I1562">
        <f>VLOOKUP(A1562, Campaigns!A:I,7, FALSE)</f>
        <v>0</v>
      </c>
    </row>
    <row r="1563" spans="1:9">
      <c r="A1563" s="2">
        <v>2347</v>
      </c>
      <c r="B1563">
        <f>VLOOKUP(A1563, Campaigns!A:I,2, FALSE)</f>
        <v>0</v>
      </c>
      <c r="C1563">
        <f>VLOOKUP(A1563, Campaigns!A:I,3, FALSE)</f>
        <v>0</v>
      </c>
      <c r="D1563">
        <f>VLOOKUP(A1563, Campaigns!$A:$I,4, FALSE)</f>
        <v>0</v>
      </c>
      <c r="E1563">
        <f>VLOOKUP(A1563, Campaigns!A:I,5, FALSE)</f>
        <v>0</v>
      </c>
      <c r="F1563">
        <f>VLOOKUP(A1563, Campaigns!A:I,6, FALSE)</f>
        <v>0</v>
      </c>
      <c r="G1563" t="str">
        <f>VLOOKUP(A1563, Customer!A:P,16, FALSE)</f>
        <v>Married</v>
      </c>
      <c r="H1563" t="str">
        <f>VLOOKUP(A1563, Customer!A:Q,17, FALSE)</f>
        <v>Graduate</v>
      </c>
      <c r="I1563">
        <f>VLOOKUP(A1563, Campaigns!A:I,7, FALSE)</f>
        <v>0</v>
      </c>
    </row>
    <row r="1564" spans="1:9">
      <c r="A1564" s="2">
        <v>2645</v>
      </c>
      <c r="B1564">
        <f>VLOOKUP(A1564, Campaigns!A:I,2, FALSE)</f>
        <v>0</v>
      </c>
      <c r="C1564">
        <f>VLOOKUP(A1564, Campaigns!A:I,3, FALSE)</f>
        <v>1</v>
      </c>
      <c r="D1564">
        <f>VLOOKUP(A1564, Campaigns!$A:$I,4, FALSE)</f>
        <v>0</v>
      </c>
      <c r="E1564">
        <f>VLOOKUP(A1564, Campaigns!A:I,5, FALSE)</f>
        <v>1</v>
      </c>
      <c r="F1564">
        <f>VLOOKUP(A1564, Campaigns!A:I,6, FALSE)</f>
        <v>0</v>
      </c>
      <c r="G1564" t="str">
        <f>VLOOKUP(A1564, Customer!A:P,16, FALSE)</f>
        <v>Single</v>
      </c>
      <c r="H1564" t="str">
        <f>VLOOKUP(A1564, Customer!A:Q,17, FALSE)</f>
        <v>PhD</v>
      </c>
      <c r="I1564">
        <f>VLOOKUP(A1564, Campaigns!A:I,7, FALSE)</f>
        <v>0</v>
      </c>
    </row>
    <row r="1565" spans="1:9">
      <c r="A1565" s="2">
        <v>1808</v>
      </c>
      <c r="B1565">
        <f>VLOOKUP(A1565, Campaigns!A:I,2, FALSE)</f>
        <v>0</v>
      </c>
      <c r="C1565">
        <f>VLOOKUP(A1565, Campaigns!A:I,3, FALSE)</f>
        <v>0</v>
      </c>
      <c r="D1565">
        <f>VLOOKUP(A1565, Campaigns!$A:$I,4, FALSE)</f>
        <v>0</v>
      </c>
      <c r="E1565">
        <f>VLOOKUP(A1565, Campaigns!A:I,5, FALSE)</f>
        <v>0</v>
      </c>
      <c r="F1565">
        <f>VLOOKUP(A1565, Campaigns!A:I,6, FALSE)</f>
        <v>0</v>
      </c>
      <c r="G1565" t="str">
        <f>VLOOKUP(A1565, Customer!A:P,16, FALSE)</f>
        <v>Divorced</v>
      </c>
      <c r="H1565" t="str">
        <f>VLOOKUP(A1565, Customer!A:Q,17, FALSE)</f>
        <v>Graduate</v>
      </c>
      <c r="I1565">
        <f>VLOOKUP(A1565, Campaigns!A:I,7, FALSE)</f>
        <v>0</v>
      </c>
    </row>
    <row r="1566" spans="1:9">
      <c r="A1566" s="2">
        <v>2494</v>
      </c>
      <c r="B1566">
        <f>VLOOKUP(A1566, Campaigns!A:I,2, FALSE)</f>
        <v>0</v>
      </c>
      <c r="C1566">
        <f>VLOOKUP(A1566, Campaigns!A:I,3, FALSE)</f>
        <v>0</v>
      </c>
      <c r="D1566">
        <f>VLOOKUP(A1566, Campaigns!$A:$I,4, FALSE)</f>
        <v>0</v>
      </c>
      <c r="E1566">
        <f>VLOOKUP(A1566, Campaigns!A:I,5, FALSE)</f>
        <v>0</v>
      </c>
      <c r="F1566">
        <f>VLOOKUP(A1566, Campaigns!A:I,6, FALSE)</f>
        <v>0</v>
      </c>
      <c r="G1566" t="str">
        <f>VLOOKUP(A1566, Customer!A:P,16, FALSE)</f>
        <v>Married</v>
      </c>
      <c r="H1566" t="str">
        <f>VLOOKUP(A1566, Customer!A:Q,17, FALSE)</f>
        <v>Master</v>
      </c>
      <c r="I1566">
        <f>VLOOKUP(A1566, Campaigns!A:I,7, FALSE)</f>
        <v>0</v>
      </c>
    </row>
    <row r="1567" spans="1:9">
      <c r="A1567" s="2">
        <v>2303</v>
      </c>
      <c r="B1567">
        <f>VLOOKUP(A1567, Campaigns!A:I,2, FALSE)</f>
        <v>1</v>
      </c>
      <c r="C1567">
        <f>VLOOKUP(A1567, Campaigns!A:I,3, FALSE)</f>
        <v>0</v>
      </c>
      <c r="D1567">
        <f>VLOOKUP(A1567, Campaigns!$A:$I,4, FALSE)</f>
        <v>0</v>
      </c>
      <c r="E1567">
        <f>VLOOKUP(A1567, Campaigns!A:I,5, FALSE)</f>
        <v>0</v>
      </c>
      <c r="F1567">
        <f>VLOOKUP(A1567, Campaigns!A:I,6, FALSE)</f>
        <v>0</v>
      </c>
      <c r="G1567" t="str">
        <f>VLOOKUP(A1567, Customer!A:P,16, FALSE)</f>
        <v>Single</v>
      </c>
      <c r="H1567" t="str">
        <f>VLOOKUP(A1567, Customer!A:Q,17, FALSE)</f>
        <v>Graduate</v>
      </c>
      <c r="I1567">
        <f>VLOOKUP(A1567, Campaigns!A:I,7, FALSE)</f>
        <v>1</v>
      </c>
    </row>
    <row r="1568" spans="1:9">
      <c r="A1568" s="2">
        <v>1017</v>
      </c>
      <c r="B1568">
        <f>VLOOKUP(A1568, Campaigns!A:I,2, FALSE)</f>
        <v>0</v>
      </c>
      <c r="C1568">
        <f>VLOOKUP(A1568, Campaigns!A:I,3, FALSE)</f>
        <v>0</v>
      </c>
      <c r="D1568">
        <f>VLOOKUP(A1568, Campaigns!$A:$I,4, FALSE)</f>
        <v>0</v>
      </c>
      <c r="E1568">
        <f>VLOOKUP(A1568, Campaigns!A:I,5, FALSE)</f>
        <v>0</v>
      </c>
      <c r="F1568">
        <f>VLOOKUP(A1568, Campaigns!A:I,6, FALSE)</f>
        <v>0</v>
      </c>
      <c r="G1568" t="str">
        <f>VLOOKUP(A1568, Customer!A:P,16, FALSE)</f>
        <v>Together</v>
      </c>
      <c r="H1568" t="str">
        <f>VLOOKUP(A1568, Customer!A:Q,17, FALSE)</f>
        <v>Graduate</v>
      </c>
      <c r="I1568">
        <f>VLOOKUP(A1568, Campaigns!A:I,7, FALSE)</f>
        <v>0</v>
      </c>
    </row>
    <row r="1569" spans="1:9">
      <c r="A1569" s="2">
        <v>1269</v>
      </c>
      <c r="B1569">
        <f>VLOOKUP(A1569, Campaigns!A:I,2, FALSE)</f>
        <v>0</v>
      </c>
      <c r="C1569">
        <f>VLOOKUP(A1569, Campaigns!A:I,3, FALSE)</f>
        <v>0</v>
      </c>
      <c r="D1569">
        <f>VLOOKUP(A1569, Campaigns!$A:$I,4, FALSE)</f>
        <v>0</v>
      </c>
      <c r="E1569">
        <f>VLOOKUP(A1569, Campaigns!A:I,5, FALSE)</f>
        <v>0</v>
      </c>
      <c r="F1569">
        <f>VLOOKUP(A1569, Campaigns!A:I,6, FALSE)</f>
        <v>0</v>
      </c>
      <c r="G1569" t="str">
        <f>VLOOKUP(A1569, Customer!A:P,16, FALSE)</f>
        <v>Together</v>
      </c>
      <c r="H1569" t="str">
        <f>VLOOKUP(A1569, Customer!A:Q,17, FALSE)</f>
        <v>Graduate</v>
      </c>
      <c r="I1569">
        <f>VLOOKUP(A1569, Campaigns!A:I,7, FALSE)</f>
        <v>0</v>
      </c>
    </row>
    <row r="1570" spans="1:9">
      <c r="A1570" s="2">
        <v>1465</v>
      </c>
      <c r="B1570">
        <f>VLOOKUP(A1570, Campaigns!A:I,2, FALSE)</f>
        <v>0</v>
      </c>
      <c r="C1570">
        <f>VLOOKUP(A1570, Campaigns!A:I,3, FALSE)</f>
        <v>0</v>
      </c>
      <c r="D1570">
        <f>VLOOKUP(A1570, Campaigns!$A:$I,4, FALSE)</f>
        <v>0</v>
      </c>
      <c r="E1570">
        <f>VLOOKUP(A1570, Campaigns!A:I,5, FALSE)</f>
        <v>0</v>
      </c>
      <c r="F1570">
        <f>VLOOKUP(A1570, Campaigns!A:I,6, FALSE)</f>
        <v>0</v>
      </c>
      <c r="G1570" t="str">
        <f>VLOOKUP(A1570, Customer!A:P,16, FALSE)</f>
        <v>Divorced</v>
      </c>
      <c r="H1570" t="str">
        <f>VLOOKUP(A1570, Customer!A:Q,17, FALSE)</f>
        <v>Master</v>
      </c>
      <c r="I1570">
        <f>VLOOKUP(A1570, Campaigns!A:I,7, FALSE)</f>
        <v>0</v>
      </c>
    </row>
    <row r="1571" spans="1:9">
      <c r="A1571" s="2">
        <v>1839</v>
      </c>
      <c r="B1571">
        <f>VLOOKUP(A1571, Campaigns!A:I,2, FALSE)</f>
        <v>0</v>
      </c>
      <c r="C1571">
        <f>VLOOKUP(A1571, Campaigns!A:I,3, FALSE)</f>
        <v>0</v>
      </c>
      <c r="D1571">
        <f>VLOOKUP(A1571, Campaigns!$A:$I,4, FALSE)</f>
        <v>0</v>
      </c>
      <c r="E1571">
        <f>VLOOKUP(A1571, Campaigns!A:I,5, FALSE)</f>
        <v>0</v>
      </c>
      <c r="F1571">
        <f>VLOOKUP(A1571, Campaigns!A:I,6, FALSE)</f>
        <v>0</v>
      </c>
      <c r="G1571" t="str">
        <f>VLOOKUP(A1571, Customer!A:P,16, FALSE)</f>
        <v>Together</v>
      </c>
      <c r="H1571" t="str">
        <f>VLOOKUP(A1571, Customer!A:Q,17, FALSE)</f>
        <v>Graduate</v>
      </c>
      <c r="I1571">
        <f>VLOOKUP(A1571, Campaigns!A:I,7, FALSE)</f>
        <v>0</v>
      </c>
    </row>
    <row r="1572" spans="1:9">
      <c r="A1572" s="2">
        <v>2785</v>
      </c>
      <c r="B1572">
        <f>VLOOKUP(A1572, Campaigns!A:I,2, FALSE)</f>
        <v>0</v>
      </c>
      <c r="C1572">
        <f>VLOOKUP(A1572, Campaigns!A:I,3, FALSE)</f>
        <v>0</v>
      </c>
      <c r="D1572">
        <f>VLOOKUP(A1572, Campaigns!$A:$I,4, FALSE)</f>
        <v>0</v>
      </c>
      <c r="E1572">
        <f>VLOOKUP(A1572, Campaigns!A:I,5, FALSE)</f>
        <v>0</v>
      </c>
      <c r="F1572">
        <f>VLOOKUP(A1572, Campaigns!A:I,6, FALSE)</f>
        <v>0</v>
      </c>
      <c r="G1572" t="str">
        <f>VLOOKUP(A1572, Customer!A:P,16, FALSE)</f>
        <v>Together</v>
      </c>
      <c r="H1572" t="str">
        <f>VLOOKUP(A1572, Customer!A:Q,17, FALSE)</f>
        <v>Graduate</v>
      </c>
      <c r="I1572">
        <f>VLOOKUP(A1572, Campaigns!A:I,7, FALSE)</f>
        <v>0</v>
      </c>
    </row>
    <row r="1573" spans="1:9">
      <c r="A1573" s="2">
        <v>1250</v>
      </c>
      <c r="B1573">
        <f>VLOOKUP(A1573, Campaigns!A:I,2, FALSE)</f>
        <v>0</v>
      </c>
      <c r="C1573">
        <f>VLOOKUP(A1573, Campaigns!A:I,3, FALSE)</f>
        <v>0</v>
      </c>
      <c r="D1573">
        <f>VLOOKUP(A1573, Campaigns!$A:$I,4, FALSE)</f>
        <v>0</v>
      </c>
      <c r="E1573">
        <f>VLOOKUP(A1573, Campaigns!A:I,5, FALSE)</f>
        <v>0</v>
      </c>
      <c r="F1573">
        <f>VLOOKUP(A1573, Campaigns!A:I,6, FALSE)</f>
        <v>0</v>
      </c>
      <c r="G1573" t="str">
        <f>VLOOKUP(A1573, Customer!A:P,16, FALSE)</f>
        <v>Married</v>
      </c>
      <c r="H1573" t="str">
        <f>VLOOKUP(A1573, Customer!A:Q,17, FALSE)</f>
        <v>PhD</v>
      </c>
      <c r="I1573">
        <f>VLOOKUP(A1573, Campaigns!A:I,7, FALSE)</f>
        <v>0</v>
      </c>
    </row>
    <row r="1574" spans="1:9">
      <c r="A1574" s="2">
        <v>1347</v>
      </c>
      <c r="B1574">
        <f>VLOOKUP(A1574, Campaigns!A:I,2, FALSE)</f>
        <v>0</v>
      </c>
      <c r="C1574">
        <f>VLOOKUP(A1574, Campaigns!A:I,3, FALSE)</f>
        <v>0</v>
      </c>
      <c r="D1574">
        <f>VLOOKUP(A1574, Campaigns!$A:$I,4, FALSE)</f>
        <v>0</v>
      </c>
      <c r="E1574">
        <f>VLOOKUP(A1574, Campaigns!A:I,5, FALSE)</f>
        <v>0</v>
      </c>
      <c r="F1574">
        <f>VLOOKUP(A1574, Campaigns!A:I,6, FALSE)</f>
        <v>0</v>
      </c>
      <c r="G1574" t="str">
        <f>VLOOKUP(A1574, Customer!A:P,16, FALSE)</f>
        <v>Married</v>
      </c>
      <c r="H1574" t="str">
        <f>VLOOKUP(A1574, Customer!A:Q,17, FALSE)</f>
        <v>PhD</v>
      </c>
      <c r="I1574">
        <f>VLOOKUP(A1574, Campaigns!A:I,7, FALSE)</f>
        <v>0</v>
      </c>
    </row>
    <row r="1575" spans="1:9">
      <c r="A1575" s="2">
        <v>2378</v>
      </c>
      <c r="B1575">
        <f>VLOOKUP(A1575, Campaigns!A:I,2, FALSE)</f>
        <v>0</v>
      </c>
      <c r="C1575">
        <f>VLOOKUP(A1575, Campaigns!A:I,3, FALSE)</f>
        <v>0</v>
      </c>
      <c r="D1575">
        <f>VLOOKUP(A1575, Campaigns!$A:$I,4, FALSE)</f>
        <v>0</v>
      </c>
      <c r="E1575">
        <f>VLOOKUP(A1575, Campaigns!A:I,5, FALSE)</f>
        <v>0</v>
      </c>
      <c r="F1575">
        <f>VLOOKUP(A1575, Campaigns!A:I,6, FALSE)</f>
        <v>0</v>
      </c>
      <c r="G1575" t="str">
        <f>VLOOKUP(A1575, Customer!A:P,16, FALSE)</f>
        <v>Married</v>
      </c>
      <c r="H1575" t="str">
        <f>VLOOKUP(A1575, Customer!A:Q,17, FALSE)</f>
        <v>Graduate</v>
      </c>
      <c r="I1575">
        <f>VLOOKUP(A1575, Campaigns!A:I,7, FALSE)</f>
        <v>0</v>
      </c>
    </row>
    <row r="1576" spans="1:9">
      <c r="A1576" s="2">
        <v>2498</v>
      </c>
      <c r="B1576">
        <f>VLOOKUP(A1576, Campaigns!A:I,2, FALSE)</f>
        <v>0</v>
      </c>
      <c r="C1576">
        <f>VLOOKUP(A1576, Campaigns!A:I,3, FALSE)</f>
        <v>0</v>
      </c>
      <c r="D1576">
        <f>VLOOKUP(A1576, Campaigns!$A:$I,4, FALSE)</f>
        <v>0</v>
      </c>
      <c r="E1576">
        <f>VLOOKUP(A1576, Campaigns!A:I,5, FALSE)</f>
        <v>0</v>
      </c>
      <c r="F1576">
        <f>VLOOKUP(A1576, Campaigns!A:I,6, FALSE)</f>
        <v>0</v>
      </c>
      <c r="G1576" t="str">
        <f>VLOOKUP(A1576, Customer!A:P,16, FALSE)</f>
        <v>Single</v>
      </c>
      <c r="H1576" t="str">
        <f>VLOOKUP(A1576, Customer!A:Q,17, FALSE)</f>
        <v>Graduate</v>
      </c>
      <c r="I1576">
        <f>VLOOKUP(A1576, Campaigns!A:I,7, FALSE)</f>
        <v>0</v>
      </c>
    </row>
    <row r="1577" spans="1:9">
      <c r="A1577" s="2">
        <v>2768</v>
      </c>
      <c r="B1577">
        <f>VLOOKUP(A1577, Campaigns!A:I,2, FALSE)</f>
        <v>0</v>
      </c>
      <c r="C1577">
        <f>VLOOKUP(A1577, Campaigns!A:I,3, FALSE)</f>
        <v>0</v>
      </c>
      <c r="D1577">
        <f>VLOOKUP(A1577, Campaigns!$A:$I,4, FALSE)</f>
        <v>0</v>
      </c>
      <c r="E1577">
        <f>VLOOKUP(A1577, Campaigns!A:I,5, FALSE)</f>
        <v>0</v>
      </c>
      <c r="F1577">
        <f>VLOOKUP(A1577, Campaigns!A:I,6, FALSE)</f>
        <v>0</v>
      </c>
      <c r="G1577" t="str">
        <f>VLOOKUP(A1577, Customer!A:P,16, FALSE)</f>
        <v>Single</v>
      </c>
      <c r="H1577" t="str">
        <f>VLOOKUP(A1577, Customer!A:Q,17, FALSE)</f>
        <v>Graduate</v>
      </c>
      <c r="I1577">
        <f>VLOOKUP(A1577, Campaigns!A:I,7, FALSE)</f>
        <v>0</v>
      </c>
    </row>
    <row r="1578" spans="1:9">
      <c r="A1578" s="2">
        <v>2263</v>
      </c>
      <c r="B1578">
        <f>VLOOKUP(A1578, Campaigns!A:I,2, FALSE)</f>
        <v>0</v>
      </c>
      <c r="C1578">
        <f>VLOOKUP(A1578, Campaigns!A:I,3, FALSE)</f>
        <v>0</v>
      </c>
      <c r="D1578">
        <f>VLOOKUP(A1578, Campaigns!$A:$I,4, FALSE)</f>
        <v>0</v>
      </c>
      <c r="E1578">
        <f>VLOOKUP(A1578, Campaigns!A:I,5, FALSE)</f>
        <v>0</v>
      </c>
      <c r="F1578">
        <f>VLOOKUP(A1578, Campaigns!A:I,6, FALSE)</f>
        <v>0</v>
      </c>
      <c r="G1578" t="str">
        <f>VLOOKUP(A1578, Customer!A:P,16, FALSE)</f>
        <v>Married</v>
      </c>
      <c r="H1578" t="str">
        <f>VLOOKUP(A1578, Customer!A:Q,17, FALSE)</f>
        <v>PhD</v>
      </c>
      <c r="I1578">
        <f>VLOOKUP(A1578, Campaigns!A:I,7, FALSE)</f>
        <v>0</v>
      </c>
    </row>
    <row r="1579" spans="1:9">
      <c r="A1579" s="2">
        <v>3089</v>
      </c>
      <c r="B1579">
        <f>VLOOKUP(A1579, Campaigns!A:I,2, FALSE)</f>
        <v>0</v>
      </c>
      <c r="C1579">
        <f>VLOOKUP(A1579, Campaigns!A:I,3, FALSE)</f>
        <v>0</v>
      </c>
      <c r="D1579">
        <f>VLOOKUP(A1579, Campaigns!$A:$I,4, FALSE)</f>
        <v>0</v>
      </c>
      <c r="E1579">
        <f>VLOOKUP(A1579, Campaigns!A:I,5, FALSE)</f>
        <v>0</v>
      </c>
      <c r="F1579">
        <f>VLOOKUP(A1579, Campaigns!A:I,6, FALSE)</f>
        <v>0</v>
      </c>
      <c r="G1579" t="str">
        <f>VLOOKUP(A1579, Customer!A:P,16, FALSE)</f>
        <v>Together</v>
      </c>
      <c r="H1579" t="str">
        <f>VLOOKUP(A1579, Customer!A:Q,17, FALSE)</f>
        <v>Master</v>
      </c>
      <c r="I1579">
        <f>VLOOKUP(A1579, Campaigns!A:I,7, FALSE)</f>
        <v>0</v>
      </c>
    </row>
    <row r="1580" spans="1:9">
      <c r="A1580" s="2">
        <v>1455</v>
      </c>
      <c r="B1580">
        <f>VLOOKUP(A1580, Campaigns!A:I,2, FALSE)</f>
        <v>0</v>
      </c>
      <c r="C1580">
        <f>VLOOKUP(A1580, Campaigns!A:I,3, FALSE)</f>
        <v>0</v>
      </c>
      <c r="D1580">
        <f>VLOOKUP(A1580, Campaigns!$A:$I,4, FALSE)</f>
        <v>0</v>
      </c>
      <c r="E1580">
        <f>VLOOKUP(A1580, Campaigns!A:I,5, FALSE)</f>
        <v>0</v>
      </c>
      <c r="F1580">
        <f>VLOOKUP(A1580, Campaigns!A:I,6, FALSE)</f>
        <v>0</v>
      </c>
      <c r="G1580" t="str">
        <f>VLOOKUP(A1580, Customer!A:P,16, FALSE)</f>
        <v>Married</v>
      </c>
      <c r="H1580" t="str">
        <f>VLOOKUP(A1580, Customer!A:Q,17, FALSE)</f>
        <v>Graduate</v>
      </c>
      <c r="I1580">
        <f>VLOOKUP(A1580, Campaigns!A:I,7, FALSE)</f>
        <v>0</v>
      </c>
    </row>
    <row r="1581" spans="1:9">
      <c r="A1581" s="2">
        <v>1404</v>
      </c>
      <c r="B1581">
        <f>VLOOKUP(A1581, Campaigns!A:I,2, FALSE)</f>
        <v>0</v>
      </c>
      <c r="C1581">
        <f>VLOOKUP(A1581, Campaigns!A:I,3, FALSE)</f>
        <v>0</v>
      </c>
      <c r="D1581">
        <f>VLOOKUP(A1581, Campaigns!$A:$I,4, FALSE)</f>
        <v>0</v>
      </c>
      <c r="E1581">
        <f>VLOOKUP(A1581, Campaigns!A:I,5, FALSE)</f>
        <v>0</v>
      </c>
      <c r="F1581">
        <f>VLOOKUP(A1581, Campaigns!A:I,6, FALSE)</f>
        <v>0</v>
      </c>
      <c r="G1581" t="str">
        <f>VLOOKUP(A1581, Customer!A:P,16, FALSE)</f>
        <v>Married</v>
      </c>
      <c r="H1581" t="str">
        <f>VLOOKUP(A1581, Customer!A:Q,17, FALSE)</f>
        <v>PhD</v>
      </c>
      <c r="I1581">
        <f>VLOOKUP(A1581, Campaigns!A:I,7, FALSE)</f>
        <v>0</v>
      </c>
    </row>
    <row r="1582" spans="1:9">
      <c r="A1582" s="2">
        <v>2499</v>
      </c>
      <c r="B1582">
        <f>VLOOKUP(A1582, Campaigns!A:I,2, FALSE)</f>
        <v>0</v>
      </c>
      <c r="C1582">
        <f>VLOOKUP(A1582, Campaigns!A:I,3, FALSE)</f>
        <v>0</v>
      </c>
      <c r="D1582">
        <f>VLOOKUP(A1582, Campaigns!$A:$I,4, FALSE)</f>
        <v>0</v>
      </c>
      <c r="E1582">
        <f>VLOOKUP(A1582, Campaigns!A:I,5, FALSE)</f>
        <v>0</v>
      </c>
      <c r="F1582">
        <f>VLOOKUP(A1582, Campaigns!A:I,6, FALSE)</f>
        <v>0</v>
      </c>
      <c r="G1582" t="str">
        <f>VLOOKUP(A1582, Customer!A:P,16, FALSE)</f>
        <v>Married</v>
      </c>
      <c r="H1582" t="str">
        <f>VLOOKUP(A1582, Customer!A:Q,17, FALSE)</f>
        <v>PhD</v>
      </c>
      <c r="I1582">
        <f>VLOOKUP(A1582, Campaigns!A:I,7, FALSE)</f>
        <v>0</v>
      </c>
    </row>
    <row r="1583" spans="1:9">
      <c r="A1583" s="2">
        <v>2215</v>
      </c>
      <c r="B1583">
        <f>VLOOKUP(A1583, Campaigns!A:I,2, FALSE)</f>
        <v>0</v>
      </c>
      <c r="C1583">
        <f>VLOOKUP(A1583, Campaigns!A:I,3, FALSE)</f>
        <v>0</v>
      </c>
      <c r="D1583">
        <f>VLOOKUP(A1583, Campaigns!$A:$I,4, FALSE)</f>
        <v>0</v>
      </c>
      <c r="E1583">
        <f>VLOOKUP(A1583, Campaigns!A:I,5, FALSE)</f>
        <v>0</v>
      </c>
      <c r="F1583">
        <f>VLOOKUP(A1583, Campaigns!A:I,6, FALSE)</f>
        <v>0</v>
      </c>
      <c r="G1583" t="str">
        <f>VLOOKUP(A1583, Customer!A:P,16, FALSE)</f>
        <v>Together</v>
      </c>
      <c r="H1583" t="str">
        <f>VLOOKUP(A1583, Customer!A:Q,17, FALSE)</f>
        <v>PhD</v>
      </c>
      <c r="I1583">
        <f>VLOOKUP(A1583, Campaigns!A:I,7, FALSE)</f>
        <v>0</v>
      </c>
    </row>
    <row r="1584" spans="1:9">
      <c r="A1584" s="2">
        <v>2257</v>
      </c>
      <c r="B1584">
        <f>VLOOKUP(A1584, Campaigns!A:I,2, FALSE)</f>
        <v>1</v>
      </c>
      <c r="C1584">
        <f>VLOOKUP(A1584, Campaigns!A:I,3, FALSE)</f>
        <v>0</v>
      </c>
      <c r="D1584">
        <f>VLOOKUP(A1584, Campaigns!$A:$I,4, FALSE)</f>
        <v>0</v>
      </c>
      <c r="E1584">
        <f>VLOOKUP(A1584, Campaigns!A:I,5, FALSE)</f>
        <v>0</v>
      </c>
      <c r="F1584">
        <f>VLOOKUP(A1584, Campaigns!A:I,6, FALSE)</f>
        <v>0</v>
      </c>
      <c r="G1584" t="str">
        <f>VLOOKUP(A1584, Customer!A:P,16, FALSE)</f>
        <v>Married</v>
      </c>
      <c r="H1584" t="str">
        <f>VLOOKUP(A1584, Customer!A:Q,17, FALSE)</f>
        <v>Master</v>
      </c>
      <c r="I1584">
        <f>VLOOKUP(A1584, Campaigns!A:I,7, FALSE)</f>
        <v>0</v>
      </c>
    </row>
    <row r="1585" spans="1:9">
      <c r="A1585" s="2">
        <v>2017</v>
      </c>
      <c r="B1585">
        <f>VLOOKUP(A1585, Campaigns!A:I,2, FALSE)</f>
        <v>0</v>
      </c>
      <c r="C1585">
        <f>VLOOKUP(A1585, Campaigns!A:I,3, FALSE)</f>
        <v>0</v>
      </c>
      <c r="D1585">
        <f>VLOOKUP(A1585, Campaigns!$A:$I,4, FALSE)</f>
        <v>0</v>
      </c>
      <c r="E1585">
        <f>VLOOKUP(A1585, Campaigns!A:I,5, FALSE)</f>
        <v>0</v>
      </c>
      <c r="F1585">
        <f>VLOOKUP(A1585, Campaigns!A:I,6, FALSE)</f>
        <v>0</v>
      </c>
      <c r="G1585" t="str">
        <f>VLOOKUP(A1585, Customer!A:P,16, FALSE)</f>
        <v>Together</v>
      </c>
      <c r="H1585" t="str">
        <f>VLOOKUP(A1585, Customer!A:Q,17, FALSE)</f>
        <v>PhD</v>
      </c>
      <c r="I1585">
        <f>VLOOKUP(A1585, Campaigns!A:I,7, FALSE)</f>
        <v>0</v>
      </c>
    </row>
    <row r="1586" spans="1:9">
      <c r="A1586" s="2">
        <v>2716</v>
      </c>
      <c r="B1586">
        <f>VLOOKUP(A1586, Campaigns!A:I,2, FALSE)</f>
        <v>0</v>
      </c>
      <c r="C1586">
        <f>VLOOKUP(A1586, Campaigns!A:I,3, FALSE)</f>
        <v>0</v>
      </c>
      <c r="D1586">
        <f>VLOOKUP(A1586, Campaigns!$A:$I,4, FALSE)</f>
        <v>0</v>
      </c>
      <c r="E1586">
        <f>VLOOKUP(A1586, Campaigns!A:I,5, FALSE)</f>
        <v>0</v>
      </c>
      <c r="F1586">
        <f>VLOOKUP(A1586, Campaigns!A:I,6, FALSE)</f>
        <v>0</v>
      </c>
      <c r="G1586" t="str">
        <f>VLOOKUP(A1586, Customer!A:P,16, FALSE)</f>
        <v>Together</v>
      </c>
      <c r="H1586" t="str">
        <f>VLOOKUP(A1586, Customer!A:Q,17, FALSE)</f>
        <v>Graduate</v>
      </c>
      <c r="I1586">
        <f>VLOOKUP(A1586, Campaigns!A:I,7, FALSE)</f>
        <v>0</v>
      </c>
    </row>
    <row r="1587" spans="1:9">
      <c r="A1587" s="2">
        <v>2525</v>
      </c>
      <c r="B1587">
        <f>VLOOKUP(A1587, Campaigns!A:I,2, FALSE)</f>
        <v>0</v>
      </c>
      <c r="C1587">
        <f>VLOOKUP(A1587, Campaigns!A:I,3, FALSE)</f>
        <v>0</v>
      </c>
      <c r="D1587">
        <f>VLOOKUP(A1587, Campaigns!$A:$I,4, FALSE)</f>
        <v>0</v>
      </c>
      <c r="E1587">
        <f>VLOOKUP(A1587, Campaigns!A:I,5, FALSE)</f>
        <v>0</v>
      </c>
      <c r="F1587">
        <f>VLOOKUP(A1587, Campaigns!A:I,6, FALSE)</f>
        <v>0</v>
      </c>
      <c r="G1587" t="str">
        <f>VLOOKUP(A1587, Customer!A:P,16, FALSE)</f>
        <v>Married</v>
      </c>
      <c r="H1587" t="e">
        <f>VLOOKUP(A1587, Customer!A:Q,17, FALSE)</f>
        <v>#N/A</v>
      </c>
      <c r="I1587">
        <f>VLOOKUP(A1587, Campaigns!A:I,7, FALSE)</f>
        <v>0</v>
      </c>
    </row>
    <row r="1588" spans="1:9">
      <c r="A1588" s="2">
        <v>2990</v>
      </c>
      <c r="B1588">
        <f>VLOOKUP(A1588, Campaigns!A:I,2, FALSE)</f>
        <v>0</v>
      </c>
      <c r="C1588">
        <f>VLOOKUP(A1588, Campaigns!A:I,3, FALSE)</f>
        <v>0</v>
      </c>
      <c r="D1588">
        <f>VLOOKUP(A1588, Campaigns!$A:$I,4, FALSE)</f>
        <v>0</v>
      </c>
      <c r="E1588">
        <f>VLOOKUP(A1588, Campaigns!A:I,5, FALSE)</f>
        <v>0</v>
      </c>
      <c r="F1588">
        <f>VLOOKUP(A1588, Campaigns!A:I,6, FALSE)</f>
        <v>0</v>
      </c>
      <c r="G1588" t="str">
        <f>VLOOKUP(A1588, Customer!A:P,16, FALSE)</f>
        <v>Married</v>
      </c>
      <c r="H1588" t="e">
        <f>VLOOKUP(A1588, Customer!A:Q,17, FALSE)</f>
        <v>#N/A</v>
      </c>
      <c r="I1588">
        <f>VLOOKUP(A1588, Campaigns!A:I,7, FALSE)</f>
        <v>0</v>
      </c>
    </row>
    <row r="1589" spans="1:9">
      <c r="A1589" s="2">
        <v>2707</v>
      </c>
      <c r="B1589">
        <f>VLOOKUP(A1589, Campaigns!A:I,2, FALSE)</f>
        <v>1</v>
      </c>
      <c r="C1589">
        <f>VLOOKUP(A1589, Campaigns!A:I,3, FALSE)</f>
        <v>0</v>
      </c>
      <c r="D1589">
        <f>VLOOKUP(A1589, Campaigns!$A:$I,4, FALSE)</f>
        <v>0</v>
      </c>
      <c r="E1589">
        <f>VLOOKUP(A1589, Campaigns!A:I,5, FALSE)</f>
        <v>0</v>
      </c>
      <c r="F1589">
        <f>VLOOKUP(A1589, Campaigns!A:I,6, FALSE)</f>
        <v>0</v>
      </c>
      <c r="G1589" t="str">
        <f>VLOOKUP(A1589, Customer!A:P,16, FALSE)</f>
        <v>Divorced</v>
      </c>
      <c r="H1589" t="str">
        <f>VLOOKUP(A1589, Customer!A:Q,17, FALSE)</f>
        <v>Graduate</v>
      </c>
      <c r="I1589">
        <f>VLOOKUP(A1589, Campaigns!A:I,7, FALSE)</f>
        <v>0</v>
      </c>
    </row>
    <row r="1590" spans="1:9">
      <c r="A1590" s="2">
        <v>2299</v>
      </c>
      <c r="B1590">
        <f>VLOOKUP(A1590, Campaigns!A:I,2, FALSE)</f>
        <v>0</v>
      </c>
      <c r="C1590">
        <f>VLOOKUP(A1590, Campaigns!A:I,3, FALSE)</f>
        <v>0</v>
      </c>
      <c r="D1590">
        <f>VLOOKUP(A1590, Campaigns!$A:$I,4, FALSE)</f>
        <v>0</v>
      </c>
      <c r="E1590">
        <f>VLOOKUP(A1590, Campaigns!A:I,5, FALSE)</f>
        <v>0</v>
      </c>
      <c r="F1590">
        <f>VLOOKUP(A1590, Campaigns!A:I,6, FALSE)</f>
        <v>0</v>
      </c>
      <c r="G1590" t="str">
        <f>VLOOKUP(A1590, Customer!A:P,16, FALSE)</f>
        <v>Together</v>
      </c>
      <c r="H1590" t="str">
        <f>VLOOKUP(A1590, Customer!A:Q,17, FALSE)</f>
        <v>Graduate</v>
      </c>
      <c r="I1590">
        <f>VLOOKUP(A1590, Campaigns!A:I,7, FALSE)</f>
        <v>0</v>
      </c>
    </row>
    <row r="1591" spans="1:9">
      <c r="A1591" s="2">
        <v>2122</v>
      </c>
      <c r="B1591">
        <f>VLOOKUP(A1591, Campaigns!A:I,2, FALSE)</f>
        <v>0</v>
      </c>
      <c r="C1591">
        <f>VLOOKUP(A1591, Campaigns!A:I,3, FALSE)</f>
        <v>0</v>
      </c>
      <c r="D1591">
        <f>VLOOKUP(A1591, Campaigns!$A:$I,4, FALSE)</f>
        <v>0</v>
      </c>
      <c r="E1591">
        <f>VLOOKUP(A1591, Campaigns!A:I,5, FALSE)</f>
        <v>0</v>
      </c>
      <c r="F1591">
        <f>VLOOKUP(A1591, Campaigns!A:I,6, FALSE)</f>
        <v>0</v>
      </c>
      <c r="G1591" t="str">
        <f>VLOOKUP(A1591, Customer!A:P,16, FALSE)</f>
        <v>Married</v>
      </c>
      <c r="H1591" t="str">
        <f>VLOOKUP(A1591, Customer!A:Q,17, FALSE)</f>
        <v>Graduate</v>
      </c>
      <c r="I1591">
        <f>VLOOKUP(A1591, Campaigns!A:I,7, FALSE)</f>
        <v>0</v>
      </c>
    </row>
    <row r="1592" spans="1:9">
      <c r="A1592" s="2">
        <v>3019</v>
      </c>
      <c r="B1592">
        <f>VLOOKUP(A1592, Campaigns!A:I,2, FALSE)</f>
        <v>0</v>
      </c>
      <c r="C1592">
        <f>VLOOKUP(A1592, Campaigns!A:I,3, FALSE)</f>
        <v>0</v>
      </c>
      <c r="D1592">
        <f>VLOOKUP(A1592, Campaigns!$A:$I,4, FALSE)</f>
        <v>0</v>
      </c>
      <c r="E1592">
        <f>VLOOKUP(A1592, Campaigns!A:I,5, FALSE)</f>
        <v>0</v>
      </c>
      <c r="F1592">
        <f>VLOOKUP(A1592, Campaigns!A:I,6, FALSE)</f>
        <v>0</v>
      </c>
      <c r="G1592" t="str">
        <f>VLOOKUP(A1592, Customer!A:P,16, FALSE)</f>
        <v>Married</v>
      </c>
      <c r="H1592" t="str">
        <f>VLOOKUP(A1592, Customer!A:Q,17, FALSE)</f>
        <v>Graduate</v>
      </c>
      <c r="I1592">
        <f>VLOOKUP(A1592, Campaigns!A:I,7, FALSE)</f>
        <v>0</v>
      </c>
    </row>
    <row r="1593" spans="1:9">
      <c r="A1593" s="2">
        <v>2019</v>
      </c>
      <c r="B1593">
        <f>VLOOKUP(A1593, Campaigns!A:I,2, FALSE)</f>
        <v>1</v>
      </c>
      <c r="C1593">
        <f>VLOOKUP(A1593, Campaigns!A:I,3, FALSE)</f>
        <v>0</v>
      </c>
      <c r="D1593">
        <f>VLOOKUP(A1593, Campaigns!$A:$I,4, FALSE)</f>
        <v>0</v>
      </c>
      <c r="E1593">
        <f>VLOOKUP(A1593, Campaigns!A:I,5, FALSE)</f>
        <v>0</v>
      </c>
      <c r="F1593">
        <f>VLOOKUP(A1593, Campaigns!A:I,6, FALSE)</f>
        <v>0</v>
      </c>
      <c r="G1593" t="str">
        <f>VLOOKUP(A1593, Customer!A:P,16, FALSE)</f>
        <v>Married</v>
      </c>
      <c r="H1593" t="str">
        <f>VLOOKUP(A1593, Customer!A:Q,17, FALSE)</f>
        <v>PhD</v>
      </c>
      <c r="I1593">
        <f>VLOOKUP(A1593, Campaigns!A:I,7, FALSE)</f>
        <v>0</v>
      </c>
    </row>
    <row r="1594" spans="1:9">
      <c r="A1594" s="2">
        <v>1879</v>
      </c>
      <c r="B1594">
        <f>VLOOKUP(A1594, Campaigns!A:I,2, FALSE)</f>
        <v>0</v>
      </c>
      <c r="C1594">
        <f>VLOOKUP(A1594, Campaigns!A:I,3, FALSE)</f>
        <v>0</v>
      </c>
      <c r="D1594">
        <f>VLOOKUP(A1594, Campaigns!$A:$I,4, FALSE)</f>
        <v>0</v>
      </c>
      <c r="E1594">
        <f>VLOOKUP(A1594, Campaigns!A:I,5, FALSE)</f>
        <v>0</v>
      </c>
      <c r="F1594">
        <f>VLOOKUP(A1594, Campaigns!A:I,6, FALSE)</f>
        <v>0</v>
      </c>
      <c r="G1594" t="str">
        <f>VLOOKUP(A1594, Customer!A:P,16, FALSE)</f>
        <v>Married</v>
      </c>
      <c r="H1594" t="str">
        <f>VLOOKUP(A1594, Customer!A:Q,17, FALSE)</f>
        <v>PhD</v>
      </c>
      <c r="I1594">
        <f>VLOOKUP(A1594, Campaigns!A:I,7, FALSE)</f>
        <v>0</v>
      </c>
    </row>
    <row r="1595" spans="1:9">
      <c r="A1595" s="2">
        <v>3167</v>
      </c>
      <c r="B1595">
        <f>VLOOKUP(A1595, Campaigns!A:I,2, FALSE)</f>
        <v>0</v>
      </c>
      <c r="C1595">
        <f>VLOOKUP(A1595, Campaigns!A:I,3, FALSE)</f>
        <v>0</v>
      </c>
      <c r="D1595">
        <f>VLOOKUP(A1595, Campaigns!$A:$I,4, FALSE)</f>
        <v>0</v>
      </c>
      <c r="E1595">
        <f>VLOOKUP(A1595, Campaigns!A:I,5, FALSE)</f>
        <v>0</v>
      </c>
      <c r="F1595">
        <f>VLOOKUP(A1595, Campaigns!A:I,6, FALSE)</f>
        <v>0</v>
      </c>
      <c r="G1595" t="str">
        <f>VLOOKUP(A1595, Customer!A:P,16, FALSE)</f>
        <v>Married</v>
      </c>
      <c r="H1595" t="str">
        <f>VLOOKUP(A1595, Customer!A:Q,17, FALSE)</f>
        <v>Graduate</v>
      </c>
      <c r="I1595">
        <f>VLOOKUP(A1595, Campaigns!A:I,7, FALSE)</f>
        <v>0</v>
      </c>
    </row>
    <row r="1596" spans="1:9">
      <c r="A1596" s="2">
        <v>1218</v>
      </c>
      <c r="B1596">
        <f>VLOOKUP(A1596, Campaigns!A:I,2, FALSE)</f>
        <v>0</v>
      </c>
      <c r="C1596">
        <f>VLOOKUP(A1596, Campaigns!A:I,3, FALSE)</f>
        <v>0</v>
      </c>
      <c r="D1596">
        <f>VLOOKUP(A1596, Campaigns!$A:$I,4, FALSE)</f>
        <v>0</v>
      </c>
      <c r="E1596">
        <f>VLOOKUP(A1596, Campaigns!A:I,5, FALSE)</f>
        <v>0</v>
      </c>
      <c r="F1596">
        <f>VLOOKUP(A1596, Campaigns!A:I,6, FALSE)</f>
        <v>0</v>
      </c>
      <c r="G1596" t="str">
        <f>VLOOKUP(A1596, Customer!A:P,16, FALSE)</f>
        <v>Single</v>
      </c>
      <c r="H1596" t="str">
        <f>VLOOKUP(A1596, Customer!A:Q,17, FALSE)</f>
        <v>Graduate</v>
      </c>
      <c r="I1596">
        <f>VLOOKUP(A1596, Campaigns!A:I,7, FALSE)</f>
        <v>0</v>
      </c>
    </row>
    <row r="1597" spans="1:9">
      <c r="A1597" s="2">
        <v>2778</v>
      </c>
      <c r="B1597">
        <f>VLOOKUP(A1597, Campaigns!A:I,2, FALSE)</f>
        <v>0</v>
      </c>
      <c r="C1597">
        <f>VLOOKUP(A1597, Campaigns!A:I,3, FALSE)</f>
        <v>0</v>
      </c>
      <c r="D1597">
        <f>VLOOKUP(A1597, Campaigns!$A:$I,4, FALSE)</f>
        <v>0</v>
      </c>
      <c r="E1597">
        <f>VLOOKUP(A1597, Campaigns!A:I,5, FALSE)</f>
        <v>0</v>
      </c>
      <c r="F1597">
        <f>VLOOKUP(A1597, Campaigns!A:I,6, FALSE)</f>
        <v>0</v>
      </c>
      <c r="G1597" t="str">
        <f>VLOOKUP(A1597, Customer!A:P,16, FALSE)</f>
        <v>Single</v>
      </c>
      <c r="H1597" t="str">
        <f>VLOOKUP(A1597, Customer!A:Q,17, FALSE)</f>
        <v>Graduate</v>
      </c>
      <c r="I1597">
        <f>VLOOKUP(A1597, Campaigns!A:I,7, FALSE)</f>
        <v>0</v>
      </c>
    </row>
    <row r="1598" spans="1:9">
      <c r="A1598" s="2">
        <v>2531</v>
      </c>
      <c r="B1598">
        <f>VLOOKUP(A1598, Campaigns!A:I,2, FALSE)</f>
        <v>0</v>
      </c>
      <c r="C1598">
        <f>VLOOKUP(A1598, Campaigns!A:I,3, FALSE)</f>
        <v>0</v>
      </c>
      <c r="D1598">
        <f>VLOOKUP(A1598, Campaigns!$A:$I,4, FALSE)</f>
        <v>0</v>
      </c>
      <c r="E1598">
        <f>VLOOKUP(A1598, Campaigns!A:I,5, FALSE)</f>
        <v>0</v>
      </c>
      <c r="F1598">
        <f>VLOOKUP(A1598, Campaigns!A:I,6, FALSE)</f>
        <v>0</v>
      </c>
      <c r="G1598" t="str">
        <f>VLOOKUP(A1598, Customer!A:P,16, FALSE)</f>
        <v>Married</v>
      </c>
      <c r="H1598" t="str">
        <f>VLOOKUP(A1598, Customer!A:Q,17, FALSE)</f>
        <v>Master</v>
      </c>
      <c r="I1598">
        <f>VLOOKUP(A1598, Campaigns!A:I,7, FALSE)</f>
        <v>0</v>
      </c>
    </row>
    <row r="1599" spans="1:9">
      <c r="A1599" s="2">
        <v>1020</v>
      </c>
      <c r="B1599">
        <f>VLOOKUP(A1599, Campaigns!A:I,2, FALSE)</f>
        <v>0</v>
      </c>
      <c r="C1599">
        <f>VLOOKUP(A1599, Campaigns!A:I,3, FALSE)</f>
        <v>0</v>
      </c>
      <c r="D1599">
        <f>VLOOKUP(A1599, Campaigns!$A:$I,4, FALSE)</f>
        <v>0</v>
      </c>
      <c r="E1599">
        <f>VLOOKUP(A1599, Campaigns!A:I,5, FALSE)</f>
        <v>0</v>
      </c>
      <c r="F1599">
        <f>VLOOKUP(A1599, Campaigns!A:I,6, FALSE)</f>
        <v>0</v>
      </c>
      <c r="G1599" t="str">
        <f>VLOOKUP(A1599, Customer!A:P,16, FALSE)</f>
        <v>Married</v>
      </c>
      <c r="H1599" t="str">
        <f>VLOOKUP(A1599, Customer!A:Q,17, FALSE)</f>
        <v>Graduate</v>
      </c>
      <c r="I1599">
        <f>VLOOKUP(A1599, Campaigns!A:I,7, FALSE)</f>
        <v>0</v>
      </c>
    </row>
    <row r="1600" spans="1:9">
      <c r="A1600" s="2">
        <v>3110</v>
      </c>
      <c r="B1600">
        <f>VLOOKUP(A1600, Campaigns!A:I,2, FALSE)</f>
        <v>0</v>
      </c>
      <c r="C1600">
        <f>VLOOKUP(A1600, Campaigns!A:I,3, FALSE)</f>
        <v>0</v>
      </c>
      <c r="D1600">
        <f>VLOOKUP(A1600, Campaigns!$A:$I,4, FALSE)</f>
        <v>0</v>
      </c>
      <c r="E1600">
        <f>VLOOKUP(A1600, Campaigns!A:I,5, FALSE)</f>
        <v>0</v>
      </c>
      <c r="F1600">
        <f>VLOOKUP(A1600, Campaigns!A:I,6, FALSE)</f>
        <v>0</v>
      </c>
      <c r="G1600" t="str">
        <f>VLOOKUP(A1600, Customer!A:P,16, FALSE)</f>
        <v>Divorced</v>
      </c>
      <c r="H1600" t="str">
        <f>VLOOKUP(A1600, Customer!A:Q,17, FALSE)</f>
        <v>Graduate</v>
      </c>
      <c r="I1600">
        <f>VLOOKUP(A1600, Campaigns!A:I,7, FALSE)</f>
        <v>0</v>
      </c>
    </row>
    <row r="1601" spans="1:9">
      <c r="A1601" s="2">
        <v>1606</v>
      </c>
      <c r="B1601">
        <f>VLOOKUP(A1601, Campaigns!A:I,2, FALSE)</f>
        <v>0</v>
      </c>
      <c r="C1601">
        <f>VLOOKUP(A1601, Campaigns!A:I,3, FALSE)</f>
        <v>0</v>
      </c>
      <c r="D1601">
        <f>VLOOKUP(A1601, Campaigns!$A:$I,4, FALSE)</f>
        <v>0</v>
      </c>
      <c r="E1601">
        <f>VLOOKUP(A1601, Campaigns!A:I,5, FALSE)</f>
        <v>0</v>
      </c>
      <c r="F1601">
        <f>VLOOKUP(A1601, Campaigns!A:I,6, FALSE)</f>
        <v>0</v>
      </c>
      <c r="G1601" t="str">
        <f>VLOOKUP(A1601, Customer!A:P,16, FALSE)</f>
        <v>Single</v>
      </c>
      <c r="H1601" t="e">
        <f>VLOOKUP(A1601, Customer!A:Q,17, FALSE)</f>
        <v>#N/A</v>
      </c>
      <c r="I1601">
        <f>VLOOKUP(A1601, Campaigns!A:I,7, FALSE)</f>
        <v>0</v>
      </c>
    </row>
    <row r="1602" spans="1:9">
      <c r="A1602" s="2">
        <v>1558</v>
      </c>
      <c r="B1602">
        <f>VLOOKUP(A1602, Campaigns!A:I,2, FALSE)</f>
        <v>0</v>
      </c>
      <c r="C1602">
        <f>VLOOKUP(A1602, Campaigns!A:I,3, FALSE)</f>
        <v>0</v>
      </c>
      <c r="D1602">
        <f>VLOOKUP(A1602, Campaigns!$A:$I,4, FALSE)</f>
        <v>0</v>
      </c>
      <c r="E1602">
        <f>VLOOKUP(A1602, Campaigns!A:I,5, FALSE)</f>
        <v>0</v>
      </c>
      <c r="F1602">
        <f>VLOOKUP(A1602, Campaigns!A:I,6, FALSE)</f>
        <v>0</v>
      </c>
      <c r="G1602" t="str">
        <f>VLOOKUP(A1602, Customer!A:P,16, FALSE)</f>
        <v>Married</v>
      </c>
      <c r="H1602" t="str">
        <f>VLOOKUP(A1602, Customer!A:Q,17, FALSE)</f>
        <v>Master</v>
      </c>
      <c r="I1602">
        <f>VLOOKUP(A1602, Campaigns!A:I,7, FALSE)</f>
        <v>0</v>
      </c>
    </row>
    <row r="1603" spans="1:9">
      <c r="A1603" s="2">
        <v>2385</v>
      </c>
      <c r="B1603">
        <f>VLOOKUP(A1603, Campaigns!A:I,2, FALSE)</f>
        <v>0</v>
      </c>
      <c r="C1603">
        <f>VLOOKUP(A1603, Campaigns!A:I,3, FALSE)</f>
        <v>0</v>
      </c>
      <c r="D1603">
        <f>VLOOKUP(A1603, Campaigns!$A:$I,4, FALSE)</f>
        <v>0</v>
      </c>
      <c r="E1603">
        <f>VLOOKUP(A1603, Campaigns!A:I,5, FALSE)</f>
        <v>0</v>
      </c>
      <c r="F1603">
        <f>VLOOKUP(A1603, Campaigns!A:I,6, FALSE)</f>
        <v>0</v>
      </c>
      <c r="G1603" t="str">
        <f>VLOOKUP(A1603, Customer!A:P,16, FALSE)</f>
        <v>Divorced</v>
      </c>
      <c r="H1603" t="str">
        <f>VLOOKUP(A1603, Customer!A:Q,17, FALSE)</f>
        <v>PhD</v>
      </c>
      <c r="I1603">
        <f>VLOOKUP(A1603, Campaigns!A:I,7, FALSE)</f>
        <v>0</v>
      </c>
    </row>
    <row r="1604" spans="1:9">
      <c r="A1604" s="2">
        <v>2381</v>
      </c>
      <c r="B1604">
        <f>VLOOKUP(A1604, Campaigns!A:I,2, FALSE)</f>
        <v>0</v>
      </c>
      <c r="C1604">
        <f>VLOOKUP(A1604, Campaigns!A:I,3, FALSE)</f>
        <v>0</v>
      </c>
      <c r="D1604">
        <f>VLOOKUP(A1604, Campaigns!$A:$I,4, FALSE)</f>
        <v>0</v>
      </c>
      <c r="E1604">
        <f>VLOOKUP(A1604, Campaigns!A:I,5, FALSE)</f>
        <v>0</v>
      </c>
      <c r="F1604">
        <f>VLOOKUP(A1604, Campaigns!A:I,6, FALSE)</f>
        <v>0</v>
      </c>
      <c r="G1604" t="str">
        <f>VLOOKUP(A1604, Customer!A:P,16, FALSE)</f>
        <v>Married</v>
      </c>
      <c r="H1604" t="str">
        <f>VLOOKUP(A1604, Customer!A:Q,17, FALSE)</f>
        <v>PhD</v>
      </c>
      <c r="I1604">
        <f>VLOOKUP(A1604, Campaigns!A:I,7, FALSE)</f>
        <v>0</v>
      </c>
    </row>
    <row r="1605" spans="1:9">
      <c r="A1605" s="2">
        <v>1985</v>
      </c>
      <c r="B1605">
        <f>VLOOKUP(A1605, Campaigns!A:I,2, FALSE)</f>
        <v>0</v>
      </c>
      <c r="C1605">
        <f>VLOOKUP(A1605, Campaigns!A:I,3, FALSE)</f>
        <v>0</v>
      </c>
      <c r="D1605">
        <f>VLOOKUP(A1605, Campaigns!$A:$I,4, FALSE)</f>
        <v>0</v>
      </c>
      <c r="E1605">
        <f>VLOOKUP(A1605, Campaigns!A:I,5, FALSE)</f>
        <v>0</v>
      </c>
      <c r="F1605">
        <f>VLOOKUP(A1605, Campaigns!A:I,6, FALSE)</f>
        <v>0</v>
      </c>
      <c r="G1605" t="str">
        <f>VLOOKUP(A1605, Customer!A:P,16, FALSE)</f>
        <v>Married</v>
      </c>
      <c r="H1605" t="str">
        <f>VLOOKUP(A1605, Customer!A:Q,17, FALSE)</f>
        <v>PhD</v>
      </c>
      <c r="I1605">
        <f>VLOOKUP(A1605, Campaigns!A:I,7, FALSE)</f>
        <v>0</v>
      </c>
    </row>
    <row r="1606" spans="1:9">
      <c r="A1606" s="2">
        <v>3028</v>
      </c>
      <c r="B1606">
        <f>VLOOKUP(A1606, Campaigns!A:I,2, FALSE)</f>
        <v>0</v>
      </c>
      <c r="C1606">
        <f>VLOOKUP(A1606, Campaigns!A:I,3, FALSE)</f>
        <v>0</v>
      </c>
      <c r="D1606">
        <f>VLOOKUP(A1606, Campaigns!$A:$I,4, FALSE)</f>
        <v>0</v>
      </c>
      <c r="E1606">
        <f>VLOOKUP(A1606, Campaigns!A:I,5, FALSE)</f>
        <v>0</v>
      </c>
      <c r="F1606">
        <f>VLOOKUP(A1606, Campaigns!A:I,6, FALSE)</f>
        <v>0</v>
      </c>
      <c r="G1606" t="str">
        <f>VLOOKUP(A1606, Customer!A:P,16, FALSE)</f>
        <v>Single</v>
      </c>
      <c r="H1606" t="str">
        <f>VLOOKUP(A1606, Customer!A:Q,17, FALSE)</f>
        <v>Master</v>
      </c>
      <c r="I1606">
        <f>VLOOKUP(A1606, Campaigns!A:I,7, FALSE)</f>
        <v>0</v>
      </c>
    </row>
    <row r="1607" spans="1:9">
      <c r="A1607" s="2">
        <v>1129</v>
      </c>
      <c r="B1607">
        <f>VLOOKUP(A1607, Campaigns!A:I,2, FALSE)</f>
        <v>0</v>
      </c>
      <c r="C1607">
        <f>VLOOKUP(A1607, Campaigns!A:I,3, FALSE)</f>
        <v>0</v>
      </c>
      <c r="D1607">
        <f>VLOOKUP(A1607, Campaigns!$A:$I,4, FALSE)</f>
        <v>0</v>
      </c>
      <c r="E1607">
        <f>VLOOKUP(A1607, Campaigns!A:I,5, FALSE)</f>
        <v>0</v>
      </c>
      <c r="F1607">
        <f>VLOOKUP(A1607, Campaigns!A:I,6, FALSE)</f>
        <v>0</v>
      </c>
      <c r="G1607" t="str">
        <f>VLOOKUP(A1607, Customer!A:P,16, FALSE)</f>
        <v>Divorced</v>
      </c>
      <c r="H1607" t="str">
        <f>VLOOKUP(A1607, Customer!A:Q,17, FALSE)</f>
        <v>PhD</v>
      </c>
      <c r="I1607">
        <f>VLOOKUP(A1607, Campaigns!A:I,7, FALSE)</f>
        <v>0</v>
      </c>
    </row>
    <row r="1608" spans="1:9">
      <c r="A1608" s="2">
        <v>2379</v>
      </c>
      <c r="B1608">
        <f>VLOOKUP(A1608, Campaigns!A:I,2, FALSE)</f>
        <v>0</v>
      </c>
      <c r="C1608">
        <f>VLOOKUP(A1608, Campaigns!A:I,3, FALSE)</f>
        <v>0</v>
      </c>
      <c r="D1608">
        <f>VLOOKUP(A1608, Campaigns!$A:$I,4, FALSE)</f>
        <v>0</v>
      </c>
      <c r="E1608">
        <f>VLOOKUP(A1608, Campaigns!A:I,5, FALSE)</f>
        <v>0</v>
      </c>
      <c r="F1608">
        <f>VLOOKUP(A1608, Campaigns!A:I,6, FALSE)</f>
        <v>0</v>
      </c>
      <c r="G1608" t="str">
        <f>VLOOKUP(A1608, Customer!A:P,16, FALSE)</f>
        <v>Single</v>
      </c>
      <c r="H1608" t="str">
        <f>VLOOKUP(A1608, Customer!A:Q,17, FALSE)</f>
        <v>Graduate</v>
      </c>
      <c r="I1608">
        <f>VLOOKUP(A1608, Campaigns!A:I,7, FALSE)</f>
        <v>0</v>
      </c>
    </row>
    <row r="1609" spans="1:9">
      <c r="A1609" s="2">
        <v>3183</v>
      </c>
      <c r="B1609">
        <f>VLOOKUP(A1609, Campaigns!A:I,2, FALSE)</f>
        <v>0</v>
      </c>
      <c r="C1609">
        <f>VLOOKUP(A1609, Campaigns!A:I,3, FALSE)</f>
        <v>0</v>
      </c>
      <c r="D1609">
        <f>VLOOKUP(A1609, Campaigns!$A:$I,4, FALSE)</f>
        <v>0</v>
      </c>
      <c r="E1609">
        <f>VLOOKUP(A1609, Campaigns!A:I,5, FALSE)</f>
        <v>0</v>
      </c>
      <c r="F1609">
        <f>VLOOKUP(A1609, Campaigns!A:I,6, FALSE)</f>
        <v>0</v>
      </c>
      <c r="G1609" t="str">
        <f>VLOOKUP(A1609, Customer!A:P,16, FALSE)</f>
        <v>Together</v>
      </c>
      <c r="H1609" t="str">
        <f>VLOOKUP(A1609, Customer!A:Q,17, FALSE)</f>
        <v>Graduate</v>
      </c>
      <c r="I1609">
        <f>VLOOKUP(A1609, Campaigns!A:I,7, FALSE)</f>
        <v>0</v>
      </c>
    </row>
    <row r="1610" spans="1:9">
      <c r="A1610" s="2">
        <v>2741</v>
      </c>
      <c r="B1610">
        <f>VLOOKUP(A1610, Campaigns!A:I,2, FALSE)</f>
        <v>0</v>
      </c>
      <c r="C1610">
        <f>VLOOKUP(A1610, Campaigns!A:I,3, FALSE)</f>
        <v>0</v>
      </c>
      <c r="D1610">
        <f>VLOOKUP(A1610, Campaigns!$A:$I,4, FALSE)</f>
        <v>0</v>
      </c>
      <c r="E1610">
        <f>VLOOKUP(A1610, Campaigns!A:I,5, FALSE)</f>
        <v>0</v>
      </c>
      <c r="F1610">
        <f>VLOOKUP(A1610, Campaigns!A:I,6, FALSE)</f>
        <v>0</v>
      </c>
      <c r="G1610" t="str">
        <f>VLOOKUP(A1610, Customer!A:P,16, FALSE)</f>
        <v>Single</v>
      </c>
      <c r="H1610" t="str">
        <f>VLOOKUP(A1610, Customer!A:Q,17, FALSE)</f>
        <v>PhD</v>
      </c>
      <c r="I1610">
        <f>VLOOKUP(A1610, Campaigns!A:I,7, FALSE)</f>
        <v>0</v>
      </c>
    </row>
    <row r="1611" spans="1:9">
      <c r="A1611" s="2">
        <v>2991</v>
      </c>
      <c r="B1611">
        <f>VLOOKUP(A1611, Campaigns!A:I,2, FALSE)</f>
        <v>0</v>
      </c>
      <c r="C1611">
        <f>VLOOKUP(A1611, Campaigns!A:I,3, FALSE)</f>
        <v>0</v>
      </c>
      <c r="D1611">
        <f>VLOOKUP(A1611, Campaigns!$A:$I,4, FALSE)</f>
        <v>0</v>
      </c>
      <c r="E1611">
        <f>VLOOKUP(A1611, Campaigns!A:I,5, FALSE)</f>
        <v>0</v>
      </c>
      <c r="F1611">
        <f>VLOOKUP(A1611, Campaigns!A:I,6, FALSE)</f>
        <v>0</v>
      </c>
      <c r="G1611" t="str">
        <f>VLOOKUP(A1611, Customer!A:P,16, FALSE)</f>
        <v>Married</v>
      </c>
      <c r="H1611" t="str">
        <f>VLOOKUP(A1611, Customer!A:Q,17, FALSE)</f>
        <v>Graduate</v>
      </c>
      <c r="I1611">
        <f>VLOOKUP(A1611, Campaigns!A:I,7, FALSE)</f>
        <v>0</v>
      </c>
    </row>
    <row r="1612" spans="1:9">
      <c r="A1612" s="2">
        <v>2953</v>
      </c>
      <c r="B1612">
        <f>VLOOKUP(A1612, Campaigns!A:I,2, FALSE)</f>
        <v>0</v>
      </c>
      <c r="C1612">
        <f>VLOOKUP(A1612, Campaigns!A:I,3, FALSE)</f>
        <v>0</v>
      </c>
      <c r="D1612">
        <f>VLOOKUP(A1612, Campaigns!$A:$I,4, FALSE)</f>
        <v>0</v>
      </c>
      <c r="E1612">
        <f>VLOOKUP(A1612, Campaigns!A:I,5, FALSE)</f>
        <v>0</v>
      </c>
      <c r="F1612">
        <f>VLOOKUP(A1612, Campaigns!A:I,6, FALSE)</f>
        <v>0</v>
      </c>
      <c r="G1612" t="str">
        <f>VLOOKUP(A1612, Customer!A:P,16, FALSE)</f>
        <v>Married</v>
      </c>
      <c r="H1612" t="str">
        <f>VLOOKUP(A1612, Customer!A:Q,17, FALSE)</f>
        <v>Graduate</v>
      </c>
      <c r="I1612">
        <f>VLOOKUP(A1612, Campaigns!A:I,7, FALSE)</f>
        <v>0</v>
      </c>
    </row>
    <row r="1613" spans="1:9">
      <c r="A1613" s="2">
        <v>2117</v>
      </c>
      <c r="B1613">
        <f>VLOOKUP(A1613, Campaigns!A:I,2, FALSE)</f>
        <v>0</v>
      </c>
      <c r="C1613">
        <f>VLOOKUP(A1613, Campaigns!A:I,3, FALSE)</f>
        <v>0</v>
      </c>
      <c r="D1613">
        <f>VLOOKUP(A1613, Campaigns!$A:$I,4, FALSE)</f>
        <v>0</v>
      </c>
      <c r="E1613">
        <f>VLOOKUP(A1613, Campaigns!A:I,5, FALSE)</f>
        <v>0</v>
      </c>
      <c r="F1613">
        <f>VLOOKUP(A1613, Campaigns!A:I,6, FALSE)</f>
        <v>0</v>
      </c>
      <c r="G1613" t="str">
        <f>VLOOKUP(A1613, Customer!A:P,16, FALSE)</f>
        <v>Married</v>
      </c>
      <c r="H1613" t="str">
        <f>VLOOKUP(A1613, Customer!A:Q,17, FALSE)</f>
        <v>PhD</v>
      </c>
      <c r="I1613">
        <f>VLOOKUP(A1613, Campaigns!A:I,7, FALSE)</f>
        <v>0</v>
      </c>
    </row>
    <row r="1614" spans="1:9">
      <c r="A1614" s="2">
        <v>1990</v>
      </c>
      <c r="B1614">
        <f>VLOOKUP(A1614, Campaigns!A:I,2, FALSE)</f>
        <v>0</v>
      </c>
      <c r="C1614">
        <f>VLOOKUP(A1614, Campaigns!A:I,3, FALSE)</f>
        <v>0</v>
      </c>
      <c r="D1614">
        <f>VLOOKUP(A1614, Campaigns!$A:$I,4, FALSE)</f>
        <v>0</v>
      </c>
      <c r="E1614">
        <f>VLOOKUP(A1614, Campaigns!A:I,5, FALSE)</f>
        <v>0</v>
      </c>
      <c r="F1614">
        <f>VLOOKUP(A1614, Campaigns!A:I,6, FALSE)</f>
        <v>0</v>
      </c>
      <c r="G1614" t="str">
        <f>VLOOKUP(A1614, Customer!A:P,16, FALSE)</f>
        <v>Single</v>
      </c>
      <c r="H1614" t="str">
        <f>VLOOKUP(A1614, Customer!A:Q,17, FALSE)</f>
        <v>PhD</v>
      </c>
      <c r="I1614">
        <f>VLOOKUP(A1614, Campaigns!A:I,7, FALSE)</f>
        <v>0</v>
      </c>
    </row>
    <row r="1615" spans="1:9">
      <c r="A1615" s="2">
        <v>2642</v>
      </c>
      <c r="B1615">
        <f>VLOOKUP(A1615, Campaigns!A:I,2, FALSE)</f>
        <v>0</v>
      </c>
      <c r="C1615">
        <f>VLOOKUP(A1615, Campaigns!A:I,3, FALSE)</f>
        <v>0</v>
      </c>
      <c r="D1615">
        <f>VLOOKUP(A1615, Campaigns!$A:$I,4, FALSE)</f>
        <v>0</v>
      </c>
      <c r="E1615">
        <f>VLOOKUP(A1615, Campaigns!A:I,5, FALSE)</f>
        <v>0</v>
      </c>
      <c r="F1615">
        <f>VLOOKUP(A1615, Campaigns!A:I,6, FALSE)</f>
        <v>0</v>
      </c>
      <c r="G1615" t="str">
        <f>VLOOKUP(A1615, Customer!A:P,16, FALSE)</f>
        <v>Married</v>
      </c>
      <c r="H1615" t="str">
        <f>VLOOKUP(A1615, Customer!A:Q,17, FALSE)</f>
        <v>PhD</v>
      </c>
      <c r="I1615">
        <f>VLOOKUP(A1615, Campaigns!A:I,7, FALSE)</f>
        <v>0</v>
      </c>
    </row>
    <row r="1616" spans="1:9">
      <c r="A1616" s="2">
        <v>2062</v>
      </c>
      <c r="B1616">
        <f>VLOOKUP(A1616, Campaigns!A:I,2, FALSE)</f>
        <v>0</v>
      </c>
      <c r="C1616">
        <f>VLOOKUP(A1616, Campaigns!A:I,3, FALSE)</f>
        <v>0</v>
      </c>
      <c r="D1616">
        <f>VLOOKUP(A1616, Campaigns!$A:$I,4, FALSE)</f>
        <v>0</v>
      </c>
      <c r="E1616">
        <f>VLOOKUP(A1616, Campaigns!A:I,5, FALSE)</f>
        <v>0</v>
      </c>
      <c r="F1616">
        <f>VLOOKUP(A1616, Campaigns!A:I,6, FALSE)</f>
        <v>0</v>
      </c>
      <c r="G1616" t="str">
        <f>VLOOKUP(A1616, Customer!A:P,16, FALSE)</f>
        <v>Married</v>
      </c>
      <c r="H1616" t="str">
        <f>VLOOKUP(A1616, Customer!A:Q,17, FALSE)</f>
        <v>Graduate</v>
      </c>
      <c r="I1616">
        <f>VLOOKUP(A1616, Campaigns!A:I,7, FALSE)</f>
        <v>0</v>
      </c>
    </row>
    <row r="1617" spans="1:9">
      <c r="A1617" s="2">
        <v>2575</v>
      </c>
      <c r="B1617">
        <f>VLOOKUP(A1617, Campaigns!A:I,2, FALSE)</f>
        <v>0</v>
      </c>
      <c r="C1617">
        <f>VLOOKUP(A1617, Campaigns!A:I,3, FALSE)</f>
        <v>0</v>
      </c>
      <c r="D1617">
        <f>VLOOKUP(A1617, Campaigns!$A:$I,4, FALSE)</f>
        <v>0</v>
      </c>
      <c r="E1617">
        <f>VLOOKUP(A1617, Campaigns!A:I,5, FALSE)</f>
        <v>0</v>
      </c>
      <c r="F1617">
        <f>VLOOKUP(A1617, Campaigns!A:I,6, FALSE)</f>
        <v>0</v>
      </c>
      <c r="G1617" t="str">
        <f>VLOOKUP(A1617, Customer!A:P,16, FALSE)</f>
        <v>Married</v>
      </c>
      <c r="H1617" t="str">
        <f>VLOOKUP(A1617, Customer!A:Q,17, FALSE)</f>
        <v>PhD</v>
      </c>
      <c r="I1617">
        <f>VLOOKUP(A1617, Campaigns!A:I,7, FALSE)</f>
        <v>0</v>
      </c>
    </row>
    <row r="1618" spans="1:9">
      <c r="A1618" s="2">
        <v>2631</v>
      </c>
      <c r="B1618">
        <f>VLOOKUP(A1618, Campaigns!A:I,2, FALSE)</f>
        <v>0</v>
      </c>
      <c r="C1618">
        <f>VLOOKUP(A1618, Campaigns!A:I,3, FALSE)</f>
        <v>0</v>
      </c>
      <c r="D1618">
        <f>VLOOKUP(A1618, Campaigns!$A:$I,4, FALSE)</f>
        <v>0</v>
      </c>
      <c r="E1618">
        <f>VLOOKUP(A1618, Campaigns!A:I,5, FALSE)</f>
        <v>0</v>
      </c>
      <c r="F1618">
        <f>VLOOKUP(A1618, Campaigns!A:I,6, FALSE)</f>
        <v>0</v>
      </c>
      <c r="G1618" t="str">
        <f>VLOOKUP(A1618, Customer!A:P,16, FALSE)</f>
        <v>Together</v>
      </c>
      <c r="H1618" t="str">
        <f>VLOOKUP(A1618, Customer!A:Q,17, FALSE)</f>
        <v>Master</v>
      </c>
      <c r="I1618">
        <f>VLOOKUP(A1618, Campaigns!A:I,7, FALSE)</f>
        <v>0</v>
      </c>
    </row>
    <row r="1619" spans="1:9">
      <c r="A1619" s="2">
        <v>1863</v>
      </c>
      <c r="B1619">
        <f>VLOOKUP(A1619, Campaigns!A:I,2, FALSE)</f>
        <v>0</v>
      </c>
      <c r="C1619">
        <f>VLOOKUP(A1619, Campaigns!A:I,3, FALSE)</f>
        <v>0</v>
      </c>
      <c r="D1619">
        <f>VLOOKUP(A1619, Campaigns!$A:$I,4, FALSE)</f>
        <v>0</v>
      </c>
      <c r="E1619">
        <f>VLOOKUP(A1619, Campaigns!A:I,5, FALSE)</f>
        <v>0</v>
      </c>
      <c r="F1619">
        <f>VLOOKUP(A1619, Campaigns!A:I,6, FALSE)</f>
        <v>0</v>
      </c>
      <c r="G1619" t="str">
        <f>VLOOKUP(A1619, Customer!A:P,16, FALSE)</f>
        <v>Divorced</v>
      </c>
      <c r="H1619" t="str">
        <f>VLOOKUP(A1619, Customer!A:Q,17, FALSE)</f>
        <v>Graduate</v>
      </c>
      <c r="I1619">
        <f>VLOOKUP(A1619, Campaigns!A:I,7, FALSE)</f>
        <v>0</v>
      </c>
    </row>
    <row r="1620" spans="1:9">
      <c r="A1620" s="2">
        <v>1109</v>
      </c>
      <c r="B1620">
        <f>VLOOKUP(A1620, Campaigns!A:I,2, FALSE)</f>
        <v>0</v>
      </c>
      <c r="C1620">
        <f>VLOOKUP(A1620, Campaigns!A:I,3, FALSE)</f>
        <v>0</v>
      </c>
      <c r="D1620">
        <f>VLOOKUP(A1620, Campaigns!$A:$I,4, FALSE)</f>
        <v>0</v>
      </c>
      <c r="E1620">
        <f>VLOOKUP(A1620, Campaigns!A:I,5, FALSE)</f>
        <v>0</v>
      </c>
      <c r="F1620">
        <f>VLOOKUP(A1620, Campaigns!A:I,6, FALSE)</f>
        <v>0</v>
      </c>
      <c r="G1620" t="str">
        <f>VLOOKUP(A1620, Customer!A:P,16, FALSE)</f>
        <v>Married</v>
      </c>
      <c r="H1620" t="e">
        <f>VLOOKUP(A1620, Customer!A:Q,17, FALSE)</f>
        <v>#N/A</v>
      </c>
      <c r="I1620">
        <f>VLOOKUP(A1620, Campaigns!A:I,7, FALSE)</f>
        <v>0</v>
      </c>
    </row>
    <row r="1621" spans="1:9">
      <c r="A1621" s="2">
        <v>1500</v>
      </c>
      <c r="B1621">
        <f>VLOOKUP(A1621, Campaigns!A:I,2, FALSE)</f>
        <v>0</v>
      </c>
      <c r="C1621">
        <f>VLOOKUP(A1621, Campaigns!A:I,3, FALSE)</f>
        <v>0</v>
      </c>
      <c r="D1621">
        <f>VLOOKUP(A1621, Campaigns!$A:$I,4, FALSE)</f>
        <v>0</v>
      </c>
      <c r="E1621">
        <f>VLOOKUP(A1621, Campaigns!A:I,5, FALSE)</f>
        <v>0</v>
      </c>
      <c r="F1621">
        <f>VLOOKUP(A1621, Campaigns!A:I,6, FALSE)</f>
        <v>0</v>
      </c>
      <c r="G1621" t="str">
        <f>VLOOKUP(A1621, Customer!A:P,16, FALSE)</f>
        <v>Married</v>
      </c>
      <c r="H1621" t="str">
        <f>VLOOKUP(A1621, Customer!A:Q,17, FALSE)</f>
        <v>Graduate</v>
      </c>
      <c r="I1621">
        <f>VLOOKUP(A1621, Campaigns!A:I,7, FALSE)</f>
        <v>0</v>
      </c>
    </row>
    <row r="1622" spans="1:9">
      <c r="A1622" s="2">
        <v>2417</v>
      </c>
      <c r="B1622">
        <f>VLOOKUP(A1622, Campaigns!A:I,2, FALSE)</f>
        <v>0</v>
      </c>
      <c r="C1622">
        <f>VLOOKUP(A1622, Campaigns!A:I,3, FALSE)</f>
        <v>0</v>
      </c>
      <c r="D1622">
        <f>VLOOKUP(A1622, Campaigns!$A:$I,4, FALSE)</f>
        <v>0</v>
      </c>
      <c r="E1622">
        <f>VLOOKUP(A1622, Campaigns!A:I,5, FALSE)</f>
        <v>0</v>
      </c>
      <c r="F1622">
        <f>VLOOKUP(A1622, Campaigns!A:I,6, FALSE)</f>
        <v>0</v>
      </c>
      <c r="G1622" t="str">
        <f>VLOOKUP(A1622, Customer!A:P,16, FALSE)</f>
        <v>Married</v>
      </c>
      <c r="H1622" t="str">
        <f>VLOOKUP(A1622, Customer!A:Q,17, FALSE)</f>
        <v>Master</v>
      </c>
      <c r="I1622">
        <f>VLOOKUP(A1622, Campaigns!A:I,7, FALSE)</f>
        <v>0</v>
      </c>
    </row>
    <row r="1623" spans="1:9">
      <c r="A1623" s="2">
        <v>2190</v>
      </c>
      <c r="B1623">
        <f>VLOOKUP(A1623, Campaigns!A:I,2, FALSE)</f>
        <v>0</v>
      </c>
      <c r="C1623">
        <f>VLOOKUP(A1623, Campaigns!A:I,3, FALSE)</f>
        <v>0</v>
      </c>
      <c r="D1623">
        <f>VLOOKUP(A1623, Campaigns!$A:$I,4, FALSE)</f>
        <v>0</v>
      </c>
      <c r="E1623">
        <f>VLOOKUP(A1623, Campaigns!A:I,5, FALSE)</f>
        <v>0</v>
      </c>
      <c r="F1623">
        <f>VLOOKUP(A1623, Campaigns!A:I,6, FALSE)</f>
        <v>0</v>
      </c>
      <c r="G1623" t="str">
        <f>VLOOKUP(A1623, Customer!A:P,16, FALSE)</f>
        <v>Together</v>
      </c>
      <c r="H1623" t="str">
        <f>VLOOKUP(A1623, Customer!A:Q,17, FALSE)</f>
        <v>Graduate</v>
      </c>
      <c r="I1623">
        <f>VLOOKUP(A1623, Campaigns!A:I,7, FALSE)</f>
        <v>0</v>
      </c>
    </row>
    <row r="1624" spans="1:9">
      <c r="A1624" s="2">
        <v>2605</v>
      </c>
      <c r="B1624">
        <f>VLOOKUP(A1624, Campaigns!A:I,2, FALSE)</f>
        <v>0</v>
      </c>
      <c r="C1624">
        <f>VLOOKUP(A1624, Campaigns!A:I,3, FALSE)</f>
        <v>0</v>
      </c>
      <c r="D1624">
        <f>VLOOKUP(A1624, Campaigns!$A:$I,4, FALSE)</f>
        <v>0</v>
      </c>
      <c r="E1624">
        <f>VLOOKUP(A1624, Campaigns!A:I,5, FALSE)</f>
        <v>0</v>
      </c>
      <c r="F1624">
        <f>VLOOKUP(A1624, Campaigns!A:I,6, FALSE)</f>
        <v>0</v>
      </c>
      <c r="G1624" t="str">
        <f>VLOOKUP(A1624, Customer!A:P,16, FALSE)</f>
        <v>Together</v>
      </c>
      <c r="H1624" t="e">
        <f>VLOOKUP(A1624, Customer!A:Q,17, FALSE)</f>
        <v>#N/A</v>
      </c>
      <c r="I1624">
        <f>VLOOKUP(A1624, Campaigns!A:I,7, FALSE)</f>
        <v>0</v>
      </c>
    </row>
    <row r="1625" spans="1:9">
      <c r="A1625" s="2">
        <v>1762</v>
      </c>
      <c r="B1625">
        <f>VLOOKUP(A1625, Campaigns!A:I,2, FALSE)</f>
        <v>0</v>
      </c>
      <c r="C1625">
        <f>VLOOKUP(A1625, Campaigns!A:I,3, FALSE)</f>
        <v>0</v>
      </c>
      <c r="D1625">
        <f>VLOOKUP(A1625, Campaigns!$A:$I,4, FALSE)</f>
        <v>0</v>
      </c>
      <c r="E1625">
        <f>VLOOKUP(A1625, Campaigns!A:I,5, FALSE)</f>
        <v>0</v>
      </c>
      <c r="F1625">
        <f>VLOOKUP(A1625, Campaigns!A:I,6, FALSE)</f>
        <v>0</v>
      </c>
      <c r="G1625" t="str">
        <f>VLOOKUP(A1625, Customer!A:P,16, FALSE)</f>
        <v>Together</v>
      </c>
      <c r="H1625" t="str">
        <f>VLOOKUP(A1625, Customer!A:Q,17, FALSE)</f>
        <v>Graduate</v>
      </c>
      <c r="I1625">
        <f>VLOOKUP(A1625, Campaigns!A:I,7, FALSE)</f>
        <v>0</v>
      </c>
    </row>
    <row r="1626" spans="1:9">
      <c r="A1626" s="2">
        <v>2772</v>
      </c>
      <c r="B1626">
        <f>VLOOKUP(A1626, Campaigns!A:I,2, FALSE)</f>
        <v>0</v>
      </c>
      <c r="C1626">
        <f>VLOOKUP(A1626, Campaigns!A:I,3, FALSE)</f>
        <v>0</v>
      </c>
      <c r="D1626">
        <f>VLOOKUP(A1626, Campaigns!$A:$I,4, FALSE)</f>
        <v>0</v>
      </c>
      <c r="E1626">
        <f>VLOOKUP(A1626, Campaigns!A:I,5, FALSE)</f>
        <v>0</v>
      </c>
      <c r="F1626">
        <f>VLOOKUP(A1626, Campaigns!A:I,6, FALSE)</f>
        <v>0</v>
      </c>
      <c r="G1626" t="str">
        <f>VLOOKUP(A1626, Customer!A:P,16, FALSE)</f>
        <v>Single</v>
      </c>
      <c r="H1626" t="str">
        <f>VLOOKUP(A1626, Customer!A:Q,17, FALSE)</f>
        <v>Master</v>
      </c>
      <c r="I1626">
        <f>VLOOKUP(A1626, Campaigns!A:I,7, FALSE)</f>
        <v>0</v>
      </c>
    </row>
    <row r="1627" spans="1:9">
      <c r="A1627" s="2">
        <v>2098</v>
      </c>
      <c r="B1627">
        <f>VLOOKUP(A1627, Campaigns!A:I,2, FALSE)</f>
        <v>1</v>
      </c>
      <c r="C1627">
        <f>VLOOKUP(A1627, Campaigns!A:I,3, FALSE)</f>
        <v>0</v>
      </c>
      <c r="D1627">
        <f>VLOOKUP(A1627, Campaigns!$A:$I,4, FALSE)</f>
        <v>0</v>
      </c>
      <c r="E1627">
        <f>VLOOKUP(A1627, Campaigns!A:I,5, FALSE)</f>
        <v>0</v>
      </c>
      <c r="F1627">
        <f>VLOOKUP(A1627, Campaigns!A:I,6, FALSE)</f>
        <v>0</v>
      </c>
      <c r="G1627" t="str">
        <f>VLOOKUP(A1627, Customer!A:P,16, FALSE)</f>
        <v>Married</v>
      </c>
      <c r="H1627" t="str">
        <f>VLOOKUP(A1627, Customer!A:Q,17, FALSE)</f>
        <v>Master</v>
      </c>
      <c r="I1627">
        <f>VLOOKUP(A1627, Campaigns!A:I,7, FALSE)</f>
        <v>0</v>
      </c>
    </row>
    <row r="1628" spans="1:9">
      <c r="A1628" s="2">
        <v>1436</v>
      </c>
      <c r="B1628">
        <f>VLOOKUP(A1628, Campaigns!A:I,2, FALSE)</f>
        <v>0</v>
      </c>
      <c r="C1628">
        <f>VLOOKUP(A1628, Campaigns!A:I,3, FALSE)</f>
        <v>0</v>
      </c>
      <c r="D1628">
        <f>VLOOKUP(A1628, Campaigns!$A:$I,4, FALSE)</f>
        <v>0</v>
      </c>
      <c r="E1628">
        <f>VLOOKUP(A1628, Campaigns!A:I,5, FALSE)</f>
        <v>0</v>
      </c>
      <c r="F1628">
        <f>VLOOKUP(A1628, Campaigns!A:I,6, FALSE)</f>
        <v>0</v>
      </c>
      <c r="G1628" t="str">
        <f>VLOOKUP(A1628, Customer!A:P,16, FALSE)</f>
        <v>Single</v>
      </c>
      <c r="H1628" t="str">
        <f>VLOOKUP(A1628, Customer!A:Q,17, FALSE)</f>
        <v>Master</v>
      </c>
      <c r="I1628">
        <f>VLOOKUP(A1628, Campaigns!A:I,7, FALSE)</f>
        <v>0</v>
      </c>
    </row>
    <row r="1629" spans="1:9">
      <c r="A1629" s="2">
        <v>1660</v>
      </c>
      <c r="B1629">
        <f>VLOOKUP(A1629, Campaigns!A:I,2, FALSE)</f>
        <v>1</v>
      </c>
      <c r="C1629">
        <f>VLOOKUP(A1629, Campaigns!A:I,3, FALSE)</f>
        <v>0</v>
      </c>
      <c r="D1629">
        <f>VLOOKUP(A1629, Campaigns!$A:$I,4, FALSE)</f>
        <v>0</v>
      </c>
      <c r="E1629">
        <f>VLOOKUP(A1629, Campaigns!A:I,5, FALSE)</f>
        <v>0</v>
      </c>
      <c r="F1629">
        <f>VLOOKUP(A1629, Campaigns!A:I,6, FALSE)</f>
        <v>0</v>
      </c>
      <c r="G1629" t="str">
        <f>VLOOKUP(A1629, Customer!A:P,16, FALSE)</f>
        <v>Married</v>
      </c>
      <c r="H1629" t="e">
        <f>VLOOKUP(A1629, Customer!A:Q,17, FALSE)</f>
        <v>#N/A</v>
      </c>
      <c r="I1629">
        <f>VLOOKUP(A1629, Campaigns!A:I,7, FALSE)</f>
        <v>0</v>
      </c>
    </row>
    <row r="1630" spans="1:9">
      <c r="A1630" s="2">
        <v>1368</v>
      </c>
      <c r="B1630">
        <f>VLOOKUP(A1630, Campaigns!A:I,2, FALSE)</f>
        <v>0</v>
      </c>
      <c r="C1630">
        <f>VLOOKUP(A1630, Campaigns!A:I,3, FALSE)</f>
        <v>0</v>
      </c>
      <c r="D1630">
        <f>VLOOKUP(A1630, Campaigns!$A:$I,4, FALSE)</f>
        <v>0</v>
      </c>
      <c r="E1630">
        <f>VLOOKUP(A1630, Campaigns!A:I,5, FALSE)</f>
        <v>0</v>
      </c>
      <c r="F1630">
        <f>VLOOKUP(A1630, Campaigns!A:I,6, FALSE)</f>
        <v>0</v>
      </c>
      <c r="G1630" t="str">
        <f>VLOOKUP(A1630, Customer!A:P,16, FALSE)</f>
        <v>Single</v>
      </c>
      <c r="H1630" t="str">
        <f>VLOOKUP(A1630, Customer!A:Q,17, FALSE)</f>
        <v>Master</v>
      </c>
      <c r="I1630">
        <f>VLOOKUP(A1630, Campaigns!A:I,7, FALSE)</f>
        <v>0</v>
      </c>
    </row>
    <row r="1631" spans="1:9">
      <c r="A1631" s="2">
        <v>1081</v>
      </c>
      <c r="B1631">
        <f>VLOOKUP(A1631, Campaigns!A:I,2, FALSE)</f>
        <v>0</v>
      </c>
      <c r="C1631">
        <f>VLOOKUP(A1631, Campaigns!A:I,3, FALSE)</f>
        <v>1</v>
      </c>
      <c r="D1631">
        <f>VLOOKUP(A1631, Campaigns!$A:$I,4, FALSE)</f>
        <v>0</v>
      </c>
      <c r="E1631">
        <f>VLOOKUP(A1631, Campaigns!A:I,5, FALSE)</f>
        <v>0</v>
      </c>
      <c r="F1631">
        <f>VLOOKUP(A1631, Campaigns!A:I,6, FALSE)</f>
        <v>0</v>
      </c>
      <c r="G1631" t="str">
        <f>VLOOKUP(A1631, Customer!A:P,16, FALSE)</f>
        <v>Married</v>
      </c>
      <c r="H1631" t="str">
        <f>VLOOKUP(A1631, Customer!A:Q,17, FALSE)</f>
        <v>Master</v>
      </c>
      <c r="I1631">
        <f>VLOOKUP(A1631, Campaigns!A:I,7, FALSE)</f>
        <v>0</v>
      </c>
    </row>
    <row r="1632" spans="1:9">
      <c r="A1632" s="2">
        <v>1986</v>
      </c>
      <c r="B1632">
        <f>VLOOKUP(A1632, Campaigns!A:I,2, FALSE)</f>
        <v>1</v>
      </c>
      <c r="C1632">
        <f>VLOOKUP(A1632, Campaigns!A:I,3, FALSE)</f>
        <v>0</v>
      </c>
      <c r="D1632">
        <f>VLOOKUP(A1632, Campaigns!$A:$I,4, FALSE)</f>
        <v>0</v>
      </c>
      <c r="E1632">
        <f>VLOOKUP(A1632, Campaigns!A:I,5, FALSE)</f>
        <v>0</v>
      </c>
      <c r="F1632">
        <f>VLOOKUP(A1632, Campaigns!A:I,6, FALSE)</f>
        <v>0</v>
      </c>
      <c r="G1632" t="str">
        <f>VLOOKUP(A1632, Customer!A:P,16, FALSE)</f>
        <v>Single</v>
      </c>
      <c r="H1632" t="str">
        <f>VLOOKUP(A1632, Customer!A:Q,17, FALSE)</f>
        <v>Graduate</v>
      </c>
      <c r="I1632">
        <f>VLOOKUP(A1632, Campaigns!A:I,7, FALSE)</f>
        <v>0</v>
      </c>
    </row>
    <row r="1633" spans="1:9">
      <c r="A1633" s="2">
        <v>2573</v>
      </c>
      <c r="B1633">
        <f>VLOOKUP(A1633, Campaigns!A:I,2, FALSE)</f>
        <v>1</v>
      </c>
      <c r="C1633">
        <f>VLOOKUP(A1633, Campaigns!A:I,3, FALSE)</f>
        <v>0</v>
      </c>
      <c r="D1633">
        <f>VLOOKUP(A1633, Campaigns!$A:$I,4, FALSE)</f>
        <v>0</v>
      </c>
      <c r="E1633">
        <f>VLOOKUP(A1633, Campaigns!A:I,5, FALSE)</f>
        <v>0</v>
      </c>
      <c r="F1633">
        <f>VLOOKUP(A1633, Campaigns!A:I,6, FALSE)</f>
        <v>0</v>
      </c>
      <c r="G1633" t="str">
        <f>VLOOKUP(A1633, Customer!A:P,16, FALSE)</f>
        <v>Single</v>
      </c>
      <c r="H1633" t="str">
        <f>VLOOKUP(A1633, Customer!A:Q,17, FALSE)</f>
        <v>Graduate</v>
      </c>
      <c r="I1633">
        <f>VLOOKUP(A1633, Campaigns!A:I,7, FALSE)</f>
        <v>0</v>
      </c>
    </row>
    <row r="1634" spans="1:9">
      <c r="A1634" s="2">
        <v>2762</v>
      </c>
      <c r="B1634">
        <f>VLOOKUP(A1634, Campaigns!A:I,2, FALSE)</f>
        <v>0</v>
      </c>
      <c r="C1634">
        <f>VLOOKUP(A1634, Campaigns!A:I,3, FALSE)</f>
        <v>0</v>
      </c>
      <c r="D1634">
        <f>VLOOKUP(A1634, Campaigns!$A:$I,4, FALSE)</f>
        <v>0</v>
      </c>
      <c r="E1634">
        <f>VLOOKUP(A1634, Campaigns!A:I,5, FALSE)</f>
        <v>0</v>
      </c>
      <c r="F1634">
        <f>VLOOKUP(A1634, Campaigns!A:I,6, FALSE)</f>
        <v>0</v>
      </c>
      <c r="G1634" t="str">
        <f>VLOOKUP(A1634, Customer!A:P,16, FALSE)</f>
        <v>Together</v>
      </c>
      <c r="H1634" t="str">
        <f>VLOOKUP(A1634, Customer!A:Q,17, FALSE)</f>
        <v>Graduate</v>
      </c>
      <c r="I1634">
        <f>VLOOKUP(A1634, Campaigns!A:I,7, FALSE)</f>
        <v>0</v>
      </c>
    </row>
    <row r="1635" spans="1:9">
      <c r="A1635" s="2">
        <v>2923</v>
      </c>
      <c r="B1635">
        <f>VLOOKUP(A1635, Campaigns!A:I,2, FALSE)</f>
        <v>0</v>
      </c>
      <c r="C1635">
        <f>VLOOKUP(A1635, Campaigns!A:I,3, FALSE)</f>
        <v>0</v>
      </c>
      <c r="D1635">
        <f>VLOOKUP(A1635, Campaigns!$A:$I,4, FALSE)</f>
        <v>0</v>
      </c>
      <c r="E1635">
        <f>VLOOKUP(A1635, Campaigns!A:I,5, FALSE)</f>
        <v>0</v>
      </c>
      <c r="F1635">
        <f>VLOOKUP(A1635, Campaigns!A:I,6, FALSE)</f>
        <v>0</v>
      </c>
      <c r="G1635" t="str">
        <f>VLOOKUP(A1635, Customer!A:P,16, FALSE)</f>
        <v>Single</v>
      </c>
      <c r="H1635" t="str">
        <f>VLOOKUP(A1635, Customer!A:Q,17, FALSE)</f>
        <v>Graduate</v>
      </c>
      <c r="I1635">
        <f>VLOOKUP(A1635, Campaigns!A:I,7, FALSE)</f>
        <v>0</v>
      </c>
    </row>
    <row r="1636" spans="1:9">
      <c r="A1636" s="2">
        <v>2892</v>
      </c>
      <c r="B1636">
        <f>VLOOKUP(A1636, Campaigns!A:I,2, FALSE)</f>
        <v>0</v>
      </c>
      <c r="C1636">
        <f>VLOOKUP(A1636, Campaigns!A:I,3, FALSE)</f>
        <v>0</v>
      </c>
      <c r="D1636">
        <f>VLOOKUP(A1636, Campaigns!$A:$I,4, FALSE)</f>
        <v>0</v>
      </c>
      <c r="E1636">
        <f>VLOOKUP(A1636, Campaigns!A:I,5, FALSE)</f>
        <v>0</v>
      </c>
      <c r="F1636">
        <f>VLOOKUP(A1636, Campaigns!A:I,6, FALSE)</f>
        <v>0</v>
      </c>
      <c r="G1636" t="str">
        <f>VLOOKUP(A1636, Customer!A:P,16, FALSE)</f>
        <v>Single</v>
      </c>
      <c r="H1636" t="str">
        <f>VLOOKUP(A1636, Customer!A:Q,17, FALSE)</f>
        <v>PhD</v>
      </c>
      <c r="I1636">
        <f>VLOOKUP(A1636, Campaigns!A:I,7, FALSE)</f>
        <v>0</v>
      </c>
    </row>
    <row r="1637" spans="1:9">
      <c r="A1637" s="2">
        <v>2394</v>
      </c>
      <c r="B1637">
        <f>VLOOKUP(A1637, Campaigns!A:I,2, FALSE)</f>
        <v>0</v>
      </c>
      <c r="C1637">
        <f>VLOOKUP(A1637, Campaigns!A:I,3, FALSE)</f>
        <v>0</v>
      </c>
      <c r="D1637">
        <f>VLOOKUP(A1637, Campaigns!$A:$I,4, FALSE)</f>
        <v>0</v>
      </c>
      <c r="E1637">
        <f>VLOOKUP(A1637, Campaigns!A:I,5, FALSE)</f>
        <v>0</v>
      </c>
      <c r="F1637">
        <f>VLOOKUP(A1637, Campaigns!A:I,6, FALSE)</f>
        <v>0</v>
      </c>
      <c r="G1637" t="str">
        <f>VLOOKUP(A1637, Customer!A:P,16, FALSE)</f>
        <v>Married</v>
      </c>
      <c r="H1637" t="str">
        <f>VLOOKUP(A1637, Customer!A:Q,17, FALSE)</f>
        <v>Graduate</v>
      </c>
      <c r="I1637">
        <f>VLOOKUP(A1637, Campaigns!A:I,7, FALSE)</f>
        <v>0</v>
      </c>
    </row>
    <row r="1638" spans="1:9">
      <c r="A1638" s="2">
        <v>1711</v>
      </c>
      <c r="B1638">
        <f>VLOOKUP(A1638, Campaigns!A:I,2, FALSE)</f>
        <v>0</v>
      </c>
      <c r="C1638">
        <f>VLOOKUP(A1638, Campaigns!A:I,3, FALSE)</f>
        <v>0</v>
      </c>
      <c r="D1638">
        <f>VLOOKUP(A1638, Campaigns!$A:$I,4, FALSE)</f>
        <v>0</v>
      </c>
      <c r="E1638">
        <f>VLOOKUP(A1638, Campaigns!A:I,5, FALSE)</f>
        <v>0</v>
      </c>
      <c r="F1638">
        <f>VLOOKUP(A1638, Campaigns!A:I,6, FALSE)</f>
        <v>0</v>
      </c>
      <c r="G1638" t="str">
        <f>VLOOKUP(A1638, Customer!A:P,16, FALSE)</f>
        <v>Divorced</v>
      </c>
      <c r="H1638" t="str">
        <f>VLOOKUP(A1638, Customer!A:Q,17, FALSE)</f>
        <v>PhD</v>
      </c>
      <c r="I1638">
        <f>VLOOKUP(A1638, Campaigns!A:I,7, FALSE)</f>
        <v>0</v>
      </c>
    </row>
    <row r="1639" spans="1:9">
      <c r="A1639" s="2">
        <v>2616</v>
      </c>
      <c r="B1639">
        <f>VLOOKUP(A1639, Campaigns!A:I,2, FALSE)</f>
        <v>0</v>
      </c>
      <c r="C1639">
        <f>VLOOKUP(A1639, Campaigns!A:I,3, FALSE)</f>
        <v>0</v>
      </c>
      <c r="D1639">
        <f>VLOOKUP(A1639, Campaigns!$A:$I,4, FALSE)</f>
        <v>0</v>
      </c>
      <c r="E1639">
        <f>VLOOKUP(A1639, Campaigns!A:I,5, FALSE)</f>
        <v>0</v>
      </c>
      <c r="F1639">
        <f>VLOOKUP(A1639, Campaigns!A:I,6, FALSE)</f>
        <v>0</v>
      </c>
      <c r="G1639" t="str">
        <f>VLOOKUP(A1639, Customer!A:P,16, FALSE)</f>
        <v>Together</v>
      </c>
      <c r="H1639" t="str">
        <f>VLOOKUP(A1639, Customer!A:Q,17, FALSE)</f>
        <v>Master</v>
      </c>
      <c r="I1639">
        <f>VLOOKUP(A1639, Campaigns!A:I,7, FALSE)</f>
        <v>0</v>
      </c>
    </row>
    <row r="1640" spans="1:9">
      <c r="A1640" s="2">
        <v>3173</v>
      </c>
      <c r="B1640">
        <f>VLOOKUP(A1640, Campaigns!A:I,2, FALSE)</f>
        <v>0</v>
      </c>
      <c r="C1640">
        <f>VLOOKUP(A1640, Campaigns!A:I,3, FALSE)</f>
        <v>0</v>
      </c>
      <c r="D1640">
        <f>VLOOKUP(A1640, Campaigns!$A:$I,4, FALSE)</f>
        <v>0</v>
      </c>
      <c r="E1640">
        <f>VLOOKUP(A1640, Campaigns!A:I,5, FALSE)</f>
        <v>0</v>
      </c>
      <c r="F1640">
        <f>VLOOKUP(A1640, Campaigns!A:I,6, FALSE)</f>
        <v>0</v>
      </c>
      <c r="G1640" t="str">
        <f>VLOOKUP(A1640, Customer!A:P,16, FALSE)</f>
        <v>Single</v>
      </c>
      <c r="H1640" t="str">
        <f>VLOOKUP(A1640, Customer!A:Q,17, FALSE)</f>
        <v>Graduate</v>
      </c>
      <c r="I1640">
        <f>VLOOKUP(A1640, Campaigns!A:I,7, FALSE)</f>
        <v>0</v>
      </c>
    </row>
    <row r="1641" spans="1:9">
      <c r="A1641" s="2">
        <v>2317</v>
      </c>
      <c r="B1641">
        <f>VLOOKUP(A1641, Campaigns!A:I,2, FALSE)</f>
        <v>0</v>
      </c>
      <c r="C1641">
        <f>VLOOKUP(A1641, Campaigns!A:I,3, FALSE)</f>
        <v>0</v>
      </c>
      <c r="D1641">
        <f>VLOOKUP(A1641, Campaigns!$A:$I,4, FALSE)</f>
        <v>0</v>
      </c>
      <c r="E1641">
        <f>VLOOKUP(A1641, Campaigns!A:I,5, FALSE)</f>
        <v>0</v>
      </c>
      <c r="F1641">
        <f>VLOOKUP(A1641, Campaigns!A:I,6, FALSE)</f>
        <v>0</v>
      </c>
      <c r="G1641" t="str">
        <f>VLOOKUP(A1641, Customer!A:P,16, FALSE)</f>
        <v>Married</v>
      </c>
      <c r="H1641" t="str">
        <f>VLOOKUP(A1641, Customer!A:Q,17, FALSE)</f>
        <v>Master</v>
      </c>
      <c r="I1641">
        <f>VLOOKUP(A1641, Campaigns!A:I,7, FALSE)</f>
        <v>0</v>
      </c>
    </row>
    <row r="1642" spans="1:9">
      <c r="A1642" s="2">
        <v>1128</v>
      </c>
      <c r="B1642">
        <f>VLOOKUP(A1642, Campaigns!A:I,2, FALSE)</f>
        <v>1</v>
      </c>
      <c r="C1642">
        <f>VLOOKUP(A1642, Campaigns!A:I,3, FALSE)</f>
        <v>0</v>
      </c>
      <c r="D1642">
        <f>VLOOKUP(A1642, Campaigns!$A:$I,4, FALSE)</f>
        <v>0</v>
      </c>
      <c r="E1642">
        <f>VLOOKUP(A1642, Campaigns!A:I,5, FALSE)</f>
        <v>0</v>
      </c>
      <c r="F1642">
        <f>VLOOKUP(A1642, Campaigns!A:I,6, FALSE)</f>
        <v>0</v>
      </c>
      <c r="G1642" t="str">
        <f>VLOOKUP(A1642, Customer!A:P,16, FALSE)</f>
        <v>Single</v>
      </c>
      <c r="H1642" t="str">
        <f>VLOOKUP(A1642, Customer!A:Q,17, FALSE)</f>
        <v>PhD</v>
      </c>
      <c r="I1642">
        <f>VLOOKUP(A1642, Campaigns!A:I,7, FALSE)</f>
        <v>0</v>
      </c>
    </row>
    <row r="1643" spans="1:9">
      <c r="A1643" s="2">
        <v>2044</v>
      </c>
      <c r="B1643">
        <f>VLOOKUP(A1643, Campaigns!A:I,2, FALSE)</f>
        <v>1</v>
      </c>
      <c r="C1643">
        <f>VLOOKUP(A1643, Campaigns!A:I,3, FALSE)</f>
        <v>0</v>
      </c>
      <c r="D1643">
        <f>VLOOKUP(A1643, Campaigns!$A:$I,4, FALSE)</f>
        <v>0</v>
      </c>
      <c r="E1643">
        <f>VLOOKUP(A1643, Campaigns!A:I,5, FALSE)</f>
        <v>0</v>
      </c>
      <c r="F1643">
        <f>VLOOKUP(A1643, Campaigns!A:I,6, FALSE)</f>
        <v>0</v>
      </c>
      <c r="G1643" t="str">
        <f>VLOOKUP(A1643, Customer!A:P,16, FALSE)</f>
        <v>Divorced</v>
      </c>
      <c r="H1643" t="str">
        <f>VLOOKUP(A1643, Customer!A:Q,17, FALSE)</f>
        <v>PhD</v>
      </c>
      <c r="I1643">
        <f>VLOOKUP(A1643, Campaigns!A:I,7, FALSE)</f>
        <v>0</v>
      </c>
    </row>
    <row r="1644" spans="1:9">
      <c r="A1644" s="2">
        <v>2241</v>
      </c>
      <c r="B1644">
        <f>VLOOKUP(A1644, Campaigns!A:I,2, FALSE)</f>
        <v>1</v>
      </c>
      <c r="C1644">
        <f>VLOOKUP(A1644, Campaigns!A:I,3, FALSE)</f>
        <v>0</v>
      </c>
      <c r="D1644">
        <f>VLOOKUP(A1644, Campaigns!$A:$I,4, FALSE)</f>
        <v>0</v>
      </c>
      <c r="E1644">
        <f>VLOOKUP(A1644, Campaigns!A:I,5, FALSE)</f>
        <v>0</v>
      </c>
      <c r="F1644">
        <f>VLOOKUP(A1644, Campaigns!A:I,6, FALSE)</f>
        <v>0</v>
      </c>
      <c r="G1644" t="str">
        <f>VLOOKUP(A1644, Customer!A:P,16, FALSE)</f>
        <v>Divorced</v>
      </c>
      <c r="H1644" t="str">
        <f>VLOOKUP(A1644, Customer!A:Q,17, FALSE)</f>
        <v>PhD</v>
      </c>
      <c r="I1644">
        <f>VLOOKUP(A1644, Campaigns!A:I,7, FALSE)</f>
        <v>0</v>
      </c>
    </row>
    <row r="1645" spans="1:9">
      <c r="A1645" s="2">
        <v>2561</v>
      </c>
      <c r="B1645">
        <f>VLOOKUP(A1645, Campaigns!A:I,2, FALSE)</f>
        <v>1</v>
      </c>
      <c r="C1645">
        <f>VLOOKUP(A1645, Campaigns!A:I,3, FALSE)</f>
        <v>0</v>
      </c>
      <c r="D1645">
        <f>VLOOKUP(A1645, Campaigns!$A:$I,4, FALSE)</f>
        <v>0</v>
      </c>
      <c r="E1645">
        <f>VLOOKUP(A1645, Campaigns!A:I,5, FALSE)</f>
        <v>0</v>
      </c>
      <c r="F1645">
        <f>VLOOKUP(A1645, Campaigns!A:I,6, FALSE)</f>
        <v>0</v>
      </c>
      <c r="G1645" t="str">
        <f>VLOOKUP(A1645, Customer!A:P,16, FALSE)</f>
        <v>Divorced</v>
      </c>
      <c r="H1645" t="str">
        <f>VLOOKUP(A1645, Customer!A:Q,17, FALSE)</f>
        <v>PhD</v>
      </c>
      <c r="I1645">
        <f>VLOOKUP(A1645, Campaigns!A:I,7, FALSE)</f>
        <v>0</v>
      </c>
    </row>
    <row r="1646" spans="1:9">
      <c r="A1646" s="2">
        <v>1862</v>
      </c>
      <c r="B1646">
        <f>VLOOKUP(A1646, Campaigns!A:I,2, FALSE)</f>
        <v>0</v>
      </c>
      <c r="C1646">
        <f>VLOOKUP(A1646, Campaigns!A:I,3, FALSE)</f>
        <v>0</v>
      </c>
      <c r="D1646">
        <f>VLOOKUP(A1646, Campaigns!$A:$I,4, FALSE)</f>
        <v>0</v>
      </c>
      <c r="E1646">
        <f>VLOOKUP(A1646, Campaigns!A:I,5, FALSE)</f>
        <v>0</v>
      </c>
      <c r="F1646">
        <f>VLOOKUP(A1646, Campaigns!A:I,6, FALSE)</f>
        <v>0</v>
      </c>
      <c r="G1646" t="str">
        <f>VLOOKUP(A1646, Customer!A:P,16, FALSE)</f>
        <v>Married</v>
      </c>
      <c r="H1646" t="str">
        <f>VLOOKUP(A1646, Customer!A:Q,17, FALSE)</f>
        <v>Graduate</v>
      </c>
      <c r="I1646">
        <f>VLOOKUP(A1646, Campaigns!A:I,7, FALSE)</f>
        <v>0</v>
      </c>
    </row>
    <row r="1647" spans="1:9">
      <c r="A1647" s="2">
        <v>1600</v>
      </c>
      <c r="B1647">
        <f>VLOOKUP(A1647, Campaigns!A:I,2, FALSE)</f>
        <v>0</v>
      </c>
      <c r="C1647">
        <f>VLOOKUP(A1647, Campaigns!A:I,3, FALSE)</f>
        <v>0</v>
      </c>
      <c r="D1647">
        <f>VLOOKUP(A1647, Campaigns!$A:$I,4, FALSE)</f>
        <v>0</v>
      </c>
      <c r="E1647">
        <f>VLOOKUP(A1647, Campaigns!A:I,5, FALSE)</f>
        <v>0</v>
      </c>
      <c r="F1647">
        <f>VLOOKUP(A1647, Campaigns!A:I,6, FALSE)</f>
        <v>0</v>
      </c>
      <c r="G1647" t="str">
        <f>VLOOKUP(A1647, Customer!A:P,16, FALSE)</f>
        <v>Single</v>
      </c>
      <c r="H1647" t="str">
        <f>VLOOKUP(A1647, Customer!A:Q,17, FALSE)</f>
        <v>Master</v>
      </c>
      <c r="I1647">
        <f>VLOOKUP(A1647, Campaigns!A:I,7, FALSE)</f>
        <v>0</v>
      </c>
    </row>
    <row r="1648" spans="1:9">
      <c r="A1648" s="2">
        <v>2352</v>
      </c>
      <c r="B1648">
        <f>VLOOKUP(A1648, Campaigns!A:I,2, FALSE)</f>
        <v>0</v>
      </c>
      <c r="C1648">
        <f>VLOOKUP(A1648, Campaigns!A:I,3, FALSE)</f>
        <v>0</v>
      </c>
      <c r="D1648">
        <f>VLOOKUP(A1648, Campaigns!$A:$I,4, FALSE)</f>
        <v>0</v>
      </c>
      <c r="E1648">
        <f>VLOOKUP(A1648, Campaigns!A:I,5, FALSE)</f>
        <v>0</v>
      </c>
      <c r="F1648">
        <f>VLOOKUP(A1648, Campaigns!A:I,6, FALSE)</f>
        <v>0</v>
      </c>
      <c r="G1648" t="str">
        <f>VLOOKUP(A1648, Customer!A:P,16, FALSE)</f>
        <v>Single</v>
      </c>
      <c r="H1648" t="str">
        <f>VLOOKUP(A1648, Customer!A:Q,17, FALSE)</f>
        <v>Master</v>
      </c>
      <c r="I1648">
        <f>VLOOKUP(A1648, Campaigns!A:I,7, FALSE)</f>
        <v>0</v>
      </c>
    </row>
    <row r="1649" spans="1:9">
      <c r="A1649" s="2">
        <v>1049</v>
      </c>
      <c r="B1649">
        <f>VLOOKUP(A1649, Campaigns!A:I,2, FALSE)</f>
        <v>0</v>
      </c>
      <c r="C1649">
        <f>VLOOKUP(A1649, Campaigns!A:I,3, FALSE)</f>
        <v>0</v>
      </c>
      <c r="D1649">
        <f>VLOOKUP(A1649, Campaigns!$A:$I,4, FALSE)</f>
        <v>0</v>
      </c>
      <c r="E1649">
        <f>VLOOKUP(A1649, Campaigns!A:I,5, FALSE)</f>
        <v>0</v>
      </c>
      <c r="F1649">
        <f>VLOOKUP(A1649, Campaigns!A:I,6, FALSE)</f>
        <v>0</v>
      </c>
      <c r="G1649" t="str">
        <f>VLOOKUP(A1649, Customer!A:P,16, FALSE)</f>
        <v>Single</v>
      </c>
      <c r="H1649" t="str">
        <f>VLOOKUP(A1649, Customer!A:Q,17, FALSE)</f>
        <v>Graduate</v>
      </c>
      <c r="I1649">
        <f>VLOOKUP(A1649, Campaigns!A:I,7, FALSE)</f>
        <v>0</v>
      </c>
    </row>
    <row r="1650" spans="1:9">
      <c r="A1650" s="2">
        <v>3109</v>
      </c>
      <c r="B1650">
        <f>VLOOKUP(A1650, Campaigns!A:I,2, FALSE)</f>
        <v>0</v>
      </c>
      <c r="C1650">
        <f>VLOOKUP(A1650, Campaigns!A:I,3, FALSE)</f>
        <v>0</v>
      </c>
      <c r="D1650">
        <f>VLOOKUP(A1650, Campaigns!$A:$I,4, FALSE)</f>
        <v>0</v>
      </c>
      <c r="E1650">
        <f>VLOOKUP(A1650, Campaigns!A:I,5, FALSE)</f>
        <v>0</v>
      </c>
      <c r="F1650">
        <f>VLOOKUP(A1650, Campaigns!A:I,6, FALSE)</f>
        <v>0</v>
      </c>
      <c r="G1650" t="str">
        <f>VLOOKUP(A1650, Customer!A:P,16, FALSE)</f>
        <v>Married</v>
      </c>
      <c r="H1650" t="str">
        <f>VLOOKUP(A1650, Customer!A:Q,17, FALSE)</f>
        <v>Graduate</v>
      </c>
      <c r="I1650">
        <f>VLOOKUP(A1650, Campaigns!A:I,7, FALSE)</f>
        <v>0</v>
      </c>
    </row>
    <row r="1651" spans="1:9">
      <c r="A1651" s="2">
        <v>2470</v>
      </c>
      <c r="B1651">
        <f>VLOOKUP(A1651, Campaigns!A:I,2, FALSE)</f>
        <v>0</v>
      </c>
      <c r="C1651">
        <f>VLOOKUP(A1651, Campaigns!A:I,3, FALSE)</f>
        <v>0</v>
      </c>
      <c r="D1651">
        <f>VLOOKUP(A1651, Campaigns!$A:$I,4, FALSE)</f>
        <v>0</v>
      </c>
      <c r="E1651">
        <f>VLOOKUP(A1651, Campaigns!A:I,5, FALSE)</f>
        <v>0</v>
      </c>
      <c r="F1651">
        <f>VLOOKUP(A1651, Campaigns!A:I,6, FALSE)</f>
        <v>0</v>
      </c>
      <c r="G1651" t="str">
        <f>VLOOKUP(A1651, Customer!A:P,16, FALSE)</f>
        <v>Married</v>
      </c>
      <c r="H1651" t="str">
        <f>VLOOKUP(A1651, Customer!A:Q,17, FALSE)</f>
        <v>Graduate</v>
      </c>
      <c r="I1651">
        <f>VLOOKUP(A1651, Campaigns!A:I,7, FALSE)</f>
        <v>0</v>
      </c>
    </row>
    <row r="1652" spans="1:9">
      <c r="A1652" s="2">
        <v>1959</v>
      </c>
      <c r="B1652">
        <f>VLOOKUP(A1652, Campaigns!A:I,2, FALSE)</f>
        <v>0</v>
      </c>
      <c r="C1652">
        <f>VLOOKUP(A1652, Campaigns!A:I,3, FALSE)</f>
        <v>0</v>
      </c>
      <c r="D1652">
        <f>VLOOKUP(A1652, Campaigns!$A:$I,4, FALSE)</f>
        <v>0</v>
      </c>
      <c r="E1652">
        <f>VLOOKUP(A1652, Campaigns!A:I,5, FALSE)</f>
        <v>0</v>
      </c>
      <c r="F1652">
        <f>VLOOKUP(A1652, Campaigns!A:I,6, FALSE)</f>
        <v>0</v>
      </c>
      <c r="G1652" t="str">
        <f>VLOOKUP(A1652, Customer!A:P,16, FALSE)</f>
        <v>Married</v>
      </c>
      <c r="H1652" t="str">
        <f>VLOOKUP(A1652, Customer!A:Q,17, FALSE)</f>
        <v>Graduate</v>
      </c>
      <c r="I1652">
        <f>VLOOKUP(A1652, Campaigns!A:I,7, FALSE)</f>
        <v>0</v>
      </c>
    </row>
    <row r="1653" spans="1:9">
      <c r="A1653" s="2">
        <v>2883</v>
      </c>
      <c r="B1653">
        <f>VLOOKUP(A1653, Campaigns!A:I,2, FALSE)</f>
        <v>0</v>
      </c>
      <c r="C1653">
        <f>VLOOKUP(A1653, Campaigns!A:I,3, FALSE)</f>
        <v>0</v>
      </c>
      <c r="D1653">
        <f>VLOOKUP(A1653, Campaigns!$A:$I,4, FALSE)</f>
        <v>0</v>
      </c>
      <c r="E1653">
        <f>VLOOKUP(A1653, Campaigns!A:I,5, FALSE)</f>
        <v>0</v>
      </c>
      <c r="F1653">
        <f>VLOOKUP(A1653, Campaigns!A:I,6, FALSE)</f>
        <v>0</v>
      </c>
      <c r="G1653" t="str">
        <f>VLOOKUP(A1653, Customer!A:P,16, FALSE)</f>
        <v>Married</v>
      </c>
      <c r="H1653" t="str">
        <f>VLOOKUP(A1653, Customer!A:Q,17, FALSE)</f>
        <v>Graduate</v>
      </c>
      <c r="I1653">
        <f>VLOOKUP(A1653, Campaigns!A:I,7, FALSE)</f>
        <v>0</v>
      </c>
    </row>
    <row r="1654" spans="1:9">
      <c r="A1654" s="2">
        <v>1138</v>
      </c>
      <c r="B1654">
        <f>VLOOKUP(A1654, Campaigns!A:I,2, FALSE)</f>
        <v>0</v>
      </c>
      <c r="C1654">
        <f>VLOOKUP(A1654, Campaigns!A:I,3, FALSE)</f>
        <v>0</v>
      </c>
      <c r="D1654">
        <f>VLOOKUP(A1654, Campaigns!$A:$I,4, FALSE)</f>
        <v>0</v>
      </c>
      <c r="E1654">
        <f>VLOOKUP(A1654, Campaigns!A:I,5, FALSE)</f>
        <v>0</v>
      </c>
      <c r="F1654">
        <f>VLOOKUP(A1654, Campaigns!A:I,6, FALSE)</f>
        <v>0</v>
      </c>
      <c r="G1654" t="str">
        <f>VLOOKUP(A1654, Customer!A:P,16, FALSE)</f>
        <v>Married</v>
      </c>
      <c r="H1654" t="e">
        <f>VLOOKUP(A1654, Customer!A:Q,17, FALSE)</f>
        <v>#N/A</v>
      </c>
      <c r="I1654">
        <f>VLOOKUP(A1654, Campaigns!A:I,7, FALSE)</f>
        <v>0</v>
      </c>
    </row>
    <row r="1655" spans="1:9">
      <c r="A1655" s="2">
        <v>1367</v>
      </c>
      <c r="B1655">
        <f>VLOOKUP(A1655, Campaigns!A:I,2, FALSE)</f>
        <v>0</v>
      </c>
      <c r="C1655">
        <f>VLOOKUP(A1655, Campaigns!A:I,3, FALSE)</f>
        <v>0</v>
      </c>
      <c r="D1655">
        <f>VLOOKUP(A1655, Campaigns!$A:$I,4, FALSE)</f>
        <v>0</v>
      </c>
      <c r="E1655">
        <f>VLOOKUP(A1655, Campaigns!A:I,5, FALSE)</f>
        <v>0</v>
      </c>
      <c r="F1655">
        <f>VLOOKUP(A1655, Campaigns!A:I,6, FALSE)</f>
        <v>0</v>
      </c>
      <c r="G1655" t="str">
        <f>VLOOKUP(A1655, Customer!A:P,16, FALSE)</f>
        <v>Married</v>
      </c>
      <c r="H1655" t="e">
        <f>VLOOKUP(A1655, Customer!A:Q,17, FALSE)</f>
        <v>#N/A</v>
      </c>
      <c r="I1655">
        <f>VLOOKUP(A1655, Campaigns!A:I,7, FALSE)</f>
        <v>0</v>
      </c>
    </row>
    <row r="1656" spans="1:9">
      <c r="A1656" s="2">
        <v>1354</v>
      </c>
      <c r="B1656">
        <f>VLOOKUP(A1656, Campaigns!A:I,2, FALSE)</f>
        <v>0</v>
      </c>
      <c r="C1656">
        <f>VLOOKUP(A1656, Campaigns!A:I,3, FALSE)</f>
        <v>0</v>
      </c>
      <c r="D1656">
        <f>VLOOKUP(A1656, Campaigns!$A:$I,4, FALSE)</f>
        <v>0</v>
      </c>
      <c r="E1656">
        <f>VLOOKUP(A1656, Campaigns!A:I,5, FALSE)</f>
        <v>0</v>
      </c>
      <c r="F1656">
        <f>VLOOKUP(A1656, Campaigns!A:I,6, FALSE)</f>
        <v>0</v>
      </c>
      <c r="G1656" t="str">
        <f>VLOOKUP(A1656, Customer!A:P,16, FALSE)</f>
        <v>Married</v>
      </c>
      <c r="H1656" t="e">
        <f>VLOOKUP(A1656, Customer!A:Q,17, FALSE)</f>
        <v>#N/A</v>
      </c>
      <c r="I1656">
        <f>VLOOKUP(A1656, Campaigns!A:I,7, FALSE)</f>
        <v>0</v>
      </c>
    </row>
    <row r="1657" spans="1:9">
      <c r="A1657" s="2">
        <v>1687</v>
      </c>
      <c r="B1657">
        <f>VLOOKUP(A1657, Campaigns!A:I,2, FALSE)</f>
        <v>0</v>
      </c>
      <c r="C1657">
        <f>VLOOKUP(A1657, Campaigns!A:I,3, FALSE)</f>
        <v>0</v>
      </c>
      <c r="D1657">
        <f>VLOOKUP(A1657, Campaigns!$A:$I,4, FALSE)</f>
        <v>0</v>
      </c>
      <c r="E1657">
        <f>VLOOKUP(A1657, Campaigns!A:I,5, FALSE)</f>
        <v>0</v>
      </c>
      <c r="F1657">
        <f>VLOOKUP(A1657, Campaigns!A:I,6, FALSE)</f>
        <v>0</v>
      </c>
      <c r="G1657" t="str">
        <f>VLOOKUP(A1657, Customer!A:P,16, FALSE)</f>
        <v>Divorced</v>
      </c>
      <c r="H1657" t="str">
        <f>VLOOKUP(A1657, Customer!A:Q,17, FALSE)</f>
        <v>PhD</v>
      </c>
      <c r="I1657">
        <f>VLOOKUP(A1657, Campaigns!A:I,7, FALSE)</f>
        <v>0</v>
      </c>
    </row>
    <row r="1658" spans="1:9">
      <c r="A1658" s="2">
        <v>1894</v>
      </c>
      <c r="B1658">
        <f>VLOOKUP(A1658, Campaigns!A:I,2, FALSE)</f>
        <v>0</v>
      </c>
      <c r="C1658">
        <f>VLOOKUP(A1658, Campaigns!A:I,3, FALSE)</f>
        <v>0</v>
      </c>
      <c r="D1658">
        <f>VLOOKUP(A1658, Campaigns!$A:$I,4, FALSE)</f>
        <v>0</v>
      </c>
      <c r="E1658">
        <f>VLOOKUP(A1658, Campaigns!A:I,5, FALSE)</f>
        <v>0</v>
      </c>
      <c r="F1658">
        <f>VLOOKUP(A1658, Campaigns!A:I,6, FALSE)</f>
        <v>0</v>
      </c>
      <c r="G1658" t="str">
        <f>VLOOKUP(A1658, Customer!A:P,16, FALSE)</f>
        <v>Married</v>
      </c>
      <c r="H1658" t="str">
        <f>VLOOKUP(A1658, Customer!A:Q,17, FALSE)</f>
        <v>Master</v>
      </c>
      <c r="I1658">
        <f>VLOOKUP(A1658, Campaigns!A:I,7, FALSE)</f>
        <v>0</v>
      </c>
    </row>
    <row r="1659" spans="1:9">
      <c r="A1659" s="2">
        <v>2630</v>
      </c>
      <c r="B1659">
        <f>VLOOKUP(A1659, Campaigns!A:I,2, FALSE)</f>
        <v>0</v>
      </c>
      <c r="C1659">
        <f>VLOOKUP(A1659, Campaigns!A:I,3, FALSE)</f>
        <v>0</v>
      </c>
      <c r="D1659">
        <f>VLOOKUP(A1659, Campaigns!$A:$I,4, FALSE)</f>
        <v>0</v>
      </c>
      <c r="E1659">
        <f>VLOOKUP(A1659, Campaigns!A:I,5, FALSE)</f>
        <v>0</v>
      </c>
      <c r="F1659">
        <f>VLOOKUP(A1659, Campaigns!A:I,6, FALSE)</f>
        <v>0</v>
      </c>
      <c r="G1659" t="str">
        <f>VLOOKUP(A1659, Customer!A:P,16, FALSE)</f>
        <v>Single</v>
      </c>
      <c r="H1659" t="str">
        <f>VLOOKUP(A1659, Customer!A:Q,17, FALSE)</f>
        <v>Master</v>
      </c>
      <c r="I1659">
        <f>VLOOKUP(A1659, Campaigns!A:I,7, FALSE)</f>
        <v>0</v>
      </c>
    </row>
    <row r="1660" spans="1:9">
      <c r="A1660" s="2">
        <v>1741</v>
      </c>
      <c r="B1660">
        <f>VLOOKUP(A1660, Campaigns!A:I,2, FALSE)</f>
        <v>0</v>
      </c>
      <c r="C1660">
        <f>VLOOKUP(A1660, Campaigns!A:I,3, FALSE)</f>
        <v>0</v>
      </c>
      <c r="D1660">
        <f>VLOOKUP(A1660, Campaigns!$A:$I,4, FALSE)</f>
        <v>0</v>
      </c>
      <c r="E1660">
        <f>VLOOKUP(A1660, Campaigns!A:I,5, FALSE)</f>
        <v>0</v>
      </c>
      <c r="F1660">
        <f>VLOOKUP(A1660, Campaigns!A:I,6, FALSE)</f>
        <v>0</v>
      </c>
      <c r="G1660" t="str">
        <f>VLOOKUP(A1660, Customer!A:P,16, FALSE)</f>
        <v>Married</v>
      </c>
      <c r="H1660" t="e">
        <f>VLOOKUP(A1660, Customer!A:Q,17, FALSE)</f>
        <v>#N/A</v>
      </c>
      <c r="I1660">
        <f>VLOOKUP(A1660, Campaigns!A:I,7, FALSE)</f>
        <v>0</v>
      </c>
    </row>
    <row r="1661" spans="1:9">
      <c r="A1661" s="2">
        <v>1815</v>
      </c>
      <c r="B1661">
        <f>VLOOKUP(A1661, Campaigns!A:I,2, FALSE)</f>
        <v>0</v>
      </c>
      <c r="C1661">
        <f>VLOOKUP(A1661, Campaigns!A:I,3, FALSE)</f>
        <v>0</v>
      </c>
      <c r="D1661">
        <f>VLOOKUP(A1661, Campaigns!$A:$I,4, FALSE)</f>
        <v>0</v>
      </c>
      <c r="E1661">
        <f>VLOOKUP(A1661, Campaigns!A:I,5, FALSE)</f>
        <v>0</v>
      </c>
      <c r="F1661">
        <f>VLOOKUP(A1661, Campaigns!A:I,6, FALSE)</f>
        <v>0</v>
      </c>
      <c r="G1661" t="str">
        <f>VLOOKUP(A1661, Customer!A:P,16, FALSE)</f>
        <v>Married</v>
      </c>
      <c r="H1661" t="str">
        <f>VLOOKUP(A1661, Customer!A:Q,17, FALSE)</f>
        <v>Graduate</v>
      </c>
      <c r="I1661">
        <f>VLOOKUP(A1661, Campaigns!A:I,7, FALSE)</f>
        <v>0</v>
      </c>
    </row>
    <row r="1662" spans="1:9">
      <c r="A1662" s="2">
        <v>1276</v>
      </c>
      <c r="B1662">
        <f>VLOOKUP(A1662, Campaigns!A:I,2, FALSE)</f>
        <v>0</v>
      </c>
      <c r="C1662">
        <f>VLOOKUP(A1662, Campaigns!A:I,3, FALSE)</f>
        <v>0</v>
      </c>
      <c r="D1662">
        <f>VLOOKUP(A1662, Campaigns!$A:$I,4, FALSE)</f>
        <v>0</v>
      </c>
      <c r="E1662">
        <f>VLOOKUP(A1662, Campaigns!A:I,5, FALSE)</f>
        <v>0</v>
      </c>
      <c r="F1662">
        <f>VLOOKUP(A1662, Campaigns!A:I,6, FALSE)</f>
        <v>0</v>
      </c>
      <c r="G1662" t="str">
        <f>VLOOKUP(A1662, Customer!A:P,16, FALSE)</f>
        <v>Divorced</v>
      </c>
      <c r="H1662" t="str">
        <f>VLOOKUP(A1662, Customer!A:Q,17, FALSE)</f>
        <v>Master</v>
      </c>
      <c r="I1662">
        <f>VLOOKUP(A1662, Campaigns!A:I,7, FALSE)</f>
        <v>0</v>
      </c>
    </row>
    <row r="1663" spans="1:9">
      <c r="A1663" s="2">
        <v>1283</v>
      </c>
      <c r="B1663">
        <f>VLOOKUP(A1663, Campaigns!A:I,2, FALSE)</f>
        <v>0</v>
      </c>
      <c r="C1663">
        <f>VLOOKUP(A1663, Campaigns!A:I,3, FALSE)</f>
        <v>0</v>
      </c>
      <c r="D1663">
        <f>VLOOKUP(A1663, Campaigns!$A:$I,4, FALSE)</f>
        <v>0</v>
      </c>
      <c r="E1663">
        <f>VLOOKUP(A1663, Campaigns!A:I,5, FALSE)</f>
        <v>0</v>
      </c>
      <c r="F1663">
        <f>VLOOKUP(A1663, Campaigns!A:I,6, FALSE)</f>
        <v>0</v>
      </c>
      <c r="G1663" t="str">
        <f>VLOOKUP(A1663, Customer!A:P,16, FALSE)</f>
        <v>Divorced</v>
      </c>
      <c r="H1663" t="e">
        <f>VLOOKUP(A1663, Customer!A:Q,17, FALSE)</f>
        <v>#N/A</v>
      </c>
      <c r="I1663">
        <f>VLOOKUP(A1663, Campaigns!A:I,7, FALSE)</f>
        <v>0</v>
      </c>
    </row>
    <row r="1664" spans="1:9">
      <c r="A1664" s="2">
        <v>1970</v>
      </c>
      <c r="B1664">
        <f>VLOOKUP(A1664, Campaigns!A:I,2, FALSE)</f>
        <v>0</v>
      </c>
      <c r="C1664">
        <f>VLOOKUP(A1664, Campaigns!A:I,3, FALSE)</f>
        <v>0</v>
      </c>
      <c r="D1664">
        <f>VLOOKUP(A1664, Campaigns!$A:$I,4, FALSE)</f>
        <v>0</v>
      </c>
      <c r="E1664">
        <f>VLOOKUP(A1664, Campaigns!A:I,5, FALSE)</f>
        <v>0</v>
      </c>
      <c r="F1664">
        <f>VLOOKUP(A1664, Campaigns!A:I,6, FALSE)</f>
        <v>0</v>
      </c>
      <c r="G1664" t="str">
        <f>VLOOKUP(A1664, Customer!A:P,16, FALSE)</f>
        <v>Widow</v>
      </c>
      <c r="H1664" t="str">
        <f>VLOOKUP(A1664, Customer!A:Q,17, FALSE)</f>
        <v>PhD</v>
      </c>
      <c r="I1664">
        <f>VLOOKUP(A1664, Campaigns!A:I,7, FALSE)</f>
        <v>0</v>
      </c>
    </row>
    <row r="1665" spans="1:9">
      <c r="A1665" s="2">
        <v>2148</v>
      </c>
      <c r="B1665">
        <f>VLOOKUP(A1665, Campaigns!A:I,2, FALSE)</f>
        <v>0</v>
      </c>
      <c r="C1665">
        <f>VLOOKUP(A1665, Campaigns!A:I,3, FALSE)</f>
        <v>0</v>
      </c>
      <c r="D1665">
        <f>VLOOKUP(A1665, Campaigns!$A:$I,4, FALSE)</f>
        <v>0</v>
      </c>
      <c r="E1665">
        <f>VLOOKUP(A1665, Campaigns!A:I,5, FALSE)</f>
        <v>0</v>
      </c>
      <c r="F1665">
        <f>VLOOKUP(A1665, Campaigns!A:I,6, FALSE)</f>
        <v>0</v>
      </c>
      <c r="G1665" t="str">
        <f>VLOOKUP(A1665, Customer!A:P,16, FALSE)</f>
        <v>Together</v>
      </c>
      <c r="H1665" t="str">
        <f>VLOOKUP(A1665, Customer!A:Q,17, FALSE)</f>
        <v>Graduate</v>
      </c>
      <c r="I1665">
        <f>VLOOKUP(A1665, Campaigns!A:I,7, FALSE)</f>
        <v>0</v>
      </c>
    </row>
    <row r="1666" spans="1:9">
      <c r="A1666" s="2">
        <v>1287</v>
      </c>
      <c r="B1666">
        <f>VLOOKUP(A1666, Campaigns!A:I,2, FALSE)</f>
        <v>0</v>
      </c>
      <c r="C1666">
        <f>VLOOKUP(A1666, Campaigns!A:I,3, FALSE)</f>
        <v>0</v>
      </c>
      <c r="D1666">
        <f>VLOOKUP(A1666, Campaigns!$A:$I,4, FALSE)</f>
        <v>0</v>
      </c>
      <c r="E1666">
        <f>VLOOKUP(A1666, Campaigns!A:I,5, FALSE)</f>
        <v>0</v>
      </c>
      <c r="F1666">
        <f>VLOOKUP(A1666, Campaigns!A:I,6, FALSE)</f>
        <v>0</v>
      </c>
      <c r="G1666" t="str">
        <f>VLOOKUP(A1666, Customer!A:P,16, FALSE)</f>
        <v>Divorced</v>
      </c>
      <c r="H1666" t="str">
        <f>VLOOKUP(A1666, Customer!A:Q,17, FALSE)</f>
        <v>Graduate</v>
      </c>
      <c r="I1666">
        <f>VLOOKUP(A1666, Campaigns!A:I,7, FALSE)</f>
        <v>0</v>
      </c>
    </row>
    <row r="1667" spans="1:9">
      <c r="A1667" s="2">
        <v>2029</v>
      </c>
      <c r="B1667">
        <f>VLOOKUP(A1667, Campaigns!A:I,2, FALSE)</f>
        <v>0</v>
      </c>
      <c r="C1667">
        <f>VLOOKUP(A1667, Campaigns!A:I,3, FALSE)</f>
        <v>0</v>
      </c>
      <c r="D1667">
        <f>VLOOKUP(A1667, Campaigns!$A:$I,4, FALSE)</f>
        <v>0</v>
      </c>
      <c r="E1667">
        <f>VLOOKUP(A1667, Campaigns!A:I,5, FALSE)</f>
        <v>0</v>
      </c>
      <c r="F1667">
        <f>VLOOKUP(A1667, Campaigns!A:I,6, FALSE)</f>
        <v>0</v>
      </c>
      <c r="G1667" t="str">
        <f>VLOOKUP(A1667, Customer!A:P,16, FALSE)</f>
        <v>Together</v>
      </c>
      <c r="H1667" t="str">
        <f>VLOOKUP(A1667, Customer!A:Q,17, FALSE)</f>
        <v>Graduate</v>
      </c>
      <c r="I1667">
        <f>VLOOKUP(A1667, Campaigns!A:I,7, FALSE)</f>
        <v>0</v>
      </c>
    </row>
    <row r="1668" spans="1:9">
      <c r="A1668" s="2">
        <v>2690</v>
      </c>
      <c r="B1668">
        <f>VLOOKUP(A1668, Campaigns!A:I,2, FALSE)</f>
        <v>0</v>
      </c>
      <c r="C1668">
        <f>VLOOKUP(A1668, Campaigns!A:I,3, FALSE)</f>
        <v>0</v>
      </c>
      <c r="D1668">
        <f>VLOOKUP(A1668, Campaigns!$A:$I,4, FALSE)</f>
        <v>0</v>
      </c>
      <c r="E1668">
        <f>VLOOKUP(A1668, Campaigns!A:I,5, FALSE)</f>
        <v>0</v>
      </c>
      <c r="F1668">
        <f>VLOOKUP(A1668, Campaigns!A:I,6, FALSE)</f>
        <v>0</v>
      </c>
      <c r="G1668" t="str">
        <f>VLOOKUP(A1668, Customer!A:P,16, FALSE)</f>
        <v>Together</v>
      </c>
      <c r="H1668" t="str">
        <f>VLOOKUP(A1668, Customer!A:Q,17, FALSE)</f>
        <v>Graduate</v>
      </c>
      <c r="I1668">
        <f>VLOOKUP(A1668, Campaigns!A:I,7, FALSE)</f>
        <v>0</v>
      </c>
    </row>
    <row r="1669" spans="1:9">
      <c r="A1669" s="2">
        <v>1318</v>
      </c>
      <c r="B1669">
        <f>VLOOKUP(A1669, Campaigns!A:I,2, FALSE)</f>
        <v>1</v>
      </c>
      <c r="C1669">
        <f>VLOOKUP(A1669, Campaigns!A:I,3, FALSE)</f>
        <v>0</v>
      </c>
      <c r="D1669">
        <f>VLOOKUP(A1669, Campaigns!$A:$I,4, FALSE)</f>
        <v>0</v>
      </c>
      <c r="E1669">
        <f>VLOOKUP(A1669, Campaigns!A:I,5, FALSE)</f>
        <v>0</v>
      </c>
      <c r="F1669">
        <f>VLOOKUP(A1669, Campaigns!A:I,6, FALSE)</f>
        <v>0</v>
      </c>
      <c r="G1669" t="str">
        <f>VLOOKUP(A1669, Customer!A:P,16, FALSE)</f>
        <v>Married</v>
      </c>
      <c r="H1669" t="str">
        <f>VLOOKUP(A1669, Customer!A:Q,17, FALSE)</f>
        <v>Master</v>
      </c>
      <c r="I1669">
        <f>VLOOKUP(A1669, Campaigns!A:I,7, FALSE)</f>
        <v>0</v>
      </c>
    </row>
    <row r="1670" spans="1:9">
      <c r="A1670" s="2">
        <v>1690</v>
      </c>
      <c r="B1670">
        <f>VLOOKUP(A1670, Campaigns!A:I,2, FALSE)</f>
        <v>1</v>
      </c>
      <c r="C1670">
        <f>VLOOKUP(A1670, Campaigns!A:I,3, FALSE)</f>
        <v>0</v>
      </c>
      <c r="D1670">
        <f>VLOOKUP(A1670, Campaigns!$A:$I,4, FALSE)</f>
        <v>0</v>
      </c>
      <c r="E1670">
        <f>VLOOKUP(A1670, Campaigns!A:I,5, FALSE)</f>
        <v>0</v>
      </c>
      <c r="F1670">
        <f>VLOOKUP(A1670, Campaigns!A:I,6, FALSE)</f>
        <v>0</v>
      </c>
      <c r="G1670" t="str">
        <f>VLOOKUP(A1670, Customer!A:P,16, FALSE)</f>
        <v>Married</v>
      </c>
      <c r="H1670" t="str">
        <f>VLOOKUP(A1670, Customer!A:Q,17, FALSE)</f>
        <v>Master</v>
      </c>
      <c r="I1670">
        <f>VLOOKUP(A1670, Campaigns!A:I,7, FALSE)</f>
        <v>0</v>
      </c>
    </row>
    <row r="1671" spans="1:9">
      <c r="A1671" s="2">
        <v>2910</v>
      </c>
      <c r="B1671">
        <f>VLOOKUP(A1671, Campaigns!A:I,2, FALSE)</f>
        <v>0</v>
      </c>
      <c r="C1671">
        <f>VLOOKUP(A1671, Campaigns!A:I,3, FALSE)</f>
        <v>0</v>
      </c>
      <c r="D1671">
        <f>VLOOKUP(A1671, Campaigns!$A:$I,4, FALSE)</f>
        <v>0</v>
      </c>
      <c r="E1671">
        <f>VLOOKUP(A1671, Campaigns!A:I,5, FALSE)</f>
        <v>0</v>
      </c>
      <c r="F1671">
        <f>VLOOKUP(A1671, Campaigns!A:I,6, FALSE)</f>
        <v>0</v>
      </c>
      <c r="G1671" t="str">
        <f>VLOOKUP(A1671, Customer!A:P,16, FALSE)</f>
        <v>Together</v>
      </c>
      <c r="H1671" t="e">
        <f>VLOOKUP(A1671, Customer!A:Q,17, FALSE)</f>
        <v>#N/A</v>
      </c>
      <c r="I1671">
        <f>VLOOKUP(A1671, Campaigns!A:I,7, FALSE)</f>
        <v>0</v>
      </c>
    </row>
    <row r="1672" spans="1:9">
      <c r="A1672" s="2">
        <v>2564</v>
      </c>
      <c r="B1672">
        <f>VLOOKUP(A1672, Campaigns!A:I,2, FALSE)</f>
        <v>0</v>
      </c>
      <c r="C1672">
        <f>VLOOKUP(A1672, Campaigns!A:I,3, FALSE)</f>
        <v>0</v>
      </c>
      <c r="D1672">
        <f>VLOOKUP(A1672, Campaigns!$A:$I,4, FALSE)</f>
        <v>0</v>
      </c>
      <c r="E1672">
        <f>VLOOKUP(A1672, Campaigns!A:I,5, FALSE)</f>
        <v>0</v>
      </c>
      <c r="F1672">
        <f>VLOOKUP(A1672, Campaigns!A:I,6, FALSE)</f>
        <v>0</v>
      </c>
      <c r="G1672" t="str">
        <f>VLOOKUP(A1672, Customer!A:P,16, FALSE)</f>
        <v>Married</v>
      </c>
      <c r="H1672" t="str">
        <f>VLOOKUP(A1672, Customer!A:Q,17, FALSE)</f>
        <v>Graduate</v>
      </c>
      <c r="I1672">
        <f>VLOOKUP(A1672, Campaigns!A:I,7, FALSE)</f>
        <v>0</v>
      </c>
    </row>
    <row r="1673" spans="1:9">
      <c r="A1673" s="2">
        <v>2001</v>
      </c>
      <c r="B1673">
        <f>VLOOKUP(A1673, Campaigns!A:I,2, FALSE)</f>
        <v>0</v>
      </c>
      <c r="C1673">
        <f>VLOOKUP(A1673, Campaigns!A:I,3, FALSE)</f>
        <v>0</v>
      </c>
      <c r="D1673">
        <f>VLOOKUP(A1673, Campaigns!$A:$I,4, FALSE)</f>
        <v>0</v>
      </c>
      <c r="E1673">
        <f>VLOOKUP(A1673, Campaigns!A:I,5, FALSE)</f>
        <v>0</v>
      </c>
      <c r="F1673">
        <f>VLOOKUP(A1673, Campaigns!A:I,6, FALSE)</f>
        <v>0</v>
      </c>
      <c r="G1673" t="str">
        <f>VLOOKUP(A1673, Customer!A:P,16, FALSE)</f>
        <v>Married</v>
      </c>
      <c r="H1673" t="str">
        <f>VLOOKUP(A1673, Customer!A:Q,17, FALSE)</f>
        <v>Graduate</v>
      </c>
      <c r="I1673">
        <f>VLOOKUP(A1673, Campaigns!A:I,7, FALSE)</f>
        <v>0</v>
      </c>
    </row>
    <row r="1674" spans="1:9">
      <c r="A1674" s="2">
        <v>1722</v>
      </c>
      <c r="B1674">
        <f>VLOOKUP(A1674, Campaigns!A:I,2, FALSE)</f>
        <v>0</v>
      </c>
      <c r="C1674">
        <f>VLOOKUP(A1674, Campaigns!A:I,3, FALSE)</f>
        <v>0</v>
      </c>
      <c r="D1674">
        <f>VLOOKUP(A1674, Campaigns!$A:$I,4, FALSE)</f>
        <v>0</v>
      </c>
      <c r="E1674">
        <f>VLOOKUP(A1674, Campaigns!A:I,5, FALSE)</f>
        <v>0</v>
      </c>
      <c r="F1674">
        <f>VLOOKUP(A1674, Campaigns!A:I,6, FALSE)</f>
        <v>0</v>
      </c>
      <c r="G1674" t="str">
        <f>VLOOKUP(A1674, Customer!A:P,16, FALSE)</f>
        <v>Together</v>
      </c>
      <c r="H1674" t="str">
        <f>VLOOKUP(A1674, Customer!A:Q,17, FALSE)</f>
        <v>Master</v>
      </c>
      <c r="I1674">
        <f>VLOOKUP(A1674, Campaigns!A:I,7, FALSE)</f>
        <v>0</v>
      </c>
    </row>
    <row r="1675" spans="1:9">
      <c r="A1675" s="2">
        <v>1492</v>
      </c>
      <c r="B1675">
        <f>VLOOKUP(A1675, Campaigns!A:I,2, FALSE)</f>
        <v>0</v>
      </c>
      <c r="C1675">
        <f>VLOOKUP(A1675, Campaigns!A:I,3, FALSE)</f>
        <v>0</v>
      </c>
      <c r="D1675">
        <f>VLOOKUP(A1675, Campaigns!$A:$I,4, FALSE)</f>
        <v>0</v>
      </c>
      <c r="E1675">
        <f>VLOOKUP(A1675, Campaigns!A:I,5, FALSE)</f>
        <v>0</v>
      </c>
      <c r="F1675">
        <f>VLOOKUP(A1675, Campaigns!A:I,6, FALSE)</f>
        <v>0</v>
      </c>
      <c r="G1675" t="str">
        <f>VLOOKUP(A1675, Customer!A:P,16, FALSE)</f>
        <v>Married</v>
      </c>
      <c r="H1675" t="str">
        <f>VLOOKUP(A1675, Customer!A:Q,17, FALSE)</f>
        <v>Graduate</v>
      </c>
      <c r="I1675">
        <f>VLOOKUP(A1675, Campaigns!A:I,7, FALSE)</f>
        <v>0</v>
      </c>
    </row>
    <row r="1676" spans="1:9">
      <c r="A1676" s="2">
        <v>2554</v>
      </c>
      <c r="B1676">
        <f>VLOOKUP(A1676, Campaigns!A:I,2, FALSE)</f>
        <v>0</v>
      </c>
      <c r="C1676">
        <f>VLOOKUP(A1676, Campaigns!A:I,3, FALSE)</f>
        <v>0</v>
      </c>
      <c r="D1676">
        <f>VLOOKUP(A1676, Campaigns!$A:$I,4, FALSE)</f>
        <v>0</v>
      </c>
      <c r="E1676">
        <f>VLOOKUP(A1676, Campaigns!A:I,5, FALSE)</f>
        <v>0</v>
      </c>
      <c r="F1676">
        <f>VLOOKUP(A1676, Campaigns!A:I,6, FALSE)</f>
        <v>0</v>
      </c>
      <c r="G1676" t="str">
        <f>VLOOKUP(A1676, Customer!A:P,16, FALSE)</f>
        <v>Married</v>
      </c>
      <c r="H1676" t="str">
        <f>VLOOKUP(A1676, Customer!A:Q,17, FALSE)</f>
        <v>Graduate</v>
      </c>
      <c r="I1676">
        <f>VLOOKUP(A1676, Campaigns!A:I,7, FALSE)</f>
        <v>0</v>
      </c>
    </row>
    <row r="1677" spans="1:9">
      <c r="A1677" s="2">
        <v>2636</v>
      </c>
      <c r="B1677">
        <f>VLOOKUP(A1677, Campaigns!A:I,2, FALSE)</f>
        <v>0</v>
      </c>
      <c r="C1677">
        <f>VLOOKUP(A1677, Campaigns!A:I,3, FALSE)</f>
        <v>0</v>
      </c>
      <c r="D1677">
        <f>VLOOKUP(A1677, Campaigns!$A:$I,4, FALSE)</f>
        <v>0</v>
      </c>
      <c r="E1677">
        <f>VLOOKUP(A1677, Campaigns!A:I,5, FALSE)</f>
        <v>0</v>
      </c>
      <c r="F1677">
        <f>VLOOKUP(A1677, Campaigns!A:I,6, FALSE)</f>
        <v>0</v>
      </c>
      <c r="G1677" t="str">
        <f>VLOOKUP(A1677, Customer!A:P,16, FALSE)</f>
        <v>Together</v>
      </c>
      <c r="H1677" t="str">
        <f>VLOOKUP(A1677, Customer!A:Q,17, FALSE)</f>
        <v>Graduate</v>
      </c>
      <c r="I1677">
        <f>VLOOKUP(A1677, Campaigns!A:I,7, FALSE)</f>
        <v>0</v>
      </c>
    </row>
    <row r="1678" spans="1:9">
      <c r="A1678" s="2">
        <v>2409</v>
      </c>
      <c r="B1678">
        <f>VLOOKUP(A1678, Campaigns!A:I,2, FALSE)</f>
        <v>0</v>
      </c>
      <c r="C1678">
        <f>VLOOKUP(A1678, Campaigns!A:I,3, FALSE)</f>
        <v>0</v>
      </c>
      <c r="D1678">
        <f>VLOOKUP(A1678, Campaigns!$A:$I,4, FALSE)</f>
        <v>0</v>
      </c>
      <c r="E1678">
        <f>VLOOKUP(A1678, Campaigns!A:I,5, FALSE)</f>
        <v>0</v>
      </c>
      <c r="F1678">
        <f>VLOOKUP(A1678, Campaigns!A:I,6, FALSE)</f>
        <v>0</v>
      </c>
      <c r="G1678" t="str">
        <f>VLOOKUP(A1678, Customer!A:P,16, FALSE)</f>
        <v>Single</v>
      </c>
      <c r="H1678" t="str">
        <f>VLOOKUP(A1678, Customer!A:Q,17, FALSE)</f>
        <v>Graduate</v>
      </c>
      <c r="I1678">
        <f>VLOOKUP(A1678, Campaigns!A:I,7, FALSE)</f>
        <v>0</v>
      </c>
    </row>
    <row r="1679" spans="1:9">
      <c r="A1679" s="2">
        <v>1783</v>
      </c>
      <c r="B1679">
        <f>VLOOKUP(A1679, Campaigns!A:I,2, FALSE)</f>
        <v>0</v>
      </c>
      <c r="C1679">
        <f>VLOOKUP(A1679, Campaigns!A:I,3, FALSE)</f>
        <v>0</v>
      </c>
      <c r="D1679">
        <f>VLOOKUP(A1679, Campaigns!$A:$I,4, FALSE)</f>
        <v>0</v>
      </c>
      <c r="E1679">
        <f>VLOOKUP(A1679, Campaigns!A:I,5, FALSE)</f>
        <v>0</v>
      </c>
      <c r="F1679">
        <f>VLOOKUP(A1679, Campaigns!A:I,6, FALSE)</f>
        <v>0</v>
      </c>
      <c r="G1679" t="str">
        <f>VLOOKUP(A1679, Customer!A:P,16, FALSE)</f>
        <v>Married</v>
      </c>
      <c r="H1679" t="str">
        <f>VLOOKUP(A1679, Customer!A:Q,17, FALSE)</f>
        <v>Graduate</v>
      </c>
      <c r="I1679">
        <f>VLOOKUP(A1679, Campaigns!A:I,7, FALSE)</f>
        <v>0</v>
      </c>
    </row>
    <row r="1680" spans="1:9">
      <c r="A1680" s="2">
        <v>1677</v>
      </c>
      <c r="B1680">
        <f>VLOOKUP(A1680, Campaigns!A:I,2, FALSE)</f>
        <v>0</v>
      </c>
      <c r="C1680">
        <f>VLOOKUP(A1680, Campaigns!A:I,3, FALSE)</f>
        <v>0</v>
      </c>
      <c r="D1680">
        <f>VLOOKUP(A1680, Campaigns!$A:$I,4, FALSE)</f>
        <v>0</v>
      </c>
      <c r="E1680">
        <f>VLOOKUP(A1680, Campaigns!A:I,5, FALSE)</f>
        <v>0</v>
      </c>
      <c r="F1680">
        <f>VLOOKUP(A1680, Campaigns!A:I,6, FALSE)</f>
        <v>0</v>
      </c>
      <c r="G1680" t="str">
        <f>VLOOKUP(A1680, Customer!A:P,16, FALSE)</f>
        <v>Single</v>
      </c>
      <c r="H1680" t="str">
        <f>VLOOKUP(A1680, Customer!A:Q,17, FALSE)</f>
        <v>Graduate</v>
      </c>
      <c r="I1680">
        <f>VLOOKUP(A1680, Campaigns!A:I,7, FALSE)</f>
        <v>0</v>
      </c>
    </row>
    <row r="1681" spans="1:9">
      <c r="A1681" s="2">
        <v>1976</v>
      </c>
      <c r="B1681">
        <f>VLOOKUP(A1681, Campaigns!A:I,2, FALSE)</f>
        <v>0</v>
      </c>
      <c r="C1681">
        <f>VLOOKUP(A1681, Campaigns!A:I,3, FALSE)</f>
        <v>0</v>
      </c>
      <c r="D1681">
        <f>VLOOKUP(A1681, Campaigns!$A:$I,4, FALSE)</f>
        <v>0</v>
      </c>
      <c r="E1681">
        <f>VLOOKUP(A1681, Campaigns!A:I,5, FALSE)</f>
        <v>0</v>
      </c>
      <c r="F1681">
        <f>VLOOKUP(A1681, Campaigns!A:I,6, FALSE)</f>
        <v>0</v>
      </c>
      <c r="G1681" t="str">
        <f>VLOOKUP(A1681, Customer!A:P,16, FALSE)</f>
        <v>Single</v>
      </c>
      <c r="H1681" t="str">
        <f>VLOOKUP(A1681, Customer!A:Q,17, FALSE)</f>
        <v>Graduate</v>
      </c>
      <c r="I1681">
        <f>VLOOKUP(A1681, Campaigns!A:I,7, FALSE)</f>
        <v>0</v>
      </c>
    </row>
    <row r="1682" spans="1:9">
      <c r="A1682" s="2">
        <v>2842</v>
      </c>
      <c r="B1682">
        <f>VLOOKUP(A1682, Campaigns!A:I,2, FALSE)</f>
        <v>0</v>
      </c>
      <c r="C1682">
        <f>VLOOKUP(A1682, Campaigns!A:I,3, FALSE)</f>
        <v>0</v>
      </c>
      <c r="D1682">
        <f>VLOOKUP(A1682, Campaigns!$A:$I,4, FALSE)</f>
        <v>0</v>
      </c>
      <c r="E1682">
        <f>VLOOKUP(A1682, Campaigns!A:I,5, FALSE)</f>
        <v>0</v>
      </c>
      <c r="F1682">
        <f>VLOOKUP(A1682, Campaigns!A:I,6, FALSE)</f>
        <v>0</v>
      </c>
      <c r="G1682" t="str">
        <f>VLOOKUP(A1682, Customer!A:P,16, FALSE)</f>
        <v>Single</v>
      </c>
      <c r="H1682" t="str">
        <f>VLOOKUP(A1682, Customer!A:Q,17, FALSE)</f>
        <v>Graduate</v>
      </c>
      <c r="I1682">
        <f>VLOOKUP(A1682, Campaigns!A:I,7, FALSE)</f>
        <v>0</v>
      </c>
    </row>
    <row r="1683" spans="1:9">
      <c r="A1683" s="2">
        <v>2025</v>
      </c>
      <c r="B1683">
        <f>VLOOKUP(A1683, Campaigns!A:I,2, FALSE)</f>
        <v>0</v>
      </c>
      <c r="C1683">
        <f>VLOOKUP(A1683, Campaigns!A:I,3, FALSE)</f>
        <v>0</v>
      </c>
      <c r="D1683">
        <f>VLOOKUP(A1683, Campaigns!$A:$I,4, FALSE)</f>
        <v>0</v>
      </c>
      <c r="E1683">
        <f>VLOOKUP(A1683, Campaigns!A:I,5, FALSE)</f>
        <v>0</v>
      </c>
      <c r="F1683">
        <f>VLOOKUP(A1683, Campaigns!A:I,6, FALSE)</f>
        <v>0</v>
      </c>
      <c r="G1683" t="str">
        <f>VLOOKUP(A1683, Customer!A:P,16, FALSE)</f>
        <v>Together</v>
      </c>
      <c r="H1683" t="str">
        <f>VLOOKUP(A1683, Customer!A:Q,17, FALSE)</f>
        <v>Graduate</v>
      </c>
      <c r="I1683">
        <f>VLOOKUP(A1683, Campaigns!A:I,7, FALSE)</f>
        <v>0</v>
      </c>
    </row>
    <row r="1684" spans="1:9">
      <c r="A1684" s="2">
        <v>2448</v>
      </c>
      <c r="B1684">
        <f>VLOOKUP(A1684, Campaigns!A:I,2, FALSE)</f>
        <v>0</v>
      </c>
      <c r="C1684">
        <f>VLOOKUP(A1684, Campaigns!A:I,3, FALSE)</f>
        <v>0</v>
      </c>
      <c r="D1684">
        <f>VLOOKUP(A1684, Campaigns!$A:$I,4, FALSE)</f>
        <v>0</v>
      </c>
      <c r="E1684">
        <f>VLOOKUP(A1684, Campaigns!A:I,5, FALSE)</f>
        <v>0</v>
      </c>
      <c r="F1684">
        <f>VLOOKUP(A1684, Campaigns!A:I,6, FALSE)</f>
        <v>0</v>
      </c>
      <c r="G1684" t="str">
        <f>VLOOKUP(A1684, Customer!A:P,16, FALSE)</f>
        <v>Single</v>
      </c>
      <c r="H1684" t="str">
        <f>VLOOKUP(A1684, Customer!A:Q,17, FALSE)</f>
        <v>Graduate</v>
      </c>
      <c r="I1684">
        <f>VLOOKUP(A1684, Campaigns!A:I,7, FALSE)</f>
        <v>0</v>
      </c>
    </row>
    <row r="1685" spans="1:9">
      <c r="A1685" s="2">
        <v>2556</v>
      </c>
      <c r="B1685">
        <f>VLOOKUP(A1685, Campaigns!A:I,2, FALSE)</f>
        <v>0</v>
      </c>
      <c r="C1685">
        <f>VLOOKUP(A1685, Campaigns!A:I,3, FALSE)</f>
        <v>0</v>
      </c>
      <c r="D1685">
        <f>VLOOKUP(A1685, Campaigns!$A:$I,4, FALSE)</f>
        <v>0</v>
      </c>
      <c r="E1685">
        <f>VLOOKUP(A1685, Campaigns!A:I,5, FALSE)</f>
        <v>0</v>
      </c>
      <c r="F1685">
        <f>VLOOKUP(A1685, Campaigns!A:I,6, FALSE)</f>
        <v>0</v>
      </c>
      <c r="G1685" t="str">
        <f>VLOOKUP(A1685, Customer!A:P,16, FALSE)</f>
        <v>Together</v>
      </c>
      <c r="H1685" t="str">
        <f>VLOOKUP(A1685, Customer!A:Q,17, FALSE)</f>
        <v>Graduate</v>
      </c>
      <c r="I1685">
        <f>VLOOKUP(A1685, Campaigns!A:I,7, FALSE)</f>
        <v>0</v>
      </c>
    </row>
    <row r="1686" spans="1:9">
      <c r="A1686" s="2">
        <v>2759</v>
      </c>
      <c r="B1686">
        <f>VLOOKUP(A1686, Campaigns!A:I,2, FALSE)</f>
        <v>0</v>
      </c>
      <c r="C1686">
        <f>VLOOKUP(A1686, Campaigns!A:I,3, FALSE)</f>
        <v>0</v>
      </c>
      <c r="D1686">
        <f>VLOOKUP(A1686, Campaigns!$A:$I,4, FALSE)</f>
        <v>0</v>
      </c>
      <c r="E1686">
        <f>VLOOKUP(A1686, Campaigns!A:I,5, FALSE)</f>
        <v>0</v>
      </c>
      <c r="F1686">
        <f>VLOOKUP(A1686, Campaigns!A:I,6, FALSE)</f>
        <v>0</v>
      </c>
      <c r="G1686" t="str">
        <f>VLOOKUP(A1686, Customer!A:P,16, FALSE)</f>
        <v>Together</v>
      </c>
      <c r="H1686" t="str">
        <f>VLOOKUP(A1686, Customer!A:Q,17, FALSE)</f>
        <v>Graduate</v>
      </c>
      <c r="I1686">
        <f>VLOOKUP(A1686, Campaigns!A:I,7, FALSE)</f>
        <v>0</v>
      </c>
    </row>
    <row r="1687" spans="1:9">
      <c r="A1687" s="2">
        <v>2947</v>
      </c>
      <c r="B1687">
        <f>VLOOKUP(A1687, Campaigns!A:I,2, FALSE)</f>
        <v>0</v>
      </c>
      <c r="C1687">
        <f>VLOOKUP(A1687, Campaigns!A:I,3, FALSE)</f>
        <v>0</v>
      </c>
      <c r="D1687">
        <f>VLOOKUP(A1687, Campaigns!$A:$I,4, FALSE)</f>
        <v>0</v>
      </c>
      <c r="E1687">
        <f>VLOOKUP(A1687, Campaigns!A:I,5, FALSE)</f>
        <v>0</v>
      </c>
      <c r="F1687">
        <f>VLOOKUP(A1687, Campaigns!A:I,6, FALSE)</f>
        <v>0</v>
      </c>
      <c r="G1687" t="str">
        <f>VLOOKUP(A1687, Customer!A:P,16, FALSE)</f>
        <v>Together</v>
      </c>
      <c r="H1687" t="str">
        <f>VLOOKUP(A1687, Customer!A:Q,17, FALSE)</f>
        <v>Graduate</v>
      </c>
      <c r="I1687">
        <f>VLOOKUP(A1687, Campaigns!A:I,7, FALSE)</f>
        <v>0</v>
      </c>
    </row>
    <row r="1688" spans="1:9">
      <c r="A1688" s="2">
        <v>1949</v>
      </c>
      <c r="B1688">
        <f>VLOOKUP(A1688, Campaigns!A:I,2, FALSE)</f>
        <v>0</v>
      </c>
      <c r="C1688">
        <f>VLOOKUP(A1688, Campaigns!A:I,3, FALSE)</f>
        <v>0</v>
      </c>
      <c r="D1688">
        <f>VLOOKUP(A1688, Campaigns!$A:$I,4, FALSE)</f>
        <v>0</v>
      </c>
      <c r="E1688">
        <f>VLOOKUP(A1688, Campaigns!A:I,5, FALSE)</f>
        <v>0</v>
      </c>
      <c r="F1688">
        <f>VLOOKUP(A1688, Campaigns!A:I,6, FALSE)</f>
        <v>0</v>
      </c>
      <c r="G1688" t="str">
        <f>VLOOKUP(A1688, Customer!A:P,16, FALSE)</f>
        <v>Married</v>
      </c>
      <c r="H1688" t="str">
        <f>VLOOKUP(A1688, Customer!A:Q,17, FALSE)</f>
        <v>PhD</v>
      </c>
      <c r="I1688">
        <f>VLOOKUP(A1688, Campaigns!A:I,7, FALSE)</f>
        <v>0</v>
      </c>
    </row>
    <row r="1689" spans="1:9">
      <c r="A1689" s="2">
        <v>2402</v>
      </c>
      <c r="B1689">
        <f>VLOOKUP(A1689, Campaigns!A:I,2, FALSE)</f>
        <v>0</v>
      </c>
      <c r="C1689">
        <f>VLOOKUP(A1689, Campaigns!A:I,3, FALSE)</f>
        <v>0</v>
      </c>
      <c r="D1689">
        <f>VLOOKUP(A1689, Campaigns!$A:$I,4, FALSE)</f>
        <v>0</v>
      </c>
      <c r="E1689">
        <f>VLOOKUP(A1689, Campaigns!A:I,5, FALSE)</f>
        <v>0</v>
      </c>
      <c r="F1689">
        <f>VLOOKUP(A1689, Campaigns!A:I,6, FALSE)</f>
        <v>0</v>
      </c>
      <c r="G1689" t="str">
        <f>VLOOKUP(A1689, Customer!A:P,16, FALSE)</f>
        <v>Married</v>
      </c>
      <c r="H1689" t="str">
        <f>VLOOKUP(A1689, Customer!A:Q,17, FALSE)</f>
        <v>PhD</v>
      </c>
      <c r="I1689">
        <f>VLOOKUP(A1689, Campaigns!A:I,7, FALSE)</f>
        <v>0</v>
      </c>
    </row>
    <row r="1690" spans="1:9">
      <c r="A1690" s="2">
        <v>3081</v>
      </c>
      <c r="B1690">
        <f>VLOOKUP(A1690, Campaigns!A:I,2, FALSE)</f>
        <v>0</v>
      </c>
      <c r="C1690">
        <f>VLOOKUP(A1690, Campaigns!A:I,3, FALSE)</f>
        <v>0</v>
      </c>
      <c r="D1690">
        <f>VLOOKUP(A1690, Campaigns!$A:$I,4, FALSE)</f>
        <v>0</v>
      </c>
      <c r="E1690">
        <f>VLOOKUP(A1690, Campaigns!A:I,5, FALSE)</f>
        <v>0</v>
      </c>
      <c r="F1690">
        <f>VLOOKUP(A1690, Campaigns!A:I,6, FALSE)</f>
        <v>0</v>
      </c>
      <c r="G1690" t="str">
        <f>VLOOKUP(A1690, Customer!A:P,16, FALSE)</f>
        <v>Together</v>
      </c>
      <c r="H1690" t="str">
        <f>VLOOKUP(A1690, Customer!A:Q,17, FALSE)</f>
        <v>Graduate</v>
      </c>
      <c r="I1690">
        <f>VLOOKUP(A1690, Campaigns!A:I,7, FALSE)</f>
        <v>0</v>
      </c>
    </row>
    <row r="1691" spans="1:9">
      <c r="A1691" s="2">
        <v>2396</v>
      </c>
      <c r="B1691">
        <f>VLOOKUP(A1691, Campaigns!A:I,2, FALSE)</f>
        <v>0</v>
      </c>
      <c r="C1691">
        <f>VLOOKUP(A1691, Campaigns!A:I,3, FALSE)</f>
        <v>0</v>
      </c>
      <c r="D1691">
        <f>VLOOKUP(A1691, Campaigns!$A:$I,4, FALSE)</f>
        <v>0</v>
      </c>
      <c r="E1691">
        <f>VLOOKUP(A1691, Campaigns!A:I,5, FALSE)</f>
        <v>0</v>
      </c>
      <c r="F1691">
        <f>VLOOKUP(A1691, Campaigns!A:I,6, FALSE)</f>
        <v>0</v>
      </c>
      <c r="G1691" t="str">
        <f>VLOOKUP(A1691, Customer!A:P,16, FALSE)</f>
        <v>Together</v>
      </c>
      <c r="H1691" t="str">
        <f>VLOOKUP(A1691, Customer!A:Q,17, FALSE)</f>
        <v>PhD</v>
      </c>
      <c r="I1691">
        <f>VLOOKUP(A1691, Campaigns!A:I,7, FALSE)</f>
        <v>0</v>
      </c>
    </row>
    <row r="1692" spans="1:9">
      <c r="A1692" s="2">
        <v>1093</v>
      </c>
      <c r="B1692">
        <f>VLOOKUP(A1692, Campaigns!A:I,2, FALSE)</f>
        <v>0</v>
      </c>
      <c r="C1692">
        <f>VLOOKUP(A1692, Campaigns!A:I,3, FALSE)</f>
        <v>0</v>
      </c>
      <c r="D1692">
        <f>VLOOKUP(A1692, Campaigns!$A:$I,4, FALSE)</f>
        <v>0</v>
      </c>
      <c r="E1692">
        <f>VLOOKUP(A1692, Campaigns!A:I,5, FALSE)</f>
        <v>0</v>
      </c>
      <c r="F1692">
        <f>VLOOKUP(A1692, Campaigns!A:I,6, FALSE)</f>
        <v>0</v>
      </c>
      <c r="G1692" t="str">
        <f>VLOOKUP(A1692, Customer!A:P,16, FALSE)</f>
        <v>Single</v>
      </c>
      <c r="H1692" t="str">
        <f>VLOOKUP(A1692, Customer!A:Q,17, FALSE)</f>
        <v>PhD</v>
      </c>
      <c r="I1692">
        <f>VLOOKUP(A1692, Campaigns!A:I,7, FALSE)</f>
        <v>0</v>
      </c>
    </row>
    <row r="1693" spans="1:9">
      <c r="A1693" s="2">
        <v>2919</v>
      </c>
      <c r="B1693">
        <f>VLOOKUP(A1693, Campaigns!A:I,2, FALSE)</f>
        <v>0</v>
      </c>
      <c r="C1693">
        <f>VLOOKUP(A1693, Campaigns!A:I,3, FALSE)</f>
        <v>0</v>
      </c>
      <c r="D1693">
        <f>VLOOKUP(A1693, Campaigns!$A:$I,4, FALSE)</f>
        <v>0</v>
      </c>
      <c r="E1693">
        <f>VLOOKUP(A1693, Campaigns!A:I,5, FALSE)</f>
        <v>0</v>
      </c>
      <c r="F1693">
        <f>VLOOKUP(A1693, Campaigns!A:I,6, FALSE)</f>
        <v>0</v>
      </c>
      <c r="G1693" t="str">
        <f>VLOOKUP(A1693, Customer!A:P,16, FALSE)</f>
        <v>Married</v>
      </c>
      <c r="H1693" t="str">
        <f>VLOOKUP(A1693, Customer!A:Q,17, FALSE)</f>
        <v>Master</v>
      </c>
      <c r="I1693">
        <f>VLOOKUP(A1693, Campaigns!A:I,7, FALSE)</f>
        <v>0</v>
      </c>
    </row>
    <row r="1694" spans="1:9">
      <c r="A1694" s="2">
        <v>1611</v>
      </c>
      <c r="B1694">
        <f>VLOOKUP(A1694, Campaigns!A:I,2, FALSE)</f>
        <v>0</v>
      </c>
      <c r="C1694">
        <f>VLOOKUP(A1694, Campaigns!A:I,3, FALSE)</f>
        <v>0</v>
      </c>
      <c r="D1694">
        <f>VLOOKUP(A1694, Campaigns!$A:$I,4, FALSE)</f>
        <v>0</v>
      </c>
      <c r="E1694">
        <f>VLOOKUP(A1694, Campaigns!A:I,5, FALSE)</f>
        <v>0</v>
      </c>
      <c r="F1694">
        <f>VLOOKUP(A1694, Campaigns!A:I,6, FALSE)</f>
        <v>0</v>
      </c>
      <c r="G1694" t="str">
        <f>VLOOKUP(A1694, Customer!A:P,16, FALSE)</f>
        <v>Divorced</v>
      </c>
      <c r="H1694" t="str">
        <f>VLOOKUP(A1694, Customer!A:Q,17, FALSE)</f>
        <v>PhD</v>
      </c>
      <c r="I1694">
        <f>VLOOKUP(A1694, Campaigns!A:I,7, FALSE)</f>
        <v>0</v>
      </c>
    </row>
    <row r="1695" spans="1:9">
      <c r="A1695" s="2">
        <v>1904</v>
      </c>
      <c r="B1695">
        <f>VLOOKUP(A1695, Campaigns!A:I,2, FALSE)</f>
        <v>0</v>
      </c>
      <c r="C1695">
        <f>VLOOKUP(A1695, Campaigns!A:I,3, FALSE)</f>
        <v>0</v>
      </c>
      <c r="D1695">
        <f>VLOOKUP(A1695, Campaigns!$A:$I,4, FALSE)</f>
        <v>0</v>
      </c>
      <c r="E1695">
        <f>VLOOKUP(A1695, Campaigns!A:I,5, FALSE)</f>
        <v>0</v>
      </c>
      <c r="F1695">
        <f>VLOOKUP(A1695, Campaigns!A:I,6, FALSE)</f>
        <v>0</v>
      </c>
      <c r="G1695" t="str">
        <f>VLOOKUP(A1695, Customer!A:P,16, FALSE)</f>
        <v>Married</v>
      </c>
      <c r="H1695" t="str">
        <f>VLOOKUP(A1695, Customer!A:Q,17, FALSE)</f>
        <v>PhD</v>
      </c>
      <c r="I1695">
        <f>VLOOKUP(A1695, Campaigns!A:I,7, FALSE)</f>
        <v>0</v>
      </c>
    </row>
    <row r="1696" spans="1:9">
      <c r="A1696" s="2">
        <v>2988</v>
      </c>
      <c r="B1696">
        <f>VLOOKUP(A1696, Campaigns!A:I,2, FALSE)</f>
        <v>0</v>
      </c>
      <c r="C1696">
        <f>VLOOKUP(A1696, Campaigns!A:I,3, FALSE)</f>
        <v>0</v>
      </c>
      <c r="D1696">
        <f>VLOOKUP(A1696, Campaigns!$A:$I,4, FALSE)</f>
        <v>0</v>
      </c>
      <c r="E1696">
        <f>VLOOKUP(A1696, Campaigns!A:I,5, FALSE)</f>
        <v>0</v>
      </c>
      <c r="F1696">
        <f>VLOOKUP(A1696, Campaigns!A:I,6, FALSE)</f>
        <v>0</v>
      </c>
      <c r="G1696" t="str">
        <f>VLOOKUP(A1696, Customer!A:P,16, FALSE)</f>
        <v>Married</v>
      </c>
      <c r="H1696" t="str">
        <f>VLOOKUP(A1696, Customer!A:Q,17, FALSE)</f>
        <v>Basic</v>
      </c>
      <c r="I1696">
        <f>VLOOKUP(A1696, Campaigns!A:I,7, FALSE)</f>
        <v>0</v>
      </c>
    </row>
    <row r="1697" spans="1:9">
      <c r="A1697" s="2">
        <v>1306</v>
      </c>
      <c r="B1697">
        <f>VLOOKUP(A1697, Campaigns!A:I,2, FALSE)</f>
        <v>0</v>
      </c>
      <c r="C1697">
        <f>VLOOKUP(A1697, Campaigns!A:I,3, FALSE)</f>
        <v>0</v>
      </c>
      <c r="D1697">
        <f>VLOOKUP(A1697, Campaigns!$A:$I,4, FALSE)</f>
        <v>0</v>
      </c>
      <c r="E1697">
        <f>VLOOKUP(A1697, Campaigns!A:I,5, FALSE)</f>
        <v>0</v>
      </c>
      <c r="F1697">
        <f>VLOOKUP(A1697, Campaigns!A:I,6, FALSE)</f>
        <v>0</v>
      </c>
      <c r="G1697" t="str">
        <f>VLOOKUP(A1697, Customer!A:P,16, FALSE)</f>
        <v>Married</v>
      </c>
      <c r="H1697" t="str">
        <f>VLOOKUP(A1697, Customer!A:Q,17, FALSE)</f>
        <v>Graduate</v>
      </c>
      <c r="I1697">
        <f>VLOOKUP(A1697, Campaigns!A:I,7, FALSE)</f>
        <v>0</v>
      </c>
    </row>
    <row r="1698" spans="1:9">
      <c r="A1698" s="2">
        <v>3200</v>
      </c>
      <c r="B1698">
        <f>VLOOKUP(A1698, Campaigns!A:I,2, FALSE)</f>
        <v>0</v>
      </c>
      <c r="C1698">
        <f>VLOOKUP(A1698, Campaigns!A:I,3, FALSE)</f>
        <v>0</v>
      </c>
      <c r="D1698">
        <f>VLOOKUP(A1698, Campaigns!$A:$I,4, FALSE)</f>
        <v>0</v>
      </c>
      <c r="E1698">
        <f>VLOOKUP(A1698, Campaigns!A:I,5, FALSE)</f>
        <v>0</v>
      </c>
      <c r="F1698">
        <f>VLOOKUP(A1698, Campaigns!A:I,6, FALSE)</f>
        <v>0</v>
      </c>
      <c r="G1698" t="str">
        <f>VLOOKUP(A1698, Customer!A:P,16, FALSE)</f>
        <v>Married</v>
      </c>
      <c r="H1698" t="str">
        <f>VLOOKUP(A1698, Customer!A:Q,17, FALSE)</f>
        <v>Graduate</v>
      </c>
      <c r="I1698">
        <f>VLOOKUP(A1698, Campaigns!A:I,7, FALSE)</f>
        <v>0</v>
      </c>
    </row>
    <row r="1699" spans="1:9">
      <c r="A1699" s="2">
        <v>2390</v>
      </c>
      <c r="B1699">
        <f>VLOOKUP(A1699, Campaigns!A:I,2, FALSE)</f>
        <v>0</v>
      </c>
      <c r="C1699">
        <f>VLOOKUP(A1699, Campaigns!A:I,3, FALSE)</f>
        <v>0</v>
      </c>
      <c r="D1699">
        <f>VLOOKUP(A1699, Campaigns!$A:$I,4, FALSE)</f>
        <v>0</v>
      </c>
      <c r="E1699">
        <f>VLOOKUP(A1699, Campaigns!A:I,5, FALSE)</f>
        <v>0</v>
      </c>
      <c r="F1699">
        <f>VLOOKUP(A1699, Campaigns!A:I,6, FALSE)</f>
        <v>0</v>
      </c>
      <c r="G1699" t="str">
        <f>VLOOKUP(A1699, Customer!A:P,16, FALSE)</f>
        <v>Single</v>
      </c>
      <c r="H1699" t="str">
        <f>VLOOKUP(A1699, Customer!A:Q,17, FALSE)</f>
        <v>Graduate</v>
      </c>
      <c r="I1699">
        <f>VLOOKUP(A1699, Campaigns!A:I,7, FALSE)</f>
        <v>0</v>
      </c>
    </row>
    <row r="1700" spans="1:9">
      <c r="A1700" s="2">
        <v>2447</v>
      </c>
      <c r="B1700">
        <f>VLOOKUP(A1700, Campaigns!A:I,2, FALSE)</f>
        <v>0</v>
      </c>
      <c r="C1700">
        <f>VLOOKUP(A1700, Campaigns!A:I,3, FALSE)</f>
        <v>0</v>
      </c>
      <c r="D1700">
        <f>VLOOKUP(A1700, Campaigns!$A:$I,4, FALSE)</f>
        <v>0</v>
      </c>
      <c r="E1700">
        <f>VLOOKUP(A1700, Campaigns!A:I,5, FALSE)</f>
        <v>0</v>
      </c>
      <c r="F1700">
        <f>VLOOKUP(A1700, Campaigns!A:I,6, FALSE)</f>
        <v>0</v>
      </c>
      <c r="G1700" t="str">
        <f>VLOOKUP(A1700, Customer!A:P,16, FALSE)</f>
        <v>Married</v>
      </c>
      <c r="H1700" t="str">
        <f>VLOOKUP(A1700, Customer!A:Q,17, FALSE)</f>
        <v>Graduate</v>
      </c>
      <c r="I1700">
        <f>VLOOKUP(A1700, Campaigns!A:I,7, FALSE)</f>
        <v>0</v>
      </c>
    </row>
    <row r="1701" spans="1:9">
      <c r="A1701" s="2">
        <v>2200</v>
      </c>
      <c r="B1701">
        <f>VLOOKUP(A1701, Campaigns!A:I,2, FALSE)</f>
        <v>0</v>
      </c>
      <c r="C1701">
        <f>VLOOKUP(A1701, Campaigns!A:I,3, FALSE)</f>
        <v>0</v>
      </c>
      <c r="D1701">
        <f>VLOOKUP(A1701, Campaigns!$A:$I,4, FALSE)</f>
        <v>0</v>
      </c>
      <c r="E1701">
        <f>VLOOKUP(A1701, Campaigns!A:I,5, FALSE)</f>
        <v>0</v>
      </c>
      <c r="F1701">
        <f>VLOOKUP(A1701, Campaigns!A:I,6, FALSE)</f>
        <v>0</v>
      </c>
      <c r="G1701" t="str">
        <f>VLOOKUP(A1701, Customer!A:P,16, FALSE)</f>
        <v>Single</v>
      </c>
      <c r="H1701" t="str">
        <f>VLOOKUP(A1701, Customer!A:Q,17, FALSE)</f>
        <v>Graduate</v>
      </c>
      <c r="I1701">
        <f>VLOOKUP(A1701, Campaigns!A:I,7, FALSE)</f>
        <v>0</v>
      </c>
    </row>
    <row r="1702" spans="1:9">
      <c r="A1702" s="2">
        <v>3042</v>
      </c>
      <c r="B1702">
        <f>VLOOKUP(A1702, Campaigns!A:I,2, FALSE)</f>
        <v>0</v>
      </c>
      <c r="C1702">
        <f>VLOOKUP(A1702, Campaigns!A:I,3, FALSE)</f>
        <v>0</v>
      </c>
      <c r="D1702">
        <f>VLOOKUP(A1702, Campaigns!$A:$I,4, FALSE)</f>
        <v>0</v>
      </c>
      <c r="E1702">
        <f>VLOOKUP(A1702, Campaigns!A:I,5, FALSE)</f>
        <v>0</v>
      </c>
      <c r="F1702">
        <f>VLOOKUP(A1702, Campaigns!A:I,6, FALSE)</f>
        <v>0</v>
      </c>
      <c r="G1702" t="str">
        <f>VLOOKUP(A1702, Customer!A:P,16, FALSE)</f>
        <v>Together</v>
      </c>
      <c r="H1702" t="str">
        <f>VLOOKUP(A1702, Customer!A:Q,17, FALSE)</f>
        <v>Graduate</v>
      </c>
      <c r="I1702">
        <f>VLOOKUP(A1702, Campaigns!A:I,7, FALSE)</f>
        <v>0</v>
      </c>
    </row>
    <row r="1703" spans="1:9">
      <c r="A1703" s="2">
        <v>1217</v>
      </c>
      <c r="B1703">
        <f>VLOOKUP(A1703, Campaigns!A:I,2, FALSE)</f>
        <v>0</v>
      </c>
      <c r="C1703">
        <f>VLOOKUP(A1703, Campaigns!A:I,3, FALSE)</f>
        <v>0</v>
      </c>
      <c r="D1703">
        <f>VLOOKUP(A1703, Campaigns!$A:$I,4, FALSE)</f>
        <v>0</v>
      </c>
      <c r="E1703">
        <f>VLOOKUP(A1703, Campaigns!A:I,5, FALSE)</f>
        <v>0</v>
      </c>
      <c r="F1703">
        <f>VLOOKUP(A1703, Campaigns!A:I,6, FALSE)</f>
        <v>0</v>
      </c>
      <c r="G1703" t="str">
        <f>VLOOKUP(A1703, Customer!A:P,16, FALSE)</f>
        <v>Together</v>
      </c>
      <c r="H1703" t="str">
        <f>VLOOKUP(A1703, Customer!A:Q,17, FALSE)</f>
        <v>PhD</v>
      </c>
      <c r="I1703">
        <f>VLOOKUP(A1703, Campaigns!A:I,7, FALSE)</f>
        <v>0</v>
      </c>
    </row>
    <row r="1704" spans="1:9">
      <c r="A1704" s="2">
        <v>2913</v>
      </c>
      <c r="B1704">
        <f>VLOOKUP(A1704, Campaigns!A:I,2, FALSE)</f>
        <v>0</v>
      </c>
      <c r="C1704">
        <f>VLOOKUP(A1704, Campaigns!A:I,3, FALSE)</f>
        <v>0</v>
      </c>
      <c r="D1704">
        <f>VLOOKUP(A1704, Campaigns!$A:$I,4, FALSE)</f>
        <v>0</v>
      </c>
      <c r="E1704">
        <f>VLOOKUP(A1704, Campaigns!A:I,5, FALSE)</f>
        <v>0</v>
      </c>
      <c r="F1704">
        <f>VLOOKUP(A1704, Campaigns!A:I,6, FALSE)</f>
        <v>0</v>
      </c>
      <c r="G1704" t="str">
        <f>VLOOKUP(A1704, Customer!A:P,16, FALSE)</f>
        <v>Married</v>
      </c>
      <c r="H1704" t="str">
        <f>VLOOKUP(A1704, Customer!A:Q,17, FALSE)</f>
        <v>Master</v>
      </c>
      <c r="I1704">
        <f>VLOOKUP(A1704, Campaigns!A:I,7, FALSE)</f>
        <v>0</v>
      </c>
    </row>
    <row r="1705" spans="1:9">
      <c r="A1705" s="2">
        <v>2894</v>
      </c>
      <c r="B1705">
        <f>VLOOKUP(A1705, Campaigns!A:I,2, FALSE)</f>
        <v>0</v>
      </c>
      <c r="C1705">
        <f>VLOOKUP(A1705, Campaigns!A:I,3, FALSE)</f>
        <v>0</v>
      </c>
      <c r="D1705">
        <f>VLOOKUP(A1705, Campaigns!$A:$I,4, FALSE)</f>
        <v>0</v>
      </c>
      <c r="E1705">
        <f>VLOOKUP(A1705, Campaigns!A:I,5, FALSE)</f>
        <v>0</v>
      </c>
      <c r="F1705">
        <f>VLOOKUP(A1705, Campaigns!A:I,6, FALSE)</f>
        <v>0</v>
      </c>
      <c r="G1705" t="str">
        <f>VLOOKUP(A1705, Customer!A:P,16, FALSE)</f>
        <v>Together</v>
      </c>
      <c r="H1705" t="str">
        <f>VLOOKUP(A1705, Customer!A:Q,17, FALSE)</f>
        <v>PhD</v>
      </c>
      <c r="I1705">
        <f>VLOOKUP(A1705, Campaigns!A:I,7, FALSE)</f>
        <v>0</v>
      </c>
    </row>
    <row r="1706" spans="1:9">
      <c r="A1706" s="2">
        <v>2628</v>
      </c>
      <c r="B1706">
        <f>VLOOKUP(A1706, Campaigns!A:I,2, FALSE)</f>
        <v>0</v>
      </c>
      <c r="C1706">
        <f>VLOOKUP(A1706, Campaigns!A:I,3, FALSE)</f>
        <v>0</v>
      </c>
      <c r="D1706">
        <f>VLOOKUP(A1706, Campaigns!$A:$I,4, FALSE)</f>
        <v>0</v>
      </c>
      <c r="E1706">
        <f>VLOOKUP(A1706, Campaigns!A:I,5, FALSE)</f>
        <v>0</v>
      </c>
      <c r="F1706">
        <f>VLOOKUP(A1706, Campaigns!A:I,6, FALSE)</f>
        <v>0</v>
      </c>
      <c r="G1706" t="str">
        <f>VLOOKUP(A1706, Customer!A:P,16, FALSE)</f>
        <v>Widow</v>
      </c>
      <c r="H1706" t="str">
        <f>VLOOKUP(A1706, Customer!A:Q,17, FALSE)</f>
        <v>Graduate</v>
      </c>
      <c r="I1706">
        <f>VLOOKUP(A1706, Campaigns!A:I,7, FALSE)</f>
        <v>0</v>
      </c>
    </row>
    <row r="1707" spans="1:9">
      <c r="A1707" s="2">
        <v>3125</v>
      </c>
      <c r="B1707">
        <f>VLOOKUP(A1707, Campaigns!A:I,2, FALSE)</f>
        <v>0</v>
      </c>
      <c r="C1707">
        <f>VLOOKUP(A1707, Campaigns!A:I,3, FALSE)</f>
        <v>0</v>
      </c>
      <c r="D1707">
        <f>VLOOKUP(A1707, Campaigns!$A:$I,4, FALSE)</f>
        <v>0</v>
      </c>
      <c r="E1707">
        <f>VLOOKUP(A1707, Campaigns!A:I,5, FALSE)</f>
        <v>0</v>
      </c>
      <c r="F1707">
        <f>VLOOKUP(A1707, Campaigns!A:I,6, FALSE)</f>
        <v>0</v>
      </c>
      <c r="G1707" t="str">
        <f>VLOOKUP(A1707, Customer!A:P,16, FALSE)</f>
        <v>Together</v>
      </c>
      <c r="H1707" t="str">
        <f>VLOOKUP(A1707, Customer!A:Q,17, FALSE)</f>
        <v>Master</v>
      </c>
      <c r="I1707">
        <f>VLOOKUP(A1707, Campaigns!A:I,7, FALSE)</f>
        <v>0</v>
      </c>
    </row>
    <row r="1708" spans="1:9">
      <c r="A1708" s="2">
        <v>1143</v>
      </c>
      <c r="B1708">
        <f>VLOOKUP(A1708, Campaigns!A:I,2, FALSE)</f>
        <v>0</v>
      </c>
      <c r="C1708">
        <f>VLOOKUP(A1708, Campaigns!A:I,3, FALSE)</f>
        <v>0</v>
      </c>
      <c r="D1708">
        <f>VLOOKUP(A1708, Campaigns!$A:$I,4, FALSE)</f>
        <v>0</v>
      </c>
      <c r="E1708">
        <f>VLOOKUP(A1708, Campaigns!A:I,5, FALSE)</f>
        <v>0</v>
      </c>
      <c r="F1708">
        <f>VLOOKUP(A1708, Campaigns!A:I,6, FALSE)</f>
        <v>0</v>
      </c>
      <c r="G1708" t="str">
        <f>VLOOKUP(A1708, Customer!A:P,16, FALSE)</f>
        <v>Single</v>
      </c>
      <c r="H1708" t="str">
        <f>VLOOKUP(A1708, Customer!A:Q,17, FALSE)</f>
        <v>Graduate</v>
      </c>
      <c r="I1708">
        <f>VLOOKUP(A1708, Campaigns!A:I,7, FALSE)</f>
        <v>0</v>
      </c>
    </row>
    <row r="1709" spans="1:9">
      <c r="A1709" s="2">
        <v>1823</v>
      </c>
      <c r="B1709">
        <f>VLOOKUP(A1709, Campaigns!A:I,2, FALSE)</f>
        <v>0</v>
      </c>
      <c r="C1709">
        <f>VLOOKUP(A1709, Campaigns!A:I,3, FALSE)</f>
        <v>0</v>
      </c>
      <c r="D1709">
        <f>VLOOKUP(A1709, Campaigns!$A:$I,4, FALSE)</f>
        <v>0</v>
      </c>
      <c r="E1709">
        <f>VLOOKUP(A1709, Campaigns!A:I,5, FALSE)</f>
        <v>0</v>
      </c>
      <c r="F1709">
        <f>VLOOKUP(A1709, Campaigns!A:I,6, FALSE)</f>
        <v>0</v>
      </c>
      <c r="G1709" t="str">
        <f>VLOOKUP(A1709, Customer!A:P,16, FALSE)</f>
        <v>Single</v>
      </c>
      <c r="H1709" t="str">
        <f>VLOOKUP(A1709, Customer!A:Q,17, FALSE)</f>
        <v>Graduate</v>
      </c>
      <c r="I1709">
        <f>VLOOKUP(A1709, Campaigns!A:I,7, FALSE)</f>
        <v>0</v>
      </c>
    </row>
    <row r="1710" spans="1:9">
      <c r="A1710" s="2">
        <v>3058</v>
      </c>
      <c r="B1710">
        <f>VLOOKUP(A1710, Campaigns!A:I,2, FALSE)</f>
        <v>0</v>
      </c>
      <c r="C1710">
        <f>VLOOKUP(A1710, Campaigns!A:I,3, FALSE)</f>
        <v>0</v>
      </c>
      <c r="D1710">
        <f>VLOOKUP(A1710, Campaigns!$A:$I,4, FALSE)</f>
        <v>0</v>
      </c>
      <c r="E1710">
        <f>VLOOKUP(A1710, Campaigns!A:I,5, FALSE)</f>
        <v>0</v>
      </c>
      <c r="F1710">
        <f>VLOOKUP(A1710, Campaigns!A:I,6, FALSE)</f>
        <v>0</v>
      </c>
      <c r="G1710" t="str">
        <f>VLOOKUP(A1710, Customer!A:P,16, FALSE)</f>
        <v>Married</v>
      </c>
      <c r="H1710" t="str">
        <f>VLOOKUP(A1710, Customer!A:Q,17, FALSE)</f>
        <v>Master</v>
      </c>
      <c r="I1710">
        <f>VLOOKUP(A1710, Campaigns!A:I,7, FALSE)</f>
        <v>0</v>
      </c>
    </row>
    <row r="1711" spans="1:9">
      <c r="A1711" s="2">
        <v>2769</v>
      </c>
      <c r="B1711">
        <f>VLOOKUP(A1711, Campaigns!A:I,2, FALSE)</f>
        <v>1</v>
      </c>
      <c r="C1711">
        <f>VLOOKUP(A1711, Campaigns!A:I,3, FALSE)</f>
        <v>0</v>
      </c>
      <c r="D1711">
        <f>VLOOKUP(A1711, Campaigns!$A:$I,4, FALSE)</f>
        <v>0</v>
      </c>
      <c r="E1711">
        <f>VLOOKUP(A1711, Campaigns!A:I,5, FALSE)</f>
        <v>0</v>
      </c>
      <c r="F1711">
        <f>VLOOKUP(A1711, Campaigns!A:I,6, FALSE)</f>
        <v>0</v>
      </c>
      <c r="G1711" t="str">
        <f>VLOOKUP(A1711, Customer!A:P,16, FALSE)</f>
        <v>Together</v>
      </c>
      <c r="H1711" t="str">
        <f>VLOOKUP(A1711, Customer!A:Q,17, FALSE)</f>
        <v>Graduate</v>
      </c>
      <c r="I1711">
        <f>VLOOKUP(A1711, Campaigns!A:I,7, FALSE)</f>
        <v>0</v>
      </c>
    </row>
    <row r="1712" spans="1:9">
      <c r="A1712" s="2">
        <v>1994</v>
      </c>
      <c r="B1712">
        <f>VLOOKUP(A1712, Campaigns!A:I,2, FALSE)</f>
        <v>0</v>
      </c>
      <c r="C1712">
        <f>VLOOKUP(A1712, Campaigns!A:I,3, FALSE)</f>
        <v>0</v>
      </c>
      <c r="D1712">
        <f>VLOOKUP(A1712, Campaigns!$A:$I,4, FALSE)</f>
        <v>0</v>
      </c>
      <c r="E1712">
        <f>VLOOKUP(A1712, Campaigns!A:I,5, FALSE)</f>
        <v>0</v>
      </c>
      <c r="F1712">
        <f>VLOOKUP(A1712, Campaigns!A:I,6, FALSE)</f>
        <v>0</v>
      </c>
      <c r="G1712" t="str">
        <f>VLOOKUP(A1712, Customer!A:P,16, FALSE)</f>
        <v>Together</v>
      </c>
      <c r="H1712" t="str">
        <f>VLOOKUP(A1712, Customer!A:Q,17, FALSE)</f>
        <v>Master</v>
      </c>
      <c r="I1712">
        <f>VLOOKUP(A1712, Campaigns!A:I,7, FALSE)</f>
        <v>0</v>
      </c>
    </row>
    <row r="1713" spans="1:9">
      <c r="A1713" s="2">
        <v>2277</v>
      </c>
      <c r="B1713">
        <f>VLOOKUP(A1713, Campaigns!A:I,2, FALSE)</f>
        <v>0</v>
      </c>
      <c r="C1713">
        <f>VLOOKUP(A1713, Campaigns!A:I,3, FALSE)</f>
        <v>0</v>
      </c>
      <c r="D1713">
        <f>VLOOKUP(A1713, Campaigns!$A:$I,4, FALSE)</f>
        <v>0</v>
      </c>
      <c r="E1713">
        <f>VLOOKUP(A1713, Campaigns!A:I,5, FALSE)</f>
        <v>0</v>
      </c>
      <c r="F1713">
        <f>VLOOKUP(A1713, Campaigns!A:I,6, FALSE)</f>
        <v>0</v>
      </c>
      <c r="G1713" t="str">
        <f>VLOOKUP(A1713, Customer!A:P,16, FALSE)</f>
        <v>Together</v>
      </c>
      <c r="H1713" t="str">
        <f>VLOOKUP(A1713, Customer!A:Q,17, FALSE)</f>
        <v>PhD</v>
      </c>
      <c r="I1713">
        <f>VLOOKUP(A1713, Campaigns!A:I,7, FALSE)</f>
        <v>0</v>
      </c>
    </row>
    <row r="1714" spans="1:9">
      <c r="A1714" s="2">
        <v>1821</v>
      </c>
      <c r="B1714">
        <f>VLOOKUP(A1714, Campaigns!A:I,2, FALSE)</f>
        <v>0</v>
      </c>
      <c r="C1714">
        <f>VLOOKUP(A1714, Campaigns!A:I,3, FALSE)</f>
        <v>0</v>
      </c>
      <c r="D1714">
        <f>VLOOKUP(A1714, Campaigns!$A:$I,4, FALSE)</f>
        <v>0</v>
      </c>
      <c r="E1714">
        <f>VLOOKUP(A1714, Campaigns!A:I,5, FALSE)</f>
        <v>0</v>
      </c>
      <c r="F1714">
        <f>VLOOKUP(A1714, Campaigns!A:I,6, FALSE)</f>
        <v>0</v>
      </c>
      <c r="G1714" t="str">
        <f>VLOOKUP(A1714, Customer!A:P,16, FALSE)</f>
        <v>Together</v>
      </c>
      <c r="H1714" t="str">
        <f>VLOOKUP(A1714, Customer!A:Q,17, FALSE)</f>
        <v>Graduate</v>
      </c>
      <c r="I1714">
        <f>VLOOKUP(A1714, Campaigns!A:I,7, FALSE)</f>
        <v>0</v>
      </c>
    </row>
    <row r="1715" spans="1:9">
      <c r="A1715" s="2">
        <v>2765</v>
      </c>
      <c r="B1715">
        <f>VLOOKUP(A1715, Campaigns!A:I,2, FALSE)</f>
        <v>0</v>
      </c>
      <c r="C1715">
        <f>VLOOKUP(A1715, Campaigns!A:I,3, FALSE)</f>
        <v>0</v>
      </c>
      <c r="D1715">
        <f>VLOOKUP(A1715, Campaigns!$A:$I,4, FALSE)</f>
        <v>0</v>
      </c>
      <c r="E1715">
        <f>VLOOKUP(A1715, Campaigns!A:I,5, FALSE)</f>
        <v>0</v>
      </c>
      <c r="F1715">
        <f>VLOOKUP(A1715, Campaigns!A:I,6, FALSE)</f>
        <v>0</v>
      </c>
      <c r="G1715" t="str">
        <f>VLOOKUP(A1715, Customer!A:P,16, FALSE)</f>
        <v>Together</v>
      </c>
      <c r="H1715" t="str">
        <f>VLOOKUP(A1715, Customer!A:Q,17, FALSE)</f>
        <v>Graduate</v>
      </c>
      <c r="I1715">
        <f>VLOOKUP(A1715, Campaigns!A:I,7, FALSE)</f>
        <v>0</v>
      </c>
    </row>
    <row r="1716" spans="1:9">
      <c r="A1716" s="2">
        <v>1316</v>
      </c>
      <c r="B1716">
        <f>VLOOKUP(A1716, Campaigns!A:I,2, FALSE)</f>
        <v>0</v>
      </c>
      <c r="C1716">
        <f>VLOOKUP(A1716, Campaigns!A:I,3, FALSE)</f>
        <v>0</v>
      </c>
      <c r="D1716">
        <f>VLOOKUP(A1716, Campaigns!$A:$I,4, FALSE)</f>
        <v>0</v>
      </c>
      <c r="E1716">
        <f>VLOOKUP(A1716, Campaigns!A:I,5, FALSE)</f>
        <v>0</v>
      </c>
      <c r="F1716">
        <f>VLOOKUP(A1716, Campaigns!A:I,6, FALSE)</f>
        <v>0</v>
      </c>
      <c r="G1716" t="str">
        <f>VLOOKUP(A1716, Customer!A:P,16, FALSE)</f>
        <v>Single</v>
      </c>
      <c r="H1716" t="str">
        <f>VLOOKUP(A1716, Customer!A:Q,17, FALSE)</f>
        <v>PhD</v>
      </c>
      <c r="I1716">
        <f>VLOOKUP(A1716, Campaigns!A:I,7, FALSE)</f>
        <v>0</v>
      </c>
    </row>
    <row r="1717" spans="1:9">
      <c r="A1717" s="2">
        <v>2639</v>
      </c>
      <c r="B1717">
        <f>VLOOKUP(A1717, Campaigns!A:I,2, FALSE)</f>
        <v>0</v>
      </c>
      <c r="C1717">
        <f>VLOOKUP(A1717, Campaigns!A:I,3, FALSE)</f>
        <v>0</v>
      </c>
      <c r="D1717">
        <f>VLOOKUP(A1717, Campaigns!$A:$I,4, FALSE)</f>
        <v>0</v>
      </c>
      <c r="E1717">
        <f>VLOOKUP(A1717, Campaigns!A:I,5, FALSE)</f>
        <v>0</v>
      </c>
      <c r="F1717">
        <f>VLOOKUP(A1717, Campaigns!A:I,6, FALSE)</f>
        <v>0</v>
      </c>
      <c r="G1717" t="str">
        <f>VLOOKUP(A1717, Customer!A:P,16, FALSE)</f>
        <v>Single</v>
      </c>
      <c r="H1717" t="str">
        <f>VLOOKUP(A1717, Customer!A:Q,17, FALSE)</f>
        <v>PhD</v>
      </c>
      <c r="I1717">
        <f>VLOOKUP(A1717, Campaigns!A:I,7, FALSE)</f>
        <v>0</v>
      </c>
    </row>
    <row r="1718" spans="1:9">
      <c r="A1718" s="2">
        <v>2266</v>
      </c>
      <c r="B1718">
        <f>VLOOKUP(A1718, Campaigns!A:I,2, FALSE)</f>
        <v>0</v>
      </c>
      <c r="C1718">
        <f>VLOOKUP(A1718, Campaigns!A:I,3, FALSE)</f>
        <v>0</v>
      </c>
      <c r="D1718">
        <f>VLOOKUP(A1718, Campaigns!$A:$I,4, FALSE)</f>
        <v>0</v>
      </c>
      <c r="E1718">
        <f>VLOOKUP(A1718, Campaigns!A:I,5, FALSE)</f>
        <v>0</v>
      </c>
      <c r="F1718">
        <f>VLOOKUP(A1718, Campaigns!A:I,6, FALSE)</f>
        <v>0</v>
      </c>
      <c r="G1718" t="str">
        <f>VLOOKUP(A1718, Customer!A:P,16, FALSE)</f>
        <v>Divorced</v>
      </c>
      <c r="H1718" t="str">
        <f>VLOOKUP(A1718, Customer!A:Q,17, FALSE)</f>
        <v>Graduate</v>
      </c>
      <c r="I1718">
        <f>VLOOKUP(A1718, Campaigns!A:I,7, FALSE)</f>
        <v>0</v>
      </c>
    </row>
    <row r="1719" spans="1:9">
      <c r="A1719" s="2">
        <v>2589</v>
      </c>
      <c r="B1719">
        <f>VLOOKUP(A1719, Campaigns!A:I,2, FALSE)</f>
        <v>0</v>
      </c>
      <c r="C1719">
        <f>VLOOKUP(A1719, Campaigns!A:I,3, FALSE)</f>
        <v>0</v>
      </c>
      <c r="D1719">
        <f>VLOOKUP(A1719, Campaigns!$A:$I,4, FALSE)</f>
        <v>0</v>
      </c>
      <c r="E1719">
        <f>VLOOKUP(A1719, Campaigns!A:I,5, FALSE)</f>
        <v>0</v>
      </c>
      <c r="F1719">
        <f>VLOOKUP(A1719, Campaigns!A:I,6, FALSE)</f>
        <v>0</v>
      </c>
      <c r="G1719" t="str">
        <f>VLOOKUP(A1719, Customer!A:P,16, FALSE)</f>
        <v>Single</v>
      </c>
      <c r="H1719" t="str">
        <f>VLOOKUP(A1719, Customer!A:Q,17, FALSE)</f>
        <v>Graduate</v>
      </c>
      <c r="I1719">
        <f>VLOOKUP(A1719, Campaigns!A:I,7, FALSE)</f>
        <v>0</v>
      </c>
    </row>
    <row r="1720" spans="1:9">
      <c r="A1720" s="2">
        <v>1019</v>
      </c>
      <c r="B1720">
        <f>VLOOKUP(A1720, Campaigns!A:I,2, FALSE)</f>
        <v>0</v>
      </c>
      <c r="C1720">
        <f>VLOOKUP(A1720, Campaigns!A:I,3, FALSE)</f>
        <v>0</v>
      </c>
      <c r="D1720">
        <f>VLOOKUP(A1720, Campaigns!$A:$I,4, FALSE)</f>
        <v>0</v>
      </c>
      <c r="E1720">
        <f>VLOOKUP(A1720, Campaigns!A:I,5, FALSE)</f>
        <v>0</v>
      </c>
      <c r="F1720">
        <f>VLOOKUP(A1720, Campaigns!A:I,6, FALSE)</f>
        <v>0</v>
      </c>
      <c r="G1720" t="str">
        <f>VLOOKUP(A1720, Customer!A:P,16, FALSE)</f>
        <v>Single</v>
      </c>
      <c r="H1720" t="e">
        <f>VLOOKUP(A1720, Customer!A:Q,17, FALSE)</f>
        <v>#N/A</v>
      </c>
      <c r="I1720">
        <f>VLOOKUP(A1720, Campaigns!A:I,7, FALSE)</f>
        <v>0</v>
      </c>
    </row>
    <row r="1721" spans="1:9">
      <c r="A1721" s="2">
        <v>1127</v>
      </c>
      <c r="B1721">
        <f>VLOOKUP(A1721, Campaigns!A:I,2, FALSE)</f>
        <v>0</v>
      </c>
      <c r="C1721">
        <f>VLOOKUP(A1721, Campaigns!A:I,3, FALSE)</f>
        <v>0</v>
      </c>
      <c r="D1721">
        <f>VLOOKUP(A1721, Campaigns!$A:$I,4, FALSE)</f>
        <v>0</v>
      </c>
      <c r="E1721">
        <f>VLOOKUP(A1721, Campaigns!A:I,5, FALSE)</f>
        <v>0</v>
      </c>
      <c r="F1721">
        <f>VLOOKUP(A1721, Campaigns!A:I,6, FALSE)</f>
        <v>0</v>
      </c>
      <c r="G1721" t="str">
        <f>VLOOKUP(A1721, Customer!A:P,16, FALSE)</f>
        <v>Married</v>
      </c>
      <c r="H1721" t="str">
        <f>VLOOKUP(A1721, Customer!A:Q,17, FALSE)</f>
        <v>PhD</v>
      </c>
      <c r="I1721">
        <f>VLOOKUP(A1721, Campaigns!A:I,7, FALSE)</f>
        <v>0</v>
      </c>
    </row>
    <row r="1722" spans="1:9">
      <c r="A1722" s="2">
        <v>1729</v>
      </c>
      <c r="B1722">
        <f>VLOOKUP(A1722, Campaigns!A:I,2, FALSE)</f>
        <v>1</v>
      </c>
      <c r="C1722">
        <f>VLOOKUP(A1722, Campaigns!A:I,3, FALSE)</f>
        <v>0</v>
      </c>
      <c r="D1722">
        <f>VLOOKUP(A1722, Campaigns!$A:$I,4, FALSE)</f>
        <v>0</v>
      </c>
      <c r="E1722">
        <f>VLOOKUP(A1722, Campaigns!A:I,5, FALSE)</f>
        <v>0</v>
      </c>
      <c r="F1722">
        <f>VLOOKUP(A1722, Campaigns!A:I,6, FALSE)</f>
        <v>0</v>
      </c>
      <c r="G1722" t="str">
        <f>VLOOKUP(A1722, Customer!A:P,16, FALSE)</f>
        <v>Single</v>
      </c>
      <c r="H1722" t="str">
        <f>VLOOKUP(A1722, Customer!A:Q,17, FALSE)</f>
        <v>Graduate</v>
      </c>
      <c r="I1722">
        <f>VLOOKUP(A1722, Campaigns!A:I,7, FALSE)</f>
        <v>0</v>
      </c>
    </row>
    <row r="1723" spans="1:9">
      <c r="A1723" s="2">
        <v>2198</v>
      </c>
      <c r="B1723">
        <f>VLOOKUP(A1723, Campaigns!A:I,2, FALSE)</f>
        <v>0</v>
      </c>
      <c r="C1723">
        <f>VLOOKUP(A1723, Campaigns!A:I,3, FALSE)</f>
        <v>0</v>
      </c>
      <c r="D1723">
        <f>VLOOKUP(A1723, Campaigns!$A:$I,4, FALSE)</f>
        <v>0</v>
      </c>
      <c r="E1723">
        <f>VLOOKUP(A1723, Campaigns!A:I,5, FALSE)</f>
        <v>0</v>
      </c>
      <c r="F1723">
        <f>VLOOKUP(A1723, Campaigns!A:I,6, FALSE)</f>
        <v>0</v>
      </c>
      <c r="G1723" t="str">
        <f>VLOOKUP(A1723, Customer!A:P,16, FALSE)</f>
        <v>Together</v>
      </c>
      <c r="H1723" t="str">
        <f>VLOOKUP(A1723, Customer!A:Q,17, FALSE)</f>
        <v>PhD</v>
      </c>
      <c r="I1723">
        <f>VLOOKUP(A1723, Campaigns!A:I,7, FALSE)</f>
        <v>0</v>
      </c>
    </row>
    <row r="1724" spans="1:9">
      <c r="A1724" s="2">
        <v>1754</v>
      </c>
      <c r="B1724">
        <f>VLOOKUP(A1724, Campaigns!A:I,2, FALSE)</f>
        <v>0</v>
      </c>
      <c r="C1724">
        <f>VLOOKUP(A1724, Campaigns!A:I,3, FALSE)</f>
        <v>0</v>
      </c>
      <c r="D1724">
        <f>VLOOKUP(A1724, Campaigns!$A:$I,4, FALSE)</f>
        <v>0</v>
      </c>
      <c r="E1724">
        <f>VLOOKUP(A1724, Campaigns!A:I,5, FALSE)</f>
        <v>0</v>
      </c>
      <c r="F1724">
        <f>VLOOKUP(A1724, Campaigns!A:I,6, FALSE)</f>
        <v>0</v>
      </c>
      <c r="G1724" t="str">
        <f>VLOOKUP(A1724, Customer!A:P,16, FALSE)</f>
        <v>Married</v>
      </c>
      <c r="H1724" t="str">
        <f>VLOOKUP(A1724, Customer!A:Q,17, FALSE)</f>
        <v>Graduate</v>
      </c>
      <c r="I1724">
        <f>VLOOKUP(A1724, Campaigns!A:I,7, FALSE)</f>
        <v>0</v>
      </c>
    </row>
    <row r="1725" spans="1:9">
      <c r="A1725" s="2">
        <v>3098</v>
      </c>
      <c r="B1725">
        <f>VLOOKUP(A1725, Campaigns!A:I,2, FALSE)</f>
        <v>0</v>
      </c>
      <c r="C1725">
        <f>VLOOKUP(A1725, Campaigns!A:I,3, FALSE)</f>
        <v>0</v>
      </c>
      <c r="D1725">
        <f>VLOOKUP(A1725, Campaigns!$A:$I,4, FALSE)</f>
        <v>0</v>
      </c>
      <c r="E1725">
        <f>VLOOKUP(A1725, Campaigns!A:I,5, FALSE)</f>
        <v>0</v>
      </c>
      <c r="F1725">
        <f>VLOOKUP(A1725, Campaigns!A:I,6, FALSE)</f>
        <v>0</v>
      </c>
      <c r="G1725" t="str">
        <f>VLOOKUP(A1725, Customer!A:P,16, FALSE)</f>
        <v>Together</v>
      </c>
      <c r="H1725" t="str">
        <f>VLOOKUP(A1725, Customer!A:Q,17, FALSE)</f>
        <v>Graduate</v>
      </c>
      <c r="I1725">
        <f>VLOOKUP(A1725, Campaigns!A:I,7, FALSE)</f>
        <v>0</v>
      </c>
    </row>
    <row r="1726" spans="1:9">
      <c r="A1726" s="2">
        <v>2027</v>
      </c>
      <c r="B1726">
        <f>VLOOKUP(A1726, Campaigns!A:I,2, FALSE)</f>
        <v>0</v>
      </c>
      <c r="C1726">
        <f>VLOOKUP(A1726, Campaigns!A:I,3, FALSE)</f>
        <v>0</v>
      </c>
      <c r="D1726">
        <f>VLOOKUP(A1726, Campaigns!$A:$I,4, FALSE)</f>
        <v>0</v>
      </c>
      <c r="E1726">
        <f>VLOOKUP(A1726, Campaigns!A:I,5, FALSE)</f>
        <v>0</v>
      </c>
      <c r="F1726">
        <f>VLOOKUP(A1726, Campaigns!A:I,6, FALSE)</f>
        <v>0</v>
      </c>
      <c r="G1726" t="str">
        <f>VLOOKUP(A1726, Customer!A:P,16, FALSE)</f>
        <v>Married</v>
      </c>
      <c r="H1726" t="str">
        <f>VLOOKUP(A1726, Customer!A:Q,17, FALSE)</f>
        <v>Master</v>
      </c>
      <c r="I1726">
        <f>VLOOKUP(A1726, Campaigns!A:I,7, FALSE)</f>
        <v>0</v>
      </c>
    </row>
    <row r="1727" spans="1:9">
      <c r="A1727" s="2">
        <v>1364</v>
      </c>
      <c r="B1727">
        <f>VLOOKUP(A1727, Campaigns!A:I,2, FALSE)</f>
        <v>0</v>
      </c>
      <c r="C1727">
        <f>VLOOKUP(A1727, Campaigns!A:I,3, FALSE)</f>
        <v>0</v>
      </c>
      <c r="D1727">
        <f>VLOOKUP(A1727, Campaigns!$A:$I,4, FALSE)</f>
        <v>0</v>
      </c>
      <c r="E1727">
        <f>VLOOKUP(A1727, Campaigns!A:I,5, FALSE)</f>
        <v>0</v>
      </c>
      <c r="F1727">
        <f>VLOOKUP(A1727, Campaigns!A:I,6, FALSE)</f>
        <v>0</v>
      </c>
      <c r="G1727" t="str">
        <f>VLOOKUP(A1727, Customer!A:P,16, FALSE)</f>
        <v>Married</v>
      </c>
      <c r="H1727" t="str">
        <f>VLOOKUP(A1727, Customer!A:Q,17, FALSE)</f>
        <v>PhD</v>
      </c>
      <c r="I1727">
        <f>VLOOKUP(A1727, Campaigns!A:I,7, FALSE)</f>
        <v>0</v>
      </c>
    </row>
    <row r="1728" spans="1:9">
      <c r="A1728" s="2">
        <v>2097</v>
      </c>
      <c r="B1728">
        <f>VLOOKUP(A1728, Campaigns!A:I,2, FALSE)</f>
        <v>1</v>
      </c>
      <c r="C1728">
        <f>VLOOKUP(A1728, Campaigns!A:I,3, FALSE)</f>
        <v>0</v>
      </c>
      <c r="D1728">
        <f>VLOOKUP(A1728, Campaigns!$A:$I,4, FALSE)</f>
        <v>0</v>
      </c>
      <c r="E1728">
        <f>VLOOKUP(A1728, Campaigns!A:I,5, FALSE)</f>
        <v>0</v>
      </c>
      <c r="F1728">
        <f>VLOOKUP(A1728, Campaigns!A:I,6, FALSE)</f>
        <v>0</v>
      </c>
      <c r="G1728" t="str">
        <f>VLOOKUP(A1728, Customer!A:P,16, FALSE)</f>
        <v>Married</v>
      </c>
      <c r="H1728" t="str">
        <f>VLOOKUP(A1728, Customer!A:Q,17, FALSE)</f>
        <v>PhD</v>
      </c>
      <c r="I1728">
        <f>VLOOKUP(A1728, Campaigns!A:I,7, FALSE)</f>
        <v>0</v>
      </c>
    </row>
    <row r="1729" spans="1:9">
      <c r="A1729" s="2">
        <v>2004</v>
      </c>
      <c r="B1729">
        <f>VLOOKUP(A1729, Campaigns!A:I,2, FALSE)</f>
        <v>0</v>
      </c>
      <c r="C1729">
        <f>VLOOKUP(A1729, Campaigns!A:I,3, FALSE)</f>
        <v>0</v>
      </c>
      <c r="D1729">
        <f>VLOOKUP(A1729, Campaigns!$A:$I,4, FALSE)</f>
        <v>0</v>
      </c>
      <c r="E1729">
        <f>VLOOKUP(A1729, Campaigns!A:I,5, FALSE)</f>
        <v>0</v>
      </c>
      <c r="F1729">
        <f>VLOOKUP(A1729, Campaigns!A:I,6, FALSE)</f>
        <v>0</v>
      </c>
      <c r="G1729" t="str">
        <f>VLOOKUP(A1729, Customer!A:P,16, FALSE)</f>
        <v>Together</v>
      </c>
      <c r="H1729" t="str">
        <f>VLOOKUP(A1729, Customer!A:Q,17, FALSE)</f>
        <v>Master</v>
      </c>
      <c r="I1729">
        <f>VLOOKUP(A1729, Campaigns!A:I,7, FALSE)</f>
        <v>0</v>
      </c>
    </row>
    <row r="1730" spans="1:9">
      <c r="A1730" s="2">
        <v>3191</v>
      </c>
      <c r="B1730">
        <f>VLOOKUP(A1730, Campaigns!A:I,2, FALSE)</f>
        <v>0</v>
      </c>
      <c r="C1730">
        <f>VLOOKUP(A1730, Campaigns!A:I,3, FALSE)</f>
        <v>0</v>
      </c>
      <c r="D1730">
        <f>VLOOKUP(A1730, Campaigns!$A:$I,4, FALSE)</f>
        <v>0</v>
      </c>
      <c r="E1730">
        <f>VLOOKUP(A1730, Campaigns!A:I,5, FALSE)</f>
        <v>0</v>
      </c>
      <c r="F1730">
        <f>VLOOKUP(A1730, Campaigns!A:I,6, FALSE)</f>
        <v>0</v>
      </c>
      <c r="G1730" t="str">
        <f>VLOOKUP(A1730, Customer!A:P,16, FALSE)</f>
        <v>Married</v>
      </c>
      <c r="H1730" t="str">
        <f>VLOOKUP(A1730, Customer!A:Q,17, FALSE)</f>
        <v>Master</v>
      </c>
      <c r="I1730">
        <f>VLOOKUP(A1730, Campaigns!A:I,7, FALSE)</f>
        <v>0</v>
      </c>
    </row>
    <row r="1731" spans="1:9">
      <c r="A1731" s="2">
        <v>1948</v>
      </c>
      <c r="B1731">
        <f>VLOOKUP(A1731, Campaigns!A:I,2, FALSE)</f>
        <v>0</v>
      </c>
      <c r="C1731">
        <f>VLOOKUP(A1731, Campaigns!A:I,3, FALSE)</f>
        <v>0</v>
      </c>
      <c r="D1731">
        <f>VLOOKUP(A1731, Campaigns!$A:$I,4, FALSE)</f>
        <v>0</v>
      </c>
      <c r="E1731">
        <f>VLOOKUP(A1731, Campaigns!A:I,5, FALSE)</f>
        <v>0</v>
      </c>
      <c r="F1731">
        <f>VLOOKUP(A1731, Campaigns!A:I,6, FALSE)</f>
        <v>0</v>
      </c>
      <c r="G1731" t="str">
        <f>VLOOKUP(A1731, Customer!A:P,16, FALSE)</f>
        <v>Married</v>
      </c>
      <c r="H1731" t="str">
        <f>VLOOKUP(A1731, Customer!A:Q,17, FALSE)</f>
        <v>Graduate</v>
      </c>
      <c r="I1731">
        <f>VLOOKUP(A1731, Campaigns!A:I,7, FALSE)</f>
        <v>0</v>
      </c>
    </row>
    <row r="1732" spans="1:9">
      <c r="A1732" s="2">
        <v>1963</v>
      </c>
      <c r="B1732">
        <f>VLOOKUP(A1732, Campaigns!A:I,2, FALSE)</f>
        <v>0</v>
      </c>
      <c r="C1732">
        <f>VLOOKUP(A1732, Campaigns!A:I,3, FALSE)</f>
        <v>0</v>
      </c>
      <c r="D1732">
        <f>VLOOKUP(A1732, Campaigns!$A:$I,4, FALSE)</f>
        <v>0</v>
      </c>
      <c r="E1732">
        <f>VLOOKUP(A1732, Campaigns!A:I,5, FALSE)</f>
        <v>0</v>
      </c>
      <c r="F1732">
        <f>VLOOKUP(A1732, Campaigns!A:I,6, FALSE)</f>
        <v>0</v>
      </c>
      <c r="G1732" t="str">
        <f>VLOOKUP(A1732, Customer!A:P,16, FALSE)</f>
        <v>Divorced</v>
      </c>
      <c r="H1732" t="str">
        <f>VLOOKUP(A1732, Customer!A:Q,17, FALSE)</f>
        <v>Master</v>
      </c>
      <c r="I1732">
        <f>VLOOKUP(A1732, Campaigns!A:I,7, FALSE)</f>
        <v>0</v>
      </c>
    </row>
    <row r="1733" spans="1:9">
      <c r="A1733" s="2">
        <v>1159</v>
      </c>
      <c r="B1733">
        <f>VLOOKUP(A1733, Campaigns!A:I,2, FALSE)</f>
        <v>0</v>
      </c>
      <c r="C1733">
        <f>VLOOKUP(A1733, Campaigns!A:I,3, FALSE)</f>
        <v>0</v>
      </c>
      <c r="D1733">
        <f>VLOOKUP(A1733, Campaigns!$A:$I,4, FALSE)</f>
        <v>0</v>
      </c>
      <c r="E1733">
        <f>VLOOKUP(A1733, Campaigns!A:I,5, FALSE)</f>
        <v>0</v>
      </c>
      <c r="F1733">
        <f>VLOOKUP(A1733, Campaigns!A:I,6, FALSE)</f>
        <v>0</v>
      </c>
      <c r="G1733" t="str">
        <f>VLOOKUP(A1733, Customer!A:P,16, FALSE)</f>
        <v>Together</v>
      </c>
      <c r="H1733" t="str">
        <f>VLOOKUP(A1733, Customer!A:Q,17, FALSE)</f>
        <v>Graduate</v>
      </c>
      <c r="I1733">
        <f>VLOOKUP(A1733, Campaigns!A:I,7, FALSE)</f>
        <v>0</v>
      </c>
    </row>
    <row r="1734" spans="1:9">
      <c r="A1734" s="2">
        <v>1008</v>
      </c>
      <c r="B1734">
        <f>VLOOKUP(A1734, Campaigns!A:I,2, FALSE)</f>
        <v>0</v>
      </c>
      <c r="C1734">
        <f>VLOOKUP(A1734, Campaigns!A:I,3, FALSE)</f>
        <v>0</v>
      </c>
      <c r="D1734">
        <f>VLOOKUP(A1734, Campaigns!$A:$I,4, FALSE)</f>
        <v>0</v>
      </c>
      <c r="E1734">
        <f>VLOOKUP(A1734, Campaigns!A:I,5, FALSE)</f>
        <v>0</v>
      </c>
      <c r="F1734">
        <f>VLOOKUP(A1734, Campaigns!A:I,6, FALSE)</f>
        <v>0</v>
      </c>
      <c r="G1734" t="str">
        <f>VLOOKUP(A1734, Customer!A:P,16, FALSE)</f>
        <v>Married</v>
      </c>
      <c r="H1734" t="str">
        <f>VLOOKUP(A1734, Customer!A:Q,17, FALSE)</f>
        <v>PhD</v>
      </c>
      <c r="I1734">
        <f>VLOOKUP(A1734, Campaigns!A:I,7, FALSE)</f>
        <v>0</v>
      </c>
    </row>
    <row r="1735" spans="1:9">
      <c r="A1735" s="2">
        <v>2157</v>
      </c>
      <c r="B1735">
        <f>VLOOKUP(A1735, Campaigns!A:I,2, FALSE)</f>
        <v>0</v>
      </c>
      <c r="C1735">
        <f>VLOOKUP(A1735, Campaigns!A:I,3, FALSE)</f>
        <v>0</v>
      </c>
      <c r="D1735">
        <f>VLOOKUP(A1735, Campaigns!$A:$I,4, FALSE)</f>
        <v>0</v>
      </c>
      <c r="E1735">
        <f>VLOOKUP(A1735, Campaigns!A:I,5, FALSE)</f>
        <v>0</v>
      </c>
      <c r="F1735">
        <f>VLOOKUP(A1735, Campaigns!A:I,6, FALSE)</f>
        <v>0</v>
      </c>
      <c r="G1735" t="str">
        <f>VLOOKUP(A1735, Customer!A:P,16, FALSE)</f>
        <v>Married</v>
      </c>
      <c r="H1735" t="str">
        <f>VLOOKUP(A1735, Customer!A:Q,17, FALSE)</f>
        <v>Master</v>
      </c>
      <c r="I1735">
        <f>VLOOKUP(A1735, Campaigns!A:I,7, FALSE)</f>
        <v>0</v>
      </c>
    </row>
    <row r="1736" spans="1:9">
      <c r="A1736" s="2">
        <v>2205</v>
      </c>
      <c r="B1736">
        <f>VLOOKUP(A1736, Campaigns!A:I,2, FALSE)</f>
        <v>0</v>
      </c>
      <c r="C1736">
        <f>VLOOKUP(A1736, Campaigns!A:I,3, FALSE)</f>
        <v>0</v>
      </c>
      <c r="D1736">
        <f>VLOOKUP(A1736, Campaigns!$A:$I,4, FALSE)</f>
        <v>0</v>
      </c>
      <c r="E1736">
        <f>VLOOKUP(A1736, Campaigns!A:I,5, FALSE)</f>
        <v>0</v>
      </c>
      <c r="F1736">
        <f>VLOOKUP(A1736, Campaigns!A:I,6, FALSE)</f>
        <v>0</v>
      </c>
      <c r="G1736" t="str">
        <f>VLOOKUP(A1736, Customer!A:P,16, FALSE)</f>
        <v>Widow</v>
      </c>
      <c r="H1736" t="str">
        <f>VLOOKUP(A1736, Customer!A:Q,17, FALSE)</f>
        <v>PhD</v>
      </c>
      <c r="I1736">
        <f>VLOOKUP(A1736, Campaigns!A:I,7, FALSE)</f>
        <v>0</v>
      </c>
    </row>
    <row r="1737" spans="1:9">
      <c r="A1737" s="2">
        <v>2124</v>
      </c>
      <c r="B1737">
        <f>VLOOKUP(A1737, Campaigns!A:I,2, FALSE)</f>
        <v>0</v>
      </c>
      <c r="C1737">
        <f>VLOOKUP(A1737, Campaigns!A:I,3, FALSE)</f>
        <v>0</v>
      </c>
      <c r="D1737">
        <f>VLOOKUP(A1737, Campaigns!$A:$I,4, FALSE)</f>
        <v>0</v>
      </c>
      <c r="E1737">
        <f>VLOOKUP(A1737, Campaigns!A:I,5, FALSE)</f>
        <v>0</v>
      </c>
      <c r="F1737">
        <f>VLOOKUP(A1737, Campaigns!A:I,6, FALSE)</f>
        <v>0</v>
      </c>
      <c r="G1737" t="str">
        <f>VLOOKUP(A1737, Customer!A:P,16, FALSE)</f>
        <v>Single</v>
      </c>
      <c r="H1737" t="str">
        <f>VLOOKUP(A1737, Customer!A:Q,17, FALSE)</f>
        <v>PhD</v>
      </c>
      <c r="I1737">
        <f>VLOOKUP(A1737, Campaigns!A:I,7, FALSE)</f>
        <v>0</v>
      </c>
    </row>
    <row r="1738" spans="1:9">
      <c r="A1738" s="2">
        <v>2416</v>
      </c>
      <c r="B1738">
        <f>VLOOKUP(A1738, Campaigns!A:I,2, FALSE)</f>
        <v>0</v>
      </c>
      <c r="C1738">
        <f>VLOOKUP(A1738, Campaigns!A:I,3, FALSE)</f>
        <v>0</v>
      </c>
      <c r="D1738">
        <f>VLOOKUP(A1738, Campaigns!$A:$I,4, FALSE)</f>
        <v>0</v>
      </c>
      <c r="E1738">
        <f>VLOOKUP(A1738, Campaigns!A:I,5, FALSE)</f>
        <v>0</v>
      </c>
      <c r="F1738">
        <f>VLOOKUP(A1738, Campaigns!A:I,6, FALSE)</f>
        <v>0</v>
      </c>
      <c r="G1738" t="str">
        <f>VLOOKUP(A1738, Customer!A:P,16, FALSE)</f>
        <v>Together</v>
      </c>
      <c r="H1738" t="str">
        <f>VLOOKUP(A1738, Customer!A:Q,17, FALSE)</f>
        <v>Graduate</v>
      </c>
      <c r="I1738">
        <f>VLOOKUP(A1738, Campaigns!A:I,7, FALSE)</f>
        <v>0</v>
      </c>
    </row>
    <row r="1739" spans="1:9">
      <c r="A1739" s="2">
        <v>1261</v>
      </c>
      <c r="B1739">
        <f>VLOOKUP(A1739, Campaigns!A:I,2, FALSE)</f>
        <v>0</v>
      </c>
      <c r="C1739">
        <f>VLOOKUP(A1739, Campaigns!A:I,3, FALSE)</f>
        <v>0</v>
      </c>
      <c r="D1739">
        <f>VLOOKUP(A1739, Campaigns!$A:$I,4, FALSE)</f>
        <v>0</v>
      </c>
      <c r="E1739">
        <f>VLOOKUP(A1739, Campaigns!A:I,5, FALSE)</f>
        <v>0</v>
      </c>
      <c r="F1739">
        <f>VLOOKUP(A1739, Campaigns!A:I,6, FALSE)</f>
        <v>0</v>
      </c>
      <c r="G1739" t="str">
        <f>VLOOKUP(A1739, Customer!A:P,16, FALSE)</f>
        <v>Divorced</v>
      </c>
      <c r="H1739" t="str">
        <f>VLOOKUP(A1739, Customer!A:Q,17, FALSE)</f>
        <v>Graduate</v>
      </c>
      <c r="I1739">
        <f>VLOOKUP(A1739, Campaigns!A:I,7, FALSE)</f>
        <v>0</v>
      </c>
    </row>
    <row r="1740" spans="1:9">
      <c r="A1740" s="2">
        <v>2339</v>
      </c>
      <c r="B1740">
        <f>VLOOKUP(A1740, Campaigns!A:I,2, FALSE)</f>
        <v>0</v>
      </c>
      <c r="C1740">
        <f>VLOOKUP(A1740, Campaigns!A:I,3, FALSE)</f>
        <v>0</v>
      </c>
      <c r="D1740">
        <f>VLOOKUP(A1740, Campaigns!$A:$I,4, FALSE)</f>
        <v>0</v>
      </c>
      <c r="E1740">
        <f>VLOOKUP(A1740, Campaigns!A:I,5, FALSE)</f>
        <v>0</v>
      </c>
      <c r="F1740">
        <f>VLOOKUP(A1740, Campaigns!A:I,6, FALSE)</f>
        <v>0</v>
      </c>
      <c r="G1740" t="str">
        <f>VLOOKUP(A1740, Customer!A:P,16, FALSE)</f>
        <v>Single</v>
      </c>
      <c r="H1740" t="str">
        <f>VLOOKUP(A1740, Customer!A:Q,17, FALSE)</f>
        <v>Master</v>
      </c>
      <c r="I1740">
        <f>VLOOKUP(A1740, Campaigns!A:I,7, FALSE)</f>
        <v>0</v>
      </c>
    </row>
    <row r="1741" spans="1:9">
      <c r="A1741" s="2">
        <v>2797</v>
      </c>
      <c r="B1741">
        <f>VLOOKUP(A1741, Campaigns!A:I,2, FALSE)</f>
        <v>0</v>
      </c>
      <c r="C1741">
        <f>VLOOKUP(A1741, Campaigns!A:I,3, FALSE)</f>
        <v>0</v>
      </c>
      <c r="D1741">
        <f>VLOOKUP(A1741, Campaigns!$A:$I,4, FALSE)</f>
        <v>0</v>
      </c>
      <c r="E1741">
        <f>VLOOKUP(A1741, Campaigns!A:I,5, FALSE)</f>
        <v>0</v>
      </c>
      <c r="F1741">
        <f>VLOOKUP(A1741, Campaigns!A:I,6, FALSE)</f>
        <v>0</v>
      </c>
      <c r="G1741" t="str">
        <f>VLOOKUP(A1741, Customer!A:P,16, FALSE)</f>
        <v>Single</v>
      </c>
      <c r="H1741" t="str">
        <f>VLOOKUP(A1741, Customer!A:Q,17, FALSE)</f>
        <v>Master</v>
      </c>
      <c r="I1741">
        <f>VLOOKUP(A1741, Campaigns!A:I,7, FALSE)</f>
        <v>0</v>
      </c>
    </row>
    <row r="1742" spans="1:9">
      <c r="A1742" s="2">
        <v>2978</v>
      </c>
      <c r="B1742">
        <f>VLOOKUP(A1742, Campaigns!A:I,2, FALSE)</f>
        <v>0</v>
      </c>
      <c r="C1742">
        <f>VLOOKUP(A1742, Campaigns!A:I,3, FALSE)</f>
        <v>0</v>
      </c>
      <c r="D1742">
        <f>VLOOKUP(A1742, Campaigns!$A:$I,4, FALSE)</f>
        <v>0</v>
      </c>
      <c r="E1742">
        <f>VLOOKUP(A1742, Campaigns!A:I,5, FALSE)</f>
        <v>0</v>
      </c>
      <c r="F1742">
        <f>VLOOKUP(A1742, Campaigns!A:I,6, FALSE)</f>
        <v>0</v>
      </c>
      <c r="G1742" t="str">
        <f>VLOOKUP(A1742, Customer!A:P,16, FALSE)</f>
        <v>Single</v>
      </c>
      <c r="H1742" t="str">
        <f>VLOOKUP(A1742, Customer!A:Q,17, FALSE)</f>
        <v>Graduate</v>
      </c>
      <c r="I1742">
        <f>VLOOKUP(A1742, Campaigns!A:I,7, FALSE)</f>
        <v>0</v>
      </c>
    </row>
    <row r="1743" spans="1:9">
      <c r="A1743" s="2">
        <v>1693</v>
      </c>
      <c r="B1743">
        <f>VLOOKUP(A1743, Campaigns!A:I,2, FALSE)</f>
        <v>0</v>
      </c>
      <c r="C1743">
        <f>VLOOKUP(A1743, Campaigns!A:I,3, FALSE)</f>
        <v>0</v>
      </c>
      <c r="D1743">
        <f>VLOOKUP(A1743, Campaigns!$A:$I,4, FALSE)</f>
        <v>0</v>
      </c>
      <c r="E1743">
        <f>VLOOKUP(A1743, Campaigns!A:I,5, FALSE)</f>
        <v>0</v>
      </c>
      <c r="F1743">
        <f>VLOOKUP(A1743, Campaigns!A:I,6, FALSE)</f>
        <v>0</v>
      </c>
      <c r="G1743" t="str">
        <f>VLOOKUP(A1743, Customer!A:P,16, FALSE)</f>
        <v>Single</v>
      </c>
      <c r="H1743" t="str">
        <f>VLOOKUP(A1743, Customer!A:Q,17, FALSE)</f>
        <v>Graduate</v>
      </c>
      <c r="I1743">
        <f>VLOOKUP(A1743, Campaigns!A:I,7, FALSE)</f>
        <v>0</v>
      </c>
    </row>
    <row r="1744" spans="1:9">
      <c r="A1744" s="2">
        <v>2325</v>
      </c>
      <c r="B1744">
        <f>VLOOKUP(A1744, Campaigns!A:I,2, FALSE)</f>
        <v>0</v>
      </c>
      <c r="C1744">
        <f>VLOOKUP(A1744, Campaigns!A:I,3, FALSE)</f>
        <v>0</v>
      </c>
      <c r="D1744">
        <f>VLOOKUP(A1744, Campaigns!$A:$I,4, FALSE)</f>
        <v>0</v>
      </c>
      <c r="E1744">
        <f>VLOOKUP(A1744, Campaigns!A:I,5, FALSE)</f>
        <v>0</v>
      </c>
      <c r="F1744">
        <f>VLOOKUP(A1744, Campaigns!A:I,6, FALSE)</f>
        <v>0</v>
      </c>
      <c r="G1744" t="str">
        <f>VLOOKUP(A1744, Customer!A:P,16, FALSE)</f>
        <v>Single</v>
      </c>
      <c r="H1744" t="str">
        <f>VLOOKUP(A1744, Customer!A:Q,17, FALSE)</f>
        <v>Graduate</v>
      </c>
      <c r="I1744">
        <f>VLOOKUP(A1744, Campaigns!A:I,7, FALSE)</f>
        <v>0</v>
      </c>
    </row>
    <row r="1745" spans="1:9">
      <c r="A1745" s="2">
        <v>2882</v>
      </c>
      <c r="B1745">
        <f>VLOOKUP(A1745, Campaigns!A:I,2, FALSE)</f>
        <v>0</v>
      </c>
      <c r="C1745">
        <f>VLOOKUP(A1745, Campaigns!A:I,3, FALSE)</f>
        <v>0</v>
      </c>
      <c r="D1745">
        <f>VLOOKUP(A1745, Campaigns!$A:$I,4, FALSE)</f>
        <v>0</v>
      </c>
      <c r="E1745">
        <f>VLOOKUP(A1745, Campaigns!A:I,5, FALSE)</f>
        <v>0</v>
      </c>
      <c r="F1745">
        <f>VLOOKUP(A1745, Campaigns!A:I,6, FALSE)</f>
        <v>0</v>
      </c>
      <c r="G1745" t="str">
        <f>VLOOKUP(A1745, Customer!A:P,16, FALSE)</f>
        <v>Together</v>
      </c>
      <c r="H1745" t="str">
        <f>VLOOKUP(A1745, Customer!A:Q,17, FALSE)</f>
        <v>Graduate</v>
      </c>
      <c r="I1745">
        <f>VLOOKUP(A1745, Campaigns!A:I,7, FALSE)</f>
        <v>0</v>
      </c>
    </row>
    <row r="1746" spans="1:9">
      <c r="A1746" s="2">
        <v>2654</v>
      </c>
      <c r="B1746">
        <f>VLOOKUP(A1746, Campaigns!A:I,2, FALSE)</f>
        <v>0</v>
      </c>
      <c r="C1746">
        <f>VLOOKUP(A1746, Campaigns!A:I,3, FALSE)</f>
        <v>0</v>
      </c>
      <c r="D1746">
        <f>VLOOKUP(A1746, Campaigns!$A:$I,4, FALSE)</f>
        <v>0</v>
      </c>
      <c r="E1746">
        <f>VLOOKUP(A1746, Campaigns!A:I,5, FALSE)</f>
        <v>0</v>
      </c>
      <c r="F1746">
        <f>VLOOKUP(A1746, Campaigns!A:I,6, FALSE)</f>
        <v>0</v>
      </c>
      <c r="G1746" t="str">
        <f>VLOOKUP(A1746, Customer!A:P,16, FALSE)</f>
        <v>Married</v>
      </c>
      <c r="H1746" t="str">
        <f>VLOOKUP(A1746, Customer!A:Q,17, FALSE)</f>
        <v>Graduate</v>
      </c>
      <c r="I1746">
        <f>VLOOKUP(A1746, Campaigns!A:I,7, FALSE)</f>
        <v>0</v>
      </c>
    </row>
    <row r="1747" spans="1:9">
      <c r="A1747" s="2">
        <v>1448</v>
      </c>
      <c r="B1747">
        <f>VLOOKUP(A1747, Campaigns!A:I,2, FALSE)</f>
        <v>0</v>
      </c>
      <c r="C1747">
        <f>VLOOKUP(A1747, Campaigns!A:I,3, FALSE)</f>
        <v>0</v>
      </c>
      <c r="D1747">
        <f>VLOOKUP(A1747, Campaigns!$A:$I,4, FALSE)</f>
        <v>0</v>
      </c>
      <c r="E1747">
        <f>VLOOKUP(A1747, Campaigns!A:I,5, FALSE)</f>
        <v>0</v>
      </c>
      <c r="F1747">
        <f>VLOOKUP(A1747, Campaigns!A:I,6, FALSE)</f>
        <v>0</v>
      </c>
      <c r="G1747" t="str">
        <f>VLOOKUP(A1747, Customer!A:P,16, FALSE)</f>
        <v>Married</v>
      </c>
      <c r="H1747" t="str">
        <f>VLOOKUP(A1747, Customer!A:Q,17, FALSE)</f>
        <v>Graduate</v>
      </c>
      <c r="I1747">
        <f>VLOOKUP(A1747, Campaigns!A:I,7, FALSE)</f>
        <v>0</v>
      </c>
    </row>
    <row r="1748" spans="1:9">
      <c r="A1748" s="2">
        <v>1333</v>
      </c>
      <c r="B1748">
        <f>VLOOKUP(A1748, Campaigns!A:I,2, FALSE)</f>
        <v>1</v>
      </c>
      <c r="C1748">
        <f>VLOOKUP(A1748, Campaigns!A:I,3, FALSE)</f>
        <v>0</v>
      </c>
      <c r="D1748">
        <f>VLOOKUP(A1748, Campaigns!$A:$I,4, FALSE)</f>
        <v>0</v>
      </c>
      <c r="E1748">
        <f>VLOOKUP(A1748, Campaigns!A:I,5, FALSE)</f>
        <v>0</v>
      </c>
      <c r="F1748">
        <f>VLOOKUP(A1748, Campaigns!A:I,6, FALSE)</f>
        <v>0</v>
      </c>
      <c r="G1748" t="str">
        <f>VLOOKUP(A1748, Customer!A:P,16, FALSE)</f>
        <v>Married</v>
      </c>
      <c r="H1748" t="str">
        <f>VLOOKUP(A1748, Customer!A:Q,17, FALSE)</f>
        <v>Master</v>
      </c>
      <c r="I1748">
        <f>VLOOKUP(A1748, Campaigns!A:I,7, FALSE)</f>
        <v>0</v>
      </c>
    </row>
    <row r="1749" spans="1:9">
      <c r="A1749" s="2">
        <v>1577</v>
      </c>
      <c r="B1749">
        <f>VLOOKUP(A1749, Campaigns!A:I,2, FALSE)</f>
        <v>0</v>
      </c>
      <c r="C1749">
        <f>VLOOKUP(A1749, Campaigns!A:I,3, FALSE)</f>
        <v>0</v>
      </c>
      <c r="D1749">
        <f>VLOOKUP(A1749, Campaigns!$A:$I,4, FALSE)</f>
        <v>0</v>
      </c>
      <c r="E1749">
        <f>VLOOKUP(A1749, Campaigns!A:I,5, FALSE)</f>
        <v>0</v>
      </c>
      <c r="F1749">
        <f>VLOOKUP(A1749, Campaigns!A:I,6, FALSE)</f>
        <v>0</v>
      </c>
      <c r="G1749" t="str">
        <f>VLOOKUP(A1749, Customer!A:P,16, FALSE)</f>
        <v>Together</v>
      </c>
      <c r="H1749" t="str">
        <f>VLOOKUP(A1749, Customer!A:Q,17, FALSE)</f>
        <v>Graduate</v>
      </c>
      <c r="I1749">
        <f>VLOOKUP(A1749, Campaigns!A:I,7, FALSE)</f>
        <v>0</v>
      </c>
    </row>
    <row r="1750" spans="1:9">
      <c r="A1750" s="2">
        <v>2026</v>
      </c>
      <c r="B1750">
        <f>VLOOKUP(A1750, Campaigns!A:I,2, FALSE)</f>
        <v>0</v>
      </c>
      <c r="C1750">
        <f>VLOOKUP(A1750, Campaigns!A:I,3, FALSE)</f>
        <v>0</v>
      </c>
      <c r="D1750">
        <f>VLOOKUP(A1750, Campaigns!$A:$I,4, FALSE)</f>
        <v>0</v>
      </c>
      <c r="E1750">
        <f>VLOOKUP(A1750, Campaigns!A:I,5, FALSE)</f>
        <v>0</v>
      </c>
      <c r="F1750">
        <f>VLOOKUP(A1750, Campaigns!A:I,6, FALSE)</f>
        <v>0</v>
      </c>
      <c r="G1750" t="str">
        <f>VLOOKUP(A1750, Customer!A:P,16, FALSE)</f>
        <v>Single</v>
      </c>
      <c r="H1750" t="str">
        <f>VLOOKUP(A1750, Customer!A:Q,17, FALSE)</f>
        <v>Master</v>
      </c>
      <c r="I1750">
        <f>VLOOKUP(A1750, Campaigns!A:I,7, FALSE)</f>
        <v>0</v>
      </c>
    </row>
    <row r="1751" spans="1:9">
      <c r="A1751" s="2">
        <v>2851</v>
      </c>
      <c r="B1751">
        <f>VLOOKUP(A1751, Campaigns!A:I,2, FALSE)</f>
        <v>0</v>
      </c>
      <c r="C1751">
        <f>VLOOKUP(A1751, Campaigns!A:I,3, FALSE)</f>
        <v>0</v>
      </c>
      <c r="D1751">
        <f>VLOOKUP(A1751, Campaigns!$A:$I,4, FALSE)</f>
        <v>0</v>
      </c>
      <c r="E1751">
        <f>VLOOKUP(A1751, Campaigns!A:I,5, FALSE)</f>
        <v>0</v>
      </c>
      <c r="F1751">
        <f>VLOOKUP(A1751, Campaigns!A:I,6, FALSE)</f>
        <v>0</v>
      </c>
      <c r="G1751" t="str">
        <f>VLOOKUP(A1751, Customer!A:P,16, FALSE)</f>
        <v>Widow</v>
      </c>
      <c r="H1751" t="str">
        <f>VLOOKUP(A1751, Customer!A:Q,17, FALSE)</f>
        <v>Master</v>
      </c>
      <c r="I1751">
        <f>VLOOKUP(A1751, Campaigns!A:I,7, FALSE)</f>
        <v>0</v>
      </c>
    </row>
    <row r="1752" spans="1:9">
      <c r="A1752" s="2">
        <v>1544</v>
      </c>
      <c r="B1752">
        <f>VLOOKUP(A1752, Campaigns!A:I,2, FALSE)</f>
        <v>0</v>
      </c>
      <c r="C1752">
        <f>VLOOKUP(A1752, Campaigns!A:I,3, FALSE)</f>
        <v>0</v>
      </c>
      <c r="D1752">
        <f>VLOOKUP(A1752, Campaigns!$A:$I,4, FALSE)</f>
        <v>0</v>
      </c>
      <c r="E1752">
        <f>VLOOKUP(A1752, Campaigns!A:I,5, FALSE)</f>
        <v>0</v>
      </c>
      <c r="F1752">
        <f>VLOOKUP(A1752, Campaigns!A:I,6, FALSE)</f>
        <v>0</v>
      </c>
      <c r="G1752" t="str">
        <f>VLOOKUP(A1752, Customer!A:P,16, FALSE)</f>
        <v>Married</v>
      </c>
      <c r="H1752" t="str">
        <f>VLOOKUP(A1752, Customer!A:Q,17, FALSE)</f>
        <v>Graduate</v>
      </c>
      <c r="I1752">
        <f>VLOOKUP(A1752, Campaigns!A:I,7, FALSE)</f>
        <v>0</v>
      </c>
    </row>
    <row r="1753" spans="1:9">
      <c r="A1753" s="2">
        <v>2493</v>
      </c>
      <c r="B1753">
        <f>VLOOKUP(A1753, Campaigns!A:I,2, FALSE)</f>
        <v>0</v>
      </c>
      <c r="C1753">
        <f>VLOOKUP(A1753, Campaigns!A:I,3, FALSE)</f>
        <v>0</v>
      </c>
      <c r="D1753">
        <f>VLOOKUP(A1753, Campaigns!$A:$I,4, FALSE)</f>
        <v>0</v>
      </c>
      <c r="E1753">
        <f>VLOOKUP(A1753, Campaigns!A:I,5, FALSE)</f>
        <v>0</v>
      </c>
      <c r="F1753">
        <f>VLOOKUP(A1753, Campaigns!A:I,6, FALSE)</f>
        <v>0</v>
      </c>
      <c r="G1753" t="str">
        <f>VLOOKUP(A1753, Customer!A:P,16, FALSE)</f>
        <v>Married</v>
      </c>
      <c r="H1753" t="str">
        <f>VLOOKUP(A1753, Customer!A:Q,17, FALSE)</f>
        <v>Graduate</v>
      </c>
      <c r="I1753">
        <f>VLOOKUP(A1753, Campaigns!A:I,7, FALSE)</f>
        <v>0</v>
      </c>
    </row>
    <row r="1754" spans="1:9">
      <c r="A1754" s="2">
        <v>2472</v>
      </c>
      <c r="B1754">
        <f>VLOOKUP(A1754, Campaigns!A:I,2, FALSE)</f>
        <v>0</v>
      </c>
      <c r="C1754">
        <f>VLOOKUP(A1754, Campaigns!A:I,3, FALSE)</f>
        <v>0</v>
      </c>
      <c r="D1754">
        <f>VLOOKUP(A1754, Campaigns!$A:$I,4, FALSE)</f>
        <v>0</v>
      </c>
      <c r="E1754">
        <f>VLOOKUP(A1754, Campaigns!A:I,5, FALSE)</f>
        <v>0</v>
      </c>
      <c r="F1754">
        <f>VLOOKUP(A1754, Campaigns!A:I,6, FALSE)</f>
        <v>0</v>
      </c>
      <c r="G1754" t="str">
        <f>VLOOKUP(A1754, Customer!A:P,16, FALSE)</f>
        <v>Divorced</v>
      </c>
      <c r="H1754" t="str">
        <f>VLOOKUP(A1754, Customer!A:Q,17, FALSE)</f>
        <v>Graduate</v>
      </c>
      <c r="I1754">
        <f>VLOOKUP(A1754, Campaigns!A:I,7, FALSE)</f>
        <v>0</v>
      </c>
    </row>
    <row r="1755" spans="1:9">
      <c r="A1755" s="2">
        <v>1916</v>
      </c>
      <c r="B1755">
        <f>VLOOKUP(A1755, Campaigns!A:I,2, FALSE)</f>
        <v>0</v>
      </c>
      <c r="C1755">
        <f>VLOOKUP(A1755, Campaigns!A:I,3, FALSE)</f>
        <v>0</v>
      </c>
      <c r="D1755">
        <f>VLOOKUP(A1755, Campaigns!$A:$I,4, FALSE)</f>
        <v>0</v>
      </c>
      <c r="E1755">
        <f>VLOOKUP(A1755, Campaigns!A:I,5, FALSE)</f>
        <v>0</v>
      </c>
      <c r="F1755">
        <f>VLOOKUP(A1755, Campaigns!A:I,6, FALSE)</f>
        <v>0</v>
      </c>
      <c r="G1755" t="str">
        <f>VLOOKUP(A1755, Customer!A:P,16, FALSE)</f>
        <v>Together</v>
      </c>
      <c r="H1755" t="str">
        <f>VLOOKUP(A1755, Customer!A:Q,17, FALSE)</f>
        <v>PhD</v>
      </c>
      <c r="I1755">
        <f>VLOOKUP(A1755, Campaigns!A:I,7, FALSE)</f>
        <v>0</v>
      </c>
    </row>
    <row r="1756" spans="1:9">
      <c r="A1756" s="2">
        <v>2051</v>
      </c>
      <c r="B1756">
        <f>VLOOKUP(A1756, Campaigns!A:I,2, FALSE)</f>
        <v>0</v>
      </c>
      <c r="C1756">
        <f>VLOOKUP(A1756, Campaigns!A:I,3, FALSE)</f>
        <v>0</v>
      </c>
      <c r="D1756">
        <f>VLOOKUP(A1756, Campaigns!$A:$I,4, FALSE)</f>
        <v>0</v>
      </c>
      <c r="E1756">
        <f>VLOOKUP(A1756, Campaigns!A:I,5, FALSE)</f>
        <v>0</v>
      </c>
      <c r="F1756">
        <f>VLOOKUP(A1756, Campaigns!A:I,6, FALSE)</f>
        <v>0</v>
      </c>
      <c r="G1756" t="str">
        <f>VLOOKUP(A1756, Customer!A:P,16, FALSE)</f>
        <v>Together</v>
      </c>
      <c r="H1756" t="str">
        <f>VLOOKUP(A1756, Customer!A:Q,17, FALSE)</f>
        <v>PhD</v>
      </c>
      <c r="I1756">
        <f>VLOOKUP(A1756, Campaigns!A:I,7, FALSE)</f>
        <v>0</v>
      </c>
    </row>
    <row r="1757" spans="1:9">
      <c r="A1757" s="2">
        <v>2841</v>
      </c>
      <c r="B1757">
        <f>VLOOKUP(A1757, Campaigns!A:I,2, FALSE)</f>
        <v>0</v>
      </c>
      <c r="C1757">
        <f>VLOOKUP(A1757, Campaigns!A:I,3, FALSE)</f>
        <v>0</v>
      </c>
      <c r="D1757">
        <f>VLOOKUP(A1757, Campaigns!$A:$I,4, FALSE)</f>
        <v>0</v>
      </c>
      <c r="E1757">
        <f>VLOOKUP(A1757, Campaigns!A:I,5, FALSE)</f>
        <v>0</v>
      </c>
      <c r="F1757">
        <f>VLOOKUP(A1757, Campaigns!A:I,6, FALSE)</f>
        <v>0</v>
      </c>
      <c r="G1757" t="str">
        <f>VLOOKUP(A1757, Customer!A:P,16, FALSE)</f>
        <v>Together</v>
      </c>
      <c r="H1757" t="str">
        <f>VLOOKUP(A1757, Customer!A:Q,17, FALSE)</f>
        <v>Master</v>
      </c>
      <c r="I1757">
        <f>VLOOKUP(A1757, Campaigns!A:I,7, FALSE)</f>
        <v>0</v>
      </c>
    </row>
    <row r="1758" spans="1:9">
      <c r="A1758" s="2">
        <v>1509</v>
      </c>
      <c r="B1758">
        <f>VLOOKUP(A1758, Campaigns!A:I,2, FALSE)</f>
        <v>0</v>
      </c>
      <c r="C1758">
        <f>VLOOKUP(A1758, Campaigns!A:I,3, FALSE)</f>
        <v>0</v>
      </c>
      <c r="D1758">
        <f>VLOOKUP(A1758, Campaigns!$A:$I,4, FALSE)</f>
        <v>0</v>
      </c>
      <c r="E1758">
        <f>VLOOKUP(A1758, Campaigns!A:I,5, FALSE)</f>
        <v>0</v>
      </c>
      <c r="F1758">
        <f>VLOOKUP(A1758, Campaigns!A:I,6, FALSE)</f>
        <v>0</v>
      </c>
      <c r="G1758" t="str">
        <f>VLOOKUP(A1758, Customer!A:P,16, FALSE)</f>
        <v>Married</v>
      </c>
      <c r="H1758" t="str">
        <f>VLOOKUP(A1758, Customer!A:Q,17, FALSE)</f>
        <v>Graduate</v>
      </c>
      <c r="I1758">
        <f>VLOOKUP(A1758, Campaigns!A:I,7, FALSE)</f>
        <v>0</v>
      </c>
    </row>
    <row r="1759" spans="1:9">
      <c r="A1759" s="2">
        <v>3025</v>
      </c>
      <c r="B1759">
        <f>VLOOKUP(A1759, Campaigns!A:I,2, FALSE)</f>
        <v>0</v>
      </c>
      <c r="C1759">
        <f>VLOOKUP(A1759, Campaigns!A:I,3, FALSE)</f>
        <v>0</v>
      </c>
      <c r="D1759">
        <f>VLOOKUP(A1759, Campaigns!$A:$I,4, FALSE)</f>
        <v>0</v>
      </c>
      <c r="E1759">
        <f>VLOOKUP(A1759, Campaigns!A:I,5, FALSE)</f>
        <v>0</v>
      </c>
      <c r="F1759">
        <f>VLOOKUP(A1759, Campaigns!A:I,6, FALSE)</f>
        <v>0</v>
      </c>
      <c r="G1759" t="str">
        <f>VLOOKUP(A1759, Customer!A:P,16, FALSE)</f>
        <v>Married</v>
      </c>
      <c r="H1759" t="str">
        <f>VLOOKUP(A1759, Customer!A:Q,17, FALSE)</f>
        <v>Graduate</v>
      </c>
      <c r="I1759">
        <f>VLOOKUP(A1759, Campaigns!A:I,7, FALSE)</f>
        <v>0</v>
      </c>
    </row>
    <row r="1760" spans="1:9">
      <c r="A1760" s="2">
        <v>3000</v>
      </c>
      <c r="B1760">
        <f>VLOOKUP(A1760, Campaigns!A:I,2, FALSE)</f>
        <v>0</v>
      </c>
      <c r="C1760">
        <f>VLOOKUP(A1760, Campaigns!A:I,3, FALSE)</f>
        <v>0</v>
      </c>
      <c r="D1760">
        <f>VLOOKUP(A1760, Campaigns!$A:$I,4, FALSE)</f>
        <v>0</v>
      </c>
      <c r="E1760">
        <f>VLOOKUP(A1760, Campaigns!A:I,5, FALSE)</f>
        <v>0</v>
      </c>
      <c r="F1760">
        <f>VLOOKUP(A1760, Campaigns!A:I,6, FALSE)</f>
        <v>0</v>
      </c>
      <c r="G1760" t="str">
        <f>VLOOKUP(A1760, Customer!A:P,16, FALSE)</f>
        <v>Married</v>
      </c>
      <c r="H1760" t="str">
        <f>VLOOKUP(A1760, Customer!A:Q,17, FALSE)</f>
        <v>Master</v>
      </c>
      <c r="I1760">
        <f>VLOOKUP(A1760, Campaigns!A:I,7, FALSE)</f>
        <v>0</v>
      </c>
    </row>
    <row r="1761" spans="1:9">
      <c r="A1761" s="2">
        <v>2430</v>
      </c>
      <c r="B1761">
        <f>VLOOKUP(A1761, Campaigns!A:I,2, FALSE)</f>
        <v>0</v>
      </c>
      <c r="C1761">
        <f>VLOOKUP(A1761, Campaigns!A:I,3, FALSE)</f>
        <v>0</v>
      </c>
      <c r="D1761">
        <f>VLOOKUP(A1761, Campaigns!$A:$I,4, FALSE)</f>
        <v>0</v>
      </c>
      <c r="E1761">
        <f>VLOOKUP(A1761, Campaigns!A:I,5, FALSE)</f>
        <v>0</v>
      </c>
      <c r="F1761">
        <f>VLOOKUP(A1761, Campaigns!A:I,6, FALSE)</f>
        <v>0</v>
      </c>
      <c r="G1761" t="str">
        <f>VLOOKUP(A1761, Customer!A:P,16, FALSE)</f>
        <v>Together</v>
      </c>
      <c r="H1761" t="str">
        <f>VLOOKUP(A1761, Customer!A:Q,17, FALSE)</f>
        <v>PhD</v>
      </c>
      <c r="I1761">
        <f>VLOOKUP(A1761, Campaigns!A:I,7, FALSE)</f>
        <v>0</v>
      </c>
    </row>
    <row r="1762" spans="1:9">
      <c r="A1762" s="2">
        <v>2973</v>
      </c>
      <c r="B1762">
        <f>VLOOKUP(A1762, Campaigns!A:I,2, FALSE)</f>
        <v>1</v>
      </c>
      <c r="C1762">
        <f>VLOOKUP(A1762, Campaigns!A:I,3, FALSE)</f>
        <v>0</v>
      </c>
      <c r="D1762">
        <f>VLOOKUP(A1762, Campaigns!$A:$I,4, FALSE)</f>
        <v>0</v>
      </c>
      <c r="E1762">
        <f>VLOOKUP(A1762, Campaigns!A:I,5, FALSE)</f>
        <v>0</v>
      </c>
      <c r="F1762">
        <f>VLOOKUP(A1762, Campaigns!A:I,6, FALSE)</f>
        <v>0</v>
      </c>
      <c r="G1762" t="str">
        <f>VLOOKUP(A1762, Customer!A:P,16, FALSE)</f>
        <v>Married</v>
      </c>
      <c r="H1762" t="str">
        <f>VLOOKUP(A1762, Customer!A:Q,17, FALSE)</f>
        <v>PhD</v>
      </c>
      <c r="I1762">
        <f>VLOOKUP(A1762, Campaigns!A:I,7, FALSE)</f>
        <v>0</v>
      </c>
    </row>
    <row r="1763" spans="1:9">
      <c r="A1763" s="2">
        <v>2951</v>
      </c>
      <c r="B1763">
        <f>VLOOKUP(A1763, Campaigns!A:I,2, FALSE)</f>
        <v>0</v>
      </c>
      <c r="C1763">
        <f>VLOOKUP(A1763, Campaigns!A:I,3, FALSE)</f>
        <v>0</v>
      </c>
      <c r="D1763">
        <f>VLOOKUP(A1763, Campaigns!$A:$I,4, FALSE)</f>
        <v>0</v>
      </c>
      <c r="E1763">
        <f>VLOOKUP(A1763, Campaigns!A:I,5, FALSE)</f>
        <v>0</v>
      </c>
      <c r="F1763">
        <f>VLOOKUP(A1763, Campaigns!A:I,6, FALSE)</f>
        <v>0</v>
      </c>
      <c r="G1763" t="str">
        <f>VLOOKUP(A1763, Customer!A:P,16, FALSE)</f>
        <v>Married</v>
      </c>
      <c r="H1763" t="e">
        <f>VLOOKUP(A1763, Customer!A:Q,17, FALSE)</f>
        <v>#N/A</v>
      </c>
      <c r="I1763">
        <f>VLOOKUP(A1763, Campaigns!A:I,7, FALSE)</f>
        <v>0</v>
      </c>
    </row>
    <row r="1764" spans="1:9">
      <c r="A1764" s="2">
        <v>2794</v>
      </c>
      <c r="B1764">
        <f>VLOOKUP(A1764, Campaigns!A:I,2, FALSE)</f>
        <v>0</v>
      </c>
      <c r="C1764">
        <f>VLOOKUP(A1764, Campaigns!A:I,3, FALSE)</f>
        <v>0</v>
      </c>
      <c r="D1764">
        <f>VLOOKUP(A1764, Campaigns!$A:$I,4, FALSE)</f>
        <v>0</v>
      </c>
      <c r="E1764">
        <f>VLOOKUP(A1764, Campaigns!A:I,5, FALSE)</f>
        <v>0</v>
      </c>
      <c r="F1764">
        <f>VLOOKUP(A1764, Campaigns!A:I,6, FALSE)</f>
        <v>0</v>
      </c>
      <c r="G1764" t="str">
        <f>VLOOKUP(A1764, Customer!A:P,16, FALSE)</f>
        <v>Together</v>
      </c>
      <c r="H1764" t="str">
        <f>VLOOKUP(A1764, Customer!A:Q,17, FALSE)</f>
        <v>PhD</v>
      </c>
      <c r="I1764">
        <f>VLOOKUP(A1764, Campaigns!A:I,7, FALSE)</f>
        <v>0</v>
      </c>
    </row>
    <row r="1765" spans="1:9">
      <c r="A1765" s="2">
        <v>1113</v>
      </c>
      <c r="B1765">
        <f>VLOOKUP(A1765, Campaigns!A:I,2, FALSE)</f>
        <v>0</v>
      </c>
      <c r="C1765">
        <f>VLOOKUP(A1765, Campaigns!A:I,3, FALSE)</f>
        <v>0</v>
      </c>
      <c r="D1765">
        <f>VLOOKUP(A1765, Campaigns!$A:$I,4, FALSE)</f>
        <v>0</v>
      </c>
      <c r="E1765">
        <f>VLOOKUP(A1765, Campaigns!A:I,5, FALSE)</f>
        <v>0</v>
      </c>
      <c r="F1765">
        <f>VLOOKUP(A1765, Campaigns!A:I,6, FALSE)</f>
        <v>0</v>
      </c>
      <c r="G1765" t="str">
        <f>VLOOKUP(A1765, Customer!A:P,16, FALSE)</f>
        <v>Single</v>
      </c>
      <c r="H1765" t="str">
        <f>VLOOKUP(A1765, Customer!A:Q,17, FALSE)</f>
        <v>Master</v>
      </c>
      <c r="I1765">
        <f>VLOOKUP(A1765, Campaigns!A:I,7, FALSE)</f>
        <v>0</v>
      </c>
    </row>
    <row r="1766" spans="1:9">
      <c r="A1766" s="2">
        <v>1062</v>
      </c>
      <c r="B1766">
        <f>VLOOKUP(A1766, Campaigns!A:I,2, FALSE)</f>
        <v>0</v>
      </c>
      <c r="C1766">
        <f>VLOOKUP(A1766, Campaigns!A:I,3, FALSE)</f>
        <v>0</v>
      </c>
      <c r="D1766">
        <f>VLOOKUP(A1766, Campaigns!$A:$I,4, FALSE)</f>
        <v>0</v>
      </c>
      <c r="E1766">
        <f>VLOOKUP(A1766, Campaigns!A:I,5, FALSE)</f>
        <v>0</v>
      </c>
      <c r="F1766">
        <f>VLOOKUP(A1766, Campaigns!A:I,6, FALSE)</f>
        <v>0</v>
      </c>
      <c r="G1766" t="str">
        <f>VLOOKUP(A1766, Customer!A:P,16, FALSE)</f>
        <v>Together</v>
      </c>
      <c r="H1766" t="str">
        <f>VLOOKUP(A1766, Customer!A:Q,17, FALSE)</f>
        <v>Graduate</v>
      </c>
      <c r="I1766">
        <f>VLOOKUP(A1766, Campaigns!A:I,7, FALSE)</f>
        <v>0</v>
      </c>
    </row>
    <row r="1767" spans="1:9">
      <c r="A1767" s="2">
        <v>1277</v>
      </c>
      <c r="B1767">
        <f>VLOOKUP(A1767, Campaigns!A:I,2, FALSE)</f>
        <v>1</v>
      </c>
      <c r="C1767">
        <f>VLOOKUP(A1767, Campaigns!A:I,3, FALSE)</f>
        <v>0</v>
      </c>
      <c r="D1767">
        <f>VLOOKUP(A1767, Campaigns!$A:$I,4, FALSE)</f>
        <v>0</v>
      </c>
      <c r="E1767">
        <f>VLOOKUP(A1767, Campaigns!A:I,5, FALSE)</f>
        <v>0</v>
      </c>
      <c r="F1767">
        <f>VLOOKUP(A1767, Campaigns!A:I,6, FALSE)</f>
        <v>0</v>
      </c>
      <c r="G1767" t="str">
        <f>VLOOKUP(A1767, Customer!A:P,16, FALSE)</f>
        <v>Together</v>
      </c>
      <c r="H1767" t="e">
        <f>VLOOKUP(A1767, Customer!A:Q,17, FALSE)</f>
        <v>#N/A</v>
      </c>
      <c r="I1767">
        <f>VLOOKUP(A1767, Campaigns!A:I,7, FALSE)</f>
        <v>0</v>
      </c>
    </row>
    <row r="1768" spans="1:9">
      <c r="A1768" s="2">
        <v>2815</v>
      </c>
      <c r="B1768">
        <f>VLOOKUP(A1768, Campaigns!A:I,2, FALSE)</f>
        <v>0</v>
      </c>
      <c r="C1768">
        <f>VLOOKUP(A1768, Campaigns!A:I,3, FALSE)</f>
        <v>0</v>
      </c>
      <c r="D1768">
        <f>VLOOKUP(A1768, Campaigns!$A:$I,4, FALSE)</f>
        <v>0</v>
      </c>
      <c r="E1768">
        <f>VLOOKUP(A1768, Campaigns!A:I,5, FALSE)</f>
        <v>0</v>
      </c>
      <c r="F1768">
        <f>VLOOKUP(A1768, Campaigns!A:I,6, FALSE)</f>
        <v>0</v>
      </c>
      <c r="G1768" t="str">
        <f>VLOOKUP(A1768, Customer!A:P,16, FALSE)</f>
        <v>Together</v>
      </c>
      <c r="H1768" t="str">
        <f>VLOOKUP(A1768, Customer!A:Q,17, FALSE)</f>
        <v>PhD</v>
      </c>
      <c r="I1768">
        <f>VLOOKUP(A1768, Campaigns!A:I,7, FALSE)</f>
        <v>0</v>
      </c>
    </row>
    <row r="1769" spans="1:9">
      <c r="A1769" s="2">
        <v>1175</v>
      </c>
      <c r="B1769">
        <f>VLOOKUP(A1769, Campaigns!A:I,2, FALSE)</f>
        <v>0</v>
      </c>
      <c r="C1769">
        <f>VLOOKUP(A1769, Campaigns!A:I,3, FALSE)</f>
        <v>0</v>
      </c>
      <c r="D1769">
        <f>VLOOKUP(A1769, Campaigns!$A:$I,4, FALSE)</f>
        <v>0</v>
      </c>
      <c r="E1769">
        <f>VLOOKUP(A1769, Campaigns!A:I,5, FALSE)</f>
        <v>0</v>
      </c>
      <c r="F1769">
        <f>VLOOKUP(A1769, Campaigns!A:I,6, FALSE)</f>
        <v>0</v>
      </c>
      <c r="G1769" t="str">
        <f>VLOOKUP(A1769, Customer!A:P,16, FALSE)</f>
        <v>Single</v>
      </c>
      <c r="H1769" t="str">
        <f>VLOOKUP(A1769, Customer!A:Q,17, FALSE)</f>
        <v>PhD</v>
      </c>
      <c r="I1769">
        <f>VLOOKUP(A1769, Campaigns!A:I,7, FALSE)</f>
        <v>0</v>
      </c>
    </row>
    <row r="1770" spans="1:9">
      <c r="A1770" s="2">
        <v>1999</v>
      </c>
      <c r="B1770">
        <f>VLOOKUP(A1770, Campaigns!A:I,2, FALSE)</f>
        <v>0</v>
      </c>
      <c r="C1770">
        <f>VLOOKUP(A1770, Campaigns!A:I,3, FALSE)</f>
        <v>0</v>
      </c>
      <c r="D1770">
        <f>VLOOKUP(A1770, Campaigns!$A:$I,4, FALSE)</f>
        <v>0</v>
      </c>
      <c r="E1770">
        <f>VLOOKUP(A1770, Campaigns!A:I,5, FALSE)</f>
        <v>0</v>
      </c>
      <c r="F1770">
        <f>VLOOKUP(A1770, Campaigns!A:I,6, FALSE)</f>
        <v>0</v>
      </c>
      <c r="G1770" t="str">
        <f>VLOOKUP(A1770, Customer!A:P,16, FALSE)</f>
        <v>Married</v>
      </c>
      <c r="H1770" t="str">
        <f>VLOOKUP(A1770, Customer!A:Q,17, FALSE)</f>
        <v>Graduate</v>
      </c>
      <c r="I1770">
        <f>VLOOKUP(A1770, Campaigns!A:I,7, FALSE)</f>
        <v>0</v>
      </c>
    </row>
    <row r="1771" spans="1:9">
      <c r="A1771" s="2">
        <v>1466</v>
      </c>
      <c r="B1771">
        <f>VLOOKUP(A1771, Campaigns!A:I,2, FALSE)</f>
        <v>1</v>
      </c>
      <c r="C1771">
        <f>VLOOKUP(A1771, Campaigns!A:I,3, FALSE)</f>
        <v>0</v>
      </c>
      <c r="D1771">
        <f>VLOOKUP(A1771, Campaigns!$A:$I,4, FALSE)</f>
        <v>0</v>
      </c>
      <c r="E1771">
        <f>VLOOKUP(A1771, Campaigns!A:I,5, FALSE)</f>
        <v>0</v>
      </c>
      <c r="F1771">
        <f>VLOOKUP(A1771, Campaigns!A:I,6, FALSE)</f>
        <v>0</v>
      </c>
      <c r="G1771" t="str">
        <f>VLOOKUP(A1771, Customer!A:P,16, FALSE)</f>
        <v>Single</v>
      </c>
      <c r="H1771" t="str">
        <f>VLOOKUP(A1771, Customer!A:Q,17, FALSE)</f>
        <v>Graduate</v>
      </c>
      <c r="I1771">
        <f>VLOOKUP(A1771, Campaigns!A:I,7, FALSE)</f>
        <v>0</v>
      </c>
    </row>
    <row r="1772" spans="1:9">
      <c r="A1772" s="2">
        <v>1616</v>
      </c>
      <c r="B1772">
        <f>VLOOKUP(A1772, Campaigns!A:I,2, FALSE)</f>
        <v>1</v>
      </c>
      <c r="C1772">
        <f>VLOOKUP(A1772, Campaigns!A:I,3, FALSE)</f>
        <v>0</v>
      </c>
      <c r="D1772">
        <f>VLOOKUP(A1772, Campaigns!$A:$I,4, FALSE)</f>
        <v>0</v>
      </c>
      <c r="E1772">
        <f>VLOOKUP(A1772, Campaigns!A:I,5, FALSE)</f>
        <v>0</v>
      </c>
      <c r="F1772">
        <f>VLOOKUP(A1772, Campaigns!A:I,6, FALSE)</f>
        <v>0</v>
      </c>
      <c r="G1772" t="str">
        <f>VLOOKUP(A1772, Customer!A:P,16, FALSE)</f>
        <v>Single</v>
      </c>
      <c r="H1772" t="e">
        <f>VLOOKUP(A1772, Customer!A:Q,17, FALSE)</f>
        <v>#N/A</v>
      </c>
      <c r="I1772">
        <f>VLOOKUP(A1772, Campaigns!A:I,7, FALSE)</f>
        <v>0</v>
      </c>
    </row>
    <row r="1773" spans="1:9">
      <c r="A1773" s="2">
        <v>2009</v>
      </c>
      <c r="B1773">
        <f>VLOOKUP(A1773, Campaigns!A:I,2, FALSE)</f>
        <v>0</v>
      </c>
      <c r="C1773">
        <f>VLOOKUP(A1773, Campaigns!A:I,3, FALSE)</f>
        <v>0</v>
      </c>
      <c r="D1773">
        <f>VLOOKUP(A1773, Campaigns!$A:$I,4, FALSE)</f>
        <v>0</v>
      </c>
      <c r="E1773">
        <f>VLOOKUP(A1773, Campaigns!A:I,5, FALSE)</f>
        <v>0</v>
      </c>
      <c r="F1773">
        <f>VLOOKUP(A1773, Campaigns!A:I,6, FALSE)</f>
        <v>0</v>
      </c>
      <c r="G1773" t="str">
        <f>VLOOKUP(A1773, Customer!A:P,16, FALSE)</f>
        <v>Divorced</v>
      </c>
      <c r="H1773" t="str">
        <f>VLOOKUP(A1773, Customer!A:Q,17, FALSE)</f>
        <v>PhD</v>
      </c>
      <c r="I1773">
        <f>VLOOKUP(A1773, Campaigns!A:I,7, FALSE)</f>
        <v>0</v>
      </c>
    </row>
    <row r="1774" spans="1:9">
      <c r="A1774" s="2">
        <v>3123</v>
      </c>
      <c r="B1774">
        <f>VLOOKUP(A1774, Campaigns!A:I,2, FALSE)</f>
        <v>0</v>
      </c>
      <c r="C1774">
        <f>VLOOKUP(A1774, Campaigns!A:I,3, FALSE)</f>
        <v>0</v>
      </c>
      <c r="D1774">
        <f>VLOOKUP(A1774, Campaigns!$A:$I,4, FALSE)</f>
        <v>0</v>
      </c>
      <c r="E1774">
        <f>VLOOKUP(A1774, Campaigns!A:I,5, FALSE)</f>
        <v>0</v>
      </c>
      <c r="F1774">
        <f>VLOOKUP(A1774, Campaigns!A:I,6, FALSE)</f>
        <v>0</v>
      </c>
      <c r="G1774" t="str">
        <f>VLOOKUP(A1774, Customer!A:P,16, FALSE)</f>
        <v>Married</v>
      </c>
      <c r="H1774" t="e">
        <f>VLOOKUP(A1774, Customer!A:Q,17, FALSE)</f>
        <v>#N/A</v>
      </c>
      <c r="I1774">
        <f>VLOOKUP(A1774, Campaigns!A:I,7, FALSE)</f>
        <v>0</v>
      </c>
    </row>
    <row r="1775" spans="1:9">
      <c r="A1775" s="2">
        <v>3175</v>
      </c>
      <c r="B1775">
        <f>VLOOKUP(A1775, Campaigns!A:I,2, FALSE)</f>
        <v>0</v>
      </c>
      <c r="C1775">
        <f>VLOOKUP(A1775, Campaigns!A:I,3, FALSE)</f>
        <v>1</v>
      </c>
      <c r="D1775">
        <f>VLOOKUP(A1775, Campaigns!$A:$I,4, FALSE)</f>
        <v>0</v>
      </c>
      <c r="E1775">
        <f>VLOOKUP(A1775, Campaigns!A:I,5, FALSE)</f>
        <v>0</v>
      </c>
      <c r="F1775">
        <f>VLOOKUP(A1775, Campaigns!A:I,6, FALSE)</f>
        <v>0</v>
      </c>
      <c r="G1775" t="str">
        <f>VLOOKUP(A1775, Customer!A:P,16, FALSE)</f>
        <v>Together</v>
      </c>
      <c r="H1775" t="str">
        <f>VLOOKUP(A1775, Customer!A:Q,17, FALSE)</f>
        <v>Graduate</v>
      </c>
      <c r="I1775">
        <f>VLOOKUP(A1775, Campaigns!A:I,7, FALSE)</f>
        <v>0</v>
      </c>
    </row>
    <row r="1776" spans="1:9">
      <c r="A1776" s="2">
        <v>1422</v>
      </c>
      <c r="B1776">
        <f>VLOOKUP(A1776, Campaigns!A:I,2, FALSE)</f>
        <v>0</v>
      </c>
      <c r="C1776">
        <f>VLOOKUP(A1776, Campaigns!A:I,3, FALSE)</f>
        <v>0</v>
      </c>
      <c r="D1776">
        <f>VLOOKUP(A1776, Campaigns!$A:$I,4, FALSE)</f>
        <v>0</v>
      </c>
      <c r="E1776">
        <f>VLOOKUP(A1776, Campaigns!A:I,5, FALSE)</f>
        <v>0</v>
      </c>
      <c r="F1776">
        <f>VLOOKUP(A1776, Campaigns!A:I,6, FALSE)</f>
        <v>0</v>
      </c>
      <c r="G1776" t="str">
        <f>VLOOKUP(A1776, Customer!A:P,16, FALSE)</f>
        <v>Married</v>
      </c>
      <c r="H1776" t="str">
        <f>VLOOKUP(A1776, Customer!A:Q,17, FALSE)</f>
        <v>PhD</v>
      </c>
      <c r="I1776">
        <f>VLOOKUP(A1776, Campaigns!A:I,7, FALSE)</f>
        <v>0</v>
      </c>
    </row>
    <row r="1777" spans="1:9">
      <c r="A1777" s="2">
        <v>2516</v>
      </c>
      <c r="B1777">
        <f>VLOOKUP(A1777, Campaigns!A:I,2, FALSE)</f>
        <v>0</v>
      </c>
      <c r="C1777">
        <f>VLOOKUP(A1777, Campaigns!A:I,3, FALSE)</f>
        <v>0</v>
      </c>
      <c r="D1777">
        <f>VLOOKUP(A1777, Campaigns!$A:$I,4, FALSE)</f>
        <v>0</v>
      </c>
      <c r="E1777">
        <f>VLOOKUP(A1777, Campaigns!A:I,5, FALSE)</f>
        <v>0</v>
      </c>
      <c r="F1777">
        <f>VLOOKUP(A1777, Campaigns!A:I,6, FALSE)</f>
        <v>0</v>
      </c>
      <c r="G1777" t="str">
        <f>VLOOKUP(A1777, Customer!A:P,16, FALSE)</f>
        <v>Together</v>
      </c>
      <c r="H1777" t="str">
        <f>VLOOKUP(A1777, Customer!A:Q,17, FALSE)</f>
        <v>Graduate</v>
      </c>
      <c r="I1777">
        <f>VLOOKUP(A1777, Campaigns!A:I,7, FALSE)</f>
        <v>0</v>
      </c>
    </row>
    <row r="1778" spans="1:9">
      <c r="A1778" s="2">
        <v>2405</v>
      </c>
      <c r="B1778">
        <f>VLOOKUP(A1778, Campaigns!A:I,2, FALSE)</f>
        <v>0</v>
      </c>
      <c r="C1778">
        <f>VLOOKUP(A1778, Campaigns!A:I,3, FALSE)</f>
        <v>0</v>
      </c>
      <c r="D1778">
        <f>VLOOKUP(A1778, Campaigns!$A:$I,4, FALSE)</f>
        <v>0</v>
      </c>
      <c r="E1778">
        <f>VLOOKUP(A1778, Campaigns!A:I,5, FALSE)</f>
        <v>0</v>
      </c>
      <c r="F1778">
        <f>VLOOKUP(A1778, Campaigns!A:I,6, FALSE)</f>
        <v>0</v>
      </c>
      <c r="G1778" t="str">
        <f>VLOOKUP(A1778, Customer!A:P,16, FALSE)</f>
        <v>Single</v>
      </c>
      <c r="H1778" t="str">
        <f>VLOOKUP(A1778, Customer!A:Q,17, FALSE)</f>
        <v>Graduate</v>
      </c>
      <c r="I1778">
        <f>VLOOKUP(A1778, Campaigns!A:I,7, FALSE)</f>
        <v>0</v>
      </c>
    </row>
    <row r="1779" spans="1:9">
      <c r="A1779" s="2">
        <v>1451</v>
      </c>
      <c r="B1779">
        <f>VLOOKUP(A1779, Campaigns!A:I,2, FALSE)</f>
        <v>0</v>
      </c>
      <c r="C1779">
        <f>VLOOKUP(A1779, Campaigns!A:I,3, FALSE)</f>
        <v>0</v>
      </c>
      <c r="D1779">
        <f>VLOOKUP(A1779, Campaigns!$A:$I,4, FALSE)</f>
        <v>0</v>
      </c>
      <c r="E1779">
        <f>VLOOKUP(A1779, Campaigns!A:I,5, FALSE)</f>
        <v>0</v>
      </c>
      <c r="F1779">
        <f>VLOOKUP(A1779, Campaigns!A:I,6, FALSE)</f>
        <v>0</v>
      </c>
      <c r="G1779" t="str">
        <f>VLOOKUP(A1779, Customer!A:P,16, FALSE)</f>
        <v>Widow</v>
      </c>
      <c r="H1779" t="str">
        <f>VLOOKUP(A1779, Customer!A:Q,17, FALSE)</f>
        <v>Graduate</v>
      </c>
      <c r="I1779">
        <f>VLOOKUP(A1779, Campaigns!A:I,7, FALSE)</f>
        <v>0</v>
      </c>
    </row>
    <row r="1780" spans="1:9">
      <c r="A1780" s="2">
        <v>2895</v>
      </c>
      <c r="B1780">
        <f>VLOOKUP(A1780, Campaigns!A:I,2, FALSE)</f>
        <v>0</v>
      </c>
      <c r="C1780">
        <f>VLOOKUP(A1780, Campaigns!A:I,3, FALSE)</f>
        <v>0</v>
      </c>
      <c r="D1780">
        <f>VLOOKUP(A1780, Campaigns!$A:$I,4, FALSE)</f>
        <v>0</v>
      </c>
      <c r="E1780">
        <f>VLOOKUP(A1780, Campaigns!A:I,5, FALSE)</f>
        <v>0</v>
      </c>
      <c r="F1780">
        <f>VLOOKUP(A1780, Campaigns!A:I,6, FALSE)</f>
        <v>0</v>
      </c>
      <c r="G1780" t="str">
        <f>VLOOKUP(A1780, Customer!A:P,16, FALSE)</f>
        <v>Single</v>
      </c>
      <c r="H1780" t="e">
        <f>VLOOKUP(A1780, Customer!A:Q,17, FALSE)</f>
        <v>#N/A</v>
      </c>
      <c r="I1780">
        <f>VLOOKUP(A1780, Campaigns!A:I,7, FALSE)</f>
        <v>0</v>
      </c>
    </row>
    <row r="1781" spans="1:9">
      <c r="A1781" s="2">
        <v>2533</v>
      </c>
      <c r="B1781">
        <f>VLOOKUP(A1781, Campaigns!A:I,2, FALSE)</f>
        <v>0</v>
      </c>
      <c r="C1781">
        <f>VLOOKUP(A1781, Campaigns!A:I,3, FALSE)</f>
        <v>0</v>
      </c>
      <c r="D1781">
        <f>VLOOKUP(A1781, Campaigns!$A:$I,4, FALSE)</f>
        <v>0</v>
      </c>
      <c r="E1781">
        <f>VLOOKUP(A1781, Campaigns!A:I,5, FALSE)</f>
        <v>0</v>
      </c>
      <c r="F1781">
        <f>VLOOKUP(A1781, Campaigns!A:I,6, FALSE)</f>
        <v>0</v>
      </c>
      <c r="G1781" t="str">
        <f>VLOOKUP(A1781, Customer!A:P,16, FALSE)</f>
        <v>Divorced</v>
      </c>
      <c r="H1781" t="str">
        <f>VLOOKUP(A1781, Customer!A:Q,17, FALSE)</f>
        <v>Graduate</v>
      </c>
      <c r="I1781">
        <f>VLOOKUP(A1781, Campaigns!A:I,7, FALSE)</f>
        <v>0</v>
      </c>
    </row>
    <row r="1782" spans="1:9">
      <c r="A1782" s="2">
        <v>2727</v>
      </c>
      <c r="B1782">
        <f>VLOOKUP(A1782, Campaigns!A:I,2, FALSE)</f>
        <v>0</v>
      </c>
      <c r="C1782">
        <f>VLOOKUP(A1782, Campaigns!A:I,3, FALSE)</f>
        <v>0</v>
      </c>
      <c r="D1782">
        <f>VLOOKUP(A1782, Campaigns!$A:$I,4, FALSE)</f>
        <v>0</v>
      </c>
      <c r="E1782">
        <f>VLOOKUP(A1782, Campaigns!A:I,5, FALSE)</f>
        <v>0</v>
      </c>
      <c r="F1782">
        <f>VLOOKUP(A1782, Campaigns!A:I,6, FALSE)</f>
        <v>0</v>
      </c>
      <c r="G1782" t="str">
        <f>VLOOKUP(A1782, Customer!A:P,16, FALSE)</f>
        <v>Single</v>
      </c>
      <c r="H1782" t="e">
        <f>VLOOKUP(A1782, Customer!A:Q,17, FALSE)</f>
        <v>#N/A</v>
      </c>
      <c r="I1782">
        <f>VLOOKUP(A1782, Campaigns!A:I,7, FALSE)</f>
        <v>0</v>
      </c>
    </row>
    <row r="1783" spans="1:9">
      <c r="A1783" s="2">
        <v>1871</v>
      </c>
      <c r="B1783">
        <f>VLOOKUP(A1783, Campaigns!A:I,2, FALSE)</f>
        <v>1</v>
      </c>
      <c r="C1783">
        <f>VLOOKUP(A1783, Campaigns!A:I,3, FALSE)</f>
        <v>0</v>
      </c>
      <c r="D1783">
        <f>VLOOKUP(A1783, Campaigns!$A:$I,4, FALSE)</f>
        <v>0</v>
      </c>
      <c r="E1783">
        <f>VLOOKUP(A1783, Campaigns!A:I,5, FALSE)</f>
        <v>0</v>
      </c>
      <c r="F1783">
        <f>VLOOKUP(A1783, Campaigns!A:I,6, FALSE)</f>
        <v>0</v>
      </c>
      <c r="G1783" t="str">
        <f>VLOOKUP(A1783, Customer!A:P,16, FALSE)</f>
        <v>Married</v>
      </c>
      <c r="H1783" t="str">
        <f>VLOOKUP(A1783, Customer!A:Q,17, FALSE)</f>
        <v>Graduate</v>
      </c>
      <c r="I1783">
        <f>VLOOKUP(A1783, Campaigns!A:I,7, FALSE)</f>
        <v>0</v>
      </c>
    </row>
    <row r="1784" spans="1:9">
      <c r="A1784" s="2">
        <v>1258</v>
      </c>
      <c r="B1784">
        <f>VLOOKUP(A1784, Campaigns!A:I,2, FALSE)</f>
        <v>0</v>
      </c>
      <c r="C1784">
        <f>VLOOKUP(A1784, Campaigns!A:I,3, FALSE)</f>
        <v>0</v>
      </c>
      <c r="D1784">
        <f>VLOOKUP(A1784, Campaigns!$A:$I,4, FALSE)</f>
        <v>0</v>
      </c>
      <c r="E1784">
        <f>VLOOKUP(A1784, Campaigns!A:I,5, FALSE)</f>
        <v>0</v>
      </c>
      <c r="F1784">
        <f>VLOOKUP(A1784, Campaigns!A:I,6, FALSE)</f>
        <v>0</v>
      </c>
      <c r="G1784" t="str">
        <f>VLOOKUP(A1784, Customer!A:P,16, FALSE)</f>
        <v>Single</v>
      </c>
      <c r="H1784" t="str">
        <f>VLOOKUP(A1784, Customer!A:Q,17, FALSE)</f>
        <v>Master</v>
      </c>
      <c r="I1784">
        <f>VLOOKUP(A1784, Campaigns!A:I,7, FALSE)</f>
        <v>1</v>
      </c>
    </row>
    <row r="1785" spans="1:9">
      <c r="A1785" s="2">
        <v>3041</v>
      </c>
      <c r="B1785">
        <f>VLOOKUP(A1785, Campaigns!A:I,2, FALSE)</f>
        <v>0</v>
      </c>
      <c r="C1785">
        <f>VLOOKUP(A1785, Campaigns!A:I,3, FALSE)</f>
        <v>0</v>
      </c>
      <c r="D1785">
        <f>VLOOKUP(A1785, Campaigns!$A:$I,4, FALSE)</f>
        <v>0</v>
      </c>
      <c r="E1785">
        <f>VLOOKUP(A1785, Campaigns!A:I,5, FALSE)</f>
        <v>0</v>
      </c>
      <c r="F1785">
        <f>VLOOKUP(A1785, Campaigns!A:I,6, FALSE)</f>
        <v>0</v>
      </c>
      <c r="G1785" t="str">
        <f>VLOOKUP(A1785, Customer!A:P,16, FALSE)</f>
        <v>Married</v>
      </c>
      <c r="H1785" t="str">
        <f>VLOOKUP(A1785, Customer!A:Q,17, FALSE)</f>
        <v>Graduate</v>
      </c>
      <c r="I1785">
        <f>VLOOKUP(A1785, Campaigns!A:I,7, FALSE)</f>
        <v>0</v>
      </c>
    </row>
    <row r="1786" spans="1:9">
      <c r="A1786" s="2">
        <v>1232</v>
      </c>
      <c r="B1786">
        <f>VLOOKUP(A1786, Campaigns!A:I,2, FALSE)</f>
        <v>0</v>
      </c>
      <c r="C1786">
        <f>VLOOKUP(A1786, Campaigns!A:I,3, FALSE)</f>
        <v>0</v>
      </c>
      <c r="D1786">
        <f>VLOOKUP(A1786, Campaigns!$A:$I,4, FALSE)</f>
        <v>0</v>
      </c>
      <c r="E1786">
        <f>VLOOKUP(A1786, Campaigns!A:I,5, FALSE)</f>
        <v>0</v>
      </c>
      <c r="F1786">
        <f>VLOOKUP(A1786, Campaigns!A:I,6, FALSE)</f>
        <v>0</v>
      </c>
      <c r="G1786" t="str">
        <f>VLOOKUP(A1786, Customer!A:P,16, FALSE)</f>
        <v>Married</v>
      </c>
      <c r="H1786" t="str">
        <f>VLOOKUP(A1786, Customer!A:Q,17, FALSE)</f>
        <v>PhD</v>
      </c>
      <c r="I1786">
        <f>VLOOKUP(A1786, Campaigns!A:I,7, FALSE)</f>
        <v>0</v>
      </c>
    </row>
    <row r="1787" spans="1:9">
      <c r="A1787" s="2">
        <v>1604</v>
      </c>
      <c r="B1787">
        <f>VLOOKUP(A1787, Campaigns!A:I,2, FALSE)</f>
        <v>0</v>
      </c>
      <c r="C1787">
        <f>VLOOKUP(A1787, Campaigns!A:I,3, FALSE)</f>
        <v>0</v>
      </c>
      <c r="D1787">
        <f>VLOOKUP(A1787, Campaigns!$A:$I,4, FALSE)</f>
        <v>0</v>
      </c>
      <c r="E1787">
        <f>VLOOKUP(A1787, Campaigns!A:I,5, FALSE)</f>
        <v>0</v>
      </c>
      <c r="F1787">
        <f>VLOOKUP(A1787, Campaigns!A:I,6, FALSE)</f>
        <v>0</v>
      </c>
      <c r="G1787" t="str">
        <f>VLOOKUP(A1787, Customer!A:P,16, FALSE)</f>
        <v>Single</v>
      </c>
      <c r="H1787" t="str">
        <f>VLOOKUP(A1787, Customer!A:Q,17, FALSE)</f>
        <v>Graduate</v>
      </c>
      <c r="I1787">
        <f>VLOOKUP(A1787, Campaigns!A:I,7, FALSE)</f>
        <v>0</v>
      </c>
    </row>
    <row r="1788" spans="1:9">
      <c r="A1788" s="2">
        <v>1744</v>
      </c>
      <c r="B1788">
        <f>VLOOKUP(A1788, Campaigns!A:I,2, FALSE)</f>
        <v>1</v>
      </c>
      <c r="C1788">
        <f>VLOOKUP(A1788, Campaigns!A:I,3, FALSE)</f>
        <v>0</v>
      </c>
      <c r="D1788">
        <f>VLOOKUP(A1788, Campaigns!$A:$I,4, FALSE)</f>
        <v>0</v>
      </c>
      <c r="E1788">
        <f>VLOOKUP(A1788, Campaigns!A:I,5, FALSE)</f>
        <v>0</v>
      </c>
      <c r="F1788">
        <f>VLOOKUP(A1788, Campaigns!A:I,6, FALSE)</f>
        <v>0</v>
      </c>
      <c r="G1788" t="str">
        <f>VLOOKUP(A1788, Customer!A:P,16, FALSE)</f>
        <v>Single</v>
      </c>
      <c r="H1788" t="str">
        <f>VLOOKUP(A1788, Customer!A:Q,17, FALSE)</f>
        <v>PhD</v>
      </c>
      <c r="I1788">
        <f>VLOOKUP(A1788, Campaigns!A:I,7, FALSE)</f>
        <v>0</v>
      </c>
    </row>
    <row r="1789" spans="1:9">
      <c r="A1789" s="2">
        <v>1351</v>
      </c>
      <c r="B1789">
        <f>VLOOKUP(A1789, Campaigns!A:I,2, FALSE)</f>
        <v>0</v>
      </c>
      <c r="C1789">
        <f>VLOOKUP(A1789, Campaigns!A:I,3, FALSE)</f>
        <v>0</v>
      </c>
      <c r="D1789">
        <f>VLOOKUP(A1789, Campaigns!$A:$I,4, FALSE)</f>
        <v>0</v>
      </c>
      <c r="E1789">
        <f>VLOOKUP(A1789, Campaigns!A:I,5, FALSE)</f>
        <v>0</v>
      </c>
      <c r="F1789">
        <f>VLOOKUP(A1789, Campaigns!A:I,6, FALSE)</f>
        <v>0</v>
      </c>
      <c r="G1789" t="str">
        <f>VLOOKUP(A1789, Customer!A:P,16, FALSE)</f>
        <v>Divorced</v>
      </c>
      <c r="H1789" t="str">
        <f>VLOOKUP(A1789, Customer!A:Q,17, FALSE)</f>
        <v>Graduate</v>
      </c>
      <c r="I1789">
        <f>VLOOKUP(A1789, Campaigns!A:I,7, FALSE)</f>
        <v>0</v>
      </c>
    </row>
    <row r="1790" spans="1:9">
      <c r="A1790" s="2">
        <v>2102</v>
      </c>
      <c r="B1790">
        <f>VLOOKUP(A1790, Campaigns!A:I,2, FALSE)</f>
        <v>0</v>
      </c>
      <c r="C1790">
        <f>VLOOKUP(A1790, Campaigns!A:I,3, FALSE)</f>
        <v>0</v>
      </c>
      <c r="D1790">
        <f>VLOOKUP(A1790, Campaigns!$A:$I,4, FALSE)</f>
        <v>0</v>
      </c>
      <c r="E1790">
        <f>VLOOKUP(A1790, Campaigns!A:I,5, FALSE)</f>
        <v>0</v>
      </c>
      <c r="F1790">
        <f>VLOOKUP(A1790, Campaigns!A:I,6, FALSE)</f>
        <v>0</v>
      </c>
      <c r="G1790" t="str">
        <f>VLOOKUP(A1790, Customer!A:P,16, FALSE)</f>
        <v>Married</v>
      </c>
      <c r="H1790" t="str">
        <f>VLOOKUP(A1790, Customer!A:Q,17, FALSE)</f>
        <v>PhD</v>
      </c>
      <c r="I1790">
        <f>VLOOKUP(A1790, Campaigns!A:I,7, FALSE)</f>
        <v>0</v>
      </c>
    </row>
    <row r="1791" spans="1:9">
      <c r="A1791" s="2">
        <v>1765</v>
      </c>
      <c r="B1791">
        <f>VLOOKUP(A1791, Campaigns!A:I,2, FALSE)</f>
        <v>0</v>
      </c>
      <c r="C1791">
        <f>VLOOKUP(A1791, Campaigns!A:I,3, FALSE)</f>
        <v>0</v>
      </c>
      <c r="D1791">
        <f>VLOOKUP(A1791, Campaigns!$A:$I,4, FALSE)</f>
        <v>0</v>
      </c>
      <c r="E1791">
        <f>VLOOKUP(A1791, Campaigns!A:I,5, FALSE)</f>
        <v>0</v>
      </c>
      <c r="F1791">
        <f>VLOOKUP(A1791, Campaigns!A:I,6, FALSE)</f>
        <v>0</v>
      </c>
      <c r="G1791" t="str">
        <f>VLOOKUP(A1791, Customer!A:P,16, FALSE)</f>
        <v>Together</v>
      </c>
      <c r="H1791" t="str">
        <f>VLOOKUP(A1791, Customer!A:Q,17, FALSE)</f>
        <v>Graduate</v>
      </c>
      <c r="I1791">
        <f>VLOOKUP(A1791, Campaigns!A:I,7, FALSE)</f>
        <v>0</v>
      </c>
    </row>
    <row r="1792" spans="1:9">
      <c r="A1792" s="2">
        <v>3133</v>
      </c>
      <c r="B1792">
        <f>VLOOKUP(A1792, Campaigns!A:I,2, FALSE)</f>
        <v>0</v>
      </c>
      <c r="C1792">
        <f>VLOOKUP(A1792, Campaigns!A:I,3, FALSE)</f>
        <v>0</v>
      </c>
      <c r="D1792">
        <f>VLOOKUP(A1792, Campaigns!$A:$I,4, FALSE)</f>
        <v>0</v>
      </c>
      <c r="E1792">
        <f>VLOOKUP(A1792, Campaigns!A:I,5, FALSE)</f>
        <v>0</v>
      </c>
      <c r="F1792">
        <f>VLOOKUP(A1792, Campaigns!A:I,6, FALSE)</f>
        <v>0</v>
      </c>
      <c r="G1792" t="str">
        <f>VLOOKUP(A1792, Customer!A:P,16, FALSE)</f>
        <v>Single</v>
      </c>
      <c r="H1792" t="str">
        <f>VLOOKUP(A1792, Customer!A:Q,17, FALSE)</f>
        <v>PhD</v>
      </c>
      <c r="I1792">
        <f>VLOOKUP(A1792, Campaigns!A:I,7, FALSE)</f>
        <v>0</v>
      </c>
    </row>
    <row r="1793" spans="1:9">
      <c r="A1793" s="2">
        <v>2884</v>
      </c>
      <c r="B1793">
        <f>VLOOKUP(A1793, Campaigns!A:I,2, FALSE)</f>
        <v>1</v>
      </c>
      <c r="C1793">
        <f>VLOOKUP(A1793, Campaigns!A:I,3, FALSE)</f>
        <v>0</v>
      </c>
      <c r="D1793">
        <f>VLOOKUP(A1793, Campaigns!$A:$I,4, FALSE)</f>
        <v>0</v>
      </c>
      <c r="E1793">
        <f>VLOOKUP(A1793, Campaigns!A:I,5, FALSE)</f>
        <v>0</v>
      </c>
      <c r="F1793">
        <f>VLOOKUP(A1793, Campaigns!A:I,6, FALSE)</f>
        <v>0</v>
      </c>
      <c r="G1793" t="str">
        <f>VLOOKUP(A1793, Customer!A:P,16, FALSE)</f>
        <v>Married</v>
      </c>
      <c r="H1793" t="str">
        <f>VLOOKUP(A1793, Customer!A:Q,17, FALSE)</f>
        <v>Master</v>
      </c>
      <c r="I1793">
        <f>VLOOKUP(A1793, Campaigns!A:I,7, FALSE)</f>
        <v>0</v>
      </c>
    </row>
    <row r="1794" spans="1:9">
      <c r="A1794" s="2">
        <v>2169</v>
      </c>
      <c r="B1794">
        <f>VLOOKUP(A1794, Campaigns!A:I,2, FALSE)</f>
        <v>0</v>
      </c>
      <c r="C1794">
        <f>VLOOKUP(A1794, Campaigns!A:I,3, FALSE)</f>
        <v>0</v>
      </c>
      <c r="D1794">
        <f>VLOOKUP(A1794, Campaigns!$A:$I,4, FALSE)</f>
        <v>0</v>
      </c>
      <c r="E1794">
        <f>VLOOKUP(A1794, Campaigns!A:I,5, FALSE)</f>
        <v>0</v>
      </c>
      <c r="F1794">
        <f>VLOOKUP(A1794, Campaigns!A:I,6, FALSE)</f>
        <v>0</v>
      </c>
      <c r="G1794" t="str">
        <f>VLOOKUP(A1794, Customer!A:P,16, FALSE)</f>
        <v>Together</v>
      </c>
      <c r="H1794" t="str">
        <f>VLOOKUP(A1794, Customer!A:Q,17, FALSE)</f>
        <v>PhD</v>
      </c>
      <c r="I1794">
        <f>VLOOKUP(A1794, Campaigns!A:I,7, FALSE)</f>
        <v>0</v>
      </c>
    </row>
    <row r="1795" spans="1:9">
      <c r="A1795" s="2">
        <v>2566</v>
      </c>
      <c r="B1795">
        <f>VLOOKUP(A1795, Campaigns!A:I,2, FALSE)</f>
        <v>0</v>
      </c>
      <c r="C1795">
        <f>VLOOKUP(A1795, Campaigns!A:I,3, FALSE)</f>
        <v>0</v>
      </c>
      <c r="D1795">
        <f>VLOOKUP(A1795, Campaigns!$A:$I,4, FALSE)</f>
        <v>0</v>
      </c>
      <c r="E1795">
        <f>VLOOKUP(A1795, Campaigns!A:I,5, FALSE)</f>
        <v>0</v>
      </c>
      <c r="F1795">
        <f>VLOOKUP(A1795, Campaigns!A:I,6, FALSE)</f>
        <v>0</v>
      </c>
      <c r="G1795" t="str">
        <f>VLOOKUP(A1795, Customer!A:P,16, FALSE)</f>
        <v>Together</v>
      </c>
      <c r="H1795" t="str">
        <f>VLOOKUP(A1795, Customer!A:Q,17, FALSE)</f>
        <v>PhD</v>
      </c>
      <c r="I1795">
        <f>VLOOKUP(A1795, Campaigns!A:I,7, FALSE)</f>
        <v>0</v>
      </c>
    </row>
    <row r="1796" spans="1:9">
      <c r="A1796" s="2">
        <v>2244</v>
      </c>
      <c r="B1796">
        <f>VLOOKUP(A1796, Campaigns!A:I,2, FALSE)</f>
        <v>0</v>
      </c>
      <c r="C1796">
        <f>VLOOKUP(A1796, Campaigns!A:I,3, FALSE)</f>
        <v>0</v>
      </c>
      <c r="D1796">
        <f>VLOOKUP(A1796, Campaigns!$A:$I,4, FALSE)</f>
        <v>0</v>
      </c>
      <c r="E1796">
        <f>VLOOKUP(A1796, Campaigns!A:I,5, FALSE)</f>
        <v>0</v>
      </c>
      <c r="F1796">
        <f>VLOOKUP(A1796, Campaigns!A:I,6, FALSE)</f>
        <v>0</v>
      </c>
      <c r="G1796" t="str">
        <f>VLOOKUP(A1796, Customer!A:P,16, FALSE)</f>
        <v>Married</v>
      </c>
      <c r="H1796" t="str">
        <f>VLOOKUP(A1796, Customer!A:Q,17, FALSE)</f>
        <v>Graduate</v>
      </c>
      <c r="I1796">
        <f>VLOOKUP(A1796, Campaigns!A:I,7, FALSE)</f>
        <v>0</v>
      </c>
    </row>
    <row r="1797" spans="1:9">
      <c r="A1797" s="2">
        <v>1384</v>
      </c>
      <c r="B1797">
        <f>VLOOKUP(A1797, Campaigns!A:I,2, FALSE)</f>
        <v>0</v>
      </c>
      <c r="C1797">
        <f>VLOOKUP(A1797, Campaigns!A:I,3, FALSE)</f>
        <v>0</v>
      </c>
      <c r="D1797">
        <f>VLOOKUP(A1797, Campaigns!$A:$I,4, FALSE)</f>
        <v>0</v>
      </c>
      <c r="E1797">
        <f>VLOOKUP(A1797, Campaigns!A:I,5, FALSE)</f>
        <v>0</v>
      </c>
      <c r="F1797">
        <f>VLOOKUP(A1797, Campaigns!A:I,6, FALSE)</f>
        <v>0</v>
      </c>
      <c r="G1797" t="str">
        <f>VLOOKUP(A1797, Customer!A:P,16, FALSE)</f>
        <v>Divorced</v>
      </c>
      <c r="H1797" t="e">
        <f>VLOOKUP(A1797, Customer!A:Q,17, FALSE)</f>
        <v>#N/A</v>
      </c>
      <c r="I1797">
        <f>VLOOKUP(A1797, Campaigns!A:I,7, FALSE)</f>
        <v>0</v>
      </c>
    </row>
    <row r="1798" spans="1:9">
      <c r="A1798" s="2">
        <v>2954</v>
      </c>
      <c r="B1798">
        <f>VLOOKUP(A1798, Campaigns!A:I,2, FALSE)</f>
        <v>1</v>
      </c>
      <c r="C1798">
        <f>VLOOKUP(A1798, Campaigns!A:I,3, FALSE)</f>
        <v>0</v>
      </c>
      <c r="D1798">
        <f>VLOOKUP(A1798, Campaigns!$A:$I,4, FALSE)</f>
        <v>0</v>
      </c>
      <c r="E1798">
        <f>VLOOKUP(A1798, Campaigns!A:I,5, FALSE)</f>
        <v>0</v>
      </c>
      <c r="F1798">
        <f>VLOOKUP(A1798, Campaigns!A:I,6, FALSE)</f>
        <v>0</v>
      </c>
      <c r="G1798" t="str">
        <f>VLOOKUP(A1798, Customer!A:P,16, FALSE)</f>
        <v>Single</v>
      </c>
      <c r="H1798" t="str">
        <f>VLOOKUP(A1798, Customer!A:Q,17, FALSE)</f>
        <v>Master</v>
      </c>
      <c r="I1798">
        <f>VLOOKUP(A1798, Campaigns!A:I,7, FALSE)</f>
        <v>0</v>
      </c>
    </row>
    <row r="1799" spans="1:9">
      <c r="A1799" s="2">
        <v>1183</v>
      </c>
      <c r="B1799">
        <f>VLOOKUP(A1799, Campaigns!A:I,2, FALSE)</f>
        <v>0</v>
      </c>
      <c r="C1799">
        <f>VLOOKUP(A1799, Campaigns!A:I,3, FALSE)</f>
        <v>0</v>
      </c>
      <c r="D1799">
        <f>VLOOKUP(A1799, Campaigns!$A:$I,4, FALSE)</f>
        <v>0</v>
      </c>
      <c r="E1799">
        <f>VLOOKUP(A1799, Campaigns!A:I,5, FALSE)</f>
        <v>0</v>
      </c>
      <c r="F1799">
        <f>VLOOKUP(A1799, Campaigns!A:I,6, FALSE)</f>
        <v>0</v>
      </c>
      <c r="G1799" t="str">
        <f>VLOOKUP(A1799, Customer!A:P,16, FALSE)</f>
        <v>Married</v>
      </c>
      <c r="H1799" t="str">
        <f>VLOOKUP(A1799, Customer!A:Q,17, FALSE)</f>
        <v>Graduate</v>
      </c>
      <c r="I1799">
        <f>VLOOKUP(A1799, Campaigns!A:I,7, FALSE)</f>
        <v>0</v>
      </c>
    </row>
    <row r="1800" spans="1:9">
      <c r="A1800" s="2">
        <v>2590</v>
      </c>
      <c r="B1800">
        <f>VLOOKUP(A1800, Campaigns!A:I,2, FALSE)</f>
        <v>0</v>
      </c>
      <c r="C1800">
        <f>VLOOKUP(A1800, Campaigns!A:I,3, FALSE)</f>
        <v>0</v>
      </c>
      <c r="D1800">
        <f>VLOOKUP(A1800, Campaigns!$A:$I,4, FALSE)</f>
        <v>0</v>
      </c>
      <c r="E1800">
        <f>VLOOKUP(A1800, Campaigns!A:I,5, FALSE)</f>
        <v>0</v>
      </c>
      <c r="F1800">
        <f>VLOOKUP(A1800, Campaigns!A:I,6, FALSE)</f>
        <v>0</v>
      </c>
      <c r="G1800" t="str">
        <f>VLOOKUP(A1800, Customer!A:P,16, FALSE)</f>
        <v>Married</v>
      </c>
      <c r="H1800" t="str">
        <f>VLOOKUP(A1800, Customer!A:Q,17, FALSE)</f>
        <v>Graduate</v>
      </c>
      <c r="I1800">
        <f>VLOOKUP(A1800, Campaigns!A:I,7, FALSE)</f>
        <v>0</v>
      </c>
    </row>
    <row r="1801" spans="1:9">
      <c r="A1801" s="2">
        <v>2407</v>
      </c>
      <c r="B1801">
        <f>VLOOKUP(A1801, Campaigns!A:I,2, FALSE)</f>
        <v>0</v>
      </c>
      <c r="C1801">
        <f>VLOOKUP(A1801, Campaigns!A:I,3, FALSE)</f>
        <v>0</v>
      </c>
      <c r="D1801">
        <f>VLOOKUP(A1801, Campaigns!$A:$I,4, FALSE)</f>
        <v>0</v>
      </c>
      <c r="E1801">
        <f>VLOOKUP(A1801, Campaigns!A:I,5, FALSE)</f>
        <v>0</v>
      </c>
      <c r="F1801">
        <f>VLOOKUP(A1801, Campaigns!A:I,6, FALSE)</f>
        <v>0</v>
      </c>
      <c r="G1801" t="str">
        <f>VLOOKUP(A1801, Customer!A:P,16, FALSE)</f>
        <v>Divorced</v>
      </c>
      <c r="H1801" t="e">
        <f>VLOOKUP(A1801, Customer!A:Q,17, FALSE)</f>
        <v>#N/A</v>
      </c>
      <c r="I1801">
        <f>VLOOKUP(A1801, Campaigns!A:I,7, FALSE)</f>
        <v>0</v>
      </c>
    </row>
    <row r="1802" spans="1:9">
      <c r="A1802" s="2">
        <v>2477</v>
      </c>
      <c r="B1802">
        <f>VLOOKUP(A1802, Campaigns!A:I,2, FALSE)</f>
        <v>0</v>
      </c>
      <c r="C1802">
        <f>VLOOKUP(A1802, Campaigns!A:I,3, FALSE)</f>
        <v>0</v>
      </c>
      <c r="D1802">
        <f>VLOOKUP(A1802, Campaigns!$A:$I,4, FALSE)</f>
        <v>0</v>
      </c>
      <c r="E1802">
        <f>VLOOKUP(A1802, Campaigns!A:I,5, FALSE)</f>
        <v>0</v>
      </c>
      <c r="F1802">
        <f>VLOOKUP(A1802, Campaigns!A:I,6, FALSE)</f>
        <v>0</v>
      </c>
      <c r="G1802" t="str">
        <f>VLOOKUP(A1802, Customer!A:P,16, FALSE)</f>
        <v>Divorced</v>
      </c>
      <c r="H1802" t="e">
        <f>VLOOKUP(A1802, Customer!A:Q,17, FALSE)</f>
        <v>#N/A</v>
      </c>
      <c r="I1802">
        <f>VLOOKUP(A1802, Campaigns!A:I,7, FALSE)</f>
        <v>0</v>
      </c>
    </row>
    <row r="1803" spans="1:9">
      <c r="A1803" s="2">
        <v>1237</v>
      </c>
      <c r="B1803">
        <f>VLOOKUP(A1803, Campaigns!A:I,2, FALSE)</f>
        <v>0</v>
      </c>
      <c r="C1803">
        <f>VLOOKUP(A1803, Campaigns!A:I,3, FALSE)</f>
        <v>0</v>
      </c>
      <c r="D1803">
        <f>VLOOKUP(A1803, Campaigns!$A:$I,4, FALSE)</f>
        <v>0</v>
      </c>
      <c r="E1803">
        <f>VLOOKUP(A1803, Campaigns!A:I,5, FALSE)</f>
        <v>0</v>
      </c>
      <c r="F1803">
        <f>VLOOKUP(A1803, Campaigns!A:I,6, FALSE)</f>
        <v>0</v>
      </c>
      <c r="G1803" t="str">
        <f>VLOOKUP(A1803, Customer!A:P,16, FALSE)</f>
        <v>Single</v>
      </c>
      <c r="H1803" t="str">
        <f>VLOOKUP(A1803, Customer!A:Q,17, FALSE)</f>
        <v>Master</v>
      </c>
      <c r="I1803">
        <f>VLOOKUP(A1803, Campaigns!A:I,7, FALSE)</f>
        <v>0</v>
      </c>
    </row>
    <row r="1804" spans="1:9">
      <c r="A1804" s="2">
        <v>2867</v>
      </c>
      <c r="B1804">
        <f>VLOOKUP(A1804, Campaigns!A:I,2, FALSE)</f>
        <v>0</v>
      </c>
      <c r="C1804">
        <f>VLOOKUP(A1804, Campaigns!A:I,3, FALSE)</f>
        <v>0</v>
      </c>
      <c r="D1804">
        <f>VLOOKUP(A1804, Campaigns!$A:$I,4, FALSE)</f>
        <v>0</v>
      </c>
      <c r="E1804">
        <f>VLOOKUP(A1804, Campaigns!A:I,5, FALSE)</f>
        <v>0</v>
      </c>
      <c r="F1804">
        <f>VLOOKUP(A1804, Campaigns!A:I,6, FALSE)</f>
        <v>0</v>
      </c>
      <c r="G1804" t="str">
        <f>VLOOKUP(A1804, Customer!A:P,16, FALSE)</f>
        <v>Married</v>
      </c>
      <c r="H1804" t="str">
        <f>VLOOKUP(A1804, Customer!A:Q,17, FALSE)</f>
        <v>Graduate</v>
      </c>
      <c r="I1804">
        <f>VLOOKUP(A1804, Campaigns!A:I,7, FALSE)</f>
        <v>0</v>
      </c>
    </row>
    <row r="1805" spans="1:9">
      <c r="A1805" s="2">
        <v>1583</v>
      </c>
      <c r="B1805">
        <f>VLOOKUP(A1805, Campaigns!A:I,2, FALSE)</f>
        <v>0</v>
      </c>
      <c r="C1805">
        <f>VLOOKUP(A1805, Campaigns!A:I,3, FALSE)</f>
        <v>0</v>
      </c>
      <c r="D1805">
        <f>VLOOKUP(A1805, Campaigns!$A:$I,4, FALSE)</f>
        <v>0</v>
      </c>
      <c r="E1805">
        <f>VLOOKUP(A1805, Campaigns!A:I,5, FALSE)</f>
        <v>0</v>
      </c>
      <c r="F1805">
        <f>VLOOKUP(A1805, Campaigns!A:I,6, FALSE)</f>
        <v>0</v>
      </c>
      <c r="G1805" t="str">
        <f>VLOOKUP(A1805, Customer!A:P,16, FALSE)</f>
        <v>Together</v>
      </c>
      <c r="H1805" t="str">
        <f>VLOOKUP(A1805, Customer!A:Q,17, FALSE)</f>
        <v>Graduate</v>
      </c>
      <c r="I1805">
        <f>VLOOKUP(A1805, Campaigns!A:I,7, FALSE)</f>
        <v>0</v>
      </c>
    </row>
    <row r="1806" spans="1:9">
      <c r="A1806" s="2">
        <v>2411</v>
      </c>
      <c r="B1806">
        <f>VLOOKUP(A1806, Campaigns!A:I,2, FALSE)</f>
        <v>1</v>
      </c>
      <c r="C1806">
        <f>VLOOKUP(A1806, Campaigns!A:I,3, FALSE)</f>
        <v>0</v>
      </c>
      <c r="D1806">
        <f>VLOOKUP(A1806, Campaigns!$A:$I,4, FALSE)</f>
        <v>0</v>
      </c>
      <c r="E1806">
        <f>VLOOKUP(A1806, Campaigns!A:I,5, FALSE)</f>
        <v>0</v>
      </c>
      <c r="F1806">
        <f>VLOOKUP(A1806, Campaigns!A:I,6, FALSE)</f>
        <v>0</v>
      </c>
      <c r="G1806" t="str">
        <f>VLOOKUP(A1806, Customer!A:P,16, FALSE)</f>
        <v>Married</v>
      </c>
      <c r="H1806" t="e">
        <f>VLOOKUP(A1806, Customer!A:Q,17, FALSE)</f>
        <v>#N/A</v>
      </c>
      <c r="I1806">
        <f>VLOOKUP(A1806, Campaigns!A:I,7, FALSE)</f>
        <v>0</v>
      </c>
    </row>
    <row r="1807" spans="1:9">
      <c r="A1807" s="2">
        <v>2014</v>
      </c>
      <c r="B1807">
        <f>VLOOKUP(A1807, Campaigns!A:I,2, FALSE)</f>
        <v>0</v>
      </c>
      <c r="C1807">
        <f>VLOOKUP(A1807, Campaigns!A:I,3, FALSE)</f>
        <v>0</v>
      </c>
      <c r="D1807">
        <f>VLOOKUP(A1807, Campaigns!$A:$I,4, FALSE)</f>
        <v>0</v>
      </c>
      <c r="E1807">
        <f>VLOOKUP(A1807, Campaigns!A:I,5, FALSE)</f>
        <v>0</v>
      </c>
      <c r="F1807">
        <f>VLOOKUP(A1807, Campaigns!A:I,6, FALSE)</f>
        <v>0</v>
      </c>
      <c r="G1807" t="str">
        <f>VLOOKUP(A1807, Customer!A:P,16, FALSE)</f>
        <v>Married</v>
      </c>
      <c r="H1807" t="e">
        <f>VLOOKUP(A1807, Customer!A:Q,17, FALSE)</f>
        <v>#N/A</v>
      </c>
      <c r="I1807">
        <f>VLOOKUP(A1807, Campaigns!A:I,7, FALSE)</f>
        <v>0</v>
      </c>
    </row>
    <row r="1808" spans="1:9">
      <c r="A1808" s="2">
        <v>1115</v>
      </c>
      <c r="B1808">
        <f>VLOOKUP(A1808, Campaigns!A:I,2, FALSE)</f>
        <v>0</v>
      </c>
      <c r="C1808">
        <f>VLOOKUP(A1808, Campaigns!A:I,3, FALSE)</f>
        <v>0</v>
      </c>
      <c r="D1808">
        <f>VLOOKUP(A1808, Campaigns!$A:$I,4, FALSE)</f>
        <v>0</v>
      </c>
      <c r="E1808">
        <f>VLOOKUP(A1808, Campaigns!A:I,5, FALSE)</f>
        <v>0</v>
      </c>
      <c r="F1808">
        <f>VLOOKUP(A1808, Campaigns!A:I,6, FALSE)</f>
        <v>0</v>
      </c>
      <c r="G1808" t="str">
        <f>VLOOKUP(A1808, Customer!A:P,16, FALSE)</f>
        <v>Divorced</v>
      </c>
      <c r="H1808" t="str">
        <f>VLOOKUP(A1808, Customer!A:Q,17, FALSE)</f>
        <v>Graduate</v>
      </c>
      <c r="I1808">
        <f>VLOOKUP(A1808, Campaigns!A:I,7, FALSE)</f>
        <v>0</v>
      </c>
    </row>
    <row r="1809" spans="1:9">
      <c r="A1809" s="2">
        <v>3099</v>
      </c>
      <c r="B1809">
        <f>VLOOKUP(A1809, Campaigns!A:I,2, FALSE)</f>
        <v>0</v>
      </c>
      <c r="C1809">
        <f>VLOOKUP(A1809, Campaigns!A:I,3, FALSE)</f>
        <v>0</v>
      </c>
      <c r="D1809">
        <f>VLOOKUP(A1809, Campaigns!$A:$I,4, FALSE)</f>
        <v>0</v>
      </c>
      <c r="E1809">
        <f>VLOOKUP(A1809, Campaigns!A:I,5, FALSE)</f>
        <v>0</v>
      </c>
      <c r="F1809">
        <f>VLOOKUP(A1809, Campaigns!A:I,6, FALSE)</f>
        <v>0</v>
      </c>
      <c r="G1809" t="str">
        <f>VLOOKUP(A1809, Customer!A:P,16, FALSE)</f>
        <v>Divorced</v>
      </c>
      <c r="H1809" t="str">
        <f>VLOOKUP(A1809, Customer!A:Q,17, FALSE)</f>
        <v>Graduate</v>
      </c>
      <c r="I1809">
        <f>VLOOKUP(A1809, Campaigns!A:I,7, FALSE)</f>
        <v>0</v>
      </c>
    </row>
    <row r="1810" spans="1:9">
      <c r="A1810" s="2">
        <v>2523</v>
      </c>
      <c r="B1810">
        <f>VLOOKUP(A1810, Campaigns!A:I,2, FALSE)</f>
        <v>0</v>
      </c>
      <c r="C1810">
        <f>VLOOKUP(A1810, Campaigns!A:I,3, FALSE)</f>
        <v>0</v>
      </c>
      <c r="D1810">
        <f>VLOOKUP(A1810, Campaigns!$A:$I,4, FALSE)</f>
        <v>0</v>
      </c>
      <c r="E1810">
        <f>VLOOKUP(A1810, Campaigns!A:I,5, FALSE)</f>
        <v>0</v>
      </c>
      <c r="F1810">
        <f>VLOOKUP(A1810, Campaigns!A:I,6, FALSE)</f>
        <v>0</v>
      </c>
      <c r="G1810" t="str">
        <f>VLOOKUP(A1810, Customer!A:P,16, FALSE)</f>
        <v>Single</v>
      </c>
      <c r="H1810" t="str">
        <f>VLOOKUP(A1810, Customer!A:Q,17, FALSE)</f>
        <v>Graduate</v>
      </c>
      <c r="I1810">
        <f>VLOOKUP(A1810, Campaigns!A:I,7, FALSE)</f>
        <v>0</v>
      </c>
    </row>
    <row r="1811" spans="1:9">
      <c r="A1811" s="2">
        <v>1242</v>
      </c>
      <c r="B1811">
        <f>VLOOKUP(A1811, Campaigns!A:I,2, FALSE)</f>
        <v>0</v>
      </c>
      <c r="C1811">
        <f>VLOOKUP(A1811, Campaigns!A:I,3, FALSE)</f>
        <v>0</v>
      </c>
      <c r="D1811">
        <f>VLOOKUP(A1811, Campaigns!$A:$I,4, FALSE)</f>
        <v>0</v>
      </c>
      <c r="E1811">
        <f>VLOOKUP(A1811, Campaigns!A:I,5, FALSE)</f>
        <v>0</v>
      </c>
      <c r="F1811">
        <f>VLOOKUP(A1811, Campaigns!A:I,6, FALSE)</f>
        <v>0</v>
      </c>
      <c r="G1811" t="str">
        <f>VLOOKUP(A1811, Customer!A:P,16, FALSE)</f>
        <v>Single</v>
      </c>
      <c r="H1811" t="str">
        <f>VLOOKUP(A1811, Customer!A:Q,17, FALSE)</f>
        <v>PhD</v>
      </c>
      <c r="I1811">
        <f>VLOOKUP(A1811, Campaigns!A:I,7, FALSE)</f>
        <v>0</v>
      </c>
    </row>
    <row r="1812" spans="1:9">
      <c r="A1812" s="2">
        <v>1834</v>
      </c>
      <c r="B1812">
        <f>VLOOKUP(A1812, Campaigns!A:I,2, FALSE)</f>
        <v>1</v>
      </c>
      <c r="C1812">
        <f>VLOOKUP(A1812, Campaigns!A:I,3, FALSE)</f>
        <v>0</v>
      </c>
      <c r="D1812">
        <f>VLOOKUP(A1812, Campaigns!$A:$I,4, FALSE)</f>
        <v>0</v>
      </c>
      <c r="E1812">
        <f>VLOOKUP(A1812, Campaigns!A:I,5, FALSE)</f>
        <v>0</v>
      </c>
      <c r="F1812">
        <f>VLOOKUP(A1812, Campaigns!A:I,6, FALSE)</f>
        <v>0</v>
      </c>
      <c r="G1812" t="str">
        <f>VLOOKUP(A1812, Customer!A:P,16, FALSE)</f>
        <v>Together</v>
      </c>
      <c r="H1812" t="str">
        <f>VLOOKUP(A1812, Customer!A:Q,17, FALSE)</f>
        <v>PhD</v>
      </c>
      <c r="I1812">
        <f>VLOOKUP(A1812, Campaigns!A:I,7, FALSE)</f>
        <v>0</v>
      </c>
    </row>
    <row r="1813" spans="1:9">
      <c r="A1813" s="2">
        <v>1304</v>
      </c>
      <c r="B1813">
        <f>VLOOKUP(A1813, Campaigns!A:I,2, FALSE)</f>
        <v>0</v>
      </c>
      <c r="C1813">
        <f>VLOOKUP(A1813, Campaigns!A:I,3, FALSE)</f>
        <v>0</v>
      </c>
      <c r="D1813">
        <f>VLOOKUP(A1813, Campaigns!$A:$I,4, FALSE)</f>
        <v>0</v>
      </c>
      <c r="E1813">
        <f>VLOOKUP(A1813, Campaigns!A:I,5, FALSE)</f>
        <v>0</v>
      </c>
      <c r="F1813">
        <f>VLOOKUP(A1813, Campaigns!A:I,6, FALSE)</f>
        <v>0</v>
      </c>
      <c r="G1813" t="str">
        <f>VLOOKUP(A1813, Customer!A:P,16, FALSE)</f>
        <v>Married</v>
      </c>
      <c r="H1813" t="str">
        <f>VLOOKUP(A1813, Customer!A:Q,17, FALSE)</f>
        <v>Graduate</v>
      </c>
      <c r="I1813">
        <f>VLOOKUP(A1813, Campaigns!A:I,7, FALSE)</f>
        <v>0</v>
      </c>
    </row>
    <row r="1814" spans="1:9">
      <c r="A1814" s="2">
        <v>3057</v>
      </c>
      <c r="B1814">
        <f>VLOOKUP(A1814, Campaigns!A:I,2, FALSE)</f>
        <v>0</v>
      </c>
      <c r="C1814">
        <f>VLOOKUP(A1814, Campaigns!A:I,3, FALSE)</f>
        <v>0</v>
      </c>
      <c r="D1814">
        <f>VLOOKUP(A1814, Campaigns!$A:$I,4, FALSE)</f>
        <v>0</v>
      </c>
      <c r="E1814">
        <f>VLOOKUP(A1814, Campaigns!A:I,5, FALSE)</f>
        <v>0</v>
      </c>
      <c r="F1814">
        <f>VLOOKUP(A1814, Campaigns!A:I,6, FALSE)</f>
        <v>0</v>
      </c>
      <c r="G1814" t="str">
        <f>VLOOKUP(A1814, Customer!A:P,16, FALSE)</f>
        <v>Single</v>
      </c>
      <c r="H1814" t="str">
        <f>VLOOKUP(A1814, Customer!A:Q,17, FALSE)</f>
        <v>Graduate</v>
      </c>
      <c r="I1814">
        <f>VLOOKUP(A1814, Campaigns!A:I,7, FALSE)</f>
        <v>0</v>
      </c>
    </row>
    <row r="1815" spans="1:9">
      <c r="A1815" s="2">
        <v>1363</v>
      </c>
      <c r="B1815">
        <f>VLOOKUP(A1815, Campaigns!A:I,2, FALSE)</f>
        <v>0</v>
      </c>
      <c r="C1815">
        <f>VLOOKUP(A1815, Campaigns!A:I,3, FALSE)</f>
        <v>0</v>
      </c>
      <c r="D1815">
        <f>VLOOKUP(A1815, Campaigns!$A:$I,4, FALSE)</f>
        <v>0</v>
      </c>
      <c r="E1815">
        <f>VLOOKUP(A1815, Campaigns!A:I,5, FALSE)</f>
        <v>0</v>
      </c>
      <c r="F1815">
        <f>VLOOKUP(A1815, Campaigns!A:I,6, FALSE)</f>
        <v>0</v>
      </c>
      <c r="G1815" t="str">
        <f>VLOOKUP(A1815, Customer!A:P,16, FALSE)</f>
        <v>Single</v>
      </c>
      <c r="H1815" t="str">
        <f>VLOOKUP(A1815, Customer!A:Q,17, FALSE)</f>
        <v>Graduate</v>
      </c>
      <c r="I1815">
        <f>VLOOKUP(A1815, Campaigns!A:I,7, FALSE)</f>
        <v>0</v>
      </c>
    </row>
    <row r="1816" spans="1:9">
      <c r="A1816" s="2">
        <v>1592</v>
      </c>
      <c r="B1816">
        <f>VLOOKUP(A1816, Campaigns!A:I,2, FALSE)</f>
        <v>0</v>
      </c>
      <c r="C1816">
        <f>VLOOKUP(A1816, Campaigns!A:I,3, FALSE)</f>
        <v>0</v>
      </c>
      <c r="D1816">
        <f>VLOOKUP(A1816, Campaigns!$A:$I,4, FALSE)</f>
        <v>0</v>
      </c>
      <c r="E1816">
        <f>VLOOKUP(A1816, Campaigns!A:I,5, FALSE)</f>
        <v>0</v>
      </c>
      <c r="F1816">
        <f>VLOOKUP(A1816, Campaigns!A:I,6, FALSE)</f>
        <v>0</v>
      </c>
      <c r="G1816" t="str">
        <f>VLOOKUP(A1816, Customer!A:P,16, FALSE)</f>
        <v>Married</v>
      </c>
      <c r="H1816" t="str">
        <f>VLOOKUP(A1816, Customer!A:Q,17, FALSE)</f>
        <v>Basic</v>
      </c>
      <c r="I1816">
        <f>VLOOKUP(A1816, Campaigns!A:I,7, FALSE)</f>
        <v>0</v>
      </c>
    </row>
    <row r="1817" spans="1:9">
      <c r="A1817" s="2">
        <v>1797</v>
      </c>
      <c r="B1817">
        <f>VLOOKUP(A1817, Campaigns!A:I,2, FALSE)</f>
        <v>0</v>
      </c>
      <c r="C1817">
        <f>VLOOKUP(A1817, Campaigns!A:I,3, FALSE)</f>
        <v>0</v>
      </c>
      <c r="D1817">
        <f>VLOOKUP(A1817, Campaigns!$A:$I,4, FALSE)</f>
        <v>0</v>
      </c>
      <c r="E1817">
        <f>VLOOKUP(A1817, Campaigns!A:I,5, FALSE)</f>
        <v>0</v>
      </c>
      <c r="F1817">
        <f>VLOOKUP(A1817, Campaigns!A:I,6, FALSE)</f>
        <v>0</v>
      </c>
      <c r="G1817" t="str">
        <f>VLOOKUP(A1817, Customer!A:P,16, FALSE)</f>
        <v>Married</v>
      </c>
      <c r="H1817" t="str">
        <f>VLOOKUP(A1817, Customer!A:Q,17, FALSE)</f>
        <v>Graduate</v>
      </c>
      <c r="I1817">
        <f>VLOOKUP(A1817, Campaigns!A:I,7, FALSE)</f>
        <v>0</v>
      </c>
    </row>
    <row r="1818" spans="1:9">
      <c r="A1818" s="2">
        <v>1110</v>
      </c>
      <c r="B1818">
        <f>VLOOKUP(A1818, Campaigns!A:I,2, FALSE)</f>
        <v>0</v>
      </c>
      <c r="C1818">
        <f>VLOOKUP(A1818, Campaigns!A:I,3, FALSE)</f>
        <v>0</v>
      </c>
      <c r="D1818">
        <f>VLOOKUP(A1818, Campaigns!$A:$I,4, FALSE)</f>
        <v>0</v>
      </c>
      <c r="E1818">
        <f>VLOOKUP(A1818, Campaigns!A:I,5, FALSE)</f>
        <v>0</v>
      </c>
      <c r="F1818">
        <f>VLOOKUP(A1818, Campaigns!A:I,6, FALSE)</f>
        <v>0</v>
      </c>
      <c r="G1818" t="str">
        <f>VLOOKUP(A1818, Customer!A:P,16, FALSE)</f>
        <v>Together</v>
      </c>
      <c r="H1818" t="e">
        <f>VLOOKUP(A1818, Customer!A:Q,17, FALSE)</f>
        <v>#N/A</v>
      </c>
      <c r="I1818">
        <f>VLOOKUP(A1818, Campaigns!A:I,7, FALSE)</f>
        <v>0</v>
      </c>
    </row>
    <row r="1819" spans="1:9">
      <c r="A1819" s="2">
        <v>1211</v>
      </c>
      <c r="B1819">
        <f>VLOOKUP(A1819, Campaigns!A:I,2, FALSE)</f>
        <v>0</v>
      </c>
      <c r="C1819">
        <f>VLOOKUP(A1819, Campaigns!A:I,3, FALSE)</f>
        <v>0</v>
      </c>
      <c r="D1819">
        <f>VLOOKUP(A1819, Campaigns!$A:$I,4, FALSE)</f>
        <v>0</v>
      </c>
      <c r="E1819">
        <f>VLOOKUP(A1819, Campaigns!A:I,5, FALSE)</f>
        <v>0</v>
      </c>
      <c r="F1819">
        <f>VLOOKUP(A1819, Campaigns!A:I,6, FALSE)</f>
        <v>0</v>
      </c>
      <c r="G1819" t="str">
        <f>VLOOKUP(A1819, Customer!A:P,16, FALSE)</f>
        <v>Married</v>
      </c>
      <c r="H1819" t="str">
        <f>VLOOKUP(A1819, Customer!A:Q,17, FALSE)</f>
        <v>PhD</v>
      </c>
      <c r="I1819">
        <f>VLOOKUP(A1819, Campaigns!A:I,7, FALSE)</f>
        <v>0</v>
      </c>
    </row>
    <row r="1820" spans="1:9">
      <c r="A1820" s="2">
        <v>1322</v>
      </c>
      <c r="B1820">
        <f>VLOOKUP(A1820, Campaigns!A:I,2, FALSE)</f>
        <v>0</v>
      </c>
      <c r="C1820">
        <f>VLOOKUP(A1820, Campaigns!A:I,3, FALSE)</f>
        <v>0</v>
      </c>
      <c r="D1820">
        <f>VLOOKUP(A1820, Campaigns!$A:$I,4, FALSE)</f>
        <v>0</v>
      </c>
      <c r="E1820">
        <f>VLOOKUP(A1820, Campaigns!A:I,5, FALSE)</f>
        <v>0</v>
      </c>
      <c r="F1820">
        <f>VLOOKUP(A1820, Campaigns!A:I,6, FALSE)</f>
        <v>0</v>
      </c>
      <c r="G1820" t="str">
        <f>VLOOKUP(A1820, Customer!A:P,16, FALSE)</f>
        <v>Married</v>
      </c>
      <c r="H1820" t="str">
        <f>VLOOKUP(A1820, Customer!A:Q,17, FALSE)</f>
        <v>Graduate</v>
      </c>
      <c r="I1820">
        <f>VLOOKUP(A1820, Campaigns!A:I,7, FALSE)</f>
        <v>0</v>
      </c>
    </row>
    <row r="1821" spans="1:9">
      <c r="A1821" s="2">
        <v>1272</v>
      </c>
      <c r="B1821">
        <f>VLOOKUP(A1821, Campaigns!A:I,2, FALSE)</f>
        <v>0</v>
      </c>
      <c r="C1821">
        <f>VLOOKUP(A1821, Campaigns!A:I,3, FALSE)</f>
        <v>0</v>
      </c>
      <c r="D1821">
        <f>VLOOKUP(A1821, Campaigns!$A:$I,4, FALSE)</f>
        <v>0</v>
      </c>
      <c r="E1821">
        <f>VLOOKUP(A1821, Campaigns!A:I,5, FALSE)</f>
        <v>0</v>
      </c>
      <c r="F1821">
        <f>VLOOKUP(A1821, Campaigns!A:I,6, FALSE)</f>
        <v>0</v>
      </c>
      <c r="G1821" t="str">
        <f>VLOOKUP(A1821, Customer!A:P,16, FALSE)</f>
        <v>Married</v>
      </c>
      <c r="H1821" t="str">
        <f>VLOOKUP(A1821, Customer!A:Q,17, FALSE)</f>
        <v>Graduate</v>
      </c>
      <c r="I1821">
        <f>VLOOKUP(A1821, Campaigns!A:I,7, FALSE)</f>
        <v>0</v>
      </c>
    </row>
    <row r="1822" spans="1:9">
      <c r="A1822" s="2">
        <v>1504</v>
      </c>
      <c r="B1822">
        <f>VLOOKUP(A1822, Campaigns!A:I,2, FALSE)</f>
        <v>0</v>
      </c>
      <c r="C1822">
        <f>VLOOKUP(A1822, Campaigns!A:I,3, FALSE)</f>
        <v>0</v>
      </c>
      <c r="D1822">
        <f>VLOOKUP(A1822, Campaigns!$A:$I,4, FALSE)</f>
        <v>0</v>
      </c>
      <c r="E1822">
        <f>VLOOKUP(A1822, Campaigns!A:I,5, FALSE)</f>
        <v>0</v>
      </c>
      <c r="F1822">
        <f>VLOOKUP(A1822, Campaigns!A:I,6, FALSE)</f>
        <v>0</v>
      </c>
      <c r="G1822" t="str">
        <f>VLOOKUP(A1822, Customer!A:P,16, FALSE)</f>
        <v>Divorced</v>
      </c>
      <c r="H1822" t="str">
        <f>VLOOKUP(A1822, Customer!A:Q,17, FALSE)</f>
        <v>Graduate</v>
      </c>
      <c r="I1822">
        <f>VLOOKUP(A1822, Campaigns!A:I,7, FALSE)</f>
        <v>0</v>
      </c>
    </row>
    <row r="1823" spans="1:9">
      <c r="A1823" s="2">
        <v>2615</v>
      </c>
      <c r="B1823">
        <f>VLOOKUP(A1823, Campaigns!A:I,2, FALSE)</f>
        <v>0</v>
      </c>
      <c r="C1823">
        <f>VLOOKUP(A1823, Campaigns!A:I,3, FALSE)</f>
        <v>0</v>
      </c>
      <c r="D1823">
        <f>VLOOKUP(A1823, Campaigns!$A:$I,4, FALSE)</f>
        <v>0</v>
      </c>
      <c r="E1823">
        <f>VLOOKUP(A1823, Campaigns!A:I,5, FALSE)</f>
        <v>0</v>
      </c>
      <c r="F1823">
        <f>VLOOKUP(A1823, Campaigns!A:I,6, FALSE)</f>
        <v>0</v>
      </c>
      <c r="G1823" t="str">
        <f>VLOOKUP(A1823, Customer!A:P,16, FALSE)</f>
        <v>Together</v>
      </c>
      <c r="H1823" t="str">
        <f>VLOOKUP(A1823, Customer!A:Q,17, FALSE)</f>
        <v>Master</v>
      </c>
      <c r="I1823">
        <f>VLOOKUP(A1823, Campaigns!A:I,7, FALSE)</f>
        <v>0</v>
      </c>
    </row>
    <row r="1824" spans="1:9">
      <c r="A1824" s="2">
        <v>3122</v>
      </c>
      <c r="B1824">
        <f>VLOOKUP(A1824, Campaigns!A:I,2, FALSE)</f>
        <v>0</v>
      </c>
      <c r="C1824">
        <f>VLOOKUP(A1824, Campaigns!A:I,3, FALSE)</f>
        <v>0</v>
      </c>
      <c r="D1824">
        <f>VLOOKUP(A1824, Campaigns!$A:$I,4, FALSE)</f>
        <v>0</v>
      </c>
      <c r="E1824">
        <f>VLOOKUP(A1824, Campaigns!A:I,5, FALSE)</f>
        <v>0</v>
      </c>
      <c r="F1824">
        <f>VLOOKUP(A1824, Campaigns!A:I,6, FALSE)</f>
        <v>0</v>
      </c>
      <c r="G1824" t="str">
        <f>VLOOKUP(A1824, Customer!A:P,16, FALSE)</f>
        <v>Together</v>
      </c>
      <c r="H1824" t="str">
        <f>VLOOKUP(A1824, Customer!A:Q,17, FALSE)</f>
        <v>Master</v>
      </c>
      <c r="I1824">
        <f>VLOOKUP(A1824, Campaigns!A:I,7, FALSE)</f>
        <v>0</v>
      </c>
    </row>
    <row r="1825" spans="1:9">
      <c r="A1825" s="2">
        <v>1850</v>
      </c>
      <c r="B1825">
        <f>VLOOKUP(A1825, Campaigns!A:I,2, FALSE)</f>
        <v>0</v>
      </c>
      <c r="C1825">
        <f>VLOOKUP(A1825, Campaigns!A:I,3, FALSE)</f>
        <v>0</v>
      </c>
      <c r="D1825">
        <f>VLOOKUP(A1825, Campaigns!$A:$I,4, FALSE)</f>
        <v>0</v>
      </c>
      <c r="E1825">
        <f>VLOOKUP(A1825, Campaigns!A:I,5, FALSE)</f>
        <v>0</v>
      </c>
      <c r="F1825">
        <f>VLOOKUP(A1825, Campaigns!A:I,6, FALSE)</f>
        <v>0</v>
      </c>
      <c r="G1825" t="str">
        <f>VLOOKUP(A1825, Customer!A:P,16, FALSE)</f>
        <v>Together</v>
      </c>
      <c r="H1825" t="str">
        <f>VLOOKUP(A1825, Customer!A:Q,17, FALSE)</f>
        <v>Graduate</v>
      </c>
      <c r="I1825">
        <f>VLOOKUP(A1825, Campaigns!A:I,7, FALSE)</f>
        <v>0</v>
      </c>
    </row>
    <row r="1826" spans="1:9">
      <c r="A1826" s="2">
        <v>2843</v>
      </c>
      <c r="B1826">
        <f>VLOOKUP(A1826, Campaigns!A:I,2, FALSE)</f>
        <v>0</v>
      </c>
      <c r="C1826">
        <f>VLOOKUP(A1826, Campaigns!A:I,3, FALSE)</f>
        <v>0</v>
      </c>
      <c r="D1826">
        <f>VLOOKUP(A1826, Campaigns!$A:$I,4, FALSE)</f>
        <v>0</v>
      </c>
      <c r="E1826">
        <f>VLOOKUP(A1826, Campaigns!A:I,5, FALSE)</f>
        <v>0</v>
      </c>
      <c r="F1826">
        <f>VLOOKUP(A1826, Campaigns!A:I,6, FALSE)</f>
        <v>0</v>
      </c>
      <c r="G1826" t="str">
        <f>VLOOKUP(A1826, Customer!A:P,16, FALSE)</f>
        <v>Together</v>
      </c>
      <c r="H1826" t="str">
        <f>VLOOKUP(A1826, Customer!A:Q,17, FALSE)</f>
        <v>Master</v>
      </c>
      <c r="I1826">
        <f>VLOOKUP(A1826, Campaigns!A:I,7, FALSE)</f>
        <v>0</v>
      </c>
    </row>
    <row r="1827" spans="1:9">
      <c r="A1827" s="2">
        <v>1150</v>
      </c>
      <c r="B1827">
        <f>VLOOKUP(A1827, Campaigns!A:I,2, FALSE)</f>
        <v>0</v>
      </c>
      <c r="C1827">
        <f>VLOOKUP(A1827, Campaigns!A:I,3, FALSE)</f>
        <v>0</v>
      </c>
      <c r="D1827">
        <f>VLOOKUP(A1827, Campaigns!$A:$I,4, FALSE)</f>
        <v>0</v>
      </c>
      <c r="E1827">
        <f>VLOOKUP(A1827, Campaigns!A:I,5, FALSE)</f>
        <v>0</v>
      </c>
      <c r="F1827">
        <f>VLOOKUP(A1827, Campaigns!A:I,6, FALSE)</f>
        <v>0</v>
      </c>
      <c r="G1827" t="str">
        <f>VLOOKUP(A1827, Customer!A:P,16, FALSE)</f>
        <v>Single</v>
      </c>
      <c r="H1827" t="str">
        <f>VLOOKUP(A1827, Customer!A:Q,17, FALSE)</f>
        <v>Master</v>
      </c>
      <c r="I1827">
        <f>VLOOKUP(A1827, Campaigns!A:I,7, FALSE)</f>
        <v>0</v>
      </c>
    </row>
    <row r="1828" spans="1:9">
      <c r="A1828" s="2">
        <v>1602</v>
      </c>
      <c r="B1828">
        <f>VLOOKUP(A1828, Campaigns!A:I,2, FALSE)</f>
        <v>0</v>
      </c>
      <c r="C1828">
        <f>VLOOKUP(A1828, Campaigns!A:I,3, FALSE)</f>
        <v>0</v>
      </c>
      <c r="D1828">
        <f>VLOOKUP(A1828, Campaigns!$A:$I,4, FALSE)</f>
        <v>0</v>
      </c>
      <c r="E1828">
        <f>VLOOKUP(A1828, Campaigns!A:I,5, FALSE)</f>
        <v>0</v>
      </c>
      <c r="F1828">
        <f>VLOOKUP(A1828, Campaigns!A:I,6, FALSE)</f>
        <v>0</v>
      </c>
      <c r="G1828" t="str">
        <f>VLOOKUP(A1828, Customer!A:P,16, FALSE)</f>
        <v>Married</v>
      </c>
      <c r="H1828" t="str">
        <f>VLOOKUP(A1828, Customer!A:Q,17, FALSE)</f>
        <v>Master</v>
      </c>
      <c r="I1828">
        <f>VLOOKUP(A1828, Campaigns!A:I,7, FALSE)</f>
        <v>0</v>
      </c>
    </row>
    <row r="1829" spans="1:9">
      <c r="A1829" s="2">
        <v>1387</v>
      </c>
      <c r="B1829">
        <f>VLOOKUP(A1829, Campaigns!A:I,2, FALSE)</f>
        <v>0</v>
      </c>
      <c r="C1829">
        <f>VLOOKUP(A1829, Campaigns!A:I,3, FALSE)</f>
        <v>0</v>
      </c>
      <c r="D1829">
        <f>VLOOKUP(A1829, Campaigns!$A:$I,4, FALSE)</f>
        <v>0</v>
      </c>
      <c r="E1829">
        <f>VLOOKUP(A1829, Campaigns!A:I,5, FALSE)</f>
        <v>0</v>
      </c>
      <c r="F1829">
        <f>VLOOKUP(A1829, Campaigns!A:I,6, FALSE)</f>
        <v>0</v>
      </c>
      <c r="G1829" t="str">
        <f>VLOOKUP(A1829, Customer!A:P,16, FALSE)</f>
        <v>Together</v>
      </c>
      <c r="H1829" t="str">
        <f>VLOOKUP(A1829, Customer!A:Q,17, FALSE)</f>
        <v>Graduate</v>
      </c>
      <c r="I1829">
        <f>VLOOKUP(A1829, Campaigns!A:I,7, FALSE)</f>
        <v>0</v>
      </c>
    </row>
    <row r="1830" spans="1:9">
      <c r="A1830" s="2">
        <v>1172</v>
      </c>
      <c r="B1830">
        <f>VLOOKUP(A1830, Campaigns!A:I,2, FALSE)</f>
        <v>0</v>
      </c>
      <c r="C1830">
        <f>VLOOKUP(A1830, Campaigns!A:I,3, FALSE)</f>
        <v>0</v>
      </c>
      <c r="D1830">
        <f>VLOOKUP(A1830, Campaigns!$A:$I,4, FALSE)</f>
        <v>0</v>
      </c>
      <c r="E1830">
        <f>VLOOKUP(A1830, Campaigns!A:I,5, FALSE)</f>
        <v>0</v>
      </c>
      <c r="F1830">
        <f>VLOOKUP(A1830, Campaigns!A:I,6, FALSE)</f>
        <v>0</v>
      </c>
      <c r="G1830" t="str">
        <f>VLOOKUP(A1830, Customer!A:P,16, FALSE)</f>
        <v>Married</v>
      </c>
      <c r="H1830" t="str">
        <f>VLOOKUP(A1830, Customer!A:Q,17, FALSE)</f>
        <v>Master</v>
      </c>
      <c r="I1830">
        <f>VLOOKUP(A1830, Campaigns!A:I,7, FALSE)</f>
        <v>0</v>
      </c>
    </row>
    <row r="1831" spans="1:9">
      <c r="A1831" s="2">
        <v>1764</v>
      </c>
      <c r="B1831">
        <f>VLOOKUP(A1831, Campaigns!A:I,2, FALSE)</f>
        <v>0</v>
      </c>
      <c r="C1831">
        <f>VLOOKUP(A1831, Campaigns!A:I,3, FALSE)</f>
        <v>0</v>
      </c>
      <c r="D1831">
        <f>VLOOKUP(A1831, Campaigns!$A:$I,4, FALSE)</f>
        <v>0</v>
      </c>
      <c r="E1831">
        <f>VLOOKUP(A1831, Campaigns!A:I,5, FALSE)</f>
        <v>0</v>
      </c>
      <c r="F1831">
        <f>VLOOKUP(A1831, Campaigns!A:I,6, FALSE)</f>
        <v>0</v>
      </c>
      <c r="G1831" t="str">
        <f>VLOOKUP(A1831, Customer!A:P,16, FALSE)</f>
        <v>Married</v>
      </c>
      <c r="H1831" t="str">
        <f>VLOOKUP(A1831, Customer!A:Q,17, FALSE)</f>
        <v>Graduate</v>
      </c>
      <c r="I1831">
        <f>VLOOKUP(A1831, Campaigns!A:I,7, FALSE)</f>
        <v>0</v>
      </c>
    </row>
    <row r="1832" spans="1:9">
      <c r="A1832" s="2">
        <v>2856</v>
      </c>
      <c r="B1832">
        <f>VLOOKUP(A1832, Campaigns!A:I,2, FALSE)</f>
        <v>1</v>
      </c>
      <c r="C1832">
        <f>VLOOKUP(A1832, Campaigns!A:I,3, FALSE)</f>
        <v>0</v>
      </c>
      <c r="D1832">
        <f>VLOOKUP(A1832, Campaigns!$A:$I,4, FALSE)</f>
        <v>0</v>
      </c>
      <c r="E1832">
        <f>VLOOKUP(A1832, Campaigns!A:I,5, FALSE)</f>
        <v>0</v>
      </c>
      <c r="F1832">
        <f>VLOOKUP(A1832, Campaigns!A:I,6, FALSE)</f>
        <v>0</v>
      </c>
      <c r="G1832" t="str">
        <f>VLOOKUP(A1832, Customer!A:P,16, FALSE)</f>
        <v>Married</v>
      </c>
      <c r="H1832" t="str">
        <f>VLOOKUP(A1832, Customer!A:Q,17, FALSE)</f>
        <v>PhD</v>
      </c>
      <c r="I1832">
        <f>VLOOKUP(A1832, Campaigns!A:I,7, FALSE)</f>
        <v>0</v>
      </c>
    </row>
    <row r="1833" spans="1:9">
      <c r="A1833" s="2">
        <v>2522</v>
      </c>
      <c r="B1833">
        <f>VLOOKUP(A1833, Campaigns!A:I,2, FALSE)</f>
        <v>0</v>
      </c>
      <c r="C1833">
        <f>VLOOKUP(A1833, Campaigns!A:I,3, FALSE)</f>
        <v>0</v>
      </c>
      <c r="D1833">
        <f>VLOOKUP(A1833, Campaigns!$A:$I,4, FALSE)</f>
        <v>0</v>
      </c>
      <c r="E1833">
        <f>VLOOKUP(A1833, Campaigns!A:I,5, FALSE)</f>
        <v>0</v>
      </c>
      <c r="F1833">
        <f>VLOOKUP(A1833, Campaigns!A:I,6, FALSE)</f>
        <v>0</v>
      </c>
      <c r="G1833" t="str">
        <f>VLOOKUP(A1833, Customer!A:P,16, FALSE)</f>
        <v>Married</v>
      </c>
      <c r="H1833" t="e">
        <f>VLOOKUP(A1833, Customer!A:Q,17, FALSE)</f>
        <v>#N/A</v>
      </c>
      <c r="I1833">
        <f>VLOOKUP(A1833, Campaigns!A:I,7, FALSE)</f>
        <v>0</v>
      </c>
    </row>
    <row r="1834" spans="1:9">
      <c r="A1834" s="2">
        <v>1332</v>
      </c>
      <c r="B1834">
        <f>VLOOKUP(A1834, Campaigns!A:I,2, FALSE)</f>
        <v>0</v>
      </c>
      <c r="C1834">
        <f>VLOOKUP(A1834, Campaigns!A:I,3, FALSE)</f>
        <v>0</v>
      </c>
      <c r="D1834">
        <f>VLOOKUP(A1834, Campaigns!$A:$I,4, FALSE)</f>
        <v>0</v>
      </c>
      <c r="E1834">
        <f>VLOOKUP(A1834, Campaigns!A:I,5, FALSE)</f>
        <v>0</v>
      </c>
      <c r="F1834">
        <f>VLOOKUP(A1834, Campaigns!A:I,6, FALSE)</f>
        <v>0</v>
      </c>
      <c r="G1834" t="str">
        <f>VLOOKUP(A1834, Customer!A:P,16, FALSE)</f>
        <v>Widow</v>
      </c>
      <c r="H1834" t="str">
        <f>VLOOKUP(A1834, Customer!A:Q,17, FALSE)</f>
        <v>Graduate</v>
      </c>
      <c r="I1834">
        <f>VLOOKUP(A1834, Campaigns!A:I,7, FALSE)</f>
        <v>0</v>
      </c>
    </row>
    <row r="1835" spans="1:9">
      <c r="A1835" s="2">
        <v>2729</v>
      </c>
      <c r="B1835">
        <f>VLOOKUP(A1835, Campaigns!A:I,2, FALSE)</f>
        <v>0</v>
      </c>
      <c r="C1835">
        <f>VLOOKUP(A1835, Campaigns!A:I,3, FALSE)</f>
        <v>0</v>
      </c>
      <c r="D1835">
        <f>VLOOKUP(A1835, Campaigns!$A:$I,4, FALSE)</f>
        <v>0</v>
      </c>
      <c r="E1835">
        <f>VLOOKUP(A1835, Campaigns!A:I,5, FALSE)</f>
        <v>0</v>
      </c>
      <c r="F1835">
        <f>VLOOKUP(A1835, Campaigns!A:I,6, FALSE)</f>
        <v>0</v>
      </c>
      <c r="G1835" t="str">
        <f>VLOOKUP(A1835, Customer!A:P,16, FALSE)</f>
        <v>Widow</v>
      </c>
      <c r="H1835" t="str">
        <f>VLOOKUP(A1835, Customer!A:Q,17, FALSE)</f>
        <v>Graduate</v>
      </c>
      <c r="I1835">
        <f>VLOOKUP(A1835, Campaigns!A:I,7, FALSE)</f>
        <v>0</v>
      </c>
    </row>
    <row r="1836" spans="1:9">
      <c r="A1836" s="2">
        <v>2980</v>
      </c>
      <c r="B1836">
        <f>VLOOKUP(A1836, Campaigns!A:I,2, FALSE)</f>
        <v>0</v>
      </c>
      <c r="C1836">
        <f>VLOOKUP(A1836, Campaigns!A:I,3, FALSE)</f>
        <v>0</v>
      </c>
      <c r="D1836">
        <f>VLOOKUP(A1836, Campaigns!$A:$I,4, FALSE)</f>
        <v>0</v>
      </c>
      <c r="E1836">
        <f>VLOOKUP(A1836, Campaigns!A:I,5, FALSE)</f>
        <v>0</v>
      </c>
      <c r="F1836">
        <f>VLOOKUP(A1836, Campaigns!A:I,6, FALSE)</f>
        <v>0</v>
      </c>
      <c r="G1836" t="str">
        <f>VLOOKUP(A1836, Customer!A:P,16, FALSE)</f>
        <v>Married</v>
      </c>
      <c r="H1836" t="str">
        <f>VLOOKUP(A1836, Customer!A:Q,17, FALSE)</f>
        <v>Graduate</v>
      </c>
      <c r="I1836">
        <f>VLOOKUP(A1836, Campaigns!A:I,7, FALSE)</f>
        <v>0</v>
      </c>
    </row>
    <row r="1837" spans="1:9">
      <c r="A1837" s="2">
        <v>1009</v>
      </c>
      <c r="B1837">
        <f>VLOOKUP(A1837, Campaigns!A:I,2, FALSE)</f>
        <v>0</v>
      </c>
      <c r="C1837">
        <f>VLOOKUP(A1837, Campaigns!A:I,3, FALSE)</f>
        <v>0</v>
      </c>
      <c r="D1837">
        <f>VLOOKUP(A1837, Campaigns!$A:$I,4, FALSE)</f>
        <v>0</v>
      </c>
      <c r="E1837">
        <f>VLOOKUP(A1837, Campaigns!A:I,5, FALSE)</f>
        <v>0</v>
      </c>
      <c r="F1837">
        <f>VLOOKUP(A1837, Campaigns!A:I,6, FALSE)</f>
        <v>0</v>
      </c>
      <c r="G1837" t="str">
        <f>VLOOKUP(A1837, Customer!A:P,16, FALSE)</f>
        <v>Together</v>
      </c>
      <c r="H1837" t="str">
        <f>VLOOKUP(A1837, Customer!A:Q,17, FALSE)</f>
        <v>PhD</v>
      </c>
      <c r="I1837">
        <f>VLOOKUP(A1837, Campaigns!A:I,7, FALSE)</f>
        <v>0</v>
      </c>
    </row>
    <row r="1838" spans="1:9">
      <c r="A1838" s="2">
        <v>1392</v>
      </c>
      <c r="B1838">
        <f>VLOOKUP(A1838, Campaigns!A:I,2, FALSE)</f>
        <v>0</v>
      </c>
      <c r="C1838">
        <f>VLOOKUP(A1838, Campaigns!A:I,3, FALSE)</f>
        <v>0</v>
      </c>
      <c r="D1838">
        <f>VLOOKUP(A1838, Campaigns!$A:$I,4, FALSE)</f>
        <v>0</v>
      </c>
      <c r="E1838">
        <f>VLOOKUP(A1838, Campaigns!A:I,5, FALSE)</f>
        <v>0</v>
      </c>
      <c r="F1838">
        <f>VLOOKUP(A1838, Campaigns!A:I,6, FALSE)</f>
        <v>0</v>
      </c>
      <c r="G1838" t="str">
        <f>VLOOKUP(A1838, Customer!A:P,16, FALSE)</f>
        <v>Together</v>
      </c>
      <c r="H1838" t="str">
        <f>VLOOKUP(A1838, Customer!A:Q,17, FALSE)</f>
        <v>PhD</v>
      </c>
      <c r="I1838">
        <f>VLOOKUP(A1838, Campaigns!A:I,7, FALSE)</f>
        <v>0</v>
      </c>
    </row>
    <row r="1839" spans="1:9">
      <c r="A1839" s="2">
        <v>2859</v>
      </c>
      <c r="B1839">
        <f>VLOOKUP(A1839, Campaigns!A:I,2, FALSE)</f>
        <v>0</v>
      </c>
      <c r="C1839">
        <f>VLOOKUP(A1839, Campaigns!A:I,3, FALSE)</f>
        <v>0</v>
      </c>
      <c r="D1839">
        <f>VLOOKUP(A1839, Campaigns!$A:$I,4, FALSE)</f>
        <v>0</v>
      </c>
      <c r="E1839">
        <f>VLOOKUP(A1839, Campaigns!A:I,5, FALSE)</f>
        <v>0</v>
      </c>
      <c r="F1839">
        <f>VLOOKUP(A1839, Campaigns!A:I,6, FALSE)</f>
        <v>0</v>
      </c>
      <c r="G1839" t="str">
        <f>VLOOKUP(A1839, Customer!A:P,16, FALSE)</f>
        <v>Single</v>
      </c>
      <c r="H1839" t="str">
        <f>VLOOKUP(A1839, Customer!A:Q,17, FALSE)</f>
        <v>PhD</v>
      </c>
      <c r="I1839">
        <f>VLOOKUP(A1839, Campaigns!A:I,7, FALSE)</f>
        <v>0</v>
      </c>
    </row>
    <row r="1840" spans="1:9">
      <c r="A1840" s="2">
        <v>1361</v>
      </c>
      <c r="B1840">
        <f>VLOOKUP(A1840, Campaigns!A:I,2, FALSE)</f>
        <v>0</v>
      </c>
      <c r="C1840">
        <f>VLOOKUP(A1840, Campaigns!A:I,3, FALSE)</f>
        <v>0</v>
      </c>
      <c r="D1840">
        <f>VLOOKUP(A1840, Campaigns!$A:$I,4, FALSE)</f>
        <v>0</v>
      </c>
      <c r="E1840">
        <f>VLOOKUP(A1840, Campaigns!A:I,5, FALSE)</f>
        <v>0</v>
      </c>
      <c r="F1840">
        <f>VLOOKUP(A1840, Campaigns!A:I,6, FALSE)</f>
        <v>0</v>
      </c>
      <c r="G1840" t="str">
        <f>VLOOKUP(A1840, Customer!A:P,16, FALSE)</f>
        <v>Single</v>
      </c>
      <c r="H1840" t="str">
        <f>VLOOKUP(A1840, Customer!A:Q,17, FALSE)</f>
        <v>Graduate</v>
      </c>
      <c r="I1840">
        <f>VLOOKUP(A1840, Campaigns!A:I,7, FALSE)</f>
        <v>0</v>
      </c>
    </row>
    <row r="1841" spans="1:9">
      <c r="A1841" s="2">
        <v>1427</v>
      </c>
      <c r="B1841">
        <f>VLOOKUP(A1841, Campaigns!A:I,2, FALSE)</f>
        <v>0</v>
      </c>
      <c r="C1841">
        <f>VLOOKUP(A1841, Campaigns!A:I,3, FALSE)</f>
        <v>0</v>
      </c>
      <c r="D1841">
        <f>VLOOKUP(A1841, Campaigns!$A:$I,4, FALSE)</f>
        <v>0</v>
      </c>
      <c r="E1841">
        <f>VLOOKUP(A1841, Campaigns!A:I,5, FALSE)</f>
        <v>0</v>
      </c>
      <c r="F1841">
        <f>VLOOKUP(A1841, Campaigns!A:I,6, FALSE)</f>
        <v>0</v>
      </c>
      <c r="G1841" t="str">
        <f>VLOOKUP(A1841, Customer!A:P,16, FALSE)</f>
        <v>Single</v>
      </c>
      <c r="H1841" t="str">
        <f>VLOOKUP(A1841, Customer!A:Q,17, FALSE)</f>
        <v>Graduate</v>
      </c>
      <c r="I1841">
        <f>VLOOKUP(A1841, Campaigns!A:I,7, FALSE)</f>
        <v>0</v>
      </c>
    </row>
    <row r="1842" spans="1:9">
      <c r="A1842" s="2">
        <v>2994</v>
      </c>
      <c r="B1842">
        <f>VLOOKUP(A1842, Campaigns!A:I,2, FALSE)</f>
        <v>0</v>
      </c>
      <c r="C1842">
        <f>VLOOKUP(A1842, Campaigns!A:I,3, FALSE)</f>
        <v>0</v>
      </c>
      <c r="D1842">
        <f>VLOOKUP(A1842, Campaigns!$A:$I,4, FALSE)</f>
        <v>0</v>
      </c>
      <c r="E1842">
        <f>VLOOKUP(A1842, Campaigns!A:I,5, FALSE)</f>
        <v>0</v>
      </c>
      <c r="F1842">
        <f>VLOOKUP(A1842, Campaigns!A:I,6, FALSE)</f>
        <v>0</v>
      </c>
      <c r="G1842" t="str">
        <f>VLOOKUP(A1842, Customer!A:P,16, FALSE)</f>
        <v>Together</v>
      </c>
      <c r="H1842" t="str">
        <f>VLOOKUP(A1842, Customer!A:Q,17, FALSE)</f>
        <v>Graduate</v>
      </c>
      <c r="I1842">
        <f>VLOOKUP(A1842, Campaigns!A:I,7, FALSE)</f>
        <v>0</v>
      </c>
    </row>
    <row r="1843" spans="1:9">
      <c r="A1843" s="2">
        <v>1993</v>
      </c>
      <c r="B1843">
        <f>VLOOKUP(A1843, Campaigns!A:I,2, FALSE)</f>
        <v>0</v>
      </c>
      <c r="C1843">
        <f>VLOOKUP(A1843, Campaigns!A:I,3, FALSE)</f>
        <v>0</v>
      </c>
      <c r="D1843">
        <f>VLOOKUP(A1843, Campaigns!$A:$I,4, FALSE)</f>
        <v>0</v>
      </c>
      <c r="E1843">
        <f>VLOOKUP(A1843, Campaigns!A:I,5, FALSE)</f>
        <v>0</v>
      </c>
      <c r="F1843">
        <f>VLOOKUP(A1843, Campaigns!A:I,6, FALSE)</f>
        <v>0</v>
      </c>
      <c r="G1843" t="str">
        <f>VLOOKUP(A1843, Customer!A:P,16, FALSE)</f>
        <v>Single</v>
      </c>
      <c r="H1843" t="str">
        <f>VLOOKUP(A1843, Customer!A:Q,17, FALSE)</f>
        <v>Graduate</v>
      </c>
      <c r="I1843">
        <f>VLOOKUP(A1843, Campaigns!A:I,7, FALSE)</f>
        <v>0</v>
      </c>
    </row>
    <row r="1844" spans="1:9">
      <c r="A1844" s="2">
        <v>1087</v>
      </c>
      <c r="B1844">
        <f>VLOOKUP(A1844, Campaigns!A:I,2, FALSE)</f>
        <v>0</v>
      </c>
      <c r="C1844">
        <f>VLOOKUP(A1844, Campaigns!A:I,3, FALSE)</f>
        <v>0</v>
      </c>
      <c r="D1844">
        <f>VLOOKUP(A1844, Campaigns!$A:$I,4, FALSE)</f>
        <v>0</v>
      </c>
      <c r="E1844">
        <f>VLOOKUP(A1844, Campaigns!A:I,5, FALSE)</f>
        <v>0</v>
      </c>
      <c r="F1844">
        <f>VLOOKUP(A1844, Campaigns!A:I,6, FALSE)</f>
        <v>0</v>
      </c>
      <c r="G1844" t="str">
        <f>VLOOKUP(A1844, Customer!A:P,16, FALSE)</f>
        <v>Married</v>
      </c>
      <c r="H1844" t="str">
        <f>VLOOKUP(A1844, Customer!A:Q,17, FALSE)</f>
        <v>Graduate</v>
      </c>
      <c r="I1844">
        <f>VLOOKUP(A1844, Campaigns!A:I,7, FALSE)</f>
        <v>0</v>
      </c>
    </row>
    <row r="1845" spans="1:9">
      <c r="A1845" s="2">
        <v>1405</v>
      </c>
      <c r="B1845">
        <f>VLOOKUP(A1845, Campaigns!A:I,2, FALSE)</f>
        <v>0</v>
      </c>
      <c r="C1845">
        <f>VLOOKUP(A1845, Campaigns!A:I,3, FALSE)</f>
        <v>0</v>
      </c>
      <c r="D1845">
        <f>VLOOKUP(A1845, Campaigns!$A:$I,4, FALSE)</f>
        <v>0</v>
      </c>
      <c r="E1845">
        <f>VLOOKUP(A1845, Campaigns!A:I,5, FALSE)</f>
        <v>0</v>
      </c>
      <c r="F1845">
        <f>VLOOKUP(A1845, Campaigns!A:I,6, FALSE)</f>
        <v>0</v>
      </c>
      <c r="G1845" t="str">
        <f>VLOOKUP(A1845, Customer!A:P,16, FALSE)</f>
        <v>Married</v>
      </c>
      <c r="H1845" t="str">
        <f>VLOOKUP(A1845, Customer!A:Q,17, FALSE)</f>
        <v>Graduate</v>
      </c>
      <c r="I1845">
        <f>VLOOKUP(A1845, Campaigns!A:I,7, FALSE)</f>
        <v>0</v>
      </c>
    </row>
    <row r="1846" spans="1:9">
      <c r="A1846" s="2">
        <v>2822</v>
      </c>
      <c r="B1846">
        <f>VLOOKUP(A1846, Campaigns!A:I,2, FALSE)</f>
        <v>0</v>
      </c>
      <c r="C1846">
        <f>VLOOKUP(A1846, Campaigns!A:I,3, FALSE)</f>
        <v>0</v>
      </c>
      <c r="D1846">
        <f>VLOOKUP(A1846, Campaigns!$A:$I,4, FALSE)</f>
        <v>0</v>
      </c>
      <c r="E1846">
        <f>VLOOKUP(A1846, Campaigns!A:I,5, FALSE)</f>
        <v>0</v>
      </c>
      <c r="F1846">
        <f>VLOOKUP(A1846, Campaigns!A:I,6, FALSE)</f>
        <v>0</v>
      </c>
      <c r="G1846" t="str">
        <f>VLOOKUP(A1846, Customer!A:P,16, FALSE)</f>
        <v>Married</v>
      </c>
      <c r="H1846" t="str">
        <f>VLOOKUP(A1846, Customer!A:Q,17, FALSE)</f>
        <v>Graduate</v>
      </c>
      <c r="I1846">
        <f>VLOOKUP(A1846, Campaigns!A:I,7, FALSE)</f>
        <v>0</v>
      </c>
    </row>
    <row r="1847" spans="1:9">
      <c r="A1847" s="2">
        <v>1584</v>
      </c>
      <c r="B1847">
        <f>VLOOKUP(A1847, Campaigns!A:I,2, FALSE)</f>
        <v>0</v>
      </c>
      <c r="C1847">
        <f>VLOOKUP(A1847, Campaigns!A:I,3, FALSE)</f>
        <v>0</v>
      </c>
      <c r="D1847">
        <f>VLOOKUP(A1847, Campaigns!$A:$I,4, FALSE)</f>
        <v>0</v>
      </c>
      <c r="E1847">
        <f>VLOOKUP(A1847, Campaigns!A:I,5, FALSE)</f>
        <v>0</v>
      </c>
      <c r="F1847">
        <f>VLOOKUP(A1847, Campaigns!A:I,6, FALSE)</f>
        <v>0</v>
      </c>
      <c r="G1847" t="str">
        <f>VLOOKUP(A1847, Customer!A:P,16, FALSE)</f>
        <v>Single</v>
      </c>
      <c r="H1847" t="str">
        <f>VLOOKUP(A1847, Customer!A:Q,17, FALSE)</f>
        <v>Graduate</v>
      </c>
      <c r="I1847">
        <f>VLOOKUP(A1847, Campaigns!A:I,7, FALSE)</f>
        <v>0</v>
      </c>
    </row>
    <row r="1848" spans="1:9">
      <c r="A1848" s="2">
        <v>2085</v>
      </c>
      <c r="B1848">
        <f>VLOOKUP(A1848, Campaigns!A:I,2, FALSE)</f>
        <v>0</v>
      </c>
      <c r="C1848">
        <f>VLOOKUP(A1848, Campaigns!A:I,3, FALSE)</f>
        <v>0</v>
      </c>
      <c r="D1848">
        <f>VLOOKUP(A1848, Campaigns!$A:$I,4, FALSE)</f>
        <v>0</v>
      </c>
      <c r="E1848">
        <f>VLOOKUP(A1848, Campaigns!A:I,5, FALSE)</f>
        <v>0</v>
      </c>
      <c r="F1848">
        <f>VLOOKUP(A1848, Campaigns!A:I,6, FALSE)</f>
        <v>0</v>
      </c>
      <c r="G1848" t="str">
        <f>VLOOKUP(A1848, Customer!A:P,16, FALSE)</f>
        <v>Married</v>
      </c>
      <c r="H1848" t="str">
        <f>VLOOKUP(A1848, Customer!A:Q,17, FALSE)</f>
        <v>Graduate</v>
      </c>
      <c r="I1848">
        <f>VLOOKUP(A1848, Campaigns!A:I,7, FALSE)</f>
        <v>0</v>
      </c>
    </row>
    <row r="1849" spans="1:9">
      <c r="A1849" s="2">
        <v>1418</v>
      </c>
      <c r="B1849">
        <f>VLOOKUP(A1849, Campaigns!A:I,2, FALSE)</f>
        <v>0</v>
      </c>
      <c r="C1849">
        <f>VLOOKUP(A1849, Campaigns!A:I,3, FALSE)</f>
        <v>0</v>
      </c>
      <c r="D1849">
        <f>VLOOKUP(A1849, Campaigns!$A:$I,4, FALSE)</f>
        <v>0</v>
      </c>
      <c r="E1849">
        <f>VLOOKUP(A1849, Campaigns!A:I,5, FALSE)</f>
        <v>0</v>
      </c>
      <c r="F1849">
        <f>VLOOKUP(A1849, Campaigns!A:I,6, FALSE)</f>
        <v>0</v>
      </c>
      <c r="G1849" t="str">
        <f>VLOOKUP(A1849, Customer!A:P,16, FALSE)</f>
        <v>Single</v>
      </c>
      <c r="H1849" t="str">
        <f>VLOOKUP(A1849, Customer!A:Q,17, FALSE)</f>
        <v>Graduate</v>
      </c>
      <c r="I1849">
        <f>VLOOKUP(A1849, Campaigns!A:I,7, FALSE)</f>
        <v>0</v>
      </c>
    </row>
    <row r="1850" spans="1:9">
      <c r="A1850" s="2">
        <v>1314</v>
      </c>
      <c r="B1850">
        <f>VLOOKUP(A1850, Campaigns!A:I,2, FALSE)</f>
        <v>0</v>
      </c>
      <c r="C1850">
        <f>VLOOKUP(A1850, Campaigns!A:I,3, FALSE)</f>
        <v>0</v>
      </c>
      <c r="D1850">
        <f>VLOOKUP(A1850, Campaigns!$A:$I,4, FALSE)</f>
        <v>0</v>
      </c>
      <c r="E1850">
        <f>VLOOKUP(A1850, Campaigns!A:I,5, FALSE)</f>
        <v>0</v>
      </c>
      <c r="F1850">
        <f>VLOOKUP(A1850, Campaigns!A:I,6, FALSE)</f>
        <v>0</v>
      </c>
      <c r="G1850" t="str">
        <f>VLOOKUP(A1850, Customer!A:P,16, FALSE)</f>
        <v>Single</v>
      </c>
      <c r="H1850" t="str">
        <f>VLOOKUP(A1850, Customer!A:Q,17, FALSE)</f>
        <v>PhD</v>
      </c>
      <c r="I1850">
        <f>VLOOKUP(A1850, Campaigns!A:I,7, FALSE)</f>
        <v>0</v>
      </c>
    </row>
    <row r="1851" spans="1:9">
      <c r="A1851" s="2">
        <v>1238</v>
      </c>
      <c r="B1851">
        <f>VLOOKUP(A1851, Campaigns!A:I,2, FALSE)</f>
        <v>0</v>
      </c>
      <c r="C1851">
        <f>VLOOKUP(A1851, Campaigns!A:I,3, FALSE)</f>
        <v>0</v>
      </c>
      <c r="D1851">
        <f>VLOOKUP(A1851, Campaigns!$A:$I,4, FALSE)</f>
        <v>0</v>
      </c>
      <c r="E1851">
        <f>VLOOKUP(A1851, Campaigns!A:I,5, FALSE)</f>
        <v>0</v>
      </c>
      <c r="F1851">
        <f>VLOOKUP(A1851, Campaigns!A:I,6, FALSE)</f>
        <v>0</v>
      </c>
      <c r="G1851" t="str">
        <f>VLOOKUP(A1851, Customer!A:P,16, FALSE)</f>
        <v>Single</v>
      </c>
      <c r="H1851" t="str">
        <f>VLOOKUP(A1851, Customer!A:Q,17, FALSE)</f>
        <v>Graduate</v>
      </c>
      <c r="I1851">
        <f>VLOOKUP(A1851, Campaigns!A:I,7, FALSE)</f>
        <v>0</v>
      </c>
    </row>
    <row r="1852" spans="1:9">
      <c r="A1852" s="2">
        <v>2878</v>
      </c>
      <c r="B1852">
        <f>VLOOKUP(A1852, Campaigns!A:I,2, FALSE)</f>
        <v>0</v>
      </c>
      <c r="C1852">
        <f>VLOOKUP(A1852, Campaigns!A:I,3, FALSE)</f>
        <v>0</v>
      </c>
      <c r="D1852">
        <f>VLOOKUP(A1852, Campaigns!$A:$I,4, FALSE)</f>
        <v>0</v>
      </c>
      <c r="E1852">
        <f>VLOOKUP(A1852, Campaigns!A:I,5, FALSE)</f>
        <v>0</v>
      </c>
      <c r="F1852">
        <f>VLOOKUP(A1852, Campaigns!A:I,6, FALSE)</f>
        <v>0</v>
      </c>
      <c r="G1852" t="str">
        <f>VLOOKUP(A1852, Customer!A:P,16, FALSE)</f>
        <v>Divorced</v>
      </c>
      <c r="H1852" t="str">
        <f>VLOOKUP(A1852, Customer!A:Q,17, FALSE)</f>
        <v>Graduate</v>
      </c>
      <c r="I1852">
        <f>VLOOKUP(A1852, Campaigns!A:I,7, FALSE)</f>
        <v>0</v>
      </c>
    </row>
    <row r="1853" spans="1:9">
      <c r="A1853" s="2">
        <v>2370</v>
      </c>
      <c r="B1853">
        <f>VLOOKUP(A1853, Campaigns!A:I,2, FALSE)</f>
        <v>0</v>
      </c>
      <c r="C1853">
        <f>VLOOKUP(A1853, Campaigns!A:I,3, FALSE)</f>
        <v>0</v>
      </c>
      <c r="D1853">
        <f>VLOOKUP(A1853, Campaigns!$A:$I,4, FALSE)</f>
        <v>0</v>
      </c>
      <c r="E1853">
        <f>VLOOKUP(A1853, Campaigns!A:I,5, FALSE)</f>
        <v>0</v>
      </c>
      <c r="F1853">
        <f>VLOOKUP(A1853, Campaigns!A:I,6, FALSE)</f>
        <v>0</v>
      </c>
      <c r="G1853" t="str">
        <f>VLOOKUP(A1853, Customer!A:P,16, FALSE)</f>
        <v>Married</v>
      </c>
      <c r="H1853" t="str">
        <f>VLOOKUP(A1853, Customer!A:Q,17, FALSE)</f>
        <v>PhD</v>
      </c>
      <c r="I1853">
        <f>VLOOKUP(A1853, Campaigns!A:I,7, FALSE)</f>
        <v>0</v>
      </c>
    </row>
    <row r="1854" spans="1:9">
      <c r="A1854" s="2">
        <v>1075</v>
      </c>
      <c r="B1854">
        <f>VLOOKUP(A1854, Campaigns!A:I,2, FALSE)</f>
        <v>0</v>
      </c>
      <c r="C1854">
        <f>VLOOKUP(A1854, Campaigns!A:I,3, FALSE)</f>
        <v>0</v>
      </c>
      <c r="D1854">
        <f>VLOOKUP(A1854, Campaigns!$A:$I,4, FALSE)</f>
        <v>0</v>
      </c>
      <c r="E1854">
        <f>VLOOKUP(A1854, Campaigns!A:I,5, FALSE)</f>
        <v>0</v>
      </c>
      <c r="F1854">
        <f>VLOOKUP(A1854, Campaigns!A:I,6, FALSE)</f>
        <v>0</v>
      </c>
      <c r="G1854" t="str">
        <f>VLOOKUP(A1854, Customer!A:P,16, FALSE)</f>
        <v>Single</v>
      </c>
      <c r="H1854" t="str">
        <f>VLOOKUP(A1854, Customer!A:Q,17, FALSE)</f>
        <v>Graduate</v>
      </c>
      <c r="I1854">
        <f>VLOOKUP(A1854, Campaigns!A:I,7, FALSE)</f>
        <v>0</v>
      </c>
    </row>
    <row r="1855" spans="1:9">
      <c r="A1855" s="2">
        <v>2751</v>
      </c>
      <c r="B1855">
        <f>VLOOKUP(A1855, Campaigns!A:I,2, FALSE)</f>
        <v>0</v>
      </c>
      <c r="C1855">
        <f>VLOOKUP(A1855, Campaigns!A:I,3, FALSE)</f>
        <v>0</v>
      </c>
      <c r="D1855">
        <f>VLOOKUP(A1855, Campaigns!$A:$I,4, FALSE)</f>
        <v>0</v>
      </c>
      <c r="E1855">
        <f>VLOOKUP(A1855, Campaigns!A:I,5, FALSE)</f>
        <v>0</v>
      </c>
      <c r="F1855">
        <f>VLOOKUP(A1855, Campaigns!A:I,6, FALSE)</f>
        <v>0</v>
      </c>
      <c r="G1855" t="str">
        <f>VLOOKUP(A1855, Customer!A:P,16, FALSE)</f>
        <v>Single</v>
      </c>
      <c r="H1855" t="str">
        <f>VLOOKUP(A1855, Customer!A:Q,17, FALSE)</f>
        <v>Graduate</v>
      </c>
      <c r="I1855">
        <f>VLOOKUP(A1855, Campaigns!A:I,7, FALSE)</f>
        <v>0</v>
      </c>
    </row>
    <row r="1856" spans="1:9">
      <c r="A1856" s="2">
        <v>3114</v>
      </c>
      <c r="B1856">
        <f>VLOOKUP(A1856, Campaigns!A:I,2, FALSE)</f>
        <v>0</v>
      </c>
      <c r="C1856">
        <f>VLOOKUP(A1856, Campaigns!A:I,3, FALSE)</f>
        <v>0</v>
      </c>
      <c r="D1856">
        <f>VLOOKUP(A1856, Campaigns!$A:$I,4, FALSE)</f>
        <v>0</v>
      </c>
      <c r="E1856">
        <f>VLOOKUP(A1856, Campaigns!A:I,5, FALSE)</f>
        <v>0</v>
      </c>
      <c r="F1856">
        <f>VLOOKUP(A1856, Campaigns!A:I,6, FALSE)</f>
        <v>0</v>
      </c>
      <c r="G1856" t="str">
        <f>VLOOKUP(A1856, Customer!A:P,16, FALSE)</f>
        <v>Together</v>
      </c>
      <c r="H1856" t="str">
        <f>VLOOKUP(A1856, Customer!A:Q,17, FALSE)</f>
        <v>PhD</v>
      </c>
      <c r="I1856">
        <f>VLOOKUP(A1856, Campaigns!A:I,7, FALSE)</f>
        <v>0</v>
      </c>
    </row>
    <row r="1857" spans="1:9">
      <c r="A1857" s="2">
        <v>1281</v>
      </c>
      <c r="B1857">
        <f>VLOOKUP(A1857, Campaigns!A:I,2, FALSE)</f>
        <v>0</v>
      </c>
      <c r="C1857">
        <f>VLOOKUP(A1857, Campaigns!A:I,3, FALSE)</f>
        <v>0</v>
      </c>
      <c r="D1857">
        <f>VLOOKUP(A1857, Campaigns!$A:$I,4, FALSE)</f>
        <v>0</v>
      </c>
      <c r="E1857">
        <f>VLOOKUP(A1857, Campaigns!A:I,5, FALSE)</f>
        <v>0</v>
      </c>
      <c r="F1857">
        <f>VLOOKUP(A1857, Campaigns!A:I,6, FALSE)</f>
        <v>0</v>
      </c>
      <c r="G1857" t="str">
        <f>VLOOKUP(A1857, Customer!A:P,16, FALSE)</f>
        <v>Together</v>
      </c>
      <c r="H1857" t="str">
        <f>VLOOKUP(A1857, Customer!A:Q,17, FALSE)</f>
        <v>Graduate</v>
      </c>
      <c r="I1857">
        <f>VLOOKUP(A1857, Campaigns!A:I,7, FALSE)</f>
        <v>0</v>
      </c>
    </row>
    <row r="1858" spans="1:9">
      <c r="A1858" s="2">
        <v>3001</v>
      </c>
      <c r="B1858">
        <f>VLOOKUP(A1858, Campaigns!A:I,2, FALSE)</f>
        <v>0</v>
      </c>
      <c r="C1858">
        <f>VLOOKUP(A1858, Campaigns!A:I,3, FALSE)</f>
        <v>0</v>
      </c>
      <c r="D1858">
        <f>VLOOKUP(A1858, Campaigns!$A:$I,4, FALSE)</f>
        <v>0</v>
      </c>
      <c r="E1858">
        <f>VLOOKUP(A1858, Campaigns!A:I,5, FALSE)</f>
        <v>0</v>
      </c>
      <c r="F1858">
        <f>VLOOKUP(A1858, Campaigns!A:I,6, FALSE)</f>
        <v>0</v>
      </c>
      <c r="G1858" t="str">
        <f>VLOOKUP(A1858, Customer!A:P,16, FALSE)</f>
        <v>Together</v>
      </c>
      <c r="H1858" t="str">
        <f>VLOOKUP(A1858, Customer!A:Q,17, FALSE)</f>
        <v>Graduate</v>
      </c>
      <c r="I1858">
        <f>VLOOKUP(A1858, Campaigns!A:I,7, FALSE)</f>
        <v>0</v>
      </c>
    </row>
    <row r="1859" spans="1:9">
      <c r="A1859" s="2">
        <v>1194</v>
      </c>
      <c r="B1859">
        <f>VLOOKUP(A1859, Campaigns!A:I,2, FALSE)</f>
        <v>1</v>
      </c>
      <c r="C1859">
        <f>VLOOKUP(A1859, Campaigns!A:I,3, FALSE)</f>
        <v>0</v>
      </c>
      <c r="D1859">
        <f>VLOOKUP(A1859, Campaigns!$A:$I,4, FALSE)</f>
        <v>0</v>
      </c>
      <c r="E1859">
        <f>VLOOKUP(A1859, Campaigns!A:I,5, FALSE)</f>
        <v>0</v>
      </c>
      <c r="F1859">
        <f>VLOOKUP(A1859, Campaigns!A:I,6, FALSE)</f>
        <v>0</v>
      </c>
      <c r="G1859" t="str">
        <f>VLOOKUP(A1859, Customer!A:P,16, FALSE)</f>
        <v>Together</v>
      </c>
      <c r="H1859" t="str">
        <f>VLOOKUP(A1859, Customer!A:Q,17, FALSE)</f>
        <v>Graduate</v>
      </c>
      <c r="I1859">
        <f>VLOOKUP(A1859, Campaigns!A:I,7, FALSE)</f>
        <v>0</v>
      </c>
    </row>
    <row r="1860" spans="1:9">
      <c r="A1860" s="2">
        <v>1356</v>
      </c>
      <c r="B1860">
        <f>VLOOKUP(A1860, Campaigns!A:I,2, FALSE)</f>
        <v>1</v>
      </c>
      <c r="C1860">
        <f>VLOOKUP(A1860, Campaigns!A:I,3, FALSE)</f>
        <v>0</v>
      </c>
      <c r="D1860">
        <f>VLOOKUP(A1860, Campaigns!$A:$I,4, FALSE)</f>
        <v>0</v>
      </c>
      <c r="E1860">
        <f>VLOOKUP(A1860, Campaigns!A:I,5, FALSE)</f>
        <v>0</v>
      </c>
      <c r="F1860">
        <f>VLOOKUP(A1860, Campaigns!A:I,6, FALSE)</f>
        <v>0</v>
      </c>
      <c r="G1860" t="str">
        <f>VLOOKUP(A1860, Customer!A:P,16, FALSE)</f>
        <v>Single</v>
      </c>
      <c r="H1860" t="str">
        <f>VLOOKUP(A1860, Customer!A:Q,17, FALSE)</f>
        <v>Master</v>
      </c>
      <c r="I1860">
        <f>VLOOKUP(A1860, Campaigns!A:I,7, FALSE)</f>
        <v>0</v>
      </c>
    </row>
    <row r="1861" spans="1:9">
      <c r="A1861" s="2">
        <v>2908</v>
      </c>
      <c r="B1861">
        <f>VLOOKUP(A1861, Campaigns!A:I,2, FALSE)</f>
        <v>0</v>
      </c>
      <c r="C1861">
        <f>VLOOKUP(A1861, Campaigns!A:I,3, FALSE)</f>
        <v>0</v>
      </c>
      <c r="D1861">
        <f>VLOOKUP(A1861, Campaigns!$A:$I,4, FALSE)</f>
        <v>0</v>
      </c>
      <c r="E1861">
        <f>VLOOKUP(A1861, Campaigns!A:I,5, FALSE)</f>
        <v>0</v>
      </c>
      <c r="F1861">
        <f>VLOOKUP(A1861, Campaigns!A:I,6, FALSE)</f>
        <v>0</v>
      </c>
      <c r="G1861" t="str">
        <f>VLOOKUP(A1861, Customer!A:P,16, FALSE)</f>
        <v>Married</v>
      </c>
      <c r="H1861" t="str">
        <f>VLOOKUP(A1861, Customer!A:Q,17, FALSE)</f>
        <v>Master</v>
      </c>
      <c r="I1861">
        <f>VLOOKUP(A1861, Campaigns!A:I,7, FALSE)</f>
        <v>0</v>
      </c>
    </row>
    <row r="1862" spans="1:9">
      <c r="A1862" s="2">
        <v>2931</v>
      </c>
      <c r="B1862">
        <f>VLOOKUP(A1862, Campaigns!A:I,2, FALSE)</f>
        <v>0</v>
      </c>
      <c r="C1862">
        <f>VLOOKUP(A1862, Campaigns!A:I,3, FALSE)</f>
        <v>0</v>
      </c>
      <c r="D1862">
        <f>VLOOKUP(A1862, Campaigns!$A:$I,4, FALSE)</f>
        <v>0</v>
      </c>
      <c r="E1862">
        <f>VLOOKUP(A1862, Campaigns!A:I,5, FALSE)</f>
        <v>0</v>
      </c>
      <c r="F1862">
        <f>VLOOKUP(A1862, Campaigns!A:I,6, FALSE)</f>
        <v>0</v>
      </c>
      <c r="G1862" t="str">
        <f>VLOOKUP(A1862, Customer!A:P,16, FALSE)</f>
        <v>Together</v>
      </c>
      <c r="H1862" t="str">
        <f>VLOOKUP(A1862, Customer!A:Q,17, FALSE)</f>
        <v>Graduate</v>
      </c>
      <c r="I1862">
        <f>VLOOKUP(A1862, Campaigns!A:I,7, FALSE)</f>
        <v>0</v>
      </c>
    </row>
    <row r="1863" spans="1:9">
      <c r="A1863" s="2">
        <v>1080</v>
      </c>
      <c r="B1863">
        <f>VLOOKUP(A1863, Campaigns!A:I,2, FALSE)</f>
        <v>0</v>
      </c>
      <c r="C1863">
        <f>VLOOKUP(A1863, Campaigns!A:I,3, FALSE)</f>
        <v>0</v>
      </c>
      <c r="D1863">
        <f>VLOOKUP(A1863, Campaigns!$A:$I,4, FALSE)</f>
        <v>0</v>
      </c>
      <c r="E1863">
        <f>VLOOKUP(A1863, Campaigns!A:I,5, FALSE)</f>
        <v>0</v>
      </c>
      <c r="F1863">
        <f>VLOOKUP(A1863, Campaigns!A:I,6, FALSE)</f>
        <v>0</v>
      </c>
      <c r="G1863" t="str">
        <f>VLOOKUP(A1863, Customer!A:P,16, FALSE)</f>
        <v>Married</v>
      </c>
      <c r="H1863" t="str">
        <f>VLOOKUP(A1863, Customer!A:Q,17, FALSE)</f>
        <v>Graduate</v>
      </c>
      <c r="I1863">
        <f>VLOOKUP(A1863, Campaigns!A:I,7, FALSE)</f>
        <v>0</v>
      </c>
    </row>
    <row r="1864" spans="1:9">
      <c r="A1864" s="2">
        <v>3107</v>
      </c>
      <c r="B1864">
        <f>VLOOKUP(A1864, Campaigns!A:I,2, FALSE)</f>
        <v>0</v>
      </c>
      <c r="C1864">
        <f>VLOOKUP(A1864, Campaigns!A:I,3, FALSE)</f>
        <v>0</v>
      </c>
      <c r="D1864">
        <f>VLOOKUP(A1864, Campaigns!$A:$I,4, FALSE)</f>
        <v>0</v>
      </c>
      <c r="E1864">
        <f>VLOOKUP(A1864, Campaigns!A:I,5, FALSE)</f>
        <v>0</v>
      </c>
      <c r="F1864">
        <f>VLOOKUP(A1864, Campaigns!A:I,6, FALSE)</f>
        <v>0</v>
      </c>
      <c r="G1864" t="str">
        <f>VLOOKUP(A1864, Customer!A:P,16, FALSE)</f>
        <v>Divorced</v>
      </c>
      <c r="H1864" t="str">
        <f>VLOOKUP(A1864, Customer!A:Q,17, FALSE)</f>
        <v>Master</v>
      </c>
      <c r="I1864">
        <f>VLOOKUP(A1864, Campaigns!A:I,7, FALSE)</f>
        <v>0</v>
      </c>
    </row>
    <row r="1865" spans="1:9">
      <c r="A1865" s="2">
        <v>1260</v>
      </c>
      <c r="B1865">
        <f>VLOOKUP(A1865, Campaigns!A:I,2, FALSE)</f>
        <v>0</v>
      </c>
      <c r="C1865">
        <f>VLOOKUP(A1865, Campaigns!A:I,3, FALSE)</f>
        <v>0</v>
      </c>
      <c r="D1865">
        <f>VLOOKUP(A1865, Campaigns!$A:$I,4, FALSE)</f>
        <v>0</v>
      </c>
      <c r="E1865">
        <f>VLOOKUP(A1865, Campaigns!A:I,5, FALSE)</f>
        <v>0</v>
      </c>
      <c r="F1865">
        <f>VLOOKUP(A1865, Campaigns!A:I,6, FALSE)</f>
        <v>0</v>
      </c>
      <c r="G1865" t="str">
        <f>VLOOKUP(A1865, Customer!A:P,16, FALSE)</f>
        <v>Married</v>
      </c>
      <c r="H1865" t="str">
        <f>VLOOKUP(A1865, Customer!A:Q,17, FALSE)</f>
        <v>Graduate</v>
      </c>
      <c r="I1865">
        <f>VLOOKUP(A1865, Campaigns!A:I,7, FALSE)</f>
        <v>0</v>
      </c>
    </row>
    <row r="1866" spans="1:9">
      <c r="A1866" s="2">
        <v>1551</v>
      </c>
      <c r="B1866">
        <f>VLOOKUP(A1866, Campaigns!A:I,2, FALSE)</f>
        <v>0</v>
      </c>
      <c r="C1866">
        <f>VLOOKUP(A1866, Campaigns!A:I,3, FALSE)</f>
        <v>0</v>
      </c>
      <c r="D1866">
        <f>VLOOKUP(A1866, Campaigns!$A:$I,4, FALSE)</f>
        <v>0</v>
      </c>
      <c r="E1866">
        <f>VLOOKUP(A1866, Campaigns!A:I,5, FALSE)</f>
        <v>0</v>
      </c>
      <c r="F1866">
        <f>VLOOKUP(A1866, Campaigns!A:I,6, FALSE)</f>
        <v>0</v>
      </c>
      <c r="G1866" t="str">
        <f>VLOOKUP(A1866, Customer!A:P,16, FALSE)</f>
        <v>Together</v>
      </c>
      <c r="H1866" t="str">
        <f>VLOOKUP(A1866, Customer!A:Q,17, FALSE)</f>
        <v>Master</v>
      </c>
      <c r="I1866">
        <f>VLOOKUP(A1866, Campaigns!A:I,7, FALSE)</f>
        <v>0</v>
      </c>
    </row>
    <row r="1867" spans="1:9">
      <c r="A1867" s="2">
        <v>2805</v>
      </c>
      <c r="B1867">
        <f>VLOOKUP(A1867, Campaigns!A:I,2, FALSE)</f>
        <v>0</v>
      </c>
      <c r="C1867">
        <f>VLOOKUP(A1867, Campaigns!A:I,3, FALSE)</f>
        <v>0</v>
      </c>
      <c r="D1867">
        <f>VLOOKUP(A1867, Campaigns!$A:$I,4, FALSE)</f>
        <v>0</v>
      </c>
      <c r="E1867">
        <f>VLOOKUP(A1867, Campaigns!A:I,5, FALSE)</f>
        <v>0</v>
      </c>
      <c r="F1867">
        <f>VLOOKUP(A1867, Campaigns!A:I,6, FALSE)</f>
        <v>0</v>
      </c>
      <c r="G1867" t="str">
        <f>VLOOKUP(A1867, Customer!A:P,16, FALSE)</f>
        <v>Single</v>
      </c>
      <c r="H1867" t="str">
        <f>VLOOKUP(A1867, Customer!A:Q,17, FALSE)</f>
        <v>Graduate</v>
      </c>
      <c r="I1867">
        <f>VLOOKUP(A1867, Campaigns!A:I,7, FALSE)</f>
        <v>0</v>
      </c>
    </row>
    <row r="1868" spans="1:9">
      <c r="A1868" s="2">
        <v>1650</v>
      </c>
      <c r="B1868">
        <f>VLOOKUP(A1868, Campaigns!A:I,2, FALSE)</f>
        <v>0</v>
      </c>
      <c r="C1868">
        <f>VLOOKUP(A1868, Campaigns!A:I,3, FALSE)</f>
        <v>0</v>
      </c>
      <c r="D1868">
        <f>VLOOKUP(A1868, Campaigns!$A:$I,4, FALSE)</f>
        <v>0</v>
      </c>
      <c r="E1868">
        <f>VLOOKUP(A1868, Campaigns!A:I,5, FALSE)</f>
        <v>0</v>
      </c>
      <c r="F1868">
        <f>VLOOKUP(A1868, Campaigns!A:I,6, FALSE)</f>
        <v>0</v>
      </c>
      <c r="G1868" t="str">
        <f>VLOOKUP(A1868, Customer!A:P,16, FALSE)</f>
        <v>Married</v>
      </c>
      <c r="H1868" t="str">
        <f>VLOOKUP(A1868, Customer!A:Q,17, FALSE)</f>
        <v>PhD</v>
      </c>
      <c r="I1868">
        <f>VLOOKUP(A1868, Campaigns!A:I,7, FALSE)</f>
        <v>0</v>
      </c>
    </row>
    <row r="1869" spans="1:9">
      <c r="A1869" s="2">
        <v>1634</v>
      </c>
      <c r="B1869">
        <f>VLOOKUP(A1869, Campaigns!A:I,2, FALSE)</f>
        <v>0</v>
      </c>
      <c r="C1869">
        <f>VLOOKUP(A1869, Campaigns!A:I,3, FALSE)</f>
        <v>0</v>
      </c>
      <c r="D1869">
        <f>VLOOKUP(A1869, Campaigns!$A:$I,4, FALSE)</f>
        <v>0</v>
      </c>
      <c r="E1869">
        <f>VLOOKUP(A1869, Campaigns!A:I,5, FALSE)</f>
        <v>0</v>
      </c>
      <c r="F1869">
        <f>VLOOKUP(A1869, Campaigns!A:I,6, FALSE)</f>
        <v>0</v>
      </c>
      <c r="G1869" t="str">
        <f>VLOOKUP(A1869, Customer!A:P,16, FALSE)</f>
        <v>Together</v>
      </c>
      <c r="H1869" t="str">
        <f>VLOOKUP(A1869, Customer!A:Q,17, FALSE)</f>
        <v>Graduate</v>
      </c>
      <c r="I1869">
        <f>VLOOKUP(A1869, Campaigns!A:I,7, FALSE)</f>
        <v>0</v>
      </c>
    </row>
    <row r="1870" spans="1:9">
      <c r="A1870" s="2">
        <v>3017</v>
      </c>
      <c r="B1870">
        <f>VLOOKUP(A1870, Campaigns!A:I,2, FALSE)</f>
        <v>0</v>
      </c>
      <c r="C1870">
        <f>VLOOKUP(A1870, Campaigns!A:I,3, FALSE)</f>
        <v>0</v>
      </c>
      <c r="D1870">
        <f>VLOOKUP(A1870, Campaigns!$A:$I,4, FALSE)</f>
        <v>0</v>
      </c>
      <c r="E1870">
        <f>VLOOKUP(A1870, Campaigns!A:I,5, FALSE)</f>
        <v>0</v>
      </c>
      <c r="F1870">
        <f>VLOOKUP(A1870, Campaigns!A:I,6, FALSE)</f>
        <v>0</v>
      </c>
      <c r="G1870" t="str">
        <f>VLOOKUP(A1870, Customer!A:P,16, FALSE)</f>
        <v>Married</v>
      </c>
      <c r="H1870" t="str">
        <f>VLOOKUP(A1870, Customer!A:Q,17, FALSE)</f>
        <v>Graduate</v>
      </c>
      <c r="I1870">
        <f>VLOOKUP(A1870, Campaigns!A:I,7, FALSE)</f>
        <v>0</v>
      </c>
    </row>
    <row r="1871" spans="1:9">
      <c r="A1871" s="2">
        <v>2752</v>
      </c>
      <c r="B1871">
        <f>VLOOKUP(A1871, Campaigns!A:I,2, FALSE)</f>
        <v>0</v>
      </c>
      <c r="C1871">
        <f>VLOOKUP(A1871, Campaigns!A:I,3, FALSE)</f>
        <v>0</v>
      </c>
      <c r="D1871">
        <f>VLOOKUP(A1871, Campaigns!$A:$I,4, FALSE)</f>
        <v>0</v>
      </c>
      <c r="E1871">
        <f>VLOOKUP(A1871, Campaigns!A:I,5, FALSE)</f>
        <v>0</v>
      </c>
      <c r="F1871">
        <f>VLOOKUP(A1871, Campaigns!A:I,6, FALSE)</f>
        <v>0</v>
      </c>
      <c r="G1871" t="str">
        <f>VLOOKUP(A1871, Customer!A:P,16, FALSE)</f>
        <v>Married</v>
      </c>
      <c r="H1871" t="str">
        <f>VLOOKUP(A1871, Customer!A:Q,17, FALSE)</f>
        <v>PhD</v>
      </c>
      <c r="I1871">
        <f>VLOOKUP(A1871, Campaigns!A:I,7, FALSE)</f>
        <v>0</v>
      </c>
    </row>
    <row r="1872" spans="1:9">
      <c r="A1872" s="2">
        <v>1301</v>
      </c>
      <c r="B1872">
        <f>VLOOKUP(A1872, Campaigns!A:I,2, FALSE)</f>
        <v>0</v>
      </c>
      <c r="C1872">
        <f>VLOOKUP(A1872, Campaigns!A:I,3, FALSE)</f>
        <v>0</v>
      </c>
      <c r="D1872">
        <f>VLOOKUP(A1872, Campaigns!$A:$I,4, FALSE)</f>
        <v>0</v>
      </c>
      <c r="E1872">
        <f>VLOOKUP(A1872, Campaigns!A:I,5, FALSE)</f>
        <v>0</v>
      </c>
      <c r="F1872">
        <f>VLOOKUP(A1872, Campaigns!A:I,6, FALSE)</f>
        <v>0</v>
      </c>
      <c r="G1872" t="str">
        <f>VLOOKUP(A1872, Customer!A:P,16, FALSE)</f>
        <v>Together</v>
      </c>
      <c r="H1872" t="str">
        <f>VLOOKUP(A1872, Customer!A:Q,17, FALSE)</f>
        <v>Master</v>
      </c>
      <c r="I1872">
        <f>VLOOKUP(A1872, Campaigns!A:I,7, FALSE)</f>
        <v>0</v>
      </c>
    </row>
    <row r="1873" spans="1:9">
      <c r="A1873" s="2">
        <v>1612</v>
      </c>
      <c r="B1873">
        <f>VLOOKUP(A1873, Campaigns!A:I,2, FALSE)</f>
        <v>0</v>
      </c>
      <c r="C1873">
        <f>VLOOKUP(A1873, Campaigns!A:I,3, FALSE)</f>
        <v>0</v>
      </c>
      <c r="D1873">
        <f>VLOOKUP(A1873, Campaigns!$A:$I,4, FALSE)</f>
        <v>0</v>
      </c>
      <c r="E1873">
        <f>VLOOKUP(A1873, Campaigns!A:I,5, FALSE)</f>
        <v>0</v>
      </c>
      <c r="F1873">
        <f>VLOOKUP(A1873, Campaigns!A:I,6, FALSE)</f>
        <v>0</v>
      </c>
      <c r="G1873" t="str">
        <f>VLOOKUP(A1873, Customer!A:P,16, FALSE)</f>
        <v>Single</v>
      </c>
      <c r="H1873" t="str">
        <f>VLOOKUP(A1873, Customer!A:Q,17, FALSE)</f>
        <v>Graduate</v>
      </c>
      <c r="I1873">
        <f>VLOOKUP(A1873, Campaigns!A:I,7, FALSE)</f>
        <v>0</v>
      </c>
    </row>
    <row r="1874" spans="1:9">
      <c r="A1874" s="2">
        <v>2032</v>
      </c>
      <c r="B1874">
        <f>VLOOKUP(A1874, Campaigns!A:I,2, FALSE)</f>
        <v>1</v>
      </c>
      <c r="C1874">
        <f>VLOOKUP(A1874, Campaigns!A:I,3, FALSE)</f>
        <v>0</v>
      </c>
      <c r="D1874">
        <f>VLOOKUP(A1874, Campaigns!$A:$I,4, FALSE)</f>
        <v>0</v>
      </c>
      <c r="E1874">
        <f>VLOOKUP(A1874, Campaigns!A:I,5, FALSE)</f>
        <v>0</v>
      </c>
      <c r="F1874">
        <f>VLOOKUP(A1874, Campaigns!A:I,6, FALSE)</f>
        <v>0</v>
      </c>
      <c r="G1874" t="str">
        <f>VLOOKUP(A1874, Customer!A:P,16, FALSE)</f>
        <v>Together</v>
      </c>
      <c r="H1874" t="str">
        <f>VLOOKUP(A1874, Customer!A:Q,17, FALSE)</f>
        <v>PhD</v>
      </c>
      <c r="I1874">
        <f>VLOOKUP(A1874, Campaigns!A:I,7, FALSE)</f>
        <v>0</v>
      </c>
    </row>
    <row r="1875" spans="1:9">
      <c r="A1875" s="2">
        <v>1160</v>
      </c>
      <c r="B1875">
        <f>VLOOKUP(A1875, Campaigns!A:I,2, FALSE)</f>
        <v>0</v>
      </c>
      <c r="C1875">
        <f>VLOOKUP(A1875, Campaigns!A:I,3, FALSE)</f>
        <v>0</v>
      </c>
      <c r="D1875">
        <f>VLOOKUP(A1875, Campaigns!$A:$I,4, FALSE)</f>
        <v>0</v>
      </c>
      <c r="E1875">
        <f>VLOOKUP(A1875, Campaigns!A:I,5, FALSE)</f>
        <v>0</v>
      </c>
      <c r="F1875">
        <f>VLOOKUP(A1875, Campaigns!A:I,6, FALSE)</f>
        <v>0</v>
      </c>
      <c r="G1875" t="str">
        <f>VLOOKUP(A1875, Customer!A:P,16, FALSE)</f>
        <v>Married</v>
      </c>
      <c r="H1875" t="str">
        <f>VLOOKUP(A1875, Customer!A:Q,17, FALSE)</f>
        <v>Graduate</v>
      </c>
      <c r="I1875">
        <f>VLOOKUP(A1875, Campaigns!A:I,7, FALSE)</f>
        <v>0</v>
      </c>
    </row>
    <row r="1876" spans="1:9">
      <c r="A1876" s="2">
        <v>1424</v>
      </c>
      <c r="B1876">
        <f>VLOOKUP(A1876, Campaigns!A:I,2, FALSE)</f>
        <v>0</v>
      </c>
      <c r="C1876">
        <f>VLOOKUP(A1876, Campaigns!A:I,3, FALSE)</f>
        <v>0</v>
      </c>
      <c r="D1876">
        <f>VLOOKUP(A1876, Campaigns!$A:$I,4, FALSE)</f>
        <v>0</v>
      </c>
      <c r="E1876">
        <f>VLOOKUP(A1876, Campaigns!A:I,5, FALSE)</f>
        <v>0</v>
      </c>
      <c r="F1876">
        <f>VLOOKUP(A1876, Campaigns!A:I,6, FALSE)</f>
        <v>0</v>
      </c>
      <c r="G1876" t="str">
        <f>VLOOKUP(A1876, Customer!A:P,16, FALSE)</f>
        <v>Married</v>
      </c>
      <c r="H1876" t="str">
        <f>VLOOKUP(A1876, Customer!A:Q,17, FALSE)</f>
        <v>Graduate</v>
      </c>
      <c r="I1876">
        <f>VLOOKUP(A1876, Campaigns!A:I,7, FALSE)</f>
        <v>0</v>
      </c>
    </row>
    <row r="1877" spans="1:9">
      <c r="A1877" s="2">
        <v>2219</v>
      </c>
      <c r="B1877">
        <f>VLOOKUP(A1877, Campaigns!A:I,2, FALSE)</f>
        <v>0</v>
      </c>
      <c r="C1877">
        <f>VLOOKUP(A1877, Campaigns!A:I,3, FALSE)</f>
        <v>0</v>
      </c>
      <c r="D1877">
        <f>VLOOKUP(A1877, Campaigns!$A:$I,4, FALSE)</f>
        <v>0</v>
      </c>
      <c r="E1877">
        <f>VLOOKUP(A1877, Campaigns!A:I,5, FALSE)</f>
        <v>0</v>
      </c>
      <c r="F1877">
        <f>VLOOKUP(A1877, Campaigns!A:I,6, FALSE)</f>
        <v>0</v>
      </c>
      <c r="G1877" t="str">
        <f>VLOOKUP(A1877, Customer!A:P,16, FALSE)</f>
        <v>Married</v>
      </c>
      <c r="H1877" t="str">
        <f>VLOOKUP(A1877, Customer!A:Q,17, FALSE)</f>
        <v>Graduate</v>
      </c>
      <c r="I1877">
        <f>VLOOKUP(A1877, Campaigns!A:I,7, FALSE)</f>
        <v>0</v>
      </c>
    </row>
    <row r="1878" spans="1:9">
      <c r="A1878" s="2">
        <v>2007</v>
      </c>
      <c r="B1878">
        <f>VLOOKUP(A1878, Campaigns!A:I,2, FALSE)</f>
        <v>1</v>
      </c>
      <c r="C1878">
        <f>VLOOKUP(A1878, Campaigns!A:I,3, FALSE)</f>
        <v>0</v>
      </c>
      <c r="D1878">
        <f>VLOOKUP(A1878, Campaigns!$A:$I,4, FALSE)</f>
        <v>0</v>
      </c>
      <c r="E1878">
        <f>VLOOKUP(A1878, Campaigns!A:I,5, FALSE)</f>
        <v>0</v>
      </c>
      <c r="F1878">
        <f>VLOOKUP(A1878, Campaigns!A:I,6, FALSE)</f>
        <v>0</v>
      </c>
      <c r="G1878" t="str">
        <f>VLOOKUP(A1878, Customer!A:P,16, FALSE)</f>
        <v>Single</v>
      </c>
      <c r="H1878" t="str">
        <f>VLOOKUP(A1878, Customer!A:Q,17, FALSE)</f>
        <v>Graduate</v>
      </c>
      <c r="I1878">
        <f>VLOOKUP(A1878, Campaigns!A:I,7, FALSE)</f>
        <v>0</v>
      </c>
    </row>
    <row r="1879" spans="1:9">
      <c r="A1879" s="2">
        <v>2995</v>
      </c>
      <c r="B1879">
        <f>VLOOKUP(A1879, Campaigns!A:I,2, FALSE)</f>
        <v>0</v>
      </c>
      <c r="C1879">
        <f>VLOOKUP(A1879, Campaigns!A:I,3, FALSE)</f>
        <v>0</v>
      </c>
      <c r="D1879">
        <f>VLOOKUP(A1879, Campaigns!$A:$I,4, FALSE)</f>
        <v>0</v>
      </c>
      <c r="E1879">
        <f>VLOOKUP(A1879, Campaigns!A:I,5, FALSE)</f>
        <v>0</v>
      </c>
      <c r="F1879">
        <f>VLOOKUP(A1879, Campaigns!A:I,6, FALSE)</f>
        <v>0</v>
      </c>
      <c r="G1879" t="str">
        <f>VLOOKUP(A1879, Customer!A:P,16, FALSE)</f>
        <v>Together</v>
      </c>
      <c r="H1879" t="str">
        <f>VLOOKUP(A1879, Customer!A:Q,17, FALSE)</f>
        <v>Graduate</v>
      </c>
      <c r="I1879">
        <f>VLOOKUP(A1879, Campaigns!A:I,7, FALSE)</f>
        <v>0</v>
      </c>
    </row>
    <row r="1880" spans="1:9">
      <c r="A1880" s="2">
        <v>1518</v>
      </c>
      <c r="B1880">
        <f>VLOOKUP(A1880, Campaigns!A:I,2, FALSE)</f>
        <v>0</v>
      </c>
      <c r="C1880">
        <f>VLOOKUP(A1880, Campaigns!A:I,3, FALSE)</f>
        <v>0</v>
      </c>
      <c r="D1880">
        <f>VLOOKUP(A1880, Campaigns!$A:$I,4, FALSE)</f>
        <v>0</v>
      </c>
      <c r="E1880">
        <f>VLOOKUP(A1880, Campaigns!A:I,5, FALSE)</f>
        <v>0</v>
      </c>
      <c r="F1880">
        <f>VLOOKUP(A1880, Campaigns!A:I,6, FALSE)</f>
        <v>0</v>
      </c>
      <c r="G1880" t="str">
        <f>VLOOKUP(A1880, Customer!A:P,16, FALSE)</f>
        <v>Single</v>
      </c>
      <c r="H1880" t="str">
        <f>VLOOKUP(A1880, Customer!A:Q,17, FALSE)</f>
        <v>Graduate</v>
      </c>
      <c r="I1880">
        <f>VLOOKUP(A1880, Campaigns!A:I,7, FALSE)</f>
        <v>0</v>
      </c>
    </row>
    <row r="1881" spans="1:9">
      <c r="A1881" s="2">
        <v>2770</v>
      </c>
      <c r="B1881">
        <f>VLOOKUP(A1881, Campaigns!A:I,2, FALSE)</f>
        <v>0</v>
      </c>
      <c r="C1881">
        <f>VLOOKUP(A1881, Campaigns!A:I,3, FALSE)</f>
        <v>0</v>
      </c>
      <c r="D1881">
        <f>VLOOKUP(A1881, Campaigns!$A:$I,4, FALSE)</f>
        <v>0</v>
      </c>
      <c r="E1881">
        <f>VLOOKUP(A1881, Campaigns!A:I,5, FALSE)</f>
        <v>0</v>
      </c>
      <c r="F1881">
        <f>VLOOKUP(A1881, Campaigns!A:I,6, FALSE)</f>
        <v>0</v>
      </c>
      <c r="G1881" t="str">
        <f>VLOOKUP(A1881, Customer!A:P,16, FALSE)</f>
        <v>Married</v>
      </c>
      <c r="H1881" t="str">
        <f>VLOOKUP(A1881, Customer!A:Q,17, FALSE)</f>
        <v>Master</v>
      </c>
      <c r="I1881">
        <f>VLOOKUP(A1881, Campaigns!A:I,7, FALSE)</f>
        <v>0</v>
      </c>
    </row>
    <row r="1882" spans="1:9">
      <c r="A1882" s="2">
        <v>2159</v>
      </c>
      <c r="B1882">
        <f>VLOOKUP(A1882, Campaigns!A:I,2, FALSE)</f>
        <v>0</v>
      </c>
      <c r="C1882">
        <f>VLOOKUP(A1882, Campaigns!A:I,3, FALSE)</f>
        <v>0</v>
      </c>
      <c r="D1882">
        <f>VLOOKUP(A1882, Campaigns!$A:$I,4, FALSE)</f>
        <v>0</v>
      </c>
      <c r="E1882">
        <f>VLOOKUP(A1882, Campaigns!A:I,5, FALSE)</f>
        <v>0</v>
      </c>
      <c r="F1882">
        <f>VLOOKUP(A1882, Campaigns!A:I,6, FALSE)</f>
        <v>0</v>
      </c>
      <c r="G1882" t="str">
        <f>VLOOKUP(A1882, Customer!A:P,16, FALSE)</f>
        <v>Divorced</v>
      </c>
      <c r="H1882" t="str">
        <f>VLOOKUP(A1882, Customer!A:Q,17, FALSE)</f>
        <v>Graduate</v>
      </c>
      <c r="I1882">
        <f>VLOOKUP(A1882, Campaigns!A:I,7, FALSE)</f>
        <v>0</v>
      </c>
    </row>
    <row r="1883" spans="1:9">
      <c r="A1883" s="2">
        <v>1473</v>
      </c>
      <c r="B1883">
        <f>VLOOKUP(A1883, Campaigns!A:I,2, FALSE)</f>
        <v>0</v>
      </c>
      <c r="C1883">
        <f>VLOOKUP(A1883, Campaigns!A:I,3, FALSE)</f>
        <v>0</v>
      </c>
      <c r="D1883">
        <f>VLOOKUP(A1883, Campaigns!$A:$I,4, FALSE)</f>
        <v>0</v>
      </c>
      <c r="E1883">
        <f>VLOOKUP(A1883, Campaigns!A:I,5, FALSE)</f>
        <v>0</v>
      </c>
      <c r="F1883">
        <f>VLOOKUP(A1883, Campaigns!A:I,6, FALSE)</f>
        <v>0</v>
      </c>
      <c r="G1883" t="str">
        <f>VLOOKUP(A1883, Customer!A:P,16, FALSE)</f>
        <v>Widow</v>
      </c>
      <c r="H1883" t="e">
        <f>VLOOKUP(A1883, Customer!A:Q,17, FALSE)</f>
        <v>#N/A</v>
      </c>
      <c r="I1883">
        <f>VLOOKUP(A1883, Campaigns!A:I,7, FALSE)</f>
        <v>0</v>
      </c>
    </row>
    <row r="1884" spans="1:9">
      <c r="A1884" s="2">
        <v>1346</v>
      </c>
      <c r="B1884">
        <f>VLOOKUP(A1884, Campaigns!A:I,2, FALSE)</f>
        <v>0</v>
      </c>
      <c r="C1884">
        <f>VLOOKUP(A1884, Campaigns!A:I,3, FALSE)</f>
        <v>0</v>
      </c>
      <c r="D1884">
        <f>VLOOKUP(A1884, Campaigns!$A:$I,4, FALSE)</f>
        <v>0</v>
      </c>
      <c r="E1884">
        <f>VLOOKUP(A1884, Campaigns!A:I,5, FALSE)</f>
        <v>0</v>
      </c>
      <c r="F1884">
        <f>VLOOKUP(A1884, Campaigns!A:I,6, FALSE)</f>
        <v>0</v>
      </c>
      <c r="G1884" t="str">
        <f>VLOOKUP(A1884, Customer!A:P,16, FALSE)</f>
        <v>Married</v>
      </c>
      <c r="H1884" t="str">
        <f>VLOOKUP(A1884, Customer!A:Q,17, FALSE)</f>
        <v>Graduate</v>
      </c>
      <c r="I1884">
        <f>VLOOKUP(A1884, Campaigns!A:I,7, FALSE)</f>
        <v>0</v>
      </c>
    </row>
    <row r="1885" spans="1:9">
      <c r="A1885" s="2">
        <v>2002</v>
      </c>
      <c r="B1885">
        <f>VLOOKUP(A1885, Campaigns!A:I,2, FALSE)</f>
        <v>0</v>
      </c>
      <c r="C1885">
        <f>VLOOKUP(A1885, Campaigns!A:I,3, FALSE)</f>
        <v>0</v>
      </c>
      <c r="D1885">
        <f>VLOOKUP(A1885, Campaigns!$A:$I,4, FALSE)</f>
        <v>0</v>
      </c>
      <c r="E1885">
        <f>VLOOKUP(A1885, Campaigns!A:I,5, FALSE)</f>
        <v>0</v>
      </c>
      <c r="F1885">
        <f>VLOOKUP(A1885, Campaigns!A:I,6, FALSE)</f>
        <v>0</v>
      </c>
      <c r="G1885" t="str">
        <f>VLOOKUP(A1885, Customer!A:P,16, FALSE)</f>
        <v>Together</v>
      </c>
      <c r="H1885" t="str">
        <f>VLOOKUP(A1885, Customer!A:Q,17, FALSE)</f>
        <v>PhD</v>
      </c>
      <c r="I1885">
        <f>VLOOKUP(A1885, Campaigns!A:I,7, FALSE)</f>
        <v>0</v>
      </c>
    </row>
    <row r="1886" spans="1:9">
      <c r="A1886" s="2">
        <v>2214</v>
      </c>
      <c r="B1886">
        <f>VLOOKUP(A1886, Campaigns!A:I,2, FALSE)</f>
        <v>0</v>
      </c>
      <c r="C1886">
        <f>VLOOKUP(A1886, Campaigns!A:I,3, FALSE)</f>
        <v>0</v>
      </c>
      <c r="D1886">
        <f>VLOOKUP(A1886, Campaigns!$A:$I,4, FALSE)</f>
        <v>0</v>
      </c>
      <c r="E1886">
        <f>VLOOKUP(A1886, Campaigns!A:I,5, FALSE)</f>
        <v>0</v>
      </c>
      <c r="F1886">
        <f>VLOOKUP(A1886, Campaigns!A:I,6, FALSE)</f>
        <v>0</v>
      </c>
      <c r="G1886" t="str">
        <f>VLOOKUP(A1886, Customer!A:P,16, FALSE)</f>
        <v>Together</v>
      </c>
      <c r="H1886" t="str">
        <f>VLOOKUP(A1886, Customer!A:Q,17, FALSE)</f>
        <v>Graduate</v>
      </c>
      <c r="I1886">
        <f>VLOOKUP(A1886, Campaigns!A:I,7, FALSE)</f>
        <v>0</v>
      </c>
    </row>
    <row r="1887" spans="1:9">
      <c r="A1887" s="2">
        <v>3184</v>
      </c>
      <c r="B1887">
        <f>VLOOKUP(A1887, Campaigns!A:I,2, FALSE)</f>
        <v>0</v>
      </c>
      <c r="C1887">
        <f>VLOOKUP(A1887, Campaigns!A:I,3, FALSE)</f>
        <v>0</v>
      </c>
      <c r="D1887">
        <f>VLOOKUP(A1887, Campaigns!$A:$I,4, FALSE)</f>
        <v>0</v>
      </c>
      <c r="E1887">
        <f>VLOOKUP(A1887, Campaigns!A:I,5, FALSE)</f>
        <v>0</v>
      </c>
      <c r="F1887">
        <f>VLOOKUP(A1887, Campaigns!A:I,6, FALSE)</f>
        <v>0</v>
      </c>
      <c r="G1887" t="str">
        <f>VLOOKUP(A1887, Customer!A:P,16, FALSE)</f>
        <v>Together</v>
      </c>
      <c r="H1887" t="str">
        <f>VLOOKUP(A1887, Customer!A:Q,17, FALSE)</f>
        <v>Graduate</v>
      </c>
      <c r="I1887">
        <f>VLOOKUP(A1887, Campaigns!A:I,7, FALSE)</f>
        <v>0</v>
      </c>
    </row>
    <row r="1888" spans="1:9">
      <c r="A1888" s="2">
        <v>2976</v>
      </c>
      <c r="B1888">
        <f>VLOOKUP(A1888, Campaigns!A:I,2, FALSE)</f>
        <v>0</v>
      </c>
      <c r="C1888">
        <f>VLOOKUP(A1888, Campaigns!A:I,3, FALSE)</f>
        <v>0</v>
      </c>
      <c r="D1888">
        <f>VLOOKUP(A1888, Campaigns!$A:$I,4, FALSE)</f>
        <v>0</v>
      </c>
      <c r="E1888">
        <f>VLOOKUP(A1888, Campaigns!A:I,5, FALSE)</f>
        <v>0</v>
      </c>
      <c r="F1888">
        <f>VLOOKUP(A1888, Campaigns!A:I,6, FALSE)</f>
        <v>0</v>
      </c>
      <c r="G1888" t="str">
        <f>VLOOKUP(A1888, Customer!A:P,16, FALSE)</f>
        <v>Divorced</v>
      </c>
      <c r="H1888" t="str">
        <f>VLOOKUP(A1888, Customer!A:Q,17, FALSE)</f>
        <v>PhD</v>
      </c>
      <c r="I1888">
        <f>VLOOKUP(A1888, Campaigns!A:I,7, FALSE)</f>
        <v>0</v>
      </c>
    </row>
    <row r="1889" spans="1:9">
      <c r="A1889" s="2">
        <v>2721</v>
      </c>
      <c r="B1889">
        <f>VLOOKUP(A1889, Campaigns!A:I,2, FALSE)</f>
        <v>0</v>
      </c>
      <c r="C1889">
        <f>VLOOKUP(A1889, Campaigns!A:I,3, FALSE)</f>
        <v>0</v>
      </c>
      <c r="D1889">
        <f>VLOOKUP(A1889, Campaigns!$A:$I,4, FALSE)</f>
        <v>0</v>
      </c>
      <c r="E1889">
        <f>VLOOKUP(A1889, Campaigns!A:I,5, FALSE)</f>
        <v>0</v>
      </c>
      <c r="F1889">
        <f>VLOOKUP(A1889, Campaigns!A:I,6, FALSE)</f>
        <v>0</v>
      </c>
      <c r="G1889" t="str">
        <f>VLOOKUP(A1889, Customer!A:P,16, FALSE)</f>
        <v>Together</v>
      </c>
      <c r="H1889" t="str">
        <f>VLOOKUP(A1889, Customer!A:Q,17, FALSE)</f>
        <v>Basic</v>
      </c>
      <c r="I1889">
        <f>VLOOKUP(A1889, Campaigns!A:I,7, FALSE)</f>
        <v>0</v>
      </c>
    </row>
    <row r="1890" spans="1:9">
      <c r="A1890" s="2">
        <v>2592</v>
      </c>
      <c r="B1890">
        <f>VLOOKUP(A1890, Campaigns!A:I,2, FALSE)</f>
        <v>0</v>
      </c>
      <c r="C1890">
        <f>VLOOKUP(A1890, Campaigns!A:I,3, FALSE)</f>
        <v>0</v>
      </c>
      <c r="D1890">
        <f>VLOOKUP(A1890, Campaigns!$A:$I,4, FALSE)</f>
        <v>0</v>
      </c>
      <c r="E1890">
        <f>VLOOKUP(A1890, Campaigns!A:I,5, FALSE)</f>
        <v>0</v>
      </c>
      <c r="F1890">
        <f>VLOOKUP(A1890, Campaigns!A:I,6, FALSE)</f>
        <v>0</v>
      </c>
      <c r="G1890" t="str">
        <f>VLOOKUP(A1890, Customer!A:P,16, FALSE)</f>
        <v>Together</v>
      </c>
      <c r="H1890" t="str">
        <f>VLOOKUP(A1890, Customer!A:Q,17, FALSE)</f>
        <v>Graduate</v>
      </c>
      <c r="I1890">
        <f>VLOOKUP(A1890, Campaigns!A:I,7, FALSE)</f>
        <v>0</v>
      </c>
    </row>
    <row r="1891" spans="1:9">
      <c r="A1891" s="2">
        <v>1069</v>
      </c>
      <c r="B1891">
        <f>VLOOKUP(A1891, Campaigns!A:I,2, FALSE)</f>
        <v>0</v>
      </c>
      <c r="C1891">
        <f>VLOOKUP(A1891, Campaigns!A:I,3, FALSE)</f>
        <v>0</v>
      </c>
      <c r="D1891">
        <f>VLOOKUP(A1891, Campaigns!$A:$I,4, FALSE)</f>
        <v>0</v>
      </c>
      <c r="E1891">
        <f>VLOOKUP(A1891, Campaigns!A:I,5, FALSE)</f>
        <v>0</v>
      </c>
      <c r="F1891">
        <f>VLOOKUP(A1891, Campaigns!A:I,6, FALSE)</f>
        <v>0</v>
      </c>
      <c r="G1891" t="str">
        <f>VLOOKUP(A1891, Customer!A:P,16, FALSE)</f>
        <v>Married</v>
      </c>
      <c r="H1891" t="str">
        <f>VLOOKUP(A1891, Customer!A:Q,17, FALSE)</f>
        <v>Graduate</v>
      </c>
      <c r="I1891">
        <f>VLOOKUP(A1891, Campaigns!A:I,7, FALSE)</f>
        <v>0</v>
      </c>
    </row>
    <row r="1892" spans="1:9">
      <c r="A1892" s="2">
        <v>2916</v>
      </c>
      <c r="B1892">
        <f>VLOOKUP(A1892, Campaigns!A:I,2, FALSE)</f>
        <v>0</v>
      </c>
      <c r="C1892">
        <f>VLOOKUP(A1892, Campaigns!A:I,3, FALSE)</f>
        <v>0</v>
      </c>
      <c r="D1892">
        <f>VLOOKUP(A1892, Campaigns!$A:$I,4, FALSE)</f>
        <v>0</v>
      </c>
      <c r="E1892">
        <f>VLOOKUP(A1892, Campaigns!A:I,5, FALSE)</f>
        <v>0</v>
      </c>
      <c r="F1892">
        <f>VLOOKUP(A1892, Campaigns!A:I,6, FALSE)</f>
        <v>0</v>
      </c>
      <c r="G1892" t="str">
        <f>VLOOKUP(A1892, Customer!A:P,16, FALSE)</f>
        <v>Together</v>
      </c>
      <c r="H1892" t="str">
        <f>VLOOKUP(A1892, Customer!A:Q,17, FALSE)</f>
        <v>Graduate</v>
      </c>
      <c r="I1892">
        <f>VLOOKUP(A1892, Campaigns!A:I,7, FALSE)</f>
        <v>0</v>
      </c>
    </row>
    <row r="1893" spans="1:9">
      <c r="A1893" s="2">
        <v>1173</v>
      </c>
      <c r="B1893">
        <f>VLOOKUP(A1893, Campaigns!A:I,2, FALSE)</f>
        <v>0</v>
      </c>
      <c r="C1893">
        <f>VLOOKUP(A1893, Campaigns!A:I,3, FALSE)</f>
        <v>0</v>
      </c>
      <c r="D1893">
        <f>VLOOKUP(A1893, Campaigns!$A:$I,4, FALSE)</f>
        <v>0</v>
      </c>
      <c r="E1893">
        <f>VLOOKUP(A1893, Campaigns!A:I,5, FALSE)</f>
        <v>0</v>
      </c>
      <c r="F1893">
        <f>VLOOKUP(A1893, Campaigns!A:I,6, FALSE)</f>
        <v>0</v>
      </c>
      <c r="G1893" t="str">
        <f>VLOOKUP(A1893, Customer!A:P,16, FALSE)</f>
        <v>Married</v>
      </c>
      <c r="H1893" t="str">
        <f>VLOOKUP(A1893, Customer!A:Q,17, FALSE)</f>
        <v>Basic</v>
      </c>
      <c r="I1893">
        <f>VLOOKUP(A1893, Campaigns!A:I,7, FALSE)</f>
        <v>0</v>
      </c>
    </row>
    <row r="1894" spans="1:9">
      <c r="A1894" s="2">
        <v>2743</v>
      </c>
      <c r="B1894">
        <f>VLOOKUP(A1894, Campaigns!A:I,2, FALSE)</f>
        <v>0</v>
      </c>
      <c r="C1894">
        <f>VLOOKUP(A1894, Campaigns!A:I,3, FALSE)</f>
        <v>0</v>
      </c>
      <c r="D1894">
        <f>VLOOKUP(A1894, Campaigns!$A:$I,4, FALSE)</f>
        <v>0</v>
      </c>
      <c r="E1894">
        <f>VLOOKUP(A1894, Campaigns!A:I,5, FALSE)</f>
        <v>0</v>
      </c>
      <c r="F1894">
        <f>VLOOKUP(A1894, Campaigns!A:I,6, FALSE)</f>
        <v>0</v>
      </c>
      <c r="G1894" t="str">
        <f>VLOOKUP(A1894, Customer!A:P,16, FALSE)</f>
        <v>Married</v>
      </c>
      <c r="H1894" t="str">
        <f>VLOOKUP(A1894, Customer!A:Q,17, FALSE)</f>
        <v>Basic</v>
      </c>
      <c r="I1894">
        <f>VLOOKUP(A1894, Campaigns!A:I,7, FALSE)</f>
        <v>0</v>
      </c>
    </row>
    <row r="1895" spans="1:9">
      <c r="A1895" s="2">
        <v>2401</v>
      </c>
      <c r="B1895">
        <f>VLOOKUP(A1895, Campaigns!A:I,2, FALSE)</f>
        <v>0</v>
      </c>
      <c r="C1895">
        <f>VLOOKUP(A1895, Campaigns!A:I,3, FALSE)</f>
        <v>0</v>
      </c>
      <c r="D1895">
        <f>VLOOKUP(A1895, Campaigns!$A:$I,4, FALSE)</f>
        <v>0</v>
      </c>
      <c r="E1895">
        <f>VLOOKUP(A1895, Campaigns!A:I,5, FALSE)</f>
        <v>0</v>
      </c>
      <c r="F1895">
        <f>VLOOKUP(A1895, Campaigns!A:I,6, FALSE)</f>
        <v>0</v>
      </c>
      <c r="G1895" t="str">
        <f>VLOOKUP(A1895, Customer!A:P,16, FALSE)</f>
        <v>Married</v>
      </c>
      <c r="H1895" t="str">
        <f>VLOOKUP(A1895, Customer!A:Q,17, FALSE)</f>
        <v>Graduate</v>
      </c>
      <c r="I1895">
        <f>VLOOKUP(A1895, Campaigns!A:I,7, FALSE)</f>
        <v>0</v>
      </c>
    </row>
    <row r="1896" spans="1:9">
      <c r="A1896" s="2">
        <v>2503</v>
      </c>
      <c r="B1896">
        <f>VLOOKUP(A1896, Campaigns!A:I,2, FALSE)</f>
        <v>0</v>
      </c>
      <c r="C1896">
        <f>VLOOKUP(A1896, Campaigns!A:I,3, FALSE)</f>
        <v>0</v>
      </c>
      <c r="D1896">
        <f>VLOOKUP(A1896, Campaigns!$A:$I,4, FALSE)</f>
        <v>0</v>
      </c>
      <c r="E1896">
        <f>VLOOKUP(A1896, Campaigns!A:I,5, FALSE)</f>
        <v>0</v>
      </c>
      <c r="F1896">
        <f>VLOOKUP(A1896, Campaigns!A:I,6, FALSE)</f>
        <v>0</v>
      </c>
      <c r="G1896" t="str">
        <f>VLOOKUP(A1896, Customer!A:P,16, FALSE)</f>
        <v>Together</v>
      </c>
      <c r="H1896" t="str">
        <f>VLOOKUP(A1896, Customer!A:Q,17, FALSE)</f>
        <v>Graduate</v>
      </c>
      <c r="I1896">
        <f>VLOOKUP(A1896, Campaigns!A:I,7, FALSE)</f>
        <v>0</v>
      </c>
    </row>
    <row r="1897" spans="1:9">
      <c r="A1897" s="2">
        <v>2440</v>
      </c>
      <c r="B1897">
        <f>VLOOKUP(A1897, Campaigns!A:I,2, FALSE)</f>
        <v>0</v>
      </c>
      <c r="C1897">
        <f>VLOOKUP(A1897, Campaigns!A:I,3, FALSE)</f>
        <v>0</v>
      </c>
      <c r="D1897">
        <f>VLOOKUP(A1897, Campaigns!$A:$I,4, FALSE)</f>
        <v>0</v>
      </c>
      <c r="E1897">
        <f>VLOOKUP(A1897, Campaigns!A:I,5, FALSE)</f>
        <v>0</v>
      </c>
      <c r="F1897">
        <f>VLOOKUP(A1897, Campaigns!A:I,6, FALSE)</f>
        <v>0</v>
      </c>
      <c r="G1897" t="str">
        <f>VLOOKUP(A1897, Customer!A:P,16, FALSE)</f>
        <v>Married</v>
      </c>
      <c r="H1897" t="str">
        <f>VLOOKUP(A1897, Customer!A:Q,17, FALSE)</f>
        <v>Master</v>
      </c>
      <c r="I1897">
        <f>VLOOKUP(A1897, Campaigns!A:I,7, FALSE)</f>
        <v>0</v>
      </c>
    </row>
    <row r="1898" spans="1:9">
      <c r="A1898" s="2">
        <v>2016</v>
      </c>
      <c r="B1898">
        <f>VLOOKUP(A1898, Campaigns!A:I,2, FALSE)</f>
        <v>0</v>
      </c>
      <c r="C1898">
        <f>VLOOKUP(A1898, Campaigns!A:I,3, FALSE)</f>
        <v>0</v>
      </c>
      <c r="D1898">
        <f>VLOOKUP(A1898, Campaigns!$A:$I,4, FALSE)</f>
        <v>0</v>
      </c>
      <c r="E1898">
        <f>VLOOKUP(A1898, Campaigns!A:I,5, FALSE)</f>
        <v>0</v>
      </c>
      <c r="F1898">
        <f>VLOOKUP(A1898, Campaigns!A:I,6, FALSE)</f>
        <v>0</v>
      </c>
      <c r="G1898" t="str">
        <f>VLOOKUP(A1898, Customer!A:P,16, FALSE)</f>
        <v>Single</v>
      </c>
      <c r="H1898" t="str">
        <f>VLOOKUP(A1898, Customer!A:Q,17, FALSE)</f>
        <v>Graduate</v>
      </c>
      <c r="I1898">
        <f>VLOOKUP(A1898, Campaigns!A:I,7, FALSE)</f>
        <v>0</v>
      </c>
    </row>
    <row r="1899" spans="1:9">
      <c r="A1899" s="2">
        <v>2992</v>
      </c>
      <c r="B1899">
        <f>VLOOKUP(A1899, Campaigns!A:I,2, FALSE)</f>
        <v>0</v>
      </c>
      <c r="C1899">
        <f>VLOOKUP(A1899, Campaigns!A:I,3, FALSE)</f>
        <v>0</v>
      </c>
      <c r="D1899">
        <f>VLOOKUP(A1899, Campaigns!$A:$I,4, FALSE)</f>
        <v>0</v>
      </c>
      <c r="E1899">
        <f>VLOOKUP(A1899, Campaigns!A:I,5, FALSE)</f>
        <v>0</v>
      </c>
      <c r="F1899">
        <f>VLOOKUP(A1899, Campaigns!A:I,6, FALSE)</f>
        <v>0</v>
      </c>
      <c r="G1899" t="str">
        <f>VLOOKUP(A1899, Customer!A:P,16, FALSE)</f>
        <v>Together</v>
      </c>
      <c r="H1899" t="str">
        <f>VLOOKUP(A1899, Customer!A:Q,17, FALSE)</f>
        <v>Graduate</v>
      </c>
      <c r="I1899">
        <f>VLOOKUP(A1899, Campaigns!A:I,7, FALSE)</f>
        <v>0</v>
      </c>
    </row>
    <row r="1900" spans="1:9">
      <c r="A1900" s="2">
        <v>1054</v>
      </c>
      <c r="B1900">
        <f>VLOOKUP(A1900, Campaigns!A:I,2, FALSE)</f>
        <v>0</v>
      </c>
      <c r="C1900">
        <f>VLOOKUP(A1900, Campaigns!A:I,3, FALSE)</f>
        <v>0</v>
      </c>
      <c r="D1900">
        <f>VLOOKUP(A1900, Campaigns!$A:$I,4, FALSE)</f>
        <v>0</v>
      </c>
      <c r="E1900">
        <f>VLOOKUP(A1900, Campaigns!A:I,5, FALSE)</f>
        <v>0</v>
      </c>
      <c r="F1900">
        <f>VLOOKUP(A1900, Campaigns!A:I,6, FALSE)</f>
        <v>0</v>
      </c>
      <c r="G1900" t="str">
        <f>VLOOKUP(A1900, Customer!A:P,16, FALSE)</f>
        <v>Single</v>
      </c>
      <c r="H1900" t="str">
        <f>VLOOKUP(A1900, Customer!A:Q,17, FALSE)</f>
        <v>Graduate</v>
      </c>
      <c r="I1900">
        <f>VLOOKUP(A1900, Campaigns!A:I,7, FALSE)</f>
        <v>0</v>
      </c>
    </row>
    <row r="1901" spans="1:9">
      <c r="A1901" s="2">
        <v>1931</v>
      </c>
      <c r="B1901">
        <f>VLOOKUP(A1901, Campaigns!A:I,2, FALSE)</f>
        <v>0</v>
      </c>
      <c r="C1901">
        <f>VLOOKUP(A1901, Campaigns!A:I,3, FALSE)</f>
        <v>0</v>
      </c>
      <c r="D1901">
        <f>VLOOKUP(A1901, Campaigns!$A:$I,4, FALSE)</f>
        <v>0</v>
      </c>
      <c r="E1901">
        <f>VLOOKUP(A1901, Campaigns!A:I,5, FALSE)</f>
        <v>0</v>
      </c>
      <c r="F1901">
        <f>VLOOKUP(A1901, Campaigns!A:I,6, FALSE)</f>
        <v>0</v>
      </c>
      <c r="G1901" t="str">
        <f>VLOOKUP(A1901, Customer!A:P,16, FALSE)</f>
        <v>Together</v>
      </c>
      <c r="H1901" t="str">
        <f>VLOOKUP(A1901, Customer!A:Q,17, FALSE)</f>
        <v>PhD</v>
      </c>
      <c r="I1901">
        <f>VLOOKUP(A1901, Campaigns!A:I,7, FALSE)</f>
        <v>0</v>
      </c>
    </row>
    <row r="1902" spans="1:9">
      <c r="A1902" s="2">
        <v>3049</v>
      </c>
      <c r="B1902">
        <f>VLOOKUP(A1902, Campaigns!A:I,2, FALSE)</f>
        <v>0</v>
      </c>
      <c r="C1902">
        <f>VLOOKUP(A1902, Campaigns!A:I,3, FALSE)</f>
        <v>0</v>
      </c>
      <c r="D1902">
        <f>VLOOKUP(A1902, Campaigns!$A:$I,4, FALSE)</f>
        <v>0</v>
      </c>
      <c r="E1902">
        <f>VLOOKUP(A1902, Campaigns!A:I,5, FALSE)</f>
        <v>0</v>
      </c>
      <c r="F1902">
        <f>VLOOKUP(A1902, Campaigns!A:I,6, FALSE)</f>
        <v>0</v>
      </c>
      <c r="G1902" t="str">
        <f>VLOOKUP(A1902, Customer!A:P,16, FALSE)</f>
        <v>Married</v>
      </c>
      <c r="H1902" t="str">
        <f>VLOOKUP(A1902, Customer!A:Q,17, FALSE)</f>
        <v>Master</v>
      </c>
      <c r="I1902">
        <f>VLOOKUP(A1902, Campaigns!A:I,7, FALSE)</f>
        <v>0</v>
      </c>
    </row>
    <row r="1903" spans="1:9">
      <c r="A1903" s="2">
        <v>3051</v>
      </c>
      <c r="B1903">
        <f>VLOOKUP(A1903, Campaigns!A:I,2, FALSE)</f>
        <v>0</v>
      </c>
      <c r="C1903">
        <f>VLOOKUP(A1903, Campaigns!A:I,3, FALSE)</f>
        <v>0</v>
      </c>
      <c r="D1903">
        <f>VLOOKUP(A1903, Campaigns!$A:$I,4, FALSE)</f>
        <v>0</v>
      </c>
      <c r="E1903">
        <f>VLOOKUP(A1903, Campaigns!A:I,5, FALSE)</f>
        <v>0</v>
      </c>
      <c r="F1903">
        <f>VLOOKUP(A1903, Campaigns!A:I,6, FALSE)</f>
        <v>0</v>
      </c>
      <c r="G1903" t="str">
        <f>VLOOKUP(A1903, Customer!A:P,16, FALSE)</f>
        <v>Married</v>
      </c>
      <c r="H1903" t="str">
        <f>VLOOKUP(A1903, Customer!A:Q,17, FALSE)</f>
        <v>Graduate</v>
      </c>
      <c r="I1903">
        <f>VLOOKUP(A1903, Campaigns!A:I,7, FALSE)</f>
        <v>0</v>
      </c>
    </row>
    <row r="1904" spans="1:9">
      <c r="A1904" s="2">
        <v>3085</v>
      </c>
      <c r="B1904">
        <f>VLOOKUP(A1904, Campaigns!A:I,2, FALSE)</f>
        <v>0</v>
      </c>
      <c r="C1904">
        <f>VLOOKUP(A1904, Campaigns!A:I,3, FALSE)</f>
        <v>0</v>
      </c>
      <c r="D1904">
        <f>VLOOKUP(A1904, Campaigns!$A:$I,4, FALSE)</f>
        <v>0</v>
      </c>
      <c r="E1904">
        <f>VLOOKUP(A1904, Campaigns!A:I,5, FALSE)</f>
        <v>0</v>
      </c>
      <c r="F1904">
        <f>VLOOKUP(A1904, Campaigns!A:I,6, FALSE)</f>
        <v>0</v>
      </c>
      <c r="G1904" t="str">
        <f>VLOOKUP(A1904, Customer!A:P,16, FALSE)</f>
        <v>Married</v>
      </c>
      <c r="H1904" t="e">
        <f>VLOOKUP(A1904, Customer!A:Q,17, FALSE)</f>
        <v>#N/A</v>
      </c>
      <c r="I1904">
        <f>VLOOKUP(A1904, Campaigns!A:I,7, FALSE)</f>
        <v>0</v>
      </c>
    </row>
    <row r="1905" spans="1:9">
      <c r="A1905" s="2">
        <v>2225</v>
      </c>
      <c r="B1905">
        <f>VLOOKUP(A1905, Campaigns!A:I,2, FALSE)</f>
        <v>0</v>
      </c>
      <c r="C1905">
        <f>VLOOKUP(A1905, Campaigns!A:I,3, FALSE)</f>
        <v>0</v>
      </c>
      <c r="D1905">
        <f>VLOOKUP(A1905, Campaigns!$A:$I,4, FALSE)</f>
        <v>0</v>
      </c>
      <c r="E1905">
        <f>VLOOKUP(A1905, Campaigns!A:I,5, FALSE)</f>
        <v>0</v>
      </c>
      <c r="F1905">
        <f>VLOOKUP(A1905, Campaigns!A:I,6, FALSE)</f>
        <v>0</v>
      </c>
      <c r="G1905" t="str">
        <f>VLOOKUP(A1905, Customer!A:P,16, FALSE)</f>
        <v>Together</v>
      </c>
      <c r="H1905" t="str">
        <f>VLOOKUP(A1905, Customer!A:Q,17, FALSE)</f>
        <v>PhD</v>
      </c>
      <c r="I1905">
        <f>VLOOKUP(A1905, Campaigns!A:I,7, FALSE)</f>
        <v>0</v>
      </c>
    </row>
    <row r="1906" spans="1:9">
      <c r="A1906" s="2">
        <v>2079</v>
      </c>
      <c r="B1906">
        <f>VLOOKUP(A1906, Campaigns!A:I,2, FALSE)</f>
        <v>0</v>
      </c>
      <c r="C1906">
        <f>VLOOKUP(A1906, Campaigns!A:I,3, FALSE)</f>
        <v>0</v>
      </c>
      <c r="D1906">
        <f>VLOOKUP(A1906, Campaigns!$A:$I,4, FALSE)</f>
        <v>0</v>
      </c>
      <c r="E1906">
        <f>VLOOKUP(A1906, Campaigns!A:I,5, FALSE)</f>
        <v>0</v>
      </c>
      <c r="F1906">
        <f>VLOOKUP(A1906, Campaigns!A:I,6, FALSE)</f>
        <v>0</v>
      </c>
      <c r="G1906" t="str">
        <f>VLOOKUP(A1906, Customer!A:P,16, FALSE)</f>
        <v>Together</v>
      </c>
      <c r="H1906" t="str">
        <f>VLOOKUP(A1906, Customer!A:Q,17, FALSE)</f>
        <v>Master</v>
      </c>
      <c r="I1906">
        <f>VLOOKUP(A1906, Campaigns!A:I,7, FALSE)</f>
        <v>0</v>
      </c>
    </row>
    <row r="1907" spans="1:9">
      <c r="A1907" s="2">
        <v>2651</v>
      </c>
      <c r="B1907">
        <f>VLOOKUP(A1907, Campaigns!A:I,2, FALSE)</f>
        <v>0</v>
      </c>
      <c r="C1907">
        <f>VLOOKUP(A1907, Campaigns!A:I,3, FALSE)</f>
        <v>0</v>
      </c>
      <c r="D1907">
        <f>VLOOKUP(A1907, Campaigns!$A:$I,4, FALSE)</f>
        <v>0</v>
      </c>
      <c r="E1907">
        <f>VLOOKUP(A1907, Campaigns!A:I,5, FALSE)</f>
        <v>0</v>
      </c>
      <c r="F1907">
        <f>VLOOKUP(A1907, Campaigns!A:I,6, FALSE)</f>
        <v>0</v>
      </c>
      <c r="G1907" t="str">
        <f>VLOOKUP(A1907, Customer!A:P,16, FALSE)</f>
        <v>Married</v>
      </c>
      <c r="H1907" t="str">
        <f>VLOOKUP(A1907, Customer!A:Q,17, FALSE)</f>
        <v>Graduate</v>
      </c>
      <c r="I1907">
        <f>VLOOKUP(A1907, Campaigns!A:I,7, FALSE)</f>
        <v>0</v>
      </c>
    </row>
    <row r="1908" spans="1:9">
      <c r="A1908" s="2">
        <v>3160</v>
      </c>
      <c r="B1908">
        <f>VLOOKUP(A1908, Campaigns!A:I,2, FALSE)</f>
        <v>0</v>
      </c>
      <c r="C1908">
        <f>VLOOKUP(A1908, Campaigns!A:I,3, FALSE)</f>
        <v>0</v>
      </c>
      <c r="D1908">
        <f>VLOOKUP(A1908, Campaigns!$A:$I,4, FALSE)</f>
        <v>0</v>
      </c>
      <c r="E1908">
        <f>VLOOKUP(A1908, Campaigns!A:I,5, FALSE)</f>
        <v>0</v>
      </c>
      <c r="F1908">
        <f>VLOOKUP(A1908, Campaigns!A:I,6, FALSE)</f>
        <v>0</v>
      </c>
      <c r="G1908" t="str">
        <f>VLOOKUP(A1908, Customer!A:P,16, FALSE)</f>
        <v>Married</v>
      </c>
      <c r="H1908" t="str">
        <f>VLOOKUP(A1908, Customer!A:Q,17, FALSE)</f>
        <v>Graduate</v>
      </c>
      <c r="I1908">
        <f>VLOOKUP(A1908, Campaigns!A:I,7, FALSE)</f>
        <v>0</v>
      </c>
    </row>
    <row r="1909" spans="1:9">
      <c r="A1909" s="2">
        <v>1567</v>
      </c>
      <c r="B1909">
        <f>VLOOKUP(A1909, Campaigns!A:I,2, FALSE)</f>
        <v>0</v>
      </c>
      <c r="C1909">
        <f>VLOOKUP(A1909, Campaigns!A:I,3, FALSE)</f>
        <v>0</v>
      </c>
      <c r="D1909">
        <f>VLOOKUP(A1909, Campaigns!$A:$I,4, FALSE)</f>
        <v>0</v>
      </c>
      <c r="E1909">
        <f>VLOOKUP(A1909, Campaigns!A:I,5, FALSE)</f>
        <v>0</v>
      </c>
      <c r="F1909">
        <f>VLOOKUP(A1909, Campaigns!A:I,6, FALSE)</f>
        <v>0</v>
      </c>
      <c r="G1909" t="str">
        <f>VLOOKUP(A1909, Customer!A:P,16, FALSE)</f>
        <v>Married</v>
      </c>
      <c r="H1909" t="str">
        <f>VLOOKUP(A1909, Customer!A:Q,17, FALSE)</f>
        <v>Master</v>
      </c>
      <c r="I1909">
        <f>VLOOKUP(A1909, Campaigns!A:I,7, FALSE)</f>
        <v>0</v>
      </c>
    </row>
    <row r="1910" spans="1:9">
      <c r="A1910" s="2">
        <v>1366</v>
      </c>
      <c r="B1910">
        <f>VLOOKUP(A1910, Campaigns!A:I,2, FALSE)</f>
        <v>0</v>
      </c>
      <c r="C1910">
        <f>VLOOKUP(A1910, Campaigns!A:I,3, FALSE)</f>
        <v>0</v>
      </c>
      <c r="D1910">
        <f>VLOOKUP(A1910, Campaigns!$A:$I,4, FALSE)</f>
        <v>0</v>
      </c>
      <c r="E1910">
        <f>VLOOKUP(A1910, Campaigns!A:I,5, FALSE)</f>
        <v>0</v>
      </c>
      <c r="F1910">
        <f>VLOOKUP(A1910, Campaigns!A:I,6, FALSE)</f>
        <v>0</v>
      </c>
      <c r="G1910" t="str">
        <f>VLOOKUP(A1910, Customer!A:P,16, FALSE)</f>
        <v>Widow</v>
      </c>
      <c r="H1910" t="str">
        <f>VLOOKUP(A1910, Customer!A:Q,17, FALSE)</f>
        <v>Graduate</v>
      </c>
      <c r="I1910">
        <f>VLOOKUP(A1910, Campaigns!A:I,7, FALSE)</f>
        <v>0</v>
      </c>
    </row>
    <row r="1911" spans="1:9">
      <c r="A1911" s="2">
        <v>1312</v>
      </c>
      <c r="B1911">
        <f>VLOOKUP(A1911, Campaigns!A:I,2, FALSE)</f>
        <v>0</v>
      </c>
      <c r="C1911">
        <f>VLOOKUP(A1911, Campaigns!A:I,3, FALSE)</f>
        <v>0</v>
      </c>
      <c r="D1911">
        <f>VLOOKUP(A1911, Campaigns!$A:$I,4, FALSE)</f>
        <v>0</v>
      </c>
      <c r="E1911">
        <f>VLOOKUP(A1911, Campaigns!A:I,5, FALSE)</f>
        <v>0</v>
      </c>
      <c r="F1911">
        <f>VLOOKUP(A1911, Campaigns!A:I,6, FALSE)</f>
        <v>0</v>
      </c>
      <c r="G1911" t="str">
        <f>VLOOKUP(A1911, Customer!A:P,16, FALSE)</f>
        <v>Married</v>
      </c>
      <c r="H1911" t="str">
        <f>VLOOKUP(A1911, Customer!A:Q,17, FALSE)</f>
        <v>Graduate</v>
      </c>
      <c r="I1911">
        <f>VLOOKUP(A1911, Campaigns!A:I,7, FALSE)</f>
        <v>0</v>
      </c>
    </row>
    <row r="1912" spans="1:9">
      <c r="A1912" s="2">
        <v>2310</v>
      </c>
      <c r="B1912">
        <f>VLOOKUP(A1912, Campaigns!A:I,2, FALSE)</f>
        <v>0</v>
      </c>
      <c r="C1912">
        <f>VLOOKUP(A1912, Campaigns!A:I,3, FALSE)</f>
        <v>0</v>
      </c>
      <c r="D1912">
        <f>VLOOKUP(A1912, Campaigns!$A:$I,4, FALSE)</f>
        <v>0</v>
      </c>
      <c r="E1912">
        <f>VLOOKUP(A1912, Campaigns!A:I,5, FALSE)</f>
        <v>0</v>
      </c>
      <c r="F1912">
        <f>VLOOKUP(A1912, Campaigns!A:I,6, FALSE)</f>
        <v>0</v>
      </c>
      <c r="G1912" t="str">
        <f>VLOOKUP(A1912, Customer!A:P,16, FALSE)</f>
        <v>Married</v>
      </c>
      <c r="H1912" t="str">
        <f>VLOOKUP(A1912, Customer!A:Q,17, FALSE)</f>
        <v>Graduate</v>
      </c>
      <c r="I1912">
        <f>VLOOKUP(A1912, Campaigns!A:I,7, FALSE)</f>
        <v>0</v>
      </c>
    </row>
    <row r="1913" spans="1:9">
      <c r="A1913" s="2">
        <v>2495</v>
      </c>
      <c r="B1913">
        <f>VLOOKUP(A1913, Campaigns!A:I,2, FALSE)</f>
        <v>0</v>
      </c>
      <c r="C1913">
        <f>VLOOKUP(A1913, Campaigns!A:I,3, FALSE)</f>
        <v>0</v>
      </c>
      <c r="D1913">
        <f>VLOOKUP(A1913, Campaigns!$A:$I,4, FALSE)</f>
        <v>0</v>
      </c>
      <c r="E1913">
        <f>VLOOKUP(A1913, Campaigns!A:I,5, FALSE)</f>
        <v>0</v>
      </c>
      <c r="F1913">
        <f>VLOOKUP(A1913, Campaigns!A:I,6, FALSE)</f>
        <v>0</v>
      </c>
      <c r="G1913" t="str">
        <f>VLOOKUP(A1913, Customer!A:P,16, FALSE)</f>
        <v>Single</v>
      </c>
      <c r="H1913" t="str">
        <f>VLOOKUP(A1913, Customer!A:Q,17, FALSE)</f>
        <v>Graduate</v>
      </c>
      <c r="I1913">
        <f>VLOOKUP(A1913, Campaigns!A:I,7, FALSE)</f>
        <v>0</v>
      </c>
    </row>
    <row r="1914" spans="1:9">
      <c r="A1914" s="2">
        <v>2295</v>
      </c>
      <c r="B1914">
        <f>VLOOKUP(A1914, Campaigns!A:I,2, FALSE)</f>
        <v>0</v>
      </c>
      <c r="C1914">
        <f>VLOOKUP(A1914, Campaigns!A:I,3, FALSE)</f>
        <v>0</v>
      </c>
      <c r="D1914">
        <f>VLOOKUP(A1914, Campaigns!$A:$I,4, FALSE)</f>
        <v>0</v>
      </c>
      <c r="E1914">
        <f>VLOOKUP(A1914, Campaigns!A:I,5, FALSE)</f>
        <v>0</v>
      </c>
      <c r="F1914">
        <f>VLOOKUP(A1914, Campaigns!A:I,6, FALSE)</f>
        <v>0</v>
      </c>
      <c r="G1914" t="str">
        <f>VLOOKUP(A1914, Customer!A:P,16, FALSE)</f>
        <v>Single</v>
      </c>
      <c r="H1914" t="str">
        <f>VLOOKUP(A1914, Customer!A:Q,17, FALSE)</f>
        <v>PhD</v>
      </c>
      <c r="I1914">
        <f>VLOOKUP(A1914, Campaigns!A:I,7, FALSE)</f>
        <v>0</v>
      </c>
    </row>
    <row r="1915" spans="1:9">
      <c r="A1915" s="2">
        <v>2534</v>
      </c>
      <c r="B1915">
        <f>VLOOKUP(A1915, Campaigns!A:I,2, FALSE)</f>
        <v>0</v>
      </c>
      <c r="C1915">
        <f>VLOOKUP(A1915, Campaigns!A:I,3, FALSE)</f>
        <v>0</v>
      </c>
      <c r="D1915">
        <f>VLOOKUP(A1915, Campaigns!$A:$I,4, FALSE)</f>
        <v>0</v>
      </c>
      <c r="E1915">
        <f>VLOOKUP(A1915, Campaigns!A:I,5, FALSE)</f>
        <v>0</v>
      </c>
      <c r="F1915">
        <f>VLOOKUP(A1915, Campaigns!A:I,6, FALSE)</f>
        <v>0</v>
      </c>
      <c r="G1915" t="str">
        <f>VLOOKUP(A1915, Customer!A:P,16, FALSE)</f>
        <v>Divorced</v>
      </c>
      <c r="H1915" t="str">
        <f>VLOOKUP(A1915, Customer!A:Q,17, FALSE)</f>
        <v>Graduate</v>
      </c>
      <c r="I1915">
        <f>VLOOKUP(A1915, Campaigns!A:I,7, FALSE)</f>
        <v>0</v>
      </c>
    </row>
    <row r="1916" spans="1:9">
      <c r="A1916" s="2">
        <v>1390</v>
      </c>
      <c r="B1916">
        <f>VLOOKUP(A1916, Campaigns!A:I,2, FALSE)</f>
        <v>0</v>
      </c>
      <c r="C1916">
        <f>VLOOKUP(A1916, Campaigns!A:I,3, FALSE)</f>
        <v>0</v>
      </c>
      <c r="D1916">
        <f>VLOOKUP(A1916, Campaigns!$A:$I,4, FALSE)</f>
        <v>0</v>
      </c>
      <c r="E1916">
        <f>VLOOKUP(A1916, Campaigns!A:I,5, FALSE)</f>
        <v>0</v>
      </c>
      <c r="F1916">
        <f>VLOOKUP(A1916, Campaigns!A:I,6, FALSE)</f>
        <v>0</v>
      </c>
      <c r="G1916" t="str">
        <f>VLOOKUP(A1916, Customer!A:P,16, FALSE)</f>
        <v>Single</v>
      </c>
      <c r="H1916" t="str">
        <f>VLOOKUP(A1916, Customer!A:Q,17, FALSE)</f>
        <v>PhD</v>
      </c>
      <c r="I1916">
        <f>VLOOKUP(A1916, Campaigns!A:I,7, FALSE)</f>
        <v>0</v>
      </c>
    </row>
    <row r="1917" spans="1:9">
      <c r="A1917" s="2">
        <v>1484</v>
      </c>
      <c r="B1917">
        <f>VLOOKUP(A1917, Campaigns!A:I,2, FALSE)</f>
        <v>0</v>
      </c>
      <c r="C1917">
        <f>VLOOKUP(A1917, Campaigns!A:I,3, FALSE)</f>
        <v>0</v>
      </c>
      <c r="D1917">
        <f>VLOOKUP(A1917, Campaigns!$A:$I,4, FALSE)</f>
        <v>0</v>
      </c>
      <c r="E1917">
        <f>VLOOKUP(A1917, Campaigns!A:I,5, FALSE)</f>
        <v>0</v>
      </c>
      <c r="F1917">
        <f>VLOOKUP(A1917, Campaigns!A:I,6, FALSE)</f>
        <v>0</v>
      </c>
      <c r="G1917" t="str">
        <f>VLOOKUP(A1917, Customer!A:P,16, FALSE)</f>
        <v>Together</v>
      </c>
      <c r="H1917" t="str">
        <f>VLOOKUP(A1917, Customer!A:Q,17, FALSE)</f>
        <v>Graduate</v>
      </c>
      <c r="I1917">
        <f>VLOOKUP(A1917, Campaigns!A:I,7, FALSE)</f>
        <v>0</v>
      </c>
    </row>
    <row r="1918" spans="1:9">
      <c r="A1918" s="2">
        <v>1328</v>
      </c>
      <c r="B1918">
        <f>VLOOKUP(A1918, Campaigns!A:I,2, FALSE)</f>
        <v>1</v>
      </c>
      <c r="C1918">
        <f>VLOOKUP(A1918, Campaigns!A:I,3, FALSE)</f>
        <v>0</v>
      </c>
      <c r="D1918">
        <f>VLOOKUP(A1918, Campaigns!$A:$I,4, FALSE)</f>
        <v>0</v>
      </c>
      <c r="E1918">
        <f>VLOOKUP(A1918, Campaigns!A:I,5, FALSE)</f>
        <v>0</v>
      </c>
      <c r="F1918">
        <f>VLOOKUP(A1918, Campaigns!A:I,6, FALSE)</f>
        <v>0</v>
      </c>
      <c r="G1918" t="str">
        <f>VLOOKUP(A1918, Customer!A:P,16, FALSE)</f>
        <v>Together</v>
      </c>
      <c r="H1918" t="str">
        <f>VLOOKUP(A1918, Customer!A:Q,17, FALSE)</f>
        <v>Basic</v>
      </c>
      <c r="I1918">
        <f>VLOOKUP(A1918, Campaigns!A:I,7, FALSE)</f>
        <v>0</v>
      </c>
    </row>
    <row r="1919" spans="1:9">
      <c r="A1919" s="2">
        <v>2549</v>
      </c>
      <c r="B1919">
        <f>VLOOKUP(A1919, Campaigns!A:I,2, FALSE)</f>
        <v>0</v>
      </c>
      <c r="C1919">
        <f>VLOOKUP(A1919, Campaigns!A:I,3, FALSE)</f>
        <v>0</v>
      </c>
      <c r="D1919">
        <f>VLOOKUP(A1919, Campaigns!$A:$I,4, FALSE)</f>
        <v>0</v>
      </c>
      <c r="E1919">
        <f>VLOOKUP(A1919, Campaigns!A:I,5, FALSE)</f>
        <v>0</v>
      </c>
      <c r="F1919">
        <f>VLOOKUP(A1919, Campaigns!A:I,6, FALSE)</f>
        <v>0</v>
      </c>
      <c r="G1919" t="str">
        <f>VLOOKUP(A1919, Customer!A:P,16, FALSE)</f>
        <v>Married</v>
      </c>
      <c r="H1919" t="str">
        <f>VLOOKUP(A1919, Customer!A:Q,17, FALSE)</f>
        <v>Master</v>
      </c>
      <c r="I1919">
        <f>VLOOKUP(A1919, Campaigns!A:I,7, FALSE)</f>
        <v>0</v>
      </c>
    </row>
    <row r="1920" spans="1:9">
      <c r="A1920" s="2">
        <v>1533</v>
      </c>
      <c r="B1920">
        <f>VLOOKUP(A1920, Campaigns!A:I,2, FALSE)</f>
        <v>0</v>
      </c>
      <c r="C1920">
        <f>VLOOKUP(A1920, Campaigns!A:I,3, FALSE)</f>
        <v>0</v>
      </c>
      <c r="D1920">
        <f>VLOOKUP(A1920, Campaigns!$A:$I,4, FALSE)</f>
        <v>0</v>
      </c>
      <c r="E1920">
        <f>VLOOKUP(A1920, Campaigns!A:I,5, FALSE)</f>
        <v>0</v>
      </c>
      <c r="F1920">
        <f>VLOOKUP(A1920, Campaigns!A:I,6, FALSE)</f>
        <v>0</v>
      </c>
      <c r="G1920" t="str">
        <f>VLOOKUP(A1920, Customer!A:P,16, FALSE)</f>
        <v>Married</v>
      </c>
      <c r="H1920" t="str">
        <f>VLOOKUP(A1920, Customer!A:Q,17, FALSE)</f>
        <v>Master</v>
      </c>
      <c r="I1920">
        <f>VLOOKUP(A1920, Campaigns!A:I,7, FALSE)</f>
        <v>0</v>
      </c>
    </row>
    <row r="1921" spans="1:9">
      <c r="A1921" s="2">
        <v>2580</v>
      </c>
      <c r="B1921">
        <f>VLOOKUP(A1921, Campaigns!A:I,2, FALSE)</f>
        <v>0</v>
      </c>
      <c r="C1921">
        <f>VLOOKUP(A1921, Campaigns!A:I,3, FALSE)</f>
        <v>0</v>
      </c>
      <c r="D1921">
        <f>VLOOKUP(A1921, Campaigns!$A:$I,4, FALSE)</f>
        <v>0</v>
      </c>
      <c r="E1921">
        <f>VLOOKUP(A1921, Campaigns!A:I,5, FALSE)</f>
        <v>0</v>
      </c>
      <c r="F1921">
        <f>VLOOKUP(A1921, Campaigns!A:I,6, FALSE)</f>
        <v>0</v>
      </c>
      <c r="G1921" t="str">
        <f>VLOOKUP(A1921, Customer!A:P,16, FALSE)</f>
        <v>Married</v>
      </c>
      <c r="H1921" t="str">
        <f>VLOOKUP(A1921, Customer!A:Q,17, FALSE)</f>
        <v>Graduate</v>
      </c>
      <c r="I1921">
        <f>VLOOKUP(A1921, Campaigns!A:I,7, FALSE)</f>
        <v>0</v>
      </c>
    </row>
    <row r="1922" spans="1:9">
      <c r="A1922" s="2">
        <v>2035</v>
      </c>
      <c r="B1922">
        <f>VLOOKUP(A1922, Campaigns!A:I,2, FALSE)</f>
        <v>0</v>
      </c>
      <c r="C1922">
        <f>VLOOKUP(A1922, Campaigns!A:I,3, FALSE)</f>
        <v>0</v>
      </c>
      <c r="D1922">
        <f>VLOOKUP(A1922, Campaigns!$A:$I,4, FALSE)</f>
        <v>0</v>
      </c>
      <c r="E1922">
        <f>VLOOKUP(A1922, Campaigns!A:I,5, FALSE)</f>
        <v>0</v>
      </c>
      <c r="F1922">
        <f>VLOOKUP(A1922, Campaigns!A:I,6, FALSE)</f>
        <v>0</v>
      </c>
      <c r="G1922" t="str">
        <f>VLOOKUP(A1922, Customer!A:P,16, FALSE)</f>
        <v>Married</v>
      </c>
      <c r="H1922" t="str">
        <f>VLOOKUP(A1922, Customer!A:Q,17, FALSE)</f>
        <v>Master</v>
      </c>
      <c r="I1922">
        <f>VLOOKUP(A1922, Campaigns!A:I,7, FALSE)</f>
        <v>0</v>
      </c>
    </row>
    <row r="1923" spans="1:9">
      <c r="A1923" s="2">
        <v>2406</v>
      </c>
      <c r="B1923">
        <f>VLOOKUP(A1923, Campaigns!A:I,2, FALSE)</f>
        <v>0</v>
      </c>
      <c r="C1923">
        <f>VLOOKUP(A1923, Campaigns!A:I,3, FALSE)</f>
        <v>0</v>
      </c>
      <c r="D1923">
        <f>VLOOKUP(A1923, Campaigns!$A:$I,4, FALSE)</f>
        <v>0</v>
      </c>
      <c r="E1923">
        <f>VLOOKUP(A1923, Campaigns!A:I,5, FALSE)</f>
        <v>0</v>
      </c>
      <c r="F1923">
        <f>VLOOKUP(A1923, Campaigns!A:I,6, FALSE)</f>
        <v>0</v>
      </c>
      <c r="G1923" t="str">
        <f>VLOOKUP(A1923, Customer!A:P,16, FALSE)</f>
        <v>Married</v>
      </c>
      <c r="H1923" t="str">
        <f>VLOOKUP(A1923, Customer!A:Q,17, FALSE)</f>
        <v>Master</v>
      </c>
      <c r="I1923">
        <f>VLOOKUP(A1923, Campaigns!A:I,7, FALSE)</f>
        <v>0</v>
      </c>
    </row>
    <row r="1924" spans="1:9">
      <c r="A1924" s="2">
        <v>2817</v>
      </c>
      <c r="B1924">
        <f>VLOOKUP(A1924, Campaigns!A:I,2, FALSE)</f>
        <v>0</v>
      </c>
      <c r="C1924">
        <f>VLOOKUP(A1924, Campaigns!A:I,3, FALSE)</f>
        <v>0</v>
      </c>
      <c r="D1924">
        <f>VLOOKUP(A1924, Campaigns!$A:$I,4, FALSE)</f>
        <v>0</v>
      </c>
      <c r="E1924">
        <f>VLOOKUP(A1924, Campaigns!A:I,5, FALSE)</f>
        <v>0</v>
      </c>
      <c r="F1924">
        <f>VLOOKUP(A1924, Campaigns!A:I,6, FALSE)</f>
        <v>0</v>
      </c>
      <c r="G1924" t="str">
        <f>VLOOKUP(A1924, Customer!A:P,16, FALSE)</f>
        <v>Divorced</v>
      </c>
      <c r="H1924" t="str">
        <f>VLOOKUP(A1924, Customer!A:Q,17, FALSE)</f>
        <v>Master</v>
      </c>
      <c r="I1924">
        <f>VLOOKUP(A1924, Campaigns!A:I,7, FALSE)</f>
        <v>0</v>
      </c>
    </row>
    <row r="1925" spans="1:9">
      <c r="A1925" s="2">
        <v>1293</v>
      </c>
      <c r="B1925">
        <f>VLOOKUP(A1925, Campaigns!A:I,2, FALSE)</f>
        <v>0</v>
      </c>
      <c r="C1925">
        <f>VLOOKUP(A1925, Campaigns!A:I,3, FALSE)</f>
        <v>0</v>
      </c>
      <c r="D1925">
        <f>VLOOKUP(A1925, Campaigns!$A:$I,4, FALSE)</f>
        <v>0</v>
      </c>
      <c r="E1925">
        <f>VLOOKUP(A1925, Campaigns!A:I,5, FALSE)</f>
        <v>0</v>
      </c>
      <c r="F1925">
        <f>VLOOKUP(A1925, Campaigns!A:I,6, FALSE)</f>
        <v>0</v>
      </c>
      <c r="G1925" t="str">
        <f>VLOOKUP(A1925, Customer!A:P,16, FALSE)</f>
        <v>Widow</v>
      </c>
      <c r="H1925" t="str">
        <f>VLOOKUP(A1925, Customer!A:Q,17, FALSE)</f>
        <v>Graduate</v>
      </c>
      <c r="I1925">
        <f>VLOOKUP(A1925, Campaigns!A:I,7, FALSE)</f>
        <v>0</v>
      </c>
    </row>
    <row r="1926" spans="1:9">
      <c r="A1926" s="2">
        <v>2265</v>
      </c>
      <c r="B1926">
        <f>VLOOKUP(A1926, Campaigns!A:I,2, FALSE)</f>
        <v>0</v>
      </c>
      <c r="C1926">
        <f>VLOOKUP(A1926, Campaigns!A:I,3, FALSE)</f>
        <v>0</v>
      </c>
      <c r="D1926">
        <f>VLOOKUP(A1926, Campaigns!$A:$I,4, FALSE)</f>
        <v>0</v>
      </c>
      <c r="E1926">
        <f>VLOOKUP(A1926, Campaigns!A:I,5, FALSE)</f>
        <v>0</v>
      </c>
      <c r="F1926">
        <f>VLOOKUP(A1926, Campaigns!A:I,6, FALSE)</f>
        <v>0</v>
      </c>
      <c r="G1926" t="str">
        <f>VLOOKUP(A1926, Customer!A:P,16, FALSE)</f>
        <v>Married</v>
      </c>
      <c r="H1926" t="str">
        <f>VLOOKUP(A1926, Customer!A:Q,17, FALSE)</f>
        <v>Basic</v>
      </c>
      <c r="I1926">
        <f>VLOOKUP(A1926, Campaigns!A:I,7, FALSE)</f>
        <v>0</v>
      </c>
    </row>
    <row r="1927" spans="1:9">
      <c r="A1927" s="2">
        <v>2165</v>
      </c>
      <c r="B1927">
        <f>VLOOKUP(A1927, Campaigns!A:I,2, FALSE)</f>
        <v>0</v>
      </c>
      <c r="C1927">
        <f>VLOOKUP(A1927, Campaigns!A:I,3, FALSE)</f>
        <v>0</v>
      </c>
      <c r="D1927">
        <f>VLOOKUP(A1927, Campaigns!$A:$I,4, FALSE)</f>
        <v>0</v>
      </c>
      <c r="E1927">
        <f>VLOOKUP(A1927, Campaigns!A:I,5, FALSE)</f>
        <v>0</v>
      </c>
      <c r="F1927">
        <f>VLOOKUP(A1927, Campaigns!A:I,6, FALSE)</f>
        <v>0</v>
      </c>
      <c r="G1927" t="str">
        <f>VLOOKUP(A1927, Customer!A:P,16, FALSE)</f>
        <v>Single</v>
      </c>
      <c r="H1927" t="str">
        <f>VLOOKUP(A1927, Customer!A:Q,17, FALSE)</f>
        <v>Graduate</v>
      </c>
      <c r="I1927">
        <f>VLOOKUP(A1927, Campaigns!A:I,7, FALSE)</f>
        <v>0</v>
      </c>
    </row>
    <row r="1928" spans="1:9">
      <c r="A1928" s="2">
        <v>2058</v>
      </c>
      <c r="B1928">
        <f>VLOOKUP(A1928, Campaigns!A:I,2, FALSE)</f>
        <v>0</v>
      </c>
      <c r="C1928">
        <f>VLOOKUP(A1928, Campaigns!A:I,3, FALSE)</f>
        <v>0</v>
      </c>
      <c r="D1928">
        <f>VLOOKUP(A1928, Campaigns!$A:$I,4, FALSE)</f>
        <v>0</v>
      </c>
      <c r="E1928">
        <f>VLOOKUP(A1928, Campaigns!A:I,5, FALSE)</f>
        <v>0</v>
      </c>
      <c r="F1928">
        <f>VLOOKUP(A1928, Campaigns!A:I,6, FALSE)</f>
        <v>0</v>
      </c>
      <c r="G1928" t="str">
        <f>VLOOKUP(A1928, Customer!A:P,16, FALSE)</f>
        <v>Together</v>
      </c>
      <c r="H1928" t="e">
        <f>VLOOKUP(A1928, Customer!A:Q,17, FALSE)</f>
        <v>#N/A</v>
      </c>
      <c r="I1928">
        <f>VLOOKUP(A1928, Campaigns!A:I,7, FALSE)</f>
        <v>0</v>
      </c>
    </row>
    <row r="1929" spans="1:9">
      <c r="A1929" s="2">
        <v>2363</v>
      </c>
      <c r="B1929">
        <f>VLOOKUP(A1929, Campaigns!A:I,2, FALSE)</f>
        <v>0</v>
      </c>
      <c r="C1929">
        <f>VLOOKUP(A1929, Campaigns!A:I,3, FALSE)</f>
        <v>0</v>
      </c>
      <c r="D1929">
        <f>VLOOKUP(A1929, Campaigns!$A:$I,4, FALSE)</f>
        <v>0</v>
      </c>
      <c r="E1929">
        <f>VLOOKUP(A1929, Campaigns!A:I,5, FALSE)</f>
        <v>0</v>
      </c>
      <c r="F1929">
        <f>VLOOKUP(A1929, Campaigns!A:I,6, FALSE)</f>
        <v>0</v>
      </c>
      <c r="G1929" t="str">
        <f>VLOOKUP(A1929, Customer!A:P,16, FALSE)</f>
        <v>Together</v>
      </c>
      <c r="H1929" t="e">
        <f>VLOOKUP(A1929, Customer!A:Q,17, FALSE)</f>
        <v>#N/A</v>
      </c>
      <c r="I1929">
        <f>VLOOKUP(A1929, Campaigns!A:I,7, FALSE)</f>
        <v>0</v>
      </c>
    </row>
    <row r="1930" spans="1:9">
      <c r="A1930" s="2">
        <v>2326</v>
      </c>
      <c r="B1930">
        <f>VLOOKUP(A1930, Campaigns!A:I,2, FALSE)</f>
        <v>0</v>
      </c>
      <c r="C1930">
        <f>VLOOKUP(A1930, Campaigns!A:I,3, FALSE)</f>
        <v>0</v>
      </c>
      <c r="D1930">
        <f>VLOOKUP(A1930, Campaigns!$A:$I,4, FALSE)</f>
        <v>0</v>
      </c>
      <c r="E1930">
        <f>VLOOKUP(A1930, Campaigns!A:I,5, FALSE)</f>
        <v>0</v>
      </c>
      <c r="F1930">
        <f>VLOOKUP(A1930, Campaigns!A:I,6, FALSE)</f>
        <v>0</v>
      </c>
      <c r="G1930" t="str">
        <f>VLOOKUP(A1930, Customer!A:P,16, FALSE)</f>
        <v>Married</v>
      </c>
      <c r="H1930" t="e">
        <f>VLOOKUP(A1930, Customer!A:Q,17, FALSE)</f>
        <v>#N/A</v>
      </c>
      <c r="I1930">
        <f>VLOOKUP(A1930, Campaigns!A:I,7, FALSE)</f>
        <v>0</v>
      </c>
    </row>
    <row r="1931" spans="1:9">
      <c r="A1931" s="2">
        <v>1594</v>
      </c>
      <c r="B1931">
        <f>VLOOKUP(A1931, Campaigns!A:I,2, FALSE)</f>
        <v>0</v>
      </c>
      <c r="C1931">
        <f>VLOOKUP(A1931, Campaigns!A:I,3, FALSE)</f>
        <v>0</v>
      </c>
      <c r="D1931">
        <f>VLOOKUP(A1931, Campaigns!$A:$I,4, FALSE)</f>
        <v>0</v>
      </c>
      <c r="E1931">
        <f>VLOOKUP(A1931, Campaigns!A:I,5, FALSE)</f>
        <v>0</v>
      </c>
      <c r="F1931">
        <f>VLOOKUP(A1931, Campaigns!A:I,6, FALSE)</f>
        <v>0</v>
      </c>
      <c r="G1931" t="str">
        <f>VLOOKUP(A1931, Customer!A:P,16, FALSE)</f>
        <v>Single</v>
      </c>
      <c r="H1931" t="str">
        <f>VLOOKUP(A1931, Customer!A:Q,17, FALSE)</f>
        <v>Master</v>
      </c>
      <c r="I1931">
        <f>VLOOKUP(A1931, Campaigns!A:I,7, FALSE)</f>
        <v>0</v>
      </c>
    </row>
    <row r="1932" spans="1:9">
      <c r="A1932" s="2">
        <v>1791</v>
      </c>
      <c r="B1932">
        <f>VLOOKUP(A1932, Campaigns!A:I,2, FALSE)</f>
        <v>0</v>
      </c>
      <c r="C1932">
        <f>VLOOKUP(A1932, Campaigns!A:I,3, FALSE)</f>
        <v>0</v>
      </c>
      <c r="D1932">
        <f>VLOOKUP(A1932, Campaigns!$A:$I,4, FALSE)</f>
        <v>0</v>
      </c>
      <c r="E1932">
        <f>VLOOKUP(A1932, Campaigns!A:I,5, FALSE)</f>
        <v>0</v>
      </c>
      <c r="F1932">
        <f>VLOOKUP(A1932, Campaigns!A:I,6, FALSE)</f>
        <v>0</v>
      </c>
      <c r="G1932" t="str">
        <f>VLOOKUP(A1932, Customer!A:P,16, FALSE)</f>
        <v>Married</v>
      </c>
      <c r="H1932" t="str">
        <f>VLOOKUP(A1932, Customer!A:Q,17, FALSE)</f>
        <v>Graduate</v>
      </c>
      <c r="I1932">
        <f>VLOOKUP(A1932, Campaigns!A:I,7, FALSE)</f>
        <v>0</v>
      </c>
    </row>
    <row r="1933" spans="1:9">
      <c r="A1933" s="2">
        <v>1874</v>
      </c>
      <c r="B1933">
        <f>VLOOKUP(A1933, Campaigns!A:I,2, FALSE)</f>
        <v>0</v>
      </c>
      <c r="C1933">
        <f>VLOOKUP(A1933, Campaigns!A:I,3, FALSE)</f>
        <v>0</v>
      </c>
      <c r="D1933">
        <f>VLOOKUP(A1933, Campaigns!$A:$I,4, FALSE)</f>
        <v>0</v>
      </c>
      <c r="E1933">
        <f>VLOOKUP(A1933, Campaigns!A:I,5, FALSE)</f>
        <v>0</v>
      </c>
      <c r="F1933">
        <f>VLOOKUP(A1933, Campaigns!A:I,6, FALSE)</f>
        <v>0</v>
      </c>
      <c r="G1933" t="str">
        <f>VLOOKUP(A1933, Customer!A:P,16, FALSE)</f>
        <v>Single</v>
      </c>
      <c r="H1933" t="str">
        <f>VLOOKUP(A1933, Customer!A:Q,17, FALSE)</f>
        <v>Basic</v>
      </c>
      <c r="I1933">
        <f>VLOOKUP(A1933, Campaigns!A:I,7, FALSE)</f>
        <v>0</v>
      </c>
    </row>
    <row r="1934" spans="1:9">
      <c r="A1934" s="2">
        <v>1569</v>
      </c>
      <c r="B1934">
        <f>VLOOKUP(A1934, Campaigns!A:I,2, FALSE)</f>
        <v>0</v>
      </c>
      <c r="C1934">
        <f>VLOOKUP(A1934, Campaigns!A:I,3, FALSE)</f>
        <v>0</v>
      </c>
      <c r="D1934">
        <f>VLOOKUP(A1934, Campaigns!$A:$I,4, FALSE)</f>
        <v>0</v>
      </c>
      <c r="E1934">
        <f>VLOOKUP(A1934, Campaigns!A:I,5, FALSE)</f>
        <v>0</v>
      </c>
      <c r="F1934">
        <f>VLOOKUP(A1934, Campaigns!A:I,6, FALSE)</f>
        <v>0</v>
      </c>
      <c r="G1934" t="str">
        <f>VLOOKUP(A1934, Customer!A:P,16, FALSE)</f>
        <v>Together</v>
      </c>
      <c r="H1934" t="e">
        <f>VLOOKUP(A1934, Customer!A:Q,17, FALSE)</f>
        <v>#N/A</v>
      </c>
      <c r="I1934">
        <f>VLOOKUP(A1934, Campaigns!A:I,7, FALSE)</f>
        <v>0</v>
      </c>
    </row>
    <row r="1935" spans="1:9">
      <c r="A1935" s="2">
        <v>3199</v>
      </c>
      <c r="B1935">
        <f>VLOOKUP(A1935, Campaigns!A:I,2, FALSE)</f>
        <v>0</v>
      </c>
      <c r="C1935">
        <f>VLOOKUP(A1935, Campaigns!A:I,3, FALSE)</f>
        <v>0</v>
      </c>
      <c r="D1935">
        <f>VLOOKUP(A1935, Campaigns!$A:$I,4, FALSE)</f>
        <v>0</v>
      </c>
      <c r="E1935">
        <f>VLOOKUP(A1935, Campaigns!A:I,5, FALSE)</f>
        <v>0</v>
      </c>
      <c r="F1935">
        <f>VLOOKUP(A1935, Campaigns!A:I,6, FALSE)</f>
        <v>0</v>
      </c>
      <c r="G1935" t="str">
        <f>VLOOKUP(A1935, Customer!A:P,16, FALSE)</f>
        <v>Single</v>
      </c>
      <c r="H1935" t="str">
        <f>VLOOKUP(A1935, Customer!A:Q,17, FALSE)</f>
        <v>Graduate</v>
      </c>
      <c r="I1935">
        <f>VLOOKUP(A1935, Campaigns!A:I,7, FALSE)</f>
        <v>0</v>
      </c>
    </row>
    <row r="1936" spans="1:9">
      <c r="A1936" s="2">
        <v>2373</v>
      </c>
      <c r="B1936">
        <f>VLOOKUP(A1936, Campaigns!A:I,2, FALSE)</f>
        <v>0</v>
      </c>
      <c r="C1936">
        <f>VLOOKUP(A1936, Campaigns!A:I,3, FALSE)</f>
        <v>0</v>
      </c>
      <c r="D1936">
        <f>VLOOKUP(A1936, Campaigns!$A:$I,4, FALSE)</f>
        <v>0</v>
      </c>
      <c r="E1936">
        <f>VLOOKUP(A1936, Campaigns!A:I,5, FALSE)</f>
        <v>0</v>
      </c>
      <c r="F1936">
        <f>VLOOKUP(A1936, Campaigns!A:I,6, FALSE)</f>
        <v>0</v>
      </c>
      <c r="G1936" t="str">
        <f>VLOOKUP(A1936, Customer!A:P,16, FALSE)</f>
        <v>Divorced</v>
      </c>
      <c r="H1936" t="str">
        <f>VLOOKUP(A1936, Customer!A:Q,17, FALSE)</f>
        <v>Graduate</v>
      </c>
      <c r="I1936">
        <f>VLOOKUP(A1936, Campaigns!A:I,7, FALSE)</f>
        <v>0</v>
      </c>
    </row>
    <row r="1937" spans="1:9">
      <c r="A1937" s="2">
        <v>1657</v>
      </c>
      <c r="B1937">
        <f>VLOOKUP(A1937, Campaigns!A:I,2, FALSE)</f>
        <v>0</v>
      </c>
      <c r="C1937">
        <f>VLOOKUP(A1937, Campaigns!A:I,3, FALSE)</f>
        <v>0</v>
      </c>
      <c r="D1937">
        <f>VLOOKUP(A1937, Campaigns!$A:$I,4, FALSE)</f>
        <v>0</v>
      </c>
      <c r="E1937">
        <f>VLOOKUP(A1937, Campaigns!A:I,5, FALSE)</f>
        <v>0</v>
      </c>
      <c r="F1937">
        <f>VLOOKUP(A1937, Campaigns!A:I,6, FALSE)</f>
        <v>0</v>
      </c>
      <c r="G1937" t="str">
        <f>VLOOKUP(A1937, Customer!A:P,16, FALSE)</f>
        <v>Married</v>
      </c>
      <c r="H1937" t="str">
        <f>VLOOKUP(A1937, Customer!A:Q,17, FALSE)</f>
        <v>Graduate</v>
      </c>
      <c r="I1937">
        <f>VLOOKUP(A1937, Campaigns!A:I,7, FALSE)</f>
        <v>0</v>
      </c>
    </row>
    <row r="1938" spans="1:9">
      <c r="A1938" s="2">
        <v>1004</v>
      </c>
      <c r="B1938">
        <f>VLOOKUP(A1938, Campaigns!A:I,2, FALSE)</f>
        <v>0</v>
      </c>
      <c r="C1938">
        <f>VLOOKUP(A1938, Campaigns!A:I,3, FALSE)</f>
        <v>0</v>
      </c>
      <c r="D1938">
        <f>VLOOKUP(A1938, Campaigns!$A:$I,4, FALSE)</f>
        <v>0</v>
      </c>
      <c r="E1938">
        <f>VLOOKUP(A1938, Campaigns!A:I,5, FALSE)</f>
        <v>0</v>
      </c>
      <c r="F1938">
        <f>VLOOKUP(A1938, Campaigns!A:I,6, FALSE)</f>
        <v>0</v>
      </c>
      <c r="G1938" t="str">
        <f>VLOOKUP(A1938, Customer!A:P,16, FALSE)</f>
        <v>Together</v>
      </c>
      <c r="H1938" t="str">
        <f>VLOOKUP(A1938, Customer!A:Q,17, FALSE)</f>
        <v>Graduate</v>
      </c>
      <c r="I1938">
        <f>VLOOKUP(A1938, Campaigns!A:I,7, FALSE)</f>
        <v>0</v>
      </c>
    </row>
    <row r="1939" spans="1:9">
      <c r="A1939" s="2">
        <v>2845</v>
      </c>
      <c r="B1939">
        <f>VLOOKUP(A1939, Campaigns!A:I,2, FALSE)</f>
        <v>0</v>
      </c>
      <c r="C1939">
        <f>VLOOKUP(A1939, Campaigns!A:I,3, FALSE)</f>
        <v>0</v>
      </c>
      <c r="D1939">
        <f>VLOOKUP(A1939, Campaigns!$A:$I,4, FALSE)</f>
        <v>0</v>
      </c>
      <c r="E1939">
        <f>VLOOKUP(A1939, Campaigns!A:I,5, FALSE)</f>
        <v>0</v>
      </c>
      <c r="F1939">
        <f>VLOOKUP(A1939, Campaigns!A:I,6, FALSE)</f>
        <v>0</v>
      </c>
      <c r="G1939" t="str">
        <f>VLOOKUP(A1939, Customer!A:P,16, FALSE)</f>
        <v>Divorced</v>
      </c>
      <c r="H1939" t="str">
        <f>VLOOKUP(A1939, Customer!A:Q,17, FALSE)</f>
        <v>PhD</v>
      </c>
      <c r="I1939">
        <f>VLOOKUP(A1939, Campaigns!A:I,7, FALSE)</f>
        <v>0</v>
      </c>
    </row>
    <row r="1940" spans="1:9">
      <c r="A1940" s="2">
        <v>2130</v>
      </c>
      <c r="B1940">
        <f>VLOOKUP(A1940, Campaigns!A:I,2, FALSE)</f>
        <v>1</v>
      </c>
      <c r="C1940">
        <f>VLOOKUP(A1940, Campaigns!A:I,3, FALSE)</f>
        <v>0</v>
      </c>
      <c r="D1940">
        <f>VLOOKUP(A1940, Campaigns!$A:$I,4, FALSE)</f>
        <v>0</v>
      </c>
      <c r="E1940">
        <f>VLOOKUP(A1940, Campaigns!A:I,5, FALSE)</f>
        <v>0</v>
      </c>
      <c r="F1940">
        <f>VLOOKUP(A1940, Campaigns!A:I,6, FALSE)</f>
        <v>0</v>
      </c>
      <c r="G1940" t="str">
        <f>VLOOKUP(A1940, Customer!A:P,16, FALSE)</f>
        <v>Single</v>
      </c>
      <c r="H1940" t="str">
        <f>VLOOKUP(A1940, Customer!A:Q,17, FALSE)</f>
        <v>Graduate</v>
      </c>
      <c r="I1940">
        <f>VLOOKUP(A1940, Campaigns!A:I,7, FALSE)</f>
        <v>0</v>
      </c>
    </row>
    <row r="1941" spans="1:9">
      <c r="A1941" s="2">
        <v>1678</v>
      </c>
      <c r="B1941">
        <f>VLOOKUP(A1941, Campaigns!A:I,2, FALSE)</f>
        <v>0</v>
      </c>
      <c r="C1941">
        <f>VLOOKUP(A1941, Campaigns!A:I,3, FALSE)</f>
        <v>0</v>
      </c>
      <c r="D1941">
        <f>VLOOKUP(A1941, Campaigns!$A:$I,4, FALSE)</f>
        <v>0</v>
      </c>
      <c r="E1941">
        <f>VLOOKUP(A1941, Campaigns!A:I,5, FALSE)</f>
        <v>0</v>
      </c>
      <c r="F1941">
        <f>VLOOKUP(A1941, Campaigns!A:I,6, FALSE)</f>
        <v>0</v>
      </c>
      <c r="G1941" t="str">
        <f>VLOOKUP(A1941, Customer!A:P,16, FALSE)</f>
        <v>Single</v>
      </c>
      <c r="H1941" t="str">
        <f>VLOOKUP(A1941, Customer!A:Q,17, FALSE)</f>
        <v>PhD</v>
      </c>
      <c r="I1941">
        <f>VLOOKUP(A1941, Campaigns!A:I,7, FALSE)</f>
        <v>0</v>
      </c>
    </row>
    <row r="1942" spans="1:9">
      <c r="A1942" s="2">
        <v>1240</v>
      </c>
      <c r="B1942">
        <f>VLOOKUP(A1942, Campaigns!A:I,2, FALSE)</f>
        <v>0</v>
      </c>
      <c r="C1942">
        <f>VLOOKUP(A1942, Campaigns!A:I,3, FALSE)</f>
        <v>0</v>
      </c>
      <c r="D1942">
        <f>VLOOKUP(A1942, Campaigns!$A:$I,4, FALSE)</f>
        <v>0</v>
      </c>
      <c r="E1942">
        <f>VLOOKUP(A1942, Campaigns!A:I,5, FALSE)</f>
        <v>0</v>
      </c>
      <c r="F1942">
        <f>VLOOKUP(A1942, Campaigns!A:I,6, FALSE)</f>
        <v>0</v>
      </c>
      <c r="G1942" t="str">
        <f>VLOOKUP(A1942, Customer!A:P,16, FALSE)</f>
        <v>Together</v>
      </c>
      <c r="H1942" t="e">
        <f>VLOOKUP(A1942, Customer!A:Q,17, FALSE)</f>
        <v>#N/A</v>
      </c>
      <c r="I1942">
        <f>VLOOKUP(A1942, Campaigns!A:I,7, FALSE)</f>
        <v>0</v>
      </c>
    </row>
    <row r="1943" spans="1:9">
      <c r="A1943" s="2">
        <v>1639</v>
      </c>
      <c r="B1943">
        <f>VLOOKUP(A1943, Campaigns!A:I,2, FALSE)</f>
        <v>0</v>
      </c>
      <c r="C1943">
        <f>VLOOKUP(A1943, Campaigns!A:I,3, FALSE)</f>
        <v>0</v>
      </c>
      <c r="D1943">
        <f>VLOOKUP(A1943, Campaigns!$A:$I,4, FALSE)</f>
        <v>0</v>
      </c>
      <c r="E1943">
        <f>VLOOKUP(A1943, Campaigns!A:I,5, FALSE)</f>
        <v>0</v>
      </c>
      <c r="F1943">
        <f>VLOOKUP(A1943, Campaigns!A:I,6, FALSE)</f>
        <v>0</v>
      </c>
      <c r="G1943" t="str">
        <f>VLOOKUP(A1943, Customer!A:P,16, FALSE)</f>
        <v>Together</v>
      </c>
      <c r="H1943" t="e">
        <f>VLOOKUP(A1943, Customer!A:Q,17, FALSE)</f>
        <v>#N/A</v>
      </c>
      <c r="I1943">
        <f>VLOOKUP(A1943, Campaigns!A:I,7, FALSE)</f>
        <v>0</v>
      </c>
    </row>
    <row r="1944" spans="1:9">
      <c r="A1944" s="2">
        <v>3151</v>
      </c>
      <c r="B1944">
        <f>VLOOKUP(A1944, Campaigns!A:I,2, FALSE)</f>
        <v>0</v>
      </c>
      <c r="C1944">
        <f>VLOOKUP(A1944, Campaigns!A:I,3, FALSE)</f>
        <v>0</v>
      </c>
      <c r="D1944">
        <f>VLOOKUP(A1944, Campaigns!$A:$I,4, FALSE)</f>
        <v>0</v>
      </c>
      <c r="E1944">
        <f>VLOOKUP(A1944, Campaigns!A:I,5, FALSE)</f>
        <v>0</v>
      </c>
      <c r="F1944">
        <f>VLOOKUP(A1944, Campaigns!A:I,6, FALSE)</f>
        <v>0</v>
      </c>
      <c r="G1944" t="str">
        <f>VLOOKUP(A1944, Customer!A:P,16, FALSE)</f>
        <v>Single</v>
      </c>
      <c r="H1944" t="str">
        <f>VLOOKUP(A1944, Customer!A:Q,17, FALSE)</f>
        <v>Basic</v>
      </c>
      <c r="I1944">
        <f>VLOOKUP(A1944, Campaigns!A:I,7, FALSE)</f>
        <v>0</v>
      </c>
    </row>
    <row r="1945" spans="1:9">
      <c r="A1945" s="2">
        <v>1073</v>
      </c>
      <c r="B1945">
        <f>VLOOKUP(A1945, Campaigns!A:I,2, FALSE)</f>
        <v>0</v>
      </c>
      <c r="C1945">
        <f>VLOOKUP(A1945, Campaigns!A:I,3, FALSE)</f>
        <v>0</v>
      </c>
      <c r="D1945">
        <f>VLOOKUP(A1945, Campaigns!$A:$I,4, FALSE)</f>
        <v>0</v>
      </c>
      <c r="E1945">
        <f>VLOOKUP(A1945, Campaigns!A:I,5, FALSE)</f>
        <v>0</v>
      </c>
      <c r="F1945">
        <f>VLOOKUP(A1945, Campaigns!A:I,6, FALSE)</f>
        <v>0</v>
      </c>
      <c r="G1945" t="str">
        <f>VLOOKUP(A1945, Customer!A:P,16, FALSE)</f>
        <v>Together</v>
      </c>
      <c r="H1945" t="e">
        <f>VLOOKUP(A1945, Customer!A:Q,17, FALSE)</f>
        <v>#N/A</v>
      </c>
      <c r="I1945">
        <f>VLOOKUP(A1945, Campaigns!A:I,7, FALSE)</f>
        <v>1</v>
      </c>
    </row>
    <row r="1946" spans="1:9">
      <c r="A1946" s="2">
        <v>1076</v>
      </c>
      <c r="B1946">
        <f>VLOOKUP(A1946, Campaigns!A:I,2, FALSE)</f>
        <v>0</v>
      </c>
      <c r="C1946">
        <f>VLOOKUP(A1946, Campaigns!A:I,3, FALSE)</f>
        <v>0</v>
      </c>
      <c r="D1946">
        <f>VLOOKUP(A1946, Campaigns!$A:$I,4, FALSE)</f>
        <v>0</v>
      </c>
      <c r="E1946">
        <f>VLOOKUP(A1946, Campaigns!A:I,5, FALSE)</f>
        <v>0</v>
      </c>
      <c r="F1946">
        <f>VLOOKUP(A1946, Campaigns!A:I,6, FALSE)</f>
        <v>0</v>
      </c>
      <c r="G1946" t="str">
        <f>VLOOKUP(A1946, Customer!A:P,16, FALSE)</f>
        <v>Married</v>
      </c>
      <c r="H1946" t="str">
        <f>VLOOKUP(A1946, Customer!A:Q,17, FALSE)</f>
        <v>Graduate</v>
      </c>
      <c r="I1946">
        <f>VLOOKUP(A1946, Campaigns!A:I,7, FALSE)</f>
        <v>0</v>
      </c>
    </row>
    <row r="1947" spans="1:9">
      <c r="A1947" s="2">
        <v>2433</v>
      </c>
      <c r="B1947">
        <f>VLOOKUP(A1947, Campaigns!A:I,2, FALSE)</f>
        <v>0</v>
      </c>
      <c r="C1947">
        <f>VLOOKUP(A1947, Campaigns!A:I,3, FALSE)</f>
        <v>0</v>
      </c>
      <c r="D1947">
        <f>VLOOKUP(A1947, Campaigns!$A:$I,4, FALSE)</f>
        <v>0</v>
      </c>
      <c r="E1947">
        <f>VLOOKUP(A1947, Campaigns!A:I,5, FALSE)</f>
        <v>0</v>
      </c>
      <c r="F1947">
        <f>VLOOKUP(A1947, Campaigns!A:I,6, FALSE)</f>
        <v>0</v>
      </c>
      <c r="G1947" t="str">
        <f>VLOOKUP(A1947, Customer!A:P,16, FALSE)</f>
        <v>Together</v>
      </c>
      <c r="H1947" t="str">
        <f>VLOOKUP(A1947, Customer!A:Q,17, FALSE)</f>
        <v>Graduate</v>
      </c>
      <c r="I1947">
        <f>VLOOKUP(A1947, Campaigns!A:I,7, FALSE)</f>
        <v>0</v>
      </c>
    </row>
    <row r="1948" spans="1:9">
      <c r="A1948" s="2">
        <v>2202</v>
      </c>
      <c r="B1948">
        <f>VLOOKUP(A1948, Campaigns!A:I,2, FALSE)</f>
        <v>0</v>
      </c>
      <c r="C1948">
        <f>VLOOKUP(A1948, Campaigns!A:I,3, FALSE)</f>
        <v>0</v>
      </c>
      <c r="D1948">
        <f>VLOOKUP(A1948, Campaigns!$A:$I,4, FALSE)</f>
        <v>0</v>
      </c>
      <c r="E1948">
        <f>VLOOKUP(A1948, Campaigns!A:I,5, FALSE)</f>
        <v>0</v>
      </c>
      <c r="F1948">
        <f>VLOOKUP(A1948, Campaigns!A:I,6, FALSE)</f>
        <v>0</v>
      </c>
      <c r="G1948" t="str">
        <f>VLOOKUP(A1948, Customer!A:P,16, FALSE)</f>
        <v>Married</v>
      </c>
      <c r="H1948" t="str">
        <f>VLOOKUP(A1948, Customer!A:Q,17, FALSE)</f>
        <v>Graduate</v>
      </c>
      <c r="I1948">
        <f>VLOOKUP(A1948, Campaigns!A:I,7, FALSE)</f>
        <v>0</v>
      </c>
    </row>
    <row r="1949" spans="1:9">
      <c r="A1949" s="2">
        <v>1582</v>
      </c>
      <c r="B1949">
        <f>VLOOKUP(A1949, Campaigns!A:I,2, FALSE)</f>
        <v>0</v>
      </c>
      <c r="C1949">
        <f>VLOOKUP(A1949, Campaigns!A:I,3, FALSE)</f>
        <v>0</v>
      </c>
      <c r="D1949">
        <f>VLOOKUP(A1949, Campaigns!$A:$I,4, FALSE)</f>
        <v>0</v>
      </c>
      <c r="E1949">
        <f>VLOOKUP(A1949, Campaigns!A:I,5, FALSE)</f>
        <v>0</v>
      </c>
      <c r="F1949">
        <f>VLOOKUP(A1949, Campaigns!A:I,6, FALSE)</f>
        <v>0</v>
      </c>
      <c r="G1949" t="str">
        <f>VLOOKUP(A1949, Customer!A:P,16, FALSE)</f>
        <v>Married</v>
      </c>
      <c r="H1949" t="e">
        <f>VLOOKUP(A1949, Customer!A:Q,17, FALSE)</f>
        <v>#N/A</v>
      </c>
      <c r="I1949">
        <f>VLOOKUP(A1949, Campaigns!A:I,7, FALSE)</f>
        <v>0</v>
      </c>
    </row>
    <row r="1950" spans="1:9">
      <c r="A1950" s="2">
        <v>1591</v>
      </c>
      <c r="B1950">
        <f>VLOOKUP(A1950, Campaigns!A:I,2, FALSE)</f>
        <v>0</v>
      </c>
      <c r="C1950">
        <f>VLOOKUP(A1950, Campaigns!A:I,3, FALSE)</f>
        <v>0</v>
      </c>
      <c r="D1950">
        <f>VLOOKUP(A1950, Campaigns!$A:$I,4, FALSE)</f>
        <v>0</v>
      </c>
      <c r="E1950">
        <f>VLOOKUP(A1950, Campaigns!A:I,5, FALSE)</f>
        <v>0</v>
      </c>
      <c r="F1950">
        <f>VLOOKUP(A1950, Campaigns!A:I,6, FALSE)</f>
        <v>0</v>
      </c>
      <c r="G1950" t="str">
        <f>VLOOKUP(A1950, Customer!A:P,16, FALSE)</f>
        <v>Divorced</v>
      </c>
      <c r="H1950" t="str">
        <f>VLOOKUP(A1950, Customer!A:Q,17, FALSE)</f>
        <v>Graduate</v>
      </c>
      <c r="I1950">
        <f>VLOOKUP(A1950, Campaigns!A:I,7, FALSE)</f>
        <v>0</v>
      </c>
    </row>
    <row r="1951" spans="1:9">
      <c r="A1951" s="2">
        <v>1501</v>
      </c>
      <c r="B1951">
        <f>VLOOKUP(A1951, Campaigns!A:I,2, FALSE)</f>
        <v>0</v>
      </c>
      <c r="C1951">
        <f>VLOOKUP(A1951, Campaigns!A:I,3, FALSE)</f>
        <v>0</v>
      </c>
      <c r="D1951">
        <f>VLOOKUP(A1951, Campaigns!$A:$I,4, FALSE)</f>
        <v>0</v>
      </c>
      <c r="E1951">
        <f>VLOOKUP(A1951, Campaigns!A:I,5, FALSE)</f>
        <v>0</v>
      </c>
      <c r="F1951">
        <f>VLOOKUP(A1951, Campaigns!A:I,6, FALSE)</f>
        <v>0</v>
      </c>
      <c r="G1951" t="str">
        <f>VLOOKUP(A1951, Customer!A:P,16, FALSE)</f>
        <v>Single</v>
      </c>
      <c r="H1951" t="str">
        <f>VLOOKUP(A1951, Customer!A:Q,17, FALSE)</f>
        <v>Graduate</v>
      </c>
      <c r="I1951">
        <f>VLOOKUP(A1951, Campaigns!A:I,7, FALSE)</f>
        <v>0</v>
      </c>
    </row>
    <row r="1952" spans="1:9">
      <c r="A1952" s="2">
        <v>1158</v>
      </c>
      <c r="B1952">
        <f>VLOOKUP(A1952, Campaigns!A:I,2, FALSE)</f>
        <v>0</v>
      </c>
      <c r="C1952">
        <f>VLOOKUP(A1952, Campaigns!A:I,3, FALSE)</f>
        <v>0</v>
      </c>
      <c r="D1952">
        <f>VLOOKUP(A1952, Campaigns!$A:$I,4, FALSE)</f>
        <v>0</v>
      </c>
      <c r="E1952">
        <f>VLOOKUP(A1952, Campaigns!A:I,5, FALSE)</f>
        <v>0</v>
      </c>
      <c r="F1952">
        <f>VLOOKUP(A1952, Campaigns!A:I,6, FALSE)</f>
        <v>0</v>
      </c>
      <c r="G1952" t="str">
        <f>VLOOKUP(A1952, Customer!A:P,16, FALSE)</f>
        <v>Together</v>
      </c>
      <c r="H1952" t="str">
        <f>VLOOKUP(A1952, Customer!A:Q,17, FALSE)</f>
        <v>Graduate</v>
      </c>
      <c r="I1952">
        <f>VLOOKUP(A1952, Campaigns!A:I,7, FALSE)</f>
        <v>0</v>
      </c>
    </row>
    <row r="1953" spans="1:9">
      <c r="A1953" s="2">
        <v>1978</v>
      </c>
      <c r="B1953">
        <f>VLOOKUP(A1953, Campaigns!A:I,2, FALSE)</f>
        <v>0</v>
      </c>
      <c r="C1953">
        <f>VLOOKUP(A1953, Campaigns!A:I,3, FALSE)</f>
        <v>0</v>
      </c>
      <c r="D1953">
        <f>VLOOKUP(A1953, Campaigns!$A:$I,4, FALSE)</f>
        <v>0</v>
      </c>
      <c r="E1953">
        <f>VLOOKUP(A1953, Campaigns!A:I,5, FALSE)</f>
        <v>0</v>
      </c>
      <c r="F1953">
        <f>VLOOKUP(A1953, Campaigns!A:I,6, FALSE)</f>
        <v>0</v>
      </c>
      <c r="G1953" t="str">
        <f>VLOOKUP(A1953, Customer!A:P,16, FALSE)</f>
        <v>Together</v>
      </c>
      <c r="H1953" t="str">
        <f>VLOOKUP(A1953, Customer!A:Q,17, FALSE)</f>
        <v>Graduate</v>
      </c>
      <c r="I1953">
        <f>VLOOKUP(A1953, Campaigns!A:I,7, FALSE)</f>
        <v>0</v>
      </c>
    </row>
    <row r="1954" spans="1:9">
      <c r="A1954" s="2">
        <v>3148</v>
      </c>
      <c r="B1954">
        <f>VLOOKUP(A1954, Campaigns!A:I,2, FALSE)</f>
        <v>0</v>
      </c>
      <c r="C1954">
        <f>VLOOKUP(A1954, Campaigns!A:I,3, FALSE)</f>
        <v>0</v>
      </c>
      <c r="D1954">
        <f>VLOOKUP(A1954, Campaigns!$A:$I,4, FALSE)</f>
        <v>0</v>
      </c>
      <c r="E1954">
        <f>VLOOKUP(A1954, Campaigns!A:I,5, FALSE)</f>
        <v>0</v>
      </c>
      <c r="F1954">
        <f>VLOOKUP(A1954, Campaigns!A:I,6, FALSE)</f>
        <v>0</v>
      </c>
      <c r="G1954" t="str">
        <f>VLOOKUP(A1954, Customer!A:P,16, FALSE)</f>
        <v>Married</v>
      </c>
      <c r="H1954" t="str">
        <f>VLOOKUP(A1954, Customer!A:Q,17, FALSE)</f>
        <v>Graduate</v>
      </c>
      <c r="I1954">
        <f>VLOOKUP(A1954, Campaigns!A:I,7, FALSE)</f>
        <v>0</v>
      </c>
    </row>
    <row r="1955" spans="1:9">
      <c r="A1955" s="2">
        <v>1645</v>
      </c>
      <c r="B1955">
        <f>VLOOKUP(A1955, Campaigns!A:I,2, FALSE)</f>
        <v>0</v>
      </c>
      <c r="C1955">
        <f>VLOOKUP(A1955, Campaigns!A:I,3, FALSE)</f>
        <v>0</v>
      </c>
      <c r="D1955">
        <f>VLOOKUP(A1955, Campaigns!$A:$I,4, FALSE)</f>
        <v>0</v>
      </c>
      <c r="E1955">
        <f>VLOOKUP(A1955, Campaigns!A:I,5, FALSE)</f>
        <v>0</v>
      </c>
      <c r="F1955">
        <f>VLOOKUP(A1955, Campaigns!A:I,6, FALSE)</f>
        <v>0</v>
      </c>
      <c r="G1955" t="str">
        <f>VLOOKUP(A1955, Customer!A:P,16, FALSE)</f>
        <v>Married</v>
      </c>
      <c r="H1955" t="str">
        <f>VLOOKUP(A1955, Customer!A:Q,17, FALSE)</f>
        <v>Basic</v>
      </c>
      <c r="I1955">
        <f>VLOOKUP(A1955, Campaigns!A:I,7, FALSE)</f>
        <v>0</v>
      </c>
    </row>
    <row r="1956" spans="1:9">
      <c r="A1956" s="2">
        <v>2034</v>
      </c>
      <c r="B1956">
        <f>VLOOKUP(A1956, Campaigns!A:I,2, FALSE)</f>
        <v>0</v>
      </c>
      <c r="C1956">
        <f>VLOOKUP(A1956, Campaigns!A:I,3, FALSE)</f>
        <v>0</v>
      </c>
      <c r="D1956">
        <f>VLOOKUP(A1956, Campaigns!$A:$I,4, FALSE)</f>
        <v>0</v>
      </c>
      <c r="E1956">
        <f>VLOOKUP(A1956, Campaigns!A:I,5, FALSE)</f>
        <v>0</v>
      </c>
      <c r="F1956">
        <f>VLOOKUP(A1956, Campaigns!A:I,6, FALSE)</f>
        <v>0</v>
      </c>
      <c r="G1956" t="str">
        <f>VLOOKUP(A1956, Customer!A:P,16, FALSE)</f>
        <v>Divorced</v>
      </c>
      <c r="H1956" t="e">
        <f>VLOOKUP(A1956, Customer!A:Q,17, FALSE)</f>
        <v>#N/A</v>
      </c>
      <c r="I1956">
        <f>VLOOKUP(A1956, Campaigns!A:I,7, FALSE)</f>
        <v>0</v>
      </c>
    </row>
    <row r="1957" spans="1:9">
      <c r="A1957" s="2">
        <v>2112</v>
      </c>
      <c r="B1957">
        <f>VLOOKUP(A1957, Campaigns!A:I,2, FALSE)</f>
        <v>0</v>
      </c>
      <c r="C1957">
        <f>VLOOKUP(A1957, Campaigns!A:I,3, FALSE)</f>
        <v>0</v>
      </c>
      <c r="D1957">
        <f>VLOOKUP(A1957, Campaigns!$A:$I,4, FALSE)</f>
        <v>0</v>
      </c>
      <c r="E1957">
        <f>VLOOKUP(A1957, Campaigns!A:I,5, FALSE)</f>
        <v>0</v>
      </c>
      <c r="F1957">
        <f>VLOOKUP(A1957, Campaigns!A:I,6, FALSE)</f>
        <v>0</v>
      </c>
      <c r="G1957" t="str">
        <f>VLOOKUP(A1957, Customer!A:P,16, FALSE)</f>
        <v>Single</v>
      </c>
      <c r="H1957" t="str">
        <f>VLOOKUP(A1957, Customer!A:Q,17, FALSE)</f>
        <v>Graduate</v>
      </c>
      <c r="I1957">
        <f>VLOOKUP(A1957, Campaigns!A:I,7, FALSE)</f>
        <v>0</v>
      </c>
    </row>
    <row r="1958" spans="1:9">
      <c r="A1958" s="2">
        <v>1698</v>
      </c>
      <c r="B1958">
        <f>VLOOKUP(A1958, Campaigns!A:I,2, FALSE)</f>
        <v>0</v>
      </c>
      <c r="C1958">
        <f>VLOOKUP(A1958, Campaigns!A:I,3, FALSE)</f>
        <v>0</v>
      </c>
      <c r="D1958">
        <f>VLOOKUP(A1958, Campaigns!$A:$I,4, FALSE)</f>
        <v>0</v>
      </c>
      <c r="E1958">
        <f>VLOOKUP(A1958, Campaigns!A:I,5, FALSE)</f>
        <v>0</v>
      </c>
      <c r="F1958">
        <f>VLOOKUP(A1958, Campaigns!A:I,6, FALSE)</f>
        <v>0</v>
      </c>
      <c r="G1958" t="str">
        <f>VLOOKUP(A1958, Customer!A:P,16, FALSE)</f>
        <v>Together</v>
      </c>
      <c r="H1958" t="str">
        <f>VLOOKUP(A1958, Customer!A:Q,17, FALSE)</f>
        <v>Graduate</v>
      </c>
      <c r="I1958">
        <f>VLOOKUP(A1958, Campaigns!A:I,7, FALSE)</f>
        <v>0</v>
      </c>
    </row>
    <row r="1959" spans="1:9">
      <c r="A1959" s="2">
        <v>3088</v>
      </c>
      <c r="B1959">
        <f>VLOOKUP(A1959, Campaigns!A:I,2, FALSE)</f>
        <v>0</v>
      </c>
      <c r="C1959">
        <f>VLOOKUP(A1959, Campaigns!A:I,3, FALSE)</f>
        <v>0</v>
      </c>
      <c r="D1959">
        <f>VLOOKUP(A1959, Campaigns!$A:$I,4, FALSE)</f>
        <v>0</v>
      </c>
      <c r="E1959">
        <f>VLOOKUP(A1959, Campaigns!A:I,5, FALSE)</f>
        <v>0</v>
      </c>
      <c r="F1959">
        <f>VLOOKUP(A1959, Campaigns!A:I,6, FALSE)</f>
        <v>0</v>
      </c>
      <c r="G1959" t="str">
        <f>VLOOKUP(A1959, Customer!A:P,16, FALSE)</f>
        <v>Divorced</v>
      </c>
      <c r="H1959" t="str">
        <f>VLOOKUP(A1959, Customer!A:Q,17, FALSE)</f>
        <v>Graduate</v>
      </c>
      <c r="I1959">
        <f>VLOOKUP(A1959, Campaigns!A:I,7, FALSE)</f>
        <v>0</v>
      </c>
    </row>
    <row r="1960" spans="1:9">
      <c r="A1960" s="2">
        <v>1800</v>
      </c>
      <c r="B1960">
        <f>VLOOKUP(A1960, Campaigns!A:I,2, FALSE)</f>
        <v>0</v>
      </c>
      <c r="C1960">
        <f>VLOOKUP(A1960, Campaigns!A:I,3, FALSE)</f>
        <v>0</v>
      </c>
      <c r="D1960">
        <f>VLOOKUP(A1960, Campaigns!$A:$I,4, FALSE)</f>
        <v>0</v>
      </c>
      <c r="E1960">
        <f>VLOOKUP(A1960, Campaigns!A:I,5, FALSE)</f>
        <v>0</v>
      </c>
      <c r="F1960">
        <f>VLOOKUP(A1960, Campaigns!A:I,6, FALSE)</f>
        <v>0</v>
      </c>
      <c r="G1960" t="str">
        <f>VLOOKUP(A1960, Customer!A:P,16, FALSE)</f>
        <v>Married</v>
      </c>
      <c r="H1960" t="e">
        <f>VLOOKUP(A1960, Customer!A:Q,17, FALSE)</f>
        <v>#N/A</v>
      </c>
      <c r="I1960">
        <f>VLOOKUP(A1960, Campaigns!A:I,7, FALSE)</f>
        <v>0</v>
      </c>
    </row>
    <row r="1961" spans="1:9">
      <c r="A1961" s="2">
        <v>1061</v>
      </c>
      <c r="B1961">
        <f>VLOOKUP(A1961, Campaigns!A:I,2, FALSE)</f>
        <v>0</v>
      </c>
      <c r="C1961">
        <f>VLOOKUP(A1961, Campaigns!A:I,3, FALSE)</f>
        <v>0</v>
      </c>
      <c r="D1961">
        <f>VLOOKUP(A1961, Campaigns!$A:$I,4, FALSE)</f>
        <v>0</v>
      </c>
      <c r="E1961">
        <f>VLOOKUP(A1961, Campaigns!A:I,5, FALSE)</f>
        <v>0</v>
      </c>
      <c r="F1961">
        <f>VLOOKUP(A1961, Campaigns!A:I,6, FALSE)</f>
        <v>0</v>
      </c>
      <c r="G1961" t="str">
        <f>VLOOKUP(A1961, Customer!A:P,16, FALSE)</f>
        <v>Married</v>
      </c>
      <c r="H1961" t="str">
        <f>VLOOKUP(A1961, Customer!A:Q,17, FALSE)</f>
        <v>Graduate</v>
      </c>
      <c r="I1961">
        <f>VLOOKUP(A1961, Campaigns!A:I,7, FALSE)</f>
        <v>0</v>
      </c>
    </row>
    <row r="1962" spans="1:9">
      <c r="A1962" s="2">
        <v>2221</v>
      </c>
      <c r="B1962">
        <f>VLOOKUP(A1962, Campaigns!A:I,2, FALSE)</f>
        <v>0</v>
      </c>
      <c r="C1962">
        <f>VLOOKUP(A1962, Campaigns!A:I,3, FALSE)</f>
        <v>0</v>
      </c>
      <c r="D1962">
        <f>VLOOKUP(A1962, Campaigns!$A:$I,4, FALSE)</f>
        <v>0</v>
      </c>
      <c r="E1962">
        <f>VLOOKUP(A1962, Campaigns!A:I,5, FALSE)</f>
        <v>0</v>
      </c>
      <c r="F1962">
        <f>VLOOKUP(A1962, Campaigns!A:I,6, FALSE)</f>
        <v>0</v>
      </c>
      <c r="G1962" t="str">
        <f>VLOOKUP(A1962, Customer!A:P,16, FALSE)</f>
        <v>Single</v>
      </c>
      <c r="H1962" t="str">
        <f>VLOOKUP(A1962, Customer!A:Q,17, FALSE)</f>
        <v>Basic</v>
      </c>
      <c r="I1962">
        <f>VLOOKUP(A1962, Campaigns!A:I,7, FALSE)</f>
        <v>0</v>
      </c>
    </row>
    <row r="1963" spans="1:9">
      <c r="A1963" s="2">
        <v>1508</v>
      </c>
      <c r="B1963">
        <f>VLOOKUP(A1963, Campaigns!A:I,2, FALSE)</f>
        <v>0</v>
      </c>
      <c r="C1963">
        <f>VLOOKUP(A1963, Campaigns!A:I,3, FALSE)</f>
        <v>0</v>
      </c>
      <c r="D1963">
        <f>VLOOKUP(A1963, Campaigns!$A:$I,4, FALSE)</f>
        <v>0</v>
      </c>
      <c r="E1963">
        <f>VLOOKUP(A1963, Campaigns!A:I,5, FALSE)</f>
        <v>0</v>
      </c>
      <c r="F1963">
        <f>VLOOKUP(A1963, Campaigns!A:I,6, FALSE)</f>
        <v>0</v>
      </c>
      <c r="G1963" t="str">
        <f>VLOOKUP(A1963, Customer!A:P,16, FALSE)</f>
        <v>Married</v>
      </c>
      <c r="H1963" t="str">
        <f>VLOOKUP(A1963, Customer!A:Q,17, FALSE)</f>
        <v>Graduate</v>
      </c>
      <c r="I1963">
        <f>VLOOKUP(A1963, Campaigns!A:I,7, FALSE)</f>
        <v>0</v>
      </c>
    </row>
    <row r="1964" spans="1:9">
      <c r="A1964" s="2">
        <v>2745</v>
      </c>
      <c r="B1964">
        <f>VLOOKUP(A1964, Campaigns!A:I,2, FALSE)</f>
        <v>0</v>
      </c>
      <c r="C1964">
        <f>VLOOKUP(A1964, Campaigns!A:I,3, FALSE)</f>
        <v>0</v>
      </c>
      <c r="D1964">
        <f>VLOOKUP(A1964, Campaigns!$A:$I,4, FALSE)</f>
        <v>0</v>
      </c>
      <c r="E1964">
        <f>VLOOKUP(A1964, Campaigns!A:I,5, FALSE)</f>
        <v>0</v>
      </c>
      <c r="F1964">
        <f>VLOOKUP(A1964, Campaigns!A:I,6, FALSE)</f>
        <v>0</v>
      </c>
      <c r="G1964" t="str">
        <f>VLOOKUP(A1964, Customer!A:P,16, FALSE)</f>
        <v>Divorced</v>
      </c>
      <c r="H1964" t="str">
        <f>VLOOKUP(A1964, Customer!A:Q,17, FALSE)</f>
        <v>PhD</v>
      </c>
      <c r="I1964">
        <f>VLOOKUP(A1964, Campaigns!A:I,7, FALSE)</f>
        <v>0</v>
      </c>
    </row>
    <row r="1965" spans="1:9">
      <c r="A1965" s="2">
        <v>2956</v>
      </c>
      <c r="B1965">
        <f>VLOOKUP(A1965, Campaigns!A:I,2, FALSE)</f>
        <v>0</v>
      </c>
      <c r="C1965">
        <f>VLOOKUP(A1965, Campaigns!A:I,3, FALSE)</f>
        <v>0</v>
      </c>
      <c r="D1965">
        <f>VLOOKUP(A1965, Campaigns!$A:$I,4, FALSE)</f>
        <v>0</v>
      </c>
      <c r="E1965">
        <f>VLOOKUP(A1965, Campaigns!A:I,5, FALSE)</f>
        <v>0</v>
      </c>
      <c r="F1965">
        <f>VLOOKUP(A1965, Campaigns!A:I,6, FALSE)</f>
        <v>0</v>
      </c>
      <c r="G1965" t="str">
        <f>VLOOKUP(A1965, Customer!A:P,16, FALSE)</f>
        <v>Divorced</v>
      </c>
      <c r="H1965" t="str">
        <f>VLOOKUP(A1965, Customer!A:Q,17, FALSE)</f>
        <v>PhD</v>
      </c>
      <c r="I1965">
        <f>VLOOKUP(A1965, Campaigns!A:I,7, FALSE)</f>
        <v>0</v>
      </c>
    </row>
    <row r="1966" spans="1:9">
      <c r="A1966" s="2">
        <v>1914</v>
      </c>
      <c r="B1966">
        <f>VLOOKUP(A1966, Campaigns!A:I,2, FALSE)</f>
        <v>0</v>
      </c>
      <c r="C1966">
        <f>VLOOKUP(A1966, Campaigns!A:I,3, FALSE)</f>
        <v>0</v>
      </c>
      <c r="D1966">
        <f>VLOOKUP(A1966, Campaigns!$A:$I,4, FALSE)</f>
        <v>0</v>
      </c>
      <c r="E1966">
        <f>VLOOKUP(A1966, Campaigns!A:I,5, FALSE)</f>
        <v>0</v>
      </c>
      <c r="F1966">
        <f>VLOOKUP(A1966, Campaigns!A:I,6, FALSE)</f>
        <v>0</v>
      </c>
      <c r="G1966" t="str">
        <f>VLOOKUP(A1966, Customer!A:P,16, FALSE)</f>
        <v>Married</v>
      </c>
      <c r="H1966" t="str">
        <f>VLOOKUP(A1966, Customer!A:Q,17, FALSE)</f>
        <v>Basic</v>
      </c>
      <c r="I1966">
        <f>VLOOKUP(A1966, Campaigns!A:I,7, FALSE)</f>
        <v>0</v>
      </c>
    </row>
    <row r="1967" spans="1:9">
      <c r="A1967" s="2">
        <v>2914</v>
      </c>
      <c r="B1967">
        <f>VLOOKUP(A1967, Campaigns!A:I,2, FALSE)</f>
        <v>0</v>
      </c>
      <c r="C1967">
        <f>VLOOKUP(A1967, Campaigns!A:I,3, FALSE)</f>
        <v>0</v>
      </c>
      <c r="D1967">
        <f>VLOOKUP(A1967, Campaigns!$A:$I,4, FALSE)</f>
        <v>0</v>
      </c>
      <c r="E1967">
        <f>VLOOKUP(A1967, Campaigns!A:I,5, FALSE)</f>
        <v>0</v>
      </c>
      <c r="F1967">
        <f>VLOOKUP(A1967, Campaigns!A:I,6, FALSE)</f>
        <v>0</v>
      </c>
      <c r="G1967" t="str">
        <f>VLOOKUP(A1967, Customer!A:P,16, FALSE)</f>
        <v>Married</v>
      </c>
      <c r="H1967" t="str">
        <f>VLOOKUP(A1967, Customer!A:Q,17, FALSE)</f>
        <v>Graduate</v>
      </c>
      <c r="I1967">
        <f>VLOOKUP(A1967, Campaigns!A:I,7, FALSE)</f>
        <v>0</v>
      </c>
    </row>
    <row r="1968" spans="1:9">
      <c r="A1968" s="2">
        <v>2629</v>
      </c>
      <c r="B1968">
        <f>VLOOKUP(A1968, Campaigns!A:I,2, FALSE)</f>
        <v>0</v>
      </c>
      <c r="C1968">
        <f>VLOOKUP(A1968, Campaigns!A:I,3, FALSE)</f>
        <v>0</v>
      </c>
      <c r="D1968">
        <f>VLOOKUP(A1968, Campaigns!$A:$I,4, FALSE)</f>
        <v>0</v>
      </c>
      <c r="E1968">
        <f>VLOOKUP(A1968, Campaigns!A:I,5, FALSE)</f>
        <v>0</v>
      </c>
      <c r="F1968">
        <f>VLOOKUP(A1968, Campaigns!A:I,6, FALSE)</f>
        <v>0</v>
      </c>
      <c r="G1968" t="str">
        <f>VLOOKUP(A1968, Customer!A:P,16, FALSE)</f>
        <v>Widow</v>
      </c>
      <c r="H1968" t="str">
        <f>VLOOKUP(A1968, Customer!A:Q,17, FALSE)</f>
        <v>PhD</v>
      </c>
      <c r="I1968">
        <f>VLOOKUP(A1968, Campaigns!A:I,7, FALSE)</f>
        <v>0</v>
      </c>
    </row>
    <row r="1969" spans="1:9">
      <c r="A1969" s="2">
        <v>1524</v>
      </c>
      <c r="B1969">
        <f>VLOOKUP(A1969, Campaigns!A:I,2, FALSE)</f>
        <v>0</v>
      </c>
      <c r="C1969">
        <f>VLOOKUP(A1969, Campaigns!A:I,3, FALSE)</f>
        <v>0</v>
      </c>
      <c r="D1969">
        <f>VLOOKUP(A1969, Campaigns!$A:$I,4, FALSE)</f>
        <v>0</v>
      </c>
      <c r="E1969">
        <f>VLOOKUP(A1969, Campaigns!A:I,5, FALSE)</f>
        <v>0</v>
      </c>
      <c r="F1969">
        <f>VLOOKUP(A1969, Campaigns!A:I,6, FALSE)</f>
        <v>0</v>
      </c>
      <c r="G1969" t="str">
        <f>VLOOKUP(A1969, Customer!A:P,16, FALSE)</f>
        <v>Together</v>
      </c>
      <c r="H1969" t="e">
        <f>VLOOKUP(A1969, Customer!A:Q,17, FALSE)</f>
        <v>#N/A</v>
      </c>
      <c r="I1969">
        <f>VLOOKUP(A1969, Campaigns!A:I,7, FALSE)</f>
        <v>0</v>
      </c>
    </row>
    <row r="1970" spans="1:9">
      <c r="A1970" s="2">
        <v>2800</v>
      </c>
      <c r="B1970">
        <f>VLOOKUP(A1970, Campaigns!A:I,2, FALSE)</f>
        <v>0</v>
      </c>
      <c r="C1970">
        <f>VLOOKUP(A1970, Campaigns!A:I,3, FALSE)</f>
        <v>0</v>
      </c>
      <c r="D1970">
        <f>VLOOKUP(A1970, Campaigns!$A:$I,4, FALSE)</f>
        <v>0</v>
      </c>
      <c r="E1970">
        <f>VLOOKUP(A1970, Campaigns!A:I,5, FALSE)</f>
        <v>0</v>
      </c>
      <c r="F1970">
        <f>VLOOKUP(A1970, Campaigns!A:I,6, FALSE)</f>
        <v>0</v>
      </c>
      <c r="G1970" t="str">
        <f>VLOOKUP(A1970, Customer!A:P,16, FALSE)</f>
        <v>Married</v>
      </c>
      <c r="H1970" t="str">
        <f>VLOOKUP(A1970, Customer!A:Q,17, FALSE)</f>
        <v>Graduate</v>
      </c>
      <c r="I1970">
        <f>VLOOKUP(A1970, Campaigns!A:I,7, FALSE)</f>
        <v>0</v>
      </c>
    </row>
    <row r="1971" spans="1:9">
      <c r="A1971" s="2">
        <v>3045</v>
      </c>
      <c r="B1971">
        <f>VLOOKUP(A1971, Campaigns!A:I,2, FALSE)</f>
        <v>0</v>
      </c>
      <c r="C1971">
        <f>VLOOKUP(A1971, Campaigns!A:I,3, FALSE)</f>
        <v>0</v>
      </c>
      <c r="D1971">
        <f>VLOOKUP(A1971, Campaigns!$A:$I,4, FALSE)</f>
        <v>0</v>
      </c>
      <c r="E1971">
        <f>VLOOKUP(A1971, Campaigns!A:I,5, FALSE)</f>
        <v>0</v>
      </c>
      <c r="F1971">
        <f>VLOOKUP(A1971, Campaigns!A:I,6, FALSE)</f>
        <v>0</v>
      </c>
      <c r="G1971" t="str">
        <f>VLOOKUP(A1971, Customer!A:P,16, FALSE)</f>
        <v>Married</v>
      </c>
      <c r="H1971" t="str">
        <f>VLOOKUP(A1971, Customer!A:Q,17, FALSE)</f>
        <v>Graduate</v>
      </c>
      <c r="I1971">
        <f>VLOOKUP(A1971, Campaigns!A:I,7, FALSE)</f>
        <v>0</v>
      </c>
    </row>
    <row r="1972" spans="1:9">
      <c r="A1972" s="2">
        <v>1174</v>
      </c>
      <c r="B1972">
        <f>VLOOKUP(A1972, Campaigns!A:I,2, FALSE)</f>
        <v>0</v>
      </c>
      <c r="C1972">
        <f>VLOOKUP(A1972, Campaigns!A:I,3, FALSE)</f>
        <v>0</v>
      </c>
      <c r="D1972">
        <f>VLOOKUP(A1972, Campaigns!$A:$I,4, FALSE)</f>
        <v>0</v>
      </c>
      <c r="E1972">
        <f>VLOOKUP(A1972, Campaigns!A:I,5, FALSE)</f>
        <v>0</v>
      </c>
      <c r="F1972">
        <f>VLOOKUP(A1972, Campaigns!A:I,6, FALSE)</f>
        <v>0</v>
      </c>
      <c r="G1972" t="str">
        <f>VLOOKUP(A1972, Customer!A:P,16, FALSE)</f>
        <v>Married</v>
      </c>
      <c r="H1972" t="str">
        <f>VLOOKUP(A1972, Customer!A:Q,17, FALSE)</f>
        <v>Graduate</v>
      </c>
      <c r="I1972">
        <f>VLOOKUP(A1972, Campaigns!A:I,7, FALSE)</f>
        <v>0</v>
      </c>
    </row>
    <row r="1973" spans="1:9">
      <c r="A1973" s="2">
        <v>1691</v>
      </c>
      <c r="B1973">
        <f>VLOOKUP(A1973, Campaigns!A:I,2, FALSE)</f>
        <v>0</v>
      </c>
      <c r="C1973">
        <f>VLOOKUP(A1973, Campaigns!A:I,3, FALSE)</f>
        <v>0</v>
      </c>
      <c r="D1973">
        <f>VLOOKUP(A1973, Campaigns!$A:$I,4, FALSE)</f>
        <v>0</v>
      </c>
      <c r="E1973">
        <f>VLOOKUP(A1973, Campaigns!A:I,5, FALSE)</f>
        <v>0</v>
      </c>
      <c r="F1973">
        <f>VLOOKUP(A1973, Campaigns!A:I,6, FALSE)</f>
        <v>0</v>
      </c>
      <c r="G1973" t="str">
        <f>VLOOKUP(A1973, Customer!A:P,16, FALSE)</f>
        <v>Married</v>
      </c>
      <c r="H1973" t="str">
        <f>VLOOKUP(A1973, Customer!A:Q,17, FALSE)</f>
        <v>Graduate</v>
      </c>
      <c r="I1973">
        <f>VLOOKUP(A1973, Campaigns!A:I,7, FALSE)</f>
        <v>0</v>
      </c>
    </row>
    <row r="1974" spans="1:9">
      <c r="A1974" s="2">
        <v>3157</v>
      </c>
      <c r="B1974">
        <f>VLOOKUP(A1974, Campaigns!A:I,2, FALSE)</f>
        <v>0</v>
      </c>
      <c r="C1974">
        <f>VLOOKUP(A1974, Campaigns!A:I,3, FALSE)</f>
        <v>0</v>
      </c>
      <c r="D1974">
        <f>VLOOKUP(A1974, Campaigns!$A:$I,4, FALSE)</f>
        <v>0</v>
      </c>
      <c r="E1974">
        <f>VLOOKUP(A1974, Campaigns!A:I,5, FALSE)</f>
        <v>0</v>
      </c>
      <c r="F1974">
        <f>VLOOKUP(A1974, Campaigns!A:I,6, FALSE)</f>
        <v>0</v>
      </c>
      <c r="G1974" t="str">
        <f>VLOOKUP(A1974, Customer!A:P,16, FALSE)</f>
        <v>Married</v>
      </c>
      <c r="H1974" t="str">
        <f>VLOOKUP(A1974, Customer!A:Q,17, FALSE)</f>
        <v>Basic</v>
      </c>
      <c r="I1974">
        <f>VLOOKUP(A1974, Campaigns!A:I,7, FALSE)</f>
        <v>0</v>
      </c>
    </row>
    <row r="1975" spans="1:9">
      <c r="A1975" s="2">
        <v>3090</v>
      </c>
      <c r="B1975">
        <f>VLOOKUP(A1975, Campaigns!A:I,2, FALSE)</f>
        <v>0</v>
      </c>
      <c r="C1975">
        <f>VLOOKUP(A1975, Campaigns!A:I,3, FALSE)</f>
        <v>0</v>
      </c>
      <c r="D1975">
        <f>VLOOKUP(A1975, Campaigns!$A:$I,4, FALSE)</f>
        <v>0</v>
      </c>
      <c r="E1975">
        <f>VLOOKUP(A1975, Campaigns!A:I,5, FALSE)</f>
        <v>0</v>
      </c>
      <c r="F1975">
        <f>VLOOKUP(A1975, Campaigns!A:I,6, FALSE)</f>
        <v>0</v>
      </c>
      <c r="G1975" t="str">
        <f>VLOOKUP(A1975, Customer!A:P,16, FALSE)</f>
        <v>Together</v>
      </c>
      <c r="H1975" t="e">
        <f>VLOOKUP(A1975, Customer!A:Q,17, FALSE)</f>
        <v>#N/A</v>
      </c>
      <c r="I1975">
        <f>VLOOKUP(A1975, Campaigns!A:I,7, FALSE)</f>
        <v>0</v>
      </c>
    </row>
    <row r="1976" spans="1:9">
      <c r="A1976" s="2">
        <v>1814</v>
      </c>
      <c r="B1976">
        <f>VLOOKUP(A1976, Campaigns!A:I,2, FALSE)</f>
        <v>0</v>
      </c>
      <c r="C1976">
        <f>VLOOKUP(A1976, Campaigns!A:I,3, FALSE)</f>
        <v>0</v>
      </c>
      <c r="D1976">
        <f>VLOOKUP(A1976, Campaigns!$A:$I,4, FALSE)</f>
        <v>0</v>
      </c>
      <c r="E1976">
        <f>VLOOKUP(A1976, Campaigns!A:I,5, FALSE)</f>
        <v>0</v>
      </c>
      <c r="F1976">
        <f>VLOOKUP(A1976, Campaigns!A:I,6, FALSE)</f>
        <v>0</v>
      </c>
      <c r="G1976" t="str">
        <f>VLOOKUP(A1976, Customer!A:P,16, FALSE)</f>
        <v>Together</v>
      </c>
      <c r="H1976" t="e">
        <f>VLOOKUP(A1976, Customer!A:Q,17, FALSE)</f>
        <v>#N/A</v>
      </c>
      <c r="I1976">
        <f>VLOOKUP(A1976, Campaigns!A:I,7, FALSE)</f>
        <v>0</v>
      </c>
    </row>
    <row r="1977" spans="1:9">
      <c r="A1977" s="2">
        <v>2824</v>
      </c>
      <c r="B1977">
        <f>VLOOKUP(A1977, Campaigns!A:I,2, FALSE)</f>
        <v>0</v>
      </c>
      <c r="C1977">
        <f>VLOOKUP(A1977, Campaigns!A:I,3, FALSE)</f>
        <v>0</v>
      </c>
      <c r="D1977">
        <f>VLOOKUP(A1977, Campaigns!$A:$I,4, FALSE)</f>
        <v>0</v>
      </c>
      <c r="E1977">
        <f>VLOOKUP(A1977, Campaigns!A:I,5, FALSE)</f>
        <v>0</v>
      </c>
      <c r="F1977">
        <f>VLOOKUP(A1977, Campaigns!A:I,6, FALSE)</f>
        <v>0</v>
      </c>
      <c r="G1977" t="str">
        <f>VLOOKUP(A1977, Customer!A:P,16, FALSE)</f>
        <v>Single</v>
      </c>
      <c r="H1977" t="str">
        <f>VLOOKUP(A1977, Customer!A:Q,17, FALSE)</f>
        <v>Graduate</v>
      </c>
      <c r="I1977">
        <f>VLOOKUP(A1977, Campaigns!A:I,7, FALSE)</f>
        <v>0</v>
      </c>
    </row>
    <row r="1978" spans="1:9">
      <c r="A1978" s="2">
        <v>1972</v>
      </c>
      <c r="B1978">
        <f>VLOOKUP(A1978, Campaigns!A:I,2, FALSE)</f>
        <v>0</v>
      </c>
      <c r="C1978">
        <f>VLOOKUP(A1978, Campaigns!A:I,3, FALSE)</f>
        <v>0</v>
      </c>
      <c r="D1978">
        <f>VLOOKUP(A1978, Campaigns!$A:$I,4, FALSE)</f>
        <v>0</v>
      </c>
      <c r="E1978">
        <f>VLOOKUP(A1978, Campaigns!A:I,5, FALSE)</f>
        <v>0</v>
      </c>
      <c r="F1978">
        <f>VLOOKUP(A1978, Campaigns!A:I,6, FALSE)</f>
        <v>0</v>
      </c>
      <c r="G1978" t="str">
        <f>VLOOKUP(A1978, Customer!A:P,16, FALSE)</f>
        <v>Married</v>
      </c>
      <c r="H1978" t="e">
        <f>VLOOKUP(A1978, Customer!A:Q,17, FALSE)</f>
        <v>#N/A</v>
      </c>
      <c r="I1978">
        <f>VLOOKUP(A1978, Campaigns!A:I,7, FALSE)</f>
        <v>0</v>
      </c>
    </row>
    <row r="1979" spans="1:9">
      <c r="A1979" s="2">
        <v>1179</v>
      </c>
      <c r="B1979">
        <f>VLOOKUP(A1979, Campaigns!A:I,2, FALSE)</f>
        <v>1</v>
      </c>
      <c r="C1979">
        <f>VLOOKUP(A1979, Campaigns!A:I,3, FALSE)</f>
        <v>0</v>
      </c>
      <c r="D1979">
        <f>VLOOKUP(A1979, Campaigns!$A:$I,4, FALSE)</f>
        <v>0</v>
      </c>
      <c r="E1979">
        <f>VLOOKUP(A1979, Campaigns!A:I,5, FALSE)</f>
        <v>0</v>
      </c>
      <c r="F1979">
        <f>VLOOKUP(A1979, Campaigns!A:I,6, FALSE)</f>
        <v>0</v>
      </c>
      <c r="G1979" t="str">
        <f>VLOOKUP(A1979, Customer!A:P,16, FALSE)</f>
        <v>Together</v>
      </c>
      <c r="H1979" t="str">
        <f>VLOOKUP(A1979, Customer!A:Q,17, FALSE)</f>
        <v>Basic</v>
      </c>
      <c r="I1979">
        <f>VLOOKUP(A1979, Campaigns!A:I,7, FALSE)</f>
        <v>0</v>
      </c>
    </row>
    <row r="1980" spans="1:9">
      <c r="A1980" s="2">
        <v>2871</v>
      </c>
      <c r="B1980">
        <f>VLOOKUP(A1980, Campaigns!A:I,2, FALSE)</f>
        <v>1</v>
      </c>
      <c r="C1980">
        <f>VLOOKUP(A1980, Campaigns!A:I,3, FALSE)</f>
        <v>0</v>
      </c>
      <c r="D1980">
        <f>VLOOKUP(A1980, Campaigns!$A:$I,4, FALSE)</f>
        <v>0</v>
      </c>
      <c r="E1980">
        <f>VLOOKUP(A1980, Campaigns!A:I,5, FALSE)</f>
        <v>0</v>
      </c>
      <c r="F1980">
        <f>VLOOKUP(A1980, Campaigns!A:I,6, FALSE)</f>
        <v>0</v>
      </c>
      <c r="G1980" t="str">
        <f>VLOOKUP(A1980, Customer!A:P,16, FALSE)</f>
        <v>Together</v>
      </c>
      <c r="H1980" t="str">
        <f>VLOOKUP(A1980, Customer!A:Q,17, FALSE)</f>
        <v>Basic</v>
      </c>
      <c r="I1980">
        <f>VLOOKUP(A1980, Campaigns!A:I,7, FALSE)</f>
        <v>0</v>
      </c>
    </row>
    <row r="1981" spans="1:9">
      <c r="A1981" s="2">
        <v>1861</v>
      </c>
      <c r="B1981">
        <f>VLOOKUP(A1981, Campaigns!A:I,2, FALSE)</f>
        <v>1</v>
      </c>
      <c r="C1981">
        <f>VLOOKUP(A1981, Campaigns!A:I,3, FALSE)</f>
        <v>0</v>
      </c>
      <c r="D1981">
        <f>VLOOKUP(A1981, Campaigns!$A:$I,4, FALSE)</f>
        <v>0</v>
      </c>
      <c r="E1981">
        <f>VLOOKUP(A1981, Campaigns!A:I,5, FALSE)</f>
        <v>0</v>
      </c>
      <c r="F1981">
        <f>VLOOKUP(A1981, Campaigns!A:I,6, FALSE)</f>
        <v>0</v>
      </c>
      <c r="G1981" t="str">
        <f>VLOOKUP(A1981, Customer!A:P,16, FALSE)</f>
        <v>Single</v>
      </c>
      <c r="H1981" t="str">
        <f>VLOOKUP(A1981, Customer!A:Q,17, FALSE)</f>
        <v>Graduate</v>
      </c>
      <c r="I1981">
        <f>VLOOKUP(A1981, Campaigns!A:I,7, FALSE)</f>
        <v>0</v>
      </c>
    </row>
    <row r="1982" spans="1:9">
      <c r="A1982" s="2">
        <v>2306</v>
      </c>
      <c r="B1982">
        <f>VLOOKUP(A1982, Campaigns!A:I,2, FALSE)</f>
        <v>0</v>
      </c>
      <c r="C1982">
        <f>VLOOKUP(A1982, Campaigns!A:I,3, FALSE)</f>
        <v>0</v>
      </c>
      <c r="D1982">
        <f>VLOOKUP(A1982, Campaigns!$A:$I,4, FALSE)</f>
        <v>0</v>
      </c>
      <c r="E1982">
        <f>VLOOKUP(A1982, Campaigns!A:I,5, FALSE)</f>
        <v>0</v>
      </c>
      <c r="F1982">
        <f>VLOOKUP(A1982, Campaigns!A:I,6, FALSE)</f>
        <v>0</v>
      </c>
      <c r="G1982" t="str">
        <f>VLOOKUP(A1982, Customer!A:P,16, FALSE)</f>
        <v>Married</v>
      </c>
      <c r="H1982" t="str">
        <f>VLOOKUP(A1982, Customer!A:Q,17, FALSE)</f>
        <v>Graduate</v>
      </c>
      <c r="I1982">
        <f>VLOOKUP(A1982, Campaigns!A:I,7, FALSE)</f>
        <v>0</v>
      </c>
    </row>
    <row r="1983" spans="1:9">
      <c r="A1983" s="2">
        <v>1529</v>
      </c>
      <c r="B1983">
        <f>VLOOKUP(A1983, Campaigns!A:I,2, FALSE)</f>
        <v>0</v>
      </c>
      <c r="C1983">
        <f>VLOOKUP(A1983, Campaigns!A:I,3, FALSE)</f>
        <v>0</v>
      </c>
      <c r="D1983">
        <f>VLOOKUP(A1983, Campaigns!$A:$I,4, FALSE)</f>
        <v>0</v>
      </c>
      <c r="E1983">
        <f>VLOOKUP(A1983, Campaigns!A:I,5, FALSE)</f>
        <v>0</v>
      </c>
      <c r="F1983">
        <f>VLOOKUP(A1983, Campaigns!A:I,6, FALSE)</f>
        <v>0</v>
      </c>
      <c r="G1983" t="str">
        <f>VLOOKUP(A1983, Customer!A:P,16, FALSE)</f>
        <v>Married</v>
      </c>
      <c r="H1983" t="e">
        <f>VLOOKUP(A1983, Customer!A:Q,17, FALSE)</f>
        <v>#N/A</v>
      </c>
      <c r="I1983">
        <f>VLOOKUP(A1983, Campaigns!A:I,7, FALSE)</f>
        <v>0</v>
      </c>
    </row>
    <row r="1984" spans="1:9">
      <c r="A1984" s="2">
        <v>2538</v>
      </c>
      <c r="B1984">
        <f>VLOOKUP(A1984, Campaigns!A:I,2, FALSE)</f>
        <v>0</v>
      </c>
      <c r="C1984">
        <f>VLOOKUP(A1984, Campaigns!A:I,3, FALSE)</f>
        <v>0</v>
      </c>
      <c r="D1984">
        <f>VLOOKUP(A1984, Campaigns!$A:$I,4, FALSE)</f>
        <v>0</v>
      </c>
      <c r="E1984">
        <f>VLOOKUP(A1984, Campaigns!A:I,5, FALSE)</f>
        <v>0</v>
      </c>
      <c r="F1984">
        <f>VLOOKUP(A1984, Campaigns!A:I,6, FALSE)</f>
        <v>0</v>
      </c>
      <c r="G1984" t="str">
        <f>VLOOKUP(A1984, Customer!A:P,16, FALSE)</f>
        <v>Married</v>
      </c>
      <c r="H1984" t="str">
        <f>VLOOKUP(A1984, Customer!A:Q,17, FALSE)</f>
        <v>Graduate</v>
      </c>
      <c r="I1984">
        <f>VLOOKUP(A1984, Campaigns!A:I,7, FALSE)</f>
        <v>0</v>
      </c>
    </row>
    <row r="1985" spans="1:9">
      <c r="A1985" s="2">
        <v>2395</v>
      </c>
      <c r="B1985">
        <f>VLOOKUP(A1985, Campaigns!A:I,2, FALSE)</f>
        <v>0</v>
      </c>
      <c r="C1985">
        <f>VLOOKUP(A1985, Campaigns!A:I,3, FALSE)</f>
        <v>0</v>
      </c>
      <c r="D1985">
        <f>VLOOKUP(A1985, Campaigns!$A:$I,4, FALSE)</f>
        <v>0</v>
      </c>
      <c r="E1985">
        <f>VLOOKUP(A1985, Campaigns!A:I,5, FALSE)</f>
        <v>0</v>
      </c>
      <c r="F1985">
        <f>VLOOKUP(A1985, Campaigns!A:I,6, FALSE)</f>
        <v>0</v>
      </c>
      <c r="G1985" t="str">
        <f>VLOOKUP(A1985, Customer!A:P,16, FALSE)</f>
        <v>Married</v>
      </c>
      <c r="H1985" t="str">
        <f>VLOOKUP(A1985, Customer!A:Q,17, FALSE)</f>
        <v>Graduate</v>
      </c>
      <c r="I1985">
        <f>VLOOKUP(A1985, Campaigns!A:I,7, FALSE)</f>
        <v>0</v>
      </c>
    </row>
    <row r="1986" spans="1:9">
      <c r="A1986" s="2">
        <v>1097</v>
      </c>
      <c r="B1986">
        <f>VLOOKUP(A1986, Campaigns!A:I,2, FALSE)</f>
        <v>0</v>
      </c>
      <c r="C1986">
        <f>VLOOKUP(A1986, Campaigns!A:I,3, FALSE)</f>
        <v>0</v>
      </c>
      <c r="D1986">
        <f>VLOOKUP(A1986, Campaigns!$A:$I,4, FALSE)</f>
        <v>0</v>
      </c>
      <c r="E1986">
        <f>VLOOKUP(A1986, Campaigns!A:I,5, FALSE)</f>
        <v>0</v>
      </c>
      <c r="F1986">
        <f>VLOOKUP(A1986, Campaigns!A:I,6, FALSE)</f>
        <v>0</v>
      </c>
      <c r="G1986" t="str">
        <f>VLOOKUP(A1986, Customer!A:P,16, FALSE)</f>
        <v>Together</v>
      </c>
      <c r="H1986" t="str">
        <f>VLOOKUP(A1986, Customer!A:Q,17, FALSE)</f>
        <v>Basic</v>
      </c>
      <c r="I1986">
        <f>VLOOKUP(A1986, Campaigns!A:I,7, FALSE)</f>
        <v>0</v>
      </c>
    </row>
    <row r="1987" spans="1:9">
      <c r="A1987" s="2">
        <v>2619</v>
      </c>
      <c r="B1987">
        <f>VLOOKUP(A1987, Campaigns!A:I,2, FALSE)</f>
        <v>0</v>
      </c>
      <c r="C1987">
        <f>VLOOKUP(A1987, Campaigns!A:I,3, FALSE)</f>
        <v>0</v>
      </c>
      <c r="D1987">
        <f>VLOOKUP(A1987, Campaigns!$A:$I,4, FALSE)</f>
        <v>0</v>
      </c>
      <c r="E1987">
        <f>VLOOKUP(A1987, Campaigns!A:I,5, FALSE)</f>
        <v>0</v>
      </c>
      <c r="F1987">
        <f>VLOOKUP(A1987, Campaigns!A:I,6, FALSE)</f>
        <v>0</v>
      </c>
      <c r="G1987" t="str">
        <f>VLOOKUP(A1987, Customer!A:P,16, FALSE)</f>
        <v>Together</v>
      </c>
      <c r="H1987" t="str">
        <f>VLOOKUP(A1987, Customer!A:Q,17, FALSE)</f>
        <v>Basic</v>
      </c>
      <c r="I1987">
        <f>VLOOKUP(A1987, Campaigns!A:I,7, FALSE)</f>
        <v>0</v>
      </c>
    </row>
    <row r="1988" spans="1:9">
      <c r="A1988" s="2">
        <v>2955</v>
      </c>
      <c r="B1988">
        <f>VLOOKUP(A1988, Campaigns!A:I,2, FALSE)</f>
        <v>0</v>
      </c>
      <c r="C1988">
        <f>VLOOKUP(A1988, Campaigns!A:I,3, FALSE)</f>
        <v>0</v>
      </c>
      <c r="D1988">
        <f>VLOOKUP(A1988, Campaigns!$A:$I,4, FALSE)</f>
        <v>0</v>
      </c>
      <c r="E1988">
        <f>VLOOKUP(A1988, Campaigns!A:I,5, FALSE)</f>
        <v>0</v>
      </c>
      <c r="F1988">
        <f>VLOOKUP(A1988, Campaigns!A:I,6, FALSE)</f>
        <v>0</v>
      </c>
      <c r="G1988" t="str">
        <f>VLOOKUP(A1988, Customer!A:P,16, FALSE)</f>
        <v>Married</v>
      </c>
      <c r="H1988" t="str">
        <f>VLOOKUP(A1988, Customer!A:Q,17, FALSE)</f>
        <v>Graduate</v>
      </c>
      <c r="I1988">
        <f>VLOOKUP(A1988, Campaigns!A:I,7, FALSE)</f>
        <v>0</v>
      </c>
    </row>
    <row r="1989" spans="1:9">
      <c r="A1989" s="2">
        <v>1267</v>
      </c>
      <c r="B1989">
        <f>VLOOKUP(A1989, Campaigns!A:I,2, FALSE)</f>
        <v>0</v>
      </c>
      <c r="C1989">
        <f>VLOOKUP(A1989, Campaigns!A:I,3, FALSE)</f>
        <v>0</v>
      </c>
      <c r="D1989">
        <f>VLOOKUP(A1989, Campaigns!$A:$I,4, FALSE)</f>
        <v>0</v>
      </c>
      <c r="E1989">
        <f>VLOOKUP(A1989, Campaigns!A:I,5, FALSE)</f>
        <v>0</v>
      </c>
      <c r="F1989">
        <f>VLOOKUP(A1989, Campaigns!A:I,6, FALSE)</f>
        <v>0</v>
      </c>
      <c r="G1989" t="str">
        <f>VLOOKUP(A1989, Customer!A:P,16, FALSE)</f>
        <v>Married</v>
      </c>
      <c r="H1989" t="str">
        <f>VLOOKUP(A1989, Customer!A:Q,17, FALSE)</f>
        <v>Basic</v>
      </c>
      <c r="I1989">
        <f>VLOOKUP(A1989, Campaigns!A:I,7, FALSE)</f>
        <v>0</v>
      </c>
    </row>
    <row r="1990" spans="1:9">
      <c r="A1990" s="2">
        <v>3196</v>
      </c>
      <c r="B1990">
        <f>VLOOKUP(A1990, Campaigns!A:I,2, FALSE)</f>
        <v>0</v>
      </c>
      <c r="C1990">
        <f>VLOOKUP(A1990, Campaigns!A:I,3, FALSE)</f>
        <v>0</v>
      </c>
      <c r="D1990">
        <f>VLOOKUP(A1990, Campaigns!$A:$I,4, FALSE)</f>
        <v>0</v>
      </c>
      <c r="E1990">
        <f>VLOOKUP(A1990, Campaigns!A:I,5, FALSE)</f>
        <v>0</v>
      </c>
      <c r="F1990">
        <f>VLOOKUP(A1990, Campaigns!A:I,6, FALSE)</f>
        <v>0</v>
      </c>
      <c r="G1990" t="str">
        <f>VLOOKUP(A1990, Customer!A:P,16, FALSE)</f>
        <v>Married</v>
      </c>
      <c r="H1990" t="str">
        <f>VLOOKUP(A1990, Customer!A:Q,17, FALSE)</f>
        <v>Graduate</v>
      </c>
      <c r="I1990">
        <f>VLOOKUP(A1990, Campaigns!A:I,7, FALSE)</f>
        <v>0</v>
      </c>
    </row>
    <row r="1991" spans="1:9">
      <c r="A1991" s="2">
        <v>1906</v>
      </c>
      <c r="B1991">
        <f>VLOOKUP(A1991, Campaigns!A:I,2, FALSE)</f>
        <v>0</v>
      </c>
      <c r="C1991">
        <f>VLOOKUP(A1991, Campaigns!A:I,3, FALSE)</f>
        <v>0</v>
      </c>
      <c r="D1991">
        <f>VLOOKUP(A1991, Campaigns!$A:$I,4, FALSE)</f>
        <v>0</v>
      </c>
      <c r="E1991">
        <f>VLOOKUP(A1991, Campaigns!A:I,5, FALSE)</f>
        <v>0</v>
      </c>
      <c r="F1991">
        <f>VLOOKUP(A1991, Campaigns!A:I,6, FALSE)</f>
        <v>0</v>
      </c>
      <c r="G1991" t="str">
        <f>VLOOKUP(A1991, Customer!A:P,16, FALSE)</f>
        <v>Together</v>
      </c>
      <c r="H1991" t="str">
        <f>VLOOKUP(A1991, Customer!A:Q,17, FALSE)</f>
        <v>Master</v>
      </c>
      <c r="I1991">
        <f>VLOOKUP(A1991, Campaigns!A:I,7, FALSE)</f>
        <v>0</v>
      </c>
    </row>
    <row r="1992" spans="1:9">
      <c r="A1992" s="2">
        <v>2324</v>
      </c>
      <c r="B1992">
        <f>VLOOKUP(A1992, Campaigns!A:I,2, FALSE)</f>
        <v>0</v>
      </c>
      <c r="C1992">
        <f>VLOOKUP(A1992, Campaigns!A:I,3, FALSE)</f>
        <v>0</v>
      </c>
      <c r="D1992">
        <f>VLOOKUP(A1992, Campaigns!$A:$I,4, FALSE)</f>
        <v>0</v>
      </c>
      <c r="E1992">
        <f>VLOOKUP(A1992, Campaigns!A:I,5, FALSE)</f>
        <v>0</v>
      </c>
      <c r="F1992">
        <f>VLOOKUP(A1992, Campaigns!A:I,6, FALSE)</f>
        <v>0</v>
      </c>
      <c r="G1992" t="str">
        <f>VLOOKUP(A1992, Customer!A:P,16, FALSE)</f>
        <v>Single</v>
      </c>
      <c r="H1992" t="str">
        <f>VLOOKUP(A1992, Customer!A:Q,17, FALSE)</f>
        <v>Basic</v>
      </c>
      <c r="I1992">
        <f>VLOOKUP(A1992, Campaigns!A:I,7, FALSE)</f>
        <v>0</v>
      </c>
    </row>
    <row r="1993" spans="1:9">
      <c r="A1993" s="2">
        <v>2668</v>
      </c>
      <c r="B1993">
        <f>VLOOKUP(A1993, Campaigns!A:I,2, FALSE)</f>
        <v>0</v>
      </c>
      <c r="C1993">
        <f>VLOOKUP(A1993, Campaigns!A:I,3, FALSE)</f>
        <v>0</v>
      </c>
      <c r="D1993">
        <f>VLOOKUP(A1993, Campaigns!$A:$I,4, FALSE)</f>
        <v>0</v>
      </c>
      <c r="E1993">
        <f>VLOOKUP(A1993, Campaigns!A:I,5, FALSE)</f>
        <v>0</v>
      </c>
      <c r="F1993">
        <f>VLOOKUP(A1993, Campaigns!A:I,6, FALSE)</f>
        <v>0</v>
      </c>
      <c r="G1993" t="str">
        <f>VLOOKUP(A1993, Customer!A:P,16, FALSE)</f>
        <v>Single</v>
      </c>
      <c r="H1993" t="e">
        <f>VLOOKUP(A1993, Customer!A:Q,17, FALSE)</f>
        <v>#N/A</v>
      </c>
      <c r="I1993">
        <f>VLOOKUP(A1993, Campaigns!A:I,7, FALSE)</f>
        <v>0</v>
      </c>
    </row>
    <row r="1994" spans="1:9">
      <c r="A1994" s="2">
        <v>1486</v>
      </c>
      <c r="B1994">
        <f>VLOOKUP(A1994, Campaigns!A:I,2, FALSE)</f>
        <v>0</v>
      </c>
      <c r="C1994">
        <f>VLOOKUP(A1994, Campaigns!A:I,3, FALSE)</f>
        <v>0</v>
      </c>
      <c r="D1994">
        <f>VLOOKUP(A1994, Campaigns!$A:$I,4, FALSE)</f>
        <v>0</v>
      </c>
      <c r="E1994">
        <f>VLOOKUP(A1994, Campaigns!A:I,5, FALSE)</f>
        <v>0</v>
      </c>
      <c r="F1994">
        <f>VLOOKUP(A1994, Campaigns!A:I,6, FALSE)</f>
        <v>0</v>
      </c>
      <c r="G1994" t="str">
        <f>VLOOKUP(A1994, Customer!A:P,16, FALSE)</f>
        <v>Married</v>
      </c>
      <c r="H1994" t="str">
        <f>VLOOKUP(A1994, Customer!A:Q,17, FALSE)</f>
        <v>Basic</v>
      </c>
      <c r="I1994">
        <f>VLOOKUP(A1994, Campaigns!A:I,7, FALSE)</f>
        <v>0</v>
      </c>
    </row>
    <row r="1995" spans="1:9">
      <c r="A1995" s="2">
        <v>1573</v>
      </c>
      <c r="B1995">
        <f>VLOOKUP(A1995, Campaigns!A:I,2, FALSE)</f>
        <v>0</v>
      </c>
      <c r="C1995">
        <f>VLOOKUP(A1995, Campaigns!A:I,3, FALSE)</f>
        <v>0</v>
      </c>
      <c r="D1995">
        <f>VLOOKUP(A1995, Campaigns!$A:$I,4, FALSE)</f>
        <v>0</v>
      </c>
      <c r="E1995">
        <f>VLOOKUP(A1995, Campaigns!A:I,5, FALSE)</f>
        <v>0</v>
      </c>
      <c r="F1995">
        <f>VLOOKUP(A1995, Campaigns!A:I,6, FALSE)</f>
        <v>0</v>
      </c>
      <c r="G1995" t="str">
        <f>VLOOKUP(A1995, Customer!A:P,16, FALSE)</f>
        <v>Together</v>
      </c>
      <c r="H1995" t="str">
        <f>VLOOKUP(A1995, Customer!A:Q,17, FALSE)</f>
        <v>Graduate</v>
      </c>
      <c r="I1995">
        <f>VLOOKUP(A1995, Campaigns!A:I,7, FALSE)</f>
        <v>0</v>
      </c>
    </row>
    <row r="1996" spans="1:9">
      <c r="A1996" s="2">
        <v>2975</v>
      </c>
      <c r="B1996">
        <f>VLOOKUP(A1996, Campaigns!A:I,2, FALSE)</f>
        <v>0</v>
      </c>
      <c r="C1996">
        <f>VLOOKUP(A1996, Campaigns!A:I,3, FALSE)</f>
        <v>0</v>
      </c>
      <c r="D1996">
        <f>VLOOKUP(A1996, Campaigns!$A:$I,4, FALSE)</f>
        <v>0</v>
      </c>
      <c r="E1996">
        <f>VLOOKUP(A1996, Campaigns!A:I,5, FALSE)</f>
        <v>0</v>
      </c>
      <c r="F1996">
        <f>VLOOKUP(A1996, Campaigns!A:I,6, FALSE)</f>
        <v>0</v>
      </c>
      <c r="G1996" t="str">
        <f>VLOOKUP(A1996, Customer!A:P,16, FALSE)</f>
        <v>Single</v>
      </c>
      <c r="H1996" t="str">
        <f>VLOOKUP(A1996, Customer!A:Q,17, FALSE)</f>
        <v>Graduate</v>
      </c>
      <c r="I1996">
        <f>VLOOKUP(A1996, Campaigns!A:I,7, FALSE)</f>
        <v>0</v>
      </c>
    </row>
    <row r="1997" spans="1:9">
      <c r="A1997" s="2">
        <v>2067</v>
      </c>
      <c r="B1997">
        <f>VLOOKUP(A1997, Campaigns!A:I,2, FALSE)</f>
        <v>0</v>
      </c>
      <c r="C1997">
        <f>VLOOKUP(A1997, Campaigns!A:I,3, FALSE)</f>
        <v>0</v>
      </c>
      <c r="D1997">
        <f>VLOOKUP(A1997, Campaigns!$A:$I,4, FALSE)</f>
        <v>0</v>
      </c>
      <c r="E1997">
        <f>VLOOKUP(A1997, Campaigns!A:I,5, FALSE)</f>
        <v>0</v>
      </c>
      <c r="F1997">
        <f>VLOOKUP(A1997, Campaigns!A:I,6, FALSE)</f>
        <v>0</v>
      </c>
      <c r="G1997" t="str">
        <f>VLOOKUP(A1997, Customer!A:P,16, FALSE)</f>
        <v>Single</v>
      </c>
      <c r="H1997" t="str">
        <f>VLOOKUP(A1997, Customer!A:Q,17, FALSE)</f>
        <v>Graduate</v>
      </c>
      <c r="I1997">
        <f>VLOOKUP(A1997, Campaigns!A:I,7, FALSE)</f>
        <v>0</v>
      </c>
    </row>
    <row r="1998" spans="1:9">
      <c r="A1998" s="2">
        <v>1315</v>
      </c>
      <c r="B1998">
        <f>VLOOKUP(A1998, Campaigns!A:I,2, FALSE)</f>
        <v>0</v>
      </c>
      <c r="C1998">
        <f>VLOOKUP(A1998, Campaigns!A:I,3, FALSE)</f>
        <v>0</v>
      </c>
      <c r="D1998">
        <f>VLOOKUP(A1998, Campaigns!$A:$I,4, FALSE)</f>
        <v>0</v>
      </c>
      <c r="E1998">
        <f>VLOOKUP(A1998, Campaigns!A:I,5, FALSE)</f>
        <v>0</v>
      </c>
      <c r="F1998">
        <f>VLOOKUP(A1998, Campaigns!A:I,6, FALSE)</f>
        <v>0</v>
      </c>
      <c r="G1998" t="str">
        <f>VLOOKUP(A1998, Customer!A:P,16, FALSE)</f>
        <v>Single</v>
      </c>
      <c r="H1998" t="str">
        <f>VLOOKUP(A1998, Customer!A:Q,17, FALSE)</f>
        <v>Graduate</v>
      </c>
      <c r="I1998">
        <f>VLOOKUP(A1998, Campaigns!A:I,7, FALSE)</f>
        <v>0</v>
      </c>
    </row>
    <row r="1999" spans="1:9">
      <c r="A1999" s="2">
        <v>1432</v>
      </c>
      <c r="B1999">
        <f>VLOOKUP(A1999, Campaigns!A:I,2, FALSE)</f>
        <v>0</v>
      </c>
      <c r="C1999">
        <f>VLOOKUP(A1999, Campaigns!A:I,3, FALSE)</f>
        <v>0</v>
      </c>
      <c r="D1999">
        <f>VLOOKUP(A1999, Campaigns!$A:$I,4, FALSE)</f>
        <v>0</v>
      </c>
      <c r="E1999">
        <f>VLOOKUP(A1999, Campaigns!A:I,5, FALSE)</f>
        <v>0</v>
      </c>
      <c r="F1999">
        <f>VLOOKUP(A1999, Campaigns!A:I,6, FALSE)</f>
        <v>0</v>
      </c>
      <c r="G1999" t="str">
        <f>VLOOKUP(A1999, Customer!A:P,16, FALSE)</f>
        <v>Married</v>
      </c>
      <c r="H1999" t="str">
        <f>VLOOKUP(A1999, Customer!A:Q,17, FALSE)</f>
        <v>Graduate</v>
      </c>
      <c r="I1999">
        <f>VLOOKUP(A1999, Campaigns!A:I,7, FALSE)</f>
        <v>0</v>
      </c>
    </row>
    <row r="2000" spans="1:9">
      <c r="A2000" s="2">
        <v>1291</v>
      </c>
      <c r="B2000">
        <f>VLOOKUP(A2000, Campaigns!A:I,2, FALSE)</f>
        <v>0</v>
      </c>
      <c r="C2000">
        <f>VLOOKUP(A2000, Campaigns!A:I,3, FALSE)</f>
        <v>0</v>
      </c>
      <c r="D2000">
        <f>VLOOKUP(A2000, Campaigns!$A:$I,4, FALSE)</f>
        <v>0</v>
      </c>
      <c r="E2000">
        <f>VLOOKUP(A2000, Campaigns!A:I,5, FALSE)</f>
        <v>0</v>
      </c>
      <c r="F2000">
        <f>VLOOKUP(A2000, Campaigns!A:I,6, FALSE)</f>
        <v>0</v>
      </c>
      <c r="G2000" t="str">
        <f>VLOOKUP(A2000, Customer!A:P,16, FALSE)</f>
        <v>Together</v>
      </c>
      <c r="H2000" t="str">
        <f>VLOOKUP(A2000, Customer!A:Q,17, FALSE)</f>
        <v>Graduate</v>
      </c>
      <c r="I2000">
        <f>VLOOKUP(A2000, Campaigns!A:I,7, FALSE)</f>
        <v>0</v>
      </c>
    </row>
    <row r="2001" spans="1:9">
      <c r="A2001" s="2">
        <v>1136</v>
      </c>
      <c r="B2001">
        <f>VLOOKUP(A2001, Campaigns!A:I,2, FALSE)</f>
        <v>0</v>
      </c>
      <c r="C2001">
        <f>VLOOKUP(A2001, Campaigns!A:I,3, FALSE)</f>
        <v>0</v>
      </c>
      <c r="D2001">
        <f>VLOOKUP(A2001, Campaigns!$A:$I,4, FALSE)</f>
        <v>0</v>
      </c>
      <c r="E2001">
        <f>VLOOKUP(A2001, Campaigns!A:I,5, FALSE)</f>
        <v>0</v>
      </c>
      <c r="F2001">
        <f>VLOOKUP(A2001, Campaigns!A:I,6, FALSE)</f>
        <v>0</v>
      </c>
      <c r="G2001" t="str">
        <f>VLOOKUP(A2001, Customer!A:P,16, FALSE)</f>
        <v>Married</v>
      </c>
      <c r="H2001" t="str">
        <f>VLOOKUP(A2001, Customer!A:Q,17, FALSE)</f>
        <v>Graduate</v>
      </c>
      <c r="I2001">
        <f>VLOOKUP(A2001, Campaigns!A:I,7, FALSE)</f>
        <v>0</v>
      </c>
    </row>
    <row r="2002" spans="1:9">
      <c r="A2002" s="2">
        <v>1580</v>
      </c>
      <c r="B2002">
        <f>VLOOKUP(A2002, Campaigns!A:I,2, FALSE)</f>
        <v>0</v>
      </c>
      <c r="C2002">
        <f>VLOOKUP(A2002, Campaigns!A:I,3, FALSE)</f>
        <v>0</v>
      </c>
      <c r="D2002">
        <f>VLOOKUP(A2002, Campaigns!$A:$I,4, FALSE)</f>
        <v>0</v>
      </c>
      <c r="E2002">
        <f>VLOOKUP(A2002, Campaigns!A:I,5, FALSE)</f>
        <v>0</v>
      </c>
      <c r="F2002">
        <f>VLOOKUP(A2002, Campaigns!A:I,6, FALSE)</f>
        <v>0</v>
      </c>
      <c r="G2002" t="str">
        <f>VLOOKUP(A2002, Customer!A:P,16, FALSE)</f>
        <v>Divorced</v>
      </c>
      <c r="H2002" t="str">
        <f>VLOOKUP(A2002, Customer!A:Q,17, FALSE)</f>
        <v>Graduate</v>
      </c>
      <c r="I2002">
        <f>VLOOKUP(A2002, Campaigns!A:I,7, FALSE)</f>
        <v>0</v>
      </c>
    </row>
    <row r="2003" spans="1:9">
      <c r="A2003" s="2">
        <v>2850</v>
      </c>
      <c r="B2003">
        <f>VLOOKUP(A2003, Campaigns!A:I,2, FALSE)</f>
        <v>0</v>
      </c>
      <c r="C2003">
        <f>VLOOKUP(A2003, Campaigns!A:I,3, FALSE)</f>
        <v>0</v>
      </c>
      <c r="D2003">
        <f>VLOOKUP(A2003, Campaigns!$A:$I,4, FALSE)</f>
        <v>0</v>
      </c>
      <c r="E2003">
        <f>VLOOKUP(A2003, Campaigns!A:I,5, FALSE)</f>
        <v>0</v>
      </c>
      <c r="F2003">
        <f>VLOOKUP(A2003, Campaigns!A:I,6, FALSE)</f>
        <v>0</v>
      </c>
      <c r="G2003" t="str">
        <f>VLOOKUP(A2003, Customer!A:P,16, FALSE)</f>
        <v>Single</v>
      </c>
      <c r="H2003" t="e">
        <f>VLOOKUP(A2003, Customer!A:Q,17, FALSE)</f>
        <v>#N/A</v>
      </c>
      <c r="I2003">
        <f>VLOOKUP(A2003, Campaigns!A:I,7, FALSE)</f>
        <v>0</v>
      </c>
    </row>
    <row r="2004" spans="1:9">
      <c r="A2004" s="2">
        <v>2917</v>
      </c>
      <c r="B2004">
        <f>VLOOKUP(A2004, Campaigns!A:I,2, FALSE)</f>
        <v>0</v>
      </c>
      <c r="C2004">
        <f>VLOOKUP(A2004, Campaigns!A:I,3, FALSE)</f>
        <v>0</v>
      </c>
      <c r="D2004">
        <f>VLOOKUP(A2004, Campaigns!$A:$I,4, FALSE)</f>
        <v>0</v>
      </c>
      <c r="E2004">
        <f>VLOOKUP(A2004, Campaigns!A:I,5, FALSE)</f>
        <v>0</v>
      </c>
      <c r="F2004">
        <f>VLOOKUP(A2004, Campaigns!A:I,6, FALSE)</f>
        <v>0</v>
      </c>
      <c r="G2004" t="str">
        <f>VLOOKUP(A2004, Customer!A:P,16, FALSE)</f>
        <v>Single</v>
      </c>
      <c r="H2004" t="str">
        <f>VLOOKUP(A2004, Customer!A:Q,17, FALSE)</f>
        <v>Graduate</v>
      </c>
      <c r="I2004">
        <f>VLOOKUP(A2004, Campaigns!A:I,7, FALSE)</f>
        <v>0</v>
      </c>
    </row>
    <row r="2005" spans="1:9">
      <c r="A2005" s="2">
        <v>2255</v>
      </c>
      <c r="B2005">
        <f>VLOOKUP(A2005, Campaigns!A:I,2, FALSE)</f>
        <v>0</v>
      </c>
      <c r="C2005">
        <f>VLOOKUP(A2005, Campaigns!A:I,3, FALSE)</f>
        <v>0</v>
      </c>
      <c r="D2005">
        <f>VLOOKUP(A2005, Campaigns!$A:$I,4, FALSE)</f>
        <v>0</v>
      </c>
      <c r="E2005">
        <f>VLOOKUP(A2005, Campaigns!A:I,5, FALSE)</f>
        <v>0</v>
      </c>
      <c r="F2005">
        <f>VLOOKUP(A2005, Campaigns!A:I,6, FALSE)</f>
        <v>0</v>
      </c>
      <c r="G2005" t="str">
        <f>VLOOKUP(A2005, Customer!A:P,16, FALSE)</f>
        <v>Divorced</v>
      </c>
      <c r="H2005" t="str">
        <f>VLOOKUP(A2005, Customer!A:Q,17, FALSE)</f>
        <v>Master</v>
      </c>
      <c r="I2005">
        <f>VLOOKUP(A2005, Campaigns!A:I,7, FALSE)</f>
        <v>0</v>
      </c>
    </row>
    <row r="2006" spans="1:9">
      <c r="A2006" s="2">
        <v>2155</v>
      </c>
      <c r="B2006">
        <f>VLOOKUP(A2006, Campaigns!A:I,2, FALSE)</f>
        <v>0</v>
      </c>
      <c r="C2006">
        <f>VLOOKUP(A2006, Campaigns!A:I,3, FALSE)</f>
        <v>0</v>
      </c>
      <c r="D2006">
        <f>VLOOKUP(A2006, Campaigns!$A:$I,4, FALSE)</f>
        <v>0</v>
      </c>
      <c r="E2006">
        <f>VLOOKUP(A2006, Campaigns!A:I,5, FALSE)</f>
        <v>0</v>
      </c>
      <c r="F2006">
        <f>VLOOKUP(A2006, Campaigns!A:I,6, FALSE)</f>
        <v>0</v>
      </c>
      <c r="G2006" t="str">
        <f>VLOOKUP(A2006, Customer!A:P,16, FALSE)</f>
        <v>Together</v>
      </c>
      <c r="H2006" t="str">
        <f>VLOOKUP(A2006, Customer!A:Q,17, FALSE)</f>
        <v>Basic</v>
      </c>
      <c r="I2006">
        <f>VLOOKUP(A2006, Campaigns!A:I,7, FALSE)</f>
        <v>0</v>
      </c>
    </row>
    <row r="2007" spans="1:9">
      <c r="A2007" s="2">
        <v>1036</v>
      </c>
      <c r="B2007">
        <f>VLOOKUP(A2007, Campaigns!A:I,2, FALSE)</f>
        <v>0</v>
      </c>
      <c r="C2007">
        <f>VLOOKUP(A2007, Campaigns!A:I,3, FALSE)</f>
        <v>0</v>
      </c>
      <c r="D2007">
        <f>VLOOKUP(A2007, Campaigns!$A:$I,4, FALSE)</f>
        <v>0</v>
      </c>
      <c r="E2007">
        <f>VLOOKUP(A2007, Campaigns!A:I,5, FALSE)</f>
        <v>0</v>
      </c>
      <c r="F2007">
        <f>VLOOKUP(A2007, Campaigns!A:I,6, FALSE)</f>
        <v>0</v>
      </c>
      <c r="G2007" t="str">
        <f>VLOOKUP(A2007, Customer!A:P,16, FALSE)</f>
        <v>Married</v>
      </c>
      <c r="H2007" t="e">
        <f>VLOOKUP(A2007, Customer!A:Q,17, FALSE)</f>
        <v>#N/A</v>
      </c>
      <c r="I2007">
        <f>VLOOKUP(A2007, Campaigns!A:I,7, FALSE)</f>
        <v>0</v>
      </c>
    </row>
    <row r="2008" spans="1:9">
      <c r="A2008" s="2">
        <v>1224</v>
      </c>
      <c r="B2008">
        <f>VLOOKUP(A2008, Campaigns!A:I,2, FALSE)</f>
        <v>0</v>
      </c>
      <c r="C2008">
        <f>VLOOKUP(A2008, Campaigns!A:I,3, FALSE)</f>
        <v>0</v>
      </c>
      <c r="D2008">
        <f>VLOOKUP(A2008, Campaigns!$A:$I,4, FALSE)</f>
        <v>0</v>
      </c>
      <c r="E2008">
        <f>VLOOKUP(A2008, Campaigns!A:I,5, FALSE)</f>
        <v>0</v>
      </c>
      <c r="F2008">
        <f>VLOOKUP(A2008, Campaigns!A:I,6, FALSE)</f>
        <v>0</v>
      </c>
      <c r="G2008" t="str">
        <f>VLOOKUP(A2008, Customer!A:P,16, FALSE)</f>
        <v>Together</v>
      </c>
      <c r="H2008" t="str">
        <f>VLOOKUP(A2008, Customer!A:Q,17, FALSE)</f>
        <v>Master</v>
      </c>
      <c r="I2008">
        <f>VLOOKUP(A2008, Campaigns!A:I,7, FALSE)</f>
        <v>0</v>
      </c>
    </row>
    <row r="2009" spans="1:9">
      <c r="A2009" s="2">
        <v>1086</v>
      </c>
      <c r="B2009">
        <f>VLOOKUP(A2009, Campaigns!A:I,2, FALSE)</f>
        <v>0</v>
      </c>
      <c r="C2009">
        <f>VLOOKUP(A2009, Campaigns!A:I,3, FALSE)</f>
        <v>0</v>
      </c>
      <c r="D2009">
        <f>VLOOKUP(A2009, Campaigns!$A:$I,4, FALSE)</f>
        <v>0</v>
      </c>
      <c r="E2009">
        <f>VLOOKUP(A2009, Campaigns!A:I,5, FALSE)</f>
        <v>0</v>
      </c>
      <c r="F2009">
        <f>VLOOKUP(A2009, Campaigns!A:I,6, FALSE)</f>
        <v>0</v>
      </c>
      <c r="G2009" t="str">
        <f>VLOOKUP(A2009, Customer!A:P,16, FALSE)</f>
        <v>Married</v>
      </c>
      <c r="H2009" t="str">
        <f>VLOOKUP(A2009, Customer!A:Q,17, FALSE)</f>
        <v>PhD</v>
      </c>
      <c r="I2009">
        <f>VLOOKUP(A2009, Campaigns!A:I,7, FALSE)</f>
        <v>0</v>
      </c>
    </row>
    <row r="2010" spans="1:9">
      <c r="A2010" s="2">
        <v>1394</v>
      </c>
      <c r="B2010">
        <f>VLOOKUP(A2010, Campaigns!A:I,2, FALSE)</f>
        <v>0</v>
      </c>
      <c r="C2010">
        <f>VLOOKUP(A2010, Campaigns!A:I,3, FALSE)</f>
        <v>0</v>
      </c>
      <c r="D2010">
        <f>VLOOKUP(A2010, Campaigns!$A:$I,4, FALSE)</f>
        <v>0</v>
      </c>
      <c r="E2010">
        <f>VLOOKUP(A2010, Campaigns!A:I,5, FALSE)</f>
        <v>0</v>
      </c>
      <c r="F2010">
        <f>VLOOKUP(A2010, Campaigns!A:I,6, FALSE)</f>
        <v>0</v>
      </c>
      <c r="G2010" t="str">
        <f>VLOOKUP(A2010, Customer!A:P,16, FALSE)</f>
        <v>Single</v>
      </c>
      <c r="H2010" t="e">
        <f>VLOOKUP(A2010, Customer!A:Q,17, FALSE)</f>
        <v>#N/A</v>
      </c>
      <c r="I2010">
        <f>VLOOKUP(A2010, Campaigns!A:I,7, FALSE)</f>
        <v>0</v>
      </c>
    </row>
    <row r="2011" spans="1:9">
      <c r="A2011" s="2">
        <v>1077</v>
      </c>
      <c r="B2011">
        <f>VLOOKUP(A2011, Campaigns!A:I,2, FALSE)</f>
        <v>0</v>
      </c>
      <c r="C2011">
        <f>VLOOKUP(A2011, Campaigns!A:I,3, FALSE)</f>
        <v>0</v>
      </c>
      <c r="D2011">
        <f>VLOOKUP(A2011, Campaigns!$A:$I,4, FALSE)</f>
        <v>0</v>
      </c>
      <c r="E2011">
        <f>VLOOKUP(A2011, Campaigns!A:I,5, FALSE)</f>
        <v>0</v>
      </c>
      <c r="F2011">
        <f>VLOOKUP(A2011, Campaigns!A:I,6, FALSE)</f>
        <v>0</v>
      </c>
      <c r="G2011" t="str">
        <f>VLOOKUP(A2011, Customer!A:P,16, FALSE)</f>
        <v>Married</v>
      </c>
      <c r="H2011" t="e">
        <f>VLOOKUP(A2011, Customer!A:Q,17, FALSE)</f>
        <v>#N/A</v>
      </c>
      <c r="I2011">
        <f>VLOOKUP(A2011, Campaigns!A:I,7, FALSE)</f>
        <v>0</v>
      </c>
    </row>
    <row r="2012" spans="1:9">
      <c r="A2012" s="2">
        <v>3111</v>
      </c>
      <c r="B2012">
        <f>VLOOKUP(A2012, Campaigns!A:I,2, FALSE)</f>
        <v>0</v>
      </c>
      <c r="C2012">
        <f>VLOOKUP(A2012, Campaigns!A:I,3, FALSE)</f>
        <v>0</v>
      </c>
      <c r="D2012">
        <f>VLOOKUP(A2012, Campaigns!$A:$I,4, FALSE)</f>
        <v>0</v>
      </c>
      <c r="E2012">
        <f>VLOOKUP(A2012, Campaigns!A:I,5, FALSE)</f>
        <v>0</v>
      </c>
      <c r="F2012">
        <f>VLOOKUP(A2012, Campaigns!A:I,6, FALSE)</f>
        <v>0</v>
      </c>
      <c r="G2012" t="str">
        <f>VLOOKUP(A2012, Customer!A:P,16, FALSE)</f>
        <v>Married</v>
      </c>
      <c r="H2012" t="str">
        <f>VLOOKUP(A2012, Customer!A:Q,17, FALSE)</f>
        <v>Graduate</v>
      </c>
      <c r="I2012">
        <f>VLOOKUP(A2012, Campaigns!A:I,7, FALSE)</f>
        <v>0</v>
      </c>
    </row>
    <row r="2013" spans="1:9">
      <c r="A2013" s="2">
        <v>2658</v>
      </c>
      <c r="B2013">
        <f>VLOOKUP(A2013, Campaigns!A:I,2, FALSE)</f>
        <v>0</v>
      </c>
      <c r="C2013">
        <f>VLOOKUP(A2013, Campaigns!A:I,3, FALSE)</f>
        <v>0</v>
      </c>
      <c r="D2013">
        <f>VLOOKUP(A2013, Campaigns!$A:$I,4, FALSE)</f>
        <v>0</v>
      </c>
      <c r="E2013">
        <f>VLOOKUP(A2013, Campaigns!A:I,5, FALSE)</f>
        <v>0</v>
      </c>
      <c r="F2013">
        <f>VLOOKUP(A2013, Campaigns!A:I,6, FALSE)</f>
        <v>0</v>
      </c>
      <c r="G2013" t="str">
        <f>VLOOKUP(A2013, Customer!A:P,16, FALSE)</f>
        <v>Married</v>
      </c>
      <c r="H2013" t="str">
        <f>VLOOKUP(A2013, Customer!A:Q,17, FALSE)</f>
        <v>PhD</v>
      </c>
      <c r="I2013">
        <f>VLOOKUP(A2013, Campaigns!A:I,7, FALSE)</f>
        <v>0</v>
      </c>
    </row>
    <row r="2014" spans="1:9">
      <c r="A2014" s="2">
        <v>2702</v>
      </c>
      <c r="B2014">
        <f>VLOOKUP(A2014, Campaigns!A:I,2, FALSE)</f>
        <v>0</v>
      </c>
      <c r="C2014">
        <f>VLOOKUP(A2014, Campaigns!A:I,3, FALSE)</f>
        <v>0</v>
      </c>
      <c r="D2014">
        <f>VLOOKUP(A2014, Campaigns!$A:$I,4, FALSE)</f>
        <v>0</v>
      </c>
      <c r="E2014">
        <f>VLOOKUP(A2014, Campaigns!A:I,5, FALSE)</f>
        <v>0</v>
      </c>
      <c r="F2014">
        <f>VLOOKUP(A2014, Campaigns!A:I,6, FALSE)</f>
        <v>0</v>
      </c>
      <c r="G2014" t="str">
        <f>VLOOKUP(A2014, Customer!A:P,16, FALSE)</f>
        <v>Single</v>
      </c>
      <c r="H2014" t="str">
        <f>VLOOKUP(A2014, Customer!A:Q,17, FALSE)</f>
        <v>Basic</v>
      </c>
      <c r="I2014">
        <f>VLOOKUP(A2014, Campaigns!A:I,7, FALSE)</f>
        <v>0</v>
      </c>
    </row>
    <row r="2015" spans="1:9">
      <c r="A2015" s="2">
        <v>3030</v>
      </c>
      <c r="B2015">
        <f>VLOOKUP(A2015, Campaigns!A:I,2, FALSE)</f>
        <v>0</v>
      </c>
      <c r="C2015">
        <f>VLOOKUP(A2015, Campaigns!A:I,3, FALSE)</f>
        <v>0</v>
      </c>
      <c r="D2015">
        <f>VLOOKUP(A2015, Campaigns!$A:$I,4, FALSE)</f>
        <v>0</v>
      </c>
      <c r="E2015">
        <f>VLOOKUP(A2015, Campaigns!A:I,5, FALSE)</f>
        <v>0</v>
      </c>
      <c r="F2015">
        <f>VLOOKUP(A2015, Campaigns!A:I,6, FALSE)</f>
        <v>0</v>
      </c>
      <c r="G2015" t="str">
        <f>VLOOKUP(A2015, Customer!A:P,16, FALSE)</f>
        <v>Single</v>
      </c>
      <c r="H2015" t="str">
        <f>VLOOKUP(A2015, Customer!A:Q,17, FALSE)</f>
        <v>Graduate</v>
      </c>
      <c r="I2015">
        <f>VLOOKUP(A2015, Campaigns!A:I,7, FALSE)</f>
        <v>0</v>
      </c>
    </row>
    <row r="2016" spans="1:9">
      <c r="A2016" s="2">
        <v>2963</v>
      </c>
      <c r="B2016">
        <f>VLOOKUP(A2016, Campaigns!A:I,2, FALSE)</f>
        <v>0</v>
      </c>
      <c r="C2016">
        <f>VLOOKUP(A2016, Campaigns!A:I,3, FALSE)</f>
        <v>0</v>
      </c>
      <c r="D2016">
        <f>VLOOKUP(A2016, Campaigns!$A:$I,4, FALSE)</f>
        <v>0</v>
      </c>
      <c r="E2016">
        <f>VLOOKUP(A2016, Campaigns!A:I,5, FALSE)</f>
        <v>0</v>
      </c>
      <c r="F2016">
        <f>VLOOKUP(A2016, Campaigns!A:I,6, FALSE)</f>
        <v>0</v>
      </c>
      <c r="G2016" t="str">
        <f>VLOOKUP(A2016, Customer!A:P,16, FALSE)</f>
        <v>Married</v>
      </c>
      <c r="H2016" t="str">
        <f>VLOOKUP(A2016, Customer!A:Q,17, FALSE)</f>
        <v>Graduate</v>
      </c>
      <c r="I2016">
        <f>VLOOKUP(A2016, Campaigns!A:I,7, FALSE)</f>
        <v>0</v>
      </c>
    </row>
    <row r="2017" spans="1:9">
      <c r="A2017" s="2">
        <v>1382</v>
      </c>
      <c r="B2017">
        <f>VLOOKUP(A2017, Campaigns!A:I,2, FALSE)</f>
        <v>0</v>
      </c>
      <c r="C2017">
        <f>VLOOKUP(A2017, Campaigns!A:I,3, FALSE)</f>
        <v>0</v>
      </c>
      <c r="D2017">
        <f>VLOOKUP(A2017, Campaigns!$A:$I,4, FALSE)</f>
        <v>0</v>
      </c>
      <c r="E2017">
        <f>VLOOKUP(A2017, Campaigns!A:I,5, FALSE)</f>
        <v>0</v>
      </c>
      <c r="F2017">
        <f>VLOOKUP(A2017, Campaigns!A:I,6, FALSE)</f>
        <v>0</v>
      </c>
      <c r="G2017" t="str">
        <f>VLOOKUP(A2017, Customer!A:P,16, FALSE)</f>
        <v>Single</v>
      </c>
      <c r="H2017" t="str">
        <f>VLOOKUP(A2017, Customer!A:Q,17, FALSE)</f>
        <v>Graduate</v>
      </c>
      <c r="I2017">
        <f>VLOOKUP(A2017, Campaigns!A:I,7, FALSE)</f>
        <v>0</v>
      </c>
    </row>
    <row r="2018" spans="1:9">
      <c r="A2018" s="2">
        <v>2510</v>
      </c>
      <c r="B2018">
        <f>VLOOKUP(A2018, Campaigns!A:I,2, FALSE)</f>
        <v>0</v>
      </c>
      <c r="C2018">
        <f>VLOOKUP(A2018, Campaigns!A:I,3, FALSE)</f>
        <v>0</v>
      </c>
      <c r="D2018">
        <f>VLOOKUP(A2018, Campaigns!$A:$I,4, FALSE)</f>
        <v>0</v>
      </c>
      <c r="E2018">
        <f>VLOOKUP(A2018, Campaigns!A:I,5, FALSE)</f>
        <v>0</v>
      </c>
      <c r="F2018">
        <f>VLOOKUP(A2018, Campaigns!A:I,6, FALSE)</f>
        <v>0</v>
      </c>
      <c r="G2018" t="str">
        <f>VLOOKUP(A2018, Customer!A:P,16, FALSE)</f>
        <v>Married</v>
      </c>
      <c r="H2018" t="e">
        <f>VLOOKUP(A2018, Customer!A:Q,17, FALSE)</f>
        <v>#N/A</v>
      </c>
      <c r="I2018">
        <f>VLOOKUP(A2018, Campaigns!A:I,7, FALSE)</f>
        <v>0</v>
      </c>
    </row>
    <row r="2019" spans="1:9">
      <c r="A2019" s="2">
        <v>2511</v>
      </c>
      <c r="B2019">
        <f>VLOOKUP(A2019, Campaigns!A:I,2, FALSE)</f>
        <v>0</v>
      </c>
      <c r="C2019">
        <f>VLOOKUP(A2019, Campaigns!A:I,3, FALSE)</f>
        <v>0</v>
      </c>
      <c r="D2019">
        <f>VLOOKUP(A2019, Campaigns!$A:$I,4, FALSE)</f>
        <v>0</v>
      </c>
      <c r="E2019">
        <f>VLOOKUP(A2019, Campaigns!A:I,5, FALSE)</f>
        <v>0</v>
      </c>
      <c r="F2019">
        <f>VLOOKUP(A2019, Campaigns!A:I,6, FALSE)</f>
        <v>0</v>
      </c>
      <c r="G2019" t="str">
        <f>VLOOKUP(A2019, Customer!A:P,16, FALSE)</f>
        <v>Single</v>
      </c>
      <c r="H2019" t="e">
        <f>VLOOKUP(A2019, Customer!A:Q,17, FALSE)</f>
        <v>#N/A</v>
      </c>
      <c r="I2019">
        <f>VLOOKUP(A2019, Campaigns!A:I,7, FALSE)</f>
        <v>0</v>
      </c>
    </row>
    <row r="2020" spans="1:9">
      <c r="A2020" s="2">
        <v>1429</v>
      </c>
      <c r="B2020">
        <f>VLOOKUP(A2020, Campaigns!A:I,2, FALSE)</f>
        <v>0</v>
      </c>
      <c r="C2020">
        <f>VLOOKUP(A2020, Campaigns!A:I,3, FALSE)</f>
        <v>0</v>
      </c>
      <c r="D2020">
        <f>VLOOKUP(A2020, Campaigns!$A:$I,4, FALSE)</f>
        <v>0</v>
      </c>
      <c r="E2020">
        <f>VLOOKUP(A2020, Campaigns!A:I,5, FALSE)</f>
        <v>0</v>
      </c>
      <c r="F2020">
        <f>VLOOKUP(A2020, Campaigns!A:I,6, FALSE)</f>
        <v>0</v>
      </c>
      <c r="G2020" t="str">
        <f>VLOOKUP(A2020, Customer!A:P,16, FALSE)</f>
        <v>Divorced</v>
      </c>
      <c r="H2020" t="str">
        <f>VLOOKUP(A2020, Customer!A:Q,17, FALSE)</f>
        <v>Graduate</v>
      </c>
      <c r="I2020">
        <f>VLOOKUP(A2020, Campaigns!A:I,7, FALSE)</f>
        <v>0</v>
      </c>
    </row>
    <row r="2021" spans="1:9">
      <c r="A2021" s="2">
        <v>3002</v>
      </c>
      <c r="B2021">
        <f>VLOOKUP(A2021, Campaigns!A:I,2, FALSE)</f>
        <v>0</v>
      </c>
      <c r="C2021">
        <f>VLOOKUP(A2021, Campaigns!A:I,3, FALSE)</f>
        <v>0</v>
      </c>
      <c r="D2021">
        <f>VLOOKUP(A2021, Campaigns!$A:$I,4, FALSE)</f>
        <v>0</v>
      </c>
      <c r="E2021">
        <f>VLOOKUP(A2021, Campaigns!A:I,5, FALSE)</f>
        <v>0</v>
      </c>
      <c r="F2021">
        <f>VLOOKUP(A2021, Campaigns!A:I,6, FALSE)</f>
        <v>0</v>
      </c>
      <c r="G2021" t="str">
        <f>VLOOKUP(A2021, Customer!A:P,16, FALSE)</f>
        <v>Divorced</v>
      </c>
      <c r="H2021" t="str">
        <f>VLOOKUP(A2021, Customer!A:Q,17, FALSE)</f>
        <v>Graduate</v>
      </c>
      <c r="I2021">
        <f>VLOOKUP(A2021, Campaigns!A:I,7, FALSE)</f>
        <v>0</v>
      </c>
    </row>
    <row r="2022" spans="1:9">
      <c r="A2022" s="2">
        <v>1841</v>
      </c>
      <c r="B2022">
        <f>VLOOKUP(A2022, Campaigns!A:I,2, FALSE)</f>
        <v>0</v>
      </c>
      <c r="C2022">
        <f>VLOOKUP(A2022, Campaigns!A:I,3, FALSE)</f>
        <v>0</v>
      </c>
      <c r="D2022">
        <f>VLOOKUP(A2022, Campaigns!$A:$I,4, FALSE)</f>
        <v>0</v>
      </c>
      <c r="E2022">
        <f>VLOOKUP(A2022, Campaigns!A:I,5, FALSE)</f>
        <v>0</v>
      </c>
      <c r="F2022">
        <f>VLOOKUP(A2022, Campaigns!A:I,6, FALSE)</f>
        <v>0</v>
      </c>
      <c r="G2022" t="str">
        <f>VLOOKUP(A2022, Customer!A:P,16, FALSE)</f>
        <v>Together</v>
      </c>
      <c r="H2022" t="str">
        <f>VLOOKUP(A2022, Customer!A:Q,17, FALSE)</f>
        <v>Graduate</v>
      </c>
      <c r="I2022">
        <f>VLOOKUP(A2022, Campaigns!A:I,7, FALSE)</f>
        <v>0</v>
      </c>
    </row>
    <row r="2023" spans="1:9">
      <c r="A2023" s="2">
        <v>1152</v>
      </c>
      <c r="B2023">
        <f>VLOOKUP(A2023, Campaigns!A:I,2, FALSE)</f>
        <v>0</v>
      </c>
      <c r="C2023">
        <f>VLOOKUP(A2023, Campaigns!A:I,3, FALSE)</f>
        <v>0</v>
      </c>
      <c r="D2023">
        <f>VLOOKUP(A2023, Campaigns!$A:$I,4, FALSE)</f>
        <v>0</v>
      </c>
      <c r="E2023">
        <f>VLOOKUP(A2023, Campaigns!A:I,5, FALSE)</f>
        <v>0</v>
      </c>
      <c r="F2023">
        <f>VLOOKUP(A2023, Campaigns!A:I,6, FALSE)</f>
        <v>0</v>
      </c>
      <c r="G2023" t="str">
        <f>VLOOKUP(A2023, Customer!A:P,16, FALSE)</f>
        <v>Married</v>
      </c>
      <c r="H2023" t="str">
        <f>VLOOKUP(A2023, Customer!A:Q,17, FALSE)</f>
        <v>Graduate</v>
      </c>
      <c r="I2023">
        <f>VLOOKUP(A2023, Campaigns!A:I,7, FALSE)</f>
        <v>0</v>
      </c>
    </row>
    <row r="2024" spans="1:9">
      <c r="A2024" s="2">
        <v>2446</v>
      </c>
      <c r="B2024">
        <f>VLOOKUP(A2024, Campaigns!A:I,2, FALSE)</f>
        <v>0</v>
      </c>
      <c r="C2024">
        <f>VLOOKUP(A2024, Campaigns!A:I,3, FALSE)</f>
        <v>0</v>
      </c>
      <c r="D2024">
        <f>VLOOKUP(A2024, Campaigns!$A:$I,4, FALSE)</f>
        <v>0</v>
      </c>
      <c r="E2024">
        <f>VLOOKUP(A2024, Campaigns!A:I,5, FALSE)</f>
        <v>0</v>
      </c>
      <c r="F2024">
        <f>VLOOKUP(A2024, Campaigns!A:I,6, FALSE)</f>
        <v>0</v>
      </c>
      <c r="G2024" t="str">
        <f>VLOOKUP(A2024, Customer!A:P,16, FALSE)</f>
        <v>Married</v>
      </c>
      <c r="H2024" t="e">
        <f>VLOOKUP(A2024, Customer!A:Q,17, FALSE)</f>
        <v>#N/A</v>
      </c>
      <c r="I2024">
        <f>VLOOKUP(A2024, Campaigns!A:I,7, FALSE)</f>
        <v>0</v>
      </c>
    </row>
    <row r="2025" spans="1:9">
      <c r="A2025" s="2">
        <v>2282</v>
      </c>
      <c r="B2025">
        <f>VLOOKUP(A2025, Campaigns!A:I,2, FALSE)</f>
        <v>0</v>
      </c>
      <c r="C2025">
        <f>VLOOKUP(A2025, Campaigns!A:I,3, FALSE)</f>
        <v>0</v>
      </c>
      <c r="D2025">
        <f>VLOOKUP(A2025, Campaigns!$A:$I,4, FALSE)</f>
        <v>0</v>
      </c>
      <c r="E2025">
        <f>VLOOKUP(A2025, Campaigns!A:I,5, FALSE)</f>
        <v>0</v>
      </c>
      <c r="F2025">
        <f>VLOOKUP(A2025, Campaigns!A:I,6, FALSE)</f>
        <v>0</v>
      </c>
      <c r="G2025" t="str">
        <f>VLOOKUP(A2025, Customer!A:P,16, FALSE)</f>
        <v>Married</v>
      </c>
      <c r="H2025" t="e">
        <f>VLOOKUP(A2025, Customer!A:Q,17, FALSE)</f>
        <v>#N/A</v>
      </c>
      <c r="I2025">
        <f>VLOOKUP(A2025, Campaigns!A:I,7, FALSE)</f>
        <v>0</v>
      </c>
    </row>
    <row r="2026" spans="1:9">
      <c r="A2026" s="2">
        <v>2136</v>
      </c>
      <c r="B2026">
        <f>VLOOKUP(A2026, Campaigns!A:I,2, FALSE)</f>
        <v>0</v>
      </c>
      <c r="C2026">
        <f>VLOOKUP(A2026, Campaigns!A:I,3, FALSE)</f>
        <v>0</v>
      </c>
      <c r="D2026">
        <f>VLOOKUP(A2026, Campaigns!$A:$I,4, FALSE)</f>
        <v>0</v>
      </c>
      <c r="E2026">
        <f>VLOOKUP(A2026, Campaigns!A:I,5, FALSE)</f>
        <v>0</v>
      </c>
      <c r="F2026">
        <f>VLOOKUP(A2026, Campaigns!A:I,6, FALSE)</f>
        <v>0</v>
      </c>
      <c r="G2026" t="str">
        <f>VLOOKUP(A2026, Customer!A:P,16, FALSE)</f>
        <v>Single</v>
      </c>
      <c r="H2026" t="str">
        <f>VLOOKUP(A2026, Customer!A:Q,17, FALSE)</f>
        <v>PhD</v>
      </c>
      <c r="I2026">
        <f>VLOOKUP(A2026, Campaigns!A:I,7, FALSE)</f>
        <v>0</v>
      </c>
    </row>
    <row r="2027" spans="1:9">
      <c r="A2027" s="2">
        <v>2977</v>
      </c>
      <c r="B2027">
        <f>VLOOKUP(A2027, Campaigns!A:I,2, FALSE)</f>
        <v>0</v>
      </c>
      <c r="C2027">
        <f>VLOOKUP(A2027, Campaigns!A:I,3, FALSE)</f>
        <v>0</v>
      </c>
      <c r="D2027">
        <f>VLOOKUP(A2027, Campaigns!$A:$I,4, FALSE)</f>
        <v>0</v>
      </c>
      <c r="E2027">
        <f>VLOOKUP(A2027, Campaigns!A:I,5, FALSE)</f>
        <v>0</v>
      </c>
      <c r="F2027">
        <f>VLOOKUP(A2027, Campaigns!A:I,6, FALSE)</f>
        <v>0</v>
      </c>
      <c r="G2027" t="str">
        <f>VLOOKUP(A2027, Customer!A:P,16, FALSE)</f>
        <v>Married</v>
      </c>
      <c r="H2027" t="str">
        <f>VLOOKUP(A2027, Customer!A:Q,17, FALSE)</f>
        <v>Graduate</v>
      </c>
      <c r="I2027">
        <f>VLOOKUP(A2027, Campaigns!A:I,7, FALSE)</f>
        <v>0</v>
      </c>
    </row>
    <row r="2028" spans="1:9">
      <c r="A2028" s="2">
        <v>1523</v>
      </c>
      <c r="B2028">
        <f>VLOOKUP(A2028, Campaigns!A:I,2, FALSE)</f>
        <v>0</v>
      </c>
      <c r="C2028">
        <f>VLOOKUP(A2028, Campaigns!A:I,3, FALSE)</f>
        <v>0</v>
      </c>
      <c r="D2028">
        <f>VLOOKUP(A2028, Campaigns!$A:$I,4, FALSE)</f>
        <v>0</v>
      </c>
      <c r="E2028">
        <f>VLOOKUP(A2028, Campaigns!A:I,5, FALSE)</f>
        <v>0</v>
      </c>
      <c r="F2028">
        <f>VLOOKUP(A2028, Campaigns!A:I,6, FALSE)</f>
        <v>0</v>
      </c>
      <c r="G2028" t="str">
        <f>VLOOKUP(A2028, Customer!A:P,16, FALSE)</f>
        <v>Single</v>
      </c>
      <c r="H2028" t="str">
        <f>VLOOKUP(A2028, Customer!A:Q,17, FALSE)</f>
        <v>Master</v>
      </c>
      <c r="I2028">
        <f>VLOOKUP(A2028, Campaigns!A:I,7, FALSE)</f>
        <v>0</v>
      </c>
    </row>
    <row r="2029" spans="1:9">
      <c r="A2029" s="2">
        <v>1229</v>
      </c>
      <c r="B2029">
        <f>VLOOKUP(A2029, Campaigns!A:I,2, FALSE)</f>
        <v>0</v>
      </c>
      <c r="C2029">
        <f>VLOOKUP(A2029, Campaigns!A:I,3, FALSE)</f>
        <v>0</v>
      </c>
      <c r="D2029">
        <f>VLOOKUP(A2029, Campaigns!$A:$I,4, FALSE)</f>
        <v>0</v>
      </c>
      <c r="E2029">
        <f>VLOOKUP(A2029, Campaigns!A:I,5, FALSE)</f>
        <v>0</v>
      </c>
      <c r="F2029">
        <f>VLOOKUP(A2029, Campaigns!A:I,6, FALSE)</f>
        <v>0</v>
      </c>
      <c r="G2029" t="str">
        <f>VLOOKUP(A2029, Customer!A:P,16, FALSE)</f>
        <v>Single</v>
      </c>
      <c r="H2029" t="str">
        <f>VLOOKUP(A2029, Customer!A:Q,17, FALSE)</f>
        <v>Graduate</v>
      </c>
      <c r="I2029">
        <f>VLOOKUP(A2029, Campaigns!A:I,7, FALSE)</f>
        <v>0</v>
      </c>
    </row>
    <row r="2030" spans="1:9">
      <c r="A2030" s="2">
        <v>2272</v>
      </c>
      <c r="B2030">
        <f>VLOOKUP(A2030, Campaigns!A:I,2, FALSE)</f>
        <v>0</v>
      </c>
      <c r="C2030">
        <f>VLOOKUP(A2030, Campaigns!A:I,3, FALSE)</f>
        <v>0</v>
      </c>
      <c r="D2030">
        <f>VLOOKUP(A2030, Campaigns!$A:$I,4, FALSE)</f>
        <v>0</v>
      </c>
      <c r="E2030">
        <f>VLOOKUP(A2030, Campaigns!A:I,5, FALSE)</f>
        <v>0</v>
      </c>
      <c r="F2030">
        <f>VLOOKUP(A2030, Campaigns!A:I,6, FALSE)</f>
        <v>0</v>
      </c>
      <c r="G2030" t="str">
        <f>VLOOKUP(A2030, Customer!A:P,16, FALSE)</f>
        <v>Single</v>
      </c>
      <c r="H2030" t="str">
        <f>VLOOKUP(A2030, Customer!A:Q,17, FALSE)</f>
        <v>Graduate</v>
      </c>
      <c r="I2030">
        <f>VLOOKUP(A2030, Campaigns!A:I,7, FALSE)</f>
        <v>0</v>
      </c>
    </row>
    <row r="2031" spans="1:9">
      <c r="A2031" s="2">
        <v>2609</v>
      </c>
      <c r="B2031">
        <f>VLOOKUP(A2031, Campaigns!A:I,2, FALSE)</f>
        <v>0</v>
      </c>
      <c r="C2031">
        <f>VLOOKUP(A2031, Campaigns!A:I,3, FALSE)</f>
        <v>0</v>
      </c>
      <c r="D2031">
        <f>VLOOKUP(A2031, Campaigns!$A:$I,4, FALSE)</f>
        <v>0</v>
      </c>
      <c r="E2031">
        <f>VLOOKUP(A2031, Campaigns!A:I,5, FALSE)</f>
        <v>0</v>
      </c>
      <c r="F2031">
        <f>VLOOKUP(A2031, Campaigns!A:I,6, FALSE)</f>
        <v>0</v>
      </c>
      <c r="G2031" t="str">
        <f>VLOOKUP(A2031, Customer!A:P,16, FALSE)</f>
        <v>Together</v>
      </c>
      <c r="H2031" t="str">
        <f>VLOOKUP(A2031, Customer!A:Q,17, FALSE)</f>
        <v>Graduate</v>
      </c>
      <c r="I2031">
        <f>VLOOKUP(A2031, Campaigns!A:I,7, FALSE)</f>
        <v>0</v>
      </c>
    </row>
    <row r="2032" spans="1:9">
      <c r="A2032" s="2">
        <v>3186</v>
      </c>
      <c r="B2032">
        <f>VLOOKUP(A2032, Campaigns!A:I,2, FALSE)</f>
        <v>0</v>
      </c>
      <c r="C2032">
        <f>VLOOKUP(A2032, Campaigns!A:I,3, FALSE)</f>
        <v>0</v>
      </c>
      <c r="D2032">
        <f>VLOOKUP(A2032, Campaigns!$A:$I,4, FALSE)</f>
        <v>0</v>
      </c>
      <c r="E2032">
        <f>VLOOKUP(A2032, Campaigns!A:I,5, FALSE)</f>
        <v>0</v>
      </c>
      <c r="F2032">
        <f>VLOOKUP(A2032, Campaigns!A:I,6, FALSE)</f>
        <v>0</v>
      </c>
      <c r="G2032" t="str">
        <f>VLOOKUP(A2032, Customer!A:P,16, FALSE)</f>
        <v>Together</v>
      </c>
      <c r="H2032" t="str">
        <f>VLOOKUP(A2032, Customer!A:Q,17, FALSE)</f>
        <v>Graduate</v>
      </c>
      <c r="I2032">
        <f>VLOOKUP(A2032, Campaigns!A:I,7, FALSE)</f>
        <v>0</v>
      </c>
    </row>
    <row r="2033" spans="1:9">
      <c r="A2033" s="2">
        <v>2900</v>
      </c>
      <c r="B2033">
        <f>VLOOKUP(A2033, Campaigns!A:I,2, FALSE)</f>
        <v>0</v>
      </c>
      <c r="C2033">
        <f>VLOOKUP(A2033, Campaigns!A:I,3, FALSE)</f>
        <v>0</v>
      </c>
      <c r="D2033">
        <f>VLOOKUP(A2033, Campaigns!$A:$I,4, FALSE)</f>
        <v>0</v>
      </c>
      <c r="E2033">
        <f>VLOOKUP(A2033, Campaigns!A:I,5, FALSE)</f>
        <v>0</v>
      </c>
      <c r="F2033">
        <f>VLOOKUP(A2033, Campaigns!A:I,6, FALSE)</f>
        <v>0</v>
      </c>
      <c r="G2033" t="str">
        <f>VLOOKUP(A2033, Customer!A:P,16, FALSE)</f>
        <v>Married</v>
      </c>
      <c r="H2033" t="str">
        <f>VLOOKUP(A2033, Customer!A:Q,17, FALSE)</f>
        <v>Master</v>
      </c>
      <c r="I2033">
        <f>VLOOKUP(A2033, Campaigns!A:I,7, FALSE)</f>
        <v>0</v>
      </c>
    </row>
    <row r="2034" spans="1:9">
      <c r="A2034" s="2">
        <v>2367</v>
      </c>
      <c r="B2034">
        <f>VLOOKUP(A2034, Campaigns!A:I,2, FALSE)</f>
        <v>0</v>
      </c>
      <c r="C2034">
        <f>VLOOKUP(A2034, Campaigns!A:I,3, FALSE)</f>
        <v>0</v>
      </c>
      <c r="D2034">
        <f>VLOOKUP(A2034, Campaigns!$A:$I,4, FALSE)</f>
        <v>0</v>
      </c>
      <c r="E2034">
        <f>VLOOKUP(A2034, Campaigns!A:I,5, FALSE)</f>
        <v>0</v>
      </c>
      <c r="F2034">
        <f>VLOOKUP(A2034, Campaigns!A:I,6, FALSE)</f>
        <v>0</v>
      </c>
      <c r="G2034" t="str">
        <f>VLOOKUP(A2034, Customer!A:P,16, FALSE)</f>
        <v>Together</v>
      </c>
      <c r="H2034" t="str">
        <f>VLOOKUP(A2034, Customer!A:Q,17, FALSE)</f>
        <v>Graduate</v>
      </c>
      <c r="I2034">
        <f>VLOOKUP(A2034, Campaigns!A:I,7, FALSE)</f>
        <v>0</v>
      </c>
    </row>
    <row r="2035" spans="1:9">
      <c r="A2035" s="2">
        <v>2804</v>
      </c>
      <c r="B2035">
        <f>VLOOKUP(A2035, Campaigns!A:I,2, FALSE)</f>
        <v>0</v>
      </c>
      <c r="C2035">
        <f>VLOOKUP(A2035, Campaigns!A:I,3, FALSE)</f>
        <v>0</v>
      </c>
      <c r="D2035">
        <f>VLOOKUP(A2035, Campaigns!$A:$I,4, FALSE)</f>
        <v>0</v>
      </c>
      <c r="E2035">
        <f>VLOOKUP(A2035, Campaigns!A:I,5, FALSE)</f>
        <v>0</v>
      </c>
      <c r="F2035">
        <f>VLOOKUP(A2035, Campaigns!A:I,6, FALSE)</f>
        <v>0</v>
      </c>
      <c r="G2035" t="str">
        <f>VLOOKUP(A2035, Customer!A:P,16, FALSE)</f>
        <v>Together</v>
      </c>
      <c r="H2035" t="str">
        <f>VLOOKUP(A2035, Customer!A:Q,17, FALSE)</f>
        <v>Master</v>
      </c>
      <c r="I2035">
        <f>VLOOKUP(A2035, Campaigns!A:I,7, FALSE)</f>
        <v>0</v>
      </c>
    </row>
    <row r="2036" spans="1:9">
      <c r="A2036" s="2">
        <v>2099</v>
      </c>
      <c r="B2036">
        <f>VLOOKUP(A2036, Campaigns!A:I,2, FALSE)</f>
        <v>0</v>
      </c>
      <c r="C2036">
        <f>VLOOKUP(A2036, Campaigns!A:I,3, FALSE)</f>
        <v>0</v>
      </c>
      <c r="D2036">
        <f>VLOOKUP(A2036, Campaigns!$A:$I,4, FALSE)</f>
        <v>0</v>
      </c>
      <c r="E2036">
        <f>VLOOKUP(A2036, Campaigns!A:I,5, FALSE)</f>
        <v>0</v>
      </c>
      <c r="F2036">
        <f>VLOOKUP(A2036, Campaigns!A:I,6, FALSE)</f>
        <v>0</v>
      </c>
      <c r="G2036" t="str">
        <f>VLOOKUP(A2036, Customer!A:P,16, FALSE)</f>
        <v>Together</v>
      </c>
      <c r="H2036" t="str">
        <f>VLOOKUP(A2036, Customer!A:Q,17, FALSE)</f>
        <v>Basic</v>
      </c>
      <c r="I2036">
        <f>VLOOKUP(A2036, Campaigns!A:I,7, FALSE)</f>
        <v>0</v>
      </c>
    </row>
    <row r="2037" spans="1:9">
      <c r="A2037" s="2">
        <v>2392</v>
      </c>
      <c r="B2037">
        <f>VLOOKUP(A2037, Campaigns!A:I,2, FALSE)</f>
        <v>0</v>
      </c>
      <c r="C2037">
        <f>VLOOKUP(A2037, Campaigns!A:I,3, FALSE)</f>
        <v>0</v>
      </c>
      <c r="D2037">
        <f>VLOOKUP(A2037, Campaigns!$A:$I,4, FALSE)</f>
        <v>0</v>
      </c>
      <c r="E2037">
        <f>VLOOKUP(A2037, Campaigns!A:I,5, FALSE)</f>
        <v>0</v>
      </c>
      <c r="F2037">
        <f>VLOOKUP(A2037, Campaigns!A:I,6, FALSE)</f>
        <v>0</v>
      </c>
      <c r="G2037" t="str">
        <f>VLOOKUP(A2037, Customer!A:P,16, FALSE)</f>
        <v>Together</v>
      </c>
      <c r="H2037" t="str">
        <f>VLOOKUP(A2037, Customer!A:Q,17, FALSE)</f>
        <v>Basic</v>
      </c>
      <c r="I2037">
        <f>VLOOKUP(A2037, Campaigns!A:I,7, FALSE)</f>
        <v>0</v>
      </c>
    </row>
    <row r="2038" spans="1:9">
      <c r="A2038" s="2">
        <v>1360</v>
      </c>
      <c r="B2038">
        <f>VLOOKUP(A2038, Campaigns!A:I,2, FALSE)</f>
        <v>1</v>
      </c>
      <c r="C2038">
        <f>VLOOKUP(A2038, Campaigns!A:I,3, FALSE)</f>
        <v>0</v>
      </c>
      <c r="D2038">
        <f>VLOOKUP(A2038, Campaigns!$A:$I,4, FALSE)</f>
        <v>0</v>
      </c>
      <c r="E2038">
        <f>VLOOKUP(A2038, Campaigns!A:I,5, FALSE)</f>
        <v>0</v>
      </c>
      <c r="F2038">
        <f>VLOOKUP(A2038, Campaigns!A:I,6, FALSE)</f>
        <v>0</v>
      </c>
      <c r="G2038" t="str">
        <f>VLOOKUP(A2038, Customer!A:P,16, FALSE)</f>
        <v>Single</v>
      </c>
      <c r="H2038" t="str">
        <f>VLOOKUP(A2038, Customer!A:Q,17, FALSE)</f>
        <v>Graduate</v>
      </c>
      <c r="I2038">
        <f>VLOOKUP(A2038, Campaigns!A:I,7, FALSE)</f>
        <v>0</v>
      </c>
    </row>
    <row r="2039" spans="1:9">
      <c r="A2039" s="2">
        <v>1298</v>
      </c>
      <c r="B2039">
        <f>VLOOKUP(A2039, Campaigns!A:I,2, FALSE)</f>
        <v>0</v>
      </c>
      <c r="C2039">
        <f>VLOOKUP(A2039, Campaigns!A:I,3, FALSE)</f>
        <v>0</v>
      </c>
      <c r="D2039">
        <f>VLOOKUP(A2039, Campaigns!$A:$I,4, FALSE)</f>
        <v>0</v>
      </c>
      <c r="E2039">
        <f>VLOOKUP(A2039, Campaigns!A:I,5, FALSE)</f>
        <v>0</v>
      </c>
      <c r="F2039">
        <f>VLOOKUP(A2039, Campaigns!A:I,6, FALSE)</f>
        <v>0</v>
      </c>
      <c r="G2039" t="str">
        <f>VLOOKUP(A2039, Customer!A:P,16, FALSE)</f>
        <v>Married</v>
      </c>
      <c r="H2039" t="str">
        <f>VLOOKUP(A2039, Customer!A:Q,17, FALSE)</f>
        <v>Graduate</v>
      </c>
      <c r="I2039">
        <f>VLOOKUP(A2039, Campaigns!A:I,7, FALSE)</f>
        <v>0</v>
      </c>
    </row>
    <row r="2040" spans="1:9">
      <c r="A2040" s="2">
        <v>1597</v>
      </c>
      <c r="B2040">
        <f>VLOOKUP(A2040, Campaigns!A:I,2, FALSE)</f>
        <v>0</v>
      </c>
      <c r="C2040">
        <f>VLOOKUP(A2040, Campaigns!A:I,3, FALSE)</f>
        <v>0</v>
      </c>
      <c r="D2040">
        <f>VLOOKUP(A2040, Campaigns!$A:$I,4, FALSE)</f>
        <v>0</v>
      </c>
      <c r="E2040">
        <f>VLOOKUP(A2040, Campaigns!A:I,5, FALSE)</f>
        <v>0</v>
      </c>
      <c r="F2040">
        <f>VLOOKUP(A2040, Campaigns!A:I,6, FALSE)</f>
        <v>0</v>
      </c>
      <c r="G2040" t="str">
        <f>VLOOKUP(A2040, Customer!A:P,16, FALSE)</f>
        <v>Married</v>
      </c>
      <c r="H2040" t="str">
        <f>VLOOKUP(A2040, Customer!A:Q,17, FALSE)</f>
        <v>Graduate</v>
      </c>
      <c r="I2040">
        <f>VLOOKUP(A2040, Campaigns!A:I,7, FALSE)</f>
        <v>0</v>
      </c>
    </row>
    <row r="2041" spans="1:9">
      <c r="A2041" s="2">
        <v>2657</v>
      </c>
      <c r="B2041">
        <f>VLOOKUP(A2041, Campaigns!A:I,2, FALSE)</f>
        <v>0</v>
      </c>
      <c r="C2041">
        <f>VLOOKUP(A2041, Campaigns!A:I,3, FALSE)</f>
        <v>0</v>
      </c>
      <c r="D2041">
        <f>VLOOKUP(A2041, Campaigns!$A:$I,4, FALSE)</f>
        <v>0</v>
      </c>
      <c r="E2041">
        <f>VLOOKUP(A2041, Campaigns!A:I,5, FALSE)</f>
        <v>0</v>
      </c>
      <c r="F2041">
        <f>VLOOKUP(A2041, Campaigns!A:I,6, FALSE)</f>
        <v>0</v>
      </c>
      <c r="G2041" t="str">
        <f>VLOOKUP(A2041, Customer!A:P,16, FALSE)</f>
        <v>Married</v>
      </c>
      <c r="H2041" t="str">
        <f>VLOOKUP(A2041, Customer!A:Q,17, FALSE)</f>
        <v>PhD</v>
      </c>
      <c r="I2041">
        <f>VLOOKUP(A2041, Campaigns!A:I,7, FALSE)</f>
        <v>0</v>
      </c>
    </row>
    <row r="2042" spans="1:9">
      <c r="A2042" s="2">
        <v>2208</v>
      </c>
      <c r="B2042">
        <f>VLOOKUP(A2042, Campaigns!A:I,2, FALSE)</f>
        <v>1</v>
      </c>
      <c r="C2042">
        <f>VLOOKUP(A2042, Campaigns!A:I,3, FALSE)</f>
        <v>0</v>
      </c>
      <c r="D2042">
        <f>VLOOKUP(A2042, Campaigns!$A:$I,4, FALSE)</f>
        <v>0</v>
      </c>
      <c r="E2042">
        <f>VLOOKUP(A2042, Campaigns!A:I,5, FALSE)</f>
        <v>0</v>
      </c>
      <c r="F2042">
        <f>VLOOKUP(A2042, Campaigns!A:I,6, FALSE)</f>
        <v>0</v>
      </c>
      <c r="G2042" t="str">
        <f>VLOOKUP(A2042, Customer!A:P,16, FALSE)</f>
        <v>Married</v>
      </c>
      <c r="H2042" t="str">
        <f>VLOOKUP(A2042, Customer!A:Q,17, FALSE)</f>
        <v>Graduate</v>
      </c>
      <c r="I2042">
        <f>VLOOKUP(A2042, Campaigns!A:I,7, FALSE)</f>
        <v>0</v>
      </c>
    </row>
    <row r="2043" spans="1:9">
      <c r="A2043" s="2">
        <v>1798</v>
      </c>
      <c r="B2043">
        <f>VLOOKUP(A2043, Campaigns!A:I,2, FALSE)</f>
        <v>0</v>
      </c>
      <c r="C2043">
        <f>VLOOKUP(A2043, Campaigns!A:I,3, FALSE)</f>
        <v>0</v>
      </c>
      <c r="D2043">
        <f>VLOOKUP(A2043, Campaigns!$A:$I,4, FALSE)</f>
        <v>0</v>
      </c>
      <c r="E2043">
        <f>VLOOKUP(A2043, Campaigns!A:I,5, FALSE)</f>
        <v>0</v>
      </c>
      <c r="F2043">
        <f>VLOOKUP(A2043, Campaigns!A:I,6, FALSE)</f>
        <v>0</v>
      </c>
      <c r="G2043" t="str">
        <f>VLOOKUP(A2043, Customer!A:P,16, FALSE)</f>
        <v>Single</v>
      </c>
      <c r="H2043" t="str">
        <f>VLOOKUP(A2043, Customer!A:Q,17, FALSE)</f>
        <v>Graduate</v>
      </c>
      <c r="I2043">
        <f>VLOOKUP(A2043, Campaigns!A:I,7, FALSE)</f>
        <v>0</v>
      </c>
    </row>
    <row r="2044" spans="1:9">
      <c r="A2044" s="2">
        <v>2626</v>
      </c>
      <c r="B2044">
        <f>VLOOKUP(A2044, Campaigns!A:I,2, FALSE)</f>
        <v>0</v>
      </c>
      <c r="C2044">
        <f>VLOOKUP(A2044, Campaigns!A:I,3, FALSE)</f>
        <v>0</v>
      </c>
      <c r="D2044">
        <f>VLOOKUP(A2044, Campaigns!$A:$I,4, FALSE)</f>
        <v>0</v>
      </c>
      <c r="E2044">
        <f>VLOOKUP(A2044, Campaigns!A:I,5, FALSE)</f>
        <v>0</v>
      </c>
      <c r="F2044">
        <f>VLOOKUP(A2044, Campaigns!A:I,6, FALSE)</f>
        <v>0</v>
      </c>
      <c r="G2044" t="str">
        <f>VLOOKUP(A2044, Customer!A:P,16, FALSE)</f>
        <v>Married</v>
      </c>
      <c r="H2044" t="str">
        <f>VLOOKUP(A2044, Customer!A:Q,17, FALSE)</f>
        <v>Graduate</v>
      </c>
      <c r="I2044">
        <f>VLOOKUP(A2044, Campaigns!A:I,7, FALSE)</f>
        <v>0</v>
      </c>
    </row>
    <row r="2045" spans="1:9">
      <c r="A2045" s="2">
        <v>1984</v>
      </c>
      <c r="B2045">
        <f>VLOOKUP(A2045, Campaigns!A:I,2, FALSE)</f>
        <v>0</v>
      </c>
      <c r="C2045">
        <f>VLOOKUP(A2045, Campaigns!A:I,3, FALSE)</f>
        <v>0</v>
      </c>
      <c r="D2045">
        <f>VLOOKUP(A2045, Campaigns!$A:$I,4, FALSE)</f>
        <v>0</v>
      </c>
      <c r="E2045">
        <f>VLOOKUP(A2045, Campaigns!A:I,5, FALSE)</f>
        <v>0</v>
      </c>
      <c r="F2045">
        <f>VLOOKUP(A2045, Campaigns!A:I,6, FALSE)</f>
        <v>0</v>
      </c>
      <c r="G2045" t="str">
        <f>VLOOKUP(A2045, Customer!A:P,16, FALSE)</f>
        <v>Together</v>
      </c>
      <c r="H2045" t="str">
        <f>VLOOKUP(A2045, Customer!A:Q,17, FALSE)</f>
        <v>Graduate</v>
      </c>
      <c r="I2045">
        <f>VLOOKUP(A2045, Campaigns!A:I,7, FALSE)</f>
        <v>0</v>
      </c>
    </row>
    <row r="2046" spans="1:9">
      <c r="A2046" s="2">
        <v>1537</v>
      </c>
      <c r="B2046">
        <f>VLOOKUP(A2046, Campaigns!A:I,2, FALSE)</f>
        <v>0</v>
      </c>
      <c r="C2046">
        <f>VLOOKUP(A2046, Campaigns!A:I,3, FALSE)</f>
        <v>0</v>
      </c>
      <c r="D2046">
        <f>VLOOKUP(A2046, Campaigns!$A:$I,4, FALSE)</f>
        <v>0</v>
      </c>
      <c r="E2046">
        <f>VLOOKUP(A2046, Campaigns!A:I,5, FALSE)</f>
        <v>0</v>
      </c>
      <c r="F2046">
        <f>VLOOKUP(A2046, Campaigns!A:I,6, FALSE)</f>
        <v>0</v>
      </c>
      <c r="G2046" t="str">
        <f>VLOOKUP(A2046, Customer!A:P,16, FALSE)</f>
        <v>Married</v>
      </c>
      <c r="H2046" t="str">
        <f>VLOOKUP(A2046, Customer!A:Q,17, FALSE)</f>
        <v>Graduate</v>
      </c>
      <c r="I2046">
        <f>VLOOKUP(A2046, Campaigns!A:I,7, FALSE)</f>
        <v>0</v>
      </c>
    </row>
    <row r="2047" spans="1:9">
      <c r="A2047" s="2">
        <v>1804</v>
      </c>
      <c r="B2047">
        <f>VLOOKUP(A2047, Campaigns!A:I,2, FALSE)</f>
        <v>0</v>
      </c>
      <c r="C2047">
        <f>VLOOKUP(A2047, Campaigns!A:I,3, FALSE)</f>
        <v>0</v>
      </c>
      <c r="D2047">
        <f>VLOOKUP(A2047, Campaigns!$A:$I,4, FALSE)</f>
        <v>0</v>
      </c>
      <c r="E2047">
        <f>VLOOKUP(A2047, Campaigns!A:I,5, FALSE)</f>
        <v>0</v>
      </c>
      <c r="F2047">
        <f>VLOOKUP(A2047, Campaigns!A:I,6, FALSE)</f>
        <v>0</v>
      </c>
      <c r="G2047" t="str">
        <f>VLOOKUP(A2047, Customer!A:P,16, FALSE)</f>
        <v>Married</v>
      </c>
      <c r="H2047" t="str">
        <f>VLOOKUP(A2047, Customer!A:Q,17, FALSE)</f>
        <v>Graduate</v>
      </c>
      <c r="I2047">
        <f>VLOOKUP(A2047, Campaigns!A:I,7, FALSE)</f>
        <v>0</v>
      </c>
    </row>
    <row r="2048" spans="1:9">
      <c r="A2048" s="2">
        <v>3060</v>
      </c>
      <c r="B2048">
        <f>VLOOKUP(A2048, Campaigns!A:I,2, FALSE)</f>
        <v>0</v>
      </c>
      <c r="C2048">
        <f>VLOOKUP(A2048, Campaigns!A:I,3, FALSE)</f>
        <v>0</v>
      </c>
      <c r="D2048">
        <f>VLOOKUP(A2048, Campaigns!$A:$I,4, FALSE)</f>
        <v>0</v>
      </c>
      <c r="E2048">
        <f>VLOOKUP(A2048, Campaigns!A:I,5, FALSE)</f>
        <v>0</v>
      </c>
      <c r="F2048">
        <f>VLOOKUP(A2048, Campaigns!A:I,6, FALSE)</f>
        <v>0</v>
      </c>
      <c r="G2048" t="str">
        <f>VLOOKUP(A2048, Customer!A:P,16, FALSE)</f>
        <v>Together</v>
      </c>
      <c r="H2048" t="str">
        <f>VLOOKUP(A2048, Customer!A:Q,17, FALSE)</f>
        <v>Basic</v>
      </c>
      <c r="I2048">
        <f>VLOOKUP(A2048, Campaigns!A:I,7, FALSE)</f>
        <v>0</v>
      </c>
    </row>
    <row r="2049" spans="1:9">
      <c r="A2049" s="2">
        <v>2166</v>
      </c>
      <c r="B2049">
        <f>VLOOKUP(A2049, Campaigns!A:I,2, FALSE)</f>
        <v>0</v>
      </c>
      <c r="C2049">
        <f>VLOOKUP(A2049, Campaigns!A:I,3, FALSE)</f>
        <v>0</v>
      </c>
      <c r="D2049">
        <f>VLOOKUP(A2049, Campaigns!$A:$I,4, FALSE)</f>
        <v>0</v>
      </c>
      <c r="E2049">
        <f>VLOOKUP(A2049, Campaigns!A:I,5, FALSE)</f>
        <v>0</v>
      </c>
      <c r="F2049">
        <f>VLOOKUP(A2049, Campaigns!A:I,6, FALSE)</f>
        <v>0</v>
      </c>
      <c r="G2049" t="str">
        <f>VLOOKUP(A2049, Customer!A:P,16, FALSE)</f>
        <v>Single</v>
      </c>
      <c r="H2049" t="str">
        <f>VLOOKUP(A2049, Customer!A:Q,17, FALSE)</f>
        <v>Graduate</v>
      </c>
      <c r="I2049">
        <f>VLOOKUP(A2049, Campaigns!A:I,7, FALSE)</f>
        <v>0</v>
      </c>
    </row>
    <row r="2050" spans="1:9">
      <c r="A2050" s="2">
        <v>2049</v>
      </c>
      <c r="B2050">
        <f>VLOOKUP(A2050, Campaigns!A:I,2, FALSE)</f>
        <v>0</v>
      </c>
      <c r="C2050">
        <f>VLOOKUP(A2050, Campaigns!A:I,3, FALSE)</f>
        <v>0</v>
      </c>
      <c r="D2050">
        <f>VLOOKUP(A2050, Campaigns!$A:$I,4, FALSE)</f>
        <v>0</v>
      </c>
      <c r="E2050">
        <f>VLOOKUP(A2050, Campaigns!A:I,5, FALSE)</f>
        <v>0</v>
      </c>
      <c r="F2050">
        <f>VLOOKUP(A2050, Campaigns!A:I,6, FALSE)</f>
        <v>0</v>
      </c>
      <c r="G2050" t="str">
        <f>VLOOKUP(A2050, Customer!A:P,16, FALSE)</f>
        <v>Divorced</v>
      </c>
      <c r="H2050" t="str">
        <f>VLOOKUP(A2050, Customer!A:Q,17, FALSE)</f>
        <v>Graduate</v>
      </c>
      <c r="I2050">
        <f>VLOOKUP(A2050, Campaigns!A:I,7, FALSE)</f>
        <v>0</v>
      </c>
    </row>
    <row r="2051" spans="1:9">
      <c r="A2051" s="2">
        <v>2826</v>
      </c>
      <c r="B2051">
        <f>VLOOKUP(A2051, Campaigns!A:I,2, FALSE)</f>
        <v>0</v>
      </c>
      <c r="C2051">
        <f>VLOOKUP(A2051, Campaigns!A:I,3, FALSE)</f>
        <v>0</v>
      </c>
      <c r="D2051">
        <f>VLOOKUP(A2051, Campaigns!$A:$I,4, FALSE)</f>
        <v>0</v>
      </c>
      <c r="E2051">
        <f>VLOOKUP(A2051, Campaigns!A:I,5, FALSE)</f>
        <v>0</v>
      </c>
      <c r="F2051">
        <f>VLOOKUP(A2051, Campaigns!A:I,6, FALSE)</f>
        <v>0</v>
      </c>
      <c r="G2051" t="str">
        <f>VLOOKUP(A2051, Customer!A:P,16, FALSE)</f>
        <v>Together</v>
      </c>
      <c r="H2051" t="str">
        <f>VLOOKUP(A2051, Customer!A:Q,17, FALSE)</f>
        <v>Graduate</v>
      </c>
      <c r="I2051">
        <f>VLOOKUP(A2051, Campaigns!A:I,7, FALSE)</f>
        <v>0</v>
      </c>
    </row>
    <row r="2052" spans="1:9">
      <c r="A2052" s="2">
        <v>2993</v>
      </c>
      <c r="B2052">
        <f>VLOOKUP(A2052, Campaigns!A:I,2, FALSE)</f>
        <v>0</v>
      </c>
      <c r="C2052">
        <f>VLOOKUP(A2052, Campaigns!A:I,3, FALSE)</f>
        <v>0</v>
      </c>
      <c r="D2052">
        <f>VLOOKUP(A2052, Campaigns!$A:$I,4, FALSE)</f>
        <v>0</v>
      </c>
      <c r="E2052">
        <f>VLOOKUP(A2052, Campaigns!A:I,5, FALSE)</f>
        <v>0</v>
      </c>
      <c r="F2052">
        <f>VLOOKUP(A2052, Campaigns!A:I,6, FALSE)</f>
        <v>0</v>
      </c>
      <c r="G2052" t="str">
        <f>VLOOKUP(A2052, Customer!A:P,16, FALSE)</f>
        <v>Divorced</v>
      </c>
      <c r="H2052" t="str">
        <f>VLOOKUP(A2052, Customer!A:Q,17, FALSE)</f>
        <v>Graduate</v>
      </c>
      <c r="I2052">
        <f>VLOOKUP(A2052, Campaigns!A:I,7, FALSE)</f>
        <v>1</v>
      </c>
    </row>
    <row r="2053" spans="1:9">
      <c r="A2053" s="2">
        <v>1223</v>
      </c>
      <c r="B2053">
        <f>VLOOKUP(A2053, Campaigns!A:I,2, FALSE)</f>
        <v>0</v>
      </c>
      <c r="C2053">
        <f>VLOOKUP(A2053, Campaigns!A:I,3, FALSE)</f>
        <v>0</v>
      </c>
      <c r="D2053">
        <f>VLOOKUP(A2053, Campaigns!$A:$I,4, FALSE)</f>
        <v>0</v>
      </c>
      <c r="E2053">
        <f>VLOOKUP(A2053, Campaigns!A:I,5, FALSE)</f>
        <v>0</v>
      </c>
      <c r="F2053">
        <f>VLOOKUP(A2053, Campaigns!A:I,6, FALSE)</f>
        <v>0</v>
      </c>
      <c r="G2053" t="str">
        <f>VLOOKUP(A2053, Customer!A:P,16, FALSE)</f>
        <v>Married</v>
      </c>
      <c r="H2053" t="e">
        <f>VLOOKUP(A2053, Customer!A:Q,17, FALSE)</f>
        <v>#N/A</v>
      </c>
      <c r="I2053">
        <f>VLOOKUP(A2053, Campaigns!A:I,7, FALSE)</f>
        <v>0</v>
      </c>
    </row>
    <row r="2054" spans="1:9">
      <c r="A2054" s="2">
        <v>2876</v>
      </c>
      <c r="B2054">
        <f>VLOOKUP(A2054, Campaigns!A:I,2, FALSE)</f>
        <v>0</v>
      </c>
      <c r="C2054">
        <f>VLOOKUP(A2054, Campaigns!A:I,3, FALSE)</f>
        <v>0</v>
      </c>
      <c r="D2054">
        <f>VLOOKUP(A2054, Campaigns!$A:$I,4, FALSE)</f>
        <v>0</v>
      </c>
      <c r="E2054">
        <f>VLOOKUP(A2054, Campaigns!A:I,5, FALSE)</f>
        <v>0</v>
      </c>
      <c r="F2054">
        <f>VLOOKUP(A2054, Campaigns!A:I,6, FALSE)</f>
        <v>0</v>
      </c>
      <c r="G2054" t="str">
        <f>VLOOKUP(A2054, Customer!A:P,16, FALSE)</f>
        <v>Single</v>
      </c>
      <c r="H2054" t="str">
        <f>VLOOKUP(A2054, Customer!A:Q,17, FALSE)</f>
        <v>Graduate</v>
      </c>
      <c r="I2054">
        <f>VLOOKUP(A2054, Campaigns!A:I,7, FALSE)</f>
        <v>0</v>
      </c>
    </row>
    <row r="2055" spans="1:9">
      <c r="A2055" s="2">
        <v>3050</v>
      </c>
      <c r="B2055">
        <f>VLOOKUP(A2055, Campaigns!A:I,2, FALSE)</f>
        <v>0</v>
      </c>
      <c r="C2055">
        <f>VLOOKUP(A2055, Campaigns!A:I,3, FALSE)</f>
        <v>0</v>
      </c>
      <c r="D2055">
        <f>VLOOKUP(A2055, Campaigns!$A:$I,4, FALSE)</f>
        <v>0</v>
      </c>
      <c r="E2055">
        <f>VLOOKUP(A2055, Campaigns!A:I,5, FALSE)</f>
        <v>0</v>
      </c>
      <c r="F2055">
        <f>VLOOKUP(A2055, Campaigns!A:I,6, FALSE)</f>
        <v>0</v>
      </c>
      <c r="G2055" t="str">
        <f>VLOOKUP(A2055, Customer!A:P,16, FALSE)</f>
        <v>Widow</v>
      </c>
      <c r="H2055" t="str">
        <f>VLOOKUP(A2055, Customer!A:Q,17, FALSE)</f>
        <v>Basic</v>
      </c>
      <c r="I2055">
        <f>VLOOKUP(A2055, Campaigns!A:I,7, FALSE)</f>
        <v>0</v>
      </c>
    </row>
    <row r="2056" spans="1:9">
      <c r="A2056" s="2">
        <v>2692</v>
      </c>
      <c r="B2056">
        <f>VLOOKUP(A2056, Campaigns!A:I,2, FALSE)</f>
        <v>0</v>
      </c>
      <c r="C2056">
        <f>VLOOKUP(A2056, Campaigns!A:I,3, FALSE)</f>
        <v>0</v>
      </c>
      <c r="D2056">
        <f>VLOOKUP(A2056, Campaigns!$A:$I,4, FALSE)</f>
        <v>0</v>
      </c>
      <c r="E2056">
        <f>VLOOKUP(A2056, Campaigns!A:I,5, FALSE)</f>
        <v>0</v>
      </c>
      <c r="F2056">
        <f>VLOOKUP(A2056, Campaigns!A:I,6, FALSE)</f>
        <v>0</v>
      </c>
      <c r="G2056" t="str">
        <f>VLOOKUP(A2056, Customer!A:P,16, FALSE)</f>
        <v>Married</v>
      </c>
      <c r="H2056" t="str">
        <f>VLOOKUP(A2056, Customer!A:Q,17, FALSE)</f>
        <v>Graduate</v>
      </c>
      <c r="I2056">
        <f>VLOOKUP(A2056, Campaigns!A:I,7, FALSE)</f>
        <v>0</v>
      </c>
    </row>
    <row r="2057" spans="1:9">
      <c r="A2057" s="2">
        <v>1256</v>
      </c>
      <c r="B2057">
        <f>VLOOKUP(A2057, Campaigns!A:I,2, FALSE)</f>
        <v>0</v>
      </c>
      <c r="C2057">
        <f>VLOOKUP(A2057, Campaigns!A:I,3, FALSE)</f>
        <v>0</v>
      </c>
      <c r="D2057">
        <f>VLOOKUP(A2057, Campaigns!$A:$I,4, FALSE)</f>
        <v>0</v>
      </c>
      <c r="E2057">
        <f>VLOOKUP(A2057, Campaigns!A:I,5, FALSE)</f>
        <v>0</v>
      </c>
      <c r="F2057">
        <f>VLOOKUP(A2057, Campaigns!A:I,6, FALSE)</f>
        <v>0</v>
      </c>
      <c r="G2057" t="str">
        <f>VLOOKUP(A2057, Customer!A:P,16, FALSE)</f>
        <v>Together</v>
      </c>
      <c r="H2057" t="str">
        <f>VLOOKUP(A2057, Customer!A:Q,17, FALSE)</f>
        <v>Graduate</v>
      </c>
      <c r="I2057">
        <f>VLOOKUP(A2057, Campaigns!A:I,7, FALSE)</f>
        <v>0</v>
      </c>
    </row>
    <row r="2058" spans="1:9">
      <c r="A2058" s="2">
        <v>1802</v>
      </c>
      <c r="B2058">
        <f>VLOOKUP(A2058, Campaigns!A:I,2, FALSE)</f>
        <v>0</v>
      </c>
      <c r="C2058">
        <f>VLOOKUP(A2058, Campaigns!A:I,3, FALSE)</f>
        <v>0</v>
      </c>
      <c r="D2058">
        <f>VLOOKUP(A2058, Campaigns!$A:$I,4, FALSE)</f>
        <v>0</v>
      </c>
      <c r="E2058">
        <f>VLOOKUP(A2058, Campaigns!A:I,5, FALSE)</f>
        <v>0</v>
      </c>
      <c r="F2058">
        <f>VLOOKUP(A2058, Campaigns!A:I,6, FALSE)</f>
        <v>0</v>
      </c>
      <c r="G2058" t="str">
        <f>VLOOKUP(A2058, Customer!A:P,16, FALSE)</f>
        <v>Married</v>
      </c>
      <c r="H2058" t="str">
        <f>VLOOKUP(A2058, Customer!A:Q,17, FALSE)</f>
        <v>Graduate</v>
      </c>
      <c r="I2058">
        <f>VLOOKUP(A2058, Campaigns!A:I,7, FALSE)</f>
        <v>0</v>
      </c>
    </row>
    <row r="2059" spans="1:9">
      <c r="A2059" s="2">
        <v>1319</v>
      </c>
      <c r="B2059">
        <f>VLOOKUP(A2059, Campaigns!A:I,2, FALSE)</f>
        <v>0</v>
      </c>
      <c r="C2059">
        <f>VLOOKUP(A2059, Campaigns!A:I,3, FALSE)</f>
        <v>0</v>
      </c>
      <c r="D2059">
        <f>VLOOKUP(A2059, Campaigns!$A:$I,4, FALSE)</f>
        <v>0</v>
      </c>
      <c r="E2059">
        <f>VLOOKUP(A2059, Campaigns!A:I,5, FALSE)</f>
        <v>0</v>
      </c>
      <c r="F2059">
        <f>VLOOKUP(A2059, Campaigns!A:I,6, FALSE)</f>
        <v>0</v>
      </c>
      <c r="G2059" t="str">
        <f>VLOOKUP(A2059, Customer!A:P,16, FALSE)</f>
        <v>Together</v>
      </c>
      <c r="H2059" t="str">
        <f>VLOOKUP(A2059, Customer!A:Q,17, FALSE)</f>
        <v>Graduate</v>
      </c>
      <c r="I2059">
        <f>VLOOKUP(A2059, Campaigns!A:I,7, FALSE)</f>
        <v>0</v>
      </c>
    </row>
    <row r="2060" spans="1:9">
      <c r="A2060" s="2">
        <v>1041</v>
      </c>
      <c r="B2060">
        <f>VLOOKUP(A2060, Campaigns!A:I,2, FALSE)</f>
        <v>0</v>
      </c>
      <c r="C2060">
        <f>VLOOKUP(A2060, Campaigns!A:I,3, FALSE)</f>
        <v>0</v>
      </c>
      <c r="D2060">
        <f>VLOOKUP(A2060, Campaigns!$A:$I,4, FALSE)</f>
        <v>0</v>
      </c>
      <c r="E2060">
        <f>VLOOKUP(A2060, Campaigns!A:I,5, FALSE)</f>
        <v>0</v>
      </c>
      <c r="F2060">
        <f>VLOOKUP(A2060, Campaigns!A:I,6, FALSE)</f>
        <v>0</v>
      </c>
      <c r="G2060" t="str">
        <f>VLOOKUP(A2060, Customer!A:P,16, FALSE)</f>
        <v>Together</v>
      </c>
      <c r="H2060" t="str">
        <f>VLOOKUP(A2060, Customer!A:Q,17, FALSE)</f>
        <v>Graduate</v>
      </c>
      <c r="I2060">
        <f>VLOOKUP(A2060, Campaigns!A:I,7, FALSE)</f>
        <v>0</v>
      </c>
    </row>
    <row r="2061" spans="1:9">
      <c r="A2061" s="2">
        <v>2960</v>
      </c>
      <c r="B2061">
        <f>VLOOKUP(A2061, Campaigns!A:I,2, FALSE)</f>
        <v>0</v>
      </c>
      <c r="C2061">
        <f>VLOOKUP(A2061, Campaigns!A:I,3, FALSE)</f>
        <v>0</v>
      </c>
      <c r="D2061">
        <f>VLOOKUP(A2061, Campaigns!$A:$I,4, FALSE)</f>
        <v>0</v>
      </c>
      <c r="E2061">
        <f>VLOOKUP(A2061, Campaigns!A:I,5, FALSE)</f>
        <v>0</v>
      </c>
      <c r="F2061">
        <f>VLOOKUP(A2061, Campaigns!A:I,6, FALSE)</f>
        <v>0</v>
      </c>
      <c r="G2061" t="str">
        <f>VLOOKUP(A2061, Customer!A:P,16, FALSE)</f>
        <v>Together</v>
      </c>
      <c r="H2061" t="str">
        <f>VLOOKUP(A2061, Customer!A:Q,17, FALSE)</f>
        <v>Graduate</v>
      </c>
      <c r="I2061">
        <f>VLOOKUP(A2061, Campaigns!A:I,7, FALSE)</f>
        <v>0</v>
      </c>
    </row>
    <row r="2062" spans="1:9">
      <c r="A2062" s="2">
        <v>2739</v>
      </c>
      <c r="B2062">
        <f>VLOOKUP(A2062, Campaigns!A:I,2, FALSE)</f>
        <v>0</v>
      </c>
      <c r="C2062">
        <f>VLOOKUP(A2062, Campaigns!A:I,3, FALSE)</f>
        <v>0</v>
      </c>
      <c r="D2062">
        <f>VLOOKUP(A2062, Campaigns!$A:$I,4, FALSE)</f>
        <v>0</v>
      </c>
      <c r="E2062">
        <f>VLOOKUP(A2062, Campaigns!A:I,5, FALSE)</f>
        <v>0</v>
      </c>
      <c r="F2062">
        <f>VLOOKUP(A2062, Campaigns!A:I,6, FALSE)</f>
        <v>0</v>
      </c>
      <c r="G2062" t="str">
        <f>VLOOKUP(A2062, Customer!A:P,16, FALSE)</f>
        <v>Married</v>
      </c>
      <c r="H2062" t="e">
        <f>VLOOKUP(A2062, Customer!A:Q,17, FALSE)</f>
        <v>#N/A</v>
      </c>
      <c r="I2062">
        <f>VLOOKUP(A2062, Campaigns!A:I,7, FALSE)</f>
        <v>0</v>
      </c>
    </row>
    <row r="2063" spans="1:9">
      <c r="A2063" s="2">
        <v>1111</v>
      </c>
      <c r="B2063">
        <f>VLOOKUP(A2063, Campaigns!A:I,2, FALSE)</f>
        <v>0</v>
      </c>
      <c r="C2063">
        <f>VLOOKUP(A2063, Campaigns!A:I,3, FALSE)</f>
        <v>0</v>
      </c>
      <c r="D2063">
        <f>VLOOKUP(A2063, Campaigns!$A:$I,4, FALSE)</f>
        <v>0</v>
      </c>
      <c r="E2063">
        <f>VLOOKUP(A2063, Campaigns!A:I,5, FALSE)</f>
        <v>0</v>
      </c>
      <c r="F2063">
        <f>VLOOKUP(A2063, Campaigns!A:I,6, FALSE)</f>
        <v>0</v>
      </c>
      <c r="G2063" t="str">
        <f>VLOOKUP(A2063, Customer!A:P,16, FALSE)</f>
        <v>Together</v>
      </c>
      <c r="H2063" t="str">
        <f>VLOOKUP(A2063, Customer!A:Q,17, FALSE)</f>
        <v>Graduate</v>
      </c>
      <c r="I2063">
        <f>VLOOKUP(A2063, Campaigns!A:I,7, FALSE)</f>
        <v>0</v>
      </c>
    </row>
    <row r="2064" spans="1:9">
      <c r="A2064" s="2">
        <v>1589</v>
      </c>
      <c r="B2064">
        <f>VLOOKUP(A2064, Campaigns!A:I,2, FALSE)</f>
        <v>0</v>
      </c>
      <c r="C2064">
        <f>VLOOKUP(A2064, Campaigns!A:I,3, FALSE)</f>
        <v>0</v>
      </c>
      <c r="D2064">
        <f>VLOOKUP(A2064, Campaigns!$A:$I,4, FALSE)</f>
        <v>0</v>
      </c>
      <c r="E2064">
        <f>VLOOKUP(A2064, Campaigns!A:I,5, FALSE)</f>
        <v>0</v>
      </c>
      <c r="F2064">
        <f>VLOOKUP(A2064, Campaigns!A:I,6, FALSE)</f>
        <v>0</v>
      </c>
      <c r="G2064" t="str">
        <f>VLOOKUP(A2064, Customer!A:P,16, FALSE)</f>
        <v>Single</v>
      </c>
      <c r="H2064" t="str">
        <f>VLOOKUP(A2064, Customer!A:Q,17, FALSE)</f>
        <v>Master</v>
      </c>
      <c r="I2064">
        <f>VLOOKUP(A2064, Campaigns!A:I,7, FALSE)</f>
        <v>0</v>
      </c>
    </row>
    <row r="2065" spans="1:9">
      <c r="A2065" s="2">
        <v>1880</v>
      </c>
      <c r="B2065">
        <f>VLOOKUP(A2065, Campaigns!A:I,2, FALSE)</f>
        <v>0</v>
      </c>
      <c r="C2065">
        <f>VLOOKUP(A2065, Campaigns!A:I,3, FALSE)</f>
        <v>0</v>
      </c>
      <c r="D2065">
        <f>VLOOKUP(A2065, Campaigns!$A:$I,4, FALSE)</f>
        <v>0</v>
      </c>
      <c r="E2065">
        <f>VLOOKUP(A2065, Campaigns!A:I,5, FALSE)</f>
        <v>0</v>
      </c>
      <c r="F2065">
        <f>VLOOKUP(A2065, Campaigns!A:I,6, FALSE)</f>
        <v>0</v>
      </c>
      <c r="G2065" t="str">
        <f>VLOOKUP(A2065, Customer!A:P,16, FALSE)</f>
        <v>Divorced</v>
      </c>
      <c r="H2065" t="str">
        <f>VLOOKUP(A2065, Customer!A:Q,17, FALSE)</f>
        <v>Graduate</v>
      </c>
      <c r="I2065">
        <f>VLOOKUP(A2065, Campaigns!A:I,7, FALSE)</f>
        <v>0</v>
      </c>
    </row>
    <row r="2066" spans="1:9">
      <c r="A2066" s="2">
        <v>2790</v>
      </c>
      <c r="B2066">
        <f>VLOOKUP(A2066, Campaigns!A:I,2, FALSE)</f>
        <v>0</v>
      </c>
      <c r="C2066">
        <f>VLOOKUP(A2066, Campaigns!A:I,3, FALSE)</f>
        <v>0</v>
      </c>
      <c r="D2066">
        <f>VLOOKUP(A2066, Campaigns!$A:$I,4, FALSE)</f>
        <v>0</v>
      </c>
      <c r="E2066">
        <f>VLOOKUP(A2066, Campaigns!A:I,5, FALSE)</f>
        <v>0</v>
      </c>
      <c r="F2066">
        <f>VLOOKUP(A2066, Campaigns!A:I,6, FALSE)</f>
        <v>0</v>
      </c>
      <c r="G2066" t="str">
        <f>VLOOKUP(A2066, Customer!A:P,16, FALSE)</f>
        <v>Together</v>
      </c>
      <c r="H2066" t="str">
        <f>VLOOKUP(A2066, Customer!A:Q,17, FALSE)</f>
        <v>PhD</v>
      </c>
      <c r="I2066">
        <f>VLOOKUP(A2066, Campaigns!A:I,7, FALSE)</f>
        <v>0</v>
      </c>
    </row>
    <row r="2067" spans="1:9">
      <c r="A2067" s="2">
        <v>1853</v>
      </c>
      <c r="B2067">
        <f>VLOOKUP(A2067, Campaigns!A:I,2, FALSE)</f>
        <v>0</v>
      </c>
      <c r="C2067">
        <f>VLOOKUP(A2067, Campaigns!A:I,3, FALSE)</f>
        <v>0</v>
      </c>
      <c r="D2067">
        <f>VLOOKUP(A2067, Campaigns!$A:$I,4, FALSE)</f>
        <v>0</v>
      </c>
      <c r="E2067">
        <f>VLOOKUP(A2067, Campaigns!A:I,5, FALSE)</f>
        <v>0</v>
      </c>
      <c r="F2067">
        <f>VLOOKUP(A2067, Campaigns!A:I,6, FALSE)</f>
        <v>0</v>
      </c>
      <c r="G2067" t="str">
        <f>VLOOKUP(A2067, Customer!A:P,16, FALSE)</f>
        <v>Together</v>
      </c>
      <c r="H2067" t="str">
        <f>VLOOKUP(A2067, Customer!A:Q,17, FALSE)</f>
        <v>Graduate</v>
      </c>
      <c r="I2067">
        <f>VLOOKUP(A2067, Campaigns!A:I,7, FALSE)</f>
        <v>0</v>
      </c>
    </row>
    <row r="2068" spans="1:9">
      <c r="A2068" s="2">
        <v>2418</v>
      </c>
      <c r="B2068">
        <f>VLOOKUP(A2068, Campaigns!A:I,2, FALSE)</f>
        <v>0</v>
      </c>
      <c r="C2068">
        <f>VLOOKUP(A2068, Campaigns!A:I,3, FALSE)</f>
        <v>0</v>
      </c>
      <c r="D2068">
        <f>VLOOKUP(A2068, Campaigns!$A:$I,4, FALSE)</f>
        <v>0</v>
      </c>
      <c r="E2068">
        <f>VLOOKUP(A2068, Campaigns!A:I,5, FALSE)</f>
        <v>0</v>
      </c>
      <c r="F2068">
        <f>VLOOKUP(A2068, Campaigns!A:I,6, FALSE)</f>
        <v>0</v>
      </c>
      <c r="G2068" t="str">
        <f>VLOOKUP(A2068, Customer!A:P,16, FALSE)</f>
        <v>Together</v>
      </c>
      <c r="H2068" t="str">
        <f>VLOOKUP(A2068, Customer!A:Q,17, FALSE)</f>
        <v>Graduate</v>
      </c>
      <c r="I2068">
        <f>VLOOKUP(A2068, Campaigns!A:I,7, FALSE)</f>
        <v>0</v>
      </c>
    </row>
    <row r="2069" spans="1:9">
      <c r="A2069" s="2">
        <v>1535</v>
      </c>
      <c r="B2069">
        <f>VLOOKUP(A2069, Campaigns!A:I,2, FALSE)</f>
        <v>1</v>
      </c>
      <c r="C2069">
        <f>VLOOKUP(A2069, Campaigns!A:I,3, FALSE)</f>
        <v>0</v>
      </c>
      <c r="D2069">
        <f>VLOOKUP(A2069, Campaigns!$A:$I,4, FALSE)</f>
        <v>0</v>
      </c>
      <c r="E2069">
        <f>VLOOKUP(A2069, Campaigns!A:I,5, FALSE)</f>
        <v>0</v>
      </c>
      <c r="F2069">
        <f>VLOOKUP(A2069, Campaigns!A:I,6, FALSE)</f>
        <v>0</v>
      </c>
      <c r="G2069" t="str">
        <f>VLOOKUP(A2069, Customer!A:P,16, FALSE)</f>
        <v>Single</v>
      </c>
      <c r="H2069" t="str">
        <f>VLOOKUP(A2069, Customer!A:Q,17, FALSE)</f>
        <v>Graduate</v>
      </c>
      <c r="I2069">
        <f>VLOOKUP(A2069, Campaigns!A:I,7, FALSE)</f>
        <v>0</v>
      </c>
    </row>
    <row r="2070" spans="1:9">
      <c r="A2070" s="2">
        <v>1792</v>
      </c>
      <c r="B2070">
        <f>VLOOKUP(A2070, Campaigns!A:I,2, FALSE)</f>
        <v>0</v>
      </c>
      <c r="C2070">
        <f>VLOOKUP(A2070, Campaigns!A:I,3, FALSE)</f>
        <v>0</v>
      </c>
      <c r="D2070">
        <f>VLOOKUP(A2070, Campaigns!$A:$I,4, FALSE)</f>
        <v>0</v>
      </c>
      <c r="E2070">
        <f>VLOOKUP(A2070, Campaigns!A:I,5, FALSE)</f>
        <v>0</v>
      </c>
      <c r="F2070">
        <f>VLOOKUP(A2070, Campaigns!A:I,6, FALSE)</f>
        <v>0</v>
      </c>
      <c r="G2070" t="str">
        <f>VLOOKUP(A2070, Customer!A:P,16, FALSE)</f>
        <v>Single</v>
      </c>
      <c r="H2070" t="str">
        <f>VLOOKUP(A2070, Customer!A:Q,17, FALSE)</f>
        <v>Graduate</v>
      </c>
      <c r="I2070">
        <f>VLOOKUP(A2070, Campaigns!A:I,7, FALSE)</f>
        <v>0</v>
      </c>
    </row>
    <row r="2071" spans="1:9">
      <c r="A2071" s="2">
        <v>2357</v>
      </c>
      <c r="B2071">
        <f>VLOOKUP(A2071, Campaigns!A:I,2, FALSE)</f>
        <v>1</v>
      </c>
      <c r="C2071">
        <f>VLOOKUP(A2071, Campaigns!A:I,3, FALSE)</f>
        <v>0</v>
      </c>
      <c r="D2071">
        <f>VLOOKUP(A2071, Campaigns!$A:$I,4, FALSE)</f>
        <v>0</v>
      </c>
      <c r="E2071">
        <f>VLOOKUP(A2071, Campaigns!A:I,5, FALSE)</f>
        <v>0</v>
      </c>
      <c r="F2071">
        <f>VLOOKUP(A2071, Campaigns!A:I,6, FALSE)</f>
        <v>0</v>
      </c>
      <c r="G2071" t="str">
        <f>VLOOKUP(A2071, Customer!A:P,16, FALSE)</f>
        <v>Married</v>
      </c>
      <c r="H2071" t="str">
        <f>VLOOKUP(A2071, Customer!A:Q,17, FALSE)</f>
        <v>Graduate</v>
      </c>
      <c r="I2071">
        <f>VLOOKUP(A2071, Campaigns!A:I,7, FALSE)</f>
        <v>0</v>
      </c>
    </row>
    <row r="2072" spans="1:9">
      <c r="A2072" s="2">
        <v>2123</v>
      </c>
      <c r="B2072">
        <f>VLOOKUP(A2072, Campaigns!A:I,2, FALSE)</f>
        <v>0</v>
      </c>
      <c r="C2072">
        <f>VLOOKUP(A2072, Campaigns!A:I,3, FALSE)</f>
        <v>0</v>
      </c>
      <c r="D2072">
        <f>VLOOKUP(A2072, Campaigns!$A:$I,4, FALSE)</f>
        <v>0</v>
      </c>
      <c r="E2072">
        <f>VLOOKUP(A2072, Campaigns!A:I,5, FALSE)</f>
        <v>0</v>
      </c>
      <c r="F2072">
        <f>VLOOKUP(A2072, Campaigns!A:I,6, FALSE)</f>
        <v>0</v>
      </c>
      <c r="G2072" t="str">
        <f>VLOOKUP(A2072, Customer!A:P,16, FALSE)</f>
        <v>Divorced</v>
      </c>
      <c r="H2072" t="e">
        <f>VLOOKUP(A2072, Customer!A:Q,17, FALSE)</f>
        <v>#N/A</v>
      </c>
      <c r="I2072">
        <f>VLOOKUP(A2072, Campaigns!A:I,7, FALSE)</f>
        <v>0</v>
      </c>
    </row>
    <row r="2073" spans="1:9">
      <c r="A2073" s="2">
        <v>2126</v>
      </c>
      <c r="B2073">
        <f>VLOOKUP(A2073, Campaigns!A:I,2, FALSE)</f>
        <v>0</v>
      </c>
      <c r="C2073">
        <f>VLOOKUP(A2073, Campaigns!A:I,3, FALSE)</f>
        <v>0</v>
      </c>
      <c r="D2073">
        <f>VLOOKUP(A2073, Campaigns!$A:$I,4, FALSE)</f>
        <v>0</v>
      </c>
      <c r="E2073">
        <f>VLOOKUP(A2073, Campaigns!A:I,5, FALSE)</f>
        <v>0</v>
      </c>
      <c r="F2073">
        <f>VLOOKUP(A2073, Campaigns!A:I,6, FALSE)</f>
        <v>0</v>
      </c>
      <c r="G2073" t="str">
        <f>VLOOKUP(A2073, Customer!A:P,16, FALSE)</f>
        <v>Together</v>
      </c>
      <c r="H2073" t="str">
        <f>VLOOKUP(A2073, Customer!A:Q,17, FALSE)</f>
        <v>Master</v>
      </c>
      <c r="I2073">
        <f>VLOOKUP(A2073, Campaigns!A:I,7, FALSE)</f>
        <v>0</v>
      </c>
    </row>
    <row r="2074" spans="1:9">
      <c r="A2074" s="2">
        <v>1649</v>
      </c>
      <c r="B2074">
        <f>VLOOKUP(A2074, Campaigns!A:I,2, FALSE)</f>
        <v>0</v>
      </c>
      <c r="C2074">
        <f>VLOOKUP(A2074, Campaigns!A:I,3, FALSE)</f>
        <v>0</v>
      </c>
      <c r="D2074">
        <f>VLOOKUP(A2074, Campaigns!$A:$I,4, FALSE)</f>
        <v>0</v>
      </c>
      <c r="E2074">
        <f>VLOOKUP(A2074, Campaigns!A:I,5, FALSE)</f>
        <v>0</v>
      </c>
      <c r="F2074">
        <f>VLOOKUP(A2074, Campaigns!A:I,6, FALSE)</f>
        <v>0</v>
      </c>
      <c r="G2074" t="str">
        <f>VLOOKUP(A2074, Customer!A:P,16, FALSE)</f>
        <v>Single</v>
      </c>
      <c r="H2074" t="str">
        <f>VLOOKUP(A2074, Customer!A:Q,17, FALSE)</f>
        <v>Basic</v>
      </c>
      <c r="I2074">
        <f>VLOOKUP(A2074, Campaigns!A:I,7, FALSE)</f>
        <v>0</v>
      </c>
    </row>
    <row r="2075" spans="1:9">
      <c r="A2075" s="2">
        <v>2907</v>
      </c>
      <c r="B2075">
        <f>VLOOKUP(A2075, Campaigns!A:I,2, FALSE)</f>
        <v>0</v>
      </c>
      <c r="C2075">
        <f>VLOOKUP(A2075, Campaigns!A:I,3, FALSE)</f>
        <v>0</v>
      </c>
      <c r="D2075">
        <f>VLOOKUP(A2075, Campaigns!$A:$I,4, FALSE)</f>
        <v>0</v>
      </c>
      <c r="E2075">
        <f>VLOOKUP(A2075, Campaigns!A:I,5, FALSE)</f>
        <v>0</v>
      </c>
      <c r="F2075">
        <f>VLOOKUP(A2075, Campaigns!A:I,6, FALSE)</f>
        <v>0</v>
      </c>
      <c r="G2075" t="str">
        <f>VLOOKUP(A2075, Customer!A:P,16, FALSE)</f>
        <v>Married</v>
      </c>
      <c r="H2075" t="str">
        <f>VLOOKUP(A2075, Customer!A:Q,17, FALSE)</f>
        <v>Master</v>
      </c>
      <c r="I2075">
        <f>VLOOKUP(A2075, Campaigns!A:I,7, FALSE)</f>
        <v>0</v>
      </c>
    </row>
    <row r="2076" spans="1:9">
      <c r="A2076" s="2">
        <v>2832</v>
      </c>
      <c r="B2076">
        <f>VLOOKUP(A2076, Campaigns!A:I,2, FALSE)</f>
        <v>0</v>
      </c>
      <c r="C2076">
        <f>VLOOKUP(A2076, Campaigns!A:I,3, FALSE)</f>
        <v>0</v>
      </c>
      <c r="D2076">
        <f>VLOOKUP(A2076, Campaigns!$A:$I,4, FALSE)</f>
        <v>0</v>
      </c>
      <c r="E2076">
        <f>VLOOKUP(A2076, Campaigns!A:I,5, FALSE)</f>
        <v>0</v>
      </c>
      <c r="F2076">
        <f>VLOOKUP(A2076, Campaigns!A:I,6, FALSE)</f>
        <v>0</v>
      </c>
      <c r="G2076" t="str">
        <f>VLOOKUP(A2076, Customer!A:P,16, FALSE)</f>
        <v>Together</v>
      </c>
      <c r="H2076" t="str">
        <f>VLOOKUP(A2076, Customer!A:Q,17, FALSE)</f>
        <v>Master</v>
      </c>
      <c r="I2076">
        <f>VLOOKUP(A2076, Campaigns!A:I,7, FALSE)</f>
        <v>0</v>
      </c>
    </row>
    <row r="2077" spans="1:9">
      <c r="A2077" s="2">
        <v>2490</v>
      </c>
      <c r="B2077">
        <f>VLOOKUP(A2077, Campaigns!A:I,2, FALSE)</f>
        <v>0</v>
      </c>
      <c r="C2077">
        <f>VLOOKUP(A2077, Campaigns!A:I,3, FALSE)</f>
        <v>0</v>
      </c>
      <c r="D2077">
        <f>VLOOKUP(A2077, Campaigns!$A:$I,4, FALSE)</f>
        <v>0</v>
      </c>
      <c r="E2077">
        <f>VLOOKUP(A2077, Campaigns!A:I,5, FALSE)</f>
        <v>0</v>
      </c>
      <c r="F2077">
        <f>VLOOKUP(A2077, Campaigns!A:I,6, FALSE)</f>
        <v>0</v>
      </c>
      <c r="G2077" t="str">
        <f>VLOOKUP(A2077, Customer!A:P,16, FALSE)</f>
        <v>Together</v>
      </c>
      <c r="H2077" t="e">
        <f>VLOOKUP(A2077, Customer!A:Q,17, FALSE)</f>
        <v>#N/A</v>
      </c>
      <c r="I2077">
        <f>VLOOKUP(A2077, Campaigns!A:I,7, FALSE)</f>
        <v>0</v>
      </c>
    </row>
    <row r="2078" spans="1:9">
      <c r="A2078" s="2">
        <v>2361</v>
      </c>
      <c r="B2078">
        <f>VLOOKUP(A2078, Campaigns!A:I,2, FALSE)</f>
        <v>0</v>
      </c>
      <c r="C2078">
        <f>VLOOKUP(A2078, Campaigns!A:I,3, FALSE)</f>
        <v>0</v>
      </c>
      <c r="D2078">
        <f>VLOOKUP(A2078, Campaigns!$A:$I,4, FALSE)</f>
        <v>0</v>
      </c>
      <c r="E2078">
        <f>VLOOKUP(A2078, Campaigns!A:I,5, FALSE)</f>
        <v>0</v>
      </c>
      <c r="F2078">
        <f>VLOOKUP(A2078, Campaigns!A:I,6, FALSE)</f>
        <v>0</v>
      </c>
      <c r="G2078" t="str">
        <f>VLOOKUP(A2078, Customer!A:P,16, FALSE)</f>
        <v>Married</v>
      </c>
      <c r="H2078" t="str">
        <f>VLOOKUP(A2078, Customer!A:Q,17, FALSE)</f>
        <v>Graduate</v>
      </c>
      <c r="I2078">
        <f>VLOOKUP(A2078, Campaigns!A:I,7, FALSE)</f>
        <v>0</v>
      </c>
    </row>
    <row r="2079" spans="1:9">
      <c r="A2079" s="2">
        <v>1763</v>
      </c>
      <c r="B2079">
        <f>VLOOKUP(A2079, Campaigns!A:I,2, FALSE)</f>
        <v>0</v>
      </c>
      <c r="C2079">
        <f>VLOOKUP(A2079, Campaigns!A:I,3, FALSE)</f>
        <v>0</v>
      </c>
      <c r="D2079">
        <f>VLOOKUP(A2079, Campaigns!$A:$I,4, FALSE)</f>
        <v>0</v>
      </c>
      <c r="E2079">
        <f>VLOOKUP(A2079, Campaigns!A:I,5, FALSE)</f>
        <v>0</v>
      </c>
      <c r="F2079">
        <f>VLOOKUP(A2079, Campaigns!A:I,6, FALSE)</f>
        <v>0</v>
      </c>
      <c r="G2079" t="str">
        <f>VLOOKUP(A2079, Customer!A:P,16, FALSE)</f>
        <v>Single</v>
      </c>
      <c r="H2079" t="str">
        <f>VLOOKUP(A2079, Customer!A:Q,17, FALSE)</f>
        <v>Graduate</v>
      </c>
      <c r="I2079">
        <f>VLOOKUP(A2079, Campaigns!A:I,7, FALSE)</f>
        <v>0</v>
      </c>
    </row>
    <row r="2080" spans="1:9">
      <c r="A2080" s="2">
        <v>3105</v>
      </c>
      <c r="B2080">
        <f>VLOOKUP(A2080, Campaigns!A:I,2, FALSE)</f>
        <v>0</v>
      </c>
      <c r="C2080">
        <f>VLOOKUP(A2080, Campaigns!A:I,3, FALSE)</f>
        <v>0</v>
      </c>
      <c r="D2080">
        <f>VLOOKUP(A2080, Campaigns!$A:$I,4, FALSE)</f>
        <v>0</v>
      </c>
      <c r="E2080">
        <f>VLOOKUP(A2080, Campaigns!A:I,5, FALSE)</f>
        <v>0</v>
      </c>
      <c r="F2080">
        <f>VLOOKUP(A2080, Campaigns!A:I,6, FALSE)</f>
        <v>0</v>
      </c>
      <c r="G2080" t="str">
        <f>VLOOKUP(A2080, Customer!A:P,16, FALSE)</f>
        <v>Single</v>
      </c>
      <c r="H2080" t="str">
        <f>VLOOKUP(A2080, Customer!A:Q,17, FALSE)</f>
        <v>Graduate</v>
      </c>
      <c r="I2080">
        <f>VLOOKUP(A2080, Campaigns!A:I,7, FALSE)</f>
        <v>0</v>
      </c>
    </row>
    <row r="2081" spans="1:9">
      <c r="A2081" s="2">
        <v>1040</v>
      </c>
      <c r="B2081">
        <f>VLOOKUP(A2081, Campaigns!A:I,2, FALSE)</f>
        <v>0</v>
      </c>
      <c r="C2081">
        <f>VLOOKUP(A2081, Campaigns!A:I,3, FALSE)</f>
        <v>0</v>
      </c>
      <c r="D2081">
        <f>VLOOKUP(A2081, Campaigns!$A:$I,4, FALSE)</f>
        <v>0</v>
      </c>
      <c r="E2081">
        <f>VLOOKUP(A2081, Campaigns!A:I,5, FALSE)</f>
        <v>0</v>
      </c>
      <c r="F2081">
        <f>VLOOKUP(A2081, Campaigns!A:I,6, FALSE)</f>
        <v>0</v>
      </c>
      <c r="G2081" t="str">
        <f>VLOOKUP(A2081, Customer!A:P,16, FALSE)</f>
        <v>Married</v>
      </c>
      <c r="H2081" t="str">
        <f>VLOOKUP(A2081, Customer!A:Q,17, FALSE)</f>
        <v>Master</v>
      </c>
      <c r="I2081">
        <f>VLOOKUP(A2081, Campaigns!A:I,7, FALSE)</f>
        <v>0</v>
      </c>
    </row>
    <row r="2082" spans="1:9">
      <c r="A2082" s="2">
        <v>1458</v>
      </c>
      <c r="B2082">
        <f>VLOOKUP(A2082, Campaigns!A:I,2, FALSE)</f>
        <v>0</v>
      </c>
      <c r="C2082">
        <f>VLOOKUP(A2082, Campaigns!A:I,3, FALSE)</f>
        <v>0</v>
      </c>
      <c r="D2082">
        <f>VLOOKUP(A2082, Campaigns!$A:$I,4, FALSE)</f>
        <v>0</v>
      </c>
      <c r="E2082">
        <f>VLOOKUP(A2082, Campaigns!A:I,5, FALSE)</f>
        <v>0</v>
      </c>
      <c r="F2082">
        <f>VLOOKUP(A2082, Campaigns!A:I,6, FALSE)</f>
        <v>0</v>
      </c>
      <c r="G2082" t="str">
        <f>VLOOKUP(A2082, Customer!A:P,16, FALSE)</f>
        <v>Single</v>
      </c>
      <c r="H2082" t="str">
        <f>VLOOKUP(A2082, Customer!A:Q,17, FALSE)</f>
        <v>Graduate</v>
      </c>
      <c r="I2082">
        <f>VLOOKUP(A2082, Campaigns!A:I,7, FALSE)</f>
        <v>0</v>
      </c>
    </row>
    <row r="2083" spans="1:9">
      <c r="A2083" s="2">
        <v>2413</v>
      </c>
      <c r="B2083">
        <f>VLOOKUP(A2083, Campaigns!A:I,2, FALSE)</f>
        <v>0</v>
      </c>
      <c r="C2083">
        <f>VLOOKUP(A2083, Campaigns!A:I,3, FALSE)</f>
        <v>0</v>
      </c>
      <c r="D2083">
        <f>VLOOKUP(A2083, Campaigns!$A:$I,4, FALSE)</f>
        <v>0</v>
      </c>
      <c r="E2083">
        <f>VLOOKUP(A2083, Campaigns!A:I,5, FALSE)</f>
        <v>0</v>
      </c>
      <c r="F2083">
        <f>VLOOKUP(A2083, Campaigns!A:I,6, FALSE)</f>
        <v>0</v>
      </c>
      <c r="G2083" t="str">
        <f>VLOOKUP(A2083, Customer!A:P,16, FALSE)</f>
        <v>Together</v>
      </c>
      <c r="H2083" t="e">
        <f>VLOOKUP(A2083, Customer!A:Q,17, FALSE)</f>
        <v>#N/A</v>
      </c>
      <c r="I2083">
        <f>VLOOKUP(A2083, Campaigns!A:I,7, FALSE)</f>
        <v>0</v>
      </c>
    </row>
    <row r="2084" spans="1:9">
      <c r="A2084" s="2">
        <v>2229</v>
      </c>
      <c r="B2084">
        <f>VLOOKUP(A2084, Campaigns!A:I,2, FALSE)</f>
        <v>0</v>
      </c>
      <c r="C2084">
        <f>VLOOKUP(A2084, Campaigns!A:I,3, FALSE)</f>
        <v>0</v>
      </c>
      <c r="D2084">
        <f>VLOOKUP(A2084, Campaigns!$A:$I,4, FALSE)</f>
        <v>0</v>
      </c>
      <c r="E2084">
        <f>VLOOKUP(A2084, Campaigns!A:I,5, FALSE)</f>
        <v>0</v>
      </c>
      <c r="F2084">
        <f>VLOOKUP(A2084, Campaigns!A:I,6, FALSE)</f>
        <v>0</v>
      </c>
      <c r="G2084" t="str">
        <f>VLOOKUP(A2084, Customer!A:P,16, FALSE)</f>
        <v>Together</v>
      </c>
      <c r="H2084" t="str">
        <f>VLOOKUP(A2084, Customer!A:Q,17, FALSE)</f>
        <v>PhD</v>
      </c>
      <c r="I2084">
        <f>VLOOKUP(A2084, Campaigns!A:I,7, FALSE)</f>
        <v>0</v>
      </c>
    </row>
    <row r="2085" spans="1:9">
      <c r="A2085" s="2">
        <v>1766</v>
      </c>
      <c r="B2085">
        <f>VLOOKUP(A2085, Campaigns!A:I,2, FALSE)</f>
        <v>0</v>
      </c>
      <c r="C2085">
        <f>VLOOKUP(A2085, Campaigns!A:I,3, FALSE)</f>
        <v>0</v>
      </c>
      <c r="D2085">
        <f>VLOOKUP(A2085, Campaigns!$A:$I,4, FALSE)</f>
        <v>0</v>
      </c>
      <c r="E2085">
        <f>VLOOKUP(A2085, Campaigns!A:I,5, FALSE)</f>
        <v>0</v>
      </c>
      <c r="F2085">
        <f>VLOOKUP(A2085, Campaigns!A:I,6, FALSE)</f>
        <v>0</v>
      </c>
      <c r="G2085" t="str">
        <f>VLOOKUP(A2085, Customer!A:P,16, FALSE)</f>
        <v>Married</v>
      </c>
      <c r="H2085" t="str">
        <f>VLOOKUP(A2085, Customer!A:Q,17, FALSE)</f>
        <v>Basic</v>
      </c>
      <c r="I2085">
        <f>VLOOKUP(A2085, Campaigns!A:I,7, FALSE)</f>
        <v>0</v>
      </c>
    </row>
    <row r="2086" spans="1:9">
      <c r="A2086" s="2">
        <v>3074</v>
      </c>
      <c r="B2086">
        <f>VLOOKUP(A2086, Campaigns!A:I,2, FALSE)</f>
        <v>0</v>
      </c>
      <c r="C2086">
        <f>VLOOKUP(A2086, Campaigns!A:I,3, FALSE)</f>
        <v>0</v>
      </c>
      <c r="D2086">
        <f>VLOOKUP(A2086, Campaigns!$A:$I,4, FALSE)</f>
        <v>0</v>
      </c>
      <c r="E2086">
        <f>VLOOKUP(A2086, Campaigns!A:I,5, FALSE)</f>
        <v>0</v>
      </c>
      <c r="F2086">
        <f>VLOOKUP(A2086, Campaigns!A:I,6, FALSE)</f>
        <v>0</v>
      </c>
      <c r="G2086" t="str">
        <f>VLOOKUP(A2086, Customer!A:P,16, FALSE)</f>
        <v>Married</v>
      </c>
      <c r="H2086" t="str">
        <f>VLOOKUP(A2086, Customer!A:Q,17, FALSE)</f>
        <v>Basic</v>
      </c>
      <c r="I2086">
        <f>VLOOKUP(A2086, Campaigns!A:I,7, FALSE)</f>
        <v>0</v>
      </c>
    </row>
    <row r="2087" spans="1:9">
      <c r="A2087" s="2">
        <v>2755</v>
      </c>
      <c r="B2087">
        <f>VLOOKUP(A2087, Campaigns!A:I,2, FALSE)</f>
        <v>0</v>
      </c>
      <c r="C2087">
        <f>VLOOKUP(A2087, Campaigns!A:I,3, FALSE)</f>
        <v>0</v>
      </c>
      <c r="D2087">
        <f>VLOOKUP(A2087, Campaigns!$A:$I,4, FALSE)</f>
        <v>0</v>
      </c>
      <c r="E2087">
        <f>VLOOKUP(A2087, Campaigns!A:I,5, FALSE)</f>
        <v>0</v>
      </c>
      <c r="F2087">
        <f>VLOOKUP(A2087, Campaigns!A:I,6, FALSE)</f>
        <v>0</v>
      </c>
      <c r="G2087" t="str">
        <f>VLOOKUP(A2087, Customer!A:P,16, FALSE)</f>
        <v>Single</v>
      </c>
      <c r="H2087" t="str">
        <f>VLOOKUP(A2087, Customer!A:Q,17, FALSE)</f>
        <v>Basic</v>
      </c>
      <c r="I2087">
        <f>VLOOKUP(A2087, Campaigns!A:I,7, FALSE)</f>
        <v>0</v>
      </c>
    </row>
    <row r="2088" spans="1:9">
      <c r="A2088" s="2">
        <v>2650</v>
      </c>
      <c r="B2088">
        <f>VLOOKUP(A2088, Campaigns!A:I,2, FALSE)</f>
        <v>0</v>
      </c>
      <c r="C2088">
        <f>VLOOKUP(A2088, Campaigns!A:I,3, FALSE)</f>
        <v>0</v>
      </c>
      <c r="D2088">
        <f>VLOOKUP(A2088, Campaigns!$A:$I,4, FALSE)</f>
        <v>0</v>
      </c>
      <c r="E2088">
        <f>VLOOKUP(A2088, Campaigns!A:I,5, FALSE)</f>
        <v>0</v>
      </c>
      <c r="F2088">
        <f>VLOOKUP(A2088, Campaigns!A:I,6, FALSE)</f>
        <v>0</v>
      </c>
      <c r="G2088" t="str">
        <f>VLOOKUP(A2088, Customer!A:P,16, FALSE)</f>
        <v>Together</v>
      </c>
      <c r="H2088" t="e">
        <f>VLOOKUP(A2088, Customer!A:Q,17, FALSE)</f>
        <v>#N/A</v>
      </c>
      <c r="I2088">
        <f>VLOOKUP(A2088, Campaigns!A:I,7, FALSE)</f>
        <v>0</v>
      </c>
    </row>
    <row r="2089" spans="1:9">
      <c r="A2089" s="2">
        <v>2000</v>
      </c>
      <c r="B2089">
        <f>VLOOKUP(A2089, Campaigns!A:I,2, FALSE)</f>
        <v>0</v>
      </c>
      <c r="C2089">
        <f>VLOOKUP(A2089, Campaigns!A:I,3, FALSE)</f>
        <v>0</v>
      </c>
      <c r="D2089">
        <f>VLOOKUP(A2089, Campaigns!$A:$I,4, FALSE)</f>
        <v>0</v>
      </c>
      <c r="E2089">
        <f>VLOOKUP(A2089, Campaigns!A:I,5, FALSE)</f>
        <v>0</v>
      </c>
      <c r="F2089">
        <f>VLOOKUP(A2089, Campaigns!A:I,6, FALSE)</f>
        <v>0</v>
      </c>
      <c r="G2089" t="str">
        <f>VLOOKUP(A2089, Customer!A:P,16, FALSE)</f>
        <v>Single</v>
      </c>
      <c r="H2089" t="str">
        <f>VLOOKUP(A2089, Customer!A:Q,17, FALSE)</f>
        <v>Graduate</v>
      </c>
      <c r="I2089">
        <f>VLOOKUP(A2089, Campaigns!A:I,7, FALSE)</f>
        <v>0</v>
      </c>
    </row>
    <row r="2090" spans="1:9">
      <c r="A2090" s="2">
        <v>2893</v>
      </c>
      <c r="B2090">
        <f>VLOOKUP(A2090, Campaigns!A:I,2, FALSE)</f>
        <v>0</v>
      </c>
      <c r="C2090">
        <f>VLOOKUP(A2090, Campaigns!A:I,3, FALSE)</f>
        <v>0</v>
      </c>
      <c r="D2090">
        <f>VLOOKUP(A2090, Campaigns!$A:$I,4, FALSE)</f>
        <v>0</v>
      </c>
      <c r="E2090">
        <f>VLOOKUP(A2090, Campaigns!A:I,5, FALSE)</f>
        <v>0</v>
      </c>
      <c r="F2090">
        <f>VLOOKUP(A2090, Campaigns!A:I,6, FALSE)</f>
        <v>0</v>
      </c>
      <c r="G2090" t="str">
        <f>VLOOKUP(A2090, Customer!A:P,16, FALSE)</f>
        <v>Single</v>
      </c>
      <c r="H2090" t="str">
        <f>VLOOKUP(A2090, Customer!A:Q,17, FALSE)</f>
        <v>Graduate</v>
      </c>
      <c r="I2090">
        <f>VLOOKUP(A2090, Campaigns!A:I,7, FALSE)</f>
        <v>0</v>
      </c>
    </row>
    <row r="2091" spans="1:9">
      <c r="A2091" s="2">
        <v>1428</v>
      </c>
      <c r="B2091">
        <f>VLOOKUP(A2091, Campaigns!A:I,2, FALSE)</f>
        <v>0</v>
      </c>
      <c r="C2091">
        <f>VLOOKUP(A2091, Campaigns!A:I,3, FALSE)</f>
        <v>0</v>
      </c>
      <c r="D2091">
        <f>VLOOKUP(A2091, Campaigns!$A:$I,4, FALSE)</f>
        <v>0</v>
      </c>
      <c r="E2091">
        <f>VLOOKUP(A2091, Campaigns!A:I,5, FALSE)</f>
        <v>0</v>
      </c>
      <c r="F2091">
        <f>VLOOKUP(A2091, Campaigns!A:I,6, FALSE)</f>
        <v>0</v>
      </c>
      <c r="G2091" t="str">
        <f>VLOOKUP(A2091, Customer!A:P,16, FALSE)</f>
        <v>Married</v>
      </c>
      <c r="H2091" t="e">
        <f>VLOOKUP(A2091, Customer!A:Q,17, FALSE)</f>
        <v>#N/A</v>
      </c>
      <c r="I2091">
        <f>VLOOKUP(A2091, Campaigns!A:I,7, FALSE)</f>
        <v>0</v>
      </c>
    </row>
    <row r="2092" spans="1:9">
      <c r="A2092" s="2">
        <v>2152</v>
      </c>
      <c r="B2092">
        <f>VLOOKUP(A2092, Campaigns!A:I,2, FALSE)</f>
        <v>0</v>
      </c>
      <c r="C2092">
        <f>VLOOKUP(A2092, Campaigns!A:I,3, FALSE)</f>
        <v>0</v>
      </c>
      <c r="D2092">
        <f>VLOOKUP(A2092, Campaigns!$A:$I,4, FALSE)</f>
        <v>0</v>
      </c>
      <c r="E2092">
        <f>VLOOKUP(A2092, Campaigns!A:I,5, FALSE)</f>
        <v>0</v>
      </c>
      <c r="F2092">
        <f>VLOOKUP(A2092, Campaigns!A:I,6, FALSE)</f>
        <v>0</v>
      </c>
      <c r="G2092" t="str">
        <f>VLOOKUP(A2092, Customer!A:P,16, FALSE)</f>
        <v>Married</v>
      </c>
      <c r="H2092" t="e">
        <f>VLOOKUP(A2092, Customer!A:Q,17, FALSE)</f>
        <v>#N/A</v>
      </c>
      <c r="I2092">
        <f>VLOOKUP(A2092, Campaigns!A:I,7, FALSE)</f>
        <v>0</v>
      </c>
    </row>
    <row r="2093" spans="1:9">
      <c r="A2093" s="2">
        <v>1365</v>
      </c>
      <c r="B2093">
        <f>VLOOKUP(A2093, Campaigns!A:I,2, FALSE)</f>
        <v>0</v>
      </c>
      <c r="C2093">
        <f>VLOOKUP(A2093, Campaigns!A:I,3, FALSE)</f>
        <v>0</v>
      </c>
      <c r="D2093">
        <f>VLOOKUP(A2093, Campaigns!$A:$I,4, FALSE)</f>
        <v>0</v>
      </c>
      <c r="E2093">
        <f>VLOOKUP(A2093, Campaigns!A:I,5, FALSE)</f>
        <v>0</v>
      </c>
      <c r="F2093">
        <f>VLOOKUP(A2093, Campaigns!A:I,6, FALSE)</f>
        <v>0</v>
      </c>
      <c r="G2093" t="str">
        <f>VLOOKUP(A2093, Customer!A:P,16, FALSE)</f>
        <v>Married</v>
      </c>
      <c r="H2093" t="str">
        <f>VLOOKUP(A2093, Customer!A:Q,17, FALSE)</f>
        <v>Graduate</v>
      </c>
      <c r="I2093">
        <f>VLOOKUP(A2093, Campaigns!A:I,7, FALSE)</f>
        <v>0</v>
      </c>
    </row>
    <row r="2094" spans="1:9">
      <c r="A2094" s="2">
        <v>1643</v>
      </c>
      <c r="B2094">
        <f>VLOOKUP(A2094, Campaigns!A:I,2, FALSE)</f>
        <v>0</v>
      </c>
      <c r="C2094">
        <f>VLOOKUP(A2094, Campaigns!A:I,3, FALSE)</f>
        <v>0</v>
      </c>
      <c r="D2094">
        <f>VLOOKUP(A2094, Campaigns!$A:$I,4, FALSE)</f>
        <v>0</v>
      </c>
      <c r="E2094">
        <f>VLOOKUP(A2094, Campaigns!A:I,5, FALSE)</f>
        <v>0</v>
      </c>
      <c r="F2094">
        <f>VLOOKUP(A2094, Campaigns!A:I,6, FALSE)</f>
        <v>0</v>
      </c>
      <c r="G2094" t="str">
        <f>VLOOKUP(A2094, Customer!A:P,16, FALSE)</f>
        <v>Married</v>
      </c>
      <c r="H2094" t="str">
        <f>VLOOKUP(A2094, Customer!A:Q,17, FALSE)</f>
        <v>Graduate</v>
      </c>
      <c r="I2094">
        <f>VLOOKUP(A2094, Campaigns!A:I,7, FALSE)</f>
        <v>0</v>
      </c>
    </row>
    <row r="2095" spans="1:9">
      <c r="A2095" s="2">
        <v>1400</v>
      </c>
      <c r="B2095">
        <f>VLOOKUP(A2095, Campaigns!A:I,2, FALSE)</f>
        <v>1</v>
      </c>
      <c r="C2095">
        <f>VLOOKUP(A2095, Campaigns!A:I,3, FALSE)</f>
        <v>0</v>
      </c>
      <c r="D2095">
        <f>VLOOKUP(A2095, Campaigns!$A:$I,4, FALSE)</f>
        <v>0</v>
      </c>
      <c r="E2095">
        <f>VLOOKUP(A2095, Campaigns!A:I,5, FALSE)</f>
        <v>0</v>
      </c>
      <c r="F2095">
        <f>VLOOKUP(A2095, Campaigns!A:I,6, FALSE)</f>
        <v>0</v>
      </c>
      <c r="G2095" t="str">
        <f>VLOOKUP(A2095, Customer!A:P,16, FALSE)</f>
        <v>Together</v>
      </c>
      <c r="H2095" t="e">
        <f>VLOOKUP(A2095, Customer!A:Q,17, FALSE)</f>
        <v>#N/A</v>
      </c>
      <c r="I2095">
        <f>VLOOKUP(A2095, Campaigns!A:I,7, FALSE)</f>
        <v>0</v>
      </c>
    </row>
    <row r="2096" spans="1:9">
      <c r="A2096" s="2">
        <v>2505</v>
      </c>
      <c r="B2096">
        <f>VLOOKUP(A2096, Campaigns!A:I,2, FALSE)</f>
        <v>0</v>
      </c>
      <c r="C2096">
        <f>VLOOKUP(A2096, Campaigns!A:I,3, FALSE)</f>
        <v>0</v>
      </c>
      <c r="D2096">
        <f>VLOOKUP(A2096, Campaigns!$A:$I,4, FALSE)</f>
        <v>0</v>
      </c>
      <c r="E2096">
        <f>VLOOKUP(A2096, Campaigns!A:I,5, FALSE)</f>
        <v>0</v>
      </c>
      <c r="F2096">
        <f>VLOOKUP(A2096, Campaigns!A:I,6, FALSE)</f>
        <v>0</v>
      </c>
      <c r="G2096" t="str">
        <f>VLOOKUP(A2096, Customer!A:P,16, FALSE)</f>
        <v>Together</v>
      </c>
      <c r="H2096" t="str">
        <f>VLOOKUP(A2096, Customer!A:Q,17, FALSE)</f>
        <v>Graduate</v>
      </c>
      <c r="I2096">
        <f>VLOOKUP(A2096, Campaigns!A:I,7, FALSE)</f>
        <v>0</v>
      </c>
    </row>
    <row r="2097" spans="1:9">
      <c r="A2097" s="2">
        <v>2248</v>
      </c>
      <c r="B2097">
        <f>VLOOKUP(A2097, Campaigns!A:I,2, FALSE)</f>
        <v>0</v>
      </c>
      <c r="C2097">
        <f>VLOOKUP(A2097, Campaigns!A:I,3, FALSE)</f>
        <v>0</v>
      </c>
      <c r="D2097">
        <f>VLOOKUP(A2097, Campaigns!$A:$I,4, FALSE)</f>
        <v>0</v>
      </c>
      <c r="E2097">
        <f>VLOOKUP(A2097, Campaigns!A:I,5, FALSE)</f>
        <v>0</v>
      </c>
      <c r="F2097">
        <f>VLOOKUP(A2097, Campaigns!A:I,6, FALSE)</f>
        <v>0</v>
      </c>
      <c r="G2097" t="str">
        <f>VLOOKUP(A2097, Customer!A:P,16, FALSE)</f>
        <v>Together</v>
      </c>
      <c r="H2097" t="str">
        <f>VLOOKUP(A2097, Customer!A:Q,17, FALSE)</f>
        <v>Graduate</v>
      </c>
      <c r="I2097">
        <f>VLOOKUP(A2097, Campaigns!A:I,7, FALSE)</f>
        <v>0</v>
      </c>
    </row>
    <row r="2098" spans="1:9">
      <c r="A2098" s="2">
        <v>1532</v>
      </c>
      <c r="B2098">
        <f>VLOOKUP(A2098, Campaigns!A:I,2, FALSE)</f>
        <v>1</v>
      </c>
      <c r="C2098">
        <f>VLOOKUP(A2098, Campaigns!A:I,3, FALSE)</f>
        <v>0</v>
      </c>
      <c r="D2098">
        <f>VLOOKUP(A2098, Campaigns!$A:$I,4, FALSE)</f>
        <v>0</v>
      </c>
      <c r="E2098">
        <f>VLOOKUP(A2098, Campaigns!A:I,5, FALSE)</f>
        <v>0</v>
      </c>
      <c r="F2098">
        <f>VLOOKUP(A2098, Campaigns!A:I,6, FALSE)</f>
        <v>0</v>
      </c>
      <c r="G2098" t="str">
        <f>VLOOKUP(A2098, Customer!A:P,16, FALSE)</f>
        <v>Married</v>
      </c>
      <c r="H2098" t="str">
        <f>VLOOKUP(A2098, Customer!A:Q,17, FALSE)</f>
        <v>Graduate</v>
      </c>
      <c r="I2098">
        <f>VLOOKUP(A2098, Campaigns!A:I,7, FALSE)</f>
        <v>0</v>
      </c>
    </row>
    <row r="2099" spans="1:9">
      <c r="A2099" s="2">
        <v>1989</v>
      </c>
      <c r="B2099">
        <f>VLOOKUP(A2099, Campaigns!A:I,2, FALSE)</f>
        <v>1</v>
      </c>
      <c r="C2099">
        <f>VLOOKUP(A2099, Campaigns!A:I,3, FALSE)</f>
        <v>0</v>
      </c>
      <c r="D2099">
        <f>VLOOKUP(A2099, Campaigns!$A:$I,4, FALSE)</f>
        <v>0</v>
      </c>
      <c r="E2099">
        <f>VLOOKUP(A2099, Campaigns!A:I,5, FALSE)</f>
        <v>0</v>
      </c>
      <c r="F2099">
        <f>VLOOKUP(A2099, Campaigns!A:I,6, FALSE)</f>
        <v>0</v>
      </c>
      <c r="G2099" t="str">
        <f>VLOOKUP(A2099, Customer!A:P,16, FALSE)</f>
        <v>Married</v>
      </c>
      <c r="H2099" t="str">
        <f>VLOOKUP(A2099, Customer!A:Q,17, FALSE)</f>
        <v>Graduate</v>
      </c>
      <c r="I2099">
        <f>VLOOKUP(A2099, Campaigns!A:I,7, FALSE)</f>
        <v>0</v>
      </c>
    </row>
    <row r="2100" spans="1:9">
      <c r="A2100" s="2">
        <v>1114</v>
      </c>
      <c r="B2100">
        <f>VLOOKUP(A2100, Campaigns!A:I,2, FALSE)</f>
        <v>0</v>
      </c>
      <c r="C2100">
        <f>VLOOKUP(A2100, Campaigns!A:I,3, FALSE)</f>
        <v>0</v>
      </c>
      <c r="D2100">
        <f>VLOOKUP(A2100, Campaigns!$A:$I,4, FALSE)</f>
        <v>0</v>
      </c>
      <c r="E2100">
        <f>VLOOKUP(A2100, Campaigns!A:I,5, FALSE)</f>
        <v>0</v>
      </c>
      <c r="F2100">
        <f>VLOOKUP(A2100, Campaigns!A:I,6, FALSE)</f>
        <v>0</v>
      </c>
      <c r="G2100" t="str">
        <f>VLOOKUP(A2100, Customer!A:P,16, FALSE)</f>
        <v>Married</v>
      </c>
      <c r="H2100" t="str">
        <f>VLOOKUP(A2100, Customer!A:Q,17, FALSE)</f>
        <v>Master</v>
      </c>
      <c r="I2100">
        <f>VLOOKUP(A2100, Campaigns!A:I,7, FALSE)</f>
        <v>0</v>
      </c>
    </row>
    <row r="2101" spans="1:9">
      <c r="A2101" s="2">
        <v>1848</v>
      </c>
      <c r="B2101">
        <f>VLOOKUP(A2101, Campaigns!A:I,2, FALSE)</f>
        <v>0</v>
      </c>
      <c r="C2101">
        <f>VLOOKUP(A2101, Campaigns!A:I,3, FALSE)</f>
        <v>0</v>
      </c>
      <c r="D2101">
        <f>VLOOKUP(A2101, Campaigns!$A:$I,4, FALSE)</f>
        <v>0</v>
      </c>
      <c r="E2101">
        <f>VLOOKUP(A2101, Campaigns!A:I,5, FALSE)</f>
        <v>0</v>
      </c>
      <c r="F2101">
        <f>VLOOKUP(A2101, Campaigns!A:I,6, FALSE)</f>
        <v>0</v>
      </c>
      <c r="G2101" t="str">
        <f>VLOOKUP(A2101, Customer!A:P,16, FALSE)</f>
        <v>Single</v>
      </c>
      <c r="H2101" t="str">
        <f>VLOOKUP(A2101, Customer!A:Q,17, FALSE)</f>
        <v>Master</v>
      </c>
      <c r="I2101">
        <f>VLOOKUP(A2101, Campaigns!A:I,7, FALSE)</f>
        <v>0</v>
      </c>
    </row>
    <row r="2102" spans="1:9">
      <c r="A2102" s="2">
        <v>2604</v>
      </c>
      <c r="B2102">
        <f>VLOOKUP(A2102, Campaigns!A:I,2, FALSE)</f>
        <v>0</v>
      </c>
      <c r="C2102">
        <f>VLOOKUP(A2102, Campaigns!A:I,3, FALSE)</f>
        <v>0</v>
      </c>
      <c r="D2102">
        <f>VLOOKUP(A2102, Campaigns!$A:$I,4, FALSE)</f>
        <v>0</v>
      </c>
      <c r="E2102">
        <f>VLOOKUP(A2102, Campaigns!A:I,5, FALSE)</f>
        <v>0</v>
      </c>
      <c r="F2102">
        <f>VLOOKUP(A2102, Campaigns!A:I,6, FALSE)</f>
        <v>0</v>
      </c>
      <c r="G2102" t="str">
        <f>VLOOKUP(A2102, Customer!A:P,16, FALSE)</f>
        <v>Together</v>
      </c>
      <c r="H2102" t="str">
        <f>VLOOKUP(A2102, Customer!A:Q,17, FALSE)</f>
        <v>Graduate</v>
      </c>
      <c r="I2102">
        <f>VLOOKUP(A2102, Campaigns!A:I,7, FALSE)</f>
        <v>0</v>
      </c>
    </row>
    <row r="2103" spans="1:9">
      <c r="A2103" s="2">
        <v>1824</v>
      </c>
      <c r="B2103">
        <f>VLOOKUP(A2103, Campaigns!A:I,2, FALSE)</f>
        <v>0</v>
      </c>
      <c r="C2103">
        <f>VLOOKUP(A2103, Campaigns!A:I,3, FALSE)</f>
        <v>0</v>
      </c>
      <c r="D2103">
        <f>VLOOKUP(A2103, Campaigns!$A:$I,4, FALSE)</f>
        <v>0</v>
      </c>
      <c r="E2103">
        <f>VLOOKUP(A2103, Campaigns!A:I,5, FALSE)</f>
        <v>0</v>
      </c>
      <c r="F2103">
        <f>VLOOKUP(A2103, Campaigns!A:I,6, FALSE)</f>
        <v>0</v>
      </c>
      <c r="G2103" t="str">
        <f>VLOOKUP(A2103, Customer!A:P,16, FALSE)</f>
        <v>Married</v>
      </c>
      <c r="H2103" t="str">
        <f>VLOOKUP(A2103, Customer!A:Q,17, FALSE)</f>
        <v>Graduate</v>
      </c>
      <c r="I2103">
        <f>VLOOKUP(A2103, Campaigns!A:I,7, FALSE)</f>
        <v>0</v>
      </c>
    </row>
    <row r="2104" spans="1:9">
      <c r="A2104" s="2">
        <v>2458</v>
      </c>
      <c r="B2104">
        <f>VLOOKUP(A2104, Campaigns!A:I,2, FALSE)</f>
        <v>0</v>
      </c>
      <c r="C2104">
        <f>VLOOKUP(A2104, Campaigns!A:I,3, FALSE)</f>
        <v>0</v>
      </c>
      <c r="D2104">
        <f>VLOOKUP(A2104, Campaigns!$A:$I,4, FALSE)</f>
        <v>0</v>
      </c>
      <c r="E2104">
        <f>VLOOKUP(A2104, Campaigns!A:I,5, FALSE)</f>
        <v>0</v>
      </c>
      <c r="F2104">
        <f>VLOOKUP(A2104, Campaigns!A:I,6, FALSE)</f>
        <v>0</v>
      </c>
      <c r="G2104" t="str">
        <f>VLOOKUP(A2104, Customer!A:P,16, FALSE)</f>
        <v>Together</v>
      </c>
      <c r="H2104" t="e">
        <f>VLOOKUP(A2104, Customer!A:Q,17, FALSE)</f>
        <v>#N/A</v>
      </c>
      <c r="I2104">
        <f>VLOOKUP(A2104, Campaigns!A:I,7, FALSE)</f>
        <v>0</v>
      </c>
    </row>
    <row r="2105" spans="1:9">
      <c r="A2105" s="2">
        <v>3108</v>
      </c>
      <c r="B2105">
        <f>VLOOKUP(A2105, Campaigns!A:I,2, FALSE)</f>
        <v>0</v>
      </c>
      <c r="C2105">
        <f>VLOOKUP(A2105, Campaigns!A:I,3, FALSE)</f>
        <v>0</v>
      </c>
      <c r="D2105">
        <f>VLOOKUP(A2105, Campaigns!$A:$I,4, FALSE)</f>
        <v>0</v>
      </c>
      <c r="E2105">
        <f>VLOOKUP(A2105, Campaigns!A:I,5, FALSE)</f>
        <v>0</v>
      </c>
      <c r="F2105">
        <f>VLOOKUP(A2105, Campaigns!A:I,6, FALSE)</f>
        <v>0</v>
      </c>
      <c r="G2105" t="str">
        <f>VLOOKUP(A2105, Customer!A:P,16, FALSE)</f>
        <v>Divorced</v>
      </c>
      <c r="H2105" t="str">
        <f>VLOOKUP(A2105, Customer!A:Q,17, FALSE)</f>
        <v>Graduate</v>
      </c>
      <c r="I2105">
        <f>VLOOKUP(A2105, Campaigns!A:I,7, FALSE)</f>
        <v>0</v>
      </c>
    </row>
    <row r="2106" spans="1:9">
      <c r="A2106" s="2">
        <v>1780</v>
      </c>
      <c r="B2106">
        <f>VLOOKUP(A2106, Campaigns!A:I,2, FALSE)</f>
        <v>0</v>
      </c>
      <c r="C2106">
        <f>VLOOKUP(A2106, Campaigns!A:I,3, FALSE)</f>
        <v>0</v>
      </c>
      <c r="D2106">
        <f>VLOOKUP(A2106, Campaigns!$A:$I,4, FALSE)</f>
        <v>0</v>
      </c>
      <c r="E2106">
        <f>VLOOKUP(A2106, Campaigns!A:I,5, FALSE)</f>
        <v>0</v>
      </c>
      <c r="F2106">
        <f>VLOOKUP(A2106, Campaigns!A:I,6, FALSE)</f>
        <v>0</v>
      </c>
      <c r="G2106" t="str">
        <f>VLOOKUP(A2106, Customer!A:P,16, FALSE)</f>
        <v>Married</v>
      </c>
      <c r="H2106" t="str">
        <f>VLOOKUP(A2106, Customer!A:Q,17, FALSE)</f>
        <v>Graduate</v>
      </c>
      <c r="I2106">
        <f>VLOOKUP(A2106, Campaigns!A:I,7, FALSE)</f>
        <v>0</v>
      </c>
    </row>
    <row r="2107" spans="1:9">
      <c r="A2107" s="2">
        <v>2459</v>
      </c>
      <c r="B2107">
        <f>VLOOKUP(A2107, Campaigns!A:I,2, FALSE)</f>
        <v>0</v>
      </c>
      <c r="C2107">
        <f>VLOOKUP(A2107, Campaigns!A:I,3, FALSE)</f>
        <v>0</v>
      </c>
      <c r="D2107">
        <f>VLOOKUP(A2107, Campaigns!$A:$I,4, FALSE)</f>
        <v>0</v>
      </c>
      <c r="E2107">
        <f>VLOOKUP(A2107, Campaigns!A:I,5, FALSE)</f>
        <v>0</v>
      </c>
      <c r="F2107">
        <f>VLOOKUP(A2107, Campaigns!A:I,6, FALSE)</f>
        <v>0</v>
      </c>
      <c r="G2107" t="str">
        <f>VLOOKUP(A2107, Customer!A:P,16, FALSE)</f>
        <v>Married</v>
      </c>
      <c r="H2107" t="str">
        <f>VLOOKUP(A2107, Customer!A:Q,17, FALSE)</f>
        <v>Graduate</v>
      </c>
      <c r="I2107">
        <f>VLOOKUP(A2107, Campaigns!A:I,7, FALSE)</f>
        <v>0</v>
      </c>
    </row>
    <row r="2108" spans="1:9">
      <c r="A2108" s="2">
        <v>1703</v>
      </c>
      <c r="B2108">
        <f>VLOOKUP(A2108, Campaigns!A:I,2, FALSE)</f>
        <v>0</v>
      </c>
      <c r="C2108">
        <f>VLOOKUP(A2108, Campaigns!A:I,3, FALSE)</f>
        <v>0</v>
      </c>
      <c r="D2108">
        <f>VLOOKUP(A2108, Campaigns!$A:$I,4, FALSE)</f>
        <v>0</v>
      </c>
      <c r="E2108">
        <f>VLOOKUP(A2108, Campaigns!A:I,5, FALSE)</f>
        <v>0</v>
      </c>
      <c r="F2108">
        <f>VLOOKUP(A2108, Campaigns!A:I,6, FALSE)</f>
        <v>0</v>
      </c>
      <c r="G2108" t="str">
        <f>VLOOKUP(A2108, Customer!A:P,16, FALSE)</f>
        <v>Married</v>
      </c>
      <c r="H2108" t="str">
        <f>VLOOKUP(A2108, Customer!A:Q,17, FALSE)</f>
        <v>PhD</v>
      </c>
      <c r="I2108">
        <f>VLOOKUP(A2108, Campaigns!A:I,7, FALSE)</f>
        <v>0</v>
      </c>
    </row>
    <row r="2109" spans="1:9">
      <c r="A2109" s="2">
        <v>1596</v>
      </c>
      <c r="B2109">
        <f>VLOOKUP(A2109, Campaigns!A:I,2, FALSE)</f>
        <v>0</v>
      </c>
      <c r="C2109">
        <f>VLOOKUP(A2109, Campaigns!A:I,3, FALSE)</f>
        <v>0</v>
      </c>
      <c r="D2109">
        <f>VLOOKUP(A2109, Campaigns!$A:$I,4, FALSE)</f>
        <v>0</v>
      </c>
      <c r="E2109">
        <f>VLOOKUP(A2109, Campaigns!A:I,5, FALSE)</f>
        <v>0</v>
      </c>
      <c r="F2109">
        <f>VLOOKUP(A2109, Campaigns!A:I,6, FALSE)</f>
        <v>0</v>
      </c>
      <c r="G2109" t="str">
        <f>VLOOKUP(A2109, Customer!A:P,16, FALSE)</f>
        <v>Married</v>
      </c>
      <c r="H2109" t="str">
        <f>VLOOKUP(A2109, Customer!A:Q,17, FALSE)</f>
        <v>Basic</v>
      </c>
      <c r="I2109">
        <f>VLOOKUP(A2109, Campaigns!A:I,7, FALSE)</f>
        <v>0</v>
      </c>
    </row>
    <row r="2110" spans="1:9">
      <c r="A2110" s="2">
        <v>2323</v>
      </c>
      <c r="B2110">
        <f>VLOOKUP(A2110, Campaigns!A:I,2, FALSE)</f>
        <v>0</v>
      </c>
      <c r="C2110">
        <f>VLOOKUP(A2110, Campaigns!A:I,3, FALSE)</f>
        <v>0</v>
      </c>
      <c r="D2110">
        <f>VLOOKUP(A2110, Campaigns!$A:$I,4, FALSE)</f>
        <v>0</v>
      </c>
      <c r="E2110">
        <f>VLOOKUP(A2110, Campaigns!A:I,5, FALSE)</f>
        <v>0</v>
      </c>
      <c r="F2110">
        <f>VLOOKUP(A2110, Campaigns!A:I,6, FALSE)</f>
        <v>0</v>
      </c>
      <c r="G2110" t="str">
        <f>VLOOKUP(A2110, Customer!A:P,16, FALSE)</f>
        <v>Married</v>
      </c>
      <c r="H2110" t="str">
        <f>VLOOKUP(A2110, Customer!A:Q,17, FALSE)</f>
        <v>Graduate</v>
      </c>
      <c r="I2110">
        <f>VLOOKUP(A2110, Campaigns!A:I,7, FALSE)</f>
        <v>0</v>
      </c>
    </row>
    <row r="2111" spans="1:9">
      <c r="A2111" s="2">
        <v>2891</v>
      </c>
      <c r="B2111">
        <f>VLOOKUP(A2111, Campaigns!A:I,2, FALSE)</f>
        <v>0</v>
      </c>
      <c r="C2111">
        <f>VLOOKUP(A2111, Campaigns!A:I,3, FALSE)</f>
        <v>0</v>
      </c>
      <c r="D2111">
        <f>VLOOKUP(A2111, Campaigns!$A:$I,4, FALSE)</f>
        <v>0</v>
      </c>
      <c r="E2111">
        <f>VLOOKUP(A2111, Campaigns!A:I,5, FALSE)</f>
        <v>0</v>
      </c>
      <c r="F2111">
        <f>VLOOKUP(A2111, Campaigns!A:I,6, FALSE)</f>
        <v>0</v>
      </c>
      <c r="G2111" t="str">
        <f>VLOOKUP(A2111, Customer!A:P,16, FALSE)</f>
        <v>Married</v>
      </c>
      <c r="H2111" t="str">
        <f>VLOOKUP(A2111, Customer!A:Q,17, FALSE)</f>
        <v>Graduate</v>
      </c>
      <c r="I2111">
        <f>VLOOKUP(A2111, Campaigns!A:I,7, FALSE)</f>
        <v>0</v>
      </c>
    </row>
    <row r="2112" spans="1:9">
      <c r="A2112" s="2">
        <v>3172</v>
      </c>
      <c r="B2112">
        <f>VLOOKUP(A2112, Campaigns!A:I,2, FALSE)</f>
        <v>0</v>
      </c>
      <c r="C2112">
        <f>VLOOKUP(A2112, Campaigns!A:I,3, FALSE)</f>
        <v>0</v>
      </c>
      <c r="D2112">
        <f>VLOOKUP(A2112, Campaigns!$A:$I,4, FALSE)</f>
        <v>0</v>
      </c>
      <c r="E2112">
        <f>VLOOKUP(A2112, Campaigns!A:I,5, FALSE)</f>
        <v>0</v>
      </c>
      <c r="F2112">
        <f>VLOOKUP(A2112, Campaigns!A:I,6, FALSE)</f>
        <v>0</v>
      </c>
      <c r="G2112" t="str">
        <f>VLOOKUP(A2112, Customer!A:P,16, FALSE)</f>
        <v>Married</v>
      </c>
      <c r="H2112" t="str">
        <f>VLOOKUP(A2112, Customer!A:Q,17, FALSE)</f>
        <v>Graduate</v>
      </c>
      <c r="I2112">
        <f>VLOOKUP(A2112, Campaigns!A:I,7, FALSE)</f>
        <v>0</v>
      </c>
    </row>
    <row r="2113" spans="1:9">
      <c r="A2113" s="2">
        <v>1193</v>
      </c>
      <c r="B2113">
        <f>VLOOKUP(A2113, Campaigns!A:I,2, FALSE)</f>
        <v>1</v>
      </c>
      <c r="C2113">
        <f>VLOOKUP(A2113, Campaigns!A:I,3, FALSE)</f>
        <v>0</v>
      </c>
      <c r="D2113">
        <f>VLOOKUP(A2113, Campaigns!$A:$I,4, FALSE)</f>
        <v>0</v>
      </c>
      <c r="E2113">
        <f>VLOOKUP(A2113, Campaigns!A:I,5, FALSE)</f>
        <v>0</v>
      </c>
      <c r="F2113">
        <f>VLOOKUP(A2113, Campaigns!A:I,6, FALSE)</f>
        <v>0</v>
      </c>
      <c r="G2113" t="str">
        <f>VLOOKUP(A2113, Customer!A:P,16, FALSE)</f>
        <v>Single</v>
      </c>
      <c r="H2113" t="str">
        <f>VLOOKUP(A2113, Customer!A:Q,17, FALSE)</f>
        <v>Master</v>
      </c>
      <c r="I2113">
        <f>VLOOKUP(A2113, Campaigns!A:I,7, FALSE)</f>
        <v>0</v>
      </c>
    </row>
    <row r="2114" spans="1:9">
      <c r="A2114" s="2">
        <v>2597</v>
      </c>
      <c r="B2114">
        <f>VLOOKUP(A2114, Campaigns!A:I,2, FALSE)</f>
        <v>0</v>
      </c>
      <c r="C2114">
        <f>VLOOKUP(A2114, Campaigns!A:I,3, FALSE)</f>
        <v>0</v>
      </c>
      <c r="D2114">
        <f>VLOOKUP(A2114, Campaigns!$A:$I,4, FALSE)</f>
        <v>0</v>
      </c>
      <c r="E2114">
        <f>VLOOKUP(A2114, Campaigns!A:I,5, FALSE)</f>
        <v>0</v>
      </c>
      <c r="F2114">
        <f>VLOOKUP(A2114, Campaigns!A:I,6, FALSE)</f>
        <v>0</v>
      </c>
      <c r="G2114" t="str">
        <f>VLOOKUP(A2114, Customer!A:P,16, FALSE)</f>
        <v>Married</v>
      </c>
      <c r="H2114" t="str">
        <f>VLOOKUP(A2114, Customer!A:Q,17, FALSE)</f>
        <v>Graduate</v>
      </c>
      <c r="I2114">
        <f>VLOOKUP(A2114, Campaigns!A:I,7, FALSE)</f>
        <v>0</v>
      </c>
    </row>
    <row r="2115" spans="1:9">
      <c r="A2115" s="2">
        <v>2689</v>
      </c>
      <c r="B2115">
        <f>VLOOKUP(A2115, Campaigns!A:I,2, FALSE)</f>
        <v>0</v>
      </c>
      <c r="C2115">
        <f>VLOOKUP(A2115, Campaigns!A:I,3, FALSE)</f>
        <v>0</v>
      </c>
      <c r="D2115">
        <f>VLOOKUP(A2115, Campaigns!$A:$I,4, FALSE)</f>
        <v>0</v>
      </c>
      <c r="E2115">
        <f>VLOOKUP(A2115, Campaigns!A:I,5, FALSE)</f>
        <v>0</v>
      </c>
      <c r="F2115">
        <f>VLOOKUP(A2115, Campaigns!A:I,6, FALSE)</f>
        <v>0</v>
      </c>
      <c r="G2115" t="str">
        <f>VLOOKUP(A2115, Customer!A:P,16, FALSE)</f>
        <v>Single</v>
      </c>
      <c r="H2115" t="str">
        <f>VLOOKUP(A2115, Customer!A:Q,17, FALSE)</f>
        <v>Basic</v>
      </c>
      <c r="I2115">
        <f>VLOOKUP(A2115, Campaigns!A:I,7, FALSE)</f>
        <v>0</v>
      </c>
    </row>
    <row r="2116" spans="1:9">
      <c r="A2116" s="2">
        <v>1245</v>
      </c>
      <c r="B2116">
        <f>VLOOKUP(A2116, Campaigns!A:I,2, FALSE)</f>
        <v>0</v>
      </c>
      <c r="C2116">
        <f>VLOOKUP(A2116, Campaigns!A:I,3, FALSE)</f>
        <v>0</v>
      </c>
      <c r="D2116">
        <f>VLOOKUP(A2116, Campaigns!$A:$I,4, FALSE)</f>
        <v>0</v>
      </c>
      <c r="E2116">
        <f>VLOOKUP(A2116, Campaigns!A:I,5, FALSE)</f>
        <v>0</v>
      </c>
      <c r="F2116">
        <f>VLOOKUP(A2116, Campaigns!A:I,6, FALSE)</f>
        <v>0</v>
      </c>
      <c r="G2116" t="str">
        <f>VLOOKUP(A2116, Customer!A:P,16, FALSE)</f>
        <v>Single</v>
      </c>
      <c r="H2116" t="str">
        <f>VLOOKUP(A2116, Customer!A:Q,17, FALSE)</f>
        <v>Graduate</v>
      </c>
      <c r="I2116">
        <f>VLOOKUP(A2116, Campaigns!A:I,7, FALSE)</f>
        <v>0</v>
      </c>
    </row>
    <row r="2117" spans="1:9">
      <c r="A2117" s="2">
        <v>2782</v>
      </c>
      <c r="B2117">
        <f>VLOOKUP(A2117, Campaigns!A:I,2, FALSE)</f>
        <v>0</v>
      </c>
      <c r="C2117">
        <f>VLOOKUP(A2117, Campaigns!A:I,3, FALSE)</f>
        <v>0</v>
      </c>
      <c r="D2117">
        <f>VLOOKUP(A2117, Campaigns!$A:$I,4, FALSE)</f>
        <v>0</v>
      </c>
      <c r="E2117">
        <f>VLOOKUP(A2117, Campaigns!A:I,5, FALSE)</f>
        <v>0</v>
      </c>
      <c r="F2117">
        <f>VLOOKUP(A2117, Campaigns!A:I,6, FALSE)</f>
        <v>0</v>
      </c>
      <c r="G2117" t="str">
        <f>VLOOKUP(A2117, Customer!A:P,16, FALSE)</f>
        <v>Single</v>
      </c>
      <c r="H2117" t="str">
        <f>VLOOKUP(A2117, Customer!A:Q,17, FALSE)</f>
        <v>Graduate</v>
      </c>
      <c r="I2117">
        <f>VLOOKUP(A2117, Campaigns!A:I,7, FALSE)</f>
        <v>0</v>
      </c>
    </row>
    <row r="2118" spans="1:9">
      <c r="A2118" s="2">
        <v>1647</v>
      </c>
      <c r="B2118">
        <f>VLOOKUP(A2118, Campaigns!A:I,2, FALSE)</f>
        <v>0</v>
      </c>
      <c r="C2118">
        <f>VLOOKUP(A2118, Campaigns!A:I,3, FALSE)</f>
        <v>0</v>
      </c>
      <c r="D2118">
        <f>VLOOKUP(A2118, Campaigns!$A:$I,4, FALSE)</f>
        <v>0</v>
      </c>
      <c r="E2118">
        <f>VLOOKUP(A2118, Campaigns!A:I,5, FALSE)</f>
        <v>0</v>
      </c>
      <c r="F2118">
        <f>VLOOKUP(A2118, Campaigns!A:I,6, FALSE)</f>
        <v>0</v>
      </c>
      <c r="G2118" t="str">
        <f>VLOOKUP(A2118, Customer!A:P,16, FALSE)</f>
        <v>Married</v>
      </c>
      <c r="H2118" t="str">
        <f>VLOOKUP(A2118, Customer!A:Q,17, FALSE)</f>
        <v>Graduate</v>
      </c>
      <c r="I2118">
        <f>VLOOKUP(A2118, Campaigns!A:I,7, FALSE)</f>
        <v>0</v>
      </c>
    </row>
    <row r="2119" spans="1:9">
      <c r="A2119" s="2">
        <v>2400</v>
      </c>
      <c r="B2119">
        <f>VLOOKUP(A2119, Campaigns!A:I,2, FALSE)</f>
        <v>0</v>
      </c>
      <c r="C2119">
        <f>VLOOKUP(A2119, Campaigns!A:I,3, FALSE)</f>
        <v>0</v>
      </c>
      <c r="D2119">
        <f>VLOOKUP(A2119, Campaigns!$A:$I,4, FALSE)</f>
        <v>0</v>
      </c>
      <c r="E2119">
        <f>VLOOKUP(A2119, Campaigns!A:I,5, FALSE)</f>
        <v>0</v>
      </c>
      <c r="F2119">
        <f>VLOOKUP(A2119, Campaigns!A:I,6, FALSE)</f>
        <v>0</v>
      </c>
      <c r="G2119" t="str">
        <f>VLOOKUP(A2119, Customer!A:P,16, FALSE)</f>
        <v>Married</v>
      </c>
      <c r="H2119" t="str">
        <f>VLOOKUP(A2119, Customer!A:Q,17, FALSE)</f>
        <v>Graduate</v>
      </c>
      <c r="I2119">
        <f>VLOOKUP(A2119, Campaigns!A:I,7, FALSE)</f>
        <v>0</v>
      </c>
    </row>
    <row r="2120" spans="1:9">
      <c r="A2120" s="2">
        <v>2706</v>
      </c>
      <c r="B2120">
        <f>VLOOKUP(A2120, Campaigns!A:I,2, FALSE)</f>
        <v>0</v>
      </c>
      <c r="C2120">
        <f>VLOOKUP(A2120, Campaigns!A:I,3, FALSE)</f>
        <v>0</v>
      </c>
      <c r="D2120">
        <f>VLOOKUP(A2120, Campaigns!$A:$I,4, FALSE)</f>
        <v>0</v>
      </c>
      <c r="E2120">
        <f>VLOOKUP(A2120, Campaigns!A:I,5, FALSE)</f>
        <v>0</v>
      </c>
      <c r="F2120">
        <f>VLOOKUP(A2120, Campaigns!A:I,6, FALSE)</f>
        <v>0</v>
      </c>
      <c r="G2120" t="str">
        <f>VLOOKUP(A2120, Customer!A:P,16, FALSE)</f>
        <v>Married</v>
      </c>
      <c r="H2120" t="str">
        <f>VLOOKUP(A2120, Customer!A:Q,17, FALSE)</f>
        <v>Graduate</v>
      </c>
      <c r="I2120">
        <f>VLOOKUP(A2120, Campaigns!A:I,7, FALSE)</f>
        <v>0</v>
      </c>
    </row>
    <row r="2121" spans="1:9">
      <c r="A2121" s="2">
        <v>1025</v>
      </c>
      <c r="B2121">
        <f>VLOOKUP(A2121, Campaigns!A:I,2, FALSE)</f>
        <v>0</v>
      </c>
      <c r="C2121">
        <f>VLOOKUP(A2121, Campaigns!A:I,3, FALSE)</f>
        <v>0</v>
      </c>
      <c r="D2121">
        <f>VLOOKUP(A2121, Campaigns!$A:$I,4, FALSE)</f>
        <v>0</v>
      </c>
      <c r="E2121">
        <f>VLOOKUP(A2121, Campaigns!A:I,5, FALSE)</f>
        <v>0</v>
      </c>
      <c r="F2121">
        <f>VLOOKUP(A2121, Campaigns!A:I,6, FALSE)</f>
        <v>0</v>
      </c>
      <c r="G2121" t="str">
        <f>VLOOKUP(A2121, Customer!A:P,16, FALSE)</f>
        <v>Single</v>
      </c>
      <c r="H2121" t="str">
        <f>VLOOKUP(A2121, Customer!A:Q,17, FALSE)</f>
        <v>Graduate</v>
      </c>
      <c r="I2121">
        <f>VLOOKUP(A2121, Campaigns!A:I,7, FALSE)</f>
        <v>0</v>
      </c>
    </row>
    <row r="2122" spans="1:9">
      <c r="A2122" s="2">
        <v>1406</v>
      </c>
      <c r="B2122">
        <f>VLOOKUP(A2122, Campaigns!A:I,2, FALSE)</f>
        <v>0</v>
      </c>
      <c r="C2122">
        <f>VLOOKUP(A2122, Campaigns!A:I,3, FALSE)</f>
        <v>0</v>
      </c>
      <c r="D2122">
        <f>VLOOKUP(A2122, Campaigns!$A:$I,4, FALSE)</f>
        <v>0</v>
      </c>
      <c r="E2122">
        <f>VLOOKUP(A2122, Campaigns!A:I,5, FALSE)</f>
        <v>0</v>
      </c>
      <c r="F2122">
        <f>VLOOKUP(A2122, Campaigns!A:I,6, FALSE)</f>
        <v>0</v>
      </c>
      <c r="G2122" t="str">
        <f>VLOOKUP(A2122, Customer!A:P,16, FALSE)</f>
        <v>Together</v>
      </c>
      <c r="H2122" t="str">
        <f>VLOOKUP(A2122, Customer!A:Q,17, FALSE)</f>
        <v>Master</v>
      </c>
      <c r="I2122">
        <f>VLOOKUP(A2122, Campaigns!A:I,7, FALSE)</f>
        <v>0</v>
      </c>
    </row>
    <row r="2123" spans="1:9">
      <c r="A2123" s="2">
        <v>2304</v>
      </c>
      <c r="B2123">
        <f>VLOOKUP(A2123, Campaigns!A:I,2, FALSE)</f>
        <v>0</v>
      </c>
      <c r="C2123">
        <f>VLOOKUP(A2123, Campaigns!A:I,3, FALSE)</f>
        <v>0</v>
      </c>
      <c r="D2123">
        <f>VLOOKUP(A2123, Campaigns!$A:$I,4, FALSE)</f>
        <v>0</v>
      </c>
      <c r="E2123">
        <f>VLOOKUP(A2123, Campaigns!A:I,5, FALSE)</f>
        <v>0</v>
      </c>
      <c r="F2123">
        <f>VLOOKUP(A2123, Campaigns!A:I,6, FALSE)</f>
        <v>0</v>
      </c>
      <c r="G2123" t="str">
        <f>VLOOKUP(A2123, Customer!A:P,16, FALSE)</f>
        <v>Married</v>
      </c>
      <c r="H2123" t="str">
        <f>VLOOKUP(A2123, Customer!A:Q,17, FALSE)</f>
        <v>Basic</v>
      </c>
      <c r="I2123">
        <f>VLOOKUP(A2123, Campaigns!A:I,7, FALSE)</f>
        <v>0</v>
      </c>
    </row>
    <row r="2124" spans="1:9">
      <c r="A2124" s="2">
        <v>2677</v>
      </c>
      <c r="B2124">
        <f>VLOOKUP(A2124, Campaigns!A:I,2, FALSE)</f>
        <v>0</v>
      </c>
      <c r="C2124">
        <f>VLOOKUP(A2124, Campaigns!A:I,3, FALSE)</f>
        <v>0</v>
      </c>
      <c r="D2124">
        <f>VLOOKUP(A2124, Campaigns!$A:$I,4, FALSE)</f>
        <v>0</v>
      </c>
      <c r="E2124">
        <f>VLOOKUP(A2124, Campaigns!A:I,5, FALSE)</f>
        <v>0</v>
      </c>
      <c r="F2124">
        <f>VLOOKUP(A2124, Campaigns!A:I,6, FALSE)</f>
        <v>0</v>
      </c>
      <c r="G2124" t="str">
        <f>VLOOKUP(A2124, Customer!A:P,16, FALSE)</f>
        <v>Single</v>
      </c>
      <c r="H2124" t="str">
        <f>VLOOKUP(A2124, Customer!A:Q,17, FALSE)</f>
        <v>Graduate</v>
      </c>
      <c r="I2124">
        <f>VLOOKUP(A2124, Campaigns!A:I,7, FALSE)</f>
        <v>0</v>
      </c>
    </row>
    <row r="2125" spans="1:9">
      <c r="A2125" s="2">
        <v>2188</v>
      </c>
      <c r="B2125">
        <f>VLOOKUP(A2125, Campaigns!A:I,2, FALSE)</f>
        <v>0</v>
      </c>
      <c r="C2125">
        <f>VLOOKUP(A2125, Campaigns!A:I,3, FALSE)</f>
        <v>0</v>
      </c>
      <c r="D2125">
        <f>VLOOKUP(A2125, Campaigns!$A:$I,4, FALSE)</f>
        <v>0</v>
      </c>
      <c r="E2125">
        <f>VLOOKUP(A2125, Campaigns!A:I,5, FALSE)</f>
        <v>0</v>
      </c>
      <c r="F2125">
        <f>VLOOKUP(A2125, Campaigns!A:I,6, FALSE)</f>
        <v>0</v>
      </c>
      <c r="G2125" t="str">
        <f>VLOOKUP(A2125, Customer!A:P,16, FALSE)</f>
        <v>Married</v>
      </c>
      <c r="H2125" t="str">
        <f>VLOOKUP(A2125, Customer!A:Q,17, FALSE)</f>
        <v>Graduate</v>
      </c>
      <c r="I2125">
        <f>VLOOKUP(A2125, Campaigns!A:I,7, FALSE)</f>
        <v>0</v>
      </c>
    </row>
    <row r="2126" spans="1:9">
      <c r="A2126" s="2">
        <v>2332</v>
      </c>
      <c r="B2126">
        <f>VLOOKUP(A2126, Campaigns!A:I,2, FALSE)</f>
        <v>0</v>
      </c>
      <c r="C2126">
        <f>VLOOKUP(A2126, Campaigns!A:I,3, FALSE)</f>
        <v>0</v>
      </c>
      <c r="D2126">
        <f>VLOOKUP(A2126, Campaigns!$A:$I,4, FALSE)</f>
        <v>0</v>
      </c>
      <c r="E2126">
        <f>VLOOKUP(A2126, Campaigns!A:I,5, FALSE)</f>
        <v>0</v>
      </c>
      <c r="F2126">
        <f>VLOOKUP(A2126, Campaigns!A:I,6, FALSE)</f>
        <v>0</v>
      </c>
      <c r="G2126" t="str">
        <f>VLOOKUP(A2126, Customer!A:P,16, FALSE)</f>
        <v>Together</v>
      </c>
      <c r="H2126" t="str">
        <f>VLOOKUP(A2126, Customer!A:Q,17, FALSE)</f>
        <v>Graduate</v>
      </c>
      <c r="I2126">
        <f>VLOOKUP(A2126, Campaigns!A:I,7, FALSE)</f>
        <v>0</v>
      </c>
    </row>
    <row r="2127" spans="1:9">
      <c r="A2127" s="2">
        <v>2669</v>
      </c>
      <c r="B2127">
        <f>VLOOKUP(A2127, Campaigns!A:I,2, FALSE)</f>
        <v>0</v>
      </c>
      <c r="C2127">
        <f>VLOOKUP(A2127, Campaigns!A:I,3, FALSE)</f>
        <v>0</v>
      </c>
      <c r="D2127">
        <f>VLOOKUP(A2127, Campaigns!$A:$I,4, FALSE)</f>
        <v>0</v>
      </c>
      <c r="E2127">
        <f>VLOOKUP(A2127, Campaigns!A:I,5, FALSE)</f>
        <v>0</v>
      </c>
      <c r="F2127">
        <f>VLOOKUP(A2127, Campaigns!A:I,6, FALSE)</f>
        <v>0</v>
      </c>
      <c r="G2127" t="str">
        <f>VLOOKUP(A2127, Customer!A:P,16, FALSE)</f>
        <v>Married</v>
      </c>
      <c r="H2127" t="str">
        <f>VLOOKUP(A2127, Customer!A:Q,17, FALSE)</f>
        <v>Graduate</v>
      </c>
      <c r="I2127">
        <f>VLOOKUP(A2127, Campaigns!A:I,7, FALSE)</f>
        <v>0</v>
      </c>
    </row>
    <row r="2128" spans="1:9">
      <c r="A2128" s="2">
        <v>2667</v>
      </c>
      <c r="B2128">
        <f>VLOOKUP(A2128, Campaigns!A:I,2, FALSE)</f>
        <v>0</v>
      </c>
      <c r="C2128">
        <f>VLOOKUP(A2128, Campaigns!A:I,3, FALSE)</f>
        <v>0</v>
      </c>
      <c r="D2128">
        <f>VLOOKUP(A2128, Campaigns!$A:$I,4, FALSE)</f>
        <v>0</v>
      </c>
      <c r="E2128">
        <f>VLOOKUP(A2128, Campaigns!A:I,5, FALSE)</f>
        <v>0</v>
      </c>
      <c r="F2128">
        <f>VLOOKUP(A2128, Campaigns!A:I,6, FALSE)</f>
        <v>0</v>
      </c>
      <c r="G2128" t="str">
        <f>VLOOKUP(A2128, Customer!A:P,16, FALSE)</f>
        <v>Married</v>
      </c>
      <c r="H2128" t="str">
        <f>VLOOKUP(A2128, Customer!A:Q,17, FALSE)</f>
        <v>PhD</v>
      </c>
      <c r="I2128">
        <f>VLOOKUP(A2128, Campaigns!A:I,7, FALSE)</f>
        <v>0</v>
      </c>
    </row>
    <row r="2129" spans="1:9">
      <c r="A2129" s="2">
        <v>1426</v>
      </c>
      <c r="B2129">
        <f>VLOOKUP(A2129, Campaigns!A:I,2, FALSE)</f>
        <v>0</v>
      </c>
      <c r="C2129">
        <f>VLOOKUP(A2129, Campaigns!A:I,3, FALSE)</f>
        <v>0</v>
      </c>
      <c r="D2129">
        <f>VLOOKUP(A2129, Campaigns!$A:$I,4, FALSE)</f>
        <v>0</v>
      </c>
      <c r="E2129">
        <f>VLOOKUP(A2129, Campaigns!A:I,5, FALSE)</f>
        <v>0</v>
      </c>
      <c r="F2129">
        <f>VLOOKUP(A2129, Campaigns!A:I,6, FALSE)</f>
        <v>0</v>
      </c>
      <c r="G2129" t="str">
        <f>VLOOKUP(A2129, Customer!A:P,16, FALSE)</f>
        <v>Married</v>
      </c>
      <c r="H2129" t="str">
        <f>VLOOKUP(A2129, Customer!A:Q,17, FALSE)</f>
        <v>Graduate</v>
      </c>
      <c r="I2129">
        <f>VLOOKUP(A2129, Campaigns!A:I,7, FALSE)</f>
        <v>0</v>
      </c>
    </row>
    <row r="2130" spans="1:9">
      <c r="A2130" s="2">
        <v>2695</v>
      </c>
      <c r="B2130">
        <f>VLOOKUP(A2130, Campaigns!A:I,2, FALSE)</f>
        <v>0</v>
      </c>
      <c r="C2130">
        <f>VLOOKUP(A2130, Campaigns!A:I,3, FALSE)</f>
        <v>0</v>
      </c>
      <c r="D2130">
        <f>VLOOKUP(A2130, Campaigns!$A:$I,4, FALSE)</f>
        <v>0</v>
      </c>
      <c r="E2130">
        <f>VLOOKUP(A2130, Campaigns!A:I,5, FALSE)</f>
        <v>0</v>
      </c>
      <c r="F2130">
        <f>VLOOKUP(A2130, Campaigns!A:I,6, FALSE)</f>
        <v>0</v>
      </c>
      <c r="G2130" t="str">
        <f>VLOOKUP(A2130, Customer!A:P,16, FALSE)</f>
        <v>Married</v>
      </c>
      <c r="H2130" t="str">
        <f>VLOOKUP(A2130, Customer!A:Q,17, FALSE)</f>
        <v>Graduate</v>
      </c>
      <c r="I2130">
        <f>VLOOKUP(A2130, Campaigns!A:I,7, FALSE)</f>
        <v>1</v>
      </c>
    </row>
    <row r="2131" spans="1:9">
      <c r="A2131" s="2">
        <v>3007</v>
      </c>
      <c r="B2131">
        <f>VLOOKUP(A2131, Campaigns!A:I,2, FALSE)</f>
        <v>0</v>
      </c>
      <c r="C2131">
        <f>VLOOKUP(A2131, Campaigns!A:I,3, FALSE)</f>
        <v>0</v>
      </c>
      <c r="D2131">
        <f>VLOOKUP(A2131, Campaigns!$A:$I,4, FALSE)</f>
        <v>0</v>
      </c>
      <c r="E2131">
        <f>VLOOKUP(A2131, Campaigns!A:I,5, FALSE)</f>
        <v>0</v>
      </c>
      <c r="F2131">
        <f>VLOOKUP(A2131, Campaigns!A:I,6, FALSE)</f>
        <v>0</v>
      </c>
      <c r="G2131" t="str">
        <f>VLOOKUP(A2131, Customer!A:P,16, FALSE)</f>
        <v>Married</v>
      </c>
      <c r="H2131" t="str">
        <f>VLOOKUP(A2131, Customer!A:Q,17, FALSE)</f>
        <v>Graduate</v>
      </c>
      <c r="I2131">
        <f>VLOOKUP(A2131, Campaigns!A:I,7, FALSE)</f>
        <v>0</v>
      </c>
    </row>
    <row r="2132" spans="1:9">
      <c r="A2132" s="2">
        <v>1719</v>
      </c>
      <c r="B2132">
        <f>VLOOKUP(A2132, Campaigns!A:I,2, FALSE)</f>
        <v>0</v>
      </c>
      <c r="C2132">
        <f>VLOOKUP(A2132, Campaigns!A:I,3, FALSE)</f>
        <v>0</v>
      </c>
      <c r="D2132">
        <f>VLOOKUP(A2132, Campaigns!$A:$I,4, FALSE)</f>
        <v>0</v>
      </c>
      <c r="E2132">
        <f>VLOOKUP(A2132, Campaigns!A:I,5, FALSE)</f>
        <v>0</v>
      </c>
      <c r="F2132">
        <f>VLOOKUP(A2132, Campaigns!A:I,6, FALSE)</f>
        <v>0</v>
      </c>
      <c r="G2132" t="str">
        <f>VLOOKUP(A2132, Customer!A:P,16, FALSE)</f>
        <v>Married</v>
      </c>
      <c r="H2132" t="str">
        <f>VLOOKUP(A2132, Customer!A:Q,17, FALSE)</f>
        <v>Basic</v>
      </c>
      <c r="I2132">
        <f>VLOOKUP(A2132, Campaigns!A:I,7, FALSE)</f>
        <v>0</v>
      </c>
    </row>
    <row r="2133" spans="1:9">
      <c r="A2133" s="2">
        <v>1579</v>
      </c>
      <c r="B2133">
        <f>VLOOKUP(A2133, Campaigns!A:I,2, FALSE)</f>
        <v>0</v>
      </c>
      <c r="C2133">
        <f>VLOOKUP(A2133, Campaigns!A:I,3, FALSE)</f>
        <v>0</v>
      </c>
      <c r="D2133">
        <f>VLOOKUP(A2133, Campaigns!$A:$I,4, FALSE)</f>
        <v>0</v>
      </c>
      <c r="E2133">
        <f>VLOOKUP(A2133, Campaigns!A:I,5, FALSE)</f>
        <v>0</v>
      </c>
      <c r="F2133">
        <f>VLOOKUP(A2133, Campaigns!A:I,6, FALSE)</f>
        <v>0</v>
      </c>
      <c r="G2133" t="str">
        <f>VLOOKUP(A2133, Customer!A:P,16, FALSE)</f>
        <v>Together</v>
      </c>
      <c r="H2133" t="str">
        <f>VLOOKUP(A2133, Customer!A:Q,17, FALSE)</f>
        <v>Master</v>
      </c>
      <c r="I2133">
        <f>VLOOKUP(A2133, Campaigns!A:I,7, FALSE)</f>
        <v>0</v>
      </c>
    </row>
    <row r="2134" spans="1:9">
      <c r="A2134" s="2">
        <v>2005</v>
      </c>
      <c r="B2134">
        <f>VLOOKUP(A2134, Campaigns!A:I,2, FALSE)</f>
        <v>0</v>
      </c>
      <c r="C2134">
        <f>VLOOKUP(A2134, Campaigns!A:I,3, FALSE)</f>
        <v>0</v>
      </c>
      <c r="D2134">
        <f>VLOOKUP(A2134, Campaigns!$A:$I,4, FALSE)</f>
        <v>0</v>
      </c>
      <c r="E2134">
        <f>VLOOKUP(A2134, Campaigns!A:I,5, FALSE)</f>
        <v>0</v>
      </c>
      <c r="F2134">
        <f>VLOOKUP(A2134, Campaigns!A:I,6, FALSE)</f>
        <v>0</v>
      </c>
      <c r="G2134" t="str">
        <f>VLOOKUP(A2134, Customer!A:P,16, FALSE)</f>
        <v>Married</v>
      </c>
      <c r="H2134" t="str">
        <f>VLOOKUP(A2134, Customer!A:Q,17, FALSE)</f>
        <v>Graduate</v>
      </c>
      <c r="I2134">
        <f>VLOOKUP(A2134, Campaigns!A:I,7, FALSE)</f>
        <v>0</v>
      </c>
    </row>
    <row r="2135" spans="1:9">
      <c r="A2135" s="2">
        <v>1014</v>
      </c>
      <c r="B2135">
        <f>VLOOKUP(A2135, Campaigns!A:I,2, FALSE)</f>
        <v>0</v>
      </c>
      <c r="C2135">
        <f>VLOOKUP(A2135, Campaigns!A:I,3, FALSE)</f>
        <v>0</v>
      </c>
      <c r="D2135">
        <f>VLOOKUP(A2135, Campaigns!$A:$I,4, FALSE)</f>
        <v>0</v>
      </c>
      <c r="E2135">
        <f>VLOOKUP(A2135, Campaigns!A:I,5, FALSE)</f>
        <v>0</v>
      </c>
      <c r="F2135">
        <f>VLOOKUP(A2135, Campaigns!A:I,6, FALSE)</f>
        <v>0</v>
      </c>
      <c r="G2135" t="str">
        <f>VLOOKUP(A2135, Customer!A:P,16, FALSE)</f>
        <v>Married</v>
      </c>
      <c r="H2135" t="str">
        <f>VLOOKUP(A2135, Customer!A:Q,17, FALSE)</f>
        <v>Graduate</v>
      </c>
      <c r="I2135">
        <f>VLOOKUP(A2135, Campaigns!A:I,7, FALSE)</f>
        <v>0</v>
      </c>
    </row>
    <row r="2136" spans="1:9">
      <c r="A2136" s="2">
        <v>2341</v>
      </c>
      <c r="B2136">
        <f>VLOOKUP(A2136, Campaigns!A:I,2, FALSE)</f>
        <v>1</v>
      </c>
      <c r="C2136">
        <f>VLOOKUP(A2136, Campaigns!A:I,3, FALSE)</f>
        <v>0</v>
      </c>
      <c r="D2136">
        <f>VLOOKUP(A2136, Campaigns!$A:$I,4, FALSE)</f>
        <v>0</v>
      </c>
      <c r="E2136">
        <f>VLOOKUP(A2136, Campaigns!A:I,5, FALSE)</f>
        <v>0</v>
      </c>
      <c r="F2136">
        <f>VLOOKUP(A2136, Campaigns!A:I,6, FALSE)</f>
        <v>0</v>
      </c>
      <c r="G2136" t="str">
        <f>VLOOKUP(A2136, Customer!A:P,16, FALSE)</f>
        <v>Married</v>
      </c>
      <c r="H2136" t="str">
        <f>VLOOKUP(A2136, Customer!A:Q,17, FALSE)</f>
        <v>Basic</v>
      </c>
      <c r="I2136">
        <f>VLOOKUP(A2136, Campaigns!A:I,7, FALSE)</f>
        <v>0</v>
      </c>
    </row>
    <row r="2137" spans="1:9">
      <c r="A2137" s="2">
        <v>3120</v>
      </c>
      <c r="B2137">
        <f>VLOOKUP(A2137, Campaigns!A:I,2, FALSE)</f>
        <v>0</v>
      </c>
      <c r="C2137">
        <f>VLOOKUP(A2137, Campaigns!A:I,3, FALSE)</f>
        <v>0</v>
      </c>
      <c r="D2137">
        <f>VLOOKUP(A2137, Campaigns!$A:$I,4, FALSE)</f>
        <v>0</v>
      </c>
      <c r="E2137">
        <f>VLOOKUP(A2137, Campaigns!A:I,5, FALSE)</f>
        <v>0</v>
      </c>
      <c r="F2137">
        <f>VLOOKUP(A2137, Campaigns!A:I,6, FALSE)</f>
        <v>0</v>
      </c>
      <c r="G2137" t="str">
        <f>VLOOKUP(A2137, Customer!A:P,16, FALSE)</f>
        <v>Married</v>
      </c>
      <c r="H2137" t="str">
        <f>VLOOKUP(A2137, Customer!A:Q,17, FALSE)</f>
        <v>Graduate</v>
      </c>
      <c r="I2137">
        <f>VLOOKUP(A2137, Campaigns!A:I,7, FALSE)</f>
        <v>0</v>
      </c>
    </row>
    <row r="2138" spans="1:9">
      <c r="A2138" s="2">
        <v>1767</v>
      </c>
      <c r="B2138">
        <f>VLOOKUP(A2138, Campaigns!A:I,2, FALSE)</f>
        <v>0</v>
      </c>
      <c r="C2138">
        <f>VLOOKUP(A2138, Campaigns!A:I,3, FALSE)</f>
        <v>0</v>
      </c>
      <c r="D2138">
        <f>VLOOKUP(A2138, Campaigns!$A:$I,4, FALSE)</f>
        <v>0</v>
      </c>
      <c r="E2138">
        <f>VLOOKUP(A2138, Campaigns!A:I,5, FALSE)</f>
        <v>0</v>
      </c>
      <c r="F2138">
        <f>VLOOKUP(A2138, Campaigns!A:I,6, FALSE)</f>
        <v>0</v>
      </c>
      <c r="G2138" t="str">
        <f>VLOOKUP(A2138, Customer!A:P,16, FALSE)</f>
        <v>Together</v>
      </c>
      <c r="H2138" t="str">
        <f>VLOOKUP(A2138, Customer!A:Q,17, FALSE)</f>
        <v>Master</v>
      </c>
      <c r="I2138">
        <f>VLOOKUP(A2138, Campaigns!A:I,7, FALSE)</f>
        <v>0</v>
      </c>
    </row>
    <row r="2139" spans="1:9">
      <c r="A2139" s="2">
        <v>2572</v>
      </c>
      <c r="B2139">
        <f>VLOOKUP(A2139, Campaigns!A:I,2, FALSE)</f>
        <v>0</v>
      </c>
      <c r="C2139">
        <f>VLOOKUP(A2139, Campaigns!A:I,3, FALSE)</f>
        <v>0</v>
      </c>
      <c r="D2139">
        <f>VLOOKUP(A2139, Campaigns!$A:$I,4, FALSE)</f>
        <v>0</v>
      </c>
      <c r="E2139">
        <f>VLOOKUP(A2139, Campaigns!A:I,5, FALSE)</f>
        <v>0</v>
      </c>
      <c r="F2139">
        <f>VLOOKUP(A2139, Campaigns!A:I,6, FALSE)</f>
        <v>0</v>
      </c>
      <c r="G2139" t="str">
        <f>VLOOKUP(A2139, Customer!A:P,16, FALSE)</f>
        <v>Together</v>
      </c>
      <c r="H2139" t="str">
        <f>VLOOKUP(A2139, Customer!A:Q,17, FALSE)</f>
        <v>Master</v>
      </c>
      <c r="I2139">
        <f>VLOOKUP(A2139, Campaigns!A:I,7, FALSE)</f>
        <v>0</v>
      </c>
    </row>
    <row r="2140" spans="1:9">
      <c r="A2140" s="2">
        <v>1860</v>
      </c>
      <c r="B2140">
        <f>VLOOKUP(A2140, Campaigns!A:I,2, FALSE)</f>
        <v>0</v>
      </c>
      <c r="C2140">
        <f>VLOOKUP(A2140, Campaigns!A:I,3, FALSE)</f>
        <v>0</v>
      </c>
      <c r="D2140">
        <f>VLOOKUP(A2140, Campaigns!$A:$I,4, FALSE)</f>
        <v>0</v>
      </c>
      <c r="E2140">
        <f>VLOOKUP(A2140, Campaigns!A:I,5, FALSE)</f>
        <v>0</v>
      </c>
      <c r="F2140">
        <f>VLOOKUP(A2140, Campaigns!A:I,6, FALSE)</f>
        <v>0</v>
      </c>
      <c r="G2140" t="str">
        <f>VLOOKUP(A2140, Customer!A:P,16, FALSE)</f>
        <v>Together</v>
      </c>
      <c r="H2140" t="e">
        <f>VLOOKUP(A2140, Customer!A:Q,17, FALSE)</f>
        <v>#N/A</v>
      </c>
      <c r="I2140">
        <f>VLOOKUP(A2140, Campaigns!A:I,7, FALSE)</f>
        <v>0</v>
      </c>
    </row>
    <row r="2141" spans="1:9">
      <c r="A2141" s="2">
        <v>1727</v>
      </c>
      <c r="B2141">
        <f>VLOOKUP(A2141, Campaigns!A:I,2, FALSE)</f>
        <v>0</v>
      </c>
      <c r="C2141">
        <f>VLOOKUP(A2141, Campaigns!A:I,3, FALSE)</f>
        <v>0</v>
      </c>
      <c r="D2141">
        <f>VLOOKUP(A2141, Campaigns!$A:$I,4, FALSE)</f>
        <v>0</v>
      </c>
      <c r="E2141">
        <f>VLOOKUP(A2141, Campaigns!A:I,5, FALSE)</f>
        <v>0</v>
      </c>
      <c r="F2141">
        <f>VLOOKUP(A2141, Campaigns!A:I,6, FALSE)</f>
        <v>0</v>
      </c>
      <c r="G2141" t="str">
        <f>VLOOKUP(A2141, Customer!A:P,16, FALSE)</f>
        <v>Married</v>
      </c>
      <c r="H2141" t="e">
        <f>VLOOKUP(A2141, Customer!A:Q,17, FALSE)</f>
        <v>#N/A</v>
      </c>
      <c r="I2141">
        <f>VLOOKUP(A2141, Campaigns!A:I,7, FALSE)</f>
        <v>0</v>
      </c>
    </row>
    <row r="2142" spans="1:9">
      <c r="A2142" s="2">
        <v>1936</v>
      </c>
      <c r="B2142">
        <f>VLOOKUP(A2142, Campaigns!A:I,2, FALSE)</f>
        <v>0</v>
      </c>
      <c r="C2142">
        <f>VLOOKUP(A2142, Campaigns!A:I,3, FALSE)</f>
        <v>0</v>
      </c>
      <c r="D2142">
        <f>VLOOKUP(A2142, Campaigns!$A:$I,4, FALSE)</f>
        <v>0</v>
      </c>
      <c r="E2142">
        <f>VLOOKUP(A2142, Campaigns!A:I,5, FALSE)</f>
        <v>0</v>
      </c>
      <c r="F2142">
        <f>VLOOKUP(A2142, Campaigns!A:I,6, FALSE)</f>
        <v>0</v>
      </c>
      <c r="G2142" t="str">
        <f>VLOOKUP(A2142, Customer!A:P,16, FALSE)</f>
        <v>Married</v>
      </c>
      <c r="H2142" t="str">
        <f>VLOOKUP(A2142, Customer!A:Q,17, FALSE)</f>
        <v>PhD</v>
      </c>
      <c r="I2142">
        <f>VLOOKUP(A2142, Campaigns!A:I,7, FALSE)</f>
        <v>0</v>
      </c>
    </row>
    <row r="2143" spans="1:9">
      <c r="A2143" s="2">
        <v>2046</v>
      </c>
      <c r="B2143">
        <f>VLOOKUP(A2143, Campaigns!A:I,2, FALSE)</f>
        <v>0</v>
      </c>
      <c r="C2143">
        <f>VLOOKUP(A2143, Campaigns!A:I,3, FALSE)</f>
        <v>0</v>
      </c>
      <c r="D2143">
        <f>VLOOKUP(A2143, Campaigns!$A:$I,4, FALSE)</f>
        <v>0</v>
      </c>
      <c r="E2143">
        <f>VLOOKUP(A2143, Campaigns!A:I,5, FALSE)</f>
        <v>0</v>
      </c>
      <c r="F2143">
        <f>VLOOKUP(A2143, Campaigns!A:I,6, FALSE)</f>
        <v>0</v>
      </c>
      <c r="G2143" t="str">
        <f>VLOOKUP(A2143, Customer!A:P,16, FALSE)</f>
        <v>Married</v>
      </c>
      <c r="H2143" t="str">
        <f>VLOOKUP(A2143, Customer!A:Q,17, FALSE)</f>
        <v>Graduate</v>
      </c>
      <c r="I2143">
        <f>VLOOKUP(A2143, Campaigns!A:I,7, FALSE)</f>
        <v>0</v>
      </c>
    </row>
    <row r="2144" spans="1:9">
      <c r="A2144" s="2">
        <v>1773</v>
      </c>
      <c r="B2144">
        <f>VLOOKUP(A2144, Campaigns!A:I,2, FALSE)</f>
        <v>1</v>
      </c>
      <c r="C2144">
        <f>VLOOKUP(A2144, Campaigns!A:I,3, FALSE)</f>
        <v>0</v>
      </c>
      <c r="D2144">
        <f>VLOOKUP(A2144, Campaigns!$A:$I,4, FALSE)</f>
        <v>0</v>
      </c>
      <c r="E2144">
        <f>VLOOKUP(A2144, Campaigns!A:I,5, FALSE)</f>
        <v>0</v>
      </c>
      <c r="F2144">
        <f>VLOOKUP(A2144, Campaigns!A:I,6, FALSE)</f>
        <v>0</v>
      </c>
      <c r="G2144" t="str">
        <f>VLOOKUP(A2144, Customer!A:P,16, FALSE)</f>
        <v>Single</v>
      </c>
      <c r="H2144" t="str">
        <f>VLOOKUP(A2144, Customer!A:Q,17, FALSE)</f>
        <v>Graduate</v>
      </c>
      <c r="I2144">
        <f>VLOOKUP(A2144, Campaigns!A:I,7, FALSE)</f>
        <v>0</v>
      </c>
    </row>
    <row r="2145" spans="1:9">
      <c r="A2145" s="2">
        <v>2700</v>
      </c>
      <c r="B2145">
        <f>VLOOKUP(A2145, Campaigns!A:I,2, FALSE)</f>
        <v>0</v>
      </c>
      <c r="C2145">
        <f>VLOOKUP(A2145, Campaigns!A:I,3, FALSE)</f>
        <v>0</v>
      </c>
      <c r="D2145">
        <f>VLOOKUP(A2145, Campaigns!$A:$I,4, FALSE)</f>
        <v>0</v>
      </c>
      <c r="E2145">
        <f>VLOOKUP(A2145, Campaigns!A:I,5, FALSE)</f>
        <v>0</v>
      </c>
      <c r="F2145">
        <f>VLOOKUP(A2145, Campaigns!A:I,6, FALSE)</f>
        <v>0</v>
      </c>
      <c r="G2145" t="str">
        <f>VLOOKUP(A2145, Customer!A:P,16, FALSE)</f>
        <v>Single</v>
      </c>
      <c r="H2145" t="str">
        <f>VLOOKUP(A2145, Customer!A:Q,17, FALSE)</f>
        <v>Master</v>
      </c>
      <c r="I2145">
        <f>VLOOKUP(A2145, Campaigns!A:I,7, FALSE)</f>
        <v>0</v>
      </c>
    </row>
    <row r="2146" spans="1:9">
      <c r="A2146" s="2">
        <v>1280</v>
      </c>
      <c r="B2146">
        <f>VLOOKUP(A2146, Campaigns!A:I,2, FALSE)</f>
        <v>0</v>
      </c>
      <c r="C2146">
        <f>VLOOKUP(A2146, Campaigns!A:I,3, FALSE)</f>
        <v>0</v>
      </c>
      <c r="D2146">
        <f>VLOOKUP(A2146, Campaigns!$A:$I,4, FALSE)</f>
        <v>0</v>
      </c>
      <c r="E2146">
        <f>VLOOKUP(A2146, Campaigns!A:I,5, FALSE)</f>
        <v>0</v>
      </c>
      <c r="F2146">
        <f>VLOOKUP(A2146, Campaigns!A:I,6, FALSE)</f>
        <v>0</v>
      </c>
      <c r="G2146" t="str">
        <f>VLOOKUP(A2146, Customer!A:P,16, FALSE)</f>
        <v>Together</v>
      </c>
      <c r="H2146" t="str">
        <f>VLOOKUP(A2146, Customer!A:Q,17, FALSE)</f>
        <v>Graduate</v>
      </c>
      <c r="I2146">
        <f>VLOOKUP(A2146, Campaigns!A:I,7, FALSE)</f>
        <v>0</v>
      </c>
    </row>
    <row r="2147" spans="1:9">
      <c r="A2147" s="2">
        <v>2109</v>
      </c>
      <c r="B2147">
        <f>VLOOKUP(A2147, Campaigns!A:I,2, FALSE)</f>
        <v>0</v>
      </c>
      <c r="C2147">
        <f>VLOOKUP(A2147, Campaigns!A:I,3, FALSE)</f>
        <v>0</v>
      </c>
      <c r="D2147">
        <f>VLOOKUP(A2147, Campaigns!$A:$I,4, FALSE)</f>
        <v>0</v>
      </c>
      <c r="E2147">
        <f>VLOOKUP(A2147, Campaigns!A:I,5, FALSE)</f>
        <v>0</v>
      </c>
      <c r="F2147">
        <f>VLOOKUP(A2147, Campaigns!A:I,6, FALSE)</f>
        <v>0</v>
      </c>
      <c r="G2147" t="str">
        <f>VLOOKUP(A2147, Customer!A:P,16, FALSE)</f>
        <v>Single</v>
      </c>
      <c r="H2147" t="str">
        <f>VLOOKUP(A2147, Customer!A:Q,17, FALSE)</f>
        <v>Basic</v>
      </c>
      <c r="I2147">
        <f>VLOOKUP(A2147, Campaigns!A:I,7, FALSE)</f>
        <v>0</v>
      </c>
    </row>
    <row r="2148" spans="1:9">
      <c r="A2148" s="2">
        <v>2439</v>
      </c>
      <c r="B2148">
        <f>VLOOKUP(A2148, Campaigns!A:I,2, FALSE)</f>
        <v>0</v>
      </c>
      <c r="C2148">
        <f>VLOOKUP(A2148, Campaigns!A:I,3, FALSE)</f>
        <v>0</v>
      </c>
      <c r="D2148">
        <f>VLOOKUP(A2148, Campaigns!$A:$I,4, FALSE)</f>
        <v>0</v>
      </c>
      <c r="E2148">
        <f>VLOOKUP(A2148, Campaigns!A:I,5, FALSE)</f>
        <v>0</v>
      </c>
      <c r="F2148">
        <f>VLOOKUP(A2148, Campaigns!A:I,6, FALSE)</f>
        <v>0</v>
      </c>
      <c r="G2148" t="str">
        <f>VLOOKUP(A2148, Customer!A:P,16, FALSE)</f>
        <v>Together</v>
      </c>
      <c r="H2148" t="str">
        <f>VLOOKUP(A2148, Customer!A:Q,17, FALSE)</f>
        <v>Graduate</v>
      </c>
      <c r="I2148">
        <f>VLOOKUP(A2148, Campaigns!A:I,7, FALSE)</f>
        <v>0</v>
      </c>
    </row>
    <row r="2149" spans="1:9">
      <c r="A2149" s="2">
        <v>1810</v>
      </c>
      <c r="B2149">
        <f>VLOOKUP(A2149, Campaigns!A:I,2, FALSE)</f>
        <v>0</v>
      </c>
      <c r="C2149">
        <f>VLOOKUP(A2149, Campaigns!A:I,3, FALSE)</f>
        <v>0</v>
      </c>
      <c r="D2149">
        <f>VLOOKUP(A2149, Campaigns!$A:$I,4, FALSE)</f>
        <v>0</v>
      </c>
      <c r="E2149">
        <f>VLOOKUP(A2149, Campaigns!A:I,5, FALSE)</f>
        <v>0</v>
      </c>
      <c r="F2149">
        <f>VLOOKUP(A2149, Campaigns!A:I,6, FALSE)</f>
        <v>0</v>
      </c>
      <c r="G2149" t="str">
        <f>VLOOKUP(A2149, Customer!A:P,16, FALSE)</f>
        <v>Together</v>
      </c>
      <c r="H2149" t="str">
        <f>VLOOKUP(A2149, Customer!A:Q,17, FALSE)</f>
        <v>Graduate</v>
      </c>
      <c r="I2149">
        <f>VLOOKUP(A2149, Campaigns!A:I,7, FALSE)</f>
        <v>0</v>
      </c>
    </row>
    <row r="2150" spans="1:9">
      <c r="A2150" s="2">
        <v>2095</v>
      </c>
      <c r="B2150">
        <f>VLOOKUP(A2150, Campaigns!A:I,2, FALSE)</f>
        <v>0</v>
      </c>
      <c r="C2150">
        <f>VLOOKUP(A2150, Campaigns!A:I,3, FALSE)</f>
        <v>0</v>
      </c>
      <c r="D2150">
        <f>VLOOKUP(A2150, Campaigns!$A:$I,4, FALSE)</f>
        <v>0</v>
      </c>
      <c r="E2150">
        <f>VLOOKUP(A2150, Campaigns!A:I,5, FALSE)</f>
        <v>0</v>
      </c>
      <c r="F2150">
        <f>VLOOKUP(A2150, Campaigns!A:I,6, FALSE)</f>
        <v>0</v>
      </c>
      <c r="G2150" t="str">
        <f>VLOOKUP(A2150, Customer!A:P,16, FALSE)</f>
        <v>Single</v>
      </c>
      <c r="H2150" t="str">
        <f>VLOOKUP(A2150, Customer!A:Q,17, FALSE)</f>
        <v>PhD</v>
      </c>
      <c r="I2150">
        <f>VLOOKUP(A2150, Campaigns!A:I,7, FALSE)</f>
        <v>0</v>
      </c>
    </row>
    <row r="2151" spans="1:9">
      <c r="A2151" s="2">
        <v>1170</v>
      </c>
      <c r="B2151">
        <f>VLOOKUP(A2151, Campaigns!A:I,2, FALSE)</f>
        <v>0</v>
      </c>
      <c r="C2151">
        <f>VLOOKUP(A2151, Campaigns!A:I,3, FALSE)</f>
        <v>0</v>
      </c>
      <c r="D2151">
        <f>VLOOKUP(A2151, Campaigns!$A:$I,4, FALSE)</f>
        <v>0</v>
      </c>
      <c r="E2151">
        <f>VLOOKUP(A2151, Campaigns!A:I,5, FALSE)</f>
        <v>0</v>
      </c>
      <c r="F2151">
        <f>VLOOKUP(A2151, Campaigns!A:I,6, FALSE)</f>
        <v>0</v>
      </c>
      <c r="G2151" t="str">
        <f>VLOOKUP(A2151, Customer!A:P,16, FALSE)</f>
        <v>Married</v>
      </c>
      <c r="H2151" t="e">
        <f>VLOOKUP(A2151, Customer!A:Q,17, FALSE)</f>
        <v>#N/A</v>
      </c>
      <c r="I2151">
        <f>VLOOKUP(A2151, Campaigns!A:I,7, FALSE)</f>
        <v>0</v>
      </c>
    </row>
    <row r="2152" spans="1:9">
      <c r="A2152" s="2">
        <v>3168</v>
      </c>
      <c r="B2152">
        <f>VLOOKUP(A2152, Campaigns!A:I,2, FALSE)</f>
        <v>0</v>
      </c>
      <c r="C2152">
        <f>VLOOKUP(A2152, Campaigns!A:I,3, FALSE)</f>
        <v>0</v>
      </c>
      <c r="D2152">
        <f>VLOOKUP(A2152, Campaigns!$A:$I,4, FALSE)</f>
        <v>0</v>
      </c>
      <c r="E2152">
        <f>VLOOKUP(A2152, Campaigns!A:I,5, FALSE)</f>
        <v>0</v>
      </c>
      <c r="F2152">
        <f>VLOOKUP(A2152, Campaigns!A:I,6, FALSE)</f>
        <v>0</v>
      </c>
      <c r="G2152" t="str">
        <f>VLOOKUP(A2152, Customer!A:P,16, FALSE)</f>
        <v>Single</v>
      </c>
      <c r="H2152" t="str">
        <f>VLOOKUP(A2152, Customer!A:Q,17, FALSE)</f>
        <v>Basic</v>
      </c>
      <c r="I2152">
        <f>VLOOKUP(A2152, Campaigns!A:I,7, FALSE)</f>
        <v>0</v>
      </c>
    </row>
    <row r="2153" spans="1:9">
      <c r="A2153" s="2">
        <v>2730</v>
      </c>
      <c r="B2153">
        <f>VLOOKUP(A2153, Campaigns!A:I,2, FALSE)</f>
        <v>0</v>
      </c>
      <c r="C2153">
        <f>VLOOKUP(A2153, Campaigns!A:I,3, FALSE)</f>
        <v>0</v>
      </c>
      <c r="D2153">
        <f>VLOOKUP(A2153, Campaigns!$A:$I,4, FALSE)</f>
        <v>0</v>
      </c>
      <c r="E2153">
        <f>VLOOKUP(A2153, Campaigns!A:I,5, FALSE)</f>
        <v>0</v>
      </c>
      <c r="F2153">
        <f>VLOOKUP(A2153, Campaigns!A:I,6, FALSE)</f>
        <v>0</v>
      </c>
      <c r="G2153" t="str">
        <f>VLOOKUP(A2153, Customer!A:P,16, FALSE)</f>
        <v>Single</v>
      </c>
      <c r="H2153" t="str">
        <f>VLOOKUP(A2153, Customer!A:Q,17, FALSE)</f>
        <v>Basic</v>
      </c>
      <c r="I2153">
        <f>VLOOKUP(A2153, Campaigns!A:I,7, FALSE)</f>
        <v>0</v>
      </c>
    </row>
    <row r="2154" spans="1:9">
      <c r="A2154" s="2">
        <v>3101</v>
      </c>
      <c r="B2154">
        <f>VLOOKUP(A2154, Campaigns!A:I,2, FALSE)</f>
        <v>0</v>
      </c>
      <c r="C2154">
        <f>VLOOKUP(A2154, Campaigns!A:I,3, FALSE)</f>
        <v>0</v>
      </c>
      <c r="D2154">
        <f>VLOOKUP(A2154, Campaigns!$A:$I,4, FALSE)</f>
        <v>0</v>
      </c>
      <c r="E2154">
        <f>VLOOKUP(A2154, Campaigns!A:I,5, FALSE)</f>
        <v>0</v>
      </c>
      <c r="F2154">
        <f>VLOOKUP(A2154, Campaigns!A:I,6, FALSE)</f>
        <v>0</v>
      </c>
      <c r="G2154" t="str">
        <f>VLOOKUP(A2154, Customer!A:P,16, FALSE)</f>
        <v>Married</v>
      </c>
      <c r="H2154" t="str">
        <f>VLOOKUP(A2154, Customer!A:Q,17, FALSE)</f>
        <v>Basic</v>
      </c>
      <c r="I2154">
        <f>VLOOKUP(A2154, Campaigns!A:I,7, FALSE)</f>
        <v>0</v>
      </c>
    </row>
    <row r="2155" spans="1:9">
      <c r="A2155" s="2">
        <v>2652</v>
      </c>
      <c r="B2155">
        <f>VLOOKUP(A2155, Campaigns!A:I,2, FALSE)</f>
        <v>0</v>
      </c>
      <c r="C2155">
        <f>VLOOKUP(A2155, Campaigns!A:I,3, FALSE)</f>
        <v>0</v>
      </c>
      <c r="D2155">
        <f>VLOOKUP(A2155, Campaigns!$A:$I,4, FALSE)</f>
        <v>0</v>
      </c>
      <c r="E2155">
        <f>VLOOKUP(A2155, Campaigns!A:I,5, FALSE)</f>
        <v>0</v>
      </c>
      <c r="F2155">
        <f>VLOOKUP(A2155, Campaigns!A:I,6, FALSE)</f>
        <v>0</v>
      </c>
      <c r="G2155" t="str">
        <f>VLOOKUP(A2155, Customer!A:P,16, FALSE)</f>
        <v>Single</v>
      </c>
      <c r="H2155" t="str">
        <f>VLOOKUP(A2155, Customer!A:Q,17, FALSE)</f>
        <v>Basic</v>
      </c>
      <c r="I2155">
        <f>VLOOKUP(A2155, Campaigns!A:I,7, FALSE)</f>
        <v>0</v>
      </c>
    </row>
    <row r="2156" spans="1:9">
      <c r="A2156" s="2">
        <v>2271</v>
      </c>
      <c r="B2156">
        <f>VLOOKUP(A2156, Campaigns!A:I,2, FALSE)</f>
        <v>0</v>
      </c>
      <c r="C2156">
        <f>VLOOKUP(A2156, Campaigns!A:I,3, FALSE)</f>
        <v>0</v>
      </c>
      <c r="D2156">
        <f>VLOOKUP(A2156, Campaigns!$A:$I,4, FALSE)</f>
        <v>0</v>
      </c>
      <c r="E2156">
        <f>VLOOKUP(A2156, Campaigns!A:I,5, FALSE)</f>
        <v>0</v>
      </c>
      <c r="F2156">
        <f>VLOOKUP(A2156, Campaigns!A:I,6, FALSE)</f>
        <v>0</v>
      </c>
      <c r="G2156" t="str">
        <f>VLOOKUP(A2156, Customer!A:P,16, FALSE)</f>
        <v>Married</v>
      </c>
      <c r="H2156" t="str">
        <f>VLOOKUP(A2156, Customer!A:Q,17, FALSE)</f>
        <v>Graduate</v>
      </c>
      <c r="I2156">
        <f>VLOOKUP(A2156, Campaigns!A:I,7, FALSE)</f>
        <v>0</v>
      </c>
    </row>
    <row r="2157" spans="1:9">
      <c r="A2157" s="2">
        <v>1953</v>
      </c>
      <c r="B2157">
        <f>VLOOKUP(A2157, Campaigns!A:I,2, FALSE)</f>
        <v>0</v>
      </c>
      <c r="C2157">
        <f>VLOOKUP(A2157, Campaigns!A:I,3, FALSE)</f>
        <v>0</v>
      </c>
      <c r="D2157">
        <f>VLOOKUP(A2157, Campaigns!$A:$I,4, FALSE)</f>
        <v>0</v>
      </c>
      <c r="E2157">
        <f>VLOOKUP(A2157, Campaigns!A:I,5, FALSE)</f>
        <v>0</v>
      </c>
      <c r="F2157">
        <f>VLOOKUP(A2157, Campaigns!A:I,6, FALSE)</f>
        <v>0</v>
      </c>
      <c r="G2157" t="str">
        <f>VLOOKUP(A2157, Customer!A:P,16, FALSE)</f>
        <v>Married</v>
      </c>
      <c r="H2157" t="e">
        <f>VLOOKUP(A2157, Customer!A:Q,17, FALSE)</f>
        <v>#N/A</v>
      </c>
      <c r="I2157">
        <f>VLOOKUP(A2157, Campaigns!A:I,7, FALSE)</f>
        <v>1</v>
      </c>
    </row>
    <row r="2158" spans="1:9">
      <c r="A2158" s="2">
        <v>1381</v>
      </c>
      <c r="B2158">
        <f>VLOOKUP(A2158, Campaigns!A:I,2, FALSE)</f>
        <v>0</v>
      </c>
      <c r="C2158">
        <f>VLOOKUP(A2158, Campaigns!A:I,3, FALSE)</f>
        <v>0</v>
      </c>
      <c r="D2158">
        <f>VLOOKUP(A2158, Campaigns!$A:$I,4, FALSE)</f>
        <v>0</v>
      </c>
      <c r="E2158">
        <f>VLOOKUP(A2158, Campaigns!A:I,5, FALSE)</f>
        <v>0</v>
      </c>
      <c r="F2158">
        <f>VLOOKUP(A2158, Campaigns!A:I,6, FALSE)</f>
        <v>0</v>
      </c>
      <c r="G2158" t="str">
        <f>VLOOKUP(A2158, Customer!A:P,16, FALSE)</f>
        <v>Together</v>
      </c>
      <c r="H2158" t="str">
        <f>VLOOKUP(A2158, Customer!A:Q,17, FALSE)</f>
        <v>Graduate</v>
      </c>
      <c r="I2158">
        <f>VLOOKUP(A2158, Campaigns!A:I,7, FALSE)</f>
        <v>0</v>
      </c>
    </row>
    <row r="2159" spans="1:9">
      <c r="A2159" s="2">
        <v>1542</v>
      </c>
      <c r="B2159">
        <f>VLOOKUP(A2159, Campaigns!A:I,2, FALSE)</f>
        <v>0</v>
      </c>
      <c r="C2159">
        <f>VLOOKUP(A2159, Campaigns!A:I,3, FALSE)</f>
        <v>0</v>
      </c>
      <c r="D2159">
        <f>VLOOKUP(A2159, Campaigns!$A:$I,4, FALSE)</f>
        <v>0</v>
      </c>
      <c r="E2159">
        <f>VLOOKUP(A2159, Campaigns!A:I,5, FALSE)</f>
        <v>0</v>
      </c>
      <c r="F2159">
        <f>VLOOKUP(A2159, Campaigns!A:I,6, FALSE)</f>
        <v>0</v>
      </c>
      <c r="G2159" t="str">
        <f>VLOOKUP(A2159, Customer!A:P,16, FALSE)</f>
        <v>Married</v>
      </c>
      <c r="H2159" t="e">
        <f>VLOOKUP(A2159, Customer!A:Q,17, FALSE)</f>
        <v>#N/A</v>
      </c>
      <c r="I2159">
        <f>VLOOKUP(A2159, Campaigns!A:I,7, FALSE)</f>
        <v>0</v>
      </c>
    </row>
    <row r="2160" spans="1:9">
      <c r="A2160" s="2">
        <v>2088</v>
      </c>
      <c r="B2160">
        <f>VLOOKUP(A2160, Campaigns!A:I,2, FALSE)</f>
        <v>0</v>
      </c>
      <c r="C2160">
        <f>VLOOKUP(A2160, Campaigns!A:I,3, FALSE)</f>
        <v>0</v>
      </c>
      <c r="D2160">
        <f>VLOOKUP(A2160, Campaigns!$A:$I,4, FALSE)</f>
        <v>0</v>
      </c>
      <c r="E2160">
        <f>VLOOKUP(A2160, Campaigns!A:I,5, FALSE)</f>
        <v>0</v>
      </c>
      <c r="F2160">
        <f>VLOOKUP(A2160, Campaigns!A:I,6, FALSE)</f>
        <v>0</v>
      </c>
      <c r="G2160" t="str">
        <f>VLOOKUP(A2160, Customer!A:P,16, FALSE)</f>
        <v>Married</v>
      </c>
      <c r="H2160" t="e">
        <f>VLOOKUP(A2160, Customer!A:Q,17, FALSE)</f>
        <v>#N/A</v>
      </c>
      <c r="I2160">
        <f>VLOOKUP(A2160, Campaigns!A:I,7, FALSE)</f>
        <v>0</v>
      </c>
    </row>
    <row r="2161" spans="1:9">
      <c r="A2161" s="2">
        <v>1247</v>
      </c>
      <c r="B2161">
        <f>VLOOKUP(A2161, Campaigns!A:I,2, FALSE)</f>
        <v>1</v>
      </c>
      <c r="C2161">
        <f>VLOOKUP(A2161, Campaigns!A:I,3, FALSE)</f>
        <v>0</v>
      </c>
      <c r="D2161">
        <f>VLOOKUP(A2161, Campaigns!$A:$I,4, FALSE)</f>
        <v>0</v>
      </c>
      <c r="E2161">
        <f>VLOOKUP(A2161, Campaigns!A:I,5, FALSE)</f>
        <v>0</v>
      </c>
      <c r="F2161">
        <f>VLOOKUP(A2161, Campaigns!A:I,6, FALSE)</f>
        <v>0</v>
      </c>
      <c r="G2161" t="str">
        <f>VLOOKUP(A2161, Customer!A:P,16, FALSE)</f>
        <v>Divorced</v>
      </c>
      <c r="H2161" t="str">
        <f>VLOOKUP(A2161, Customer!A:Q,17, FALSE)</f>
        <v>Graduate</v>
      </c>
      <c r="I2161">
        <f>VLOOKUP(A2161, Campaigns!A:I,7, FALSE)</f>
        <v>0</v>
      </c>
    </row>
    <row r="2162" spans="1:9">
      <c r="A2162" s="2">
        <v>2184</v>
      </c>
      <c r="B2162">
        <f>VLOOKUP(A2162, Campaigns!A:I,2, FALSE)</f>
        <v>1</v>
      </c>
      <c r="C2162">
        <f>VLOOKUP(A2162, Campaigns!A:I,3, FALSE)</f>
        <v>0</v>
      </c>
      <c r="D2162">
        <f>VLOOKUP(A2162, Campaigns!$A:$I,4, FALSE)</f>
        <v>0</v>
      </c>
      <c r="E2162">
        <f>VLOOKUP(A2162, Campaigns!A:I,5, FALSE)</f>
        <v>0</v>
      </c>
      <c r="F2162">
        <f>VLOOKUP(A2162, Campaigns!A:I,6, FALSE)</f>
        <v>0</v>
      </c>
      <c r="G2162" t="str">
        <f>VLOOKUP(A2162, Customer!A:P,16, FALSE)</f>
        <v>Divorced</v>
      </c>
      <c r="H2162" t="str">
        <f>VLOOKUP(A2162, Customer!A:Q,17, FALSE)</f>
        <v>Graduate</v>
      </c>
      <c r="I2162">
        <f>VLOOKUP(A2162, Campaigns!A:I,7, FALSE)</f>
        <v>0</v>
      </c>
    </row>
    <row r="2163" spans="1:9">
      <c r="A2163" s="2">
        <v>3132</v>
      </c>
      <c r="B2163">
        <f>VLOOKUP(A2163, Campaigns!A:I,2, FALSE)</f>
        <v>0</v>
      </c>
      <c r="C2163">
        <f>VLOOKUP(A2163, Campaigns!A:I,3, FALSE)</f>
        <v>0</v>
      </c>
      <c r="D2163">
        <f>VLOOKUP(A2163, Campaigns!$A:$I,4, FALSE)</f>
        <v>0</v>
      </c>
      <c r="E2163">
        <f>VLOOKUP(A2163, Campaigns!A:I,5, FALSE)</f>
        <v>0</v>
      </c>
      <c r="F2163">
        <f>VLOOKUP(A2163, Campaigns!A:I,6, FALSE)</f>
        <v>0</v>
      </c>
      <c r="G2163" t="str">
        <f>VLOOKUP(A2163, Customer!A:P,16, FALSE)</f>
        <v>Single</v>
      </c>
      <c r="H2163" t="str">
        <f>VLOOKUP(A2163, Customer!A:Q,17, FALSE)</f>
        <v>Basic</v>
      </c>
      <c r="I2163">
        <f>VLOOKUP(A2163, Campaigns!A:I,7, FALSE)</f>
        <v>0</v>
      </c>
    </row>
    <row r="2164" spans="1:9">
      <c r="A2164" s="2">
        <v>1830</v>
      </c>
      <c r="B2164">
        <f>VLOOKUP(A2164, Campaigns!A:I,2, FALSE)</f>
        <v>0</v>
      </c>
      <c r="C2164">
        <f>VLOOKUP(A2164, Campaigns!A:I,3, FALSE)</f>
        <v>0</v>
      </c>
      <c r="D2164">
        <f>VLOOKUP(A2164, Campaigns!$A:$I,4, FALSE)</f>
        <v>0</v>
      </c>
      <c r="E2164">
        <f>VLOOKUP(A2164, Campaigns!A:I,5, FALSE)</f>
        <v>0</v>
      </c>
      <c r="F2164">
        <f>VLOOKUP(A2164, Campaigns!A:I,6, FALSE)</f>
        <v>0</v>
      </c>
      <c r="G2164" t="str">
        <f>VLOOKUP(A2164, Customer!A:P,16, FALSE)</f>
        <v>Married</v>
      </c>
      <c r="H2164" t="str">
        <f>VLOOKUP(A2164, Customer!A:Q,17, FALSE)</f>
        <v>Graduate</v>
      </c>
      <c r="I2164">
        <f>VLOOKUP(A2164, Campaigns!A:I,7, FALSE)</f>
        <v>0</v>
      </c>
    </row>
    <row r="2165" spans="1:9">
      <c r="A2165" s="2">
        <v>2164</v>
      </c>
      <c r="B2165">
        <f>VLOOKUP(A2165, Campaigns!A:I,2, FALSE)</f>
        <v>0</v>
      </c>
      <c r="C2165">
        <f>VLOOKUP(A2165, Campaigns!A:I,3, FALSE)</f>
        <v>0</v>
      </c>
      <c r="D2165">
        <f>VLOOKUP(A2165, Campaigns!$A:$I,4, FALSE)</f>
        <v>0</v>
      </c>
      <c r="E2165">
        <f>VLOOKUP(A2165, Campaigns!A:I,5, FALSE)</f>
        <v>0</v>
      </c>
      <c r="F2165">
        <f>VLOOKUP(A2165, Campaigns!A:I,6, FALSE)</f>
        <v>0</v>
      </c>
      <c r="G2165" t="str">
        <f>VLOOKUP(A2165, Customer!A:P,16, FALSE)</f>
        <v>Single</v>
      </c>
      <c r="H2165" t="str">
        <f>VLOOKUP(A2165, Customer!A:Q,17, FALSE)</f>
        <v>Basic</v>
      </c>
      <c r="I2165">
        <f>VLOOKUP(A2165, Campaigns!A:I,7, FALSE)</f>
        <v>0</v>
      </c>
    </row>
    <row r="2166" spans="1:9">
      <c r="A2166" s="2">
        <v>2008</v>
      </c>
      <c r="B2166">
        <f>VLOOKUP(A2166, Campaigns!A:I,2, FALSE)</f>
        <v>0</v>
      </c>
      <c r="C2166">
        <f>VLOOKUP(A2166, Campaigns!A:I,3, FALSE)</f>
        <v>0</v>
      </c>
      <c r="D2166">
        <f>VLOOKUP(A2166, Campaigns!$A:$I,4, FALSE)</f>
        <v>0</v>
      </c>
      <c r="E2166">
        <f>VLOOKUP(A2166, Campaigns!A:I,5, FALSE)</f>
        <v>0</v>
      </c>
      <c r="F2166">
        <f>VLOOKUP(A2166, Campaigns!A:I,6, FALSE)</f>
        <v>0</v>
      </c>
      <c r="G2166" t="str">
        <f>VLOOKUP(A2166, Customer!A:P,16, FALSE)</f>
        <v>Single</v>
      </c>
      <c r="H2166" t="str">
        <f>VLOOKUP(A2166, Customer!A:Q,17, FALSE)</f>
        <v>Basic</v>
      </c>
      <c r="I2166">
        <f>VLOOKUP(A2166, Campaigns!A:I,7, FALSE)</f>
        <v>0</v>
      </c>
    </row>
    <row r="2167" spans="1:9">
      <c r="A2167" s="2">
        <v>1221</v>
      </c>
      <c r="B2167">
        <f>VLOOKUP(A2167, Campaigns!A:I,2, FALSE)</f>
        <v>0</v>
      </c>
      <c r="C2167">
        <f>VLOOKUP(A2167, Campaigns!A:I,3, FALSE)</f>
        <v>0</v>
      </c>
      <c r="D2167">
        <f>VLOOKUP(A2167, Campaigns!$A:$I,4, FALSE)</f>
        <v>0</v>
      </c>
      <c r="E2167">
        <f>VLOOKUP(A2167, Campaigns!A:I,5, FALSE)</f>
        <v>0</v>
      </c>
      <c r="F2167">
        <f>VLOOKUP(A2167, Campaigns!A:I,6, FALSE)</f>
        <v>0</v>
      </c>
      <c r="G2167" t="str">
        <f>VLOOKUP(A2167, Customer!A:P,16, FALSE)</f>
        <v>Single</v>
      </c>
      <c r="H2167" t="str">
        <f>VLOOKUP(A2167, Customer!A:Q,17, FALSE)</f>
        <v>Graduate</v>
      </c>
      <c r="I2167">
        <f>VLOOKUP(A2167, Campaigns!A:I,7, FALSE)</f>
        <v>0</v>
      </c>
    </row>
    <row r="2168" spans="1:9">
      <c r="A2168" s="2">
        <v>3176</v>
      </c>
      <c r="B2168">
        <f>VLOOKUP(A2168, Campaigns!A:I,2, FALSE)</f>
        <v>0</v>
      </c>
      <c r="C2168">
        <f>VLOOKUP(A2168, Campaigns!A:I,3, FALSE)</f>
        <v>0</v>
      </c>
      <c r="D2168">
        <f>VLOOKUP(A2168, Campaigns!$A:$I,4, FALSE)</f>
        <v>0</v>
      </c>
      <c r="E2168">
        <f>VLOOKUP(A2168, Campaigns!A:I,5, FALSE)</f>
        <v>0</v>
      </c>
      <c r="F2168">
        <f>VLOOKUP(A2168, Campaigns!A:I,6, FALSE)</f>
        <v>0</v>
      </c>
      <c r="G2168" t="str">
        <f>VLOOKUP(A2168, Customer!A:P,16, FALSE)</f>
        <v>Together</v>
      </c>
      <c r="H2168" t="str">
        <f>VLOOKUP(A2168, Customer!A:Q,17, FALSE)</f>
        <v>Basic</v>
      </c>
      <c r="I2168">
        <f>VLOOKUP(A2168, Campaigns!A:I,7, FALSE)</f>
        <v>0</v>
      </c>
    </row>
    <row r="2169" spans="1:9">
      <c r="A2169" s="2">
        <v>1925</v>
      </c>
      <c r="B2169">
        <f>VLOOKUP(A2169, Campaigns!A:I,2, FALSE)</f>
        <v>0</v>
      </c>
      <c r="C2169">
        <f>VLOOKUP(A2169, Campaigns!A:I,3, FALSE)</f>
        <v>0</v>
      </c>
      <c r="D2169">
        <f>VLOOKUP(A2169, Campaigns!$A:$I,4, FALSE)</f>
        <v>0</v>
      </c>
      <c r="E2169">
        <f>VLOOKUP(A2169, Campaigns!A:I,5, FALSE)</f>
        <v>0</v>
      </c>
      <c r="F2169">
        <f>VLOOKUP(A2169, Campaigns!A:I,6, FALSE)</f>
        <v>0</v>
      </c>
      <c r="G2169" t="str">
        <f>VLOOKUP(A2169, Customer!A:P,16, FALSE)</f>
        <v>Single</v>
      </c>
      <c r="H2169" t="str">
        <f>VLOOKUP(A2169, Customer!A:Q,17, FALSE)</f>
        <v>Basic</v>
      </c>
      <c r="I2169">
        <f>VLOOKUP(A2169, Campaigns!A:I,7, FALSE)</f>
        <v>0</v>
      </c>
    </row>
    <row r="2170" spans="1:9">
      <c r="A2170" s="2">
        <v>1311</v>
      </c>
      <c r="B2170">
        <f>VLOOKUP(A2170, Campaigns!A:I,2, FALSE)</f>
        <v>0</v>
      </c>
      <c r="C2170">
        <f>VLOOKUP(A2170, Campaigns!A:I,3, FALSE)</f>
        <v>0</v>
      </c>
      <c r="D2170">
        <f>VLOOKUP(A2170, Campaigns!$A:$I,4, FALSE)</f>
        <v>0</v>
      </c>
      <c r="E2170">
        <f>VLOOKUP(A2170, Campaigns!A:I,5, FALSE)</f>
        <v>0</v>
      </c>
      <c r="F2170">
        <f>VLOOKUP(A2170, Campaigns!A:I,6, FALSE)</f>
        <v>0</v>
      </c>
      <c r="G2170" t="str">
        <f>VLOOKUP(A2170, Customer!A:P,16, FALSE)</f>
        <v>Divorced</v>
      </c>
      <c r="H2170" t="str">
        <f>VLOOKUP(A2170, Customer!A:Q,17, FALSE)</f>
        <v>PhD</v>
      </c>
      <c r="I2170">
        <f>VLOOKUP(A2170, Campaigns!A:I,7, FALSE)</f>
        <v>0</v>
      </c>
    </row>
    <row r="2171" spans="1:9">
      <c r="A2171" s="2">
        <v>3071</v>
      </c>
      <c r="B2171">
        <f>VLOOKUP(A2171, Campaigns!A:I,2, FALSE)</f>
        <v>0</v>
      </c>
      <c r="C2171">
        <f>VLOOKUP(A2171, Campaigns!A:I,3, FALSE)</f>
        <v>0</v>
      </c>
      <c r="D2171">
        <f>VLOOKUP(A2171, Campaigns!$A:$I,4, FALSE)</f>
        <v>0</v>
      </c>
      <c r="E2171">
        <f>VLOOKUP(A2171, Campaigns!A:I,5, FALSE)</f>
        <v>0</v>
      </c>
      <c r="F2171">
        <f>VLOOKUP(A2171, Campaigns!A:I,6, FALSE)</f>
        <v>0</v>
      </c>
      <c r="G2171" t="str">
        <f>VLOOKUP(A2171, Customer!A:P,16, FALSE)</f>
        <v>Married</v>
      </c>
      <c r="H2171" t="e">
        <f>VLOOKUP(A2171, Customer!A:Q,17, FALSE)</f>
        <v>#N/A</v>
      </c>
      <c r="I2171">
        <f>VLOOKUP(A2171, Campaigns!A:I,7, FALSE)</f>
        <v>0</v>
      </c>
    </row>
    <row r="2172" spans="1:9">
      <c r="A2172" s="2">
        <v>1646</v>
      </c>
      <c r="B2172">
        <f>VLOOKUP(A2172, Campaigns!A:I,2, FALSE)</f>
        <v>0</v>
      </c>
      <c r="C2172">
        <f>VLOOKUP(A2172, Campaigns!A:I,3, FALSE)</f>
        <v>0</v>
      </c>
      <c r="D2172">
        <f>VLOOKUP(A2172, Campaigns!$A:$I,4, FALSE)</f>
        <v>0</v>
      </c>
      <c r="E2172">
        <f>VLOOKUP(A2172, Campaigns!A:I,5, FALSE)</f>
        <v>0</v>
      </c>
      <c r="F2172">
        <f>VLOOKUP(A2172, Campaigns!A:I,6, FALSE)</f>
        <v>0</v>
      </c>
      <c r="G2172" t="str">
        <f>VLOOKUP(A2172, Customer!A:P,16, FALSE)</f>
        <v>Together</v>
      </c>
      <c r="H2172" t="str">
        <f>VLOOKUP(A2172, Customer!A:Q,17, FALSE)</f>
        <v>Master</v>
      </c>
      <c r="I2172">
        <f>VLOOKUP(A2172, Campaigns!A:I,7, FALSE)</f>
        <v>0</v>
      </c>
    </row>
    <row r="2173" spans="1:9">
      <c r="A2173" s="2">
        <v>1383</v>
      </c>
      <c r="B2173">
        <f>VLOOKUP(A2173, Campaigns!A:I,2, FALSE)</f>
        <v>0</v>
      </c>
      <c r="C2173">
        <f>VLOOKUP(A2173, Campaigns!A:I,3, FALSE)</f>
        <v>0</v>
      </c>
      <c r="D2173">
        <f>VLOOKUP(A2173, Campaigns!$A:$I,4, FALSE)</f>
        <v>0</v>
      </c>
      <c r="E2173">
        <f>VLOOKUP(A2173, Campaigns!A:I,5, FALSE)</f>
        <v>0</v>
      </c>
      <c r="F2173">
        <f>VLOOKUP(A2173, Campaigns!A:I,6, FALSE)</f>
        <v>0</v>
      </c>
      <c r="G2173" t="str">
        <f>VLOOKUP(A2173, Customer!A:P,16, FALSE)</f>
        <v>Together</v>
      </c>
      <c r="H2173" t="e">
        <f>VLOOKUP(A2173, Customer!A:Q,17, FALSE)</f>
        <v>#N/A</v>
      </c>
      <c r="I2173">
        <f>VLOOKUP(A2173, Campaigns!A:I,7, FALSE)</f>
        <v>0</v>
      </c>
    </row>
    <row r="2174" spans="1:9">
      <c r="A2174" s="2">
        <v>2151</v>
      </c>
      <c r="B2174">
        <f>VLOOKUP(A2174, Campaigns!A:I,2, FALSE)</f>
        <v>1</v>
      </c>
      <c r="C2174">
        <f>VLOOKUP(A2174, Campaigns!A:I,3, FALSE)</f>
        <v>0</v>
      </c>
      <c r="D2174">
        <f>VLOOKUP(A2174, Campaigns!$A:$I,4, FALSE)</f>
        <v>0</v>
      </c>
      <c r="E2174">
        <f>VLOOKUP(A2174, Campaigns!A:I,5, FALSE)</f>
        <v>0</v>
      </c>
      <c r="F2174">
        <f>VLOOKUP(A2174, Campaigns!A:I,6, FALSE)</f>
        <v>0</v>
      </c>
      <c r="G2174" t="str">
        <f>VLOOKUP(A2174, Customer!A:P,16, FALSE)</f>
        <v>Married</v>
      </c>
      <c r="H2174" t="str">
        <f>VLOOKUP(A2174, Customer!A:Q,17, FALSE)</f>
        <v>Basic</v>
      </c>
      <c r="I2174">
        <f>VLOOKUP(A2174, Campaigns!A:I,7, FALSE)</f>
        <v>0</v>
      </c>
    </row>
    <row r="2175" spans="1:9">
      <c r="A2175" s="2">
        <v>3073</v>
      </c>
      <c r="B2175">
        <f>VLOOKUP(A2175, Campaigns!A:I,2, FALSE)</f>
        <v>0</v>
      </c>
      <c r="C2175">
        <f>VLOOKUP(A2175, Campaigns!A:I,3, FALSE)</f>
        <v>0</v>
      </c>
      <c r="D2175">
        <f>VLOOKUP(A2175, Campaigns!$A:$I,4, FALSE)</f>
        <v>0</v>
      </c>
      <c r="E2175">
        <f>VLOOKUP(A2175, Campaigns!A:I,5, FALSE)</f>
        <v>0</v>
      </c>
      <c r="F2175">
        <f>VLOOKUP(A2175, Campaigns!A:I,6, FALSE)</f>
        <v>0</v>
      </c>
      <c r="G2175" t="str">
        <f>VLOOKUP(A2175, Customer!A:P,16, FALSE)</f>
        <v>Married</v>
      </c>
      <c r="H2175" t="str">
        <f>VLOOKUP(A2175, Customer!A:Q,17, FALSE)</f>
        <v>Basic</v>
      </c>
      <c r="I2175">
        <f>VLOOKUP(A2175, Campaigns!A:I,7, FALSE)</f>
        <v>0</v>
      </c>
    </row>
    <row r="2176" spans="1:9">
      <c r="A2176" s="2">
        <v>1472</v>
      </c>
      <c r="B2176">
        <f>VLOOKUP(A2176, Campaigns!A:I,2, FALSE)</f>
        <v>0</v>
      </c>
      <c r="C2176">
        <f>VLOOKUP(A2176, Campaigns!A:I,3, FALSE)</f>
        <v>0</v>
      </c>
      <c r="D2176">
        <f>VLOOKUP(A2176, Campaigns!$A:$I,4, FALSE)</f>
        <v>0</v>
      </c>
      <c r="E2176">
        <f>VLOOKUP(A2176, Campaigns!A:I,5, FALSE)</f>
        <v>0</v>
      </c>
      <c r="F2176">
        <f>VLOOKUP(A2176, Campaigns!A:I,6, FALSE)</f>
        <v>0</v>
      </c>
      <c r="G2176" t="str">
        <f>VLOOKUP(A2176, Customer!A:P,16, FALSE)</f>
        <v>Married</v>
      </c>
      <c r="H2176" t="str">
        <f>VLOOKUP(A2176, Customer!A:Q,17, FALSE)</f>
        <v>Graduate</v>
      </c>
      <c r="I2176">
        <f>VLOOKUP(A2176, Campaigns!A:I,7, FALSE)</f>
        <v>0</v>
      </c>
    </row>
    <row r="2177" spans="1:9">
      <c r="A2177" s="2">
        <v>2568</v>
      </c>
      <c r="B2177">
        <f>VLOOKUP(A2177, Campaigns!A:I,2, FALSE)</f>
        <v>1</v>
      </c>
      <c r="C2177">
        <f>VLOOKUP(A2177, Campaigns!A:I,3, FALSE)</f>
        <v>0</v>
      </c>
      <c r="D2177">
        <f>VLOOKUP(A2177, Campaigns!$A:$I,4, FALSE)</f>
        <v>0</v>
      </c>
      <c r="E2177">
        <f>VLOOKUP(A2177, Campaigns!A:I,5, FALSE)</f>
        <v>0</v>
      </c>
      <c r="F2177">
        <f>VLOOKUP(A2177, Campaigns!A:I,6, FALSE)</f>
        <v>0</v>
      </c>
      <c r="G2177" t="str">
        <f>VLOOKUP(A2177, Customer!A:P,16, FALSE)</f>
        <v>Together</v>
      </c>
      <c r="H2177" t="str">
        <f>VLOOKUP(A2177, Customer!A:Q,17, FALSE)</f>
        <v>Basic</v>
      </c>
      <c r="I2177">
        <f>VLOOKUP(A2177, Campaigns!A:I,7, FALSE)</f>
        <v>0</v>
      </c>
    </row>
    <row r="2178" spans="1:9">
      <c r="A2178" s="2">
        <v>2969</v>
      </c>
      <c r="B2178">
        <f>VLOOKUP(A2178, Campaigns!A:I,2, FALSE)</f>
        <v>0</v>
      </c>
      <c r="C2178">
        <f>VLOOKUP(A2178, Campaigns!A:I,3, FALSE)</f>
        <v>0</v>
      </c>
      <c r="D2178">
        <f>VLOOKUP(A2178, Campaigns!$A:$I,4, FALSE)</f>
        <v>0</v>
      </c>
      <c r="E2178">
        <f>VLOOKUP(A2178, Campaigns!A:I,5, FALSE)</f>
        <v>0</v>
      </c>
      <c r="F2178">
        <f>VLOOKUP(A2178, Campaigns!A:I,6, FALSE)</f>
        <v>0</v>
      </c>
      <c r="G2178" t="str">
        <f>VLOOKUP(A2178, Customer!A:P,16, FALSE)</f>
        <v>Together</v>
      </c>
      <c r="H2178" t="str">
        <f>VLOOKUP(A2178, Customer!A:Q,17, FALSE)</f>
        <v>Graduate</v>
      </c>
      <c r="I2178">
        <f>VLOOKUP(A2178, Campaigns!A:I,7, FALSE)</f>
        <v>0</v>
      </c>
    </row>
    <row r="2179" spans="1:9">
      <c r="A2179" s="2">
        <v>1608</v>
      </c>
      <c r="B2179">
        <f>VLOOKUP(A2179, Campaigns!A:I,2, FALSE)</f>
        <v>0</v>
      </c>
      <c r="C2179">
        <f>VLOOKUP(A2179, Campaigns!A:I,3, FALSE)</f>
        <v>0</v>
      </c>
      <c r="D2179">
        <f>VLOOKUP(A2179, Campaigns!$A:$I,4, FALSE)</f>
        <v>0</v>
      </c>
      <c r="E2179">
        <f>VLOOKUP(A2179, Campaigns!A:I,5, FALSE)</f>
        <v>0</v>
      </c>
      <c r="F2179">
        <f>VLOOKUP(A2179, Campaigns!A:I,6, FALSE)</f>
        <v>0</v>
      </c>
      <c r="G2179" t="str">
        <f>VLOOKUP(A2179, Customer!A:P,16, FALSE)</f>
        <v>Married</v>
      </c>
      <c r="H2179" t="str">
        <f>VLOOKUP(A2179, Customer!A:Q,17, FALSE)</f>
        <v>Graduate</v>
      </c>
      <c r="I2179">
        <f>VLOOKUP(A2179, Campaigns!A:I,7, FALSE)</f>
        <v>0</v>
      </c>
    </row>
    <row r="2180" spans="1:9">
      <c r="A2180" s="2">
        <v>2736</v>
      </c>
      <c r="B2180">
        <f>VLOOKUP(A2180, Campaigns!A:I,2, FALSE)</f>
        <v>0</v>
      </c>
      <c r="C2180">
        <f>VLOOKUP(A2180, Campaigns!A:I,3, FALSE)</f>
        <v>0</v>
      </c>
      <c r="D2180">
        <f>VLOOKUP(A2180, Campaigns!$A:$I,4, FALSE)</f>
        <v>0</v>
      </c>
      <c r="E2180">
        <f>VLOOKUP(A2180, Campaigns!A:I,5, FALSE)</f>
        <v>0</v>
      </c>
      <c r="F2180">
        <f>VLOOKUP(A2180, Campaigns!A:I,6, FALSE)</f>
        <v>0</v>
      </c>
      <c r="G2180" t="str">
        <f>VLOOKUP(A2180, Customer!A:P,16, FALSE)</f>
        <v>Divorced</v>
      </c>
      <c r="H2180" t="e">
        <f>VLOOKUP(A2180, Customer!A:Q,17, FALSE)</f>
        <v>#N/A</v>
      </c>
      <c r="I2180">
        <f>VLOOKUP(A2180, Campaigns!A:I,7, FALSE)</f>
        <v>0</v>
      </c>
    </row>
    <row r="2181" spans="1:9">
      <c r="A2181" s="2">
        <v>1561</v>
      </c>
      <c r="B2181">
        <f>VLOOKUP(A2181, Campaigns!A:I,2, FALSE)</f>
        <v>0</v>
      </c>
      <c r="C2181">
        <f>VLOOKUP(A2181, Campaigns!A:I,3, FALSE)</f>
        <v>0</v>
      </c>
      <c r="D2181">
        <f>VLOOKUP(A2181, Campaigns!$A:$I,4, FALSE)</f>
        <v>0</v>
      </c>
      <c r="E2181">
        <f>VLOOKUP(A2181, Campaigns!A:I,5, FALSE)</f>
        <v>0</v>
      </c>
      <c r="F2181">
        <f>VLOOKUP(A2181, Campaigns!A:I,6, FALSE)</f>
        <v>0</v>
      </c>
      <c r="G2181" t="str">
        <f>VLOOKUP(A2181, Customer!A:P,16, FALSE)</f>
        <v>Married</v>
      </c>
      <c r="H2181" t="str">
        <f>VLOOKUP(A2181, Customer!A:Q,17, FALSE)</f>
        <v>Graduate</v>
      </c>
      <c r="I2181">
        <f>VLOOKUP(A2181, Campaigns!A:I,7, FALSE)</f>
        <v>0</v>
      </c>
    </row>
    <row r="2182" spans="1:9">
      <c r="A2182" s="2">
        <v>1674</v>
      </c>
      <c r="B2182">
        <f>VLOOKUP(A2182, Campaigns!A:I,2, FALSE)</f>
        <v>0</v>
      </c>
      <c r="C2182">
        <f>VLOOKUP(A2182, Campaigns!A:I,3, FALSE)</f>
        <v>0</v>
      </c>
      <c r="D2182">
        <f>VLOOKUP(A2182, Campaigns!$A:$I,4, FALSE)</f>
        <v>0</v>
      </c>
      <c r="E2182">
        <f>VLOOKUP(A2182, Campaigns!A:I,5, FALSE)</f>
        <v>0</v>
      </c>
      <c r="F2182">
        <f>VLOOKUP(A2182, Campaigns!A:I,6, FALSE)</f>
        <v>0</v>
      </c>
      <c r="G2182" t="str">
        <f>VLOOKUP(A2182, Customer!A:P,16, FALSE)</f>
        <v>Together</v>
      </c>
      <c r="H2182" t="str">
        <f>VLOOKUP(A2182, Customer!A:Q,17, FALSE)</f>
        <v>Basic</v>
      </c>
      <c r="I2182">
        <f>VLOOKUP(A2182, Campaigns!A:I,7, FALSE)</f>
        <v>0</v>
      </c>
    </row>
    <row r="2183" spans="1:9">
      <c r="A2183" s="2">
        <v>1297</v>
      </c>
      <c r="B2183">
        <f>VLOOKUP(A2183, Campaigns!A:I,2, FALSE)</f>
        <v>0</v>
      </c>
      <c r="C2183">
        <f>VLOOKUP(A2183, Campaigns!A:I,3, FALSE)</f>
        <v>0</v>
      </c>
      <c r="D2183">
        <f>VLOOKUP(A2183, Campaigns!$A:$I,4, FALSE)</f>
        <v>0</v>
      </c>
      <c r="E2183">
        <f>VLOOKUP(A2183, Campaigns!A:I,5, FALSE)</f>
        <v>0</v>
      </c>
      <c r="F2183">
        <f>VLOOKUP(A2183, Campaigns!A:I,6, FALSE)</f>
        <v>0</v>
      </c>
      <c r="G2183" t="str">
        <f>VLOOKUP(A2183, Customer!A:P,16, FALSE)</f>
        <v>Divorced</v>
      </c>
      <c r="H2183" t="str">
        <f>VLOOKUP(A2183, Customer!A:Q,17, FALSE)</f>
        <v>Graduate</v>
      </c>
      <c r="I2183">
        <f>VLOOKUP(A2183, Campaigns!A:I,7, FALSE)</f>
        <v>0</v>
      </c>
    </row>
    <row r="2184" spans="1:9">
      <c r="A2184" s="2">
        <v>2587</v>
      </c>
      <c r="B2184">
        <f>VLOOKUP(A2184, Campaigns!A:I,2, FALSE)</f>
        <v>0</v>
      </c>
      <c r="C2184">
        <f>VLOOKUP(A2184, Campaigns!A:I,3, FALSE)</f>
        <v>0</v>
      </c>
      <c r="D2184">
        <f>VLOOKUP(A2184, Campaigns!$A:$I,4, FALSE)</f>
        <v>0</v>
      </c>
      <c r="E2184">
        <f>VLOOKUP(A2184, Campaigns!A:I,5, FALSE)</f>
        <v>0</v>
      </c>
      <c r="F2184">
        <f>VLOOKUP(A2184, Campaigns!A:I,6, FALSE)</f>
        <v>0</v>
      </c>
      <c r="G2184" t="str">
        <f>VLOOKUP(A2184, Customer!A:P,16, FALSE)</f>
        <v>Married</v>
      </c>
      <c r="H2184" t="e">
        <f>VLOOKUP(A2184, Customer!A:Q,17, FALSE)</f>
        <v>#N/A</v>
      </c>
      <c r="I2184">
        <f>VLOOKUP(A2184, Campaigns!A:I,7, FALSE)</f>
        <v>0</v>
      </c>
    </row>
    <row r="2185" spans="1:9">
      <c r="A2185" s="2">
        <v>2836</v>
      </c>
      <c r="B2185">
        <f>VLOOKUP(A2185, Campaigns!A:I,2, FALSE)</f>
        <v>0</v>
      </c>
      <c r="C2185">
        <f>VLOOKUP(A2185, Campaigns!A:I,3, FALSE)</f>
        <v>0</v>
      </c>
      <c r="D2185">
        <f>VLOOKUP(A2185, Campaigns!$A:$I,4, FALSE)</f>
        <v>0</v>
      </c>
      <c r="E2185">
        <f>VLOOKUP(A2185, Campaigns!A:I,5, FALSE)</f>
        <v>0</v>
      </c>
      <c r="F2185">
        <f>VLOOKUP(A2185, Campaigns!A:I,6, FALSE)</f>
        <v>0</v>
      </c>
      <c r="G2185" t="str">
        <f>VLOOKUP(A2185, Customer!A:P,16, FALSE)</f>
        <v>Divorced</v>
      </c>
      <c r="H2185" t="e">
        <f>VLOOKUP(A2185, Customer!A:Q,17, FALSE)</f>
        <v>#N/A</v>
      </c>
      <c r="I2185">
        <f>VLOOKUP(A2185, Campaigns!A:I,7, FALSE)</f>
        <v>0</v>
      </c>
    </row>
    <row r="2186" spans="1:9">
      <c r="A2186" s="2">
        <v>3197</v>
      </c>
      <c r="B2186">
        <f>VLOOKUP(A2186, Campaigns!A:I,2, FALSE)</f>
        <v>1</v>
      </c>
      <c r="C2186">
        <f>VLOOKUP(A2186, Campaigns!A:I,3, FALSE)</f>
        <v>0</v>
      </c>
      <c r="D2186">
        <f>VLOOKUP(A2186, Campaigns!$A:$I,4, FALSE)</f>
        <v>0</v>
      </c>
      <c r="E2186">
        <f>VLOOKUP(A2186, Campaigns!A:I,5, FALSE)</f>
        <v>0</v>
      </c>
      <c r="F2186">
        <f>VLOOKUP(A2186, Campaigns!A:I,6, FALSE)</f>
        <v>0</v>
      </c>
      <c r="G2186" t="str">
        <f>VLOOKUP(A2186, Customer!A:P,16, FALSE)</f>
        <v>Single</v>
      </c>
      <c r="H2186" t="str">
        <f>VLOOKUP(A2186, Customer!A:Q,17, FALSE)</f>
        <v>Graduate</v>
      </c>
      <c r="I2186">
        <f>VLOOKUP(A2186, Campaigns!A:I,7, FALSE)</f>
        <v>0</v>
      </c>
    </row>
    <row r="2187" spans="1:9">
      <c r="A2187" s="2">
        <v>1029</v>
      </c>
      <c r="B2187">
        <f>VLOOKUP(A2187, Campaigns!A:I,2, FALSE)</f>
        <v>0</v>
      </c>
      <c r="C2187">
        <f>VLOOKUP(A2187, Campaigns!A:I,3, FALSE)</f>
        <v>0</v>
      </c>
      <c r="D2187">
        <f>VLOOKUP(A2187, Campaigns!$A:$I,4, FALSE)</f>
        <v>0</v>
      </c>
      <c r="E2187">
        <f>VLOOKUP(A2187, Campaigns!A:I,5, FALSE)</f>
        <v>0</v>
      </c>
      <c r="F2187">
        <f>VLOOKUP(A2187, Campaigns!A:I,6, FALSE)</f>
        <v>0</v>
      </c>
      <c r="G2187" t="str">
        <f>VLOOKUP(A2187, Customer!A:P,16, FALSE)</f>
        <v>Divorced</v>
      </c>
      <c r="H2187" t="str">
        <f>VLOOKUP(A2187, Customer!A:Q,17, FALSE)</f>
        <v>Master</v>
      </c>
      <c r="I2187">
        <f>VLOOKUP(A2187, Campaigns!A:I,7, FALSE)</f>
        <v>0</v>
      </c>
    </row>
    <row r="2188" spans="1:9">
      <c r="A2188" s="2">
        <v>2119</v>
      </c>
      <c r="B2188">
        <f>VLOOKUP(A2188, Campaigns!A:I,2, FALSE)</f>
        <v>0</v>
      </c>
      <c r="C2188">
        <f>VLOOKUP(A2188, Campaigns!A:I,3, FALSE)</f>
        <v>0</v>
      </c>
      <c r="D2188">
        <f>VLOOKUP(A2188, Campaigns!$A:$I,4, FALSE)</f>
        <v>0</v>
      </c>
      <c r="E2188">
        <f>VLOOKUP(A2188, Campaigns!A:I,5, FALSE)</f>
        <v>0</v>
      </c>
      <c r="F2188">
        <f>VLOOKUP(A2188, Campaigns!A:I,6, FALSE)</f>
        <v>0</v>
      </c>
      <c r="G2188" t="str">
        <f>VLOOKUP(A2188, Customer!A:P,16, FALSE)</f>
        <v>Divorced</v>
      </c>
      <c r="H2188" t="str">
        <f>VLOOKUP(A2188, Customer!A:Q,17, FALSE)</f>
        <v>Master</v>
      </c>
      <c r="I2188">
        <f>VLOOKUP(A2188, Campaigns!A:I,7, FALSE)</f>
        <v>0</v>
      </c>
    </row>
    <row r="2189" spans="1:9">
      <c r="A2189" s="2">
        <v>1412</v>
      </c>
      <c r="B2189">
        <f>VLOOKUP(A2189, Campaigns!A:I,2, FALSE)</f>
        <v>0</v>
      </c>
      <c r="C2189">
        <f>VLOOKUP(A2189, Campaigns!A:I,3, FALSE)</f>
        <v>0</v>
      </c>
      <c r="D2189">
        <f>VLOOKUP(A2189, Campaigns!$A:$I,4, FALSE)</f>
        <v>0</v>
      </c>
      <c r="E2189">
        <f>VLOOKUP(A2189, Campaigns!A:I,5, FALSE)</f>
        <v>0</v>
      </c>
      <c r="F2189">
        <f>VLOOKUP(A2189, Campaigns!A:I,6, FALSE)</f>
        <v>0</v>
      </c>
      <c r="G2189" t="str">
        <f>VLOOKUP(A2189, Customer!A:P,16, FALSE)</f>
        <v>Together</v>
      </c>
      <c r="H2189" t="e">
        <f>VLOOKUP(A2189, Customer!A:Q,17, FALSE)</f>
        <v>#N/A</v>
      </c>
      <c r="I2189">
        <f>VLOOKUP(A2189, Campaigns!A:I,7, FALSE)</f>
        <v>0</v>
      </c>
    </row>
    <row r="2190" spans="1:9">
      <c r="A2190" s="2">
        <v>1369</v>
      </c>
      <c r="B2190">
        <f>VLOOKUP(A2190, Campaigns!A:I,2, FALSE)</f>
        <v>0</v>
      </c>
      <c r="C2190">
        <f>VLOOKUP(A2190, Campaigns!A:I,3, FALSE)</f>
        <v>0</v>
      </c>
      <c r="D2190">
        <f>VLOOKUP(A2190, Campaigns!$A:$I,4, FALSE)</f>
        <v>0</v>
      </c>
      <c r="E2190">
        <f>VLOOKUP(A2190, Campaigns!A:I,5, FALSE)</f>
        <v>0</v>
      </c>
      <c r="F2190">
        <f>VLOOKUP(A2190, Campaigns!A:I,6, FALSE)</f>
        <v>0</v>
      </c>
      <c r="G2190" t="str">
        <f>VLOOKUP(A2190, Customer!A:P,16, FALSE)</f>
        <v>Single</v>
      </c>
      <c r="H2190" t="str">
        <f>VLOOKUP(A2190, Customer!A:Q,17, FALSE)</f>
        <v>Graduate</v>
      </c>
      <c r="I2190">
        <f>VLOOKUP(A2190, Campaigns!A:I,7, FALSE)</f>
        <v>0</v>
      </c>
    </row>
    <row r="2191" spans="1:9">
      <c r="A2191" s="2">
        <v>2679</v>
      </c>
      <c r="B2191">
        <f>VLOOKUP(A2191, Campaigns!A:I,2, FALSE)</f>
        <v>0</v>
      </c>
      <c r="C2191">
        <f>VLOOKUP(A2191, Campaigns!A:I,3, FALSE)</f>
        <v>0</v>
      </c>
      <c r="D2191">
        <f>VLOOKUP(A2191, Campaigns!$A:$I,4, FALSE)</f>
        <v>0</v>
      </c>
      <c r="E2191">
        <f>VLOOKUP(A2191, Campaigns!A:I,5, FALSE)</f>
        <v>0</v>
      </c>
      <c r="F2191">
        <f>VLOOKUP(A2191, Campaigns!A:I,6, FALSE)</f>
        <v>0</v>
      </c>
      <c r="G2191" t="str">
        <f>VLOOKUP(A2191, Customer!A:P,16, FALSE)</f>
        <v>Together</v>
      </c>
      <c r="H2191" t="str">
        <f>VLOOKUP(A2191, Customer!A:Q,17, FALSE)</f>
        <v>Basic</v>
      </c>
      <c r="I2191">
        <f>VLOOKUP(A2191, Campaigns!A:I,7, FALSE)</f>
        <v>0</v>
      </c>
    </row>
    <row r="2192" spans="1:9">
      <c r="A2192" s="2">
        <v>1126</v>
      </c>
      <c r="B2192">
        <f>VLOOKUP(A2192, Campaigns!A:I,2, FALSE)</f>
        <v>0</v>
      </c>
      <c r="C2192">
        <f>VLOOKUP(A2192, Campaigns!A:I,3, FALSE)</f>
        <v>0</v>
      </c>
      <c r="D2192">
        <f>VLOOKUP(A2192, Campaigns!$A:$I,4, FALSE)</f>
        <v>0</v>
      </c>
      <c r="E2192">
        <f>VLOOKUP(A2192, Campaigns!A:I,5, FALSE)</f>
        <v>0</v>
      </c>
      <c r="F2192">
        <f>VLOOKUP(A2192, Campaigns!A:I,6, FALSE)</f>
        <v>0</v>
      </c>
      <c r="G2192" t="str">
        <f>VLOOKUP(A2192, Customer!A:P,16, FALSE)</f>
        <v>Divorced</v>
      </c>
      <c r="H2192" t="str">
        <f>VLOOKUP(A2192, Customer!A:Q,17, FALSE)</f>
        <v>Basic</v>
      </c>
      <c r="I2192">
        <f>VLOOKUP(A2192, Campaigns!A:I,7, FALSE)</f>
        <v>0</v>
      </c>
    </row>
    <row r="2193" spans="1:9">
      <c r="A2193" s="2">
        <v>2512</v>
      </c>
      <c r="B2193">
        <f>VLOOKUP(A2193, Campaigns!A:I,2, FALSE)</f>
        <v>0</v>
      </c>
      <c r="C2193">
        <f>VLOOKUP(A2193, Campaigns!A:I,3, FALSE)</f>
        <v>0</v>
      </c>
      <c r="D2193">
        <f>VLOOKUP(A2193, Campaigns!$A:$I,4, FALSE)</f>
        <v>0</v>
      </c>
      <c r="E2193">
        <f>VLOOKUP(A2193, Campaigns!A:I,5, FALSE)</f>
        <v>0</v>
      </c>
      <c r="F2193">
        <f>VLOOKUP(A2193, Campaigns!A:I,6, FALSE)</f>
        <v>0</v>
      </c>
      <c r="G2193" t="str">
        <f>VLOOKUP(A2193, Customer!A:P,16, FALSE)</f>
        <v>Single</v>
      </c>
      <c r="H2193" t="str">
        <f>VLOOKUP(A2193, Customer!A:Q,17, FALSE)</f>
        <v>Graduate</v>
      </c>
      <c r="I2193">
        <f>VLOOKUP(A2193, Campaigns!A:I,7, FALSE)</f>
        <v>0</v>
      </c>
    </row>
    <row r="2194" spans="1:9">
      <c r="A2194" s="2">
        <v>2201</v>
      </c>
      <c r="B2194">
        <f>VLOOKUP(A2194, Campaigns!A:I,2, FALSE)</f>
        <v>0</v>
      </c>
      <c r="C2194">
        <f>VLOOKUP(A2194, Campaigns!A:I,3, FALSE)</f>
        <v>0</v>
      </c>
      <c r="D2194">
        <f>VLOOKUP(A2194, Campaigns!$A:$I,4, FALSE)</f>
        <v>0</v>
      </c>
      <c r="E2194">
        <f>VLOOKUP(A2194, Campaigns!A:I,5, FALSE)</f>
        <v>0</v>
      </c>
      <c r="F2194">
        <f>VLOOKUP(A2194, Campaigns!A:I,6, FALSE)</f>
        <v>0</v>
      </c>
      <c r="G2194" t="str">
        <f>VLOOKUP(A2194, Customer!A:P,16, FALSE)</f>
        <v>Single</v>
      </c>
      <c r="H2194" t="str">
        <f>VLOOKUP(A2194, Customer!A:Q,17, FALSE)</f>
        <v>Basic</v>
      </c>
      <c r="I2194">
        <f>VLOOKUP(A2194, Campaigns!A:I,7, FALSE)</f>
        <v>0</v>
      </c>
    </row>
    <row r="2195" spans="1:9">
      <c r="A2195" s="2">
        <v>3163</v>
      </c>
      <c r="B2195">
        <f>VLOOKUP(A2195, Campaigns!A:I,2, FALSE)</f>
        <v>0</v>
      </c>
      <c r="C2195">
        <f>VLOOKUP(A2195, Campaigns!A:I,3, FALSE)</f>
        <v>0</v>
      </c>
      <c r="D2195">
        <f>VLOOKUP(A2195, Campaigns!$A:$I,4, FALSE)</f>
        <v>0</v>
      </c>
      <c r="E2195">
        <f>VLOOKUP(A2195, Campaigns!A:I,5, FALSE)</f>
        <v>0</v>
      </c>
      <c r="F2195">
        <f>VLOOKUP(A2195, Campaigns!A:I,6, FALSE)</f>
        <v>0</v>
      </c>
      <c r="G2195" t="str">
        <f>VLOOKUP(A2195, Customer!A:P,16, FALSE)</f>
        <v>Single</v>
      </c>
      <c r="H2195" t="str">
        <f>VLOOKUP(A2195, Customer!A:Q,17, FALSE)</f>
        <v>Master</v>
      </c>
      <c r="I2195">
        <f>VLOOKUP(A2195, Campaigns!A:I,7, FALSE)</f>
        <v>0</v>
      </c>
    </row>
    <row r="2196" spans="1:9">
      <c r="A2196" s="2">
        <v>2023</v>
      </c>
      <c r="B2196">
        <f>VLOOKUP(A2196, Campaigns!A:I,2, FALSE)</f>
        <v>0</v>
      </c>
      <c r="C2196">
        <f>VLOOKUP(A2196, Campaigns!A:I,3, FALSE)</f>
        <v>0</v>
      </c>
      <c r="D2196">
        <f>VLOOKUP(A2196, Campaigns!$A:$I,4, FALSE)</f>
        <v>0</v>
      </c>
      <c r="E2196">
        <f>VLOOKUP(A2196, Campaigns!A:I,5, FALSE)</f>
        <v>0</v>
      </c>
      <c r="F2196">
        <f>VLOOKUP(A2196, Campaigns!A:I,6, FALSE)</f>
        <v>0</v>
      </c>
      <c r="G2196" t="str">
        <f>VLOOKUP(A2196, Customer!A:P,16, FALSE)</f>
        <v>Single</v>
      </c>
      <c r="H2196" t="str">
        <f>VLOOKUP(A2196, Customer!A:Q,17, FALSE)</f>
        <v>Graduate</v>
      </c>
      <c r="I2196">
        <f>VLOOKUP(A2196, Campaigns!A:I,7, FALSE)</f>
        <v>0</v>
      </c>
    </row>
    <row r="2197" spans="1:9">
      <c r="A2197" s="2">
        <v>1226</v>
      </c>
      <c r="B2197">
        <f>VLOOKUP(A2197, Campaigns!A:I,2, FALSE)</f>
        <v>0</v>
      </c>
      <c r="C2197">
        <f>VLOOKUP(A2197, Campaigns!A:I,3, FALSE)</f>
        <v>0</v>
      </c>
      <c r="D2197">
        <f>VLOOKUP(A2197, Campaigns!$A:$I,4, FALSE)</f>
        <v>0</v>
      </c>
      <c r="E2197">
        <f>VLOOKUP(A2197, Campaigns!A:I,5, FALSE)</f>
        <v>0</v>
      </c>
      <c r="F2197">
        <f>VLOOKUP(A2197, Campaigns!A:I,6, FALSE)</f>
        <v>0</v>
      </c>
      <c r="G2197" t="str">
        <f>VLOOKUP(A2197, Customer!A:P,16, FALSE)</f>
        <v>Single</v>
      </c>
      <c r="H2197" t="str">
        <f>VLOOKUP(A2197, Customer!A:Q,17, FALSE)</f>
        <v>Graduate</v>
      </c>
      <c r="I2197">
        <f>VLOOKUP(A2197, Campaigns!A:I,7, FALSE)</f>
        <v>0</v>
      </c>
    </row>
    <row r="2198" spans="1:9">
      <c r="A2198" s="2">
        <v>1042</v>
      </c>
      <c r="B2198">
        <f>VLOOKUP(A2198, Campaigns!A:I,2, FALSE)</f>
        <v>0</v>
      </c>
      <c r="C2198">
        <f>VLOOKUP(A2198, Campaigns!A:I,3, FALSE)</f>
        <v>0</v>
      </c>
      <c r="D2198">
        <f>VLOOKUP(A2198, Campaigns!$A:$I,4, FALSE)</f>
        <v>0</v>
      </c>
      <c r="E2198">
        <f>VLOOKUP(A2198, Campaigns!A:I,5, FALSE)</f>
        <v>0</v>
      </c>
      <c r="F2198">
        <f>VLOOKUP(A2198, Campaigns!A:I,6, FALSE)</f>
        <v>0</v>
      </c>
      <c r="G2198" t="str">
        <f>VLOOKUP(A2198, Customer!A:P,16, FALSE)</f>
        <v>Married</v>
      </c>
      <c r="H2198" t="str">
        <f>VLOOKUP(A2198, Customer!A:Q,17, FALSE)</f>
        <v>Master</v>
      </c>
      <c r="I2198">
        <f>VLOOKUP(A2198, Campaigns!A:I,7, FALSE)</f>
        <v>0</v>
      </c>
    </row>
    <row r="2199" spans="1:9">
      <c r="A2199" s="2">
        <v>1011</v>
      </c>
      <c r="B2199">
        <f>VLOOKUP(A2199, Campaigns!A:I,2, FALSE)</f>
        <v>0</v>
      </c>
      <c r="C2199">
        <f>VLOOKUP(A2199, Campaigns!A:I,3, FALSE)</f>
        <v>0</v>
      </c>
      <c r="D2199">
        <f>VLOOKUP(A2199, Campaigns!$A:$I,4, FALSE)</f>
        <v>0</v>
      </c>
      <c r="E2199">
        <f>VLOOKUP(A2199, Campaigns!A:I,5, FALSE)</f>
        <v>0</v>
      </c>
      <c r="F2199">
        <f>VLOOKUP(A2199, Campaigns!A:I,6, FALSE)</f>
        <v>0</v>
      </c>
      <c r="G2199" t="str">
        <f>VLOOKUP(A2199, Customer!A:P,16, FALSE)</f>
        <v>Married</v>
      </c>
      <c r="H2199" t="str">
        <f>VLOOKUP(A2199, Customer!A:Q,17, FALSE)</f>
        <v>Basic</v>
      </c>
      <c r="I2199">
        <f>VLOOKUP(A2199, Campaigns!A:I,7, FALSE)</f>
        <v>0</v>
      </c>
    </row>
    <row r="2200" spans="1:9">
      <c r="A2200" s="2">
        <v>1705</v>
      </c>
      <c r="B2200">
        <f>VLOOKUP(A2200, Campaigns!A:I,2, FALSE)</f>
        <v>1</v>
      </c>
      <c r="C2200">
        <f>VLOOKUP(A2200, Campaigns!A:I,3, FALSE)</f>
        <v>0</v>
      </c>
      <c r="D2200">
        <f>VLOOKUP(A2200, Campaigns!$A:$I,4, FALSE)</f>
        <v>0</v>
      </c>
      <c r="E2200">
        <f>VLOOKUP(A2200, Campaigns!A:I,5, FALSE)</f>
        <v>0</v>
      </c>
      <c r="F2200">
        <f>VLOOKUP(A2200, Campaigns!A:I,6, FALSE)</f>
        <v>0</v>
      </c>
      <c r="G2200" t="str">
        <f>VLOOKUP(A2200, Customer!A:P,16, FALSE)</f>
        <v>Married</v>
      </c>
      <c r="H2200" t="str">
        <f>VLOOKUP(A2200, Customer!A:Q,17, FALSE)</f>
        <v>Graduate</v>
      </c>
      <c r="I2200">
        <f>VLOOKUP(A2200, Campaigns!A:I,7, FALSE)</f>
        <v>0</v>
      </c>
    </row>
    <row r="2201" spans="1:9">
      <c r="A2201" s="2">
        <v>2280</v>
      </c>
      <c r="B2201">
        <f>VLOOKUP(A2201, Campaigns!A:I,2, FALSE)</f>
        <v>0</v>
      </c>
      <c r="C2201">
        <f>VLOOKUP(A2201, Campaigns!A:I,3, FALSE)</f>
        <v>0</v>
      </c>
      <c r="D2201">
        <f>VLOOKUP(A2201, Campaigns!$A:$I,4, FALSE)</f>
        <v>0</v>
      </c>
      <c r="E2201">
        <f>VLOOKUP(A2201, Campaigns!A:I,5, FALSE)</f>
        <v>0</v>
      </c>
      <c r="F2201">
        <f>VLOOKUP(A2201, Campaigns!A:I,6, FALSE)</f>
        <v>0</v>
      </c>
      <c r="G2201" t="str">
        <f>VLOOKUP(A2201, Customer!A:P,16, FALSE)</f>
        <v>Single</v>
      </c>
      <c r="H2201" t="str">
        <f>VLOOKUP(A2201, Customer!A:Q,17, FALSE)</f>
        <v>Graduate</v>
      </c>
      <c r="I2201">
        <f>VLOOKUP(A2201, Campaigns!A:I,7, FALSE)</f>
        <v>0</v>
      </c>
    </row>
    <row r="2202" spans="1:9">
      <c r="A2202" s="2">
        <v>2133</v>
      </c>
      <c r="B2202">
        <f>VLOOKUP(A2202, Campaigns!A:I,2, FALSE)</f>
        <v>0</v>
      </c>
      <c r="C2202">
        <f>VLOOKUP(A2202, Campaigns!A:I,3, FALSE)</f>
        <v>0</v>
      </c>
      <c r="D2202">
        <f>VLOOKUP(A2202, Campaigns!$A:$I,4, FALSE)</f>
        <v>0</v>
      </c>
      <c r="E2202">
        <f>VLOOKUP(A2202, Campaigns!A:I,5, FALSE)</f>
        <v>0</v>
      </c>
      <c r="F2202">
        <f>VLOOKUP(A2202, Campaigns!A:I,6, FALSE)</f>
        <v>0</v>
      </c>
      <c r="G2202" t="str">
        <f>VLOOKUP(A2202, Customer!A:P,16, FALSE)</f>
        <v>Married</v>
      </c>
      <c r="H2202" t="str">
        <f>VLOOKUP(A2202, Customer!A:Q,17, FALSE)</f>
        <v>Graduate</v>
      </c>
      <c r="I2202">
        <f>VLOOKUP(A2202, Campaigns!A:I,7, FALSE)</f>
        <v>0</v>
      </c>
    </row>
    <row r="2203" spans="1:9">
      <c r="A2203" s="2">
        <v>3190</v>
      </c>
      <c r="B2203">
        <f>VLOOKUP(A2203, Campaigns!A:I,2, FALSE)</f>
        <v>0</v>
      </c>
      <c r="C2203">
        <f>VLOOKUP(A2203, Campaigns!A:I,3, FALSE)</f>
        <v>0</v>
      </c>
      <c r="D2203">
        <f>VLOOKUP(A2203, Campaigns!$A:$I,4, FALSE)</f>
        <v>0</v>
      </c>
      <c r="E2203">
        <f>VLOOKUP(A2203, Campaigns!A:I,5, FALSE)</f>
        <v>0</v>
      </c>
      <c r="F2203">
        <f>VLOOKUP(A2203, Campaigns!A:I,6, FALSE)</f>
        <v>0</v>
      </c>
      <c r="G2203" t="str">
        <f>VLOOKUP(A2203, Customer!A:P,16, FALSE)</f>
        <v>Together</v>
      </c>
      <c r="H2203" t="e">
        <f>VLOOKUP(A2203, Customer!A:Q,17, FALSE)</f>
        <v>#N/A</v>
      </c>
      <c r="I2203">
        <f>VLOOKUP(A2203, Campaigns!A:I,7, FALSE)</f>
        <v>0</v>
      </c>
    </row>
    <row r="2204" spans="1:9">
      <c r="A2204" s="2">
        <v>3004</v>
      </c>
      <c r="B2204">
        <f>VLOOKUP(A2204, Campaigns!A:I,2, FALSE)</f>
        <v>0</v>
      </c>
      <c r="C2204">
        <f>VLOOKUP(A2204, Campaigns!A:I,3, FALSE)</f>
        <v>0</v>
      </c>
      <c r="D2204">
        <f>VLOOKUP(A2204, Campaigns!$A:$I,4, FALSE)</f>
        <v>0</v>
      </c>
      <c r="E2204">
        <f>VLOOKUP(A2204, Campaigns!A:I,5, FALSE)</f>
        <v>0</v>
      </c>
      <c r="F2204">
        <f>VLOOKUP(A2204, Campaigns!A:I,6, FALSE)</f>
        <v>0</v>
      </c>
      <c r="G2204" t="str">
        <f>VLOOKUP(A2204, Customer!A:P,16, FALSE)</f>
        <v>Together</v>
      </c>
      <c r="H2204" t="e">
        <f>VLOOKUP(A2204, Customer!A:Q,17, FALSE)</f>
        <v>#N/A</v>
      </c>
      <c r="I2204">
        <f>VLOOKUP(A2204, Campaigns!A:I,7, FALSE)</f>
        <v>0</v>
      </c>
    </row>
    <row r="2205" spans="1:9">
      <c r="A2205" s="2">
        <v>1423</v>
      </c>
      <c r="B2205">
        <f>VLOOKUP(A2205, Campaigns!A:I,2, FALSE)</f>
        <v>0</v>
      </c>
      <c r="C2205">
        <f>VLOOKUP(A2205, Campaigns!A:I,3, FALSE)</f>
        <v>0</v>
      </c>
      <c r="D2205">
        <f>VLOOKUP(A2205, Campaigns!$A:$I,4, FALSE)</f>
        <v>0</v>
      </c>
      <c r="E2205">
        <f>VLOOKUP(A2205, Campaigns!A:I,5, FALSE)</f>
        <v>0</v>
      </c>
      <c r="F2205">
        <f>VLOOKUP(A2205, Campaigns!A:I,6, FALSE)</f>
        <v>0</v>
      </c>
      <c r="G2205" t="str">
        <f>VLOOKUP(A2205, Customer!A:P,16, FALSE)</f>
        <v>Married</v>
      </c>
      <c r="H2205" t="e">
        <f>VLOOKUP(A2205, Customer!A:Q,17, FALSE)</f>
        <v>#N/A</v>
      </c>
      <c r="I2205">
        <f>VLOOKUP(A2205, Campaigns!A:I,7, FALSE)</f>
        <v>0</v>
      </c>
    </row>
    <row r="2206" spans="1:9">
      <c r="A2206" s="2">
        <v>1843</v>
      </c>
      <c r="B2206">
        <f>VLOOKUP(A2206, Campaigns!A:I,2, FALSE)</f>
        <v>0</v>
      </c>
      <c r="C2206">
        <f>VLOOKUP(A2206, Campaigns!A:I,3, FALSE)</f>
        <v>0</v>
      </c>
      <c r="D2206">
        <f>VLOOKUP(A2206, Campaigns!$A:$I,4, FALSE)</f>
        <v>0</v>
      </c>
      <c r="E2206">
        <f>VLOOKUP(A2206, Campaigns!A:I,5, FALSE)</f>
        <v>0</v>
      </c>
      <c r="F2206">
        <f>VLOOKUP(A2206, Campaigns!A:I,6, FALSE)</f>
        <v>0</v>
      </c>
      <c r="G2206" t="str">
        <f>VLOOKUP(A2206, Customer!A:P,16, FALSE)</f>
        <v>Married</v>
      </c>
      <c r="H2206" t="str">
        <f>VLOOKUP(A2206, Customer!A:Q,17, FALSE)</f>
        <v>Graduate</v>
      </c>
      <c r="I2206">
        <f>VLOOKUP(A2206, Campaigns!A:I,7, FALSE)</f>
        <v>0</v>
      </c>
    </row>
    <row r="2207" spans="1:9">
      <c r="A2207" s="2">
        <v>2227</v>
      </c>
      <c r="B2207">
        <f>VLOOKUP(A2207, Campaigns!A:I,2, FALSE)</f>
        <v>0</v>
      </c>
      <c r="C2207">
        <f>VLOOKUP(A2207, Campaigns!A:I,3, FALSE)</f>
        <v>0</v>
      </c>
      <c r="D2207">
        <f>VLOOKUP(A2207, Campaigns!$A:$I,4, FALSE)</f>
        <v>0</v>
      </c>
      <c r="E2207">
        <f>VLOOKUP(A2207, Campaigns!A:I,5, FALSE)</f>
        <v>0</v>
      </c>
      <c r="F2207">
        <f>VLOOKUP(A2207, Campaigns!A:I,6, FALSE)</f>
        <v>0</v>
      </c>
      <c r="G2207" t="str">
        <f>VLOOKUP(A2207, Customer!A:P,16, FALSE)</f>
        <v>Single</v>
      </c>
      <c r="H2207" t="str">
        <f>VLOOKUP(A2207, Customer!A:Q,17, FALSE)</f>
        <v>Basic</v>
      </c>
      <c r="I2207">
        <f>VLOOKUP(A2207, Campaigns!A:I,7, FALSE)</f>
        <v>0</v>
      </c>
    </row>
    <row r="2208" spans="1:9">
      <c r="A2208" s="2">
        <v>1044</v>
      </c>
      <c r="B2208">
        <f>VLOOKUP(A2208, Campaigns!A:I,2, FALSE)</f>
        <v>0</v>
      </c>
      <c r="C2208">
        <f>VLOOKUP(A2208, Campaigns!A:I,3, FALSE)</f>
        <v>0</v>
      </c>
      <c r="D2208">
        <f>VLOOKUP(A2208, Campaigns!$A:$I,4, FALSE)</f>
        <v>0</v>
      </c>
      <c r="E2208">
        <f>VLOOKUP(A2208, Campaigns!A:I,5, FALSE)</f>
        <v>0</v>
      </c>
      <c r="F2208">
        <f>VLOOKUP(A2208, Campaigns!A:I,6, FALSE)</f>
        <v>0</v>
      </c>
      <c r="G2208" t="str">
        <f>VLOOKUP(A2208, Customer!A:P,16, FALSE)</f>
        <v>Married</v>
      </c>
      <c r="H2208" t="e">
        <f>VLOOKUP(A2208, Customer!A:Q,17, FALSE)</f>
        <v>#N/A</v>
      </c>
      <c r="I2208">
        <f>VLOOKUP(A2208, Campaigns!A:I,7, FALSE)</f>
        <v>0</v>
      </c>
    </row>
    <row r="2209" spans="1:9">
      <c r="A2209" s="2">
        <v>2781</v>
      </c>
      <c r="B2209">
        <f>VLOOKUP(A2209, Campaigns!A:I,2, FALSE)</f>
        <v>0</v>
      </c>
      <c r="C2209">
        <f>VLOOKUP(A2209, Campaigns!A:I,3, FALSE)</f>
        <v>0</v>
      </c>
      <c r="D2209">
        <f>VLOOKUP(A2209, Campaigns!$A:$I,4, FALSE)</f>
        <v>0</v>
      </c>
      <c r="E2209">
        <f>VLOOKUP(A2209, Campaigns!A:I,5, FALSE)</f>
        <v>0</v>
      </c>
      <c r="F2209">
        <f>VLOOKUP(A2209, Campaigns!A:I,6, FALSE)</f>
        <v>0</v>
      </c>
      <c r="G2209" t="str">
        <f>VLOOKUP(A2209, Customer!A:P,16, FALSE)</f>
        <v>Single</v>
      </c>
      <c r="H2209" t="str">
        <f>VLOOKUP(A2209, Customer!A:Q,17, FALSE)</f>
        <v>PhD</v>
      </c>
      <c r="I2209">
        <f>VLOOKUP(A2209, Campaigns!A:I,7, FALSE)</f>
        <v>0</v>
      </c>
    </row>
    <row r="2210" spans="1:9">
      <c r="A2210" s="2">
        <v>1755</v>
      </c>
      <c r="B2210">
        <f>VLOOKUP(A2210, Campaigns!A:I,2, FALSE)</f>
        <v>0</v>
      </c>
      <c r="C2210">
        <f>VLOOKUP(A2210, Campaigns!A:I,3, FALSE)</f>
        <v>0</v>
      </c>
      <c r="D2210">
        <f>VLOOKUP(A2210, Campaigns!$A:$I,4, FALSE)</f>
        <v>0</v>
      </c>
      <c r="E2210">
        <f>VLOOKUP(A2210, Campaigns!A:I,5, FALSE)</f>
        <v>0</v>
      </c>
      <c r="F2210">
        <f>VLOOKUP(A2210, Campaigns!A:I,6, FALSE)</f>
        <v>0</v>
      </c>
      <c r="G2210" t="str">
        <f>VLOOKUP(A2210, Customer!A:P,16, FALSE)</f>
        <v>Together</v>
      </c>
      <c r="H2210" t="str">
        <f>VLOOKUP(A2210, Customer!A:Q,17, FALSE)</f>
        <v>PhD</v>
      </c>
      <c r="I2210">
        <f>VLOOKUP(A2210, Campaigns!A:I,7, FALSE)</f>
        <v>0</v>
      </c>
    </row>
    <row r="2211" spans="1:9">
      <c r="A2211" s="2">
        <v>2308</v>
      </c>
      <c r="B2211">
        <f>VLOOKUP(A2211, Campaigns!A:I,2, FALSE)</f>
        <v>0</v>
      </c>
      <c r="C2211">
        <f>VLOOKUP(A2211, Campaigns!A:I,3, FALSE)</f>
        <v>0</v>
      </c>
      <c r="D2211">
        <f>VLOOKUP(A2211, Campaigns!$A:$I,4, FALSE)</f>
        <v>0</v>
      </c>
      <c r="E2211">
        <f>VLOOKUP(A2211, Campaigns!A:I,5, FALSE)</f>
        <v>0</v>
      </c>
      <c r="F2211">
        <f>VLOOKUP(A2211, Campaigns!A:I,6, FALSE)</f>
        <v>0</v>
      </c>
      <c r="G2211" t="str">
        <f>VLOOKUP(A2211, Customer!A:P,16, FALSE)</f>
        <v>Single</v>
      </c>
      <c r="H2211" t="str">
        <f>VLOOKUP(A2211, Customer!A:Q,17, FALSE)</f>
        <v>Master</v>
      </c>
      <c r="I2211">
        <f>VLOOKUP(A2211, Campaigns!A:I,7, FALSE)</f>
        <v>0</v>
      </c>
    </row>
    <row r="2212" spans="1:9">
      <c r="A2212" s="2">
        <v>1010</v>
      </c>
      <c r="B2212">
        <f>VLOOKUP(A2212, Campaigns!A:I,2, FALSE)</f>
        <v>1</v>
      </c>
      <c r="C2212">
        <f>VLOOKUP(A2212, Campaigns!A:I,3, FALSE)</f>
        <v>0</v>
      </c>
      <c r="D2212">
        <f>VLOOKUP(A2212, Campaigns!$A:$I,4, FALSE)</f>
        <v>0</v>
      </c>
      <c r="E2212">
        <f>VLOOKUP(A2212, Campaigns!A:I,5, FALSE)</f>
        <v>0</v>
      </c>
      <c r="F2212">
        <f>VLOOKUP(A2212, Campaigns!A:I,6, FALSE)</f>
        <v>0</v>
      </c>
      <c r="G2212" t="str">
        <f>VLOOKUP(A2212, Customer!A:P,16, FALSE)</f>
        <v>Together</v>
      </c>
      <c r="H2212" t="str">
        <f>VLOOKUP(A2212, Customer!A:Q,17, FALSE)</f>
        <v>PhD</v>
      </c>
      <c r="I2212">
        <f>VLOOKUP(A2212, Campaigns!A:I,7, FALSE)</f>
        <v>0</v>
      </c>
    </row>
    <row r="2213" spans="1:9">
      <c r="A2213" s="2">
        <v>3182</v>
      </c>
      <c r="B2213">
        <f>VLOOKUP(A2213, Campaigns!A:I,2, FALSE)</f>
        <v>0</v>
      </c>
      <c r="C2213">
        <f>VLOOKUP(A2213, Campaigns!A:I,3, FALSE)</f>
        <v>0</v>
      </c>
      <c r="D2213">
        <f>VLOOKUP(A2213, Campaigns!$A:$I,4, FALSE)</f>
        <v>0</v>
      </c>
      <c r="E2213">
        <f>VLOOKUP(A2213, Campaigns!A:I,5, FALSE)</f>
        <v>0</v>
      </c>
      <c r="F2213">
        <f>VLOOKUP(A2213, Campaigns!A:I,6, FALSE)</f>
        <v>0</v>
      </c>
      <c r="G2213" t="str">
        <f>VLOOKUP(A2213, Customer!A:P,16, FALSE)</f>
        <v>Married</v>
      </c>
      <c r="H2213" t="str">
        <f>VLOOKUP(A2213, Customer!A:Q,17, FALSE)</f>
        <v>Graduate</v>
      </c>
      <c r="I2213">
        <f>VLOOKUP(A2213, Campaigns!A:I,7, FALSE)</f>
        <v>0</v>
      </c>
    </row>
    <row r="2214" spans="1:9">
      <c r="A2214" s="2">
        <v>1962</v>
      </c>
      <c r="B2214">
        <f>VLOOKUP(A2214, Campaigns!A:I,2, FALSE)</f>
        <v>0</v>
      </c>
      <c r="C2214">
        <f>VLOOKUP(A2214, Campaigns!A:I,3, FALSE)</f>
        <v>0</v>
      </c>
      <c r="D2214">
        <f>VLOOKUP(A2214, Campaigns!$A:$I,4, FALSE)</f>
        <v>0</v>
      </c>
      <c r="E2214">
        <f>VLOOKUP(A2214, Campaigns!A:I,5, FALSE)</f>
        <v>0</v>
      </c>
      <c r="F2214">
        <f>VLOOKUP(A2214, Campaigns!A:I,6, FALSE)</f>
        <v>0</v>
      </c>
      <c r="G2214" t="str">
        <f>VLOOKUP(A2214, Customer!A:P,16, FALSE)</f>
        <v>Divorced</v>
      </c>
      <c r="H2214" t="str">
        <f>VLOOKUP(A2214, Customer!A:Q,17, FALSE)</f>
        <v>Graduate</v>
      </c>
      <c r="I2214">
        <f>VLOOKUP(A2214, Campaigns!A:I,7, FALSE)</f>
        <v>0</v>
      </c>
    </row>
    <row r="2215" spans="1:9">
      <c r="A2215" s="2">
        <v>2950</v>
      </c>
      <c r="B2215">
        <f>VLOOKUP(A2215, Campaigns!A:I,2, FALSE)</f>
        <v>0</v>
      </c>
      <c r="C2215">
        <f>VLOOKUP(A2215, Campaigns!A:I,3, FALSE)</f>
        <v>0</v>
      </c>
      <c r="D2215">
        <f>VLOOKUP(A2215, Campaigns!$A:$I,4, FALSE)</f>
        <v>0</v>
      </c>
      <c r="E2215">
        <f>VLOOKUP(A2215, Campaigns!A:I,5, FALSE)</f>
        <v>0</v>
      </c>
      <c r="F2215">
        <f>VLOOKUP(A2215, Campaigns!A:I,6, FALSE)</f>
        <v>0</v>
      </c>
      <c r="G2215" t="str">
        <f>VLOOKUP(A2215, Customer!A:P,16, FALSE)</f>
        <v>Married</v>
      </c>
      <c r="H2215" t="str">
        <f>VLOOKUP(A2215, Customer!A:Q,17, FALSE)</f>
        <v>Graduate</v>
      </c>
      <c r="I2215">
        <f>VLOOKUP(A2215, Campaigns!A:I,7, FALSE)</f>
        <v>0</v>
      </c>
    </row>
    <row r="2216" spans="1:9">
      <c r="A2216" s="2">
        <v>2821</v>
      </c>
      <c r="B2216">
        <f>VLOOKUP(A2216, Campaigns!A:I,2, FALSE)</f>
        <v>0</v>
      </c>
      <c r="C2216">
        <f>VLOOKUP(A2216, Campaigns!A:I,3, FALSE)</f>
        <v>0</v>
      </c>
      <c r="D2216">
        <f>VLOOKUP(A2216, Campaigns!$A:$I,4, FALSE)</f>
        <v>0</v>
      </c>
      <c r="E2216">
        <f>VLOOKUP(A2216, Campaigns!A:I,5, FALSE)</f>
        <v>0</v>
      </c>
      <c r="F2216">
        <f>VLOOKUP(A2216, Campaigns!A:I,6, FALSE)</f>
        <v>0</v>
      </c>
      <c r="G2216" t="str">
        <f>VLOOKUP(A2216, Customer!A:P,16, FALSE)</f>
        <v>Married</v>
      </c>
      <c r="H2216" t="str">
        <f>VLOOKUP(A2216, Customer!A:Q,17, FALSE)</f>
        <v>PhD</v>
      </c>
      <c r="I2216">
        <f>VLOOKUP(A2216, Campaigns!A:I,7, FALSE)</f>
        <v>0</v>
      </c>
    </row>
    <row r="2217" spans="1:9">
      <c r="A2217" s="2">
        <v>2500</v>
      </c>
      <c r="B2217">
        <f>VLOOKUP(A2217, Campaigns!A:I,2, FALSE)</f>
        <v>0</v>
      </c>
      <c r="C2217">
        <f>VLOOKUP(A2217, Campaigns!A:I,3, FALSE)</f>
        <v>0</v>
      </c>
      <c r="D2217">
        <f>VLOOKUP(A2217, Campaigns!$A:$I,4, FALSE)</f>
        <v>0</v>
      </c>
      <c r="E2217">
        <f>VLOOKUP(A2217, Campaigns!A:I,5, FALSE)</f>
        <v>0</v>
      </c>
      <c r="F2217">
        <f>VLOOKUP(A2217, Campaigns!A:I,6, FALSE)</f>
        <v>0</v>
      </c>
      <c r="G2217" t="str">
        <f>VLOOKUP(A2217, Customer!A:P,16, FALSE)</f>
        <v>Single</v>
      </c>
      <c r="H2217" t="str">
        <f>VLOOKUP(A2217, Customer!A:Q,17, FALSE)</f>
        <v>Graduate</v>
      </c>
      <c r="I2217">
        <f>VLOOKUP(A2217, Campaigns!A:I,7, FALSE)</f>
        <v>0</v>
      </c>
    </row>
    <row r="2218" spans="1:9">
      <c r="A2218" s="2">
        <v>1021</v>
      </c>
      <c r="B2218">
        <f>VLOOKUP(A2218, Campaigns!A:I,2, FALSE)</f>
        <v>0</v>
      </c>
      <c r="C2218">
        <f>VLOOKUP(A2218, Campaigns!A:I,3, FALSE)</f>
        <v>0</v>
      </c>
      <c r="D2218">
        <f>VLOOKUP(A2218, Campaigns!$A:$I,4, FALSE)</f>
        <v>0</v>
      </c>
      <c r="E2218">
        <f>VLOOKUP(A2218, Campaigns!A:I,5, FALSE)</f>
        <v>0</v>
      </c>
      <c r="F2218">
        <f>VLOOKUP(A2218, Campaigns!A:I,6, FALSE)</f>
        <v>0</v>
      </c>
      <c r="G2218" t="str">
        <f>VLOOKUP(A2218, Customer!A:P,16, FALSE)</f>
        <v>Married</v>
      </c>
      <c r="H2218" t="str">
        <f>VLOOKUP(A2218, Customer!A:Q,17, FALSE)</f>
        <v>Graduate</v>
      </c>
      <c r="I2218">
        <f>VLOOKUP(A2218, Campaigns!A:I,7, FALSE)</f>
        <v>0</v>
      </c>
    </row>
    <row r="2219" spans="1:9">
      <c r="A2219" s="2">
        <v>2226</v>
      </c>
      <c r="B2219">
        <f>VLOOKUP(A2219, Campaigns!A:I,2, FALSE)</f>
        <v>0</v>
      </c>
      <c r="C2219">
        <f>VLOOKUP(A2219, Campaigns!A:I,3, FALSE)</f>
        <v>0</v>
      </c>
      <c r="D2219">
        <f>VLOOKUP(A2219, Campaigns!$A:$I,4, FALSE)</f>
        <v>0</v>
      </c>
      <c r="E2219">
        <f>VLOOKUP(A2219, Campaigns!A:I,5, FALSE)</f>
        <v>0</v>
      </c>
      <c r="F2219">
        <f>VLOOKUP(A2219, Campaigns!A:I,6, FALSE)</f>
        <v>0</v>
      </c>
      <c r="G2219" t="str">
        <f>VLOOKUP(A2219, Customer!A:P,16, FALSE)</f>
        <v>Divorced</v>
      </c>
      <c r="H2219" t="str">
        <f>VLOOKUP(A2219, Customer!A:Q,17, FALSE)</f>
        <v>Graduate</v>
      </c>
      <c r="I2219">
        <f>VLOOKUP(A2219, Campaigns!A:I,7, FALSE)</f>
        <v>0</v>
      </c>
    </row>
    <row r="2220" spans="1:9">
      <c r="A2220" s="2">
        <v>3206</v>
      </c>
      <c r="B2220">
        <f>VLOOKUP(A2220, Campaigns!A:I,2, FALSE)</f>
        <v>0</v>
      </c>
      <c r="C2220">
        <f>VLOOKUP(A2220, Campaigns!A:I,3, FALSE)</f>
        <v>0</v>
      </c>
      <c r="D2220">
        <f>VLOOKUP(A2220, Campaigns!$A:$I,4, FALSE)</f>
        <v>0</v>
      </c>
      <c r="E2220">
        <f>VLOOKUP(A2220, Campaigns!A:I,5, FALSE)</f>
        <v>0</v>
      </c>
      <c r="F2220">
        <f>VLOOKUP(A2220, Campaigns!A:I,6, FALSE)</f>
        <v>0</v>
      </c>
      <c r="G2220" t="str">
        <f>VLOOKUP(A2220, Customer!A:P,16, FALSE)</f>
        <v>Married</v>
      </c>
      <c r="H2220" t="str">
        <f>VLOOKUP(A2220, Customer!A:Q,17, FALSE)</f>
        <v>Master</v>
      </c>
      <c r="I2220">
        <f>VLOOKUP(A2220, Campaigns!A:I,7, FALSE)</f>
        <v>0</v>
      </c>
    </row>
    <row r="2221" spans="1:9">
      <c r="A2221" s="2">
        <v>3207</v>
      </c>
      <c r="B2221">
        <f>VLOOKUP(A2221, Campaigns!A:I,2, FALSE)</f>
        <v>1</v>
      </c>
      <c r="C2221">
        <f>VLOOKUP(A2221, Campaigns!A:I,3, FALSE)</f>
        <v>0</v>
      </c>
      <c r="D2221">
        <f>VLOOKUP(A2221, Campaigns!$A:$I,4, FALSE)</f>
        <v>0</v>
      </c>
      <c r="E2221">
        <f>VLOOKUP(A2221, Campaigns!A:I,5, FALSE)</f>
        <v>0</v>
      </c>
      <c r="F2221">
        <f>VLOOKUP(A2221, Campaigns!A:I,6, FALSE)</f>
        <v>0</v>
      </c>
      <c r="G2221" t="str">
        <f>VLOOKUP(A2221, Customer!A:P,16, FALSE)</f>
        <v>Single</v>
      </c>
      <c r="H2221" t="str">
        <f>VLOOKUP(A2221, Customer!A:Q,17, FALSE)</f>
        <v>PhD</v>
      </c>
      <c r="I2221">
        <f>VLOOKUP(A2221, Campaigns!A:I,7, FALSE)</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A19F0-8886-4019-A62F-346CCDA26024}">
  <sheetPr>
    <tabColor theme="6" tint="-0.499984740745262"/>
  </sheetPr>
  <dimension ref="A1:AJ2221"/>
  <sheetViews>
    <sheetView topLeftCell="L1" workbookViewId="0">
      <selection activeCell="X22" sqref="X22"/>
    </sheetView>
  </sheetViews>
  <sheetFormatPr defaultRowHeight="15"/>
  <cols>
    <col min="12" max="12" width="9.5703125" bestFit="1" customWidth="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23</v>
      </c>
      <c r="Q1" s="1" t="s">
        <v>24</v>
      </c>
      <c r="R1" s="1" t="s">
        <v>25</v>
      </c>
      <c r="S1" s="1" t="s">
        <v>26</v>
      </c>
      <c r="T1" s="1" t="s">
        <v>27</v>
      </c>
      <c r="U1" s="1" t="s">
        <v>28</v>
      </c>
      <c r="V1" s="1" t="s">
        <v>29</v>
      </c>
      <c r="W1" s="1" t="s">
        <v>30</v>
      </c>
      <c r="X1" s="1" t="s">
        <v>31</v>
      </c>
      <c r="Y1" s="1" t="s">
        <v>32</v>
      </c>
      <c r="Z1" s="1" t="s">
        <v>33</v>
      </c>
      <c r="AA1" s="1" t="s">
        <v>34</v>
      </c>
      <c r="AB1" s="1" t="s">
        <v>35</v>
      </c>
      <c r="AC1" s="1" t="s">
        <v>37</v>
      </c>
      <c r="AD1" s="1" t="s">
        <v>38</v>
      </c>
      <c r="AE1" s="1" t="s">
        <v>39</v>
      </c>
      <c r="AF1" s="1" t="s">
        <v>40</v>
      </c>
      <c r="AG1" s="1" t="s">
        <v>41</v>
      </c>
      <c r="AH1" s="1" t="s">
        <v>42</v>
      </c>
      <c r="AI1" s="1" t="s">
        <v>43</v>
      </c>
      <c r="AJ1" s="1" t="s">
        <v>44</v>
      </c>
    </row>
    <row r="2" spans="1:36">
      <c r="A2" s="2">
        <v>3219</v>
      </c>
      <c r="B2" s="2">
        <f>VLOOKUP(A2, Customer!A:O, 2, FALSE)</f>
        <v>168423</v>
      </c>
      <c r="C2" s="2">
        <f>VLOOKUP(A2, Customer!A:O, 3, FALSE)</f>
        <v>0</v>
      </c>
      <c r="D2" s="2">
        <f>VLOOKUP(A2, Customer!A:O, 4, FALSE)</f>
        <v>1</v>
      </c>
      <c r="E2" s="2">
        <f>VLOOKUP(A2, Customer!A:O, 5, FALSE)</f>
        <v>-64</v>
      </c>
      <c r="F2" s="2">
        <f>VLOOKUP(A2, Customer!A:O, 6, FALSE)</f>
        <v>0</v>
      </c>
      <c r="G2" s="2">
        <f>VLOOKUP(A2, Customer!A:O, 7, FALSE)</f>
        <v>0</v>
      </c>
      <c r="H2" s="2">
        <f>VLOOKUP(A2, Customer!A:O, 8, FALSE)</f>
        <v>0</v>
      </c>
      <c r="I2" s="2">
        <f>VLOOKUP(A2, Customer!A:O, 9, FALSE)</f>
        <v>1</v>
      </c>
      <c r="J2" s="2">
        <f>VLOOKUP(A2, Customer!A:O, 10, FALSE)</f>
        <v>0</v>
      </c>
      <c r="K2" s="2">
        <f>VLOOKUP(A2, Customer!A:O, 11, FALSE)</f>
        <v>0</v>
      </c>
      <c r="L2" s="2">
        <f>VLOOKUP(A2, Customer!A:O, 12, FALSE)</f>
        <v>0</v>
      </c>
      <c r="M2" s="2">
        <f>VLOOKUP(A2, Customer!A:O, 13, FALSE)</f>
        <v>1</v>
      </c>
      <c r="N2" s="2">
        <f>VLOOKUP(A2, Customer!A:O, 14, FALSE)</f>
        <v>0</v>
      </c>
      <c r="O2" s="2" t="str">
        <f>VLOOKUP(A2, Customer!A:O, 15, FALSE)</f>
        <v>State-Texas</v>
      </c>
      <c r="P2" s="2">
        <f>VLOOKUP(A2,Sales!A:N,2,FALSE)</f>
        <v>8</v>
      </c>
      <c r="Q2">
        <f>VLOOKUP(A2,Sales!A:N,3,FALSE)</f>
        <v>1054</v>
      </c>
      <c r="R2" s="2">
        <f>VLOOKUP(A2,Sales!A:N,4,FALSE)</f>
        <v>74</v>
      </c>
      <c r="S2" s="2">
        <f>VLOOKUP(A2,Sales!A:N,5,FALSE)</f>
        <v>527</v>
      </c>
      <c r="T2" s="2">
        <f>VLOOKUP(A2,Sales!A:N,6,FALSE)</f>
        <v>197</v>
      </c>
      <c r="U2" s="2">
        <f>VLOOKUP(A2,Sales!A:N,7,FALSE)</f>
        <v>74</v>
      </c>
      <c r="V2" s="2">
        <f>VLOOKUP(A2,Sales!A:N,8,FALSE)</f>
        <v>150</v>
      </c>
      <c r="W2" s="2">
        <f>VLOOKUP(A2,Sales!A:N,9,FALSE)</f>
        <v>1775</v>
      </c>
      <c r="X2" s="2">
        <f>VLOOKUP(A2,Sales!A:N,10,FALSE)</f>
        <v>2</v>
      </c>
      <c r="Y2" s="2">
        <f>VLOOKUP(A2,Sales!A:N,11,FALSE)</f>
        <v>6</v>
      </c>
      <c r="Z2" s="2">
        <f>VLOOKUP(A2,Sales!A:N,12,FALSE)</f>
        <v>5</v>
      </c>
      <c r="AA2" s="2">
        <f>VLOOKUP(A2,Sales!A:N,13,FALSE)</f>
        <v>10</v>
      </c>
      <c r="AB2" s="2">
        <f>VLOOKUP(A2,Sales!A:N,14,FALSE)</f>
        <v>3</v>
      </c>
      <c r="AC2" s="2">
        <f>VLOOKUP(A2,Campaigns!A:I,2,FALSE)</f>
        <v>0</v>
      </c>
      <c r="AD2" s="2">
        <f>VLOOKUP(A2,Campaigns!A:I,3,FALSE)</f>
        <v>0</v>
      </c>
      <c r="AE2" s="2">
        <f>VLOOKUP(A2,Campaigns!A:I,4,FALSE)</f>
        <v>0</v>
      </c>
      <c r="AF2" s="2">
        <f>VLOOKUP(A2,Campaigns!A:I,5,FALSE)</f>
        <v>0</v>
      </c>
      <c r="AG2" s="2">
        <f>VLOOKUP(A2,Campaigns!A:I,6,FALSE)</f>
        <v>0</v>
      </c>
      <c r="AH2" s="2">
        <f>VLOOKUP(A2,Campaigns!A:I,7,FALSE)</f>
        <v>0</v>
      </c>
      <c r="AI2" s="2">
        <f>VLOOKUP(A2,Campaigns!A:I,8,FALSE)</f>
        <v>0</v>
      </c>
      <c r="AJ2" s="19" t="str">
        <f>VLOOKUP(A2,Campaigns!A:I,9,FALSE)</f>
        <v>6/30/2020</v>
      </c>
    </row>
    <row r="3" spans="1:36">
      <c r="A3" s="2">
        <v>3220</v>
      </c>
      <c r="B3" s="2">
        <f>VLOOKUP(A3, Customer!A:O, 2, FALSE)</f>
        <v>169534</v>
      </c>
      <c r="C3" s="2">
        <f>VLOOKUP(A3, Customer!A:O, 3, FALSE)</f>
        <v>1</v>
      </c>
      <c r="D3" s="2">
        <f>VLOOKUP(A3, Customer!A:O, 4, FALSE)</f>
        <v>1</v>
      </c>
      <c r="E3" s="2">
        <f>VLOOKUP(A3, Customer!A:O, 5, FALSE)</f>
        <v>0</v>
      </c>
      <c r="F3" s="2">
        <f>VLOOKUP(A3, Customer!A:O, 6, FALSE)</f>
        <v>0</v>
      </c>
      <c r="G3" s="2">
        <f>VLOOKUP(A3, Customer!A:O, 7, FALSE)</f>
        <v>1</v>
      </c>
      <c r="H3" s="2">
        <f>VLOOKUP(A3, Customer!A:O, 8, FALSE)</f>
        <v>0</v>
      </c>
      <c r="I3" s="2">
        <f>VLOOKUP(A3, Customer!A:O, 9, FALSE)</f>
        <v>0</v>
      </c>
      <c r="J3" s="2">
        <f>VLOOKUP(A3, Customer!A:O, 10, FALSE)</f>
        <v>0</v>
      </c>
      <c r="K3" s="2">
        <f>VLOOKUP(A3, Customer!A:O, 11, FALSE)</f>
        <v>0</v>
      </c>
      <c r="L3" s="2">
        <f>VLOOKUP(A3, Customer!A:O, 12, FALSE)</f>
        <v>0</v>
      </c>
      <c r="M3" s="2">
        <f>VLOOKUP(A3, Customer!A:O, 13, FALSE)</f>
        <v>0</v>
      </c>
      <c r="N3" s="2">
        <f>VLOOKUP(A3, Customer!A:O, 14, FALSE)</f>
        <v>1</v>
      </c>
      <c r="O3" s="2" t="str">
        <f>VLOOKUP(A3, Customer!A:O, 15, FALSE)</f>
        <v>State-Other</v>
      </c>
      <c r="P3" s="2">
        <f>VLOOKUP(A3,Sales!A:N,2,FALSE)</f>
        <v>40</v>
      </c>
      <c r="Q3">
        <f>VLOOKUP(A3,Sales!A:N,3,FALSE)</f>
        <v>205</v>
      </c>
      <c r="R3" s="2">
        <f>VLOOKUP(A3,Sales!A:N,4,FALSE)</f>
        <v>7</v>
      </c>
      <c r="S3" s="2">
        <f>VLOOKUP(A3,Sales!A:N,5,FALSE)</f>
        <v>149</v>
      </c>
      <c r="T3" s="2">
        <f>VLOOKUP(A3,Sales!A:N,6,FALSE)</f>
        <v>5</v>
      </c>
      <c r="U3" s="2">
        <f>VLOOKUP(A3,Sales!A:N,7,FALSE)</f>
        <v>2</v>
      </c>
      <c r="V3" s="2">
        <f>VLOOKUP(A3,Sales!A:N,8,FALSE)</f>
        <v>51</v>
      </c>
      <c r="W3" s="2">
        <f>VLOOKUP(A3,Sales!A:N,9,FALSE)</f>
        <v>317</v>
      </c>
      <c r="X3" s="2">
        <f>VLOOKUP(A3,Sales!A:N,10,FALSE)</f>
        <v>3</v>
      </c>
      <c r="Y3" s="2">
        <f>VLOOKUP(A3,Sales!A:N,11,FALSE)</f>
        <v>3</v>
      </c>
      <c r="Z3" s="2">
        <f>VLOOKUP(A3,Sales!A:N,12,FALSE)</f>
        <v>1</v>
      </c>
      <c r="AA3" s="2">
        <f>VLOOKUP(A3,Sales!A:N,13,FALSE)</f>
        <v>4</v>
      </c>
      <c r="AB3" s="2">
        <f>VLOOKUP(A3,Sales!A:N,14,FALSE)</f>
        <v>7</v>
      </c>
      <c r="AC3" s="2">
        <f>VLOOKUP(A3,Campaigns!A:I,2,FALSE)</f>
        <v>0</v>
      </c>
      <c r="AD3" s="2">
        <f>VLOOKUP(A3,Campaigns!A:I,3,FALSE)</f>
        <v>0</v>
      </c>
      <c r="AE3" s="2">
        <f>VLOOKUP(A3,Campaigns!A:I,4,FALSE)</f>
        <v>0</v>
      </c>
      <c r="AF3" s="2">
        <f>VLOOKUP(A3,Campaigns!A:I,5,FALSE)</f>
        <v>0</v>
      </c>
      <c r="AG3" s="2">
        <f>VLOOKUP(A3,Campaigns!A:I,6,FALSE)</f>
        <v>0</v>
      </c>
      <c r="AH3" s="2">
        <f>VLOOKUP(A3,Campaigns!A:I,7,FALSE)</f>
        <v>0</v>
      </c>
      <c r="AI3" s="2">
        <f>VLOOKUP(A3,Campaigns!A:I,8,FALSE)</f>
        <v>1</v>
      </c>
      <c r="AJ3" s="19" t="str">
        <f>VLOOKUP(A3,Campaigns!A:I,9,FALSE)</f>
        <v>3/22/2019</v>
      </c>
    </row>
    <row r="4" spans="1:36">
      <c r="A4" s="2">
        <v>3218</v>
      </c>
      <c r="B4" s="2">
        <f>VLOOKUP(A4, Customer!A:O, 2, FALSE)</f>
        <v>167312</v>
      </c>
      <c r="C4" s="2">
        <f>VLOOKUP(A4, Customer!A:O, 3, FALSE)</f>
        <v>0</v>
      </c>
      <c r="D4" s="2">
        <f>VLOOKUP(A4, Customer!A:O, 4, FALSE)</f>
        <v>0</v>
      </c>
      <c r="E4" s="2">
        <f>VLOOKUP(A4, Customer!A:O, 5, FALSE)</f>
        <v>1</v>
      </c>
      <c r="F4" s="2">
        <f>VLOOKUP(A4, Customer!A:O, 6, FALSE)</f>
        <v>1</v>
      </c>
      <c r="G4" s="2">
        <f>VLOOKUP(A4, Customer!A:O, 7, FALSE)</f>
        <v>0</v>
      </c>
      <c r="H4" s="2">
        <f>VLOOKUP(A4, Customer!A:O, 8, FALSE)</f>
        <v>0</v>
      </c>
      <c r="I4" s="2">
        <f>VLOOKUP(A4, Customer!A:O, 9, FALSE)</f>
        <v>0</v>
      </c>
      <c r="J4" s="2">
        <f>VLOOKUP(A4, Customer!A:O, 10, FALSE)</f>
        <v>0</v>
      </c>
      <c r="K4" s="2">
        <f>VLOOKUP(A4, Customer!A:O, 11, FALSE)</f>
        <v>0</v>
      </c>
      <c r="L4" s="2">
        <f>VLOOKUP(A4, Customer!A:O, 12, FALSE)</f>
        <v>1</v>
      </c>
      <c r="M4" s="2">
        <f>VLOOKUP(A4, Customer!A:O, 13, FALSE)</f>
        <v>0</v>
      </c>
      <c r="N4" s="2">
        <f>VLOOKUP(A4, Customer!A:O, 14, FALSE)</f>
        <v>0</v>
      </c>
      <c r="O4" s="2" t="str">
        <f>VLOOKUP(A4, Customer!A:O, 15, FALSE)</f>
        <v>State-New York</v>
      </c>
      <c r="P4" s="2">
        <f>VLOOKUP(A4,Sales!A:N,2,FALSE)</f>
        <v>91</v>
      </c>
      <c r="Q4">
        <f>VLOOKUP(A4,Sales!A:N,3,FALSE)</f>
        <v>2257</v>
      </c>
      <c r="R4" s="2">
        <f>VLOOKUP(A4,Sales!A:N,4,FALSE)</f>
        <v>119</v>
      </c>
      <c r="S4" s="2">
        <f>VLOOKUP(A4,Sales!A:N,5,FALSE)</f>
        <v>539</v>
      </c>
      <c r="T4" s="2">
        <f>VLOOKUP(A4,Sales!A:N,6,FALSE)</f>
        <v>80</v>
      </c>
      <c r="U4" s="2">
        <f>VLOOKUP(A4,Sales!A:N,7,FALSE)</f>
        <v>30</v>
      </c>
      <c r="V4" s="2">
        <f>VLOOKUP(A4,Sales!A:N,8,FALSE)</f>
        <v>60</v>
      </c>
      <c r="W4" s="2">
        <f>VLOOKUP(A4,Sales!A:N,9,FALSE)</f>
        <v>2965</v>
      </c>
      <c r="X4" s="2">
        <f>VLOOKUP(A4,Sales!A:N,10,FALSE)</f>
        <v>1</v>
      </c>
      <c r="Y4" s="2">
        <f>VLOOKUP(A4,Sales!A:N,11,FALSE)</f>
        <v>2</v>
      </c>
      <c r="Z4" s="2">
        <f>VLOOKUP(A4,Sales!A:N,12,FALSE)</f>
        <v>3</v>
      </c>
      <c r="AA4" s="2">
        <f>VLOOKUP(A4,Sales!A:N,13,FALSE)</f>
        <v>-10</v>
      </c>
      <c r="AB4" s="2">
        <f>VLOOKUP(A4,Sales!A:N,14,FALSE)</f>
        <v>6</v>
      </c>
      <c r="AC4" s="2">
        <f>VLOOKUP(A4,Campaigns!A:I,2,FALSE)</f>
        <v>0</v>
      </c>
      <c r="AD4" s="2">
        <f>VLOOKUP(A4,Campaigns!A:I,3,FALSE)</f>
        <v>1</v>
      </c>
      <c r="AE4" s="2">
        <f>VLOOKUP(A4,Campaigns!A:I,4,FALSE)</f>
        <v>0</v>
      </c>
      <c r="AF4" s="2">
        <f>VLOOKUP(A4,Campaigns!A:I,5,FALSE)</f>
        <v>0</v>
      </c>
      <c r="AG4" s="2">
        <f>VLOOKUP(A4,Campaigns!A:I,6,FALSE)</f>
        <v>0</v>
      </c>
      <c r="AH4" s="2">
        <f>VLOOKUP(A4,Campaigns!A:I,7,FALSE)</f>
        <v>0</v>
      </c>
      <c r="AI4" s="2">
        <f>VLOOKUP(A4,Campaigns!A:I,8,FALSE)</f>
        <v>0</v>
      </c>
      <c r="AJ4" s="19">
        <f>VLOOKUP(A4,Campaigns!A:I,9,FALSE)</f>
        <v>43837</v>
      </c>
    </row>
    <row r="5" spans="1:36">
      <c r="A5" s="2">
        <v>2151</v>
      </c>
      <c r="B5" s="2">
        <f>VLOOKUP(A5, Customer!A:O, 2, FALSE)</f>
        <v>114421</v>
      </c>
      <c r="C5" s="2">
        <f>VLOOKUP(A5, Customer!A:O, 3, FALSE)</f>
        <v>0</v>
      </c>
      <c r="D5" s="2">
        <f>VLOOKUP(A5, Customer!A:O, 4, FALSE)</f>
        <v>0</v>
      </c>
      <c r="E5" s="2">
        <f>VLOOKUP(A5, Customer!A:O, 5, FALSE)</f>
        <v>24</v>
      </c>
      <c r="F5" s="2">
        <f>VLOOKUP(A5, Customer!A:O, 6, FALSE)</f>
        <v>0</v>
      </c>
      <c r="G5" s="2">
        <f>VLOOKUP(A5, Customer!A:O, 7, FALSE)</f>
        <v>1</v>
      </c>
      <c r="H5" s="2">
        <f>VLOOKUP(A5, Customer!A:O, 8, FALSE)</f>
        <v>0</v>
      </c>
      <c r="I5" s="2">
        <f>VLOOKUP(A5, Customer!A:O, 9, FALSE)</f>
        <v>0</v>
      </c>
      <c r="J5" s="2">
        <f>VLOOKUP(A5, Customer!A:O, 10, FALSE)</f>
        <v>0</v>
      </c>
      <c r="K5" s="2">
        <f>VLOOKUP(A5, Customer!A:O, 11, FALSE)</f>
        <v>1</v>
      </c>
      <c r="L5" s="2">
        <f>VLOOKUP(A5, Customer!A:O, 12, FALSE)</f>
        <v>0</v>
      </c>
      <c r="M5" s="2">
        <f>VLOOKUP(A5, Customer!A:O, 13, FALSE)</f>
        <v>0</v>
      </c>
      <c r="N5" s="2">
        <f>VLOOKUP(A5, Customer!A:O, 14, FALSE)</f>
        <v>0</v>
      </c>
      <c r="O5" s="2" t="str">
        <f>VLOOKUP(A5, Customer!A:O, 15, FALSE)</f>
        <v>State-Texas</v>
      </c>
      <c r="P5" s="2">
        <f>VLOOKUP(A5,Sales!A:N,2,FALSE)</f>
        <v>81</v>
      </c>
      <c r="Q5">
        <f>VLOOKUP(A5,Sales!A:N,3,FALSE)</f>
        <v>0</v>
      </c>
      <c r="R5" s="2">
        <f>VLOOKUP(A5,Sales!A:N,4,FALSE)</f>
        <v>0</v>
      </c>
      <c r="S5" s="2">
        <f>VLOOKUP(A5,Sales!A:N,5,FALSE)</f>
        <v>16</v>
      </c>
      <c r="T5" s="2">
        <f>VLOOKUP(A5,Sales!A:N,6,FALSE)</f>
        <v>24</v>
      </c>
      <c r="U5" s="2">
        <f>VLOOKUP(A5,Sales!A:N,7,FALSE)</f>
        <v>24</v>
      </c>
      <c r="V5" s="2">
        <f>VLOOKUP(A5,Sales!A:N,8,FALSE)</f>
        <v>63</v>
      </c>
      <c r="W5" s="2">
        <f>VLOOKUP(A5,Sales!A:N,9,FALSE)</f>
        <v>0</v>
      </c>
      <c r="X5" s="2">
        <f>VLOOKUP(A5,Sales!A:N,10,FALSE)</f>
        <v>1</v>
      </c>
      <c r="Y5" s="2">
        <f>VLOOKUP(A5,Sales!A:N,11,FALSE)</f>
        <v>1</v>
      </c>
      <c r="Z5" s="2">
        <f>VLOOKUP(A5,Sales!A:N,12,FALSE)</f>
        <v>0</v>
      </c>
      <c r="AA5" s="2">
        <f>VLOOKUP(A5,Sales!A:N,13,FALSE)</f>
        <v>2</v>
      </c>
      <c r="AB5" s="2">
        <f>VLOOKUP(A5,Sales!A:N,14,FALSE)</f>
        <v>5</v>
      </c>
      <c r="AC5" s="2">
        <f>VLOOKUP(A5,Campaigns!A:I,2,FALSE)</f>
        <v>1</v>
      </c>
      <c r="AD5" s="2">
        <f>VLOOKUP(A5,Campaigns!A:I,3,FALSE)</f>
        <v>0</v>
      </c>
      <c r="AE5" s="2">
        <f>VLOOKUP(A5,Campaigns!A:I,4,FALSE)</f>
        <v>0</v>
      </c>
      <c r="AF5" s="2">
        <f>VLOOKUP(A5,Campaigns!A:I,5,FALSE)</f>
        <v>0</v>
      </c>
      <c r="AG5" s="2">
        <f>VLOOKUP(A5,Campaigns!A:I,6,FALSE)</f>
        <v>0</v>
      </c>
      <c r="AH5" s="2">
        <f>VLOOKUP(A5,Campaigns!A:I,7,FALSE)</f>
        <v>0</v>
      </c>
      <c r="AI5" s="2">
        <f>VLOOKUP(A5,Campaigns!A:I,8,FALSE)</f>
        <v>0</v>
      </c>
      <c r="AJ5" s="19" t="str">
        <f>VLOOKUP(A5,Campaigns!A:I,9,FALSE)</f>
        <v>7/24/2020</v>
      </c>
    </row>
    <row r="6" spans="1:36">
      <c r="A6" s="2">
        <v>1044</v>
      </c>
      <c r="B6" s="2">
        <f>VLOOKUP(A6, Customer!A:O, 2, FALSE)</f>
        <v>107500</v>
      </c>
      <c r="C6" s="2">
        <f>VLOOKUP(A6, Customer!A:O, 3, FALSE)</f>
        <v>0</v>
      </c>
      <c r="D6" s="2">
        <f>VLOOKUP(A6, Customer!A:O, 4, FALSE)</f>
        <v>0</v>
      </c>
      <c r="E6" s="2">
        <f>VLOOKUP(A6, Customer!A:O, 5, FALSE)</f>
        <v>24</v>
      </c>
      <c r="F6" s="2">
        <f>VLOOKUP(A6, Customer!A:O, 6, FALSE)</f>
        <v>0</v>
      </c>
      <c r="G6" s="2">
        <f>VLOOKUP(A6, Customer!A:O, 7, FALSE)</f>
        <v>1</v>
      </c>
      <c r="H6" s="2">
        <f>VLOOKUP(A6, Customer!A:O, 8, FALSE)</f>
        <v>0</v>
      </c>
      <c r="I6" s="2">
        <f>VLOOKUP(A6, Customer!A:O, 9, FALSE)</f>
        <v>0</v>
      </c>
      <c r="J6" s="2">
        <f>VLOOKUP(A6, Customer!A:O, 10, FALSE)</f>
        <v>0</v>
      </c>
      <c r="K6" s="2">
        <f>VLOOKUP(A6, Customer!A:O, 11, FALSE)</f>
        <v>0</v>
      </c>
      <c r="L6" s="2">
        <f>VLOOKUP(A6, Customer!A:O, 12, FALSE)</f>
        <v>0</v>
      </c>
      <c r="M6" s="2">
        <f>VLOOKUP(A6, Customer!A:O, 13, FALSE)</f>
        <v>0</v>
      </c>
      <c r="N6" s="2">
        <f>VLOOKUP(A6, Customer!A:O, 14, FALSE)</f>
        <v>0</v>
      </c>
      <c r="O6" s="2" t="str">
        <f>VLOOKUP(A6, Customer!A:O, 15, FALSE)</f>
        <v>State-Florida</v>
      </c>
      <c r="P6" s="2">
        <f>VLOOKUP(A6,Sales!A:N,2,FALSE)</f>
        <v>24</v>
      </c>
      <c r="Q6">
        <f>VLOOKUP(A6,Sales!A:N,3,FALSE)</f>
        <v>43</v>
      </c>
      <c r="R6" s="2">
        <f>VLOOKUP(A6,Sales!A:N,4,FALSE)</f>
        <v>258</v>
      </c>
      <c r="S6" s="2">
        <f>VLOOKUP(A6,Sales!A:N,5,FALSE)</f>
        <v>201</v>
      </c>
      <c r="T6" s="2">
        <f>VLOOKUP(A6,Sales!A:N,6,FALSE)</f>
        <v>215</v>
      </c>
      <c r="U6" s="2">
        <f>VLOOKUP(A6,Sales!A:N,7,FALSE)</f>
        <v>315</v>
      </c>
      <c r="V6" s="2">
        <f>VLOOKUP(A6,Sales!A:N,8,FALSE)</f>
        <v>717</v>
      </c>
      <c r="W6" s="2">
        <f>VLOOKUP(A6,Sales!A:N,9,FALSE)</f>
        <v>315</v>
      </c>
      <c r="X6" s="2">
        <f>VLOOKUP(A6,Sales!A:N,10,FALSE)</f>
        <v>3</v>
      </c>
      <c r="Y6" s="2">
        <f>VLOOKUP(A6,Sales!A:N,11,FALSE)</f>
        <v>3</v>
      </c>
      <c r="Z6" s="2">
        <f>VLOOKUP(A6,Sales!A:N,12,FALSE)</f>
        <v>1</v>
      </c>
      <c r="AA6" s="2">
        <f>VLOOKUP(A6,Sales!A:N,13,FALSE)</f>
        <v>3</v>
      </c>
      <c r="AB6" s="2">
        <f>VLOOKUP(A6,Sales!A:N,14,FALSE)</f>
        <v>9</v>
      </c>
      <c r="AC6" s="2">
        <f>VLOOKUP(A6,Campaigns!A:I,2,FALSE)</f>
        <v>0</v>
      </c>
      <c r="AD6" s="2">
        <f>VLOOKUP(A6,Campaigns!A:I,3,FALSE)</f>
        <v>0</v>
      </c>
      <c r="AE6" s="2">
        <f>VLOOKUP(A6,Campaigns!A:I,4,FALSE)</f>
        <v>0</v>
      </c>
      <c r="AF6" s="2">
        <f>VLOOKUP(A6,Campaigns!A:I,5,FALSE)</f>
        <v>0</v>
      </c>
      <c r="AG6" s="2">
        <f>VLOOKUP(A6,Campaigns!A:I,6,FALSE)</f>
        <v>0</v>
      </c>
      <c r="AH6" s="2">
        <f>VLOOKUP(A6,Campaigns!A:I,7,FALSE)</f>
        <v>0</v>
      </c>
      <c r="AI6" s="2">
        <f>VLOOKUP(A6,Campaigns!A:I,8,FALSE)</f>
        <v>1</v>
      </c>
      <c r="AJ6" s="19" t="str">
        <f>VLOOKUP(A6,Campaigns!A:I,9,FALSE)</f>
        <v>4/16/2019</v>
      </c>
    </row>
    <row r="7" spans="1:36">
      <c r="A7" s="2">
        <v>2825</v>
      </c>
      <c r="B7" s="2">
        <f>VLOOKUP(A7, Customer!A:O, 2, FALSE)</f>
        <v>183257</v>
      </c>
      <c r="C7" s="2">
        <f>VLOOKUP(A7, Customer!A:O, 3, FALSE)</f>
        <v>0</v>
      </c>
      <c r="D7" s="2">
        <f>VLOOKUP(A7, Customer!A:O, 4, FALSE)</f>
        <v>0</v>
      </c>
      <c r="E7" s="2">
        <f>VLOOKUP(A7, Customer!A:O, 5, FALSE)</f>
        <v>25</v>
      </c>
      <c r="F7" s="2">
        <f>VLOOKUP(A7, Customer!A:O, 6, FALSE)</f>
        <v>0</v>
      </c>
      <c r="G7" s="2">
        <f>VLOOKUP(A7, Customer!A:O, 7, FALSE)</f>
        <v>0</v>
      </c>
      <c r="H7" s="2">
        <f>VLOOKUP(A7, Customer!A:O, 8, FALSE)</f>
        <v>1</v>
      </c>
      <c r="I7" s="2">
        <f>VLOOKUP(A7, Customer!A:O, 9, FALSE)</f>
        <v>0</v>
      </c>
      <c r="J7" s="2">
        <f>VLOOKUP(A7, Customer!A:O, 10, FALSE)</f>
        <v>0</v>
      </c>
      <c r="K7" s="2">
        <f>VLOOKUP(A7, Customer!A:O, 11, FALSE)</f>
        <v>0</v>
      </c>
      <c r="L7" s="2">
        <f>VLOOKUP(A7, Customer!A:O, 12, FALSE)</f>
        <v>0</v>
      </c>
      <c r="M7" s="2">
        <f>VLOOKUP(A7, Customer!A:O, 13, FALSE)</f>
        <v>0</v>
      </c>
      <c r="N7" s="2">
        <f>VLOOKUP(A7, Customer!A:O, 14, FALSE)</f>
        <v>0</v>
      </c>
      <c r="O7" s="2" t="str">
        <f>VLOOKUP(A7, Customer!A:O, 15, FALSE)</f>
        <v>State-California</v>
      </c>
      <c r="P7" s="2">
        <f>VLOOKUP(A7,Sales!A:N,2,FALSE)</f>
        <v>56</v>
      </c>
      <c r="Q7">
        <f>VLOOKUP(A7,Sales!A:N,3,FALSE)</f>
        <v>1180</v>
      </c>
      <c r="R7" s="2">
        <f>VLOOKUP(A7,Sales!A:N,4,FALSE)</f>
        <v>59</v>
      </c>
      <c r="S7" s="2">
        <f>VLOOKUP(A7,Sales!A:N,5,FALSE)</f>
        <v>1299</v>
      </c>
      <c r="T7" s="2">
        <f>VLOOKUP(A7,Sales!A:N,6,FALSE)</f>
        <v>84</v>
      </c>
      <c r="U7" s="2">
        <f>VLOOKUP(A7,Sales!A:N,7,FALSE)</f>
        <v>236</v>
      </c>
      <c r="V7" s="2">
        <f>VLOOKUP(A7,Sales!A:N,8,FALSE)</f>
        <v>147</v>
      </c>
      <c r="W7" s="2">
        <f>VLOOKUP(A7,Sales!A:N,9,FALSE)</f>
        <v>2710</v>
      </c>
      <c r="X7" s="2">
        <f>VLOOKUP(A7,Sales!A:N,10,FALSE)</f>
        <v>1</v>
      </c>
      <c r="Y7" s="2">
        <f>VLOOKUP(A7,Sales!A:N,11,FALSE)</f>
        <v>5</v>
      </c>
      <c r="Z7" s="2">
        <f>VLOOKUP(A7,Sales!A:N,12,FALSE)</f>
        <v>10</v>
      </c>
      <c r="AA7" s="2">
        <f>VLOOKUP(A7,Sales!A:N,13,FALSE)</f>
        <v>12</v>
      </c>
      <c r="AB7" s="2">
        <f>VLOOKUP(A7,Sales!A:N,14,FALSE)</f>
        <v>6</v>
      </c>
      <c r="AC7" s="2">
        <f>VLOOKUP(A7,Campaigns!A:I,2,FALSE)</f>
        <v>1</v>
      </c>
      <c r="AD7" s="2">
        <f>VLOOKUP(A7,Campaigns!A:I,3,FALSE)</f>
        <v>0</v>
      </c>
      <c r="AE7" s="2">
        <f>VLOOKUP(A7,Campaigns!A:I,4,FALSE)</f>
        <v>1</v>
      </c>
      <c r="AF7" s="2">
        <f>VLOOKUP(A7,Campaigns!A:I,5,FALSE)</f>
        <v>0</v>
      </c>
      <c r="AG7" s="2">
        <f>VLOOKUP(A7,Campaigns!A:I,6,FALSE)</f>
        <v>0</v>
      </c>
      <c r="AH7" s="2">
        <f>VLOOKUP(A7,Campaigns!A:I,7,FALSE)</f>
        <v>1</v>
      </c>
      <c r="AI7" s="2">
        <f>VLOOKUP(A7,Campaigns!A:I,8,FALSE)</f>
        <v>1</v>
      </c>
      <c r="AJ7" s="19" t="str">
        <f>VLOOKUP(A7,Campaigns!A:I,9,FALSE)</f>
        <v>2/23/2019</v>
      </c>
    </row>
    <row r="8" spans="1:36">
      <c r="A8" s="2">
        <v>3181</v>
      </c>
      <c r="B8" s="2">
        <f>VLOOKUP(A8, Customer!A:O, 2, FALSE)</f>
        <v>180617</v>
      </c>
      <c r="C8" s="2">
        <f>VLOOKUP(A8, Customer!A:O, 3, FALSE)</f>
        <v>0</v>
      </c>
      <c r="D8" s="2">
        <f>VLOOKUP(A8, Customer!A:O, 4, FALSE)</f>
        <v>0</v>
      </c>
      <c r="E8" s="2">
        <f>VLOOKUP(A8, Customer!A:O, 5, FALSE)</f>
        <v>25</v>
      </c>
      <c r="F8" s="2">
        <f>VLOOKUP(A8, Customer!A:O, 6, FALSE)</f>
        <v>0</v>
      </c>
      <c r="G8" s="2">
        <f>VLOOKUP(A8, Customer!A:O, 7, FALSE)</f>
        <v>0</v>
      </c>
      <c r="H8" s="2">
        <f>VLOOKUP(A8, Customer!A:O, 8, FALSE)</f>
        <v>1</v>
      </c>
      <c r="I8" s="2">
        <f>VLOOKUP(A8, Customer!A:O, 9, FALSE)</f>
        <v>0</v>
      </c>
      <c r="J8" s="2">
        <f>VLOOKUP(A8, Customer!A:O, 10, FALSE)</f>
        <v>0</v>
      </c>
      <c r="K8" s="2">
        <f>VLOOKUP(A8, Customer!A:O, 11, FALSE)</f>
        <v>0</v>
      </c>
      <c r="L8" s="2">
        <f>VLOOKUP(A8, Customer!A:O, 12, FALSE)</f>
        <v>0</v>
      </c>
      <c r="M8" s="2">
        <f>VLOOKUP(A8, Customer!A:O, 13, FALSE)</f>
        <v>0</v>
      </c>
      <c r="N8" s="2">
        <f>VLOOKUP(A8, Customer!A:O, 14, FALSE)</f>
        <v>0</v>
      </c>
      <c r="O8" s="2" t="str">
        <f>VLOOKUP(A8, Customer!A:O, 15, FALSE)</f>
        <v>State-Illinois</v>
      </c>
      <c r="P8" s="2">
        <f>VLOOKUP(A8,Sales!A:N,2,FALSE)</f>
        <v>42</v>
      </c>
      <c r="Q8">
        <f>VLOOKUP(A8,Sales!A:N,3,FALSE)</f>
        <v>1331</v>
      </c>
      <c r="R8" s="2">
        <f>VLOOKUP(A8,Sales!A:N,4,FALSE)</f>
        <v>114</v>
      </c>
      <c r="S8" s="2">
        <f>VLOOKUP(A8,Sales!A:N,5,FALSE)</f>
        <v>1414</v>
      </c>
      <c r="T8" s="2">
        <f>VLOOKUP(A8,Sales!A:N,6,FALSE)</f>
        <v>161</v>
      </c>
      <c r="U8" s="2">
        <f>VLOOKUP(A8,Sales!A:N,7,FALSE)</f>
        <v>123</v>
      </c>
      <c r="V8" s="2">
        <f>VLOOKUP(A8,Sales!A:N,8,FALSE)</f>
        <v>72</v>
      </c>
      <c r="W8" s="2">
        <f>VLOOKUP(A8,Sales!A:N,9,FALSE)</f>
        <v>3072</v>
      </c>
      <c r="X8" s="2">
        <f>VLOOKUP(A8,Sales!A:N,10,FALSE)</f>
        <v>1</v>
      </c>
      <c r="Y8" s="2">
        <f>VLOOKUP(A8,Sales!A:N,11,FALSE)</f>
        <v>4</v>
      </c>
      <c r="Z8" s="2">
        <f>VLOOKUP(A8,Sales!A:N,12,FALSE)</f>
        <v>6</v>
      </c>
      <c r="AA8" s="2">
        <f>VLOOKUP(A8,Sales!A:N,13,FALSE)</f>
        <v>8</v>
      </c>
      <c r="AB8" s="2">
        <f>VLOOKUP(A8,Sales!A:N,14,FALSE)</f>
        <v>2</v>
      </c>
      <c r="AC8" s="2">
        <f>VLOOKUP(A8,Campaigns!A:I,2,FALSE)</f>
        <v>0</v>
      </c>
      <c r="AD8" s="2">
        <f>VLOOKUP(A8,Campaigns!A:I,3,FALSE)</f>
        <v>0</v>
      </c>
      <c r="AE8" s="2">
        <f>VLOOKUP(A8,Campaigns!A:I,4,FALSE)</f>
        <v>0</v>
      </c>
      <c r="AF8" s="2">
        <f>VLOOKUP(A8,Campaigns!A:I,5,FALSE)</f>
        <v>0</v>
      </c>
      <c r="AG8" s="2">
        <f>VLOOKUP(A8,Campaigns!A:I,6,FALSE)</f>
        <v>0</v>
      </c>
      <c r="AH8" s="2">
        <f>VLOOKUP(A8,Campaigns!A:I,7,FALSE)</f>
        <v>0</v>
      </c>
      <c r="AI8" s="2">
        <f>VLOOKUP(A8,Campaigns!A:I,8,FALSE)</f>
        <v>0</v>
      </c>
      <c r="AJ8" s="19" t="str">
        <f>VLOOKUP(A8,Campaigns!A:I,9,FALSE)</f>
        <v>3/19/2019</v>
      </c>
    </row>
    <row r="9" spans="1:36">
      <c r="A9" s="2">
        <v>1728</v>
      </c>
      <c r="B9" s="2">
        <f>VLOOKUP(A9, Customer!A:O, 2, FALSE)</f>
        <v>171163</v>
      </c>
      <c r="C9" s="2">
        <f>VLOOKUP(A9, Customer!A:O, 3, FALSE)</f>
        <v>0</v>
      </c>
      <c r="D9" s="2">
        <f>VLOOKUP(A9, Customer!A:O, 4, FALSE)</f>
        <v>0</v>
      </c>
      <c r="E9" s="2">
        <f>VLOOKUP(A9, Customer!A:O, 5, FALSE)</f>
        <v>25</v>
      </c>
      <c r="F9" s="2">
        <f>VLOOKUP(A9, Customer!A:O, 6, FALSE)</f>
        <v>0</v>
      </c>
      <c r="G9" s="2">
        <f>VLOOKUP(A9, Customer!A:O, 7, FALSE)</f>
        <v>0</v>
      </c>
      <c r="H9" s="2">
        <f>VLOOKUP(A9, Customer!A:O, 8, FALSE)</f>
        <v>1</v>
      </c>
      <c r="I9" s="2">
        <f>VLOOKUP(A9, Customer!A:O, 9, FALSE)</f>
        <v>0</v>
      </c>
      <c r="J9" s="2">
        <f>VLOOKUP(A9, Customer!A:O, 10, FALSE)</f>
        <v>0</v>
      </c>
      <c r="K9" s="2">
        <f>VLOOKUP(A9, Customer!A:O, 11, FALSE)</f>
        <v>0</v>
      </c>
      <c r="L9" s="2">
        <f>VLOOKUP(A9, Customer!A:O, 12, FALSE)</f>
        <v>1</v>
      </c>
      <c r="M9" s="2">
        <f>VLOOKUP(A9, Customer!A:O, 13, FALSE)</f>
        <v>0</v>
      </c>
      <c r="N9" s="2">
        <f>VLOOKUP(A9, Customer!A:O, 14, FALSE)</f>
        <v>0</v>
      </c>
      <c r="O9" s="2" t="str">
        <f>VLOOKUP(A9, Customer!A:O, 15, FALSE)</f>
        <v>State-Florida</v>
      </c>
      <c r="P9" s="2">
        <f>VLOOKUP(A9,Sales!A:N,2,FALSE)</f>
        <v>30</v>
      </c>
      <c r="Q9">
        <f>VLOOKUP(A9,Sales!A:N,3,FALSE)</f>
        <v>681</v>
      </c>
      <c r="R9" s="2">
        <f>VLOOKUP(A9,Sales!A:N,4,FALSE)</f>
        <v>41</v>
      </c>
      <c r="S9" s="2">
        <f>VLOOKUP(A9,Sales!A:N,5,FALSE)</f>
        <v>895</v>
      </c>
      <c r="T9" s="2">
        <f>VLOOKUP(A9,Sales!A:N,6,FALSE)</f>
        <v>332</v>
      </c>
      <c r="U9" s="2">
        <f>VLOOKUP(A9,Sales!A:N,7,FALSE)</f>
        <v>255</v>
      </c>
      <c r="V9" s="2">
        <f>VLOOKUP(A9,Sales!A:N,8,FALSE)</f>
        <v>106</v>
      </c>
      <c r="W9" s="2">
        <f>VLOOKUP(A9,Sales!A:N,9,FALSE)</f>
        <v>2097</v>
      </c>
      <c r="X9" s="2">
        <f>VLOOKUP(A9,Sales!A:N,10,FALSE)</f>
        <v>1</v>
      </c>
      <c r="Y9" s="2">
        <f>VLOOKUP(A9,Sales!A:N,11,FALSE)</f>
        <v>3</v>
      </c>
      <c r="Z9" s="2">
        <f>VLOOKUP(A9,Sales!A:N,12,FALSE)</f>
        <v>8</v>
      </c>
      <c r="AA9" s="2">
        <f>VLOOKUP(A9,Sales!A:N,13,FALSE)</f>
        <v>12</v>
      </c>
      <c r="AB9" s="2">
        <f>VLOOKUP(A9,Sales!A:N,14,FALSE)</f>
        <v>1</v>
      </c>
      <c r="AC9" s="2">
        <f>VLOOKUP(A9,Campaigns!A:I,2,FALSE)</f>
        <v>0</v>
      </c>
      <c r="AD9" s="2">
        <f>VLOOKUP(A9,Campaigns!A:I,3,FALSE)</f>
        <v>0</v>
      </c>
      <c r="AE9" s="2">
        <f>VLOOKUP(A9,Campaigns!A:I,4,FALSE)</f>
        <v>0</v>
      </c>
      <c r="AF9" s="2">
        <f>VLOOKUP(A9,Campaigns!A:I,5,FALSE)</f>
        <v>0</v>
      </c>
      <c r="AG9" s="2">
        <f>VLOOKUP(A9,Campaigns!A:I,6,FALSE)</f>
        <v>0</v>
      </c>
      <c r="AH9" s="2">
        <f>VLOOKUP(A9,Campaigns!A:I,7,FALSE)</f>
        <v>0</v>
      </c>
      <c r="AI9" s="2">
        <f>VLOOKUP(A9,Campaigns!A:I,8,FALSE)</f>
        <v>0</v>
      </c>
      <c r="AJ9" s="19" t="str">
        <f>VLOOKUP(A9,Campaigns!A:I,9,FALSE)</f>
        <v>8/13/2020</v>
      </c>
    </row>
    <row r="10" spans="1:36">
      <c r="A10" s="2">
        <v>1677</v>
      </c>
      <c r="B10" s="2">
        <f>VLOOKUP(A10, Customer!A:O, 2, FALSE)</f>
        <v>134824</v>
      </c>
      <c r="C10" s="2">
        <f>VLOOKUP(A10, Customer!A:O, 3, FALSE)</f>
        <v>0</v>
      </c>
      <c r="D10" s="2">
        <f>VLOOKUP(A10, Customer!A:O, 4, FALSE)</f>
        <v>0</v>
      </c>
      <c r="E10" s="2">
        <f>VLOOKUP(A10, Customer!A:O, 5, FALSE)</f>
        <v>25</v>
      </c>
      <c r="F10" s="2">
        <f>VLOOKUP(A10, Customer!A:O, 6, FALSE)</f>
        <v>0</v>
      </c>
      <c r="G10" s="2">
        <f>VLOOKUP(A10, Customer!A:O, 7, FALSE)</f>
        <v>0</v>
      </c>
      <c r="H10" s="2">
        <f>VLOOKUP(A10, Customer!A:O, 8, FALSE)</f>
        <v>1</v>
      </c>
      <c r="I10" s="2">
        <f>VLOOKUP(A10, Customer!A:O, 9, FALSE)</f>
        <v>0</v>
      </c>
      <c r="J10" s="2">
        <f>VLOOKUP(A10, Customer!A:O, 10, FALSE)</f>
        <v>0</v>
      </c>
      <c r="K10" s="2">
        <f>VLOOKUP(A10, Customer!A:O, 11, FALSE)</f>
        <v>0</v>
      </c>
      <c r="L10" s="2">
        <f>VLOOKUP(A10, Customer!A:O, 12, FALSE)</f>
        <v>1</v>
      </c>
      <c r="M10" s="2">
        <f>VLOOKUP(A10, Customer!A:O, 13, FALSE)</f>
        <v>0</v>
      </c>
      <c r="N10" s="2">
        <f>VLOOKUP(A10, Customer!A:O, 14, FALSE)</f>
        <v>0</v>
      </c>
      <c r="O10" s="2" t="str">
        <f>VLOOKUP(A10, Customer!A:O, 15, FALSE)</f>
        <v>State-Texas</v>
      </c>
      <c r="P10" s="2">
        <f>VLOOKUP(A10,Sales!A:N,2,FALSE)</f>
        <v>65</v>
      </c>
      <c r="Q10">
        <f>VLOOKUP(A10,Sales!A:N,3,FALSE)</f>
        <v>15</v>
      </c>
      <c r="R10" s="2">
        <f>VLOOKUP(A10,Sales!A:N,4,FALSE)</f>
        <v>8</v>
      </c>
      <c r="S10" s="2">
        <f>VLOOKUP(A10,Sales!A:N,5,FALSE)</f>
        <v>43</v>
      </c>
      <c r="T10" s="2">
        <f>VLOOKUP(A10,Sales!A:N,6,FALSE)</f>
        <v>8</v>
      </c>
      <c r="U10" s="2">
        <f>VLOOKUP(A10,Sales!A:N,7,FALSE)</f>
        <v>0</v>
      </c>
      <c r="V10" s="2">
        <f>VLOOKUP(A10,Sales!A:N,8,FALSE)</f>
        <v>15</v>
      </c>
      <c r="W10" s="2">
        <f>VLOOKUP(A10,Sales!A:N,9,FALSE)</f>
        <v>58</v>
      </c>
      <c r="X10" s="2">
        <f>VLOOKUP(A10,Sales!A:N,10,FALSE)</f>
        <v>1</v>
      </c>
      <c r="Y10" s="2">
        <f>VLOOKUP(A10,Sales!A:N,11,FALSE)</f>
        <v>1</v>
      </c>
      <c r="Z10" s="2">
        <f>VLOOKUP(A10,Sales!A:N,12,FALSE)</f>
        <v>0</v>
      </c>
      <c r="AA10" s="2">
        <f>VLOOKUP(A10,Sales!A:N,13,FALSE)</f>
        <v>2</v>
      </c>
      <c r="AB10" s="2">
        <f>VLOOKUP(A10,Sales!A:N,14,FALSE)</f>
        <v>6</v>
      </c>
      <c r="AC10" s="2">
        <f>VLOOKUP(A10,Campaigns!A:I,2,FALSE)</f>
        <v>0</v>
      </c>
      <c r="AD10" s="2">
        <f>VLOOKUP(A10,Campaigns!A:I,3,FALSE)</f>
        <v>0</v>
      </c>
      <c r="AE10" s="2">
        <f>VLOOKUP(A10,Campaigns!A:I,4,FALSE)</f>
        <v>0</v>
      </c>
      <c r="AF10" s="2">
        <f>VLOOKUP(A10,Campaigns!A:I,5,FALSE)</f>
        <v>0</v>
      </c>
      <c r="AG10" s="2">
        <f>VLOOKUP(A10,Campaigns!A:I,6,FALSE)</f>
        <v>0</v>
      </c>
      <c r="AH10" s="2">
        <f>VLOOKUP(A10,Campaigns!A:I,7,FALSE)</f>
        <v>0</v>
      </c>
      <c r="AI10" s="2">
        <f>VLOOKUP(A10,Campaigns!A:I,8,FALSE)</f>
        <v>0</v>
      </c>
      <c r="AJ10" s="19" t="str">
        <f>VLOOKUP(A10,Campaigns!A:I,9,FALSE)</f>
        <v>8/30/2020</v>
      </c>
    </row>
    <row r="11" spans="1:36">
      <c r="A11" s="2">
        <v>1976</v>
      </c>
      <c r="B11" s="2">
        <f>VLOOKUP(A11, Customer!A:O, 2, FALSE)</f>
        <v>134824</v>
      </c>
      <c r="C11" s="2">
        <f>VLOOKUP(A11, Customer!A:O, 3, FALSE)</f>
        <v>0</v>
      </c>
      <c r="D11" s="2">
        <f>VLOOKUP(A11, Customer!A:O, 4, FALSE)</f>
        <v>0</v>
      </c>
      <c r="E11" s="2">
        <f>VLOOKUP(A11, Customer!A:O, 5, FALSE)</f>
        <v>25</v>
      </c>
      <c r="F11" s="2">
        <f>VLOOKUP(A11, Customer!A:O, 6, FALSE)</f>
        <v>0</v>
      </c>
      <c r="G11" s="2">
        <f>VLOOKUP(A11, Customer!A:O, 7, FALSE)</f>
        <v>0</v>
      </c>
      <c r="H11" s="2">
        <f>VLOOKUP(A11, Customer!A:O, 8, FALSE)</f>
        <v>1</v>
      </c>
      <c r="I11" s="2">
        <f>VLOOKUP(A11, Customer!A:O, 9, FALSE)</f>
        <v>0</v>
      </c>
      <c r="J11" s="2">
        <f>VLOOKUP(A11, Customer!A:O, 10, FALSE)</f>
        <v>0</v>
      </c>
      <c r="K11" s="2">
        <f>VLOOKUP(A11, Customer!A:O, 11, FALSE)</f>
        <v>0</v>
      </c>
      <c r="L11" s="2">
        <f>VLOOKUP(A11, Customer!A:O, 12, FALSE)</f>
        <v>1</v>
      </c>
      <c r="M11" s="2">
        <f>VLOOKUP(A11, Customer!A:O, 13, FALSE)</f>
        <v>0</v>
      </c>
      <c r="N11" s="2">
        <f>VLOOKUP(A11, Customer!A:O, 14, FALSE)</f>
        <v>0</v>
      </c>
      <c r="O11" s="2" t="str">
        <f>VLOOKUP(A11, Customer!A:O, 15, FALSE)</f>
        <v>State-New York</v>
      </c>
      <c r="P11" s="2">
        <f>VLOOKUP(A11,Sales!A:N,2,FALSE)</f>
        <v>65</v>
      </c>
      <c r="Q11">
        <f>VLOOKUP(A11,Sales!A:N,3,FALSE)</f>
        <v>15</v>
      </c>
      <c r="R11" s="2">
        <f>VLOOKUP(A11,Sales!A:N,4,FALSE)</f>
        <v>8</v>
      </c>
      <c r="S11" s="2">
        <f>VLOOKUP(A11,Sales!A:N,5,FALSE)</f>
        <v>43</v>
      </c>
      <c r="T11" s="2">
        <f>VLOOKUP(A11,Sales!A:N,6,FALSE)</f>
        <v>8</v>
      </c>
      <c r="U11" s="2">
        <f>VLOOKUP(A11,Sales!A:N,7,FALSE)</f>
        <v>0</v>
      </c>
      <c r="V11" s="2">
        <f>VLOOKUP(A11,Sales!A:N,8,FALSE)</f>
        <v>15</v>
      </c>
      <c r="W11" s="2">
        <f>VLOOKUP(A11,Sales!A:N,9,FALSE)</f>
        <v>58</v>
      </c>
      <c r="X11" s="2">
        <f>VLOOKUP(A11,Sales!A:N,10,FALSE)</f>
        <v>1</v>
      </c>
      <c r="Y11" s="2">
        <f>VLOOKUP(A11,Sales!A:N,11,FALSE)</f>
        <v>1</v>
      </c>
      <c r="Z11" s="2">
        <f>VLOOKUP(A11,Sales!A:N,12,FALSE)</f>
        <v>0</v>
      </c>
      <c r="AA11" s="2">
        <f>VLOOKUP(A11,Sales!A:N,13,FALSE)</f>
        <v>2</v>
      </c>
      <c r="AB11" s="2">
        <f>VLOOKUP(A11,Sales!A:N,14,FALSE)</f>
        <v>6</v>
      </c>
      <c r="AC11" s="2">
        <f>VLOOKUP(A11,Campaigns!A:I,2,FALSE)</f>
        <v>0</v>
      </c>
      <c r="AD11" s="2">
        <f>VLOOKUP(A11,Campaigns!A:I,3,FALSE)</f>
        <v>0</v>
      </c>
      <c r="AE11" s="2">
        <f>VLOOKUP(A11,Campaigns!A:I,4,FALSE)</f>
        <v>0</v>
      </c>
      <c r="AF11" s="2">
        <f>VLOOKUP(A11,Campaigns!A:I,5,FALSE)</f>
        <v>0</v>
      </c>
      <c r="AG11" s="2">
        <f>VLOOKUP(A11,Campaigns!A:I,6,FALSE)</f>
        <v>0</v>
      </c>
      <c r="AH11" s="2">
        <f>VLOOKUP(A11,Campaigns!A:I,7,FALSE)</f>
        <v>0</v>
      </c>
      <c r="AI11" s="2">
        <f>VLOOKUP(A11,Campaigns!A:I,8,FALSE)</f>
        <v>0</v>
      </c>
      <c r="AJ11" s="19" t="str">
        <f>VLOOKUP(A11,Campaigns!A:I,9,FALSE)</f>
        <v>8/30/2020</v>
      </c>
    </row>
    <row r="12" spans="1:36">
      <c r="A12" s="2">
        <v>1895</v>
      </c>
      <c r="B12" s="2">
        <f>VLOOKUP(A12, Customer!A:O, 2, FALSE)</f>
        <v>195529</v>
      </c>
      <c r="C12" s="2">
        <f>VLOOKUP(A12, Customer!A:O, 3, FALSE)</f>
        <v>0</v>
      </c>
      <c r="D12" s="2">
        <f>VLOOKUP(A12, Customer!A:O, 4, FALSE)</f>
        <v>0</v>
      </c>
      <c r="E12" s="2">
        <f>VLOOKUP(A12, Customer!A:O, 5, FALSE)</f>
        <v>26</v>
      </c>
      <c r="F12" s="2">
        <f>VLOOKUP(A12, Customer!A:O, 6, FALSE)</f>
        <v>0</v>
      </c>
      <c r="G12" s="2">
        <f>VLOOKUP(A12, Customer!A:O, 7, FALSE)</f>
        <v>0</v>
      </c>
      <c r="H12" s="2">
        <f>VLOOKUP(A12, Customer!A:O, 8, FALSE)</f>
        <v>1</v>
      </c>
      <c r="I12" s="2">
        <f>VLOOKUP(A12, Customer!A:O, 9, FALSE)</f>
        <v>0</v>
      </c>
      <c r="J12" s="2">
        <f>VLOOKUP(A12, Customer!A:O, 10, FALSE)</f>
        <v>0</v>
      </c>
      <c r="K12" s="2">
        <f>VLOOKUP(A12, Customer!A:O, 11, FALSE)</f>
        <v>0</v>
      </c>
      <c r="L12" s="2">
        <f>VLOOKUP(A12, Customer!A:O, 12, FALSE)</f>
        <v>1</v>
      </c>
      <c r="M12" s="2">
        <f>VLOOKUP(A12, Customer!A:O, 13, FALSE)</f>
        <v>0</v>
      </c>
      <c r="N12" s="2">
        <f>VLOOKUP(A12, Customer!A:O, 14, FALSE)</f>
        <v>0</v>
      </c>
      <c r="O12" s="2" t="str">
        <f>VLOOKUP(A12, Customer!A:O, 15, FALSE)</f>
        <v>State-California</v>
      </c>
      <c r="P12" s="2">
        <f>VLOOKUP(A12,Sales!A:N,2,FALSE)</f>
        <v>29</v>
      </c>
      <c r="Q12">
        <f>VLOOKUP(A12,Sales!A:N,3,FALSE)</f>
        <v>1576</v>
      </c>
      <c r="R12" s="2">
        <f>VLOOKUP(A12,Sales!A:N,4,FALSE)</f>
        <v>59</v>
      </c>
      <c r="S12" s="2">
        <f>VLOOKUP(A12,Sales!A:N,5,FALSE)</f>
        <v>1822</v>
      </c>
      <c r="T12" s="2">
        <f>VLOOKUP(A12,Sales!A:N,6,FALSE)</f>
        <v>512</v>
      </c>
      <c r="U12" s="2">
        <f>VLOOKUP(A12,Sales!A:N,7,FALSE)</f>
        <v>55</v>
      </c>
      <c r="V12" s="2">
        <f>VLOOKUP(A12,Sales!A:N,8,FALSE)</f>
        <v>49</v>
      </c>
      <c r="W12" s="2">
        <f>VLOOKUP(A12,Sales!A:N,9,FALSE)</f>
        <v>3975</v>
      </c>
      <c r="X12" s="2">
        <f>VLOOKUP(A12,Sales!A:N,10,FALSE)</f>
        <v>1</v>
      </c>
      <c r="Y12" s="2">
        <f>VLOOKUP(A12,Sales!A:N,11,FALSE)</f>
        <v>7</v>
      </c>
      <c r="Z12" s="2">
        <f>VLOOKUP(A12,Sales!A:N,12,FALSE)</f>
        <v>3</v>
      </c>
      <c r="AA12" s="2">
        <f>VLOOKUP(A12,Sales!A:N,13,FALSE)</f>
        <v>7</v>
      </c>
      <c r="AB12" s="2">
        <f>VLOOKUP(A12,Sales!A:N,14,FALSE)</f>
        <v>3</v>
      </c>
      <c r="AC12" s="2">
        <f>VLOOKUP(A12,Campaigns!A:I,2,FALSE)</f>
        <v>0</v>
      </c>
      <c r="AD12" s="2">
        <f>VLOOKUP(A12,Campaigns!A:I,3,FALSE)</f>
        <v>0</v>
      </c>
      <c r="AE12" s="2">
        <f>VLOOKUP(A12,Campaigns!A:I,4,FALSE)</f>
        <v>1</v>
      </c>
      <c r="AF12" s="2">
        <f>VLOOKUP(A12,Campaigns!A:I,5,FALSE)</f>
        <v>0</v>
      </c>
      <c r="AG12" s="2">
        <f>VLOOKUP(A12,Campaigns!A:I,6,FALSE)</f>
        <v>0</v>
      </c>
      <c r="AH12" s="2">
        <f>VLOOKUP(A12,Campaigns!A:I,7,FALSE)</f>
        <v>0</v>
      </c>
      <c r="AI12" s="2">
        <f>VLOOKUP(A12,Campaigns!A:I,8,FALSE)</f>
        <v>1</v>
      </c>
      <c r="AJ12" s="19">
        <f>VLOOKUP(A12,Campaigns!A:I,9,FALSE)</f>
        <v>43743</v>
      </c>
    </row>
    <row r="13" spans="1:36">
      <c r="A13" s="2">
        <v>2144</v>
      </c>
      <c r="B13" s="2">
        <f>VLOOKUP(A13, Customer!A:O, 2, FALSE)</f>
        <v>180685</v>
      </c>
      <c r="C13" s="2">
        <f>VLOOKUP(A13, Customer!A:O, 3, FALSE)</f>
        <v>0</v>
      </c>
      <c r="D13" s="2">
        <f>VLOOKUP(A13, Customer!A:O, 4, FALSE)</f>
        <v>0</v>
      </c>
      <c r="E13" s="2">
        <f>VLOOKUP(A13, Customer!A:O, 5, FALSE)</f>
        <v>26</v>
      </c>
      <c r="F13" s="2">
        <f>VLOOKUP(A13, Customer!A:O, 6, FALSE)</f>
        <v>0</v>
      </c>
      <c r="G13" s="2">
        <f>VLOOKUP(A13, Customer!A:O, 7, FALSE)</f>
        <v>0</v>
      </c>
      <c r="H13" s="2">
        <f>VLOOKUP(A13, Customer!A:O, 8, FALSE)</f>
        <v>0</v>
      </c>
      <c r="I13" s="2">
        <f>VLOOKUP(A13, Customer!A:O, 9, FALSE)</f>
        <v>1</v>
      </c>
      <c r="J13" s="2">
        <f>VLOOKUP(A13, Customer!A:O, 10, FALSE)</f>
        <v>0</v>
      </c>
      <c r="K13" s="2">
        <f>VLOOKUP(A13, Customer!A:O, 11, FALSE)</f>
        <v>0</v>
      </c>
      <c r="L13" s="2">
        <f>VLOOKUP(A13, Customer!A:O, 12, FALSE)</f>
        <v>1</v>
      </c>
      <c r="M13" s="2">
        <f>VLOOKUP(A13, Customer!A:O, 13, FALSE)</f>
        <v>0</v>
      </c>
      <c r="N13" s="2">
        <f>VLOOKUP(A13, Customer!A:O, 14, FALSE)</f>
        <v>0</v>
      </c>
      <c r="O13" s="2" t="str">
        <f>VLOOKUP(A13, Customer!A:O, 15, FALSE)</f>
        <v>State-New York</v>
      </c>
      <c r="P13" s="2">
        <f>VLOOKUP(A13,Sales!A:N,2,FALSE)</f>
        <v>55</v>
      </c>
      <c r="Q13">
        <f>VLOOKUP(A13,Sales!A:N,3,FALSE)</f>
        <v>540</v>
      </c>
      <c r="R13" s="2">
        <f>VLOOKUP(A13,Sales!A:N,4,FALSE)</f>
        <v>101</v>
      </c>
      <c r="S13" s="2">
        <f>VLOOKUP(A13,Sales!A:N,5,FALSE)</f>
        <v>1353</v>
      </c>
      <c r="T13" s="2">
        <f>VLOOKUP(A13,Sales!A:N,6,FALSE)</f>
        <v>76</v>
      </c>
      <c r="U13" s="2">
        <f>VLOOKUP(A13,Sales!A:N,7,FALSE)</f>
        <v>58</v>
      </c>
      <c r="V13" s="2">
        <f>VLOOKUP(A13,Sales!A:N,8,FALSE)</f>
        <v>121</v>
      </c>
      <c r="W13" s="2">
        <f>VLOOKUP(A13,Sales!A:N,9,FALSE)</f>
        <v>2006</v>
      </c>
      <c r="X13" s="2">
        <f>VLOOKUP(A13,Sales!A:N,10,FALSE)</f>
        <v>1</v>
      </c>
      <c r="Y13" s="2">
        <f>VLOOKUP(A13,Sales!A:N,11,FALSE)</f>
        <v>6</v>
      </c>
      <c r="Z13" s="2">
        <f>VLOOKUP(A13,Sales!A:N,12,FALSE)</f>
        <v>4</v>
      </c>
      <c r="AA13" s="2">
        <f>VLOOKUP(A13,Sales!A:N,13,FALSE)</f>
        <v>10</v>
      </c>
      <c r="AB13" s="2">
        <f>VLOOKUP(A13,Sales!A:N,14,FALSE)</f>
        <v>2</v>
      </c>
      <c r="AC13" s="2">
        <f>VLOOKUP(A13,Campaigns!A:I,2,FALSE)</f>
        <v>0</v>
      </c>
      <c r="AD13" s="2">
        <f>VLOOKUP(A13,Campaigns!A:I,3,FALSE)</f>
        <v>0</v>
      </c>
      <c r="AE13" s="2">
        <f>VLOOKUP(A13,Campaigns!A:I,4,FALSE)</f>
        <v>0</v>
      </c>
      <c r="AF13" s="2">
        <f>VLOOKUP(A13,Campaigns!A:I,5,FALSE)</f>
        <v>0</v>
      </c>
      <c r="AG13" s="2">
        <f>VLOOKUP(A13,Campaigns!A:I,6,FALSE)</f>
        <v>0</v>
      </c>
      <c r="AH13" s="2">
        <f>VLOOKUP(A13,Campaigns!A:I,7,FALSE)</f>
        <v>0</v>
      </c>
      <c r="AI13" s="2">
        <f>VLOOKUP(A13,Campaigns!A:I,8,FALSE)</f>
        <v>0</v>
      </c>
      <c r="AJ13" s="19" t="str">
        <f>VLOOKUP(A13,Campaigns!A:I,9,FALSE)</f>
        <v>1/27/2019</v>
      </c>
    </row>
    <row r="14" spans="1:36">
      <c r="A14" s="2">
        <v>1401</v>
      </c>
      <c r="B14" s="2">
        <f>VLOOKUP(A14, Customer!A:O, 2, FALSE)</f>
        <v>180134</v>
      </c>
      <c r="C14" s="2">
        <f>VLOOKUP(A14, Customer!A:O, 3, FALSE)</f>
        <v>0</v>
      </c>
      <c r="D14" s="2">
        <f>VLOOKUP(A14, Customer!A:O, 4, FALSE)</f>
        <v>0</v>
      </c>
      <c r="E14" s="2">
        <f>VLOOKUP(A14, Customer!A:O, 5, FALSE)</f>
        <v>26</v>
      </c>
      <c r="F14" s="2">
        <f>VLOOKUP(A14, Customer!A:O, 6, FALSE)</f>
        <v>0</v>
      </c>
      <c r="G14" s="2">
        <f>VLOOKUP(A14, Customer!A:O, 7, FALSE)</f>
        <v>0</v>
      </c>
      <c r="H14" s="2">
        <f>VLOOKUP(A14, Customer!A:O, 8, FALSE)</f>
        <v>0</v>
      </c>
      <c r="I14" s="2">
        <f>VLOOKUP(A14, Customer!A:O, 9, FALSE)</f>
        <v>1</v>
      </c>
      <c r="J14" s="2">
        <f>VLOOKUP(A14, Customer!A:O, 10, FALSE)</f>
        <v>0</v>
      </c>
      <c r="K14" s="2">
        <f>VLOOKUP(A14, Customer!A:O, 11, FALSE)</f>
        <v>0</v>
      </c>
      <c r="L14" s="2">
        <f>VLOOKUP(A14, Customer!A:O, 12, FALSE)</f>
        <v>1</v>
      </c>
      <c r="M14" s="2">
        <f>VLOOKUP(A14, Customer!A:O, 13, FALSE)</f>
        <v>0</v>
      </c>
      <c r="N14" s="2">
        <f>VLOOKUP(A14, Customer!A:O, 14, FALSE)</f>
        <v>0</v>
      </c>
      <c r="O14" s="2" t="str">
        <f>VLOOKUP(A14, Customer!A:O, 15, FALSE)</f>
        <v>State-Texas</v>
      </c>
      <c r="P14" s="2">
        <f>VLOOKUP(A14,Sales!A:N,2,FALSE)</f>
        <v>11</v>
      </c>
      <c r="Q14">
        <f>VLOOKUP(A14,Sales!A:N,3,FALSE)</f>
        <v>2171</v>
      </c>
      <c r="R14" s="2">
        <f>VLOOKUP(A14,Sales!A:N,4,FALSE)</f>
        <v>58</v>
      </c>
      <c r="S14" s="2">
        <f>VLOOKUP(A14,Sales!A:N,5,FALSE)</f>
        <v>634</v>
      </c>
      <c r="T14" s="2">
        <f>VLOOKUP(A14,Sales!A:N,6,FALSE)</f>
        <v>117</v>
      </c>
      <c r="U14" s="2">
        <f>VLOOKUP(A14,Sales!A:N,7,FALSE)</f>
        <v>58</v>
      </c>
      <c r="V14" s="2">
        <f>VLOOKUP(A14,Sales!A:N,8,FALSE)</f>
        <v>58</v>
      </c>
      <c r="W14" s="2">
        <f>VLOOKUP(A14,Sales!A:N,9,FALSE)</f>
        <v>2981</v>
      </c>
      <c r="X14" s="2">
        <f>VLOOKUP(A14,Sales!A:N,10,FALSE)</f>
        <v>1</v>
      </c>
      <c r="Y14" s="2">
        <f>VLOOKUP(A14,Sales!A:N,11,FALSE)</f>
        <v>2</v>
      </c>
      <c r="Z14" s="2">
        <f>VLOOKUP(A14,Sales!A:N,12,FALSE)</f>
        <v>7</v>
      </c>
      <c r="AA14" s="2">
        <f>VLOOKUP(A14,Sales!A:N,13,FALSE)</f>
        <v>11</v>
      </c>
      <c r="AB14" s="2">
        <f>VLOOKUP(A14,Sales!A:N,14,FALSE)</f>
        <v>5</v>
      </c>
      <c r="AC14" s="2">
        <f>VLOOKUP(A14,Campaigns!A:I,2,FALSE)</f>
        <v>0</v>
      </c>
      <c r="AD14" s="2">
        <f>VLOOKUP(A14,Campaigns!A:I,3,FALSE)</f>
        <v>1</v>
      </c>
      <c r="AE14" s="2">
        <f>VLOOKUP(A14,Campaigns!A:I,4,FALSE)</f>
        <v>1</v>
      </c>
      <c r="AF14" s="2">
        <f>VLOOKUP(A14,Campaigns!A:I,5,FALSE)</f>
        <v>1</v>
      </c>
      <c r="AG14" s="2">
        <f>VLOOKUP(A14,Campaigns!A:I,6,FALSE)</f>
        <v>1</v>
      </c>
      <c r="AH14" s="2">
        <f>VLOOKUP(A14,Campaigns!A:I,7,FALSE)</f>
        <v>0</v>
      </c>
      <c r="AI14" s="2">
        <f>VLOOKUP(A14,Campaigns!A:I,8,FALSE)</f>
        <v>0</v>
      </c>
      <c r="AJ14" s="19" t="str">
        <f>VLOOKUP(A14,Campaigns!A:I,9,FALSE)</f>
        <v>7/21/2020</v>
      </c>
    </row>
    <row r="15" spans="1:36">
      <c r="A15" s="2">
        <v>3062</v>
      </c>
      <c r="B15" s="2">
        <f>VLOOKUP(A15, Customer!A:O, 2, FALSE)</f>
        <v>179244</v>
      </c>
      <c r="C15" s="2">
        <f>VLOOKUP(A15, Customer!A:O, 3, FALSE)</f>
        <v>0</v>
      </c>
      <c r="D15" s="2">
        <f>VLOOKUP(A15, Customer!A:O, 4, FALSE)</f>
        <v>0</v>
      </c>
      <c r="E15" s="2">
        <f>VLOOKUP(A15, Customer!A:O, 5, FALSE)</f>
        <v>27</v>
      </c>
      <c r="F15" s="2">
        <f>VLOOKUP(A15, Customer!A:O, 6, FALSE)</f>
        <v>0</v>
      </c>
      <c r="G15" s="2">
        <f>VLOOKUP(A15, Customer!A:O, 7, FALSE)</f>
        <v>0</v>
      </c>
      <c r="H15" s="2">
        <f>VLOOKUP(A15, Customer!A:O, 8, FALSE)</f>
        <v>1</v>
      </c>
      <c r="I15" s="2">
        <f>VLOOKUP(A15, Customer!A:O, 9, FALSE)</f>
        <v>0</v>
      </c>
      <c r="J15" s="2">
        <f>VLOOKUP(A15, Customer!A:O, 10, FALSE)</f>
        <v>0</v>
      </c>
      <c r="K15" s="2">
        <f>VLOOKUP(A15, Customer!A:O, 11, FALSE)</f>
        <v>0</v>
      </c>
      <c r="L15" s="2">
        <f>VLOOKUP(A15, Customer!A:O, 12, FALSE)</f>
        <v>1</v>
      </c>
      <c r="M15" s="2">
        <f>VLOOKUP(A15, Customer!A:O, 13, FALSE)</f>
        <v>0</v>
      </c>
      <c r="N15" s="2">
        <f>VLOOKUP(A15, Customer!A:O, 14, FALSE)</f>
        <v>0</v>
      </c>
      <c r="O15" s="2" t="str">
        <f>VLOOKUP(A15, Customer!A:O, 15, FALSE)</f>
        <v>State-New York</v>
      </c>
      <c r="P15" s="2">
        <f>VLOOKUP(A15,Sales!A:N,2,FALSE)</f>
        <v>58</v>
      </c>
      <c r="Q15">
        <f>VLOOKUP(A15,Sales!A:N,3,FALSE)</f>
        <v>1065</v>
      </c>
      <c r="R15" s="2">
        <f>VLOOKUP(A15,Sales!A:N,4,FALSE)</f>
        <v>231</v>
      </c>
      <c r="S15" s="2">
        <f>VLOOKUP(A15,Sales!A:N,5,FALSE)</f>
        <v>283</v>
      </c>
      <c r="T15" s="2">
        <f>VLOOKUP(A15,Sales!A:N,6,FALSE)</f>
        <v>480</v>
      </c>
      <c r="U15" s="2">
        <f>VLOOKUP(A15,Sales!A:N,7,FALSE)</f>
        <v>138</v>
      </c>
      <c r="V15" s="2">
        <f>VLOOKUP(A15,Sales!A:N,8,FALSE)</f>
        <v>554</v>
      </c>
      <c r="W15" s="2">
        <f>VLOOKUP(A15,Sales!A:N,9,FALSE)</f>
        <v>1642</v>
      </c>
      <c r="X15" s="2">
        <f>VLOOKUP(A15,Sales!A:N,10,FALSE)</f>
        <v>1</v>
      </c>
      <c r="Y15" s="2">
        <f>VLOOKUP(A15,Sales!A:N,11,FALSE)</f>
        <v>4</v>
      </c>
      <c r="Z15" s="2">
        <f>VLOOKUP(A15,Sales!A:N,12,FALSE)</f>
        <v>10</v>
      </c>
      <c r="AA15" s="2">
        <f>VLOOKUP(A15,Sales!A:N,13,FALSE)</f>
        <v>7</v>
      </c>
      <c r="AB15" s="2">
        <f>VLOOKUP(A15,Sales!A:N,14,FALSE)</f>
        <v>1</v>
      </c>
      <c r="AC15" s="2">
        <f>VLOOKUP(A15,Campaigns!A:I,2,FALSE)</f>
        <v>0</v>
      </c>
      <c r="AD15" s="2">
        <f>VLOOKUP(A15,Campaigns!A:I,3,FALSE)</f>
        <v>0</v>
      </c>
      <c r="AE15" s="2">
        <f>VLOOKUP(A15,Campaigns!A:I,4,FALSE)</f>
        <v>1</v>
      </c>
      <c r="AF15" s="2">
        <f>VLOOKUP(A15,Campaigns!A:I,5,FALSE)</f>
        <v>1</v>
      </c>
      <c r="AG15" s="2">
        <f>VLOOKUP(A15,Campaigns!A:I,6,FALSE)</f>
        <v>0</v>
      </c>
      <c r="AH15" s="2">
        <f>VLOOKUP(A15,Campaigns!A:I,7,FALSE)</f>
        <v>0</v>
      </c>
      <c r="AI15" s="2">
        <f>VLOOKUP(A15,Campaigns!A:I,8,FALSE)</f>
        <v>1</v>
      </c>
      <c r="AJ15" s="19" t="str">
        <f>VLOOKUP(A15,Campaigns!A:I,9,FALSE)</f>
        <v>5/26/2019</v>
      </c>
    </row>
    <row r="16" spans="1:36">
      <c r="A16" s="2">
        <v>1376</v>
      </c>
      <c r="B16" s="2">
        <f>VLOOKUP(A16, Customer!A:O, 2, FALSE)</f>
        <v>174293</v>
      </c>
      <c r="C16" s="2">
        <f>VLOOKUP(A16, Customer!A:O, 3, FALSE)</f>
        <v>0</v>
      </c>
      <c r="D16" s="2">
        <f>VLOOKUP(A16, Customer!A:O, 4, FALSE)</f>
        <v>0</v>
      </c>
      <c r="E16" s="2">
        <f>VLOOKUP(A16, Customer!A:O, 5, FALSE)</f>
        <v>27</v>
      </c>
      <c r="F16" s="2">
        <f>VLOOKUP(A16, Customer!A:O, 6, FALSE)</f>
        <v>0</v>
      </c>
      <c r="G16" s="2">
        <f>VLOOKUP(A16, Customer!A:O, 7, FALSE)</f>
        <v>0</v>
      </c>
      <c r="H16" s="2">
        <f>VLOOKUP(A16, Customer!A:O, 8, FALSE)</f>
        <v>1</v>
      </c>
      <c r="I16" s="2">
        <f>VLOOKUP(A16, Customer!A:O, 9, FALSE)</f>
        <v>0</v>
      </c>
      <c r="J16" s="2">
        <f>VLOOKUP(A16, Customer!A:O, 10, FALSE)</f>
        <v>0</v>
      </c>
      <c r="K16" s="2">
        <f>VLOOKUP(A16, Customer!A:O, 11, FALSE)</f>
        <v>0</v>
      </c>
      <c r="L16" s="2">
        <f>VLOOKUP(A16, Customer!A:O, 12, FALSE)</f>
        <v>1</v>
      </c>
      <c r="M16" s="2">
        <f>VLOOKUP(A16, Customer!A:O, 13, FALSE)</f>
        <v>0</v>
      </c>
      <c r="N16" s="2">
        <f>VLOOKUP(A16, Customer!A:O, 14, FALSE)</f>
        <v>0</v>
      </c>
      <c r="O16" s="2" t="str">
        <f>VLOOKUP(A16, Customer!A:O, 15, FALSE)</f>
        <v>State-New York</v>
      </c>
      <c r="P16" s="2">
        <f>VLOOKUP(A16,Sales!A:N,2,FALSE)</f>
        <v>66</v>
      </c>
      <c r="Q16">
        <f>VLOOKUP(A16,Sales!A:N,3,FALSE)</f>
        <v>880</v>
      </c>
      <c r="R16" s="2">
        <f>VLOOKUP(A16,Sales!A:N,4,FALSE)</f>
        <v>357</v>
      </c>
      <c r="S16" s="2">
        <f>VLOOKUP(A16,Sales!A:N,5,FALSE)</f>
        <v>786</v>
      </c>
      <c r="T16" s="2">
        <f>VLOOKUP(A16,Sales!A:N,6,FALSE)</f>
        <v>218</v>
      </c>
      <c r="U16" s="2">
        <f>VLOOKUP(A16,Sales!A:N,7,FALSE)</f>
        <v>213</v>
      </c>
      <c r="V16" s="2">
        <f>VLOOKUP(A16,Sales!A:N,8,FALSE)</f>
        <v>190</v>
      </c>
      <c r="W16" s="2">
        <f>VLOOKUP(A16,Sales!A:N,9,FALSE)</f>
        <v>2264</v>
      </c>
      <c r="X16" s="2">
        <f>VLOOKUP(A16,Sales!A:N,10,FALSE)</f>
        <v>1</v>
      </c>
      <c r="Y16" s="2">
        <f>VLOOKUP(A16,Sales!A:N,11,FALSE)</f>
        <v>5</v>
      </c>
      <c r="Z16" s="2">
        <f>VLOOKUP(A16,Sales!A:N,12,FALSE)</f>
        <v>4</v>
      </c>
      <c r="AA16" s="2">
        <f>VLOOKUP(A16,Sales!A:N,13,FALSE)</f>
        <v>6</v>
      </c>
      <c r="AB16" s="2">
        <f>VLOOKUP(A16,Sales!A:N,14,FALSE)</f>
        <v>2</v>
      </c>
      <c r="AC16" s="2">
        <f>VLOOKUP(A16,Campaigns!A:I,2,FALSE)</f>
        <v>0</v>
      </c>
      <c r="AD16" s="2">
        <f>VLOOKUP(A16,Campaigns!A:I,3,FALSE)</f>
        <v>0</v>
      </c>
      <c r="AE16" s="2">
        <f>VLOOKUP(A16,Campaigns!A:I,4,FALSE)</f>
        <v>0</v>
      </c>
      <c r="AF16" s="2">
        <f>VLOOKUP(A16,Campaigns!A:I,5,FALSE)</f>
        <v>0</v>
      </c>
      <c r="AG16" s="2">
        <f>VLOOKUP(A16,Campaigns!A:I,6,FALSE)</f>
        <v>0</v>
      </c>
      <c r="AH16" s="2">
        <f>VLOOKUP(A16,Campaigns!A:I,7,FALSE)</f>
        <v>0</v>
      </c>
      <c r="AI16" s="2">
        <f>VLOOKUP(A16,Campaigns!A:I,8,FALSE)</f>
        <v>0</v>
      </c>
      <c r="AJ16" s="19">
        <f>VLOOKUP(A16,Campaigns!A:I,9,FALSE)</f>
        <v>44053</v>
      </c>
    </row>
    <row r="17" spans="1:36">
      <c r="A17" s="2">
        <v>1909</v>
      </c>
      <c r="B17" s="2">
        <f>VLOOKUP(A17, Customer!A:O, 2, FALSE)</f>
        <v>174293</v>
      </c>
      <c r="C17" s="2">
        <f>VLOOKUP(A17, Customer!A:O, 3, FALSE)</f>
        <v>0</v>
      </c>
      <c r="D17" s="2">
        <f>VLOOKUP(A17, Customer!A:O, 4, FALSE)</f>
        <v>0</v>
      </c>
      <c r="E17" s="2">
        <f>VLOOKUP(A17, Customer!A:O, 5, FALSE)</f>
        <v>27</v>
      </c>
      <c r="F17" s="2">
        <f>VLOOKUP(A17, Customer!A:O, 6, FALSE)</f>
        <v>0</v>
      </c>
      <c r="G17" s="2">
        <f>VLOOKUP(A17, Customer!A:O, 7, FALSE)</f>
        <v>0</v>
      </c>
      <c r="H17" s="2">
        <f>VLOOKUP(A17, Customer!A:O, 8, FALSE)</f>
        <v>1</v>
      </c>
      <c r="I17" s="2">
        <f>VLOOKUP(A17, Customer!A:O, 9, FALSE)</f>
        <v>0</v>
      </c>
      <c r="J17" s="2">
        <f>VLOOKUP(A17, Customer!A:O, 10, FALSE)</f>
        <v>0</v>
      </c>
      <c r="K17" s="2">
        <f>VLOOKUP(A17, Customer!A:O, 11, FALSE)</f>
        <v>0</v>
      </c>
      <c r="L17" s="2">
        <f>VLOOKUP(A17, Customer!A:O, 12, FALSE)</f>
        <v>1</v>
      </c>
      <c r="M17" s="2">
        <f>VLOOKUP(A17, Customer!A:O, 13, FALSE)</f>
        <v>0</v>
      </c>
      <c r="N17" s="2">
        <f>VLOOKUP(A17, Customer!A:O, 14, FALSE)</f>
        <v>0</v>
      </c>
      <c r="O17" s="2" t="str">
        <f>VLOOKUP(A17, Customer!A:O, 15, FALSE)</f>
        <v>State-Illinois</v>
      </c>
      <c r="P17" s="2">
        <f>VLOOKUP(A17,Sales!A:N,2,FALSE)</f>
        <v>66</v>
      </c>
      <c r="Q17">
        <f>VLOOKUP(A17,Sales!A:N,3,FALSE)</f>
        <v>880</v>
      </c>
      <c r="R17" s="2">
        <f>VLOOKUP(A17,Sales!A:N,4,FALSE)</f>
        <v>357</v>
      </c>
      <c r="S17" s="2">
        <f>VLOOKUP(A17,Sales!A:N,5,FALSE)</f>
        <v>786</v>
      </c>
      <c r="T17" s="2">
        <f>VLOOKUP(A17,Sales!A:N,6,FALSE)</f>
        <v>218</v>
      </c>
      <c r="U17" s="2">
        <f>VLOOKUP(A17,Sales!A:N,7,FALSE)</f>
        <v>213</v>
      </c>
      <c r="V17" s="2">
        <f>VLOOKUP(A17,Sales!A:N,8,FALSE)</f>
        <v>190</v>
      </c>
      <c r="W17" s="2">
        <f>VLOOKUP(A17,Sales!A:N,9,FALSE)</f>
        <v>2264</v>
      </c>
      <c r="X17" s="2">
        <f>VLOOKUP(A17,Sales!A:N,10,FALSE)</f>
        <v>1</v>
      </c>
      <c r="Y17" s="2">
        <f>VLOOKUP(A17,Sales!A:N,11,FALSE)</f>
        <v>5</v>
      </c>
      <c r="Z17" s="2">
        <f>VLOOKUP(A17,Sales!A:N,12,FALSE)</f>
        <v>4</v>
      </c>
      <c r="AA17" s="2">
        <f>VLOOKUP(A17,Sales!A:N,13,FALSE)</f>
        <v>6</v>
      </c>
      <c r="AB17" s="2">
        <f>VLOOKUP(A17,Sales!A:N,14,FALSE)</f>
        <v>2</v>
      </c>
      <c r="AC17" s="2">
        <f>VLOOKUP(A17,Campaigns!A:I,2,FALSE)</f>
        <v>0</v>
      </c>
      <c r="AD17" s="2">
        <f>VLOOKUP(A17,Campaigns!A:I,3,FALSE)</f>
        <v>0</v>
      </c>
      <c r="AE17" s="2">
        <f>VLOOKUP(A17,Campaigns!A:I,4,FALSE)</f>
        <v>0</v>
      </c>
      <c r="AF17" s="2">
        <f>VLOOKUP(A17,Campaigns!A:I,5,FALSE)</f>
        <v>0</v>
      </c>
      <c r="AG17" s="2">
        <f>VLOOKUP(A17,Campaigns!A:I,6,FALSE)</f>
        <v>0</v>
      </c>
      <c r="AH17" s="2">
        <f>VLOOKUP(A17,Campaigns!A:I,7,FALSE)</f>
        <v>0</v>
      </c>
      <c r="AI17" s="2">
        <f>VLOOKUP(A17,Campaigns!A:I,8,FALSE)</f>
        <v>0</v>
      </c>
      <c r="AJ17" s="19">
        <f>VLOOKUP(A17,Campaigns!A:I,9,FALSE)</f>
        <v>44053</v>
      </c>
    </row>
    <row r="18" spans="1:36">
      <c r="A18" s="2">
        <v>1902</v>
      </c>
      <c r="B18" s="2">
        <f>VLOOKUP(A18, Customer!A:O, 2, FALSE)</f>
        <v>172354</v>
      </c>
      <c r="C18" s="2">
        <f>VLOOKUP(A18, Customer!A:O, 3, FALSE)</f>
        <v>0</v>
      </c>
      <c r="D18" s="2">
        <f>VLOOKUP(A18, Customer!A:O, 4, FALSE)</f>
        <v>0</v>
      </c>
      <c r="E18" s="2">
        <f>VLOOKUP(A18, Customer!A:O, 5, FALSE)</f>
        <v>27</v>
      </c>
      <c r="F18" s="2">
        <f>VLOOKUP(A18, Customer!A:O, 6, FALSE)</f>
        <v>0</v>
      </c>
      <c r="G18" s="2">
        <f>VLOOKUP(A18, Customer!A:O, 7, FALSE)</f>
        <v>0</v>
      </c>
      <c r="H18" s="2">
        <f>VLOOKUP(A18, Customer!A:O, 8, FALSE)</f>
        <v>1</v>
      </c>
      <c r="I18" s="2">
        <f>VLOOKUP(A18, Customer!A:O, 9, FALSE)</f>
        <v>0</v>
      </c>
      <c r="J18" s="2">
        <f>VLOOKUP(A18, Customer!A:O, 10, FALSE)</f>
        <v>0</v>
      </c>
      <c r="K18" s="2">
        <f>VLOOKUP(A18, Customer!A:O, 11, FALSE)</f>
        <v>0</v>
      </c>
      <c r="L18" s="2">
        <f>VLOOKUP(A18, Customer!A:O, 12, FALSE)</f>
        <v>1</v>
      </c>
      <c r="M18" s="2">
        <f>VLOOKUP(A18, Customer!A:O, 13, FALSE)</f>
        <v>0</v>
      </c>
      <c r="N18" s="2">
        <f>VLOOKUP(A18, Customer!A:O, 14, FALSE)</f>
        <v>0</v>
      </c>
      <c r="O18" s="2" t="str">
        <f>VLOOKUP(A18, Customer!A:O, 15, FALSE)</f>
        <v>State-Florida</v>
      </c>
      <c r="P18" s="2">
        <f>VLOOKUP(A18,Sales!A:N,2,FALSE)</f>
        <v>67</v>
      </c>
      <c r="Q18">
        <f>VLOOKUP(A18,Sales!A:N,3,FALSE)</f>
        <v>750</v>
      </c>
      <c r="R18" s="2">
        <f>VLOOKUP(A18,Sales!A:N,4,FALSE)</f>
        <v>62</v>
      </c>
      <c r="S18" s="2">
        <f>VLOOKUP(A18,Sales!A:N,5,FALSE)</f>
        <v>1127</v>
      </c>
      <c r="T18" s="2">
        <f>VLOOKUP(A18,Sales!A:N,6,FALSE)</f>
        <v>524</v>
      </c>
      <c r="U18" s="2">
        <f>VLOOKUP(A18,Sales!A:N,7,FALSE)</f>
        <v>29</v>
      </c>
      <c r="V18" s="2">
        <f>VLOOKUP(A18,Sales!A:N,8,FALSE)</f>
        <v>434</v>
      </c>
      <c r="W18" s="2">
        <f>VLOOKUP(A18,Sales!A:N,9,FALSE)</f>
        <v>2058</v>
      </c>
      <c r="X18" s="2">
        <f>VLOOKUP(A18,Sales!A:N,10,FALSE)</f>
        <v>1</v>
      </c>
      <c r="Y18" s="2">
        <f>VLOOKUP(A18,Sales!A:N,11,FALSE)</f>
        <v>2</v>
      </c>
      <c r="Z18" s="2">
        <f>VLOOKUP(A18,Sales!A:N,12,FALSE)</f>
        <v>10</v>
      </c>
      <c r="AA18" s="2">
        <f>VLOOKUP(A18,Sales!A:N,13,FALSE)</f>
        <v>6</v>
      </c>
      <c r="AB18" s="2">
        <f>VLOOKUP(A18,Sales!A:N,14,FALSE)</f>
        <v>1</v>
      </c>
      <c r="AC18" s="2">
        <f>VLOOKUP(A18,Campaigns!A:I,2,FALSE)</f>
        <v>0</v>
      </c>
      <c r="AD18" s="2">
        <f>VLOOKUP(A18,Campaigns!A:I,3,FALSE)</f>
        <v>0</v>
      </c>
      <c r="AE18" s="2">
        <f>VLOOKUP(A18,Campaigns!A:I,4,FALSE)</f>
        <v>0</v>
      </c>
      <c r="AF18" s="2">
        <f>VLOOKUP(A18,Campaigns!A:I,5,FALSE)</f>
        <v>0</v>
      </c>
      <c r="AG18" s="2">
        <f>VLOOKUP(A18,Campaigns!A:I,6,FALSE)</f>
        <v>0</v>
      </c>
      <c r="AH18" s="2">
        <f>VLOOKUP(A18,Campaigns!A:I,7,FALSE)</f>
        <v>0</v>
      </c>
      <c r="AI18" s="2">
        <f>VLOOKUP(A18,Campaigns!A:I,8,FALSE)</f>
        <v>0</v>
      </c>
      <c r="AJ18" s="19" t="str">
        <f>VLOOKUP(A18,Campaigns!A:I,9,FALSE)</f>
        <v>9/22/2019</v>
      </c>
    </row>
    <row r="19" spans="1:36">
      <c r="A19" s="2">
        <v>2331</v>
      </c>
      <c r="B19" s="2">
        <f>VLOOKUP(A19, Customer!A:O, 2, FALSE)</f>
        <v>170515</v>
      </c>
      <c r="C19" s="2">
        <f>VLOOKUP(A19, Customer!A:O, 3, FALSE)</f>
        <v>0</v>
      </c>
      <c r="D19" s="2">
        <f>VLOOKUP(A19, Customer!A:O, 4, FALSE)</f>
        <v>0</v>
      </c>
      <c r="E19" s="2">
        <f>VLOOKUP(A19, Customer!A:O, 5, FALSE)</f>
        <v>27</v>
      </c>
      <c r="F19" s="2">
        <f>VLOOKUP(A19, Customer!A:O, 6, FALSE)</f>
        <v>0</v>
      </c>
      <c r="G19" s="2">
        <f>VLOOKUP(A19, Customer!A:O, 7, FALSE)</f>
        <v>0</v>
      </c>
      <c r="H19" s="2">
        <f>VLOOKUP(A19, Customer!A:O, 8, FALSE)</f>
        <v>1</v>
      </c>
      <c r="I19" s="2">
        <f>VLOOKUP(A19, Customer!A:O, 9, FALSE)</f>
        <v>0</v>
      </c>
      <c r="J19" s="2">
        <f>VLOOKUP(A19, Customer!A:O, 10, FALSE)</f>
        <v>0</v>
      </c>
      <c r="K19" s="2">
        <f>VLOOKUP(A19, Customer!A:O, 11, FALSE)</f>
        <v>0</v>
      </c>
      <c r="L19" s="2">
        <f>VLOOKUP(A19, Customer!A:O, 12, FALSE)</f>
        <v>1</v>
      </c>
      <c r="M19" s="2">
        <f>VLOOKUP(A19, Customer!A:O, 13, FALSE)</f>
        <v>0</v>
      </c>
      <c r="N19" s="2">
        <f>VLOOKUP(A19, Customer!A:O, 14, FALSE)</f>
        <v>0</v>
      </c>
      <c r="O19" s="2" t="str">
        <f>VLOOKUP(A19, Customer!A:O, 15, FALSE)</f>
        <v>State-Texas</v>
      </c>
      <c r="P19" s="2">
        <f>VLOOKUP(A19,Sales!A:N,2,FALSE)</f>
        <v>12</v>
      </c>
      <c r="Q19">
        <f>VLOOKUP(A19,Sales!A:N,3,FALSE)</f>
        <v>1016</v>
      </c>
      <c r="R19" s="2">
        <f>VLOOKUP(A19,Sales!A:N,4,FALSE)</f>
        <v>0</v>
      </c>
      <c r="S19" s="2">
        <f>VLOOKUP(A19,Sales!A:N,5,FALSE)</f>
        <v>1093</v>
      </c>
      <c r="T19" s="2">
        <f>VLOOKUP(A19,Sales!A:N,6,FALSE)</f>
        <v>440</v>
      </c>
      <c r="U19" s="2">
        <f>VLOOKUP(A19,Sales!A:N,7,FALSE)</f>
        <v>155</v>
      </c>
      <c r="V19" s="2">
        <f>VLOOKUP(A19,Sales!A:N,8,FALSE)</f>
        <v>339</v>
      </c>
      <c r="W19" s="2">
        <f>VLOOKUP(A19,Sales!A:N,9,FALSE)</f>
        <v>2365</v>
      </c>
      <c r="X19" s="2">
        <f>VLOOKUP(A19,Sales!A:N,10,FALSE)</f>
        <v>1</v>
      </c>
      <c r="Y19" s="2">
        <f>VLOOKUP(A19,Sales!A:N,11,FALSE)</f>
        <v>6</v>
      </c>
      <c r="Z19" s="2">
        <f>VLOOKUP(A19,Sales!A:N,12,FALSE)</f>
        <v>6</v>
      </c>
      <c r="AA19" s="2">
        <f>VLOOKUP(A19,Sales!A:N,13,FALSE)</f>
        <v>4</v>
      </c>
      <c r="AB19" s="2">
        <f>VLOOKUP(A19,Sales!A:N,14,FALSE)</f>
        <v>2</v>
      </c>
      <c r="AC19" s="2">
        <f>VLOOKUP(A19,Campaigns!A:I,2,FALSE)</f>
        <v>0</v>
      </c>
      <c r="AD19" s="2">
        <f>VLOOKUP(A19,Campaigns!A:I,3,FALSE)</f>
        <v>0</v>
      </c>
      <c r="AE19" s="2">
        <f>VLOOKUP(A19,Campaigns!A:I,4,FALSE)</f>
        <v>0</v>
      </c>
      <c r="AF19" s="2">
        <f>VLOOKUP(A19,Campaigns!A:I,5,FALSE)</f>
        <v>0</v>
      </c>
      <c r="AG19" s="2">
        <f>VLOOKUP(A19,Campaigns!A:I,6,FALSE)</f>
        <v>0</v>
      </c>
      <c r="AH19" s="2">
        <f>VLOOKUP(A19,Campaigns!A:I,7,FALSE)</f>
        <v>0</v>
      </c>
      <c r="AI19" s="2">
        <f>VLOOKUP(A19,Campaigns!A:I,8,FALSE)</f>
        <v>1</v>
      </c>
      <c r="AJ19" s="19" t="str">
        <f>VLOOKUP(A19,Campaigns!A:I,9,FALSE)</f>
        <v>3/27/2020</v>
      </c>
    </row>
    <row r="20" spans="1:36">
      <c r="A20" s="2">
        <v>1130</v>
      </c>
      <c r="B20" s="2">
        <f>VLOOKUP(A20, Customer!A:O, 2, FALSE)</f>
        <v>192859</v>
      </c>
      <c r="C20" s="2">
        <f>VLOOKUP(A20, Customer!A:O, 3, FALSE)</f>
        <v>0</v>
      </c>
      <c r="D20" s="2">
        <f>VLOOKUP(A20, Customer!A:O, 4, FALSE)</f>
        <v>0</v>
      </c>
      <c r="E20" s="2">
        <f>VLOOKUP(A20, Customer!A:O, 5, FALSE)</f>
        <v>28</v>
      </c>
      <c r="F20" s="2">
        <f>VLOOKUP(A20, Customer!A:O, 6, FALSE)</f>
        <v>0</v>
      </c>
      <c r="G20" s="2">
        <f>VLOOKUP(A20, Customer!A:O, 7, FALSE)</f>
        <v>0</v>
      </c>
      <c r="H20" s="2">
        <f>VLOOKUP(A20, Customer!A:O, 8, FALSE)</f>
        <v>1</v>
      </c>
      <c r="I20" s="2">
        <f>VLOOKUP(A20, Customer!A:O, 9, FALSE)</f>
        <v>0</v>
      </c>
      <c r="J20" s="2">
        <f>VLOOKUP(A20, Customer!A:O, 10, FALSE)</f>
        <v>0</v>
      </c>
      <c r="K20" s="2">
        <f>VLOOKUP(A20, Customer!A:O, 11, FALSE)</f>
        <v>0</v>
      </c>
      <c r="L20" s="2">
        <f>VLOOKUP(A20, Customer!A:O, 12, FALSE)</f>
        <v>0</v>
      </c>
      <c r="M20" s="2">
        <f>VLOOKUP(A20, Customer!A:O, 13, FALSE)</f>
        <v>1</v>
      </c>
      <c r="N20" s="2">
        <f>VLOOKUP(A20, Customer!A:O, 14, FALSE)</f>
        <v>0</v>
      </c>
      <c r="O20" s="2" t="str">
        <f>VLOOKUP(A20, Customer!A:O, 15, FALSE)</f>
        <v>State-New York</v>
      </c>
      <c r="P20" s="2">
        <f>VLOOKUP(A20,Sales!A:N,2,FALSE)</f>
        <v>46</v>
      </c>
      <c r="Q20">
        <f>VLOOKUP(A20,Sales!A:N,3,FALSE)</f>
        <v>1998</v>
      </c>
      <c r="R20" s="2">
        <f>VLOOKUP(A20,Sales!A:N,4,FALSE)</f>
        <v>127</v>
      </c>
      <c r="S20" s="2">
        <f>VLOOKUP(A20,Sales!A:N,5,FALSE)</f>
        <v>1913</v>
      </c>
      <c r="T20" s="2">
        <f>VLOOKUP(A20,Sales!A:N,6,FALSE)</f>
        <v>108</v>
      </c>
      <c r="U20" s="2">
        <f>VLOOKUP(A20,Sales!A:N,7,FALSE)</f>
        <v>127</v>
      </c>
      <c r="V20" s="2">
        <f>VLOOKUP(A20,Sales!A:N,8,FALSE)</f>
        <v>42</v>
      </c>
      <c r="W20" s="2">
        <f>VLOOKUP(A20,Sales!A:N,9,FALSE)</f>
        <v>4231</v>
      </c>
      <c r="X20" s="2">
        <f>VLOOKUP(A20,Sales!A:N,10,FALSE)</f>
        <v>1</v>
      </c>
      <c r="Y20" s="2">
        <f>VLOOKUP(A20,Sales!A:N,11,FALSE)</f>
        <v>5</v>
      </c>
      <c r="Z20" s="2">
        <f>VLOOKUP(A20,Sales!A:N,12,FALSE)</f>
        <v>4</v>
      </c>
      <c r="AA20" s="2">
        <f>VLOOKUP(A20,Sales!A:N,13,FALSE)</f>
        <v>12</v>
      </c>
      <c r="AB20" s="2">
        <f>VLOOKUP(A20,Sales!A:N,14,FALSE)</f>
        <v>2</v>
      </c>
      <c r="AC20" s="2">
        <f>VLOOKUP(A20,Campaigns!A:I,2,FALSE)</f>
        <v>0</v>
      </c>
      <c r="AD20" s="2">
        <f>VLOOKUP(A20,Campaigns!A:I,3,FALSE)</f>
        <v>0</v>
      </c>
      <c r="AE20" s="2">
        <f>VLOOKUP(A20,Campaigns!A:I,4,FALSE)</f>
        <v>0</v>
      </c>
      <c r="AF20" s="2">
        <f>VLOOKUP(A20,Campaigns!A:I,5,FALSE)</f>
        <v>0</v>
      </c>
      <c r="AG20" s="2">
        <f>VLOOKUP(A20,Campaigns!A:I,6,FALSE)</f>
        <v>0</v>
      </c>
      <c r="AH20" s="2">
        <f>VLOOKUP(A20,Campaigns!A:I,7,FALSE)</f>
        <v>0</v>
      </c>
      <c r="AI20" s="2">
        <f>VLOOKUP(A20,Campaigns!A:I,8,FALSE)</f>
        <v>0</v>
      </c>
      <c r="AJ20" s="19" t="str">
        <f>VLOOKUP(A20,Campaigns!A:I,9,FALSE)</f>
        <v>3/26/2019</v>
      </c>
    </row>
    <row r="21" spans="1:36">
      <c r="A21" s="2">
        <v>3055</v>
      </c>
      <c r="B21" s="2">
        <f>VLOOKUP(A21, Customer!A:O, 2, FALSE)</f>
        <v>187000</v>
      </c>
      <c r="C21" s="2">
        <f>VLOOKUP(A21, Customer!A:O, 3, FALSE)</f>
        <v>0</v>
      </c>
      <c r="D21" s="2">
        <f>VLOOKUP(A21, Customer!A:O, 4, FALSE)</f>
        <v>0</v>
      </c>
      <c r="E21" s="2">
        <f>VLOOKUP(A21, Customer!A:O, 5, FALSE)</f>
        <v>28</v>
      </c>
      <c r="F21" s="2">
        <f>VLOOKUP(A21, Customer!A:O, 6, FALSE)</f>
        <v>0</v>
      </c>
      <c r="G21" s="2">
        <f>VLOOKUP(A21, Customer!A:O, 7, FALSE)</f>
        <v>1</v>
      </c>
      <c r="H21" s="2">
        <f>VLOOKUP(A21, Customer!A:O, 8, FALSE)</f>
        <v>0</v>
      </c>
      <c r="I21" s="2">
        <f>VLOOKUP(A21, Customer!A:O, 9, FALSE)</f>
        <v>0</v>
      </c>
      <c r="J21" s="2">
        <f>VLOOKUP(A21, Customer!A:O, 10, FALSE)</f>
        <v>0</v>
      </c>
      <c r="K21" s="2">
        <f>VLOOKUP(A21, Customer!A:O, 11, FALSE)</f>
        <v>0</v>
      </c>
      <c r="L21" s="2">
        <f>VLOOKUP(A21, Customer!A:O, 12, FALSE)</f>
        <v>0</v>
      </c>
      <c r="M21" s="2">
        <f>VLOOKUP(A21, Customer!A:O, 13, FALSE)</f>
        <v>0</v>
      </c>
      <c r="N21" s="2">
        <f>VLOOKUP(A21, Customer!A:O, 14, FALSE)</f>
        <v>0</v>
      </c>
      <c r="O21" s="2" t="str">
        <f>VLOOKUP(A21, Customer!A:O, 15, FALSE)</f>
        <v>State-Illinois</v>
      </c>
      <c r="P21" s="2">
        <f>VLOOKUP(A21,Sales!A:N,2,FALSE)</f>
        <v>61</v>
      </c>
      <c r="Q21">
        <f>VLOOKUP(A21,Sales!A:N,3,FALSE)</f>
        <v>421</v>
      </c>
      <c r="R21" s="2">
        <f>VLOOKUP(A21,Sales!A:N,4,FALSE)</f>
        <v>54</v>
      </c>
      <c r="S21" s="2">
        <f>VLOOKUP(A21,Sales!A:N,5,FALSE)</f>
        <v>1305</v>
      </c>
      <c r="T21" s="2">
        <f>VLOOKUP(A21,Sales!A:N,6,FALSE)</f>
        <v>144</v>
      </c>
      <c r="U21" s="2">
        <f>VLOOKUP(A21,Sales!A:N,7,FALSE)</f>
        <v>37</v>
      </c>
      <c r="V21" s="2">
        <f>VLOOKUP(A21,Sales!A:N,8,FALSE)</f>
        <v>105</v>
      </c>
      <c r="W21" s="2">
        <f>VLOOKUP(A21,Sales!A:N,9,FALSE)</f>
        <v>1855</v>
      </c>
      <c r="X21" s="2">
        <f>VLOOKUP(A21,Sales!A:N,10,FALSE)</f>
        <v>1</v>
      </c>
      <c r="Y21" s="2">
        <f>VLOOKUP(A21,Sales!A:N,11,FALSE)</f>
        <v>4</v>
      </c>
      <c r="Z21" s="2">
        <f>VLOOKUP(A21,Sales!A:N,12,FALSE)</f>
        <v>6</v>
      </c>
      <c r="AA21" s="2">
        <f>VLOOKUP(A21,Sales!A:N,13,FALSE)</f>
        <v>7</v>
      </c>
      <c r="AB21" s="2">
        <f>VLOOKUP(A21,Sales!A:N,14,FALSE)</f>
        <v>2</v>
      </c>
      <c r="AC21" s="2">
        <f>VLOOKUP(A21,Campaigns!A:I,2,FALSE)</f>
        <v>0</v>
      </c>
      <c r="AD21" s="2">
        <f>VLOOKUP(A21,Campaigns!A:I,3,FALSE)</f>
        <v>0</v>
      </c>
      <c r="AE21" s="2">
        <f>VLOOKUP(A21,Campaigns!A:I,4,FALSE)</f>
        <v>0</v>
      </c>
      <c r="AF21" s="2">
        <f>VLOOKUP(A21,Campaigns!A:I,5,FALSE)</f>
        <v>0</v>
      </c>
      <c r="AG21" s="2">
        <f>VLOOKUP(A21,Campaigns!A:I,6,FALSE)</f>
        <v>0</v>
      </c>
      <c r="AH21" s="2">
        <f>VLOOKUP(A21,Campaigns!A:I,7,FALSE)</f>
        <v>0</v>
      </c>
      <c r="AI21" s="2">
        <f>VLOOKUP(A21,Campaigns!A:I,8,FALSE)</f>
        <v>0</v>
      </c>
      <c r="AJ21" s="19" t="str">
        <f>VLOOKUP(A21,Campaigns!A:I,9,FALSE)</f>
        <v>5/22/2019</v>
      </c>
    </row>
    <row r="22" spans="1:36">
      <c r="A22" s="2">
        <v>2047</v>
      </c>
      <c r="B22" s="2">
        <f>VLOOKUP(A22, Customer!A:O, 2, FALSE)</f>
        <v>183528</v>
      </c>
      <c r="C22" s="2">
        <f>VLOOKUP(A22, Customer!A:O, 3, FALSE)</f>
        <v>0</v>
      </c>
      <c r="D22" s="2">
        <f>VLOOKUP(A22, Customer!A:O, 4, FALSE)</f>
        <v>0</v>
      </c>
      <c r="E22" s="2">
        <f>VLOOKUP(A22, Customer!A:O, 5, FALSE)</f>
        <v>28</v>
      </c>
      <c r="F22" s="2">
        <f>VLOOKUP(A22, Customer!A:O, 6, FALSE)</f>
        <v>0</v>
      </c>
      <c r="G22" s="2">
        <f>VLOOKUP(A22, Customer!A:O, 7, FALSE)</f>
        <v>0</v>
      </c>
      <c r="H22" s="2">
        <f>VLOOKUP(A22, Customer!A:O, 8, FALSE)</f>
        <v>1</v>
      </c>
      <c r="I22" s="2">
        <f>VLOOKUP(A22, Customer!A:O, 9, FALSE)</f>
        <v>0</v>
      </c>
      <c r="J22" s="2">
        <f>VLOOKUP(A22, Customer!A:O, 10, FALSE)</f>
        <v>0</v>
      </c>
      <c r="K22" s="2">
        <f>VLOOKUP(A22, Customer!A:O, 11, FALSE)</f>
        <v>0</v>
      </c>
      <c r="L22" s="2">
        <f>VLOOKUP(A22, Customer!A:O, 12, FALSE)</f>
        <v>1</v>
      </c>
      <c r="M22" s="2">
        <f>VLOOKUP(A22, Customer!A:O, 13, FALSE)</f>
        <v>0</v>
      </c>
      <c r="N22" s="2">
        <f>VLOOKUP(A22, Customer!A:O, 14, FALSE)</f>
        <v>0</v>
      </c>
      <c r="O22" s="2" t="str">
        <f>VLOOKUP(A22, Customer!A:O, 15, FALSE)</f>
        <v>State-Illinois</v>
      </c>
      <c r="P22" s="2">
        <f>VLOOKUP(A22,Sales!A:N,2,FALSE)</f>
        <v>7</v>
      </c>
      <c r="Q22">
        <f>VLOOKUP(A22,Sales!A:N,3,FALSE)</f>
        <v>1165</v>
      </c>
      <c r="R22" s="2">
        <f>VLOOKUP(A22,Sales!A:N,4,FALSE)</f>
        <v>257</v>
      </c>
      <c r="S22" s="2">
        <f>VLOOKUP(A22,Sales!A:N,5,FALSE)</f>
        <v>1490</v>
      </c>
      <c r="T22" s="2">
        <f>VLOOKUP(A22,Sales!A:N,6,FALSE)</f>
        <v>294</v>
      </c>
      <c r="U22" s="2">
        <f>VLOOKUP(A22,Sales!A:N,7,FALSE)</f>
        <v>97</v>
      </c>
      <c r="V22" s="2">
        <f>VLOOKUP(A22,Sales!A:N,8,FALSE)</f>
        <v>323</v>
      </c>
      <c r="W22" s="2">
        <f>VLOOKUP(A22,Sales!A:N,9,FALSE)</f>
        <v>2979</v>
      </c>
      <c r="X22" s="2">
        <f>VLOOKUP(A22,Sales!A:N,10,FALSE)</f>
        <v>1</v>
      </c>
      <c r="Y22" s="2">
        <f>VLOOKUP(A22,Sales!A:N,11,FALSE)</f>
        <v>4</v>
      </c>
      <c r="Z22" s="2">
        <f>VLOOKUP(A22,Sales!A:N,12,FALSE)</f>
        <v>10</v>
      </c>
      <c r="AA22" s="2">
        <f>VLOOKUP(A22,Sales!A:N,13,FALSE)</f>
        <v>8</v>
      </c>
      <c r="AB22" s="2">
        <f>VLOOKUP(A22,Sales!A:N,14,FALSE)</f>
        <v>1</v>
      </c>
      <c r="AC22" s="2">
        <f>VLOOKUP(A22,Campaigns!A:I,2,FALSE)</f>
        <v>1</v>
      </c>
      <c r="AD22" s="2">
        <f>VLOOKUP(A22,Campaigns!A:I,3,FALSE)</f>
        <v>0</v>
      </c>
      <c r="AE22" s="2">
        <f>VLOOKUP(A22,Campaigns!A:I,4,FALSE)</f>
        <v>0</v>
      </c>
      <c r="AF22" s="2">
        <f>VLOOKUP(A22,Campaigns!A:I,5,FALSE)</f>
        <v>1</v>
      </c>
      <c r="AG22" s="2">
        <f>VLOOKUP(A22,Campaigns!A:I,6,FALSE)</f>
        <v>0</v>
      </c>
      <c r="AH22" s="2">
        <f>VLOOKUP(A22,Campaigns!A:I,7,FALSE)</f>
        <v>0</v>
      </c>
      <c r="AI22" s="2">
        <f>VLOOKUP(A22,Campaigns!A:I,8,FALSE)</f>
        <v>1</v>
      </c>
      <c r="AJ22" s="19">
        <f>VLOOKUP(A22,Campaigns!A:I,9,FALSE)</f>
        <v>43961</v>
      </c>
    </row>
    <row r="23" spans="1:36">
      <c r="A23" s="2">
        <v>1892</v>
      </c>
      <c r="B23" s="2">
        <f>VLOOKUP(A23, Customer!A:O, 2, FALSE)</f>
        <v>175114</v>
      </c>
      <c r="C23" s="2">
        <f>VLOOKUP(A23, Customer!A:O, 3, FALSE)</f>
        <v>0</v>
      </c>
      <c r="D23" s="2">
        <f>VLOOKUP(A23, Customer!A:O, 4, FALSE)</f>
        <v>0</v>
      </c>
      <c r="E23" s="2">
        <f>VLOOKUP(A23, Customer!A:O, 5, FALSE)</f>
        <v>28</v>
      </c>
      <c r="F23" s="2">
        <f>VLOOKUP(A23, Customer!A:O, 6, FALSE)</f>
        <v>0</v>
      </c>
      <c r="G23" s="2">
        <f>VLOOKUP(A23, Customer!A:O, 7, FALSE)</f>
        <v>0</v>
      </c>
      <c r="H23" s="2">
        <f>VLOOKUP(A23, Customer!A:O, 8, FALSE)</f>
        <v>0</v>
      </c>
      <c r="I23" s="2">
        <f>VLOOKUP(A23, Customer!A:O, 9, FALSE)</f>
        <v>1</v>
      </c>
      <c r="J23" s="2">
        <f>VLOOKUP(A23, Customer!A:O, 10, FALSE)</f>
        <v>0</v>
      </c>
      <c r="K23" s="2">
        <f>VLOOKUP(A23, Customer!A:O, 11, FALSE)</f>
        <v>0</v>
      </c>
      <c r="L23" s="2">
        <f>VLOOKUP(A23, Customer!A:O, 12, FALSE)</f>
        <v>1</v>
      </c>
      <c r="M23" s="2">
        <f>VLOOKUP(A23, Customer!A:O, 13, FALSE)</f>
        <v>0</v>
      </c>
      <c r="N23" s="2">
        <f>VLOOKUP(A23, Customer!A:O, 14, FALSE)</f>
        <v>0</v>
      </c>
      <c r="O23" s="2" t="str">
        <f>VLOOKUP(A23, Customer!A:O, 15, FALSE)</f>
        <v>State-New York</v>
      </c>
      <c r="P23" s="2">
        <f>VLOOKUP(A23,Sales!A:N,2,FALSE)</f>
        <v>40</v>
      </c>
      <c r="Q23">
        <f>VLOOKUP(A23,Sales!A:N,3,FALSE)</f>
        <v>1331</v>
      </c>
      <c r="R23" s="2">
        <f>VLOOKUP(A23,Sales!A:N,4,FALSE)</f>
        <v>28</v>
      </c>
      <c r="S23" s="2">
        <f>VLOOKUP(A23,Sales!A:N,5,FALSE)</f>
        <v>1219</v>
      </c>
      <c r="T23" s="2">
        <f>VLOOKUP(A23,Sales!A:N,6,FALSE)</f>
        <v>147</v>
      </c>
      <c r="U23" s="2">
        <f>VLOOKUP(A23,Sales!A:N,7,FALSE)</f>
        <v>140</v>
      </c>
      <c r="V23" s="2">
        <f>VLOOKUP(A23,Sales!A:N,8,FALSE)</f>
        <v>56</v>
      </c>
      <c r="W23" s="2">
        <f>VLOOKUP(A23,Sales!A:N,9,FALSE)</f>
        <v>2809</v>
      </c>
      <c r="X23" s="2">
        <f>VLOOKUP(A23,Sales!A:N,10,FALSE)</f>
        <v>1</v>
      </c>
      <c r="Y23" s="2">
        <f>VLOOKUP(A23,Sales!A:N,11,FALSE)</f>
        <v>3</v>
      </c>
      <c r="Z23" s="2">
        <f>VLOOKUP(A23,Sales!A:N,12,FALSE)</f>
        <v>10</v>
      </c>
      <c r="AA23" s="2">
        <f>VLOOKUP(A23,Sales!A:N,13,FALSE)</f>
        <v>5</v>
      </c>
      <c r="AB23" s="2">
        <f>VLOOKUP(A23,Sales!A:N,14,FALSE)</f>
        <v>2</v>
      </c>
      <c r="AC23" s="2">
        <f>VLOOKUP(A23,Campaigns!A:I,2,FALSE)</f>
        <v>0</v>
      </c>
      <c r="AD23" s="2">
        <f>VLOOKUP(A23,Campaigns!A:I,3,FALSE)</f>
        <v>0</v>
      </c>
      <c r="AE23" s="2">
        <f>VLOOKUP(A23,Campaigns!A:I,4,FALSE)</f>
        <v>0</v>
      </c>
      <c r="AF23" s="2">
        <f>VLOOKUP(A23,Campaigns!A:I,5,FALSE)</f>
        <v>0</v>
      </c>
      <c r="AG23" s="2">
        <f>VLOOKUP(A23,Campaigns!A:I,6,FALSE)</f>
        <v>0</v>
      </c>
      <c r="AH23" s="2">
        <f>VLOOKUP(A23,Campaigns!A:I,7,FALSE)</f>
        <v>0</v>
      </c>
      <c r="AI23" s="2">
        <f>VLOOKUP(A23,Campaigns!A:I,8,FALSE)</f>
        <v>0</v>
      </c>
      <c r="AJ23" s="19" t="str">
        <f>VLOOKUP(A23,Campaigns!A:I,9,FALSE)</f>
        <v>4/13/2020</v>
      </c>
    </row>
    <row r="24" spans="1:36">
      <c r="A24" s="2">
        <v>2788</v>
      </c>
      <c r="B24" s="2">
        <f>VLOOKUP(A24, Customer!A:O, 2, FALSE)</f>
        <v>163207</v>
      </c>
      <c r="C24" s="2">
        <f>VLOOKUP(A24, Customer!A:O, 3, FALSE)</f>
        <v>0</v>
      </c>
      <c r="D24" s="2">
        <f>VLOOKUP(A24, Customer!A:O, 4, FALSE)</f>
        <v>0</v>
      </c>
      <c r="E24" s="2">
        <f>VLOOKUP(A24, Customer!A:O, 5, FALSE)</f>
        <v>28</v>
      </c>
      <c r="F24" s="2">
        <f>VLOOKUP(A24, Customer!A:O, 6, FALSE)</f>
        <v>0</v>
      </c>
      <c r="G24" s="2">
        <f>VLOOKUP(A24, Customer!A:O, 7, FALSE)</f>
        <v>0</v>
      </c>
      <c r="H24" s="2">
        <f>VLOOKUP(A24, Customer!A:O, 8, FALSE)</f>
        <v>0</v>
      </c>
      <c r="I24" s="2">
        <f>VLOOKUP(A24, Customer!A:O, 9, FALSE)</f>
        <v>1</v>
      </c>
      <c r="J24" s="2">
        <f>VLOOKUP(A24, Customer!A:O, 10, FALSE)</f>
        <v>0</v>
      </c>
      <c r="K24" s="2">
        <f>VLOOKUP(A24, Customer!A:O, 11, FALSE)</f>
        <v>0</v>
      </c>
      <c r="L24" s="2">
        <f>VLOOKUP(A24, Customer!A:O, 12, FALSE)</f>
        <v>1</v>
      </c>
      <c r="M24" s="2">
        <f>VLOOKUP(A24, Customer!A:O, 13, FALSE)</f>
        <v>0</v>
      </c>
      <c r="N24" s="2">
        <f>VLOOKUP(A24, Customer!A:O, 14, FALSE)</f>
        <v>0</v>
      </c>
      <c r="O24" s="2" t="str">
        <f>VLOOKUP(A24, Customer!A:O, 15, FALSE)</f>
        <v>State-Other</v>
      </c>
      <c r="P24" s="2">
        <f>VLOOKUP(A24,Sales!A:N,2,FALSE)</f>
        <v>68</v>
      </c>
      <c r="Q24">
        <f>VLOOKUP(A24,Sales!A:N,3,FALSE)</f>
        <v>1131</v>
      </c>
      <c r="R24" s="2">
        <f>VLOOKUP(A24,Sales!A:N,4,FALSE)</f>
        <v>436</v>
      </c>
      <c r="S24" s="2">
        <f>VLOOKUP(A24,Sales!A:N,5,FALSE)</f>
        <v>1459</v>
      </c>
      <c r="T24" s="2">
        <f>VLOOKUP(A24,Sales!A:N,6,FALSE)</f>
        <v>235</v>
      </c>
      <c r="U24" s="2">
        <f>VLOOKUP(A24,Sales!A:N,7,FALSE)</f>
        <v>436</v>
      </c>
      <c r="V24" s="2">
        <f>VLOOKUP(A24,Sales!A:N,8,FALSE)</f>
        <v>181</v>
      </c>
      <c r="W24" s="2">
        <f>VLOOKUP(A24,Sales!A:N,9,FALSE)</f>
        <v>3517</v>
      </c>
      <c r="X24" s="2">
        <f>VLOOKUP(A24,Sales!A:N,10,FALSE)</f>
        <v>1</v>
      </c>
      <c r="Y24" s="2">
        <f>VLOOKUP(A24,Sales!A:N,11,FALSE)</f>
        <v>2</v>
      </c>
      <c r="Z24" s="2">
        <f>VLOOKUP(A24,Sales!A:N,12,FALSE)</f>
        <v>3</v>
      </c>
      <c r="AA24" s="2">
        <f>VLOOKUP(A24,Sales!A:N,13,FALSE)</f>
        <v>6</v>
      </c>
      <c r="AB24" s="2">
        <f>VLOOKUP(A24,Sales!A:N,14,FALSE)</f>
        <v>7</v>
      </c>
      <c r="AC24" s="2">
        <f>VLOOKUP(A24,Campaigns!A:I,2,FALSE)</f>
        <v>0</v>
      </c>
      <c r="AD24" s="2">
        <f>VLOOKUP(A24,Campaigns!A:I,3,FALSE)</f>
        <v>0</v>
      </c>
      <c r="AE24" s="2">
        <f>VLOOKUP(A24,Campaigns!A:I,4,FALSE)</f>
        <v>0</v>
      </c>
      <c r="AF24" s="2">
        <f>VLOOKUP(A24,Campaigns!A:I,5,FALSE)</f>
        <v>1</v>
      </c>
      <c r="AG24" s="2">
        <f>VLOOKUP(A24,Campaigns!A:I,6,FALSE)</f>
        <v>0</v>
      </c>
      <c r="AH24" s="2">
        <f>VLOOKUP(A24,Campaigns!A:I,7,FALSE)</f>
        <v>0</v>
      </c>
      <c r="AI24" s="2">
        <f>VLOOKUP(A24,Campaigns!A:I,8,FALSE)</f>
        <v>0</v>
      </c>
      <c r="AJ24" s="19" t="str">
        <f>VLOOKUP(A24,Campaigns!A:I,9,FALSE)</f>
        <v>6/27/2019</v>
      </c>
    </row>
    <row r="25" spans="1:36">
      <c r="A25" s="2">
        <v>1812</v>
      </c>
      <c r="B25" s="2">
        <f>VLOOKUP(A25, Customer!A:O, 2, FALSE)</f>
        <v>148789</v>
      </c>
      <c r="C25" s="2">
        <f>VLOOKUP(A25, Customer!A:O, 3, FALSE)</f>
        <v>0</v>
      </c>
      <c r="D25" s="2">
        <f>VLOOKUP(A25, Customer!A:O, 4, FALSE)</f>
        <v>0</v>
      </c>
      <c r="E25" s="2">
        <f>VLOOKUP(A25, Customer!A:O, 5, FALSE)</f>
        <v>28</v>
      </c>
      <c r="F25" s="2">
        <f>VLOOKUP(A25, Customer!A:O, 6, FALSE)</f>
        <v>0</v>
      </c>
      <c r="G25" s="2">
        <f>VLOOKUP(A25, Customer!A:O, 7, FALSE)</f>
        <v>0</v>
      </c>
      <c r="H25" s="2">
        <f>VLOOKUP(A25, Customer!A:O, 8, FALSE)</f>
        <v>1</v>
      </c>
      <c r="I25" s="2">
        <f>VLOOKUP(A25, Customer!A:O, 9, FALSE)</f>
        <v>0</v>
      </c>
      <c r="J25" s="2">
        <f>VLOOKUP(A25, Customer!A:O, 10, FALSE)</f>
        <v>0</v>
      </c>
      <c r="K25" s="2">
        <f>VLOOKUP(A25, Customer!A:O, 11, FALSE)</f>
        <v>0</v>
      </c>
      <c r="L25" s="2">
        <f>VLOOKUP(A25, Customer!A:O, 12, FALSE)</f>
        <v>1</v>
      </c>
      <c r="M25" s="2">
        <f>VLOOKUP(A25, Customer!A:O, 13, FALSE)</f>
        <v>0</v>
      </c>
      <c r="N25" s="2">
        <f>VLOOKUP(A25, Customer!A:O, 14, FALSE)</f>
        <v>0</v>
      </c>
      <c r="O25" s="2" t="str">
        <f>VLOOKUP(A25, Customer!A:O, 15, FALSE)</f>
        <v>State-Florida</v>
      </c>
      <c r="P25" s="2">
        <f>VLOOKUP(A25,Sales!A:N,2,FALSE)</f>
        <v>94</v>
      </c>
      <c r="Q25">
        <f>VLOOKUP(A25,Sales!A:N,3,FALSE)</f>
        <v>1070</v>
      </c>
      <c r="R25" s="2">
        <f>VLOOKUP(A25,Sales!A:N,4,FALSE)</f>
        <v>49</v>
      </c>
      <c r="S25" s="2">
        <f>VLOOKUP(A25,Sales!A:N,5,FALSE)</f>
        <v>476</v>
      </c>
      <c r="T25" s="2">
        <f>VLOOKUP(A25,Sales!A:N,6,FALSE)</f>
        <v>21</v>
      </c>
      <c r="U25" s="2">
        <f>VLOOKUP(A25,Sales!A:N,7,FALSE)</f>
        <v>15</v>
      </c>
      <c r="V25" s="2">
        <f>VLOOKUP(A25,Sales!A:N,8,FALSE)</f>
        <v>442</v>
      </c>
      <c r="W25" s="2">
        <f>VLOOKUP(A25,Sales!A:N,9,FALSE)</f>
        <v>1189</v>
      </c>
      <c r="X25" s="2">
        <f>VLOOKUP(A25,Sales!A:N,10,FALSE)</f>
        <v>1</v>
      </c>
      <c r="Y25" s="2">
        <f>VLOOKUP(A25,Sales!A:N,11,FALSE)</f>
        <v>6</v>
      </c>
      <c r="Z25" s="2">
        <f>VLOOKUP(A25,Sales!A:N,12,FALSE)</f>
        <v>4</v>
      </c>
      <c r="AA25" s="2">
        <f>VLOOKUP(A25,Sales!A:N,13,FALSE)</f>
        <v>7</v>
      </c>
      <c r="AB25" s="2">
        <f>VLOOKUP(A25,Sales!A:N,14,FALSE)</f>
        <v>6</v>
      </c>
      <c r="AC25" s="2">
        <f>VLOOKUP(A25,Campaigns!A:I,2,FALSE)</f>
        <v>0</v>
      </c>
      <c r="AD25" s="2">
        <f>VLOOKUP(A25,Campaigns!A:I,3,FALSE)</f>
        <v>0</v>
      </c>
      <c r="AE25" s="2">
        <f>VLOOKUP(A25,Campaigns!A:I,4,FALSE)</f>
        <v>0</v>
      </c>
      <c r="AF25" s="2">
        <f>VLOOKUP(A25,Campaigns!A:I,5,FALSE)</f>
        <v>0</v>
      </c>
      <c r="AG25" s="2">
        <f>VLOOKUP(A25,Campaigns!A:I,6,FALSE)</f>
        <v>0</v>
      </c>
      <c r="AH25" s="2">
        <f>VLOOKUP(A25,Campaigns!A:I,7,FALSE)</f>
        <v>0</v>
      </c>
      <c r="AI25" s="2">
        <f>VLOOKUP(A25,Campaigns!A:I,8,FALSE)</f>
        <v>0</v>
      </c>
      <c r="AJ25" s="19" t="str">
        <f>VLOOKUP(A25,Campaigns!A:I,9,FALSE)</f>
        <v>2/15/2019</v>
      </c>
    </row>
    <row r="26" spans="1:36">
      <c r="A26" s="2">
        <v>1296</v>
      </c>
      <c r="B26" s="2">
        <f>VLOOKUP(A26, Customer!A:O, 2, FALSE)</f>
        <v>142670</v>
      </c>
      <c r="C26" s="2">
        <f>VLOOKUP(A26, Customer!A:O, 3, FALSE)</f>
        <v>0</v>
      </c>
      <c r="D26" s="2">
        <f>VLOOKUP(A26, Customer!A:O, 4, FALSE)</f>
        <v>0</v>
      </c>
      <c r="E26" s="2">
        <f>VLOOKUP(A26, Customer!A:O, 5, FALSE)</f>
        <v>28</v>
      </c>
      <c r="F26" s="2">
        <f>VLOOKUP(A26, Customer!A:O, 6, FALSE)</f>
        <v>0</v>
      </c>
      <c r="G26" s="2">
        <f>VLOOKUP(A26, Customer!A:O, 7, FALSE)</f>
        <v>0</v>
      </c>
      <c r="H26" s="2">
        <f>VLOOKUP(A26, Customer!A:O, 8, FALSE)</f>
        <v>0</v>
      </c>
      <c r="I26" s="2">
        <f>VLOOKUP(A26, Customer!A:O, 9, FALSE)</f>
        <v>1</v>
      </c>
      <c r="J26" s="2">
        <f>VLOOKUP(A26, Customer!A:O, 10, FALSE)</f>
        <v>0</v>
      </c>
      <c r="K26" s="2">
        <f>VLOOKUP(A26, Customer!A:O, 11, FALSE)</f>
        <v>0</v>
      </c>
      <c r="L26" s="2">
        <f>VLOOKUP(A26, Customer!A:O, 12, FALSE)</f>
        <v>0</v>
      </c>
      <c r="M26" s="2">
        <f>VLOOKUP(A26, Customer!A:O, 13, FALSE)</f>
        <v>1</v>
      </c>
      <c r="N26" s="2">
        <f>VLOOKUP(A26, Customer!A:O, 14, FALSE)</f>
        <v>0</v>
      </c>
      <c r="O26" s="2" t="str">
        <f>VLOOKUP(A26, Customer!A:O, 15, FALSE)</f>
        <v>State-Florida</v>
      </c>
      <c r="P26" s="2">
        <f>VLOOKUP(A26,Sales!A:N,2,FALSE)</f>
        <v>12</v>
      </c>
      <c r="Q26">
        <f>VLOOKUP(A26,Sales!A:N,3,FALSE)</f>
        <v>515</v>
      </c>
      <c r="R26" s="2">
        <f>VLOOKUP(A26,Sales!A:N,4,FALSE)</f>
        <v>7</v>
      </c>
      <c r="S26" s="2">
        <f>VLOOKUP(A26,Sales!A:N,5,FALSE)</f>
        <v>154</v>
      </c>
      <c r="T26" s="2">
        <f>VLOOKUP(A26,Sales!A:N,6,FALSE)</f>
        <v>67</v>
      </c>
      <c r="U26" s="2">
        <f>VLOOKUP(A26,Sales!A:N,7,FALSE)</f>
        <v>13</v>
      </c>
      <c r="V26" s="2">
        <f>VLOOKUP(A26,Sales!A:N,8,FALSE)</f>
        <v>50</v>
      </c>
      <c r="W26" s="2">
        <f>VLOOKUP(A26,Sales!A:N,9,FALSE)</f>
        <v>705</v>
      </c>
      <c r="X26" s="2">
        <f>VLOOKUP(A26,Sales!A:N,10,FALSE)</f>
        <v>1</v>
      </c>
      <c r="Y26" s="2">
        <f>VLOOKUP(A26,Sales!A:N,11,FALSE)</f>
        <v>4</v>
      </c>
      <c r="Z26" s="2">
        <f>VLOOKUP(A26,Sales!A:N,12,FALSE)</f>
        <v>2</v>
      </c>
      <c r="AA26" s="2">
        <f>VLOOKUP(A26,Sales!A:N,13,FALSE)</f>
        <v>4</v>
      </c>
      <c r="AB26" s="2">
        <f>VLOOKUP(A26,Sales!A:N,14,FALSE)</f>
        <v>4</v>
      </c>
      <c r="AC26" s="2">
        <f>VLOOKUP(A26,Campaigns!A:I,2,FALSE)</f>
        <v>0</v>
      </c>
      <c r="AD26" s="2">
        <f>VLOOKUP(A26,Campaigns!A:I,3,FALSE)</f>
        <v>0</v>
      </c>
      <c r="AE26" s="2">
        <f>VLOOKUP(A26,Campaigns!A:I,4,FALSE)</f>
        <v>0</v>
      </c>
      <c r="AF26" s="2">
        <f>VLOOKUP(A26,Campaigns!A:I,5,FALSE)</f>
        <v>0</v>
      </c>
      <c r="AG26" s="2">
        <f>VLOOKUP(A26,Campaigns!A:I,6,FALSE)</f>
        <v>0</v>
      </c>
      <c r="AH26" s="2">
        <f>VLOOKUP(A26,Campaigns!A:I,7,FALSE)</f>
        <v>0</v>
      </c>
      <c r="AI26" s="2">
        <f>VLOOKUP(A26,Campaigns!A:I,8,FALSE)</f>
        <v>0</v>
      </c>
      <c r="AJ26" s="19">
        <f>VLOOKUP(A26,Campaigns!A:I,9,FALSE)</f>
        <v>43506</v>
      </c>
    </row>
    <row r="27" spans="1:36">
      <c r="A27" s="2">
        <v>1492</v>
      </c>
      <c r="B27" s="2">
        <f>VLOOKUP(A27, Customer!A:O, 2, FALSE)</f>
        <v>134935</v>
      </c>
      <c r="C27" s="2">
        <f>VLOOKUP(A27, Customer!A:O, 3, FALSE)</f>
        <v>0</v>
      </c>
      <c r="D27" s="2">
        <f>VLOOKUP(A27, Customer!A:O, 4, FALSE)</f>
        <v>0</v>
      </c>
      <c r="E27" s="2">
        <f>VLOOKUP(A27, Customer!A:O, 5, FALSE)</f>
        <v>28</v>
      </c>
      <c r="F27" s="2">
        <f>VLOOKUP(A27, Customer!A:O, 6, FALSE)</f>
        <v>0</v>
      </c>
      <c r="G27" s="2">
        <f>VLOOKUP(A27, Customer!A:O, 7, FALSE)</f>
        <v>1</v>
      </c>
      <c r="H27" s="2">
        <f>VLOOKUP(A27, Customer!A:O, 8, FALSE)</f>
        <v>0</v>
      </c>
      <c r="I27" s="2">
        <f>VLOOKUP(A27, Customer!A:O, 9, FALSE)</f>
        <v>0</v>
      </c>
      <c r="J27" s="2">
        <f>VLOOKUP(A27, Customer!A:O, 10, FALSE)</f>
        <v>0</v>
      </c>
      <c r="K27" s="2">
        <f>VLOOKUP(A27, Customer!A:O, 11, FALSE)</f>
        <v>0</v>
      </c>
      <c r="L27" s="2">
        <f>VLOOKUP(A27, Customer!A:O, 12, FALSE)</f>
        <v>1</v>
      </c>
      <c r="M27" s="2">
        <f>VLOOKUP(A27, Customer!A:O, 13, FALSE)</f>
        <v>0</v>
      </c>
      <c r="N27" s="2">
        <f>VLOOKUP(A27, Customer!A:O, 14, FALSE)</f>
        <v>0</v>
      </c>
      <c r="O27" s="2" t="str">
        <f>VLOOKUP(A27, Customer!A:O, 15, FALSE)</f>
        <v>State-Other</v>
      </c>
      <c r="P27" s="2">
        <f>VLOOKUP(A27,Sales!A:N,2,FALSE)</f>
        <v>71</v>
      </c>
      <c r="Q27">
        <f>VLOOKUP(A27,Sales!A:N,3,FALSE)</f>
        <v>131</v>
      </c>
      <c r="R27" s="2">
        <f>VLOOKUP(A27,Sales!A:N,4,FALSE)</f>
        <v>15</v>
      </c>
      <c r="S27" s="2">
        <f>VLOOKUP(A27,Sales!A:N,5,FALSE)</f>
        <v>255</v>
      </c>
      <c r="T27" s="2">
        <f>VLOOKUP(A27,Sales!A:N,6,FALSE)</f>
        <v>12</v>
      </c>
      <c r="U27" s="2">
        <f>VLOOKUP(A27,Sales!A:N,7,FALSE)</f>
        <v>39</v>
      </c>
      <c r="V27" s="2">
        <f>VLOOKUP(A27,Sales!A:N,8,FALSE)</f>
        <v>77</v>
      </c>
      <c r="W27" s="2">
        <f>VLOOKUP(A27,Sales!A:N,9,FALSE)</f>
        <v>375</v>
      </c>
      <c r="X27" s="2">
        <f>VLOOKUP(A27,Sales!A:N,10,FALSE)</f>
        <v>1</v>
      </c>
      <c r="Y27" s="2">
        <f>VLOOKUP(A27,Sales!A:N,11,FALSE)</f>
        <v>2</v>
      </c>
      <c r="Z27" s="2">
        <f>VLOOKUP(A27,Sales!A:N,12,FALSE)</f>
        <v>1</v>
      </c>
      <c r="AA27" s="2">
        <f>VLOOKUP(A27,Sales!A:N,13,FALSE)</f>
        <v>4</v>
      </c>
      <c r="AB27" s="2">
        <f>VLOOKUP(A27,Sales!A:N,14,FALSE)</f>
        <v>7</v>
      </c>
      <c r="AC27" s="2">
        <f>VLOOKUP(A27,Campaigns!A:I,2,FALSE)</f>
        <v>0</v>
      </c>
      <c r="AD27" s="2">
        <f>VLOOKUP(A27,Campaigns!A:I,3,FALSE)</f>
        <v>0</v>
      </c>
      <c r="AE27" s="2">
        <f>VLOOKUP(A27,Campaigns!A:I,4,FALSE)</f>
        <v>0</v>
      </c>
      <c r="AF27" s="2">
        <f>VLOOKUP(A27,Campaigns!A:I,5,FALSE)</f>
        <v>0</v>
      </c>
      <c r="AG27" s="2">
        <f>VLOOKUP(A27,Campaigns!A:I,6,FALSE)</f>
        <v>0</v>
      </c>
      <c r="AH27" s="2">
        <f>VLOOKUP(A27,Campaigns!A:I,7,FALSE)</f>
        <v>0</v>
      </c>
      <c r="AI27" s="2">
        <f>VLOOKUP(A27,Campaigns!A:I,8,FALSE)</f>
        <v>0</v>
      </c>
      <c r="AJ27" s="19" t="str">
        <f>VLOOKUP(A27,Campaigns!A:I,9,FALSE)</f>
        <v>11/26/2019</v>
      </c>
    </row>
    <row r="28" spans="1:36">
      <c r="A28" s="2">
        <v>2554</v>
      </c>
      <c r="B28" s="2">
        <f>VLOOKUP(A28, Customer!A:O, 2, FALSE)</f>
        <v>134935</v>
      </c>
      <c r="C28" s="2">
        <f>VLOOKUP(A28, Customer!A:O, 3, FALSE)</f>
        <v>0</v>
      </c>
      <c r="D28" s="2">
        <f>VLOOKUP(A28, Customer!A:O, 4, FALSE)</f>
        <v>0</v>
      </c>
      <c r="E28" s="2">
        <f>VLOOKUP(A28, Customer!A:O, 5, FALSE)</f>
        <v>28</v>
      </c>
      <c r="F28" s="2">
        <f>VLOOKUP(A28, Customer!A:O, 6, FALSE)</f>
        <v>0</v>
      </c>
      <c r="G28" s="2">
        <f>VLOOKUP(A28, Customer!A:O, 7, FALSE)</f>
        <v>1</v>
      </c>
      <c r="H28" s="2">
        <f>VLOOKUP(A28, Customer!A:O, 8, FALSE)</f>
        <v>0</v>
      </c>
      <c r="I28" s="2">
        <f>VLOOKUP(A28, Customer!A:O, 9, FALSE)</f>
        <v>0</v>
      </c>
      <c r="J28" s="2">
        <f>VLOOKUP(A28, Customer!A:O, 10, FALSE)</f>
        <v>0</v>
      </c>
      <c r="K28" s="2">
        <f>VLOOKUP(A28, Customer!A:O, 11, FALSE)</f>
        <v>0</v>
      </c>
      <c r="L28" s="2">
        <f>VLOOKUP(A28, Customer!A:O, 12, FALSE)</f>
        <v>1</v>
      </c>
      <c r="M28" s="2">
        <f>VLOOKUP(A28, Customer!A:O, 13, FALSE)</f>
        <v>0</v>
      </c>
      <c r="N28" s="2">
        <f>VLOOKUP(A28, Customer!A:O, 14, FALSE)</f>
        <v>0</v>
      </c>
      <c r="O28" s="2" t="str">
        <f>VLOOKUP(A28, Customer!A:O, 15, FALSE)</f>
        <v>State-Other</v>
      </c>
      <c r="P28" s="2">
        <f>VLOOKUP(A28,Sales!A:N,2,FALSE)</f>
        <v>71</v>
      </c>
      <c r="Q28">
        <f>VLOOKUP(A28,Sales!A:N,3,FALSE)</f>
        <v>131</v>
      </c>
      <c r="R28" s="2">
        <f>VLOOKUP(A28,Sales!A:N,4,FALSE)</f>
        <v>15</v>
      </c>
      <c r="S28" s="2">
        <f>VLOOKUP(A28,Sales!A:N,5,FALSE)</f>
        <v>255</v>
      </c>
      <c r="T28" s="2">
        <f>VLOOKUP(A28,Sales!A:N,6,FALSE)</f>
        <v>12</v>
      </c>
      <c r="U28" s="2">
        <f>VLOOKUP(A28,Sales!A:N,7,FALSE)</f>
        <v>39</v>
      </c>
      <c r="V28" s="2">
        <f>VLOOKUP(A28,Sales!A:N,8,FALSE)</f>
        <v>77</v>
      </c>
      <c r="W28" s="2">
        <f>VLOOKUP(A28,Sales!A:N,9,FALSE)</f>
        <v>375</v>
      </c>
      <c r="X28" s="2">
        <f>VLOOKUP(A28,Sales!A:N,10,FALSE)</f>
        <v>1</v>
      </c>
      <c r="Y28" s="2">
        <f>VLOOKUP(A28,Sales!A:N,11,FALSE)</f>
        <v>2</v>
      </c>
      <c r="Z28" s="2">
        <f>VLOOKUP(A28,Sales!A:N,12,FALSE)</f>
        <v>1</v>
      </c>
      <c r="AA28" s="2">
        <f>VLOOKUP(A28,Sales!A:N,13,FALSE)</f>
        <v>4</v>
      </c>
      <c r="AB28" s="2">
        <f>VLOOKUP(A28,Sales!A:N,14,FALSE)</f>
        <v>7</v>
      </c>
      <c r="AC28" s="2">
        <f>VLOOKUP(A28,Campaigns!A:I,2,FALSE)</f>
        <v>0</v>
      </c>
      <c r="AD28" s="2">
        <f>VLOOKUP(A28,Campaigns!A:I,3,FALSE)</f>
        <v>0</v>
      </c>
      <c r="AE28" s="2">
        <f>VLOOKUP(A28,Campaigns!A:I,4,FALSE)</f>
        <v>0</v>
      </c>
      <c r="AF28" s="2">
        <f>VLOOKUP(A28,Campaigns!A:I,5,FALSE)</f>
        <v>0</v>
      </c>
      <c r="AG28" s="2">
        <f>VLOOKUP(A28,Campaigns!A:I,6,FALSE)</f>
        <v>0</v>
      </c>
      <c r="AH28" s="2">
        <f>VLOOKUP(A28,Campaigns!A:I,7,FALSE)</f>
        <v>0</v>
      </c>
      <c r="AI28" s="2">
        <f>VLOOKUP(A28,Campaigns!A:I,8,FALSE)</f>
        <v>0</v>
      </c>
      <c r="AJ28" s="19" t="str">
        <f>VLOOKUP(A28,Campaigns!A:I,9,FALSE)</f>
        <v>11/26/2019</v>
      </c>
    </row>
    <row r="29" spans="1:36">
      <c r="A29" s="2">
        <v>2689</v>
      </c>
      <c r="B29" s="2">
        <f>VLOOKUP(A29, Customer!A:O, 2, FALSE)</f>
        <v>118746</v>
      </c>
      <c r="C29" s="2">
        <f>VLOOKUP(A29, Customer!A:O, 3, FALSE)</f>
        <v>1</v>
      </c>
      <c r="D29" s="2">
        <f>VLOOKUP(A29, Customer!A:O, 4, FALSE)</f>
        <v>0</v>
      </c>
      <c r="E29" s="2">
        <f>VLOOKUP(A29, Customer!A:O, 5, FALSE)</f>
        <v>28</v>
      </c>
      <c r="F29" s="2">
        <f>VLOOKUP(A29, Customer!A:O, 6, FALSE)</f>
        <v>0</v>
      </c>
      <c r="G29" s="2">
        <f>VLOOKUP(A29, Customer!A:O, 7, FALSE)</f>
        <v>0</v>
      </c>
      <c r="H29" s="2">
        <f>VLOOKUP(A29, Customer!A:O, 8, FALSE)</f>
        <v>1</v>
      </c>
      <c r="I29" s="2">
        <f>VLOOKUP(A29, Customer!A:O, 9, FALSE)</f>
        <v>0</v>
      </c>
      <c r="J29" s="2">
        <f>VLOOKUP(A29, Customer!A:O, 10, FALSE)</f>
        <v>0</v>
      </c>
      <c r="K29" s="2">
        <f>VLOOKUP(A29, Customer!A:O, 11, FALSE)</f>
        <v>1</v>
      </c>
      <c r="L29" s="2">
        <f>VLOOKUP(A29, Customer!A:O, 12, FALSE)</f>
        <v>0</v>
      </c>
      <c r="M29" s="2">
        <f>VLOOKUP(A29, Customer!A:O, 13, FALSE)</f>
        <v>0</v>
      </c>
      <c r="N29" s="2">
        <f>VLOOKUP(A29, Customer!A:O, 14, FALSE)</f>
        <v>0</v>
      </c>
      <c r="O29" s="2" t="str">
        <f>VLOOKUP(A29, Customer!A:O, 15, FALSE)</f>
        <v>State-Illinois</v>
      </c>
      <c r="P29" s="2">
        <f>VLOOKUP(A29,Sales!A:N,2,FALSE)</f>
        <v>41</v>
      </c>
      <c r="Q29">
        <f>VLOOKUP(A29,Sales!A:N,3,FALSE)</f>
        <v>13</v>
      </c>
      <c r="R29" s="2">
        <f>VLOOKUP(A29,Sales!A:N,4,FALSE)</f>
        <v>63</v>
      </c>
      <c r="S29" s="2">
        <f>VLOOKUP(A29,Sales!A:N,5,FALSE)</f>
        <v>70</v>
      </c>
      <c r="T29" s="2">
        <f>VLOOKUP(A29,Sales!A:N,6,FALSE)</f>
        <v>76</v>
      </c>
      <c r="U29" s="2">
        <f>VLOOKUP(A29,Sales!A:N,7,FALSE)</f>
        <v>57</v>
      </c>
      <c r="V29" s="2">
        <f>VLOOKUP(A29,Sales!A:N,8,FALSE)</f>
        <v>127</v>
      </c>
      <c r="W29" s="2">
        <f>VLOOKUP(A29,Sales!A:N,9,FALSE)</f>
        <v>152</v>
      </c>
      <c r="X29" s="2">
        <f>VLOOKUP(A29,Sales!A:N,10,FALSE)</f>
        <v>2</v>
      </c>
      <c r="Y29" s="2">
        <f>VLOOKUP(A29,Sales!A:N,11,FALSE)</f>
        <v>3</v>
      </c>
      <c r="Z29" s="2">
        <f>VLOOKUP(A29,Sales!A:N,12,FALSE)</f>
        <v>0</v>
      </c>
      <c r="AA29" s="2">
        <f>VLOOKUP(A29,Sales!A:N,13,FALSE)</f>
        <v>3</v>
      </c>
      <c r="AB29" s="2">
        <f>VLOOKUP(A29,Sales!A:N,14,FALSE)</f>
        <v>6</v>
      </c>
      <c r="AC29" s="2">
        <f>VLOOKUP(A29,Campaigns!A:I,2,FALSE)</f>
        <v>0</v>
      </c>
      <c r="AD29" s="2">
        <f>VLOOKUP(A29,Campaigns!A:I,3,FALSE)</f>
        <v>0</v>
      </c>
      <c r="AE29" s="2">
        <f>VLOOKUP(A29,Campaigns!A:I,4,FALSE)</f>
        <v>0</v>
      </c>
      <c r="AF29" s="2">
        <f>VLOOKUP(A29,Campaigns!A:I,5,FALSE)</f>
        <v>0</v>
      </c>
      <c r="AG29" s="2">
        <f>VLOOKUP(A29,Campaigns!A:I,6,FALSE)</f>
        <v>0</v>
      </c>
      <c r="AH29" s="2">
        <f>VLOOKUP(A29,Campaigns!A:I,7,FALSE)</f>
        <v>0</v>
      </c>
      <c r="AI29" s="2">
        <f>VLOOKUP(A29,Campaigns!A:I,8,FALSE)</f>
        <v>0</v>
      </c>
      <c r="AJ29" s="19">
        <f>VLOOKUP(A29,Campaigns!A:I,9,FALSE)</f>
        <v>43872</v>
      </c>
    </row>
    <row r="30" spans="1:36">
      <c r="A30" s="2">
        <v>2341</v>
      </c>
      <c r="B30" s="2">
        <f>VLOOKUP(A30, Customer!A:O, 2, FALSE)</f>
        <v>117256</v>
      </c>
      <c r="C30" s="2">
        <f>VLOOKUP(A30, Customer!A:O, 3, FALSE)</f>
        <v>1</v>
      </c>
      <c r="D30" s="2">
        <f>VLOOKUP(A30, Customer!A:O, 4, FALSE)</f>
        <v>0</v>
      </c>
      <c r="E30" s="2">
        <f>VLOOKUP(A30, Customer!A:O, 5, FALSE)</f>
        <v>28</v>
      </c>
      <c r="F30" s="2">
        <f>VLOOKUP(A30, Customer!A:O, 6, FALSE)</f>
        <v>0</v>
      </c>
      <c r="G30" s="2">
        <f>VLOOKUP(A30, Customer!A:O, 7, FALSE)</f>
        <v>1</v>
      </c>
      <c r="H30" s="2">
        <f>VLOOKUP(A30, Customer!A:O, 8, FALSE)</f>
        <v>0</v>
      </c>
      <c r="I30" s="2">
        <f>VLOOKUP(A30, Customer!A:O, 9, FALSE)</f>
        <v>0</v>
      </c>
      <c r="J30" s="2">
        <f>VLOOKUP(A30, Customer!A:O, 10, FALSE)</f>
        <v>0</v>
      </c>
      <c r="K30" s="2">
        <f>VLOOKUP(A30, Customer!A:O, 11, FALSE)</f>
        <v>1</v>
      </c>
      <c r="L30" s="2">
        <f>VLOOKUP(A30, Customer!A:O, 12, FALSE)</f>
        <v>0</v>
      </c>
      <c r="M30" s="2">
        <f>VLOOKUP(A30, Customer!A:O, 13, FALSE)</f>
        <v>0</v>
      </c>
      <c r="N30" s="2">
        <f>VLOOKUP(A30, Customer!A:O, 14, FALSE)</f>
        <v>0</v>
      </c>
      <c r="O30" s="2" t="str">
        <f>VLOOKUP(A30, Customer!A:O, 15, FALSE)</f>
        <v>State-Illinois</v>
      </c>
      <c r="P30" s="2">
        <f>VLOOKUP(A30,Sales!A:N,2,FALSE)</f>
        <v>10</v>
      </c>
      <c r="Q30">
        <f>VLOOKUP(A30,Sales!A:N,3,FALSE)</f>
        <v>41</v>
      </c>
      <c r="R30" s="2">
        <f>VLOOKUP(A30,Sales!A:N,4,FALSE)</f>
        <v>27</v>
      </c>
      <c r="S30" s="2">
        <f>VLOOKUP(A30,Sales!A:N,5,FALSE)</f>
        <v>95</v>
      </c>
      <c r="T30" s="2">
        <f>VLOOKUP(A30,Sales!A:N,6,FALSE)</f>
        <v>54</v>
      </c>
      <c r="U30" s="2">
        <f>VLOOKUP(A30,Sales!A:N,7,FALSE)</f>
        <v>54</v>
      </c>
      <c r="V30" s="2">
        <f>VLOOKUP(A30,Sales!A:N,8,FALSE)</f>
        <v>149</v>
      </c>
      <c r="W30" s="2">
        <f>VLOOKUP(A30,Sales!A:N,9,FALSE)</f>
        <v>122</v>
      </c>
      <c r="X30" s="2">
        <f>VLOOKUP(A30,Sales!A:N,10,FALSE)</f>
        <v>2</v>
      </c>
      <c r="Y30" s="2">
        <f>VLOOKUP(A30,Sales!A:N,11,FALSE)</f>
        <v>2</v>
      </c>
      <c r="Z30" s="2">
        <f>VLOOKUP(A30,Sales!A:N,12,FALSE)</f>
        <v>1</v>
      </c>
      <c r="AA30" s="2">
        <f>VLOOKUP(A30,Sales!A:N,13,FALSE)</f>
        <v>2</v>
      </c>
      <c r="AB30" s="2">
        <f>VLOOKUP(A30,Sales!A:N,14,FALSE)</f>
        <v>8</v>
      </c>
      <c r="AC30" s="2">
        <f>VLOOKUP(A30,Campaigns!A:I,2,FALSE)</f>
        <v>1</v>
      </c>
      <c r="AD30" s="2">
        <f>VLOOKUP(A30,Campaigns!A:I,3,FALSE)</f>
        <v>0</v>
      </c>
      <c r="AE30" s="2">
        <f>VLOOKUP(A30,Campaigns!A:I,4,FALSE)</f>
        <v>0</v>
      </c>
      <c r="AF30" s="2">
        <f>VLOOKUP(A30,Campaigns!A:I,5,FALSE)</f>
        <v>0</v>
      </c>
      <c r="AG30" s="2">
        <f>VLOOKUP(A30,Campaigns!A:I,6,FALSE)</f>
        <v>0</v>
      </c>
      <c r="AH30" s="2">
        <f>VLOOKUP(A30,Campaigns!A:I,7,FALSE)</f>
        <v>0</v>
      </c>
      <c r="AI30" s="2">
        <f>VLOOKUP(A30,Campaigns!A:I,8,FALSE)</f>
        <v>0</v>
      </c>
      <c r="AJ30" s="19" t="str">
        <f>VLOOKUP(A30,Campaigns!A:I,9,FALSE)</f>
        <v>4/29/2020</v>
      </c>
    </row>
    <row r="31" spans="1:36">
      <c r="A31" s="2">
        <v>3132</v>
      </c>
      <c r="B31" s="2">
        <f>VLOOKUP(A31, Customer!A:O, 2, FALSE)</f>
        <v>115253</v>
      </c>
      <c r="C31" s="2">
        <f>VLOOKUP(A31, Customer!A:O, 3, FALSE)</f>
        <v>1</v>
      </c>
      <c r="D31" s="2">
        <f>VLOOKUP(A31, Customer!A:O, 4, FALSE)</f>
        <v>0</v>
      </c>
      <c r="E31" s="2">
        <f>VLOOKUP(A31, Customer!A:O, 5, FALSE)</f>
        <v>28</v>
      </c>
      <c r="F31" s="2">
        <f>VLOOKUP(A31, Customer!A:O, 6, FALSE)</f>
        <v>0</v>
      </c>
      <c r="G31" s="2">
        <f>VLOOKUP(A31, Customer!A:O, 7, FALSE)</f>
        <v>0</v>
      </c>
      <c r="H31" s="2">
        <f>VLOOKUP(A31, Customer!A:O, 8, FALSE)</f>
        <v>1</v>
      </c>
      <c r="I31" s="2">
        <f>VLOOKUP(A31, Customer!A:O, 9, FALSE)</f>
        <v>0</v>
      </c>
      <c r="J31" s="2">
        <f>VLOOKUP(A31, Customer!A:O, 10, FALSE)</f>
        <v>0</v>
      </c>
      <c r="K31" s="2">
        <f>VLOOKUP(A31, Customer!A:O, 11, FALSE)</f>
        <v>1</v>
      </c>
      <c r="L31" s="2">
        <f>VLOOKUP(A31, Customer!A:O, 12, FALSE)</f>
        <v>0</v>
      </c>
      <c r="M31" s="2">
        <f>VLOOKUP(A31, Customer!A:O, 13, FALSE)</f>
        <v>0</v>
      </c>
      <c r="N31" s="2">
        <f>VLOOKUP(A31, Customer!A:O, 14, FALSE)</f>
        <v>0</v>
      </c>
      <c r="O31" s="2" t="str">
        <f>VLOOKUP(A31, Customer!A:O, 15, FALSE)</f>
        <v>State-Florida</v>
      </c>
      <c r="P31" s="2">
        <f>VLOOKUP(A31,Sales!A:N,2,FALSE)</f>
        <v>13</v>
      </c>
      <c r="Q31">
        <f>VLOOKUP(A31,Sales!A:N,3,FALSE)</f>
        <v>8</v>
      </c>
      <c r="R31" s="2">
        <f>VLOOKUP(A31,Sales!A:N,4,FALSE)</f>
        <v>23</v>
      </c>
      <c r="S31" s="2">
        <f>VLOOKUP(A31,Sales!A:N,5,FALSE)</f>
        <v>23</v>
      </c>
      <c r="T31" s="2">
        <f>VLOOKUP(A31,Sales!A:N,6,FALSE)</f>
        <v>60</v>
      </c>
      <c r="U31" s="2">
        <f>VLOOKUP(A31,Sales!A:N,7,FALSE)</f>
        <v>8</v>
      </c>
      <c r="V31" s="2">
        <f>VLOOKUP(A31,Sales!A:N,8,FALSE)</f>
        <v>98</v>
      </c>
      <c r="W31" s="2">
        <f>VLOOKUP(A31,Sales!A:N,9,FALSE)</f>
        <v>23</v>
      </c>
      <c r="X31" s="2">
        <f>VLOOKUP(A31,Sales!A:N,10,FALSE)</f>
        <v>2</v>
      </c>
      <c r="Y31" s="2">
        <f>VLOOKUP(A31,Sales!A:N,11,FALSE)</f>
        <v>1</v>
      </c>
      <c r="Z31" s="2">
        <f>VLOOKUP(A31,Sales!A:N,12,FALSE)</f>
        <v>0</v>
      </c>
      <c r="AA31" s="2">
        <f>VLOOKUP(A31,Sales!A:N,13,FALSE)</f>
        <v>3</v>
      </c>
      <c r="AB31" s="2">
        <f>VLOOKUP(A31,Sales!A:N,14,FALSE)</f>
        <v>7</v>
      </c>
      <c r="AC31" s="2">
        <f>VLOOKUP(A31,Campaigns!A:I,2,FALSE)</f>
        <v>0</v>
      </c>
      <c r="AD31" s="2">
        <f>VLOOKUP(A31,Campaigns!A:I,3,FALSE)</f>
        <v>0</v>
      </c>
      <c r="AE31" s="2">
        <f>VLOOKUP(A31,Campaigns!A:I,4,FALSE)</f>
        <v>0</v>
      </c>
      <c r="AF31" s="2">
        <f>VLOOKUP(A31,Campaigns!A:I,5,FALSE)</f>
        <v>0</v>
      </c>
      <c r="AG31" s="2">
        <f>VLOOKUP(A31,Campaigns!A:I,6,FALSE)</f>
        <v>0</v>
      </c>
      <c r="AH31" s="2">
        <f>VLOOKUP(A31,Campaigns!A:I,7,FALSE)</f>
        <v>0</v>
      </c>
      <c r="AI31" s="2">
        <f>VLOOKUP(A31,Campaigns!A:I,8,FALSE)</f>
        <v>0</v>
      </c>
      <c r="AJ31" s="19">
        <f>VLOOKUP(A31,Campaigns!A:I,9,FALSE)</f>
        <v>43894</v>
      </c>
    </row>
    <row r="32" spans="1:36">
      <c r="A32" s="2">
        <v>2227</v>
      </c>
      <c r="B32" s="2">
        <f>VLOOKUP(A32, Customer!A:O, 2, FALSE)</f>
        <v>107500</v>
      </c>
      <c r="C32" s="2">
        <f>VLOOKUP(A32, Customer!A:O, 3, FALSE)</f>
        <v>1</v>
      </c>
      <c r="D32" s="2">
        <f>VLOOKUP(A32, Customer!A:O, 4, FALSE)</f>
        <v>0</v>
      </c>
      <c r="E32" s="2">
        <f>VLOOKUP(A32, Customer!A:O, 5, FALSE)</f>
        <v>28</v>
      </c>
      <c r="F32" s="2">
        <f>VLOOKUP(A32, Customer!A:O, 6, FALSE)</f>
        <v>0</v>
      </c>
      <c r="G32" s="2">
        <f>VLOOKUP(A32, Customer!A:O, 7, FALSE)</f>
        <v>0</v>
      </c>
      <c r="H32" s="2">
        <f>VLOOKUP(A32, Customer!A:O, 8, FALSE)</f>
        <v>1</v>
      </c>
      <c r="I32" s="2">
        <f>VLOOKUP(A32, Customer!A:O, 9, FALSE)</f>
        <v>0</v>
      </c>
      <c r="J32" s="2">
        <f>VLOOKUP(A32, Customer!A:O, 10, FALSE)</f>
        <v>0</v>
      </c>
      <c r="K32" s="2">
        <f>VLOOKUP(A32, Customer!A:O, 11, FALSE)</f>
        <v>1</v>
      </c>
      <c r="L32" s="2">
        <f>VLOOKUP(A32, Customer!A:O, 12, FALSE)</f>
        <v>0</v>
      </c>
      <c r="M32" s="2">
        <f>VLOOKUP(A32, Customer!A:O, 13, FALSE)</f>
        <v>0</v>
      </c>
      <c r="N32" s="2">
        <f>VLOOKUP(A32, Customer!A:O, 14, FALSE)</f>
        <v>0</v>
      </c>
      <c r="O32" s="2" t="str">
        <f>VLOOKUP(A32, Customer!A:O, 15, FALSE)</f>
        <v>State-Illinois</v>
      </c>
      <c r="P32" s="2">
        <f>VLOOKUP(A32,Sales!A:N,2,FALSE)</f>
        <v>63</v>
      </c>
      <c r="Q32">
        <f>VLOOKUP(A32,Sales!A:N,3,FALSE)</f>
        <v>143</v>
      </c>
      <c r="R32" s="2">
        <f>VLOOKUP(A32,Sales!A:N,4,FALSE)</f>
        <v>244</v>
      </c>
      <c r="S32" s="2">
        <f>VLOOKUP(A32,Sales!A:N,5,FALSE)</f>
        <v>258</v>
      </c>
      <c r="T32" s="2">
        <f>VLOOKUP(A32,Sales!A:N,6,FALSE)</f>
        <v>115</v>
      </c>
      <c r="U32" s="2">
        <f>VLOOKUP(A32,Sales!A:N,7,FALSE)</f>
        <v>373</v>
      </c>
      <c r="V32" s="2">
        <f>VLOOKUP(A32,Sales!A:N,8,FALSE)</f>
        <v>573</v>
      </c>
      <c r="W32" s="2">
        <f>VLOOKUP(A32,Sales!A:N,9,FALSE)</f>
        <v>559</v>
      </c>
      <c r="X32" s="2">
        <f>VLOOKUP(A32,Sales!A:N,10,FALSE)</f>
        <v>4</v>
      </c>
      <c r="Y32" s="2">
        <f>VLOOKUP(A32,Sales!A:N,11,FALSE)</f>
        <v>3</v>
      </c>
      <c r="Z32" s="2">
        <f>VLOOKUP(A32,Sales!A:N,12,FALSE)</f>
        <v>2</v>
      </c>
      <c r="AA32" s="2">
        <f>VLOOKUP(A32,Sales!A:N,13,FALSE)</f>
        <v>2</v>
      </c>
      <c r="AB32" s="2">
        <f>VLOOKUP(A32,Sales!A:N,14,FALSE)</f>
        <v>9</v>
      </c>
      <c r="AC32" s="2">
        <f>VLOOKUP(A32,Campaigns!A:I,2,FALSE)</f>
        <v>0</v>
      </c>
      <c r="AD32" s="2">
        <f>VLOOKUP(A32,Campaigns!A:I,3,FALSE)</f>
        <v>0</v>
      </c>
      <c r="AE32" s="2">
        <f>VLOOKUP(A32,Campaigns!A:I,4,FALSE)</f>
        <v>0</v>
      </c>
      <c r="AF32" s="2">
        <f>VLOOKUP(A32,Campaigns!A:I,5,FALSE)</f>
        <v>0</v>
      </c>
      <c r="AG32" s="2">
        <f>VLOOKUP(A32,Campaigns!A:I,6,FALSE)</f>
        <v>0</v>
      </c>
      <c r="AH32" s="2">
        <f>VLOOKUP(A32,Campaigns!A:I,7,FALSE)</f>
        <v>0</v>
      </c>
      <c r="AI32" s="2">
        <f>VLOOKUP(A32,Campaigns!A:I,8,FALSE)</f>
        <v>0</v>
      </c>
      <c r="AJ32" s="19">
        <f>VLOOKUP(A32,Campaigns!A:I,9,FALSE)</f>
        <v>43743</v>
      </c>
    </row>
    <row r="33" spans="1:36">
      <c r="A33" s="2">
        <v>2160</v>
      </c>
      <c r="B33" s="2">
        <f>VLOOKUP(A33, Customer!A:O, 2, FALSE)</f>
        <v>190638</v>
      </c>
      <c r="C33" s="2">
        <f>VLOOKUP(A33, Customer!A:O, 3, FALSE)</f>
        <v>0</v>
      </c>
      <c r="D33" s="2">
        <f>VLOOKUP(A33, Customer!A:O, 4, FALSE)</f>
        <v>0</v>
      </c>
      <c r="E33" s="2">
        <f>VLOOKUP(A33, Customer!A:O, 5, FALSE)</f>
        <v>29</v>
      </c>
      <c r="F33" s="2">
        <f>VLOOKUP(A33, Customer!A:O, 6, FALSE)</f>
        <v>0</v>
      </c>
      <c r="G33" s="2">
        <f>VLOOKUP(A33, Customer!A:O, 7, FALSE)</f>
        <v>0</v>
      </c>
      <c r="H33" s="2">
        <f>VLOOKUP(A33, Customer!A:O, 8, FALSE)</f>
        <v>1</v>
      </c>
      <c r="I33" s="2">
        <f>VLOOKUP(A33, Customer!A:O, 9, FALSE)</f>
        <v>0</v>
      </c>
      <c r="J33" s="2">
        <f>VLOOKUP(A33, Customer!A:O, 10, FALSE)</f>
        <v>0</v>
      </c>
      <c r="K33" s="2">
        <f>VLOOKUP(A33, Customer!A:O, 11, FALSE)</f>
        <v>0</v>
      </c>
      <c r="L33" s="2">
        <f>VLOOKUP(A33, Customer!A:O, 12, FALSE)</f>
        <v>0</v>
      </c>
      <c r="M33" s="2">
        <f>VLOOKUP(A33, Customer!A:O, 13, FALSE)</f>
        <v>1</v>
      </c>
      <c r="N33" s="2">
        <f>VLOOKUP(A33, Customer!A:O, 14, FALSE)</f>
        <v>0</v>
      </c>
      <c r="O33" s="2" t="str">
        <f>VLOOKUP(A33, Customer!A:O, 15, FALSE)</f>
        <v>State-Florida</v>
      </c>
      <c r="P33" s="2">
        <f>VLOOKUP(A33,Sales!A:N,2,FALSE)</f>
        <v>29</v>
      </c>
      <c r="Q33">
        <f>VLOOKUP(A33,Sales!A:N,3,FALSE)</f>
        <v>2431</v>
      </c>
      <c r="R33" s="2">
        <f>VLOOKUP(A33,Sales!A:N,4,FALSE)</f>
        <v>252</v>
      </c>
      <c r="S33" s="2">
        <f>VLOOKUP(A33,Sales!A:N,5,FALSE)</f>
        <v>1925</v>
      </c>
      <c r="T33" s="2">
        <f>VLOOKUP(A33,Sales!A:N,6,FALSE)</f>
        <v>198</v>
      </c>
      <c r="U33" s="2">
        <f>VLOOKUP(A33,Sales!A:N,7,FALSE)</f>
        <v>303</v>
      </c>
      <c r="V33" s="2">
        <f>VLOOKUP(A33,Sales!A:N,8,FALSE)</f>
        <v>202</v>
      </c>
      <c r="W33" s="2">
        <f>VLOOKUP(A33,Sales!A:N,9,FALSE)</f>
        <v>4907</v>
      </c>
      <c r="X33" s="2">
        <f>VLOOKUP(A33,Sales!A:N,10,FALSE)</f>
        <v>1</v>
      </c>
      <c r="Y33" s="2">
        <f>VLOOKUP(A33,Sales!A:N,11,FALSE)</f>
        <v>3</v>
      </c>
      <c r="Z33" s="2">
        <f>VLOOKUP(A33,Sales!A:N,12,FALSE)</f>
        <v>4</v>
      </c>
      <c r="AA33" s="2">
        <f>VLOOKUP(A33,Sales!A:N,13,FALSE)</f>
        <v>10</v>
      </c>
      <c r="AB33" s="2">
        <f>VLOOKUP(A33,Sales!A:N,14,FALSE)</f>
        <v>1</v>
      </c>
      <c r="AC33" s="2">
        <f>VLOOKUP(A33,Campaigns!A:I,2,FALSE)</f>
        <v>0</v>
      </c>
      <c r="AD33" s="2">
        <f>VLOOKUP(A33,Campaigns!A:I,3,FALSE)</f>
        <v>0</v>
      </c>
      <c r="AE33" s="2">
        <f>VLOOKUP(A33,Campaigns!A:I,4,FALSE)</f>
        <v>1</v>
      </c>
      <c r="AF33" s="2">
        <f>VLOOKUP(A33,Campaigns!A:I,5,FALSE)</f>
        <v>0</v>
      </c>
      <c r="AG33" s="2">
        <f>VLOOKUP(A33,Campaigns!A:I,6,FALSE)</f>
        <v>0</v>
      </c>
      <c r="AH33" s="2">
        <f>VLOOKUP(A33,Campaigns!A:I,7,FALSE)</f>
        <v>0</v>
      </c>
      <c r="AI33" s="2">
        <f>VLOOKUP(A33,Campaigns!A:I,8,FALSE)</f>
        <v>0</v>
      </c>
      <c r="AJ33" s="19" t="str">
        <f>VLOOKUP(A33,Campaigns!A:I,9,FALSE)</f>
        <v>7/20/2020</v>
      </c>
    </row>
    <row r="34" spans="1:36">
      <c r="A34" s="2">
        <v>2548</v>
      </c>
      <c r="B34" s="2">
        <f>VLOOKUP(A34, Customer!A:O, 2, FALSE)</f>
        <v>190638</v>
      </c>
      <c r="C34" s="2">
        <f>VLOOKUP(A34, Customer!A:O, 3, FALSE)</f>
        <v>0</v>
      </c>
      <c r="D34" s="2">
        <f>VLOOKUP(A34, Customer!A:O, 4, FALSE)</f>
        <v>0</v>
      </c>
      <c r="E34" s="2">
        <f>VLOOKUP(A34, Customer!A:O, 5, FALSE)</f>
        <v>29</v>
      </c>
      <c r="F34" s="2">
        <f>VLOOKUP(A34, Customer!A:O, 6, FALSE)</f>
        <v>0</v>
      </c>
      <c r="G34" s="2">
        <f>VLOOKUP(A34, Customer!A:O, 7, FALSE)</f>
        <v>0</v>
      </c>
      <c r="H34" s="2">
        <f>VLOOKUP(A34, Customer!A:O, 8, FALSE)</f>
        <v>1</v>
      </c>
      <c r="I34" s="2">
        <f>VLOOKUP(A34, Customer!A:O, 9, FALSE)</f>
        <v>0</v>
      </c>
      <c r="J34" s="2">
        <f>VLOOKUP(A34, Customer!A:O, 10, FALSE)</f>
        <v>0</v>
      </c>
      <c r="K34" s="2">
        <f>VLOOKUP(A34, Customer!A:O, 11, FALSE)</f>
        <v>0</v>
      </c>
      <c r="L34" s="2">
        <f>VLOOKUP(A34, Customer!A:O, 12, FALSE)</f>
        <v>0</v>
      </c>
      <c r="M34" s="2">
        <f>VLOOKUP(A34, Customer!A:O, 13, FALSE)</f>
        <v>1</v>
      </c>
      <c r="N34" s="2">
        <f>VLOOKUP(A34, Customer!A:O, 14, FALSE)</f>
        <v>0</v>
      </c>
      <c r="O34" s="2" t="str">
        <f>VLOOKUP(A34, Customer!A:O, 15, FALSE)</f>
        <v>State-Other</v>
      </c>
      <c r="P34" s="2">
        <f>VLOOKUP(A34,Sales!A:N,2,FALSE)</f>
        <v>29</v>
      </c>
      <c r="Q34">
        <f>VLOOKUP(A34,Sales!A:N,3,FALSE)</f>
        <v>2431</v>
      </c>
      <c r="R34" s="2">
        <f>VLOOKUP(A34,Sales!A:N,4,FALSE)</f>
        <v>252</v>
      </c>
      <c r="S34" s="2">
        <f>VLOOKUP(A34,Sales!A:N,5,FALSE)</f>
        <v>1925</v>
      </c>
      <c r="T34" s="2">
        <f>VLOOKUP(A34,Sales!A:N,6,FALSE)</f>
        <v>198</v>
      </c>
      <c r="U34" s="2">
        <f>VLOOKUP(A34,Sales!A:N,7,FALSE)</f>
        <v>303</v>
      </c>
      <c r="V34" s="2">
        <f>VLOOKUP(A34,Sales!A:N,8,FALSE)</f>
        <v>202</v>
      </c>
      <c r="W34" s="2">
        <f>VLOOKUP(A34,Sales!A:N,9,FALSE)</f>
        <v>4907</v>
      </c>
      <c r="X34" s="2">
        <f>VLOOKUP(A34,Sales!A:N,10,FALSE)</f>
        <v>1</v>
      </c>
      <c r="Y34" s="2">
        <f>VLOOKUP(A34,Sales!A:N,11,FALSE)</f>
        <v>3</v>
      </c>
      <c r="Z34" s="2">
        <f>VLOOKUP(A34,Sales!A:N,12,FALSE)</f>
        <v>4</v>
      </c>
      <c r="AA34" s="2">
        <f>VLOOKUP(A34,Sales!A:N,13,FALSE)</f>
        <v>10</v>
      </c>
      <c r="AB34" s="2">
        <f>VLOOKUP(A34,Sales!A:N,14,FALSE)</f>
        <v>1</v>
      </c>
      <c r="AC34" s="2">
        <f>VLOOKUP(A34,Campaigns!A:I,2,FALSE)</f>
        <v>0</v>
      </c>
      <c r="AD34" s="2">
        <f>VLOOKUP(A34,Campaigns!A:I,3,FALSE)</f>
        <v>0</v>
      </c>
      <c r="AE34" s="2">
        <f>VLOOKUP(A34,Campaigns!A:I,4,FALSE)</f>
        <v>1</v>
      </c>
      <c r="AF34" s="2">
        <f>VLOOKUP(A34,Campaigns!A:I,5,FALSE)</f>
        <v>0</v>
      </c>
      <c r="AG34" s="2">
        <f>VLOOKUP(A34,Campaigns!A:I,6,FALSE)</f>
        <v>0</v>
      </c>
      <c r="AH34" s="2">
        <f>VLOOKUP(A34,Campaigns!A:I,7,FALSE)</f>
        <v>0</v>
      </c>
      <c r="AI34" s="2">
        <f>VLOOKUP(A34,Campaigns!A:I,8,FALSE)</f>
        <v>1</v>
      </c>
      <c r="AJ34" s="19" t="str">
        <f>VLOOKUP(A34,Campaigns!A:I,9,FALSE)</f>
        <v>7/20/2020</v>
      </c>
    </row>
    <row r="35" spans="1:36">
      <c r="A35" s="2">
        <v>2697</v>
      </c>
      <c r="B35" s="2">
        <f>VLOOKUP(A35, Customer!A:O, 2, FALSE)</f>
        <v>190273</v>
      </c>
      <c r="C35" s="2">
        <f>VLOOKUP(A35, Customer!A:O, 3, FALSE)</f>
        <v>0</v>
      </c>
      <c r="D35" s="2">
        <f>VLOOKUP(A35, Customer!A:O, 4, FALSE)</f>
        <v>0</v>
      </c>
      <c r="E35" s="2">
        <f>VLOOKUP(A35, Customer!A:O, 5, FALSE)</f>
        <v>29</v>
      </c>
      <c r="F35" s="2">
        <f>VLOOKUP(A35, Customer!A:O, 6, FALSE)</f>
        <v>0</v>
      </c>
      <c r="G35" s="2">
        <f>VLOOKUP(A35, Customer!A:O, 7, FALSE)</f>
        <v>0</v>
      </c>
      <c r="H35" s="2">
        <f>VLOOKUP(A35, Customer!A:O, 8, FALSE)</f>
        <v>1</v>
      </c>
      <c r="I35" s="2">
        <f>VLOOKUP(A35, Customer!A:O, 9, FALSE)</f>
        <v>0</v>
      </c>
      <c r="J35" s="2">
        <f>VLOOKUP(A35, Customer!A:O, 10, FALSE)</f>
        <v>0</v>
      </c>
      <c r="K35" s="2">
        <f>VLOOKUP(A35, Customer!A:O, 11, FALSE)</f>
        <v>0</v>
      </c>
      <c r="L35" s="2">
        <f>VLOOKUP(A35, Customer!A:O, 12, FALSE)</f>
        <v>1</v>
      </c>
      <c r="M35" s="2">
        <f>VLOOKUP(A35, Customer!A:O, 13, FALSE)</f>
        <v>0</v>
      </c>
      <c r="N35" s="2">
        <f>VLOOKUP(A35, Customer!A:O, 14, FALSE)</f>
        <v>0</v>
      </c>
      <c r="O35" s="2" t="str">
        <f>VLOOKUP(A35, Customer!A:O, 15, FALSE)</f>
        <v>State-Texas</v>
      </c>
      <c r="P35" s="2">
        <f>VLOOKUP(A35,Sales!A:N,2,FALSE)</f>
        <v>32</v>
      </c>
      <c r="Q35">
        <f>VLOOKUP(A35,Sales!A:N,3,FALSE)</f>
        <v>1484</v>
      </c>
      <c r="R35" s="2">
        <f>VLOOKUP(A35,Sales!A:N,4,FALSE)</f>
        <v>272</v>
      </c>
      <c r="S35" s="2">
        <f>VLOOKUP(A35,Sales!A:N,5,FALSE)</f>
        <v>1798</v>
      </c>
      <c r="T35" s="2">
        <f>VLOOKUP(A35,Sales!A:N,6,FALSE)</f>
        <v>253</v>
      </c>
      <c r="U35" s="2">
        <f>VLOOKUP(A35,Sales!A:N,7,FALSE)</f>
        <v>156</v>
      </c>
      <c r="V35" s="2">
        <f>VLOOKUP(A35,Sales!A:N,8,FALSE)</f>
        <v>234</v>
      </c>
      <c r="W35" s="2">
        <f>VLOOKUP(A35,Sales!A:N,9,FALSE)</f>
        <v>3729</v>
      </c>
      <c r="X35" s="2">
        <f>VLOOKUP(A35,Sales!A:N,10,FALSE)</f>
        <v>1</v>
      </c>
      <c r="Y35" s="2">
        <f>VLOOKUP(A35,Sales!A:N,11,FALSE)</f>
        <v>5</v>
      </c>
      <c r="Z35" s="2">
        <f>VLOOKUP(A35,Sales!A:N,12,FALSE)</f>
        <v>6</v>
      </c>
      <c r="AA35" s="2">
        <f>VLOOKUP(A35,Sales!A:N,13,FALSE)</f>
        <v>7</v>
      </c>
      <c r="AB35" s="2">
        <f>VLOOKUP(A35,Sales!A:N,14,FALSE)</f>
        <v>2</v>
      </c>
      <c r="AC35" s="2">
        <f>VLOOKUP(A35,Campaigns!A:I,2,FALSE)</f>
        <v>0</v>
      </c>
      <c r="AD35" s="2">
        <f>VLOOKUP(A35,Campaigns!A:I,3,FALSE)</f>
        <v>1</v>
      </c>
      <c r="AE35" s="2">
        <f>VLOOKUP(A35,Campaigns!A:I,4,FALSE)</f>
        <v>1</v>
      </c>
      <c r="AF35" s="2">
        <f>VLOOKUP(A35,Campaigns!A:I,5,FALSE)</f>
        <v>1</v>
      </c>
      <c r="AG35" s="2">
        <f>VLOOKUP(A35,Campaigns!A:I,6,FALSE)</f>
        <v>0</v>
      </c>
      <c r="AH35" s="2">
        <f>VLOOKUP(A35,Campaigns!A:I,7,FALSE)</f>
        <v>0</v>
      </c>
      <c r="AI35" s="2">
        <f>VLOOKUP(A35,Campaigns!A:I,8,FALSE)</f>
        <v>1</v>
      </c>
      <c r="AJ35" s="19" t="str">
        <f>VLOOKUP(A35,Campaigns!A:I,9,FALSE)</f>
        <v>5/20/2020</v>
      </c>
    </row>
    <row r="36" spans="1:36">
      <c r="A36" s="2">
        <v>1710</v>
      </c>
      <c r="B36" s="2">
        <f>VLOOKUP(A36, Customer!A:O, 2, FALSE)</f>
        <v>189891</v>
      </c>
      <c r="C36" s="2">
        <f>VLOOKUP(A36, Customer!A:O, 3, FALSE)</f>
        <v>0</v>
      </c>
      <c r="D36" s="2">
        <f>VLOOKUP(A36, Customer!A:O, 4, FALSE)</f>
        <v>0</v>
      </c>
      <c r="E36" s="2">
        <f>VLOOKUP(A36, Customer!A:O, 5, FALSE)</f>
        <v>29</v>
      </c>
      <c r="F36" s="2">
        <f>VLOOKUP(A36, Customer!A:O, 6, FALSE)</f>
        <v>0</v>
      </c>
      <c r="G36" s="2">
        <f>VLOOKUP(A36, Customer!A:O, 7, FALSE)</f>
        <v>0</v>
      </c>
      <c r="H36" s="2">
        <f>VLOOKUP(A36, Customer!A:O, 8, FALSE)</f>
        <v>0</v>
      </c>
      <c r="I36" s="2">
        <f>VLOOKUP(A36, Customer!A:O, 9, FALSE)</f>
        <v>1</v>
      </c>
      <c r="J36" s="2">
        <f>VLOOKUP(A36, Customer!A:O, 10, FALSE)</f>
        <v>0</v>
      </c>
      <c r="K36" s="2">
        <f>VLOOKUP(A36, Customer!A:O, 11, FALSE)</f>
        <v>0</v>
      </c>
      <c r="L36" s="2">
        <f>VLOOKUP(A36, Customer!A:O, 12, FALSE)</f>
        <v>1</v>
      </c>
      <c r="M36" s="2">
        <f>VLOOKUP(A36, Customer!A:O, 13, FALSE)</f>
        <v>0</v>
      </c>
      <c r="N36" s="2">
        <f>VLOOKUP(A36, Customer!A:O, 14, FALSE)</f>
        <v>0</v>
      </c>
      <c r="O36" s="2" t="str">
        <f>VLOOKUP(A36, Customer!A:O, 15, FALSE)</f>
        <v>State-Florida</v>
      </c>
      <c r="P36" s="2">
        <f>VLOOKUP(A36,Sales!A:N,2,FALSE)</f>
        <v>17</v>
      </c>
      <c r="Q36">
        <f>VLOOKUP(A36,Sales!A:N,3,FALSE)</f>
        <v>870</v>
      </c>
      <c r="R36" s="2">
        <f>VLOOKUP(A36,Sales!A:N,4,FALSE)</f>
        <v>46</v>
      </c>
      <c r="S36" s="2">
        <f>VLOOKUP(A36,Sales!A:N,5,FALSE)</f>
        <v>279</v>
      </c>
      <c r="T36" s="2">
        <f>VLOOKUP(A36,Sales!A:N,6,FALSE)</f>
        <v>125</v>
      </c>
      <c r="U36" s="2">
        <f>VLOOKUP(A36,Sales!A:N,7,FALSE)</f>
        <v>59</v>
      </c>
      <c r="V36" s="2">
        <f>VLOOKUP(A36,Sales!A:N,8,FALSE)</f>
        <v>387</v>
      </c>
      <c r="W36" s="2">
        <f>VLOOKUP(A36,Sales!A:N,9,FALSE)</f>
        <v>993</v>
      </c>
      <c r="X36" s="2">
        <f>VLOOKUP(A36,Sales!A:N,10,FALSE)</f>
        <v>1</v>
      </c>
      <c r="Y36" s="2">
        <f>VLOOKUP(A36,Sales!A:N,11,FALSE)</f>
        <v>11</v>
      </c>
      <c r="Z36" s="2">
        <f>VLOOKUP(A36,Sales!A:N,12,FALSE)</f>
        <v>6</v>
      </c>
      <c r="AA36" s="2">
        <f>VLOOKUP(A36,Sales!A:N,13,FALSE)</f>
        <v>8</v>
      </c>
      <c r="AB36" s="2">
        <f>VLOOKUP(A36,Sales!A:N,14,FALSE)</f>
        <v>4</v>
      </c>
      <c r="AC36" s="2">
        <f>VLOOKUP(A36,Campaigns!A:I,2,FALSE)</f>
        <v>0</v>
      </c>
      <c r="AD36" s="2">
        <f>VLOOKUP(A36,Campaigns!A:I,3,FALSE)</f>
        <v>0</v>
      </c>
      <c r="AE36" s="2">
        <f>VLOOKUP(A36,Campaigns!A:I,4,FALSE)</f>
        <v>1</v>
      </c>
      <c r="AF36" s="2">
        <f>VLOOKUP(A36,Campaigns!A:I,5,FALSE)</f>
        <v>0</v>
      </c>
      <c r="AG36" s="2">
        <f>VLOOKUP(A36,Campaigns!A:I,6,FALSE)</f>
        <v>0</v>
      </c>
      <c r="AH36" s="2">
        <f>VLOOKUP(A36,Campaigns!A:I,7,FALSE)</f>
        <v>0</v>
      </c>
      <c r="AI36" s="2">
        <f>VLOOKUP(A36,Campaigns!A:I,8,FALSE)</f>
        <v>0</v>
      </c>
      <c r="AJ36" s="19" t="str">
        <f>VLOOKUP(A36,Campaigns!A:I,9,FALSE)</f>
        <v>9/20/2019</v>
      </c>
    </row>
    <row r="37" spans="1:36">
      <c r="A37" s="2">
        <v>1105</v>
      </c>
      <c r="B37" s="2">
        <f>VLOOKUP(A37, Customer!A:O, 2, FALSE)</f>
        <v>186037</v>
      </c>
      <c r="C37" s="2">
        <f>VLOOKUP(A37, Customer!A:O, 3, FALSE)</f>
        <v>0</v>
      </c>
      <c r="D37" s="2">
        <f>VLOOKUP(A37, Customer!A:O, 4, FALSE)</f>
        <v>0</v>
      </c>
      <c r="E37" s="2">
        <f>VLOOKUP(A37, Customer!A:O, 5, FALSE)</f>
        <v>29</v>
      </c>
      <c r="F37" s="2">
        <f>VLOOKUP(A37, Customer!A:O, 6, FALSE)</f>
        <v>0</v>
      </c>
      <c r="G37" s="2">
        <f>VLOOKUP(A37, Customer!A:O, 7, FALSE)</f>
        <v>0</v>
      </c>
      <c r="H37" s="2">
        <f>VLOOKUP(A37, Customer!A:O, 8, FALSE)</f>
        <v>1</v>
      </c>
      <c r="I37" s="2">
        <f>VLOOKUP(A37, Customer!A:O, 9, FALSE)</f>
        <v>0</v>
      </c>
      <c r="J37" s="2">
        <f>VLOOKUP(A37, Customer!A:O, 10, FALSE)</f>
        <v>0</v>
      </c>
      <c r="K37" s="2">
        <f>VLOOKUP(A37, Customer!A:O, 11, FALSE)</f>
        <v>0</v>
      </c>
      <c r="L37" s="2">
        <f>VLOOKUP(A37, Customer!A:O, 12, FALSE)</f>
        <v>1</v>
      </c>
      <c r="M37" s="2">
        <f>VLOOKUP(A37, Customer!A:O, 13, FALSE)</f>
        <v>0</v>
      </c>
      <c r="N37" s="2">
        <f>VLOOKUP(A37, Customer!A:O, 14, FALSE)</f>
        <v>0</v>
      </c>
      <c r="O37" s="2" t="str">
        <f>VLOOKUP(A37, Customer!A:O, 15, FALSE)</f>
        <v>State-Illinois</v>
      </c>
      <c r="P37" s="2">
        <f>VLOOKUP(A37,Sales!A:N,2,FALSE)</f>
        <v>95</v>
      </c>
      <c r="Q37">
        <f>VLOOKUP(A37,Sales!A:N,3,FALSE)</f>
        <v>1060</v>
      </c>
      <c r="R37" s="2">
        <f>VLOOKUP(A37,Sales!A:N,4,FALSE)</f>
        <v>95</v>
      </c>
      <c r="S37" s="2">
        <f>VLOOKUP(A37,Sales!A:N,5,FALSE)</f>
        <v>270</v>
      </c>
      <c r="T37" s="2">
        <f>VLOOKUP(A37,Sales!A:N,6,FALSE)</f>
        <v>63</v>
      </c>
      <c r="U37" s="2">
        <f>VLOOKUP(A37,Sales!A:N,7,FALSE)</f>
        <v>43</v>
      </c>
      <c r="V37" s="2">
        <f>VLOOKUP(A37,Sales!A:N,8,FALSE)</f>
        <v>48</v>
      </c>
      <c r="W37" s="2">
        <f>VLOOKUP(A37,Sales!A:N,9,FALSE)</f>
        <v>1483</v>
      </c>
      <c r="X37" s="2">
        <f>VLOOKUP(A37,Sales!A:N,10,FALSE)</f>
        <v>1</v>
      </c>
      <c r="Y37" s="2">
        <f>VLOOKUP(A37,Sales!A:N,11,FALSE)</f>
        <v>6</v>
      </c>
      <c r="Z37" s="2">
        <f>VLOOKUP(A37,Sales!A:N,12,FALSE)</f>
        <v>7</v>
      </c>
      <c r="AA37" s="2">
        <f>VLOOKUP(A37,Sales!A:N,13,FALSE)</f>
        <v>11</v>
      </c>
      <c r="AB37" s="2">
        <f>VLOOKUP(A37,Sales!A:N,14,FALSE)</f>
        <v>3</v>
      </c>
      <c r="AC37" s="2">
        <f>VLOOKUP(A37,Campaigns!A:I,2,FALSE)</f>
        <v>0</v>
      </c>
      <c r="AD37" s="2">
        <f>VLOOKUP(A37,Campaigns!A:I,3,FALSE)</f>
        <v>1</v>
      </c>
      <c r="AE37" s="2">
        <f>VLOOKUP(A37,Campaigns!A:I,4,FALSE)</f>
        <v>1</v>
      </c>
      <c r="AF37" s="2">
        <f>VLOOKUP(A37,Campaigns!A:I,5,FALSE)</f>
        <v>0</v>
      </c>
      <c r="AG37" s="2">
        <f>VLOOKUP(A37,Campaigns!A:I,6,FALSE)</f>
        <v>0</v>
      </c>
      <c r="AH37" s="2">
        <f>VLOOKUP(A37,Campaigns!A:I,7,FALSE)</f>
        <v>0</v>
      </c>
      <c r="AI37" s="2">
        <f>VLOOKUP(A37,Campaigns!A:I,8,FALSE)</f>
        <v>1</v>
      </c>
      <c r="AJ37" s="19">
        <f>VLOOKUP(A37,Campaigns!A:I,9,FALSE)</f>
        <v>43714</v>
      </c>
    </row>
    <row r="38" spans="1:36">
      <c r="A38" s="2">
        <v>1379</v>
      </c>
      <c r="B38" s="2">
        <f>VLOOKUP(A38, Customer!A:O, 2, FALSE)</f>
        <v>168682</v>
      </c>
      <c r="C38" s="2">
        <f>VLOOKUP(A38, Customer!A:O, 3, FALSE)</f>
        <v>0</v>
      </c>
      <c r="D38" s="2">
        <f>VLOOKUP(A38, Customer!A:O, 4, FALSE)</f>
        <v>0</v>
      </c>
      <c r="E38" s="2">
        <f>VLOOKUP(A38, Customer!A:O, 5, FALSE)</f>
        <v>29</v>
      </c>
      <c r="F38" s="2">
        <f>VLOOKUP(A38, Customer!A:O, 6, FALSE)</f>
        <v>0</v>
      </c>
      <c r="G38" s="2">
        <f>VLOOKUP(A38, Customer!A:O, 7, FALSE)</f>
        <v>0</v>
      </c>
      <c r="H38" s="2">
        <f>VLOOKUP(A38, Customer!A:O, 8, FALSE)</f>
        <v>0</v>
      </c>
      <c r="I38" s="2">
        <f>VLOOKUP(A38, Customer!A:O, 9, FALSE)</f>
        <v>1</v>
      </c>
      <c r="J38" s="2">
        <f>VLOOKUP(A38, Customer!A:O, 10, FALSE)</f>
        <v>0</v>
      </c>
      <c r="K38" s="2">
        <f>VLOOKUP(A38, Customer!A:O, 11, FALSE)</f>
        <v>0</v>
      </c>
      <c r="L38" s="2">
        <f>VLOOKUP(A38, Customer!A:O, 12, FALSE)</f>
        <v>0</v>
      </c>
      <c r="M38" s="2">
        <f>VLOOKUP(A38, Customer!A:O, 13, FALSE)</f>
        <v>0</v>
      </c>
      <c r="N38" s="2">
        <f>VLOOKUP(A38, Customer!A:O, 14, FALSE)</f>
        <v>1</v>
      </c>
      <c r="O38" s="2" t="str">
        <f>VLOOKUP(A38, Customer!A:O, 15, FALSE)</f>
        <v>State-California</v>
      </c>
      <c r="P38" s="2">
        <f>VLOOKUP(A38,Sales!A:N,2,FALSE)</f>
        <v>56</v>
      </c>
      <c r="Q38">
        <f>VLOOKUP(A38,Sales!A:N,3,FALSE)</f>
        <v>2257</v>
      </c>
      <c r="R38" s="2">
        <f>VLOOKUP(A38,Sales!A:N,4,FALSE)</f>
        <v>0</v>
      </c>
      <c r="S38" s="2">
        <f>VLOOKUP(A38,Sales!A:N,5,FALSE)</f>
        <v>1240</v>
      </c>
      <c r="T38" s="2">
        <f>VLOOKUP(A38,Sales!A:N,6,FALSE)</f>
        <v>243</v>
      </c>
      <c r="U38" s="2">
        <f>VLOOKUP(A38,Sales!A:N,7,FALSE)</f>
        <v>74</v>
      </c>
      <c r="V38" s="2">
        <f>VLOOKUP(A38,Sales!A:N,8,FALSE)</f>
        <v>111</v>
      </c>
      <c r="W38" s="2">
        <f>VLOOKUP(A38,Sales!A:N,9,FALSE)</f>
        <v>3704</v>
      </c>
      <c r="X38" s="2">
        <f>VLOOKUP(A38,Sales!A:N,10,FALSE)</f>
        <v>1</v>
      </c>
      <c r="Y38" s="2">
        <f>VLOOKUP(A38,Sales!A:N,11,FALSE)</f>
        <v>4</v>
      </c>
      <c r="Z38" s="2">
        <f>VLOOKUP(A38,Sales!A:N,12,FALSE)</f>
        <v>9</v>
      </c>
      <c r="AA38" s="2">
        <f>VLOOKUP(A38,Sales!A:N,13,FALSE)</f>
        <v>10</v>
      </c>
      <c r="AB38" s="2">
        <f>VLOOKUP(A38,Sales!A:N,14,FALSE)</f>
        <v>2</v>
      </c>
      <c r="AC38" s="2">
        <f>VLOOKUP(A38,Campaigns!A:I,2,FALSE)</f>
        <v>0</v>
      </c>
      <c r="AD38" s="2">
        <f>VLOOKUP(A38,Campaigns!A:I,3,FALSE)</f>
        <v>0</v>
      </c>
      <c r="AE38" s="2">
        <f>VLOOKUP(A38,Campaigns!A:I,4,FALSE)</f>
        <v>0</v>
      </c>
      <c r="AF38" s="2">
        <f>VLOOKUP(A38,Campaigns!A:I,5,FALSE)</f>
        <v>0</v>
      </c>
      <c r="AG38" s="2">
        <f>VLOOKUP(A38,Campaigns!A:I,6,FALSE)</f>
        <v>0</v>
      </c>
      <c r="AH38" s="2">
        <f>VLOOKUP(A38,Campaigns!A:I,7,FALSE)</f>
        <v>0</v>
      </c>
      <c r="AI38" s="2">
        <f>VLOOKUP(A38,Campaigns!A:I,8,FALSE)</f>
        <v>0</v>
      </c>
      <c r="AJ38" s="19">
        <f>VLOOKUP(A38,Campaigns!A:I,9,FALSE)</f>
        <v>44168</v>
      </c>
    </row>
    <row r="39" spans="1:36">
      <c r="A39" s="2">
        <v>2199</v>
      </c>
      <c r="B39" s="2">
        <f>VLOOKUP(A39, Customer!A:O, 2, FALSE)</f>
        <v>168682</v>
      </c>
      <c r="C39" s="2">
        <f>VLOOKUP(A39, Customer!A:O, 3, FALSE)</f>
        <v>0</v>
      </c>
      <c r="D39" s="2">
        <f>VLOOKUP(A39, Customer!A:O, 4, FALSE)</f>
        <v>0</v>
      </c>
      <c r="E39" s="2">
        <f>VLOOKUP(A39, Customer!A:O, 5, FALSE)</f>
        <v>29</v>
      </c>
      <c r="F39" s="2">
        <f>VLOOKUP(A39, Customer!A:O, 6, FALSE)</f>
        <v>0</v>
      </c>
      <c r="G39" s="2">
        <f>VLOOKUP(A39, Customer!A:O, 7, FALSE)</f>
        <v>0</v>
      </c>
      <c r="H39" s="2">
        <f>VLOOKUP(A39, Customer!A:O, 8, FALSE)</f>
        <v>0</v>
      </c>
      <c r="I39" s="2">
        <f>VLOOKUP(A39, Customer!A:O, 9, FALSE)</f>
        <v>1</v>
      </c>
      <c r="J39" s="2">
        <f>VLOOKUP(A39, Customer!A:O, 10, FALSE)</f>
        <v>0</v>
      </c>
      <c r="K39" s="2">
        <f>VLOOKUP(A39, Customer!A:O, 11, FALSE)</f>
        <v>0</v>
      </c>
      <c r="L39" s="2">
        <f>VLOOKUP(A39, Customer!A:O, 12, FALSE)</f>
        <v>0</v>
      </c>
      <c r="M39" s="2">
        <f>VLOOKUP(A39, Customer!A:O, 13, FALSE)</f>
        <v>0</v>
      </c>
      <c r="N39" s="2">
        <f>VLOOKUP(A39, Customer!A:O, 14, FALSE)</f>
        <v>1</v>
      </c>
      <c r="O39" s="2" t="str">
        <f>VLOOKUP(A39, Customer!A:O, 15, FALSE)</f>
        <v>State-Texas</v>
      </c>
      <c r="P39" s="2">
        <f>VLOOKUP(A39,Sales!A:N,2,FALSE)</f>
        <v>56</v>
      </c>
      <c r="Q39">
        <f>VLOOKUP(A39,Sales!A:N,3,FALSE)</f>
        <v>2257</v>
      </c>
      <c r="R39" s="2">
        <f>VLOOKUP(A39,Sales!A:N,4,FALSE)</f>
        <v>0</v>
      </c>
      <c r="S39" s="2">
        <f>VLOOKUP(A39,Sales!A:N,5,FALSE)</f>
        <v>1240</v>
      </c>
      <c r="T39" s="2">
        <f>VLOOKUP(A39,Sales!A:N,6,FALSE)</f>
        <v>243</v>
      </c>
      <c r="U39" s="2">
        <f>VLOOKUP(A39,Sales!A:N,7,FALSE)</f>
        <v>74</v>
      </c>
      <c r="V39" s="2">
        <f>VLOOKUP(A39,Sales!A:N,8,FALSE)</f>
        <v>111</v>
      </c>
      <c r="W39" s="2">
        <f>VLOOKUP(A39,Sales!A:N,9,FALSE)</f>
        <v>3704</v>
      </c>
      <c r="X39" s="2">
        <f>VLOOKUP(A39,Sales!A:N,10,FALSE)</f>
        <v>1</v>
      </c>
      <c r="Y39" s="2">
        <f>VLOOKUP(A39,Sales!A:N,11,FALSE)</f>
        <v>4</v>
      </c>
      <c r="Z39" s="2">
        <f>VLOOKUP(A39,Sales!A:N,12,FALSE)</f>
        <v>9</v>
      </c>
      <c r="AA39" s="2">
        <f>VLOOKUP(A39,Sales!A:N,13,FALSE)</f>
        <v>10</v>
      </c>
      <c r="AB39" s="2">
        <f>VLOOKUP(A39,Sales!A:N,14,FALSE)</f>
        <v>2</v>
      </c>
      <c r="AC39" s="2">
        <f>VLOOKUP(A39,Campaigns!A:I,2,FALSE)</f>
        <v>0</v>
      </c>
      <c r="AD39" s="2">
        <f>VLOOKUP(A39,Campaigns!A:I,3,FALSE)</f>
        <v>0</v>
      </c>
      <c r="AE39" s="2">
        <f>VLOOKUP(A39,Campaigns!A:I,4,FALSE)</f>
        <v>0</v>
      </c>
      <c r="AF39" s="2">
        <f>VLOOKUP(A39,Campaigns!A:I,5,FALSE)</f>
        <v>0</v>
      </c>
      <c r="AG39" s="2">
        <f>VLOOKUP(A39,Campaigns!A:I,6,FALSE)</f>
        <v>0</v>
      </c>
      <c r="AH39" s="2">
        <f>VLOOKUP(A39,Campaigns!A:I,7,FALSE)</f>
        <v>0</v>
      </c>
      <c r="AI39" s="2">
        <f>VLOOKUP(A39,Campaigns!A:I,8,FALSE)</f>
        <v>0</v>
      </c>
      <c r="AJ39" s="19">
        <f>VLOOKUP(A39,Campaigns!A:I,9,FALSE)</f>
        <v>44168</v>
      </c>
    </row>
    <row r="40" spans="1:36">
      <c r="A40" s="2">
        <v>1103</v>
      </c>
      <c r="B40" s="2">
        <f>VLOOKUP(A40, Customer!A:O, 2, FALSE)</f>
        <v>168126</v>
      </c>
      <c r="C40" s="2">
        <f>VLOOKUP(A40, Customer!A:O, 3, FALSE)</f>
        <v>0</v>
      </c>
      <c r="D40" s="2">
        <f>VLOOKUP(A40, Customer!A:O, 4, FALSE)</f>
        <v>0</v>
      </c>
      <c r="E40" s="2">
        <f>VLOOKUP(A40, Customer!A:O, 5, FALSE)</f>
        <v>29</v>
      </c>
      <c r="F40" s="2">
        <f>VLOOKUP(A40, Customer!A:O, 6, FALSE)</f>
        <v>0</v>
      </c>
      <c r="G40" s="2">
        <f>VLOOKUP(A40, Customer!A:O, 7, FALSE)</f>
        <v>0</v>
      </c>
      <c r="H40" s="2">
        <f>VLOOKUP(A40, Customer!A:O, 8, FALSE)</f>
        <v>1</v>
      </c>
      <c r="I40" s="2">
        <f>VLOOKUP(A40, Customer!A:O, 9, FALSE)</f>
        <v>0</v>
      </c>
      <c r="J40" s="2">
        <f>VLOOKUP(A40, Customer!A:O, 10, FALSE)</f>
        <v>0</v>
      </c>
      <c r="K40" s="2">
        <f>VLOOKUP(A40, Customer!A:O, 11, FALSE)</f>
        <v>0</v>
      </c>
      <c r="L40" s="2">
        <f>VLOOKUP(A40, Customer!A:O, 12, FALSE)</f>
        <v>0</v>
      </c>
      <c r="M40" s="2">
        <f>VLOOKUP(A40, Customer!A:O, 13, FALSE)</f>
        <v>0</v>
      </c>
      <c r="N40" s="2">
        <f>VLOOKUP(A40, Customer!A:O, 14, FALSE)</f>
        <v>1</v>
      </c>
      <c r="O40" s="2" t="str">
        <f>VLOOKUP(A40, Customer!A:O, 15, FALSE)</f>
        <v>State-California</v>
      </c>
      <c r="P40" s="2">
        <f>VLOOKUP(A40,Sales!A:N,2,FALSE)</f>
        <v>40</v>
      </c>
      <c r="Q40">
        <f>VLOOKUP(A40,Sales!A:N,3,FALSE)</f>
        <v>3287</v>
      </c>
      <c r="R40" s="2">
        <f>VLOOKUP(A40,Sales!A:N,4,FALSE)</f>
        <v>42</v>
      </c>
      <c r="S40" s="2">
        <f>VLOOKUP(A40,Sales!A:N,5,FALSE)</f>
        <v>768</v>
      </c>
      <c r="T40" s="2">
        <f>VLOOKUP(A40,Sales!A:N,6,FALSE)</f>
        <v>57</v>
      </c>
      <c r="U40" s="2">
        <f>VLOOKUP(A40,Sales!A:N,7,FALSE)</f>
        <v>126</v>
      </c>
      <c r="V40" s="2">
        <f>VLOOKUP(A40,Sales!A:N,8,FALSE)</f>
        <v>212</v>
      </c>
      <c r="W40" s="2">
        <f>VLOOKUP(A40,Sales!A:N,9,FALSE)</f>
        <v>4067</v>
      </c>
      <c r="X40" s="2">
        <f>VLOOKUP(A40,Sales!A:N,10,FALSE)</f>
        <v>1</v>
      </c>
      <c r="Y40" s="2">
        <f>VLOOKUP(A40,Sales!A:N,11,FALSE)</f>
        <v>7</v>
      </c>
      <c r="Z40" s="2">
        <f>VLOOKUP(A40,Sales!A:N,12,FALSE)</f>
        <v>4</v>
      </c>
      <c r="AA40" s="2">
        <f>VLOOKUP(A40,Sales!A:N,13,FALSE)</f>
        <v>5</v>
      </c>
      <c r="AB40" s="2">
        <f>VLOOKUP(A40,Sales!A:N,14,FALSE)</f>
        <v>9</v>
      </c>
      <c r="AC40" s="2">
        <f>VLOOKUP(A40,Campaigns!A:I,2,FALSE)</f>
        <v>0</v>
      </c>
      <c r="AD40" s="2">
        <f>VLOOKUP(A40,Campaigns!A:I,3,FALSE)</f>
        <v>1</v>
      </c>
      <c r="AE40" s="2">
        <f>VLOOKUP(A40,Campaigns!A:I,4,FALSE)</f>
        <v>0</v>
      </c>
      <c r="AF40" s="2">
        <f>VLOOKUP(A40,Campaigns!A:I,5,FALSE)</f>
        <v>0</v>
      </c>
      <c r="AG40" s="2">
        <f>VLOOKUP(A40,Campaigns!A:I,6,FALSE)</f>
        <v>0</v>
      </c>
      <c r="AH40" s="2">
        <f>VLOOKUP(A40,Campaigns!A:I,7,FALSE)</f>
        <v>0</v>
      </c>
      <c r="AI40" s="2">
        <f>VLOOKUP(A40,Campaigns!A:I,8,FALSE)</f>
        <v>1</v>
      </c>
      <c r="AJ40" s="19" t="str">
        <f>VLOOKUP(A40,Campaigns!A:I,9,FALSE)</f>
        <v>4/17/2019</v>
      </c>
    </row>
    <row r="41" spans="1:36">
      <c r="A41" s="2">
        <v>1827</v>
      </c>
      <c r="B41" s="2">
        <f>VLOOKUP(A41, Customer!A:O, 2, FALSE)</f>
        <v>161618</v>
      </c>
      <c r="C41" s="2">
        <f>VLOOKUP(A41, Customer!A:O, 3, FALSE)</f>
        <v>0</v>
      </c>
      <c r="D41" s="2">
        <f>VLOOKUP(A41, Customer!A:O, 4, FALSE)</f>
        <v>0</v>
      </c>
      <c r="E41" s="2">
        <f>VLOOKUP(A41, Customer!A:O, 5, FALSE)</f>
        <v>29</v>
      </c>
      <c r="F41" s="2">
        <f>VLOOKUP(A41, Customer!A:O, 6, FALSE)</f>
        <v>0</v>
      </c>
      <c r="G41" s="2">
        <f>VLOOKUP(A41, Customer!A:O, 7, FALSE)</f>
        <v>0</v>
      </c>
      <c r="H41" s="2">
        <f>VLOOKUP(A41, Customer!A:O, 8, FALSE)</f>
        <v>1</v>
      </c>
      <c r="I41" s="2">
        <f>VLOOKUP(A41, Customer!A:O, 9, FALSE)</f>
        <v>0</v>
      </c>
      <c r="J41" s="2">
        <f>VLOOKUP(A41, Customer!A:O, 10, FALSE)</f>
        <v>0</v>
      </c>
      <c r="K41" s="2">
        <f>VLOOKUP(A41, Customer!A:O, 11, FALSE)</f>
        <v>0</v>
      </c>
      <c r="L41" s="2">
        <f>VLOOKUP(A41, Customer!A:O, 12, FALSE)</f>
        <v>0</v>
      </c>
      <c r="M41" s="2">
        <f>VLOOKUP(A41, Customer!A:O, 13, FALSE)</f>
        <v>0</v>
      </c>
      <c r="N41" s="2">
        <f>VLOOKUP(A41, Customer!A:O, 14, FALSE)</f>
        <v>0</v>
      </c>
      <c r="O41" s="2" t="str">
        <f>VLOOKUP(A41, Customer!A:O, 15, FALSE)</f>
        <v>State-Texas</v>
      </c>
      <c r="P41" s="2">
        <f>VLOOKUP(A41,Sales!A:N,2,FALSE)</f>
        <v>27</v>
      </c>
      <c r="Q41">
        <f>VLOOKUP(A41,Sales!A:N,3,FALSE)</f>
        <v>1587</v>
      </c>
      <c r="R41" s="2">
        <f>VLOOKUP(A41,Sales!A:N,4,FALSE)</f>
        <v>239</v>
      </c>
      <c r="S41" s="2">
        <f>VLOOKUP(A41,Sales!A:N,5,FALSE)</f>
        <v>1047</v>
      </c>
      <c r="T41" s="2">
        <f>VLOOKUP(A41,Sales!A:N,6,FALSE)</f>
        <v>0</v>
      </c>
      <c r="U41" s="2">
        <f>VLOOKUP(A41,Sales!A:N,7,FALSE)</f>
        <v>118</v>
      </c>
      <c r="V41" s="2">
        <f>VLOOKUP(A41,Sales!A:N,8,FALSE)</f>
        <v>538</v>
      </c>
      <c r="W41" s="2">
        <f>VLOOKUP(A41,Sales!A:N,9,FALSE)</f>
        <v>2452</v>
      </c>
      <c r="X41" s="2">
        <f>VLOOKUP(A41,Sales!A:N,10,FALSE)</f>
        <v>2</v>
      </c>
      <c r="Y41" s="2">
        <f>VLOOKUP(A41,Sales!A:N,11,FALSE)</f>
        <v>3</v>
      </c>
      <c r="Z41" s="2">
        <f>VLOOKUP(A41,Sales!A:N,12,FALSE)</f>
        <v>6</v>
      </c>
      <c r="AA41" s="2">
        <f>VLOOKUP(A41,Sales!A:N,13,FALSE)</f>
        <v>8</v>
      </c>
      <c r="AB41" s="2">
        <f>VLOOKUP(A41,Sales!A:N,14,FALSE)</f>
        <v>3</v>
      </c>
      <c r="AC41" s="2">
        <f>VLOOKUP(A41,Campaigns!A:I,2,FALSE)</f>
        <v>0</v>
      </c>
      <c r="AD41" s="2">
        <f>VLOOKUP(A41,Campaigns!A:I,3,FALSE)</f>
        <v>0</v>
      </c>
      <c r="AE41" s="2">
        <f>VLOOKUP(A41,Campaigns!A:I,4,FALSE)</f>
        <v>0</v>
      </c>
      <c r="AF41" s="2">
        <f>VLOOKUP(A41,Campaigns!A:I,5,FALSE)</f>
        <v>0</v>
      </c>
      <c r="AG41" s="2">
        <f>VLOOKUP(A41,Campaigns!A:I,6,FALSE)</f>
        <v>0</v>
      </c>
      <c r="AH41" s="2">
        <f>VLOOKUP(A41,Campaigns!A:I,7,FALSE)</f>
        <v>0</v>
      </c>
      <c r="AI41" s="2">
        <f>VLOOKUP(A41,Campaigns!A:I,8,FALSE)</f>
        <v>0</v>
      </c>
      <c r="AJ41" s="19">
        <f>VLOOKUP(A41,Campaigns!A:I,9,FALSE)</f>
        <v>43619</v>
      </c>
    </row>
    <row r="42" spans="1:36">
      <c r="A42" s="2">
        <v>2962</v>
      </c>
      <c r="B42" s="2">
        <f>VLOOKUP(A42, Customer!A:O, 2, FALSE)</f>
        <v>151373</v>
      </c>
      <c r="C42" s="2">
        <f>VLOOKUP(A42, Customer!A:O, 3, FALSE)</f>
        <v>0</v>
      </c>
      <c r="D42" s="2">
        <f>VLOOKUP(A42, Customer!A:O, 4, FALSE)</f>
        <v>0</v>
      </c>
      <c r="E42" s="2">
        <f>VLOOKUP(A42, Customer!A:O, 5, FALSE)</f>
        <v>29</v>
      </c>
      <c r="F42" s="2">
        <f>VLOOKUP(A42, Customer!A:O, 6, FALSE)</f>
        <v>0</v>
      </c>
      <c r="G42" s="2">
        <f>VLOOKUP(A42, Customer!A:O, 7, FALSE)</f>
        <v>1</v>
      </c>
      <c r="H42" s="2">
        <f>VLOOKUP(A42, Customer!A:O, 8, FALSE)</f>
        <v>0</v>
      </c>
      <c r="I42" s="2">
        <f>VLOOKUP(A42, Customer!A:O, 9, FALSE)</f>
        <v>0</v>
      </c>
      <c r="J42" s="2">
        <f>VLOOKUP(A42, Customer!A:O, 10, FALSE)</f>
        <v>0</v>
      </c>
      <c r="K42" s="2">
        <f>VLOOKUP(A42, Customer!A:O, 11, FALSE)</f>
        <v>0</v>
      </c>
      <c r="L42" s="2">
        <f>VLOOKUP(A42, Customer!A:O, 12, FALSE)</f>
        <v>1</v>
      </c>
      <c r="M42" s="2">
        <f>VLOOKUP(A42, Customer!A:O, 13, FALSE)</f>
        <v>0</v>
      </c>
      <c r="N42" s="2">
        <f>VLOOKUP(A42, Customer!A:O, 14, FALSE)</f>
        <v>0</v>
      </c>
      <c r="O42" s="2" t="str">
        <f>VLOOKUP(A42, Customer!A:O, 15, FALSE)</f>
        <v>State-Other</v>
      </c>
      <c r="P42" s="2">
        <f>VLOOKUP(A42,Sales!A:N,2,FALSE)</f>
        <v>37</v>
      </c>
      <c r="Q42">
        <f>VLOOKUP(A42,Sales!A:N,3,FALSE)</f>
        <v>245</v>
      </c>
      <c r="R42" s="2">
        <f>VLOOKUP(A42,Sales!A:N,4,FALSE)</f>
        <v>6</v>
      </c>
      <c r="S42" s="2">
        <f>VLOOKUP(A42,Sales!A:N,5,FALSE)</f>
        <v>298</v>
      </c>
      <c r="T42" s="2">
        <f>VLOOKUP(A42,Sales!A:N,6,FALSE)</f>
        <v>189</v>
      </c>
      <c r="U42" s="2">
        <f>VLOOKUP(A42,Sales!A:N,7,FALSE)</f>
        <v>77</v>
      </c>
      <c r="V42" s="2">
        <f>VLOOKUP(A42,Sales!A:N,8,FALSE)</f>
        <v>345</v>
      </c>
      <c r="W42" s="2">
        <f>VLOOKUP(A42,Sales!A:N,9,FALSE)</f>
        <v>469</v>
      </c>
      <c r="X42" s="2">
        <f>VLOOKUP(A42,Sales!A:N,10,FALSE)</f>
        <v>1</v>
      </c>
      <c r="Y42" s="2">
        <f>VLOOKUP(A42,Sales!A:N,11,FALSE)</f>
        <v>3</v>
      </c>
      <c r="Z42" s="2">
        <f>VLOOKUP(A42,Sales!A:N,12,FALSE)</f>
        <v>5</v>
      </c>
      <c r="AA42" s="2">
        <f>VLOOKUP(A42,Sales!A:N,13,FALSE)</f>
        <v>3</v>
      </c>
      <c r="AB42" s="2">
        <f>VLOOKUP(A42,Sales!A:N,14,FALSE)</f>
        <v>4</v>
      </c>
      <c r="AC42" s="2">
        <f>VLOOKUP(A42,Campaigns!A:I,2,FALSE)</f>
        <v>0</v>
      </c>
      <c r="AD42" s="2">
        <f>VLOOKUP(A42,Campaigns!A:I,3,FALSE)</f>
        <v>0</v>
      </c>
      <c r="AE42" s="2">
        <f>VLOOKUP(A42,Campaigns!A:I,4,FALSE)</f>
        <v>0</v>
      </c>
      <c r="AF42" s="2">
        <f>VLOOKUP(A42,Campaigns!A:I,5,FALSE)</f>
        <v>0</v>
      </c>
      <c r="AG42" s="2">
        <f>VLOOKUP(A42,Campaigns!A:I,6,FALSE)</f>
        <v>0</v>
      </c>
      <c r="AH42" s="2">
        <f>VLOOKUP(A42,Campaigns!A:I,7,FALSE)</f>
        <v>0</v>
      </c>
      <c r="AI42" s="2">
        <f>VLOOKUP(A42,Campaigns!A:I,8,FALSE)</f>
        <v>0</v>
      </c>
      <c r="AJ42" s="19" t="str">
        <f>VLOOKUP(A42,Campaigns!A:I,9,FALSE)</f>
        <v>11/27/2019</v>
      </c>
    </row>
    <row r="43" spans="1:36">
      <c r="A43" s="2">
        <v>3015</v>
      </c>
      <c r="B43" s="2">
        <f>VLOOKUP(A43, Customer!A:O, 2, FALSE)</f>
        <v>149767</v>
      </c>
      <c r="C43" s="2">
        <f>VLOOKUP(A43, Customer!A:O, 3, FALSE)</f>
        <v>0</v>
      </c>
      <c r="D43" s="2">
        <f>VLOOKUP(A43, Customer!A:O, 4, FALSE)</f>
        <v>0</v>
      </c>
      <c r="E43" s="2">
        <f>VLOOKUP(A43, Customer!A:O, 5, FALSE)</f>
        <v>29</v>
      </c>
      <c r="F43" s="2">
        <f>VLOOKUP(A43, Customer!A:O, 6, FALSE)</f>
        <v>0</v>
      </c>
      <c r="G43" s="2">
        <f>VLOOKUP(A43, Customer!A:O, 7, FALSE)</f>
        <v>0</v>
      </c>
      <c r="H43" s="2">
        <f>VLOOKUP(A43, Customer!A:O, 8, FALSE)</f>
        <v>1</v>
      </c>
      <c r="I43" s="2">
        <f>VLOOKUP(A43, Customer!A:O, 9, FALSE)</f>
        <v>0</v>
      </c>
      <c r="J43" s="2">
        <f>VLOOKUP(A43, Customer!A:O, 10, FALSE)</f>
        <v>0</v>
      </c>
      <c r="K43" s="2">
        <f>VLOOKUP(A43, Customer!A:O, 11, FALSE)</f>
        <v>0</v>
      </c>
      <c r="L43" s="2">
        <f>VLOOKUP(A43, Customer!A:O, 12, FALSE)</f>
        <v>1</v>
      </c>
      <c r="M43" s="2">
        <f>VLOOKUP(A43, Customer!A:O, 13, FALSE)</f>
        <v>0</v>
      </c>
      <c r="N43" s="2">
        <f>VLOOKUP(A43, Customer!A:O, 14, FALSE)</f>
        <v>0</v>
      </c>
      <c r="O43" s="2" t="str">
        <f>VLOOKUP(A43, Customer!A:O, 15, FALSE)</f>
        <v>State-Texas</v>
      </c>
      <c r="P43" s="2">
        <f>VLOOKUP(A43,Sales!A:N,2,FALSE)</f>
        <v>92</v>
      </c>
      <c r="Q43">
        <f>VLOOKUP(A43,Sales!A:N,3,FALSE)</f>
        <v>608</v>
      </c>
      <c r="R43" s="2">
        <f>VLOOKUP(A43,Sales!A:N,4,FALSE)</f>
        <v>141</v>
      </c>
      <c r="S43" s="2">
        <f>VLOOKUP(A43,Sales!A:N,5,FALSE)</f>
        <v>593</v>
      </c>
      <c r="T43" s="2">
        <f>VLOOKUP(A43,Sales!A:N,6,FALSE)</f>
        <v>166</v>
      </c>
      <c r="U43" s="2">
        <f>VLOOKUP(A43,Sales!A:N,7,FALSE)</f>
        <v>126</v>
      </c>
      <c r="V43" s="2">
        <f>VLOOKUP(A43,Sales!A:N,8,FALSE)</f>
        <v>448</v>
      </c>
      <c r="W43" s="2">
        <f>VLOOKUP(A43,Sales!A:N,9,FALSE)</f>
        <v>1186</v>
      </c>
      <c r="X43" s="2">
        <f>VLOOKUP(A43,Sales!A:N,10,FALSE)</f>
        <v>1</v>
      </c>
      <c r="Y43" s="2">
        <f>VLOOKUP(A43,Sales!A:N,11,FALSE)</f>
        <v>5</v>
      </c>
      <c r="Z43" s="2">
        <f>VLOOKUP(A43,Sales!A:N,12,FALSE)</f>
        <v>4</v>
      </c>
      <c r="AA43" s="2">
        <f>VLOOKUP(A43,Sales!A:N,13,FALSE)</f>
        <v>8</v>
      </c>
      <c r="AB43" s="2">
        <f>VLOOKUP(A43,Sales!A:N,14,FALSE)</f>
        <v>4</v>
      </c>
      <c r="AC43" s="2">
        <f>VLOOKUP(A43,Campaigns!A:I,2,FALSE)</f>
        <v>0</v>
      </c>
      <c r="AD43" s="2">
        <f>VLOOKUP(A43,Campaigns!A:I,3,FALSE)</f>
        <v>0</v>
      </c>
      <c r="AE43" s="2">
        <f>VLOOKUP(A43,Campaigns!A:I,4,FALSE)</f>
        <v>0</v>
      </c>
      <c r="AF43" s="2">
        <f>VLOOKUP(A43,Campaigns!A:I,5,FALSE)</f>
        <v>0</v>
      </c>
      <c r="AG43" s="2">
        <f>VLOOKUP(A43,Campaigns!A:I,6,FALSE)</f>
        <v>0</v>
      </c>
      <c r="AH43" s="2">
        <f>VLOOKUP(A43,Campaigns!A:I,7,FALSE)</f>
        <v>0</v>
      </c>
      <c r="AI43" s="2">
        <f>VLOOKUP(A43,Campaigns!A:I,8,FALSE)</f>
        <v>0</v>
      </c>
      <c r="AJ43" s="19">
        <f>VLOOKUP(A43,Campaigns!A:I,9,FALSE)</f>
        <v>43656</v>
      </c>
    </row>
    <row r="44" spans="1:36">
      <c r="A44" s="2">
        <v>1506</v>
      </c>
      <c r="B44" s="2">
        <f>VLOOKUP(A44, Customer!A:O, 2, FALSE)</f>
        <v>142691</v>
      </c>
      <c r="C44" s="2">
        <f>VLOOKUP(A44, Customer!A:O, 3, FALSE)</f>
        <v>0</v>
      </c>
      <c r="D44" s="2">
        <f>VLOOKUP(A44, Customer!A:O, 4, FALSE)</f>
        <v>0</v>
      </c>
      <c r="E44" s="2">
        <f>VLOOKUP(A44, Customer!A:O, 5, FALSE)</f>
        <v>29</v>
      </c>
      <c r="F44" s="2">
        <f>VLOOKUP(A44, Customer!A:O, 6, FALSE)</f>
        <v>0</v>
      </c>
      <c r="G44" s="2">
        <f>VLOOKUP(A44, Customer!A:O, 7, FALSE)</f>
        <v>1</v>
      </c>
      <c r="H44" s="2">
        <f>VLOOKUP(A44, Customer!A:O, 8, FALSE)</f>
        <v>0</v>
      </c>
      <c r="I44" s="2">
        <f>VLOOKUP(A44, Customer!A:O, 9, FALSE)</f>
        <v>0</v>
      </c>
      <c r="J44" s="2">
        <f>VLOOKUP(A44, Customer!A:O, 10, FALSE)</f>
        <v>0</v>
      </c>
      <c r="K44" s="2">
        <f>VLOOKUP(A44, Customer!A:O, 11, FALSE)</f>
        <v>0</v>
      </c>
      <c r="L44" s="2">
        <f>VLOOKUP(A44, Customer!A:O, 12, FALSE)</f>
        <v>1</v>
      </c>
      <c r="M44" s="2">
        <f>VLOOKUP(A44, Customer!A:O, 13, FALSE)</f>
        <v>0</v>
      </c>
      <c r="N44" s="2">
        <f>VLOOKUP(A44, Customer!A:O, 14, FALSE)</f>
        <v>0</v>
      </c>
      <c r="O44" s="2" t="str">
        <f>VLOOKUP(A44, Customer!A:O, 15, FALSE)</f>
        <v>State-Florida</v>
      </c>
      <c r="P44" s="2">
        <f>VLOOKUP(A44,Sales!A:N,2,FALSE)</f>
        <v>48</v>
      </c>
      <c r="Q44">
        <f>VLOOKUP(A44,Sales!A:N,3,FALSE)</f>
        <v>598</v>
      </c>
      <c r="R44" s="2">
        <f>VLOOKUP(A44,Sales!A:N,4,FALSE)</f>
        <v>7</v>
      </c>
      <c r="S44" s="2">
        <f>VLOOKUP(A44,Sales!A:N,5,FALSE)</f>
        <v>214</v>
      </c>
      <c r="T44" s="2">
        <f>VLOOKUP(A44,Sales!A:N,6,FALSE)</f>
        <v>127</v>
      </c>
      <c r="U44" s="2">
        <f>VLOOKUP(A44,Sales!A:N,7,FALSE)</f>
        <v>57</v>
      </c>
      <c r="V44" s="2">
        <f>VLOOKUP(A44,Sales!A:N,8,FALSE)</f>
        <v>194</v>
      </c>
      <c r="W44" s="2">
        <f>VLOOKUP(A44,Sales!A:N,9,FALSE)</f>
        <v>809</v>
      </c>
      <c r="X44" s="2">
        <f>VLOOKUP(A44,Sales!A:N,10,FALSE)</f>
        <v>1</v>
      </c>
      <c r="Y44" s="2">
        <f>VLOOKUP(A44,Sales!A:N,11,FALSE)</f>
        <v>5</v>
      </c>
      <c r="Z44" s="2">
        <f>VLOOKUP(A44,Sales!A:N,12,FALSE)</f>
        <v>1</v>
      </c>
      <c r="AA44" s="2">
        <f>VLOOKUP(A44,Sales!A:N,13,FALSE)</f>
        <v>6</v>
      </c>
      <c r="AB44" s="2">
        <f>VLOOKUP(A44,Sales!A:N,14,FALSE)</f>
        <v>5</v>
      </c>
      <c r="AC44" s="2">
        <f>VLOOKUP(A44,Campaigns!A:I,2,FALSE)</f>
        <v>0</v>
      </c>
      <c r="AD44" s="2">
        <f>VLOOKUP(A44,Campaigns!A:I,3,FALSE)</f>
        <v>0</v>
      </c>
      <c r="AE44" s="2">
        <f>VLOOKUP(A44,Campaigns!A:I,4,FALSE)</f>
        <v>0</v>
      </c>
      <c r="AF44" s="2">
        <f>VLOOKUP(A44,Campaigns!A:I,5,FALSE)</f>
        <v>0</v>
      </c>
      <c r="AG44" s="2">
        <f>VLOOKUP(A44,Campaigns!A:I,6,FALSE)</f>
        <v>0</v>
      </c>
      <c r="AH44" s="2">
        <f>VLOOKUP(A44,Campaigns!A:I,7,FALSE)</f>
        <v>0</v>
      </c>
      <c r="AI44" s="2">
        <f>VLOOKUP(A44,Campaigns!A:I,8,FALSE)</f>
        <v>0</v>
      </c>
      <c r="AJ44" s="19" t="str">
        <f>VLOOKUP(A44,Campaigns!A:I,9,FALSE)</f>
        <v>1/21/2020</v>
      </c>
    </row>
    <row r="45" spans="1:36">
      <c r="A45" s="2">
        <v>1874</v>
      </c>
      <c r="B45" s="2">
        <f>VLOOKUP(A45, Customer!A:O, 2, FALSE)</f>
        <v>126868</v>
      </c>
      <c r="C45" s="2">
        <f>VLOOKUP(A45, Customer!A:O, 3, FALSE)</f>
        <v>1</v>
      </c>
      <c r="D45" s="2">
        <f>VLOOKUP(A45, Customer!A:O, 4, FALSE)</f>
        <v>0</v>
      </c>
      <c r="E45" s="2">
        <f>VLOOKUP(A45, Customer!A:O, 5, FALSE)</f>
        <v>29</v>
      </c>
      <c r="F45" s="2">
        <f>VLOOKUP(A45, Customer!A:O, 6, FALSE)</f>
        <v>0</v>
      </c>
      <c r="G45" s="2">
        <f>VLOOKUP(A45, Customer!A:O, 7, FALSE)</f>
        <v>0</v>
      </c>
      <c r="H45" s="2">
        <f>VLOOKUP(A45, Customer!A:O, 8, FALSE)</f>
        <v>1</v>
      </c>
      <c r="I45" s="2">
        <f>VLOOKUP(A45, Customer!A:O, 9, FALSE)</f>
        <v>0</v>
      </c>
      <c r="J45" s="2">
        <f>VLOOKUP(A45, Customer!A:O, 10, FALSE)</f>
        <v>0</v>
      </c>
      <c r="K45" s="2">
        <f>VLOOKUP(A45, Customer!A:O, 11, FALSE)</f>
        <v>1</v>
      </c>
      <c r="L45" s="2">
        <f>VLOOKUP(A45, Customer!A:O, 12, FALSE)</f>
        <v>0</v>
      </c>
      <c r="M45" s="2">
        <f>VLOOKUP(A45, Customer!A:O, 13, FALSE)</f>
        <v>0</v>
      </c>
      <c r="N45" s="2">
        <f>VLOOKUP(A45, Customer!A:O, 14, FALSE)</f>
        <v>0</v>
      </c>
      <c r="O45" s="2" t="str">
        <f>VLOOKUP(A45, Customer!A:O, 15, FALSE)</f>
        <v>State-New York</v>
      </c>
      <c r="P45" s="2">
        <f>VLOOKUP(A45,Sales!A:N,2,FALSE)</f>
        <v>52</v>
      </c>
      <c r="Q45">
        <f>VLOOKUP(A45,Sales!A:N,3,FALSE)</f>
        <v>0</v>
      </c>
      <c r="R45" s="2">
        <f>VLOOKUP(A45,Sales!A:N,4,FALSE)</f>
        <v>0</v>
      </c>
      <c r="S45" s="2">
        <f>VLOOKUP(A45,Sales!A:N,5,FALSE)</f>
        <v>5</v>
      </c>
      <c r="T45" s="2">
        <f>VLOOKUP(A45,Sales!A:N,6,FALSE)</f>
        <v>38</v>
      </c>
      <c r="U45" s="2">
        <f>VLOOKUP(A45,Sales!A:N,7,FALSE)</f>
        <v>14</v>
      </c>
      <c r="V45" s="2">
        <f>VLOOKUP(A45,Sales!A:N,8,FALSE)</f>
        <v>9</v>
      </c>
      <c r="W45" s="2">
        <f>VLOOKUP(A45,Sales!A:N,9,FALSE)</f>
        <v>47</v>
      </c>
      <c r="X45" s="2">
        <f>VLOOKUP(A45,Sales!A:N,10,FALSE)</f>
        <v>1</v>
      </c>
      <c r="Y45" s="2">
        <f>VLOOKUP(A45,Sales!A:N,11,FALSE)</f>
        <v>1</v>
      </c>
      <c r="Z45" s="2">
        <f>VLOOKUP(A45,Sales!A:N,12,FALSE)</f>
        <v>0</v>
      </c>
      <c r="AA45" s="2">
        <f>VLOOKUP(A45,Sales!A:N,13,FALSE)</f>
        <v>2</v>
      </c>
      <c r="AB45" s="2">
        <f>VLOOKUP(A45,Sales!A:N,14,FALSE)</f>
        <v>7</v>
      </c>
      <c r="AC45" s="2">
        <f>VLOOKUP(A45,Campaigns!A:I,2,FALSE)</f>
        <v>0</v>
      </c>
      <c r="AD45" s="2">
        <f>VLOOKUP(A45,Campaigns!A:I,3,FALSE)</f>
        <v>0</v>
      </c>
      <c r="AE45" s="2">
        <f>VLOOKUP(A45,Campaigns!A:I,4,FALSE)</f>
        <v>0</v>
      </c>
      <c r="AF45" s="2">
        <f>VLOOKUP(A45,Campaigns!A:I,5,FALSE)</f>
        <v>0</v>
      </c>
      <c r="AG45" s="2">
        <f>VLOOKUP(A45,Campaigns!A:I,6,FALSE)</f>
        <v>0</v>
      </c>
      <c r="AH45" s="2">
        <f>VLOOKUP(A45,Campaigns!A:I,7,FALSE)</f>
        <v>0</v>
      </c>
      <c r="AI45" s="2">
        <f>VLOOKUP(A45,Campaigns!A:I,8,FALSE)</f>
        <v>0</v>
      </c>
      <c r="AJ45" s="19">
        <f>VLOOKUP(A45,Campaigns!A:I,9,FALSE)</f>
        <v>43931</v>
      </c>
    </row>
    <row r="46" spans="1:36">
      <c r="A46" s="2">
        <v>2650</v>
      </c>
      <c r="B46" s="2">
        <f>VLOOKUP(A46, Customer!A:O, 2, FALSE)</f>
        <v>120193</v>
      </c>
      <c r="C46" s="2">
        <f>VLOOKUP(A46, Customer!A:O, 3, FALSE)</f>
        <v>0</v>
      </c>
      <c r="D46" s="2">
        <f>VLOOKUP(A46, Customer!A:O, 4, FALSE)</f>
        <v>0</v>
      </c>
      <c r="E46" s="2">
        <f>VLOOKUP(A46, Customer!A:O, 5, FALSE)</f>
        <v>29</v>
      </c>
      <c r="F46" s="2">
        <f>VLOOKUP(A46, Customer!A:O, 6, FALSE)</f>
        <v>0</v>
      </c>
      <c r="G46" s="2">
        <f>VLOOKUP(A46, Customer!A:O, 7, FALSE)</f>
        <v>0</v>
      </c>
      <c r="H46" s="2">
        <f>VLOOKUP(A46, Customer!A:O, 8, FALSE)</f>
        <v>0</v>
      </c>
      <c r="I46" s="2">
        <f>VLOOKUP(A46, Customer!A:O, 9, FALSE)</f>
        <v>1</v>
      </c>
      <c r="J46" s="2">
        <f>VLOOKUP(A46, Customer!A:O, 10, FALSE)</f>
        <v>0</v>
      </c>
      <c r="K46" s="2">
        <f>VLOOKUP(A46, Customer!A:O, 11, FALSE)</f>
        <v>0</v>
      </c>
      <c r="L46" s="2">
        <f>VLOOKUP(A46, Customer!A:O, 12, FALSE)</f>
        <v>0</v>
      </c>
      <c r="M46" s="2">
        <f>VLOOKUP(A46, Customer!A:O, 13, FALSE)</f>
        <v>0</v>
      </c>
      <c r="N46" s="2">
        <f>VLOOKUP(A46, Customer!A:O, 14, FALSE)</f>
        <v>0</v>
      </c>
      <c r="O46" s="2" t="str">
        <f>VLOOKUP(A46, Customer!A:O, 15, FALSE)</f>
        <v>State-Other</v>
      </c>
      <c r="P46" s="2">
        <f>VLOOKUP(A46,Sales!A:N,2,FALSE)</f>
        <v>18</v>
      </c>
      <c r="Q46">
        <f>VLOOKUP(A46,Sales!A:N,3,FALSE)</f>
        <v>48</v>
      </c>
      <c r="R46" s="2">
        <f>VLOOKUP(A46,Sales!A:N,4,FALSE)</f>
        <v>48</v>
      </c>
      <c r="S46" s="2">
        <f>VLOOKUP(A46,Sales!A:N,5,FALSE)</f>
        <v>131</v>
      </c>
      <c r="T46" s="2">
        <f>VLOOKUP(A46,Sales!A:N,6,FALSE)</f>
        <v>143</v>
      </c>
      <c r="U46" s="2">
        <f>VLOOKUP(A46,Sales!A:N,7,FALSE)</f>
        <v>65</v>
      </c>
      <c r="V46" s="2">
        <f>VLOOKUP(A46,Sales!A:N,8,FALSE)</f>
        <v>54</v>
      </c>
      <c r="W46" s="2">
        <f>VLOOKUP(A46,Sales!A:N,9,FALSE)</f>
        <v>381</v>
      </c>
      <c r="X46" s="2">
        <f>VLOOKUP(A46,Sales!A:N,10,FALSE)</f>
        <v>1</v>
      </c>
      <c r="Y46" s="2">
        <f>VLOOKUP(A46,Sales!A:N,11,FALSE)</f>
        <v>1</v>
      </c>
      <c r="Z46" s="2">
        <f>VLOOKUP(A46,Sales!A:N,12,FALSE)</f>
        <v>1</v>
      </c>
      <c r="AA46" s="2">
        <f>VLOOKUP(A46,Sales!A:N,13,FALSE)</f>
        <v>4</v>
      </c>
      <c r="AB46" s="2">
        <f>VLOOKUP(A46,Sales!A:N,14,FALSE)</f>
        <v>4</v>
      </c>
      <c r="AC46" s="2">
        <f>VLOOKUP(A46,Campaigns!A:I,2,FALSE)</f>
        <v>0</v>
      </c>
      <c r="AD46" s="2">
        <f>VLOOKUP(A46,Campaigns!A:I,3,FALSE)</f>
        <v>0</v>
      </c>
      <c r="AE46" s="2">
        <f>VLOOKUP(A46,Campaigns!A:I,4,FALSE)</f>
        <v>0</v>
      </c>
      <c r="AF46" s="2">
        <f>VLOOKUP(A46,Campaigns!A:I,5,FALSE)</f>
        <v>0</v>
      </c>
      <c r="AG46" s="2">
        <f>VLOOKUP(A46,Campaigns!A:I,6,FALSE)</f>
        <v>0</v>
      </c>
      <c r="AH46" s="2">
        <f>VLOOKUP(A46,Campaigns!A:I,7,FALSE)</f>
        <v>0</v>
      </c>
      <c r="AI46" s="2">
        <f>VLOOKUP(A46,Campaigns!A:I,8,FALSE)</f>
        <v>0</v>
      </c>
      <c r="AJ46" s="19">
        <f>VLOOKUP(A46,Campaigns!A:I,9,FALSE)</f>
        <v>43590</v>
      </c>
    </row>
    <row r="47" spans="1:36">
      <c r="A47" s="2">
        <v>2023</v>
      </c>
      <c r="B47" s="2">
        <f>VLOOKUP(A47, Customer!A:O, 2, FALSE)</f>
        <v>108028</v>
      </c>
      <c r="C47" s="2">
        <f>VLOOKUP(A47, Customer!A:O, 3, FALSE)</f>
        <v>0</v>
      </c>
      <c r="D47" s="2">
        <f>VLOOKUP(A47, Customer!A:O, 4, FALSE)</f>
        <v>0</v>
      </c>
      <c r="E47" s="2">
        <f>VLOOKUP(A47, Customer!A:O, 5, FALSE)</f>
        <v>29</v>
      </c>
      <c r="F47" s="2">
        <f>VLOOKUP(A47, Customer!A:O, 6, FALSE)</f>
        <v>0</v>
      </c>
      <c r="G47" s="2">
        <f>VLOOKUP(A47, Customer!A:O, 7, FALSE)</f>
        <v>0</v>
      </c>
      <c r="H47" s="2">
        <f>VLOOKUP(A47, Customer!A:O, 8, FALSE)</f>
        <v>1</v>
      </c>
      <c r="I47" s="2">
        <f>VLOOKUP(A47, Customer!A:O, 9, FALSE)</f>
        <v>0</v>
      </c>
      <c r="J47" s="2">
        <f>VLOOKUP(A47, Customer!A:O, 10, FALSE)</f>
        <v>0</v>
      </c>
      <c r="K47" s="2">
        <f>VLOOKUP(A47, Customer!A:O, 11, FALSE)</f>
        <v>0</v>
      </c>
      <c r="L47" s="2">
        <f>VLOOKUP(A47, Customer!A:O, 12, FALSE)</f>
        <v>1</v>
      </c>
      <c r="M47" s="2">
        <f>VLOOKUP(A47, Customer!A:O, 13, FALSE)</f>
        <v>0</v>
      </c>
      <c r="N47" s="2">
        <f>VLOOKUP(A47, Customer!A:O, 14, FALSE)</f>
        <v>0</v>
      </c>
      <c r="O47" s="2" t="str">
        <f>VLOOKUP(A47, Customer!A:O, 15, FALSE)</f>
        <v>State-Illinois</v>
      </c>
      <c r="P47" s="2">
        <f>VLOOKUP(A47,Sales!A:N,2,FALSE)</f>
        <v>62</v>
      </c>
      <c r="Q47">
        <f>VLOOKUP(A47,Sales!A:N,3,FALSE)</f>
        <v>982</v>
      </c>
      <c r="R47" s="2">
        <f>VLOOKUP(A47,Sales!A:N,4,FALSE)</f>
        <v>242</v>
      </c>
      <c r="S47" s="2">
        <f>VLOOKUP(A47,Sales!A:N,5,FALSE)</f>
        <v>888</v>
      </c>
      <c r="T47" s="2">
        <f>VLOOKUP(A47,Sales!A:N,6,FALSE)</f>
        <v>94</v>
      </c>
      <c r="U47" s="2">
        <f>VLOOKUP(A47,Sales!A:N,7,FALSE)</f>
        <v>161</v>
      </c>
      <c r="V47" s="2">
        <f>VLOOKUP(A47,Sales!A:N,8,FALSE)</f>
        <v>27</v>
      </c>
      <c r="W47" s="2">
        <f>VLOOKUP(A47,Sales!A:N,9,FALSE)</f>
        <v>2341</v>
      </c>
      <c r="X47" s="2">
        <f>VLOOKUP(A47,Sales!A:N,10,FALSE)</f>
        <v>15</v>
      </c>
      <c r="Y47" s="2">
        <f>VLOOKUP(A47,Sales!A:N,11,FALSE)</f>
        <v>0</v>
      </c>
      <c r="Z47" s="2">
        <f>VLOOKUP(A47,Sales!A:N,12,FALSE)</f>
        <v>1</v>
      </c>
      <c r="AA47" s="2">
        <f>VLOOKUP(A47,Sales!A:N,13,FALSE)</f>
        <v>0</v>
      </c>
      <c r="AB47" s="2">
        <f>VLOOKUP(A47,Sales!A:N,14,FALSE)</f>
        <v>19</v>
      </c>
      <c r="AC47" s="2">
        <f>VLOOKUP(A47,Campaigns!A:I,2,FALSE)</f>
        <v>0</v>
      </c>
      <c r="AD47" s="2">
        <f>VLOOKUP(A47,Campaigns!A:I,3,FALSE)</f>
        <v>0</v>
      </c>
      <c r="AE47" s="2">
        <f>VLOOKUP(A47,Campaigns!A:I,4,FALSE)</f>
        <v>0</v>
      </c>
      <c r="AF47" s="2">
        <f>VLOOKUP(A47,Campaigns!A:I,5,FALSE)</f>
        <v>0</v>
      </c>
      <c r="AG47" s="2">
        <f>VLOOKUP(A47,Campaigns!A:I,6,FALSE)</f>
        <v>0</v>
      </c>
      <c r="AH47" s="2">
        <f>VLOOKUP(A47,Campaigns!A:I,7,FALSE)</f>
        <v>0</v>
      </c>
      <c r="AI47" s="2">
        <f>VLOOKUP(A47,Campaigns!A:I,8,FALSE)</f>
        <v>0</v>
      </c>
      <c r="AJ47" s="19" t="str">
        <f>VLOOKUP(A47,Campaigns!A:I,9,FALSE)</f>
        <v>2/23/2019</v>
      </c>
    </row>
    <row r="48" spans="1:36">
      <c r="A48" s="2">
        <v>2933</v>
      </c>
      <c r="B48" s="2">
        <f>VLOOKUP(A48, Customer!A:O, 2, FALSE)</f>
        <v>196843</v>
      </c>
      <c r="C48" s="2">
        <f>VLOOKUP(A48, Customer!A:O, 3, FALSE)</f>
        <v>0</v>
      </c>
      <c r="D48" s="2">
        <f>VLOOKUP(A48, Customer!A:O, 4, FALSE)</f>
        <v>0</v>
      </c>
      <c r="E48" s="2">
        <f>VLOOKUP(A48, Customer!A:O, 5, FALSE)</f>
        <v>30</v>
      </c>
      <c r="F48" s="2">
        <f>VLOOKUP(A48, Customer!A:O, 6, FALSE)</f>
        <v>0</v>
      </c>
      <c r="G48" s="2">
        <f>VLOOKUP(A48, Customer!A:O, 7, FALSE)</f>
        <v>0</v>
      </c>
      <c r="H48" s="2">
        <f>VLOOKUP(A48, Customer!A:O, 8, FALSE)</f>
        <v>1</v>
      </c>
      <c r="I48" s="2">
        <f>VLOOKUP(A48, Customer!A:O, 9, FALSE)</f>
        <v>0</v>
      </c>
      <c r="J48" s="2">
        <f>VLOOKUP(A48, Customer!A:O, 10, FALSE)</f>
        <v>0</v>
      </c>
      <c r="K48" s="2">
        <f>VLOOKUP(A48, Customer!A:O, 11, FALSE)</f>
        <v>0</v>
      </c>
      <c r="L48" s="2">
        <f>VLOOKUP(A48, Customer!A:O, 12, FALSE)</f>
        <v>1</v>
      </c>
      <c r="M48" s="2">
        <f>VLOOKUP(A48, Customer!A:O, 13, FALSE)</f>
        <v>0</v>
      </c>
      <c r="N48" s="2">
        <f>VLOOKUP(A48, Customer!A:O, 14, FALSE)</f>
        <v>0</v>
      </c>
      <c r="O48" s="2" t="str">
        <f>VLOOKUP(A48, Customer!A:O, 15, FALSE)</f>
        <v>State-California</v>
      </c>
      <c r="P48" s="2">
        <f>VLOOKUP(A48,Sales!A:N,2,FALSE)</f>
        <v>60</v>
      </c>
      <c r="Q48">
        <f>VLOOKUP(A48,Sales!A:N,3,FALSE)</f>
        <v>911</v>
      </c>
      <c r="R48" s="2">
        <f>VLOOKUP(A48,Sales!A:N,4,FALSE)</f>
        <v>144</v>
      </c>
      <c r="S48" s="2">
        <f>VLOOKUP(A48,Sales!A:N,5,FALSE)</f>
        <v>1933</v>
      </c>
      <c r="T48" s="2">
        <f>VLOOKUP(A48,Sales!A:N,6,FALSE)</f>
        <v>81</v>
      </c>
      <c r="U48" s="2">
        <f>VLOOKUP(A48,Sales!A:N,7,FALSE)</f>
        <v>35</v>
      </c>
      <c r="V48" s="2">
        <f>VLOOKUP(A48,Sales!A:N,8,FALSE)</f>
        <v>35</v>
      </c>
      <c r="W48" s="2">
        <f>VLOOKUP(A48,Sales!A:N,9,FALSE)</f>
        <v>3069</v>
      </c>
      <c r="X48" s="2">
        <f>VLOOKUP(A48,Sales!A:N,10,FALSE)</f>
        <v>1</v>
      </c>
      <c r="Y48" s="2">
        <f>VLOOKUP(A48,Sales!A:N,11,FALSE)</f>
        <v>6</v>
      </c>
      <c r="Z48" s="2">
        <f>VLOOKUP(A48,Sales!A:N,12,FALSE)</f>
        <v>11</v>
      </c>
      <c r="AA48" s="2">
        <f>VLOOKUP(A48,Sales!A:N,13,FALSE)</f>
        <v>10</v>
      </c>
      <c r="AB48" s="2">
        <f>VLOOKUP(A48,Sales!A:N,14,FALSE)</f>
        <v>2</v>
      </c>
      <c r="AC48" s="2">
        <f>VLOOKUP(A48,Campaigns!A:I,2,FALSE)</f>
        <v>0</v>
      </c>
      <c r="AD48" s="2">
        <f>VLOOKUP(A48,Campaigns!A:I,3,FALSE)</f>
        <v>0</v>
      </c>
      <c r="AE48" s="2">
        <f>VLOOKUP(A48,Campaigns!A:I,4,FALSE)</f>
        <v>1</v>
      </c>
      <c r="AF48" s="2">
        <f>VLOOKUP(A48,Campaigns!A:I,5,FALSE)</f>
        <v>0</v>
      </c>
      <c r="AG48" s="2">
        <f>VLOOKUP(A48,Campaigns!A:I,6,FALSE)</f>
        <v>0</v>
      </c>
      <c r="AH48" s="2">
        <f>VLOOKUP(A48,Campaigns!A:I,7,FALSE)</f>
        <v>0</v>
      </c>
      <c r="AI48" s="2">
        <f>VLOOKUP(A48,Campaigns!A:I,8,FALSE)</f>
        <v>1</v>
      </c>
      <c r="AJ48" s="19" t="str">
        <f>VLOOKUP(A48,Campaigns!A:I,9,FALSE)</f>
        <v>9/28/2019</v>
      </c>
    </row>
    <row r="49" spans="1:36">
      <c r="A49" s="2">
        <v>3135</v>
      </c>
      <c r="B49" s="2">
        <f>VLOOKUP(A49, Customer!A:O, 2, FALSE)</f>
        <v>191172</v>
      </c>
      <c r="C49" s="2">
        <f>VLOOKUP(A49, Customer!A:O, 3, FALSE)</f>
        <v>0</v>
      </c>
      <c r="D49" s="2">
        <f>VLOOKUP(A49, Customer!A:O, 4, FALSE)</f>
        <v>0</v>
      </c>
      <c r="E49" s="2">
        <f>VLOOKUP(A49, Customer!A:O, 5, FALSE)</f>
        <v>30</v>
      </c>
      <c r="F49" s="2">
        <f>VLOOKUP(A49, Customer!A:O, 6, FALSE)</f>
        <v>0</v>
      </c>
      <c r="G49" s="2">
        <f>VLOOKUP(A49, Customer!A:O, 7, FALSE)</f>
        <v>0</v>
      </c>
      <c r="H49" s="2">
        <f>VLOOKUP(A49, Customer!A:O, 8, FALSE)</f>
        <v>1</v>
      </c>
      <c r="I49" s="2">
        <f>VLOOKUP(A49, Customer!A:O, 9, FALSE)</f>
        <v>0</v>
      </c>
      <c r="J49" s="2">
        <f>VLOOKUP(A49, Customer!A:O, 10, FALSE)</f>
        <v>0</v>
      </c>
      <c r="K49" s="2">
        <f>VLOOKUP(A49, Customer!A:O, 11, FALSE)</f>
        <v>0</v>
      </c>
      <c r="L49" s="2">
        <f>VLOOKUP(A49, Customer!A:O, 12, FALSE)</f>
        <v>0</v>
      </c>
      <c r="M49" s="2">
        <f>VLOOKUP(A49, Customer!A:O, 13, FALSE)</f>
        <v>1</v>
      </c>
      <c r="N49" s="2">
        <f>VLOOKUP(A49, Customer!A:O, 14, FALSE)</f>
        <v>0</v>
      </c>
      <c r="O49" s="2" t="str">
        <f>VLOOKUP(A49, Customer!A:O, 15, FALSE)</f>
        <v>State-Texas</v>
      </c>
      <c r="P49" s="2">
        <f>VLOOKUP(A49,Sales!A:N,2,FALSE)</f>
        <v>94</v>
      </c>
      <c r="Q49">
        <f>VLOOKUP(A49,Sales!A:N,3,FALSE)</f>
        <v>340</v>
      </c>
      <c r="R49" s="2">
        <f>VLOOKUP(A49,Sales!A:N,4,FALSE)</f>
        <v>59</v>
      </c>
      <c r="S49" s="2">
        <f>VLOOKUP(A49,Sales!A:N,5,FALSE)</f>
        <v>1715</v>
      </c>
      <c r="T49" s="2">
        <f>VLOOKUP(A49,Sales!A:N,6,FALSE)</f>
        <v>0</v>
      </c>
      <c r="U49" s="2">
        <f>VLOOKUP(A49,Sales!A:N,7,FALSE)</f>
        <v>59</v>
      </c>
      <c r="V49" s="2">
        <f>VLOOKUP(A49,Sales!A:N,8,FALSE)</f>
        <v>117</v>
      </c>
      <c r="W49" s="2">
        <f>VLOOKUP(A49,Sales!A:N,9,FALSE)</f>
        <v>2055</v>
      </c>
      <c r="X49" s="2">
        <f>VLOOKUP(A49,Sales!A:N,10,FALSE)</f>
        <v>0</v>
      </c>
      <c r="Y49" s="2">
        <f>VLOOKUP(A49,Sales!A:N,11,FALSE)</f>
        <v>4</v>
      </c>
      <c r="Z49" s="2">
        <f>VLOOKUP(A49,Sales!A:N,12,FALSE)</f>
        <v>3</v>
      </c>
      <c r="AA49" s="2">
        <f>VLOOKUP(A49,Sales!A:N,13,FALSE)</f>
        <v>7</v>
      </c>
      <c r="AB49" s="2">
        <f>VLOOKUP(A49,Sales!A:N,14,FALSE)</f>
        <v>3</v>
      </c>
      <c r="AC49" s="2">
        <f>VLOOKUP(A49,Campaigns!A:I,2,FALSE)</f>
        <v>1</v>
      </c>
      <c r="AD49" s="2">
        <f>VLOOKUP(A49,Campaigns!A:I,3,FALSE)</f>
        <v>0</v>
      </c>
      <c r="AE49" s="2">
        <f>VLOOKUP(A49,Campaigns!A:I,4,FALSE)</f>
        <v>1</v>
      </c>
      <c r="AF49" s="2">
        <f>VLOOKUP(A49,Campaigns!A:I,5,FALSE)</f>
        <v>1</v>
      </c>
      <c r="AG49" s="2">
        <f>VLOOKUP(A49,Campaigns!A:I,6,FALSE)</f>
        <v>1</v>
      </c>
      <c r="AH49" s="2">
        <f>VLOOKUP(A49,Campaigns!A:I,7,FALSE)</f>
        <v>0</v>
      </c>
      <c r="AI49" s="2">
        <f>VLOOKUP(A49,Campaigns!A:I,8,FALSE)</f>
        <v>1</v>
      </c>
      <c r="AJ49" s="19">
        <f>VLOOKUP(A49,Campaigns!A:I,9,FALSE)</f>
        <v>43474</v>
      </c>
    </row>
    <row r="50" spans="1:36">
      <c r="A50" s="2">
        <v>2153</v>
      </c>
      <c r="B50" s="2">
        <f>VLOOKUP(A50, Customer!A:O, 2, FALSE)</f>
        <v>174214</v>
      </c>
      <c r="C50" s="2">
        <f>VLOOKUP(A50, Customer!A:O, 3, FALSE)</f>
        <v>0</v>
      </c>
      <c r="D50" s="2">
        <f>VLOOKUP(A50, Customer!A:O, 4, FALSE)</f>
        <v>0</v>
      </c>
      <c r="E50" s="2">
        <f>VLOOKUP(A50, Customer!A:O, 5, FALSE)</f>
        <v>30</v>
      </c>
      <c r="F50" s="2">
        <f>VLOOKUP(A50, Customer!A:O, 6, FALSE)</f>
        <v>0</v>
      </c>
      <c r="G50" s="2">
        <f>VLOOKUP(A50, Customer!A:O, 7, FALSE)</f>
        <v>1</v>
      </c>
      <c r="H50" s="2">
        <f>VLOOKUP(A50, Customer!A:O, 8, FALSE)</f>
        <v>0</v>
      </c>
      <c r="I50" s="2">
        <f>VLOOKUP(A50, Customer!A:O, 9, FALSE)</f>
        <v>0</v>
      </c>
      <c r="J50" s="2">
        <f>VLOOKUP(A50, Customer!A:O, 10, FALSE)</f>
        <v>0</v>
      </c>
      <c r="K50" s="2">
        <f>VLOOKUP(A50, Customer!A:O, 11, FALSE)</f>
        <v>0</v>
      </c>
      <c r="L50" s="2">
        <f>VLOOKUP(A50, Customer!A:O, 12, FALSE)</f>
        <v>0</v>
      </c>
      <c r="M50" s="2">
        <f>VLOOKUP(A50, Customer!A:O, 13, FALSE)</f>
        <v>0</v>
      </c>
      <c r="N50" s="2">
        <f>VLOOKUP(A50, Customer!A:O, 14, FALSE)</f>
        <v>1</v>
      </c>
      <c r="O50" s="2" t="str">
        <f>VLOOKUP(A50, Customer!A:O, 15, FALSE)</f>
        <v>State-California</v>
      </c>
      <c r="P50" s="2">
        <f>VLOOKUP(A50,Sales!A:N,2,FALSE)</f>
        <v>3</v>
      </c>
      <c r="Q50">
        <f>VLOOKUP(A50,Sales!A:N,3,FALSE)</f>
        <v>2026</v>
      </c>
      <c r="R50" s="2">
        <f>VLOOKUP(A50,Sales!A:N,4,FALSE)</f>
        <v>195</v>
      </c>
      <c r="S50" s="2">
        <f>VLOOKUP(A50,Sales!A:N,5,FALSE)</f>
        <v>1284</v>
      </c>
      <c r="T50" s="2">
        <f>VLOOKUP(A50,Sales!A:N,6,FALSE)</f>
        <v>202</v>
      </c>
      <c r="U50" s="2">
        <f>VLOOKUP(A50,Sales!A:N,7,FALSE)</f>
        <v>232</v>
      </c>
      <c r="V50" s="2">
        <f>VLOOKUP(A50,Sales!A:N,8,FALSE)</f>
        <v>77</v>
      </c>
      <c r="W50" s="2">
        <f>VLOOKUP(A50,Sales!A:N,9,FALSE)</f>
        <v>3862</v>
      </c>
      <c r="X50" s="2">
        <f>VLOOKUP(A50,Sales!A:N,10,FALSE)</f>
        <v>1</v>
      </c>
      <c r="Y50" s="2">
        <f>VLOOKUP(A50,Sales!A:N,11,FALSE)</f>
        <v>8</v>
      </c>
      <c r="Z50" s="2">
        <f>VLOOKUP(A50,Sales!A:N,12,FALSE)</f>
        <v>2</v>
      </c>
      <c r="AA50" s="2">
        <f>VLOOKUP(A50,Sales!A:N,13,FALSE)</f>
        <v>5</v>
      </c>
      <c r="AB50" s="2">
        <f>VLOOKUP(A50,Sales!A:N,14,FALSE)</f>
        <v>5</v>
      </c>
      <c r="AC50" s="2">
        <f>VLOOKUP(A50,Campaigns!A:I,2,FALSE)</f>
        <v>0</v>
      </c>
      <c r="AD50" s="2">
        <f>VLOOKUP(A50,Campaigns!A:I,3,FALSE)</f>
        <v>0</v>
      </c>
      <c r="AE50" s="2">
        <f>VLOOKUP(A50,Campaigns!A:I,4,FALSE)</f>
        <v>0</v>
      </c>
      <c r="AF50" s="2">
        <f>VLOOKUP(A50,Campaigns!A:I,5,FALSE)</f>
        <v>0</v>
      </c>
      <c r="AG50" s="2">
        <f>VLOOKUP(A50,Campaigns!A:I,6,FALSE)</f>
        <v>0</v>
      </c>
      <c r="AH50" s="2">
        <f>VLOOKUP(A50,Campaigns!A:I,7,FALSE)</f>
        <v>0</v>
      </c>
      <c r="AI50" s="2">
        <f>VLOOKUP(A50,Campaigns!A:I,8,FALSE)</f>
        <v>0</v>
      </c>
      <c r="AJ50" s="19" t="str">
        <f>VLOOKUP(A50,Campaigns!A:I,9,FALSE)</f>
        <v>1/31/2019</v>
      </c>
    </row>
    <row r="51" spans="1:36">
      <c r="A51" s="2">
        <v>1230</v>
      </c>
      <c r="B51" s="2">
        <f>VLOOKUP(A51, Customer!A:O, 2, FALSE)</f>
        <v>173687</v>
      </c>
      <c r="C51" s="2">
        <f>VLOOKUP(A51, Customer!A:O, 3, FALSE)</f>
        <v>0</v>
      </c>
      <c r="D51" s="2">
        <f>VLOOKUP(A51, Customer!A:O, 4, FALSE)</f>
        <v>0</v>
      </c>
      <c r="E51" s="2">
        <f>VLOOKUP(A51, Customer!A:O, 5, FALSE)</f>
        <v>30</v>
      </c>
      <c r="F51" s="2">
        <f>VLOOKUP(A51, Customer!A:O, 6, FALSE)</f>
        <v>0</v>
      </c>
      <c r="G51" s="2">
        <f>VLOOKUP(A51, Customer!A:O, 7, FALSE)</f>
        <v>1</v>
      </c>
      <c r="H51" s="2">
        <f>VLOOKUP(A51, Customer!A:O, 8, FALSE)</f>
        <v>0</v>
      </c>
      <c r="I51" s="2">
        <f>VLOOKUP(A51, Customer!A:O, 9, FALSE)</f>
        <v>0</v>
      </c>
      <c r="J51" s="2">
        <f>VLOOKUP(A51, Customer!A:O, 10, FALSE)</f>
        <v>0</v>
      </c>
      <c r="K51" s="2">
        <f>VLOOKUP(A51, Customer!A:O, 11, FALSE)</f>
        <v>0</v>
      </c>
      <c r="L51" s="2">
        <f>VLOOKUP(A51, Customer!A:O, 12, FALSE)</f>
        <v>1</v>
      </c>
      <c r="M51" s="2">
        <f>VLOOKUP(A51, Customer!A:O, 13, FALSE)</f>
        <v>0</v>
      </c>
      <c r="N51" s="2">
        <f>VLOOKUP(A51, Customer!A:O, 14, FALSE)</f>
        <v>0</v>
      </c>
      <c r="O51" s="2" t="str">
        <f>VLOOKUP(A51, Customer!A:O, 15, FALSE)</f>
        <v>State-Florida</v>
      </c>
      <c r="P51" s="2">
        <f>VLOOKUP(A51,Sales!A:N,2,FALSE)</f>
        <v>8</v>
      </c>
      <c r="Q51">
        <f>VLOOKUP(A51,Sales!A:N,3,FALSE)</f>
        <v>1318</v>
      </c>
      <c r="R51" s="2">
        <f>VLOOKUP(A51,Sales!A:N,4,FALSE)</f>
        <v>361</v>
      </c>
      <c r="S51" s="2">
        <f>VLOOKUP(A51,Sales!A:N,5,FALSE)</f>
        <v>1186</v>
      </c>
      <c r="T51" s="2">
        <f>VLOOKUP(A51,Sales!A:N,6,FALSE)</f>
        <v>514</v>
      </c>
      <c r="U51" s="2">
        <f>VLOOKUP(A51,Sales!A:N,7,FALSE)</f>
        <v>31</v>
      </c>
      <c r="V51" s="2">
        <f>VLOOKUP(A51,Sales!A:N,8,FALSE)</f>
        <v>427</v>
      </c>
      <c r="W51" s="2">
        <f>VLOOKUP(A51,Sales!A:N,9,FALSE)</f>
        <v>2982</v>
      </c>
      <c r="X51" s="2">
        <f>VLOOKUP(A51,Sales!A:N,10,FALSE)</f>
        <v>1</v>
      </c>
      <c r="Y51" s="2">
        <f>VLOOKUP(A51,Sales!A:N,11,FALSE)</f>
        <v>3</v>
      </c>
      <c r="Z51" s="2">
        <f>VLOOKUP(A51,Sales!A:N,12,FALSE)</f>
        <v>9</v>
      </c>
      <c r="AA51" s="2">
        <f>VLOOKUP(A51,Sales!A:N,13,FALSE)</f>
        <v>9</v>
      </c>
      <c r="AB51" s="2">
        <f>VLOOKUP(A51,Sales!A:N,14,FALSE)</f>
        <v>2</v>
      </c>
      <c r="AC51" s="2">
        <f>VLOOKUP(A51,Campaigns!A:I,2,FALSE)</f>
        <v>0</v>
      </c>
      <c r="AD51" s="2">
        <f>VLOOKUP(A51,Campaigns!A:I,3,FALSE)</f>
        <v>0</v>
      </c>
      <c r="AE51" s="2">
        <f>VLOOKUP(A51,Campaigns!A:I,4,FALSE)</f>
        <v>0</v>
      </c>
      <c r="AF51" s="2">
        <f>VLOOKUP(A51,Campaigns!A:I,5,FALSE)</f>
        <v>1</v>
      </c>
      <c r="AG51" s="2">
        <f>VLOOKUP(A51,Campaigns!A:I,6,FALSE)</f>
        <v>0</v>
      </c>
      <c r="AH51" s="2">
        <f>VLOOKUP(A51,Campaigns!A:I,7,FALSE)</f>
        <v>0</v>
      </c>
      <c r="AI51" s="2">
        <f>VLOOKUP(A51,Campaigns!A:I,8,FALSE)</f>
        <v>1</v>
      </c>
      <c r="AJ51" s="19">
        <f>VLOOKUP(A51,Campaigns!A:I,9,FALSE)</f>
        <v>43926</v>
      </c>
    </row>
    <row r="52" spans="1:36">
      <c r="A52" s="2">
        <v>2588</v>
      </c>
      <c r="B52" s="2">
        <f>VLOOKUP(A52, Customer!A:O, 2, FALSE)</f>
        <v>164509</v>
      </c>
      <c r="C52" s="2">
        <f>VLOOKUP(A52, Customer!A:O, 3, FALSE)</f>
        <v>0</v>
      </c>
      <c r="D52" s="2">
        <f>VLOOKUP(A52, Customer!A:O, 4, FALSE)</f>
        <v>0</v>
      </c>
      <c r="E52" s="2">
        <f>VLOOKUP(A52, Customer!A:O, 5, FALSE)</f>
        <v>30</v>
      </c>
      <c r="F52" s="2">
        <f>VLOOKUP(A52, Customer!A:O, 6, FALSE)</f>
        <v>0</v>
      </c>
      <c r="G52" s="2">
        <f>VLOOKUP(A52, Customer!A:O, 7, FALSE)</f>
        <v>0</v>
      </c>
      <c r="H52" s="2">
        <f>VLOOKUP(A52, Customer!A:O, 8, FALSE)</f>
        <v>1</v>
      </c>
      <c r="I52" s="2">
        <f>VLOOKUP(A52, Customer!A:O, 9, FALSE)</f>
        <v>0</v>
      </c>
      <c r="J52" s="2">
        <f>VLOOKUP(A52, Customer!A:O, 10, FALSE)</f>
        <v>0</v>
      </c>
      <c r="K52" s="2">
        <f>VLOOKUP(A52, Customer!A:O, 11, FALSE)</f>
        <v>0</v>
      </c>
      <c r="L52" s="2">
        <f>VLOOKUP(A52, Customer!A:O, 12, FALSE)</f>
        <v>1</v>
      </c>
      <c r="M52" s="2">
        <f>VLOOKUP(A52, Customer!A:O, 13, FALSE)</f>
        <v>0</v>
      </c>
      <c r="N52" s="2">
        <f>VLOOKUP(A52, Customer!A:O, 14, FALSE)</f>
        <v>0</v>
      </c>
      <c r="O52" s="2" t="str">
        <f>VLOOKUP(A52, Customer!A:O, 15, FALSE)</f>
        <v>State-New York</v>
      </c>
      <c r="P52" s="2">
        <f>VLOOKUP(A52,Sales!A:N,2,FALSE)</f>
        <v>19</v>
      </c>
      <c r="Q52">
        <f>VLOOKUP(A52,Sales!A:N,3,FALSE)</f>
        <v>2132</v>
      </c>
      <c r="R52" s="2">
        <f>VLOOKUP(A52,Sales!A:N,4,FALSE)</f>
        <v>472</v>
      </c>
      <c r="S52" s="2">
        <f>VLOOKUP(A52,Sales!A:N,5,FALSE)</f>
        <v>1466</v>
      </c>
      <c r="T52" s="2">
        <f>VLOOKUP(A52,Sales!A:N,6,FALSE)</f>
        <v>61</v>
      </c>
      <c r="U52" s="2">
        <f>VLOOKUP(A52,Sales!A:N,7,FALSE)</f>
        <v>64</v>
      </c>
      <c r="V52" s="2">
        <f>VLOOKUP(A52,Sales!A:N,8,FALSE)</f>
        <v>196</v>
      </c>
      <c r="W52" s="2">
        <f>VLOOKUP(A52,Sales!A:N,9,FALSE)</f>
        <v>3999</v>
      </c>
      <c r="X52" s="2">
        <f>VLOOKUP(A52,Sales!A:N,10,FALSE)</f>
        <v>1</v>
      </c>
      <c r="Y52" s="2">
        <f>VLOOKUP(A52,Sales!A:N,11,FALSE)</f>
        <v>6</v>
      </c>
      <c r="Z52" s="2">
        <f>VLOOKUP(A52,Sales!A:N,12,FALSE)</f>
        <v>3</v>
      </c>
      <c r="AA52" s="2">
        <f>VLOOKUP(A52,Sales!A:N,13,FALSE)</f>
        <v>9</v>
      </c>
      <c r="AB52" s="2">
        <f>VLOOKUP(A52,Sales!A:N,14,FALSE)</f>
        <v>4</v>
      </c>
      <c r="AC52" s="2">
        <f>VLOOKUP(A52,Campaigns!A:I,2,FALSE)</f>
        <v>1</v>
      </c>
      <c r="AD52" s="2">
        <f>VLOOKUP(A52,Campaigns!A:I,3,FALSE)</f>
        <v>0</v>
      </c>
      <c r="AE52" s="2">
        <f>VLOOKUP(A52,Campaigns!A:I,4,FALSE)</f>
        <v>0</v>
      </c>
      <c r="AF52" s="2">
        <f>VLOOKUP(A52,Campaigns!A:I,5,FALSE)</f>
        <v>0</v>
      </c>
      <c r="AG52" s="2">
        <f>VLOOKUP(A52,Campaigns!A:I,6,FALSE)</f>
        <v>0</v>
      </c>
      <c r="AH52" s="2">
        <f>VLOOKUP(A52,Campaigns!A:I,7,FALSE)</f>
        <v>0</v>
      </c>
      <c r="AI52" s="2">
        <f>VLOOKUP(A52,Campaigns!A:I,8,FALSE)</f>
        <v>1</v>
      </c>
      <c r="AJ52" s="19" t="str">
        <f>VLOOKUP(A52,Campaigns!A:I,9,FALSE)</f>
        <v>1/22/2020</v>
      </c>
    </row>
    <row r="53" spans="1:36">
      <c r="A53" s="2">
        <v>2583</v>
      </c>
      <c r="B53" s="2">
        <f>VLOOKUP(A53, Customer!A:O, 2, FALSE)</f>
        <v>151250</v>
      </c>
      <c r="C53" s="2">
        <f>VLOOKUP(A53, Customer!A:O, 3, FALSE)</f>
        <v>1</v>
      </c>
      <c r="D53" s="2">
        <f>VLOOKUP(A53, Customer!A:O, 4, FALSE)</f>
        <v>0</v>
      </c>
      <c r="E53" s="2">
        <f>VLOOKUP(A53, Customer!A:O, 5, FALSE)</f>
        <v>30</v>
      </c>
      <c r="F53" s="2">
        <f>VLOOKUP(A53, Customer!A:O, 6, FALSE)</f>
        <v>0</v>
      </c>
      <c r="G53" s="2">
        <f>VLOOKUP(A53, Customer!A:O, 7, FALSE)</f>
        <v>0</v>
      </c>
      <c r="H53" s="2">
        <f>VLOOKUP(A53, Customer!A:O, 8, FALSE)</f>
        <v>1</v>
      </c>
      <c r="I53" s="2">
        <f>VLOOKUP(A53, Customer!A:O, 9, FALSE)</f>
        <v>0</v>
      </c>
      <c r="J53" s="2">
        <f>VLOOKUP(A53, Customer!A:O, 10, FALSE)</f>
        <v>0</v>
      </c>
      <c r="K53" s="2">
        <f>VLOOKUP(A53, Customer!A:O, 11, FALSE)</f>
        <v>0</v>
      </c>
      <c r="L53" s="2">
        <f>VLOOKUP(A53, Customer!A:O, 12, FALSE)</f>
        <v>0</v>
      </c>
      <c r="M53" s="2">
        <f>VLOOKUP(A53, Customer!A:O, 13, FALSE)</f>
        <v>0</v>
      </c>
      <c r="N53" s="2">
        <f>VLOOKUP(A53, Customer!A:O, 14, FALSE)</f>
        <v>0</v>
      </c>
      <c r="O53" s="2" t="str">
        <f>VLOOKUP(A53, Customer!A:O, 15, FALSE)</f>
        <v>State-Texas</v>
      </c>
      <c r="P53" s="2">
        <f>VLOOKUP(A53,Sales!A:N,2,FALSE)</f>
        <v>28</v>
      </c>
      <c r="Q53">
        <f>VLOOKUP(A53,Sales!A:N,3,FALSE)</f>
        <v>1009</v>
      </c>
      <c r="R53" s="2">
        <f>VLOOKUP(A53,Sales!A:N,4,FALSE)</f>
        <v>94</v>
      </c>
      <c r="S53" s="2">
        <f>VLOOKUP(A53,Sales!A:N,5,FALSE)</f>
        <v>679</v>
      </c>
      <c r="T53" s="2">
        <f>VLOOKUP(A53,Sales!A:N,6,FALSE)</f>
        <v>100</v>
      </c>
      <c r="U53" s="2">
        <f>VLOOKUP(A53,Sales!A:N,7,FALSE)</f>
        <v>94</v>
      </c>
      <c r="V53" s="2">
        <f>VLOOKUP(A53,Sales!A:N,8,FALSE)</f>
        <v>118</v>
      </c>
      <c r="W53" s="2">
        <f>VLOOKUP(A53,Sales!A:N,9,FALSE)</f>
        <v>1859</v>
      </c>
      <c r="X53" s="2">
        <f>VLOOKUP(A53,Sales!A:N,10,FALSE)</f>
        <v>5</v>
      </c>
      <c r="Y53" s="2">
        <f>VLOOKUP(A53,Sales!A:N,11,FALSE)</f>
        <v>10</v>
      </c>
      <c r="Z53" s="2">
        <f>VLOOKUP(A53,Sales!A:N,12,FALSE)</f>
        <v>5</v>
      </c>
      <c r="AA53" s="2">
        <f>VLOOKUP(A53,Sales!A:N,13,FALSE)</f>
        <v>4</v>
      </c>
      <c r="AB53" s="2">
        <f>VLOOKUP(A53,Sales!A:N,14,FALSE)</f>
        <v>9</v>
      </c>
      <c r="AC53" s="2">
        <f>VLOOKUP(A53,Campaigns!A:I,2,FALSE)</f>
        <v>1</v>
      </c>
      <c r="AD53" s="2">
        <f>VLOOKUP(A53,Campaigns!A:I,3,FALSE)</f>
        <v>0</v>
      </c>
      <c r="AE53" s="2">
        <f>VLOOKUP(A53,Campaigns!A:I,4,FALSE)</f>
        <v>0</v>
      </c>
      <c r="AF53" s="2">
        <f>VLOOKUP(A53,Campaigns!A:I,5,FALSE)</f>
        <v>0</v>
      </c>
      <c r="AG53" s="2">
        <f>VLOOKUP(A53,Campaigns!A:I,6,FALSE)</f>
        <v>0</v>
      </c>
      <c r="AH53" s="2">
        <f>VLOOKUP(A53,Campaigns!A:I,7,FALSE)</f>
        <v>0</v>
      </c>
      <c r="AI53" s="2">
        <f>VLOOKUP(A53,Campaigns!A:I,8,FALSE)</f>
        <v>0</v>
      </c>
      <c r="AJ53" s="19">
        <f>VLOOKUP(A53,Campaigns!A:I,9,FALSE)</f>
        <v>43564</v>
      </c>
    </row>
    <row r="54" spans="1:36">
      <c r="A54" s="2">
        <v>2470</v>
      </c>
      <c r="B54" s="2">
        <f>VLOOKUP(A54, Customer!A:O, 2, FALSE)</f>
        <v>135765</v>
      </c>
      <c r="C54" s="2">
        <f>VLOOKUP(A54, Customer!A:O, 3, FALSE)</f>
        <v>1</v>
      </c>
      <c r="D54" s="2">
        <f>VLOOKUP(A54, Customer!A:O, 4, FALSE)</f>
        <v>0</v>
      </c>
      <c r="E54" s="2">
        <f>VLOOKUP(A54, Customer!A:O, 5, FALSE)</f>
        <v>30</v>
      </c>
      <c r="F54" s="2">
        <f>VLOOKUP(A54, Customer!A:O, 6, FALSE)</f>
        <v>0</v>
      </c>
      <c r="G54" s="2">
        <f>VLOOKUP(A54, Customer!A:O, 7, FALSE)</f>
        <v>1</v>
      </c>
      <c r="H54" s="2">
        <f>VLOOKUP(A54, Customer!A:O, 8, FALSE)</f>
        <v>0</v>
      </c>
      <c r="I54" s="2">
        <f>VLOOKUP(A54, Customer!A:O, 9, FALSE)</f>
        <v>0</v>
      </c>
      <c r="J54" s="2">
        <f>VLOOKUP(A54, Customer!A:O, 10, FALSE)</f>
        <v>0</v>
      </c>
      <c r="K54" s="2">
        <f>VLOOKUP(A54, Customer!A:O, 11, FALSE)</f>
        <v>0</v>
      </c>
      <c r="L54" s="2">
        <f>VLOOKUP(A54, Customer!A:O, 12, FALSE)</f>
        <v>1</v>
      </c>
      <c r="M54" s="2">
        <f>VLOOKUP(A54, Customer!A:O, 13, FALSE)</f>
        <v>0</v>
      </c>
      <c r="N54" s="2">
        <f>VLOOKUP(A54, Customer!A:O, 14, FALSE)</f>
        <v>0</v>
      </c>
      <c r="O54" s="2" t="str">
        <f>VLOOKUP(A54, Customer!A:O, 15, FALSE)</f>
        <v>State-Other</v>
      </c>
      <c r="P54" s="2">
        <f>VLOOKUP(A54,Sales!A:N,2,FALSE)</f>
        <v>86</v>
      </c>
      <c r="Q54">
        <f>VLOOKUP(A54,Sales!A:N,3,FALSE)</f>
        <v>84</v>
      </c>
      <c r="R54" s="2">
        <f>VLOOKUP(A54,Sales!A:N,4,FALSE)</f>
        <v>11</v>
      </c>
      <c r="S54" s="2">
        <f>VLOOKUP(A54,Sales!A:N,5,FALSE)</f>
        <v>114</v>
      </c>
      <c r="T54" s="2">
        <f>VLOOKUP(A54,Sales!A:N,6,FALSE)</f>
        <v>0</v>
      </c>
      <c r="U54" s="2">
        <f>VLOOKUP(A54,Sales!A:N,7,FALSE)</f>
        <v>19</v>
      </c>
      <c r="V54" s="2">
        <f>VLOOKUP(A54,Sales!A:N,8,FALSE)</f>
        <v>57</v>
      </c>
      <c r="W54" s="2">
        <f>VLOOKUP(A54,Sales!A:N,9,FALSE)</f>
        <v>171</v>
      </c>
      <c r="X54" s="2">
        <f>VLOOKUP(A54,Sales!A:N,10,FALSE)</f>
        <v>2</v>
      </c>
      <c r="Y54" s="2">
        <f>VLOOKUP(A54,Sales!A:N,11,FALSE)</f>
        <v>2</v>
      </c>
      <c r="Z54" s="2">
        <f>VLOOKUP(A54,Sales!A:N,12,FALSE)</f>
        <v>0</v>
      </c>
      <c r="AA54" s="2">
        <f>VLOOKUP(A54,Sales!A:N,13,FALSE)</f>
        <v>4</v>
      </c>
      <c r="AB54" s="2">
        <f>VLOOKUP(A54,Sales!A:N,14,FALSE)</f>
        <v>6</v>
      </c>
      <c r="AC54" s="2">
        <f>VLOOKUP(A54,Campaigns!A:I,2,FALSE)</f>
        <v>0</v>
      </c>
      <c r="AD54" s="2">
        <f>VLOOKUP(A54,Campaigns!A:I,3,FALSE)</f>
        <v>0</v>
      </c>
      <c r="AE54" s="2">
        <f>VLOOKUP(A54,Campaigns!A:I,4,FALSE)</f>
        <v>0</v>
      </c>
      <c r="AF54" s="2">
        <f>VLOOKUP(A54,Campaigns!A:I,5,FALSE)</f>
        <v>0</v>
      </c>
      <c r="AG54" s="2">
        <f>VLOOKUP(A54,Campaigns!A:I,6,FALSE)</f>
        <v>0</v>
      </c>
      <c r="AH54" s="2">
        <f>VLOOKUP(A54,Campaigns!A:I,7,FALSE)</f>
        <v>0</v>
      </c>
      <c r="AI54" s="2">
        <f>VLOOKUP(A54,Campaigns!A:I,8,FALSE)</f>
        <v>0</v>
      </c>
      <c r="AJ54" s="19" t="str">
        <f>VLOOKUP(A54,Campaigns!A:I,9,FALSE)</f>
        <v>5/17/2020</v>
      </c>
    </row>
    <row r="55" spans="1:36">
      <c r="A55" s="2">
        <v>2390</v>
      </c>
      <c r="B55" s="2">
        <f>VLOOKUP(A55, Customer!A:O, 2, FALSE)</f>
        <v>134412</v>
      </c>
      <c r="C55" s="2">
        <f>VLOOKUP(A55, Customer!A:O, 3, FALSE)</f>
        <v>1</v>
      </c>
      <c r="D55" s="2">
        <f>VLOOKUP(A55, Customer!A:O, 4, FALSE)</f>
        <v>0</v>
      </c>
      <c r="E55" s="2">
        <f>VLOOKUP(A55, Customer!A:O, 5, FALSE)</f>
        <v>30</v>
      </c>
      <c r="F55" s="2">
        <f>VLOOKUP(A55, Customer!A:O, 6, FALSE)</f>
        <v>0</v>
      </c>
      <c r="G55" s="2">
        <f>VLOOKUP(A55, Customer!A:O, 7, FALSE)</f>
        <v>0</v>
      </c>
      <c r="H55" s="2">
        <f>VLOOKUP(A55, Customer!A:O, 8, FALSE)</f>
        <v>1</v>
      </c>
      <c r="I55" s="2">
        <f>VLOOKUP(A55, Customer!A:O, 9, FALSE)</f>
        <v>0</v>
      </c>
      <c r="J55" s="2">
        <f>VLOOKUP(A55, Customer!A:O, 10, FALSE)</f>
        <v>0</v>
      </c>
      <c r="K55" s="2">
        <f>VLOOKUP(A55, Customer!A:O, 11, FALSE)</f>
        <v>0</v>
      </c>
      <c r="L55" s="2">
        <f>VLOOKUP(A55, Customer!A:O, 12, FALSE)</f>
        <v>1</v>
      </c>
      <c r="M55" s="2">
        <f>VLOOKUP(A55, Customer!A:O, 13, FALSE)</f>
        <v>0</v>
      </c>
      <c r="N55" s="2">
        <f>VLOOKUP(A55, Customer!A:O, 14, FALSE)</f>
        <v>0</v>
      </c>
      <c r="O55" s="2" t="str">
        <f>VLOOKUP(A55, Customer!A:O, 15, FALSE)</f>
        <v>State-New York</v>
      </c>
      <c r="P55" s="2">
        <f>VLOOKUP(A55,Sales!A:N,2,FALSE)</f>
        <v>62</v>
      </c>
      <c r="Q55">
        <f>VLOOKUP(A55,Sales!A:N,3,FALSE)</f>
        <v>203</v>
      </c>
      <c r="R55" s="2">
        <f>VLOOKUP(A55,Sales!A:N,4,FALSE)</f>
        <v>47</v>
      </c>
      <c r="S55" s="2">
        <f>VLOOKUP(A55,Sales!A:N,5,FALSE)</f>
        <v>195</v>
      </c>
      <c r="T55" s="2">
        <f>VLOOKUP(A55,Sales!A:N,6,FALSE)</f>
        <v>16</v>
      </c>
      <c r="U55" s="2">
        <f>VLOOKUP(A55,Sales!A:N,7,FALSE)</f>
        <v>141</v>
      </c>
      <c r="V55" s="2">
        <f>VLOOKUP(A55,Sales!A:N,8,FALSE)</f>
        <v>215</v>
      </c>
      <c r="W55" s="2">
        <f>VLOOKUP(A55,Sales!A:N,9,FALSE)</f>
        <v>387</v>
      </c>
      <c r="X55" s="2">
        <f>VLOOKUP(A55,Sales!A:N,10,FALSE)</f>
        <v>3</v>
      </c>
      <c r="Y55" s="2">
        <f>VLOOKUP(A55,Sales!A:N,11,FALSE)</f>
        <v>5</v>
      </c>
      <c r="Z55" s="2">
        <f>VLOOKUP(A55,Sales!A:N,12,FALSE)</f>
        <v>0</v>
      </c>
      <c r="AA55" s="2">
        <f>VLOOKUP(A55,Sales!A:N,13,FALSE)</f>
        <v>3</v>
      </c>
      <c r="AB55" s="2">
        <f>VLOOKUP(A55,Sales!A:N,14,FALSE)</f>
        <v>9</v>
      </c>
      <c r="AC55" s="2">
        <f>VLOOKUP(A55,Campaigns!A:I,2,FALSE)</f>
        <v>0</v>
      </c>
      <c r="AD55" s="2">
        <f>VLOOKUP(A55,Campaigns!A:I,3,FALSE)</f>
        <v>0</v>
      </c>
      <c r="AE55" s="2">
        <f>VLOOKUP(A55,Campaigns!A:I,4,FALSE)</f>
        <v>0</v>
      </c>
      <c r="AF55" s="2">
        <f>VLOOKUP(A55,Campaigns!A:I,5,FALSE)</f>
        <v>0</v>
      </c>
      <c r="AG55" s="2">
        <f>VLOOKUP(A55,Campaigns!A:I,6,FALSE)</f>
        <v>0</v>
      </c>
      <c r="AH55" s="2">
        <f>VLOOKUP(A55,Campaigns!A:I,7,FALSE)</f>
        <v>0</v>
      </c>
      <c r="AI55" s="2">
        <f>VLOOKUP(A55,Campaigns!A:I,8,FALSE)</f>
        <v>0</v>
      </c>
      <c r="AJ55" s="19" t="str">
        <f>VLOOKUP(A55,Campaigns!A:I,9,FALSE)</f>
        <v>7/21/2019</v>
      </c>
    </row>
    <row r="56" spans="1:36">
      <c r="A56" s="2">
        <v>2822</v>
      </c>
      <c r="B56" s="2">
        <f>VLOOKUP(A56, Customer!A:O, 2, FALSE)</f>
        <v>130093</v>
      </c>
      <c r="C56" s="2">
        <f>VLOOKUP(A56, Customer!A:O, 3, FALSE)</f>
        <v>0</v>
      </c>
      <c r="D56" s="2">
        <f>VLOOKUP(A56, Customer!A:O, 4, FALSE)</f>
        <v>0</v>
      </c>
      <c r="E56" s="2">
        <f>VLOOKUP(A56, Customer!A:O, 5, FALSE)</f>
        <v>30</v>
      </c>
      <c r="F56" s="2">
        <f>VLOOKUP(A56, Customer!A:O, 6, FALSE)</f>
        <v>0</v>
      </c>
      <c r="G56" s="2">
        <f>VLOOKUP(A56, Customer!A:O, 7, FALSE)</f>
        <v>1</v>
      </c>
      <c r="H56" s="2">
        <f>VLOOKUP(A56, Customer!A:O, 8, FALSE)</f>
        <v>0</v>
      </c>
      <c r="I56" s="2">
        <f>VLOOKUP(A56, Customer!A:O, 9, FALSE)</f>
        <v>0</v>
      </c>
      <c r="J56" s="2">
        <f>VLOOKUP(A56, Customer!A:O, 10, FALSE)</f>
        <v>0</v>
      </c>
      <c r="K56" s="2">
        <f>VLOOKUP(A56, Customer!A:O, 11, FALSE)</f>
        <v>0</v>
      </c>
      <c r="L56" s="2">
        <f>VLOOKUP(A56, Customer!A:O, 12, FALSE)</f>
        <v>1</v>
      </c>
      <c r="M56" s="2">
        <f>VLOOKUP(A56, Customer!A:O, 13, FALSE)</f>
        <v>0</v>
      </c>
      <c r="N56" s="2">
        <f>VLOOKUP(A56, Customer!A:O, 14, FALSE)</f>
        <v>0</v>
      </c>
      <c r="O56" s="2" t="str">
        <f>VLOOKUP(A56, Customer!A:O, 15, FALSE)</f>
        <v>State-New York</v>
      </c>
      <c r="P56" s="2">
        <f>VLOOKUP(A56,Sales!A:N,2,FALSE)</f>
        <v>19</v>
      </c>
      <c r="Q56">
        <f>VLOOKUP(A56,Sales!A:N,3,FALSE)</f>
        <v>9</v>
      </c>
      <c r="R56" s="2">
        <f>VLOOKUP(A56,Sales!A:N,4,FALSE)</f>
        <v>26</v>
      </c>
      <c r="S56" s="2">
        <f>VLOOKUP(A56,Sales!A:N,5,FALSE)</f>
        <v>121</v>
      </c>
      <c r="T56" s="2">
        <f>VLOOKUP(A56,Sales!A:N,6,FALSE)</f>
        <v>56</v>
      </c>
      <c r="U56" s="2">
        <f>VLOOKUP(A56,Sales!A:N,7,FALSE)</f>
        <v>17</v>
      </c>
      <c r="V56" s="2">
        <f>VLOOKUP(A56,Sales!A:N,8,FALSE)</f>
        <v>69</v>
      </c>
      <c r="W56" s="2">
        <f>VLOOKUP(A56,Sales!A:N,9,FALSE)</f>
        <v>160</v>
      </c>
      <c r="X56" s="2">
        <f>VLOOKUP(A56,Sales!A:N,10,FALSE)</f>
        <v>1</v>
      </c>
      <c r="Y56" s="2">
        <f>VLOOKUP(A56,Sales!A:N,11,FALSE)</f>
        <v>2</v>
      </c>
      <c r="Z56" s="2">
        <f>VLOOKUP(A56,Sales!A:N,12,FALSE)</f>
        <v>0</v>
      </c>
      <c r="AA56" s="2">
        <f>VLOOKUP(A56,Sales!A:N,13,FALSE)</f>
        <v>3</v>
      </c>
      <c r="AB56" s="2">
        <f>VLOOKUP(A56,Sales!A:N,14,FALSE)</f>
        <v>7</v>
      </c>
      <c r="AC56" s="2">
        <f>VLOOKUP(A56,Campaigns!A:I,2,FALSE)</f>
        <v>0</v>
      </c>
      <c r="AD56" s="2">
        <f>VLOOKUP(A56,Campaigns!A:I,3,FALSE)</f>
        <v>0</v>
      </c>
      <c r="AE56" s="2">
        <f>VLOOKUP(A56,Campaigns!A:I,4,FALSE)</f>
        <v>0</v>
      </c>
      <c r="AF56" s="2">
        <f>VLOOKUP(A56,Campaigns!A:I,5,FALSE)</f>
        <v>0</v>
      </c>
      <c r="AG56" s="2">
        <f>VLOOKUP(A56,Campaigns!A:I,6,FALSE)</f>
        <v>0</v>
      </c>
      <c r="AH56" s="2">
        <f>VLOOKUP(A56,Campaigns!A:I,7,FALSE)</f>
        <v>0</v>
      </c>
      <c r="AI56" s="2">
        <f>VLOOKUP(A56,Campaigns!A:I,8,FALSE)</f>
        <v>0</v>
      </c>
      <c r="AJ56" s="19" t="str">
        <f>VLOOKUP(A56,Campaigns!A:I,9,FALSE)</f>
        <v>12/13/2019</v>
      </c>
    </row>
    <row r="57" spans="1:36">
      <c r="A57" s="2">
        <v>1501</v>
      </c>
      <c r="B57" s="2">
        <f>VLOOKUP(A57, Customer!A:O, 2, FALSE)</f>
        <v>126095</v>
      </c>
      <c r="C57" s="2">
        <f>VLOOKUP(A57, Customer!A:O, 3, FALSE)</f>
        <v>1</v>
      </c>
      <c r="D57" s="2">
        <f>VLOOKUP(A57, Customer!A:O, 4, FALSE)</f>
        <v>0</v>
      </c>
      <c r="E57" s="2">
        <f>VLOOKUP(A57, Customer!A:O, 5, FALSE)</f>
        <v>30</v>
      </c>
      <c r="F57" s="2">
        <f>VLOOKUP(A57, Customer!A:O, 6, FALSE)</f>
        <v>0</v>
      </c>
      <c r="G57" s="2">
        <f>VLOOKUP(A57, Customer!A:O, 7, FALSE)</f>
        <v>0</v>
      </c>
      <c r="H57" s="2">
        <f>VLOOKUP(A57, Customer!A:O, 8, FALSE)</f>
        <v>1</v>
      </c>
      <c r="I57" s="2">
        <f>VLOOKUP(A57, Customer!A:O, 9, FALSE)</f>
        <v>0</v>
      </c>
      <c r="J57" s="2">
        <f>VLOOKUP(A57, Customer!A:O, 10, FALSE)</f>
        <v>0</v>
      </c>
      <c r="K57" s="2">
        <f>VLOOKUP(A57, Customer!A:O, 11, FALSE)</f>
        <v>0</v>
      </c>
      <c r="L57" s="2">
        <f>VLOOKUP(A57, Customer!A:O, 12, FALSE)</f>
        <v>1</v>
      </c>
      <c r="M57" s="2">
        <f>VLOOKUP(A57, Customer!A:O, 13, FALSE)</f>
        <v>0</v>
      </c>
      <c r="N57" s="2">
        <f>VLOOKUP(A57, Customer!A:O, 14, FALSE)</f>
        <v>0</v>
      </c>
      <c r="O57" s="2" t="str">
        <f>VLOOKUP(A57, Customer!A:O, 15, FALSE)</f>
        <v>State-Illinois</v>
      </c>
      <c r="P57" s="2">
        <f>VLOOKUP(A57,Sales!A:N,2,FALSE)</f>
        <v>77</v>
      </c>
      <c r="Q57">
        <f>VLOOKUP(A57,Sales!A:N,3,FALSE)</f>
        <v>53</v>
      </c>
      <c r="R57" s="2">
        <f>VLOOKUP(A57,Sales!A:N,4,FALSE)</f>
        <v>34</v>
      </c>
      <c r="S57" s="2">
        <f>VLOOKUP(A57,Sales!A:N,5,FALSE)</f>
        <v>43</v>
      </c>
      <c r="T57" s="2">
        <f>VLOOKUP(A57,Sales!A:N,6,FALSE)</f>
        <v>14</v>
      </c>
      <c r="U57" s="2">
        <f>VLOOKUP(A57,Sales!A:N,7,FALSE)</f>
        <v>5</v>
      </c>
      <c r="V57" s="2">
        <f>VLOOKUP(A57,Sales!A:N,8,FALSE)</f>
        <v>53</v>
      </c>
      <c r="W57" s="2">
        <f>VLOOKUP(A57,Sales!A:N,9,FALSE)</f>
        <v>97</v>
      </c>
      <c r="X57" s="2">
        <f>VLOOKUP(A57,Sales!A:N,10,FALSE)</f>
        <v>1</v>
      </c>
      <c r="Y57" s="2">
        <f>VLOOKUP(A57,Sales!A:N,11,FALSE)</f>
        <v>1</v>
      </c>
      <c r="Z57" s="2">
        <f>VLOOKUP(A57,Sales!A:N,12,FALSE)</f>
        <v>0</v>
      </c>
      <c r="AA57" s="2">
        <f>VLOOKUP(A57,Sales!A:N,13,FALSE)</f>
        <v>3</v>
      </c>
      <c r="AB57" s="2">
        <f>VLOOKUP(A57,Sales!A:N,14,FALSE)</f>
        <v>7</v>
      </c>
      <c r="AC57" s="2">
        <f>VLOOKUP(A57,Campaigns!A:I,2,FALSE)</f>
        <v>0</v>
      </c>
      <c r="AD57" s="2">
        <f>VLOOKUP(A57,Campaigns!A:I,3,FALSE)</f>
        <v>0</v>
      </c>
      <c r="AE57" s="2">
        <f>VLOOKUP(A57,Campaigns!A:I,4,FALSE)</f>
        <v>0</v>
      </c>
      <c r="AF57" s="2">
        <f>VLOOKUP(A57,Campaigns!A:I,5,FALSE)</f>
        <v>0</v>
      </c>
      <c r="AG57" s="2">
        <f>VLOOKUP(A57,Campaigns!A:I,6,FALSE)</f>
        <v>0</v>
      </c>
      <c r="AH57" s="2">
        <f>VLOOKUP(A57,Campaigns!A:I,7,FALSE)</f>
        <v>0</v>
      </c>
      <c r="AI57" s="2">
        <f>VLOOKUP(A57,Campaigns!A:I,8,FALSE)</f>
        <v>0</v>
      </c>
      <c r="AJ57" s="19">
        <f>VLOOKUP(A57,Campaigns!A:I,9,FALSE)</f>
        <v>43597</v>
      </c>
    </row>
    <row r="58" spans="1:36">
      <c r="A58" s="2">
        <v>1529</v>
      </c>
      <c r="B58" s="2">
        <f>VLOOKUP(A58, Customer!A:O, 2, FALSE)</f>
        <v>124683</v>
      </c>
      <c r="C58" s="2">
        <f>VLOOKUP(A58, Customer!A:O, 3, FALSE)</f>
        <v>1</v>
      </c>
      <c r="D58" s="2">
        <f>VLOOKUP(A58, Customer!A:O, 4, FALSE)</f>
        <v>0</v>
      </c>
      <c r="E58" s="2">
        <f>VLOOKUP(A58, Customer!A:O, 5, FALSE)</f>
        <v>30</v>
      </c>
      <c r="F58" s="2">
        <f>VLOOKUP(A58, Customer!A:O, 6, FALSE)</f>
        <v>0</v>
      </c>
      <c r="G58" s="2">
        <f>VLOOKUP(A58, Customer!A:O, 7, FALSE)</f>
        <v>1</v>
      </c>
      <c r="H58" s="2">
        <f>VLOOKUP(A58, Customer!A:O, 8, FALSE)</f>
        <v>0</v>
      </c>
      <c r="I58" s="2">
        <f>VLOOKUP(A58, Customer!A:O, 9, FALSE)</f>
        <v>0</v>
      </c>
      <c r="J58" s="2">
        <f>VLOOKUP(A58, Customer!A:O, 10, FALSE)</f>
        <v>0</v>
      </c>
      <c r="K58" s="2">
        <f>VLOOKUP(A58, Customer!A:O, 11, FALSE)</f>
        <v>0</v>
      </c>
      <c r="L58" s="2">
        <f>VLOOKUP(A58, Customer!A:O, 12, FALSE)</f>
        <v>0</v>
      </c>
      <c r="M58" s="2">
        <f>VLOOKUP(A58, Customer!A:O, 13, FALSE)</f>
        <v>0</v>
      </c>
      <c r="N58" s="2">
        <f>VLOOKUP(A58, Customer!A:O, 14, FALSE)</f>
        <v>0</v>
      </c>
      <c r="O58" s="2" t="str">
        <f>VLOOKUP(A58, Customer!A:O, 15, FALSE)</f>
        <v>State-California</v>
      </c>
      <c r="P58" s="2">
        <f>VLOOKUP(A58,Sales!A:N,2,FALSE)</f>
        <v>98</v>
      </c>
      <c r="Q58">
        <f>VLOOKUP(A58,Sales!A:N,3,FALSE)</f>
        <v>40</v>
      </c>
      <c r="R58" s="2">
        <f>VLOOKUP(A58,Sales!A:N,4,FALSE)</f>
        <v>20</v>
      </c>
      <c r="S58" s="2">
        <f>VLOOKUP(A58,Sales!A:N,5,FALSE)</f>
        <v>51</v>
      </c>
      <c r="T58" s="2">
        <f>VLOOKUP(A58,Sales!A:N,6,FALSE)</f>
        <v>30</v>
      </c>
      <c r="U58" s="2">
        <f>VLOOKUP(A58,Sales!A:N,7,FALSE)</f>
        <v>35</v>
      </c>
      <c r="V58" s="2">
        <f>VLOOKUP(A58,Sales!A:N,8,FALSE)</f>
        <v>30</v>
      </c>
      <c r="W58" s="2">
        <f>VLOOKUP(A58,Sales!A:N,9,FALSE)</f>
        <v>146</v>
      </c>
      <c r="X58" s="2">
        <f>VLOOKUP(A58,Sales!A:N,10,FALSE)</f>
        <v>2</v>
      </c>
      <c r="Y58" s="2">
        <f>VLOOKUP(A58,Sales!A:N,11,FALSE)</f>
        <v>2</v>
      </c>
      <c r="Z58" s="2">
        <f>VLOOKUP(A58,Sales!A:N,12,FALSE)</f>
        <v>0</v>
      </c>
      <c r="AA58" s="2">
        <f>VLOOKUP(A58,Sales!A:N,13,FALSE)</f>
        <v>4</v>
      </c>
      <c r="AB58" s="2">
        <f>VLOOKUP(A58,Sales!A:N,14,FALSE)</f>
        <v>5</v>
      </c>
      <c r="AC58" s="2">
        <f>VLOOKUP(A58,Campaigns!A:I,2,FALSE)</f>
        <v>0</v>
      </c>
      <c r="AD58" s="2">
        <f>VLOOKUP(A58,Campaigns!A:I,3,FALSE)</f>
        <v>0</v>
      </c>
      <c r="AE58" s="2">
        <f>VLOOKUP(A58,Campaigns!A:I,4,FALSE)</f>
        <v>0</v>
      </c>
      <c r="AF58" s="2">
        <f>VLOOKUP(A58,Campaigns!A:I,5,FALSE)</f>
        <v>0</v>
      </c>
      <c r="AG58" s="2">
        <f>VLOOKUP(A58,Campaigns!A:I,6,FALSE)</f>
        <v>0</v>
      </c>
      <c r="AH58" s="2">
        <f>VLOOKUP(A58,Campaigns!A:I,7,FALSE)</f>
        <v>0</v>
      </c>
      <c r="AI58" s="2">
        <f>VLOOKUP(A58,Campaigns!A:I,8,FALSE)</f>
        <v>0</v>
      </c>
      <c r="AJ58" s="19">
        <f>VLOOKUP(A58,Campaigns!A:I,9,FALSE)</f>
        <v>44173</v>
      </c>
    </row>
    <row r="59" spans="1:36">
      <c r="A59" s="2">
        <v>1486</v>
      </c>
      <c r="B59" s="2">
        <f>VLOOKUP(A59, Customer!A:O, 2, FALSE)</f>
        <v>124279</v>
      </c>
      <c r="C59" s="2">
        <f>VLOOKUP(A59, Customer!A:O, 3, FALSE)</f>
        <v>0</v>
      </c>
      <c r="D59" s="2">
        <f>VLOOKUP(A59, Customer!A:O, 4, FALSE)</f>
        <v>0</v>
      </c>
      <c r="E59" s="2">
        <f>VLOOKUP(A59, Customer!A:O, 5, FALSE)</f>
        <v>30</v>
      </c>
      <c r="F59" s="2">
        <f>VLOOKUP(A59, Customer!A:O, 6, FALSE)</f>
        <v>0</v>
      </c>
      <c r="G59" s="2">
        <f>VLOOKUP(A59, Customer!A:O, 7, FALSE)</f>
        <v>1</v>
      </c>
      <c r="H59" s="2">
        <f>VLOOKUP(A59, Customer!A:O, 8, FALSE)</f>
        <v>0</v>
      </c>
      <c r="I59" s="2">
        <f>VLOOKUP(A59, Customer!A:O, 9, FALSE)</f>
        <v>0</v>
      </c>
      <c r="J59" s="2">
        <f>VLOOKUP(A59, Customer!A:O, 10, FALSE)</f>
        <v>0</v>
      </c>
      <c r="K59" s="2">
        <f>VLOOKUP(A59, Customer!A:O, 11, FALSE)</f>
        <v>1</v>
      </c>
      <c r="L59" s="2">
        <f>VLOOKUP(A59, Customer!A:O, 12, FALSE)</f>
        <v>0</v>
      </c>
      <c r="M59" s="2">
        <f>VLOOKUP(A59, Customer!A:O, 13, FALSE)</f>
        <v>0</v>
      </c>
      <c r="N59" s="2">
        <f>VLOOKUP(A59, Customer!A:O, 14, FALSE)</f>
        <v>0</v>
      </c>
      <c r="O59" s="2" t="str">
        <f>VLOOKUP(A59, Customer!A:O, 15, FALSE)</f>
        <v>State-Other</v>
      </c>
      <c r="P59" s="2">
        <f>VLOOKUP(A59,Sales!A:N,2,FALSE)</f>
        <v>6</v>
      </c>
      <c r="Q59">
        <f>VLOOKUP(A59,Sales!A:N,3,FALSE)</f>
        <v>82</v>
      </c>
      <c r="R59" s="2">
        <f>VLOOKUP(A59,Sales!A:N,4,FALSE)</f>
        <v>184</v>
      </c>
      <c r="S59" s="2">
        <f>VLOOKUP(A59,Sales!A:N,5,FALSE)</f>
        <v>107</v>
      </c>
      <c r="T59" s="2">
        <f>VLOOKUP(A59,Sales!A:N,6,FALSE)</f>
        <v>102</v>
      </c>
      <c r="U59" s="2">
        <f>VLOOKUP(A59,Sales!A:N,7,FALSE)</f>
        <v>317</v>
      </c>
      <c r="V59" s="2">
        <f>VLOOKUP(A59,Sales!A:N,8,FALSE)</f>
        <v>553</v>
      </c>
      <c r="W59" s="2">
        <f>VLOOKUP(A59,Sales!A:N,9,FALSE)</f>
        <v>241</v>
      </c>
      <c r="X59" s="2">
        <f>VLOOKUP(A59,Sales!A:N,10,FALSE)</f>
        <v>1</v>
      </c>
      <c r="Y59" s="2">
        <f>VLOOKUP(A59,Sales!A:N,11,FALSE)</f>
        <v>4</v>
      </c>
      <c r="Z59" s="2">
        <f>VLOOKUP(A59,Sales!A:N,12,FALSE)</f>
        <v>1</v>
      </c>
      <c r="AA59" s="2">
        <f>VLOOKUP(A59,Sales!A:N,13,FALSE)</f>
        <v>3</v>
      </c>
      <c r="AB59" s="2">
        <f>VLOOKUP(A59,Sales!A:N,14,FALSE)</f>
        <v>8</v>
      </c>
      <c r="AC59" s="2">
        <f>VLOOKUP(A59,Campaigns!A:I,2,FALSE)</f>
        <v>0</v>
      </c>
      <c r="AD59" s="2">
        <f>VLOOKUP(A59,Campaigns!A:I,3,FALSE)</f>
        <v>0</v>
      </c>
      <c r="AE59" s="2">
        <f>VLOOKUP(A59,Campaigns!A:I,4,FALSE)</f>
        <v>0</v>
      </c>
      <c r="AF59" s="2">
        <f>VLOOKUP(A59,Campaigns!A:I,5,FALSE)</f>
        <v>0</v>
      </c>
      <c r="AG59" s="2">
        <f>VLOOKUP(A59,Campaigns!A:I,6,FALSE)</f>
        <v>0</v>
      </c>
      <c r="AH59" s="2">
        <f>VLOOKUP(A59,Campaigns!A:I,7,FALSE)</f>
        <v>0</v>
      </c>
      <c r="AI59" s="2">
        <f>VLOOKUP(A59,Campaigns!A:I,8,FALSE)</f>
        <v>0</v>
      </c>
      <c r="AJ59" s="19">
        <f>VLOOKUP(A59,Campaigns!A:I,9,FALSE)</f>
        <v>43591</v>
      </c>
    </row>
    <row r="60" spans="1:36">
      <c r="A60" s="2">
        <v>2323</v>
      </c>
      <c r="B60" s="2">
        <f>VLOOKUP(A60, Customer!A:O, 2, FALSE)</f>
        <v>118929</v>
      </c>
      <c r="C60" s="2">
        <f>VLOOKUP(A60, Customer!A:O, 3, FALSE)</f>
        <v>0</v>
      </c>
      <c r="D60" s="2">
        <f>VLOOKUP(A60, Customer!A:O, 4, FALSE)</f>
        <v>0</v>
      </c>
      <c r="E60" s="2">
        <f>VLOOKUP(A60, Customer!A:O, 5, FALSE)</f>
        <v>30</v>
      </c>
      <c r="F60" s="2">
        <f>VLOOKUP(A60, Customer!A:O, 6, FALSE)</f>
        <v>0</v>
      </c>
      <c r="G60" s="2">
        <f>VLOOKUP(A60, Customer!A:O, 7, FALSE)</f>
        <v>1</v>
      </c>
      <c r="H60" s="2">
        <f>VLOOKUP(A60, Customer!A:O, 8, FALSE)</f>
        <v>0</v>
      </c>
      <c r="I60" s="2">
        <f>VLOOKUP(A60, Customer!A:O, 9, FALSE)</f>
        <v>0</v>
      </c>
      <c r="J60" s="2">
        <f>VLOOKUP(A60, Customer!A:O, 10, FALSE)</f>
        <v>0</v>
      </c>
      <c r="K60" s="2">
        <f>VLOOKUP(A60, Customer!A:O, 11, FALSE)</f>
        <v>0</v>
      </c>
      <c r="L60" s="2">
        <f>VLOOKUP(A60, Customer!A:O, 12, FALSE)</f>
        <v>1</v>
      </c>
      <c r="M60" s="2">
        <f>VLOOKUP(A60, Customer!A:O, 13, FALSE)</f>
        <v>0</v>
      </c>
      <c r="N60" s="2">
        <f>VLOOKUP(A60, Customer!A:O, 14, FALSE)</f>
        <v>0</v>
      </c>
      <c r="O60" s="2" t="str">
        <f>VLOOKUP(A60, Customer!A:O, 15, FALSE)</f>
        <v>State-Illinois</v>
      </c>
      <c r="P60" s="2">
        <f>VLOOKUP(A60,Sales!A:N,2,FALSE)</f>
        <v>15</v>
      </c>
      <c r="Q60">
        <f>VLOOKUP(A60,Sales!A:N,3,FALSE)</f>
        <v>201</v>
      </c>
      <c r="R60" s="2">
        <f>VLOOKUP(A60,Sales!A:N,4,FALSE)</f>
        <v>0</v>
      </c>
      <c r="S60" s="2">
        <f>VLOOKUP(A60,Sales!A:N,5,FALSE)</f>
        <v>50</v>
      </c>
      <c r="T60" s="2">
        <f>VLOOKUP(A60,Sales!A:N,6,FALSE)</f>
        <v>145</v>
      </c>
      <c r="U60" s="2">
        <f>VLOOKUP(A60,Sales!A:N,7,FALSE)</f>
        <v>25</v>
      </c>
      <c r="V60" s="2">
        <f>VLOOKUP(A60,Sales!A:N,8,FALSE)</f>
        <v>113</v>
      </c>
      <c r="W60" s="2">
        <f>VLOOKUP(A60,Sales!A:N,9,FALSE)</f>
        <v>308</v>
      </c>
      <c r="X60" s="2">
        <f>VLOOKUP(A60,Sales!A:N,10,FALSE)</f>
        <v>1</v>
      </c>
      <c r="Y60" s="2">
        <f>VLOOKUP(A60,Sales!A:N,11,FALSE)</f>
        <v>1</v>
      </c>
      <c r="Z60" s="2">
        <f>VLOOKUP(A60,Sales!A:N,12,FALSE)</f>
        <v>0</v>
      </c>
      <c r="AA60" s="2">
        <f>VLOOKUP(A60,Sales!A:N,13,FALSE)</f>
        <v>4</v>
      </c>
      <c r="AB60" s="2">
        <f>VLOOKUP(A60,Sales!A:N,14,FALSE)</f>
        <v>6</v>
      </c>
      <c r="AC60" s="2">
        <f>VLOOKUP(A60,Campaigns!A:I,2,FALSE)</f>
        <v>0</v>
      </c>
      <c r="AD60" s="2">
        <f>VLOOKUP(A60,Campaigns!A:I,3,FALSE)</f>
        <v>0</v>
      </c>
      <c r="AE60" s="2">
        <f>VLOOKUP(A60,Campaigns!A:I,4,FALSE)</f>
        <v>0</v>
      </c>
      <c r="AF60" s="2">
        <f>VLOOKUP(A60,Campaigns!A:I,5,FALSE)</f>
        <v>0</v>
      </c>
      <c r="AG60" s="2">
        <f>VLOOKUP(A60,Campaigns!A:I,6,FALSE)</f>
        <v>0</v>
      </c>
      <c r="AH60" s="2">
        <f>VLOOKUP(A60,Campaigns!A:I,7,FALSE)</f>
        <v>0</v>
      </c>
      <c r="AI60" s="2">
        <f>VLOOKUP(A60,Campaigns!A:I,8,FALSE)</f>
        <v>0</v>
      </c>
      <c r="AJ60" s="19" t="str">
        <f>VLOOKUP(A60,Campaigns!A:I,9,FALSE)</f>
        <v>7/24/2019</v>
      </c>
    </row>
    <row r="61" spans="1:36">
      <c r="A61" s="2">
        <v>2891</v>
      </c>
      <c r="B61" s="2">
        <f>VLOOKUP(A61, Customer!A:O, 2, FALSE)</f>
        <v>118929</v>
      </c>
      <c r="C61" s="2">
        <f>VLOOKUP(A61, Customer!A:O, 3, FALSE)</f>
        <v>0</v>
      </c>
      <c r="D61" s="2">
        <f>VLOOKUP(A61, Customer!A:O, 4, FALSE)</f>
        <v>0</v>
      </c>
      <c r="E61" s="2">
        <f>VLOOKUP(A61, Customer!A:O, 5, FALSE)</f>
        <v>30</v>
      </c>
      <c r="F61" s="2">
        <f>VLOOKUP(A61, Customer!A:O, 6, FALSE)</f>
        <v>0</v>
      </c>
      <c r="G61" s="2">
        <f>VLOOKUP(A61, Customer!A:O, 7, FALSE)</f>
        <v>1</v>
      </c>
      <c r="H61" s="2">
        <f>VLOOKUP(A61, Customer!A:O, 8, FALSE)</f>
        <v>0</v>
      </c>
      <c r="I61" s="2">
        <f>VLOOKUP(A61, Customer!A:O, 9, FALSE)</f>
        <v>0</v>
      </c>
      <c r="J61" s="2">
        <f>VLOOKUP(A61, Customer!A:O, 10, FALSE)</f>
        <v>0</v>
      </c>
      <c r="K61" s="2">
        <f>VLOOKUP(A61, Customer!A:O, 11, FALSE)</f>
        <v>0</v>
      </c>
      <c r="L61" s="2">
        <f>VLOOKUP(A61, Customer!A:O, 12, FALSE)</f>
        <v>1</v>
      </c>
      <c r="M61" s="2">
        <f>VLOOKUP(A61, Customer!A:O, 13, FALSE)</f>
        <v>0</v>
      </c>
      <c r="N61" s="2">
        <f>VLOOKUP(A61, Customer!A:O, 14, FALSE)</f>
        <v>0</v>
      </c>
      <c r="O61" s="2" t="str">
        <f>VLOOKUP(A61, Customer!A:O, 15, FALSE)</f>
        <v>State-California</v>
      </c>
      <c r="P61" s="2">
        <f>VLOOKUP(A61,Sales!A:N,2,FALSE)</f>
        <v>15</v>
      </c>
      <c r="Q61">
        <f>VLOOKUP(A61,Sales!A:N,3,FALSE)</f>
        <v>201</v>
      </c>
      <c r="R61" s="2">
        <f>VLOOKUP(A61,Sales!A:N,4,FALSE)</f>
        <v>0</v>
      </c>
      <c r="S61" s="2">
        <f>VLOOKUP(A61,Sales!A:N,5,FALSE)</f>
        <v>50</v>
      </c>
      <c r="T61" s="2">
        <f>VLOOKUP(A61,Sales!A:N,6,FALSE)</f>
        <v>145</v>
      </c>
      <c r="U61" s="2">
        <f>VLOOKUP(A61,Sales!A:N,7,FALSE)</f>
        <v>25</v>
      </c>
      <c r="V61" s="2">
        <f>VLOOKUP(A61,Sales!A:N,8,FALSE)</f>
        <v>113</v>
      </c>
      <c r="W61" s="2">
        <f>VLOOKUP(A61,Sales!A:N,9,FALSE)</f>
        <v>308</v>
      </c>
      <c r="X61" s="2">
        <f>VLOOKUP(A61,Sales!A:N,10,FALSE)</f>
        <v>1</v>
      </c>
      <c r="Y61" s="2">
        <f>VLOOKUP(A61,Sales!A:N,11,FALSE)</f>
        <v>1</v>
      </c>
      <c r="Z61" s="2">
        <f>VLOOKUP(A61,Sales!A:N,12,FALSE)</f>
        <v>0</v>
      </c>
      <c r="AA61" s="2">
        <f>VLOOKUP(A61,Sales!A:N,13,FALSE)</f>
        <v>4</v>
      </c>
      <c r="AB61" s="2">
        <f>VLOOKUP(A61,Sales!A:N,14,FALSE)</f>
        <v>6</v>
      </c>
      <c r="AC61" s="2">
        <f>VLOOKUP(A61,Campaigns!A:I,2,FALSE)</f>
        <v>0</v>
      </c>
      <c r="AD61" s="2">
        <f>VLOOKUP(A61,Campaigns!A:I,3,FALSE)</f>
        <v>0</v>
      </c>
      <c r="AE61" s="2">
        <f>VLOOKUP(A61,Campaigns!A:I,4,FALSE)</f>
        <v>0</v>
      </c>
      <c r="AF61" s="2">
        <f>VLOOKUP(A61,Campaigns!A:I,5,FALSE)</f>
        <v>0</v>
      </c>
      <c r="AG61" s="2">
        <f>VLOOKUP(A61,Campaigns!A:I,6,FALSE)</f>
        <v>0</v>
      </c>
      <c r="AH61" s="2">
        <f>VLOOKUP(A61,Campaigns!A:I,7,FALSE)</f>
        <v>0</v>
      </c>
      <c r="AI61" s="2">
        <f>VLOOKUP(A61,Campaigns!A:I,8,FALSE)</f>
        <v>0</v>
      </c>
      <c r="AJ61" s="19" t="str">
        <f>VLOOKUP(A61,Campaigns!A:I,9,FALSE)</f>
        <v>7/24/2019</v>
      </c>
    </row>
    <row r="62" spans="1:36">
      <c r="A62" s="2">
        <v>3172</v>
      </c>
      <c r="B62" s="2">
        <f>VLOOKUP(A62, Customer!A:O, 2, FALSE)</f>
        <v>118929</v>
      </c>
      <c r="C62" s="2">
        <f>VLOOKUP(A62, Customer!A:O, 3, FALSE)</f>
        <v>0</v>
      </c>
      <c r="D62" s="2">
        <f>VLOOKUP(A62, Customer!A:O, 4, FALSE)</f>
        <v>0</v>
      </c>
      <c r="E62" s="2">
        <f>VLOOKUP(A62, Customer!A:O, 5, FALSE)</f>
        <v>30</v>
      </c>
      <c r="F62" s="2">
        <f>VLOOKUP(A62, Customer!A:O, 6, FALSE)</f>
        <v>0</v>
      </c>
      <c r="G62" s="2">
        <f>VLOOKUP(A62, Customer!A:O, 7, FALSE)</f>
        <v>1</v>
      </c>
      <c r="H62" s="2">
        <f>VLOOKUP(A62, Customer!A:O, 8, FALSE)</f>
        <v>0</v>
      </c>
      <c r="I62" s="2">
        <f>VLOOKUP(A62, Customer!A:O, 9, FALSE)</f>
        <v>0</v>
      </c>
      <c r="J62" s="2">
        <f>VLOOKUP(A62, Customer!A:O, 10, FALSE)</f>
        <v>0</v>
      </c>
      <c r="K62" s="2">
        <f>VLOOKUP(A62, Customer!A:O, 11, FALSE)</f>
        <v>0</v>
      </c>
      <c r="L62" s="2">
        <f>VLOOKUP(A62, Customer!A:O, 12, FALSE)</f>
        <v>1</v>
      </c>
      <c r="M62" s="2">
        <f>VLOOKUP(A62, Customer!A:O, 13, FALSE)</f>
        <v>0</v>
      </c>
      <c r="N62" s="2">
        <f>VLOOKUP(A62, Customer!A:O, 14, FALSE)</f>
        <v>0</v>
      </c>
      <c r="O62" s="2" t="str">
        <f>VLOOKUP(A62, Customer!A:O, 15, FALSE)</f>
        <v>State-Other</v>
      </c>
      <c r="P62" s="2">
        <f>VLOOKUP(A62,Sales!A:N,2,FALSE)</f>
        <v>15</v>
      </c>
      <c r="Q62">
        <f>VLOOKUP(A62,Sales!A:N,3,FALSE)</f>
        <v>201</v>
      </c>
      <c r="R62" s="2">
        <f>VLOOKUP(A62,Sales!A:N,4,FALSE)</f>
        <v>0</v>
      </c>
      <c r="S62" s="2">
        <f>VLOOKUP(A62,Sales!A:N,5,FALSE)</f>
        <v>50</v>
      </c>
      <c r="T62" s="2">
        <f>VLOOKUP(A62,Sales!A:N,6,FALSE)</f>
        <v>145</v>
      </c>
      <c r="U62" s="2">
        <f>VLOOKUP(A62,Sales!A:N,7,FALSE)</f>
        <v>25</v>
      </c>
      <c r="V62" s="2">
        <f>VLOOKUP(A62,Sales!A:N,8,FALSE)</f>
        <v>113</v>
      </c>
      <c r="W62" s="2">
        <f>VLOOKUP(A62,Sales!A:N,9,FALSE)</f>
        <v>308</v>
      </c>
      <c r="X62" s="2">
        <f>VLOOKUP(A62,Sales!A:N,10,FALSE)</f>
        <v>1</v>
      </c>
      <c r="Y62" s="2">
        <f>VLOOKUP(A62,Sales!A:N,11,FALSE)</f>
        <v>1</v>
      </c>
      <c r="Z62" s="2">
        <f>VLOOKUP(A62,Sales!A:N,12,FALSE)</f>
        <v>0</v>
      </c>
      <c r="AA62" s="2">
        <f>VLOOKUP(A62,Sales!A:N,13,FALSE)</f>
        <v>4</v>
      </c>
      <c r="AB62" s="2">
        <f>VLOOKUP(A62,Sales!A:N,14,FALSE)</f>
        <v>6</v>
      </c>
      <c r="AC62" s="2">
        <f>VLOOKUP(A62,Campaigns!A:I,2,FALSE)</f>
        <v>0</v>
      </c>
      <c r="AD62" s="2">
        <f>VLOOKUP(A62,Campaigns!A:I,3,FALSE)</f>
        <v>0</v>
      </c>
      <c r="AE62" s="2">
        <f>VLOOKUP(A62,Campaigns!A:I,4,FALSE)</f>
        <v>0</v>
      </c>
      <c r="AF62" s="2">
        <f>VLOOKUP(A62,Campaigns!A:I,5,FALSE)</f>
        <v>0</v>
      </c>
      <c r="AG62" s="2">
        <f>VLOOKUP(A62,Campaigns!A:I,6,FALSE)</f>
        <v>0</v>
      </c>
      <c r="AH62" s="2">
        <f>VLOOKUP(A62,Campaigns!A:I,7,FALSE)</f>
        <v>0</v>
      </c>
      <c r="AI62" s="2">
        <f>VLOOKUP(A62,Campaigns!A:I,8,FALSE)</f>
        <v>0</v>
      </c>
      <c r="AJ62" s="19" t="str">
        <f>VLOOKUP(A62,Campaigns!A:I,9,FALSE)</f>
        <v>7/24/2019</v>
      </c>
    </row>
    <row r="63" spans="1:36">
      <c r="A63" s="2">
        <v>2188</v>
      </c>
      <c r="B63" s="2">
        <f>VLOOKUP(A63, Customer!A:O, 2, FALSE)</f>
        <v>118351</v>
      </c>
      <c r="C63" s="2">
        <f>VLOOKUP(A63, Customer!A:O, 3, FALSE)</f>
        <v>0</v>
      </c>
      <c r="D63" s="2">
        <f>VLOOKUP(A63, Customer!A:O, 4, FALSE)</f>
        <v>0</v>
      </c>
      <c r="E63" s="2">
        <f>VLOOKUP(A63, Customer!A:O, 5, FALSE)</f>
        <v>30</v>
      </c>
      <c r="F63" s="2">
        <f>VLOOKUP(A63, Customer!A:O, 6, FALSE)</f>
        <v>0</v>
      </c>
      <c r="G63" s="2">
        <f>VLOOKUP(A63, Customer!A:O, 7, FALSE)</f>
        <v>1</v>
      </c>
      <c r="H63" s="2">
        <f>VLOOKUP(A63, Customer!A:O, 8, FALSE)</f>
        <v>0</v>
      </c>
      <c r="I63" s="2">
        <f>VLOOKUP(A63, Customer!A:O, 9, FALSE)</f>
        <v>0</v>
      </c>
      <c r="J63" s="2">
        <f>VLOOKUP(A63, Customer!A:O, 10, FALSE)</f>
        <v>0</v>
      </c>
      <c r="K63" s="2">
        <f>VLOOKUP(A63, Customer!A:O, 11, FALSE)</f>
        <v>0</v>
      </c>
      <c r="L63" s="2">
        <f>VLOOKUP(A63, Customer!A:O, 12, FALSE)</f>
        <v>1</v>
      </c>
      <c r="M63" s="2">
        <f>VLOOKUP(A63, Customer!A:O, 13, FALSE)</f>
        <v>0</v>
      </c>
      <c r="N63" s="2">
        <f>VLOOKUP(A63, Customer!A:O, 14, FALSE)</f>
        <v>0</v>
      </c>
      <c r="O63" s="2" t="str">
        <f>VLOOKUP(A63, Customer!A:O, 15, FALSE)</f>
        <v>State-Other</v>
      </c>
      <c r="P63" s="2">
        <f>VLOOKUP(A63,Sales!A:N,2,FALSE)</f>
        <v>1</v>
      </c>
      <c r="Q63">
        <f>VLOOKUP(A63,Sales!A:N,3,FALSE)</f>
        <v>6</v>
      </c>
      <c r="R63" s="2">
        <f>VLOOKUP(A63,Sales!A:N,4,FALSE)</f>
        <v>77</v>
      </c>
      <c r="S63" s="2">
        <f>VLOOKUP(A63,Sales!A:N,5,FALSE)</f>
        <v>58</v>
      </c>
      <c r="T63" s="2">
        <f>VLOOKUP(A63,Sales!A:N,6,FALSE)</f>
        <v>0</v>
      </c>
      <c r="U63" s="2">
        <f>VLOOKUP(A63,Sales!A:N,7,FALSE)</f>
        <v>90</v>
      </c>
      <c r="V63" s="2">
        <f>VLOOKUP(A63,Sales!A:N,8,FALSE)</f>
        <v>45</v>
      </c>
      <c r="W63" s="2">
        <f>VLOOKUP(A63,Sales!A:N,9,FALSE)</f>
        <v>187</v>
      </c>
      <c r="X63" s="2">
        <f>VLOOKUP(A63,Sales!A:N,10,FALSE)</f>
        <v>1</v>
      </c>
      <c r="Y63" s="2">
        <f>VLOOKUP(A63,Sales!A:N,11,FALSE)</f>
        <v>2</v>
      </c>
      <c r="Z63" s="2">
        <f>VLOOKUP(A63,Sales!A:N,12,FALSE)</f>
        <v>0</v>
      </c>
      <c r="AA63" s="2">
        <f>VLOOKUP(A63,Sales!A:N,13,FALSE)</f>
        <v>3</v>
      </c>
      <c r="AB63" s="2">
        <f>VLOOKUP(A63,Sales!A:N,14,FALSE)</f>
        <v>7</v>
      </c>
      <c r="AC63" s="2">
        <f>VLOOKUP(A63,Campaigns!A:I,2,FALSE)</f>
        <v>0</v>
      </c>
      <c r="AD63" s="2">
        <f>VLOOKUP(A63,Campaigns!A:I,3,FALSE)</f>
        <v>0</v>
      </c>
      <c r="AE63" s="2">
        <f>VLOOKUP(A63,Campaigns!A:I,4,FALSE)</f>
        <v>0</v>
      </c>
      <c r="AF63" s="2">
        <f>VLOOKUP(A63,Campaigns!A:I,5,FALSE)</f>
        <v>0</v>
      </c>
      <c r="AG63" s="2">
        <f>VLOOKUP(A63,Campaigns!A:I,6,FALSE)</f>
        <v>0</v>
      </c>
      <c r="AH63" s="2">
        <f>VLOOKUP(A63,Campaigns!A:I,7,FALSE)</f>
        <v>0</v>
      </c>
      <c r="AI63" s="2">
        <f>VLOOKUP(A63,Campaigns!A:I,8,FALSE)</f>
        <v>0</v>
      </c>
      <c r="AJ63" s="19">
        <f>VLOOKUP(A63,Campaigns!A:I,9,FALSE)</f>
        <v>43925</v>
      </c>
    </row>
    <row r="64" spans="1:36">
      <c r="A64" s="2">
        <v>2669</v>
      </c>
      <c r="B64" s="2">
        <f>VLOOKUP(A64, Customer!A:O, 2, FALSE)</f>
        <v>118222</v>
      </c>
      <c r="C64" s="2">
        <f>VLOOKUP(A64, Customer!A:O, 3, FALSE)</f>
        <v>0</v>
      </c>
      <c r="D64" s="2">
        <f>VLOOKUP(A64, Customer!A:O, 4, FALSE)</f>
        <v>0</v>
      </c>
      <c r="E64" s="2">
        <f>VLOOKUP(A64, Customer!A:O, 5, FALSE)</f>
        <v>30</v>
      </c>
      <c r="F64" s="2">
        <f>VLOOKUP(A64, Customer!A:O, 6, FALSE)</f>
        <v>0</v>
      </c>
      <c r="G64" s="2">
        <f>VLOOKUP(A64, Customer!A:O, 7, FALSE)</f>
        <v>1</v>
      </c>
      <c r="H64" s="2">
        <f>VLOOKUP(A64, Customer!A:O, 8, FALSE)</f>
        <v>0</v>
      </c>
      <c r="I64" s="2">
        <f>VLOOKUP(A64, Customer!A:O, 9, FALSE)</f>
        <v>0</v>
      </c>
      <c r="J64" s="2">
        <f>VLOOKUP(A64, Customer!A:O, 10, FALSE)</f>
        <v>0</v>
      </c>
      <c r="K64" s="2">
        <f>VLOOKUP(A64, Customer!A:O, 11, FALSE)</f>
        <v>0</v>
      </c>
      <c r="L64" s="2">
        <f>VLOOKUP(A64, Customer!A:O, 12, FALSE)</f>
        <v>1</v>
      </c>
      <c r="M64" s="2">
        <f>VLOOKUP(A64, Customer!A:O, 13, FALSE)</f>
        <v>0</v>
      </c>
      <c r="N64" s="2">
        <f>VLOOKUP(A64, Customer!A:O, 14, FALSE)</f>
        <v>0</v>
      </c>
      <c r="O64" s="2" t="str">
        <f>VLOOKUP(A64, Customer!A:O, 15, FALSE)</f>
        <v>State-California</v>
      </c>
      <c r="P64" s="2">
        <f>VLOOKUP(A64,Sales!A:N,2,FALSE)</f>
        <v>70</v>
      </c>
      <c r="Q64">
        <f>VLOOKUP(A64,Sales!A:N,3,FALSE)</f>
        <v>78</v>
      </c>
      <c r="R64" s="2">
        <f>VLOOKUP(A64,Sales!A:N,4,FALSE)</f>
        <v>26</v>
      </c>
      <c r="S64" s="2">
        <f>VLOOKUP(A64,Sales!A:N,5,FALSE)</f>
        <v>123</v>
      </c>
      <c r="T64" s="2">
        <f>VLOOKUP(A64,Sales!A:N,6,FALSE)</f>
        <v>78</v>
      </c>
      <c r="U64" s="2">
        <f>VLOOKUP(A64,Sales!A:N,7,FALSE)</f>
        <v>39</v>
      </c>
      <c r="V64" s="2">
        <f>VLOOKUP(A64,Sales!A:N,8,FALSE)</f>
        <v>91</v>
      </c>
      <c r="W64" s="2">
        <f>VLOOKUP(A64,Sales!A:N,9,FALSE)</f>
        <v>253</v>
      </c>
      <c r="X64" s="2">
        <f>VLOOKUP(A64,Sales!A:N,10,FALSE)</f>
        <v>1</v>
      </c>
      <c r="Y64" s="2">
        <f>VLOOKUP(A64,Sales!A:N,11,FALSE)</f>
        <v>2</v>
      </c>
      <c r="Z64" s="2">
        <f>VLOOKUP(A64,Sales!A:N,12,FALSE)</f>
        <v>0</v>
      </c>
      <c r="AA64" s="2">
        <f>VLOOKUP(A64,Sales!A:N,13,FALSE)</f>
        <v>3</v>
      </c>
      <c r="AB64" s="2">
        <f>VLOOKUP(A64,Sales!A:N,14,FALSE)</f>
        <v>8</v>
      </c>
      <c r="AC64" s="2">
        <f>VLOOKUP(A64,Campaigns!A:I,2,FALSE)</f>
        <v>0</v>
      </c>
      <c r="AD64" s="2">
        <f>VLOOKUP(A64,Campaigns!A:I,3,FALSE)</f>
        <v>0</v>
      </c>
      <c r="AE64" s="2">
        <f>VLOOKUP(A64,Campaigns!A:I,4,FALSE)</f>
        <v>0</v>
      </c>
      <c r="AF64" s="2">
        <f>VLOOKUP(A64,Campaigns!A:I,5,FALSE)</f>
        <v>0</v>
      </c>
      <c r="AG64" s="2">
        <f>VLOOKUP(A64,Campaigns!A:I,6,FALSE)</f>
        <v>0</v>
      </c>
      <c r="AH64" s="2">
        <f>VLOOKUP(A64,Campaigns!A:I,7,FALSE)</f>
        <v>0</v>
      </c>
      <c r="AI64" s="2">
        <f>VLOOKUP(A64,Campaigns!A:I,8,FALSE)</f>
        <v>0</v>
      </c>
      <c r="AJ64" s="19">
        <f>VLOOKUP(A64,Campaigns!A:I,9,FALSE)</f>
        <v>43652</v>
      </c>
    </row>
    <row r="65" spans="1:36">
      <c r="A65" s="2">
        <v>3168</v>
      </c>
      <c r="B65" s="2">
        <f>VLOOKUP(A65, Customer!A:O, 2, FALSE)</f>
        <v>116185</v>
      </c>
      <c r="C65" s="2">
        <f>VLOOKUP(A65, Customer!A:O, 3, FALSE)</f>
        <v>1</v>
      </c>
      <c r="D65" s="2">
        <f>VLOOKUP(A65, Customer!A:O, 4, FALSE)</f>
        <v>0</v>
      </c>
      <c r="E65" s="2">
        <f>VLOOKUP(A65, Customer!A:O, 5, FALSE)</f>
        <v>30</v>
      </c>
      <c r="F65" s="2">
        <f>VLOOKUP(A65, Customer!A:O, 6, FALSE)</f>
        <v>0</v>
      </c>
      <c r="G65" s="2">
        <f>VLOOKUP(A65, Customer!A:O, 7, FALSE)</f>
        <v>0</v>
      </c>
      <c r="H65" s="2">
        <f>VLOOKUP(A65, Customer!A:O, 8, FALSE)</f>
        <v>1</v>
      </c>
      <c r="I65" s="2">
        <f>VLOOKUP(A65, Customer!A:O, 9, FALSE)</f>
        <v>0</v>
      </c>
      <c r="J65" s="2">
        <f>VLOOKUP(A65, Customer!A:O, 10, FALSE)</f>
        <v>0</v>
      </c>
      <c r="K65" s="2">
        <f>VLOOKUP(A65, Customer!A:O, 11, FALSE)</f>
        <v>1</v>
      </c>
      <c r="L65" s="2">
        <f>VLOOKUP(A65, Customer!A:O, 12, FALSE)</f>
        <v>0</v>
      </c>
      <c r="M65" s="2">
        <f>VLOOKUP(A65, Customer!A:O, 13, FALSE)</f>
        <v>0</v>
      </c>
      <c r="N65" s="2">
        <f>VLOOKUP(A65, Customer!A:O, 14, FALSE)</f>
        <v>0</v>
      </c>
      <c r="O65" s="2" t="str">
        <f>VLOOKUP(A65, Customer!A:O, 15, FALSE)</f>
        <v>State-Florida</v>
      </c>
      <c r="P65" s="2">
        <f>VLOOKUP(A65,Sales!A:N,2,FALSE)</f>
        <v>71</v>
      </c>
      <c r="Q65">
        <f>VLOOKUP(A65,Sales!A:N,3,FALSE)</f>
        <v>36</v>
      </c>
      <c r="R65" s="2">
        <f>VLOOKUP(A65,Sales!A:N,4,FALSE)</f>
        <v>79</v>
      </c>
      <c r="S65" s="2">
        <f>VLOOKUP(A65,Sales!A:N,5,FALSE)</f>
        <v>115</v>
      </c>
      <c r="T65" s="2">
        <f>VLOOKUP(A65,Sales!A:N,6,FALSE)</f>
        <v>151</v>
      </c>
      <c r="U65" s="2">
        <f>VLOOKUP(A65,Sales!A:N,7,FALSE)</f>
        <v>57</v>
      </c>
      <c r="V65" s="2">
        <f>VLOOKUP(A65,Sales!A:N,8,FALSE)</f>
        <v>323</v>
      </c>
      <c r="W65" s="2">
        <f>VLOOKUP(A65,Sales!A:N,9,FALSE)</f>
        <v>115</v>
      </c>
      <c r="X65" s="2">
        <f>VLOOKUP(A65,Sales!A:N,10,FALSE)</f>
        <v>2</v>
      </c>
      <c r="Y65" s="2">
        <f>VLOOKUP(A65,Sales!A:N,11,FALSE)</f>
        <v>2</v>
      </c>
      <c r="Z65" s="2">
        <f>VLOOKUP(A65,Sales!A:N,12,FALSE)</f>
        <v>2</v>
      </c>
      <c r="AA65" s="2">
        <f>VLOOKUP(A65,Sales!A:N,13,FALSE)</f>
        <v>2</v>
      </c>
      <c r="AB65" s="2">
        <f>VLOOKUP(A65,Sales!A:N,14,FALSE)</f>
        <v>8</v>
      </c>
      <c r="AC65" s="2">
        <f>VLOOKUP(A65,Campaigns!A:I,2,FALSE)</f>
        <v>0</v>
      </c>
      <c r="AD65" s="2">
        <f>VLOOKUP(A65,Campaigns!A:I,3,FALSE)</f>
        <v>0</v>
      </c>
      <c r="AE65" s="2">
        <f>VLOOKUP(A65,Campaigns!A:I,4,FALSE)</f>
        <v>0</v>
      </c>
      <c r="AF65" s="2">
        <f>VLOOKUP(A65,Campaigns!A:I,5,FALSE)</f>
        <v>0</v>
      </c>
      <c r="AG65" s="2">
        <f>VLOOKUP(A65,Campaigns!A:I,6,FALSE)</f>
        <v>0</v>
      </c>
      <c r="AH65" s="2">
        <f>VLOOKUP(A65,Campaigns!A:I,7,FALSE)</f>
        <v>0</v>
      </c>
      <c r="AI65" s="2">
        <f>VLOOKUP(A65,Campaigns!A:I,8,FALSE)</f>
        <v>0</v>
      </c>
      <c r="AJ65" s="19">
        <f>VLOOKUP(A65,Campaigns!A:I,9,FALSE)</f>
        <v>44105</v>
      </c>
    </row>
    <row r="66" spans="1:36">
      <c r="A66" s="2">
        <v>2866</v>
      </c>
      <c r="B66" s="2">
        <f>VLOOKUP(A66, Customer!A:O, 2, FALSE)</f>
        <v>188420</v>
      </c>
      <c r="C66" s="2">
        <f>VLOOKUP(A66, Customer!A:O, 3, FALSE)</f>
        <v>0</v>
      </c>
      <c r="D66" s="2">
        <f>VLOOKUP(A66, Customer!A:O, 4, FALSE)</f>
        <v>0</v>
      </c>
      <c r="E66" s="2">
        <f>VLOOKUP(A66, Customer!A:O, 5, FALSE)</f>
        <v>31</v>
      </c>
      <c r="F66" s="2">
        <f>VLOOKUP(A66, Customer!A:O, 6, FALSE)</f>
        <v>0</v>
      </c>
      <c r="G66" s="2">
        <f>VLOOKUP(A66, Customer!A:O, 7, FALSE)</f>
        <v>0</v>
      </c>
      <c r="H66" s="2">
        <f>VLOOKUP(A66, Customer!A:O, 8, FALSE)</f>
        <v>0</v>
      </c>
      <c r="I66" s="2">
        <f>VLOOKUP(A66, Customer!A:O, 9, FALSE)</f>
        <v>1</v>
      </c>
      <c r="J66" s="2">
        <f>VLOOKUP(A66, Customer!A:O, 10, FALSE)</f>
        <v>0</v>
      </c>
      <c r="K66" s="2">
        <f>VLOOKUP(A66, Customer!A:O, 11, FALSE)</f>
        <v>0</v>
      </c>
      <c r="L66" s="2">
        <f>VLOOKUP(A66, Customer!A:O, 12, FALSE)</f>
        <v>0</v>
      </c>
      <c r="M66" s="2">
        <f>VLOOKUP(A66, Customer!A:O, 13, FALSE)</f>
        <v>1</v>
      </c>
      <c r="N66" s="2">
        <f>VLOOKUP(A66, Customer!A:O, 14, FALSE)</f>
        <v>0</v>
      </c>
      <c r="O66" s="2" t="str">
        <f>VLOOKUP(A66, Customer!A:O, 15, FALSE)</f>
        <v>State-Other</v>
      </c>
      <c r="P66" s="2">
        <f>VLOOKUP(A66,Sales!A:N,2,FALSE)</f>
        <v>87</v>
      </c>
      <c r="Q66">
        <f>VLOOKUP(A66,Sales!A:N,3,FALSE)</f>
        <v>2039</v>
      </c>
      <c r="R66" s="2">
        <f>VLOOKUP(A66,Sales!A:N,4,FALSE)</f>
        <v>326</v>
      </c>
      <c r="S66" s="2">
        <f>VLOOKUP(A66,Sales!A:N,5,FALSE)</f>
        <v>1304</v>
      </c>
      <c r="T66" s="2">
        <f>VLOOKUP(A66,Sales!A:N,6,FALSE)</f>
        <v>211</v>
      </c>
      <c r="U66" s="2">
        <f>VLOOKUP(A66,Sales!A:N,7,FALSE)</f>
        <v>202</v>
      </c>
      <c r="V66" s="2">
        <f>VLOOKUP(A66,Sales!A:N,8,FALSE)</f>
        <v>326</v>
      </c>
      <c r="W66" s="2">
        <f>VLOOKUP(A66,Sales!A:N,9,FALSE)</f>
        <v>3757</v>
      </c>
      <c r="X66" s="2">
        <f>VLOOKUP(A66,Sales!A:N,10,FALSE)</f>
        <v>1</v>
      </c>
      <c r="Y66" s="2">
        <f>VLOOKUP(A66,Sales!A:N,11,FALSE)</f>
        <v>4</v>
      </c>
      <c r="Z66" s="2">
        <f>VLOOKUP(A66,Sales!A:N,12,FALSE)</f>
        <v>7</v>
      </c>
      <c r="AA66" s="2">
        <f>VLOOKUP(A66,Sales!A:N,13,FALSE)</f>
        <v>8</v>
      </c>
      <c r="AB66" s="2">
        <f>VLOOKUP(A66,Sales!A:N,14,FALSE)</f>
        <v>1</v>
      </c>
      <c r="AC66" s="2">
        <f>VLOOKUP(A66,Campaigns!A:I,2,FALSE)</f>
        <v>1</v>
      </c>
      <c r="AD66" s="2">
        <f>VLOOKUP(A66,Campaigns!A:I,3,FALSE)</f>
        <v>0</v>
      </c>
      <c r="AE66" s="2">
        <f>VLOOKUP(A66,Campaigns!A:I,4,FALSE)</f>
        <v>1</v>
      </c>
      <c r="AF66" s="2">
        <f>VLOOKUP(A66,Campaigns!A:I,5,FALSE)</f>
        <v>1</v>
      </c>
      <c r="AG66" s="2">
        <f>VLOOKUP(A66,Campaigns!A:I,6,FALSE)</f>
        <v>0</v>
      </c>
      <c r="AH66" s="2">
        <f>VLOOKUP(A66,Campaigns!A:I,7,FALSE)</f>
        <v>0</v>
      </c>
      <c r="AI66" s="2">
        <f>VLOOKUP(A66,Campaigns!A:I,8,FALSE)</f>
        <v>0</v>
      </c>
      <c r="AJ66" s="19">
        <f>VLOOKUP(A66,Campaigns!A:I,9,FALSE)</f>
        <v>43992</v>
      </c>
    </row>
    <row r="67" spans="1:36">
      <c r="A67" s="2">
        <v>1840</v>
      </c>
      <c r="B67" s="2">
        <f>VLOOKUP(A67, Customer!A:O, 2, FALSE)</f>
        <v>185710</v>
      </c>
      <c r="C67" s="2">
        <f>VLOOKUP(A67, Customer!A:O, 3, FALSE)</f>
        <v>0</v>
      </c>
      <c r="D67" s="2">
        <f>VLOOKUP(A67, Customer!A:O, 4, FALSE)</f>
        <v>0</v>
      </c>
      <c r="E67" s="2">
        <f>VLOOKUP(A67, Customer!A:O, 5, FALSE)</f>
        <v>31</v>
      </c>
      <c r="F67" s="2">
        <f>VLOOKUP(A67, Customer!A:O, 6, FALSE)</f>
        <v>0</v>
      </c>
      <c r="G67" s="2">
        <f>VLOOKUP(A67, Customer!A:O, 7, FALSE)</f>
        <v>1</v>
      </c>
      <c r="H67" s="2">
        <f>VLOOKUP(A67, Customer!A:O, 8, FALSE)</f>
        <v>0</v>
      </c>
      <c r="I67" s="2">
        <f>VLOOKUP(A67, Customer!A:O, 9, FALSE)</f>
        <v>0</v>
      </c>
      <c r="J67" s="2">
        <f>VLOOKUP(A67, Customer!A:O, 10, FALSE)</f>
        <v>0</v>
      </c>
      <c r="K67" s="2">
        <f>VLOOKUP(A67, Customer!A:O, 11, FALSE)</f>
        <v>0</v>
      </c>
      <c r="L67" s="2">
        <f>VLOOKUP(A67, Customer!A:O, 12, FALSE)</f>
        <v>0</v>
      </c>
      <c r="M67" s="2">
        <f>VLOOKUP(A67, Customer!A:O, 13, FALSE)</f>
        <v>0</v>
      </c>
      <c r="N67" s="2">
        <f>VLOOKUP(A67, Customer!A:O, 14, FALSE)</f>
        <v>0</v>
      </c>
      <c r="O67" s="2" t="str">
        <f>VLOOKUP(A67, Customer!A:O, 15, FALSE)</f>
        <v>State-Other</v>
      </c>
      <c r="P67" s="2">
        <f>VLOOKUP(A67,Sales!A:N,2,FALSE)</f>
        <v>5</v>
      </c>
      <c r="Q67">
        <f>VLOOKUP(A67,Sales!A:N,3,FALSE)</f>
        <v>1300</v>
      </c>
      <c r="R67" s="2">
        <f>VLOOKUP(A67,Sales!A:N,4,FALSE)</f>
        <v>43</v>
      </c>
      <c r="S67" s="2">
        <f>VLOOKUP(A67,Sales!A:N,5,FALSE)</f>
        <v>758</v>
      </c>
      <c r="T67" s="2">
        <f>VLOOKUP(A67,Sales!A:N,6,FALSE)</f>
        <v>63</v>
      </c>
      <c r="U67" s="2">
        <f>VLOOKUP(A67,Sales!A:N,7,FALSE)</f>
        <v>65</v>
      </c>
      <c r="V67" s="2">
        <f>VLOOKUP(A67,Sales!A:N,8,FALSE)</f>
        <v>72</v>
      </c>
      <c r="W67" s="2">
        <f>VLOOKUP(A67,Sales!A:N,9,FALSE)</f>
        <v>2158</v>
      </c>
      <c r="X67" s="2">
        <f>VLOOKUP(A67,Sales!A:N,10,FALSE)</f>
        <v>1</v>
      </c>
      <c r="Y67" s="2">
        <f>VLOOKUP(A67,Sales!A:N,11,FALSE)</f>
        <v>6</v>
      </c>
      <c r="Z67" s="2">
        <f>VLOOKUP(A67,Sales!A:N,12,FALSE)</f>
        <v>9</v>
      </c>
      <c r="AA67" s="2">
        <f>VLOOKUP(A67,Sales!A:N,13,FALSE)</f>
        <v>10</v>
      </c>
      <c r="AB67" s="2">
        <f>VLOOKUP(A67,Sales!A:N,14,FALSE)</f>
        <v>2</v>
      </c>
      <c r="AC67" s="2">
        <f>VLOOKUP(A67,Campaigns!A:I,2,FALSE)</f>
        <v>0</v>
      </c>
      <c r="AD67" s="2">
        <f>VLOOKUP(A67,Campaigns!A:I,3,FALSE)</f>
        <v>0</v>
      </c>
      <c r="AE67" s="2">
        <f>VLOOKUP(A67,Campaigns!A:I,4,FALSE)</f>
        <v>1</v>
      </c>
      <c r="AF67" s="2">
        <f>VLOOKUP(A67,Campaigns!A:I,5,FALSE)</f>
        <v>0</v>
      </c>
      <c r="AG67" s="2">
        <f>VLOOKUP(A67,Campaigns!A:I,6,FALSE)</f>
        <v>0</v>
      </c>
      <c r="AH67" s="2">
        <f>VLOOKUP(A67,Campaigns!A:I,7,FALSE)</f>
        <v>0</v>
      </c>
      <c r="AI67" s="2">
        <f>VLOOKUP(A67,Campaigns!A:I,8,FALSE)</f>
        <v>0</v>
      </c>
      <c r="AJ67" s="19">
        <f>VLOOKUP(A67,Campaigns!A:I,9,FALSE)</f>
        <v>43748</v>
      </c>
    </row>
    <row r="68" spans="1:36">
      <c r="A68" s="2">
        <v>1491</v>
      </c>
      <c r="B68" s="2">
        <f>VLOOKUP(A68, Customer!A:O, 2, FALSE)</f>
        <v>181217</v>
      </c>
      <c r="C68" s="2">
        <f>VLOOKUP(A68, Customer!A:O, 3, FALSE)</f>
        <v>0</v>
      </c>
      <c r="D68" s="2">
        <f>VLOOKUP(A68, Customer!A:O, 4, FALSE)</f>
        <v>0</v>
      </c>
      <c r="E68" s="2">
        <f>VLOOKUP(A68, Customer!A:O, 5, FALSE)</f>
        <v>31</v>
      </c>
      <c r="F68" s="2">
        <f>VLOOKUP(A68, Customer!A:O, 6, FALSE)</f>
        <v>0</v>
      </c>
      <c r="G68" s="2">
        <f>VLOOKUP(A68, Customer!A:O, 7, FALSE)</f>
        <v>0</v>
      </c>
      <c r="H68" s="2">
        <f>VLOOKUP(A68, Customer!A:O, 8, FALSE)</f>
        <v>1</v>
      </c>
      <c r="I68" s="2">
        <f>VLOOKUP(A68, Customer!A:O, 9, FALSE)</f>
        <v>0</v>
      </c>
      <c r="J68" s="2">
        <f>VLOOKUP(A68, Customer!A:O, 10, FALSE)</f>
        <v>0</v>
      </c>
      <c r="K68" s="2">
        <f>VLOOKUP(A68, Customer!A:O, 11, FALSE)</f>
        <v>0</v>
      </c>
      <c r="L68" s="2">
        <f>VLOOKUP(A68, Customer!A:O, 12, FALSE)</f>
        <v>1</v>
      </c>
      <c r="M68" s="2">
        <f>VLOOKUP(A68, Customer!A:O, 13, FALSE)</f>
        <v>0</v>
      </c>
      <c r="N68" s="2">
        <f>VLOOKUP(A68, Customer!A:O, 14, FALSE)</f>
        <v>0</v>
      </c>
      <c r="O68" s="2" t="str">
        <f>VLOOKUP(A68, Customer!A:O, 15, FALSE)</f>
        <v>State-Texas</v>
      </c>
      <c r="P68" s="2">
        <f>VLOOKUP(A68,Sales!A:N,2,FALSE)</f>
        <v>77</v>
      </c>
      <c r="Q68">
        <f>VLOOKUP(A68,Sales!A:N,3,FALSE)</f>
        <v>1100</v>
      </c>
      <c r="R68" s="2">
        <f>VLOOKUP(A68,Sales!A:N,4,FALSE)</f>
        <v>156</v>
      </c>
      <c r="S68" s="2">
        <f>VLOOKUP(A68,Sales!A:N,5,FALSE)</f>
        <v>723</v>
      </c>
      <c r="T68" s="2">
        <f>VLOOKUP(A68,Sales!A:N,6,FALSE)</f>
        <v>326</v>
      </c>
      <c r="U68" s="2">
        <f>VLOOKUP(A68,Sales!A:N,7,FALSE)</f>
        <v>89</v>
      </c>
      <c r="V68" s="2">
        <f>VLOOKUP(A68,Sales!A:N,8,FALSE)</f>
        <v>187</v>
      </c>
      <c r="W68" s="2">
        <f>VLOOKUP(A68,Sales!A:N,9,FALSE)</f>
        <v>2207</v>
      </c>
      <c r="X68" s="2">
        <f>VLOOKUP(A68,Sales!A:N,10,FALSE)</f>
        <v>1</v>
      </c>
      <c r="Y68" s="2">
        <f>VLOOKUP(A68,Sales!A:N,11,FALSE)</f>
        <v>3</v>
      </c>
      <c r="Z68" s="2">
        <f>VLOOKUP(A68,Sales!A:N,12,FALSE)</f>
        <v>7</v>
      </c>
      <c r="AA68" s="2">
        <f>VLOOKUP(A68,Sales!A:N,13,FALSE)</f>
        <v>11</v>
      </c>
      <c r="AB68" s="2">
        <f>VLOOKUP(A68,Sales!A:N,14,FALSE)</f>
        <v>1</v>
      </c>
      <c r="AC68" s="2">
        <f>VLOOKUP(A68,Campaigns!A:I,2,FALSE)</f>
        <v>0</v>
      </c>
      <c r="AD68" s="2">
        <f>VLOOKUP(A68,Campaigns!A:I,3,FALSE)</f>
        <v>0</v>
      </c>
      <c r="AE68" s="2">
        <f>VLOOKUP(A68,Campaigns!A:I,4,FALSE)</f>
        <v>0</v>
      </c>
      <c r="AF68" s="2">
        <f>VLOOKUP(A68,Campaigns!A:I,5,FALSE)</f>
        <v>0</v>
      </c>
      <c r="AG68" s="2">
        <f>VLOOKUP(A68,Campaigns!A:I,6,FALSE)</f>
        <v>0</v>
      </c>
      <c r="AH68" s="2">
        <f>VLOOKUP(A68,Campaigns!A:I,7,FALSE)</f>
        <v>0</v>
      </c>
      <c r="AI68" s="2">
        <f>VLOOKUP(A68,Campaigns!A:I,8,FALSE)</f>
        <v>0</v>
      </c>
      <c r="AJ68" s="19" t="str">
        <f>VLOOKUP(A68,Campaigns!A:I,9,FALSE)</f>
        <v>12/24/2019</v>
      </c>
    </row>
    <row r="69" spans="1:36">
      <c r="A69" s="2">
        <v>2664</v>
      </c>
      <c r="B69" s="2">
        <f>VLOOKUP(A69, Customer!A:O, 2, FALSE)</f>
        <v>181217</v>
      </c>
      <c r="C69" s="2">
        <f>VLOOKUP(A69, Customer!A:O, 3, FALSE)</f>
        <v>0</v>
      </c>
      <c r="D69" s="2">
        <f>VLOOKUP(A69, Customer!A:O, 4, FALSE)</f>
        <v>0</v>
      </c>
      <c r="E69" s="2">
        <f>VLOOKUP(A69, Customer!A:O, 5, FALSE)</f>
        <v>31</v>
      </c>
      <c r="F69" s="2">
        <f>VLOOKUP(A69, Customer!A:O, 6, FALSE)</f>
        <v>0</v>
      </c>
      <c r="G69" s="2">
        <f>VLOOKUP(A69, Customer!A:O, 7, FALSE)</f>
        <v>0</v>
      </c>
      <c r="H69" s="2">
        <f>VLOOKUP(A69, Customer!A:O, 8, FALSE)</f>
        <v>1</v>
      </c>
      <c r="I69" s="2">
        <f>VLOOKUP(A69, Customer!A:O, 9, FALSE)</f>
        <v>0</v>
      </c>
      <c r="J69" s="2">
        <f>VLOOKUP(A69, Customer!A:O, 10, FALSE)</f>
        <v>0</v>
      </c>
      <c r="K69" s="2">
        <f>VLOOKUP(A69, Customer!A:O, 11, FALSE)</f>
        <v>0</v>
      </c>
      <c r="L69" s="2">
        <f>VLOOKUP(A69, Customer!A:O, 12, FALSE)</f>
        <v>1</v>
      </c>
      <c r="M69" s="2">
        <f>VLOOKUP(A69, Customer!A:O, 13, FALSE)</f>
        <v>0</v>
      </c>
      <c r="N69" s="2">
        <f>VLOOKUP(A69, Customer!A:O, 14, FALSE)</f>
        <v>0</v>
      </c>
      <c r="O69" s="2" t="str">
        <f>VLOOKUP(A69, Customer!A:O, 15, FALSE)</f>
        <v>State-Florida</v>
      </c>
      <c r="P69" s="2">
        <f>VLOOKUP(A69,Sales!A:N,2,FALSE)</f>
        <v>77</v>
      </c>
      <c r="Q69">
        <f>VLOOKUP(A69,Sales!A:N,3,FALSE)</f>
        <v>1100</v>
      </c>
      <c r="R69" s="2">
        <f>VLOOKUP(A69,Sales!A:N,4,FALSE)</f>
        <v>156</v>
      </c>
      <c r="S69" s="2">
        <f>VLOOKUP(A69,Sales!A:N,5,FALSE)</f>
        <v>723</v>
      </c>
      <c r="T69" s="2">
        <f>VLOOKUP(A69,Sales!A:N,6,FALSE)</f>
        <v>326</v>
      </c>
      <c r="U69" s="2">
        <f>VLOOKUP(A69,Sales!A:N,7,FALSE)</f>
        <v>89</v>
      </c>
      <c r="V69" s="2">
        <f>VLOOKUP(A69,Sales!A:N,8,FALSE)</f>
        <v>187</v>
      </c>
      <c r="W69" s="2">
        <f>VLOOKUP(A69,Sales!A:N,9,FALSE)</f>
        <v>2207</v>
      </c>
      <c r="X69" s="2">
        <f>VLOOKUP(A69,Sales!A:N,10,FALSE)</f>
        <v>1</v>
      </c>
      <c r="Y69" s="2">
        <f>VLOOKUP(A69,Sales!A:N,11,FALSE)</f>
        <v>3</v>
      </c>
      <c r="Z69" s="2">
        <f>VLOOKUP(A69,Sales!A:N,12,FALSE)</f>
        <v>7</v>
      </c>
      <c r="AA69" s="2">
        <f>VLOOKUP(A69,Sales!A:N,13,FALSE)</f>
        <v>11</v>
      </c>
      <c r="AB69" s="2">
        <f>VLOOKUP(A69,Sales!A:N,14,FALSE)</f>
        <v>1</v>
      </c>
      <c r="AC69" s="2">
        <f>VLOOKUP(A69,Campaigns!A:I,2,FALSE)</f>
        <v>0</v>
      </c>
      <c r="AD69" s="2">
        <f>VLOOKUP(A69,Campaigns!A:I,3,FALSE)</f>
        <v>0</v>
      </c>
      <c r="AE69" s="2">
        <f>VLOOKUP(A69,Campaigns!A:I,4,FALSE)</f>
        <v>0</v>
      </c>
      <c r="AF69" s="2">
        <f>VLOOKUP(A69,Campaigns!A:I,5,FALSE)</f>
        <v>0</v>
      </c>
      <c r="AG69" s="2">
        <f>VLOOKUP(A69,Campaigns!A:I,6,FALSE)</f>
        <v>0</v>
      </c>
      <c r="AH69" s="2">
        <f>VLOOKUP(A69,Campaigns!A:I,7,FALSE)</f>
        <v>0</v>
      </c>
      <c r="AI69" s="2">
        <f>VLOOKUP(A69,Campaigns!A:I,8,FALSE)</f>
        <v>0</v>
      </c>
      <c r="AJ69" s="19" t="str">
        <f>VLOOKUP(A69,Campaigns!A:I,9,FALSE)</f>
        <v>12/24/2019</v>
      </c>
    </row>
    <row r="70" spans="1:36">
      <c r="A70" s="2">
        <v>1669</v>
      </c>
      <c r="B70" s="2">
        <f>VLOOKUP(A70, Customer!A:O, 2, FALSE)</f>
        <v>177845</v>
      </c>
      <c r="C70" s="2">
        <f>VLOOKUP(A70, Customer!A:O, 3, FALSE)</f>
        <v>0</v>
      </c>
      <c r="D70" s="2">
        <f>VLOOKUP(A70, Customer!A:O, 4, FALSE)</f>
        <v>0</v>
      </c>
      <c r="E70" s="2">
        <f>VLOOKUP(A70, Customer!A:O, 5, FALSE)</f>
        <v>31</v>
      </c>
      <c r="F70" s="2">
        <f>VLOOKUP(A70, Customer!A:O, 6, FALSE)</f>
        <v>0</v>
      </c>
      <c r="G70" s="2">
        <f>VLOOKUP(A70, Customer!A:O, 7, FALSE)</f>
        <v>0</v>
      </c>
      <c r="H70" s="2">
        <f>VLOOKUP(A70, Customer!A:O, 8, FALSE)</f>
        <v>0</v>
      </c>
      <c r="I70" s="2">
        <f>VLOOKUP(A70, Customer!A:O, 9, FALSE)</f>
        <v>1</v>
      </c>
      <c r="J70" s="2">
        <f>VLOOKUP(A70, Customer!A:O, 10, FALSE)</f>
        <v>0</v>
      </c>
      <c r="K70" s="2">
        <f>VLOOKUP(A70, Customer!A:O, 11, FALSE)</f>
        <v>0</v>
      </c>
      <c r="L70" s="2">
        <f>VLOOKUP(A70, Customer!A:O, 12, FALSE)</f>
        <v>0</v>
      </c>
      <c r="M70" s="2">
        <f>VLOOKUP(A70, Customer!A:O, 13, FALSE)</f>
        <v>0</v>
      </c>
      <c r="N70" s="2">
        <f>VLOOKUP(A70, Customer!A:O, 14, FALSE)</f>
        <v>1</v>
      </c>
      <c r="O70" s="2" t="str">
        <f>VLOOKUP(A70, Customer!A:O, 15, FALSE)</f>
        <v>State-Illinois</v>
      </c>
      <c r="P70" s="2">
        <f>VLOOKUP(A70,Sales!A:N,2,FALSE)</f>
        <v>40</v>
      </c>
      <c r="Q70">
        <f>VLOOKUP(A70,Sales!A:N,3,FALSE)</f>
        <v>1736</v>
      </c>
      <c r="R70" s="2">
        <f>VLOOKUP(A70,Sales!A:N,4,FALSE)</f>
        <v>91</v>
      </c>
      <c r="S70" s="2">
        <f>VLOOKUP(A70,Sales!A:N,5,FALSE)</f>
        <v>1097</v>
      </c>
      <c r="T70" s="2">
        <f>VLOOKUP(A70,Sales!A:N,6,FALSE)</f>
        <v>0</v>
      </c>
      <c r="U70" s="2">
        <f>VLOOKUP(A70,Sales!A:N,7,FALSE)</f>
        <v>91</v>
      </c>
      <c r="V70" s="2">
        <f>VLOOKUP(A70,Sales!A:N,8,FALSE)</f>
        <v>59</v>
      </c>
      <c r="W70" s="2">
        <f>VLOOKUP(A70,Sales!A:N,9,FALSE)</f>
        <v>2956</v>
      </c>
      <c r="X70" s="2">
        <f>VLOOKUP(A70,Sales!A:N,10,FALSE)</f>
        <v>1</v>
      </c>
      <c r="Y70" s="2">
        <f>VLOOKUP(A70,Sales!A:N,11,FALSE)</f>
        <v>3</v>
      </c>
      <c r="Z70" s="2">
        <f>VLOOKUP(A70,Sales!A:N,12,FALSE)</f>
        <v>5</v>
      </c>
      <c r="AA70" s="2">
        <f>VLOOKUP(A70,Sales!A:N,13,FALSE)</f>
        <v>12</v>
      </c>
      <c r="AB70" s="2">
        <f>VLOOKUP(A70,Sales!A:N,14,FALSE)</f>
        <v>1</v>
      </c>
      <c r="AC70" s="2">
        <f>VLOOKUP(A70,Campaigns!A:I,2,FALSE)</f>
        <v>0</v>
      </c>
      <c r="AD70" s="2">
        <f>VLOOKUP(A70,Campaigns!A:I,3,FALSE)</f>
        <v>0</v>
      </c>
      <c r="AE70" s="2">
        <f>VLOOKUP(A70,Campaigns!A:I,4,FALSE)</f>
        <v>1</v>
      </c>
      <c r="AF70" s="2">
        <f>VLOOKUP(A70,Campaigns!A:I,5,FALSE)</f>
        <v>1</v>
      </c>
      <c r="AG70" s="2">
        <f>VLOOKUP(A70,Campaigns!A:I,6,FALSE)</f>
        <v>0</v>
      </c>
      <c r="AH70" s="2">
        <f>VLOOKUP(A70,Campaigns!A:I,7,FALSE)</f>
        <v>0</v>
      </c>
      <c r="AI70" s="2">
        <f>VLOOKUP(A70,Campaigns!A:I,8,FALSE)</f>
        <v>0</v>
      </c>
      <c r="AJ70" s="19" t="str">
        <f>VLOOKUP(A70,Campaigns!A:I,9,FALSE)</f>
        <v>10/20/2020</v>
      </c>
    </row>
    <row r="71" spans="1:36">
      <c r="A71" s="2">
        <v>1411</v>
      </c>
      <c r="B71" s="2">
        <f>VLOOKUP(A71, Customer!A:O, 2, FALSE)</f>
        <v>175433</v>
      </c>
      <c r="C71" s="2">
        <f>VLOOKUP(A71, Customer!A:O, 3, FALSE)</f>
        <v>1</v>
      </c>
      <c r="D71" s="2">
        <f>VLOOKUP(A71, Customer!A:O, 4, FALSE)</f>
        <v>0</v>
      </c>
      <c r="E71" s="2">
        <f>VLOOKUP(A71, Customer!A:O, 5, FALSE)</f>
        <v>31</v>
      </c>
      <c r="F71" s="2">
        <f>VLOOKUP(A71, Customer!A:O, 6, FALSE)</f>
        <v>0</v>
      </c>
      <c r="G71" s="2">
        <f>VLOOKUP(A71, Customer!A:O, 7, FALSE)</f>
        <v>1</v>
      </c>
      <c r="H71" s="2">
        <f>VLOOKUP(A71, Customer!A:O, 8, FALSE)</f>
        <v>0</v>
      </c>
      <c r="I71" s="2">
        <f>VLOOKUP(A71, Customer!A:O, 9, FALSE)</f>
        <v>0</v>
      </c>
      <c r="J71" s="2">
        <f>VLOOKUP(A71, Customer!A:O, 10, FALSE)</f>
        <v>0</v>
      </c>
      <c r="K71" s="2">
        <f>VLOOKUP(A71, Customer!A:O, 11, FALSE)</f>
        <v>0</v>
      </c>
      <c r="L71" s="2">
        <f>VLOOKUP(A71, Customer!A:O, 12, FALSE)</f>
        <v>1</v>
      </c>
      <c r="M71" s="2">
        <f>VLOOKUP(A71, Customer!A:O, 13, FALSE)</f>
        <v>0</v>
      </c>
      <c r="N71" s="2">
        <f>VLOOKUP(A71, Customer!A:O, 14, FALSE)</f>
        <v>0</v>
      </c>
      <c r="O71" s="2" t="str">
        <f>VLOOKUP(A71, Customer!A:O, 15, FALSE)</f>
        <v>State-Illinois</v>
      </c>
      <c r="P71" s="2">
        <f>VLOOKUP(A71,Sales!A:N,2,FALSE)</f>
        <v>28</v>
      </c>
      <c r="Q71">
        <f>VLOOKUP(A71,Sales!A:N,3,FALSE)</f>
        <v>1861</v>
      </c>
      <c r="R71" s="2">
        <f>VLOOKUP(A71,Sales!A:N,4,FALSE)</f>
        <v>0</v>
      </c>
      <c r="S71" s="2">
        <f>VLOOKUP(A71,Sales!A:N,5,FALSE)</f>
        <v>691</v>
      </c>
      <c r="T71" s="2">
        <f>VLOOKUP(A71,Sales!A:N,6,FALSE)</f>
        <v>0</v>
      </c>
      <c r="U71" s="2">
        <f>VLOOKUP(A71,Sales!A:N,7,FALSE)</f>
        <v>79</v>
      </c>
      <c r="V71" s="2">
        <f>VLOOKUP(A71,Sales!A:N,8,FALSE)</f>
        <v>133</v>
      </c>
      <c r="W71" s="2">
        <f>VLOOKUP(A71,Sales!A:N,9,FALSE)</f>
        <v>2498</v>
      </c>
      <c r="X71" s="2">
        <f>VLOOKUP(A71,Sales!A:N,10,FALSE)</f>
        <v>2</v>
      </c>
      <c r="Y71" s="2">
        <f>VLOOKUP(A71,Sales!A:N,11,FALSE)</f>
        <v>2</v>
      </c>
      <c r="Z71" s="2">
        <f>VLOOKUP(A71,Sales!A:N,12,FALSE)</f>
        <v>5</v>
      </c>
      <c r="AA71" s="2">
        <f>VLOOKUP(A71,Sales!A:N,13,FALSE)</f>
        <v>10</v>
      </c>
      <c r="AB71" s="2">
        <f>VLOOKUP(A71,Sales!A:N,14,FALSE)</f>
        <v>6</v>
      </c>
      <c r="AC71" s="2">
        <f>VLOOKUP(A71,Campaigns!A:I,2,FALSE)</f>
        <v>0</v>
      </c>
      <c r="AD71" s="2">
        <f>VLOOKUP(A71,Campaigns!A:I,3,FALSE)</f>
        <v>1</v>
      </c>
      <c r="AE71" s="2">
        <f>VLOOKUP(A71,Campaigns!A:I,4,FALSE)</f>
        <v>0</v>
      </c>
      <c r="AF71" s="2">
        <f>VLOOKUP(A71,Campaigns!A:I,5,FALSE)</f>
        <v>1</v>
      </c>
      <c r="AG71" s="2">
        <f>VLOOKUP(A71,Campaigns!A:I,6,FALSE)</f>
        <v>0</v>
      </c>
      <c r="AH71" s="2">
        <f>VLOOKUP(A71,Campaigns!A:I,7,FALSE)</f>
        <v>0</v>
      </c>
      <c r="AI71" s="2">
        <f>VLOOKUP(A71,Campaigns!A:I,8,FALSE)</f>
        <v>0</v>
      </c>
      <c r="AJ71" s="19">
        <f>VLOOKUP(A71,Campaigns!A:I,9,FALSE)</f>
        <v>44083</v>
      </c>
    </row>
    <row r="72" spans="1:36">
      <c r="A72" s="2">
        <v>1180</v>
      </c>
      <c r="B72" s="2">
        <f>VLOOKUP(A72, Customer!A:O, 2, FALSE)</f>
        <v>166973</v>
      </c>
      <c r="C72" s="2">
        <f>VLOOKUP(A72, Customer!A:O, 3, FALSE)</f>
        <v>0</v>
      </c>
      <c r="D72" s="2">
        <f>VLOOKUP(A72, Customer!A:O, 4, FALSE)</f>
        <v>0</v>
      </c>
      <c r="E72" s="2">
        <f>VLOOKUP(A72, Customer!A:O, 5, FALSE)</f>
        <v>31</v>
      </c>
      <c r="F72" s="2">
        <f>VLOOKUP(A72, Customer!A:O, 6, FALSE)</f>
        <v>0</v>
      </c>
      <c r="G72" s="2">
        <f>VLOOKUP(A72, Customer!A:O, 7, FALSE)</f>
        <v>0</v>
      </c>
      <c r="H72" s="2">
        <f>VLOOKUP(A72, Customer!A:O, 8, FALSE)</f>
        <v>0</v>
      </c>
      <c r="I72" s="2">
        <f>VLOOKUP(A72, Customer!A:O, 9, FALSE)</f>
        <v>1</v>
      </c>
      <c r="J72" s="2">
        <f>VLOOKUP(A72, Customer!A:O, 10, FALSE)</f>
        <v>0</v>
      </c>
      <c r="K72" s="2">
        <f>VLOOKUP(A72, Customer!A:O, 11, FALSE)</f>
        <v>0</v>
      </c>
      <c r="L72" s="2">
        <f>VLOOKUP(A72, Customer!A:O, 12, FALSE)</f>
        <v>0</v>
      </c>
      <c r="M72" s="2">
        <f>VLOOKUP(A72, Customer!A:O, 13, FALSE)</f>
        <v>0</v>
      </c>
      <c r="N72" s="2">
        <f>VLOOKUP(A72, Customer!A:O, 14, FALSE)</f>
        <v>1</v>
      </c>
      <c r="O72" s="2" t="str">
        <f>VLOOKUP(A72, Customer!A:O, 15, FALSE)</f>
        <v>State-Other</v>
      </c>
      <c r="P72" s="2">
        <f>VLOOKUP(A72,Sales!A:N,2,FALSE)</f>
        <v>98</v>
      </c>
      <c r="Q72">
        <f>VLOOKUP(A72,Sales!A:N,3,FALSE)</f>
        <v>1162</v>
      </c>
      <c r="R72" s="2">
        <f>VLOOKUP(A72,Sales!A:N,4,FALSE)</f>
        <v>55</v>
      </c>
      <c r="S72" s="2">
        <f>VLOOKUP(A72,Sales!A:N,5,FALSE)</f>
        <v>1077</v>
      </c>
      <c r="T72" s="2">
        <f>VLOOKUP(A72,Sales!A:N,6,FALSE)</f>
        <v>366</v>
      </c>
      <c r="U72" s="2">
        <f>VLOOKUP(A72,Sales!A:N,7,FALSE)</f>
        <v>282</v>
      </c>
      <c r="V72" s="2">
        <f>VLOOKUP(A72,Sales!A:N,8,FALSE)</f>
        <v>254</v>
      </c>
      <c r="W72" s="2">
        <f>VLOOKUP(A72,Sales!A:N,9,FALSE)</f>
        <v>2688</v>
      </c>
      <c r="X72" s="2">
        <f>VLOOKUP(A72,Sales!A:N,10,FALSE)</f>
        <v>1</v>
      </c>
      <c r="Y72" s="2">
        <f>VLOOKUP(A72,Sales!A:N,11,FALSE)</f>
        <v>8</v>
      </c>
      <c r="Z72" s="2">
        <f>VLOOKUP(A72,Sales!A:N,12,FALSE)</f>
        <v>7</v>
      </c>
      <c r="AA72" s="2">
        <f>VLOOKUP(A72,Sales!A:N,13,FALSE)</f>
        <v>12</v>
      </c>
      <c r="AB72" s="2">
        <f>VLOOKUP(A72,Sales!A:N,14,FALSE)</f>
        <v>3</v>
      </c>
      <c r="AC72" s="2">
        <f>VLOOKUP(A72,Campaigns!A:I,2,FALSE)</f>
        <v>0</v>
      </c>
      <c r="AD72" s="2">
        <f>VLOOKUP(A72,Campaigns!A:I,3,FALSE)</f>
        <v>0</v>
      </c>
      <c r="AE72" s="2">
        <f>VLOOKUP(A72,Campaigns!A:I,4,FALSE)</f>
        <v>0</v>
      </c>
      <c r="AF72" s="2">
        <f>VLOOKUP(A72,Campaigns!A:I,5,FALSE)</f>
        <v>0</v>
      </c>
      <c r="AG72" s="2">
        <f>VLOOKUP(A72,Campaigns!A:I,6,FALSE)</f>
        <v>0</v>
      </c>
      <c r="AH72" s="2">
        <f>VLOOKUP(A72,Campaigns!A:I,7,FALSE)</f>
        <v>0</v>
      </c>
      <c r="AI72" s="2">
        <f>VLOOKUP(A72,Campaigns!A:I,8,FALSE)</f>
        <v>0</v>
      </c>
      <c r="AJ72" s="19" t="str">
        <f>VLOOKUP(A72,Campaigns!A:I,9,FALSE)</f>
        <v>10/22/2019</v>
      </c>
    </row>
    <row r="73" spans="1:36">
      <c r="A73" s="2">
        <v>1974</v>
      </c>
      <c r="B73" s="2">
        <f>VLOOKUP(A73, Customer!A:O, 2, FALSE)</f>
        <v>164449</v>
      </c>
      <c r="C73" s="2">
        <f>VLOOKUP(A73, Customer!A:O, 3, FALSE)</f>
        <v>1</v>
      </c>
      <c r="D73" s="2">
        <f>VLOOKUP(A73, Customer!A:O, 4, FALSE)</f>
        <v>0</v>
      </c>
      <c r="E73" s="2">
        <f>VLOOKUP(A73, Customer!A:O, 5, FALSE)</f>
        <v>31</v>
      </c>
      <c r="F73" s="2">
        <f>VLOOKUP(A73, Customer!A:O, 6, FALSE)</f>
        <v>0</v>
      </c>
      <c r="G73" s="2">
        <f>VLOOKUP(A73, Customer!A:O, 7, FALSE)</f>
        <v>0</v>
      </c>
      <c r="H73" s="2">
        <f>VLOOKUP(A73, Customer!A:O, 8, FALSE)</f>
        <v>1</v>
      </c>
      <c r="I73" s="2">
        <f>VLOOKUP(A73, Customer!A:O, 9, FALSE)</f>
        <v>0</v>
      </c>
      <c r="J73" s="2">
        <f>VLOOKUP(A73, Customer!A:O, 10, FALSE)</f>
        <v>0</v>
      </c>
      <c r="K73" s="2">
        <f>VLOOKUP(A73, Customer!A:O, 11, FALSE)</f>
        <v>0</v>
      </c>
      <c r="L73" s="2">
        <f>VLOOKUP(A73, Customer!A:O, 12, FALSE)</f>
        <v>1</v>
      </c>
      <c r="M73" s="2">
        <f>VLOOKUP(A73, Customer!A:O, 13, FALSE)</f>
        <v>0</v>
      </c>
      <c r="N73" s="2">
        <f>VLOOKUP(A73, Customer!A:O, 14, FALSE)</f>
        <v>0</v>
      </c>
      <c r="O73" s="2" t="str">
        <f>VLOOKUP(A73, Customer!A:O, 15, FALSE)</f>
        <v>State-Florida</v>
      </c>
      <c r="P73" s="2">
        <f>VLOOKUP(A73,Sales!A:N,2,FALSE)</f>
        <v>70</v>
      </c>
      <c r="Q73">
        <f>VLOOKUP(A73,Sales!A:N,3,FALSE)</f>
        <v>556</v>
      </c>
      <c r="R73" s="2">
        <f>VLOOKUP(A73,Sales!A:N,4,FALSE)</f>
        <v>161</v>
      </c>
      <c r="S73" s="2">
        <f>VLOOKUP(A73,Sales!A:N,5,FALSE)</f>
        <v>720</v>
      </c>
      <c r="T73" s="2">
        <f>VLOOKUP(A73,Sales!A:N,6,FALSE)</f>
        <v>350</v>
      </c>
      <c r="U73" s="2">
        <f>VLOOKUP(A73,Sales!A:N,7,FALSE)</f>
        <v>89</v>
      </c>
      <c r="V73" s="2">
        <f>VLOOKUP(A73,Sales!A:N,8,FALSE)</f>
        <v>179</v>
      </c>
      <c r="W73" s="2">
        <f>VLOOKUP(A73,Sales!A:N,9,FALSE)</f>
        <v>1697</v>
      </c>
      <c r="X73" s="2">
        <f>VLOOKUP(A73,Sales!A:N,10,FALSE)</f>
        <v>4</v>
      </c>
      <c r="Y73" s="2">
        <f>VLOOKUP(A73,Sales!A:N,11,FALSE)</f>
        <v>5</v>
      </c>
      <c r="Z73" s="2">
        <f>VLOOKUP(A73,Sales!A:N,12,FALSE)</f>
        <v>3</v>
      </c>
      <c r="AA73" s="2">
        <f>VLOOKUP(A73,Sales!A:N,13,FALSE)</f>
        <v>12</v>
      </c>
      <c r="AB73" s="2">
        <f>VLOOKUP(A73,Sales!A:N,14,FALSE)</f>
        <v>4</v>
      </c>
      <c r="AC73" s="2">
        <f>VLOOKUP(A73,Campaigns!A:I,2,FALSE)</f>
        <v>0</v>
      </c>
      <c r="AD73" s="2">
        <f>VLOOKUP(A73,Campaigns!A:I,3,FALSE)</f>
        <v>0</v>
      </c>
      <c r="AE73" s="2">
        <f>VLOOKUP(A73,Campaigns!A:I,4,FALSE)</f>
        <v>0</v>
      </c>
      <c r="AF73" s="2">
        <f>VLOOKUP(A73,Campaigns!A:I,5,FALSE)</f>
        <v>0</v>
      </c>
      <c r="AG73" s="2">
        <f>VLOOKUP(A73,Campaigns!A:I,6,FALSE)</f>
        <v>0</v>
      </c>
      <c r="AH73" s="2">
        <f>VLOOKUP(A73,Campaigns!A:I,7,FALSE)</f>
        <v>0</v>
      </c>
      <c r="AI73" s="2">
        <f>VLOOKUP(A73,Campaigns!A:I,8,FALSE)</f>
        <v>0</v>
      </c>
      <c r="AJ73" s="19" t="str">
        <f>VLOOKUP(A73,Campaigns!A:I,9,FALSE)</f>
        <v>7/25/2020</v>
      </c>
    </row>
    <row r="74" spans="1:36">
      <c r="A74" s="2">
        <v>2294</v>
      </c>
      <c r="B74" s="2">
        <f>VLOOKUP(A74, Customer!A:O, 2, FALSE)</f>
        <v>159060</v>
      </c>
      <c r="C74" s="2">
        <f>VLOOKUP(A74, Customer!A:O, 3, FALSE)</f>
        <v>1</v>
      </c>
      <c r="D74" s="2">
        <f>VLOOKUP(A74, Customer!A:O, 4, FALSE)</f>
        <v>0</v>
      </c>
      <c r="E74" s="2">
        <f>VLOOKUP(A74, Customer!A:O, 5, FALSE)</f>
        <v>31</v>
      </c>
      <c r="F74" s="2">
        <f>VLOOKUP(A74, Customer!A:O, 6, FALSE)</f>
        <v>0</v>
      </c>
      <c r="G74" s="2">
        <f>VLOOKUP(A74, Customer!A:O, 7, FALSE)</f>
        <v>1</v>
      </c>
      <c r="H74" s="2">
        <f>VLOOKUP(A74, Customer!A:O, 8, FALSE)</f>
        <v>0</v>
      </c>
      <c r="I74" s="2">
        <f>VLOOKUP(A74, Customer!A:O, 9, FALSE)</f>
        <v>0</v>
      </c>
      <c r="J74" s="2">
        <f>VLOOKUP(A74, Customer!A:O, 10, FALSE)</f>
        <v>0</v>
      </c>
      <c r="K74" s="2">
        <f>VLOOKUP(A74, Customer!A:O, 11, FALSE)</f>
        <v>0</v>
      </c>
      <c r="L74" s="2">
        <f>VLOOKUP(A74, Customer!A:O, 12, FALSE)</f>
        <v>0</v>
      </c>
      <c r="M74" s="2">
        <f>VLOOKUP(A74, Customer!A:O, 13, FALSE)</f>
        <v>0</v>
      </c>
      <c r="N74" s="2">
        <f>VLOOKUP(A74, Customer!A:O, 14, FALSE)</f>
        <v>0</v>
      </c>
      <c r="O74" s="2" t="str">
        <f>VLOOKUP(A74, Customer!A:O, 15, FALSE)</f>
        <v>State-New York</v>
      </c>
      <c r="P74" s="2">
        <f>VLOOKUP(A74,Sales!A:N,2,FALSE)</f>
        <v>77</v>
      </c>
      <c r="Q74">
        <f>VLOOKUP(A74,Sales!A:N,3,FALSE)</f>
        <v>94</v>
      </c>
      <c r="R74" s="2">
        <f>VLOOKUP(A74,Sales!A:N,4,FALSE)</f>
        <v>108</v>
      </c>
      <c r="S74" s="2">
        <f>VLOOKUP(A74,Sales!A:N,5,FALSE)</f>
        <v>299</v>
      </c>
      <c r="T74" s="2">
        <f>VLOOKUP(A74,Sales!A:N,6,FALSE)</f>
        <v>97</v>
      </c>
      <c r="U74" s="2">
        <f>VLOOKUP(A74,Sales!A:N,7,FALSE)</f>
        <v>108</v>
      </c>
      <c r="V74" s="2">
        <f>VLOOKUP(A74,Sales!A:N,8,FALSE)</f>
        <v>32</v>
      </c>
      <c r="W74" s="2">
        <f>VLOOKUP(A74,Sales!A:N,9,FALSE)</f>
        <v>673</v>
      </c>
      <c r="X74" s="2">
        <f>VLOOKUP(A74,Sales!A:N,10,FALSE)</f>
        <v>3</v>
      </c>
      <c r="Y74" s="2">
        <f>VLOOKUP(A74,Sales!A:N,11,FALSE)</f>
        <v>3</v>
      </c>
      <c r="Z74" s="2">
        <f>VLOOKUP(A74,Sales!A:N,12,FALSE)</f>
        <v>1</v>
      </c>
      <c r="AA74" s="2">
        <f>VLOOKUP(A74,Sales!A:N,13,FALSE)</f>
        <v>7</v>
      </c>
      <c r="AB74" s="2">
        <f>VLOOKUP(A74,Sales!A:N,14,FALSE)</f>
        <v>4</v>
      </c>
      <c r="AC74" s="2">
        <f>VLOOKUP(A74,Campaigns!A:I,2,FALSE)</f>
        <v>0</v>
      </c>
      <c r="AD74" s="2">
        <f>VLOOKUP(A74,Campaigns!A:I,3,FALSE)</f>
        <v>0</v>
      </c>
      <c r="AE74" s="2">
        <f>VLOOKUP(A74,Campaigns!A:I,4,FALSE)</f>
        <v>0</v>
      </c>
      <c r="AF74" s="2">
        <f>VLOOKUP(A74,Campaigns!A:I,5,FALSE)</f>
        <v>0</v>
      </c>
      <c r="AG74" s="2">
        <f>VLOOKUP(A74,Campaigns!A:I,6,FALSE)</f>
        <v>0</v>
      </c>
      <c r="AH74" s="2">
        <f>VLOOKUP(A74,Campaigns!A:I,7,FALSE)</f>
        <v>0</v>
      </c>
      <c r="AI74" s="2">
        <f>VLOOKUP(A74,Campaigns!A:I,8,FALSE)</f>
        <v>0</v>
      </c>
      <c r="AJ74" s="19" t="str">
        <f>VLOOKUP(A74,Campaigns!A:I,9,FALSE)</f>
        <v>6/17/2020</v>
      </c>
    </row>
    <row r="75" spans="1:36">
      <c r="A75" s="2">
        <v>1912</v>
      </c>
      <c r="B75" s="2">
        <f>VLOOKUP(A75, Customer!A:O, 2, FALSE)</f>
        <v>146107</v>
      </c>
      <c r="C75" s="2">
        <f>VLOOKUP(A75, Customer!A:O, 3, FALSE)</f>
        <v>1</v>
      </c>
      <c r="D75" s="2">
        <f>VLOOKUP(A75, Customer!A:O, 4, FALSE)</f>
        <v>0</v>
      </c>
      <c r="E75" s="2">
        <f>VLOOKUP(A75, Customer!A:O, 5, FALSE)</f>
        <v>31</v>
      </c>
      <c r="F75" s="2">
        <f>VLOOKUP(A75, Customer!A:O, 6, FALSE)</f>
        <v>0</v>
      </c>
      <c r="G75" s="2">
        <f>VLOOKUP(A75, Customer!A:O, 7, FALSE)</f>
        <v>0</v>
      </c>
      <c r="H75" s="2">
        <f>VLOOKUP(A75, Customer!A:O, 8, FALSE)</f>
        <v>1</v>
      </c>
      <c r="I75" s="2">
        <f>VLOOKUP(A75, Customer!A:O, 9, FALSE)</f>
        <v>0</v>
      </c>
      <c r="J75" s="2">
        <f>VLOOKUP(A75, Customer!A:O, 10, FALSE)</f>
        <v>0</v>
      </c>
      <c r="K75" s="2">
        <f>VLOOKUP(A75, Customer!A:O, 11, FALSE)</f>
        <v>0</v>
      </c>
      <c r="L75" s="2">
        <f>VLOOKUP(A75, Customer!A:O, 12, FALSE)</f>
        <v>1</v>
      </c>
      <c r="M75" s="2">
        <f>VLOOKUP(A75, Customer!A:O, 13, FALSE)</f>
        <v>0</v>
      </c>
      <c r="N75" s="2">
        <f>VLOOKUP(A75, Customer!A:O, 14, FALSE)</f>
        <v>0</v>
      </c>
      <c r="O75" s="2" t="str">
        <f>VLOOKUP(A75, Customer!A:O, 15, FALSE)</f>
        <v>State-Other</v>
      </c>
      <c r="P75" s="2">
        <f>VLOOKUP(A75,Sales!A:N,2,FALSE)</f>
        <v>78</v>
      </c>
      <c r="Q75">
        <f>VLOOKUP(A75,Sales!A:N,3,FALSE)</f>
        <v>98</v>
      </c>
      <c r="R75" s="2">
        <f>VLOOKUP(A75,Sales!A:N,4,FALSE)</f>
        <v>29</v>
      </c>
      <c r="S75" s="2">
        <f>VLOOKUP(A75,Sales!A:N,5,FALSE)</f>
        <v>86</v>
      </c>
      <c r="T75" s="2">
        <f>VLOOKUP(A75,Sales!A:N,6,FALSE)</f>
        <v>51</v>
      </c>
      <c r="U75" s="2">
        <f>VLOOKUP(A75,Sales!A:N,7,FALSE)</f>
        <v>29</v>
      </c>
      <c r="V75" s="2">
        <f>VLOOKUP(A75,Sales!A:N,8,FALSE)</f>
        <v>105</v>
      </c>
      <c r="W75" s="2">
        <f>VLOOKUP(A75,Sales!A:N,9,FALSE)</f>
        <v>187</v>
      </c>
      <c r="X75" s="2">
        <f>VLOOKUP(A75,Sales!A:N,10,FALSE)</f>
        <v>1</v>
      </c>
      <c r="Y75" s="2">
        <f>VLOOKUP(A75,Sales!A:N,11,FALSE)</f>
        <v>1</v>
      </c>
      <c r="Z75" s="2">
        <f>VLOOKUP(A75,Sales!A:N,12,FALSE)</f>
        <v>1</v>
      </c>
      <c r="AA75" s="2">
        <f>VLOOKUP(A75,Sales!A:N,13,FALSE)</f>
        <v>4</v>
      </c>
      <c r="AB75" s="2">
        <f>VLOOKUP(A75,Sales!A:N,14,FALSE)</f>
        <v>3</v>
      </c>
      <c r="AC75" s="2">
        <f>VLOOKUP(A75,Campaigns!A:I,2,FALSE)</f>
        <v>0</v>
      </c>
      <c r="AD75" s="2">
        <f>VLOOKUP(A75,Campaigns!A:I,3,FALSE)</f>
        <v>0</v>
      </c>
      <c r="AE75" s="2">
        <f>VLOOKUP(A75,Campaigns!A:I,4,FALSE)</f>
        <v>0</v>
      </c>
      <c r="AF75" s="2">
        <f>VLOOKUP(A75,Campaigns!A:I,5,FALSE)</f>
        <v>0</v>
      </c>
      <c r="AG75" s="2">
        <f>VLOOKUP(A75,Campaigns!A:I,6,FALSE)</f>
        <v>0</v>
      </c>
      <c r="AH75" s="2">
        <f>VLOOKUP(A75,Campaigns!A:I,7,FALSE)</f>
        <v>0</v>
      </c>
      <c r="AI75" s="2">
        <f>VLOOKUP(A75,Campaigns!A:I,8,FALSE)</f>
        <v>0</v>
      </c>
      <c r="AJ75" s="19" t="str">
        <f>VLOOKUP(A75,Campaigns!A:I,9,FALSE)</f>
        <v>7/17/2020</v>
      </c>
    </row>
    <row r="76" spans="1:36">
      <c r="A76" s="2">
        <v>1415</v>
      </c>
      <c r="B76" s="2">
        <f>VLOOKUP(A76, Customer!A:O, 2, FALSE)</f>
        <v>142387</v>
      </c>
      <c r="C76" s="2">
        <f>VLOOKUP(A76, Customer!A:O, 3, FALSE)</f>
        <v>1</v>
      </c>
      <c r="D76" s="2">
        <f>VLOOKUP(A76, Customer!A:O, 4, FALSE)</f>
        <v>0</v>
      </c>
      <c r="E76" s="2">
        <f>VLOOKUP(A76, Customer!A:O, 5, FALSE)</f>
        <v>31</v>
      </c>
      <c r="F76" s="2">
        <f>VLOOKUP(A76, Customer!A:O, 6, FALSE)</f>
        <v>0</v>
      </c>
      <c r="G76" s="2">
        <f>VLOOKUP(A76, Customer!A:O, 7, FALSE)</f>
        <v>1</v>
      </c>
      <c r="H76" s="2">
        <f>VLOOKUP(A76, Customer!A:O, 8, FALSE)</f>
        <v>0</v>
      </c>
      <c r="I76" s="2">
        <f>VLOOKUP(A76, Customer!A:O, 9, FALSE)</f>
        <v>0</v>
      </c>
      <c r="J76" s="2">
        <f>VLOOKUP(A76, Customer!A:O, 10, FALSE)</f>
        <v>0</v>
      </c>
      <c r="K76" s="2">
        <f>VLOOKUP(A76, Customer!A:O, 11, FALSE)</f>
        <v>0</v>
      </c>
      <c r="L76" s="2">
        <f>VLOOKUP(A76, Customer!A:O, 12, FALSE)</f>
        <v>1</v>
      </c>
      <c r="M76" s="2">
        <f>VLOOKUP(A76, Customer!A:O, 13, FALSE)</f>
        <v>0</v>
      </c>
      <c r="N76" s="2">
        <f>VLOOKUP(A76, Customer!A:O, 14, FALSE)</f>
        <v>0</v>
      </c>
      <c r="O76" s="2" t="str">
        <f>VLOOKUP(A76, Customer!A:O, 15, FALSE)</f>
        <v>State-California</v>
      </c>
      <c r="P76" s="2">
        <f>VLOOKUP(A76,Sales!A:N,2,FALSE)</f>
        <v>42</v>
      </c>
      <c r="Q76">
        <f>VLOOKUP(A76,Sales!A:N,3,FALSE)</f>
        <v>789</v>
      </c>
      <c r="R76" s="2">
        <f>VLOOKUP(A76,Sales!A:N,4,FALSE)</f>
        <v>0</v>
      </c>
      <c r="S76" s="2">
        <f>VLOOKUP(A76,Sales!A:N,5,FALSE)</f>
        <v>789</v>
      </c>
      <c r="T76" s="2">
        <f>VLOOKUP(A76,Sales!A:N,6,FALSE)</f>
        <v>64</v>
      </c>
      <c r="U76" s="2">
        <f>VLOOKUP(A76,Sales!A:N,7,FALSE)</f>
        <v>13</v>
      </c>
      <c r="V76" s="2">
        <f>VLOOKUP(A76,Sales!A:N,8,FALSE)</f>
        <v>642</v>
      </c>
      <c r="W76" s="2">
        <f>VLOOKUP(A76,Sales!A:N,9,FALSE)</f>
        <v>1014</v>
      </c>
      <c r="X76" s="2">
        <f>VLOOKUP(A76,Sales!A:N,10,FALSE)</f>
        <v>5</v>
      </c>
      <c r="Y76" s="2">
        <f>VLOOKUP(A76,Sales!A:N,11,FALSE)</f>
        <v>8</v>
      </c>
      <c r="Z76" s="2">
        <f>VLOOKUP(A76,Sales!A:N,12,FALSE)</f>
        <v>1</v>
      </c>
      <c r="AA76" s="2">
        <f>VLOOKUP(A76,Sales!A:N,13,FALSE)</f>
        <v>7</v>
      </c>
      <c r="AB76" s="2">
        <f>VLOOKUP(A76,Sales!A:N,14,FALSE)</f>
        <v>8</v>
      </c>
      <c r="AC76" s="2">
        <f>VLOOKUP(A76,Campaigns!A:I,2,FALSE)</f>
        <v>0</v>
      </c>
      <c r="AD76" s="2">
        <f>VLOOKUP(A76,Campaigns!A:I,3,FALSE)</f>
        <v>0</v>
      </c>
      <c r="AE76" s="2">
        <f>VLOOKUP(A76,Campaigns!A:I,4,FALSE)</f>
        <v>0</v>
      </c>
      <c r="AF76" s="2">
        <f>VLOOKUP(A76,Campaigns!A:I,5,FALSE)</f>
        <v>0</v>
      </c>
      <c r="AG76" s="2">
        <f>VLOOKUP(A76,Campaigns!A:I,6,FALSE)</f>
        <v>0</v>
      </c>
      <c r="AH76" s="2">
        <f>VLOOKUP(A76,Campaigns!A:I,7,FALSE)</f>
        <v>0</v>
      </c>
      <c r="AI76" s="2">
        <f>VLOOKUP(A76,Campaigns!A:I,8,FALSE)</f>
        <v>0</v>
      </c>
      <c r="AJ76" s="19">
        <f>VLOOKUP(A76,Campaigns!A:I,9,FALSE)</f>
        <v>43589</v>
      </c>
    </row>
    <row r="77" spans="1:36">
      <c r="A77" s="2">
        <v>1844</v>
      </c>
      <c r="B77" s="2">
        <f>VLOOKUP(A77, Customer!A:O, 2, FALSE)</f>
        <v>138683</v>
      </c>
      <c r="C77" s="2">
        <f>VLOOKUP(A77, Customer!A:O, 3, FALSE)</f>
        <v>1</v>
      </c>
      <c r="D77" s="2">
        <f>VLOOKUP(A77, Customer!A:O, 4, FALSE)</f>
        <v>0</v>
      </c>
      <c r="E77" s="2">
        <f>VLOOKUP(A77, Customer!A:O, 5, FALSE)</f>
        <v>31</v>
      </c>
      <c r="F77" s="2">
        <f>VLOOKUP(A77, Customer!A:O, 6, FALSE)</f>
        <v>0</v>
      </c>
      <c r="G77" s="2">
        <f>VLOOKUP(A77, Customer!A:O, 7, FALSE)</f>
        <v>0</v>
      </c>
      <c r="H77" s="2">
        <f>VLOOKUP(A77, Customer!A:O, 8, FALSE)</f>
        <v>0</v>
      </c>
      <c r="I77" s="2">
        <f>VLOOKUP(A77, Customer!A:O, 9, FALSE)</f>
        <v>1</v>
      </c>
      <c r="J77" s="2">
        <f>VLOOKUP(A77, Customer!A:O, 10, FALSE)</f>
        <v>0</v>
      </c>
      <c r="K77" s="2">
        <f>VLOOKUP(A77, Customer!A:O, 11, FALSE)</f>
        <v>0</v>
      </c>
      <c r="L77" s="2">
        <f>VLOOKUP(A77, Customer!A:O, 12, FALSE)</f>
        <v>0</v>
      </c>
      <c r="M77" s="2">
        <f>VLOOKUP(A77, Customer!A:O, 13, FALSE)</f>
        <v>0</v>
      </c>
      <c r="N77" s="2">
        <f>VLOOKUP(A77, Customer!A:O, 14, FALSE)</f>
        <v>0</v>
      </c>
      <c r="O77" s="2" t="str">
        <f>VLOOKUP(A77, Customer!A:O, 15, FALSE)</f>
        <v>State-New York</v>
      </c>
      <c r="P77" s="2">
        <f>VLOOKUP(A77,Sales!A:N,2,FALSE)</f>
        <v>80</v>
      </c>
      <c r="Q77">
        <f>VLOOKUP(A77,Sales!A:N,3,FALSE)</f>
        <v>165</v>
      </c>
      <c r="R77" s="2">
        <f>VLOOKUP(A77,Sales!A:N,4,FALSE)</f>
        <v>125</v>
      </c>
      <c r="S77" s="2">
        <f>VLOOKUP(A77,Sales!A:N,5,FALSE)</f>
        <v>247</v>
      </c>
      <c r="T77" s="2">
        <f>VLOOKUP(A77,Sales!A:N,6,FALSE)</f>
        <v>301</v>
      </c>
      <c r="U77" s="2">
        <f>VLOOKUP(A77,Sales!A:N,7,FALSE)</f>
        <v>147</v>
      </c>
      <c r="V77" s="2">
        <f>VLOOKUP(A77,Sales!A:N,8,FALSE)</f>
        <v>237</v>
      </c>
      <c r="W77" s="2">
        <f>VLOOKUP(A77,Sales!A:N,9,FALSE)</f>
        <v>749</v>
      </c>
      <c r="X77" s="2">
        <f>VLOOKUP(A77,Sales!A:N,10,FALSE)</f>
        <v>6</v>
      </c>
      <c r="Y77" s="2">
        <f>VLOOKUP(A77,Sales!A:N,11,FALSE)</f>
        <v>4</v>
      </c>
      <c r="Z77" s="2">
        <f>VLOOKUP(A77,Sales!A:N,12,FALSE)</f>
        <v>1</v>
      </c>
      <c r="AA77" s="2">
        <f>VLOOKUP(A77,Sales!A:N,13,FALSE)</f>
        <v>6</v>
      </c>
      <c r="AB77" s="2">
        <f>VLOOKUP(A77,Sales!A:N,14,FALSE)</f>
        <v>7</v>
      </c>
      <c r="AC77" s="2">
        <f>VLOOKUP(A77,Campaigns!A:I,2,FALSE)</f>
        <v>0</v>
      </c>
      <c r="AD77" s="2">
        <f>VLOOKUP(A77,Campaigns!A:I,3,FALSE)</f>
        <v>0</v>
      </c>
      <c r="AE77" s="2">
        <f>VLOOKUP(A77,Campaigns!A:I,4,FALSE)</f>
        <v>0</v>
      </c>
      <c r="AF77" s="2">
        <f>VLOOKUP(A77,Campaigns!A:I,5,FALSE)</f>
        <v>0</v>
      </c>
      <c r="AG77" s="2">
        <f>VLOOKUP(A77,Campaigns!A:I,6,FALSE)</f>
        <v>0</v>
      </c>
      <c r="AH77" s="2">
        <f>VLOOKUP(A77,Campaigns!A:I,7,FALSE)</f>
        <v>0</v>
      </c>
      <c r="AI77" s="2">
        <f>VLOOKUP(A77,Campaigns!A:I,8,FALSE)</f>
        <v>0</v>
      </c>
      <c r="AJ77" s="19">
        <f>VLOOKUP(A77,Campaigns!A:I,9,FALSE)</f>
        <v>43772</v>
      </c>
    </row>
    <row r="78" spans="1:36">
      <c r="A78" s="2">
        <v>1027</v>
      </c>
      <c r="B78" s="2">
        <f>VLOOKUP(A78, Customer!A:O, 2, FALSE)</f>
        <v>138360</v>
      </c>
      <c r="C78" s="2">
        <f>VLOOKUP(A78, Customer!A:O, 3, FALSE)</f>
        <v>1</v>
      </c>
      <c r="D78" s="2">
        <f>VLOOKUP(A78, Customer!A:O, 4, FALSE)</f>
        <v>0</v>
      </c>
      <c r="E78" s="2">
        <f>VLOOKUP(A78, Customer!A:O, 5, FALSE)</f>
        <v>31</v>
      </c>
      <c r="F78" s="2">
        <f>VLOOKUP(A78, Customer!A:O, 6, FALSE)</f>
        <v>0</v>
      </c>
      <c r="G78" s="2">
        <f>VLOOKUP(A78, Customer!A:O, 7, FALSE)</f>
        <v>1</v>
      </c>
      <c r="H78" s="2">
        <f>VLOOKUP(A78, Customer!A:O, 8, FALSE)</f>
        <v>0</v>
      </c>
      <c r="I78" s="2">
        <f>VLOOKUP(A78, Customer!A:O, 9, FALSE)</f>
        <v>0</v>
      </c>
      <c r="J78" s="2">
        <f>VLOOKUP(A78, Customer!A:O, 10, FALSE)</f>
        <v>0</v>
      </c>
      <c r="K78" s="2">
        <f>VLOOKUP(A78, Customer!A:O, 11, FALSE)</f>
        <v>0</v>
      </c>
      <c r="L78" s="2">
        <f>VLOOKUP(A78, Customer!A:O, 12, FALSE)</f>
        <v>1</v>
      </c>
      <c r="M78" s="2">
        <f>VLOOKUP(A78, Customer!A:O, 13, FALSE)</f>
        <v>0</v>
      </c>
      <c r="N78" s="2">
        <f>VLOOKUP(A78, Customer!A:O, 14, FALSE)</f>
        <v>0</v>
      </c>
      <c r="O78" s="2" t="str">
        <f>VLOOKUP(A78, Customer!A:O, 15, FALSE)</f>
        <v>State-Illinois</v>
      </c>
      <c r="P78" s="2">
        <f>VLOOKUP(A78,Sales!A:N,2,FALSE)</f>
        <v>26</v>
      </c>
      <c r="Q78">
        <f>VLOOKUP(A78,Sales!A:N,3,FALSE)</f>
        <v>130</v>
      </c>
      <c r="R78" s="2">
        <f>VLOOKUP(A78,Sales!A:N,4,FALSE)</f>
        <v>7</v>
      </c>
      <c r="S78" s="2">
        <f>VLOOKUP(A78,Sales!A:N,5,FALSE)</f>
        <v>151</v>
      </c>
      <c r="T78" s="2">
        <f>VLOOKUP(A78,Sales!A:N,6,FALSE)</f>
        <v>72</v>
      </c>
      <c r="U78" s="2">
        <f>VLOOKUP(A78,Sales!A:N,7,FALSE)</f>
        <v>76</v>
      </c>
      <c r="V78" s="2">
        <f>VLOOKUP(A78,Sales!A:N,8,FALSE)</f>
        <v>36</v>
      </c>
      <c r="W78" s="2">
        <f>VLOOKUP(A78,Sales!A:N,9,FALSE)</f>
        <v>400</v>
      </c>
      <c r="X78" s="2">
        <f>VLOOKUP(A78,Sales!A:N,10,FALSE)</f>
        <v>2</v>
      </c>
      <c r="Y78" s="2">
        <f>VLOOKUP(A78,Sales!A:N,11,FALSE)</f>
        <v>2</v>
      </c>
      <c r="Z78" s="2">
        <f>VLOOKUP(A78,Sales!A:N,12,FALSE)</f>
        <v>1</v>
      </c>
      <c r="AA78" s="2">
        <f>VLOOKUP(A78,Sales!A:N,13,FALSE)</f>
        <v>4</v>
      </c>
      <c r="AB78" s="2">
        <f>VLOOKUP(A78,Sales!A:N,14,FALSE)</f>
        <v>3</v>
      </c>
      <c r="AC78" s="2">
        <f>VLOOKUP(A78,Campaigns!A:I,2,FALSE)</f>
        <v>0</v>
      </c>
      <c r="AD78" s="2">
        <f>VLOOKUP(A78,Campaigns!A:I,3,FALSE)</f>
        <v>0</v>
      </c>
      <c r="AE78" s="2">
        <f>VLOOKUP(A78,Campaigns!A:I,4,FALSE)</f>
        <v>0</v>
      </c>
      <c r="AF78" s="2">
        <f>VLOOKUP(A78,Campaigns!A:I,5,FALSE)</f>
        <v>0</v>
      </c>
      <c r="AG78" s="2">
        <f>VLOOKUP(A78,Campaigns!A:I,6,FALSE)</f>
        <v>0</v>
      </c>
      <c r="AH78" s="2">
        <f>VLOOKUP(A78,Campaigns!A:I,7,FALSE)</f>
        <v>0</v>
      </c>
      <c r="AI78" s="2">
        <f>VLOOKUP(A78,Campaigns!A:I,8,FALSE)</f>
        <v>0</v>
      </c>
      <c r="AJ78" s="19">
        <f>VLOOKUP(A78,Campaigns!A:I,9,FALSE)</f>
        <v>43596</v>
      </c>
    </row>
    <row r="79" spans="1:36">
      <c r="A79" s="2">
        <v>2122</v>
      </c>
      <c r="B79" s="2">
        <f>VLOOKUP(A79, Customer!A:O, 2, FALSE)</f>
        <v>137155</v>
      </c>
      <c r="C79" s="2">
        <f>VLOOKUP(A79, Customer!A:O, 3, FALSE)</f>
        <v>1</v>
      </c>
      <c r="D79" s="2">
        <f>VLOOKUP(A79, Customer!A:O, 4, FALSE)</f>
        <v>0</v>
      </c>
      <c r="E79" s="2">
        <f>VLOOKUP(A79, Customer!A:O, 5, FALSE)</f>
        <v>31</v>
      </c>
      <c r="F79" s="2">
        <f>VLOOKUP(A79, Customer!A:O, 6, FALSE)</f>
        <v>0</v>
      </c>
      <c r="G79" s="2">
        <f>VLOOKUP(A79, Customer!A:O, 7, FALSE)</f>
        <v>1</v>
      </c>
      <c r="H79" s="2">
        <f>VLOOKUP(A79, Customer!A:O, 8, FALSE)</f>
        <v>0</v>
      </c>
      <c r="I79" s="2">
        <f>VLOOKUP(A79, Customer!A:O, 9, FALSE)</f>
        <v>0</v>
      </c>
      <c r="J79" s="2">
        <f>VLOOKUP(A79, Customer!A:O, 10, FALSE)</f>
        <v>0</v>
      </c>
      <c r="K79" s="2">
        <f>VLOOKUP(A79, Customer!A:O, 11, FALSE)</f>
        <v>0</v>
      </c>
      <c r="L79" s="2">
        <f>VLOOKUP(A79, Customer!A:O, 12, FALSE)</f>
        <v>1</v>
      </c>
      <c r="M79" s="2">
        <f>VLOOKUP(A79, Customer!A:O, 13, FALSE)</f>
        <v>0</v>
      </c>
      <c r="N79" s="2">
        <f>VLOOKUP(A79, Customer!A:O, 14, FALSE)</f>
        <v>0</v>
      </c>
      <c r="O79" s="2" t="str">
        <f>VLOOKUP(A79, Customer!A:O, 15, FALSE)</f>
        <v>State-Other</v>
      </c>
      <c r="P79" s="2">
        <f>VLOOKUP(A79,Sales!A:N,2,FALSE)</f>
        <v>51</v>
      </c>
      <c r="Q79">
        <f>VLOOKUP(A79,Sales!A:N,3,FALSE)</f>
        <v>85</v>
      </c>
      <c r="R79" s="2">
        <f>VLOOKUP(A79,Sales!A:N,4,FALSE)</f>
        <v>0</v>
      </c>
      <c r="S79" s="2">
        <f>VLOOKUP(A79,Sales!A:N,5,FALSE)</f>
        <v>96</v>
      </c>
      <c r="T79" s="2">
        <f>VLOOKUP(A79,Sales!A:N,6,FALSE)</f>
        <v>26</v>
      </c>
      <c r="U79" s="2">
        <f>VLOOKUP(A79,Sales!A:N,7,FALSE)</f>
        <v>55</v>
      </c>
      <c r="V79" s="2">
        <f>VLOOKUP(A79,Sales!A:N,8,FALSE)</f>
        <v>11</v>
      </c>
      <c r="W79" s="2">
        <f>VLOOKUP(A79,Sales!A:N,9,FALSE)</f>
        <v>251</v>
      </c>
      <c r="X79" s="2">
        <f>VLOOKUP(A79,Sales!A:N,10,FALSE)</f>
        <v>1</v>
      </c>
      <c r="Y79" s="2">
        <f>VLOOKUP(A79,Sales!A:N,11,FALSE)</f>
        <v>2</v>
      </c>
      <c r="Z79" s="2">
        <f>VLOOKUP(A79,Sales!A:N,12,FALSE)</f>
        <v>0</v>
      </c>
      <c r="AA79" s="2">
        <f>VLOOKUP(A79,Sales!A:N,13,FALSE)</f>
        <v>4</v>
      </c>
      <c r="AB79" s="2">
        <f>VLOOKUP(A79,Sales!A:N,14,FALSE)</f>
        <v>5</v>
      </c>
      <c r="AC79" s="2">
        <f>VLOOKUP(A79,Campaigns!A:I,2,FALSE)</f>
        <v>0</v>
      </c>
      <c r="AD79" s="2">
        <f>VLOOKUP(A79,Campaigns!A:I,3,FALSE)</f>
        <v>0</v>
      </c>
      <c r="AE79" s="2">
        <f>VLOOKUP(A79,Campaigns!A:I,4,FALSE)</f>
        <v>0</v>
      </c>
      <c r="AF79" s="2">
        <f>VLOOKUP(A79,Campaigns!A:I,5,FALSE)</f>
        <v>0</v>
      </c>
      <c r="AG79" s="2">
        <f>VLOOKUP(A79,Campaigns!A:I,6,FALSE)</f>
        <v>0</v>
      </c>
      <c r="AH79" s="2">
        <f>VLOOKUP(A79,Campaigns!A:I,7,FALSE)</f>
        <v>0</v>
      </c>
      <c r="AI79" s="2">
        <f>VLOOKUP(A79,Campaigns!A:I,8,FALSE)</f>
        <v>0</v>
      </c>
      <c r="AJ79" s="19">
        <f>VLOOKUP(A79,Campaigns!A:I,9,FALSE)</f>
        <v>43684</v>
      </c>
    </row>
    <row r="80" spans="1:36">
      <c r="A80" s="2">
        <v>1316</v>
      </c>
      <c r="B80" s="2">
        <f>VLOOKUP(A80, Customer!A:O, 2, FALSE)</f>
        <v>133996</v>
      </c>
      <c r="C80" s="2">
        <f>VLOOKUP(A80, Customer!A:O, 3, FALSE)</f>
        <v>0</v>
      </c>
      <c r="D80" s="2">
        <f>VLOOKUP(A80, Customer!A:O, 4, FALSE)</f>
        <v>0</v>
      </c>
      <c r="E80" s="2">
        <f>VLOOKUP(A80, Customer!A:O, 5, FALSE)</f>
        <v>31</v>
      </c>
      <c r="F80" s="2">
        <f>VLOOKUP(A80, Customer!A:O, 6, FALSE)</f>
        <v>0</v>
      </c>
      <c r="G80" s="2">
        <f>VLOOKUP(A80, Customer!A:O, 7, FALSE)</f>
        <v>0</v>
      </c>
      <c r="H80" s="2">
        <f>VLOOKUP(A80, Customer!A:O, 8, FALSE)</f>
        <v>1</v>
      </c>
      <c r="I80" s="2">
        <f>VLOOKUP(A80, Customer!A:O, 9, FALSE)</f>
        <v>0</v>
      </c>
      <c r="J80" s="2">
        <f>VLOOKUP(A80, Customer!A:O, 10, FALSE)</f>
        <v>0</v>
      </c>
      <c r="K80" s="2">
        <f>VLOOKUP(A80, Customer!A:O, 11, FALSE)</f>
        <v>0</v>
      </c>
      <c r="L80" s="2">
        <f>VLOOKUP(A80, Customer!A:O, 12, FALSE)</f>
        <v>0</v>
      </c>
      <c r="M80" s="2">
        <f>VLOOKUP(A80, Customer!A:O, 13, FALSE)</f>
        <v>0</v>
      </c>
      <c r="N80" s="2">
        <f>VLOOKUP(A80, Customer!A:O, 14, FALSE)</f>
        <v>1</v>
      </c>
      <c r="O80" s="2" t="str">
        <f>VLOOKUP(A80, Customer!A:O, 15, FALSE)</f>
        <v>State-New York</v>
      </c>
      <c r="P80" s="2">
        <f>VLOOKUP(A80,Sales!A:N,2,FALSE)</f>
        <v>46</v>
      </c>
      <c r="Q80">
        <f>VLOOKUP(A80,Sales!A:N,3,FALSE)</f>
        <v>158</v>
      </c>
      <c r="R80" s="2">
        <f>VLOOKUP(A80,Sales!A:N,4,FALSE)</f>
        <v>8</v>
      </c>
      <c r="S80" s="2">
        <f>VLOOKUP(A80,Sales!A:N,5,FALSE)</f>
        <v>59</v>
      </c>
      <c r="T80" s="2">
        <f>VLOOKUP(A80,Sales!A:N,6,FALSE)</f>
        <v>32</v>
      </c>
      <c r="U80" s="2">
        <f>VLOOKUP(A80,Sales!A:N,7,FALSE)</f>
        <v>0</v>
      </c>
      <c r="V80" s="2">
        <f>VLOOKUP(A80,Sales!A:N,8,FALSE)</f>
        <v>24</v>
      </c>
      <c r="W80" s="2">
        <f>VLOOKUP(A80,Sales!A:N,9,FALSE)</f>
        <v>233</v>
      </c>
      <c r="X80" s="2">
        <f>VLOOKUP(A80,Sales!A:N,10,FALSE)</f>
        <v>1</v>
      </c>
      <c r="Y80" s="2">
        <f>VLOOKUP(A80,Sales!A:N,11,FALSE)</f>
        <v>1</v>
      </c>
      <c r="Z80" s="2">
        <f>VLOOKUP(A80,Sales!A:N,12,FALSE)</f>
        <v>1</v>
      </c>
      <c r="AA80" s="2">
        <f>VLOOKUP(A80,Sales!A:N,13,FALSE)</f>
        <v>3</v>
      </c>
      <c r="AB80" s="2">
        <f>VLOOKUP(A80,Sales!A:N,14,FALSE)</f>
        <v>4</v>
      </c>
      <c r="AC80" s="2">
        <f>VLOOKUP(A80,Campaigns!A:I,2,FALSE)</f>
        <v>0</v>
      </c>
      <c r="AD80" s="2">
        <f>VLOOKUP(A80,Campaigns!A:I,3,FALSE)</f>
        <v>0</v>
      </c>
      <c r="AE80" s="2">
        <f>VLOOKUP(A80,Campaigns!A:I,4,FALSE)</f>
        <v>0</v>
      </c>
      <c r="AF80" s="2">
        <f>VLOOKUP(A80,Campaigns!A:I,5,FALSE)</f>
        <v>0</v>
      </c>
      <c r="AG80" s="2">
        <f>VLOOKUP(A80,Campaigns!A:I,6,FALSE)</f>
        <v>0</v>
      </c>
      <c r="AH80" s="2">
        <f>VLOOKUP(A80,Campaigns!A:I,7,FALSE)</f>
        <v>0</v>
      </c>
      <c r="AI80" s="2">
        <f>VLOOKUP(A80,Campaigns!A:I,8,FALSE)</f>
        <v>0</v>
      </c>
      <c r="AJ80" s="19" t="str">
        <f>VLOOKUP(A80,Campaigns!A:I,9,FALSE)</f>
        <v>2/16/2020</v>
      </c>
    </row>
    <row r="81" spans="1:36">
      <c r="A81" s="2">
        <v>2639</v>
      </c>
      <c r="B81" s="2">
        <f>VLOOKUP(A81, Customer!A:O, 2, FALSE)</f>
        <v>133996</v>
      </c>
      <c r="C81" s="2">
        <f>VLOOKUP(A81, Customer!A:O, 3, FALSE)</f>
        <v>0</v>
      </c>
      <c r="D81" s="2">
        <f>VLOOKUP(A81, Customer!A:O, 4, FALSE)</f>
        <v>0</v>
      </c>
      <c r="E81" s="2">
        <f>VLOOKUP(A81, Customer!A:O, 5, FALSE)</f>
        <v>31</v>
      </c>
      <c r="F81" s="2">
        <f>VLOOKUP(A81, Customer!A:O, 6, FALSE)</f>
        <v>0</v>
      </c>
      <c r="G81" s="2">
        <f>VLOOKUP(A81, Customer!A:O, 7, FALSE)</f>
        <v>0</v>
      </c>
      <c r="H81" s="2">
        <f>VLOOKUP(A81, Customer!A:O, 8, FALSE)</f>
        <v>1</v>
      </c>
      <c r="I81" s="2">
        <f>VLOOKUP(A81, Customer!A:O, 9, FALSE)</f>
        <v>0</v>
      </c>
      <c r="J81" s="2">
        <f>VLOOKUP(A81, Customer!A:O, 10, FALSE)</f>
        <v>0</v>
      </c>
      <c r="K81" s="2">
        <f>VLOOKUP(A81, Customer!A:O, 11, FALSE)</f>
        <v>0</v>
      </c>
      <c r="L81" s="2">
        <f>VLOOKUP(A81, Customer!A:O, 12, FALSE)</f>
        <v>0</v>
      </c>
      <c r="M81" s="2">
        <f>VLOOKUP(A81, Customer!A:O, 13, FALSE)</f>
        <v>0</v>
      </c>
      <c r="N81" s="2">
        <f>VLOOKUP(A81, Customer!A:O, 14, FALSE)</f>
        <v>1</v>
      </c>
      <c r="O81" s="2" t="str">
        <f>VLOOKUP(A81, Customer!A:O, 15, FALSE)</f>
        <v>State-California</v>
      </c>
      <c r="P81" s="2">
        <f>VLOOKUP(A81,Sales!A:N,2,FALSE)</f>
        <v>46</v>
      </c>
      <c r="Q81">
        <f>VLOOKUP(A81,Sales!A:N,3,FALSE)</f>
        <v>158</v>
      </c>
      <c r="R81" s="2">
        <f>VLOOKUP(A81,Sales!A:N,4,FALSE)</f>
        <v>8</v>
      </c>
      <c r="S81" s="2">
        <f>VLOOKUP(A81,Sales!A:N,5,FALSE)</f>
        <v>59</v>
      </c>
      <c r="T81" s="2">
        <f>VLOOKUP(A81,Sales!A:N,6,FALSE)</f>
        <v>32</v>
      </c>
      <c r="U81" s="2">
        <f>VLOOKUP(A81,Sales!A:N,7,FALSE)</f>
        <v>0</v>
      </c>
      <c r="V81" s="2">
        <f>VLOOKUP(A81,Sales!A:N,8,FALSE)</f>
        <v>24</v>
      </c>
      <c r="W81" s="2">
        <f>VLOOKUP(A81,Sales!A:N,9,FALSE)</f>
        <v>233</v>
      </c>
      <c r="X81" s="2">
        <f>VLOOKUP(A81,Sales!A:N,10,FALSE)</f>
        <v>1</v>
      </c>
      <c r="Y81" s="2">
        <f>VLOOKUP(A81,Sales!A:N,11,FALSE)</f>
        <v>1</v>
      </c>
      <c r="Z81" s="2">
        <f>VLOOKUP(A81,Sales!A:N,12,FALSE)</f>
        <v>1</v>
      </c>
      <c r="AA81" s="2">
        <f>VLOOKUP(A81,Sales!A:N,13,FALSE)</f>
        <v>3</v>
      </c>
      <c r="AB81" s="2">
        <f>VLOOKUP(A81,Sales!A:N,14,FALSE)</f>
        <v>4</v>
      </c>
      <c r="AC81" s="2">
        <f>VLOOKUP(A81,Campaigns!A:I,2,FALSE)</f>
        <v>0</v>
      </c>
      <c r="AD81" s="2">
        <f>VLOOKUP(A81,Campaigns!A:I,3,FALSE)</f>
        <v>0</v>
      </c>
      <c r="AE81" s="2">
        <f>VLOOKUP(A81,Campaigns!A:I,4,FALSE)</f>
        <v>0</v>
      </c>
      <c r="AF81" s="2">
        <f>VLOOKUP(A81,Campaigns!A:I,5,FALSE)</f>
        <v>0</v>
      </c>
      <c r="AG81" s="2">
        <f>VLOOKUP(A81,Campaigns!A:I,6,FALSE)</f>
        <v>0</v>
      </c>
      <c r="AH81" s="2">
        <f>VLOOKUP(A81,Campaigns!A:I,7,FALSE)</f>
        <v>0</v>
      </c>
      <c r="AI81" s="2">
        <f>VLOOKUP(A81,Campaigns!A:I,8,FALSE)</f>
        <v>0</v>
      </c>
      <c r="AJ81" s="19" t="str">
        <f>VLOOKUP(A81,Campaigns!A:I,9,FALSE)</f>
        <v>2/16/2020</v>
      </c>
    </row>
    <row r="82" spans="1:36">
      <c r="A82" s="2">
        <v>2516</v>
      </c>
      <c r="B82" s="2">
        <f>VLOOKUP(A82, Customer!A:O, 2, FALSE)</f>
        <v>131928</v>
      </c>
      <c r="C82" s="2">
        <f>VLOOKUP(A82, Customer!A:O, 3, FALSE)</f>
        <v>1</v>
      </c>
      <c r="D82" s="2">
        <f>VLOOKUP(A82, Customer!A:O, 4, FALSE)</f>
        <v>0</v>
      </c>
      <c r="E82" s="2">
        <f>VLOOKUP(A82, Customer!A:O, 5, FALSE)</f>
        <v>31</v>
      </c>
      <c r="F82" s="2">
        <f>VLOOKUP(A82, Customer!A:O, 6, FALSE)</f>
        <v>0</v>
      </c>
      <c r="G82" s="2">
        <f>VLOOKUP(A82, Customer!A:O, 7, FALSE)</f>
        <v>0</v>
      </c>
      <c r="H82" s="2">
        <f>VLOOKUP(A82, Customer!A:O, 8, FALSE)</f>
        <v>0</v>
      </c>
      <c r="I82" s="2">
        <f>VLOOKUP(A82, Customer!A:O, 9, FALSE)</f>
        <v>1</v>
      </c>
      <c r="J82" s="2">
        <f>VLOOKUP(A82, Customer!A:O, 10, FALSE)</f>
        <v>0</v>
      </c>
      <c r="K82" s="2">
        <f>VLOOKUP(A82, Customer!A:O, 11, FALSE)</f>
        <v>0</v>
      </c>
      <c r="L82" s="2">
        <f>VLOOKUP(A82, Customer!A:O, 12, FALSE)</f>
        <v>1</v>
      </c>
      <c r="M82" s="2">
        <f>VLOOKUP(A82, Customer!A:O, 13, FALSE)</f>
        <v>0</v>
      </c>
      <c r="N82" s="2">
        <f>VLOOKUP(A82, Customer!A:O, 14, FALSE)</f>
        <v>0</v>
      </c>
      <c r="O82" s="2" t="str">
        <f>VLOOKUP(A82, Customer!A:O, 15, FALSE)</f>
        <v>State-New York</v>
      </c>
      <c r="P82" s="2">
        <f>VLOOKUP(A82,Sales!A:N,2,FALSE)</f>
        <v>5</v>
      </c>
      <c r="Q82">
        <f>VLOOKUP(A82,Sales!A:N,3,FALSE)</f>
        <v>136</v>
      </c>
      <c r="R82" s="2">
        <f>VLOOKUP(A82,Sales!A:N,4,FALSE)</f>
        <v>17</v>
      </c>
      <c r="S82" s="2">
        <f>VLOOKUP(A82,Sales!A:N,5,FALSE)</f>
        <v>99</v>
      </c>
      <c r="T82" s="2">
        <f>VLOOKUP(A82,Sales!A:N,6,FALSE)</f>
        <v>17</v>
      </c>
      <c r="U82" s="2">
        <f>VLOOKUP(A82,Sales!A:N,7,FALSE)</f>
        <v>8</v>
      </c>
      <c r="V82" s="2">
        <f>VLOOKUP(A82,Sales!A:N,8,FALSE)</f>
        <v>21</v>
      </c>
      <c r="W82" s="2">
        <f>VLOOKUP(A82,Sales!A:N,9,FALSE)</f>
        <v>256</v>
      </c>
      <c r="X82" s="2">
        <f>VLOOKUP(A82,Sales!A:N,10,FALSE)</f>
        <v>2</v>
      </c>
      <c r="Y82" s="2">
        <f>VLOOKUP(A82,Sales!A:N,11,FALSE)</f>
        <v>3</v>
      </c>
      <c r="Z82" s="2">
        <f>VLOOKUP(A82,Sales!A:N,12,FALSE)</f>
        <v>0</v>
      </c>
      <c r="AA82" s="2">
        <f>VLOOKUP(A82,Sales!A:N,13,FALSE)</f>
        <v>4</v>
      </c>
      <c r="AB82" s="2">
        <f>VLOOKUP(A82,Sales!A:N,14,FALSE)</f>
        <v>7</v>
      </c>
      <c r="AC82" s="2">
        <f>VLOOKUP(A82,Campaigns!A:I,2,FALSE)</f>
        <v>0</v>
      </c>
      <c r="AD82" s="2">
        <f>VLOOKUP(A82,Campaigns!A:I,3,FALSE)</f>
        <v>0</v>
      </c>
      <c r="AE82" s="2">
        <f>VLOOKUP(A82,Campaigns!A:I,4,FALSE)</f>
        <v>0</v>
      </c>
      <c r="AF82" s="2">
        <f>VLOOKUP(A82,Campaigns!A:I,5,FALSE)</f>
        <v>0</v>
      </c>
      <c r="AG82" s="2">
        <f>VLOOKUP(A82,Campaigns!A:I,6,FALSE)</f>
        <v>0</v>
      </c>
      <c r="AH82" s="2">
        <f>VLOOKUP(A82,Campaigns!A:I,7,FALSE)</f>
        <v>0</v>
      </c>
      <c r="AI82" s="2">
        <f>VLOOKUP(A82,Campaigns!A:I,8,FALSE)</f>
        <v>0</v>
      </c>
      <c r="AJ82" s="19">
        <f>VLOOKUP(A82,Campaigns!A:I,9,FALSE)</f>
        <v>43839</v>
      </c>
    </row>
    <row r="83" spans="1:36">
      <c r="A83" s="2">
        <v>1361</v>
      </c>
      <c r="B83" s="2">
        <f>VLOOKUP(A83, Customer!A:O, 2, FALSE)</f>
        <v>130279</v>
      </c>
      <c r="C83" s="2">
        <f>VLOOKUP(A83, Customer!A:O, 3, FALSE)</f>
        <v>1</v>
      </c>
      <c r="D83" s="2">
        <f>VLOOKUP(A83, Customer!A:O, 4, FALSE)</f>
        <v>0</v>
      </c>
      <c r="E83" s="2">
        <f>VLOOKUP(A83, Customer!A:O, 5, FALSE)</f>
        <v>31</v>
      </c>
      <c r="F83" s="2">
        <f>VLOOKUP(A83, Customer!A:O, 6, FALSE)</f>
        <v>0</v>
      </c>
      <c r="G83" s="2">
        <f>VLOOKUP(A83, Customer!A:O, 7, FALSE)</f>
        <v>0</v>
      </c>
      <c r="H83" s="2">
        <f>VLOOKUP(A83, Customer!A:O, 8, FALSE)</f>
        <v>1</v>
      </c>
      <c r="I83" s="2">
        <f>VLOOKUP(A83, Customer!A:O, 9, FALSE)</f>
        <v>0</v>
      </c>
      <c r="J83" s="2">
        <f>VLOOKUP(A83, Customer!A:O, 10, FALSE)</f>
        <v>0</v>
      </c>
      <c r="K83" s="2">
        <f>VLOOKUP(A83, Customer!A:O, 11, FALSE)</f>
        <v>0</v>
      </c>
      <c r="L83" s="2">
        <f>VLOOKUP(A83, Customer!A:O, 12, FALSE)</f>
        <v>1</v>
      </c>
      <c r="M83" s="2">
        <f>VLOOKUP(A83, Customer!A:O, 13, FALSE)</f>
        <v>0</v>
      </c>
      <c r="N83" s="2">
        <f>VLOOKUP(A83, Customer!A:O, 14, FALSE)</f>
        <v>0</v>
      </c>
      <c r="O83" s="2" t="str">
        <f>VLOOKUP(A83, Customer!A:O, 15, FALSE)</f>
        <v>State-California</v>
      </c>
      <c r="P83" s="2">
        <f>VLOOKUP(A83,Sales!A:N,2,FALSE)</f>
        <v>13</v>
      </c>
      <c r="Q83">
        <f>VLOOKUP(A83,Sales!A:N,3,FALSE)</f>
        <v>43</v>
      </c>
      <c r="R83" s="2">
        <f>VLOOKUP(A83,Sales!A:N,4,FALSE)</f>
        <v>17</v>
      </c>
      <c r="S83" s="2">
        <f>VLOOKUP(A83,Sales!A:N,5,FALSE)</f>
        <v>60</v>
      </c>
      <c r="T83" s="2">
        <f>VLOOKUP(A83,Sales!A:N,6,FALSE)</f>
        <v>17</v>
      </c>
      <c r="U83" s="2">
        <f>VLOOKUP(A83,Sales!A:N,7,FALSE)</f>
        <v>17</v>
      </c>
      <c r="V83" s="2">
        <f>VLOOKUP(A83,Sales!A:N,8,FALSE)</f>
        <v>4</v>
      </c>
      <c r="W83" s="2">
        <f>VLOOKUP(A83,Sales!A:N,9,FALSE)</f>
        <v>151</v>
      </c>
      <c r="X83" s="2">
        <f>VLOOKUP(A83,Sales!A:N,10,FALSE)</f>
        <v>1</v>
      </c>
      <c r="Y83" s="2">
        <f>VLOOKUP(A83,Sales!A:N,11,FALSE)</f>
        <v>1</v>
      </c>
      <c r="Z83" s="2">
        <f>VLOOKUP(A83,Sales!A:N,12,FALSE)</f>
        <v>0</v>
      </c>
      <c r="AA83" s="2">
        <f>VLOOKUP(A83,Sales!A:N,13,FALSE)</f>
        <v>3</v>
      </c>
      <c r="AB83" s="2">
        <f>VLOOKUP(A83,Sales!A:N,14,FALSE)</f>
        <v>8</v>
      </c>
      <c r="AC83" s="2">
        <f>VLOOKUP(A83,Campaigns!A:I,2,FALSE)</f>
        <v>0</v>
      </c>
      <c r="AD83" s="2">
        <f>VLOOKUP(A83,Campaigns!A:I,3,FALSE)</f>
        <v>0</v>
      </c>
      <c r="AE83" s="2">
        <f>VLOOKUP(A83,Campaigns!A:I,4,FALSE)</f>
        <v>0</v>
      </c>
      <c r="AF83" s="2">
        <f>VLOOKUP(A83,Campaigns!A:I,5,FALSE)</f>
        <v>0</v>
      </c>
      <c r="AG83" s="2">
        <f>VLOOKUP(A83,Campaigns!A:I,6,FALSE)</f>
        <v>0</v>
      </c>
      <c r="AH83" s="2">
        <f>VLOOKUP(A83,Campaigns!A:I,7,FALSE)</f>
        <v>0</v>
      </c>
      <c r="AI83" s="2">
        <f>VLOOKUP(A83,Campaigns!A:I,8,FALSE)</f>
        <v>0</v>
      </c>
      <c r="AJ83" s="19">
        <f>VLOOKUP(A83,Campaigns!A:I,9,FALSE)</f>
        <v>43622</v>
      </c>
    </row>
    <row r="84" spans="1:36">
      <c r="A84" s="2">
        <v>1427</v>
      </c>
      <c r="B84" s="2">
        <f>VLOOKUP(A84, Customer!A:O, 2, FALSE)</f>
        <v>130279</v>
      </c>
      <c r="C84" s="2">
        <f>VLOOKUP(A84, Customer!A:O, 3, FALSE)</f>
        <v>1</v>
      </c>
      <c r="D84" s="2">
        <f>VLOOKUP(A84, Customer!A:O, 4, FALSE)</f>
        <v>0</v>
      </c>
      <c r="E84" s="2">
        <f>VLOOKUP(A84, Customer!A:O, 5, FALSE)</f>
        <v>31</v>
      </c>
      <c r="F84" s="2">
        <f>VLOOKUP(A84, Customer!A:O, 6, FALSE)</f>
        <v>0</v>
      </c>
      <c r="G84" s="2">
        <f>VLOOKUP(A84, Customer!A:O, 7, FALSE)</f>
        <v>0</v>
      </c>
      <c r="H84" s="2">
        <f>VLOOKUP(A84, Customer!A:O, 8, FALSE)</f>
        <v>1</v>
      </c>
      <c r="I84" s="2">
        <f>VLOOKUP(A84, Customer!A:O, 9, FALSE)</f>
        <v>0</v>
      </c>
      <c r="J84" s="2">
        <f>VLOOKUP(A84, Customer!A:O, 10, FALSE)</f>
        <v>0</v>
      </c>
      <c r="K84" s="2">
        <f>VLOOKUP(A84, Customer!A:O, 11, FALSE)</f>
        <v>0</v>
      </c>
      <c r="L84" s="2">
        <f>VLOOKUP(A84, Customer!A:O, 12, FALSE)</f>
        <v>1</v>
      </c>
      <c r="M84" s="2">
        <f>VLOOKUP(A84, Customer!A:O, 13, FALSE)</f>
        <v>0</v>
      </c>
      <c r="N84" s="2">
        <f>VLOOKUP(A84, Customer!A:O, 14, FALSE)</f>
        <v>0</v>
      </c>
      <c r="O84" s="2" t="str">
        <f>VLOOKUP(A84, Customer!A:O, 15, FALSE)</f>
        <v>State-California</v>
      </c>
      <c r="P84" s="2">
        <f>VLOOKUP(A84,Sales!A:N,2,FALSE)</f>
        <v>13</v>
      </c>
      <c r="Q84">
        <f>VLOOKUP(A84,Sales!A:N,3,FALSE)</f>
        <v>43</v>
      </c>
      <c r="R84" s="2">
        <f>VLOOKUP(A84,Sales!A:N,4,FALSE)</f>
        <v>17</v>
      </c>
      <c r="S84" s="2">
        <f>VLOOKUP(A84,Sales!A:N,5,FALSE)</f>
        <v>60</v>
      </c>
      <c r="T84" s="2">
        <f>VLOOKUP(A84,Sales!A:N,6,FALSE)</f>
        <v>17</v>
      </c>
      <c r="U84" s="2">
        <f>VLOOKUP(A84,Sales!A:N,7,FALSE)</f>
        <v>17</v>
      </c>
      <c r="V84" s="2">
        <f>VLOOKUP(A84,Sales!A:N,8,FALSE)</f>
        <v>4</v>
      </c>
      <c r="W84" s="2">
        <f>VLOOKUP(A84,Sales!A:N,9,FALSE)</f>
        <v>151</v>
      </c>
      <c r="X84" s="2">
        <f>VLOOKUP(A84,Sales!A:N,10,FALSE)</f>
        <v>1</v>
      </c>
      <c r="Y84" s="2">
        <f>VLOOKUP(A84,Sales!A:N,11,FALSE)</f>
        <v>1</v>
      </c>
      <c r="Z84" s="2">
        <f>VLOOKUP(A84,Sales!A:N,12,FALSE)</f>
        <v>0</v>
      </c>
      <c r="AA84" s="2">
        <f>VLOOKUP(A84,Sales!A:N,13,FALSE)</f>
        <v>3</v>
      </c>
      <c r="AB84" s="2">
        <f>VLOOKUP(A84,Sales!A:N,14,FALSE)</f>
        <v>8</v>
      </c>
      <c r="AC84" s="2">
        <f>VLOOKUP(A84,Campaigns!A:I,2,FALSE)</f>
        <v>0</v>
      </c>
      <c r="AD84" s="2">
        <f>VLOOKUP(A84,Campaigns!A:I,3,FALSE)</f>
        <v>0</v>
      </c>
      <c r="AE84" s="2">
        <f>VLOOKUP(A84,Campaigns!A:I,4,FALSE)</f>
        <v>0</v>
      </c>
      <c r="AF84" s="2">
        <f>VLOOKUP(A84,Campaigns!A:I,5,FALSE)</f>
        <v>0</v>
      </c>
      <c r="AG84" s="2">
        <f>VLOOKUP(A84,Campaigns!A:I,6,FALSE)</f>
        <v>0</v>
      </c>
      <c r="AH84" s="2">
        <f>VLOOKUP(A84,Campaigns!A:I,7,FALSE)</f>
        <v>0</v>
      </c>
      <c r="AI84" s="2">
        <f>VLOOKUP(A84,Campaigns!A:I,8,FALSE)</f>
        <v>0</v>
      </c>
      <c r="AJ84" s="19">
        <f>VLOOKUP(A84,Campaigns!A:I,9,FALSE)</f>
        <v>43622</v>
      </c>
    </row>
    <row r="85" spans="1:36">
      <c r="A85" s="2">
        <v>1424</v>
      </c>
      <c r="B85" s="2">
        <f>VLOOKUP(A85, Customer!A:O, 2, FALSE)</f>
        <v>128691</v>
      </c>
      <c r="C85" s="2">
        <f>VLOOKUP(A85, Customer!A:O, 3, FALSE)</f>
        <v>1</v>
      </c>
      <c r="D85" s="2">
        <f>VLOOKUP(A85, Customer!A:O, 4, FALSE)</f>
        <v>0</v>
      </c>
      <c r="E85" s="2">
        <f>VLOOKUP(A85, Customer!A:O, 5, FALSE)</f>
        <v>31</v>
      </c>
      <c r="F85" s="2">
        <f>VLOOKUP(A85, Customer!A:O, 6, FALSE)</f>
        <v>0</v>
      </c>
      <c r="G85" s="2">
        <f>VLOOKUP(A85, Customer!A:O, 7, FALSE)</f>
        <v>1</v>
      </c>
      <c r="H85" s="2">
        <f>VLOOKUP(A85, Customer!A:O, 8, FALSE)</f>
        <v>0</v>
      </c>
      <c r="I85" s="2">
        <f>VLOOKUP(A85, Customer!A:O, 9, FALSE)</f>
        <v>0</v>
      </c>
      <c r="J85" s="2">
        <f>VLOOKUP(A85, Customer!A:O, 10, FALSE)</f>
        <v>0</v>
      </c>
      <c r="K85" s="2">
        <f>VLOOKUP(A85, Customer!A:O, 11, FALSE)</f>
        <v>0</v>
      </c>
      <c r="L85" s="2">
        <f>VLOOKUP(A85, Customer!A:O, 12, FALSE)</f>
        <v>1</v>
      </c>
      <c r="M85" s="2">
        <f>VLOOKUP(A85, Customer!A:O, 13, FALSE)</f>
        <v>0</v>
      </c>
      <c r="N85" s="2">
        <f>VLOOKUP(A85, Customer!A:O, 14, FALSE)</f>
        <v>0</v>
      </c>
      <c r="O85" s="2" t="str">
        <f>VLOOKUP(A85, Customer!A:O, 15, FALSE)</f>
        <v>State-New York</v>
      </c>
      <c r="P85" s="2">
        <f>VLOOKUP(A85,Sales!A:N,2,FALSE)</f>
        <v>56</v>
      </c>
      <c r="Q85">
        <f>VLOOKUP(A85,Sales!A:N,3,FALSE)</f>
        <v>22</v>
      </c>
      <c r="R85" s="2">
        <f>VLOOKUP(A85,Sales!A:N,4,FALSE)</f>
        <v>18</v>
      </c>
      <c r="S85" s="2">
        <f>VLOOKUP(A85,Sales!A:N,5,FALSE)</f>
        <v>58</v>
      </c>
      <c r="T85" s="2">
        <f>VLOOKUP(A85,Sales!A:N,6,FALSE)</f>
        <v>36</v>
      </c>
      <c r="U85" s="2">
        <f>VLOOKUP(A85,Sales!A:N,7,FALSE)</f>
        <v>0</v>
      </c>
      <c r="V85" s="2">
        <f>VLOOKUP(A85,Sales!A:N,8,FALSE)</f>
        <v>18</v>
      </c>
      <c r="W85" s="2">
        <f>VLOOKUP(A85,Sales!A:N,9,FALSE)</f>
        <v>117</v>
      </c>
      <c r="X85" s="2">
        <f>VLOOKUP(A85,Sales!A:N,10,FALSE)</f>
        <v>1</v>
      </c>
      <c r="Y85" s="2">
        <f>VLOOKUP(A85,Sales!A:N,11,FALSE)</f>
        <v>1</v>
      </c>
      <c r="Z85" s="2">
        <f>VLOOKUP(A85,Sales!A:N,12,FALSE)</f>
        <v>0</v>
      </c>
      <c r="AA85" s="2">
        <f>VLOOKUP(A85,Sales!A:N,13,FALSE)</f>
        <v>3</v>
      </c>
      <c r="AB85" s="2">
        <f>VLOOKUP(A85,Sales!A:N,14,FALSE)</f>
        <v>8</v>
      </c>
      <c r="AC85" s="2">
        <f>VLOOKUP(A85,Campaigns!A:I,2,FALSE)</f>
        <v>0</v>
      </c>
      <c r="AD85" s="2">
        <f>VLOOKUP(A85,Campaigns!A:I,3,FALSE)</f>
        <v>0</v>
      </c>
      <c r="AE85" s="2">
        <f>VLOOKUP(A85,Campaigns!A:I,4,FALSE)</f>
        <v>0</v>
      </c>
      <c r="AF85" s="2">
        <f>VLOOKUP(A85,Campaigns!A:I,5,FALSE)</f>
        <v>0</v>
      </c>
      <c r="AG85" s="2">
        <f>VLOOKUP(A85,Campaigns!A:I,6,FALSE)</f>
        <v>0</v>
      </c>
      <c r="AH85" s="2">
        <f>VLOOKUP(A85,Campaigns!A:I,7,FALSE)</f>
        <v>0</v>
      </c>
      <c r="AI85" s="2">
        <f>VLOOKUP(A85,Campaigns!A:I,8,FALSE)</f>
        <v>0</v>
      </c>
      <c r="AJ85" s="19">
        <f>VLOOKUP(A85,Campaigns!A:I,9,FALSE)</f>
        <v>43720</v>
      </c>
    </row>
    <row r="86" spans="1:36">
      <c r="A86" s="2">
        <v>2219</v>
      </c>
      <c r="B86" s="2">
        <f>VLOOKUP(A86, Customer!A:O, 2, FALSE)</f>
        <v>128691</v>
      </c>
      <c r="C86" s="2">
        <f>VLOOKUP(A86, Customer!A:O, 3, FALSE)</f>
        <v>1</v>
      </c>
      <c r="D86" s="2">
        <f>VLOOKUP(A86, Customer!A:O, 4, FALSE)</f>
        <v>0</v>
      </c>
      <c r="E86" s="2">
        <f>VLOOKUP(A86, Customer!A:O, 5, FALSE)</f>
        <v>31</v>
      </c>
      <c r="F86" s="2">
        <f>VLOOKUP(A86, Customer!A:O, 6, FALSE)</f>
        <v>0</v>
      </c>
      <c r="G86" s="2">
        <f>VLOOKUP(A86, Customer!A:O, 7, FALSE)</f>
        <v>1</v>
      </c>
      <c r="H86" s="2">
        <f>VLOOKUP(A86, Customer!A:O, 8, FALSE)</f>
        <v>0</v>
      </c>
      <c r="I86" s="2">
        <f>VLOOKUP(A86, Customer!A:O, 9, FALSE)</f>
        <v>0</v>
      </c>
      <c r="J86" s="2">
        <f>VLOOKUP(A86, Customer!A:O, 10, FALSE)</f>
        <v>0</v>
      </c>
      <c r="K86" s="2">
        <f>VLOOKUP(A86, Customer!A:O, 11, FALSE)</f>
        <v>0</v>
      </c>
      <c r="L86" s="2">
        <f>VLOOKUP(A86, Customer!A:O, 12, FALSE)</f>
        <v>1</v>
      </c>
      <c r="M86" s="2">
        <f>VLOOKUP(A86, Customer!A:O, 13, FALSE)</f>
        <v>0</v>
      </c>
      <c r="N86" s="2">
        <f>VLOOKUP(A86, Customer!A:O, 14, FALSE)</f>
        <v>0</v>
      </c>
      <c r="O86" s="2" t="str">
        <f>VLOOKUP(A86, Customer!A:O, 15, FALSE)</f>
        <v>State-California</v>
      </c>
      <c r="P86" s="2">
        <f>VLOOKUP(A86,Sales!A:N,2,FALSE)</f>
        <v>56</v>
      </c>
      <c r="Q86">
        <f>VLOOKUP(A86,Sales!A:N,3,FALSE)</f>
        <v>22</v>
      </c>
      <c r="R86" s="2">
        <f>VLOOKUP(A86,Sales!A:N,4,FALSE)</f>
        <v>18</v>
      </c>
      <c r="S86" s="2">
        <f>VLOOKUP(A86,Sales!A:N,5,FALSE)</f>
        <v>58</v>
      </c>
      <c r="T86" s="2">
        <f>VLOOKUP(A86,Sales!A:N,6,FALSE)</f>
        <v>36</v>
      </c>
      <c r="U86" s="2">
        <f>VLOOKUP(A86,Sales!A:N,7,FALSE)</f>
        <v>0</v>
      </c>
      <c r="V86" s="2">
        <f>VLOOKUP(A86,Sales!A:N,8,FALSE)</f>
        <v>18</v>
      </c>
      <c r="W86" s="2">
        <f>VLOOKUP(A86,Sales!A:N,9,FALSE)</f>
        <v>117</v>
      </c>
      <c r="X86" s="2">
        <f>VLOOKUP(A86,Sales!A:N,10,FALSE)</f>
        <v>1</v>
      </c>
      <c r="Y86" s="2">
        <f>VLOOKUP(A86,Sales!A:N,11,FALSE)</f>
        <v>1</v>
      </c>
      <c r="Z86" s="2">
        <f>VLOOKUP(A86,Sales!A:N,12,FALSE)</f>
        <v>0</v>
      </c>
      <c r="AA86" s="2">
        <f>VLOOKUP(A86,Sales!A:N,13,FALSE)</f>
        <v>3</v>
      </c>
      <c r="AB86" s="2">
        <f>VLOOKUP(A86,Sales!A:N,14,FALSE)</f>
        <v>8</v>
      </c>
      <c r="AC86" s="2">
        <f>VLOOKUP(A86,Campaigns!A:I,2,FALSE)</f>
        <v>0</v>
      </c>
      <c r="AD86" s="2">
        <f>VLOOKUP(A86,Campaigns!A:I,3,FALSE)</f>
        <v>0</v>
      </c>
      <c r="AE86" s="2">
        <f>VLOOKUP(A86,Campaigns!A:I,4,FALSE)</f>
        <v>0</v>
      </c>
      <c r="AF86" s="2">
        <f>VLOOKUP(A86,Campaigns!A:I,5,FALSE)</f>
        <v>0</v>
      </c>
      <c r="AG86" s="2">
        <f>VLOOKUP(A86,Campaigns!A:I,6,FALSE)</f>
        <v>0</v>
      </c>
      <c r="AH86" s="2">
        <f>VLOOKUP(A86,Campaigns!A:I,7,FALSE)</f>
        <v>0</v>
      </c>
      <c r="AI86" s="2">
        <f>VLOOKUP(A86,Campaigns!A:I,8,FALSE)</f>
        <v>0</v>
      </c>
      <c r="AJ86" s="19">
        <f>VLOOKUP(A86,Campaigns!A:I,9,FALSE)</f>
        <v>43720</v>
      </c>
    </row>
    <row r="87" spans="1:36">
      <c r="A87" s="2">
        <v>1914</v>
      </c>
      <c r="B87" s="2">
        <f>VLOOKUP(A87, Customer!A:O, 2, FALSE)</f>
        <v>125443</v>
      </c>
      <c r="C87" s="2">
        <f>VLOOKUP(A87, Customer!A:O, 3, FALSE)</f>
        <v>1</v>
      </c>
      <c r="D87" s="2">
        <f>VLOOKUP(A87, Customer!A:O, 4, FALSE)</f>
        <v>0</v>
      </c>
      <c r="E87" s="2">
        <f>VLOOKUP(A87, Customer!A:O, 5, FALSE)</f>
        <v>31</v>
      </c>
      <c r="F87" s="2">
        <f>VLOOKUP(A87, Customer!A:O, 6, FALSE)</f>
        <v>0</v>
      </c>
      <c r="G87" s="2">
        <f>VLOOKUP(A87, Customer!A:O, 7, FALSE)</f>
        <v>1</v>
      </c>
      <c r="H87" s="2">
        <f>VLOOKUP(A87, Customer!A:O, 8, FALSE)</f>
        <v>0</v>
      </c>
      <c r="I87" s="2">
        <f>VLOOKUP(A87, Customer!A:O, 9, FALSE)</f>
        <v>0</v>
      </c>
      <c r="J87" s="2">
        <f>VLOOKUP(A87, Customer!A:O, 10, FALSE)</f>
        <v>0</v>
      </c>
      <c r="K87" s="2">
        <f>VLOOKUP(A87, Customer!A:O, 11, FALSE)</f>
        <v>1</v>
      </c>
      <c r="L87" s="2">
        <f>VLOOKUP(A87, Customer!A:O, 12, FALSE)</f>
        <v>0</v>
      </c>
      <c r="M87" s="2">
        <f>VLOOKUP(A87, Customer!A:O, 13, FALSE)</f>
        <v>0</v>
      </c>
      <c r="N87" s="2">
        <f>VLOOKUP(A87, Customer!A:O, 14, FALSE)</f>
        <v>0</v>
      </c>
      <c r="O87" s="2" t="str">
        <f>VLOOKUP(A87, Customer!A:O, 15, FALSE)</f>
        <v>State-Florida</v>
      </c>
      <c r="P87" s="2">
        <f>VLOOKUP(A87,Sales!A:N,2,FALSE)</f>
        <v>82</v>
      </c>
      <c r="Q87">
        <f>VLOOKUP(A87,Sales!A:N,3,FALSE)</f>
        <v>5</v>
      </c>
      <c r="R87" s="2">
        <f>VLOOKUP(A87,Sales!A:N,4,FALSE)</f>
        <v>20</v>
      </c>
      <c r="S87" s="2">
        <f>VLOOKUP(A87,Sales!A:N,5,FALSE)</f>
        <v>15</v>
      </c>
      <c r="T87" s="2">
        <f>VLOOKUP(A87,Sales!A:N,6,FALSE)</f>
        <v>39</v>
      </c>
      <c r="U87" s="2">
        <f>VLOOKUP(A87,Sales!A:N,7,FALSE)</f>
        <v>44</v>
      </c>
      <c r="V87" s="2">
        <f>VLOOKUP(A87,Sales!A:N,8,FALSE)</f>
        <v>35</v>
      </c>
      <c r="W87" s="2">
        <f>VLOOKUP(A87,Sales!A:N,9,FALSE)</f>
        <v>89</v>
      </c>
      <c r="X87" s="2">
        <f>VLOOKUP(A87,Sales!A:N,10,FALSE)</f>
        <v>1</v>
      </c>
      <c r="Y87" s="2">
        <f>VLOOKUP(A87,Sales!A:N,11,FALSE)</f>
        <v>1</v>
      </c>
      <c r="Z87" s="2">
        <f>VLOOKUP(A87,Sales!A:N,12,FALSE)</f>
        <v>0</v>
      </c>
      <c r="AA87" s="2">
        <f>VLOOKUP(A87,Sales!A:N,13,FALSE)</f>
        <v>3</v>
      </c>
      <c r="AB87" s="2">
        <f>VLOOKUP(A87,Sales!A:N,14,FALSE)</f>
        <v>8</v>
      </c>
      <c r="AC87" s="2">
        <f>VLOOKUP(A87,Campaigns!A:I,2,FALSE)</f>
        <v>0</v>
      </c>
      <c r="AD87" s="2">
        <f>VLOOKUP(A87,Campaigns!A:I,3,FALSE)</f>
        <v>0</v>
      </c>
      <c r="AE87" s="2">
        <f>VLOOKUP(A87,Campaigns!A:I,4,FALSE)</f>
        <v>0</v>
      </c>
      <c r="AF87" s="2">
        <f>VLOOKUP(A87,Campaigns!A:I,5,FALSE)</f>
        <v>0</v>
      </c>
      <c r="AG87" s="2">
        <f>VLOOKUP(A87,Campaigns!A:I,6,FALSE)</f>
        <v>0</v>
      </c>
      <c r="AH87" s="2">
        <f>VLOOKUP(A87,Campaigns!A:I,7,FALSE)</f>
        <v>0</v>
      </c>
      <c r="AI87" s="2">
        <f>VLOOKUP(A87,Campaigns!A:I,8,FALSE)</f>
        <v>0</v>
      </c>
      <c r="AJ87" s="19" t="str">
        <f>VLOOKUP(A87,Campaigns!A:I,9,FALSE)</f>
        <v>5/29/2019</v>
      </c>
    </row>
    <row r="88" spans="1:36">
      <c r="A88" s="2">
        <v>1535</v>
      </c>
      <c r="B88" s="2">
        <f>VLOOKUP(A88, Customer!A:O, 2, FALSE)</f>
        <v>121474</v>
      </c>
      <c r="C88" s="2">
        <f>VLOOKUP(A88, Customer!A:O, 3, FALSE)</f>
        <v>1</v>
      </c>
      <c r="D88" s="2">
        <f>VLOOKUP(A88, Customer!A:O, 4, FALSE)</f>
        <v>0</v>
      </c>
      <c r="E88" s="2">
        <f>VLOOKUP(A88, Customer!A:O, 5, FALSE)</f>
        <v>31</v>
      </c>
      <c r="F88" s="2">
        <f>VLOOKUP(A88, Customer!A:O, 6, FALSE)</f>
        <v>0</v>
      </c>
      <c r="G88" s="2">
        <f>VLOOKUP(A88, Customer!A:O, 7, FALSE)</f>
        <v>0</v>
      </c>
      <c r="H88" s="2">
        <f>VLOOKUP(A88, Customer!A:O, 8, FALSE)</f>
        <v>1</v>
      </c>
      <c r="I88" s="2">
        <f>VLOOKUP(A88, Customer!A:O, 9, FALSE)</f>
        <v>0</v>
      </c>
      <c r="J88" s="2">
        <f>VLOOKUP(A88, Customer!A:O, 10, FALSE)</f>
        <v>0</v>
      </c>
      <c r="K88" s="2">
        <f>VLOOKUP(A88, Customer!A:O, 11, FALSE)</f>
        <v>0</v>
      </c>
      <c r="L88" s="2">
        <f>VLOOKUP(A88, Customer!A:O, 12, FALSE)</f>
        <v>1</v>
      </c>
      <c r="M88" s="2">
        <f>VLOOKUP(A88, Customer!A:O, 13, FALSE)</f>
        <v>0</v>
      </c>
      <c r="N88" s="2">
        <f>VLOOKUP(A88, Customer!A:O, 14, FALSE)</f>
        <v>0</v>
      </c>
      <c r="O88" s="2" t="str">
        <f>VLOOKUP(A88, Customer!A:O, 15, FALSE)</f>
        <v>State-California</v>
      </c>
      <c r="P88" s="2">
        <f>VLOOKUP(A88,Sales!A:N,2,FALSE)</f>
        <v>0</v>
      </c>
      <c r="Q88">
        <f>VLOOKUP(A88,Sales!A:N,3,FALSE)</f>
        <v>34</v>
      </c>
      <c r="R88" s="2">
        <f>VLOOKUP(A88,Sales!A:N,4,FALSE)</f>
        <v>91</v>
      </c>
      <c r="S88" s="2">
        <f>VLOOKUP(A88,Sales!A:N,5,FALSE)</f>
        <v>136</v>
      </c>
      <c r="T88" s="2">
        <f>VLOOKUP(A88,Sales!A:N,6,FALSE)</f>
        <v>62</v>
      </c>
      <c r="U88" s="2">
        <f>VLOOKUP(A88,Sales!A:N,7,FALSE)</f>
        <v>0</v>
      </c>
      <c r="V88" s="2">
        <f>VLOOKUP(A88,Sales!A:N,8,FALSE)</f>
        <v>192</v>
      </c>
      <c r="W88" s="2">
        <f>VLOOKUP(A88,Sales!A:N,9,FALSE)</f>
        <v>130</v>
      </c>
      <c r="X88" s="2">
        <f>VLOOKUP(A88,Sales!A:N,10,FALSE)</f>
        <v>2</v>
      </c>
      <c r="Y88" s="2">
        <f>VLOOKUP(A88,Sales!A:N,11,FALSE)</f>
        <v>3</v>
      </c>
      <c r="Z88" s="2">
        <f>VLOOKUP(A88,Sales!A:N,12,FALSE)</f>
        <v>1</v>
      </c>
      <c r="AA88" s="2">
        <f>VLOOKUP(A88,Sales!A:N,13,FALSE)</f>
        <v>2</v>
      </c>
      <c r="AB88" s="2">
        <f>VLOOKUP(A88,Sales!A:N,14,FALSE)</f>
        <v>7</v>
      </c>
      <c r="AC88" s="2">
        <f>VLOOKUP(A88,Campaigns!A:I,2,FALSE)</f>
        <v>1</v>
      </c>
      <c r="AD88" s="2">
        <f>VLOOKUP(A88,Campaigns!A:I,3,FALSE)</f>
        <v>0</v>
      </c>
      <c r="AE88" s="2">
        <f>VLOOKUP(A88,Campaigns!A:I,4,FALSE)</f>
        <v>0</v>
      </c>
      <c r="AF88" s="2">
        <f>VLOOKUP(A88,Campaigns!A:I,5,FALSE)</f>
        <v>0</v>
      </c>
      <c r="AG88" s="2">
        <f>VLOOKUP(A88,Campaigns!A:I,6,FALSE)</f>
        <v>0</v>
      </c>
      <c r="AH88" s="2">
        <f>VLOOKUP(A88,Campaigns!A:I,7,FALSE)</f>
        <v>0</v>
      </c>
      <c r="AI88" s="2">
        <f>VLOOKUP(A88,Campaigns!A:I,8,FALSE)</f>
        <v>1</v>
      </c>
      <c r="AJ88" s="19">
        <f>VLOOKUP(A88,Campaigns!A:I,9,FALSE)</f>
        <v>44174</v>
      </c>
    </row>
    <row r="89" spans="1:36">
      <c r="A89" s="2">
        <v>2677</v>
      </c>
      <c r="B89" s="2">
        <f>VLOOKUP(A89, Customer!A:O, 2, FALSE)</f>
        <v>118358</v>
      </c>
      <c r="C89" s="2">
        <f>VLOOKUP(A89, Customer!A:O, 3, FALSE)</f>
        <v>1</v>
      </c>
      <c r="D89" s="2">
        <f>VLOOKUP(A89, Customer!A:O, 4, FALSE)</f>
        <v>0</v>
      </c>
      <c r="E89" s="2">
        <f>VLOOKUP(A89, Customer!A:O, 5, FALSE)</f>
        <v>31</v>
      </c>
      <c r="F89" s="2">
        <f>VLOOKUP(A89, Customer!A:O, 6, FALSE)</f>
        <v>0</v>
      </c>
      <c r="G89" s="2">
        <f>VLOOKUP(A89, Customer!A:O, 7, FALSE)</f>
        <v>0</v>
      </c>
      <c r="H89" s="2">
        <f>VLOOKUP(A89, Customer!A:O, 8, FALSE)</f>
        <v>1</v>
      </c>
      <c r="I89" s="2">
        <f>VLOOKUP(A89, Customer!A:O, 9, FALSE)</f>
        <v>0</v>
      </c>
      <c r="J89" s="2">
        <f>VLOOKUP(A89, Customer!A:O, 10, FALSE)</f>
        <v>0</v>
      </c>
      <c r="K89" s="2">
        <f>VLOOKUP(A89, Customer!A:O, 11, FALSE)</f>
        <v>0</v>
      </c>
      <c r="L89" s="2">
        <f>VLOOKUP(A89, Customer!A:O, 12, FALSE)</f>
        <v>1</v>
      </c>
      <c r="M89" s="2">
        <f>VLOOKUP(A89, Customer!A:O, 13, FALSE)</f>
        <v>0</v>
      </c>
      <c r="N89" s="2">
        <f>VLOOKUP(A89, Customer!A:O, 14, FALSE)</f>
        <v>0</v>
      </c>
      <c r="O89" s="2" t="str">
        <f>VLOOKUP(A89, Customer!A:O, 15, FALSE)</f>
        <v>State-Illinois</v>
      </c>
      <c r="P89" s="2">
        <f>VLOOKUP(A89,Sales!A:N,2,FALSE)</f>
        <v>49</v>
      </c>
      <c r="Q89">
        <f>VLOOKUP(A89,Sales!A:N,3,FALSE)</f>
        <v>39</v>
      </c>
      <c r="R89" s="2">
        <f>VLOOKUP(A89,Sales!A:N,4,FALSE)</f>
        <v>52</v>
      </c>
      <c r="S89" s="2">
        <f>VLOOKUP(A89,Sales!A:N,5,FALSE)</f>
        <v>122</v>
      </c>
      <c r="T89" s="2">
        <f>VLOOKUP(A89,Sales!A:N,6,FALSE)</f>
        <v>103</v>
      </c>
      <c r="U89" s="2">
        <f>VLOOKUP(A89,Sales!A:N,7,FALSE)</f>
        <v>26</v>
      </c>
      <c r="V89" s="2">
        <f>VLOOKUP(A89,Sales!A:N,8,FALSE)</f>
        <v>26</v>
      </c>
      <c r="W89" s="2">
        <f>VLOOKUP(A89,Sales!A:N,9,FALSE)</f>
        <v>316</v>
      </c>
      <c r="X89" s="2">
        <f>VLOOKUP(A89,Sales!A:N,10,FALSE)</f>
        <v>3</v>
      </c>
      <c r="Y89" s="2">
        <f>VLOOKUP(A89,Sales!A:N,11,FALSE)</f>
        <v>3</v>
      </c>
      <c r="Z89" s="2">
        <f>VLOOKUP(A89,Sales!A:N,12,FALSE)</f>
        <v>0</v>
      </c>
      <c r="AA89" s="2">
        <f>VLOOKUP(A89,Sales!A:N,13,FALSE)</f>
        <v>4</v>
      </c>
      <c r="AB89" s="2">
        <f>VLOOKUP(A89,Sales!A:N,14,FALSE)</f>
        <v>7</v>
      </c>
      <c r="AC89" s="2">
        <f>VLOOKUP(A89,Campaigns!A:I,2,FALSE)</f>
        <v>0</v>
      </c>
      <c r="AD89" s="2">
        <f>VLOOKUP(A89,Campaigns!A:I,3,FALSE)</f>
        <v>0</v>
      </c>
      <c r="AE89" s="2">
        <f>VLOOKUP(A89,Campaigns!A:I,4,FALSE)</f>
        <v>0</v>
      </c>
      <c r="AF89" s="2">
        <f>VLOOKUP(A89,Campaigns!A:I,5,FALSE)</f>
        <v>0</v>
      </c>
      <c r="AG89" s="2">
        <f>VLOOKUP(A89,Campaigns!A:I,6,FALSE)</f>
        <v>0</v>
      </c>
      <c r="AH89" s="2">
        <f>VLOOKUP(A89,Campaigns!A:I,7,FALSE)</f>
        <v>0</v>
      </c>
      <c r="AI89" s="2">
        <f>VLOOKUP(A89,Campaigns!A:I,8,FALSE)</f>
        <v>0</v>
      </c>
      <c r="AJ89" s="19" t="str">
        <f>VLOOKUP(A89,Campaigns!A:I,9,FALSE)</f>
        <v>4/26/2020</v>
      </c>
    </row>
    <row r="90" spans="1:36">
      <c r="A90" s="2">
        <v>1719</v>
      </c>
      <c r="B90" s="2">
        <f>VLOOKUP(A90, Customer!A:O, 2, FALSE)</f>
        <v>117487</v>
      </c>
      <c r="C90" s="2">
        <f>VLOOKUP(A90, Customer!A:O, 3, FALSE)</f>
        <v>1</v>
      </c>
      <c r="D90" s="2">
        <f>VLOOKUP(A90, Customer!A:O, 4, FALSE)</f>
        <v>0</v>
      </c>
      <c r="E90" s="2">
        <f>VLOOKUP(A90, Customer!A:O, 5, FALSE)</f>
        <v>31</v>
      </c>
      <c r="F90" s="2">
        <f>VLOOKUP(A90, Customer!A:O, 6, FALSE)</f>
        <v>0</v>
      </c>
      <c r="G90" s="2">
        <f>VLOOKUP(A90, Customer!A:O, 7, FALSE)</f>
        <v>1</v>
      </c>
      <c r="H90" s="2">
        <f>VLOOKUP(A90, Customer!A:O, 8, FALSE)</f>
        <v>0</v>
      </c>
      <c r="I90" s="2">
        <f>VLOOKUP(A90, Customer!A:O, 9, FALSE)</f>
        <v>0</v>
      </c>
      <c r="J90" s="2">
        <f>VLOOKUP(A90, Customer!A:O, 10, FALSE)</f>
        <v>0</v>
      </c>
      <c r="K90" s="2">
        <f>VLOOKUP(A90, Customer!A:O, 11, FALSE)</f>
        <v>1</v>
      </c>
      <c r="L90" s="2">
        <f>VLOOKUP(A90, Customer!A:O, 12, FALSE)</f>
        <v>0</v>
      </c>
      <c r="M90" s="2">
        <f>VLOOKUP(A90, Customer!A:O, 13, FALSE)</f>
        <v>0</v>
      </c>
      <c r="N90" s="2">
        <f>VLOOKUP(A90, Customer!A:O, 14, FALSE)</f>
        <v>0</v>
      </c>
      <c r="O90" s="2" t="str">
        <f>VLOOKUP(A90, Customer!A:O, 15, FALSE)</f>
        <v>State-Texas</v>
      </c>
      <c r="P90" s="2">
        <f>VLOOKUP(A90,Sales!A:N,2,FALSE)</f>
        <v>37</v>
      </c>
      <c r="Q90">
        <f>VLOOKUP(A90,Sales!A:N,3,FALSE)</f>
        <v>0</v>
      </c>
      <c r="R90" s="2">
        <f>VLOOKUP(A90,Sales!A:N,4,FALSE)</f>
        <v>0</v>
      </c>
      <c r="S90" s="2">
        <f>VLOOKUP(A90,Sales!A:N,5,FALSE)</f>
        <v>7</v>
      </c>
      <c r="T90" s="2">
        <f>VLOOKUP(A90,Sales!A:N,6,FALSE)</f>
        <v>47</v>
      </c>
      <c r="U90" s="2">
        <f>VLOOKUP(A90,Sales!A:N,7,FALSE)</f>
        <v>27</v>
      </c>
      <c r="V90" s="2">
        <f>VLOOKUP(A90,Sales!A:N,8,FALSE)</f>
        <v>40</v>
      </c>
      <c r="W90" s="2">
        <f>VLOOKUP(A90,Sales!A:N,9,FALSE)</f>
        <v>40</v>
      </c>
      <c r="X90" s="2">
        <f>VLOOKUP(A90,Sales!A:N,10,FALSE)</f>
        <v>1</v>
      </c>
      <c r="Y90" s="2">
        <f>VLOOKUP(A90,Sales!A:N,11,FALSE)</f>
        <v>1</v>
      </c>
      <c r="Z90" s="2">
        <f>VLOOKUP(A90,Sales!A:N,12,FALSE)</f>
        <v>0</v>
      </c>
      <c r="AA90" s="2">
        <f>VLOOKUP(A90,Sales!A:N,13,FALSE)</f>
        <v>2</v>
      </c>
      <c r="AB90" s="2">
        <f>VLOOKUP(A90,Sales!A:N,14,FALSE)</f>
        <v>7</v>
      </c>
      <c r="AC90" s="2">
        <f>VLOOKUP(A90,Campaigns!A:I,2,FALSE)</f>
        <v>0</v>
      </c>
      <c r="AD90" s="2">
        <f>VLOOKUP(A90,Campaigns!A:I,3,FALSE)</f>
        <v>0</v>
      </c>
      <c r="AE90" s="2">
        <f>VLOOKUP(A90,Campaigns!A:I,4,FALSE)</f>
        <v>0</v>
      </c>
      <c r="AF90" s="2">
        <f>VLOOKUP(A90,Campaigns!A:I,5,FALSE)</f>
        <v>0</v>
      </c>
      <c r="AG90" s="2">
        <f>VLOOKUP(A90,Campaigns!A:I,6,FALSE)</f>
        <v>0</v>
      </c>
      <c r="AH90" s="2">
        <f>VLOOKUP(A90,Campaigns!A:I,7,FALSE)</f>
        <v>0</v>
      </c>
      <c r="AI90" s="2">
        <f>VLOOKUP(A90,Campaigns!A:I,8,FALSE)</f>
        <v>0</v>
      </c>
      <c r="AJ90" s="19" t="str">
        <f>VLOOKUP(A90,Campaigns!A:I,9,FALSE)</f>
        <v>8/23/2019</v>
      </c>
    </row>
    <row r="91" spans="1:36">
      <c r="A91" s="2">
        <v>1029</v>
      </c>
      <c r="B91" s="2">
        <f>VLOOKUP(A91, Customer!A:O, 2, FALSE)</f>
        <v>110979</v>
      </c>
      <c r="C91" s="2">
        <f>VLOOKUP(A91, Customer!A:O, 3, FALSE)</f>
        <v>0</v>
      </c>
      <c r="D91" s="2">
        <f>VLOOKUP(A91, Customer!A:O, 4, FALSE)</f>
        <v>0</v>
      </c>
      <c r="E91" s="2">
        <f>VLOOKUP(A91, Customer!A:O, 5, FALSE)</f>
        <v>31</v>
      </c>
      <c r="F91" s="2">
        <f>VLOOKUP(A91, Customer!A:O, 6, FALSE)</f>
        <v>1</v>
      </c>
      <c r="G91" s="2">
        <f>VLOOKUP(A91, Customer!A:O, 7, FALSE)</f>
        <v>0</v>
      </c>
      <c r="H91" s="2">
        <f>VLOOKUP(A91, Customer!A:O, 8, FALSE)</f>
        <v>0</v>
      </c>
      <c r="I91" s="2">
        <f>VLOOKUP(A91, Customer!A:O, 9, FALSE)</f>
        <v>0</v>
      </c>
      <c r="J91" s="2">
        <f>VLOOKUP(A91, Customer!A:O, 10, FALSE)</f>
        <v>0</v>
      </c>
      <c r="K91" s="2">
        <f>VLOOKUP(A91, Customer!A:O, 11, FALSE)</f>
        <v>0</v>
      </c>
      <c r="L91" s="2">
        <f>VLOOKUP(A91, Customer!A:O, 12, FALSE)</f>
        <v>0</v>
      </c>
      <c r="M91" s="2">
        <f>VLOOKUP(A91, Customer!A:O, 13, FALSE)</f>
        <v>1</v>
      </c>
      <c r="N91" s="2">
        <f>VLOOKUP(A91, Customer!A:O, 14, FALSE)</f>
        <v>0</v>
      </c>
      <c r="O91" s="2" t="str">
        <f>VLOOKUP(A91, Customer!A:O, 15, FALSE)</f>
        <v>State-Texas</v>
      </c>
      <c r="P91" s="2">
        <f>VLOOKUP(A91,Sales!A:N,2,FALSE)</f>
        <v>34</v>
      </c>
      <c r="Q91">
        <f>VLOOKUP(A91,Sales!A:N,3,FALSE)</f>
        <v>81</v>
      </c>
      <c r="R91" s="2">
        <f>VLOOKUP(A91,Sales!A:N,4,FALSE)</f>
        <v>40</v>
      </c>
      <c r="S91" s="2">
        <f>VLOOKUP(A91,Sales!A:N,5,FALSE)</f>
        <v>101</v>
      </c>
      <c r="T91" s="2">
        <f>VLOOKUP(A91,Sales!A:N,6,FALSE)</f>
        <v>20</v>
      </c>
      <c r="U91" s="2">
        <f>VLOOKUP(A91,Sales!A:N,7,FALSE)</f>
        <v>20</v>
      </c>
      <c r="V91" s="2">
        <f>VLOOKUP(A91,Sales!A:N,8,FALSE)</f>
        <v>40</v>
      </c>
      <c r="W91" s="2">
        <f>VLOOKUP(A91,Sales!A:N,9,FALSE)</f>
        <v>222</v>
      </c>
      <c r="X91" s="2">
        <f>VLOOKUP(A91,Sales!A:N,10,FALSE)</f>
        <v>2</v>
      </c>
      <c r="Y91" s="2">
        <f>VLOOKUP(A91,Sales!A:N,11,FALSE)</f>
        <v>3</v>
      </c>
      <c r="Z91" s="2">
        <f>VLOOKUP(A91,Sales!A:N,12,FALSE)</f>
        <v>0</v>
      </c>
      <c r="AA91" s="2">
        <f>VLOOKUP(A91,Sales!A:N,13,FALSE)</f>
        <v>3</v>
      </c>
      <c r="AB91" s="2">
        <f>VLOOKUP(A91,Sales!A:N,14,FALSE)</f>
        <v>5</v>
      </c>
      <c r="AC91" s="2">
        <f>VLOOKUP(A91,Campaigns!A:I,2,FALSE)</f>
        <v>0</v>
      </c>
      <c r="AD91" s="2">
        <f>VLOOKUP(A91,Campaigns!A:I,3,FALSE)</f>
        <v>0</v>
      </c>
      <c r="AE91" s="2">
        <f>VLOOKUP(A91,Campaigns!A:I,4,FALSE)</f>
        <v>0</v>
      </c>
      <c r="AF91" s="2">
        <f>VLOOKUP(A91,Campaigns!A:I,5,FALSE)</f>
        <v>0</v>
      </c>
      <c r="AG91" s="2">
        <f>VLOOKUP(A91,Campaigns!A:I,6,FALSE)</f>
        <v>0</v>
      </c>
      <c r="AH91" s="2">
        <f>VLOOKUP(A91,Campaigns!A:I,7,FALSE)</f>
        <v>0</v>
      </c>
      <c r="AI91" s="2">
        <f>VLOOKUP(A91,Campaigns!A:I,8,FALSE)</f>
        <v>0</v>
      </c>
      <c r="AJ91" s="19" t="str">
        <f>VLOOKUP(A91,Campaigns!A:I,9,FALSE)</f>
        <v>10/26/2020</v>
      </c>
    </row>
    <row r="92" spans="1:36">
      <c r="A92" s="2">
        <v>2119</v>
      </c>
      <c r="B92" s="2">
        <f>VLOOKUP(A92, Customer!A:O, 2, FALSE)</f>
        <v>110979</v>
      </c>
      <c r="C92" s="2">
        <f>VLOOKUP(A92, Customer!A:O, 3, FALSE)</f>
        <v>0</v>
      </c>
      <c r="D92" s="2">
        <f>VLOOKUP(A92, Customer!A:O, 4, FALSE)</f>
        <v>0</v>
      </c>
      <c r="E92" s="2">
        <f>VLOOKUP(A92, Customer!A:O, 5, FALSE)</f>
        <v>31</v>
      </c>
      <c r="F92" s="2">
        <f>VLOOKUP(A92, Customer!A:O, 6, FALSE)</f>
        <v>1</v>
      </c>
      <c r="G92" s="2">
        <f>VLOOKUP(A92, Customer!A:O, 7, FALSE)</f>
        <v>0</v>
      </c>
      <c r="H92" s="2">
        <f>VLOOKUP(A92, Customer!A:O, 8, FALSE)</f>
        <v>0</v>
      </c>
      <c r="I92" s="2">
        <f>VLOOKUP(A92, Customer!A:O, 9, FALSE)</f>
        <v>0</v>
      </c>
      <c r="J92" s="2">
        <f>VLOOKUP(A92, Customer!A:O, 10, FALSE)</f>
        <v>0</v>
      </c>
      <c r="K92" s="2">
        <f>VLOOKUP(A92, Customer!A:O, 11, FALSE)</f>
        <v>0</v>
      </c>
      <c r="L92" s="2">
        <f>VLOOKUP(A92, Customer!A:O, 12, FALSE)</f>
        <v>0</v>
      </c>
      <c r="M92" s="2">
        <f>VLOOKUP(A92, Customer!A:O, 13, FALSE)</f>
        <v>1</v>
      </c>
      <c r="N92" s="2">
        <f>VLOOKUP(A92, Customer!A:O, 14, FALSE)</f>
        <v>0</v>
      </c>
      <c r="O92" s="2" t="str">
        <f>VLOOKUP(A92, Customer!A:O, 15, FALSE)</f>
        <v>State-Illinois</v>
      </c>
      <c r="P92" s="2">
        <f>VLOOKUP(A92,Sales!A:N,2,FALSE)</f>
        <v>34</v>
      </c>
      <c r="Q92">
        <f>VLOOKUP(A92,Sales!A:N,3,FALSE)</f>
        <v>81</v>
      </c>
      <c r="R92" s="2">
        <f>VLOOKUP(A92,Sales!A:N,4,FALSE)</f>
        <v>40</v>
      </c>
      <c r="S92" s="2">
        <f>VLOOKUP(A92,Sales!A:N,5,FALSE)</f>
        <v>101</v>
      </c>
      <c r="T92" s="2">
        <f>VLOOKUP(A92,Sales!A:N,6,FALSE)</f>
        <v>20</v>
      </c>
      <c r="U92" s="2">
        <f>VLOOKUP(A92,Sales!A:N,7,FALSE)</f>
        <v>20</v>
      </c>
      <c r="V92" s="2">
        <f>VLOOKUP(A92,Sales!A:N,8,FALSE)</f>
        <v>40</v>
      </c>
      <c r="W92" s="2">
        <f>VLOOKUP(A92,Sales!A:N,9,FALSE)</f>
        <v>222</v>
      </c>
      <c r="X92" s="2">
        <f>VLOOKUP(A92,Sales!A:N,10,FALSE)</f>
        <v>2</v>
      </c>
      <c r="Y92" s="2">
        <f>VLOOKUP(A92,Sales!A:N,11,FALSE)</f>
        <v>3</v>
      </c>
      <c r="Z92" s="2">
        <f>VLOOKUP(A92,Sales!A:N,12,FALSE)</f>
        <v>0</v>
      </c>
      <c r="AA92" s="2">
        <f>VLOOKUP(A92,Sales!A:N,13,FALSE)</f>
        <v>3</v>
      </c>
      <c r="AB92" s="2">
        <f>VLOOKUP(A92,Sales!A:N,14,FALSE)</f>
        <v>5</v>
      </c>
      <c r="AC92" s="2">
        <f>VLOOKUP(A92,Campaigns!A:I,2,FALSE)</f>
        <v>0</v>
      </c>
      <c r="AD92" s="2">
        <f>VLOOKUP(A92,Campaigns!A:I,3,FALSE)</f>
        <v>0</v>
      </c>
      <c r="AE92" s="2">
        <f>VLOOKUP(A92,Campaigns!A:I,4,FALSE)</f>
        <v>0</v>
      </c>
      <c r="AF92" s="2">
        <f>VLOOKUP(A92,Campaigns!A:I,5,FALSE)</f>
        <v>0</v>
      </c>
      <c r="AG92" s="2">
        <f>VLOOKUP(A92,Campaigns!A:I,6,FALSE)</f>
        <v>0</v>
      </c>
      <c r="AH92" s="2">
        <f>VLOOKUP(A92,Campaigns!A:I,7,FALSE)</f>
        <v>0</v>
      </c>
      <c r="AI92" s="2">
        <f>VLOOKUP(A92,Campaigns!A:I,8,FALSE)</f>
        <v>0</v>
      </c>
      <c r="AJ92" s="19" t="str">
        <f>VLOOKUP(A92,Campaigns!A:I,9,FALSE)</f>
        <v>10/26/2020</v>
      </c>
    </row>
    <row r="93" spans="1:36">
      <c r="A93" s="2">
        <v>1412</v>
      </c>
      <c r="B93" s="2">
        <f>VLOOKUP(A93, Customer!A:O, 2, FALSE)</f>
        <v>110404</v>
      </c>
      <c r="C93" s="2">
        <f>VLOOKUP(A93, Customer!A:O, 3, FALSE)</f>
        <v>1</v>
      </c>
      <c r="D93" s="2">
        <f>VLOOKUP(A93, Customer!A:O, 4, FALSE)</f>
        <v>0</v>
      </c>
      <c r="E93" s="2">
        <f>VLOOKUP(A93, Customer!A:O, 5, FALSE)</f>
        <v>31</v>
      </c>
      <c r="F93" s="2">
        <f>VLOOKUP(A93, Customer!A:O, 6, FALSE)</f>
        <v>0</v>
      </c>
      <c r="G93" s="2">
        <f>VLOOKUP(A93, Customer!A:O, 7, FALSE)</f>
        <v>0</v>
      </c>
      <c r="H93" s="2">
        <f>VLOOKUP(A93, Customer!A:O, 8, FALSE)</f>
        <v>0</v>
      </c>
      <c r="I93" s="2">
        <f>VLOOKUP(A93, Customer!A:O, 9, FALSE)</f>
        <v>1</v>
      </c>
      <c r="J93" s="2">
        <f>VLOOKUP(A93, Customer!A:O, 10, FALSE)</f>
        <v>0</v>
      </c>
      <c r="K93" s="2">
        <f>VLOOKUP(A93, Customer!A:O, 11, FALSE)</f>
        <v>0</v>
      </c>
      <c r="L93" s="2">
        <f>VLOOKUP(A93, Customer!A:O, 12, FALSE)</f>
        <v>0</v>
      </c>
      <c r="M93" s="2">
        <f>VLOOKUP(A93, Customer!A:O, 13, FALSE)</f>
        <v>0</v>
      </c>
      <c r="N93" s="2">
        <f>VLOOKUP(A93, Customer!A:O, 14, FALSE)</f>
        <v>0</v>
      </c>
      <c r="O93" s="2" t="str">
        <f>VLOOKUP(A93, Customer!A:O, 15, FALSE)</f>
        <v>State-New York</v>
      </c>
      <c r="P93" s="2">
        <f>VLOOKUP(A93,Sales!A:N,2,FALSE)</f>
        <v>52</v>
      </c>
      <c r="Q93">
        <f>VLOOKUP(A93,Sales!A:N,3,FALSE)</f>
        <v>21</v>
      </c>
      <c r="R93" s="2">
        <f>VLOOKUP(A93,Sales!A:N,4,FALSE)</f>
        <v>21</v>
      </c>
      <c r="S93" s="2">
        <f>VLOOKUP(A93,Sales!A:N,5,FALSE)</f>
        <v>117</v>
      </c>
      <c r="T93" s="2">
        <f>VLOOKUP(A93,Sales!A:N,6,FALSE)</f>
        <v>106</v>
      </c>
      <c r="U93" s="2">
        <f>VLOOKUP(A93,Sales!A:N,7,FALSE)</f>
        <v>64</v>
      </c>
      <c r="V93" s="2">
        <f>VLOOKUP(A93,Sales!A:N,8,FALSE)</f>
        <v>127</v>
      </c>
      <c r="W93" s="2">
        <f>VLOOKUP(A93,Sales!A:N,9,FALSE)</f>
        <v>202</v>
      </c>
      <c r="X93" s="2">
        <f>VLOOKUP(A93,Sales!A:N,10,FALSE)</f>
        <v>2</v>
      </c>
      <c r="Y93" s="2">
        <f>VLOOKUP(A93,Sales!A:N,11,FALSE)</f>
        <v>1</v>
      </c>
      <c r="Z93" s="2">
        <f>VLOOKUP(A93,Sales!A:N,12,FALSE)</f>
        <v>0</v>
      </c>
      <c r="AA93" s="2">
        <f>VLOOKUP(A93,Sales!A:N,13,FALSE)</f>
        <v>4</v>
      </c>
      <c r="AB93" s="2">
        <f>VLOOKUP(A93,Sales!A:N,14,FALSE)</f>
        <v>5</v>
      </c>
      <c r="AC93" s="2">
        <f>VLOOKUP(A93,Campaigns!A:I,2,FALSE)</f>
        <v>0</v>
      </c>
      <c r="AD93" s="2">
        <f>VLOOKUP(A93,Campaigns!A:I,3,FALSE)</f>
        <v>0</v>
      </c>
      <c r="AE93" s="2">
        <f>VLOOKUP(A93,Campaigns!A:I,4,FALSE)</f>
        <v>0</v>
      </c>
      <c r="AF93" s="2">
        <f>VLOOKUP(A93,Campaigns!A:I,5,FALSE)</f>
        <v>0</v>
      </c>
      <c r="AG93" s="2">
        <f>VLOOKUP(A93,Campaigns!A:I,6,FALSE)</f>
        <v>0</v>
      </c>
      <c r="AH93" s="2">
        <f>VLOOKUP(A93,Campaigns!A:I,7,FALSE)</f>
        <v>0</v>
      </c>
      <c r="AI93" s="2">
        <f>VLOOKUP(A93,Campaigns!A:I,8,FALSE)</f>
        <v>0</v>
      </c>
      <c r="AJ93" s="19">
        <f>VLOOKUP(A93,Campaigns!A:I,9,FALSE)</f>
        <v>44053</v>
      </c>
    </row>
    <row r="94" spans="1:36">
      <c r="A94" s="2">
        <v>2512</v>
      </c>
      <c r="B94" s="2">
        <f>VLOOKUP(A94, Customer!A:O, 2, FALSE)</f>
        <v>109255</v>
      </c>
      <c r="C94" s="2">
        <f>VLOOKUP(A94, Customer!A:O, 3, FALSE)</f>
        <v>1</v>
      </c>
      <c r="D94" s="2">
        <f>VLOOKUP(A94, Customer!A:O, 4, FALSE)</f>
        <v>0</v>
      </c>
      <c r="E94" s="2">
        <f>VLOOKUP(A94, Customer!A:O, 5, FALSE)</f>
        <v>31</v>
      </c>
      <c r="F94" s="2">
        <f>VLOOKUP(A94, Customer!A:O, 6, FALSE)</f>
        <v>0</v>
      </c>
      <c r="G94" s="2">
        <f>VLOOKUP(A94, Customer!A:O, 7, FALSE)</f>
        <v>0</v>
      </c>
      <c r="H94" s="2">
        <f>VLOOKUP(A94, Customer!A:O, 8, FALSE)</f>
        <v>1</v>
      </c>
      <c r="I94" s="2">
        <f>VLOOKUP(A94, Customer!A:O, 9, FALSE)</f>
        <v>0</v>
      </c>
      <c r="J94" s="2">
        <f>VLOOKUP(A94, Customer!A:O, 10, FALSE)</f>
        <v>0</v>
      </c>
      <c r="K94" s="2">
        <f>VLOOKUP(A94, Customer!A:O, 11, FALSE)</f>
        <v>0</v>
      </c>
      <c r="L94" s="2">
        <f>VLOOKUP(A94, Customer!A:O, 12, FALSE)</f>
        <v>1</v>
      </c>
      <c r="M94" s="2">
        <f>VLOOKUP(A94, Customer!A:O, 13, FALSE)</f>
        <v>0</v>
      </c>
      <c r="N94" s="2">
        <f>VLOOKUP(A94, Customer!A:O, 14, FALSE)</f>
        <v>0</v>
      </c>
      <c r="O94" s="2" t="str">
        <f>VLOOKUP(A94, Customer!A:O, 15, FALSE)</f>
        <v>State-Other</v>
      </c>
      <c r="P94" s="2">
        <f>VLOOKUP(A94,Sales!A:N,2,FALSE)</f>
        <v>91</v>
      </c>
      <c r="Q94">
        <f>VLOOKUP(A94,Sales!A:N,3,FALSE)</f>
        <v>106</v>
      </c>
      <c r="R94" s="2">
        <f>VLOOKUP(A94,Sales!A:N,4,FALSE)</f>
        <v>0</v>
      </c>
      <c r="S94" s="2">
        <f>VLOOKUP(A94,Sales!A:N,5,FALSE)</f>
        <v>83</v>
      </c>
      <c r="T94" s="2">
        <f>VLOOKUP(A94,Sales!A:N,6,FALSE)</f>
        <v>24</v>
      </c>
      <c r="U94" s="2">
        <f>VLOOKUP(A94,Sales!A:N,7,FALSE)</f>
        <v>0</v>
      </c>
      <c r="V94" s="2">
        <f>VLOOKUP(A94,Sales!A:N,8,FALSE)</f>
        <v>47</v>
      </c>
      <c r="W94" s="2">
        <f>VLOOKUP(A94,Sales!A:N,9,FALSE)</f>
        <v>165</v>
      </c>
      <c r="X94" s="2">
        <f>VLOOKUP(A94,Sales!A:N,10,FALSE)</f>
        <v>1</v>
      </c>
      <c r="Y94" s="2">
        <f>VLOOKUP(A94,Sales!A:N,11,FALSE)</f>
        <v>1</v>
      </c>
      <c r="Z94" s="2">
        <f>VLOOKUP(A94,Sales!A:N,12,FALSE)</f>
        <v>1</v>
      </c>
      <c r="AA94" s="2">
        <f>VLOOKUP(A94,Sales!A:N,13,FALSE)</f>
        <v>2</v>
      </c>
      <c r="AB94" s="2">
        <f>VLOOKUP(A94,Sales!A:N,14,FALSE)</f>
        <v>8</v>
      </c>
      <c r="AC94" s="2">
        <f>VLOOKUP(A94,Campaigns!A:I,2,FALSE)</f>
        <v>0</v>
      </c>
      <c r="AD94" s="2">
        <f>VLOOKUP(A94,Campaigns!A:I,3,FALSE)</f>
        <v>0</v>
      </c>
      <c r="AE94" s="2">
        <f>VLOOKUP(A94,Campaigns!A:I,4,FALSE)</f>
        <v>0</v>
      </c>
      <c r="AF94" s="2">
        <f>VLOOKUP(A94,Campaigns!A:I,5,FALSE)</f>
        <v>0</v>
      </c>
      <c r="AG94" s="2">
        <f>VLOOKUP(A94,Campaigns!A:I,6,FALSE)</f>
        <v>0</v>
      </c>
      <c r="AH94" s="2">
        <f>VLOOKUP(A94,Campaigns!A:I,7,FALSE)</f>
        <v>0</v>
      </c>
      <c r="AI94" s="2">
        <f>VLOOKUP(A94,Campaigns!A:I,8,FALSE)</f>
        <v>0</v>
      </c>
      <c r="AJ94" s="19" t="str">
        <f>VLOOKUP(A94,Campaigns!A:I,9,FALSE)</f>
        <v>5/26/2020</v>
      </c>
    </row>
    <row r="95" spans="1:36">
      <c r="A95" s="2">
        <v>1684</v>
      </c>
      <c r="B95" s="2">
        <f>VLOOKUP(A95, Customer!A:O, 2, FALSE)</f>
        <v>190247</v>
      </c>
      <c r="C95" s="2">
        <f>VLOOKUP(A95, Customer!A:O, 3, FALSE)</f>
        <v>0</v>
      </c>
      <c r="D95" s="2">
        <f>VLOOKUP(A95, Customer!A:O, 4, FALSE)</f>
        <v>0</v>
      </c>
      <c r="E95" s="2">
        <f>VLOOKUP(A95, Customer!A:O, 5, FALSE)</f>
        <v>32</v>
      </c>
      <c r="F95" s="2">
        <f>VLOOKUP(A95, Customer!A:O, 6, FALSE)</f>
        <v>0</v>
      </c>
      <c r="G95" s="2">
        <f>VLOOKUP(A95, Customer!A:O, 7, FALSE)</f>
        <v>0</v>
      </c>
      <c r="H95" s="2">
        <f>VLOOKUP(A95, Customer!A:O, 8, FALSE)</f>
        <v>1</v>
      </c>
      <c r="I95" s="2">
        <f>VLOOKUP(A95, Customer!A:O, 9, FALSE)</f>
        <v>0</v>
      </c>
      <c r="J95" s="2">
        <f>VLOOKUP(A95, Customer!A:O, 10, FALSE)</f>
        <v>0</v>
      </c>
      <c r="K95" s="2">
        <f>VLOOKUP(A95, Customer!A:O, 11, FALSE)</f>
        <v>0</v>
      </c>
      <c r="L95" s="2">
        <f>VLOOKUP(A95, Customer!A:O, 12, FALSE)</f>
        <v>0</v>
      </c>
      <c r="M95" s="2">
        <f>VLOOKUP(A95, Customer!A:O, 13, FALSE)</f>
        <v>1</v>
      </c>
      <c r="N95" s="2">
        <f>VLOOKUP(A95, Customer!A:O, 14, FALSE)</f>
        <v>0</v>
      </c>
      <c r="O95" s="2" t="str">
        <f>VLOOKUP(A95, Customer!A:O, 15, FALSE)</f>
        <v>State-Other</v>
      </c>
      <c r="P95" s="2">
        <f>VLOOKUP(A95,Sales!A:N,2,FALSE)</f>
        <v>27</v>
      </c>
      <c r="Q95">
        <f>VLOOKUP(A95,Sales!A:N,3,FALSE)</f>
        <v>2496</v>
      </c>
      <c r="R95" s="2">
        <f>VLOOKUP(A95,Sales!A:N,4,FALSE)</f>
        <v>67</v>
      </c>
      <c r="S95" s="2">
        <f>VLOOKUP(A95,Sales!A:N,5,FALSE)</f>
        <v>742</v>
      </c>
      <c r="T95" s="2">
        <f>VLOOKUP(A95,Sales!A:N,6,FALSE)</f>
        <v>44</v>
      </c>
      <c r="U95" s="2">
        <f>VLOOKUP(A95,Sales!A:N,7,FALSE)</f>
        <v>34</v>
      </c>
      <c r="V95" s="2">
        <f>VLOOKUP(A95,Sales!A:N,8,FALSE)</f>
        <v>34</v>
      </c>
      <c r="W95" s="2">
        <f>VLOOKUP(A95,Sales!A:N,9,FALSE)</f>
        <v>3350</v>
      </c>
      <c r="X95" s="2">
        <f>VLOOKUP(A95,Sales!A:N,10,FALSE)</f>
        <v>1</v>
      </c>
      <c r="Y95" s="2">
        <f>VLOOKUP(A95,Sales!A:N,11,FALSE)</f>
        <v>3</v>
      </c>
      <c r="Z95" s="2">
        <f>VLOOKUP(A95,Sales!A:N,12,FALSE)</f>
        <v>4</v>
      </c>
      <c r="AA95" s="2">
        <f>VLOOKUP(A95,Sales!A:N,13,FALSE)</f>
        <v>7</v>
      </c>
      <c r="AB95" s="2">
        <f>VLOOKUP(A95,Sales!A:N,14,FALSE)</f>
        <v>1</v>
      </c>
      <c r="AC95" s="2">
        <f>VLOOKUP(A95,Campaigns!A:I,2,FALSE)</f>
        <v>0</v>
      </c>
      <c r="AD95" s="2">
        <f>VLOOKUP(A95,Campaigns!A:I,3,FALSE)</f>
        <v>1</v>
      </c>
      <c r="AE95" s="2">
        <f>VLOOKUP(A95,Campaigns!A:I,4,FALSE)</f>
        <v>1</v>
      </c>
      <c r="AF95" s="2">
        <f>VLOOKUP(A95,Campaigns!A:I,5,FALSE)</f>
        <v>1</v>
      </c>
      <c r="AG95" s="2">
        <f>VLOOKUP(A95,Campaigns!A:I,6,FALSE)</f>
        <v>0</v>
      </c>
      <c r="AH95" s="2">
        <f>VLOOKUP(A95,Campaigns!A:I,7,FALSE)</f>
        <v>0</v>
      </c>
      <c r="AI95" s="2">
        <f>VLOOKUP(A95,Campaigns!A:I,8,FALSE)</f>
        <v>1</v>
      </c>
      <c r="AJ95" s="19">
        <f>VLOOKUP(A95,Campaigns!A:I,9,FALSE)</f>
        <v>43900</v>
      </c>
    </row>
    <row r="96" spans="1:36">
      <c r="A96" s="2">
        <v>2468</v>
      </c>
      <c r="B96" s="2">
        <f>VLOOKUP(A96, Customer!A:O, 2, FALSE)</f>
        <v>187679</v>
      </c>
      <c r="C96" s="2">
        <f>VLOOKUP(A96, Customer!A:O, 3, FALSE)</f>
        <v>0</v>
      </c>
      <c r="D96" s="2">
        <f>VLOOKUP(A96, Customer!A:O, 4, FALSE)</f>
        <v>0</v>
      </c>
      <c r="E96" s="2">
        <f>VLOOKUP(A96, Customer!A:O, 5, FALSE)</f>
        <v>32</v>
      </c>
      <c r="F96" s="2">
        <f>VLOOKUP(A96, Customer!A:O, 6, FALSE)</f>
        <v>0</v>
      </c>
      <c r="G96" s="2">
        <f>VLOOKUP(A96, Customer!A:O, 7, FALSE)</f>
        <v>0</v>
      </c>
      <c r="H96" s="2">
        <f>VLOOKUP(A96, Customer!A:O, 8, FALSE)</f>
        <v>0</v>
      </c>
      <c r="I96" s="2">
        <f>VLOOKUP(A96, Customer!A:O, 9, FALSE)</f>
        <v>1</v>
      </c>
      <c r="J96" s="2">
        <f>VLOOKUP(A96, Customer!A:O, 10, FALSE)</f>
        <v>0</v>
      </c>
      <c r="K96" s="2">
        <f>VLOOKUP(A96, Customer!A:O, 11, FALSE)</f>
        <v>0</v>
      </c>
      <c r="L96" s="2">
        <f>VLOOKUP(A96, Customer!A:O, 12, FALSE)</f>
        <v>1</v>
      </c>
      <c r="M96" s="2">
        <f>VLOOKUP(A96, Customer!A:O, 13, FALSE)</f>
        <v>0</v>
      </c>
      <c r="N96" s="2">
        <f>VLOOKUP(A96, Customer!A:O, 14, FALSE)</f>
        <v>0</v>
      </c>
      <c r="O96" s="2" t="str">
        <f>VLOOKUP(A96, Customer!A:O, 15, FALSE)</f>
        <v>State-New York</v>
      </c>
      <c r="P96" s="2">
        <f>VLOOKUP(A96,Sales!A:N,2,FALSE)</f>
        <v>62</v>
      </c>
      <c r="Q96">
        <f>VLOOKUP(A96,Sales!A:N,3,FALSE)</f>
        <v>2695</v>
      </c>
      <c r="R96" s="2">
        <f>VLOOKUP(A96,Sales!A:N,4,FALSE)</f>
        <v>368</v>
      </c>
      <c r="S96" s="2">
        <f>VLOOKUP(A96,Sales!A:N,5,FALSE)</f>
        <v>1745</v>
      </c>
      <c r="T96" s="2">
        <f>VLOOKUP(A96,Sales!A:N,6,FALSE)</f>
        <v>208</v>
      </c>
      <c r="U96" s="2">
        <f>VLOOKUP(A96,Sales!A:N,7,FALSE)</f>
        <v>317</v>
      </c>
      <c r="V96" s="2">
        <f>VLOOKUP(A96,Sales!A:N,8,FALSE)</f>
        <v>71</v>
      </c>
      <c r="W96" s="2">
        <f>VLOOKUP(A96,Sales!A:N,9,FALSE)</f>
        <v>5261</v>
      </c>
      <c r="X96" s="2">
        <f>VLOOKUP(A96,Sales!A:N,10,FALSE)</f>
        <v>1</v>
      </c>
      <c r="Y96" s="2">
        <f>VLOOKUP(A96,Sales!A:N,11,FALSE)</f>
        <v>7</v>
      </c>
      <c r="Z96" s="2">
        <f>VLOOKUP(A96,Sales!A:N,12,FALSE)</f>
        <v>11</v>
      </c>
      <c r="AA96" s="2">
        <f>VLOOKUP(A96,Sales!A:N,13,FALSE)</f>
        <v>10</v>
      </c>
      <c r="AB96" s="2">
        <f>VLOOKUP(A96,Sales!A:N,14,FALSE)</f>
        <v>4</v>
      </c>
      <c r="AC96" s="2">
        <f>VLOOKUP(A96,Campaigns!A:I,2,FALSE)</f>
        <v>1</v>
      </c>
      <c r="AD96" s="2">
        <f>VLOOKUP(A96,Campaigns!A:I,3,FALSE)</f>
        <v>0</v>
      </c>
      <c r="AE96" s="2">
        <f>VLOOKUP(A96,Campaigns!A:I,4,FALSE)</f>
        <v>1</v>
      </c>
      <c r="AF96" s="2">
        <f>VLOOKUP(A96,Campaigns!A:I,5,FALSE)</f>
        <v>1</v>
      </c>
      <c r="AG96" s="2">
        <f>VLOOKUP(A96,Campaigns!A:I,6,FALSE)</f>
        <v>0</v>
      </c>
      <c r="AH96" s="2">
        <f>VLOOKUP(A96,Campaigns!A:I,7,FALSE)</f>
        <v>0</v>
      </c>
      <c r="AI96" s="2">
        <f>VLOOKUP(A96,Campaigns!A:I,8,FALSE)</f>
        <v>1</v>
      </c>
      <c r="AJ96" s="19">
        <f>VLOOKUP(A96,Campaigns!A:I,9,FALSE)</f>
        <v>43831</v>
      </c>
    </row>
    <row r="97" spans="1:36">
      <c r="A97" s="2">
        <v>1951</v>
      </c>
      <c r="B97" s="2">
        <f>VLOOKUP(A97, Customer!A:O, 2, FALSE)</f>
        <v>184219</v>
      </c>
      <c r="C97" s="2">
        <f>VLOOKUP(A97, Customer!A:O, 3, FALSE)</f>
        <v>0</v>
      </c>
      <c r="D97" s="2">
        <f>VLOOKUP(A97, Customer!A:O, 4, FALSE)</f>
        <v>0</v>
      </c>
      <c r="E97" s="2">
        <f>VLOOKUP(A97, Customer!A:O, 5, FALSE)</f>
        <v>32</v>
      </c>
      <c r="F97" s="2">
        <f>VLOOKUP(A97, Customer!A:O, 6, FALSE)</f>
        <v>0</v>
      </c>
      <c r="G97" s="2">
        <f>VLOOKUP(A97, Customer!A:O, 7, FALSE)</f>
        <v>1</v>
      </c>
      <c r="H97" s="2">
        <f>VLOOKUP(A97, Customer!A:O, 8, FALSE)</f>
        <v>0</v>
      </c>
      <c r="I97" s="2">
        <f>VLOOKUP(A97, Customer!A:O, 9, FALSE)</f>
        <v>0</v>
      </c>
      <c r="J97" s="2">
        <f>VLOOKUP(A97, Customer!A:O, 10, FALSE)</f>
        <v>0</v>
      </c>
      <c r="K97" s="2">
        <f>VLOOKUP(A97, Customer!A:O, 11, FALSE)</f>
        <v>0</v>
      </c>
      <c r="L97" s="2">
        <f>VLOOKUP(A97, Customer!A:O, 12, FALSE)</f>
        <v>1</v>
      </c>
      <c r="M97" s="2">
        <f>VLOOKUP(A97, Customer!A:O, 13, FALSE)</f>
        <v>0</v>
      </c>
      <c r="N97" s="2">
        <f>VLOOKUP(A97, Customer!A:O, 14, FALSE)</f>
        <v>0</v>
      </c>
      <c r="O97" s="2" t="str">
        <f>VLOOKUP(A97, Customer!A:O, 15, FALSE)</f>
        <v>State-Illinois</v>
      </c>
      <c r="P97" s="2">
        <f>VLOOKUP(A97,Sales!A:N,2,FALSE)</f>
        <v>27</v>
      </c>
      <c r="Q97">
        <f>VLOOKUP(A97,Sales!A:N,3,FALSE)</f>
        <v>949</v>
      </c>
      <c r="R97" s="2">
        <f>VLOOKUP(A97,Sales!A:N,4,FALSE)</f>
        <v>300</v>
      </c>
      <c r="S97" s="2">
        <f>VLOOKUP(A97,Sales!A:N,5,FALSE)</f>
        <v>875</v>
      </c>
      <c r="T97" s="2">
        <f>VLOOKUP(A97,Sales!A:N,6,FALSE)</f>
        <v>98</v>
      </c>
      <c r="U97" s="2">
        <f>VLOOKUP(A97,Sales!A:N,7,FALSE)</f>
        <v>300</v>
      </c>
      <c r="V97" s="2">
        <f>VLOOKUP(A97,Sales!A:N,8,FALSE)</f>
        <v>98</v>
      </c>
      <c r="W97" s="2">
        <f>VLOOKUP(A97,Sales!A:N,9,FALSE)</f>
        <v>2424</v>
      </c>
      <c r="X97" s="2">
        <f>VLOOKUP(A97,Sales!A:N,10,FALSE)</f>
        <v>1</v>
      </c>
      <c r="Y97" s="2">
        <f>VLOOKUP(A97,Sales!A:N,11,FALSE)</f>
        <v>3</v>
      </c>
      <c r="Z97" s="2">
        <f>VLOOKUP(A97,Sales!A:N,12,FALSE)</f>
        <v>4</v>
      </c>
      <c r="AA97" s="2">
        <f>VLOOKUP(A97,Sales!A:N,13,FALSE)</f>
        <v>10</v>
      </c>
      <c r="AB97" s="2">
        <f>VLOOKUP(A97,Sales!A:N,14,FALSE)</f>
        <v>1</v>
      </c>
      <c r="AC97" s="2">
        <f>VLOOKUP(A97,Campaigns!A:I,2,FALSE)</f>
        <v>0</v>
      </c>
      <c r="AD97" s="2">
        <f>VLOOKUP(A97,Campaigns!A:I,3,FALSE)</f>
        <v>0</v>
      </c>
      <c r="AE97" s="2">
        <f>VLOOKUP(A97,Campaigns!A:I,4,FALSE)</f>
        <v>0</v>
      </c>
      <c r="AF97" s="2">
        <f>VLOOKUP(A97,Campaigns!A:I,5,FALSE)</f>
        <v>0</v>
      </c>
      <c r="AG97" s="2">
        <f>VLOOKUP(A97,Campaigns!A:I,6,FALSE)</f>
        <v>0</v>
      </c>
      <c r="AH97" s="2">
        <f>VLOOKUP(A97,Campaigns!A:I,7,FALSE)</f>
        <v>0</v>
      </c>
      <c r="AI97" s="2">
        <f>VLOOKUP(A97,Campaigns!A:I,8,FALSE)</f>
        <v>0</v>
      </c>
      <c r="AJ97" s="19">
        <f>VLOOKUP(A97,Campaigns!A:I,9,FALSE)</f>
        <v>44081</v>
      </c>
    </row>
    <row r="98" spans="1:36">
      <c r="A98" s="2">
        <v>2486</v>
      </c>
      <c r="B98" s="2">
        <f>VLOOKUP(A98, Customer!A:O, 2, FALSE)</f>
        <v>184219</v>
      </c>
      <c r="C98" s="2">
        <f>VLOOKUP(A98, Customer!A:O, 3, FALSE)</f>
        <v>0</v>
      </c>
      <c r="D98" s="2">
        <f>VLOOKUP(A98, Customer!A:O, 4, FALSE)</f>
        <v>0</v>
      </c>
      <c r="E98" s="2">
        <f>VLOOKUP(A98, Customer!A:O, 5, FALSE)</f>
        <v>32</v>
      </c>
      <c r="F98" s="2">
        <f>VLOOKUP(A98, Customer!A:O, 6, FALSE)</f>
        <v>0</v>
      </c>
      <c r="G98" s="2">
        <f>VLOOKUP(A98, Customer!A:O, 7, FALSE)</f>
        <v>1</v>
      </c>
      <c r="H98" s="2">
        <f>VLOOKUP(A98, Customer!A:O, 8, FALSE)</f>
        <v>0</v>
      </c>
      <c r="I98" s="2">
        <f>VLOOKUP(A98, Customer!A:O, 9, FALSE)</f>
        <v>0</v>
      </c>
      <c r="J98" s="2">
        <f>VLOOKUP(A98, Customer!A:O, 10, FALSE)</f>
        <v>0</v>
      </c>
      <c r="K98" s="2">
        <f>VLOOKUP(A98, Customer!A:O, 11, FALSE)</f>
        <v>0</v>
      </c>
      <c r="L98" s="2">
        <f>VLOOKUP(A98, Customer!A:O, 12, FALSE)</f>
        <v>1</v>
      </c>
      <c r="M98" s="2">
        <f>VLOOKUP(A98, Customer!A:O, 13, FALSE)</f>
        <v>0</v>
      </c>
      <c r="N98" s="2">
        <f>VLOOKUP(A98, Customer!A:O, 14, FALSE)</f>
        <v>0</v>
      </c>
      <c r="O98" s="2" t="str">
        <f>VLOOKUP(A98, Customer!A:O, 15, FALSE)</f>
        <v>State-New York</v>
      </c>
      <c r="P98" s="2">
        <f>VLOOKUP(A98,Sales!A:N,2,FALSE)</f>
        <v>27</v>
      </c>
      <c r="Q98">
        <f>VLOOKUP(A98,Sales!A:N,3,FALSE)</f>
        <v>949</v>
      </c>
      <c r="R98" s="2">
        <f>VLOOKUP(A98,Sales!A:N,4,FALSE)</f>
        <v>300</v>
      </c>
      <c r="S98" s="2">
        <f>VLOOKUP(A98,Sales!A:N,5,FALSE)</f>
        <v>875</v>
      </c>
      <c r="T98" s="2">
        <f>VLOOKUP(A98,Sales!A:N,6,FALSE)</f>
        <v>98</v>
      </c>
      <c r="U98" s="2">
        <f>VLOOKUP(A98,Sales!A:N,7,FALSE)</f>
        <v>300</v>
      </c>
      <c r="V98" s="2">
        <f>VLOOKUP(A98,Sales!A:N,8,FALSE)</f>
        <v>98</v>
      </c>
      <c r="W98" s="2">
        <f>VLOOKUP(A98,Sales!A:N,9,FALSE)</f>
        <v>2424</v>
      </c>
      <c r="X98" s="2">
        <f>VLOOKUP(A98,Sales!A:N,10,FALSE)</f>
        <v>1</v>
      </c>
      <c r="Y98" s="2">
        <f>VLOOKUP(A98,Sales!A:N,11,FALSE)</f>
        <v>3</v>
      </c>
      <c r="Z98" s="2">
        <f>VLOOKUP(A98,Sales!A:N,12,FALSE)</f>
        <v>4</v>
      </c>
      <c r="AA98" s="2">
        <f>VLOOKUP(A98,Sales!A:N,13,FALSE)</f>
        <v>10</v>
      </c>
      <c r="AB98" s="2">
        <f>VLOOKUP(A98,Sales!A:N,14,FALSE)</f>
        <v>1</v>
      </c>
      <c r="AC98" s="2">
        <f>VLOOKUP(A98,Campaigns!A:I,2,FALSE)</f>
        <v>0</v>
      </c>
      <c r="AD98" s="2">
        <f>VLOOKUP(A98,Campaigns!A:I,3,FALSE)</f>
        <v>0</v>
      </c>
      <c r="AE98" s="2">
        <f>VLOOKUP(A98,Campaigns!A:I,4,FALSE)</f>
        <v>0</v>
      </c>
      <c r="AF98" s="2">
        <f>VLOOKUP(A98,Campaigns!A:I,5,FALSE)</f>
        <v>0</v>
      </c>
      <c r="AG98" s="2">
        <f>VLOOKUP(A98,Campaigns!A:I,6,FALSE)</f>
        <v>0</v>
      </c>
      <c r="AH98" s="2">
        <f>VLOOKUP(A98,Campaigns!A:I,7,FALSE)</f>
        <v>0</v>
      </c>
      <c r="AI98" s="2">
        <f>VLOOKUP(A98,Campaigns!A:I,8,FALSE)</f>
        <v>0</v>
      </c>
      <c r="AJ98" s="19">
        <f>VLOOKUP(A98,Campaigns!A:I,9,FALSE)</f>
        <v>44081</v>
      </c>
    </row>
    <row r="99" spans="1:36">
      <c r="A99" s="2">
        <v>1743</v>
      </c>
      <c r="B99" s="2">
        <f>VLOOKUP(A99, Customer!A:O, 2, FALSE)</f>
        <v>178285</v>
      </c>
      <c r="C99" s="2">
        <f>VLOOKUP(A99, Customer!A:O, 3, FALSE)</f>
        <v>0</v>
      </c>
      <c r="D99" s="2">
        <f>VLOOKUP(A99, Customer!A:O, 4, FALSE)</f>
        <v>0</v>
      </c>
      <c r="E99" s="2">
        <f>VLOOKUP(A99, Customer!A:O, 5, FALSE)</f>
        <v>32</v>
      </c>
      <c r="F99" s="2">
        <f>VLOOKUP(A99, Customer!A:O, 6, FALSE)</f>
        <v>0</v>
      </c>
      <c r="G99" s="2">
        <f>VLOOKUP(A99, Customer!A:O, 7, FALSE)</f>
        <v>1</v>
      </c>
      <c r="H99" s="2">
        <f>VLOOKUP(A99, Customer!A:O, 8, FALSE)</f>
        <v>0</v>
      </c>
      <c r="I99" s="2">
        <f>VLOOKUP(A99, Customer!A:O, 9, FALSE)</f>
        <v>0</v>
      </c>
      <c r="J99" s="2">
        <f>VLOOKUP(A99, Customer!A:O, 10, FALSE)</f>
        <v>0</v>
      </c>
      <c r="K99" s="2">
        <f>VLOOKUP(A99, Customer!A:O, 11, FALSE)</f>
        <v>0</v>
      </c>
      <c r="L99" s="2">
        <f>VLOOKUP(A99, Customer!A:O, 12, FALSE)</f>
        <v>0</v>
      </c>
      <c r="M99" s="2">
        <f>VLOOKUP(A99, Customer!A:O, 13, FALSE)</f>
        <v>1</v>
      </c>
      <c r="N99" s="2">
        <f>VLOOKUP(A99, Customer!A:O, 14, FALSE)</f>
        <v>0</v>
      </c>
      <c r="O99" s="2" t="str">
        <f>VLOOKUP(A99, Customer!A:O, 15, FALSE)</f>
        <v>State-Texas</v>
      </c>
      <c r="P99" s="2">
        <f>VLOOKUP(A99,Sales!A:N,2,FALSE)</f>
        <v>13</v>
      </c>
      <c r="Q99">
        <f>VLOOKUP(A99,Sales!A:N,3,FALSE)</f>
        <v>1473</v>
      </c>
      <c r="R99" s="2">
        <f>VLOOKUP(A99,Sales!A:N,4,FALSE)</f>
        <v>244</v>
      </c>
      <c r="S99" s="2">
        <f>VLOOKUP(A99,Sales!A:N,5,FALSE)</f>
        <v>890</v>
      </c>
      <c r="T99" s="2">
        <f>VLOOKUP(A99,Sales!A:N,6,FALSE)</f>
        <v>399</v>
      </c>
      <c r="U99" s="2">
        <f>VLOOKUP(A99,Sales!A:N,7,FALSE)</f>
        <v>153</v>
      </c>
      <c r="V99" s="2">
        <f>VLOOKUP(A99,Sales!A:N,8,FALSE)</f>
        <v>91</v>
      </c>
      <c r="W99" s="2">
        <f>VLOOKUP(A99,Sales!A:N,9,FALSE)</f>
        <v>3068</v>
      </c>
      <c r="X99" s="2">
        <f>VLOOKUP(A99,Sales!A:N,10,FALSE)</f>
        <v>1</v>
      </c>
      <c r="Y99" s="2">
        <f>VLOOKUP(A99,Sales!A:N,11,FALSE)</f>
        <v>6</v>
      </c>
      <c r="Z99" s="2">
        <f>VLOOKUP(A99,Sales!A:N,12,FALSE)</f>
        <v>4</v>
      </c>
      <c r="AA99" s="2">
        <f>VLOOKUP(A99,Sales!A:N,13,FALSE)</f>
        <v>10</v>
      </c>
      <c r="AB99" s="2">
        <f>VLOOKUP(A99,Sales!A:N,14,FALSE)</f>
        <v>3</v>
      </c>
      <c r="AC99" s="2">
        <f>VLOOKUP(A99,Campaigns!A:I,2,FALSE)</f>
        <v>0</v>
      </c>
      <c r="AD99" s="2">
        <f>VLOOKUP(A99,Campaigns!A:I,3,FALSE)</f>
        <v>0</v>
      </c>
      <c r="AE99" s="2">
        <f>VLOOKUP(A99,Campaigns!A:I,4,FALSE)</f>
        <v>0</v>
      </c>
      <c r="AF99" s="2">
        <f>VLOOKUP(A99,Campaigns!A:I,5,FALSE)</f>
        <v>0</v>
      </c>
      <c r="AG99" s="2">
        <f>VLOOKUP(A99,Campaigns!A:I,6,FALSE)</f>
        <v>0</v>
      </c>
      <c r="AH99" s="2">
        <f>VLOOKUP(A99,Campaigns!A:I,7,FALSE)</f>
        <v>0</v>
      </c>
      <c r="AI99" s="2">
        <f>VLOOKUP(A99,Campaigns!A:I,8,FALSE)</f>
        <v>0</v>
      </c>
      <c r="AJ99" s="19">
        <f>VLOOKUP(A99,Campaigns!A:I,9,FALSE)</f>
        <v>43894</v>
      </c>
    </row>
    <row r="100" spans="1:36">
      <c r="A100" s="2">
        <v>1324</v>
      </c>
      <c r="B100" s="2">
        <f>VLOOKUP(A100, Customer!A:O, 2, FALSE)</f>
        <v>168655</v>
      </c>
      <c r="C100" s="2">
        <f>VLOOKUP(A100, Customer!A:O, 3, FALSE)</f>
        <v>0</v>
      </c>
      <c r="D100" s="2">
        <f>VLOOKUP(A100, Customer!A:O, 4, FALSE)</f>
        <v>0</v>
      </c>
      <c r="E100" s="2">
        <f>VLOOKUP(A100, Customer!A:O, 5, FALSE)</f>
        <v>32</v>
      </c>
      <c r="F100" s="2">
        <f>VLOOKUP(A100, Customer!A:O, 6, FALSE)</f>
        <v>0</v>
      </c>
      <c r="G100" s="2">
        <f>VLOOKUP(A100, Customer!A:O, 7, FALSE)</f>
        <v>0</v>
      </c>
      <c r="H100" s="2">
        <f>VLOOKUP(A100, Customer!A:O, 8, FALSE)</f>
        <v>1</v>
      </c>
      <c r="I100" s="2">
        <f>VLOOKUP(A100, Customer!A:O, 9, FALSE)</f>
        <v>0</v>
      </c>
      <c r="J100" s="2">
        <f>VLOOKUP(A100, Customer!A:O, 10, FALSE)</f>
        <v>0</v>
      </c>
      <c r="K100" s="2">
        <f>VLOOKUP(A100, Customer!A:O, 11, FALSE)</f>
        <v>0</v>
      </c>
      <c r="L100" s="2">
        <f>VLOOKUP(A100, Customer!A:O, 12, FALSE)</f>
        <v>1</v>
      </c>
      <c r="M100" s="2">
        <f>VLOOKUP(A100, Customer!A:O, 13, FALSE)</f>
        <v>0</v>
      </c>
      <c r="N100" s="2">
        <f>VLOOKUP(A100, Customer!A:O, 14, FALSE)</f>
        <v>0</v>
      </c>
      <c r="O100" s="2" t="str">
        <f>VLOOKUP(A100, Customer!A:O, 15, FALSE)</f>
        <v>State-Other</v>
      </c>
      <c r="P100" s="2">
        <f>VLOOKUP(A100,Sales!A:N,2,FALSE)</f>
        <v>95</v>
      </c>
      <c r="Q100">
        <f>VLOOKUP(A100,Sales!A:N,3,FALSE)</f>
        <v>1120</v>
      </c>
      <c r="R100" s="2">
        <f>VLOOKUP(A100,Sales!A:N,4,FALSE)</f>
        <v>47</v>
      </c>
      <c r="S100" s="2">
        <f>VLOOKUP(A100,Sales!A:N,5,FALSE)</f>
        <v>2044</v>
      </c>
      <c r="T100" s="2">
        <f>VLOOKUP(A100,Sales!A:N,6,FALSE)</f>
        <v>184</v>
      </c>
      <c r="U100" s="2">
        <f>VLOOKUP(A100,Sales!A:N,7,FALSE)</f>
        <v>290</v>
      </c>
      <c r="V100" s="2">
        <f>VLOOKUP(A100,Sales!A:N,8,FALSE)</f>
        <v>93</v>
      </c>
      <c r="W100" s="2">
        <f>VLOOKUP(A100,Sales!A:N,9,FALSE)</f>
        <v>3591</v>
      </c>
      <c r="X100" s="2">
        <f>VLOOKUP(A100,Sales!A:N,10,FALSE)</f>
        <v>1</v>
      </c>
      <c r="Y100" s="2">
        <f>VLOOKUP(A100,Sales!A:N,11,FALSE)</f>
        <v>4</v>
      </c>
      <c r="Z100" s="2">
        <f>VLOOKUP(A100,Sales!A:N,12,FALSE)</f>
        <v>5</v>
      </c>
      <c r="AA100" s="2">
        <f>VLOOKUP(A100,Sales!A:N,13,FALSE)</f>
        <v>11</v>
      </c>
      <c r="AB100" s="2">
        <f>VLOOKUP(A100,Sales!A:N,14,FALSE)</f>
        <v>3</v>
      </c>
      <c r="AC100" s="2">
        <f>VLOOKUP(A100,Campaigns!A:I,2,FALSE)</f>
        <v>0</v>
      </c>
      <c r="AD100" s="2">
        <f>VLOOKUP(A100,Campaigns!A:I,3,FALSE)</f>
        <v>0</v>
      </c>
      <c r="AE100" s="2">
        <f>VLOOKUP(A100,Campaigns!A:I,4,FALSE)</f>
        <v>0</v>
      </c>
      <c r="AF100" s="2">
        <f>VLOOKUP(A100,Campaigns!A:I,5,FALSE)</f>
        <v>0</v>
      </c>
      <c r="AG100" s="2">
        <f>VLOOKUP(A100,Campaigns!A:I,6,FALSE)</f>
        <v>0</v>
      </c>
      <c r="AH100" s="2">
        <f>VLOOKUP(A100,Campaigns!A:I,7,FALSE)</f>
        <v>0</v>
      </c>
      <c r="AI100" s="2">
        <f>VLOOKUP(A100,Campaigns!A:I,8,FALSE)</f>
        <v>0</v>
      </c>
      <c r="AJ100" s="19" t="str">
        <f>VLOOKUP(A100,Campaigns!A:I,9,FALSE)</f>
        <v>1/15/2019</v>
      </c>
    </row>
    <row r="101" spans="1:36">
      <c r="A101" s="2">
        <v>2586</v>
      </c>
      <c r="B101" s="2">
        <f>VLOOKUP(A101, Customer!A:O, 2, FALSE)</f>
        <v>168655</v>
      </c>
      <c r="C101" s="2">
        <f>VLOOKUP(A101, Customer!A:O, 3, FALSE)</f>
        <v>0</v>
      </c>
      <c r="D101" s="2">
        <f>VLOOKUP(A101, Customer!A:O, 4, FALSE)</f>
        <v>0</v>
      </c>
      <c r="E101" s="2">
        <f>VLOOKUP(A101, Customer!A:O, 5, FALSE)</f>
        <v>32</v>
      </c>
      <c r="F101" s="2">
        <f>VLOOKUP(A101, Customer!A:O, 6, FALSE)</f>
        <v>0</v>
      </c>
      <c r="G101" s="2">
        <f>VLOOKUP(A101, Customer!A:O, 7, FALSE)</f>
        <v>0</v>
      </c>
      <c r="H101" s="2">
        <f>VLOOKUP(A101, Customer!A:O, 8, FALSE)</f>
        <v>1</v>
      </c>
      <c r="I101" s="2">
        <f>VLOOKUP(A101, Customer!A:O, 9, FALSE)</f>
        <v>0</v>
      </c>
      <c r="J101" s="2">
        <f>VLOOKUP(A101, Customer!A:O, 10, FALSE)</f>
        <v>0</v>
      </c>
      <c r="K101" s="2">
        <f>VLOOKUP(A101, Customer!A:O, 11, FALSE)</f>
        <v>0</v>
      </c>
      <c r="L101" s="2">
        <f>VLOOKUP(A101, Customer!A:O, 12, FALSE)</f>
        <v>1</v>
      </c>
      <c r="M101" s="2">
        <f>VLOOKUP(A101, Customer!A:O, 13, FALSE)</f>
        <v>0</v>
      </c>
      <c r="N101" s="2">
        <f>VLOOKUP(A101, Customer!A:O, 14, FALSE)</f>
        <v>0</v>
      </c>
      <c r="O101" s="2" t="str">
        <f>VLOOKUP(A101, Customer!A:O, 15, FALSE)</f>
        <v>State-Florida</v>
      </c>
      <c r="P101" s="2">
        <f>VLOOKUP(A101,Sales!A:N,2,FALSE)</f>
        <v>95</v>
      </c>
      <c r="Q101">
        <f>VLOOKUP(A101,Sales!A:N,3,FALSE)</f>
        <v>1120</v>
      </c>
      <c r="R101" s="2">
        <f>VLOOKUP(A101,Sales!A:N,4,FALSE)</f>
        <v>47</v>
      </c>
      <c r="S101" s="2">
        <f>VLOOKUP(A101,Sales!A:N,5,FALSE)</f>
        <v>2044</v>
      </c>
      <c r="T101" s="2">
        <f>VLOOKUP(A101,Sales!A:N,6,FALSE)</f>
        <v>184</v>
      </c>
      <c r="U101" s="2">
        <f>VLOOKUP(A101,Sales!A:N,7,FALSE)</f>
        <v>290</v>
      </c>
      <c r="V101" s="2">
        <f>VLOOKUP(A101,Sales!A:N,8,FALSE)</f>
        <v>93</v>
      </c>
      <c r="W101" s="2">
        <f>VLOOKUP(A101,Sales!A:N,9,FALSE)</f>
        <v>3591</v>
      </c>
      <c r="X101" s="2">
        <f>VLOOKUP(A101,Sales!A:N,10,FALSE)</f>
        <v>1</v>
      </c>
      <c r="Y101" s="2">
        <f>VLOOKUP(A101,Sales!A:N,11,FALSE)</f>
        <v>4</v>
      </c>
      <c r="Z101" s="2">
        <f>VLOOKUP(A101,Sales!A:N,12,FALSE)</f>
        <v>5</v>
      </c>
      <c r="AA101" s="2">
        <f>VLOOKUP(A101,Sales!A:N,13,FALSE)</f>
        <v>11</v>
      </c>
      <c r="AB101" s="2">
        <f>VLOOKUP(A101,Sales!A:N,14,FALSE)</f>
        <v>3</v>
      </c>
      <c r="AC101" s="2">
        <f>VLOOKUP(A101,Campaigns!A:I,2,FALSE)</f>
        <v>0</v>
      </c>
      <c r="AD101" s="2">
        <f>VLOOKUP(A101,Campaigns!A:I,3,FALSE)</f>
        <v>0</v>
      </c>
      <c r="AE101" s="2">
        <f>VLOOKUP(A101,Campaigns!A:I,4,FALSE)</f>
        <v>0</v>
      </c>
      <c r="AF101" s="2">
        <f>VLOOKUP(A101,Campaigns!A:I,5,FALSE)</f>
        <v>0</v>
      </c>
      <c r="AG101" s="2">
        <f>VLOOKUP(A101,Campaigns!A:I,6,FALSE)</f>
        <v>0</v>
      </c>
      <c r="AH101" s="2">
        <f>VLOOKUP(A101,Campaigns!A:I,7,FALSE)</f>
        <v>0</v>
      </c>
      <c r="AI101" s="2">
        <f>VLOOKUP(A101,Campaigns!A:I,8,FALSE)</f>
        <v>0</v>
      </c>
      <c r="AJ101" s="19" t="str">
        <f>VLOOKUP(A101,Campaigns!A:I,9,FALSE)</f>
        <v>1/15/2019</v>
      </c>
    </row>
    <row r="102" spans="1:36">
      <c r="A102" s="2">
        <v>2475</v>
      </c>
      <c r="B102" s="2">
        <f>VLOOKUP(A102, Customer!A:O, 2, FALSE)</f>
        <v>168487</v>
      </c>
      <c r="C102" s="2">
        <f>VLOOKUP(A102, Customer!A:O, 3, FALSE)</f>
        <v>0</v>
      </c>
      <c r="D102" s="2">
        <f>VLOOKUP(A102, Customer!A:O, 4, FALSE)</f>
        <v>0</v>
      </c>
      <c r="E102" s="2">
        <f>VLOOKUP(A102, Customer!A:O, 5, FALSE)</f>
        <v>32</v>
      </c>
      <c r="F102" s="2">
        <f>VLOOKUP(A102, Customer!A:O, 6, FALSE)</f>
        <v>0</v>
      </c>
      <c r="G102" s="2">
        <f>VLOOKUP(A102, Customer!A:O, 7, FALSE)</f>
        <v>1</v>
      </c>
      <c r="H102" s="2">
        <f>VLOOKUP(A102, Customer!A:O, 8, FALSE)</f>
        <v>0</v>
      </c>
      <c r="I102" s="2">
        <f>VLOOKUP(A102, Customer!A:O, 9, FALSE)</f>
        <v>0</v>
      </c>
      <c r="J102" s="2">
        <f>VLOOKUP(A102, Customer!A:O, 10, FALSE)</f>
        <v>0</v>
      </c>
      <c r="K102" s="2">
        <f>VLOOKUP(A102, Customer!A:O, 11, FALSE)</f>
        <v>0</v>
      </c>
      <c r="L102" s="2">
        <f>VLOOKUP(A102, Customer!A:O, 12, FALSE)</f>
        <v>1</v>
      </c>
      <c r="M102" s="2">
        <f>VLOOKUP(A102, Customer!A:O, 13, FALSE)</f>
        <v>0</v>
      </c>
      <c r="N102" s="2">
        <f>VLOOKUP(A102, Customer!A:O, 14, FALSE)</f>
        <v>0</v>
      </c>
      <c r="O102" s="2" t="str">
        <f>VLOOKUP(A102, Customer!A:O, 15, FALSE)</f>
        <v>State-Texas</v>
      </c>
      <c r="P102" s="2">
        <f>VLOOKUP(A102,Sales!A:N,2,FALSE)</f>
        <v>48</v>
      </c>
      <c r="Q102">
        <f>VLOOKUP(A102,Sales!A:N,3,FALSE)</f>
        <v>1865</v>
      </c>
      <c r="R102" s="2">
        <f>VLOOKUP(A102,Sales!A:N,4,FALSE)</f>
        <v>30</v>
      </c>
      <c r="S102" s="2">
        <f>VLOOKUP(A102,Sales!A:N,5,FALSE)</f>
        <v>947</v>
      </c>
      <c r="T102" s="2">
        <f>VLOOKUP(A102,Sales!A:N,6,FALSE)</f>
        <v>81</v>
      </c>
      <c r="U102" s="2">
        <f>VLOOKUP(A102,Sales!A:N,7,FALSE)</f>
        <v>219</v>
      </c>
      <c r="V102" s="2">
        <f>VLOOKUP(A102,Sales!A:N,8,FALSE)</f>
        <v>219</v>
      </c>
      <c r="W102" s="2">
        <f>VLOOKUP(A102,Sales!A:N,9,FALSE)</f>
        <v>2923</v>
      </c>
      <c r="X102" s="2">
        <f>VLOOKUP(A102,Sales!A:N,10,FALSE)</f>
        <v>1</v>
      </c>
      <c r="Y102" s="2">
        <f>VLOOKUP(A102,Sales!A:N,11,FALSE)</f>
        <v>9</v>
      </c>
      <c r="Z102" s="2">
        <f>VLOOKUP(A102,Sales!A:N,12,FALSE)</f>
        <v>7</v>
      </c>
      <c r="AA102" s="2">
        <f>VLOOKUP(A102,Sales!A:N,13,FALSE)</f>
        <v>13</v>
      </c>
      <c r="AB102" s="2">
        <f>VLOOKUP(A102,Sales!A:N,14,FALSE)</f>
        <v>4</v>
      </c>
      <c r="AC102" s="2">
        <f>VLOOKUP(A102,Campaigns!A:I,2,FALSE)</f>
        <v>0</v>
      </c>
      <c r="AD102" s="2">
        <f>VLOOKUP(A102,Campaigns!A:I,3,FALSE)</f>
        <v>0</v>
      </c>
      <c r="AE102" s="2">
        <f>VLOOKUP(A102,Campaigns!A:I,4,FALSE)</f>
        <v>0</v>
      </c>
      <c r="AF102" s="2">
        <f>VLOOKUP(A102,Campaigns!A:I,5,FALSE)</f>
        <v>0</v>
      </c>
      <c r="AG102" s="2">
        <f>VLOOKUP(A102,Campaigns!A:I,6,FALSE)</f>
        <v>0</v>
      </c>
      <c r="AH102" s="2">
        <f>VLOOKUP(A102,Campaigns!A:I,7,FALSE)</f>
        <v>0</v>
      </c>
      <c r="AI102" s="2">
        <f>VLOOKUP(A102,Campaigns!A:I,8,FALSE)</f>
        <v>0</v>
      </c>
      <c r="AJ102" s="19" t="str">
        <f>VLOOKUP(A102,Campaigns!A:I,9,FALSE)</f>
        <v>6/20/2019</v>
      </c>
    </row>
    <row r="103" spans="1:36">
      <c r="A103" s="2">
        <v>3053</v>
      </c>
      <c r="B103" s="2">
        <f>VLOOKUP(A103, Customer!A:O, 2, FALSE)</f>
        <v>168487</v>
      </c>
      <c r="C103" s="2">
        <f>VLOOKUP(A103, Customer!A:O, 3, FALSE)</f>
        <v>0</v>
      </c>
      <c r="D103" s="2">
        <f>VLOOKUP(A103, Customer!A:O, 4, FALSE)</f>
        <v>0</v>
      </c>
      <c r="E103" s="2">
        <f>VLOOKUP(A103, Customer!A:O, 5, FALSE)</f>
        <v>32</v>
      </c>
      <c r="F103" s="2">
        <f>VLOOKUP(A103, Customer!A:O, 6, FALSE)</f>
        <v>0</v>
      </c>
      <c r="G103" s="2">
        <f>VLOOKUP(A103, Customer!A:O, 7, FALSE)</f>
        <v>1</v>
      </c>
      <c r="H103" s="2">
        <f>VLOOKUP(A103, Customer!A:O, 8, FALSE)</f>
        <v>0</v>
      </c>
      <c r="I103" s="2">
        <f>VLOOKUP(A103, Customer!A:O, 9, FALSE)</f>
        <v>0</v>
      </c>
      <c r="J103" s="2">
        <f>VLOOKUP(A103, Customer!A:O, 10, FALSE)</f>
        <v>0</v>
      </c>
      <c r="K103" s="2">
        <f>VLOOKUP(A103, Customer!A:O, 11, FALSE)</f>
        <v>0</v>
      </c>
      <c r="L103" s="2">
        <f>VLOOKUP(A103, Customer!A:O, 12, FALSE)</f>
        <v>1</v>
      </c>
      <c r="M103" s="2">
        <f>VLOOKUP(A103, Customer!A:O, 13, FALSE)</f>
        <v>0</v>
      </c>
      <c r="N103" s="2">
        <f>VLOOKUP(A103, Customer!A:O, 14, FALSE)</f>
        <v>0</v>
      </c>
      <c r="O103" s="2" t="str">
        <f>VLOOKUP(A103, Customer!A:O, 15, FALSE)</f>
        <v>State-California</v>
      </c>
      <c r="P103" s="2">
        <f>VLOOKUP(A103,Sales!A:N,2,FALSE)</f>
        <v>48</v>
      </c>
      <c r="Q103">
        <f>VLOOKUP(A103,Sales!A:N,3,FALSE)</f>
        <v>1865</v>
      </c>
      <c r="R103" s="2">
        <f>VLOOKUP(A103,Sales!A:N,4,FALSE)</f>
        <v>30</v>
      </c>
      <c r="S103" s="2">
        <f>VLOOKUP(A103,Sales!A:N,5,FALSE)</f>
        <v>947</v>
      </c>
      <c r="T103" s="2">
        <f>VLOOKUP(A103,Sales!A:N,6,FALSE)</f>
        <v>81</v>
      </c>
      <c r="U103" s="2">
        <f>VLOOKUP(A103,Sales!A:N,7,FALSE)</f>
        <v>219</v>
      </c>
      <c r="V103" s="2">
        <f>VLOOKUP(A103,Sales!A:N,8,FALSE)</f>
        <v>219</v>
      </c>
      <c r="W103" s="2">
        <f>VLOOKUP(A103,Sales!A:N,9,FALSE)</f>
        <v>2923</v>
      </c>
      <c r="X103" s="2">
        <f>VLOOKUP(A103,Sales!A:N,10,FALSE)</f>
        <v>1</v>
      </c>
      <c r="Y103" s="2">
        <f>VLOOKUP(A103,Sales!A:N,11,FALSE)</f>
        <v>9</v>
      </c>
      <c r="Z103" s="2">
        <f>VLOOKUP(A103,Sales!A:N,12,FALSE)</f>
        <v>7</v>
      </c>
      <c r="AA103" s="2">
        <f>VLOOKUP(A103,Sales!A:N,13,FALSE)</f>
        <v>13</v>
      </c>
      <c r="AB103" s="2">
        <f>VLOOKUP(A103,Sales!A:N,14,FALSE)</f>
        <v>4</v>
      </c>
      <c r="AC103" s="2">
        <f>VLOOKUP(A103,Campaigns!A:I,2,FALSE)</f>
        <v>0</v>
      </c>
      <c r="AD103" s="2">
        <f>VLOOKUP(A103,Campaigns!A:I,3,FALSE)</f>
        <v>0</v>
      </c>
      <c r="AE103" s="2">
        <f>VLOOKUP(A103,Campaigns!A:I,4,FALSE)</f>
        <v>0</v>
      </c>
      <c r="AF103" s="2">
        <f>VLOOKUP(A103,Campaigns!A:I,5,FALSE)</f>
        <v>0</v>
      </c>
      <c r="AG103" s="2">
        <f>VLOOKUP(A103,Campaigns!A:I,6,FALSE)</f>
        <v>0</v>
      </c>
      <c r="AH103" s="2">
        <f>VLOOKUP(A103,Campaigns!A:I,7,FALSE)</f>
        <v>0</v>
      </c>
      <c r="AI103" s="2">
        <f>VLOOKUP(A103,Campaigns!A:I,8,FALSE)</f>
        <v>0</v>
      </c>
      <c r="AJ103" s="19" t="str">
        <f>VLOOKUP(A103,Campaigns!A:I,9,FALSE)</f>
        <v>6/20/2019</v>
      </c>
    </row>
    <row r="104" spans="1:36">
      <c r="A104" s="2">
        <v>1235</v>
      </c>
      <c r="B104" s="2">
        <f>VLOOKUP(A104, Customer!A:O, 2, FALSE)</f>
        <v>167546</v>
      </c>
      <c r="C104" s="2">
        <f>VLOOKUP(A104, Customer!A:O, 3, FALSE)</f>
        <v>0</v>
      </c>
      <c r="D104" s="2">
        <f>VLOOKUP(A104, Customer!A:O, 4, FALSE)</f>
        <v>0</v>
      </c>
      <c r="E104" s="2">
        <f>VLOOKUP(A104, Customer!A:O, 5, FALSE)</f>
        <v>32</v>
      </c>
      <c r="F104" s="2">
        <f>VLOOKUP(A104, Customer!A:O, 6, FALSE)</f>
        <v>0</v>
      </c>
      <c r="G104" s="2">
        <f>VLOOKUP(A104, Customer!A:O, 7, FALSE)</f>
        <v>1</v>
      </c>
      <c r="H104" s="2">
        <f>VLOOKUP(A104, Customer!A:O, 8, FALSE)</f>
        <v>0</v>
      </c>
      <c r="I104" s="2">
        <f>VLOOKUP(A104, Customer!A:O, 9, FALSE)</f>
        <v>0</v>
      </c>
      <c r="J104" s="2">
        <f>VLOOKUP(A104, Customer!A:O, 10, FALSE)</f>
        <v>0</v>
      </c>
      <c r="K104" s="2">
        <f>VLOOKUP(A104, Customer!A:O, 11, FALSE)</f>
        <v>0</v>
      </c>
      <c r="L104" s="2">
        <f>VLOOKUP(A104, Customer!A:O, 12, FALSE)</f>
        <v>0</v>
      </c>
      <c r="M104" s="2">
        <f>VLOOKUP(A104, Customer!A:O, 13, FALSE)</f>
        <v>0</v>
      </c>
      <c r="N104" s="2">
        <f>VLOOKUP(A104, Customer!A:O, 14, FALSE)</f>
        <v>1</v>
      </c>
      <c r="O104" s="2" t="str">
        <f>VLOOKUP(A104, Customer!A:O, 15, FALSE)</f>
        <v>State-California</v>
      </c>
      <c r="P104" s="2">
        <f>VLOOKUP(A104,Sales!A:N,2,FALSE)</f>
        <v>90</v>
      </c>
      <c r="Q104">
        <f>VLOOKUP(A104,Sales!A:N,3,FALSE)</f>
        <v>2143</v>
      </c>
      <c r="R104" s="2">
        <f>VLOOKUP(A104,Sales!A:N,4,FALSE)</f>
        <v>332</v>
      </c>
      <c r="S104" s="2">
        <f>VLOOKUP(A104,Sales!A:N,5,FALSE)</f>
        <v>1905</v>
      </c>
      <c r="T104" s="2">
        <f>VLOOKUP(A104,Sales!A:N,6,FALSE)</f>
        <v>372</v>
      </c>
      <c r="U104" s="2">
        <f>VLOOKUP(A104,Sales!A:N,7,FALSE)</f>
        <v>94</v>
      </c>
      <c r="V104" s="2">
        <f>VLOOKUP(A104,Sales!A:N,8,FALSE)</f>
        <v>427</v>
      </c>
      <c r="W104" s="2">
        <f>VLOOKUP(A104,Sales!A:N,9,FALSE)</f>
        <v>4420</v>
      </c>
      <c r="X104" s="2">
        <f>VLOOKUP(A104,Sales!A:N,10,FALSE)</f>
        <v>1</v>
      </c>
      <c r="Y104" s="2">
        <f>VLOOKUP(A104,Sales!A:N,11,FALSE)</f>
        <v>4</v>
      </c>
      <c r="Z104" s="2">
        <f>VLOOKUP(A104,Sales!A:N,12,FALSE)</f>
        <v>10</v>
      </c>
      <c r="AA104" s="2">
        <f>VLOOKUP(A104,Sales!A:N,13,FALSE)</f>
        <v>5</v>
      </c>
      <c r="AB104" s="2">
        <f>VLOOKUP(A104,Sales!A:N,14,FALSE)</f>
        <v>3</v>
      </c>
      <c r="AC104" s="2">
        <f>VLOOKUP(A104,Campaigns!A:I,2,FALSE)</f>
        <v>0</v>
      </c>
      <c r="AD104" s="2">
        <f>VLOOKUP(A104,Campaigns!A:I,3,FALSE)</f>
        <v>0</v>
      </c>
      <c r="AE104" s="2">
        <f>VLOOKUP(A104,Campaigns!A:I,4,FALSE)</f>
        <v>0</v>
      </c>
      <c r="AF104" s="2">
        <f>VLOOKUP(A104,Campaigns!A:I,5,FALSE)</f>
        <v>0</v>
      </c>
      <c r="AG104" s="2">
        <f>VLOOKUP(A104,Campaigns!A:I,6,FALSE)</f>
        <v>0</v>
      </c>
      <c r="AH104" s="2">
        <f>VLOOKUP(A104,Campaigns!A:I,7,FALSE)</f>
        <v>0</v>
      </c>
      <c r="AI104" s="2">
        <f>VLOOKUP(A104,Campaigns!A:I,8,FALSE)</f>
        <v>0</v>
      </c>
      <c r="AJ104" s="19">
        <f>VLOOKUP(A104,Campaigns!A:I,9,FALSE)</f>
        <v>43587</v>
      </c>
    </row>
    <row r="105" spans="1:36">
      <c r="A105" s="2">
        <v>2865</v>
      </c>
      <c r="B105" s="2">
        <f>VLOOKUP(A105, Customer!A:O, 2, FALSE)</f>
        <v>167546</v>
      </c>
      <c r="C105" s="2">
        <f>VLOOKUP(A105, Customer!A:O, 3, FALSE)</f>
        <v>0</v>
      </c>
      <c r="D105" s="2">
        <f>VLOOKUP(A105, Customer!A:O, 4, FALSE)</f>
        <v>0</v>
      </c>
      <c r="E105" s="2">
        <f>VLOOKUP(A105, Customer!A:O, 5, FALSE)</f>
        <v>32</v>
      </c>
      <c r="F105" s="2">
        <f>VLOOKUP(A105, Customer!A:O, 6, FALSE)</f>
        <v>0</v>
      </c>
      <c r="G105" s="2">
        <f>VLOOKUP(A105, Customer!A:O, 7, FALSE)</f>
        <v>1</v>
      </c>
      <c r="H105" s="2">
        <f>VLOOKUP(A105, Customer!A:O, 8, FALSE)</f>
        <v>0</v>
      </c>
      <c r="I105" s="2">
        <f>VLOOKUP(A105, Customer!A:O, 9, FALSE)</f>
        <v>0</v>
      </c>
      <c r="J105" s="2">
        <f>VLOOKUP(A105, Customer!A:O, 10, FALSE)</f>
        <v>0</v>
      </c>
      <c r="K105" s="2">
        <f>VLOOKUP(A105, Customer!A:O, 11, FALSE)</f>
        <v>0</v>
      </c>
      <c r="L105" s="2">
        <f>VLOOKUP(A105, Customer!A:O, 12, FALSE)</f>
        <v>0</v>
      </c>
      <c r="M105" s="2">
        <f>VLOOKUP(A105, Customer!A:O, 13, FALSE)</f>
        <v>0</v>
      </c>
      <c r="N105" s="2">
        <f>VLOOKUP(A105, Customer!A:O, 14, FALSE)</f>
        <v>1</v>
      </c>
      <c r="O105" s="2" t="str">
        <f>VLOOKUP(A105, Customer!A:O, 15, FALSE)</f>
        <v>State-Texas</v>
      </c>
      <c r="P105" s="2">
        <f>VLOOKUP(A105,Sales!A:N,2,FALSE)</f>
        <v>90</v>
      </c>
      <c r="Q105">
        <f>VLOOKUP(A105,Sales!A:N,3,FALSE)</f>
        <v>2143</v>
      </c>
      <c r="R105" s="2">
        <f>VLOOKUP(A105,Sales!A:N,4,FALSE)</f>
        <v>332</v>
      </c>
      <c r="S105" s="2">
        <f>VLOOKUP(A105,Sales!A:N,5,FALSE)</f>
        <v>1905</v>
      </c>
      <c r="T105" s="2">
        <f>VLOOKUP(A105,Sales!A:N,6,FALSE)</f>
        <v>372</v>
      </c>
      <c r="U105" s="2">
        <f>VLOOKUP(A105,Sales!A:N,7,FALSE)</f>
        <v>94</v>
      </c>
      <c r="V105" s="2">
        <f>VLOOKUP(A105,Sales!A:N,8,FALSE)</f>
        <v>427</v>
      </c>
      <c r="W105" s="2">
        <f>VLOOKUP(A105,Sales!A:N,9,FALSE)</f>
        <v>4420</v>
      </c>
      <c r="X105" s="2">
        <f>VLOOKUP(A105,Sales!A:N,10,FALSE)</f>
        <v>1</v>
      </c>
      <c r="Y105" s="2">
        <f>VLOOKUP(A105,Sales!A:N,11,FALSE)</f>
        <v>4</v>
      </c>
      <c r="Z105" s="2">
        <f>VLOOKUP(A105,Sales!A:N,12,FALSE)</f>
        <v>10</v>
      </c>
      <c r="AA105" s="2">
        <f>VLOOKUP(A105,Sales!A:N,13,FALSE)</f>
        <v>5</v>
      </c>
      <c r="AB105" s="2">
        <f>VLOOKUP(A105,Sales!A:N,14,FALSE)</f>
        <v>3</v>
      </c>
      <c r="AC105" s="2">
        <f>VLOOKUP(A105,Campaigns!A:I,2,FALSE)</f>
        <v>0</v>
      </c>
      <c r="AD105" s="2">
        <f>VLOOKUP(A105,Campaigns!A:I,3,FALSE)</f>
        <v>0</v>
      </c>
      <c r="AE105" s="2">
        <f>VLOOKUP(A105,Campaigns!A:I,4,FALSE)</f>
        <v>0</v>
      </c>
      <c r="AF105" s="2">
        <f>VLOOKUP(A105,Campaigns!A:I,5,FALSE)</f>
        <v>0</v>
      </c>
      <c r="AG105" s="2">
        <f>VLOOKUP(A105,Campaigns!A:I,6,FALSE)</f>
        <v>0</v>
      </c>
      <c r="AH105" s="2">
        <f>VLOOKUP(A105,Campaigns!A:I,7,FALSE)</f>
        <v>0</v>
      </c>
      <c r="AI105" s="2">
        <f>VLOOKUP(A105,Campaigns!A:I,8,FALSE)</f>
        <v>0</v>
      </c>
      <c r="AJ105" s="19">
        <f>VLOOKUP(A105,Campaigns!A:I,9,FALSE)</f>
        <v>43587</v>
      </c>
    </row>
    <row r="106" spans="1:36">
      <c r="A106" s="2">
        <v>1157</v>
      </c>
      <c r="B106" s="2">
        <f>VLOOKUP(A106, Customer!A:O, 2, FALSE)</f>
        <v>166951</v>
      </c>
      <c r="C106" s="2">
        <f>VLOOKUP(A106, Customer!A:O, 3, FALSE)</f>
        <v>0</v>
      </c>
      <c r="D106" s="2">
        <f>VLOOKUP(A106, Customer!A:O, 4, FALSE)</f>
        <v>0</v>
      </c>
      <c r="E106" s="2">
        <f>VLOOKUP(A106, Customer!A:O, 5, FALSE)</f>
        <v>32</v>
      </c>
      <c r="F106" s="2">
        <f>VLOOKUP(A106, Customer!A:O, 6, FALSE)</f>
        <v>0</v>
      </c>
      <c r="G106" s="2">
        <f>VLOOKUP(A106, Customer!A:O, 7, FALSE)</f>
        <v>0</v>
      </c>
      <c r="H106" s="2">
        <f>VLOOKUP(A106, Customer!A:O, 8, FALSE)</f>
        <v>1</v>
      </c>
      <c r="I106" s="2">
        <f>VLOOKUP(A106, Customer!A:O, 9, FALSE)</f>
        <v>0</v>
      </c>
      <c r="J106" s="2">
        <f>VLOOKUP(A106, Customer!A:O, 10, FALSE)</f>
        <v>0</v>
      </c>
      <c r="K106" s="2">
        <f>VLOOKUP(A106, Customer!A:O, 11, FALSE)</f>
        <v>0</v>
      </c>
      <c r="L106" s="2">
        <f>VLOOKUP(A106, Customer!A:O, 12, FALSE)</f>
        <v>1</v>
      </c>
      <c r="M106" s="2">
        <f>VLOOKUP(A106, Customer!A:O, 13, FALSE)</f>
        <v>0</v>
      </c>
      <c r="N106" s="2">
        <f>VLOOKUP(A106, Customer!A:O, 14, FALSE)</f>
        <v>0</v>
      </c>
      <c r="O106" s="2" t="str">
        <f>VLOOKUP(A106, Customer!A:O, 15, FALSE)</f>
        <v>State-California</v>
      </c>
      <c r="P106" s="2">
        <f>VLOOKUP(A106,Sales!A:N,2,FALSE)</f>
        <v>46</v>
      </c>
      <c r="Q106">
        <f>VLOOKUP(A106,Sales!A:N,3,FALSE)</f>
        <v>691</v>
      </c>
      <c r="R106" s="2">
        <f>VLOOKUP(A106,Sales!A:N,4,FALSE)</f>
        <v>404</v>
      </c>
      <c r="S106" s="2">
        <f>VLOOKUP(A106,Sales!A:N,5,FALSE)</f>
        <v>761</v>
      </c>
      <c r="T106" s="2">
        <f>VLOOKUP(A106,Sales!A:N,6,FALSE)</f>
        <v>431</v>
      </c>
      <c r="U106" s="2">
        <f>VLOOKUP(A106,Sales!A:N,7,FALSE)</f>
        <v>190</v>
      </c>
      <c r="V106" s="2">
        <f>VLOOKUP(A106,Sales!A:N,8,FALSE)</f>
        <v>309</v>
      </c>
      <c r="W106" s="2">
        <f>VLOOKUP(A106,Sales!A:N,9,FALSE)</f>
        <v>2167</v>
      </c>
      <c r="X106" s="2">
        <f>VLOOKUP(A106,Sales!A:N,10,FALSE)</f>
        <v>1</v>
      </c>
      <c r="Y106" s="2">
        <f>VLOOKUP(A106,Sales!A:N,11,FALSE)</f>
        <v>3</v>
      </c>
      <c r="Z106" s="2">
        <f>VLOOKUP(A106,Sales!A:N,12,FALSE)</f>
        <v>4</v>
      </c>
      <c r="AA106" s="2">
        <f>VLOOKUP(A106,Sales!A:N,13,FALSE)</f>
        <v>7</v>
      </c>
      <c r="AB106" s="2">
        <f>VLOOKUP(A106,Sales!A:N,14,FALSE)</f>
        <v>1</v>
      </c>
      <c r="AC106" s="2">
        <f>VLOOKUP(A106,Campaigns!A:I,2,FALSE)</f>
        <v>0</v>
      </c>
      <c r="AD106" s="2">
        <f>VLOOKUP(A106,Campaigns!A:I,3,FALSE)</f>
        <v>0</v>
      </c>
      <c r="AE106" s="2">
        <f>VLOOKUP(A106,Campaigns!A:I,4,FALSE)</f>
        <v>0</v>
      </c>
      <c r="AF106" s="2">
        <f>VLOOKUP(A106,Campaigns!A:I,5,FALSE)</f>
        <v>0</v>
      </c>
      <c r="AG106" s="2">
        <f>VLOOKUP(A106,Campaigns!A:I,6,FALSE)</f>
        <v>0</v>
      </c>
      <c r="AH106" s="2">
        <f>VLOOKUP(A106,Campaigns!A:I,7,FALSE)</f>
        <v>0</v>
      </c>
      <c r="AI106" s="2">
        <f>VLOOKUP(A106,Campaigns!A:I,8,FALSE)</f>
        <v>0</v>
      </c>
      <c r="AJ106" s="19">
        <f>VLOOKUP(A106,Campaigns!A:I,9,FALSE)</f>
        <v>44047</v>
      </c>
    </row>
    <row r="107" spans="1:36">
      <c r="A107" s="2">
        <v>1208</v>
      </c>
      <c r="B107" s="2">
        <f>VLOOKUP(A107, Customer!A:O, 2, FALSE)</f>
        <v>145204</v>
      </c>
      <c r="C107" s="2">
        <f>VLOOKUP(A107, Customer!A:O, 3, FALSE)</f>
        <v>1</v>
      </c>
      <c r="D107" s="2">
        <f>VLOOKUP(A107, Customer!A:O, 4, FALSE)</f>
        <v>0</v>
      </c>
      <c r="E107" s="2">
        <f>VLOOKUP(A107, Customer!A:O, 5, FALSE)</f>
        <v>32</v>
      </c>
      <c r="F107" s="2">
        <f>VLOOKUP(A107, Customer!A:O, 6, FALSE)</f>
        <v>0</v>
      </c>
      <c r="G107" s="2">
        <f>VLOOKUP(A107, Customer!A:O, 7, FALSE)</f>
        <v>0</v>
      </c>
      <c r="H107" s="2">
        <f>VLOOKUP(A107, Customer!A:O, 8, FALSE)</f>
        <v>0</v>
      </c>
      <c r="I107" s="2">
        <f>VLOOKUP(A107, Customer!A:O, 9, FALSE)</f>
        <v>1</v>
      </c>
      <c r="J107" s="2">
        <f>VLOOKUP(A107, Customer!A:O, 10, FALSE)</f>
        <v>0</v>
      </c>
      <c r="K107" s="2">
        <f>VLOOKUP(A107, Customer!A:O, 11, FALSE)</f>
        <v>0</v>
      </c>
      <c r="L107" s="2">
        <f>VLOOKUP(A107, Customer!A:O, 12, FALSE)</f>
        <v>0</v>
      </c>
      <c r="M107" s="2">
        <f>VLOOKUP(A107, Customer!A:O, 13, FALSE)</f>
        <v>0</v>
      </c>
      <c r="N107" s="2">
        <f>VLOOKUP(A107, Customer!A:O, 14, FALSE)</f>
        <v>0</v>
      </c>
      <c r="O107" s="2" t="str">
        <f>VLOOKUP(A107, Customer!A:O, 15, FALSE)</f>
        <v>State-New York</v>
      </c>
      <c r="P107" s="2">
        <f>VLOOKUP(A107,Sales!A:N,2,FALSE)</f>
        <v>93</v>
      </c>
      <c r="Q107">
        <f>VLOOKUP(A107,Sales!A:N,3,FALSE)</f>
        <v>96</v>
      </c>
      <c r="R107" s="2">
        <f>VLOOKUP(A107,Sales!A:N,4,FALSE)</f>
        <v>35</v>
      </c>
      <c r="S107" s="2">
        <f>VLOOKUP(A107,Sales!A:N,5,FALSE)</f>
        <v>80</v>
      </c>
      <c r="T107" s="2">
        <f>VLOOKUP(A107,Sales!A:N,6,FALSE)</f>
        <v>93</v>
      </c>
      <c r="U107" s="2">
        <f>VLOOKUP(A107,Sales!A:N,7,FALSE)</f>
        <v>3</v>
      </c>
      <c r="V107" s="2">
        <f>VLOOKUP(A107,Sales!A:N,8,FALSE)</f>
        <v>58</v>
      </c>
      <c r="W107" s="2">
        <f>VLOOKUP(A107,Sales!A:N,9,FALSE)</f>
        <v>251</v>
      </c>
      <c r="X107" s="2">
        <f>VLOOKUP(A107,Sales!A:N,10,FALSE)</f>
        <v>1</v>
      </c>
      <c r="Y107" s="2">
        <f>VLOOKUP(A107,Sales!A:N,11,FALSE)</f>
        <v>1</v>
      </c>
      <c r="Z107" s="2">
        <f>VLOOKUP(A107,Sales!A:N,12,FALSE)</f>
        <v>1</v>
      </c>
      <c r="AA107" s="2">
        <f>VLOOKUP(A107,Sales!A:N,13,FALSE)</f>
        <v>4</v>
      </c>
      <c r="AB107" s="2">
        <f>VLOOKUP(A107,Sales!A:N,14,FALSE)</f>
        <v>3</v>
      </c>
      <c r="AC107" s="2">
        <f>VLOOKUP(A107,Campaigns!A:I,2,FALSE)</f>
        <v>0</v>
      </c>
      <c r="AD107" s="2">
        <f>VLOOKUP(A107,Campaigns!A:I,3,FALSE)</f>
        <v>0</v>
      </c>
      <c r="AE107" s="2">
        <f>VLOOKUP(A107,Campaigns!A:I,4,FALSE)</f>
        <v>0</v>
      </c>
      <c r="AF107" s="2">
        <f>VLOOKUP(A107,Campaigns!A:I,5,FALSE)</f>
        <v>0</v>
      </c>
      <c r="AG107" s="2">
        <f>VLOOKUP(A107,Campaigns!A:I,6,FALSE)</f>
        <v>0</v>
      </c>
      <c r="AH107" s="2">
        <f>VLOOKUP(A107,Campaigns!A:I,7,FALSE)</f>
        <v>0</v>
      </c>
      <c r="AI107" s="2">
        <f>VLOOKUP(A107,Campaigns!A:I,8,FALSE)</f>
        <v>0</v>
      </c>
      <c r="AJ107" s="19" t="str">
        <f>VLOOKUP(A107,Campaigns!A:I,9,FALSE)</f>
        <v>9/15/2020</v>
      </c>
    </row>
    <row r="108" spans="1:36">
      <c r="A108" s="2">
        <v>1134</v>
      </c>
      <c r="B108" s="2">
        <f>VLOOKUP(A108, Customer!A:O, 2, FALSE)</f>
        <v>141883</v>
      </c>
      <c r="C108" s="2">
        <f>VLOOKUP(A108, Customer!A:O, 3, FALSE)</f>
        <v>1</v>
      </c>
      <c r="D108" s="2">
        <f>VLOOKUP(A108, Customer!A:O, 4, FALSE)</f>
        <v>0</v>
      </c>
      <c r="E108" s="2">
        <f>VLOOKUP(A108, Customer!A:O, 5, FALSE)</f>
        <v>32</v>
      </c>
      <c r="F108" s="2">
        <f>VLOOKUP(A108, Customer!A:O, 6, FALSE)</f>
        <v>0</v>
      </c>
      <c r="G108" s="2">
        <f>VLOOKUP(A108, Customer!A:O, 7, FALSE)</f>
        <v>0</v>
      </c>
      <c r="H108" s="2">
        <f>VLOOKUP(A108, Customer!A:O, 8, FALSE)</f>
        <v>0</v>
      </c>
      <c r="I108" s="2">
        <f>VLOOKUP(A108, Customer!A:O, 9, FALSE)</f>
        <v>1</v>
      </c>
      <c r="J108" s="2">
        <f>VLOOKUP(A108, Customer!A:O, 10, FALSE)</f>
        <v>0</v>
      </c>
      <c r="K108" s="2">
        <f>VLOOKUP(A108, Customer!A:O, 11, FALSE)</f>
        <v>0</v>
      </c>
      <c r="L108" s="2">
        <f>VLOOKUP(A108, Customer!A:O, 12, FALSE)</f>
        <v>1</v>
      </c>
      <c r="M108" s="2">
        <f>VLOOKUP(A108, Customer!A:O, 13, FALSE)</f>
        <v>0</v>
      </c>
      <c r="N108" s="2">
        <f>VLOOKUP(A108, Customer!A:O, 14, FALSE)</f>
        <v>0</v>
      </c>
      <c r="O108" s="2" t="str">
        <f>VLOOKUP(A108, Customer!A:O, 15, FALSE)</f>
        <v>State-Florida</v>
      </c>
      <c r="P108" s="2">
        <f>VLOOKUP(A108,Sales!A:N,2,FALSE)</f>
        <v>13</v>
      </c>
      <c r="Q108">
        <f>VLOOKUP(A108,Sales!A:N,3,FALSE)</f>
        <v>108</v>
      </c>
      <c r="R108" s="2">
        <f>VLOOKUP(A108,Sales!A:N,4,FALSE)</f>
        <v>115</v>
      </c>
      <c r="S108" s="2">
        <f>VLOOKUP(A108,Sales!A:N,5,FALSE)</f>
        <v>139</v>
      </c>
      <c r="T108" s="2">
        <f>VLOOKUP(A108,Sales!A:N,6,FALSE)</f>
        <v>247</v>
      </c>
      <c r="U108" s="2">
        <f>VLOOKUP(A108,Sales!A:N,7,FALSE)</f>
        <v>54</v>
      </c>
      <c r="V108" s="2">
        <f>VLOOKUP(A108,Sales!A:N,8,FALSE)</f>
        <v>393</v>
      </c>
      <c r="W108" s="2">
        <f>VLOOKUP(A108,Sales!A:N,9,FALSE)</f>
        <v>271</v>
      </c>
      <c r="X108" s="2">
        <f>VLOOKUP(A108,Sales!A:N,10,FALSE)</f>
        <v>3</v>
      </c>
      <c r="Y108" s="2">
        <f>VLOOKUP(A108,Sales!A:N,11,FALSE)</f>
        <v>4</v>
      </c>
      <c r="Z108" s="2">
        <f>VLOOKUP(A108,Sales!A:N,12,FALSE)</f>
        <v>2</v>
      </c>
      <c r="AA108" s="2">
        <f>VLOOKUP(A108,Sales!A:N,13,FALSE)</f>
        <v>3</v>
      </c>
      <c r="AB108" s="2">
        <f>VLOOKUP(A108,Sales!A:N,14,FALSE)</f>
        <v>7</v>
      </c>
      <c r="AC108" s="2">
        <f>VLOOKUP(A108,Campaigns!A:I,2,FALSE)</f>
        <v>0</v>
      </c>
      <c r="AD108" s="2">
        <f>VLOOKUP(A108,Campaigns!A:I,3,FALSE)</f>
        <v>0</v>
      </c>
      <c r="AE108" s="2">
        <f>VLOOKUP(A108,Campaigns!A:I,4,FALSE)</f>
        <v>0</v>
      </c>
      <c r="AF108" s="2">
        <f>VLOOKUP(A108,Campaigns!A:I,5,FALSE)</f>
        <v>0</v>
      </c>
      <c r="AG108" s="2">
        <f>VLOOKUP(A108,Campaigns!A:I,6,FALSE)</f>
        <v>0</v>
      </c>
      <c r="AH108" s="2">
        <f>VLOOKUP(A108,Campaigns!A:I,7,FALSE)</f>
        <v>0</v>
      </c>
      <c r="AI108" s="2">
        <f>VLOOKUP(A108,Campaigns!A:I,8,FALSE)</f>
        <v>0</v>
      </c>
      <c r="AJ108" s="19" t="str">
        <f>VLOOKUP(A108,Campaigns!A:I,9,FALSE)</f>
        <v>8/24/2019</v>
      </c>
    </row>
    <row r="109" spans="1:36">
      <c r="A109" s="2">
        <v>1290</v>
      </c>
      <c r="B109" s="2">
        <f>VLOOKUP(A109, Customer!A:O, 2, FALSE)</f>
        <v>139747</v>
      </c>
      <c r="C109" s="2">
        <f>VLOOKUP(A109, Customer!A:O, 3, FALSE)</f>
        <v>1</v>
      </c>
      <c r="D109" s="2">
        <f>VLOOKUP(A109, Customer!A:O, 4, FALSE)</f>
        <v>0</v>
      </c>
      <c r="E109" s="2">
        <f>VLOOKUP(A109, Customer!A:O, 5, FALSE)</f>
        <v>32</v>
      </c>
      <c r="F109" s="2">
        <f>VLOOKUP(A109, Customer!A:O, 6, FALSE)</f>
        <v>0</v>
      </c>
      <c r="G109" s="2">
        <f>VLOOKUP(A109, Customer!A:O, 7, FALSE)</f>
        <v>0</v>
      </c>
      <c r="H109" s="2">
        <f>VLOOKUP(A109, Customer!A:O, 8, FALSE)</f>
        <v>1</v>
      </c>
      <c r="I109" s="2">
        <f>VLOOKUP(A109, Customer!A:O, 9, FALSE)</f>
        <v>0</v>
      </c>
      <c r="J109" s="2">
        <f>VLOOKUP(A109, Customer!A:O, 10, FALSE)</f>
        <v>0</v>
      </c>
      <c r="K109" s="2">
        <f>VLOOKUP(A109, Customer!A:O, 11, FALSE)</f>
        <v>0</v>
      </c>
      <c r="L109" s="2">
        <f>VLOOKUP(A109, Customer!A:O, 12, FALSE)</f>
        <v>1</v>
      </c>
      <c r="M109" s="2">
        <f>VLOOKUP(A109, Customer!A:O, 13, FALSE)</f>
        <v>0</v>
      </c>
      <c r="N109" s="2">
        <f>VLOOKUP(A109, Customer!A:O, 14, FALSE)</f>
        <v>0</v>
      </c>
      <c r="O109" s="2" t="str">
        <f>VLOOKUP(A109, Customer!A:O, 15, FALSE)</f>
        <v>State-Florida</v>
      </c>
      <c r="P109" s="2">
        <f>VLOOKUP(A109,Sales!A:N,2,FALSE)</f>
        <v>43</v>
      </c>
      <c r="Q109">
        <f>VLOOKUP(A109,Sales!A:N,3,FALSE)</f>
        <v>281</v>
      </c>
      <c r="R109" s="2">
        <f>VLOOKUP(A109,Sales!A:N,4,FALSE)</f>
        <v>53</v>
      </c>
      <c r="S109" s="2">
        <f>VLOOKUP(A109,Sales!A:N,5,FALSE)</f>
        <v>327</v>
      </c>
      <c r="T109" s="2">
        <f>VLOOKUP(A109,Sales!A:N,6,FALSE)</f>
        <v>70</v>
      </c>
      <c r="U109" s="2">
        <f>VLOOKUP(A109,Sales!A:N,7,FALSE)</f>
        <v>46</v>
      </c>
      <c r="V109" s="2">
        <f>VLOOKUP(A109,Sales!A:N,8,FALSE)</f>
        <v>183</v>
      </c>
      <c r="W109" s="2">
        <f>VLOOKUP(A109,Sales!A:N,9,FALSE)</f>
        <v>594</v>
      </c>
      <c r="X109" s="2">
        <f>VLOOKUP(A109,Sales!A:N,10,FALSE)</f>
        <v>3</v>
      </c>
      <c r="Y109" s="2">
        <f>VLOOKUP(A109,Sales!A:N,11,FALSE)</f>
        <v>5</v>
      </c>
      <c r="Z109" s="2">
        <f>VLOOKUP(A109,Sales!A:N,12,FALSE)</f>
        <v>1</v>
      </c>
      <c r="AA109" s="2">
        <f>VLOOKUP(A109,Sales!A:N,13,FALSE)</f>
        <v>4</v>
      </c>
      <c r="AB109" s="2">
        <f>VLOOKUP(A109,Sales!A:N,14,FALSE)</f>
        <v>8</v>
      </c>
      <c r="AC109" s="2">
        <f>VLOOKUP(A109,Campaigns!A:I,2,FALSE)</f>
        <v>0</v>
      </c>
      <c r="AD109" s="2">
        <f>VLOOKUP(A109,Campaigns!A:I,3,FALSE)</f>
        <v>0</v>
      </c>
      <c r="AE109" s="2">
        <f>VLOOKUP(A109,Campaigns!A:I,4,FALSE)</f>
        <v>0</v>
      </c>
      <c r="AF109" s="2">
        <f>VLOOKUP(A109,Campaigns!A:I,5,FALSE)</f>
        <v>0</v>
      </c>
      <c r="AG109" s="2">
        <f>VLOOKUP(A109,Campaigns!A:I,6,FALSE)</f>
        <v>0</v>
      </c>
      <c r="AH109" s="2">
        <f>VLOOKUP(A109,Campaigns!A:I,7,FALSE)</f>
        <v>0</v>
      </c>
      <c r="AI109" s="2">
        <f>VLOOKUP(A109,Campaigns!A:I,8,FALSE)</f>
        <v>0</v>
      </c>
      <c r="AJ109" s="19" t="str">
        <f>VLOOKUP(A109,Campaigns!A:I,9,FALSE)</f>
        <v>9/17/2020</v>
      </c>
    </row>
    <row r="110" spans="1:36">
      <c r="A110" s="2">
        <v>1181</v>
      </c>
      <c r="B110" s="2">
        <f>VLOOKUP(A110, Customer!A:O, 2, FALSE)</f>
        <v>138872</v>
      </c>
      <c r="C110" s="2">
        <f>VLOOKUP(A110, Customer!A:O, 3, FALSE)</f>
        <v>1</v>
      </c>
      <c r="D110" s="2">
        <f>VLOOKUP(A110, Customer!A:O, 4, FALSE)</f>
        <v>0</v>
      </c>
      <c r="E110" s="2">
        <f>VLOOKUP(A110, Customer!A:O, 5, FALSE)</f>
        <v>32</v>
      </c>
      <c r="F110" s="2">
        <f>VLOOKUP(A110, Customer!A:O, 6, FALSE)</f>
        <v>0</v>
      </c>
      <c r="G110" s="2">
        <f>VLOOKUP(A110, Customer!A:O, 7, FALSE)</f>
        <v>1</v>
      </c>
      <c r="H110" s="2">
        <f>VLOOKUP(A110, Customer!A:O, 8, FALSE)</f>
        <v>0</v>
      </c>
      <c r="I110" s="2">
        <f>VLOOKUP(A110, Customer!A:O, 9, FALSE)</f>
        <v>0</v>
      </c>
      <c r="J110" s="2">
        <f>VLOOKUP(A110, Customer!A:O, 10, FALSE)</f>
        <v>0</v>
      </c>
      <c r="K110" s="2">
        <f>VLOOKUP(A110, Customer!A:O, 11, FALSE)</f>
        <v>0</v>
      </c>
      <c r="L110" s="2">
        <f>VLOOKUP(A110, Customer!A:O, 12, FALSE)</f>
        <v>1</v>
      </c>
      <c r="M110" s="2">
        <f>VLOOKUP(A110, Customer!A:O, 13, FALSE)</f>
        <v>0</v>
      </c>
      <c r="N110" s="2">
        <f>VLOOKUP(A110, Customer!A:O, 14, FALSE)</f>
        <v>0</v>
      </c>
      <c r="O110" s="2" t="str">
        <f>VLOOKUP(A110, Customer!A:O, 15, FALSE)</f>
        <v>State-California</v>
      </c>
      <c r="P110" s="2">
        <f>VLOOKUP(A110,Sales!A:N,2,FALSE)</f>
        <v>93</v>
      </c>
      <c r="Q110">
        <f>VLOOKUP(A110,Sales!A:N,3,FALSE)</f>
        <v>82</v>
      </c>
      <c r="R110" s="2">
        <f>VLOOKUP(A110,Sales!A:N,4,FALSE)</f>
        <v>11</v>
      </c>
      <c r="S110" s="2">
        <f>VLOOKUP(A110,Sales!A:N,5,FALSE)</f>
        <v>75</v>
      </c>
      <c r="T110" s="2">
        <f>VLOOKUP(A110,Sales!A:N,6,FALSE)</f>
        <v>11</v>
      </c>
      <c r="U110" s="2">
        <f>VLOOKUP(A110,Sales!A:N,7,FALSE)</f>
        <v>68</v>
      </c>
      <c r="V110" s="2">
        <f>VLOOKUP(A110,Sales!A:N,8,FALSE)</f>
        <v>79</v>
      </c>
      <c r="W110" s="2">
        <f>VLOOKUP(A110,Sales!A:N,9,FALSE)</f>
        <v>168</v>
      </c>
      <c r="X110" s="2">
        <f>VLOOKUP(A110,Sales!A:N,10,FALSE)</f>
        <v>2</v>
      </c>
      <c r="Y110" s="2">
        <f>VLOOKUP(A110,Sales!A:N,11,FALSE)</f>
        <v>3</v>
      </c>
      <c r="Z110" s="2">
        <f>VLOOKUP(A110,Sales!A:N,12,FALSE)</f>
        <v>0</v>
      </c>
      <c r="AA110" s="2">
        <f>VLOOKUP(A110,Sales!A:N,13,FALSE)</f>
        <v>3</v>
      </c>
      <c r="AB110" s="2">
        <f>VLOOKUP(A110,Sales!A:N,14,FALSE)</f>
        <v>8</v>
      </c>
      <c r="AC110" s="2">
        <f>VLOOKUP(A110,Campaigns!A:I,2,FALSE)</f>
        <v>0</v>
      </c>
      <c r="AD110" s="2">
        <f>VLOOKUP(A110,Campaigns!A:I,3,FALSE)</f>
        <v>0</v>
      </c>
      <c r="AE110" s="2">
        <f>VLOOKUP(A110,Campaigns!A:I,4,FALSE)</f>
        <v>0</v>
      </c>
      <c r="AF110" s="2">
        <f>VLOOKUP(A110,Campaigns!A:I,5,FALSE)</f>
        <v>0</v>
      </c>
      <c r="AG110" s="2">
        <f>VLOOKUP(A110,Campaigns!A:I,6,FALSE)</f>
        <v>0</v>
      </c>
      <c r="AH110" s="2">
        <f>VLOOKUP(A110,Campaigns!A:I,7,FALSE)</f>
        <v>0</v>
      </c>
      <c r="AI110" s="2">
        <f>VLOOKUP(A110,Campaigns!A:I,8,FALSE)</f>
        <v>0</v>
      </c>
      <c r="AJ110" s="19">
        <f>VLOOKUP(A110,Campaigns!A:I,9,FALSE)</f>
        <v>43566</v>
      </c>
    </row>
    <row r="111" spans="1:36">
      <c r="A111" s="2">
        <v>1283</v>
      </c>
      <c r="B111" s="2">
        <f>VLOOKUP(A111, Customer!A:O, 2, FALSE)</f>
        <v>135388</v>
      </c>
      <c r="C111" s="2">
        <f>VLOOKUP(A111, Customer!A:O, 3, FALSE)</f>
        <v>1</v>
      </c>
      <c r="D111" s="2">
        <f>VLOOKUP(A111, Customer!A:O, 4, FALSE)</f>
        <v>0</v>
      </c>
      <c r="E111" s="2">
        <f>VLOOKUP(A111, Customer!A:O, 5, FALSE)</f>
        <v>32</v>
      </c>
      <c r="F111" s="2">
        <f>VLOOKUP(A111, Customer!A:O, 6, FALSE)</f>
        <v>1</v>
      </c>
      <c r="G111" s="2">
        <f>VLOOKUP(A111, Customer!A:O, 7, FALSE)</f>
        <v>0</v>
      </c>
      <c r="H111" s="2">
        <f>VLOOKUP(A111, Customer!A:O, 8, FALSE)</f>
        <v>0</v>
      </c>
      <c r="I111" s="2">
        <f>VLOOKUP(A111, Customer!A:O, 9, FALSE)</f>
        <v>0</v>
      </c>
      <c r="J111" s="2">
        <f>VLOOKUP(A111, Customer!A:O, 10, FALSE)</f>
        <v>0</v>
      </c>
      <c r="K111" s="2">
        <f>VLOOKUP(A111, Customer!A:O, 11, FALSE)</f>
        <v>0</v>
      </c>
      <c r="L111" s="2">
        <f>VLOOKUP(A111, Customer!A:O, 12, FALSE)</f>
        <v>0</v>
      </c>
      <c r="M111" s="2">
        <f>VLOOKUP(A111, Customer!A:O, 13, FALSE)</f>
        <v>0</v>
      </c>
      <c r="N111" s="2">
        <f>VLOOKUP(A111, Customer!A:O, 14, FALSE)</f>
        <v>0</v>
      </c>
      <c r="O111" s="2" t="str">
        <f>VLOOKUP(A111, Customer!A:O, 15, FALSE)</f>
        <v>State-California</v>
      </c>
      <c r="P111" s="2">
        <f>VLOOKUP(A111,Sales!A:N,2,FALSE)</f>
        <v>20</v>
      </c>
      <c r="Q111">
        <f>VLOOKUP(A111,Sales!A:N,3,FALSE)</f>
        <v>23</v>
      </c>
      <c r="R111" s="2">
        <f>VLOOKUP(A111,Sales!A:N,4,FALSE)</f>
        <v>15</v>
      </c>
      <c r="S111" s="2">
        <f>VLOOKUP(A111,Sales!A:N,5,FALSE)</f>
        <v>27</v>
      </c>
      <c r="T111" s="2">
        <f>VLOOKUP(A111,Sales!A:N,6,FALSE)</f>
        <v>15</v>
      </c>
      <c r="U111" s="2">
        <f>VLOOKUP(A111,Sales!A:N,7,FALSE)</f>
        <v>11</v>
      </c>
      <c r="V111" s="2">
        <f>VLOOKUP(A111,Sales!A:N,8,FALSE)</f>
        <v>31</v>
      </c>
      <c r="W111" s="2">
        <f>VLOOKUP(A111,Sales!A:N,9,FALSE)</f>
        <v>61</v>
      </c>
      <c r="X111" s="2">
        <f>VLOOKUP(A111,Sales!A:N,10,FALSE)</f>
        <v>1</v>
      </c>
      <c r="Y111" s="2">
        <f>VLOOKUP(A111,Sales!A:N,11,FALSE)</f>
        <v>1</v>
      </c>
      <c r="Z111" s="2">
        <f>VLOOKUP(A111,Sales!A:N,12,FALSE)</f>
        <v>0</v>
      </c>
      <c r="AA111" s="2">
        <f>VLOOKUP(A111,Sales!A:N,13,FALSE)</f>
        <v>3</v>
      </c>
      <c r="AB111" s="2">
        <f>VLOOKUP(A111,Sales!A:N,14,FALSE)</f>
        <v>7</v>
      </c>
      <c r="AC111" s="2">
        <f>VLOOKUP(A111,Campaigns!A:I,2,FALSE)</f>
        <v>0</v>
      </c>
      <c r="AD111" s="2">
        <f>VLOOKUP(A111,Campaigns!A:I,3,FALSE)</f>
        <v>0</v>
      </c>
      <c r="AE111" s="2">
        <f>VLOOKUP(A111,Campaigns!A:I,4,FALSE)</f>
        <v>0</v>
      </c>
      <c r="AF111" s="2">
        <f>VLOOKUP(A111,Campaigns!A:I,5,FALSE)</f>
        <v>0</v>
      </c>
      <c r="AG111" s="2">
        <f>VLOOKUP(A111,Campaigns!A:I,6,FALSE)</f>
        <v>0</v>
      </c>
      <c r="AH111" s="2">
        <f>VLOOKUP(A111,Campaigns!A:I,7,FALSE)</f>
        <v>0</v>
      </c>
      <c r="AI111" s="2">
        <f>VLOOKUP(A111,Campaigns!A:I,8,FALSE)</f>
        <v>0</v>
      </c>
      <c r="AJ111" s="19">
        <f>VLOOKUP(A111,Campaigns!A:I,9,FALSE)</f>
        <v>43807</v>
      </c>
    </row>
    <row r="112" spans="1:36">
      <c r="A112" s="2">
        <v>1143</v>
      </c>
      <c r="B112" s="2">
        <f>VLOOKUP(A112, Customer!A:O, 2, FALSE)</f>
        <v>134176</v>
      </c>
      <c r="C112" s="2">
        <f>VLOOKUP(A112, Customer!A:O, 3, FALSE)</f>
        <v>1</v>
      </c>
      <c r="D112" s="2">
        <f>VLOOKUP(A112, Customer!A:O, 4, FALSE)</f>
        <v>0</v>
      </c>
      <c r="E112" s="2">
        <f>VLOOKUP(A112, Customer!A:O, 5, FALSE)</f>
        <v>32</v>
      </c>
      <c r="F112" s="2">
        <f>VLOOKUP(A112, Customer!A:O, 6, FALSE)</f>
        <v>0</v>
      </c>
      <c r="G112" s="2">
        <f>VLOOKUP(A112, Customer!A:O, 7, FALSE)</f>
        <v>0</v>
      </c>
      <c r="H112" s="2">
        <f>VLOOKUP(A112, Customer!A:O, 8, FALSE)</f>
        <v>1</v>
      </c>
      <c r="I112" s="2">
        <f>VLOOKUP(A112, Customer!A:O, 9, FALSE)</f>
        <v>0</v>
      </c>
      <c r="J112" s="2">
        <f>VLOOKUP(A112, Customer!A:O, 10, FALSE)</f>
        <v>0</v>
      </c>
      <c r="K112" s="2">
        <f>VLOOKUP(A112, Customer!A:O, 11, FALSE)</f>
        <v>0</v>
      </c>
      <c r="L112" s="2">
        <f>VLOOKUP(A112, Customer!A:O, 12, FALSE)</f>
        <v>1</v>
      </c>
      <c r="M112" s="2">
        <f>VLOOKUP(A112, Customer!A:O, 13, FALSE)</f>
        <v>0</v>
      </c>
      <c r="N112" s="2">
        <f>VLOOKUP(A112, Customer!A:O, 14, FALSE)</f>
        <v>0</v>
      </c>
      <c r="O112" s="2" t="str">
        <f>VLOOKUP(A112, Customer!A:O, 15, FALSE)</f>
        <v>State-Texas</v>
      </c>
      <c r="P112" s="2">
        <f>VLOOKUP(A112,Sales!A:N,2,FALSE)</f>
        <v>12</v>
      </c>
      <c r="Q112">
        <f>VLOOKUP(A112,Sales!A:N,3,FALSE)</f>
        <v>20</v>
      </c>
      <c r="R112" s="2">
        <f>VLOOKUP(A112,Sales!A:N,4,FALSE)</f>
        <v>27</v>
      </c>
      <c r="S112" s="2">
        <f>VLOOKUP(A112,Sales!A:N,5,FALSE)</f>
        <v>94</v>
      </c>
      <c r="T112" s="2">
        <f>VLOOKUP(A112,Sales!A:N,6,FALSE)</f>
        <v>75</v>
      </c>
      <c r="U112" s="2">
        <f>VLOOKUP(A112,Sales!A:N,7,FALSE)</f>
        <v>55</v>
      </c>
      <c r="V112" s="2">
        <f>VLOOKUP(A112,Sales!A:N,8,FALSE)</f>
        <v>79</v>
      </c>
      <c r="W112" s="2">
        <f>VLOOKUP(A112,Sales!A:N,9,FALSE)</f>
        <v>192</v>
      </c>
      <c r="X112" s="2">
        <f>VLOOKUP(A112,Sales!A:N,10,FALSE)</f>
        <v>4</v>
      </c>
      <c r="Y112" s="2">
        <f>VLOOKUP(A112,Sales!A:N,11,FALSE)</f>
        <v>3</v>
      </c>
      <c r="Z112" s="2">
        <f>VLOOKUP(A112,Sales!A:N,12,FALSE)</f>
        <v>0</v>
      </c>
      <c r="AA112" s="2">
        <f>VLOOKUP(A112,Sales!A:N,13,FALSE)</f>
        <v>4</v>
      </c>
      <c r="AB112" s="2">
        <f>VLOOKUP(A112,Sales!A:N,14,FALSE)</f>
        <v>6</v>
      </c>
      <c r="AC112" s="2">
        <f>VLOOKUP(A112,Campaigns!A:I,2,FALSE)</f>
        <v>0</v>
      </c>
      <c r="AD112" s="2">
        <f>VLOOKUP(A112,Campaigns!A:I,3,FALSE)</f>
        <v>0</v>
      </c>
      <c r="AE112" s="2">
        <f>VLOOKUP(A112,Campaigns!A:I,4,FALSE)</f>
        <v>0</v>
      </c>
      <c r="AF112" s="2">
        <f>VLOOKUP(A112,Campaigns!A:I,5,FALSE)</f>
        <v>0</v>
      </c>
      <c r="AG112" s="2">
        <f>VLOOKUP(A112,Campaigns!A:I,6,FALSE)</f>
        <v>0</v>
      </c>
      <c r="AH112" s="2">
        <f>VLOOKUP(A112,Campaigns!A:I,7,FALSE)</f>
        <v>0</v>
      </c>
      <c r="AI112" s="2">
        <f>VLOOKUP(A112,Campaigns!A:I,8,FALSE)</f>
        <v>0</v>
      </c>
      <c r="AJ112" s="19" t="str">
        <f>VLOOKUP(A112,Campaigns!A:I,9,FALSE)</f>
        <v>10/16/2020</v>
      </c>
    </row>
    <row r="113" spans="1:36">
      <c r="A113" s="2">
        <v>1823</v>
      </c>
      <c r="B113" s="2">
        <f>VLOOKUP(A113, Customer!A:O, 2, FALSE)</f>
        <v>134176</v>
      </c>
      <c r="C113" s="2">
        <f>VLOOKUP(A113, Customer!A:O, 3, FALSE)</f>
        <v>1</v>
      </c>
      <c r="D113" s="2">
        <f>VLOOKUP(A113, Customer!A:O, 4, FALSE)</f>
        <v>0</v>
      </c>
      <c r="E113" s="2">
        <f>VLOOKUP(A113, Customer!A:O, 5, FALSE)</f>
        <v>32</v>
      </c>
      <c r="F113" s="2">
        <f>VLOOKUP(A113, Customer!A:O, 6, FALSE)</f>
        <v>0</v>
      </c>
      <c r="G113" s="2">
        <f>VLOOKUP(A113, Customer!A:O, 7, FALSE)</f>
        <v>0</v>
      </c>
      <c r="H113" s="2">
        <f>VLOOKUP(A113, Customer!A:O, 8, FALSE)</f>
        <v>1</v>
      </c>
      <c r="I113" s="2">
        <f>VLOOKUP(A113, Customer!A:O, 9, FALSE)</f>
        <v>0</v>
      </c>
      <c r="J113" s="2">
        <f>VLOOKUP(A113, Customer!A:O, 10, FALSE)</f>
        <v>0</v>
      </c>
      <c r="K113" s="2">
        <f>VLOOKUP(A113, Customer!A:O, 11, FALSE)</f>
        <v>0</v>
      </c>
      <c r="L113" s="2">
        <f>VLOOKUP(A113, Customer!A:O, 12, FALSE)</f>
        <v>1</v>
      </c>
      <c r="M113" s="2">
        <f>VLOOKUP(A113, Customer!A:O, 13, FALSE)</f>
        <v>0</v>
      </c>
      <c r="N113" s="2">
        <f>VLOOKUP(A113, Customer!A:O, 14, FALSE)</f>
        <v>0</v>
      </c>
      <c r="O113" s="2" t="str">
        <f>VLOOKUP(A113, Customer!A:O, 15, FALSE)</f>
        <v>State-California</v>
      </c>
      <c r="P113" s="2">
        <f>VLOOKUP(A113,Sales!A:N,2,FALSE)</f>
        <v>12</v>
      </c>
      <c r="Q113">
        <f>VLOOKUP(A113,Sales!A:N,3,FALSE)</f>
        <v>20</v>
      </c>
      <c r="R113" s="2">
        <f>VLOOKUP(A113,Sales!A:N,4,FALSE)</f>
        <v>27</v>
      </c>
      <c r="S113" s="2">
        <f>VLOOKUP(A113,Sales!A:N,5,FALSE)</f>
        <v>94</v>
      </c>
      <c r="T113" s="2">
        <f>VLOOKUP(A113,Sales!A:N,6,FALSE)</f>
        <v>75</v>
      </c>
      <c r="U113" s="2">
        <f>VLOOKUP(A113,Sales!A:N,7,FALSE)</f>
        <v>55</v>
      </c>
      <c r="V113" s="2">
        <f>VLOOKUP(A113,Sales!A:N,8,FALSE)</f>
        <v>79</v>
      </c>
      <c r="W113" s="2">
        <f>VLOOKUP(A113,Sales!A:N,9,FALSE)</f>
        <v>192</v>
      </c>
      <c r="X113" s="2">
        <f>VLOOKUP(A113,Sales!A:N,10,FALSE)</f>
        <v>4</v>
      </c>
      <c r="Y113" s="2">
        <f>VLOOKUP(A113,Sales!A:N,11,FALSE)</f>
        <v>3</v>
      </c>
      <c r="Z113" s="2">
        <f>VLOOKUP(A113,Sales!A:N,12,FALSE)</f>
        <v>0</v>
      </c>
      <c r="AA113" s="2">
        <f>VLOOKUP(A113,Sales!A:N,13,FALSE)</f>
        <v>4</v>
      </c>
      <c r="AB113" s="2">
        <f>VLOOKUP(A113,Sales!A:N,14,FALSE)</f>
        <v>6</v>
      </c>
      <c r="AC113" s="2">
        <f>VLOOKUP(A113,Campaigns!A:I,2,FALSE)</f>
        <v>0</v>
      </c>
      <c r="AD113" s="2">
        <f>VLOOKUP(A113,Campaigns!A:I,3,FALSE)</f>
        <v>0</v>
      </c>
      <c r="AE113" s="2">
        <f>VLOOKUP(A113,Campaigns!A:I,4,FALSE)</f>
        <v>0</v>
      </c>
      <c r="AF113" s="2">
        <f>VLOOKUP(A113,Campaigns!A:I,5,FALSE)</f>
        <v>0</v>
      </c>
      <c r="AG113" s="2">
        <f>VLOOKUP(A113,Campaigns!A:I,6,FALSE)</f>
        <v>0</v>
      </c>
      <c r="AH113" s="2">
        <f>VLOOKUP(A113,Campaigns!A:I,7,FALSE)</f>
        <v>0</v>
      </c>
      <c r="AI113" s="2">
        <f>VLOOKUP(A113,Campaigns!A:I,8,FALSE)</f>
        <v>0</v>
      </c>
      <c r="AJ113" s="19" t="str">
        <f>VLOOKUP(A113,Campaigns!A:I,9,FALSE)</f>
        <v>10/16/2020</v>
      </c>
    </row>
    <row r="114" spans="1:36">
      <c r="A114" s="2">
        <v>1194</v>
      </c>
      <c r="B114" s="2">
        <f>VLOOKUP(A114, Customer!A:O, 2, FALSE)</f>
        <v>129604</v>
      </c>
      <c r="C114" s="2">
        <f>VLOOKUP(A114, Customer!A:O, 3, FALSE)</f>
        <v>1</v>
      </c>
      <c r="D114" s="2">
        <f>VLOOKUP(A114, Customer!A:O, 4, FALSE)</f>
        <v>0</v>
      </c>
      <c r="E114" s="2">
        <f>VLOOKUP(A114, Customer!A:O, 5, FALSE)</f>
        <v>32</v>
      </c>
      <c r="F114" s="2">
        <f>VLOOKUP(A114, Customer!A:O, 6, FALSE)</f>
        <v>0</v>
      </c>
      <c r="G114" s="2">
        <f>VLOOKUP(A114, Customer!A:O, 7, FALSE)</f>
        <v>0</v>
      </c>
      <c r="H114" s="2">
        <f>VLOOKUP(A114, Customer!A:O, 8, FALSE)</f>
        <v>0</v>
      </c>
      <c r="I114" s="2">
        <f>VLOOKUP(A114, Customer!A:O, 9, FALSE)</f>
        <v>1</v>
      </c>
      <c r="J114" s="2">
        <f>VLOOKUP(A114, Customer!A:O, 10, FALSE)</f>
        <v>0</v>
      </c>
      <c r="K114" s="2">
        <f>VLOOKUP(A114, Customer!A:O, 11, FALSE)</f>
        <v>0</v>
      </c>
      <c r="L114" s="2">
        <f>VLOOKUP(A114, Customer!A:O, 12, FALSE)</f>
        <v>1</v>
      </c>
      <c r="M114" s="2">
        <f>VLOOKUP(A114, Customer!A:O, 13, FALSE)</f>
        <v>0</v>
      </c>
      <c r="N114" s="2">
        <f>VLOOKUP(A114, Customer!A:O, 14, FALSE)</f>
        <v>0</v>
      </c>
      <c r="O114" s="2" t="str">
        <f>VLOOKUP(A114, Customer!A:O, 15, FALSE)</f>
        <v>State-Florida</v>
      </c>
      <c r="P114" s="2">
        <f>VLOOKUP(A114,Sales!A:N,2,FALSE)</f>
        <v>88</v>
      </c>
      <c r="Q114">
        <f>VLOOKUP(A114,Sales!A:N,3,FALSE)</f>
        <v>31</v>
      </c>
      <c r="R114" s="2">
        <f>VLOOKUP(A114,Sales!A:N,4,FALSE)</f>
        <v>26</v>
      </c>
      <c r="S114" s="2">
        <f>VLOOKUP(A114,Sales!A:N,5,FALSE)</f>
        <v>57</v>
      </c>
      <c r="T114" s="2">
        <f>VLOOKUP(A114,Sales!A:N,6,FALSE)</f>
        <v>31</v>
      </c>
      <c r="U114" s="2">
        <f>VLOOKUP(A114,Sales!A:N,7,FALSE)</f>
        <v>26</v>
      </c>
      <c r="V114" s="2">
        <f>VLOOKUP(A114,Sales!A:N,8,FALSE)</f>
        <v>61</v>
      </c>
      <c r="W114" s="2">
        <f>VLOOKUP(A114,Sales!A:N,9,FALSE)</f>
        <v>109</v>
      </c>
      <c r="X114" s="2">
        <f>VLOOKUP(A114,Sales!A:N,10,FALSE)</f>
        <v>1</v>
      </c>
      <c r="Y114" s="2">
        <f>VLOOKUP(A114,Sales!A:N,11,FALSE)</f>
        <v>1</v>
      </c>
      <c r="Z114" s="2">
        <f>VLOOKUP(A114,Sales!A:N,12,FALSE)</f>
        <v>0</v>
      </c>
      <c r="AA114" s="2">
        <f>VLOOKUP(A114,Sales!A:N,13,FALSE)</f>
        <v>3</v>
      </c>
      <c r="AB114" s="2">
        <f>VLOOKUP(A114,Sales!A:N,14,FALSE)</f>
        <v>9</v>
      </c>
      <c r="AC114" s="2">
        <f>VLOOKUP(A114,Campaigns!A:I,2,FALSE)</f>
        <v>1</v>
      </c>
      <c r="AD114" s="2">
        <f>VLOOKUP(A114,Campaigns!A:I,3,FALSE)</f>
        <v>0</v>
      </c>
      <c r="AE114" s="2">
        <f>VLOOKUP(A114,Campaigns!A:I,4,FALSE)</f>
        <v>0</v>
      </c>
      <c r="AF114" s="2">
        <f>VLOOKUP(A114,Campaigns!A:I,5,FALSE)</f>
        <v>0</v>
      </c>
      <c r="AG114" s="2">
        <f>VLOOKUP(A114,Campaigns!A:I,6,FALSE)</f>
        <v>0</v>
      </c>
      <c r="AH114" s="2">
        <f>VLOOKUP(A114,Campaigns!A:I,7,FALSE)</f>
        <v>0</v>
      </c>
      <c r="AI114" s="2">
        <f>VLOOKUP(A114,Campaigns!A:I,8,FALSE)</f>
        <v>0</v>
      </c>
      <c r="AJ114" s="19" t="str">
        <f>VLOOKUP(A114,Campaigns!A:I,9,FALSE)</f>
        <v>5/14/2020</v>
      </c>
    </row>
    <row r="115" spans="1:36">
      <c r="A115" s="2">
        <v>1054</v>
      </c>
      <c r="B115" s="2">
        <f>VLOOKUP(A115, Customer!A:O, 2, FALSE)</f>
        <v>127938</v>
      </c>
      <c r="C115" s="2">
        <f>VLOOKUP(A115, Customer!A:O, 3, FALSE)</f>
        <v>1</v>
      </c>
      <c r="D115" s="2">
        <f>VLOOKUP(A115, Customer!A:O, 4, FALSE)</f>
        <v>0</v>
      </c>
      <c r="E115" s="2">
        <f>VLOOKUP(A115, Customer!A:O, 5, FALSE)</f>
        <v>32</v>
      </c>
      <c r="F115" s="2">
        <f>VLOOKUP(A115, Customer!A:O, 6, FALSE)</f>
        <v>0</v>
      </c>
      <c r="G115" s="2">
        <f>VLOOKUP(A115, Customer!A:O, 7, FALSE)</f>
        <v>0</v>
      </c>
      <c r="H115" s="2">
        <f>VLOOKUP(A115, Customer!A:O, 8, FALSE)</f>
        <v>1</v>
      </c>
      <c r="I115" s="2">
        <f>VLOOKUP(A115, Customer!A:O, 9, FALSE)</f>
        <v>0</v>
      </c>
      <c r="J115" s="2">
        <f>VLOOKUP(A115, Customer!A:O, 10, FALSE)</f>
        <v>0</v>
      </c>
      <c r="K115" s="2">
        <f>VLOOKUP(A115, Customer!A:O, 11, FALSE)</f>
        <v>0</v>
      </c>
      <c r="L115" s="2">
        <f>VLOOKUP(A115, Customer!A:O, 12, FALSE)</f>
        <v>1</v>
      </c>
      <c r="M115" s="2">
        <f>VLOOKUP(A115, Customer!A:O, 13, FALSE)</f>
        <v>0</v>
      </c>
      <c r="N115" s="2">
        <f>VLOOKUP(A115, Customer!A:O, 14, FALSE)</f>
        <v>0</v>
      </c>
      <c r="O115" s="2" t="str">
        <f>VLOOKUP(A115, Customer!A:O, 15, FALSE)</f>
        <v>State-Other</v>
      </c>
      <c r="P115" s="2">
        <f>VLOOKUP(A115,Sales!A:N,2,FALSE)</f>
        <v>31</v>
      </c>
      <c r="Q115">
        <f>VLOOKUP(A115,Sales!A:N,3,FALSE)</f>
        <v>60</v>
      </c>
      <c r="R115" s="2">
        <f>VLOOKUP(A115,Sales!A:N,4,FALSE)</f>
        <v>0</v>
      </c>
      <c r="S115" s="2">
        <f>VLOOKUP(A115,Sales!A:N,5,FALSE)</f>
        <v>37</v>
      </c>
      <c r="T115" s="2">
        <f>VLOOKUP(A115,Sales!A:N,6,FALSE)</f>
        <v>9</v>
      </c>
      <c r="U115" s="2">
        <f>VLOOKUP(A115,Sales!A:N,7,FALSE)</f>
        <v>5</v>
      </c>
      <c r="V115" s="2">
        <f>VLOOKUP(A115,Sales!A:N,8,FALSE)</f>
        <v>23</v>
      </c>
      <c r="W115" s="2">
        <f>VLOOKUP(A115,Sales!A:N,9,FALSE)</f>
        <v>87</v>
      </c>
      <c r="X115" s="2">
        <f>VLOOKUP(A115,Sales!A:N,10,FALSE)</f>
        <v>1</v>
      </c>
      <c r="Y115" s="2">
        <f>VLOOKUP(A115,Sales!A:N,11,FALSE)</f>
        <v>1</v>
      </c>
      <c r="Z115" s="2">
        <f>VLOOKUP(A115,Sales!A:N,12,FALSE)</f>
        <v>0</v>
      </c>
      <c r="AA115" s="2">
        <f>VLOOKUP(A115,Sales!A:N,13,FALSE)</f>
        <v>4</v>
      </c>
      <c r="AB115" s="2">
        <f>VLOOKUP(A115,Sales!A:N,14,FALSE)</f>
        <v>3</v>
      </c>
      <c r="AC115" s="2">
        <f>VLOOKUP(A115,Campaigns!A:I,2,FALSE)</f>
        <v>0</v>
      </c>
      <c r="AD115" s="2">
        <f>VLOOKUP(A115,Campaigns!A:I,3,FALSE)</f>
        <v>0</v>
      </c>
      <c r="AE115" s="2">
        <f>VLOOKUP(A115,Campaigns!A:I,4,FALSE)</f>
        <v>0</v>
      </c>
      <c r="AF115" s="2">
        <f>VLOOKUP(A115,Campaigns!A:I,5,FALSE)</f>
        <v>0</v>
      </c>
      <c r="AG115" s="2">
        <f>VLOOKUP(A115,Campaigns!A:I,6,FALSE)</f>
        <v>0</v>
      </c>
      <c r="AH115" s="2">
        <f>VLOOKUP(A115,Campaigns!A:I,7,FALSE)</f>
        <v>0</v>
      </c>
      <c r="AI115" s="2">
        <f>VLOOKUP(A115,Campaigns!A:I,8,FALSE)</f>
        <v>0</v>
      </c>
      <c r="AJ115" s="19">
        <f>VLOOKUP(A115,Campaigns!A:I,9,FALSE)</f>
        <v>43871</v>
      </c>
    </row>
    <row r="116" spans="1:36">
      <c r="A116" s="2">
        <v>2824</v>
      </c>
      <c r="B116" s="2">
        <f>VLOOKUP(A116, Customer!A:O, 2, FALSE)</f>
        <v>125008</v>
      </c>
      <c r="C116" s="2">
        <f>VLOOKUP(A116, Customer!A:O, 3, FALSE)</f>
        <v>1</v>
      </c>
      <c r="D116" s="2">
        <f>VLOOKUP(A116, Customer!A:O, 4, FALSE)</f>
        <v>0</v>
      </c>
      <c r="E116" s="2">
        <f>VLOOKUP(A116, Customer!A:O, 5, FALSE)</f>
        <v>32</v>
      </c>
      <c r="F116" s="2">
        <f>VLOOKUP(A116, Customer!A:O, 6, FALSE)</f>
        <v>0</v>
      </c>
      <c r="G116" s="2">
        <f>VLOOKUP(A116, Customer!A:O, 7, FALSE)</f>
        <v>0</v>
      </c>
      <c r="H116" s="2">
        <f>VLOOKUP(A116, Customer!A:O, 8, FALSE)</f>
        <v>1</v>
      </c>
      <c r="I116" s="2">
        <f>VLOOKUP(A116, Customer!A:O, 9, FALSE)</f>
        <v>0</v>
      </c>
      <c r="J116" s="2">
        <f>VLOOKUP(A116, Customer!A:O, 10, FALSE)</f>
        <v>0</v>
      </c>
      <c r="K116" s="2">
        <f>VLOOKUP(A116, Customer!A:O, 11, FALSE)</f>
        <v>0</v>
      </c>
      <c r="L116" s="2">
        <f>VLOOKUP(A116, Customer!A:O, 12, FALSE)</f>
        <v>1</v>
      </c>
      <c r="M116" s="2">
        <f>VLOOKUP(A116, Customer!A:O, 13, FALSE)</f>
        <v>0</v>
      </c>
      <c r="N116" s="2">
        <f>VLOOKUP(A116, Customer!A:O, 14, FALSE)</f>
        <v>0</v>
      </c>
      <c r="O116" s="2" t="str">
        <f>VLOOKUP(A116, Customer!A:O, 15, FALSE)</f>
        <v>State-Other</v>
      </c>
      <c r="P116" s="2">
        <f>VLOOKUP(A116,Sales!A:N,2,FALSE)</f>
        <v>72</v>
      </c>
      <c r="Q116">
        <f>VLOOKUP(A116,Sales!A:N,3,FALSE)</f>
        <v>10</v>
      </c>
      <c r="R116" s="2">
        <f>VLOOKUP(A116,Sales!A:N,4,FALSE)</f>
        <v>40</v>
      </c>
      <c r="S116" s="2">
        <f>VLOOKUP(A116,Sales!A:N,5,FALSE)</f>
        <v>40</v>
      </c>
      <c r="T116" s="2">
        <f>VLOOKUP(A116,Sales!A:N,6,FALSE)</f>
        <v>30</v>
      </c>
      <c r="U116" s="2">
        <f>VLOOKUP(A116,Sales!A:N,7,FALSE)</f>
        <v>5</v>
      </c>
      <c r="V116" s="2">
        <f>VLOOKUP(A116,Sales!A:N,8,FALSE)</f>
        <v>45</v>
      </c>
      <c r="W116" s="2">
        <f>VLOOKUP(A116,Sales!A:N,9,FALSE)</f>
        <v>80</v>
      </c>
      <c r="X116" s="2">
        <f>VLOOKUP(A116,Sales!A:N,10,FALSE)</f>
        <v>2</v>
      </c>
      <c r="Y116" s="2">
        <f>VLOOKUP(A116,Sales!A:N,11,FALSE)</f>
        <v>1</v>
      </c>
      <c r="Z116" s="2">
        <f>VLOOKUP(A116,Sales!A:N,12,FALSE)</f>
        <v>0</v>
      </c>
      <c r="AA116" s="2">
        <f>VLOOKUP(A116,Sales!A:N,13,FALSE)</f>
        <v>3</v>
      </c>
      <c r="AB116" s="2">
        <f>VLOOKUP(A116,Sales!A:N,14,FALSE)</f>
        <v>8</v>
      </c>
      <c r="AC116" s="2">
        <f>VLOOKUP(A116,Campaigns!A:I,2,FALSE)</f>
        <v>0</v>
      </c>
      <c r="AD116" s="2">
        <f>VLOOKUP(A116,Campaigns!A:I,3,FALSE)</f>
        <v>0</v>
      </c>
      <c r="AE116" s="2">
        <f>VLOOKUP(A116,Campaigns!A:I,4,FALSE)</f>
        <v>0</v>
      </c>
      <c r="AF116" s="2">
        <f>VLOOKUP(A116,Campaigns!A:I,5,FALSE)</f>
        <v>0</v>
      </c>
      <c r="AG116" s="2">
        <f>VLOOKUP(A116,Campaigns!A:I,6,FALSE)</f>
        <v>0</v>
      </c>
      <c r="AH116" s="2">
        <f>VLOOKUP(A116,Campaigns!A:I,7,FALSE)</f>
        <v>0</v>
      </c>
      <c r="AI116" s="2">
        <f>VLOOKUP(A116,Campaigns!A:I,8,FALSE)</f>
        <v>0</v>
      </c>
      <c r="AJ116" s="19">
        <f>VLOOKUP(A116,Campaigns!A:I,9,FALSE)</f>
        <v>44081</v>
      </c>
    </row>
    <row r="117" spans="1:36">
      <c r="A117" s="2">
        <v>2538</v>
      </c>
      <c r="B117" s="2">
        <f>VLOOKUP(A117, Customer!A:O, 2, FALSE)</f>
        <v>124645</v>
      </c>
      <c r="C117" s="2">
        <f>VLOOKUP(A117, Customer!A:O, 3, FALSE)</f>
        <v>1</v>
      </c>
      <c r="D117" s="2">
        <f>VLOOKUP(A117, Customer!A:O, 4, FALSE)</f>
        <v>0</v>
      </c>
      <c r="E117" s="2">
        <f>VLOOKUP(A117, Customer!A:O, 5, FALSE)</f>
        <v>32</v>
      </c>
      <c r="F117" s="2">
        <f>VLOOKUP(A117, Customer!A:O, 6, FALSE)</f>
        <v>0</v>
      </c>
      <c r="G117" s="2">
        <f>VLOOKUP(A117, Customer!A:O, 7, FALSE)</f>
        <v>1</v>
      </c>
      <c r="H117" s="2">
        <f>VLOOKUP(A117, Customer!A:O, 8, FALSE)</f>
        <v>0</v>
      </c>
      <c r="I117" s="2">
        <f>VLOOKUP(A117, Customer!A:O, 9, FALSE)</f>
        <v>0</v>
      </c>
      <c r="J117" s="2">
        <f>VLOOKUP(A117, Customer!A:O, 10, FALSE)</f>
        <v>0</v>
      </c>
      <c r="K117" s="2">
        <f>VLOOKUP(A117, Customer!A:O, 11, FALSE)</f>
        <v>0</v>
      </c>
      <c r="L117" s="2">
        <f>VLOOKUP(A117, Customer!A:O, 12, FALSE)</f>
        <v>1</v>
      </c>
      <c r="M117" s="2">
        <f>VLOOKUP(A117, Customer!A:O, 13, FALSE)</f>
        <v>0</v>
      </c>
      <c r="N117" s="2">
        <f>VLOOKUP(A117, Customer!A:O, 14, FALSE)</f>
        <v>0</v>
      </c>
      <c r="O117" s="2" t="str">
        <f>VLOOKUP(A117, Customer!A:O, 15, FALSE)</f>
        <v>State-Florida</v>
      </c>
      <c r="P117" s="2">
        <f>VLOOKUP(A117,Sales!A:N,2,FALSE)</f>
        <v>16</v>
      </c>
      <c r="Q117">
        <f>VLOOKUP(A117,Sales!A:N,3,FALSE)</f>
        <v>25</v>
      </c>
      <c r="R117" s="2">
        <f>VLOOKUP(A117,Sales!A:N,4,FALSE)</f>
        <v>15</v>
      </c>
      <c r="S117" s="2">
        <f>VLOOKUP(A117,Sales!A:N,5,FALSE)</f>
        <v>20</v>
      </c>
      <c r="T117" s="2">
        <f>VLOOKUP(A117,Sales!A:N,6,FALSE)</f>
        <v>20</v>
      </c>
      <c r="U117" s="2">
        <f>VLOOKUP(A117,Sales!A:N,7,FALSE)</f>
        <v>5</v>
      </c>
      <c r="V117" s="2">
        <f>VLOOKUP(A117,Sales!A:N,8,FALSE)</f>
        <v>0</v>
      </c>
      <c r="W117" s="2">
        <f>VLOOKUP(A117,Sales!A:N,9,FALSE)</f>
        <v>86</v>
      </c>
      <c r="X117" s="2">
        <f>VLOOKUP(A117,Sales!A:N,10,FALSE)</f>
        <v>1</v>
      </c>
      <c r="Y117" s="2">
        <f>VLOOKUP(A117,Sales!A:N,11,FALSE)</f>
        <v>1</v>
      </c>
      <c r="Z117" s="2">
        <f>VLOOKUP(A117,Sales!A:N,12,FALSE)</f>
        <v>0</v>
      </c>
      <c r="AA117" s="2">
        <f>VLOOKUP(A117,Sales!A:N,13,FALSE)</f>
        <v>2</v>
      </c>
      <c r="AB117" s="2">
        <f>VLOOKUP(A117,Sales!A:N,14,FALSE)</f>
        <v>8</v>
      </c>
      <c r="AC117" s="2">
        <f>VLOOKUP(A117,Campaigns!A:I,2,FALSE)</f>
        <v>0</v>
      </c>
      <c r="AD117" s="2">
        <f>VLOOKUP(A117,Campaigns!A:I,3,FALSE)</f>
        <v>0</v>
      </c>
      <c r="AE117" s="2">
        <f>VLOOKUP(A117,Campaigns!A:I,4,FALSE)</f>
        <v>0</v>
      </c>
      <c r="AF117" s="2">
        <f>VLOOKUP(A117,Campaigns!A:I,5,FALSE)</f>
        <v>0</v>
      </c>
      <c r="AG117" s="2">
        <f>VLOOKUP(A117,Campaigns!A:I,6,FALSE)</f>
        <v>0</v>
      </c>
      <c r="AH117" s="2">
        <f>VLOOKUP(A117,Campaigns!A:I,7,FALSE)</f>
        <v>0</v>
      </c>
      <c r="AI117" s="2">
        <f>VLOOKUP(A117,Campaigns!A:I,8,FALSE)</f>
        <v>0</v>
      </c>
      <c r="AJ117" s="19">
        <f>VLOOKUP(A117,Campaigns!A:I,9,FALSE)</f>
        <v>43681</v>
      </c>
    </row>
    <row r="118" spans="1:36">
      <c r="A118" s="2">
        <v>2510</v>
      </c>
      <c r="B118" s="2">
        <f>VLOOKUP(A118, Customer!A:O, 2, FALSE)</f>
        <v>123331</v>
      </c>
      <c r="C118" s="2">
        <f>VLOOKUP(A118, Customer!A:O, 3, FALSE)</f>
        <v>1</v>
      </c>
      <c r="D118" s="2">
        <f>VLOOKUP(A118, Customer!A:O, 4, FALSE)</f>
        <v>0</v>
      </c>
      <c r="E118" s="2">
        <f>VLOOKUP(A118, Customer!A:O, 5, FALSE)</f>
        <v>32</v>
      </c>
      <c r="F118" s="2">
        <f>VLOOKUP(A118, Customer!A:O, 6, FALSE)</f>
        <v>0</v>
      </c>
      <c r="G118" s="2">
        <f>VLOOKUP(A118, Customer!A:O, 7, FALSE)</f>
        <v>1</v>
      </c>
      <c r="H118" s="2">
        <f>VLOOKUP(A118, Customer!A:O, 8, FALSE)</f>
        <v>0</v>
      </c>
      <c r="I118" s="2">
        <f>VLOOKUP(A118, Customer!A:O, 9, FALSE)</f>
        <v>0</v>
      </c>
      <c r="J118" s="2">
        <f>VLOOKUP(A118, Customer!A:O, 10, FALSE)</f>
        <v>0</v>
      </c>
      <c r="K118" s="2">
        <f>VLOOKUP(A118, Customer!A:O, 11, FALSE)</f>
        <v>0</v>
      </c>
      <c r="L118" s="2">
        <f>VLOOKUP(A118, Customer!A:O, 12, FALSE)</f>
        <v>0</v>
      </c>
      <c r="M118" s="2">
        <f>VLOOKUP(A118, Customer!A:O, 13, FALSE)</f>
        <v>0</v>
      </c>
      <c r="N118" s="2">
        <f>VLOOKUP(A118, Customer!A:O, 14, FALSE)</f>
        <v>0</v>
      </c>
      <c r="O118" s="2" t="str">
        <f>VLOOKUP(A118, Customer!A:O, 15, FALSE)</f>
        <v>State-New York</v>
      </c>
      <c r="P118" s="2">
        <f>VLOOKUP(A118,Sales!A:N,2,FALSE)</f>
        <v>92</v>
      </c>
      <c r="Q118">
        <f>VLOOKUP(A118,Sales!A:N,3,FALSE)</f>
        <v>26</v>
      </c>
      <c r="R118" s="2">
        <f>VLOOKUP(A118,Sales!A:N,4,FALSE)</f>
        <v>190</v>
      </c>
      <c r="S118" s="2">
        <f>VLOOKUP(A118,Sales!A:N,5,FALSE)</f>
        <v>37</v>
      </c>
      <c r="T118" s="2">
        <f>VLOOKUP(A118,Sales!A:N,6,FALSE)</f>
        <v>0</v>
      </c>
      <c r="U118" s="2">
        <f>VLOOKUP(A118,Sales!A:N,7,FALSE)</f>
        <v>53</v>
      </c>
      <c r="V118" s="2">
        <f>VLOOKUP(A118,Sales!A:N,8,FALSE)</f>
        <v>238</v>
      </c>
      <c r="W118" s="2">
        <f>VLOOKUP(A118,Sales!A:N,9,FALSE)</f>
        <v>69</v>
      </c>
      <c r="X118" s="2">
        <f>VLOOKUP(A118,Sales!A:N,10,FALSE)</f>
        <v>2</v>
      </c>
      <c r="Y118" s="2">
        <f>VLOOKUP(A118,Sales!A:N,11,FALSE)</f>
        <v>3</v>
      </c>
      <c r="Z118" s="2">
        <f>VLOOKUP(A118,Sales!A:N,12,FALSE)</f>
        <v>0</v>
      </c>
      <c r="AA118" s="2">
        <f>VLOOKUP(A118,Sales!A:N,13,FALSE)</f>
        <v>3</v>
      </c>
      <c r="AB118" s="2">
        <f>VLOOKUP(A118,Sales!A:N,14,FALSE)</f>
        <v>8</v>
      </c>
      <c r="AC118" s="2">
        <f>VLOOKUP(A118,Campaigns!A:I,2,FALSE)</f>
        <v>0</v>
      </c>
      <c r="AD118" s="2">
        <f>VLOOKUP(A118,Campaigns!A:I,3,FALSE)</f>
        <v>0</v>
      </c>
      <c r="AE118" s="2">
        <f>VLOOKUP(A118,Campaigns!A:I,4,FALSE)</f>
        <v>0</v>
      </c>
      <c r="AF118" s="2">
        <f>VLOOKUP(A118,Campaigns!A:I,5,FALSE)</f>
        <v>0</v>
      </c>
      <c r="AG118" s="2">
        <f>VLOOKUP(A118,Campaigns!A:I,6,FALSE)</f>
        <v>0</v>
      </c>
      <c r="AH118" s="2">
        <f>VLOOKUP(A118,Campaigns!A:I,7,FALSE)</f>
        <v>0</v>
      </c>
      <c r="AI118" s="2">
        <f>VLOOKUP(A118,Campaigns!A:I,8,FALSE)</f>
        <v>0</v>
      </c>
      <c r="AJ118" s="19">
        <f>VLOOKUP(A118,Campaigns!A:I,9,FALSE)</f>
        <v>43710</v>
      </c>
    </row>
    <row r="119" spans="1:36">
      <c r="A119" s="2">
        <v>2511</v>
      </c>
      <c r="B119" s="2">
        <f>VLOOKUP(A119, Customer!A:O, 2, FALSE)</f>
        <v>123331</v>
      </c>
      <c r="C119" s="2">
        <f>VLOOKUP(A119, Customer!A:O, 3, FALSE)</f>
        <v>1</v>
      </c>
      <c r="D119" s="2">
        <f>VLOOKUP(A119, Customer!A:O, 4, FALSE)</f>
        <v>0</v>
      </c>
      <c r="E119" s="2">
        <f>VLOOKUP(A119, Customer!A:O, 5, FALSE)</f>
        <v>32</v>
      </c>
      <c r="F119" s="2">
        <f>VLOOKUP(A119, Customer!A:O, 6, FALSE)</f>
        <v>0</v>
      </c>
      <c r="G119" s="2">
        <f>VLOOKUP(A119, Customer!A:O, 7, FALSE)</f>
        <v>0</v>
      </c>
      <c r="H119" s="2">
        <f>VLOOKUP(A119, Customer!A:O, 8, FALSE)</f>
        <v>1</v>
      </c>
      <c r="I119" s="2">
        <f>VLOOKUP(A119, Customer!A:O, 9, FALSE)</f>
        <v>0</v>
      </c>
      <c r="J119" s="2">
        <f>VLOOKUP(A119, Customer!A:O, 10, FALSE)</f>
        <v>0</v>
      </c>
      <c r="K119" s="2">
        <f>VLOOKUP(A119, Customer!A:O, 11, FALSE)</f>
        <v>0</v>
      </c>
      <c r="L119" s="2">
        <f>VLOOKUP(A119, Customer!A:O, 12, FALSE)</f>
        <v>0</v>
      </c>
      <c r="M119" s="2">
        <f>VLOOKUP(A119, Customer!A:O, 13, FALSE)</f>
        <v>0</v>
      </c>
      <c r="N119" s="2">
        <f>VLOOKUP(A119, Customer!A:O, 14, FALSE)</f>
        <v>0</v>
      </c>
      <c r="O119" s="2" t="str">
        <f>VLOOKUP(A119, Customer!A:O, 15, FALSE)</f>
        <v>State-Texas</v>
      </c>
      <c r="P119" s="2">
        <f>VLOOKUP(A119,Sales!A:N,2,FALSE)</f>
        <v>97</v>
      </c>
      <c r="Q119">
        <f>VLOOKUP(A119,Sales!A:N,3,FALSE)</f>
        <v>550</v>
      </c>
      <c r="R119" s="2">
        <f>VLOOKUP(A119,Sales!A:N,4,FALSE)</f>
        <v>106</v>
      </c>
      <c r="S119" s="2">
        <f>VLOOKUP(A119,Sales!A:N,5,FALSE)</f>
        <v>534</v>
      </c>
      <c r="T119" s="2">
        <f>VLOOKUP(A119,Sales!A:N,6,FALSE)</f>
        <v>127</v>
      </c>
      <c r="U119" s="2">
        <f>VLOOKUP(A119,Sales!A:N,7,FALSE)</f>
        <v>79</v>
      </c>
      <c r="V119" s="2">
        <f>VLOOKUP(A119,Sales!A:N,8,FALSE)</f>
        <v>26</v>
      </c>
      <c r="W119" s="2">
        <f>VLOOKUP(A119,Sales!A:N,9,FALSE)</f>
        <v>1369</v>
      </c>
      <c r="X119" s="2">
        <f>VLOOKUP(A119,Sales!A:N,10,FALSE)</f>
        <v>6</v>
      </c>
      <c r="Y119" s="2">
        <f>VLOOKUP(A119,Sales!A:N,11,FALSE)</f>
        <v>5</v>
      </c>
      <c r="Z119" s="2">
        <f>VLOOKUP(A119,Sales!A:N,12,FALSE)</f>
        <v>1</v>
      </c>
      <c r="AA119" s="2">
        <f>VLOOKUP(A119,Sales!A:N,13,FALSE)</f>
        <v>5</v>
      </c>
      <c r="AB119" s="2">
        <f>VLOOKUP(A119,Sales!A:N,14,FALSE)</f>
        <v>9</v>
      </c>
      <c r="AC119" s="2">
        <f>VLOOKUP(A119,Campaigns!A:I,2,FALSE)</f>
        <v>0</v>
      </c>
      <c r="AD119" s="2">
        <f>VLOOKUP(A119,Campaigns!A:I,3,FALSE)</f>
        <v>0</v>
      </c>
      <c r="AE119" s="2">
        <f>VLOOKUP(A119,Campaigns!A:I,4,FALSE)</f>
        <v>0</v>
      </c>
      <c r="AF119" s="2">
        <f>VLOOKUP(A119,Campaigns!A:I,5,FALSE)</f>
        <v>0</v>
      </c>
      <c r="AG119" s="2">
        <f>VLOOKUP(A119,Campaigns!A:I,6,FALSE)</f>
        <v>0</v>
      </c>
      <c r="AH119" s="2">
        <f>VLOOKUP(A119,Campaigns!A:I,7,FALSE)</f>
        <v>0</v>
      </c>
      <c r="AI119" s="2">
        <f>VLOOKUP(A119,Campaigns!A:I,8,FALSE)</f>
        <v>0</v>
      </c>
      <c r="AJ119" s="19">
        <f>VLOOKUP(A119,Campaigns!A:I,9,FALSE)</f>
        <v>43802</v>
      </c>
    </row>
    <row r="120" spans="1:36">
      <c r="A120" s="2">
        <v>1458</v>
      </c>
      <c r="B120" s="2">
        <f>VLOOKUP(A120, Customer!A:O, 2, FALSE)</f>
        <v>120518</v>
      </c>
      <c r="C120" s="2">
        <f>VLOOKUP(A120, Customer!A:O, 3, FALSE)</f>
        <v>1</v>
      </c>
      <c r="D120" s="2">
        <f>VLOOKUP(A120, Customer!A:O, 4, FALSE)</f>
        <v>0</v>
      </c>
      <c r="E120" s="2">
        <f>VLOOKUP(A120, Customer!A:O, 5, FALSE)</f>
        <v>32</v>
      </c>
      <c r="F120" s="2">
        <f>VLOOKUP(A120, Customer!A:O, 6, FALSE)</f>
        <v>0</v>
      </c>
      <c r="G120" s="2">
        <f>VLOOKUP(A120, Customer!A:O, 7, FALSE)</f>
        <v>0</v>
      </c>
      <c r="H120" s="2">
        <f>VLOOKUP(A120, Customer!A:O, 8, FALSE)</f>
        <v>1</v>
      </c>
      <c r="I120" s="2">
        <f>VLOOKUP(A120, Customer!A:O, 9, FALSE)</f>
        <v>0</v>
      </c>
      <c r="J120" s="2">
        <f>VLOOKUP(A120, Customer!A:O, 10, FALSE)</f>
        <v>0</v>
      </c>
      <c r="K120" s="2">
        <f>VLOOKUP(A120, Customer!A:O, 11, FALSE)</f>
        <v>0</v>
      </c>
      <c r="L120" s="2">
        <f>VLOOKUP(A120, Customer!A:O, 12, FALSE)</f>
        <v>1</v>
      </c>
      <c r="M120" s="2">
        <f>VLOOKUP(A120, Customer!A:O, 13, FALSE)</f>
        <v>0</v>
      </c>
      <c r="N120" s="2">
        <f>VLOOKUP(A120, Customer!A:O, 14, FALSE)</f>
        <v>0</v>
      </c>
      <c r="O120" s="2" t="str">
        <f>VLOOKUP(A120, Customer!A:O, 15, FALSE)</f>
        <v>State-Florida</v>
      </c>
      <c r="P120" s="2">
        <f>VLOOKUP(A120,Sales!A:N,2,FALSE)</f>
        <v>58</v>
      </c>
      <c r="Q120">
        <f>VLOOKUP(A120,Sales!A:N,3,FALSE)</f>
        <v>23</v>
      </c>
      <c r="R120" s="2">
        <f>VLOOKUP(A120,Sales!A:N,4,FALSE)</f>
        <v>6</v>
      </c>
      <c r="S120" s="2">
        <f>VLOOKUP(A120,Sales!A:N,5,FALSE)</f>
        <v>35</v>
      </c>
      <c r="T120" s="2">
        <f>VLOOKUP(A120,Sales!A:N,6,FALSE)</f>
        <v>23</v>
      </c>
      <c r="U120" s="2">
        <f>VLOOKUP(A120,Sales!A:N,7,FALSE)</f>
        <v>6</v>
      </c>
      <c r="V120" s="2">
        <f>VLOOKUP(A120,Sales!A:N,8,FALSE)</f>
        <v>53</v>
      </c>
      <c r="W120" s="2">
        <f>VLOOKUP(A120,Sales!A:N,9,FALSE)</f>
        <v>41</v>
      </c>
      <c r="X120" s="2">
        <f>VLOOKUP(A120,Sales!A:N,10,FALSE)</f>
        <v>1</v>
      </c>
      <c r="Y120" s="2">
        <f>VLOOKUP(A120,Sales!A:N,11,FALSE)</f>
        <v>1</v>
      </c>
      <c r="Z120" s="2">
        <f>VLOOKUP(A120,Sales!A:N,12,FALSE)</f>
        <v>1</v>
      </c>
      <c r="AA120" s="2">
        <f>VLOOKUP(A120,Sales!A:N,13,FALSE)</f>
        <v>2</v>
      </c>
      <c r="AB120" s="2">
        <f>VLOOKUP(A120,Sales!A:N,14,FALSE)</f>
        <v>5</v>
      </c>
      <c r="AC120" s="2">
        <f>VLOOKUP(A120,Campaigns!A:I,2,FALSE)</f>
        <v>0</v>
      </c>
      <c r="AD120" s="2">
        <f>VLOOKUP(A120,Campaigns!A:I,3,FALSE)</f>
        <v>0</v>
      </c>
      <c r="AE120" s="2">
        <f>VLOOKUP(A120,Campaigns!A:I,4,FALSE)</f>
        <v>0</v>
      </c>
      <c r="AF120" s="2">
        <f>VLOOKUP(A120,Campaigns!A:I,5,FALSE)</f>
        <v>0</v>
      </c>
      <c r="AG120" s="2">
        <f>VLOOKUP(A120,Campaigns!A:I,6,FALSE)</f>
        <v>0</v>
      </c>
      <c r="AH120" s="2">
        <f>VLOOKUP(A120,Campaigns!A:I,7,FALSE)</f>
        <v>0</v>
      </c>
      <c r="AI120" s="2">
        <f>VLOOKUP(A120,Campaigns!A:I,8,FALSE)</f>
        <v>0</v>
      </c>
      <c r="AJ120" s="19" t="str">
        <f>VLOOKUP(A120,Campaigns!A:I,9,FALSE)</f>
        <v>10/22/2020</v>
      </c>
    </row>
    <row r="121" spans="1:36">
      <c r="A121" s="2">
        <v>1170</v>
      </c>
      <c r="B121" s="2">
        <f>VLOOKUP(A121, Customer!A:O, 2, FALSE)</f>
        <v>116248</v>
      </c>
      <c r="C121" s="2">
        <f>VLOOKUP(A121, Customer!A:O, 3, FALSE)</f>
        <v>1</v>
      </c>
      <c r="D121" s="2">
        <f>VLOOKUP(A121, Customer!A:O, 4, FALSE)</f>
        <v>0</v>
      </c>
      <c r="E121" s="2">
        <f>VLOOKUP(A121, Customer!A:O, 5, FALSE)</f>
        <v>32</v>
      </c>
      <c r="F121" s="2">
        <f>VLOOKUP(A121, Customer!A:O, 6, FALSE)</f>
        <v>0</v>
      </c>
      <c r="G121" s="2">
        <f>VLOOKUP(A121, Customer!A:O, 7, FALSE)</f>
        <v>1</v>
      </c>
      <c r="H121" s="2">
        <f>VLOOKUP(A121, Customer!A:O, 8, FALSE)</f>
        <v>0</v>
      </c>
      <c r="I121" s="2">
        <f>VLOOKUP(A121, Customer!A:O, 9, FALSE)</f>
        <v>0</v>
      </c>
      <c r="J121" s="2">
        <f>VLOOKUP(A121, Customer!A:O, 10, FALSE)</f>
        <v>0</v>
      </c>
      <c r="K121" s="2">
        <f>VLOOKUP(A121, Customer!A:O, 11, FALSE)</f>
        <v>0</v>
      </c>
      <c r="L121" s="2">
        <f>VLOOKUP(A121, Customer!A:O, 12, FALSE)</f>
        <v>0</v>
      </c>
      <c r="M121" s="2">
        <f>VLOOKUP(A121, Customer!A:O, 13, FALSE)</f>
        <v>0</v>
      </c>
      <c r="N121" s="2">
        <f>VLOOKUP(A121, Customer!A:O, 14, FALSE)</f>
        <v>0</v>
      </c>
      <c r="O121" s="2" t="str">
        <f>VLOOKUP(A121, Customer!A:O, 15, FALSE)</f>
        <v>State-Florida</v>
      </c>
      <c r="P121" s="2">
        <f>VLOOKUP(A121,Sales!A:N,2,FALSE)</f>
        <v>77</v>
      </c>
      <c r="Q121">
        <f>VLOOKUP(A121,Sales!A:N,3,FALSE)</f>
        <v>86</v>
      </c>
      <c r="R121" s="2">
        <f>VLOOKUP(A121,Sales!A:N,4,FALSE)</f>
        <v>79</v>
      </c>
      <c r="S121" s="2">
        <f>VLOOKUP(A121,Sales!A:N,5,FALSE)</f>
        <v>72</v>
      </c>
      <c r="T121" s="2">
        <f>VLOOKUP(A121,Sales!A:N,6,FALSE)</f>
        <v>21</v>
      </c>
      <c r="U121" s="2">
        <f>VLOOKUP(A121,Sales!A:N,7,FALSE)</f>
        <v>86</v>
      </c>
      <c r="V121" s="2">
        <f>VLOOKUP(A121,Sales!A:N,8,FALSE)</f>
        <v>64</v>
      </c>
      <c r="W121" s="2">
        <f>VLOOKUP(A121,Sales!A:N,9,FALSE)</f>
        <v>279</v>
      </c>
      <c r="X121" s="2">
        <f>VLOOKUP(A121,Sales!A:N,10,FALSE)</f>
        <v>3</v>
      </c>
      <c r="Y121" s="2">
        <f>VLOOKUP(A121,Sales!A:N,11,FALSE)</f>
        <v>2</v>
      </c>
      <c r="Z121" s="2">
        <f>VLOOKUP(A121,Sales!A:N,12,FALSE)</f>
        <v>1</v>
      </c>
      <c r="AA121" s="2">
        <f>VLOOKUP(A121,Sales!A:N,13,FALSE)</f>
        <v>3</v>
      </c>
      <c r="AB121" s="2">
        <f>VLOOKUP(A121,Sales!A:N,14,FALSE)</f>
        <v>6</v>
      </c>
      <c r="AC121" s="2">
        <f>VLOOKUP(A121,Campaigns!A:I,2,FALSE)</f>
        <v>0</v>
      </c>
      <c r="AD121" s="2">
        <f>VLOOKUP(A121,Campaigns!A:I,3,FALSE)</f>
        <v>0</v>
      </c>
      <c r="AE121" s="2">
        <f>VLOOKUP(A121,Campaigns!A:I,4,FALSE)</f>
        <v>0</v>
      </c>
      <c r="AF121" s="2">
        <f>VLOOKUP(A121,Campaigns!A:I,5,FALSE)</f>
        <v>0</v>
      </c>
      <c r="AG121" s="2">
        <f>VLOOKUP(A121,Campaigns!A:I,6,FALSE)</f>
        <v>0</v>
      </c>
      <c r="AH121" s="2">
        <f>VLOOKUP(A121,Campaigns!A:I,7,FALSE)</f>
        <v>0</v>
      </c>
      <c r="AI121" s="2">
        <f>VLOOKUP(A121,Campaigns!A:I,8,FALSE)</f>
        <v>0</v>
      </c>
      <c r="AJ121" s="19" t="str">
        <f>VLOOKUP(A121,Campaigns!A:I,9,FALSE)</f>
        <v>10/14/2020</v>
      </c>
    </row>
    <row r="122" spans="1:36">
      <c r="A122" s="2">
        <v>1953</v>
      </c>
      <c r="B122" s="2">
        <f>VLOOKUP(A122, Customer!A:O, 2, FALSE)</f>
        <v>115716</v>
      </c>
      <c r="C122" s="2">
        <f>VLOOKUP(A122, Customer!A:O, 3, FALSE)</f>
        <v>1</v>
      </c>
      <c r="D122" s="2">
        <f>VLOOKUP(A122, Customer!A:O, 4, FALSE)</f>
        <v>0</v>
      </c>
      <c r="E122" s="2">
        <f>VLOOKUP(A122, Customer!A:O, 5, FALSE)</f>
        <v>32</v>
      </c>
      <c r="F122" s="2">
        <f>VLOOKUP(A122, Customer!A:O, 6, FALSE)</f>
        <v>0</v>
      </c>
      <c r="G122" s="2">
        <f>VLOOKUP(A122, Customer!A:O, 7, FALSE)</f>
        <v>1</v>
      </c>
      <c r="H122" s="2">
        <f>VLOOKUP(A122, Customer!A:O, 8, FALSE)</f>
        <v>0</v>
      </c>
      <c r="I122" s="2">
        <f>VLOOKUP(A122, Customer!A:O, 9, FALSE)</f>
        <v>0</v>
      </c>
      <c r="J122" s="2">
        <f>VLOOKUP(A122, Customer!A:O, 10, FALSE)</f>
        <v>0</v>
      </c>
      <c r="K122" s="2">
        <f>VLOOKUP(A122, Customer!A:O, 11, FALSE)</f>
        <v>0</v>
      </c>
      <c r="L122" s="2">
        <f>VLOOKUP(A122, Customer!A:O, 12, FALSE)</f>
        <v>0</v>
      </c>
      <c r="M122" s="2">
        <f>VLOOKUP(A122, Customer!A:O, 13, FALSE)</f>
        <v>0</v>
      </c>
      <c r="N122" s="2">
        <f>VLOOKUP(A122, Customer!A:O, 14, FALSE)</f>
        <v>0</v>
      </c>
      <c r="O122" s="2" t="str">
        <f>VLOOKUP(A122, Customer!A:O, 15, FALSE)</f>
        <v>State-Texas</v>
      </c>
      <c r="P122" s="2">
        <f>VLOOKUP(A122,Sales!A:N,2,FALSE)</f>
        <v>8</v>
      </c>
      <c r="Q122">
        <f>VLOOKUP(A122,Sales!A:N,3,FALSE)</f>
        <v>118</v>
      </c>
      <c r="R122" s="2">
        <f>VLOOKUP(A122,Sales!A:N,4,FALSE)</f>
        <v>37</v>
      </c>
      <c r="S122" s="2">
        <f>VLOOKUP(A122,Sales!A:N,5,FALSE)</f>
        <v>221</v>
      </c>
      <c r="T122" s="2">
        <f>VLOOKUP(A122,Sales!A:N,6,FALSE)</f>
        <v>59</v>
      </c>
      <c r="U122" s="2">
        <f>VLOOKUP(A122,Sales!A:N,7,FALSE)</f>
        <v>52</v>
      </c>
      <c r="V122" s="2">
        <f>VLOOKUP(A122,Sales!A:N,8,FALSE)</f>
        <v>191</v>
      </c>
      <c r="W122" s="2">
        <f>VLOOKUP(A122,Sales!A:N,9,FALSE)</f>
        <v>295</v>
      </c>
      <c r="X122" s="2">
        <f>VLOOKUP(A122,Sales!A:N,10,FALSE)</f>
        <v>3</v>
      </c>
      <c r="Y122" s="2">
        <f>VLOOKUP(A122,Sales!A:N,11,FALSE)</f>
        <v>3</v>
      </c>
      <c r="Z122" s="2">
        <f>VLOOKUP(A122,Sales!A:N,12,FALSE)</f>
        <v>0</v>
      </c>
      <c r="AA122" s="2">
        <f>VLOOKUP(A122,Sales!A:N,13,FALSE)</f>
        <v>4</v>
      </c>
      <c r="AB122" s="2">
        <f>VLOOKUP(A122,Sales!A:N,14,FALSE)</f>
        <v>8</v>
      </c>
      <c r="AC122" s="2">
        <f>VLOOKUP(A122,Campaigns!A:I,2,FALSE)</f>
        <v>0</v>
      </c>
      <c r="AD122" s="2">
        <f>VLOOKUP(A122,Campaigns!A:I,3,FALSE)</f>
        <v>0</v>
      </c>
      <c r="AE122" s="2">
        <f>VLOOKUP(A122,Campaigns!A:I,4,FALSE)</f>
        <v>0</v>
      </c>
      <c r="AF122" s="2">
        <f>VLOOKUP(A122,Campaigns!A:I,5,FALSE)</f>
        <v>0</v>
      </c>
      <c r="AG122" s="2">
        <f>VLOOKUP(A122,Campaigns!A:I,6,FALSE)</f>
        <v>0</v>
      </c>
      <c r="AH122" s="2">
        <f>VLOOKUP(A122,Campaigns!A:I,7,FALSE)</f>
        <v>1</v>
      </c>
      <c r="AI122" s="2">
        <f>VLOOKUP(A122,Campaigns!A:I,8,FALSE)</f>
        <v>0</v>
      </c>
      <c r="AJ122" s="19" t="str">
        <f>VLOOKUP(A122,Campaigns!A:I,9,FALSE)</f>
        <v>4/19/2019</v>
      </c>
    </row>
    <row r="123" spans="1:36">
      <c r="A123" s="2">
        <v>2568</v>
      </c>
      <c r="B123" s="2">
        <f>VLOOKUP(A123, Customer!A:O, 2, FALSE)</f>
        <v>113724</v>
      </c>
      <c r="C123" s="2">
        <f>VLOOKUP(A123, Customer!A:O, 3, FALSE)</f>
        <v>1</v>
      </c>
      <c r="D123" s="2">
        <f>VLOOKUP(A123, Customer!A:O, 4, FALSE)</f>
        <v>0</v>
      </c>
      <c r="E123" s="2">
        <f>VLOOKUP(A123, Customer!A:O, 5, FALSE)</f>
        <v>32</v>
      </c>
      <c r="F123" s="2">
        <f>VLOOKUP(A123, Customer!A:O, 6, FALSE)</f>
        <v>0</v>
      </c>
      <c r="G123" s="2">
        <f>VLOOKUP(A123, Customer!A:O, 7, FALSE)</f>
        <v>0</v>
      </c>
      <c r="H123" s="2">
        <f>VLOOKUP(A123, Customer!A:O, 8, FALSE)</f>
        <v>0</v>
      </c>
      <c r="I123" s="2">
        <f>VLOOKUP(A123, Customer!A:O, 9, FALSE)</f>
        <v>1</v>
      </c>
      <c r="J123" s="2">
        <f>VLOOKUP(A123, Customer!A:O, 10, FALSE)</f>
        <v>0</v>
      </c>
      <c r="K123" s="2">
        <f>VLOOKUP(A123, Customer!A:O, 11, FALSE)</f>
        <v>1</v>
      </c>
      <c r="L123" s="2">
        <f>VLOOKUP(A123, Customer!A:O, 12, FALSE)</f>
        <v>0</v>
      </c>
      <c r="M123" s="2">
        <f>VLOOKUP(A123, Customer!A:O, 13, FALSE)</f>
        <v>0</v>
      </c>
      <c r="N123" s="2">
        <f>VLOOKUP(A123, Customer!A:O, 14, FALSE)</f>
        <v>0</v>
      </c>
      <c r="O123" s="2" t="str">
        <f>VLOOKUP(A123, Customer!A:O, 15, FALSE)</f>
        <v>State-Florida</v>
      </c>
      <c r="P123" s="2">
        <f>VLOOKUP(A123,Sales!A:N,2,FALSE)</f>
        <v>43</v>
      </c>
      <c r="Q123">
        <f>VLOOKUP(A123,Sales!A:N,3,FALSE)</f>
        <v>17</v>
      </c>
      <c r="R123" s="2">
        <f>VLOOKUP(A123,Sales!A:N,4,FALSE)</f>
        <v>58</v>
      </c>
      <c r="S123" s="2">
        <f>VLOOKUP(A123,Sales!A:N,5,FALSE)</f>
        <v>41</v>
      </c>
      <c r="T123" s="2">
        <f>VLOOKUP(A123,Sales!A:N,6,FALSE)</f>
        <v>17</v>
      </c>
      <c r="U123" s="2">
        <f>VLOOKUP(A123,Sales!A:N,7,FALSE)</f>
        <v>124</v>
      </c>
      <c r="V123" s="2">
        <f>VLOOKUP(A123,Sales!A:N,8,FALSE)</f>
        <v>224</v>
      </c>
      <c r="W123" s="2">
        <f>VLOOKUP(A123,Sales!A:N,9,FALSE)</f>
        <v>33</v>
      </c>
      <c r="X123" s="2">
        <f>VLOOKUP(A123,Sales!A:N,10,FALSE)</f>
        <v>1</v>
      </c>
      <c r="Y123" s="2">
        <f>VLOOKUP(A123,Sales!A:N,11,FALSE)</f>
        <v>2</v>
      </c>
      <c r="Z123" s="2">
        <f>VLOOKUP(A123,Sales!A:N,12,FALSE)</f>
        <v>0</v>
      </c>
      <c r="AA123" s="2">
        <f>VLOOKUP(A123,Sales!A:N,13,FALSE)</f>
        <v>2</v>
      </c>
      <c r="AB123" s="2">
        <f>VLOOKUP(A123,Sales!A:N,14,FALSE)</f>
        <v>9</v>
      </c>
      <c r="AC123" s="2">
        <f>VLOOKUP(A123,Campaigns!A:I,2,FALSE)</f>
        <v>1</v>
      </c>
      <c r="AD123" s="2">
        <f>VLOOKUP(A123,Campaigns!A:I,3,FALSE)</f>
        <v>0</v>
      </c>
      <c r="AE123" s="2">
        <f>VLOOKUP(A123,Campaigns!A:I,4,FALSE)</f>
        <v>0</v>
      </c>
      <c r="AF123" s="2">
        <f>VLOOKUP(A123,Campaigns!A:I,5,FALSE)</f>
        <v>0</v>
      </c>
      <c r="AG123" s="2">
        <f>VLOOKUP(A123,Campaigns!A:I,6,FALSE)</f>
        <v>0</v>
      </c>
      <c r="AH123" s="2">
        <f>VLOOKUP(A123,Campaigns!A:I,7,FALSE)</f>
        <v>0</v>
      </c>
      <c r="AI123" s="2">
        <f>VLOOKUP(A123,Campaigns!A:I,8,FALSE)</f>
        <v>0</v>
      </c>
      <c r="AJ123" s="19">
        <f>VLOOKUP(A123,Campaigns!A:I,9,FALSE)</f>
        <v>43587</v>
      </c>
    </row>
    <row r="124" spans="1:36">
      <c r="A124" s="2">
        <v>1982</v>
      </c>
      <c r="B124" s="2">
        <f>VLOOKUP(A124, Customer!A:O, 2, FALSE)</f>
        <v>195169</v>
      </c>
      <c r="C124" s="2">
        <f>VLOOKUP(A124, Customer!A:O, 3, FALSE)</f>
        <v>0</v>
      </c>
      <c r="D124" s="2">
        <f>VLOOKUP(A124, Customer!A:O, 4, FALSE)</f>
        <v>0</v>
      </c>
      <c r="E124" s="2">
        <f>VLOOKUP(A124, Customer!A:O, 5, FALSE)</f>
        <v>33</v>
      </c>
      <c r="F124" s="2">
        <f>VLOOKUP(A124, Customer!A:O, 6, FALSE)</f>
        <v>0</v>
      </c>
      <c r="G124" s="2">
        <f>VLOOKUP(A124, Customer!A:O, 7, FALSE)</f>
        <v>0</v>
      </c>
      <c r="H124" s="2">
        <f>VLOOKUP(A124, Customer!A:O, 8, FALSE)</f>
        <v>1</v>
      </c>
      <c r="I124" s="2">
        <f>VLOOKUP(A124, Customer!A:O, 9, FALSE)</f>
        <v>0</v>
      </c>
      <c r="J124" s="2">
        <f>VLOOKUP(A124, Customer!A:O, 10, FALSE)</f>
        <v>0</v>
      </c>
      <c r="K124" s="2">
        <f>VLOOKUP(A124, Customer!A:O, 11, FALSE)</f>
        <v>0</v>
      </c>
      <c r="L124" s="2">
        <f>VLOOKUP(A124, Customer!A:O, 12, FALSE)</f>
        <v>0</v>
      </c>
      <c r="M124" s="2">
        <f>VLOOKUP(A124, Customer!A:O, 13, FALSE)</f>
        <v>0</v>
      </c>
      <c r="N124" s="2">
        <f>VLOOKUP(A124, Customer!A:O, 14, FALSE)</f>
        <v>1</v>
      </c>
      <c r="O124" s="2" t="str">
        <f>VLOOKUP(A124, Customer!A:O, 15, FALSE)</f>
        <v>State-New York</v>
      </c>
      <c r="P124" s="2">
        <f>VLOOKUP(A124,Sales!A:N,2,FALSE)</f>
        <v>1</v>
      </c>
      <c r="Q124">
        <f>VLOOKUP(A124,Sales!A:N,3,FALSE)</f>
        <v>2635</v>
      </c>
      <c r="R124" s="2">
        <f>VLOOKUP(A124,Sales!A:N,4,FALSE)</f>
        <v>43</v>
      </c>
      <c r="S124" s="2">
        <f>VLOOKUP(A124,Sales!A:N,5,FALSE)</f>
        <v>921</v>
      </c>
      <c r="T124" s="2">
        <f>VLOOKUP(A124,Sales!A:N,6,FALSE)</f>
        <v>217</v>
      </c>
      <c r="U124" s="2">
        <f>VLOOKUP(A124,Sales!A:N,7,FALSE)</f>
        <v>41</v>
      </c>
      <c r="V124" s="2">
        <f>VLOOKUP(A124,Sales!A:N,8,FALSE)</f>
        <v>41</v>
      </c>
      <c r="W124" s="2">
        <f>VLOOKUP(A124,Sales!A:N,9,FALSE)</f>
        <v>3816</v>
      </c>
      <c r="X124" s="2">
        <f>VLOOKUP(A124,Sales!A:N,10,FALSE)</f>
        <v>1</v>
      </c>
      <c r="Y124" s="2">
        <f>VLOOKUP(A124,Sales!A:N,11,FALSE)</f>
        <v>4</v>
      </c>
      <c r="Z124" s="2">
        <f>VLOOKUP(A124,Sales!A:N,12,FALSE)</f>
        <v>3</v>
      </c>
      <c r="AA124" s="2">
        <f>VLOOKUP(A124,Sales!A:N,13,FALSE)</f>
        <v>4</v>
      </c>
      <c r="AB124" s="2">
        <f>VLOOKUP(A124,Sales!A:N,14,FALSE)</f>
        <v>1</v>
      </c>
      <c r="AC124" s="2">
        <f>VLOOKUP(A124,Campaigns!A:I,2,FALSE)</f>
        <v>0</v>
      </c>
      <c r="AD124" s="2">
        <f>VLOOKUP(A124,Campaigns!A:I,3,FALSE)</f>
        <v>0</v>
      </c>
      <c r="AE124" s="2">
        <f>VLOOKUP(A124,Campaigns!A:I,4,FALSE)</f>
        <v>1</v>
      </c>
      <c r="AF124" s="2">
        <f>VLOOKUP(A124,Campaigns!A:I,5,FALSE)</f>
        <v>1</v>
      </c>
      <c r="AG124" s="2">
        <f>VLOOKUP(A124,Campaigns!A:I,6,FALSE)</f>
        <v>0</v>
      </c>
      <c r="AH124" s="2">
        <f>VLOOKUP(A124,Campaigns!A:I,7,FALSE)</f>
        <v>0</v>
      </c>
      <c r="AI124" s="2">
        <f>VLOOKUP(A124,Campaigns!A:I,8,FALSE)</f>
        <v>1</v>
      </c>
      <c r="AJ124" s="19" t="str">
        <f>VLOOKUP(A124,Campaigns!A:I,9,FALSE)</f>
        <v>3/15/2020</v>
      </c>
    </row>
    <row r="125" spans="1:36">
      <c r="A125" s="2">
        <v>1079</v>
      </c>
      <c r="B125" s="2">
        <f>VLOOKUP(A125, Customer!A:O, 2, FALSE)</f>
        <v>181361</v>
      </c>
      <c r="C125" s="2">
        <f>VLOOKUP(A125, Customer!A:O, 3, FALSE)</f>
        <v>0</v>
      </c>
      <c r="D125" s="2">
        <f>VLOOKUP(A125, Customer!A:O, 4, FALSE)</f>
        <v>0</v>
      </c>
      <c r="E125" s="2">
        <f>VLOOKUP(A125, Customer!A:O, 5, FALSE)</f>
        <v>33</v>
      </c>
      <c r="F125" s="2">
        <f>VLOOKUP(A125, Customer!A:O, 6, FALSE)</f>
        <v>1</v>
      </c>
      <c r="G125" s="2">
        <f>VLOOKUP(A125, Customer!A:O, 7, FALSE)</f>
        <v>0</v>
      </c>
      <c r="H125" s="2">
        <f>VLOOKUP(A125, Customer!A:O, 8, FALSE)</f>
        <v>0</v>
      </c>
      <c r="I125" s="2">
        <f>VLOOKUP(A125, Customer!A:O, 9, FALSE)</f>
        <v>0</v>
      </c>
      <c r="J125" s="2">
        <f>VLOOKUP(A125, Customer!A:O, 10, FALSE)</f>
        <v>0</v>
      </c>
      <c r="K125" s="2">
        <f>VLOOKUP(A125, Customer!A:O, 11, FALSE)</f>
        <v>0</v>
      </c>
      <c r="L125" s="2">
        <f>VLOOKUP(A125, Customer!A:O, 12, FALSE)</f>
        <v>1</v>
      </c>
      <c r="M125" s="2">
        <f>VLOOKUP(A125, Customer!A:O, 13, FALSE)</f>
        <v>0</v>
      </c>
      <c r="N125" s="2">
        <f>VLOOKUP(A125, Customer!A:O, 14, FALSE)</f>
        <v>0</v>
      </c>
      <c r="O125" s="2" t="str">
        <f>VLOOKUP(A125, Customer!A:O, 15, FALSE)</f>
        <v>State-California</v>
      </c>
      <c r="P125" s="2">
        <f>VLOOKUP(A125,Sales!A:N,2,FALSE)</f>
        <v>18</v>
      </c>
      <c r="Q125">
        <f>VLOOKUP(A125,Sales!A:N,3,FALSE)</f>
        <v>363</v>
      </c>
      <c r="R125" s="2">
        <f>VLOOKUP(A125,Sales!A:N,4,FALSE)</f>
        <v>51</v>
      </c>
      <c r="S125" s="2">
        <f>VLOOKUP(A125,Sales!A:N,5,FALSE)</f>
        <v>945</v>
      </c>
      <c r="T125" s="2">
        <f>VLOOKUP(A125,Sales!A:N,6,FALSE)</f>
        <v>60</v>
      </c>
      <c r="U125" s="2">
        <f>VLOOKUP(A125,Sales!A:N,7,FALSE)</f>
        <v>145</v>
      </c>
      <c r="V125" s="2">
        <f>VLOOKUP(A125,Sales!A:N,8,FALSE)</f>
        <v>169</v>
      </c>
      <c r="W125" s="2">
        <f>VLOOKUP(A125,Sales!A:N,9,FALSE)</f>
        <v>1395</v>
      </c>
      <c r="X125" s="2">
        <f>VLOOKUP(A125,Sales!A:N,10,FALSE)</f>
        <v>1</v>
      </c>
      <c r="Y125" s="2">
        <f>VLOOKUP(A125,Sales!A:N,11,FALSE)</f>
        <v>3</v>
      </c>
      <c r="Z125" s="2">
        <f>VLOOKUP(A125,Sales!A:N,12,FALSE)</f>
        <v>10</v>
      </c>
      <c r="AA125" s="2">
        <f>VLOOKUP(A125,Sales!A:N,13,FALSE)</f>
        <v>13</v>
      </c>
      <c r="AB125" s="2">
        <f>VLOOKUP(A125,Sales!A:N,14,FALSE)</f>
        <v>1</v>
      </c>
      <c r="AC125" s="2">
        <f>VLOOKUP(A125,Campaigns!A:I,2,FALSE)</f>
        <v>0</v>
      </c>
      <c r="AD125" s="2">
        <f>VLOOKUP(A125,Campaigns!A:I,3,FALSE)</f>
        <v>0</v>
      </c>
      <c r="AE125" s="2">
        <f>VLOOKUP(A125,Campaigns!A:I,4,FALSE)</f>
        <v>0</v>
      </c>
      <c r="AF125" s="2">
        <f>VLOOKUP(A125,Campaigns!A:I,5,FALSE)</f>
        <v>0</v>
      </c>
      <c r="AG125" s="2">
        <f>VLOOKUP(A125,Campaigns!A:I,6,FALSE)</f>
        <v>0</v>
      </c>
      <c r="AH125" s="2">
        <f>VLOOKUP(A125,Campaigns!A:I,7,FALSE)</f>
        <v>0</v>
      </c>
      <c r="AI125" s="2">
        <f>VLOOKUP(A125,Campaigns!A:I,8,FALSE)</f>
        <v>0</v>
      </c>
      <c r="AJ125" s="19">
        <f>VLOOKUP(A125,Campaigns!A:I,9,FALSE)</f>
        <v>43838</v>
      </c>
    </row>
    <row r="126" spans="1:36">
      <c r="A126" s="2">
        <v>2560</v>
      </c>
      <c r="B126" s="2">
        <f>VLOOKUP(A126, Customer!A:O, 2, FALSE)</f>
        <v>181361</v>
      </c>
      <c r="C126" s="2">
        <f>VLOOKUP(A126, Customer!A:O, 3, FALSE)</f>
        <v>0</v>
      </c>
      <c r="D126" s="2">
        <f>VLOOKUP(A126, Customer!A:O, 4, FALSE)</f>
        <v>0</v>
      </c>
      <c r="E126" s="2">
        <f>VLOOKUP(A126, Customer!A:O, 5, FALSE)</f>
        <v>33</v>
      </c>
      <c r="F126" s="2">
        <f>VLOOKUP(A126, Customer!A:O, 6, FALSE)</f>
        <v>1</v>
      </c>
      <c r="G126" s="2">
        <f>VLOOKUP(A126, Customer!A:O, 7, FALSE)</f>
        <v>0</v>
      </c>
      <c r="H126" s="2">
        <f>VLOOKUP(A126, Customer!A:O, 8, FALSE)</f>
        <v>0</v>
      </c>
      <c r="I126" s="2">
        <f>VLOOKUP(A126, Customer!A:O, 9, FALSE)</f>
        <v>0</v>
      </c>
      <c r="J126" s="2">
        <f>VLOOKUP(A126, Customer!A:O, 10, FALSE)</f>
        <v>0</v>
      </c>
      <c r="K126" s="2">
        <f>VLOOKUP(A126, Customer!A:O, 11, FALSE)</f>
        <v>0</v>
      </c>
      <c r="L126" s="2">
        <f>VLOOKUP(A126, Customer!A:O, 12, FALSE)</f>
        <v>1</v>
      </c>
      <c r="M126" s="2">
        <f>VLOOKUP(A126, Customer!A:O, 13, FALSE)</f>
        <v>0</v>
      </c>
      <c r="N126" s="2">
        <f>VLOOKUP(A126, Customer!A:O, 14, FALSE)</f>
        <v>0</v>
      </c>
      <c r="O126" s="2" t="str">
        <f>VLOOKUP(A126, Customer!A:O, 15, FALSE)</f>
        <v>State-Other</v>
      </c>
      <c r="P126" s="2">
        <f>VLOOKUP(A126,Sales!A:N,2,FALSE)</f>
        <v>18</v>
      </c>
      <c r="Q126">
        <f>VLOOKUP(A126,Sales!A:N,3,FALSE)</f>
        <v>363</v>
      </c>
      <c r="R126" s="2">
        <f>VLOOKUP(A126,Sales!A:N,4,FALSE)</f>
        <v>51</v>
      </c>
      <c r="S126" s="2">
        <f>VLOOKUP(A126,Sales!A:N,5,FALSE)</f>
        <v>945</v>
      </c>
      <c r="T126" s="2">
        <f>VLOOKUP(A126,Sales!A:N,6,FALSE)</f>
        <v>60</v>
      </c>
      <c r="U126" s="2">
        <f>VLOOKUP(A126,Sales!A:N,7,FALSE)</f>
        <v>145</v>
      </c>
      <c r="V126" s="2">
        <f>VLOOKUP(A126,Sales!A:N,8,FALSE)</f>
        <v>169</v>
      </c>
      <c r="W126" s="2">
        <f>VLOOKUP(A126,Sales!A:N,9,FALSE)</f>
        <v>1395</v>
      </c>
      <c r="X126" s="2">
        <f>VLOOKUP(A126,Sales!A:N,10,FALSE)</f>
        <v>1</v>
      </c>
      <c r="Y126" s="2">
        <f>VLOOKUP(A126,Sales!A:N,11,FALSE)</f>
        <v>3</v>
      </c>
      <c r="Z126" s="2">
        <f>VLOOKUP(A126,Sales!A:N,12,FALSE)</f>
        <v>10</v>
      </c>
      <c r="AA126" s="2">
        <f>VLOOKUP(A126,Sales!A:N,13,FALSE)</f>
        <v>13</v>
      </c>
      <c r="AB126" s="2">
        <f>VLOOKUP(A126,Sales!A:N,14,FALSE)</f>
        <v>1</v>
      </c>
      <c r="AC126" s="2">
        <f>VLOOKUP(A126,Campaigns!A:I,2,FALSE)</f>
        <v>0</v>
      </c>
      <c r="AD126" s="2">
        <f>VLOOKUP(A126,Campaigns!A:I,3,FALSE)</f>
        <v>0</v>
      </c>
      <c r="AE126" s="2">
        <f>VLOOKUP(A126,Campaigns!A:I,4,FALSE)</f>
        <v>0</v>
      </c>
      <c r="AF126" s="2">
        <f>VLOOKUP(A126,Campaigns!A:I,5,FALSE)</f>
        <v>0</v>
      </c>
      <c r="AG126" s="2">
        <f>VLOOKUP(A126,Campaigns!A:I,6,FALSE)</f>
        <v>0</v>
      </c>
      <c r="AH126" s="2">
        <f>VLOOKUP(A126,Campaigns!A:I,7,FALSE)</f>
        <v>0</v>
      </c>
      <c r="AI126" s="2">
        <f>VLOOKUP(A126,Campaigns!A:I,8,FALSE)</f>
        <v>1</v>
      </c>
      <c r="AJ126" s="19">
        <f>VLOOKUP(A126,Campaigns!A:I,9,FALSE)</f>
        <v>43838</v>
      </c>
    </row>
    <row r="127" spans="1:36">
      <c r="A127" s="2">
        <v>2565</v>
      </c>
      <c r="B127" s="2">
        <f>VLOOKUP(A127, Customer!A:O, 2, FALSE)</f>
        <v>175794</v>
      </c>
      <c r="C127" s="2">
        <f>VLOOKUP(A127, Customer!A:O, 3, FALSE)</f>
        <v>0</v>
      </c>
      <c r="D127" s="2">
        <f>VLOOKUP(A127, Customer!A:O, 4, FALSE)</f>
        <v>0</v>
      </c>
      <c r="E127" s="2">
        <f>VLOOKUP(A127, Customer!A:O, 5, FALSE)</f>
        <v>33</v>
      </c>
      <c r="F127" s="2">
        <f>VLOOKUP(A127, Customer!A:O, 6, FALSE)</f>
        <v>0</v>
      </c>
      <c r="G127" s="2">
        <f>VLOOKUP(A127, Customer!A:O, 7, FALSE)</f>
        <v>1</v>
      </c>
      <c r="H127" s="2">
        <f>VLOOKUP(A127, Customer!A:O, 8, FALSE)</f>
        <v>0</v>
      </c>
      <c r="I127" s="2">
        <f>VLOOKUP(A127, Customer!A:O, 9, FALSE)</f>
        <v>0</v>
      </c>
      <c r="J127" s="2">
        <f>VLOOKUP(A127, Customer!A:O, 10, FALSE)</f>
        <v>0</v>
      </c>
      <c r="K127" s="2">
        <f>VLOOKUP(A127, Customer!A:O, 11, FALSE)</f>
        <v>0</v>
      </c>
      <c r="L127" s="2">
        <f>VLOOKUP(A127, Customer!A:O, 12, FALSE)</f>
        <v>1</v>
      </c>
      <c r="M127" s="2">
        <f>VLOOKUP(A127, Customer!A:O, 13, FALSE)</f>
        <v>0</v>
      </c>
      <c r="N127" s="2">
        <f>VLOOKUP(A127, Customer!A:O, 14, FALSE)</f>
        <v>0</v>
      </c>
      <c r="O127" s="2" t="str">
        <f>VLOOKUP(A127, Customer!A:O, 15, FALSE)</f>
        <v>State-Texas</v>
      </c>
      <c r="P127" s="2">
        <f>VLOOKUP(A127,Sales!A:N,2,FALSE)</f>
        <v>33</v>
      </c>
      <c r="Q127">
        <f>VLOOKUP(A127,Sales!A:N,3,FALSE)</f>
        <v>1749</v>
      </c>
      <c r="R127" s="2">
        <f>VLOOKUP(A127,Sales!A:N,4,FALSE)</f>
        <v>371</v>
      </c>
      <c r="S127" s="2">
        <f>VLOOKUP(A127,Sales!A:N,5,FALSE)</f>
        <v>1450</v>
      </c>
      <c r="T127" s="2">
        <f>VLOOKUP(A127,Sales!A:N,6,FALSE)</f>
        <v>146</v>
      </c>
      <c r="U127" s="2">
        <f>VLOOKUP(A127,Sales!A:N,7,FALSE)</f>
        <v>74</v>
      </c>
      <c r="V127" s="2">
        <f>VLOOKUP(A127,Sales!A:N,8,FALSE)</f>
        <v>111</v>
      </c>
      <c r="W127" s="2">
        <f>VLOOKUP(A127,Sales!A:N,9,FALSE)</f>
        <v>3679</v>
      </c>
      <c r="X127" s="2">
        <f>VLOOKUP(A127,Sales!A:N,10,FALSE)</f>
        <v>1</v>
      </c>
      <c r="Y127" s="2">
        <f>VLOOKUP(A127,Sales!A:N,11,FALSE)</f>
        <v>7</v>
      </c>
      <c r="Z127" s="2">
        <f>VLOOKUP(A127,Sales!A:N,12,FALSE)</f>
        <v>5</v>
      </c>
      <c r="AA127" s="2">
        <f>VLOOKUP(A127,Sales!A:N,13,FALSE)</f>
        <v>12</v>
      </c>
      <c r="AB127" s="2">
        <f>VLOOKUP(A127,Sales!A:N,14,FALSE)</f>
        <v>3</v>
      </c>
      <c r="AC127" s="2">
        <f>VLOOKUP(A127,Campaigns!A:I,2,FALSE)</f>
        <v>0</v>
      </c>
      <c r="AD127" s="2">
        <f>VLOOKUP(A127,Campaigns!A:I,3,FALSE)</f>
        <v>0</v>
      </c>
      <c r="AE127" s="2">
        <f>VLOOKUP(A127,Campaigns!A:I,4,FALSE)</f>
        <v>0</v>
      </c>
      <c r="AF127" s="2">
        <f>VLOOKUP(A127,Campaigns!A:I,5,FALSE)</f>
        <v>1</v>
      </c>
      <c r="AG127" s="2">
        <f>VLOOKUP(A127,Campaigns!A:I,6,FALSE)</f>
        <v>0</v>
      </c>
      <c r="AH127" s="2">
        <f>VLOOKUP(A127,Campaigns!A:I,7,FALSE)</f>
        <v>0</v>
      </c>
      <c r="AI127" s="2">
        <f>VLOOKUP(A127,Campaigns!A:I,8,FALSE)</f>
        <v>0</v>
      </c>
      <c r="AJ127" s="19" t="str">
        <f>VLOOKUP(A127,Campaigns!A:I,9,FALSE)</f>
        <v>5/30/2020</v>
      </c>
    </row>
    <row r="128" spans="1:36">
      <c r="A128" s="2">
        <v>2504</v>
      </c>
      <c r="B128" s="2">
        <f>VLOOKUP(A128, Customer!A:O, 2, FALSE)</f>
        <v>174004</v>
      </c>
      <c r="C128" s="2">
        <f>VLOOKUP(A128, Customer!A:O, 3, FALSE)</f>
        <v>0</v>
      </c>
      <c r="D128" s="2">
        <f>VLOOKUP(A128, Customer!A:O, 4, FALSE)</f>
        <v>0</v>
      </c>
      <c r="E128" s="2">
        <f>VLOOKUP(A128, Customer!A:O, 5, FALSE)</f>
        <v>33</v>
      </c>
      <c r="F128" s="2">
        <f>VLOOKUP(A128, Customer!A:O, 6, FALSE)</f>
        <v>0</v>
      </c>
      <c r="G128" s="2">
        <f>VLOOKUP(A128, Customer!A:O, 7, FALSE)</f>
        <v>0</v>
      </c>
      <c r="H128" s="2">
        <f>VLOOKUP(A128, Customer!A:O, 8, FALSE)</f>
        <v>1</v>
      </c>
      <c r="I128" s="2">
        <f>VLOOKUP(A128, Customer!A:O, 9, FALSE)</f>
        <v>0</v>
      </c>
      <c r="J128" s="2">
        <f>VLOOKUP(A128, Customer!A:O, 10, FALSE)</f>
        <v>0</v>
      </c>
      <c r="K128" s="2">
        <f>VLOOKUP(A128, Customer!A:O, 11, FALSE)</f>
        <v>0</v>
      </c>
      <c r="L128" s="2">
        <f>VLOOKUP(A128, Customer!A:O, 12, FALSE)</f>
        <v>0</v>
      </c>
      <c r="M128" s="2">
        <f>VLOOKUP(A128, Customer!A:O, 13, FALSE)</f>
        <v>0</v>
      </c>
      <c r="N128" s="2">
        <f>VLOOKUP(A128, Customer!A:O, 14, FALSE)</f>
        <v>1</v>
      </c>
      <c r="O128" s="2" t="str">
        <f>VLOOKUP(A128, Customer!A:O, 15, FALSE)</f>
        <v>State-New York</v>
      </c>
      <c r="P128" s="2">
        <f>VLOOKUP(A128,Sales!A:N,2,FALSE)</f>
        <v>5</v>
      </c>
      <c r="Q128">
        <f>VLOOKUP(A128,Sales!A:N,3,FALSE)</f>
        <v>1843</v>
      </c>
      <c r="R128" s="2">
        <f>VLOOKUP(A128,Sales!A:N,4,FALSE)</f>
        <v>113</v>
      </c>
      <c r="S128" s="2">
        <f>VLOOKUP(A128,Sales!A:N,5,FALSE)</f>
        <v>1317</v>
      </c>
      <c r="T128" s="2">
        <f>VLOOKUP(A128,Sales!A:N,6,FALSE)</f>
        <v>99</v>
      </c>
      <c r="U128" s="2">
        <f>VLOOKUP(A128,Sales!A:N,7,FALSE)</f>
        <v>414</v>
      </c>
      <c r="V128" s="2">
        <f>VLOOKUP(A128,Sales!A:N,8,FALSE)</f>
        <v>113</v>
      </c>
      <c r="W128" s="2">
        <f>VLOOKUP(A128,Sales!A:N,9,FALSE)</f>
        <v>3673</v>
      </c>
      <c r="X128" s="2">
        <f>VLOOKUP(A128,Sales!A:N,10,FALSE)</f>
        <v>1</v>
      </c>
      <c r="Y128" s="2">
        <f>VLOOKUP(A128,Sales!A:N,11,FALSE)</f>
        <v>4</v>
      </c>
      <c r="Z128" s="2">
        <f>VLOOKUP(A128,Sales!A:N,12,FALSE)</f>
        <v>6</v>
      </c>
      <c r="AA128" s="2">
        <f>VLOOKUP(A128,Sales!A:N,13,FALSE)</f>
        <v>4</v>
      </c>
      <c r="AB128" s="2">
        <f>VLOOKUP(A128,Sales!A:N,14,FALSE)</f>
        <v>3</v>
      </c>
      <c r="AC128" s="2">
        <f>VLOOKUP(A128,Campaigns!A:I,2,FALSE)</f>
        <v>0</v>
      </c>
      <c r="AD128" s="2">
        <f>VLOOKUP(A128,Campaigns!A:I,3,FALSE)</f>
        <v>0</v>
      </c>
      <c r="AE128" s="2">
        <f>VLOOKUP(A128,Campaigns!A:I,4,FALSE)</f>
        <v>1</v>
      </c>
      <c r="AF128" s="2">
        <f>VLOOKUP(A128,Campaigns!A:I,5,FALSE)</f>
        <v>1</v>
      </c>
      <c r="AG128" s="2">
        <f>VLOOKUP(A128,Campaigns!A:I,6,FALSE)</f>
        <v>0</v>
      </c>
      <c r="AH128" s="2">
        <f>VLOOKUP(A128,Campaigns!A:I,7,FALSE)</f>
        <v>0</v>
      </c>
      <c r="AI128" s="2">
        <f>VLOOKUP(A128,Campaigns!A:I,8,FALSE)</f>
        <v>1</v>
      </c>
      <c r="AJ128" s="19" t="str">
        <f>VLOOKUP(A128,Campaigns!A:I,9,FALSE)</f>
        <v>7/31/2020</v>
      </c>
    </row>
    <row r="129" spans="1:36">
      <c r="A129" s="2">
        <v>1505</v>
      </c>
      <c r="B129" s="2">
        <f>VLOOKUP(A129, Customer!A:O, 2, FALSE)</f>
        <v>173454</v>
      </c>
      <c r="C129" s="2">
        <f>VLOOKUP(A129, Customer!A:O, 3, FALSE)</f>
        <v>0</v>
      </c>
      <c r="D129" s="2">
        <f>VLOOKUP(A129, Customer!A:O, 4, FALSE)</f>
        <v>0</v>
      </c>
      <c r="E129" s="2">
        <f>VLOOKUP(A129, Customer!A:O, 5, FALSE)</f>
        <v>33</v>
      </c>
      <c r="F129" s="2">
        <f>VLOOKUP(A129, Customer!A:O, 6, FALSE)</f>
        <v>0</v>
      </c>
      <c r="G129" s="2">
        <f>VLOOKUP(A129, Customer!A:O, 7, FALSE)</f>
        <v>0</v>
      </c>
      <c r="H129" s="2">
        <f>VLOOKUP(A129, Customer!A:O, 8, FALSE)</f>
        <v>1</v>
      </c>
      <c r="I129" s="2">
        <f>VLOOKUP(A129, Customer!A:O, 9, FALSE)</f>
        <v>0</v>
      </c>
      <c r="J129" s="2">
        <f>VLOOKUP(A129, Customer!A:O, 10, FALSE)</f>
        <v>0</v>
      </c>
      <c r="K129" s="2">
        <f>VLOOKUP(A129, Customer!A:O, 11, FALSE)</f>
        <v>0</v>
      </c>
      <c r="L129" s="2">
        <f>VLOOKUP(A129, Customer!A:O, 12, FALSE)</f>
        <v>0</v>
      </c>
      <c r="M129" s="2">
        <f>VLOOKUP(A129, Customer!A:O, 13, FALSE)</f>
        <v>1</v>
      </c>
      <c r="N129" s="2">
        <f>VLOOKUP(A129, Customer!A:O, 14, FALSE)</f>
        <v>0</v>
      </c>
      <c r="O129" s="2" t="str">
        <f>VLOOKUP(A129, Customer!A:O, 15, FALSE)</f>
        <v>State-California</v>
      </c>
      <c r="P129" s="2">
        <f>VLOOKUP(A129,Sales!A:N,2,FALSE)</f>
        <v>95</v>
      </c>
      <c r="Q129">
        <f>VLOOKUP(A129,Sales!A:N,3,FALSE)</f>
        <v>2319</v>
      </c>
      <c r="R129" s="2">
        <f>VLOOKUP(A129,Sales!A:N,4,FALSE)</f>
        <v>172</v>
      </c>
      <c r="S129" s="2">
        <f>VLOOKUP(A129,Sales!A:N,5,FALSE)</f>
        <v>829</v>
      </c>
      <c r="T129" s="2">
        <f>VLOOKUP(A129,Sales!A:N,6,FALSE)</f>
        <v>132</v>
      </c>
      <c r="U129" s="2">
        <f>VLOOKUP(A129,Sales!A:N,7,FALSE)</f>
        <v>33</v>
      </c>
      <c r="V129" s="2">
        <f>VLOOKUP(A129,Sales!A:N,8,FALSE)</f>
        <v>413</v>
      </c>
      <c r="W129" s="2">
        <f>VLOOKUP(A129,Sales!A:N,9,FALSE)</f>
        <v>3072</v>
      </c>
      <c r="X129" s="2">
        <f>VLOOKUP(A129,Sales!A:N,10,FALSE)</f>
        <v>1</v>
      </c>
      <c r="Y129" s="2">
        <f>VLOOKUP(A129,Sales!A:N,11,FALSE)</f>
        <v>2</v>
      </c>
      <c r="Z129" s="2">
        <f>VLOOKUP(A129,Sales!A:N,12,FALSE)</f>
        <v>4</v>
      </c>
      <c r="AA129" s="2">
        <f>VLOOKUP(A129,Sales!A:N,13,FALSE)</f>
        <v>6</v>
      </c>
      <c r="AB129" s="2">
        <f>VLOOKUP(A129,Sales!A:N,14,FALSE)</f>
        <v>5</v>
      </c>
      <c r="AC129" s="2">
        <f>VLOOKUP(A129,Campaigns!A:I,2,FALSE)</f>
        <v>1</v>
      </c>
      <c r="AD129" s="2">
        <f>VLOOKUP(A129,Campaigns!A:I,3,FALSE)</f>
        <v>0</v>
      </c>
      <c r="AE129" s="2">
        <f>VLOOKUP(A129,Campaigns!A:I,4,FALSE)</f>
        <v>0</v>
      </c>
      <c r="AF129" s="2">
        <f>VLOOKUP(A129,Campaigns!A:I,5,FALSE)</f>
        <v>0</v>
      </c>
      <c r="AG129" s="2">
        <f>VLOOKUP(A129,Campaigns!A:I,6,FALSE)</f>
        <v>0</v>
      </c>
      <c r="AH129" s="2">
        <f>VLOOKUP(A129,Campaigns!A:I,7,FALSE)</f>
        <v>0</v>
      </c>
      <c r="AI129" s="2">
        <f>VLOOKUP(A129,Campaigns!A:I,8,FALSE)</f>
        <v>0</v>
      </c>
      <c r="AJ129" s="19">
        <f>VLOOKUP(A129,Campaigns!A:I,9,FALSE)</f>
        <v>43959</v>
      </c>
    </row>
    <row r="130" spans="1:36">
      <c r="A130" s="2">
        <v>2877</v>
      </c>
      <c r="B130" s="2">
        <f>VLOOKUP(A130, Customer!A:O, 2, FALSE)</f>
        <v>173395</v>
      </c>
      <c r="C130" s="2">
        <f>VLOOKUP(A130, Customer!A:O, 3, FALSE)</f>
        <v>0</v>
      </c>
      <c r="D130" s="2">
        <f>VLOOKUP(A130, Customer!A:O, 4, FALSE)</f>
        <v>0</v>
      </c>
      <c r="E130" s="2">
        <f>VLOOKUP(A130, Customer!A:O, 5, FALSE)</f>
        <v>33</v>
      </c>
      <c r="F130" s="2">
        <f>VLOOKUP(A130, Customer!A:O, 6, FALSE)</f>
        <v>0</v>
      </c>
      <c r="G130" s="2">
        <f>VLOOKUP(A130, Customer!A:O, 7, FALSE)</f>
        <v>1</v>
      </c>
      <c r="H130" s="2">
        <f>VLOOKUP(A130, Customer!A:O, 8, FALSE)</f>
        <v>0</v>
      </c>
      <c r="I130" s="2">
        <f>VLOOKUP(A130, Customer!A:O, 9, FALSE)</f>
        <v>0</v>
      </c>
      <c r="J130" s="2">
        <f>VLOOKUP(A130, Customer!A:O, 10, FALSE)</f>
        <v>0</v>
      </c>
      <c r="K130" s="2">
        <f>VLOOKUP(A130, Customer!A:O, 11, FALSE)</f>
        <v>0</v>
      </c>
      <c r="L130" s="2">
        <f>VLOOKUP(A130, Customer!A:O, 12, FALSE)</f>
        <v>0</v>
      </c>
      <c r="M130" s="2">
        <f>VLOOKUP(A130, Customer!A:O, 13, FALSE)</f>
        <v>1</v>
      </c>
      <c r="N130" s="2">
        <f>VLOOKUP(A130, Customer!A:O, 14, FALSE)</f>
        <v>0</v>
      </c>
      <c r="O130" s="2" t="str">
        <f>VLOOKUP(A130, Customer!A:O, 15, FALSE)</f>
        <v>State-Texas</v>
      </c>
      <c r="P130" s="2">
        <f>VLOOKUP(A130,Sales!A:N,2,FALSE)</f>
        <v>94</v>
      </c>
      <c r="Q130">
        <f>VLOOKUP(A130,Sales!A:N,3,FALSE)</f>
        <v>643</v>
      </c>
      <c r="R130" s="2">
        <f>VLOOKUP(A130,Sales!A:N,4,FALSE)</f>
        <v>17</v>
      </c>
      <c r="S130" s="2">
        <f>VLOOKUP(A130,Sales!A:N,5,FALSE)</f>
        <v>189</v>
      </c>
      <c r="T130" s="2">
        <f>VLOOKUP(A130,Sales!A:N,6,FALSE)</f>
        <v>47</v>
      </c>
      <c r="U130" s="2">
        <f>VLOOKUP(A130,Sales!A:N,7,FALSE)</f>
        <v>17</v>
      </c>
      <c r="V130" s="2">
        <f>VLOOKUP(A130,Sales!A:N,8,FALSE)</f>
        <v>26</v>
      </c>
      <c r="W130" s="2">
        <f>VLOOKUP(A130,Sales!A:N,9,FALSE)</f>
        <v>886</v>
      </c>
      <c r="X130" s="2">
        <f>VLOOKUP(A130,Sales!A:N,10,FALSE)</f>
        <v>1</v>
      </c>
      <c r="Y130" s="2">
        <f>VLOOKUP(A130,Sales!A:N,11,FALSE)</f>
        <v>4</v>
      </c>
      <c r="Z130" s="2">
        <f>VLOOKUP(A130,Sales!A:N,12,FALSE)</f>
        <v>4</v>
      </c>
      <c r="AA130" s="2">
        <f>VLOOKUP(A130,Sales!A:N,13,FALSE)</f>
        <v>6</v>
      </c>
      <c r="AB130" s="2">
        <f>VLOOKUP(A130,Sales!A:N,14,FALSE)</f>
        <v>2</v>
      </c>
      <c r="AC130" s="2">
        <f>VLOOKUP(A130,Campaigns!A:I,2,FALSE)</f>
        <v>0</v>
      </c>
      <c r="AD130" s="2">
        <f>VLOOKUP(A130,Campaigns!A:I,3,FALSE)</f>
        <v>0</v>
      </c>
      <c r="AE130" s="2">
        <f>VLOOKUP(A130,Campaigns!A:I,4,FALSE)</f>
        <v>0</v>
      </c>
      <c r="AF130" s="2">
        <f>VLOOKUP(A130,Campaigns!A:I,5,FALSE)</f>
        <v>0</v>
      </c>
      <c r="AG130" s="2">
        <f>VLOOKUP(A130,Campaigns!A:I,6,FALSE)</f>
        <v>0</v>
      </c>
      <c r="AH130" s="2">
        <f>VLOOKUP(A130,Campaigns!A:I,7,FALSE)</f>
        <v>0</v>
      </c>
      <c r="AI130" s="2">
        <f>VLOOKUP(A130,Campaigns!A:I,8,FALSE)</f>
        <v>0</v>
      </c>
      <c r="AJ130" s="19" t="str">
        <f>VLOOKUP(A130,Campaigns!A:I,9,FALSE)</f>
        <v>8/22/2020</v>
      </c>
    </row>
    <row r="131" spans="1:36">
      <c r="A131" s="2">
        <v>2040</v>
      </c>
      <c r="B131" s="2">
        <f>VLOOKUP(A131, Customer!A:O, 2, FALSE)</f>
        <v>167605</v>
      </c>
      <c r="C131" s="2">
        <f>VLOOKUP(A131, Customer!A:O, 3, FALSE)</f>
        <v>0</v>
      </c>
      <c r="D131" s="2">
        <f>VLOOKUP(A131, Customer!A:O, 4, FALSE)</f>
        <v>0</v>
      </c>
      <c r="E131" s="2">
        <f>VLOOKUP(A131, Customer!A:O, 5, FALSE)</f>
        <v>33</v>
      </c>
      <c r="F131" s="2">
        <f>VLOOKUP(A131, Customer!A:O, 6, FALSE)</f>
        <v>0</v>
      </c>
      <c r="G131" s="2">
        <f>VLOOKUP(A131, Customer!A:O, 7, FALSE)</f>
        <v>0</v>
      </c>
      <c r="H131" s="2">
        <f>VLOOKUP(A131, Customer!A:O, 8, FALSE)</f>
        <v>0</v>
      </c>
      <c r="I131" s="2">
        <f>VLOOKUP(A131, Customer!A:O, 9, FALSE)</f>
        <v>1</v>
      </c>
      <c r="J131" s="2">
        <f>VLOOKUP(A131, Customer!A:O, 10, FALSE)</f>
        <v>0</v>
      </c>
      <c r="K131" s="2">
        <f>VLOOKUP(A131, Customer!A:O, 11, FALSE)</f>
        <v>0</v>
      </c>
      <c r="L131" s="2">
        <f>VLOOKUP(A131, Customer!A:O, 12, FALSE)</f>
        <v>1</v>
      </c>
      <c r="M131" s="2">
        <f>VLOOKUP(A131, Customer!A:O, 13, FALSE)</f>
        <v>0</v>
      </c>
      <c r="N131" s="2">
        <f>VLOOKUP(A131, Customer!A:O, 14, FALSE)</f>
        <v>0</v>
      </c>
      <c r="O131" s="2" t="str">
        <f>VLOOKUP(A131, Customer!A:O, 15, FALSE)</f>
        <v>State-Florida</v>
      </c>
      <c r="P131" s="2">
        <f>VLOOKUP(A131,Sales!A:N,2,FALSE)</f>
        <v>84</v>
      </c>
      <c r="Q131">
        <f>VLOOKUP(A131,Sales!A:N,3,FALSE)</f>
        <v>833</v>
      </c>
      <c r="R131" s="2">
        <f>VLOOKUP(A131,Sales!A:N,4,FALSE)</f>
        <v>69</v>
      </c>
      <c r="S131" s="2">
        <f>VLOOKUP(A131,Sales!A:N,5,FALSE)</f>
        <v>699</v>
      </c>
      <c r="T131" s="2">
        <f>VLOOKUP(A131,Sales!A:N,6,FALSE)</f>
        <v>456</v>
      </c>
      <c r="U131" s="2">
        <f>VLOOKUP(A131,Sales!A:N,7,FALSE)</f>
        <v>134</v>
      </c>
      <c r="V131" s="2">
        <f>VLOOKUP(A131,Sales!A:N,8,FALSE)</f>
        <v>134</v>
      </c>
      <c r="W131" s="2">
        <f>VLOOKUP(A131,Sales!A:N,9,FALSE)</f>
        <v>2058</v>
      </c>
      <c r="X131" s="2">
        <f>VLOOKUP(A131,Sales!A:N,10,FALSE)</f>
        <v>1</v>
      </c>
      <c r="Y131" s="2">
        <f>VLOOKUP(A131,Sales!A:N,11,FALSE)</f>
        <v>2</v>
      </c>
      <c r="Z131" s="2">
        <f>VLOOKUP(A131,Sales!A:N,12,FALSE)</f>
        <v>8</v>
      </c>
      <c r="AA131" s="2">
        <f>VLOOKUP(A131,Sales!A:N,13,FALSE)</f>
        <v>6</v>
      </c>
      <c r="AB131" s="2">
        <f>VLOOKUP(A131,Sales!A:N,14,FALSE)</f>
        <v>1</v>
      </c>
      <c r="AC131" s="2">
        <f>VLOOKUP(A131,Campaigns!A:I,2,FALSE)</f>
        <v>0</v>
      </c>
      <c r="AD131" s="2">
        <f>VLOOKUP(A131,Campaigns!A:I,3,FALSE)</f>
        <v>0</v>
      </c>
      <c r="AE131" s="2">
        <f>VLOOKUP(A131,Campaigns!A:I,4,FALSE)</f>
        <v>0</v>
      </c>
      <c r="AF131" s="2">
        <f>VLOOKUP(A131,Campaigns!A:I,5,FALSE)</f>
        <v>0</v>
      </c>
      <c r="AG131" s="2">
        <f>VLOOKUP(A131,Campaigns!A:I,6,FALSE)</f>
        <v>0</v>
      </c>
      <c r="AH131" s="2">
        <f>VLOOKUP(A131,Campaigns!A:I,7,FALSE)</f>
        <v>0</v>
      </c>
      <c r="AI131" s="2">
        <f>VLOOKUP(A131,Campaigns!A:I,8,FALSE)</f>
        <v>0</v>
      </c>
      <c r="AJ131" s="19">
        <f>VLOOKUP(A131,Campaigns!A:I,9,FALSE)</f>
        <v>43594</v>
      </c>
    </row>
    <row r="132" spans="1:36">
      <c r="A132" s="2">
        <v>1748</v>
      </c>
      <c r="B132" s="2">
        <f>VLOOKUP(A132, Customer!A:O, 2, FALSE)</f>
        <v>167430</v>
      </c>
      <c r="C132" s="2">
        <f>VLOOKUP(A132, Customer!A:O, 3, FALSE)</f>
        <v>0</v>
      </c>
      <c r="D132" s="2">
        <f>VLOOKUP(A132, Customer!A:O, 4, FALSE)</f>
        <v>0</v>
      </c>
      <c r="E132" s="2">
        <f>VLOOKUP(A132, Customer!A:O, 5, FALSE)</f>
        <v>33</v>
      </c>
      <c r="F132" s="2">
        <f>VLOOKUP(A132, Customer!A:O, 6, FALSE)</f>
        <v>0</v>
      </c>
      <c r="G132" s="2">
        <f>VLOOKUP(A132, Customer!A:O, 7, FALSE)</f>
        <v>0</v>
      </c>
      <c r="H132" s="2">
        <f>VLOOKUP(A132, Customer!A:O, 8, FALSE)</f>
        <v>0</v>
      </c>
      <c r="I132" s="2">
        <f>VLOOKUP(A132, Customer!A:O, 9, FALSE)</f>
        <v>1</v>
      </c>
      <c r="J132" s="2">
        <f>VLOOKUP(A132, Customer!A:O, 10, FALSE)</f>
        <v>0</v>
      </c>
      <c r="K132" s="2">
        <f>VLOOKUP(A132, Customer!A:O, 11, FALSE)</f>
        <v>0</v>
      </c>
      <c r="L132" s="2">
        <f>VLOOKUP(A132, Customer!A:O, 12, FALSE)</f>
        <v>1</v>
      </c>
      <c r="M132" s="2">
        <f>VLOOKUP(A132, Customer!A:O, 13, FALSE)</f>
        <v>0</v>
      </c>
      <c r="N132" s="2">
        <f>VLOOKUP(A132, Customer!A:O, 14, FALSE)</f>
        <v>0</v>
      </c>
      <c r="O132" s="2" t="str">
        <f>VLOOKUP(A132, Customer!A:O, 15, FALSE)</f>
        <v>State-New York</v>
      </c>
      <c r="P132" s="2">
        <f>VLOOKUP(A132,Sales!A:N,2,FALSE)</f>
        <v>6</v>
      </c>
      <c r="Q132">
        <f>VLOOKUP(A132,Sales!A:N,3,FALSE)</f>
        <v>1477</v>
      </c>
      <c r="R132" s="2">
        <f>VLOOKUP(A132,Sales!A:N,4,FALSE)</f>
        <v>241</v>
      </c>
      <c r="S132" s="2">
        <f>VLOOKUP(A132,Sales!A:N,5,FALSE)</f>
        <v>723</v>
      </c>
      <c r="T132" s="2">
        <f>VLOOKUP(A132,Sales!A:N,6,FALSE)</f>
        <v>315</v>
      </c>
      <c r="U132" s="2">
        <f>VLOOKUP(A132,Sales!A:N,7,FALSE)</f>
        <v>330</v>
      </c>
      <c r="V132" s="2">
        <f>VLOOKUP(A132,Sales!A:N,8,FALSE)</f>
        <v>300</v>
      </c>
      <c r="W132" s="2">
        <f>VLOOKUP(A132,Sales!A:N,9,FALSE)</f>
        <v>2786</v>
      </c>
      <c r="X132" s="2">
        <f>VLOOKUP(A132,Sales!A:N,10,FALSE)</f>
        <v>1</v>
      </c>
      <c r="Y132" s="2">
        <f>VLOOKUP(A132,Sales!A:N,11,FALSE)</f>
        <v>11</v>
      </c>
      <c r="Z132" s="2">
        <f>VLOOKUP(A132,Sales!A:N,12,FALSE)</f>
        <v>5</v>
      </c>
      <c r="AA132" s="2">
        <f>VLOOKUP(A132,Sales!A:N,13,FALSE)</f>
        <v>12</v>
      </c>
      <c r="AB132" s="2">
        <f>VLOOKUP(A132,Sales!A:N,14,FALSE)</f>
        <v>6</v>
      </c>
      <c r="AC132" s="2">
        <f>VLOOKUP(A132,Campaigns!A:I,2,FALSE)</f>
        <v>0</v>
      </c>
      <c r="AD132" s="2">
        <f>VLOOKUP(A132,Campaigns!A:I,3,FALSE)</f>
        <v>0</v>
      </c>
      <c r="AE132" s="2">
        <f>VLOOKUP(A132,Campaigns!A:I,4,FALSE)</f>
        <v>0</v>
      </c>
      <c r="AF132" s="2">
        <f>VLOOKUP(A132,Campaigns!A:I,5,FALSE)</f>
        <v>0</v>
      </c>
      <c r="AG132" s="2">
        <f>VLOOKUP(A132,Campaigns!A:I,6,FALSE)</f>
        <v>0</v>
      </c>
      <c r="AH132" s="2">
        <f>VLOOKUP(A132,Campaigns!A:I,7,FALSE)</f>
        <v>0</v>
      </c>
      <c r="AI132" s="2">
        <f>VLOOKUP(A132,Campaigns!A:I,8,FALSE)</f>
        <v>0</v>
      </c>
      <c r="AJ132" s="19">
        <f>VLOOKUP(A132,Campaigns!A:I,9,FALSE)</f>
        <v>43740</v>
      </c>
    </row>
    <row r="133" spans="1:36">
      <c r="A133" s="2">
        <v>2666</v>
      </c>
      <c r="B133" s="2">
        <f>VLOOKUP(A133, Customer!A:O, 2, FALSE)</f>
        <v>161787</v>
      </c>
      <c r="C133" s="2">
        <f>VLOOKUP(A133, Customer!A:O, 3, FALSE)</f>
        <v>0</v>
      </c>
      <c r="D133" s="2">
        <f>VLOOKUP(A133, Customer!A:O, 4, FALSE)</f>
        <v>0</v>
      </c>
      <c r="E133" s="2">
        <f>VLOOKUP(A133, Customer!A:O, 5, FALSE)</f>
        <v>33</v>
      </c>
      <c r="F133" s="2">
        <f>VLOOKUP(A133, Customer!A:O, 6, FALSE)</f>
        <v>1</v>
      </c>
      <c r="G133" s="2">
        <f>VLOOKUP(A133, Customer!A:O, 7, FALSE)</f>
        <v>0</v>
      </c>
      <c r="H133" s="2">
        <f>VLOOKUP(A133, Customer!A:O, 8, FALSE)</f>
        <v>0</v>
      </c>
      <c r="I133" s="2">
        <f>VLOOKUP(A133, Customer!A:O, 9, FALSE)</f>
        <v>0</v>
      </c>
      <c r="J133" s="2">
        <f>VLOOKUP(A133, Customer!A:O, 10, FALSE)</f>
        <v>0</v>
      </c>
      <c r="K133" s="2">
        <f>VLOOKUP(A133, Customer!A:O, 11, FALSE)</f>
        <v>0</v>
      </c>
      <c r="L133" s="2">
        <f>VLOOKUP(A133, Customer!A:O, 12, FALSE)</f>
        <v>0</v>
      </c>
      <c r="M133" s="2">
        <f>VLOOKUP(A133, Customer!A:O, 13, FALSE)</f>
        <v>1</v>
      </c>
      <c r="N133" s="2">
        <f>VLOOKUP(A133, Customer!A:O, 14, FALSE)</f>
        <v>0</v>
      </c>
      <c r="O133" s="2" t="str">
        <f>VLOOKUP(A133, Customer!A:O, 15, FALSE)</f>
        <v>State-New York</v>
      </c>
      <c r="P133" s="2">
        <f>VLOOKUP(A133,Sales!A:N,2,FALSE)</f>
        <v>71</v>
      </c>
      <c r="Q133">
        <f>VLOOKUP(A133,Sales!A:N,3,FALSE)</f>
        <v>1626</v>
      </c>
      <c r="R133" s="2">
        <f>VLOOKUP(A133,Sales!A:N,4,FALSE)</f>
        <v>191</v>
      </c>
      <c r="S133" s="2">
        <f>VLOOKUP(A133,Sales!A:N,5,FALSE)</f>
        <v>1084</v>
      </c>
      <c r="T133" s="2">
        <f>VLOOKUP(A133,Sales!A:N,6,FALSE)</f>
        <v>204</v>
      </c>
      <c r="U133" s="2">
        <f>VLOOKUP(A133,Sales!A:N,7,FALSE)</f>
        <v>126</v>
      </c>
      <c r="V133" s="2">
        <f>VLOOKUP(A133,Sales!A:N,8,FALSE)</f>
        <v>223</v>
      </c>
      <c r="W133" s="2">
        <f>VLOOKUP(A133,Sales!A:N,9,FALSE)</f>
        <v>3009</v>
      </c>
      <c r="X133" s="2">
        <f>VLOOKUP(A133,Sales!A:N,10,FALSE)</f>
        <v>1</v>
      </c>
      <c r="Y133" s="2">
        <f>VLOOKUP(A133,Sales!A:N,11,FALSE)</f>
        <v>8</v>
      </c>
      <c r="Z133" s="2">
        <f>VLOOKUP(A133,Sales!A:N,12,FALSE)</f>
        <v>4</v>
      </c>
      <c r="AA133" s="2">
        <f>VLOOKUP(A133,Sales!A:N,13,FALSE)</f>
        <v>6</v>
      </c>
      <c r="AB133" s="2">
        <f>VLOOKUP(A133,Sales!A:N,14,FALSE)</f>
        <v>5</v>
      </c>
      <c r="AC133" s="2">
        <f>VLOOKUP(A133,Campaigns!A:I,2,FALSE)</f>
        <v>0</v>
      </c>
      <c r="AD133" s="2">
        <f>VLOOKUP(A133,Campaigns!A:I,3,FALSE)</f>
        <v>0</v>
      </c>
      <c r="AE133" s="2">
        <f>VLOOKUP(A133,Campaigns!A:I,4,FALSE)</f>
        <v>0</v>
      </c>
      <c r="AF133" s="2">
        <f>VLOOKUP(A133,Campaigns!A:I,5,FALSE)</f>
        <v>0</v>
      </c>
      <c r="AG133" s="2">
        <f>VLOOKUP(A133,Campaigns!A:I,6,FALSE)</f>
        <v>0</v>
      </c>
      <c r="AH133" s="2">
        <f>VLOOKUP(A133,Campaigns!A:I,7,FALSE)</f>
        <v>0</v>
      </c>
      <c r="AI133" s="2">
        <f>VLOOKUP(A133,Campaigns!A:I,8,FALSE)</f>
        <v>0</v>
      </c>
      <c r="AJ133" s="19">
        <f>VLOOKUP(A133,Campaigns!A:I,9,FALSE)</f>
        <v>43781</v>
      </c>
    </row>
    <row r="134" spans="1:36">
      <c r="A134" s="2">
        <v>2593</v>
      </c>
      <c r="B134" s="2">
        <f>VLOOKUP(A134, Customer!A:O, 2, FALSE)</f>
        <v>157100</v>
      </c>
      <c r="C134" s="2">
        <f>VLOOKUP(A134, Customer!A:O, 3, FALSE)</f>
        <v>1</v>
      </c>
      <c r="D134" s="2">
        <f>VLOOKUP(A134, Customer!A:O, 4, FALSE)</f>
        <v>0</v>
      </c>
      <c r="E134" s="2">
        <f>VLOOKUP(A134, Customer!A:O, 5, FALSE)</f>
        <v>33</v>
      </c>
      <c r="F134" s="2">
        <f>VLOOKUP(A134, Customer!A:O, 6, FALSE)</f>
        <v>0</v>
      </c>
      <c r="G134" s="2">
        <f>VLOOKUP(A134, Customer!A:O, 7, FALSE)</f>
        <v>0</v>
      </c>
      <c r="H134" s="2">
        <f>VLOOKUP(A134, Customer!A:O, 8, FALSE)</f>
        <v>1</v>
      </c>
      <c r="I134" s="2">
        <f>VLOOKUP(A134, Customer!A:O, 9, FALSE)</f>
        <v>0</v>
      </c>
      <c r="J134" s="2">
        <f>VLOOKUP(A134, Customer!A:O, 10, FALSE)</f>
        <v>0</v>
      </c>
      <c r="K134" s="2">
        <f>VLOOKUP(A134, Customer!A:O, 11, FALSE)</f>
        <v>0</v>
      </c>
      <c r="L134" s="2">
        <f>VLOOKUP(A134, Customer!A:O, 12, FALSE)</f>
        <v>1</v>
      </c>
      <c r="M134" s="2">
        <f>VLOOKUP(A134, Customer!A:O, 13, FALSE)</f>
        <v>0</v>
      </c>
      <c r="N134" s="2">
        <f>VLOOKUP(A134, Customer!A:O, 14, FALSE)</f>
        <v>0</v>
      </c>
      <c r="O134" s="2" t="str">
        <f>VLOOKUP(A134, Customer!A:O, 15, FALSE)</f>
        <v>State-Illinois</v>
      </c>
      <c r="P134" s="2">
        <f>VLOOKUP(A134,Sales!A:N,2,FALSE)</f>
        <v>9</v>
      </c>
      <c r="Q134">
        <f>VLOOKUP(A134,Sales!A:N,3,FALSE)</f>
        <v>435</v>
      </c>
      <c r="R134" s="2">
        <f>VLOOKUP(A134,Sales!A:N,4,FALSE)</f>
        <v>30</v>
      </c>
      <c r="S134" s="2">
        <f>VLOOKUP(A134,Sales!A:N,5,FALSE)</f>
        <v>272</v>
      </c>
      <c r="T134" s="2">
        <f>VLOOKUP(A134,Sales!A:N,6,FALSE)</f>
        <v>41</v>
      </c>
      <c r="U134" s="2">
        <f>VLOOKUP(A134,Sales!A:N,7,FALSE)</f>
        <v>30</v>
      </c>
      <c r="V134" s="2">
        <f>VLOOKUP(A134,Sales!A:N,8,FALSE)</f>
        <v>47</v>
      </c>
      <c r="W134" s="2">
        <f>VLOOKUP(A134,Sales!A:N,9,FALSE)</f>
        <v>762</v>
      </c>
      <c r="X134" s="2">
        <f>VLOOKUP(A134,Sales!A:N,10,FALSE)</f>
        <v>2</v>
      </c>
      <c r="Y134" s="2">
        <f>VLOOKUP(A134,Sales!A:N,11,FALSE)</f>
        <v>3</v>
      </c>
      <c r="Z134" s="2">
        <f>VLOOKUP(A134,Sales!A:N,12,FALSE)</f>
        <v>2</v>
      </c>
      <c r="AA134" s="2">
        <f>VLOOKUP(A134,Sales!A:N,13,FALSE)</f>
        <v>7</v>
      </c>
      <c r="AB134" s="2">
        <f>VLOOKUP(A134,Sales!A:N,14,FALSE)</f>
        <v>3</v>
      </c>
      <c r="AC134" s="2">
        <f>VLOOKUP(A134,Campaigns!A:I,2,FALSE)</f>
        <v>0</v>
      </c>
      <c r="AD134" s="2">
        <f>VLOOKUP(A134,Campaigns!A:I,3,FALSE)</f>
        <v>0</v>
      </c>
      <c r="AE134" s="2">
        <f>VLOOKUP(A134,Campaigns!A:I,4,FALSE)</f>
        <v>0</v>
      </c>
      <c r="AF134" s="2">
        <f>VLOOKUP(A134,Campaigns!A:I,5,FALSE)</f>
        <v>0</v>
      </c>
      <c r="AG134" s="2">
        <f>VLOOKUP(A134,Campaigns!A:I,6,FALSE)</f>
        <v>0</v>
      </c>
      <c r="AH134" s="2">
        <f>VLOOKUP(A134,Campaigns!A:I,7,FALSE)</f>
        <v>0</v>
      </c>
      <c r="AI134" s="2">
        <f>VLOOKUP(A134,Campaigns!A:I,8,FALSE)</f>
        <v>0</v>
      </c>
      <c r="AJ134" s="19" t="str">
        <f>VLOOKUP(A134,Campaigns!A:I,9,FALSE)</f>
        <v>10/22/2020</v>
      </c>
    </row>
    <row r="135" spans="1:36">
      <c r="A135" s="2">
        <v>1926</v>
      </c>
      <c r="B135" s="2">
        <f>VLOOKUP(A135, Customer!A:O, 2, FALSE)</f>
        <v>151563</v>
      </c>
      <c r="C135" s="2">
        <f>VLOOKUP(A135, Customer!A:O, 3, FALSE)</f>
        <v>0</v>
      </c>
      <c r="D135" s="2">
        <f>VLOOKUP(A135, Customer!A:O, 4, FALSE)</f>
        <v>0</v>
      </c>
      <c r="E135" s="2">
        <f>VLOOKUP(A135, Customer!A:O, 5, FALSE)</f>
        <v>33</v>
      </c>
      <c r="F135" s="2">
        <f>VLOOKUP(A135, Customer!A:O, 6, FALSE)</f>
        <v>0</v>
      </c>
      <c r="G135" s="2">
        <f>VLOOKUP(A135, Customer!A:O, 7, FALSE)</f>
        <v>1</v>
      </c>
      <c r="H135" s="2">
        <f>VLOOKUP(A135, Customer!A:O, 8, FALSE)</f>
        <v>0</v>
      </c>
      <c r="I135" s="2">
        <f>VLOOKUP(A135, Customer!A:O, 9, FALSE)</f>
        <v>0</v>
      </c>
      <c r="J135" s="2">
        <f>VLOOKUP(A135, Customer!A:O, 10, FALSE)</f>
        <v>0</v>
      </c>
      <c r="K135" s="2">
        <f>VLOOKUP(A135, Customer!A:O, 11, FALSE)</f>
        <v>0</v>
      </c>
      <c r="L135" s="2">
        <f>VLOOKUP(A135, Customer!A:O, 12, FALSE)</f>
        <v>0</v>
      </c>
      <c r="M135" s="2">
        <f>VLOOKUP(A135, Customer!A:O, 13, FALSE)</f>
        <v>0</v>
      </c>
      <c r="N135" s="2">
        <f>VLOOKUP(A135, Customer!A:O, 14, FALSE)</f>
        <v>1</v>
      </c>
      <c r="O135" s="2" t="str">
        <f>VLOOKUP(A135, Customer!A:O, 15, FALSE)</f>
        <v>State-Florida</v>
      </c>
      <c r="P135" s="2">
        <f>VLOOKUP(A135,Sales!A:N,2,FALSE)</f>
        <v>60</v>
      </c>
      <c r="Q135">
        <f>VLOOKUP(A135,Sales!A:N,3,FALSE)</f>
        <v>3427</v>
      </c>
      <c r="R135" s="2">
        <f>VLOOKUP(A135,Sales!A:N,4,FALSE)</f>
        <v>0</v>
      </c>
      <c r="S135" s="2">
        <f>VLOOKUP(A135,Sales!A:N,5,FALSE)</f>
        <v>141</v>
      </c>
      <c r="T135" s="2">
        <f>VLOOKUP(A135,Sales!A:N,6,FALSE)</f>
        <v>0</v>
      </c>
      <c r="U135" s="2">
        <f>VLOOKUP(A135,Sales!A:N,7,FALSE)</f>
        <v>0</v>
      </c>
      <c r="V135" s="2">
        <f>VLOOKUP(A135,Sales!A:N,8,FALSE)</f>
        <v>106</v>
      </c>
      <c r="W135" s="2">
        <f>VLOOKUP(A135,Sales!A:N,9,FALSE)</f>
        <v>3463</v>
      </c>
      <c r="X135" s="2">
        <f>VLOOKUP(A135,Sales!A:N,10,FALSE)</f>
        <v>1</v>
      </c>
      <c r="Y135" s="2">
        <f>VLOOKUP(A135,Sales!A:N,11,FALSE)</f>
        <v>4</v>
      </c>
      <c r="Z135" s="2">
        <f>VLOOKUP(A135,Sales!A:N,12,FALSE)</f>
        <v>4</v>
      </c>
      <c r="AA135" s="2">
        <f>VLOOKUP(A135,Sales!A:N,13,FALSE)</f>
        <v>10</v>
      </c>
      <c r="AB135" s="2">
        <f>VLOOKUP(A135,Sales!A:N,14,FALSE)</f>
        <v>8</v>
      </c>
      <c r="AC135" s="2">
        <f>VLOOKUP(A135,Campaigns!A:I,2,FALSE)</f>
        <v>0</v>
      </c>
      <c r="AD135" s="2">
        <f>VLOOKUP(A135,Campaigns!A:I,3,FALSE)</f>
        <v>1</v>
      </c>
      <c r="AE135" s="2">
        <f>VLOOKUP(A135,Campaigns!A:I,4,FALSE)</f>
        <v>1</v>
      </c>
      <c r="AF135" s="2">
        <f>VLOOKUP(A135,Campaigns!A:I,5,FALSE)</f>
        <v>0</v>
      </c>
      <c r="AG135" s="2">
        <f>VLOOKUP(A135,Campaigns!A:I,6,FALSE)</f>
        <v>0</v>
      </c>
      <c r="AH135" s="2">
        <f>VLOOKUP(A135,Campaigns!A:I,7,FALSE)</f>
        <v>0</v>
      </c>
      <c r="AI135" s="2">
        <f>VLOOKUP(A135,Campaigns!A:I,8,FALSE)</f>
        <v>0</v>
      </c>
      <c r="AJ135" s="19">
        <f>VLOOKUP(A135,Campaigns!A:I,9,FALSE)</f>
        <v>43680</v>
      </c>
    </row>
    <row r="136" spans="1:36">
      <c r="A136" s="2">
        <v>1397</v>
      </c>
      <c r="B136" s="2">
        <f>VLOOKUP(A136, Customer!A:O, 2, FALSE)</f>
        <v>146923</v>
      </c>
      <c r="C136" s="2">
        <f>VLOOKUP(A136, Customer!A:O, 3, FALSE)</f>
        <v>1</v>
      </c>
      <c r="D136" s="2">
        <f>VLOOKUP(A136, Customer!A:O, 4, FALSE)</f>
        <v>0</v>
      </c>
      <c r="E136" s="2">
        <f>VLOOKUP(A136, Customer!A:O, 5, FALSE)</f>
        <v>33</v>
      </c>
      <c r="F136" s="2">
        <f>VLOOKUP(A136, Customer!A:O, 6, FALSE)</f>
        <v>0</v>
      </c>
      <c r="G136" s="2">
        <f>VLOOKUP(A136, Customer!A:O, 7, FALSE)</f>
        <v>0</v>
      </c>
      <c r="H136" s="2">
        <f>VLOOKUP(A136, Customer!A:O, 8, FALSE)</f>
        <v>1</v>
      </c>
      <c r="I136" s="2">
        <f>VLOOKUP(A136, Customer!A:O, 9, FALSE)</f>
        <v>0</v>
      </c>
      <c r="J136" s="2">
        <f>VLOOKUP(A136, Customer!A:O, 10, FALSE)</f>
        <v>0</v>
      </c>
      <c r="K136" s="2">
        <f>VLOOKUP(A136, Customer!A:O, 11, FALSE)</f>
        <v>0</v>
      </c>
      <c r="L136" s="2">
        <f>VLOOKUP(A136, Customer!A:O, 12, FALSE)</f>
        <v>1</v>
      </c>
      <c r="M136" s="2">
        <f>VLOOKUP(A136, Customer!A:O, 13, FALSE)</f>
        <v>0</v>
      </c>
      <c r="N136" s="2">
        <f>VLOOKUP(A136, Customer!A:O, 14, FALSE)</f>
        <v>0</v>
      </c>
      <c r="O136" s="2" t="str">
        <f>VLOOKUP(A136, Customer!A:O, 15, FALSE)</f>
        <v>State-California</v>
      </c>
      <c r="P136" s="2">
        <f>VLOOKUP(A136,Sales!A:N,2,FALSE)</f>
        <v>90</v>
      </c>
      <c r="Q136">
        <f>VLOOKUP(A136,Sales!A:N,3,FALSE)</f>
        <v>266</v>
      </c>
      <c r="R136" s="2">
        <f>VLOOKUP(A136,Sales!A:N,4,FALSE)</f>
        <v>138</v>
      </c>
      <c r="S136" s="2">
        <f>VLOOKUP(A136,Sales!A:N,5,FALSE)</f>
        <v>169</v>
      </c>
      <c r="T136" s="2">
        <f>VLOOKUP(A136,Sales!A:N,6,FALSE)</f>
        <v>319</v>
      </c>
      <c r="U136" s="2">
        <f>VLOOKUP(A136,Sales!A:N,7,FALSE)</f>
        <v>244</v>
      </c>
      <c r="V136" s="2">
        <f>VLOOKUP(A136,Sales!A:N,8,FALSE)</f>
        <v>19</v>
      </c>
      <c r="W136" s="2">
        <f>VLOOKUP(A136,Sales!A:N,9,FALSE)</f>
        <v>1118</v>
      </c>
      <c r="X136" s="2">
        <f>VLOOKUP(A136,Sales!A:N,10,FALSE)</f>
        <v>3</v>
      </c>
      <c r="Y136" s="2">
        <f>VLOOKUP(A136,Sales!A:N,11,FALSE)</f>
        <v>5</v>
      </c>
      <c r="Z136" s="2">
        <f>VLOOKUP(A136,Sales!A:N,12,FALSE)</f>
        <v>1</v>
      </c>
      <c r="AA136" s="2">
        <f>VLOOKUP(A136,Sales!A:N,13,FALSE)</f>
        <v>7</v>
      </c>
      <c r="AB136" s="2">
        <f>VLOOKUP(A136,Sales!A:N,14,FALSE)</f>
        <v>7</v>
      </c>
      <c r="AC136" s="2">
        <f>VLOOKUP(A136,Campaigns!A:I,2,FALSE)</f>
        <v>0</v>
      </c>
      <c r="AD136" s="2">
        <f>VLOOKUP(A136,Campaigns!A:I,3,FALSE)</f>
        <v>0</v>
      </c>
      <c r="AE136" s="2">
        <f>VLOOKUP(A136,Campaigns!A:I,4,FALSE)</f>
        <v>0</v>
      </c>
      <c r="AF136" s="2">
        <f>VLOOKUP(A136,Campaigns!A:I,5,FALSE)</f>
        <v>0</v>
      </c>
      <c r="AG136" s="2">
        <f>VLOOKUP(A136,Campaigns!A:I,6,FALSE)</f>
        <v>0</v>
      </c>
      <c r="AH136" s="2">
        <f>VLOOKUP(A136,Campaigns!A:I,7,FALSE)</f>
        <v>0</v>
      </c>
      <c r="AI136" s="2">
        <f>VLOOKUP(A136,Campaigns!A:I,8,FALSE)</f>
        <v>0</v>
      </c>
      <c r="AJ136" s="19" t="str">
        <f>VLOOKUP(A136,Campaigns!A:I,9,FALSE)</f>
        <v>1/27/2019</v>
      </c>
    </row>
    <row r="137" spans="1:36">
      <c r="A137" s="2">
        <v>2043</v>
      </c>
      <c r="B137" s="2">
        <f>VLOOKUP(A137, Customer!A:O, 2, FALSE)</f>
        <v>142000</v>
      </c>
      <c r="C137" s="2">
        <f>VLOOKUP(A137, Customer!A:O, 3, FALSE)</f>
        <v>0</v>
      </c>
      <c r="D137" s="2">
        <f>VLOOKUP(A137, Customer!A:O, 4, FALSE)</f>
        <v>0</v>
      </c>
      <c r="E137" s="2">
        <f>VLOOKUP(A137, Customer!A:O, 5, FALSE)</f>
        <v>33</v>
      </c>
      <c r="F137" s="2">
        <f>VLOOKUP(A137, Customer!A:O, 6, FALSE)</f>
        <v>0</v>
      </c>
      <c r="G137" s="2">
        <f>VLOOKUP(A137, Customer!A:O, 7, FALSE)</f>
        <v>0</v>
      </c>
      <c r="H137" s="2">
        <f>VLOOKUP(A137, Customer!A:O, 8, FALSE)</f>
        <v>1</v>
      </c>
      <c r="I137" s="2">
        <f>VLOOKUP(A137, Customer!A:O, 9, FALSE)</f>
        <v>0</v>
      </c>
      <c r="J137" s="2">
        <f>VLOOKUP(A137, Customer!A:O, 10, FALSE)</f>
        <v>0</v>
      </c>
      <c r="K137" s="2">
        <f>VLOOKUP(A137, Customer!A:O, 11, FALSE)</f>
        <v>0</v>
      </c>
      <c r="L137" s="2">
        <f>VLOOKUP(A137, Customer!A:O, 12, FALSE)</f>
        <v>0</v>
      </c>
      <c r="M137" s="2">
        <f>VLOOKUP(A137, Customer!A:O, 13, FALSE)</f>
        <v>0</v>
      </c>
      <c r="N137" s="2">
        <f>VLOOKUP(A137, Customer!A:O, 14, FALSE)</f>
        <v>1</v>
      </c>
      <c r="O137" s="2" t="str">
        <f>VLOOKUP(A137, Customer!A:O, 15, FALSE)</f>
        <v>State-Texas</v>
      </c>
      <c r="P137" s="2">
        <f>VLOOKUP(A137,Sales!A:N,2,FALSE)</f>
        <v>23</v>
      </c>
      <c r="Q137">
        <f>VLOOKUP(A137,Sales!A:N,3,FALSE)</f>
        <v>419</v>
      </c>
      <c r="R137" s="2">
        <f>VLOOKUP(A137,Sales!A:N,4,FALSE)</f>
        <v>281</v>
      </c>
      <c r="S137" s="2">
        <f>VLOOKUP(A137,Sales!A:N,5,FALSE)</f>
        <v>903</v>
      </c>
      <c r="T137" s="2">
        <f>VLOOKUP(A137,Sales!A:N,6,FALSE)</f>
        <v>287</v>
      </c>
      <c r="U137" s="2">
        <f>VLOOKUP(A137,Sales!A:N,7,FALSE)</f>
        <v>199</v>
      </c>
      <c r="V137" s="2">
        <f>VLOOKUP(A137,Sales!A:N,8,FALSE)</f>
        <v>118</v>
      </c>
      <c r="W137" s="2">
        <f>VLOOKUP(A137,Sales!A:N,9,FALSE)</f>
        <v>1971</v>
      </c>
      <c r="X137" s="2">
        <f>VLOOKUP(A137,Sales!A:N,10,FALSE)</f>
        <v>2</v>
      </c>
      <c r="Y137" s="2">
        <f>VLOOKUP(A137,Sales!A:N,11,FALSE)</f>
        <v>5</v>
      </c>
      <c r="Z137" s="2">
        <f>VLOOKUP(A137,Sales!A:N,12,FALSE)</f>
        <v>2</v>
      </c>
      <c r="AA137" s="2">
        <f>VLOOKUP(A137,Sales!A:N,13,FALSE)</f>
        <v>11</v>
      </c>
      <c r="AB137" s="2">
        <f>VLOOKUP(A137,Sales!A:N,14,FALSE)</f>
        <v>5</v>
      </c>
      <c r="AC137" s="2">
        <f>VLOOKUP(A137,Campaigns!A:I,2,FALSE)</f>
        <v>0</v>
      </c>
      <c r="AD137" s="2">
        <f>VLOOKUP(A137,Campaigns!A:I,3,FALSE)</f>
        <v>0</v>
      </c>
      <c r="AE137" s="2">
        <f>VLOOKUP(A137,Campaigns!A:I,4,FALSE)</f>
        <v>0</v>
      </c>
      <c r="AF137" s="2">
        <f>VLOOKUP(A137,Campaigns!A:I,5,FALSE)</f>
        <v>0</v>
      </c>
      <c r="AG137" s="2">
        <f>VLOOKUP(A137,Campaigns!A:I,6,FALSE)</f>
        <v>0</v>
      </c>
      <c r="AH137" s="2">
        <f>VLOOKUP(A137,Campaigns!A:I,7,FALSE)</f>
        <v>0</v>
      </c>
      <c r="AI137" s="2">
        <f>VLOOKUP(A137,Campaigns!A:I,8,FALSE)</f>
        <v>1</v>
      </c>
      <c r="AJ137" s="19" t="str">
        <f>VLOOKUP(A137,Campaigns!A:I,9,FALSE)</f>
        <v>6/17/2019</v>
      </c>
    </row>
    <row r="138" spans="1:36">
      <c r="A138" s="2">
        <v>3046</v>
      </c>
      <c r="B138" s="2">
        <f>VLOOKUP(A138, Customer!A:O, 2, FALSE)</f>
        <v>142000</v>
      </c>
      <c r="C138" s="2">
        <f>VLOOKUP(A138, Customer!A:O, 3, FALSE)</f>
        <v>0</v>
      </c>
      <c r="D138" s="2">
        <f>VLOOKUP(A138, Customer!A:O, 4, FALSE)</f>
        <v>0</v>
      </c>
      <c r="E138" s="2">
        <f>VLOOKUP(A138, Customer!A:O, 5, FALSE)</f>
        <v>33</v>
      </c>
      <c r="F138" s="2">
        <f>VLOOKUP(A138, Customer!A:O, 6, FALSE)</f>
        <v>0</v>
      </c>
      <c r="G138" s="2">
        <f>VLOOKUP(A138, Customer!A:O, 7, FALSE)</f>
        <v>0</v>
      </c>
      <c r="H138" s="2">
        <f>VLOOKUP(A138, Customer!A:O, 8, FALSE)</f>
        <v>1</v>
      </c>
      <c r="I138" s="2">
        <f>VLOOKUP(A138, Customer!A:O, 9, FALSE)</f>
        <v>0</v>
      </c>
      <c r="J138" s="2">
        <f>VLOOKUP(A138, Customer!A:O, 10, FALSE)</f>
        <v>0</v>
      </c>
      <c r="K138" s="2">
        <f>VLOOKUP(A138, Customer!A:O, 11, FALSE)</f>
        <v>0</v>
      </c>
      <c r="L138" s="2">
        <f>VLOOKUP(A138, Customer!A:O, 12, FALSE)</f>
        <v>0</v>
      </c>
      <c r="M138" s="2">
        <f>VLOOKUP(A138, Customer!A:O, 13, FALSE)</f>
        <v>0</v>
      </c>
      <c r="N138" s="2">
        <f>VLOOKUP(A138, Customer!A:O, 14, FALSE)</f>
        <v>1</v>
      </c>
      <c r="O138" s="2" t="str">
        <f>VLOOKUP(A138, Customer!A:O, 15, FALSE)</f>
        <v>State-Other</v>
      </c>
      <c r="P138" s="2">
        <f>VLOOKUP(A138,Sales!A:N,2,FALSE)</f>
        <v>23</v>
      </c>
      <c r="Q138">
        <f>VLOOKUP(A138,Sales!A:N,3,FALSE)</f>
        <v>419</v>
      </c>
      <c r="R138" s="2">
        <f>VLOOKUP(A138,Sales!A:N,4,FALSE)</f>
        <v>281</v>
      </c>
      <c r="S138" s="2">
        <f>VLOOKUP(A138,Sales!A:N,5,FALSE)</f>
        <v>903</v>
      </c>
      <c r="T138" s="2">
        <f>VLOOKUP(A138,Sales!A:N,6,FALSE)</f>
        <v>287</v>
      </c>
      <c r="U138" s="2">
        <f>VLOOKUP(A138,Sales!A:N,7,FALSE)</f>
        <v>199</v>
      </c>
      <c r="V138" s="2">
        <f>VLOOKUP(A138,Sales!A:N,8,FALSE)</f>
        <v>118</v>
      </c>
      <c r="W138" s="2">
        <f>VLOOKUP(A138,Sales!A:N,9,FALSE)</f>
        <v>1971</v>
      </c>
      <c r="X138" s="2">
        <f>VLOOKUP(A138,Sales!A:N,10,FALSE)</f>
        <v>2</v>
      </c>
      <c r="Y138" s="2">
        <f>VLOOKUP(A138,Sales!A:N,11,FALSE)</f>
        <v>5</v>
      </c>
      <c r="Z138" s="2">
        <f>VLOOKUP(A138,Sales!A:N,12,FALSE)</f>
        <v>2</v>
      </c>
      <c r="AA138" s="2">
        <f>VLOOKUP(A138,Sales!A:N,13,FALSE)</f>
        <v>11</v>
      </c>
      <c r="AB138" s="2">
        <f>VLOOKUP(A138,Sales!A:N,14,FALSE)</f>
        <v>5</v>
      </c>
      <c r="AC138" s="2">
        <f>VLOOKUP(A138,Campaigns!A:I,2,FALSE)</f>
        <v>0</v>
      </c>
      <c r="AD138" s="2">
        <f>VLOOKUP(A138,Campaigns!A:I,3,FALSE)</f>
        <v>0</v>
      </c>
      <c r="AE138" s="2">
        <f>VLOOKUP(A138,Campaigns!A:I,4,FALSE)</f>
        <v>0</v>
      </c>
      <c r="AF138" s="2">
        <f>VLOOKUP(A138,Campaigns!A:I,5,FALSE)</f>
        <v>0</v>
      </c>
      <c r="AG138" s="2">
        <f>VLOOKUP(A138,Campaigns!A:I,6,FALSE)</f>
        <v>0</v>
      </c>
      <c r="AH138" s="2">
        <f>VLOOKUP(A138,Campaigns!A:I,7,FALSE)</f>
        <v>0</v>
      </c>
      <c r="AI138" s="2">
        <f>VLOOKUP(A138,Campaigns!A:I,8,FALSE)</f>
        <v>1</v>
      </c>
      <c r="AJ138" s="19" t="str">
        <f>VLOOKUP(A138,Campaigns!A:I,9,FALSE)</f>
        <v>6/17/2019</v>
      </c>
    </row>
    <row r="139" spans="1:36">
      <c r="A139" s="2">
        <v>2454</v>
      </c>
      <c r="B139" s="2">
        <f>VLOOKUP(A139, Customer!A:O, 2, FALSE)</f>
        <v>141020</v>
      </c>
      <c r="C139" s="2">
        <f>VLOOKUP(A139, Customer!A:O, 3, FALSE)</f>
        <v>0</v>
      </c>
      <c r="D139" s="2">
        <f>VLOOKUP(A139, Customer!A:O, 4, FALSE)</f>
        <v>0</v>
      </c>
      <c r="E139" s="2">
        <f>VLOOKUP(A139, Customer!A:O, 5, FALSE)</f>
        <v>33</v>
      </c>
      <c r="F139" s="2">
        <f>VLOOKUP(A139, Customer!A:O, 6, FALSE)</f>
        <v>0</v>
      </c>
      <c r="G139" s="2">
        <f>VLOOKUP(A139, Customer!A:O, 7, FALSE)</f>
        <v>0</v>
      </c>
      <c r="H139" s="2">
        <f>VLOOKUP(A139, Customer!A:O, 8, FALSE)</f>
        <v>1</v>
      </c>
      <c r="I139" s="2">
        <f>VLOOKUP(A139, Customer!A:O, 9, FALSE)</f>
        <v>0</v>
      </c>
      <c r="J139" s="2">
        <f>VLOOKUP(A139, Customer!A:O, 10, FALSE)</f>
        <v>0</v>
      </c>
      <c r="K139" s="2">
        <f>VLOOKUP(A139, Customer!A:O, 11, FALSE)</f>
        <v>0</v>
      </c>
      <c r="L139" s="2">
        <f>VLOOKUP(A139, Customer!A:O, 12, FALSE)</f>
        <v>0</v>
      </c>
      <c r="M139" s="2">
        <f>VLOOKUP(A139, Customer!A:O, 13, FALSE)</f>
        <v>1</v>
      </c>
      <c r="N139" s="2">
        <f>VLOOKUP(A139, Customer!A:O, 14, FALSE)</f>
        <v>0</v>
      </c>
      <c r="O139" s="2" t="str">
        <f>VLOOKUP(A139, Customer!A:O, 15, FALSE)</f>
        <v>State-Florida</v>
      </c>
      <c r="P139" s="2">
        <f>VLOOKUP(A139,Sales!A:N,2,FALSE)</f>
        <v>68</v>
      </c>
      <c r="Q139">
        <f>VLOOKUP(A139,Sales!A:N,3,FALSE)</f>
        <v>385</v>
      </c>
      <c r="R139" s="2">
        <f>VLOOKUP(A139,Sales!A:N,4,FALSE)</f>
        <v>3</v>
      </c>
      <c r="S139" s="2">
        <f>VLOOKUP(A139,Sales!A:N,5,FALSE)</f>
        <v>186</v>
      </c>
      <c r="T139" s="2">
        <f>VLOOKUP(A139,Sales!A:N,6,FALSE)</f>
        <v>24</v>
      </c>
      <c r="U139" s="2">
        <f>VLOOKUP(A139,Sales!A:N,7,FALSE)</f>
        <v>24</v>
      </c>
      <c r="V139" s="2">
        <f>VLOOKUP(A139,Sales!A:N,8,FALSE)</f>
        <v>124</v>
      </c>
      <c r="W139" s="2">
        <f>VLOOKUP(A139,Sales!A:N,9,FALSE)</f>
        <v>498</v>
      </c>
      <c r="X139" s="2">
        <f>VLOOKUP(A139,Sales!A:N,10,FALSE)</f>
        <v>1</v>
      </c>
      <c r="Y139" s="2">
        <f>VLOOKUP(A139,Sales!A:N,11,FALSE)</f>
        <v>3</v>
      </c>
      <c r="Z139" s="2">
        <f>VLOOKUP(A139,Sales!A:N,12,FALSE)</f>
        <v>2</v>
      </c>
      <c r="AA139" s="2">
        <f>VLOOKUP(A139,Sales!A:N,13,FALSE)</f>
        <v>4</v>
      </c>
      <c r="AB139" s="2">
        <f>VLOOKUP(A139,Sales!A:N,14,FALSE)</f>
        <v>3</v>
      </c>
      <c r="AC139" s="2">
        <f>VLOOKUP(A139,Campaigns!A:I,2,FALSE)</f>
        <v>0</v>
      </c>
      <c r="AD139" s="2">
        <f>VLOOKUP(A139,Campaigns!A:I,3,FALSE)</f>
        <v>0</v>
      </c>
      <c r="AE139" s="2">
        <f>VLOOKUP(A139,Campaigns!A:I,4,FALSE)</f>
        <v>0</v>
      </c>
      <c r="AF139" s="2">
        <f>VLOOKUP(A139,Campaigns!A:I,5,FALSE)</f>
        <v>0</v>
      </c>
      <c r="AG139" s="2">
        <f>VLOOKUP(A139,Campaigns!A:I,6,FALSE)</f>
        <v>0</v>
      </c>
      <c r="AH139" s="2">
        <f>VLOOKUP(A139,Campaigns!A:I,7,FALSE)</f>
        <v>0</v>
      </c>
      <c r="AI139" s="2">
        <f>VLOOKUP(A139,Campaigns!A:I,8,FALSE)</f>
        <v>0</v>
      </c>
      <c r="AJ139" s="19">
        <f>VLOOKUP(A139,Campaigns!A:I,9,FALSE)</f>
        <v>43894</v>
      </c>
    </row>
    <row r="140" spans="1:36">
      <c r="A140" s="2">
        <v>2522</v>
      </c>
      <c r="B140" s="2">
        <f>VLOOKUP(A140, Customer!A:O, 2, FALSE)</f>
        <v>130390</v>
      </c>
      <c r="C140" s="2">
        <f>VLOOKUP(A140, Customer!A:O, 3, FALSE)</f>
        <v>0</v>
      </c>
      <c r="D140" s="2">
        <f>VLOOKUP(A140, Customer!A:O, 4, FALSE)</f>
        <v>0</v>
      </c>
      <c r="E140" s="2">
        <f>VLOOKUP(A140, Customer!A:O, 5, FALSE)</f>
        <v>33</v>
      </c>
      <c r="F140" s="2">
        <f>VLOOKUP(A140, Customer!A:O, 6, FALSE)</f>
        <v>0</v>
      </c>
      <c r="G140" s="2">
        <f>VLOOKUP(A140, Customer!A:O, 7, FALSE)</f>
        <v>1</v>
      </c>
      <c r="H140" s="2">
        <f>VLOOKUP(A140, Customer!A:O, 8, FALSE)</f>
        <v>0</v>
      </c>
      <c r="I140" s="2">
        <f>VLOOKUP(A140, Customer!A:O, 9, FALSE)</f>
        <v>0</v>
      </c>
      <c r="J140" s="2">
        <f>VLOOKUP(A140, Customer!A:O, 10, FALSE)</f>
        <v>0</v>
      </c>
      <c r="K140" s="2">
        <f>VLOOKUP(A140, Customer!A:O, 11, FALSE)</f>
        <v>0</v>
      </c>
      <c r="L140" s="2">
        <f>VLOOKUP(A140, Customer!A:O, 12, FALSE)</f>
        <v>0</v>
      </c>
      <c r="M140" s="2">
        <f>VLOOKUP(A140, Customer!A:O, 13, FALSE)</f>
        <v>0</v>
      </c>
      <c r="N140" s="2">
        <f>VLOOKUP(A140, Customer!A:O, 14, FALSE)</f>
        <v>0</v>
      </c>
      <c r="O140" s="2" t="str">
        <f>VLOOKUP(A140, Customer!A:O, 15, FALSE)</f>
        <v>State-New York</v>
      </c>
      <c r="P140" s="2">
        <f>VLOOKUP(A140,Sales!A:N,2,FALSE)</f>
        <v>5</v>
      </c>
      <c r="Q140">
        <f>VLOOKUP(A140,Sales!A:N,3,FALSE)</f>
        <v>43</v>
      </c>
      <c r="R140" s="2">
        <f>VLOOKUP(A140,Sales!A:N,4,FALSE)</f>
        <v>51</v>
      </c>
      <c r="S140" s="2">
        <f>VLOOKUP(A140,Sales!A:N,5,FALSE)</f>
        <v>51</v>
      </c>
      <c r="T140" s="2">
        <f>VLOOKUP(A140,Sales!A:N,6,FALSE)</f>
        <v>107</v>
      </c>
      <c r="U140" s="2">
        <f>VLOOKUP(A140,Sales!A:N,7,FALSE)</f>
        <v>4</v>
      </c>
      <c r="V140" s="2">
        <f>VLOOKUP(A140,Sales!A:N,8,FALSE)</f>
        <v>86</v>
      </c>
      <c r="W140" s="2">
        <f>VLOOKUP(A140,Sales!A:N,9,FALSE)</f>
        <v>172</v>
      </c>
      <c r="X140" s="2">
        <f>VLOOKUP(A140,Sales!A:N,10,FALSE)</f>
        <v>1</v>
      </c>
      <c r="Y140" s="2">
        <f>VLOOKUP(A140,Sales!A:N,11,FALSE)</f>
        <v>2</v>
      </c>
      <c r="Z140" s="2">
        <f>VLOOKUP(A140,Sales!A:N,12,FALSE)</f>
        <v>0</v>
      </c>
      <c r="AA140" s="2">
        <f>VLOOKUP(A140,Sales!A:N,13,FALSE)</f>
        <v>3</v>
      </c>
      <c r="AB140" s="2">
        <f>VLOOKUP(A140,Sales!A:N,14,FALSE)</f>
        <v>6</v>
      </c>
      <c r="AC140" s="2">
        <f>VLOOKUP(A140,Campaigns!A:I,2,FALSE)</f>
        <v>0</v>
      </c>
      <c r="AD140" s="2">
        <f>VLOOKUP(A140,Campaigns!A:I,3,FALSE)</f>
        <v>0</v>
      </c>
      <c r="AE140" s="2">
        <f>VLOOKUP(A140,Campaigns!A:I,4,FALSE)</f>
        <v>0</v>
      </c>
      <c r="AF140" s="2">
        <f>VLOOKUP(A140,Campaigns!A:I,5,FALSE)</f>
        <v>0</v>
      </c>
      <c r="AG140" s="2">
        <f>VLOOKUP(A140,Campaigns!A:I,6,FALSE)</f>
        <v>0</v>
      </c>
      <c r="AH140" s="2">
        <f>VLOOKUP(A140,Campaigns!A:I,7,FALSE)</f>
        <v>0</v>
      </c>
      <c r="AI140" s="2">
        <f>VLOOKUP(A140,Campaigns!A:I,8,FALSE)</f>
        <v>0</v>
      </c>
      <c r="AJ140" s="19">
        <f>VLOOKUP(A140,Campaigns!A:I,9,FALSE)</f>
        <v>44014</v>
      </c>
    </row>
    <row r="141" spans="1:36">
      <c r="A141" s="2">
        <v>2805</v>
      </c>
      <c r="B141" s="2">
        <f>VLOOKUP(A141, Customer!A:O, 2, FALSE)</f>
        <v>129236</v>
      </c>
      <c r="C141" s="2">
        <f>VLOOKUP(A141, Customer!A:O, 3, FALSE)</f>
        <v>1</v>
      </c>
      <c r="D141" s="2">
        <f>VLOOKUP(A141, Customer!A:O, 4, FALSE)</f>
        <v>0</v>
      </c>
      <c r="E141" s="2">
        <f>VLOOKUP(A141, Customer!A:O, 5, FALSE)</f>
        <v>33</v>
      </c>
      <c r="F141" s="2">
        <f>VLOOKUP(A141, Customer!A:O, 6, FALSE)</f>
        <v>0</v>
      </c>
      <c r="G141" s="2">
        <f>VLOOKUP(A141, Customer!A:O, 7, FALSE)</f>
        <v>0</v>
      </c>
      <c r="H141" s="2">
        <f>VLOOKUP(A141, Customer!A:O, 8, FALSE)</f>
        <v>1</v>
      </c>
      <c r="I141" s="2">
        <f>VLOOKUP(A141, Customer!A:O, 9, FALSE)</f>
        <v>0</v>
      </c>
      <c r="J141" s="2">
        <f>VLOOKUP(A141, Customer!A:O, 10, FALSE)</f>
        <v>0</v>
      </c>
      <c r="K141" s="2">
        <f>VLOOKUP(A141, Customer!A:O, 11, FALSE)</f>
        <v>0</v>
      </c>
      <c r="L141" s="2">
        <f>VLOOKUP(A141, Customer!A:O, 12, FALSE)</f>
        <v>1</v>
      </c>
      <c r="M141" s="2">
        <f>VLOOKUP(A141, Customer!A:O, 13, FALSE)</f>
        <v>0</v>
      </c>
      <c r="N141" s="2">
        <f>VLOOKUP(A141, Customer!A:O, 14, FALSE)</f>
        <v>0</v>
      </c>
      <c r="O141" s="2" t="str">
        <f>VLOOKUP(A141, Customer!A:O, 15, FALSE)</f>
        <v>State-Texas</v>
      </c>
      <c r="P141" s="2">
        <f>VLOOKUP(A141,Sales!A:N,2,FALSE)</f>
        <v>30</v>
      </c>
      <c r="Q141">
        <f>VLOOKUP(A141,Sales!A:N,3,FALSE)</f>
        <v>164</v>
      </c>
      <c r="R141" s="2">
        <f>VLOOKUP(A141,Sales!A:N,4,FALSE)</f>
        <v>18</v>
      </c>
      <c r="S141" s="2">
        <f>VLOOKUP(A141,Sales!A:N,5,FALSE)</f>
        <v>106</v>
      </c>
      <c r="T141" s="2">
        <f>VLOOKUP(A141,Sales!A:N,6,FALSE)</f>
        <v>71</v>
      </c>
      <c r="U141" s="2">
        <f>VLOOKUP(A141,Sales!A:N,7,FALSE)</f>
        <v>40</v>
      </c>
      <c r="V141" s="2">
        <f>VLOOKUP(A141,Sales!A:N,8,FALSE)</f>
        <v>40</v>
      </c>
      <c r="W141" s="2">
        <f>VLOOKUP(A141,Sales!A:N,9,FALSE)</f>
        <v>358</v>
      </c>
      <c r="X141" s="2">
        <f>VLOOKUP(A141,Sales!A:N,10,FALSE)</f>
        <v>2</v>
      </c>
      <c r="Y141" s="2">
        <f>VLOOKUP(A141,Sales!A:N,11,FALSE)</f>
        <v>4</v>
      </c>
      <c r="Z141" s="2">
        <f>VLOOKUP(A141,Sales!A:N,12,FALSE)</f>
        <v>0</v>
      </c>
      <c r="AA141" s="2">
        <f>VLOOKUP(A141,Sales!A:N,13,FALSE)</f>
        <v>3</v>
      </c>
      <c r="AB141" s="2">
        <f>VLOOKUP(A141,Sales!A:N,14,FALSE)</f>
        <v>9</v>
      </c>
      <c r="AC141" s="2">
        <f>VLOOKUP(A141,Campaigns!A:I,2,FALSE)</f>
        <v>0</v>
      </c>
      <c r="AD141" s="2">
        <f>VLOOKUP(A141,Campaigns!A:I,3,FALSE)</f>
        <v>0</v>
      </c>
      <c r="AE141" s="2">
        <f>VLOOKUP(A141,Campaigns!A:I,4,FALSE)</f>
        <v>0</v>
      </c>
      <c r="AF141" s="2">
        <f>VLOOKUP(A141,Campaigns!A:I,5,FALSE)</f>
        <v>0</v>
      </c>
      <c r="AG141" s="2">
        <f>VLOOKUP(A141,Campaigns!A:I,6,FALSE)</f>
        <v>0</v>
      </c>
      <c r="AH141" s="2">
        <f>VLOOKUP(A141,Campaigns!A:I,7,FALSE)</f>
        <v>0</v>
      </c>
      <c r="AI141" s="2">
        <f>VLOOKUP(A141,Campaigns!A:I,8,FALSE)</f>
        <v>0</v>
      </c>
      <c r="AJ141" s="19" t="str">
        <f>VLOOKUP(A141,Campaigns!A:I,9,FALSE)</f>
        <v>3/14/2020</v>
      </c>
    </row>
    <row r="142" spans="1:36">
      <c r="A142" s="2">
        <v>1508</v>
      </c>
      <c r="B142" s="2">
        <f>VLOOKUP(A142, Customer!A:O, 2, FALSE)</f>
        <v>125545</v>
      </c>
      <c r="C142" s="2">
        <f>VLOOKUP(A142, Customer!A:O, 3, FALSE)</f>
        <v>1</v>
      </c>
      <c r="D142" s="2">
        <f>VLOOKUP(A142, Customer!A:O, 4, FALSE)</f>
        <v>0</v>
      </c>
      <c r="E142" s="2">
        <f>VLOOKUP(A142, Customer!A:O, 5, FALSE)</f>
        <v>33</v>
      </c>
      <c r="F142" s="2">
        <f>VLOOKUP(A142, Customer!A:O, 6, FALSE)</f>
        <v>0</v>
      </c>
      <c r="G142" s="2">
        <f>VLOOKUP(A142, Customer!A:O, 7, FALSE)</f>
        <v>1</v>
      </c>
      <c r="H142" s="2">
        <f>VLOOKUP(A142, Customer!A:O, 8, FALSE)</f>
        <v>0</v>
      </c>
      <c r="I142" s="2">
        <f>VLOOKUP(A142, Customer!A:O, 9, FALSE)</f>
        <v>0</v>
      </c>
      <c r="J142" s="2">
        <f>VLOOKUP(A142, Customer!A:O, 10, FALSE)</f>
        <v>0</v>
      </c>
      <c r="K142" s="2">
        <f>VLOOKUP(A142, Customer!A:O, 11, FALSE)</f>
        <v>0</v>
      </c>
      <c r="L142" s="2">
        <f>VLOOKUP(A142, Customer!A:O, 12, FALSE)</f>
        <v>1</v>
      </c>
      <c r="M142" s="2">
        <f>VLOOKUP(A142, Customer!A:O, 13, FALSE)</f>
        <v>0</v>
      </c>
      <c r="N142" s="2">
        <f>VLOOKUP(A142, Customer!A:O, 14, FALSE)</f>
        <v>0</v>
      </c>
      <c r="O142" s="2" t="str">
        <f>VLOOKUP(A142, Customer!A:O, 15, FALSE)</f>
        <v>State-New York</v>
      </c>
      <c r="P142" s="2">
        <f>VLOOKUP(A142,Sales!A:N,2,FALSE)</f>
        <v>35</v>
      </c>
      <c r="Q142">
        <f>VLOOKUP(A142,Sales!A:N,3,FALSE)</f>
        <v>157</v>
      </c>
      <c r="R142" s="2">
        <f>VLOOKUP(A142,Sales!A:N,4,FALSE)</f>
        <v>5</v>
      </c>
      <c r="S142" s="2">
        <f>VLOOKUP(A142,Sales!A:N,5,FALSE)</f>
        <v>315</v>
      </c>
      <c r="T142" s="2">
        <f>VLOOKUP(A142,Sales!A:N,6,FALSE)</f>
        <v>79</v>
      </c>
      <c r="U142" s="2">
        <f>VLOOKUP(A142,Sales!A:N,7,FALSE)</f>
        <v>59</v>
      </c>
      <c r="V142" s="2">
        <f>VLOOKUP(A142,Sales!A:N,8,FALSE)</f>
        <v>418</v>
      </c>
      <c r="W142" s="2">
        <f>VLOOKUP(A142,Sales!A:N,9,FALSE)</f>
        <v>197</v>
      </c>
      <c r="X142" s="2">
        <f>VLOOKUP(A142,Sales!A:N,10,FALSE)</f>
        <v>3</v>
      </c>
      <c r="Y142" s="2">
        <f>VLOOKUP(A142,Sales!A:N,11,FALSE)</f>
        <v>2</v>
      </c>
      <c r="Z142" s="2">
        <f>VLOOKUP(A142,Sales!A:N,12,FALSE)</f>
        <v>2</v>
      </c>
      <c r="AA142" s="2">
        <f>VLOOKUP(A142,Sales!A:N,13,FALSE)</f>
        <v>3</v>
      </c>
      <c r="AB142" s="2">
        <f>VLOOKUP(A142,Sales!A:N,14,FALSE)</f>
        <v>6</v>
      </c>
      <c r="AC142" s="2">
        <f>VLOOKUP(A142,Campaigns!A:I,2,FALSE)</f>
        <v>0</v>
      </c>
      <c r="AD142" s="2">
        <f>VLOOKUP(A142,Campaigns!A:I,3,FALSE)</f>
        <v>0</v>
      </c>
      <c r="AE142" s="2">
        <f>VLOOKUP(A142,Campaigns!A:I,4,FALSE)</f>
        <v>0</v>
      </c>
      <c r="AF142" s="2">
        <f>VLOOKUP(A142,Campaigns!A:I,5,FALSE)</f>
        <v>0</v>
      </c>
      <c r="AG142" s="2">
        <f>VLOOKUP(A142,Campaigns!A:I,6,FALSE)</f>
        <v>0</v>
      </c>
      <c r="AH142" s="2">
        <f>VLOOKUP(A142,Campaigns!A:I,7,FALSE)</f>
        <v>0</v>
      </c>
      <c r="AI142" s="2">
        <f>VLOOKUP(A142,Campaigns!A:I,8,FALSE)</f>
        <v>1</v>
      </c>
      <c r="AJ142" s="19" t="str">
        <f>VLOOKUP(A142,Campaigns!A:I,9,FALSE)</f>
        <v>2/13/2019</v>
      </c>
    </row>
    <row r="143" spans="1:36">
      <c r="A143" s="2">
        <v>2850</v>
      </c>
      <c r="B143" s="2">
        <f>VLOOKUP(A143, Customer!A:O, 2, FALSE)</f>
        <v>123830</v>
      </c>
      <c r="C143" s="2">
        <f>VLOOKUP(A143, Customer!A:O, 3, FALSE)</f>
        <v>0</v>
      </c>
      <c r="D143" s="2">
        <f>VLOOKUP(A143, Customer!A:O, 4, FALSE)</f>
        <v>0</v>
      </c>
      <c r="E143" s="2">
        <f>VLOOKUP(A143, Customer!A:O, 5, FALSE)</f>
        <v>33</v>
      </c>
      <c r="F143" s="2">
        <f>VLOOKUP(A143, Customer!A:O, 6, FALSE)</f>
        <v>0</v>
      </c>
      <c r="G143" s="2">
        <f>VLOOKUP(A143, Customer!A:O, 7, FALSE)</f>
        <v>0</v>
      </c>
      <c r="H143" s="2">
        <f>VLOOKUP(A143, Customer!A:O, 8, FALSE)</f>
        <v>1</v>
      </c>
      <c r="I143" s="2">
        <f>VLOOKUP(A143, Customer!A:O, 9, FALSE)</f>
        <v>0</v>
      </c>
      <c r="J143" s="2">
        <f>VLOOKUP(A143, Customer!A:O, 10, FALSE)</f>
        <v>0</v>
      </c>
      <c r="K143" s="2">
        <f>VLOOKUP(A143, Customer!A:O, 11, FALSE)</f>
        <v>0</v>
      </c>
      <c r="L143" s="2">
        <f>VLOOKUP(A143, Customer!A:O, 12, FALSE)</f>
        <v>0</v>
      </c>
      <c r="M143" s="2">
        <f>VLOOKUP(A143, Customer!A:O, 13, FALSE)</f>
        <v>0</v>
      </c>
      <c r="N143" s="2">
        <f>VLOOKUP(A143, Customer!A:O, 14, FALSE)</f>
        <v>0</v>
      </c>
      <c r="O143" s="2" t="str">
        <f>VLOOKUP(A143, Customer!A:O, 15, FALSE)</f>
        <v>State-Florida</v>
      </c>
      <c r="P143" s="2">
        <f>VLOOKUP(A143,Sales!A:N,2,FALSE)</f>
        <v>3</v>
      </c>
      <c r="Q143">
        <f>VLOOKUP(A143,Sales!A:N,3,FALSE)</f>
        <v>5</v>
      </c>
      <c r="R143" s="2">
        <f>VLOOKUP(A143,Sales!A:N,4,FALSE)</f>
        <v>42</v>
      </c>
      <c r="S143" s="2">
        <f>VLOOKUP(A143,Sales!A:N,5,FALSE)</f>
        <v>31</v>
      </c>
      <c r="T143" s="2">
        <f>VLOOKUP(A143,Sales!A:N,6,FALSE)</f>
        <v>21</v>
      </c>
      <c r="U143" s="2">
        <f>VLOOKUP(A143,Sales!A:N,7,FALSE)</f>
        <v>42</v>
      </c>
      <c r="V143" s="2">
        <f>VLOOKUP(A143,Sales!A:N,8,FALSE)</f>
        <v>83</v>
      </c>
      <c r="W143" s="2">
        <f>VLOOKUP(A143,Sales!A:N,9,FALSE)</f>
        <v>57</v>
      </c>
      <c r="X143" s="2">
        <f>VLOOKUP(A143,Sales!A:N,10,FALSE)</f>
        <v>1</v>
      </c>
      <c r="Y143" s="2">
        <f>VLOOKUP(A143,Sales!A:N,11,FALSE)</f>
        <v>1</v>
      </c>
      <c r="Z143" s="2">
        <f>VLOOKUP(A143,Sales!A:N,12,FALSE)</f>
        <v>0</v>
      </c>
      <c r="AA143" s="2">
        <f>VLOOKUP(A143,Sales!A:N,13,FALSE)</f>
        <v>3</v>
      </c>
      <c r="AB143" s="2">
        <f>VLOOKUP(A143,Sales!A:N,14,FALSE)</f>
        <v>7</v>
      </c>
      <c r="AC143" s="2">
        <f>VLOOKUP(A143,Campaigns!A:I,2,FALSE)</f>
        <v>0</v>
      </c>
      <c r="AD143" s="2">
        <f>VLOOKUP(A143,Campaigns!A:I,3,FALSE)</f>
        <v>0</v>
      </c>
      <c r="AE143" s="2">
        <f>VLOOKUP(A143,Campaigns!A:I,4,FALSE)</f>
        <v>0</v>
      </c>
      <c r="AF143" s="2">
        <f>VLOOKUP(A143,Campaigns!A:I,5,FALSE)</f>
        <v>0</v>
      </c>
      <c r="AG143" s="2">
        <f>VLOOKUP(A143,Campaigns!A:I,6,FALSE)</f>
        <v>0</v>
      </c>
      <c r="AH143" s="2">
        <f>VLOOKUP(A143,Campaigns!A:I,7,FALSE)</f>
        <v>0</v>
      </c>
      <c r="AI143" s="2">
        <f>VLOOKUP(A143,Campaigns!A:I,8,FALSE)</f>
        <v>0</v>
      </c>
      <c r="AJ143" s="19" t="str">
        <f>VLOOKUP(A143,Campaigns!A:I,9,FALSE)</f>
        <v>7/14/2020</v>
      </c>
    </row>
    <row r="144" spans="1:36">
      <c r="A144" s="2">
        <v>1382</v>
      </c>
      <c r="B144" s="2">
        <f>VLOOKUP(A144, Customer!A:O, 2, FALSE)</f>
        <v>123442</v>
      </c>
      <c r="C144" s="2">
        <f>VLOOKUP(A144, Customer!A:O, 3, FALSE)</f>
        <v>1</v>
      </c>
      <c r="D144" s="2">
        <f>VLOOKUP(A144, Customer!A:O, 4, FALSE)</f>
        <v>0</v>
      </c>
      <c r="E144" s="2">
        <f>VLOOKUP(A144, Customer!A:O, 5, FALSE)</f>
        <v>33</v>
      </c>
      <c r="F144" s="2">
        <f>VLOOKUP(A144, Customer!A:O, 6, FALSE)</f>
        <v>0</v>
      </c>
      <c r="G144" s="2">
        <f>VLOOKUP(A144, Customer!A:O, 7, FALSE)</f>
        <v>0</v>
      </c>
      <c r="H144" s="2">
        <f>VLOOKUP(A144, Customer!A:O, 8, FALSE)</f>
        <v>1</v>
      </c>
      <c r="I144" s="2">
        <f>VLOOKUP(A144, Customer!A:O, 9, FALSE)</f>
        <v>0</v>
      </c>
      <c r="J144" s="2">
        <f>VLOOKUP(A144, Customer!A:O, 10, FALSE)</f>
        <v>0</v>
      </c>
      <c r="K144" s="2">
        <f>VLOOKUP(A144, Customer!A:O, 11, FALSE)</f>
        <v>0</v>
      </c>
      <c r="L144" s="2">
        <f>VLOOKUP(A144, Customer!A:O, 12, FALSE)</f>
        <v>1</v>
      </c>
      <c r="M144" s="2">
        <f>VLOOKUP(A144, Customer!A:O, 13, FALSE)</f>
        <v>0</v>
      </c>
      <c r="N144" s="2">
        <f>VLOOKUP(A144, Customer!A:O, 14, FALSE)</f>
        <v>0</v>
      </c>
      <c r="O144" s="2" t="str">
        <f>VLOOKUP(A144, Customer!A:O, 15, FALSE)</f>
        <v>State-New York</v>
      </c>
      <c r="P144" s="2">
        <f>VLOOKUP(A144,Sales!A:N,2,FALSE)</f>
        <v>71</v>
      </c>
      <c r="Q144">
        <f>VLOOKUP(A144,Sales!A:N,3,FALSE)</f>
        <v>11</v>
      </c>
      <c r="R144" s="2">
        <f>VLOOKUP(A144,Sales!A:N,4,FALSE)</f>
        <v>0</v>
      </c>
      <c r="S144" s="2">
        <f>VLOOKUP(A144,Sales!A:N,5,FALSE)</f>
        <v>32</v>
      </c>
      <c r="T144" s="2">
        <f>VLOOKUP(A144,Sales!A:N,6,FALSE)</f>
        <v>42</v>
      </c>
      <c r="U144" s="2">
        <f>VLOOKUP(A144,Sales!A:N,7,FALSE)</f>
        <v>32</v>
      </c>
      <c r="V144" s="2">
        <f>VLOOKUP(A144,Sales!A:N,8,FALSE)</f>
        <v>26</v>
      </c>
      <c r="W144" s="2">
        <f>VLOOKUP(A144,Sales!A:N,9,FALSE)</f>
        <v>90</v>
      </c>
      <c r="X144" s="2">
        <f>VLOOKUP(A144,Sales!A:N,10,FALSE)</f>
        <v>1</v>
      </c>
      <c r="Y144" s="2">
        <f>VLOOKUP(A144,Sales!A:N,11,FALSE)</f>
        <v>1</v>
      </c>
      <c r="Z144" s="2">
        <f>VLOOKUP(A144,Sales!A:N,12,FALSE)</f>
        <v>0</v>
      </c>
      <c r="AA144" s="2">
        <f>VLOOKUP(A144,Sales!A:N,13,FALSE)</f>
        <v>3</v>
      </c>
      <c r="AB144" s="2">
        <f>VLOOKUP(A144,Sales!A:N,14,FALSE)</f>
        <v>7</v>
      </c>
      <c r="AC144" s="2">
        <f>VLOOKUP(A144,Campaigns!A:I,2,FALSE)</f>
        <v>0</v>
      </c>
      <c r="AD144" s="2">
        <f>VLOOKUP(A144,Campaigns!A:I,3,FALSE)</f>
        <v>0</v>
      </c>
      <c r="AE144" s="2">
        <f>VLOOKUP(A144,Campaigns!A:I,4,FALSE)</f>
        <v>0</v>
      </c>
      <c r="AF144" s="2">
        <f>VLOOKUP(A144,Campaigns!A:I,5,FALSE)</f>
        <v>0</v>
      </c>
      <c r="AG144" s="2">
        <f>VLOOKUP(A144,Campaigns!A:I,6,FALSE)</f>
        <v>0</v>
      </c>
      <c r="AH144" s="2">
        <f>VLOOKUP(A144,Campaigns!A:I,7,FALSE)</f>
        <v>0</v>
      </c>
      <c r="AI144" s="2">
        <f>VLOOKUP(A144,Campaigns!A:I,8,FALSE)</f>
        <v>0</v>
      </c>
      <c r="AJ144" s="19" t="str">
        <f>VLOOKUP(A144,Campaigns!A:I,9,FALSE)</f>
        <v>5/31/2019</v>
      </c>
    </row>
    <row r="145" spans="1:36">
      <c r="A145" s="2">
        <v>1984</v>
      </c>
      <c r="B145" s="2">
        <f>VLOOKUP(A145, Customer!A:O, 2, FALSE)</f>
        <v>122434</v>
      </c>
      <c r="C145" s="2">
        <f>VLOOKUP(A145, Customer!A:O, 3, FALSE)</f>
        <v>1</v>
      </c>
      <c r="D145" s="2">
        <f>VLOOKUP(A145, Customer!A:O, 4, FALSE)</f>
        <v>0</v>
      </c>
      <c r="E145" s="2">
        <f>VLOOKUP(A145, Customer!A:O, 5, FALSE)</f>
        <v>33</v>
      </c>
      <c r="F145" s="2">
        <f>VLOOKUP(A145, Customer!A:O, 6, FALSE)</f>
        <v>0</v>
      </c>
      <c r="G145" s="2">
        <f>VLOOKUP(A145, Customer!A:O, 7, FALSE)</f>
        <v>0</v>
      </c>
      <c r="H145" s="2">
        <f>VLOOKUP(A145, Customer!A:O, 8, FALSE)</f>
        <v>0</v>
      </c>
      <c r="I145" s="2">
        <f>VLOOKUP(A145, Customer!A:O, 9, FALSE)</f>
        <v>1</v>
      </c>
      <c r="J145" s="2">
        <f>VLOOKUP(A145, Customer!A:O, 10, FALSE)</f>
        <v>0</v>
      </c>
      <c r="K145" s="2">
        <f>VLOOKUP(A145, Customer!A:O, 11, FALSE)</f>
        <v>0</v>
      </c>
      <c r="L145" s="2">
        <f>VLOOKUP(A145, Customer!A:O, 12, FALSE)</f>
        <v>1</v>
      </c>
      <c r="M145" s="2">
        <f>VLOOKUP(A145, Customer!A:O, 13, FALSE)</f>
        <v>0</v>
      </c>
      <c r="N145" s="2">
        <f>VLOOKUP(A145, Customer!A:O, 14, FALSE)</f>
        <v>0</v>
      </c>
      <c r="O145" s="2" t="str">
        <f>VLOOKUP(A145, Customer!A:O, 15, FALSE)</f>
        <v>State-Other</v>
      </c>
      <c r="P145" s="2">
        <f>VLOOKUP(A145,Sales!A:N,2,FALSE)</f>
        <v>25</v>
      </c>
      <c r="Q145">
        <f>VLOOKUP(A145,Sales!A:N,3,FALSE)</f>
        <v>22</v>
      </c>
      <c r="R145" s="2">
        <f>VLOOKUP(A145,Sales!A:N,4,FALSE)</f>
        <v>65</v>
      </c>
      <c r="S145" s="2">
        <f>VLOOKUP(A145,Sales!A:N,5,FALSE)</f>
        <v>60</v>
      </c>
      <c r="T145" s="2">
        <f>VLOOKUP(A145,Sales!A:N,6,FALSE)</f>
        <v>16</v>
      </c>
      <c r="U145" s="2">
        <f>VLOOKUP(A145,Sales!A:N,7,FALSE)</f>
        <v>71</v>
      </c>
      <c r="V145" s="2">
        <f>VLOOKUP(A145,Sales!A:N,8,FALSE)</f>
        <v>82</v>
      </c>
      <c r="W145" s="2">
        <f>VLOOKUP(A145,Sales!A:N,9,FALSE)</f>
        <v>153</v>
      </c>
      <c r="X145" s="2">
        <f>VLOOKUP(A145,Sales!A:N,10,FALSE)</f>
        <v>2</v>
      </c>
      <c r="Y145" s="2">
        <f>VLOOKUP(A145,Sales!A:N,11,FALSE)</f>
        <v>2</v>
      </c>
      <c r="Z145" s="2">
        <f>VLOOKUP(A145,Sales!A:N,12,FALSE)</f>
        <v>0</v>
      </c>
      <c r="AA145" s="2">
        <f>VLOOKUP(A145,Sales!A:N,13,FALSE)</f>
        <v>3</v>
      </c>
      <c r="AB145" s="2">
        <f>VLOOKUP(A145,Sales!A:N,14,FALSE)</f>
        <v>8</v>
      </c>
      <c r="AC145" s="2">
        <f>VLOOKUP(A145,Campaigns!A:I,2,FALSE)</f>
        <v>0</v>
      </c>
      <c r="AD145" s="2">
        <f>VLOOKUP(A145,Campaigns!A:I,3,FALSE)</f>
        <v>0</v>
      </c>
      <c r="AE145" s="2">
        <f>VLOOKUP(A145,Campaigns!A:I,4,FALSE)</f>
        <v>0</v>
      </c>
      <c r="AF145" s="2">
        <f>VLOOKUP(A145,Campaigns!A:I,5,FALSE)</f>
        <v>0</v>
      </c>
      <c r="AG145" s="2">
        <f>VLOOKUP(A145,Campaigns!A:I,6,FALSE)</f>
        <v>0</v>
      </c>
      <c r="AH145" s="2">
        <f>VLOOKUP(A145,Campaigns!A:I,7,FALSE)</f>
        <v>0</v>
      </c>
      <c r="AI145" s="2">
        <f>VLOOKUP(A145,Campaigns!A:I,8,FALSE)</f>
        <v>0</v>
      </c>
      <c r="AJ145" s="19" t="str">
        <f>VLOOKUP(A145,Campaigns!A:I,9,FALSE)</f>
        <v>7/21/2019</v>
      </c>
    </row>
    <row r="146" spans="1:36">
      <c r="A146" s="2">
        <v>1649</v>
      </c>
      <c r="B146" s="2">
        <f>VLOOKUP(A146, Customer!A:O, 2, FALSE)</f>
        <v>121063</v>
      </c>
      <c r="C146" s="2">
        <f>VLOOKUP(A146, Customer!A:O, 3, FALSE)</f>
        <v>1</v>
      </c>
      <c r="D146" s="2">
        <f>VLOOKUP(A146, Customer!A:O, 4, FALSE)</f>
        <v>0</v>
      </c>
      <c r="E146" s="2">
        <f>VLOOKUP(A146, Customer!A:O, 5, FALSE)</f>
        <v>33</v>
      </c>
      <c r="F146" s="2">
        <f>VLOOKUP(A146, Customer!A:O, 6, FALSE)</f>
        <v>0</v>
      </c>
      <c r="G146" s="2">
        <f>VLOOKUP(A146, Customer!A:O, 7, FALSE)</f>
        <v>0</v>
      </c>
      <c r="H146" s="2">
        <f>VLOOKUP(A146, Customer!A:O, 8, FALSE)</f>
        <v>1</v>
      </c>
      <c r="I146" s="2">
        <f>VLOOKUP(A146, Customer!A:O, 9, FALSE)</f>
        <v>0</v>
      </c>
      <c r="J146" s="2">
        <f>VLOOKUP(A146, Customer!A:O, 10, FALSE)</f>
        <v>0</v>
      </c>
      <c r="K146" s="2">
        <f>VLOOKUP(A146, Customer!A:O, 11, FALSE)</f>
        <v>1</v>
      </c>
      <c r="L146" s="2">
        <f>VLOOKUP(A146, Customer!A:O, 12, FALSE)</f>
        <v>0</v>
      </c>
      <c r="M146" s="2">
        <f>VLOOKUP(A146, Customer!A:O, 13, FALSE)</f>
        <v>0</v>
      </c>
      <c r="N146" s="2">
        <f>VLOOKUP(A146, Customer!A:O, 14, FALSE)</f>
        <v>0</v>
      </c>
      <c r="O146" s="2" t="str">
        <f>VLOOKUP(A146, Customer!A:O, 15, FALSE)</f>
        <v>State-California</v>
      </c>
      <c r="P146" s="2">
        <f>VLOOKUP(A146,Sales!A:N,2,FALSE)</f>
        <v>34</v>
      </c>
      <c r="Q146">
        <f>VLOOKUP(A146,Sales!A:N,3,FALSE)</f>
        <v>6</v>
      </c>
      <c r="R146" s="2">
        <f>VLOOKUP(A146,Sales!A:N,4,FALSE)</f>
        <v>57</v>
      </c>
      <c r="S146" s="2">
        <f>VLOOKUP(A146,Sales!A:N,5,FALSE)</f>
        <v>63</v>
      </c>
      <c r="T146" s="2">
        <f>VLOOKUP(A146,Sales!A:N,6,FALSE)</f>
        <v>109</v>
      </c>
      <c r="U146" s="2">
        <f>VLOOKUP(A146,Sales!A:N,7,FALSE)</f>
        <v>17</v>
      </c>
      <c r="V146" s="2">
        <f>VLOOKUP(A146,Sales!A:N,8,FALSE)</f>
        <v>86</v>
      </c>
      <c r="W146" s="2">
        <f>VLOOKUP(A146,Sales!A:N,9,FALSE)</f>
        <v>167</v>
      </c>
      <c r="X146" s="2">
        <f>VLOOKUP(A146,Sales!A:N,10,FALSE)</f>
        <v>2</v>
      </c>
      <c r="Y146" s="2">
        <f>VLOOKUP(A146,Sales!A:N,11,FALSE)</f>
        <v>2</v>
      </c>
      <c r="Z146" s="2">
        <f>VLOOKUP(A146,Sales!A:N,12,FALSE)</f>
        <v>0</v>
      </c>
      <c r="AA146" s="2">
        <f>VLOOKUP(A146,Sales!A:N,13,FALSE)</f>
        <v>3</v>
      </c>
      <c r="AB146" s="2">
        <f>VLOOKUP(A146,Sales!A:N,14,FALSE)</f>
        <v>6</v>
      </c>
      <c r="AC146" s="2">
        <f>VLOOKUP(A146,Campaigns!A:I,2,FALSE)</f>
        <v>0</v>
      </c>
      <c r="AD146" s="2">
        <f>VLOOKUP(A146,Campaigns!A:I,3,FALSE)</f>
        <v>0</v>
      </c>
      <c r="AE146" s="2">
        <f>VLOOKUP(A146,Campaigns!A:I,4,FALSE)</f>
        <v>0</v>
      </c>
      <c r="AF146" s="2">
        <f>VLOOKUP(A146,Campaigns!A:I,5,FALSE)</f>
        <v>0</v>
      </c>
      <c r="AG146" s="2">
        <f>VLOOKUP(A146,Campaigns!A:I,6,FALSE)</f>
        <v>0</v>
      </c>
      <c r="AH146" s="2">
        <f>VLOOKUP(A146,Campaigns!A:I,7,FALSE)</f>
        <v>0</v>
      </c>
      <c r="AI146" s="2">
        <f>VLOOKUP(A146,Campaigns!A:I,8,FALSE)</f>
        <v>0</v>
      </c>
      <c r="AJ146" s="19">
        <f>VLOOKUP(A146,Campaigns!A:I,9,FALSE)</f>
        <v>43833</v>
      </c>
    </row>
    <row r="147" spans="1:36">
      <c r="A147" s="2">
        <v>2332</v>
      </c>
      <c r="B147" s="2">
        <f>VLOOKUP(A147, Customer!A:O, 2, FALSE)</f>
        <v>118227</v>
      </c>
      <c r="C147" s="2">
        <f>VLOOKUP(A147, Customer!A:O, 3, FALSE)</f>
        <v>1</v>
      </c>
      <c r="D147" s="2">
        <f>VLOOKUP(A147, Customer!A:O, 4, FALSE)</f>
        <v>0</v>
      </c>
      <c r="E147" s="2">
        <f>VLOOKUP(A147, Customer!A:O, 5, FALSE)</f>
        <v>33</v>
      </c>
      <c r="F147" s="2">
        <f>VLOOKUP(A147, Customer!A:O, 6, FALSE)</f>
        <v>0</v>
      </c>
      <c r="G147" s="2">
        <f>VLOOKUP(A147, Customer!A:O, 7, FALSE)</f>
        <v>0</v>
      </c>
      <c r="H147" s="2">
        <f>VLOOKUP(A147, Customer!A:O, 8, FALSE)</f>
        <v>0</v>
      </c>
      <c r="I147" s="2">
        <f>VLOOKUP(A147, Customer!A:O, 9, FALSE)</f>
        <v>1</v>
      </c>
      <c r="J147" s="2">
        <f>VLOOKUP(A147, Customer!A:O, 10, FALSE)</f>
        <v>0</v>
      </c>
      <c r="K147" s="2">
        <f>VLOOKUP(A147, Customer!A:O, 11, FALSE)</f>
        <v>0</v>
      </c>
      <c r="L147" s="2">
        <f>VLOOKUP(A147, Customer!A:O, 12, FALSE)</f>
        <v>1</v>
      </c>
      <c r="M147" s="2">
        <f>VLOOKUP(A147, Customer!A:O, 13, FALSE)</f>
        <v>0</v>
      </c>
      <c r="N147" s="2">
        <f>VLOOKUP(A147, Customer!A:O, 14, FALSE)</f>
        <v>0</v>
      </c>
      <c r="O147" s="2" t="str">
        <f>VLOOKUP(A147, Customer!A:O, 15, FALSE)</f>
        <v>State-Other</v>
      </c>
      <c r="P147" s="2">
        <f>VLOOKUP(A147,Sales!A:N,2,FALSE)</f>
        <v>21</v>
      </c>
      <c r="Q147">
        <f>VLOOKUP(A147,Sales!A:N,3,FALSE)</f>
        <v>6</v>
      </c>
      <c r="R147" s="2">
        <f>VLOOKUP(A147,Sales!A:N,4,FALSE)</f>
        <v>13</v>
      </c>
      <c r="S147" s="2">
        <f>VLOOKUP(A147,Sales!A:N,5,FALSE)</f>
        <v>45</v>
      </c>
      <c r="T147" s="2">
        <f>VLOOKUP(A147,Sales!A:N,6,FALSE)</f>
        <v>26</v>
      </c>
      <c r="U147" s="2">
        <f>VLOOKUP(A147,Sales!A:N,7,FALSE)</f>
        <v>19</v>
      </c>
      <c r="V147" s="2">
        <f>VLOOKUP(A147,Sales!A:N,8,FALSE)</f>
        <v>71</v>
      </c>
      <c r="W147" s="2">
        <f>VLOOKUP(A147,Sales!A:N,9,FALSE)</f>
        <v>39</v>
      </c>
      <c r="X147" s="2">
        <f>VLOOKUP(A147,Sales!A:N,10,FALSE)</f>
        <v>1</v>
      </c>
      <c r="Y147" s="2">
        <f>VLOOKUP(A147,Sales!A:N,11,FALSE)</f>
        <v>0</v>
      </c>
      <c r="Z147" s="2">
        <f>VLOOKUP(A147,Sales!A:N,12,FALSE)</f>
        <v>1</v>
      </c>
      <c r="AA147" s="2">
        <f>VLOOKUP(A147,Sales!A:N,13,FALSE)</f>
        <v>2</v>
      </c>
      <c r="AB147" s="2">
        <f>VLOOKUP(A147,Sales!A:N,14,FALSE)</f>
        <v>8</v>
      </c>
      <c r="AC147" s="2">
        <f>VLOOKUP(A147,Campaigns!A:I,2,FALSE)</f>
        <v>0</v>
      </c>
      <c r="AD147" s="2">
        <f>VLOOKUP(A147,Campaigns!A:I,3,FALSE)</f>
        <v>0</v>
      </c>
      <c r="AE147" s="2">
        <f>VLOOKUP(A147,Campaigns!A:I,4,FALSE)</f>
        <v>0</v>
      </c>
      <c r="AF147" s="2">
        <f>VLOOKUP(A147,Campaigns!A:I,5,FALSE)</f>
        <v>0</v>
      </c>
      <c r="AG147" s="2">
        <f>VLOOKUP(A147,Campaigns!A:I,6,FALSE)</f>
        <v>0</v>
      </c>
      <c r="AH147" s="2">
        <f>VLOOKUP(A147,Campaigns!A:I,7,FALSE)</f>
        <v>0</v>
      </c>
      <c r="AI147" s="2">
        <f>VLOOKUP(A147,Campaigns!A:I,8,FALSE)</f>
        <v>0</v>
      </c>
      <c r="AJ147" s="19" t="str">
        <f>VLOOKUP(A147,Campaigns!A:I,9,FALSE)</f>
        <v>4/15/2019</v>
      </c>
    </row>
    <row r="148" spans="1:36">
      <c r="A148" s="2">
        <v>1014</v>
      </c>
      <c r="B148" s="2">
        <f>VLOOKUP(A148, Customer!A:O, 2, FALSE)</f>
        <v>117323</v>
      </c>
      <c r="C148" s="2">
        <f>VLOOKUP(A148, Customer!A:O, 3, FALSE)</f>
        <v>0</v>
      </c>
      <c r="D148" s="2">
        <f>VLOOKUP(A148, Customer!A:O, 4, FALSE)</f>
        <v>0</v>
      </c>
      <c r="E148" s="2">
        <f>VLOOKUP(A148, Customer!A:O, 5, FALSE)</f>
        <v>33</v>
      </c>
      <c r="F148" s="2">
        <f>VLOOKUP(A148, Customer!A:O, 6, FALSE)</f>
        <v>0</v>
      </c>
      <c r="G148" s="2">
        <f>VLOOKUP(A148, Customer!A:O, 7, FALSE)</f>
        <v>1</v>
      </c>
      <c r="H148" s="2">
        <f>VLOOKUP(A148, Customer!A:O, 8, FALSE)</f>
        <v>0</v>
      </c>
      <c r="I148" s="2">
        <f>VLOOKUP(A148, Customer!A:O, 9, FALSE)</f>
        <v>0</v>
      </c>
      <c r="J148" s="2">
        <f>VLOOKUP(A148, Customer!A:O, 10, FALSE)</f>
        <v>0</v>
      </c>
      <c r="K148" s="2">
        <f>VLOOKUP(A148, Customer!A:O, 11, FALSE)</f>
        <v>0</v>
      </c>
      <c r="L148" s="2">
        <f>VLOOKUP(A148, Customer!A:O, 12, FALSE)</f>
        <v>1</v>
      </c>
      <c r="M148" s="2">
        <f>VLOOKUP(A148, Customer!A:O, 13, FALSE)</f>
        <v>0</v>
      </c>
      <c r="N148" s="2">
        <f>VLOOKUP(A148, Customer!A:O, 14, FALSE)</f>
        <v>0</v>
      </c>
      <c r="O148" s="2" t="str">
        <f>VLOOKUP(A148, Customer!A:O, 15, FALSE)</f>
        <v>State-Florida</v>
      </c>
      <c r="P148" s="2">
        <f>VLOOKUP(A148,Sales!A:N,2,FALSE)</f>
        <v>38</v>
      </c>
      <c r="Q148">
        <f>VLOOKUP(A148,Sales!A:N,3,FALSE)</f>
        <v>20</v>
      </c>
      <c r="R148" s="2">
        <f>VLOOKUP(A148,Sales!A:N,4,FALSE)</f>
        <v>95</v>
      </c>
      <c r="S148" s="2">
        <f>VLOOKUP(A148,Sales!A:N,5,FALSE)</f>
        <v>115</v>
      </c>
      <c r="T148" s="2">
        <f>VLOOKUP(A148,Sales!A:N,6,FALSE)</f>
        <v>41</v>
      </c>
      <c r="U148" s="2">
        <f>VLOOKUP(A148,Sales!A:N,7,FALSE)</f>
        <v>7</v>
      </c>
      <c r="V148" s="2">
        <f>VLOOKUP(A148,Sales!A:N,8,FALSE)</f>
        <v>34</v>
      </c>
      <c r="W148" s="2">
        <f>VLOOKUP(A148,Sales!A:N,9,FALSE)</f>
        <v>244</v>
      </c>
      <c r="X148" s="2">
        <f>VLOOKUP(A148,Sales!A:N,10,FALSE)</f>
        <v>1</v>
      </c>
      <c r="Y148" s="2">
        <f>VLOOKUP(A148,Sales!A:N,11,FALSE)</f>
        <v>1</v>
      </c>
      <c r="Z148" s="2">
        <f>VLOOKUP(A148,Sales!A:N,12,FALSE)</f>
        <v>0</v>
      </c>
      <c r="AA148" s="2">
        <f>VLOOKUP(A148,Sales!A:N,13,FALSE)</f>
        <v>3</v>
      </c>
      <c r="AB148" s="2">
        <f>VLOOKUP(A148,Sales!A:N,14,FALSE)</f>
        <v>8</v>
      </c>
      <c r="AC148" s="2">
        <f>VLOOKUP(A148,Campaigns!A:I,2,FALSE)</f>
        <v>0</v>
      </c>
      <c r="AD148" s="2">
        <f>VLOOKUP(A148,Campaigns!A:I,3,FALSE)</f>
        <v>0</v>
      </c>
      <c r="AE148" s="2">
        <f>VLOOKUP(A148,Campaigns!A:I,4,FALSE)</f>
        <v>0</v>
      </c>
      <c r="AF148" s="2">
        <f>VLOOKUP(A148,Campaigns!A:I,5,FALSE)</f>
        <v>0</v>
      </c>
      <c r="AG148" s="2">
        <f>VLOOKUP(A148,Campaigns!A:I,6,FALSE)</f>
        <v>0</v>
      </c>
      <c r="AH148" s="2">
        <f>VLOOKUP(A148,Campaigns!A:I,7,FALSE)</f>
        <v>0</v>
      </c>
      <c r="AI148" s="2">
        <f>VLOOKUP(A148,Campaigns!A:I,8,FALSE)</f>
        <v>0</v>
      </c>
      <c r="AJ148" s="19" t="str">
        <f>VLOOKUP(A148,Campaigns!A:I,9,FALSE)</f>
        <v>3/17/2019</v>
      </c>
    </row>
    <row r="149" spans="1:36">
      <c r="A149" s="2">
        <v>2008</v>
      </c>
      <c r="B149" s="2">
        <f>VLOOKUP(A149, Customer!A:O, 2, FALSE)</f>
        <v>115038</v>
      </c>
      <c r="C149" s="2">
        <f>VLOOKUP(A149, Customer!A:O, 3, FALSE)</f>
        <v>1</v>
      </c>
      <c r="D149" s="2">
        <f>VLOOKUP(A149, Customer!A:O, 4, FALSE)</f>
        <v>0</v>
      </c>
      <c r="E149" s="2">
        <f>VLOOKUP(A149, Customer!A:O, 5, FALSE)</f>
        <v>33</v>
      </c>
      <c r="F149" s="2">
        <f>VLOOKUP(A149, Customer!A:O, 6, FALSE)</f>
        <v>0</v>
      </c>
      <c r="G149" s="2">
        <f>VLOOKUP(A149, Customer!A:O, 7, FALSE)</f>
        <v>0</v>
      </c>
      <c r="H149" s="2">
        <f>VLOOKUP(A149, Customer!A:O, 8, FALSE)</f>
        <v>1</v>
      </c>
      <c r="I149" s="2">
        <f>VLOOKUP(A149, Customer!A:O, 9, FALSE)</f>
        <v>0</v>
      </c>
      <c r="J149" s="2">
        <f>VLOOKUP(A149, Customer!A:O, 10, FALSE)</f>
        <v>0</v>
      </c>
      <c r="K149" s="2">
        <f>VLOOKUP(A149, Customer!A:O, 11, FALSE)</f>
        <v>1</v>
      </c>
      <c r="L149" s="2">
        <f>VLOOKUP(A149, Customer!A:O, 12, FALSE)</f>
        <v>0</v>
      </c>
      <c r="M149" s="2">
        <f>VLOOKUP(A149, Customer!A:O, 13, FALSE)</f>
        <v>0</v>
      </c>
      <c r="N149" s="2">
        <f>VLOOKUP(A149, Customer!A:O, 14, FALSE)</f>
        <v>0</v>
      </c>
      <c r="O149" s="2" t="str">
        <f>VLOOKUP(A149, Customer!A:O, 15, FALSE)</f>
        <v>State-Other</v>
      </c>
      <c r="P149" s="2">
        <f>VLOOKUP(A149,Sales!A:N,2,FALSE)</f>
        <v>93</v>
      </c>
      <c r="Q149">
        <f>VLOOKUP(A149,Sales!A:N,3,FALSE)</f>
        <v>31</v>
      </c>
      <c r="R149" s="2">
        <f>VLOOKUP(A149,Sales!A:N,4,FALSE)</f>
        <v>61</v>
      </c>
      <c r="S149" s="2">
        <f>VLOOKUP(A149,Sales!A:N,5,FALSE)</f>
        <v>84</v>
      </c>
      <c r="T149" s="2">
        <f>VLOOKUP(A149,Sales!A:N,6,FALSE)</f>
        <v>145</v>
      </c>
      <c r="U149" s="2">
        <f>VLOOKUP(A149,Sales!A:N,7,FALSE)</f>
        <v>92</v>
      </c>
      <c r="V149" s="2">
        <f>VLOOKUP(A149,Sales!A:N,8,FALSE)</f>
        <v>199</v>
      </c>
      <c r="W149" s="2">
        <f>VLOOKUP(A149,Sales!A:N,9,FALSE)</f>
        <v>214</v>
      </c>
      <c r="X149" s="2">
        <f>VLOOKUP(A149,Sales!A:N,10,FALSE)</f>
        <v>2</v>
      </c>
      <c r="Y149" s="2">
        <f>VLOOKUP(A149,Sales!A:N,11,FALSE)</f>
        <v>2</v>
      </c>
      <c r="Z149" s="2">
        <f>VLOOKUP(A149,Sales!A:N,12,FALSE)</f>
        <v>1</v>
      </c>
      <c r="AA149" s="2">
        <f>VLOOKUP(A149,Sales!A:N,13,FALSE)</f>
        <v>2</v>
      </c>
      <c r="AB149" s="2">
        <f>VLOOKUP(A149,Sales!A:N,14,FALSE)</f>
        <v>9</v>
      </c>
      <c r="AC149" s="2">
        <f>VLOOKUP(A149,Campaigns!A:I,2,FALSE)</f>
        <v>0</v>
      </c>
      <c r="AD149" s="2">
        <f>VLOOKUP(A149,Campaigns!A:I,3,FALSE)</f>
        <v>0</v>
      </c>
      <c r="AE149" s="2">
        <f>VLOOKUP(A149,Campaigns!A:I,4,FALSE)</f>
        <v>0</v>
      </c>
      <c r="AF149" s="2">
        <f>VLOOKUP(A149,Campaigns!A:I,5,FALSE)</f>
        <v>0</v>
      </c>
      <c r="AG149" s="2">
        <f>VLOOKUP(A149,Campaigns!A:I,6,FALSE)</f>
        <v>0</v>
      </c>
      <c r="AH149" s="2">
        <f>VLOOKUP(A149,Campaigns!A:I,7,FALSE)</f>
        <v>0</v>
      </c>
      <c r="AI149" s="2">
        <f>VLOOKUP(A149,Campaigns!A:I,8,FALSE)</f>
        <v>0</v>
      </c>
      <c r="AJ149" s="19">
        <f>VLOOKUP(A149,Campaigns!A:I,9,FALSE)</f>
        <v>43623</v>
      </c>
    </row>
    <row r="150" spans="1:36">
      <c r="A150" s="2">
        <v>1843</v>
      </c>
      <c r="B150" s="2">
        <f>VLOOKUP(A150, Customer!A:O, 2, FALSE)</f>
        <v>107500</v>
      </c>
      <c r="C150" s="2">
        <f>VLOOKUP(A150, Customer!A:O, 3, FALSE)</f>
        <v>0</v>
      </c>
      <c r="D150" s="2">
        <f>VLOOKUP(A150, Customer!A:O, 4, FALSE)</f>
        <v>0</v>
      </c>
      <c r="E150" s="2">
        <f>VLOOKUP(A150, Customer!A:O, 5, FALSE)</f>
        <v>33</v>
      </c>
      <c r="F150" s="2">
        <f>VLOOKUP(A150, Customer!A:O, 6, FALSE)</f>
        <v>0</v>
      </c>
      <c r="G150" s="2">
        <f>VLOOKUP(A150, Customer!A:O, 7, FALSE)</f>
        <v>1</v>
      </c>
      <c r="H150" s="2">
        <f>VLOOKUP(A150, Customer!A:O, 8, FALSE)</f>
        <v>0</v>
      </c>
      <c r="I150" s="2">
        <f>VLOOKUP(A150, Customer!A:O, 9, FALSE)</f>
        <v>0</v>
      </c>
      <c r="J150" s="2">
        <f>VLOOKUP(A150, Customer!A:O, 10, FALSE)</f>
        <v>0</v>
      </c>
      <c r="K150" s="2">
        <f>VLOOKUP(A150, Customer!A:O, 11, FALSE)</f>
        <v>0</v>
      </c>
      <c r="L150" s="2">
        <f>VLOOKUP(A150, Customer!A:O, 12, FALSE)</f>
        <v>1</v>
      </c>
      <c r="M150" s="2">
        <f>VLOOKUP(A150, Customer!A:O, 13, FALSE)</f>
        <v>0</v>
      </c>
      <c r="N150" s="2">
        <f>VLOOKUP(A150, Customer!A:O, 14, FALSE)</f>
        <v>0</v>
      </c>
      <c r="O150" s="2" t="str">
        <f>VLOOKUP(A150, Customer!A:O, 15, FALSE)</f>
        <v>State-Illinois</v>
      </c>
      <c r="P150" s="2">
        <f>VLOOKUP(A150,Sales!A:N,2,FALSE)</f>
        <v>94</v>
      </c>
      <c r="Q150">
        <f>VLOOKUP(A150,Sales!A:N,3,FALSE)</f>
        <v>0</v>
      </c>
      <c r="R150" s="2">
        <f>VLOOKUP(A150,Sales!A:N,4,FALSE)</f>
        <v>29</v>
      </c>
      <c r="S150" s="2">
        <f>VLOOKUP(A150,Sales!A:N,5,FALSE)</f>
        <v>43</v>
      </c>
      <c r="T150" s="2">
        <f>VLOOKUP(A150,Sales!A:N,6,FALSE)</f>
        <v>57</v>
      </c>
      <c r="U150" s="2">
        <f>VLOOKUP(A150,Sales!A:N,7,FALSE)</f>
        <v>14</v>
      </c>
      <c r="V150" s="2">
        <f>VLOOKUP(A150,Sales!A:N,8,FALSE)</f>
        <v>72</v>
      </c>
      <c r="W150" s="2">
        <f>VLOOKUP(A150,Sales!A:N,9,FALSE)</f>
        <v>72</v>
      </c>
      <c r="X150" s="2">
        <f>VLOOKUP(A150,Sales!A:N,10,FALSE)</f>
        <v>1</v>
      </c>
      <c r="Y150" s="2">
        <f>VLOOKUP(A150,Sales!A:N,11,FALSE)</f>
        <v>0</v>
      </c>
      <c r="Z150" s="2">
        <f>VLOOKUP(A150,Sales!A:N,12,FALSE)</f>
        <v>0</v>
      </c>
      <c r="AA150" s="2">
        <f>VLOOKUP(A150,Sales!A:N,13,FALSE)</f>
        <v>3</v>
      </c>
      <c r="AB150" s="2">
        <f>VLOOKUP(A150,Sales!A:N,14,FALSE)</f>
        <v>6</v>
      </c>
      <c r="AC150" s="2">
        <f>VLOOKUP(A150,Campaigns!A:I,2,FALSE)</f>
        <v>0</v>
      </c>
      <c r="AD150" s="2">
        <f>VLOOKUP(A150,Campaigns!A:I,3,FALSE)</f>
        <v>0</v>
      </c>
      <c r="AE150" s="2">
        <f>VLOOKUP(A150,Campaigns!A:I,4,FALSE)</f>
        <v>0</v>
      </c>
      <c r="AF150" s="2">
        <f>VLOOKUP(A150,Campaigns!A:I,5,FALSE)</f>
        <v>0</v>
      </c>
      <c r="AG150" s="2">
        <f>VLOOKUP(A150,Campaigns!A:I,6,FALSE)</f>
        <v>0</v>
      </c>
      <c r="AH150" s="2">
        <f>VLOOKUP(A150,Campaigns!A:I,7,FALSE)</f>
        <v>0</v>
      </c>
      <c r="AI150" s="2">
        <f>VLOOKUP(A150,Campaigns!A:I,8,FALSE)</f>
        <v>0</v>
      </c>
      <c r="AJ150" s="19" t="str">
        <f>VLOOKUP(A150,Campaigns!A:I,9,FALSE)</f>
        <v>6/16/2019</v>
      </c>
    </row>
    <row r="151" spans="1:36">
      <c r="A151" s="2">
        <v>1410</v>
      </c>
      <c r="B151" s="2">
        <f>VLOOKUP(A151, Customer!A:O, 2, FALSE)</f>
        <v>192910</v>
      </c>
      <c r="C151" s="2">
        <f>VLOOKUP(A151, Customer!A:O, 3, FALSE)</f>
        <v>0</v>
      </c>
      <c r="D151" s="2">
        <f>VLOOKUP(A151, Customer!A:O, 4, FALSE)</f>
        <v>0</v>
      </c>
      <c r="E151" s="2">
        <f>VLOOKUP(A151, Customer!A:O, 5, FALSE)</f>
        <v>34</v>
      </c>
      <c r="F151" s="2">
        <f>VLOOKUP(A151, Customer!A:O, 6, FALSE)</f>
        <v>0</v>
      </c>
      <c r="G151" s="2">
        <f>VLOOKUP(A151, Customer!A:O, 7, FALSE)</f>
        <v>1</v>
      </c>
      <c r="H151" s="2">
        <f>VLOOKUP(A151, Customer!A:O, 8, FALSE)</f>
        <v>0</v>
      </c>
      <c r="I151" s="2">
        <f>VLOOKUP(A151, Customer!A:O, 9, FALSE)</f>
        <v>0</v>
      </c>
      <c r="J151" s="2">
        <f>VLOOKUP(A151, Customer!A:O, 10, FALSE)</f>
        <v>0</v>
      </c>
      <c r="K151" s="2">
        <f>VLOOKUP(A151, Customer!A:O, 11, FALSE)</f>
        <v>0</v>
      </c>
      <c r="L151" s="2">
        <f>VLOOKUP(A151, Customer!A:O, 12, FALSE)</f>
        <v>1</v>
      </c>
      <c r="M151" s="2">
        <f>VLOOKUP(A151, Customer!A:O, 13, FALSE)</f>
        <v>0</v>
      </c>
      <c r="N151" s="2">
        <f>VLOOKUP(A151, Customer!A:O, 14, FALSE)</f>
        <v>0</v>
      </c>
      <c r="O151" s="2" t="str">
        <f>VLOOKUP(A151, Customer!A:O, 15, FALSE)</f>
        <v>State-Florida</v>
      </c>
      <c r="P151" s="2">
        <f>VLOOKUP(A151,Sales!A:N,2,FALSE)</f>
        <v>42</v>
      </c>
      <c r="Q151">
        <f>VLOOKUP(A151,Sales!A:N,3,FALSE)</f>
        <v>1144</v>
      </c>
      <c r="R151" s="2">
        <f>VLOOKUP(A151,Sales!A:N,4,FALSE)</f>
        <v>284</v>
      </c>
      <c r="S151" s="2">
        <f>VLOOKUP(A151,Sales!A:N,5,FALSE)</f>
        <v>1644</v>
      </c>
      <c r="T151" s="2">
        <f>VLOOKUP(A151,Sales!A:N,6,FALSE)</f>
        <v>372</v>
      </c>
      <c r="U151" s="2">
        <f>VLOOKUP(A151,Sales!A:N,7,FALSE)</f>
        <v>214</v>
      </c>
      <c r="V151" s="2">
        <f>VLOOKUP(A151,Sales!A:N,8,FALSE)</f>
        <v>69</v>
      </c>
      <c r="W151" s="2">
        <f>VLOOKUP(A151,Sales!A:N,9,FALSE)</f>
        <v>3590</v>
      </c>
      <c r="X151" s="2">
        <f>VLOOKUP(A151,Sales!A:N,10,FALSE)</f>
        <v>1</v>
      </c>
      <c r="Y151" s="2">
        <f>VLOOKUP(A151,Sales!A:N,11,FALSE)</f>
        <v>6</v>
      </c>
      <c r="Z151" s="2">
        <f>VLOOKUP(A151,Sales!A:N,12,FALSE)</f>
        <v>7</v>
      </c>
      <c r="AA151" s="2">
        <f>VLOOKUP(A151,Sales!A:N,13,FALSE)</f>
        <v>13</v>
      </c>
      <c r="AB151" s="2">
        <f>VLOOKUP(A151,Sales!A:N,14,FALSE)</f>
        <v>1</v>
      </c>
      <c r="AC151" s="2">
        <f>VLOOKUP(A151,Campaigns!A:I,2,FALSE)</f>
        <v>0</v>
      </c>
      <c r="AD151" s="2">
        <f>VLOOKUP(A151,Campaigns!A:I,3,FALSE)</f>
        <v>1</v>
      </c>
      <c r="AE151" s="2">
        <f>VLOOKUP(A151,Campaigns!A:I,4,FALSE)</f>
        <v>1</v>
      </c>
      <c r="AF151" s="2">
        <f>VLOOKUP(A151,Campaigns!A:I,5,FALSE)</f>
        <v>1</v>
      </c>
      <c r="AG151" s="2">
        <f>VLOOKUP(A151,Campaigns!A:I,6,FALSE)</f>
        <v>0</v>
      </c>
      <c r="AH151" s="2">
        <f>VLOOKUP(A151,Campaigns!A:I,7,FALSE)</f>
        <v>0</v>
      </c>
      <c r="AI151" s="2">
        <f>VLOOKUP(A151,Campaigns!A:I,8,FALSE)</f>
        <v>0</v>
      </c>
      <c r="AJ151" s="19" t="str">
        <f>VLOOKUP(A151,Campaigns!A:I,9,FALSE)</f>
        <v>9/28/2020</v>
      </c>
    </row>
    <row r="152" spans="1:36">
      <c r="A152" s="2">
        <v>1795</v>
      </c>
      <c r="B152" s="2">
        <f>VLOOKUP(A152, Customer!A:O, 2, FALSE)</f>
        <v>191820</v>
      </c>
      <c r="C152" s="2">
        <f>VLOOKUP(A152, Customer!A:O, 3, FALSE)</f>
        <v>0</v>
      </c>
      <c r="D152" s="2">
        <f>VLOOKUP(A152, Customer!A:O, 4, FALSE)</f>
        <v>0</v>
      </c>
      <c r="E152" s="2">
        <f>VLOOKUP(A152, Customer!A:O, 5, FALSE)</f>
        <v>34</v>
      </c>
      <c r="F152" s="2">
        <f>VLOOKUP(A152, Customer!A:O, 6, FALSE)</f>
        <v>0</v>
      </c>
      <c r="G152" s="2">
        <f>VLOOKUP(A152, Customer!A:O, 7, FALSE)</f>
        <v>0</v>
      </c>
      <c r="H152" s="2">
        <f>VLOOKUP(A152, Customer!A:O, 8, FALSE)</f>
        <v>0</v>
      </c>
      <c r="I152" s="2">
        <f>VLOOKUP(A152, Customer!A:O, 9, FALSE)</f>
        <v>1</v>
      </c>
      <c r="J152" s="2">
        <f>VLOOKUP(A152, Customer!A:O, 10, FALSE)</f>
        <v>0</v>
      </c>
      <c r="K152" s="2">
        <f>VLOOKUP(A152, Customer!A:O, 11, FALSE)</f>
        <v>0</v>
      </c>
      <c r="L152" s="2">
        <f>VLOOKUP(A152, Customer!A:O, 12, FALSE)</f>
        <v>0</v>
      </c>
      <c r="M152" s="2">
        <f>VLOOKUP(A152, Customer!A:O, 13, FALSE)</f>
        <v>0</v>
      </c>
      <c r="N152" s="2">
        <f>VLOOKUP(A152, Customer!A:O, 14, FALSE)</f>
        <v>1</v>
      </c>
      <c r="O152" s="2" t="str">
        <f>VLOOKUP(A152, Customer!A:O, 15, FALSE)</f>
        <v>State-Illinois</v>
      </c>
      <c r="P152" s="2">
        <f>VLOOKUP(A152,Sales!A:N,2,FALSE)</f>
        <v>72</v>
      </c>
      <c r="Q152">
        <f>VLOOKUP(A152,Sales!A:N,3,FALSE)</f>
        <v>857</v>
      </c>
      <c r="R152" s="2">
        <f>VLOOKUP(A152,Sales!A:N,4,FALSE)</f>
        <v>153</v>
      </c>
      <c r="S152" s="2">
        <f>VLOOKUP(A152,Sales!A:N,5,FALSE)</f>
        <v>1561</v>
      </c>
      <c r="T152" s="2">
        <f>VLOOKUP(A152,Sales!A:N,6,FALSE)</f>
        <v>159</v>
      </c>
      <c r="U152" s="2">
        <f>VLOOKUP(A152,Sales!A:N,7,FALSE)</f>
        <v>336</v>
      </c>
      <c r="V152" s="2">
        <f>VLOOKUP(A152,Sales!A:N,8,FALSE)</f>
        <v>63</v>
      </c>
      <c r="W152" s="2">
        <f>VLOOKUP(A152,Sales!A:N,9,FALSE)</f>
        <v>3002</v>
      </c>
      <c r="X152" s="2">
        <f>VLOOKUP(A152,Sales!A:N,10,FALSE)</f>
        <v>0</v>
      </c>
      <c r="Y152" s="2">
        <f>VLOOKUP(A152,Sales!A:N,11,FALSE)</f>
        <v>5</v>
      </c>
      <c r="Z152" s="2">
        <f>VLOOKUP(A152,Sales!A:N,12,FALSE)</f>
        <v>5</v>
      </c>
      <c r="AA152" s="2">
        <f>VLOOKUP(A152,Sales!A:N,13,FALSE)</f>
        <v>12</v>
      </c>
      <c r="AB152" s="2">
        <f>VLOOKUP(A152,Sales!A:N,14,FALSE)</f>
        <v>1</v>
      </c>
      <c r="AC152" s="2">
        <f>VLOOKUP(A152,Campaigns!A:I,2,FALSE)</f>
        <v>0</v>
      </c>
      <c r="AD152" s="2">
        <f>VLOOKUP(A152,Campaigns!A:I,3,FALSE)</f>
        <v>0</v>
      </c>
      <c r="AE152" s="2">
        <f>VLOOKUP(A152,Campaigns!A:I,4,FALSE)</f>
        <v>0</v>
      </c>
      <c r="AF152" s="2">
        <f>VLOOKUP(A152,Campaigns!A:I,5,FALSE)</f>
        <v>0</v>
      </c>
      <c r="AG152" s="2">
        <f>VLOOKUP(A152,Campaigns!A:I,6,FALSE)</f>
        <v>0</v>
      </c>
      <c r="AH152" s="2">
        <f>VLOOKUP(A152,Campaigns!A:I,7,FALSE)</f>
        <v>0</v>
      </c>
      <c r="AI152" s="2">
        <f>VLOOKUP(A152,Campaigns!A:I,8,FALSE)</f>
        <v>0</v>
      </c>
      <c r="AJ152" s="19" t="str">
        <f>VLOOKUP(A152,Campaigns!A:I,9,FALSE)</f>
        <v>4/29/2020</v>
      </c>
    </row>
    <row r="153" spans="1:36">
      <c r="A153" s="2">
        <v>2685</v>
      </c>
      <c r="B153" s="2">
        <f>VLOOKUP(A153, Customer!A:O, 2, FALSE)</f>
        <v>183512</v>
      </c>
      <c r="C153" s="2">
        <f>VLOOKUP(A153, Customer!A:O, 3, FALSE)</f>
        <v>0</v>
      </c>
      <c r="D153" s="2">
        <f>VLOOKUP(A153, Customer!A:O, 4, FALSE)</f>
        <v>0</v>
      </c>
      <c r="E153" s="2">
        <f>VLOOKUP(A153, Customer!A:O, 5, FALSE)</f>
        <v>34</v>
      </c>
      <c r="F153" s="2">
        <f>VLOOKUP(A153, Customer!A:O, 6, FALSE)</f>
        <v>0</v>
      </c>
      <c r="G153" s="2">
        <f>VLOOKUP(A153, Customer!A:O, 7, FALSE)</f>
        <v>1</v>
      </c>
      <c r="H153" s="2">
        <f>VLOOKUP(A153, Customer!A:O, 8, FALSE)</f>
        <v>0</v>
      </c>
      <c r="I153" s="2">
        <f>VLOOKUP(A153, Customer!A:O, 9, FALSE)</f>
        <v>0</v>
      </c>
      <c r="J153" s="2">
        <f>VLOOKUP(A153, Customer!A:O, 10, FALSE)</f>
        <v>0</v>
      </c>
      <c r="K153" s="2">
        <f>VLOOKUP(A153, Customer!A:O, 11, FALSE)</f>
        <v>0</v>
      </c>
      <c r="L153" s="2">
        <f>VLOOKUP(A153, Customer!A:O, 12, FALSE)</f>
        <v>1</v>
      </c>
      <c r="M153" s="2">
        <f>VLOOKUP(A153, Customer!A:O, 13, FALSE)</f>
        <v>0</v>
      </c>
      <c r="N153" s="2">
        <f>VLOOKUP(A153, Customer!A:O, 14, FALSE)</f>
        <v>0</v>
      </c>
      <c r="O153" s="2" t="str">
        <f>VLOOKUP(A153, Customer!A:O, 15, FALSE)</f>
        <v>State-Texas</v>
      </c>
      <c r="P153" s="2">
        <f>VLOOKUP(A153,Sales!A:N,2,FALSE)</f>
        <v>31</v>
      </c>
      <c r="Q153">
        <f>VLOOKUP(A153,Sales!A:N,3,FALSE)</f>
        <v>2329</v>
      </c>
      <c r="R153" s="2">
        <f>VLOOKUP(A153,Sales!A:N,4,FALSE)</f>
        <v>134</v>
      </c>
      <c r="S153" s="2">
        <f>VLOOKUP(A153,Sales!A:N,5,FALSE)</f>
        <v>1835</v>
      </c>
      <c r="T153" s="2">
        <f>VLOOKUP(A153,Sales!A:N,6,FALSE)</f>
        <v>176</v>
      </c>
      <c r="U153" s="2">
        <f>VLOOKUP(A153,Sales!A:N,7,FALSE)</f>
        <v>44</v>
      </c>
      <c r="V153" s="2">
        <f>VLOOKUP(A153,Sales!A:N,8,FALSE)</f>
        <v>222</v>
      </c>
      <c r="W153" s="2">
        <f>VLOOKUP(A153,Sales!A:N,9,FALSE)</f>
        <v>4296</v>
      </c>
      <c r="X153" s="2">
        <f>VLOOKUP(A153,Sales!A:N,10,FALSE)</f>
        <v>1</v>
      </c>
      <c r="Y153" s="2">
        <f>VLOOKUP(A153,Sales!A:N,11,FALSE)</f>
        <v>4</v>
      </c>
      <c r="Z153" s="2">
        <f>VLOOKUP(A153,Sales!A:N,12,FALSE)</f>
        <v>7</v>
      </c>
      <c r="AA153" s="2">
        <f>VLOOKUP(A153,Sales!A:N,13,FALSE)</f>
        <v>10</v>
      </c>
      <c r="AB153" s="2">
        <f>VLOOKUP(A153,Sales!A:N,14,FALSE)</f>
        <v>1</v>
      </c>
      <c r="AC153" s="2">
        <f>VLOOKUP(A153,Campaigns!A:I,2,FALSE)</f>
        <v>1</v>
      </c>
      <c r="AD153" s="2">
        <f>VLOOKUP(A153,Campaigns!A:I,3,FALSE)</f>
        <v>0</v>
      </c>
      <c r="AE153" s="2">
        <f>VLOOKUP(A153,Campaigns!A:I,4,FALSE)</f>
        <v>1</v>
      </c>
      <c r="AF153" s="2">
        <f>VLOOKUP(A153,Campaigns!A:I,5,FALSE)</f>
        <v>1</v>
      </c>
      <c r="AG153" s="2">
        <f>VLOOKUP(A153,Campaigns!A:I,6,FALSE)</f>
        <v>1</v>
      </c>
      <c r="AH153" s="2">
        <f>VLOOKUP(A153,Campaigns!A:I,7,FALSE)</f>
        <v>0</v>
      </c>
      <c r="AI153" s="2">
        <f>VLOOKUP(A153,Campaigns!A:I,8,FALSE)</f>
        <v>1</v>
      </c>
      <c r="AJ153" s="19" t="str">
        <f>VLOOKUP(A153,Campaigns!A:I,9,FALSE)</f>
        <v>11/21/2020</v>
      </c>
    </row>
    <row r="154" spans="1:36">
      <c r="A154" s="2">
        <v>1905</v>
      </c>
      <c r="B154" s="2">
        <f>VLOOKUP(A154, Customer!A:O, 2, FALSE)</f>
        <v>183033</v>
      </c>
      <c r="C154" s="2">
        <f>VLOOKUP(A154, Customer!A:O, 3, FALSE)</f>
        <v>1</v>
      </c>
      <c r="D154" s="2">
        <f>VLOOKUP(A154, Customer!A:O, 4, FALSE)</f>
        <v>0</v>
      </c>
      <c r="E154" s="2">
        <f>VLOOKUP(A154, Customer!A:O, 5, FALSE)</f>
        <v>34</v>
      </c>
      <c r="F154" s="2">
        <f>VLOOKUP(A154, Customer!A:O, 6, FALSE)</f>
        <v>0</v>
      </c>
      <c r="G154" s="2">
        <f>VLOOKUP(A154, Customer!A:O, 7, FALSE)</f>
        <v>0</v>
      </c>
      <c r="H154" s="2">
        <f>VLOOKUP(A154, Customer!A:O, 8, FALSE)</f>
        <v>0</v>
      </c>
      <c r="I154" s="2">
        <f>VLOOKUP(A154, Customer!A:O, 9, FALSE)</f>
        <v>1</v>
      </c>
      <c r="J154" s="2">
        <f>VLOOKUP(A154, Customer!A:O, 10, FALSE)</f>
        <v>0</v>
      </c>
      <c r="K154" s="2">
        <f>VLOOKUP(A154, Customer!A:O, 11, FALSE)</f>
        <v>0</v>
      </c>
      <c r="L154" s="2">
        <f>VLOOKUP(A154, Customer!A:O, 12, FALSE)</f>
        <v>1</v>
      </c>
      <c r="M154" s="2">
        <f>VLOOKUP(A154, Customer!A:O, 13, FALSE)</f>
        <v>0</v>
      </c>
      <c r="N154" s="2">
        <f>VLOOKUP(A154, Customer!A:O, 14, FALSE)</f>
        <v>0</v>
      </c>
      <c r="O154" s="2" t="str">
        <f>VLOOKUP(A154, Customer!A:O, 15, FALSE)</f>
        <v>State-Texas</v>
      </c>
      <c r="P154" s="2">
        <f>VLOOKUP(A154,Sales!A:N,2,FALSE)</f>
        <v>82</v>
      </c>
      <c r="Q154">
        <f>VLOOKUP(A154,Sales!A:N,3,FALSE)</f>
        <v>1790</v>
      </c>
      <c r="R154" s="2">
        <f>VLOOKUP(A154,Sales!A:N,4,FALSE)</f>
        <v>218</v>
      </c>
      <c r="S154" s="2">
        <f>VLOOKUP(A154,Sales!A:N,5,FALSE)</f>
        <v>950</v>
      </c>
      <c r="T154" s="2">
        <f>VLOOKUP(A154,Sales!A:N,6,FALSE)</f>
        <v>522</v>
      </c>
      <c r="U154" s="2">
        <f>VLOOKUP(A154,Sales!A:N,7,FALSE)</f>
        <v>328</v>
      </c>
      <c r="V154" s="2">
        <f>VLOOKUP(A154,Sales!A:N,8,FALSE)</f>
        <v>73</v>
      </c>
      <c r="W154" s="2">
        <f>VLOOKUP(A154,Sales!A:N,9,FALSE)</f>
        <v>3736</v>
      </c>
      <c r="X154" s="2">
        <f>VLOOKUP(A154,Sales!A:N,10,FALSE)</f>
        <v>1</v>
      </c>
      <c r="Y154" s="2">
        <f>VLOOKUP(A154,Sales!A:N,11,FALSE)</f>
        <v>11</v>
      </c>
      <c r="Z154" s="2">
        <f>VLOOKUP(A154,Sales!A:N,12,FALSE)</f>
        <v>4</v>
      </c>
      <c r="AA154" s="2">
        <f>VLOOKUP(A154,Sales!A:N,13,FALSE)</f>
        <v>10</v>
      </c>
      <c r="AB154" s="2">
        <f>VLOOKUP(A154,Sales!A:N,14,FALSE)</f>
        <v>5</v>
      </c>
      <c r="AC154" s="2">
        <f>VLOOKUP(A154,Campaigns!A:I,2,FALSE)</f>
        <v>0</v>
      </c>
      <c r="AD154" s="2">
        <f>VLOOKUP(A154,Campaigns!A:I,3,FALSE)</f>
        <v>0</v>
      </c>
      <c r="AE154" s="2">
        <f>VLOOKUP(A154,Campaigns!A:I,4,FALSE)</f>
        <v>0</v>
      </c>
      <c r="AF154" s="2">
        <f>VLOOKUP(A154,Campaigns!A:I,5,FALSE)</f>
        <v>1</v>
      </c>
      <c r="AG154" s="2">
        <f>VLOOKUP(A154,Campaigns!A:I,6,FALSE)</f>
        <v>0</v>
      </c>
      <c r="AH154" s="2">
        <f>VLOOKUP(A154,Campaigns!A:I,7,FALSE)</f>
        <v>0</v>
      </c>
      <c r="AI154" s="2">
        <f>VLOOKUP(A154,Campaigns!A:I,8,FALSE)</f>
        <v>0</v>
      </c>
      <c r="AJ154" s="19" t="str">
        <f>VLOOKUP(A154,Campaigns!A:I,9,FALSE)</f>
        <v>10/22/2020</v>
      </c>
    </row>
    <row r="155" spans="1:36">
      <c r="A155" s="2">
        <v>3096</v>
      </c>
      <c r="B155" s="2">
        <f>VLOOKUP(A155, Customer!A:O, 2, FALSE)</f>
        <v>182333</v>
      </c>
      <c r="C155" s="2">
        <f>VLOOKUP(A155, Customer!A:O, 3, FALSE)</f>
        <v>0</v>
      </c>
      <c r="D155" s="2">
        <f>VLOOKUP(A155, Customer!A:O, 4, FALSE)</f>
        <v>0</v>
      </c>
      <c r="E155" s="2">
        <f>VLOOKUP(A155, Customer!A:O, 5, FALSE)</f>
        <v>34</v>
      </c>
      <c r="F155" s="2">
        <f>VLOOKUP(A155, Customer!A:O, 6, FALSE)</f>
        <v>0</v>
      </c>
      <c r="G155" s="2">
        <f>VLOOKUP(A155, Customer!A:O, 7, FALSE)</f>
        <v>1</v>
      </c>
      <c r="H155" s="2">
        <f>VLOOKUP(A155, Customer!A:O, 8, FALSE)</f>
        <v>0</v>
      </c>
      <c r="I155" s="2">
        <f>VLOOKUP(A155, Customer!A:O, 9, FALSE)</f>
        <v>0</v>
      </c>
      <c r="J155" s="2">
        <f>VLOOKUP(A155, Customer!A:O, 10, FALSE)</f>
        <v>0</v>
      </c>
      <c r="K155" s="2">
        <f>VLOOKUP(A155, Customer!A:O, 11, FALSE)</f>
        <v>0</v>
      </c>
      <c r="L155" s="2">
        <f>VLOOKUP(A155, Customer!A:O, 12, FALSE)</f>
        <v>0</v>
      </c>
      <c r="M155" s="2">
        <f>VLOOKUP(A155, Customer!A:O, 13, FALSE)</f>
        <v>0</v>
      </c>
      <c r="N155" s="2">
        <f>VLOOKUP(A155, Customer!A:O, 14, FALSE)</f>
        <v>1</v>
      </c>
      <c r="O155" s="2" t="str">
        <f>VLOOKUP(A155, Customer!A:O, 15, FALSE)</f>
        <v>State-Florida</v>
      </c>
      <c r="P155" s="2">
        <f>VLOOKUP(A155,Sales!A:N,2,FALSE)</f>
        <v>60</v>
      </c>
      <c r="Q155">
        <f>VLOOKUP(A155,Sales!A:N,3,FALSE)</f>
        <v>2903</v>
      </c>
      <c r="R155" s="2">
        <f>VLOOKUP(A155,Sales!A:N,4,FALSE)</f>
        <v>0</v>
      </c>
      <c r="S155" s="2">
        <f>VLOOKUP(A155,Sales!A:N,5,FALSE)</f>
        <v>795</v>
      </c>
      <c r="T155" s="2">
        <f>VLOOKUP(A155,Sales!A:N,6,FALSE)</f>
        <v>102</v>
      </c>
      <c r="U155" s="2">
        <f>VLOOKUP(A155,Sales!A:N,7,FALSE)</f>
        <v>197</v>
      </c>
      <c r="V155" s="2">
        <f>VLOOKUP(A155,Sales!A:N,8,FALSE)</f>
        <v>38</v>
      </c>
      <c r="W155" s="2">
        <f>VLOOKUP(A155,Sales!A:N,9,FALSE)</f>
        <v>3960</v>
      </c>
      <c r="X155" s="2">
        <f>VLOOKUP(A155,Sales!A:N,10,FALSE)</f>
        <v>1</v>
      </c>
      <c r="Y155" s="2">
        <f>VLOOKUP(A155,Sales!A:N,11,FALSE)</f>
        <v>4</v>
      </c>
      <c r="Z155" s="2">
        <f>VLOOKUP(A155,Sales!A:N,12,FALSE)</f>
        <v>3</v>
      </c>
      <c r="AA155" s="2">
        <f>VLOOKUP(A155,Sales!A:N,13,FALSE)</f>
        <v>10</v>
      </c>
      <c r="AB155" s="2">
        <f>VLOOKUP(A155,Sales!A:N,14,FALSE)</f>
        <v>2</v>
      </c>
      <c r="AC155" s="2">
        <f>VLOOKUP(A155,Campaigns!A:I,2,FALSE)</f>
        <v>0</v>
      </c>
      <c r="AD155" s="2">
        <f>VLOOKUP(A155,Campaigns!A:I,3,FALSE)</f>
        <v>0</v>
      </c>
      <c r="AE155" s="2">
        <f>VLOOKUP(A155,Campaigns!A:I,4,FALSE)</f>
        <v>1</v>
      </c>
      <c r="AF155" s="2">
        <f>VLOOKUP(A155,Campaigns!A:I,5,FALSE)</f>
        <v>0</v>
      </c>
      <c r="AG155" s="2">
        <f>VLOOKUP(A155,Campaigns!A:I,6,FALSE)</f>
        <v>0</v>
      </c>
      <c r="AH155" s="2">
        <f>VLOOKUP(A155,Campaigns!A:I,7,FALSE)</f>
        <v>0</v>
      </c>
      <c r="AI155" s="2">
        <f>VLOOKUP(A155,Campaigns!A:I,8,FALSE)</f>
        <v>1</v>
      </c>
      <c r="AJ155" s="19">
        <f>VLOOKUP(A155,Campaigns!A:I,9,FALSE)</f>
        <v>43564</v>
      </c>
    </row>
    <row r="156" spans="1:36">
      <c r="A156" s="2">
        <v>2078</v>
      </c>
      <c r="B156" s="2">
        <f>VLOOKUP(A156, Customer!A:O, 2, FALSE)</f>
        <v>180910</v>
      </c>
      <c r="C156" s="2">
        <f>VLOOKUP(A156, Customer!A:O, 3, FALSE)</f>
        <v>0</v>
      </c>
      <c r="D156" s="2">
        <f>VLOOKUP(A156, Customer!A:O, 4, FALSE)</f>
        <v>0</v>
      </c>
      <c r="E156" s="2">
        <f>VLOOKUP(A156, Customer!A:O, 5, FALSE)</f>
        <v>34</v>
      </c>
      <c r="F156" s="2">
        <f>VLOOKUP(A156, Customer!A:O, 6, FALSE)</f>
        <v>0</v>
      </c>
      <c r="G156" s="2">
        <f>VLOOKUP(A156, Customer!A:O, 7, FALSE)</f>
        <v>0</v>
      </c>
      <c r="H156" s="2">
        <f>VLOOKUP(A156, Customer!A:O, 8, FALSE)</f>
        <v>1</v>
      </c>
      <c r="I156" s="2">
        <f>VLOOKUP(A156, Customer!A:O, 9, FALSE)</f>
        <v>0</v>
      </c>
      <c r="J156" s="2">
        <f>VLOOKUP(A156, Customer!A:O, 10, FALSE)</f>
        <v>0</v>
      </c>
      <c r="K156" s="2">
        <f>VLOOKUP(A156, Customer!A:O, 11, FALSE)</f>
        <v>0</v>
      </c>
      <c r="L156" s="2">
        <f>VLOOKUP(A156, Customer!A:O, 12, FALSE)</f>
        <v>0</v>
      </c>
      <c r="M156" s="2">
        <f>VLOOKUP(A156, Customer!A:O, 13, FALSE)</f>
        <v>0</v>
      </c>
      <c r="N156" s="2">
        <f>VLOOKUP(A156, Customer!A:O, 14, FALSE)</f>
        <v>0</v>
      </c>
      <c r="O156" s="2" t="str">
        <f>VLOOKUP(A156, Customer!A:O, 15, FALSE)</f>
        <v>State-New York</v>
      </c>
      <c r="P156" s="2">
        <f>VLOOKUP(A156,Sales!A:N,2,FALSE)</f>
        <v>71</v>
      </c>
      <c r="Q156">
        <f>VLOOKUP(A156,Sales!A:N,3,FALSE)</f>
        <v>358</v>
      </c>
      <c r="R156" s="2">
        <f>VLOOKUP(A156,Sales!A:N,4,FALSE)</f>
        <v>179</v>
      </c>
      <c r="S156" s="2">
        <f>VLOOKUP(A156,Sales!A:N,5,FALSE)</f>
        <v>825</v>
      </c>
      <c r="T156" s="2">
        <f>VLOOKUP(A156,Sales!A:N,6,FALSE)</f>
        <v>150</v>
      </c>
      <c r="U156" s="2">
        <f>VLOOKUP(A156,Sales!A:N,7,FALSE)</f>
        <v>87</v>
      </c>
      <c r="V156" s="2">
        <f>VLOOKUP(A156,Sales!A:N,8,FALSE)</f>
        <v>92</v>
      </c>
      <c r="W156" s="2">
        <f>VLOOKUP(A156,Sales!A:N,9,FALSE)</f>
        <v>1507</v>
      </c>
      <c r="X156" s="2">
        <f>VLOOKUP(A156,Sales!A:N,10,FALSE)</f>
        <v>1</v>
      </c>
      <c r="Y156" s="2">
        <f>VLOOKUP(A156,Sales!A:N,11,FALSE)</f>
        <v>3</v>
      </c>
      <c r="Z156" s="2">
        <f>VLOOKUP(A156,Sales!A:N,12,FALSE)</f>
        <v>3</v>
      </c>
      <c r="AA156" s="2">
        <f>VLOOKUP(A156,Sales!A:N,13,FALSE)</f>
        <v>8</v>
      </c>
      <c r="AB156" s="2">
        <f>VLOOKUP(A156,Sales!A:N,14,FALSE)</f>
        <v>1</v>
      </c>
      <c r="AC156" s="2">
        <f>VLOOKUP(A156,Campaigns!A:I,2,FALSE)</f>
        <v>0</v>
      </c>
      <c r="AD156" s="2">
        <f>VLOOKUP(A156,Campaigns!A:I,3,FALSE)</f>
        <v>0</v>
      </c>
      <c r="AE156" s="2">
        <f>VLOOKUP(A156,Campaigns!A:I,4,FALSE)</f>
        <v>0</v>
      </c>
      <c r="AF156" s="2">
        <f>VLOOKUP(A156,Campaigns!A:I,5,FALSE)</f>
        <v>0</v>
      </c>
      <c r="AG156" s="2">
        <f>VLOOKUP(A156,Campaigns!A:I,6,FALSE)</f>
        <v>0</v>
      </c>
      <c r="AH156" s="2">
        <f>VLOOKUP(A156,Campaigns!A:I,7,FALSE)</f>
        <v>0</v>
      </c>
      <c r="AI156" s="2">
        <f>VLOOKUP(A156,Campaigns!A:I,8,FALSE)</f>
        <v>0</v>
      </c>
      <c r="AJ156" s="19">
        <f>VLOOKUP(A156,Campaigns!A:I,9,FALSE)</f>
        <v>43650</v>
      </c>
    </row>
    <row r="157" spans="1:36">
      <c r="A157" s="2">
        <v>2647</v>
      </c>
      <c r="B157" s="2">
        <f>VLOOKUP(A157, Customer!A:O, 2, FALSE)</f>
        <v>180141</v>
      </c>
      <c r="C157" s="2">
        <f>VLOOKUP(A157, Customer!A:O, 3, FALSE)</f>
        <v>0</v>
      </c>
      <c r="D157" s="2">
        <f>VLOOKUP(A157, Customer!A:O, 4, FALSE)</f>
        <v>0</v>
      </c>
      <c r="E157" s="2">
        <f>VLOOKUP(A157, Customer!A:O, 5, FALSE)</f>
        <v>34</v>
      </c>
      <c r="F157" s="2">
        <f>VLOOKUP(A157, Customer!A:O, 6, FALSE)</f>
        <v>0</v>
      </c>
      <c r="G157" s="2">
        <f>VLOOKUP(A157, Customer!A:O, 7, FALSE)</f>
        <v>1</v>
      </c>
      <c r="H157" s="2">
        <f>VLOOKUP(A157, Customer!A:O, 8, FALSE)</f>
        <v>0</v>
      </c>
      <c r="I157" s="2">
        <f>VLOOKUP(A157, Customer!A:O, 9, FALSE)</f>
        <v>0</v>
      </c>
      <c r="J157" s="2">
        <f>VLOOKUP(A157, Customer!A:O, 10, FALSE)</f>
        <v>0</v>
      </c>
      <c r="K157" s="2">
        <f>VLOOKUP(A157, Customer!A:O, 11, FALSE)</f>
        <v>0</v>
      </c>
      <c r="L157" s="2">
        <f>VLOOKUP(A157, Customer!A:O, 12, FALSE)</f>
        <v>0</v>
      </c>
      <c r="M157" s="2">
        <f>VLOOKUP(A157, Customer!A:O, 13, FALSE)</f>
        <v>1</v>
      </c>
      <c r="N157" s="2">
        <f>VLOOKUP(A157, Customer!A:O, 14, FALSE)</f>
        <v>0</v>
      </c>
      <c r="O157" s="2" t="str">
        <f>VLOOKUP(A157, Customer!A:O, 15, FALSE)</f>
        <v>State-Illinois</v>
      </c>
      <c r="P157" s="2">
        <f>VLOOKUP(A157,Sales!A:N,2,FALSE)</f>
        <v>20</v>
      </c>
      <c r="Q157">
        <f>VLOOKUP(A157,Sales!A:N,3,FALSE)</f>
        <v>2661</v>
      </c>
      <c r="R157" s="2">
        <f>VLOOKUP(A157,Sales!A:N,4,FALSE)</f>
        <v>229</v>
      </c>
      <c r="S157" s="2">
        <f>VLOOKUP(A157,Sales!A:N,5,FALSE)</f>
        <v>1513</v>
      </c>
      <c r="T157" s="2">
        <f>VLOOKUP(A157,Sales!A:N,6,FALSE)</f>
        <v>117</v>
      </c>
      <c r="U157" s="2">
        <f>VLOOKUP(A157,Sales!A:N,7,FALSE)</f>
        <v>90</v>
      </c>
      <c r="V157" s="2">
        <f>VLOOKUP(A157,Sales!A:N,8,FALSE)</f>
        <v>90</v>
      </c>
      <c r="W157" s="2">
        <f>VLOOKUP(A157,Sales!A:N,9,FALSE)</f>
        <v>4520</v>
      </c>
      <c r="X157" s="2">
        <f>VLOOKUP(A157,Sales!A:N,10,FALSE)</f>
        <v>1</v>
      </c>
      <c r="Y157" s="2">
        <f>VLOOKUP(A157,Sales!A:N,11,FALSE)</f>
        <v>7</v>
      </c>
      <c r="Z157" s="2">
        <f>VLOOKUP(A157,Sales!A:N,12,FALSE)</f>
        <v>4</v>
      </c>
      <c r="AA157" s="2">
        <f>VLOOKUP(A157,Sales!A:N,13,FALSE)</f>
        <v>10</v>
      </c>
      <c r="AB157" s="2">
        <f>VLOOKUP(A157,Sales!A:N,14,FALSE)</f>
        <v>6</v>
      </c>
      <c r="AC157" s="2">
        <f>VLOOKUP(A157,Campaigns!A:I,2,FALSE)</f>
        <v>0</v>
      </c>
      <c r="AD157" s="2">
        <f>VLOOKUP(A157,Campaigns!A:I,3,FALSE)</f>
        <v>0</v>
      </c>
      <c r="AE157" s="2">
        <f>VLOOKUP(A157,Campaigns!A:I,4,FALSE)</f>
        <v>1</v>
      </c>
      <c r="AF157" s="2">
        <f>VLOOKUP(A157,Campaigns!A:I,5,FALSE)</f>
        <v>0</v>
      </c>
      <c r="AG157" s="2">
        <f>VLOOKUP(A157,Campaigns!A:I,6,FALSE)</f>
        <v>0</v>
      </c>
      <c r="AH157" s="2">
        <f>VLOOKUP(A157,Campaigns!A:I,7,FALSE)</f>
        <v>0</v>
      </c>
      <c r="AI157" s="2">
        <f>VLOOKUP(A157,Campaigns!A:I,8,FALSE)</f>
        <v>1</v>
      </c>
      <c r="AJ157" s="19" t="str">
        <f>VLOOKUP(A157,Campaigns!A:I,9,FALSE)</f>
        <v>6/18/2019</v>
      </c>
    </row>
    <row r="158" spans="1:36">
      <c r="A158" s="2">
        <v>2489</v>
      </c>
      <c r="B158" s="2">
        <f>VLOOKUP(A158, Customer!A:O, 2, FALSE)</f>
        <v>179529</v>
      </c>
      <c r="C158" s="2">
        <f>VLOOKUP(A158, Customer!A:O, 3, FALSE)</f>
        <v>0</v>
      </c>
      <c r="D158" s="2">
        <f>VLOOKUP(A158, Customer!A:O, 4, FALSE)</f>
        <v>0</v>
      </c>
      <c r="E158" s="2">
        <f>VLOOKUP(A158, Customer!A:O, 5, FALSE)</f>
        <v>34</v>
      </c>
      <c r="F158" s="2">
        <f>VLOOKUP(A158, Customer!A:O, 6, FALSE)</f>
        <v>0</v>
      </c>
      <c r="G158" s="2">
        <f>VLOOKUP(A158, Customer!A:O, 7, FALSE)</f>
        <v>1</v>
      </c>
      <c r="H158" s="2">
        <f>VLOOKUP(A158, Customer!A:O, 8, FALSE)</f>
        <v>0</v>
      </c>
      <c r="I158" s="2">
        <f>VLOOKUP(A158, Customer!A:O, 9, FALSE)</f>
        <v>0</v>
      </c>
      <c r="J158" s="2">
        <f>VLOOKUP(A158, Customer!A:O, 10, FALSE)</f>
        <v>0</v>
      </c>
      <c r="K158" s="2">
        <f>VLOOKUP(A158, Customer!A:O, 11, FALSE)</f>
        <v>0</v>
      </c>
      <c r="L158" s="2">
        <f>VLOOKUP(A158, Customer!A:O, 12, FALSE)</f>
        <v>1</v>
      </c>
      <c r="M158" s="2">
        <f>VLOOKUP(A158, Customer!A:O, 13, FALSE)</f>
        <v>0</v>
      </c>
      <c r="N158" s="2">
        <f>VLOOKUP(A158, Customer!A:O, 14, FALSE)</f>
        <v>0</v>
      </c>
      <c r="O158" s="2" t="str">
        <f>VLOOKUP(A158, Customer!A:O, 15, FALSE)</f>
        <v>State-California</v>
      </c>
      <c r="P158" s="2">
        <f>VLOOKUP(A158,Sales!A:N,2,FALSE)</f>
        <v>1</v>
      </c>
      <c r="Q158">
        <f>VLOOKUP(A158,Sales!A:N,3,FALSE)</f>
        <v>955</v>
      </c>
      <c r="R158" s="2">
        <f>VLOOKUP(A158,Sales!A:N,4,FALSE)</f>
        <v>95</v>
      </c>
      <c r="S158" s="2">
        <f>VLOOKUP(A158,Sales!A:N,5,FALSE)</f>
        <v>1594</v>
      </c>
      <c r="T158" s="2">
        <f>VLOOKUP(A158,Sales!A:N,6,FALSE)</f>
        <v>165</v>
      </c>
      <c r="U158" s="2">
        <f>VLOOKUP(A158,Sales!A:N,7,FALSE)</f>
        <v>445</v>
      </c>
      <c r="V158" s="2">
        <f>VLOOKUP(A158,Sales!A:N,8,FALSE)</f>
        <v>445</v>
      </c>
      <c r="W158" s="2">
        <f>VLOOKUP(A158,Sales!A:N,9,FALSE)</f>
        <v>2808</v>
      </c>
      <c r="X158" s="2">
        <f>VLOOKUP(A158,Sales!A:N,10,FALSE)</f>
        <v>1</v>
      </c>
      <c r="Y158" s="2">
        <f>VLOOKUP(A158,Sales!A:N,11,FALSE)</f>
        <v>4</v>
      </c>
      <c r="Z158" s="2">
        <f>VLOOKUP(A158,Sales!A:N,12,FALSE)</f>
        <v>8</v>
      </c>
      <c r="AA158" s="2">
        <f>VLOOKUP(A158,Sales!A:N,13,FALSE)</f>
        <v>9</v>
      </c>
      <c r="AB158" s="2">
        <f>VLOOKUP(A158,Sales!A:N,14,FALSE)</f>
        <v>2</v>
      </c>
      <c r="AC158" s="2">
        <f>VLOOKUP(A158,Campaigns!A:I,2,FALSE)</f>
        <v>0</v>
      </c>
      <c r="AD158" s="2">
        <f>VLOOKUP(A158,Campaigns!A:I,3,FALSE)</f>
        <v>0</v>
      </c>
      <c r="AE158" s="2">
        <f>VLOOKUP(A158,Campaigns!A:I,4,FALSE)</f>
        <v>0</v>
      </c>
      <c r="AF158" s="2">
        <f>VLOOKUP(A158,Campaigns!A:I,5,FALSE)</f>
        <v>0</v>
      </c>
      <c r="AG158" s="2">
        <f>VLOOKUP(A158,Campaigns!A:I,6,FALSE)</f>
        <v>0</v>
      </c>
      <c r="AH158" s="2">
        <f>VLOOKUP(A158,Campaigns!A:I,7,FALSE)</f>
        <v>0</v>
      </c>
      <c r="AI158" s="2">
        <f>VLOOKUP(A158,Campaigns!A:I,8,FALSE)</f>
        <v>0</v>
      </c>
      <c r="AJ158" s="19">
        <f>VLOOKUP(A158,Campaigns!A:I,9,FALSE)</f>
        <v>43840</v>
      </c>
    </row>
    <row r="159" spans="1:36">
      <c r="A159" s="2">
        <v>2802</v>
      </c>
      <c r="B159" s="2">
        <f>VLOOKUP(A159, Customer!A:O, 2, FALSE)</f>
        <v>178394</v>
      </c>
      <c r="C159" s="2">
        <f>VLOOKUP(A159, Customer!A:O, 3, FALSE)</f>
        <v>0</v>
      </c>
      <c r="D159" s="2">
        <f>VLOOKUP(A159, Customer!A:O, 4, FALSE)</f>
        <v>0</v>
      </c>
      <c r="E159" s="2">
        <f>VLOOKUP(A159, Customer!A:O, 5, FALSE)</f>
        <v>34</v>
      </c>
      <c r="F159" s="2">
        <f>VLOOKUP(A159, Customer!A:O, 6, FALSE)</f>
        <v>0</v>
      </c>
      <c r="G159" s="2">
        <f>VLOOKUP(A159, Customer!A:O, 7, FALSE)</f>
        <v>0</v>
      </c>
      <c r="H159" s="2">
        <f>VLOOKUP(A159, Customer!A:O, 8, FALSE)</f>
        <v>0</v>
      </c>
      <c r="I159" s="2">
        <f>VLOOKUP(A159, Customer!A:O, 9, FALSE)</f>
        <v>1</v>
      </c>
      <c r="J159" s="2">
        <f>VLOOKUP(A159, Customer!A:O, 10, FALSE)</f>
        <v>0</v>
      </c>
      <c r="K159" s="2">
        <f>VLOOKUP(A159, Customer!A:O, 11, FALSE)</f>
        <v>0</v>
      </c>
      <c r="L159" s="2">
        <f>VLOOKUP(A159, Customer!A:O, 12, FALSE)</f>
        <v>1</v>
      </c>
      <c r="M159" s="2">
        <f>VLOOKUP(A159, Customer!A:O, 13, FALSE)</f>
        <v>0</v>
      </c>
      <c r="N159" s="2">
        <f>VLOOKUP(A159, Customer!A:O, 14, FALSE)</f>
        <v>0</v>
      </c>
      <c r="O159" s="2" t="str">
        <f>VLOOKUP(A159, Customer!A:O, 15, FALSE)</f>
        <v>State-Florida</v>
      </c>
      <c r="P159" s="2">
        <f>VLOOKUP(A159,Sales!A:N,2,FALSE)</f>
        <v>13</v>
      </c>
      <c r="Q159">
        <f>VLOOKUP(A159,Sales!A:N,3,FALSE)</f>
        <v>678</v>
      </c>
      <c r="R159" s="2">
        <f>VLOOKUP(A159,Sales!A:N,4,FALSE)</f>
        <v>61</v>
      </c>
      <c r="S159" s="2">
        <f>VLOOKUP(A159,Sales!A:N,5,FALSE)</f>
        <v>1586</v>
      </c>
      <c r="T159" s="2">
        <f>VLOOKUP(A159,Sales!A:N,6,FALSE)</f>
        <v>492</v>
      </c>
      <c r="U159" s="2">
        <f>VLOOKUP(A159,Sales!A:N,7,FALSE)</f>
        <v>55</v>
      </c>
      <c r="V159" s="2">
        <f>VLOOKUP(A159,Sales!A:N,8,FALSE)</f>
        <v>378</v>
      </c>
      <c r="W159" s="2">
        <f>VLOOKUP(A159,Sales!A:N,9,FALSE)</f>
        <v>2494</v>
      </c>
      <c r="X159" s="2">
        <f>VLOOKUP(A159,Sales!A:N,10,FALSE)</f>
        <v>1</v>
      </c>
      <c r="Y159" s="2">
        <f>VLOOKUP(A159,Sales!A:N,11,FALSE)</f>
        <v>4</v>
      </c>
      <c r="Z159" s="2">
        <f>VLOOKUP(A159,Sales!A:N,12,FALSE)</f>
        <v>6</v>
      </c>
      <c r="AA159" s="2">
        <f>VLOOKUP(A159,Sales!A:N,13,FALSE)</f>
        <v>5</v>
      </c>
      <c r="AB159" s="2">
        <f>VLOOKUP(A159,Sales!A:N,14,FALSE)</f>
        <v>2</v>
      </c>
      <c r="AC159" s="2">
        <f>VLOOKUP(A159,Campaigns!A:I,2,FALSE)</f>
        <v>0</v>
      </c>
      <c r="AD159" s="2">
        <f>VLOOKUP(A159,Campaigns!A:I,3,FALSE)</f>
        <v>0</v>
      </c>
      <c r="AE159" s="2">
        <f>VLOOKUP(A159,Campaigns!A:I,4,FALSE)</f>
        <v>0</v>
      </c>
      <c r="AF159" s="2">
        <f>VLOOKUP(A159,Campaigns!A:I,5,FALSE)</f>
        <v>0</v>
      </c>
      <c r="AG159" s="2">
        <f>VLOOKUP(A159,Campaigns!A:I,6,FALSE)</f>
        <v>0</v>
      </c>
      <c r="AH159" s="2">
        <f>VLOOKUP(A159,Campaigns!A:I,7,FALSE)</f>
        <v>0</v>
      </c>
      <c r="AI159" s="2">
        <f>VLOOKUP(A159,Campaigns!A:I,8,FALSE)</f>
        <v>1</v>
      </c>
      <c r="AJ159" s="19" t="str">
        <f>VLOOKUP(A159,Campaigns!A:I,9,FALSE)</f>
        <v>7/23/2019</v>
      </c>
    </row>
    <row r="160" spans="1:36">
      <c r="A160" s="2">
        <v>1335</v>
      </c>
      <c r="B160" s="2">
        <f>VLOOKUP(A160, Customer!A:O, 2, FALSE)</f>
        <v>171952</v>
      </c>
      <c r="C160" s="2">
        <f>VLOOKUP(A160, Customer!A:O, 3, FALSE)</f>
        <v>1</v>
      </c>
      <c r="D160" s="2">
        <f>VLOOKUP(A160, Customer!A:O, 4, FALSE)</f>
        <v>0</v>
      </c>
      <c r="E160" s="2">
        <f>VLOOKUP(A160, Customer!A:O, 5, FALSE)</f>
        <v>34</v>
      </c>
      <c r="F160" s="2">
        <f>VLOOKUP(A160, Customer!A:O, 6, FALSE)</f>
        <v>0</v>
      </c>
      <c r="G160" s="2">
        <f>VLOOKUP(A160, Customer!A:O, 7, FALSE)</f>
        <v>1</v>
      </c>
      <c r="H160" s="2">
        <f>VLOOKUP(A160, Customer!A:O, 8, FALSE)</f>
        <v>0</v>
      </c>
      <c r="I160" s="2">
        <f>VLOOKUP(A160, Customer!A:O, 9, FALSE)</f>
        <v>0</v>
      </c>
      <c r="J160" s="2">
        <f>VLOOKUP(A160, Customer!A:O, 10, FALSE)</f>
        <v>0</v>
      </c>
      <c r="K160" s="2">
        <f>VLOOKUP(A160, Customer!A:O, 11, FALSE)</f>
        <v>0</v>
      </c>
      <c r="L160" s="2">
        <f>VLOOKUP(A160, Customer!A:O, 12, FALSE)</f>
        <v>1</v>
      </c>
      <c r="M160" s="2">
        <f>VLOOKUP(A160, Customer!A:O, 13, FALSE)</f>
        <v>0</v>
      </c>
      <c r="N160" s="2">
        <f>VLOOKUP(A160, Customer!A:O, 14, FALSE)</f>
        <v>0</v>
      </c>
      <c r="O160" s="2" t="str">
        <f>VLOOKUP(A160, Customer!A:O, 15, FALSE)</f>
        <v>State-Texas</v>
      </c>
      <c r="P160" s="2">
        <f>VLOOKUP(A160,Sales!A:N,2,FALSE)</f>
        <v>93</v>
      </c>
      <c r="Q160">
        <f>VLOOKUP(A160,Sales!A:N,3,FALSE)</f>
        <v>1568</v>
      </c>
      <c r="R160" s="2">
        <f>VLOOKUP(A160,Sales!A:N,4,FALSE)</f>
        <v>191</v>
      </c>
      <c r="S160" s="2">
        <f>VLOOKUP(A160,Sales!A:N,5,FALSE)</f>
        <v>1087</v>
      </c>
      <c r="T160" s="2">
        <f>VLOOKUP(A160,Sales!A:N,6,FALSE)</f>
        <v>124</v>
      </c>
      <c r="U160" s="2">
        <f>VLOOKUP(A160,Sales!A:N,7,FALSE)</f>
        <v>256</v>
      </c>
      <c r="V160" s="2">
        <f>VLOOKUP(A160,Sales!A:N,8,FALSE)</f>
        <v>222</v>
      </c>
      <c r="W160" s="2">
        <f>VLOOKUP(A160,Sales!A:N,9,FALSE)</f>
        <v>3004</v>
      </c>
      <c r="X160" s="2">
        <f>VLOOKUP(A160,Sales!A:N,10,FALSE)</f>
        <v>2</v>
      </c>
      <c r="Y160" s="2">
        <f>VLOOKUP(A160,Sales!A:N,11,FALSE)</f>
        <v>8</v>
      </c>
      <c r="Z160" s="2">
        <f>VLOOKUP(A160,Sales!A:N,12,FALSE)</f>
        <v>4</v>
      </c>
      <c r="AA160" s="2">
        <f>VLOOKUP(A160,Sales!A:N,13,FALSE)</f>
        <v>8</v>
      </c>
      <c r="AB160" s="2">
        <f>VLOOKUP(A160,Sales!A:N,14,FALSE)</f>
        <v>4</v>
      </c>
      <c r="AC160" s="2">
        <f>VLOOKUP(A160,Campaigns!A:I,2,FALSE)</f>
        <v>1</v>
      </c>
      <c r="AD160" s="2">
        <f>VLOOKUP(A160,Campaigns!A:I,3,FALSE)</f>
        <v>0</v>
      </c>
      <c r="AE160" s="2">
        <f>VLOOKUP(A160,Campaigns!A:I,4,FALSE)</f>
        <v>1</v>
      </c>
      <c r="AF160" s="2">
        <f>VLOOKUP(A160,Campaigns!A:I,5,FALSE)</f>
        <v>0</v>
      </c>
      <c r="AG160" s="2">
        <f>VLOOKUP(A160,Campaigns!A:I,6,FALSE)</f>
        <v>0</v>
      </c>
      <c r="AH160" s="2">
        <f>VLOOKUP(A160,Campaigns!A:I,7,FALSE)</f>
        <v>0</v>
      </c>
      <c r="AI160" s="2">
        <f>VLOOKUP(A160,Campaigns!A:I,8,FALSE)</f>
        <v>0</v>
      </c>
      <c r="AJ160" s="19" t="str">
        <f>VLOOKUP(A160,Campaigns!A:I,9,FALSE)</f>
        <v>6/17/2019</v>
      </c>
    </row>
    <row r="161" spans="1:36">
      <c r="A161" s="2">
        <v>1686</v>
      </c>
      <c r="B161" s="2">
        <f>VLOOKUP(A161, Customer!A:O, 2, FALSE)</f>
        <v>171952</v>
      </c>
      <c r="C161" s="2">
        <f>VLOOKUP(A161, Customer!A:O, 3, FALSE)</f>
        <v>1</v>
      </c>
      <c r="D161" s="2">
        <f>VLOOKUP(A161, Customer!A:O, 4, FALSE)</f>
        <v>0</v>
      </c>
      <c r="E161" s="2">
        <f>VLOOKUP(A161, Customer!A:O, 5, FALSE)</f>
        <v>34</v>
      </c>
      <c r="F161" s="2">
        <f>VLOOKUP(A161, Customer!A:O, 6, FALSE)</f>
        <v>0</v>
      </c>
      <c r="G161" s="2">
        <f>VLOOKUP(A161, Customer!A:O, 7, FALSE)</f>
        <v>1</v>
      </c>
      <c r="H161" s="2">
        <f>VLOOKUP(A161, Customer!A:O, 8, FALSE)</f>
        <v>0</v>
      </c>
      <c r="I161" s="2">
        <f>VLOOKUP(A161, Customer!A:O, 9, FALSE)</f>
        <v>0</v>
      </c>
      <c r="J161" s="2">
        <f>VLOOKUP(A161, Customer!A:O, 10, FALSE)</f>
        <v>0</v>
      </c>
      <c r="K161" s="2">
        <f>VLOOKUP(A161, Customer!A:O, 11, FALSE)</f>
        <v>0</v>
      </c>
      <c r="L161" s="2">
        <f>VLOOKUP(A161, Customer!A:O, 12, FALSE)</f>
        <v>1</v>
      </c>
      <c r="M161" s="2">
        <f>VLOOKUP(A161, Customer!A:O, 13, FALSE)</f>
        <v>0</v>
      </c>
      <c r="N161" s="2">
        <f>VLOOKUP(A161, Customer!A:O, 14, FALSE)</f>
        <v>0</v>
      </c>
      <c r="O161" s="2" t="str">
        <f>VLOOKUP(A161, Customer!A:O, 15, FALSE)</f>
        <v>State-Florida</v>
      </c>
      <c r="P161" s="2">
        <f>VLOOKUP(A161,Sales!A:N,2,FALSE)</f>
        <v>93</v>
      </c>
      <c r="Q161">
        <f>VLOOKUP(A161,Sales!A:N,3,FALSE)</f>
        <v>1568</v>
      </c>
      <c r="R161" s="2">
        <f>VLOOKUP(A161,Sales!A:N,4,FALSE)</f>
        <v>191</v>
      </c>
      <c r="S161" s="2">
        <f>VLOOKUP(A161,Sales!A:N,5,FALSE)</f>
        <v>1087</v>
      </c>
      <c r="T161" s="2">
        <f>VLOOKUP(A161,Sales!A:N,6,FALSE)</f>
        <v>124</v>
      </c>
      <c r="U161" s="2">
        <f>VLOOKUP(A161,Sales!A:N,7,FALSE)</f>
        <v>256</v>
      </c>
      <c r="V161" s="2">
        <f>VLOOKUP(A161,Sales!A:N,8,FALSE)</f>
        <v>222</v>
      </c>
      <c r="W161" s="2">
        <f>VLOOKUP(A161,Sales!A:N,9,FALSE)</f>
        <v>3004</v>
      </c>
      <c r="X161" s="2">
        <f>VLOOKUP(A161,Sales!A:N,10,FALSE)</f>
        <v>2</v>
      </c>
      <c r="Y161" s="2">
        <f>VLOOKUP(A161,Sales!A:N,11,FALSE)</f>
        <v>8</v>
      </c>
      <c r="Z161" s="2">
        <f>VLOOKUP(A161,Sales!A:N,12,FALSE)</f>
        <v>4</v>
      </c>
      <c r="AA161" s="2">
        <f>VLOOKUP(A161,Sales!A:N,13,FALSE)</f>
        <v>8</v>
      </c>
      <c r="AB161" s="2">
        <f>VLOOKUP(A161,Sales!A:N,14,FALSE)</f>
        <v>4</v>
      </c>
      <c r="AC161" s="2">
        <f>VLOOKUP(A161,Campaigns!A:I,2,FALSE)</f>
        <v>1</v>
      </c>
      <c r="AD161" s="2">
        <f>VLOOKUP(A161,Campaigns!A:I,3,FALSE)</f>
        <v>0</v>
      </c>
      <c r="AE161" s="2">
        <f>VLOOKUP(A161,Campaigns!A:I,4,FALSE)</f>
        <v>1</v>
      </c>
      <c r="AF161" s="2">
        <f>VLOOKUP(A161,Campaigns!A:I,5,FALSE)</f>
        <v>0</v>
      </c>
      <c r="AG161" s="2">
        <f>VLOOKUP(A161,Campaigns!A:I,6,FALSE)</f>
        <v>0</v>
      </c>
      <c r="AH161" s="2">
        <f>VLOOKUP(A161,Campaigns!A:I,7,FALSE)</f>
        <v>0</v>
      </c>
      <c r="AI161" s="2">
        <f>VLOOKUP(A161,Campaigns!A:I,8,FALSE)</f>
        <v>0</v>
      </c>
      <c r="AJ161" s="19" t="str">
        <f>VLOOKUP(A161,Campaigns!A:I,9,FALSE)</f>
        <v>6/17/2019</v>
      </c>
    </row>
    <row r="162" spans="1:36">
      <c r="A162" s="2">
        <v>1265</v>
      </c>
      <c r="B162" s="2">
        <f>VLOOKUP(A162, Customer!A:O, 2, FALSE)</f>
        <v>169867</v>
      </c>
      <c r="C162" s="2">
        <f>VLOOKUP(A162, Customer!A:O, 3, FALSE)</f>
        <v>0</v>
      </c>
      <c r="D162" s="2">
        <f>VLOOKUP(A162, Customer!A:O, 4, FALSE)</f>
        <v>0</v>
      </c>
      <c r="E162" s="2">
        <f>VLOOKUP(A162, Customer!A:O, 5, FALSE)</f>
        <v>34</v>
      </c>
      <c r="F162" s="2">
        <f>VLOOKUP(A162, Customer!A:O, 6, FALSE)</f>
        <v>0</v>
      </c>
      <c r="G162" s="2">
        <f>VLOOKUP(A162, Customer!A:O, 7, FALSE)</f>
        <v>0</v>
      </c>
      <c r="H162" s="2">
        <f>VLOOKUP(A162, Customer!A:O, 8, FALSE)</f>
        <v>1</v>
      </c>
      <c r="I162" s="2">
        <f>VLOOKUP(A162, Customer!A:O, 9, FALSE)</f>
        <v>0</v>
      </c>
      <c r="J162" s="2">
        <f>VLOOKUP(A162, Customer!A:O, 10, FALSE)</f>
        <v>0</v>
      </c>
      <c r="K162" s="2">
        <f>VLOOKUP(A162, Customer!A:O, 11, FALSE)</f>
        <v>0</v>
      </c>
      <c r="L162" s="2">
        <f>VLOOKUP(A162, Customer!A:O, 12, FALSE)</f>
        <v>0</v>
      </c>
      <c r="M162" s="2">
        <f>VLOOKUP(A162, Customer!A:O, 13, FALSE)</f>
        <v>0</v>
      </c>
      <c r="N162" s="2">
        <f>VLOOKUP(A162, Customer!A:O, 14, FALSE)</f>
        <v>1</v>
      </c>
      <c r="O162" s="2" t="str">
        <f>VLOOKUP(A162, Customer!A:O, 15, FALSE)</f>
        <v>State-California</v>
      </c>
      <c r="P162" s="2">
        <f>VLOOKUP(A162,Sales!A:N,2,FALSE)</f>
        <v>30</v>
      </c>
      <c r="Q162">
        <f>VLOOKUP(A162,Sales!A:N,3,FALSE)</f>
        <v>477</v>
      </c>
      <c r="R162" s="2">
        <f>VLOOKUP(A162,Sales!A:N,4,FALSE)</f>
        <v>0</v>
      </c>
      <c r="S162" s="2">
        <f>VLOOKUP(A162,Sales!A:N,5,FALSE)</f>
        <v>1245</v>
      </c>
      <c r="T162" s="2">
        <f>VLOOKUP(A162,Sales!A:N,6,FALSE)</f>
        <v>80</v>
      </c>
      <c r="U162" s="2">
        <f>VLOOKUP(A162,Sales!A:N,7,FALSE)</f>
        <v>316</v>
      </c>
      <c r="V162" s="2">
        <f>VLOOKUP(A162,Sales!A:N,8,FALSE)</f>
        <v>131</v>
      </c>
      <c r="W162" s="2">
        <f>VLOOKUP(A162,Sales!A:N,9,FALSE)</f>
        <v>1986</v>
      </c>
      <c r="X162" s="2">
        <f>VLOOKUP(A162,Sales!A:N,10,FALSE)</f>
        <v>1</v>
      </c>
      <c r="Y162" s="2">
        <f>VLOOKUP(A162,Sales!A:N,11,FALSE)</f>
        <v>3</v>
      </c>
      <c r="Z162" s="2">
        <f>VLOOKUP(A162,Sales!A:N,12,FALSE)</f>
        <v>5</v>
      </c>
      <c r="AA162" s="2">
        <f>VLOOKUP(A162,Sales!A:N,13,FALSE)</f>
        <v>8</v>
      </c>
      <c r="AB162" s="2">
        <f>VLOOKUP(A162,Sales!A:N,14,FALSE)</f>
        <v>1</v>
      </c>
      <c r="AC162" s="2">
        <f>VLOOKUP(A162,Campaigns!A:I,2,FALSE)</f>
        <v>0</v>
      </c>
      <c r="AD162" s="2">
        <f>VLOOKUP(A162,Campaigns!A:I,3,FALSE)</f>
        <v>0</v>
      </c>
      <c r="AE162" s="2">
        <f>VLOOKUP(A162,Campaigns!A:I,4,FALSE)</f>
        <v>0</v>
      </c>
      <c r="AF162" s="2">
        <f>VLOOKUP(A162,Campaigns!A:I,5,FALSE)</f>
        <v>1</v>
      </c>
      <c r="AG162" s="2">
        <f>VLOOKUP(A162,Campaigns!A:I,6,FALSE)</f>
        <v>0</v>
      </c>
      <c r="AH162" s="2">
        <f>VLOOKUP(A162,Campaigns!A:I,7,FALSE)</f>
        <v>0</v>
      </c>
      <c r="AI162" s="2">
        <f>VLOOKUP(A162,Campaigns!A:I,8,FALSE)</f>
        <v>1</v>
      </c>
      <c r="AJ162" s="19">
        <f>VLOOKUP(A162,Campaigns!A:I,9,FALSE)</f>
        <v>43655</v>
      </c>
    </row>
    <row r="163" spans="1:36">
      <c r="A163" s="2">
        <v>3214</v>
      </c>
      <c r="B163" s="2">
        <f>VLOOKUP(A163, Customer!A:O, 2, FALSE)</f>
        <v>162868</v>
      </c>
      <c r="C163" s="2">
        <f>VLOOKUP(A163, Customer!A:O, 3, FALSE)</f>
        <v>0</v>
      </c>
      <c r="D163" s="2">
        <f>VLOOKUP(A163, Customer!A:O, 4, FALSE)</f>
        <v>0</v>
      </c>
      <c r="E163" s="2">
        <f>VLOOKUP(A163, Customer!A:O, 5, FALSE)</f>
        <v>34</v>
      </c>
      <c r="F163" s="2">
        <f>VLOOKUP(A163, Customer!A:O, 6, FALSE)</f>
        <v>0</v>
      </c>
      <c r="G163" s="2">
        <f>VLOOKUP(A163, Customer!A:O, 7, FALSE)</f>
        <v>0</v>
      </c>
      <c r="H163" s="2">
        <f>VLOOKUP(A163, Customer!A:O, 8, FALSE)</f>
        <v>1</v>
      </c>
      <c r="I163" s="2">
        <f>VLOOKUP(A163, Customer!A:O, 9, FALSE)</f>
        <v>0</v>
      </c>
      <c r="J163" s="2">
        <f>VLOOKUP(A163, Customer!A:O, 10, FALSE)</f>
        <v>0</v>
      </c>
      <c r="K163" s="2">
        <f>VLOOKUP(A163, Customer!A:O, 11, FALSE)</f>
        <v>0</v>
      </c>
      <c r="L163" s="2">
        <f>VLOOKUP(A163, Customer!A:O, 12, FALSE)</f>
        <v>1</v>
      </c>
      <c r="M163" s="2">
        <f>VLOOKUP(A163, Customer!A:O, 13, FALSE)</f>
        <v>0</v>
      </c>
      <c r="N163" s="2">
        <f>VLOOKUP(A163, Customer!A:O, 14, FALSE)</f>
        <v>0</v>
      </c>
      <c r="O163" s="2" t="str">
        <f>VLOOKUP(A163, Customer!A:O, 15, FALSE)</f>
        <v>State-Other</v>
      </c>
      <c r="P163" s="2">
        <f>VLOOKUP(A163,Sales!A:N,2,FALSE)</f>
        <v>50</v>
      </c>
      <c r="Q163">
        <f>VLOOKUP(A163,Sales!A:N,3,FALSE)</f>
        <v>13</v>
      </c>
      <c r="R163" s="2">
        <f>VLOOKUP(A163,Sales!A:N,4,FALSE)</f>
        <v>3</v>
      </c>
      <c r="S163" s="2">
        <f>VLOOKUP(A163,Sales!A:N,5,FALSE)</f>
        <v>16</v>
      </c>
      <c r="T163" s="2">
        <f>VLOOKUP(A163,Sales!A:N,6,FALSE)</f>
        <v>8</v>
      </c>
      <c r="U163" s="2">
        <f>VLOOKUP(A163,Sales!A:N,7,FALSE)</f>
        <v>-10</v>
      </c>
      <c r="V163" s="2">
        <f>VLOOKUP(A163,Sales!A:N,8,FALSE)</f>
        <v>8</v>
      </c>
      <c r="W163" s="2">
        <f>VLOOKUP(A163,Sales!A:N,9,FALSE)</f>
        <v>41</v>
      </c>
      <c r="X163" s="2">
        <f>VLOOKUP(A163,Sales!A:N,10,FALSE)</f>
        <v>1</v>
      </c>
      <c r="Y163" s="2">
        <f>VLOOKUP(A163,Sales!A:N,11,FALSE)</f>
        <v>0</v>
      </c>
      <c r="Z163" s="2">
        <f>VLOOKUP(A163,Sales!A:N,12,FALSE)</f>
        <v>0</v>
      </c>
      <c r="AA163" s="2">
        <f>VLOOKUP(A163,Sales!A:N,13,FALSE)</f>
        <v>3</v>
      </c>
      <c r="AB163" s="2">
        <f>VLOOKUP(A163,Sales!A:N,14,FALSE)</f>
        <v>4</v>
      </c>
      <c r="AC163" s="2">
        <f>VLOOKUP(A163,Campaigns!A:I,2,FALSE)</f>
        <v>0</v>
      </c>
      <c r="AD163" s="2">
        <f>VLOOKUP(A163,Campaigns!A:I,3,FALSE)</f>
        <v>0</v>
      </c>
      <c r="AE163" s="2">
        <f>VLOOKUP(A163,Campaigns!A:I,4,FALSE)</f>
        <v>0</v>
      </c>
      <c r="AF163" s="2">
        <f>VLOOKUP(A163,Campaigns!A:I,5,FALSE)</f>
        <v>0</v>
      </c>
      <c r="AG163" s="2">
        <f>VLOOKUP(A163,Campaigns!A:I,6,FALSE)</f>
        <v>0</v>
      </c>
      <c r="AH163" s="2">
        <f>VLOOKUP(A163,Campaigns!A:I,7,FALSE)</f>
        <v>0</v>
      </c>
      <c r="AI163" s="2">
        <f>VLOOKUP(A163,Campaigns!A:I,8,FALSE)</f>
        <v>0</v>
      </c>
      <c r="AJ163" s="19" t="str">
        <f>VLOOKUP(A163,Campaigns!A:I,9,FALSE)</f>
        <v>1/22/2019</v>
      </c>
    </row>
    <row r="164" spans="1:36">
      <c r="A164" s="2">
        <v>1890</v>
      </c>
      <c r="B164" s="2">
        <f>VLOOKUP(A164, Customer!A:O, 2, FALSE)</f>
        <v>145921</v>
      </c>
      <c r="C164" s="2">
        <f>VLOOKUP(A164, Customer!A:O, 3, FALSE)</f>
        <v>0</v>
      </c>
      <c r="D164" s="2">
        <f>VLOOKUP(A164, Customer!A:O, 4, FALSE)</f>
        <v>0</v>
      </c>
      <c r="E164" s="2">
        <f>VLOOKUP(A164, Customer!A:O, 5, FALSE)</f>
        <v>34</v>
      </c>
      <c r="F164" s="2">
        <f>VLOOKUP(A164, Customer!A:O, 6, FALSE)</f>
        <v>0</v>
      </c>
      <c r="G164" s="2">
        <f>VLOOKUP(A164, Customer!A:O, 7, FALSE)</f>
        <v>1</v>
      </c>
      <c r="H164" s="2">
        <f>VLOOKUP(A164, Customer!A:O, 8, FALSE)</f>
        <v>0</v>
      </c>
      <c r="I164" s="2">
        <f>VLOOKUP(A164, Customer!A:O, 9, FALSE)</f>
        <v>0</v>
      </c>
      <c r="J164" s="2">
        <f>VLOOKUP(A164, Customer!A:O, 10, FALSE)</f>
        <v>0</v>
      </c>
      <c r="K164" s="2">
        <f>VLOOKUP(A164, Customer!A:O, 11, FALSE)</f>
        <v>0</v>
      </c>
      <c r="L164" s="2">
        <f>VLOOKUP(A164, Customer!A:O, 12, FALSE)</f>
        <v>0</v>
      </c>
      <c r="M164" s="2">
        <f>VLOOKUP(A164, Customer!A:O, 13, FALSE)</f>
        <v>0</v>
      </c>
      <c r="N164" s="2">
        <f>VLOOKUP(A164, Customer!A:O, 14, FALSE)</f>
        <v>1</v>
      </c>
      <c r="O164" s="2" t="str">
        <f>VLOOKUP(A164, Customer!A:O, 15, FALSE)</f>
        <v>State-Florida</v>
      </c>
      <c r="P164" s="2">
        <f>VLOOKUP(A164,Sales!A:N,2,FALSE)</f>
        <v>23</v>
      </c>
      <c r="Q164">
        <f>VLOOKUP(A164,Sales!A:N,3,FALSE)</f>
        <v>324</v>
      </c>
      <c r="R164" s="2">
        <f>VLOOKUP(A164,Sales!A:N,4,FALSE)</f>
        <v>29</v>
      </c>
      <c r="S164" s="2">
        <f>VLOOKUP(A164,Sales!A:N,5,FALSE)</f>
        <v>156</v>
      </c>
      <c r="T164" s="2">
        <f>VLOOKUP(A164,Sales!A:N,6,FALSE)</f>
        <v>76</v>
      </c>
      <c r="U164" s="2">
        <f>VLOOKUP(A164,Sales!A:N,7,FALSE)</f>
        <v>10</v>
      </c>
      <c r="V164" s="2">
        <f>VLOOKUP(A164,Sales!A:N,8,FALSE)</f>
        <v>38</v>
      </c>
      <c r="W164" s="2">
        <f>VLOOKUP(A164,Sales!A:N,9,FALSE)</f>
        <v>556</v>
      </c>
      <c r="X164" s="2">
        <f>VLOOKUP(A164,Sales!A:N,10,FALSE)</f>
        <v>1</v>
      </c>
      <c r="Y164" s="2">
        <f>VLOOKUP(A164,Sales!A:N,11,FALSE)</f>
        <v>2</v>
      </c>
      <c r="Z164" s="2">
        <f>VLOOKUP(A164,Sales!A:N,12,FALSE)</f>
        <v>1</v>
      </c>
      <c r="AA164" s="2">
        <f>VLOOKUP(A164,Sales!A:N,13,FALSE)</f>
        <v>6</v>
      </c>
      <c r="AB164" s="2">
        <f>VLOOKUP(A164,Sales!A:N,14,FALSE)</f>
        <v>4</v>
      </c>
      <c r="AC164" s="2">
        <f>VLOOKUP(A164,Campaigns!A:I,2,FALSE)</f>
        <v>0</v>
      </c>
      <c r="AD164" s="2">
        <f>VLOOKUP(A164,Campaigns!A:I,3,FALSE)</f>
        <v>0</v>
      </c>
      <c r="AE164" s="2">
        <f>VLOOKUP(A164,Campaigns!A:I,4,FALSE)</f>
        <v>0</v>
      </c>
      <c r="AF164" s="2">
        <f>VLOOKUP(A164,Campaigns!A:I,5,FALSE)</f>
        <v>0</v>
      </c>
      <c r="AG164" s="2">
        <f>VLOOKUP(A164,Campaigns!A:I,6,FALSE)</f>
        <v>0</v>
      </c>
      <c r="AH164" s="2">
        <f>VLOOKUP(A164,Campaigns!A:I,7,FALSE)</f>
        <v>0</v>
      </c>
      <c r="AI164" s="2">
        <f>VLOOKUP(A164,Campaigns!A:I,8,FALSE)</f>
        <v>0</v>
      </c>
      <c r="AJ164" s="19" t="str">
        <f>VLOOKUP(A164,Campaigns!A:I,9,FALSE)</f>
        <v>8/14/2020</v>
      </c>
    </row>
    <row r="165" spans="1:36">
      <c r="A165" s="2">
        <v>1284</v>
      </c>
      <c r="B165" s="2">
        <f>VLOOKUP(A165, Customer!A:O, 2, FALSE)</f>
        <v>142386</v>
      </c>
      <c r="C165" s="2">
        <f>VLOOKUP(A165, Customer!A:O, 3, FALSE)</f>
        <v>1</v>
      </c>
      <c r="D165" s="2">
        <f>VLOOKUP(A165, Customer!A:O, 4, FALSE)</f>
        <v>0</v>
      </c>
      <c r="E165" s="2">
        <f>VLOOKUP(A165, Customer!A:O, 5, FALSE)</f>
        <v>34</v>
      </c>
      <c r="F165" s="2">
        <f>VLOOKUP(A165, Customer!A:O, 6, FALSE)</f>
        <v>0</v>
      </c>
      <c r="G165" s="2">
        <f>VLOOKUP(A165, Customer!A:O, 7, FALSE)</f>
        <v>0</v>
      </c>
      <c r="H165" s="2">
        <f>VLOOKUP(A165, Customer!A:O, 8, FALSE)</f>
        <v>0</v>
      </c>
      <c r="I165" s="2">
        <f>VLOOKUP(A165, Customer!A:O, 9, FALSE)</f>
        <v>1</v>
      </c>
      <c r="J165" s="2">
        <f>VLOOKUP(A165, Customer!A:O, 10, FALSE)</f>
        <v>0</v>
      </c>
      <c r="K165" s="2">
        <f>VLOOKUP(A165, Customer!A:O, 11, FALSE)</f>
        <v>0</v>
      </c>
      <c r="L165" s="2">
        <f>VLOOKUP(A165, Customer!A:O, 12, FALSE)</f>
        <v>0</v>
      </c>
      <c r="M165" s="2">
        <f>VLOOKUP(A165, Customer!A:O, 13, FALSE)</f>
        <v>1</v>
      </c>
      <c r="N165" s="2">
        <f>VLOOKUP(A165, Customer!A:O, 14, FALSE)</f>
        <v>0</v>
      </c>
      <c r="O165" s="2" t="str">
        <f>VLOOKUP(A165, Customer!A:O, 15, FALSE)</f>
        <v>State-Florida</v>
      </c>
      <c r="P165" s="2">
        <f>VLOOKUP(A165,Sales!A:N,2,FALSE)</f>
        <v>43</v>
      </c>
      <c r="Q165">
        <f>VLOOKUP(A165,Sales!A:N,3,FALSE)</f>
        <v>218</v>
      </c>
      <c r="R165" s="2">
        <f>VLOOKUP(A165,Sales!A:N,4,FALSE)</f>
        <v>13</v>
      </c>
      <c r="S165" s="2">
        <f>VLOOKUP(A165,Sales!A:N,5,FALSE)</f>
        <v>54</v>
      </c>
      <c r="T165" s="2">
        <f>VLOOKUP(A165,Sales!A:N,6,FALSE)</f>
        <v>0</v>
      </c>
      <c r="U165" s="2">
        <f>VLOOKUP(A165,Sales!A:N,7,FALSE)</f>
        <v>13</v>
      </c>
      <c r="V165" s="2">
        <f>VLOOKUP(A165,Sales!A:N,8,FALSE)</f>
        <v>37</v>
      </c>
      <c r="W165" s="2">
        <f>VLOOKUP(A165,Sales!A:N,9,FALSE)</f>
        <v>262</v>
      </c>
      <c r="X165" s="2">
        <f>VLOOKUP(A165,Sales!A:N,10,FALSE)</f>
        <v>1</v>
      </c>
      <c r="Y165" s="2">
        <f>VLOOKUP(A165,Sales!A:N,11,FALSE)</f>
        <v>3</v>
      </c>
      <c r="Z165" s="2">
        <f>VLOOKUP(A165,Sales!A:N,12,FALSE)</f>
        <v>0</v>
      </c>
      <c r="AA165" s="2">
        <f>VLOOKUP(A165,Sales!A:N,13,FALSE)</f>
        <v>3</v>
      </c>
      <c r="AB165" s="2">
        <f>VLOOKUP(A165,Sales!A:N,14,FALSE)</f>
        <v>8</v>
      </c>
      <c r="AC165" s="2">
        <f>VLOOKUP(A165,Campaigns!A:I,2,FALSE)</f>
        <v>0</v>
      </c>
      <c r="AD165" s="2">
        <f>VLOOKUP(A165,Campaigns!A:I,3,FALSE)</f>
        <v>0</v>
      </c>
      <c r="AE165" s="2">
        <f>VLOOKUP(A165,Campaigns!A:I,4,FALSE)</f>
        <v>0</v>
      </c>
      <c r="AF165" s="2">
        <f>VLOOKUP(A165,Campaigns!A:I,5,FALSE)</f>
        <v>0</v>
      </c>
      <c r="AG165" s="2">
        <f>VLOOKUP(A165,Campaigns!A:I,6,FALSE)</f>
        <v>0</v>
      </c>
      <c r="AH165" s="2">
        <f>VLOOKUP(A165,Campaigns!A:I,7,FALSE)</f>
        <v>0</v>
      </c>
      <c r="AI165" s="2">
        <f>VLOOKUP(A165,Campaigns!A:I,8,FALSE)</f>
        <v>0</v>
      </c>
      <c r="AJ165" s="19" t="str">
        <f>VLOOKUP(A165,Campaigns!A:I,9,FALSE)</f>
        <v>6/20/2019</v>
      </c>
    </row>
    <row r="166" spans="1:36">
      <c r="A166" s="2">
        <v>2521</v>
      </c>
      <c r="B166" s="2">
        <f>VLOOKUP(A166, Customer!A:O, 2, FALSE)</f>
        <v>142386</v>
      </c>
      <c r="C166" s="2">
        <f>VLOOKUP(A166, Customer!A:O, 3, FALSE)</f>
        <v>1</v>
      </c>
      <c r="D166" s="2">
        <f>VLOOKUP(A166, Customer!A:O, 4, FALSE)</f>
        <v>0</v>
      </c>
      <c r="E166" s="2">
        <f>VLOOKUP(A166, Customer!A:O, 5, FALSE)</f>
        <v>34</v>
      </c>
      <c r="F166" s="2">
        <f>VLOOKUP(A166, Customer!A:O, 6, FALSE)</f>
        <v>0</v>
      </c>
      <c r="G166" s="2">
        <f>VLOOKUP(A166, Customer!A:O, 7, FALSE)</f>
        <v>0</v>
      </c>
      <c r="H166" s="2">
        <f>VLOOKUP(A166, Customer!A:O, 8, FALSE)</f>
        <v>0</v>
      </c>
      <c r="I166" s="2">
        <f>VLOOKUP(A166, Customer!A:O, 9, FALSE)</f>
        <v>1</v>
      </c>
      <c r="J166" s="2">
        <f>VLOOKUP(A166, Customer!A:O, 10, FALSE)</f>
        <v>0</v>
      </c>
      <c r="K166" s="2">
        <f>VLOOKUP(A166, Customer!A:O, 11, FALSE)</f>
        <v>0</v>
      </c>
      <c r="L166" s="2">
        <f>VLOOKUP(A166, Customer!A:O, 12, FALSE)</f>
        <v>0</v>
      </c>
      <c r="M166" s="2">
        <f>VLOOKUP(A166, Customer!A:O, 13, FALSE)</f>
        <v>1</v>
      </c>
      <c r="N166" s="2">
        <f>VLOOKUP(A166, Customer!A:O, 14, FALSE)</f>
        <v>0</v>
      </c>
      <c r="O166" s="2" t="str">
        <f>VLOOKUP(A166, Customer!A:O, 15, FALSE)</f>
        <v>State-Illinois</v>
      </c>
      <c r="P166" s="2">
        <f>VLOOKUP(A166,Sales!A:N,2,FALSE)</f>
        <v>43</v>
      </c>
      <c r="Q166">
        <f>VLOOKUP(A166,Sales!A:N,3,FALSE)</f>
        <v>218</v>
      </c>
      <c r="R166" s="2">
        <f>VLOOKUP(A166,Sales!A:N,4,FALSE)</f>
        <v>13</v>
      </c>
      <c r="S166" s="2">
        <f>VLOOKUP(A166,Sales!A:N,5,FALSE)</f>
        <v>54</v>
      </c>
      <c r="T166" s="2">
        <f>VLOOKUP(A166,Sales!A:N,6,FALSE)</f>
        <v>0</v>
      </c>
      <c r="U166" s="2">
        <f>VLOOKUP(A166,Sales!A:N,7,FALSE)</f>
        <v>13</v>
      </c>
      <c r="V166" s="2">
        <f>VLOOKUP(A166,Sales!A:N,8,FALSE)</f>
        <v>37</v>
      </c>
      <c r="W166" s="2">
        <f>VLOOKUP(A166,Sales!A:N,9,FALSE)</f>
        <v>262</v>
      </c>
      <c r="X166" s="2">
        <f>VLOOKUP(A166,Sales!A:N,10,FALSE)</f>
        <v>1</v>
      </c>
      <c r="Y166" s="2">
        <f>VLOOKUP(A166,Sales!A:N,11,FALSE)</f>
        <v>3</v>
      </c>
      <c r="Z166" s="2">
        <f>VLOOKUP(A166,Sales!A:N,12,FALSE)</f>
        <v>0</v>
      </c>
      <c r="AA166" s="2">
        <f>VLOOKUP(A166,Sales!A:N,13,FALSE)</f>
        <v>3</v>
      </c>
      <c r="AB166" s="2">
        <f>VLOOKUP(A166,Sales!A:N,14,FALSE)</f>
        <v>8</v>
      </c>
      <c r="AC166" s="2">
        <f>VLOOKUP(A166,Campaigns!A:I,2,FALSE)</f>
        <v>0</v>
      </c>
      <c r="AD166" s="2">
        <f>VLOOKUP(A166,Campaigns!A:I,3,FALSE)</f>
        <v>0</v>
      </c>
      <c r="AE166" s="2">
        <f>VLOOKUP(A166,Campaigns!A:I,4,FALSE)</f>
        <v>0</v>
      </c>
      <c r="AF166" s="2">
        <f>VLOOKUP(A166,Campaigns!A:I,5,FALSE)</f>
        <v>0</v>
      </c>
      <c r="AG166" s="2">
        <f>VLOOKUP(A166,Campaigns!A:I,6,FALSE)</f>
        <v>0</v>
      </c>
      <c r="AH166" s="2">
        <f>VLOOKUP(A166,Campaigns!A:I,7,FALSE)</f>
        <v>0</v>
      </c>
      <c r="AI166" s="2">
        <f>VLOOKUP(A166,Campaigns!A:I,8,FALSE)</f>
        <v>0</v>
      </c>
      <c r="AJ166" s="19" t="str">
        <f>VLOOKUP(A166,Campaigns!A:I,9,FALSE)</f>
        <v>6/20/2019</v>
      </c>
    </row>
    <row r="167" spans="1:36">
      <c r="A167" s="2">
        <v>1325</v>
      </c>
      <c r="B167" s="2">
        <f>VLOOKUP(A167, Customer!A:O, 2, FALSE)</f>
        <v>141411</v>
      </c>
      <c r="C167" s="2">
        <f>VLOOKUP(A167, Customer!A:O, 3, FALSE)</f>
        <v>0</v>
      </c>
      <c r="D167" s="2">
        <f>VLOOKUP(A167, Customer!A:O, 4, FALSE)</f>
        <v>0</v>
      </c>
      <c r="E167" s="2">
        <f>VLOOKUP(A167, Customer!A:O, 5, FALSE)</f>
        <v>34</v>
      </c>
      <c r="F167" s="2">
        <f>VLOOKUP(A167, Customer!A:O, 6, FALSE)</f>
        <v>1</v>
      </c>
      <c r="G167" s="2">
        <f>VLOOKUP(A167, Customer!A:O, 7, FALSE)</f>
        <v>0</v>
      </c>
      <c r="H167" s="2">
        <f>VLOOKUP(A167, Customer!A:O, 8, FALSE)</f>
        <v>0</v>
      </c>
      <c r="I167" s="2">
        <f>VLOOKUP(A167, Customer!A:O, 9, FALSE)</f>
        <v>0</v>
      </c>
      <c r="J167" s="2">
        <f>VLOOKUP(A167, Customer!A:O, 10, FALSE)</f>
        <v>0</v>
      </c>
      <c r="K167" s="2">
        <f>VLOOKUP(A167, Customer!A:O, 11, FALSE)</f>
        <v>0</v>
      </c>
      <c r="L167" s="2">
        <f>VLOOKUP(A167, Customer!A:O, 12, FALSE)</f>
        <v>1</v>
      </c>
      <c r="M167" s="2">
        <f>VLOOKUP(A167, Customer!A:O, 13, FALSE)</f>
        <v>0</v>
      </c>
      <c r="N167" s="2">
        <f>VLOOKUP(A167, Customer!A:O, 14, FALSE)</f>
        <v>0</v>
      </c>
      <c r="O167" s="2" t="str">
        <f>VLOOKUP(A167, Customer!A:O, 15, FALSE)</f>
        <v>State-California</v>
      </c>
      <c r="P167" s="2">
        <f>VLOOKUP(A167,Sales!A:N,2,FALSE)</f>
        <v>11</v>
      </c>
      <c r="Q167">
        <f>VLOOKUP(A167,Sales!A:N,3,FALSE)</f>
        <v>126</v>
      </c>
      <c r="R167" s="2">
        <f>VLOOKUP(A167,Sales!A:N,4,FALSE)</f>
        <v>109</v>
      </c>
      <c r="S167" s="2">
        <f>VLOOKUP(A167,Sales!A:N,5,FALSE)</f>
        <v>130</v>
      </c>
      <c r="T167" s="2">
        <f>VLOOKUP(A167,Sales!A:N,6,FALSE)</f>
        <v>38</v>
      </c>
      <c r="U167" s="2">
        <f>VLOOKUP(A167,Sales!A:N,7,FALSE)</f>
        <v>10</v>
      </c>
      <c r="V167" s="2">
        <f>VLOOKUP(A167,Sales!A:N,8,FALSE)</f>
        <v>61</v>
      </c>
      <c r="W167" s="2">
        <f>VLOOKUP(A167,Sales!A:N,9,FALSE)</f>
        <v>352</v>
      </c>
      <c r="X167" s="2">
        <f>VLOOKUP(A167,Sales!A:N,10,FALSE)</f>
        <v>1</v>
      </c>
      <c r="Y167" s="2">
        <f>VLOOKUP(A167,Sales!A:N,11,FALSE)</f>
        <v>2</v>
      </c>
      <c r="Z167" s="2">
        <f>VLOOKUP(A167,Sales!A:N,12,FALSE)</f>
        <v>1</v>
      </c>
      <c r="AA167" s="2">
        <f>VLOOKUP(A167,Sales!A:N,13,FALSE)</f>
        <v>4</v>
      </c>
      <c r="AB167" s="2">
        <f>VLOOKUP(A167,Sales!A:N,14,FALSE)</f>
        <v>6</v>
      </c>
      <c r="AC167" s="2">
        <f>VLOOKUP(A167,Campaigns!A:I,2,FALSE)</f>
        <v>0</v>
      </c>
      <c r="AD167" s="2">
        <f>VLOOKUP(A167,Campaigns!A:I,3,FALSE)</f>
        <v>0</v>
      </c>
      <c r="AE167" s="2">
        <f>VLOOKUP(A167,Campaigns!A:I,4,FALSE)</f>
        <v>0</v>
      </c>
      <c r="AF167" s="2">
        <f>VLOOKUP(A167,Campaigns!A:I,5,FALSE)</f>
        <v>0</v>
      </c>
      <c r="AG167" s="2">
        <f>VLOOKUP(A167,Campaigns!A:I,6,FALSE)</f>
        <v>0</v>
      </c>
      <c r="AH167" s="2">
        <f>VLOOKUP(A167,Campaigns!A:I,7,FALSE)</f>
        <v>0</v>
      </c>
      <c r="AI167" s="2">
        <f>VLOOKUP(A167,Campaigns!A:I,8,FALSE)</f>
        <v>0</v>
      </c>
      <c r="AJ167" s="19" t="str">
        <f>VLOOKUP(A167,Campaigns!A:I,9,FALSE)</f>
        <v>5/13/2020</v>
      </c>
    </row>
    <row r="168" spans="1:36">
      <c r="A168" s="2">
        <v>2986</v>
      </c>
      <c r="B168" s="2">
        <f>VLOOKUP(A168, Customer!A:O, 2, FALSE)</f>
        <v>139146</v>
      </c>
      <c r="C168" s="2">
        <f>VLOOKUP(A168, Customer!A:O, 3, FALSE)</f>
        <v>1</v>
      </c>
      <c r="D168" s="2">
        <f>VLOOKUP(A168, Customer!A:O, 4, FALSE)</f>
        <v>0</v>
      </c>
      <c r="E168" s="2">
        <f>VLOOKUP(A168, Customer!A:O, 5, FALSE)</f>
        <v>34</v>
      </c>
      <c r="F168" s="2">
        <f>VLOOKUP(A168, Customer!A:O, 6, FALSE)</f>
        <v>0</v>
      </c>
      <c r="G168" s="2">
        <f>VLOOKUP(A168, Customer!A:O, 7, FALSE)</f>
        <v>0</v>
      </c>
      <c r="H168" s="2">
        <f>VLOOKUP(A168, Customer!A:O, 8, FALSE)</f>
        <v>1</v>
      </c>
      <c r="I168" s="2">
        <f>VLOOKUP(A168, Customer!A:O, 9, FALSE)</f>
        <v>0</v>
      </c>
      <c r="J168" s="2">
        <f>VLOOKUP(A168, Customer!A:O, 10, FALSE)</f>
        <v>0</v>
      </c>
      <c r="K168" s="2">
        <f>VLOOKUP(A168, Customer!A:O, 11, FALSE)</f>
        <v>0</v>
      </c>
      <c r="L168" s="2">
        <f>VLOOKUP(A168, Customer!A:O, 12, FALSE)</f>
        <v>1</v>
      </c>
      <c r="M168" s="2">
        <f>VLOOKUP(A168, Customer!A:O, 13, FALSE)</f>
        <v>0</v>
      </c>
      <c r="N168" s="2">
        <f>VLOOKUP(A168, Customer!A:O, 14, FALSE)</f>
        <v>0</v>
      </c>
      <c r="O168" s="2" t="str">
        <f>VLOOKUP(A168, Customer!A:O, 15, FALSE)</f>
        <v>State-Other</v>
      </c>
      <c r="P168" s="2">
        <f>VLOOKUP(A168,Sales!A:N,2,FALSE)</f>
        <v>1</v>
      </c>
      <c r="Q168">
        <f>VLOOKUP(A168,Sales!A:N,3,FALSE)</f>
        <v>334</v>
      </c>
      <c r="R168" s="2">
        <f>VLOOKUP(A168,Sales!A:N,4,FALSE)</f>
        <v>4</v>
      </c>
      <c r="S168" s="2">
        <f>VLOOKUP(A168,Sales!A:N,5,FALSE)</f>
        <v>117</v>
      </c>
      <c r="T168" s="2">
        <f>VLOOKUP(A168,Sales!A:N,6,FALSE)</f>
        <v>46</v>
      </c>
      <c r="U168" s="2">
        <f>VLOOKUP(A168,Sales!A:N,7,FALSE)</f>
        <v>43</v>
      </c>
      <c r="V168" s="2">
        <f>VLOOKUP(A168,Sales!A:N,8,FALSE)</f>
        <v>43</v>
      </c>
      <c r="W168" s="2">
        <f>VLOOKUP(A168,Sales!A:N,9,FALSE)</f>
        <v>501</v>
      </c>
      <c r="X168" s="2">
        <f>VLOOKUP(A168,Sales!A:N,10,FALSE)</f>
        <v>3</v>
      </c>
      <c r="Y168" s="2">
        <f>VLOOKUP(A168,Sales!A:N,11,FALSE)</f>
        <v>4</v>
      </c>
      <c r="Z168" s="2">
        <f>VLOOKUP(A168,Sales!A:N,12,FALSE)</f>
        <v>0</v>
      </c>
      <c r="AA168" s="2">
        <f>VLOOKUP(A168,Sales!A:N,13,FALSE)</f>
        <v>4</v>
      </c>
      <c r="AB168" s="2">
        <f>VLOOKUP(A168,Sales!A:N,14,FALSE)</f>
        <v>8</v>
      </c>
      <c r="AC168" s="2">
        <f>VLOOKUP(A168,Campaigns!A:I,2,FALSE)</f>
        <v>0</v>
      </c>
      <c r="AD168" s="2">
        <f>VLOOKUP(A168,Campaigns!A:I,3,FALSE)</f>
        <v>0</v>
      </c>
      <c r="AE168" s="2">
        <f>VLOOKUP(A168,Campaigns!A:I,4,FALSE)</f>
        <v>0</v>
      </c>
      <c r="AF168" s="2">
        <f>VLOOKUP(A168,Campaigns!A:I,5,FALSE)</f>
        <v>0</v>
      </c>
      <c r="AG168" s="2">
        <f>VLOOKUP(A168,Campaigns!A:I,6,FALSE)</f>
        <v>0</v>
      </c>
      <c r="AH168" s="2">
        <f>VLOOKUP(A168,Campaigns!A:I,7,FALSE)</f>
        <v>0</v>
      </c>
      <c r="AI168" s="2">
        <f>VLOOKUP(A168,Campaigns!A:I,8,FALSE)</f>
        <v>0</v>
      </c>
      <c r="AJ168" s="19" t="str">
        <f>VLOOKUP(A168,Campaigns!A:I,9,FALSE)</f>
        <v>7/22/2019</v>
      </c>
    </row>
    <row r="169" spans="1:36">
      <c r="A169" s="2">
        <v>2083</v>
      </c>
      <c r="B169" s="2">
        <f>VLOOKUP(A169, Customer!A:O, 2, FALSE)</f>
        <v>138508</v>
      </c>
      <c r="C169" s="2">
        <f>VLOOKUP(A169, Customer!A:O, 3, FALSE)</f>
        <v>1</v>
      </c>
      <c r="D169" s="2">
        <f>VLOOKUP(A169, Customer!A:O, 4, FALSE)</f>
        <v>0</v>
      </c>
      <c r="E169" s="2">
        <f>VLOOKUP(A169, Customer!A:O, 5, FALSE)</f>
        <v>34</v>
      </c>
      <c r="F169" s="2">
        <f>VLOOKUP(A169, Customer!A:O, 6, FALSE)</f>
        <v>0</v>
      </c>
      <c r="G169" s="2">
        <f>VLOOKUP(A169, Customer!A:O, 7, FALSE)</f>
        <v>1</v>
      </c>
      <c r="H169" s="2">
        <f>VLOOKUP(A169, Customer!A:O, 8, FALSE)</f>
        <v>0</v>
      </c>
      <c r="I169" s="2">
        <f>VLOOKUP(A169, Customer!A:O, 9, FALSE)</f>
        <v>0</v>
      </c>
      <c r="J169" s="2">
        <f>VLOOKUP(A169, Customer!A:O, 10, FALSE)</f>
        <v>0</v>
      </c>
      <c r="K169" s="2">
        <f>VLOOKUP(A169, Customer!A:O, 11, FALSE)</f>
        <v>0</v>
      </c>
      <c r="L169" s="2">
        <f>VLOOKUP(A169, Customer!A:O, 12, FALSE)</f>
        <v>1</v>
      </c>
      <c r="M169" s="2">
        <f>VLOOKUP(A169, Customer!A:O, 13, FALSE)</f>
        <v>0</v>
      </c>
      <c r="N169" s="2">
        <f>VLOOKUP(A169, Customer!A:O, 14, FALSE)</f>
        <v>0</v>
      </c>
      <c r="O169" s="2" t="str">
        <f>VLOOKUP(A169, Customer!A:O, 15, FALSE)</f>
        <v>State-Illinois</v>
      </c>
      <c r="P169" s="2">
        <f>VLOOKUP(A169,Sales!A:N,2,FALSE)</f>
        <v>95</v>
      </c>
      <c r="Q169">
        <f>VLOOKUP(A169,Sales!A:N,3,FALSE)</f>
        <v>432</v>
      </c>
      <c r="R169" s="2">
        <f>VLOOKUP(A169,Sales!A:N,4,FALSE)</f>
        <v>68</v>
      </c>
      <c r="S169" s="2">
        <f>VLOOKUP(A169,Sales!A:N,5,FALSE)</f>
        <v>741</v>
      </c>
      <c r="T169" s="2">
        <f>VLOOKUP(A169,Sales!A:N,6,FALSE)</f>
        <v>90</v>
      </c>
      <c r="U169" s="2">
        <f>VLOOKUP(A169,Sales!A:N,7,FALSE)</f>
        <v>68</v>
      </c>
      <c r="V169" s="2">
        <f>VLOOKUP(A169,Sales!A:N,8,FALSE)</f>
        <v>194</v>
      </c>
      <c r="W169" s="2">
        <f>VLOOKUP(A169,Sales!A:N,9,FALSE)</f>
        <v>1205</v>
      </c>
      <c r="X169" s="2">
        <f>VLOOKUP(A169,Sales!A:N,10,FALSE)</f>
        <v>6</v>
      </c>
      <c r="Y169" s="2">
        <f>VLOOKUP(A169,Sales!A:N,11,FALSE)</f>
        <v>7</v>
      </c>
      <c r="Z169" s="2">
        <f>VLOOKUP(A169,Sales!A:N,12,FALSE)</f>
        <v>2</v>
      </c>
      <c r="AA169" s="2">
        <f>VLOOKUP(A169,Sales!A:N,13,FALSE)</f>
        <v>5</v>
      </c>
      <c r="AB169" s="2">
        <f>VLOOKUP(A169,Sales!A:N,14,FALSE)</f>
        <v>8</v>
      </c>
      <c r="AC169" s="2">
        <f>VLOOKUP(A169,Campaigns!A:I,2,FALSE)</f>
        <v>0</v>
      </c>
      <c r="AD169" s="2">
        <f>VLOOKUP(A169,Campaigns!A:I,3,FALSE)</f>
        <v>0</v>
      </c>
      <c r="AE169" s="2">
        <f>VLOOKUP(A169,Campaigns!A:I,4,FALSE)</f>
        <v>0</v>
      </c>
      <c r="AF169" s="2">
        <f>VLOOKUP(A169,Campaigns!A:I,5,FALSE)</f>
        <v>0</v>
      </c>
      <c r="AG169" s="2">
        <f>VLOOKUP(A169,Campaigns!A:I,6,FALSE)</f>
        <v>0</v>
      </c>
      <c r="AH169" s="2">
        <f>VLOOKUP(A169,Campaigns!A:I,7,FALSE)</f>
        <v>0</v>
      </c>
      <c r="AI169" s="2">
        <f>VLOOKUP(A169,Campaigns!A:I,8,FALSE)</f>
        <v>0</v>
      </c>
      <c r="AJ169" s="19">
        <f>VLOOKUP(A169,Campaigns!A:I,9,FALSE)</f>
        <v>44013</v>
      </c>
    </row>
    <row r="170" spans="1:36">
      <c r="A170" s="2">
        <v>2212</v>
      </c>
      <c r="B170" s="2">
        <f>VLOOKUP(A170, Customer!A:O, 2, FALSE)</f>
        <v>138197</v>
      </c>
      <c r="C170" s="2">
        <f>VLOOKUP(A170, Customer!A:O, 3, FALSE)</f>
        <v>1</v>
      </c>
      <c r="D170" s="2">
        <f>VLOOKUP(A170, Customer!A:O, 4, FALSE)</f>
        <v>0</v>
      </c>
      <c r="E170" s="2">
        <f>VLOOKUP(A170, Customer!A:O, 5, FALSE)</f>
        <v>34</v>
      </c>
      <c r="F170" s="2">
        <f>VLOOKUP(A170, Customer!A:O, 6, FALSE)</f>
        <v>0</v>
      </c>
      <c r="G170" s="2">
        <f>VLOOKUP(A170, Customer!A:O, 7, FALSE)</f>
        <v>0</v>
      </c>
      <c r="H170" s="2">
        <f>VLOOKUP(A170, Customer!A:O, 8, FALSE)</f>
        <v>0</v>
      </c>
      <c r="I170" s="2">
        <f>VLOOKUP(A170, Customer!A:O, 9, FALSE)</f>
        <v>1</v>
      </c>
      <c r="J170" s="2">
        <f>VLOOKUP(A170, Customer!A:O, 10, FALSE)</f>
        <v>0</v>
      </c>
      <c r="K170" s="2">
        <f>VLOOKUP(A170, Customer!A:O, 11, FALSE)</f>
        <v>0</v>
      </c>
      <c r="L170" s="2">
        <f>VLOOKUP(A170, Customer!A:O, 12, FALSE)</f>
        <v>0</v>
      </c>
      <c r="M170" s="2">
        <f>VLOOKUP(A170, Customer!A:O, 13, FALSE)</f>
        <v>0</v>
      </c>
      <c r="N170" s="2">
        <f>VLOOKUP(A170, Customer!A:O, 14, FALSE)</f>
        <v>1</v>
      </c>
      <c r="O170" s="2" t="str">
        <f>VLOOKUP(A170, Customer!A:O, 15, FALSE)</f>
        <v>State-Other</v>
      </c>
      <c r="P170" s="2">
        <f>VLOOKUP(A170,Sales!A:N,2,FALSE)</f>
        <v>86</v>
      </c>
      <c r="Q170">
        <f>VLOOKUP(A170,Sales!A:N,3,FALSE)</f>
        <v>83</v>
      </c>
      <c r="R170" s="2">
        <f>VLOOKUP(A170,Sales!A:N,4,FALSE)</f>
        <v>0</v>
      </c>
      <c r="S170" s="2">
        <f>VLOOKUP(A170,Sales!A:N,5,FALSE)</f>
        <v>40</v>
      </c>
      <c r="T170" s="2">
        <f>VLOOKUP(A170,Sales!A:N,6,FALSE)</f>
        <v>7</v>
      </c>
      <c r="U170" s="2">
        <f>VLOOKUP(A170,Sales!A:N,7,FALSE)</f>
        <v>4</v>
      </c>
      <c r="V170" s="2">
        <f>VLOOKUP(A170,Sales!A:N,8,FALSE)</f>
        <v>11</v>
      </c>
      <c r="W170" s="2">
        <f>VLOOKUP(A170,Sales!A:N,9,FALSE)</f>
        <v>123</v>
      </c>
      <c r="X170" s="2">
        <f>VLOOKUP(A170,Sales!A:N,10,FALSE)</f>
        <v>1</v>
      </c>
      <c r="Y170" s="2">
        <f>VLOOKUP(A170,Sales!A:N,11,FALSE)</f>
        <v>1</v>
      </c>
      <c r="Z170" s="2">
        <f>VLOOKUP(A170,Sales!A:N,12,FALSE)</f>
        <v>0</v>
      </c>
      <c r="AA170" s="2">
        <f>VLOOKUP(A170,Sales!A:N,13,FALSE)</f>
        <v>3</v>
      </c>
      <c r="AB170" s="2">
        <f>VLOOKUP(A170,Sales!A:N,14,FALSE)</f>
        <v>5</v>
      </c>
      <c r="AC170" s="2">
        <f>VLOOKUP(A170,Campaigns!A:I,2,FALSE)</f>
        <v>0</v>
      </c>
      <c r="AD170" s="2">
        <f>VLOOKUP(A170,Campaigns!A:I,3,FALSE)</f>
        <v>0</v>
      </c>
      <c r="AE170" s="2">
        <f>VLOOKUP(A170,Campaigns!A:I,4,FALSE)</f>
        <v>0</v>
      </c>
      <c r="AF170" s="2">
        <f>VLOOKUP(A170,Campaigns!A:I,5,FALSE)</f>
        <v>0</v>
      </c>
      <c r="AG170" s="2">
        <f>VLOOKUP(A170,Campaigns!A:I,6,FALSE)</f>
        <v>0</v>
      </c>
      <c r="AH170" s="2">
        <f>VLOOKUP(A170,Campaigns!A:I,7,FALSE)</f>
        <v>0</v>
      </c>
      <c r="AI170" s="2">
        <f>VLOOKUP(A170,Campaigns!A:I,8,FALSE)</f>
        <v>0</v>
      </c>
      <c r="AJ170" s="19">
        <f>VLOOKUP(A170,Campaigns!A:I,9,FALSE)</f>
        <v>43567</v>
      </c>
    </row>
    <row r="171" spans="1:36">
      <c r="A171" s="2">
        <v>2025</v>
      </c>
      <c r="B171" s="2">
        <f>VLOOKUP(A171, Customer!A:O, 2, FALSE)</f>
        <v>134728</v>
      </c>
      <c r="C171" s="2">
        <f>VLOOKUP(A171, Customer!A:O, 3, FALSE)</f>
        <v>1</v>
      </c>
      <c r="D171" s="2">
        <f>VLOOKUP(A171, Customer!A:O, 4, FALSE)</f>
        <v>0</v>
      </c>
      <c r="E171" s="2">
        <f>VLOOKUP(A171, Customer!A:O, 5, FALSE)</f>
        <v>34</v>
      </c>
      <c r="F171" s="2">
        <f>VLOOKUP(A171, Customer!A:O, 6, FALSE)</f>
        <v>0</v>
      </c>
      <c r="G171" s="2">
        <f>VLOOKUP(A171, Customer!A:O, 7, FALSE)</f>
        <v>0</v>
      </c>
      <c r="H171" s="2">
        <f>VLOOKUP(A171, Customer!A:O, 8, FALSE)</f>
        <v>0</v>
      </c>
      <c r="I171" s="2">
        <f>VLOOKUP(A171, Customer!A:O, 9, FALSE)</f>
        <v>1</v>
      </c>
      <c r="J171" s="2">
        <f>VLOOKUP(A171, Customer!A:O, 10, FALSE)</f>
        <v>0</v>
      </c>
      <c r="K171" s="2">
        <f>VLOOKUP(A171, Customer!A:O, 11, FALSE)</f>
        <v>0</v>
      </c>
      <c r="L171" s="2">
        <f>VLOOKUP(A171, Customer!A:O, 12, FALSE)</f>
        <v>1</v>
      </c>
      <c r="M171" s="2">
        <f>VLOOKUP(A171, Customer!A:O, 13, FALSE)</f>
        <v>0</v>
      </c>
      <c r="N171" s="2">
        <f>VLOOKUP(A171, Customer!A:O, 14, FALSE)</f>
        <v>0</v>
      </c>
      <c r="O171" s="2" t="str">
        <f>VLOOKUP(A171, Customer!A:O, 15, FALSE)</f>
        <v>State-Texas</v>
      </c>
      <c r="P171" s="2">
        <f>VLOOKUP(A171,Sales!A:N,2,FALSE)</f>
        <v>2</v>
      </c>
      <c r="Q171">
        <f>VLOOKUP(A171,Sales!A:N,3,FALSE)</f>
        <v>54</v>
      </c>
      <c r="R171" s="2">
        <f>VLOOKUP(A171,Sales!A:N,4,FALSE)</f>
        <v>0</v>
      </c>
      <c r="S171" s="2">
        <f>VLOOKUP(A171,Sales!A:N,5,FALSE)</f>
        <v>62</v>
      </c>
      <c r="T171" s="2">
        <f>VLOOKUP(A171,Sales!A:N,6,FALSE)</f>
        <v>0</v>
      </c>
      <c r="U171" s="2">
        <f>VLOOKUP(A171,Sales!A:N,7,FALSE)</f>
        <v>0</v>
      </c>
      <c r="V171" s="2">
        <f>VLOOKUP(A171,Sales!A:N,8,FALSE)</f>
        <v>23</v>
      </c>
      <c r="W171" s="2">
        <f>VLOOKUP(A171,Sales!A:N,9,FALSE)</f>
        <v>93</v>
      </c>
      <c r="X171" s="2">
        <f>VLOOKUP(A171,Sales!A:N,10,FALSE)</f>
        <v>1</v>
      </c>
      <c r="Y171" s="2">
        <f>VLOOKUP(A171,Sales!A:N,11,FALSE)</f>
        <v>1</v>
      </c>
      <c r="Z171" s="2">
        <f>VLOOKUP(A171,Sales!A:N,12,FALSE)</f>
        <v>1</v>
      </c>
      <c r="AA171" s="2">
        <f>VLOOKUP(A171,Sales!A:N,13,FALSE)</f>
        <v>2</v>
      </c>
      <c r="AB171" s="2">
        <f>VLOOKUP(A171,Sales!A:N,14,FALSE)</f>
        <v>6</v>
      </c>
      <c r="AC171" s="2">
        <f>VLOOKUP(A171,Campaigns!A:I,2,FALSE)</f>
        <v>0</v>
      </c>
      <c r="AD171" s="2">
        <f>VLOOKUP(A171,Campaigns!A:I,3,FALSE)</f>
        <v>0</v>
      </c>
      <c r="AE171" s="2">
        <f>VLOOKUP(A171,Campaigns!A:I,4,FALSE)</f>
        <v>0</v>
      </c>
      <c r="AF171" s="2">
        <f>VLOOKUP(A171,Campaigns!A:I,5,FALSE)</f>
        <v>0</v>
      </c>
      <c r="AG171" s="2">
        <f>VLOOKUP(A171,Campaigns!A:I,6,FALSE)</f>
        <v>0</v>
      </c>
      <c r="AH171" s="2">
        <f>VLOOKUP(A171,Campaigns!A:I,7,FALSE)</f>
        <v>0</v>
      </c>
      <c r="AI171" s="2">
        <f>VLOOKUP(A171,Campaigns!A:I,8,FALSE)</f>
        <v>1</v>
      </c>
      <c r="AJ171" s="19">
        <f>VLOOKUP(A171,Campaigns!A:I,9,FALSE)</f>
        <v>43922</v>
      </c>
    </row>
    <row r="172" spans="1:36">
      <c r="A172" s="2">
        <v>1217</v>
      </c>
      <c r="B172" s="2">
        <f>VLOOKUP(A172, Customer!A:O, 2, FALSE)</f>
        <v>134320</v>
      </c>
      <c r="C172" s="2">
        <f>VLOOKUP(A172, Customer!A:O, 3, FALSE)</f>
        <v>1</v>
      </c>
      <c r="D172" s="2">
        <f>VLOOKUP(A172, Customer!A:O, 4, FALSE)</f>
        <v>0</v>
      </c>
      <c r="E172" s="2">
        <f>VLOOKUP(A172, Customer!A:O, 5, FALSE)</f>
        <v>34</v>
      </c>
      <c r="F172" s="2">
        <f>VLOOKUP(A172, Customer!A:O, 6, FALSE)</f>
        <v>0</v>
      </c>
      <c r="G172" s="2">
        <f>VLOOKUP(A172, Customer!A:O, 7, FALSE)</f>
        <v>0</v>
      </c>
      <c r="H172" s="2">
        <f>VLOOKUP(A172, Customer!A:O, 8, FALSE)</f>
        <v>0</v>
      </c>
      <c r="I172" s="2">
        <f>VLOOKUP(A172, Customer!A:O, 9, FALSE)</f>
        <v>1</v>
      </c>
      <c r="J172" s="2">
        <f>VLOOKUP(A172, Customer!A:O, 10, FALSE)</f>
        <v>0</v>
      </c>
      <c r="K172" s="2">
        <f>VLOOKUP(A172, Customer!A:O, 11, FALSE)</f>
        <v>0</v>
      </c>
      <c r="L172" s="2">
        <f>VLOOKUP(A172, Customer!A:O, 12, FALSE)</f>
        <v>0</v>
      </c>
      <c r="M172" s="2">
        <f>VLOOKUP(A172, Customer!A:O, 13, FALSE)</f>
        <v>0</v>
      </c>
      <c r="N172" s="2">
        <f>VLOOKUP(A172, Customer!A:O, 14, FALSE)</f>
        <v>1</v>
      </c>
      <c r="O172" s="2" t="str">
        <f>VLOOKUP(A172, Customer!A:O, 15, FALSE)</f>
        <v>State-California</v>
      </c>
      <c r="P172" s="2">
        <f>VLOOKUP(A172,Sales!A:N,2,FALSE)</f>
        <v>66</v>
      </c>
      <c r="Q172">
        <f>VLOOKUP(A172,Sales!A:N,3,FALSE)</f>
        <v>16</v>
      </c>
      <c r="R172" s="2">
        <f>VLOOKUP(A172,Sales!A:N,4,FALSE)</f>
        <v>4</v>
      </c>
      <c r="S172" s="2">
        <f>VLOOKUP(A172,Sales!A:N,5,FALSE)</f>
        <v>35</v>
      </c>
      <c r="T172" s="2">
        <f>VLOOKUP(A172,Sales!A:N,6,FALSE)</f>
        <v>12</v>
      </c>
      <c r="U172" s="2">
        <f>VLOOKUP(A172,Sales!A:N,7,FALSE)</f>
        <v>0</v>
      </c>
      <c r="V172" s="2">
        <f>VLOOKUP(A172,Sales!A:N,8,FALSE)</f>
        <v>0</v>
      </c>
      <c r="W172" s="2">
        <f>VLOOKUP(A172,Sales!A:N,9,FALSE)</f>
        <v>67</v>
      </c>
      <c r="X172" s="2">
        <f>VLOOKUP(A172,Sales!A:N,10,FALSE)</f>
        <v>1</v>
      </c>
      <c r="Y172" s="2">
        <f>VLOOKUP(A172,Sales!A:N,11,FALSE)</f>
        <v>1</v>
      </c>
      <c r="Z172" s="2">
        <f>VLOOKUP(A172,Sales!A:N,12,FALSE)</f>
        <v>0</v>
      </c>
      <c r="AA172" s="2">
        <f>VLOOKUP(A172,Sales!A:N,13,FALSE)</f>
        <v>2</v>
      </c>
      <c r="AB172" s="2">
        <f>VLOOKUP(A172,Sales!A:N,14,FALSE)</f>
        <v>8</v>
      </c>
      <c r="AC172" s="2">
        <f>VLOOKUP(A172,Campaigns!A:I,2,FALSE)</f>
        <v>0</v>
      </c>
      <c r="AD172" s="2">
        <f>VLOOKUP(A172,Campaigns!A:I,3,FALSE)</f>
        <v>0</v>
      </c>
      <c r="AE172" s="2">
        <f>VLOOKUP(A172,Campaigns!A:I,4,FALSE)</f>
        <v>0</v>
      </c>
      <c r="AF172" s="2">
        <f>VLOOKUP(A172,Campaigns!A:I,5,FALSE)</f>
        <v>0</v>
      </c>
      <c r="AG172" s="2">
        <f>VLOOKUP(A172,Campaigns!A:I,6,FALSE)</f>
        <v>0</v>
      </c>
      <c r="AH172" s="2">
        <f>VLOOKUP(A172,Campaigns!A:I,7,FALSE)</f>
        <v>0</v>
      </c>
      <c r="AI172" s="2">
        <f>VLOOKUP(A172,Campaigns!A:I,8,FALSE)</f>
        <v>0</v>
      </c>
      <c r="AJ172" s="19" t="str">
        <f>VLOOKUP(A172,Campaigns!A:I,9,FALSE)</f>
        <v>7/23/2020</v>
      </c>
    </row>
    <row r="173" spans="1:36">
      <c r="A173" s="2">
        <v>2882</v>
      </c>
      <c r="B173" s="2">
        <f>VLOOKUP(A173, Customer!A:O, 2, FALSE)</f>
        <v>133235</v>
      </c>
      <c r="C173" s="2">
        <f>VLOOKUP(A173, Customer!A:O, 3, FALSE)</f>
        <v>1</v>
      </c>
      <c r="D173" s="2">
        <f>VLOOKUP(A173, Customer!A:O, 4, FALSE)</f>
        <v>0</v>
      </c>
      <c r="E173" s="2">
        <f>VLOOKUP(A173, Customer!A:O, 5, FALSE)</f>
        <v>34</v>
      </c>
      <c r="F173" s="2">
        <f>VLOOKUP(A173, Customer!A:O, 6, FALSE)</f>
        <v>0</v>
      </c>
      <c r="G173" s="2">
        <f>VLOOKUP(A173, Customer!A:O, 7, FALSE)</f>
        <v>0</v>
      </c>
      <c r="H173" s="2">
        <f>VLOOKUP(A173, Customer!A:O, 8, FALSE)</f>
        <v>0</v>
      </c>
      <c r="I173" s="2">
        <f>VLOOKUP(A173, Customer!A:O, 9, FALSE)</f>
        <v>1</v>
      </c>
      <c r="J173" s="2">
        <f>VLOOKUP(A173, Customer!A:O, 10, FALSE)</f>
        <v>0</v>
      </c>
      <c r="K173" s="2">
        <f>VLOOKUP(A173, Customer!A:O, 11, FALSE)</f>
        <v>0</v>
      </c>
      <c r="L173" s="2">
        <f>VLOOKUP(A173, Customer!A:O, 12, FALSE)</f>
        <v>1</v>
      </c>
      <c r="M173" s="2">
        <f>VLOOKUP(A173, Customer!A:O, 13, FALSE)</f>
        <v>0</v>
      </c>
      <c r="N173" s="2">
        <f>VLOOKUP(A173, Customer!A:O, 14, FALSE)</f>
        <v>0</v>
      </c>
      <c r="O173" s="2" t="str">
        <f>VLOOKUP(A173, Customer!A:O, 15, FALSE)</f>
        <v>State-New York</v>
      </c>
      <c r="P173" s="2">
        <f>VLOOKUP(A173,Sales!A:N,2,FALSE)</f>
        <v>71</v>
      </c>
      <c r="Q173">
        <f>VLOOKUP(A173,Sales!A:N,3,FALSE)</f>
        <v>180</v>
      </c>
      <c r="R173" s="2">
        <f>VLOOKUP(A173,Sales!A:N,4,FALSE)</f>
        <v>0</v>
      </c>
      <c r="S173" s="2">
        <f>VLOOKUP(A173,Sales!A:N,5,FALSE)</f>
        <v>64</v>
      </c>
      <c r="T173" s="2">
        <f>VLOOKUP(A173,Sales!A:N,6,FALSE)</f>
        <v>8</v>
      </c>
      <c r="U173" s="2">
        <f>VLOOKUP(A173,Sales!A:N,7,FALSE)</f>
        <v>4</v>
      </c>
      <c r="V173" s="2">
        <f>VLOOKUP(A173,Sales!A:N,8,FALSE)</f>
        <v>24</v>
      </c>
      <c r="W173" s="2">
        <f>VLOOKUP(A173,Sales!A:N,9,FALSE)</f>
        <v>233</v>
      </c>
      <c r="X173" s="2">
        <f>VLOOKUP(A173,Sales!A:N,10,FALSE)</f>
        <v>1</v>
      </c>
      <c r="Y173" s="2">
        <f>VLOOKUP(A173,Sales!A:N,11,FALSE)</f>
        <v>3</v>
      </c>
      <c r="Z173" s="2">
        <f>VLOOKUP(A173,Sales!A:N,12,FALSE)</f>
        <v>0</v>
      </c>
      <c r="AA173" s="2">
        <f>VLOOKUP(A173,Sales!A:N,13,FALSE)</f>
        <v>3</v>
      </c>
      <c r="AB173" s="2">
        <f>VLOOKUP(A173,Sales!A:N,14,FALSE)</f>
        <v>7</v>
      </c>
      <c r="AC173" s="2">
        <f>VLOOKUP(A173,Campaigns!A:I,2,FALSE)</f>
        <v>0</v>
      </c>
      <c r="AD173" s="2">
        <f>VLOOKUP(A173,Campaigns!A:I,3,FALSE)</f>
        <v>0</v>
      </c>
      <c r="AE173" s="2">
        <f>VLOOKUP(A173,Campaigns!A:I,4,FALSE)</f>
        <v>0</v>
      </c>
      <c r="AF173" s="2">
        <f>VLOOKUP(A173,Campaigns!A:I,5,FALSE)</f>
        <v>0</v>
      </c>
      <c r="AG173" s="2">
        <f>VLOOKUP(A173,Campaigns!A:I,6,FALSE)</f>
        <v>0</v>
      </c>
      <c r="AH173" s="2">
        <f>VLOOKUP(A173,Campaigns!A:I,7,FALSE)</f>
        <v>0</v>
      </c>
      <c r="AI173" s="2">
        <f>VLOOKUP(A173,Campaigns!A:I,8,FALSE)</f>
        <v>0</v>
      </c>
      <c r="AJ173" s="19">
        <f>VLOOKUP(A173,Campaigns!A:I,9,FALSE)</f>
        <v>44172</v>
      </c>
    </row>
    <row r="174" spans="1:36">
      <c r="A174" s="2">
        <v>1509</v>
      </c>
      <c r="B174" s="2">
        <f>VLOOKUP(A174, Customer!A:O, 2, FALSE)</f>
        <v>132880</v>
      </c>
      <c r="C174" s="2">
        <f>VLOOKUP(A174, Customer!A:O, 3, FALSE)</f>
        <v>1</v>
      </c>
      <c r="D174" s="2">
        <f>VLOOKUP(A174, Customer!A:O, 4, FALSE)</f>
        <v>0</v>
      </c>
      <c r="E174" s="2">
        <f>VLOOKUP(A174, Customer!A:O, 5, FALSE)</f>
        <v>34</v>
      </c>
      <c r="F174" s="2">
        <f>VLOOKUP(A174, Customer!A:O, 6, FALSE)</f>
        <v>0</v>
      </c>
      <c r="G174" s="2">
        <f>VLOOKUP(A174, Customer!A:O, 7, FALSE)</f>
        <v>1</v>
      </c>
      <c r="H174" s="2">
        <f>VLOOKUP(A174, Customer!A:O, 8, FALSE)</f>
        <v>0</v>
      </c>
      <c r="I174" s="2">
        <f>VLOOKUP(A174, Customer!A:O, 9, FALSE)</f>
        <v>0</v>
      </c>
      <c r="J174" s="2">
        <f>VLOOKUP(A174, Customer!A:O, 10, FALSE)</f>
        <v>0</v>
      </c>
      <c r="K174" s="2">
        <f>VLOOKUP(A174, Customer!A:O, 11, FALSE)</f>
        <v>0</v>
      </c>
      <c r="L174" s="2">
        <f>VLOOKUP(A174, Customer!A:O, 12, FALSE)</f>
        <v>1</v>
      </c>
      <c r="M174" s="2">
        <f>VLOOKUP(A174, Customer!A:O, 13, FALSE)</f>
        <v>0</v>
      </c>
      <c r="N174" s="2">
        <f>VLOOKUP(A174, Customer!A:O, 14, FALSE)</f>
        <v>0</v>
      </c>
      <c r="O174" s="2" t="str">
        <f>VLOOKUP(A174, Customer!A:O, 15, FALSE)</f>
        <v>State-Texas</v>
      </c>
      <c r="P174" s="2">
        <f>VLOOKUP(A174,Sales!A:N,2,FALSE)</f>
        <v>76</v>
      </c>
      <c r="Q174">
        <f>VLOOKUP(A174,Sales!A:N,3,FALSE)</f>
        <v>32</v>
      </c>
      <c r="R174" s="2">
        <f>VLOOKUP(A174,Sales!A:N,4,FALSE)</f>
        <v>16</v>
      </c>
      <c r="S174" s="2">
        <f>VLOOKUP(A174,Sales!A:N,5,FALSE)</f>
        <v>61</v>
      </c>
      <c r="T174" s="2">
        <f>VLOOKUP(A174,Sales!A:N,6,FALSE)</f>
        <v>28</v>
      </c>
      <c r="U174" s="2">
        <f>VLOOKUP(A174,Sales!A:N,7,FALSE)</f>
        <v>24</v>
      </c>
      <c r="V174" s="2">
        <f>VLOOKUP(A174,Sales!A:N,8,FALSE)</f>
        <v>8</v>
      </c>
      <c r="W174" s="2">
        <f>VLOOKUP(A174,Sales!A:N,9,FALSE)</f>
        <v>154</v>
      </c>
      <c r="X174" s="2">
        <f>VLOOKUP(A174,Sales!A:N,10,FALSE)</f>
        <v>1</v>
      </c>
      <c r="Y174" s="2">
        <f>VLOOKUP(A174,Sales!A:N,11,FALSE)</f>
        <v>1</v>
      </c>
      <c r="Z174" s="2">
        <f>VLOOKUP(A174,Sales!A:N,12,FALSE)</f>
        <v>0</v>
      </c>
      <c r="AA174" s="2">
        <f>VLOOKUP(A174,Sales!A:N,13,FALSE)</f>
        <v>3</v>
      </c>
      <c r="AB174" s="2">
        <f>VLOOKUP(A174,Sales!A:N,14,FALSE)</f>
        <v>8</v>
      </c>
      <c r="AC174" s="2">
        <f>VLOOKUP(A174,Campaigns!A:I,2,FALSE)</f>
        <v>0</v>
      </c>
      <c r="AD174" s="2">
        <f>VLOOKUP(A174,Campaigns!A:I,3,FALSE)</f>
        <v>0</v>
      </c>
      <c r="AE174" s="2">
        <f>VLOOKUP(A174,Campaigns!A:I,4,FALSE)</f>
        <v>0</v>
      </c>
      <c r="AF174" s="2">
        <f>VLOOKUP(A174,Campaigns!A:I,5,FALSE)</f>
        <v>0</v>
      </c>
      <c r="AG174" s="2">
        <f>VLOOKUP(A174,Campaigns!A:I,6,FALSE)</f>
        <v>0</v>
      </c>
      <c r="AH174" s="2">
        <f>VLOOKUP(A174,Campaigns!A:I,7,FALSE)</f>
        <v>0</v>
      </c>
      <c r="AI174" s="2">
        <f>VLOOKUP(A174,Campaigns!A:I,8,FALSE)</f>
        <v>0</v>
      </c>
      <c r="AJ174" s="19">
        <f>VLOOKUP(A174,Campaigns!A:I,9,FALSE)</f>
        <v>43774</v>
      </c>
    </row>
    <row r="175" spans="1:36">
      <c r="A175" s="2">
        <v>1314</v>
      </c>
      <c r="B175" s="2">
        <f>VLOOKUP(A175, Customer!A:O, 2, FALSE)</f>
        <v>129999</v>
      </c>
      <c r="C175" s="2">
        <f>VLOOKUP(A175, Customer!A:O, 3, FALSE)</f>
        <v>1</v>
      </c>
      <c r="D175" s="2">
        <f>VLOOKUP(A175, Customer!A:O, 4, FALSE)</f>
        <v>0</v>
      </c>
      <c r="E175" s="2">
        <f>VLOOKUP(A175, Customer!A:O, 5, FALSE)</f>
        <v>34</v>
      </c>
      <c r="F175" s="2">
        <f>VLOOKUP(A175, Customer!A:O, 6, FALSE)</f>
        <v>0</v>
      </c>
      <c r="G175" s="2">
        <f>VLOOKUP(A175, Customer!A:O, 7, FALSE)</f>
        <v>0</v>
      </c>
      <c r="H175" s="2">
        <f>VLOOKUP(A175, Customer!A:O, 8, FALSE)</f>
        <v>1</v>
      </c>
      <c r="I175" s="2">
        <f>VLOOKUP(A175, Customer!A:O, 9, FALSE)</f>
        <v>0</v>
      </c>
      <c r="J175" s="2">
        <f>VLOOKUP(A175, Customer!A:O, 10, FALSE)</f>
        <v>0</v>
      </c>
      <c r="K175" s="2">
        <f>VLOOKUP(A175, Customer!A:O, 11, FALSE)</f>
        <v>0</v>
      </c>
      <c r="L175" s="2">
        <f>VLOOKUP(A175, Customer!A:O, 12, FALSE)</f>
        <v>0</v>
      </c>
      <c r="M175" s="2">
        <f>VLOOKUP(A175, Customer!A:O, 13, FALSE)</f>
        <v>0</v>
      </c>
      <c r="N175" s="2">
        <f>VLOOKUP(A175, Customer!A:O, 14, FALSE)</f>
        <v>1</v>
      </c>
      <c r="O175" s="2" t="str">
        <f>VLOOKUP(A175, Customer!A:O, 15, FALSE)</f>
        <v>State-Florida</v>
      </c>
      <c r="P175" s="2">
        <f>VLOOKUP(A175,Sales!A:N,2,FALSE)</f>
        <v>22</v>
      </c>
      <c r="Q175">
        <f>VLOOKUP(A175,Sales!A:N,3,FALSE)</f>
        <v>295</v>
      </c>
      <c r="R175" s="2">
        <f>VLOOKUP(A175,Sales!A:N,4,FALSE)</f>
        <v>30</v>
      </c>
      <c r="S175" s="2">
        <f>VLOOKUP(A175,Sales!A:N,5,FALSE)</f>
        <v>256</v>
      </c>
      <c r="T175" s="2">
        <f>VLOOKUP(A175,Sales!A:N,6,FALSE)</f>
        <v>43</v>
      </c>
      <c r="U175" s="2">
        <f>VLOOKUP(A175,Sales!A:N,7,FALSE)</f>
        <v>22</v>
      </c>
      <c r="V175" s="2">
        <f>VLOOKUP(A175,Sales!A:N,8,FALSE)</f>
        <v>48</v>
      </c>
      <c r="W175" s="2">
        <f>VLOOKUP(A175,Sales!A:N,9,FALSE)</f>
        <v>598</v>
      </c>
      <c r="X175" s="2">
        <f>VLOOKUP(A175,Sales!A:N,10,FALSE)</f>
        <v>4</v>
      </c>
      <c r="Y175" s="2">
        <f>VLOOKUP(A175,Sales!A:N,11,FALSE)</f>
        <v>3</v>
      </c>
      <c r="Z175" s="2">
        <f>VLOOKUP(A175,Sales!A:N,12,FALSE)</f>
        <v>1</v>
      </c>
      <c r="AA175" s="2">
        <f>VLOOKUP(A175,Sales!A:N,13,FALSE)</f>
        <v>4</v>
      </c>
      <c r="AB175" s="2">
        <f>VLOOKUP(A175,Sales!A:N,14,FALSE)</f>
        <v>8</v>
      </c>
      <c r="AC175" s="2">
        <f>VLOOKUP(A175,Campaigns!A:I,2,FALSE)</f>
        <v>0</v>
      </c>
      <c r="AD175" s="2">
        <f>VLOOKUP(A175,Campaigns!A:I,3,FALSE)</f>
        <v>0</v>
      </c>
      <c r="AE175" s="2">
        <f>VLOOKUP(A175,Campaigns!A:I,4,FALSE)</f>
        <v>0</v>
      </c>
      <c r="AF175" s="2">
        <f>VLOOKUP(A175,Campaigns!A:I,5,FALSE)</f>
        <v>0</v>
      </c>
      <c r="AG175" s="2">
        <f>VLOOKUP(A175,Campaigns!A:I,6,FALSE)</f>
        <v>0</v>
      </c>
      <c r="AH175" s="2">
        <f>VLOOKUP(A175,Campaigns!A:I,7,FALSE)</f>
        <v>0</v>
      </c>
      <c r="AI175" s="2">
        <f>VLOOKUP(A175,Campaigns!A:I,8,FALSE)</f>
        <v>0</v>
      </c>
      <c r="AJ175" s="19" t="str">
        <f>VLOOKUP(A175,Campaigns!A:I,9,FALSE)</f>
        <v>7/21/2019</v>
      </c>
    </row>
    <row r="176" spans="1:36">
      <c r="A176" s="2">
        <v>2440</v>
      </c>
      <c r="B176" s="2">
        <f>VLOOKUP(A176, Customer!A:O, 2, FALSE)</f>
        <v>128072</v>
      </c>
      <c r="C176" s="2">
        <f>VLOOKUP(A176, Customer!A:O, 3, FALSE)</f>
        <v>1</v>
      </c>
      <c r="D176" s="2">
        <f>VLOOKUP(A176, Customer!A:O, 4, FALSE)</f>
        <v>0</v>
      </c>
      <c r="E176" s="2">
        <f>VLOOKUP(A176, Customer!A:O, 5, FALSE)</f>
        <v>34</v>
      </c>
      <c r="F176" s="2">
        <f>VLOOKUP(A176, Customer!A:O, 6, FALSE)</f>
        <v>0</v>
      </c>
      <c r="G176" s="2">
        <f>VLOOKUP(A176, Customer!A:O, 7, FALSE)</f>
        <v>1</v>
      </c>
      <c r="H176" s="2">
        <f>VLOOKUP(A176, Customer!A:O, 8, FALSE)</f>
        <v>0</v>
      </c>
      <c r="I176" s="2">
        <f>VLOOKUP(A176, Customer!A:O, 9, FALSE)</f>
        <v>0</v>
      </c>
      <c r="J176" s="2">
        <f>VLOOKUP(A176, Customer!A:O, 10, FALSE)</f>
        <v>0</v>
      </c>
      <c r="K176" s="2">
        <f>VLOOKUP(A176, Customer!A:O, 11, FALSE)</f>
        <v>0</v>
      </c>
      <c r="L176" s="2">
        <f>VLOOKUP(A176, Customer!A:O, 12, FALSE)</f>
        <v>0</v>
      </c>
      <c r="M176" s="2">
        <f>VLOOKUP(A176, Customer!A:O, 13, FALSE)</f>
        <v>1</v>
      </c>
      <c r="N176" s="2">
        <f>VLOOKUP(A176, Customer!A:O, 14, FALSE)</f>
        <v>0</v>
      </c>
      <c r="O176" s="2" t="str">
        <f>VLOOKUP(A176, Customer!A:O, 15, FALSE)</f>
        <v>State-Other</v>
      </c>
      <c r="P176" s="2">
        <f>VLOOKUP(A176,Sales!A:N,2,FALSE)</f>
        <v>10</v>
      </c>
      <c r="Q176">
        <f>VLOOKUP(A176,Sales!A:N,3,FALSE)</f>
        <v>137</v>
      </c>
      <c r="R176" s="2">
        <f>VLOOKUP(A176,Sales!A:N,4,FALSE)</f>
        <v>0</v>
      </c>
      <c r="S176" s="2">
        <f>VLOOKUP(A176,Sales!A:N,5,FALSE)</f>
        <v>46</v>
      </c>
      <c r="T176" s="2">
        <f>VLOOKUP(A176,Sales!A:N,6,FALSE)</f>
        <v>9</v>
      </c>
      <c r="U176" s="2">
        <f>VLOOKUP(A176,Sales!A:N,7,FALSE)</f>
        <v>0</v>
      </c>
      <c r="V176" s="2">
        <f>VLOOKUP(A176,Sales!A:N,8,FALSE)</f>
        <v>23</v>
      </c>
      <c r="W176" s="2">
        <f>VLOOKUP(A176,Sales!A:N,9,FALSE)</f>
        <v>169</v>
      </c>
      <c r="X176" s="2">
        <f>VLOOKUP(A176,Sales!A:N,10,FALSE)</f>
        <v>1</v>
      </c>
      <c r="Y176" s="2">
        <f>VLOOKUP(A176,Sales!A:N,11,FALSE)</f>
        <v>1</v>
      </c>
      <c r="Z176" s="2">
        <f>VLOOKUP(A176,Sales!A:N,12,FALSE)</f>
        <v>0</v>
      </c>
      <c r="AA176" s="2">
        <f>VLOOKUP(A176,Sales!A:N,13,FALSE)</f>
        <v>3</v>
      </c>
      <c r="AB176" s="2">
        <f>VLOOKUP(A176,Sales!A:N,14,FALSE)</f>
        <v>7</v>
      </c>
      <c r="AC176" s="2">
        <f>VLOOKUP(A176,Campaigns!A:I,2,FALSE)</f>
        <v>0</v>
      </c>
      <c r="AD176" s="2">
        <f>VLOOKUP(A176,Campaigns!A:I,3,FALSE)</f>
        <v>0</v>
      </c>
      <c r="AE176" s="2">
        <f>VLOOKUP(A176,Campaigns!A:I,4,FALSE)</f>
        <v>0</v>
      </c>
      <c r="AF176" s="2">
        <f>VLOOKUP(A176,Campaigns!A:I,5,FALSE)</f>
        <v>0</v>
      </c>
      <c r="AG176" s="2">
        <f>VLOOKUP(A176,Campaigns!A:I,6,FALSE)</f>
        <v>0</v>
      </c>
      <c r="AH176" s="2">
        <f>VLOOKUP(A176,Campaigns!A:I,7,FALSE)</f>
        <v>0</v>
      </c>
      <c r="AI176" s="2">
        <f>VLOOKUP(A176,Campaigns!A:I,8,FALSE)</f>
        <v>0</v>
      </c>
      <c r="AJ176" s="19" t="str">
        <f>VLOOKUP(A176,Campaigns!A:I,9,FALSE)</f>
        <v>12/13/2019</v>
      </c>
    </row>
    <row r="177" spans="1:36">
      <c r="A177" s="2">
        <v>2549</v>
      </c>
      <c r="B177" s="2">
        <f>VLOOKUP(A177, Customer!A:O, 2, FALSE)</f>
        <v>127161</v>
      </c>
      <c r="C177" s="2">
        <f>VLOOKUP(A177, Customer!A:O, 3, FALSE)</f>
        <v>1</v>
      </c>
      <c r="D177" s="2">
        <f>VLOOKUP(A177, Customer!A:O, 4, FALSE)</f>
        <v>0</v>
      </c>
      <c r="E177" s="2">
        <f>VLOOKUP(A177, Customer!A:O, 5, FALSE)</f>
        <v>34</v>
      </c>
      <c r="F177" s="2">
        <f>VLOOKUP(A177, Customer!A:O, 6, FALSE)</f>
        <v>0</v>
      </c>
      <c r="G177" s="2">
        <f>VLOOKUP(A177, Customer!A:O, 7, FALSE)</f>
        <v>1</v>
      </c>
      <c r="H177" s="2">
        <f>VLOOKUP(A177, Customer!A:O, 8, FALSE)</f>
        <v>0</v>
      </c>
      <c r="I177" s="2">
        <f>VLOOKUP(A177, Customer!A:O, 9, FALSE)</f>
        <v>0</v>
      </c>
      <c r="J177" s="2">
        <f>VLOOKUP(A177, Customer!A:O, 10, FALSE)</f>
        <v>0</v>
      </c>
      <c r="K177" s="2">
        <f>VLOOKUP(A177, Customer!A:O, 11, FALSE)</f>
        <v>0</v>
      </c>
      <c r="L177" s="2">
        <f>VLOOKUP(A177, Customer!A:O, 12, FALSE)</f>
        <v>0</v>
      </c>
      <c r="M177" s="2">
        <f>VLOOKUP(A177, Customer!A:O, 13, FALSE)</f>
        <v>1</v>
      </c>
      <c r="N177" s="2">
        <f>VLOOKUP(A177, Customer!A:O, 14, FALSE)</f>
        <v>0</v>
      </c>
      <c r="O177" s="2" t="str">
        <f>VLOOKUP(A177, Customer!A:O, 15, FALSE)</f>
        <v>State-California</v>
      </c>
      <c r="P177" s="2">
        <f>VLOOKUP(A177,Sales!A:N,2,FALSE)</f>
        <v>41</v>
      </c>
      <c r="Q177">
        <f>VLOOKUP(A177,Sales!A:N,3,FALSE)</f>
        <v>33</v>
      </c>
      <c r="R177" s="2">
        <f>VLOOKUP(A177,Sales!A:N,4,FALSE)</f>
        <v>19</v>
      </c>
      <c r="S177" s="2">
        <f>VLOOKUP(A177,Sales!A:N,5,FALSE)</f>
        <v>108</v>
      </c>
      <c r="T177" s="2">
        <f>VLOOKUP(A177,Sales!A:N,6,FALSE)</f>
        <v>33</v>
      </c>
      <c r="U177" s="2">
        <f>VLOOKUP(A177,Sales!A:N,7,FALSE)</f>
        <v>0</v>
      </c>
      <c r="V177" s="2">
        <f>VLOOKUP(A177,Sales!A:N,8,FALSE)</f>
        <v>51</v>
      </c>
      <c r="W177" s="2">
        <f>VLOOKUP(A177,Sales!A:N,9,FALSE)</f>
        <v>140</v>
      </c>
      <c r="X177" s="2">
        <f>VLOOKUP(A177,Sales!A:N,10,FALSE)</f>
        <v>1</v>
      </c>
      <c r="Y177" s="2">
        <f>VLOOKUP(A177,Sales!A:N,11,FALSE)</f>
        <v>1</v>
      </c>
      <c r="Z177" s="2">
        <f>VLOOKUP(A177,Sales!A:N,12,FALSE)</f>
        <v>0</v>
      </c>
      <c r="AA177" s="2">
        <f>VLOOKUP(A177,Sales!A:N,13,FALSE)</f>
        <v>3</v>
      </c>
      <c r="AB177" s="2">
        <f>VLOOKUP(A177,Sales!A:N,14,FALSE)</f>
        <v>7</v>
      </c>
      <c r="AC177" s="2">
        <f>VLOOKUP(A177,Campaigns!A:I,2,FALSE)</f>
        <v>0</v>
      </c>
      <c r="AD177" s="2">
        <f>VLOOKUP(A177,Campaigns!A:I,3,FALSE)</f>
        <v>0</v>
      </c>
      <c r="AE177" s="2">
        <f>VLOOKUP(A177,Campaigns!A:I,4,FALSE)</f>
        <v>0</v>
      </c>
      <c r="AF177" s="2">
        <f>VLOOKUP(A177,Campaigns!A:I,5,FALSE)</f>
        <v>0</v>
      </c>
      <c r="AG177" s="2">
        <f>VLOOKUP(A177,Campaigns!A:I,6,FALSE)</f>
        <v>0</v>
      </c>
      <c r="AH177" s="2">
        <f>VLOOKUP(A177,Campaigns!A:I,7,FALSE)</f>
        <v>0</v>
      </c>
      <c r="AI177" s="2">
        <f>VLOOKUP(A177,Campaigns!A:I,8,FALSE)</f>
        <v>0</v>
      </c>
      <c r="AJ177" s="19">
        <f>VLOOKUP(A177,Campaigns!A:I,9,FALSE)</f>
        <v>43894</v>
      </c>
    </row>
    <row r="178" spans="1:36">
      <c r="A178" s="2">
        <v>3199</v>
      </c>
      <c r="B178" s="2">
        <f>VLOOKUP(A178, Customer!A:O, 2, FALSE)</f>
        <v>126816</v>
      </c>
      <c r="C178" s="2">
        <f>VLOOKUP(A178, Customer!A:O, 3, FALSE)</f>
        <v>0</v>
      </c>
      <c r="D178" s="2">
        <f>VLOOKUP(A178, Customer!A:O, 4, FALSE)</f>
        <v>0</v>
      </c>
      <c r="E178" s="2">
        <f>VLOOKUP(A178, Customer!A:O, 5, FALSE)</f>
        <v>34</v>
      </c>
      <c r="F178" s="2">
        <f>VLOOKUP(A178, Customer!A:O, 6, FALSE)</f>
        <v>0</v>
      </c>
      <c r="G178" s="2">
        <f>VLOOKUP(A178, Customer!A:O, 7, FALSE)</f>
        <v>0</v>
      </c>
      <c r="H178" s="2">
        <f>VLOOKUP(A178, Customer!A:O, 8, FALSE)</f>
        <v>1</v>
      </c>
      <c r="I178" s="2">
        <f>VLOOKUP(A178, Customer!A:O, 9, FALSE)</f>
        <v>0</v>
      </c>
      <c r="J178" s="2">
        <f>VLOOKUP(A178, Customer!A:O, 10, FALSE)</f>
        <v>0</v>
      </c>
      <c r="K178" s="2">
        <f>VLOOKUP(A178, Customer!A:O, 11, FALSE)</f>
        <v>0</v>
      </c>
      <c r="L178" s="2">
        <f>VLOOKUP(A178, Customer!A:O, 12, FALSE)</f>
        <v>1</v>
      </c>
      <c r="M178" s="2">
        <f>VLOOKUP(A178, Customer!A:O, 13, FALSE)</f>
        <v>0</v>
      </c>
      <c r="N178" s="2">
        <f>VLOOKUP(A178, Customer!A:O, 14, FALSE)</f>
        <v>0</v>
      </c>
      <c r="O178" s="2" t="str">
        <f>VLOOKUP(A178, Customer!A:O, 15, FALSE)</f>
        <v>State-Illinois</v>
      </c>
      <c r="P178" s="2">
        <f>VLOOKUP(A178,Sales!A:N,2,FALSE)</f>
        <v>50</v>
      </c>
      <c r="Q178">
        <f>VLOOKUP(A178,Sales!A:N,3,FALSE)</f>
        <v>24</v>
      </c>
      <c r="R178" s="2">
        <f>VLOOKUP(A178,Sales!A:N,4,FALSE)</f>
        <v>5</v>
      </c>
      <c r="S178" s="2">
        <f>VLOOKUP(A178,Sales!A:N,5,FALSE)</f>
        <v>28</v>
      </c>
      <c r="T178" s="2">
        <f>VLOOKUP(A178,Sales!A:N,6,FALSE)</f>
        <v>14</v>
      </c>
      <c r="U178" s="2">
        <f>VLOOKUP(A178,Sales!A:N,7,FALSE)</f>
        <v>19</v>
      </c>
      <c r="V178" s="2">
        <f>VLOOKUP(A178,Sales!A:N,8,FALSE)</f>
        <v>14</v>
      </c>
      <c r="W178" s="2">
        <f>VLOOKUP(A178,Sales!A:N,9,FALSE)</f>
        <v>76</v>
      </c>
      <c r="X178" s="2">
        <f>VLOOKUP(A178,Sales!A:N,10,FALSE)</f>
        <v>1</v>
      </c>
      <c r="Y178" s="2">
        <f>VLOOKUP(A178,Sales!A:N,11,FALSE)</f>
        <v>0</v>
      </c>
      <c r="Z178" s="2">
        <f>VLOOKUP(A178,Sales!A:N,12,FALSE)</f>
        <v>0</v>
      </c>
      <c r="AA178" s="2">
        <f>VLOOKUP(A178,Sales!A:N,13,FALSE)</f>
        <v>3</v>
      </c>
      <c r="AB178" s="2">
        <f>VLOOKUP(A178,Sales!A:N,14,FALSE)</f>
        <v>4</v>
      </c>
      <c r="AC178" s="2">
        <f>VLOOKUP(A178,Campaigns!A:I,2,FALSE)</f>
        <v>0</v>
      </c>
      <c r="AD178" s="2">
        <f>VLOOKUP(A178,Campaigns!A:I,3,FALSE)</f>
        <v>0</v>
      </c>
      <c r="AE178" s="2">
        <f>VLOOKUP(A178,Campaigns!A:I,4,FALSE)</f>
        <v>0</v>
      </c>
      <c r="AF178" s="2">
        <f>VLOOKUP(A178,Campaigns!A:I,5,FALSE)</f>
        <v>0</v>
      </c>
      <c r="AG178" s="2">
        <f>VLOOKUP(A178,Campaigns!A:I,6,FALSE)</f>
        <v>0</v>
      </c>
      <c r="AH178" s="2">
        <f>VLOOKUP(A178,Campaigns!A:I,7,FALSE)</f>
        <v>0</v>
      </c>
      <c r="AI178" s="2">
        <f>VLOOKUP(A178,Campaigns!A:I,8,FALSE)</f>
        <v>0</v>
      </c>
      <c r="AJ178" s="19" t="str">
        <f>VLOOKUP(A178,Campaigns!A:I,9,FALSE)</f>
        <v>1/22/2019</v>
      </c>
    </row>
    <row r="179" spans="1:36">
      <c r="A179" s="2">
        <v>2130</v>
      </c>
      <c r="B179" s="2">
        <f>VLOOKUP(A179, Customer!A:O, 2, FALSE)</f>
        <v>126576</v>
      </c>
      <c r="C179" s="2">
        <f>VLOOKUP(A179, Customer!A:O, 3, FALSE)</f>
        <v>1</v>
      </c>
      <c r="D179" s="2">
        <f>VLOOKUP(A179, Customer!A:O, 4, FALSE)</f>
        <v>0</v>
      </c>
      <c r="E179" s="2">
        <f>VLOOKUP(A179, Customer!A:O, 5, FALSE)</f>
        <v>34</v>
      </c>
      <c r="F179" s="2">
        <f>VLOOKUP(A179, Customer!A:O, 6, FALSE)</f>
        <v>0</v>
      </c>
      <c r="G179" s="2">
        <f>VLOOKUP(A179, Customer!A:O, 7, FALSE)</f>
        <v>0</v>
      </c>
      <c r="H179" s="2">
        <f>VLOOKUP(A179, Customer!A:O, 8, FALSE)</f>
        <v>1</v>
      </c>
      <c r="I179" s="2">
        <f>VLOOKUP(A179, Customer!A:O, 9, FALSE)</f>
        <v>0</v>
      </c>
      <c r="J179" s="2">
        <f>VLOOKUP(A179, Customer!A:O, 10, FALSE)</f>
        <v>0</v>
      </c>
      <c r="K179" s="2">
        <f>VLOOKUP(A179, Customer!A:O, 11, FALSE)</f>
        <v>0</v>
      </c>
      <c r="L179" s="2">
        <f>VLOOKUP(A179, Customer!A:O, 12, FALSE)</f>
        <v>1</v>
      </c>
      <c r="M179" s="2">
        <f>VLOOKUP(A179, Customer!A:O, 13, FALSE)</f>
        <v>0</v>
      </c>
      <c r="N179" s="2">
        <f>VLOOKUP(A179, Customer!A:O, 14, FALSE)</f>
        <v>0</v>
      </c>
      <c r="O179" s="2" t="str">
        <f>VLOOKUP(A179, Customer!A:O, 15, FALSE)</f>
        <v>State-Florida</v>
      </c>
      <c r="P179" s="2">
        <f>VLOOKUP(A179,Sales!A:N,2,FALSE)</f>
        <v>40</v>
      </c>
      <c r="Q179">
        <f>VLOOKUP(A179,Sales!A:N,3,FALSE)</f>
        <v>48</v>
      </c>
      <c r="R179" s="2">
        <f>VLOOKUP(A179,Sales!A:N,4,FALSE)</f>
        <v>0</v>
      </c>
      <c r="S179" s="2">
        <f>VLOOKUP(A179,Sales!A:N,5,FALSE)</f>
        <v>38</v>
      </c>
      <c r="T179" s="2">
        <f>VLOOKUP(A179,Sales!A:N,6,FALSE)</f>
        <v>0</v>
      </c>
      <c r="U179" s="2">
        <f>VLOOKUP(A179,Sales!A:N,7,FALSE)</f>
        <v>0</v>
      </c>
      <c r="V179" s="2">
        <f>VLOOKUP(A179,Sales!A:N,8,FALSE)</f>
        <v>43</v>
      </c>
      <c r="W179" s="2">
        <f>VLOOKUP(A179,Sales!A:N,9,FALSE)</f>
        <v>43</v>
      </c>
      <c r="X179" s="2">
        <f>VLOOKUP(A179,Sales!A:N,10,FALSE)</f>
        <v>1</v>
      </c>
      <c r="Y179" s="2">
        <f>VLOOKUP(A179,Sales!A:N,11,FALSE)</f>
        <v>1</v>
      </c>
      <c r="Z179" s="2">
        <f>VLOOKUP(A179,Sales!A:N,12,FALSE)</f>
        <v>0</v>
      </c>
      <c r="AA179" s="2">
        <f>VLOOKUP(A179,Sales!A:N,13,FALSE)</f>
        <v>2</v>
      </c>
      <c r="AB179" s="2">
        <f>VLOOKUP(A179,Sales!A:N,14,FALSE)</f>
        <v>9</v>
      </c>
      <c r="AC179" s="2">
        <f>VLOOKUP(A179,Campaigns!A:I,2,FALSE)</f>
        <v>1</v>
      </c>
      <c r="AD179" s="2">
        <f>VLOOKUP(A179,Campaigns!A:I,3,FALSE)</f>
        <v>0</v>
      </c>
      <c r="AE179" s="2">
        <f>VLOOKUP(A179,Campaigns!A:I,4,FALSE)</f>
        <v>0</v>
      </c>
      <c r="AF179" s="2">
        <f>VLOOKUP(A179,Campaigns!A:I,5,FALSE)</f>
        <v>0</v>
      </c>
      <c r="AG179" s="2">
        <f>VLOOKUP(A179,Campaigns!A:I,6,FALSE)</f>
        <v>0</v>
      </c>
      <c r="AH179" s="2">
        <f>VLOOKUP(A179,Campaigns!A:I,7,FALSE)</f>
        <v>0</v>
      </c>
      <c r="AI179" s="2">
        <f>VLOOKUP(A179,Campaigns!A:I,8,FALSE)</f>
        <v>1</v>
      </c>
      <c r="AJ179" s="19" t="str">
        <f>VLOOKUP(A179,Campaigns!A:I,9,FALSE)</f>
        <v>3/20/2019</v>
      </c>
    </row>
    <row r="180" spans="1:36">
      <c r="A180" s="2">
        <v>1691</v>
      </c>
      <c r="B180" s="2">
        <f>VLOOKUP(A180, Customer!A:O, 2, FALSE)</f>
        <v>125252</v>
      </c>
      <c r="C180" s="2">
        <f>VLOOKUP(A180, Customer!A:O, 3, FALSE)</f>
        <v>1</v>
      </c>
      <c r="D180" s="2">
        <f>VLOOKUP(A180, Customer!A:O, 4, FALSE)</f>
        <v>0</v>
      </c>
      <c r="E180" s="2">
        <f>VLOOKUP(A180, Customer!A:O, 5, FALSE)</f>
        <v>34</v>
      </c>
      <c r="F180" s="2">
        <f>VLOOKUP(A180, Customer!A:O, 6, FALSE)</f>
        <v>0</v>
      </c>
      <c r="G180" s="2">
        <f>VLOOKUP(A180, Customer!A:O, 7, FALSE)</f>
        <v>1</v>
      </c>
      <c r="H180" s="2">
        <f>VLOOKUP(A180, Customer!A:O, 8, FALSE)</f>
        <v>0</v>
      </c>
      <c r="I180" s="2">
        <f>VLOOKUP(A180, Customer!A:O, 9, FALSE)</f>
        <v>0</v>
      </c>
      <c r="J180" s="2">
        <f>VLOOKUP(A180, Customer!A:O, 10, FALSE)</f>
        <v>0</v>
      </c>
      <c r="K180" s="2">
        <f>VLOOKUP(A180, Customer!A:O, 11, FALSE)</f>
        <v>0</v>
      </c>
      <c r="L180" s="2">
        <f>VLOOKUP(A180, Customer!A:O, 12, FALSE)</f>
        <v>1</v>
      </c>
      <c r="M180" s="2">
        <f>VLOOKUP(A180, Customer!A:O, 13, FALSE)</f>
        <v>0</v>
      </c>
      <c r="N180" s="2">
        <f>VLOOKUP(A180, Customer!A:O, 14, FALSE)</f>
        <v>0</v>
      </c>
      <c r="O180" s="2" t="str">
        <f>VLOOKUP(A180, Customer!A:O, 15, FALSE)</f>
        <v>State-California</v>
      </c>
      <c r="P180" s="2">
        <f>VLOOKUP(A180,Sales!A:N,2,FALSE)</f>
        <v>26</v>
      </c>
      <c r="Q180">
        <f>VLOOKUP(A180,Sales!A:N,3,FALSE)</f>
        <v>5</v>
      </c>
      <c r="R180" s="2">
        <f>VLOOKUP(A180,Sales!A:N,4,FALSE)</f>
        <v>15</v>
      </c>
      <c r="S180" s="2">
        <f>VLOOKUP(A180,Sales!A:N,5,FALSE)</f>
        <v>20</v>
      </c>
      <c r="T180" s="2">
        <f>VLOOKUP(A180,Sales!A:N,6,FALSE)</f>
        <v>10</v>
      </c>
      <c r="U180" s="2">
        <f>VLOOKUP(A180,Sales!A:N,7,FALSE)</f>
        <v>10</v>
      </c>
      <c r="V180" s="2">
        <f>VLOOKUP(A180,Sales!A:N,8,FALSE)</f>
        <v>30</v>
      </c>
      <c r="W180" s="2">
        <f>VLOOKUP(A180,Sales!A:N,9,FALSE)</f>
        <v>30</v>
      </c>
      <c r="X180" s="2">
        <f>VLOOKUP(A180,Sales!A:N,10,FALSE)</f>
        <v>1</v>
      </c>
      <c r="Y180" s="2">
        <f>VLOOKUP(A180,Sales!A:N,11,FALSE)</f>
        <v>1</v>
      </c>
      <c r="Z180" s="2">
        <f>VLOOKUP(A180,Sales!A:N,12,FALSE)</f>
        <v>0</v>
      </c>
      <c r="AA180" s="2">
        <f>VLOOKUP(A180,Sales!A:N,13,FALSE)</f>
        <v>2</v>
      </c>
      <c r="AB180" s="2">
        <f>VLOOKUP(A180,Sales!A:N,14,FALSE)</f>
        <v>8</v>
      </c>
      <c r="AC180" s="2">
        <f>VLOOKUP(A180,Campaigns!A:I,2,FALSE)</f>
        <v>0</v>
      </c>
      <c r="AD180" s="2">
        <f>VLOOKUP(A180,Campaigns!A:I,3,FALSE)</f>
        <v>0</v>
      </c>
      <c r="AE180" s="2">
        <f>VLOOKUP(A180,Campaigns!A:I,4,FALSE)</f>
        <v>0</v>
      </c>
      <c r="AF180" s="2">
        <f>VLOOKUP(A180,Campaigns!A:I,5,FALSE)</f>
        <v>0</v>
      </c>
      <c r="AG180" s="2">
        <f>VLOOKUP(A180,Campaigns!A:I,6,FALSE)</f>
        <v>0</v>
      </c>
      <c r="AH180" s="2">
        <f>VLOOKUP(A180,Campaigns!A:I,7,FALSE)</f>
        <v>0</v>
      </c>
      <c r="AI180" s="2">
        <f>VLOOKUP(A180,Campaigns!A:I,8,FALSE)</f>
        <v>0</v>
      </c>
      <c r="AJ180" s="19" t="str">
        <f>VLOOKUP(A180,Campaigns!A:I,9,FALSE)</f>
        <v>12/17/2019</v>
      </c>
    </row>
    <row r="181" spans="1:36">
      <c r="A181" s="2">
        <v>2963</v>
      </c>
      <c r="B181" s="2">
        <f>VLOOKUP(A181, Customer!A:O, 2, FALSE)</f>
        <v>123477</v>
      </c>
      <c r="C181" s="2">
        <f>VLOOKUP(A181, Customer!A:O, 3, FALSE)</f>
        <v>1</v>
      </c>
      <c r="D181" s="2">
        <f>VLOOKUP(A181, Customer!A:O, 4, FALSE)</f>
        <v>0</v>
      </c>
      <c r="E181" s="2">
        <f>VLOOKUP(A181, Customer!A:O, 5, FALSE)</f>
        <v>34</v>
      </c>
      <c r="F181" s="2">
        <f>VLOOKUP(A181, Customer!A:O, 6, FALSE)</f>
        <v>0</v>
      </c>
      <c r="G181" s="2">
        <f>VLOOKUP(A181, Customer!A:O, 7, FALSE)</f>
        <v>1</v>
      </c>
      <c r="H181" s="2">
        <f>VLOOKUP(A181, Customer!A:O, 8, FALSE)</f>
        <v>0</v>
      </c>
      <c r="I181" s="2">
        <f>VLOOKUP(A181, Customer!A:O, 9, FALSE)</f>
        <v>0</v>
      </c>
      <c r="J181" s="2">
        <f>VLOOKUP(A181, Customer!A:O, 10, FALSE)</f>
        <v>0</v>
      </c>
      <c r="K181" s="2">
        <f>VLOOKUP(A181, Customer!A:O, 11, FALSE)</f>
        <v>0</v>
      </c>
      <c r="L181" s="2">
        <f>VLOOKUP(A181, Customer!A:O, 12, FALSE)</f>
        <v>1</v>
      </c>
      <c r="M181" s="2">
        <f>VLOOKUP(A181, Customer!A:O, 13, FALSE)</f>
        <v>0</v>
      </c>
      <c r="N181" s="2">
        <f>VLOOKUP(A181, Customer!A:O, 14, FALSE)</f>
        <v>0</v>
      </c>
      <c r="O181" s="2" t="str">
        <f>VLOOKUP(A181, Customer!A:O, 15, FALSE)</f>
        <v>State-California</v>
      </c>
      <c r="P181" s="2">
        <f>VLOOKUP(A181,Sales!A:N,2,FALSE)</f>
        <v>39</v>
      </c>
      <c r="Q181">
        <f>VLOOKUP(A181,Sales!A:N,3,FALSE)</f>
        <v>200</v>
      </c>
      <c r="R181" s="2">
        <f>VLOOKUP(A181,Sales!A:N,4,FALSE)</f>
        <v>79</v>
      </c>
      <c r="S181" s="2">
        <f>VLOOKUP(A181,Sales!A:N,5,FALSE)</f>
        <v>284</v>
      </c>
      <c r="T181" s="2">
        <f>VLOOKUP(A181,Sales!A:N,6,FALSE)</f>
        <v>16</v>
      </c>
      <c r="U181" s="2">
        <f>VLOOKUP(A181,Sales!A:N,7,FALSE)</f>
        <v>42</v>
      </c>
      <c r="V181" s="2">
        <f>VLOOKUP(A181,Sales!A:N,8,FALSE)</f>
        <v>153</v>
      </c>
      <c r="W181" s="2">
        <f>VLOOKUP(A181,Sales!A:N,9,FALSE)</f>
        <v>468</v>
      </c>
      <c r="X181" s="2">
        <f>VLOOKUP(A181,Sales!A:N,10,FALSE)</f>
        <v>3</v>
      </c>
      <c r="Y181" s="2">
        <f>VLOOKUP(A181,Sales!A:N,11,FALSE)</f>
        <v>3</v>
      </c>
      <c r="Z181" s="2">
        <f>VLOOKUP(A181,Sales!A:N,12,FALSE)</f>
        <v>0</v>
      </c>
      <c r="AA181" s="2">
        <f>VLOOKUP(A181,Sales!A:N,13,FALSE)</f>
        <v>4</v>
      </c>
      <c r="AB181" s="2">
        <f>VLOOKUP(A181,Sales!A:N,14,FALSE)</f>
        <v>8</v>
      </c>
      <c r="AC181" s="2">
        <f>VLOOKUP(A181,Campaigns!A:I,2,FALSE)</f>
        <v>0</v>
      </c>
      <c r="AD181" s="2">
        <f>VLOOKUP(A181,Campaigns!A:I,3,FALSE)</f>
        <v>0</v>
      </c>
      <c r="AE181" s="2">
        <f>VLOOKUP(A181,Campaigns!A:I,4,FALSE)</f>
        <v>0</v>
      </c>
      <c r="AF181" s="2">
        <f>VLOOKUP(A181,Campaigns!A:I,5,FALSE)</f>
        <v>0</v>
      </c>
      <c r="AG181" s="2">
        <f>VLOOKUP(A181,Campaigns!A:I,6,FALSE)</f>
        <v>0</v>
      </c>
      <c r="AH181" s="2">
        <f>VLOOKUP(A181,Campaigns!A:I,7,FALSE)</f>
        <v>0</v>
      </c>
      <c r="AI181" s="2">
        <f>VLOOKUP(A181,Campaigns!A:I,8,FALSE)</f>
        <v>0</v>
      </c>
      <c r="AJ181" s="19" t="str">
        <f>VLOOKUP(A181,Campaigns!A:I,9,FALSE)</f>
        <v>3/27/2020</v>
      </c>
    </row>
    <row r="182" spans="1:36">
      <c r="A182" s="2">
        <v>2208</v>
      </c>
      <c r="B182" s="2">
        <f>VLOOKUP(A182, Customer!A:O, 2, FALSE)</f>
        <v>122518</v>
      </c>
      <c r="C182" s="2">
        <f>VLOOKUP(A182, Customer!A:O, 3, FALSE)</f>
        <v>1</v>
      </c>
      <c r="D182" s="2">
        <f>VLOOKUP(A182, Customer!A:O, 4, FALSE)</f>
        <v>0</v>
      </c>
      <c r="E182" s="2">
        <f>VLOOKUP(A182, Customer!A:O, 5, FALSE)</f>
        <v>34</v>
      </c>
      <c r="F182" s="2">
        <f>VLOOKUP(A182, Customer!A:O, 6, FALSE)</f>
        <v>0</v>
      </c>
      <c r="G182" s="2">
        <f>VLOOKUP(A182, Customer!A:O, 7, FALSE)</f>
        <v>1</v>
      </c>
      <c r="H182" s="2">
        <f>VLOOKUP(A182, Customer!A:O, 8, FALSE)</f>
        <v>0</v>
      </c>
      <c r="I182" s="2">
        <f>VLOOKUP(A182, Customer!A:O, 9, FALSE)</f>
        <v>0</v>
      </c>
      <c r="J182" s="2">
        <f>VLOOKUP(A182, Customer!A:O, 10, FALSE)</f>
        <v>0</v>
      </c>
      <c r="K182" s="2">
        <f>VLOOKUP(A182, Customer!A:O, 11, FALSE)</f>
        <v>0</v>
      </c>
      <c r="L182" s="2">
        <f>VLOOKUP(A182, Customer!A:O, 12, FALSE)</f>
        <v>1</v>
      </c>
      <c r="M182" s="2">
        <f>VLOOKUP(A182, Customer!A:O, 13, FALSE)</f>
        <v>0</v>
      </c>
      <c r="N182" s="2">
        <f>VLOOKUP(A182, Customer!A:O, 14, FALSE)</f>
        <v>0</v>
      </c>
      <c r="O182" s="2" t="str">
        <f>VLOOKUP(A182, Customer!A:O, 15, FALSE)</f>
        <v>State-Florida</v>
      </c>
      <c r="P182" s="2">
        <f>VLOOKUP(A182,Sales!A:N,2,FALSE)</f>
        <v>36</v>
      </c>
      <c r="Q182">
        <f>VLOOKUP(A182,Sales!A:N,3,FALSE)</f>
        <v>60</v>
      </c>
      <c r="R182" s="2">
        <f>VLOOKUP(A182,Sales!A:N,4,FALSE)</f>
        <v>38</v>
      </c>
      <c r="S182" s="2">
        <f>VLOOKUP(A182,Sales!A:N,5,FALSE)</f>
        <v>65</v>
      </c>
      <c r="T182" s="2">
        <f>VLOOKUP(A182,Sales!A:N,6,FALSE)</f>
        <v>11</v>
      </c>
      <c r="U182" s="2">
        <f>VLOOKUP(A182,Sales!A:N,7,FALSE)</f>
        <v>11</v>
      </c>
      <c r="V182" s="2">
        <f>VLOOKUP(A182,Sales!A:N,8,FALSE)</f>
        <v>147</v>
      </c>
      <c r="W182" s="2">
        <f>VLOOKUP(A182,Sales!A:N,9,FALSE)</f>
        <v>38</v>
      </c>
      <c r="X182" s="2">
        <f>VLOOKUP(A182,Sales!A:N,10,FALSE)</f>
        <v>2</v>
      </c>
      <c r="Y182" s="2">
        <f>VLOOKUP(A182,Sales!A:N,11,FALSE)</f>
        <v>2</v>
      </c>
      <c r="Z182" s="2">
        <f>VLOOKUP(A182,Sales!A:N,12,FALSE)</f>
        <v>1</v>
      </c>
      <c r="AA182" s="2">
        <f>VLOOKUP(A182,Sales!A:N,13,FALSE)</f>
        <v>2</v>
      </c>
      <c r="AB182" s="2">
        <f>VLOOKUP(A182,Sales!A:N,14,FALSE)</f>
        <v>5</v>
      </c>
      <c r="AC182" s="2">
        <f>VLOOKUP(A182,Campaigns!A:I,2,FALSE)</f>
        <v>1</v>
      </c>
      <c r="AD182" s="2">
        <f>VLOOKUP(A182,Campaigns!A:I,3,FALSE)</f>
        <v>0</v>
      </c>
      <c r="AE182" s="2">
        <f>VLOOKUP(A182,Campaigns!A:I,4,FALSE)</f>
        <v>0</v>
      </c>
      <c r="AF182" s="2">
        <f>VLOOKUP(A182,Campaigns!A:I,5,FALSE)</f>
        <v>0</v>
      </c>
      <c r="AG182" s="2">
        <f>VLOOKUP(A182,Campaigns!A:I,6,FALSE)</f>
        <v>0</v>
      </c>
      <c r="AH182" s="2">
        <f>VLOOKUP(A182,Campaigns!A:I,7,FALSE)</f>
        <v>0</v>
      </c>
      <c r="AI182" s="2">
        <f>VLOOKUP(A182,Campaigns!A:I,8,FALSE)</f>
        <v>1</v>
      </c>
      <c r="AJ182" s="19" t="str">
        <f>VLOOKUP(A182,Campaigns!A:I,9,FALSE)</f>
        <v>3/29/2019</v>
      </c>
    </row>
    <row r="183" spans="1:36">
      <c r="A183" s="2">
        <v>2739</v>
      </c>
      <c r="B183" s="2">
        <f>VLOOKUP(A183, Customer!A:O, 2, FALSE)</f>
        <v>121955</v>
      </c>
      <c r="C183" s="2">
        <f>VLOOKUP(A183, Customer!A:O, 3, FALSE)</f>
        <v>1</v>
      </c>
      <c r="D183" s="2">
        <f>VLOOKUP(A183, Customer!A:O, 4, FALSE)</f>
        <v>0</v>
      </c>
      <c r="E183" s="2">
        <f>VLOOKUP(A183, Customer!A:O, 5, FALSE)</f>
        <v>34</v>
      </c>
      <c r="F183" s="2">
        <f>VLOOKUP(A183, Customer!A:O, 6, FALSE)</f>
        <v>0</v>
      </c>
      <c r="G183" s="2">
        <f>VLOOKUP(A183, Customer!A:O, 7, FALSE)</f>
        <v>1</v>
      </c>
      <c r="H183" s="2">
        <f>VLOOKUP(A183, Customer!A:O, 8, FALSE)</f>
        <v>0</v>
      </c>
      <c r="I183" s="2">
        <f>VLOOKUP(A183, Customer!A:O, 9, FALSE)</f>
        <v>0</v>
      </c>
      <c r="J183" s="2">
        <f>VLOOKUP(A183, Customer!A:O, 10, FALSE)</f>
        <v>0</v>
      </c>
      <c r="K183" s="2">
        <f>VLOOKUP(A183, Customer!A:O, 11, FALSE)</f>
        <v>0</v>
      </c>
      <c r="L183" s="2">
        <f>VLOOKUP(A183, Customer!A:O, 12, FALSE)</f>
        <v>0</v>
      </c>
      <c r="M183" s="2">
        <f>VLOOKUP(A183, Customer!A:O, 13, FALSE)</f>
        <v>0</v>
      </c>
      <c r="N183" s="2">
        <f>VLOOKUP(A183, Customer!A:O, 14, FALSE)</f>
        <v>0</v>
      </c>
      <c r="O183" s="2" t="str">
        <f>VLOOKUP(A183, Customer!A:O, 15, FALSE)</f>
        <v>State-Texas</v>
      </c>
      <c r="P183" s="2">
        <f>VLOOKUP(A183,Sales!A:N,2,FALSE)</f>
        <v>81</v>
      </c>
      <c r="Q183">
        <f>VLOOKUP(A183,Sales!A:N,3,FALSE)</f>
        <v>28</v>
      </c>
      <c r="R183" s="2">
        <f>VLOOKUP(A183,Sales!A:N,4,FALSE)</f>
        <v>6</v>
      </c>
      <c r="S183" s="2">
        <f>VLOOKUP(A183,Sales!A:N,5,FALSE)</f>
        <v>39</v>
      </c>
      <c r="T183" s="2">
        <f>VLOOKUP(A183,Sales!A:N,6,FALSE)</f>
        <v>94</v>
      </c>
      <c r="U183" s="2">
        <f>VLOOKUP(A183,Sales!A:N,7,FALSE)</f>
        <v>78</v>
      </c>
      <c r="V183" s="2">
        <f>VLOOKUP(A183,Sales!A:N,8,FALSE)</f>
        <v>61</v>
      </c>
      <c r="W183" s="2">
        <f>VLOOKUP(A183,Sales!A:N,9,FALSE)</f>
        <v>183</v>
      </c>
      <c r="X183" s="2">
        <f>VLOOKUP(A183,Sales!A:N,10,FALSE)</f>
        <v>2</v>
      </c>
      <c r="Y183" s="2">
        <f>VLOOKUP(A183,Sales!A:N,11,FALSE)</f>
        <v>2</v>
      </c>
      <c r="Z183" s="2">
        <f>VLOOKUP(A183,Sales!A:N,12,FALSE)</f>
        <v>1</v>
      </c>
      <c r="AA183" s="2">
        <f>VLOOKUP(A183,Sales!A:N,13,FALSE)</f>
        <v>3</v>
      </c>
      <c r="AB183" s="2">
        <f>VLOOKUP(A183,Sales!A:N,14,FALSE)</f>
        <v>6</v>
      </c>
      <c r="AC183" s="2">
        <f>VLOOKUP(A183,Campaigns!A:I,2,FALSE)</f>
        <v>0</v>
      </c>
      <c r="AD183" s="2">
        <f>VLOOKUP(A183,Campaigns!A:I,3,FALSE)</f>
        <v>0</v>
      </c>
      <c r="AE183" s="2">
        <f>VLOOKUP(A183,Campaigns!A:I,4,FALSE)</f>
        <v>0</v>
      </c>
      <c r="AF183" s="2">
        <f>VLOOKUP(A183,Campaigns!A:I,5,FALSE)</f>
        <v>0</v>
      </c>
      <c r="AG183" s="2">
        <f>VLOOKUP(A183,Campaigns!A:I,6,FALSE)</f>
        <v>0</v>
      </c>
      <c r="AH183" s="2">
        <f>VLOOKUP(A183,Campaigns!A:I,7,FALSE)</f>
        <v>0</v>
      </c>
      <c r="AI183" s="2">
        <f>VLOOKUP(A183,Campaigns!A:I,8,FALSE)</f>
        <v>0</v>
      </c>
      <c r="AJ183" s="19">
        <f>VLOOKUP(A183,Campaigns!A:I,9,FALSE)</f>
        <v>44167</v>
      </c>
    </row>
    <row r="184" spans="1:36">
      <c r="A184" s="2">
        <v>1589</v>
      </c>
      <c r="B184" s="2">
        <f>VLOOKUP(A184, Customer!A:O, 2, FALSE)</f>
        <v>121888</v>
      </c>
      <c r="C184" s="2">
        <f>VLOOKUP(A184, Customer!A:O, 3, FALSE)</f>
        <v>1</v>
      </c>
      <c r="D184" s="2">
        <f>VLOOKUP(A184, Customer!A:O, 4, FALSE)</f>
        <v>0</v>
      </c>
      <c r="E184" s="2">
        <f>VLOOKUP(A184, Customer!A:O, 5, FALSE)</f>
        <v>34</v>
      </c>
      <c r="F184" s="2">
        <f>VLOOKUP(A184, Customer!A:O, 6, FALSE)</f>
        <v>0</v>
      </c>
      <c r="G184" s="2">
        <f>VLOOKUP(A184, Customer!A:O, 7, FALSE)</f>
        <v>0</v>
      </c>
      <c r="H184" s="2">
        <f>VLOOKUP(A184, Customer!A:O, 8, FALSE)</f>
        <v>1</v>
      </c>
      <c r="I184" s="2">
        <f>VLOOKUP(A184, Customer!A:O, 9, FALSE)</f>
        <v>0</v>
      </c>
      <c r="J184" s="2">
        <f>VLOOKUP(A184, Customer!A:O, 10, FALSE)</f>
        <v>0</v>
      </c>
      <c r="K184" s="2">
        <f>VLOOKUP(A184, Customer!A:O, 11, FALSE)</f>
        <v>0</v>
      </c>
      <c r="L184" s="2">
        <f>VLOOKUP(A184, Customer!A:O, 12, FALSE)</f>
        <v>0</v>
      </c>
      <c r="M184" s="2">
        <f>VLOOKUP(A184, Customer!A:O, 13, FALSE)</f>
        <v>1</v>
      </c>
      <c r="N184" s="2">
        <f>VLOOKUP(A184, Customer!A:O, 14, FALSE)</f>
        <v>0</v>
      </c>
      <c r="O184" s="2" t="str">
        <f>VLOOKUP(A184, Customer!A:O, 15, FALSE)</f>
        <v>State-California</v>
      </c>
      <c r="P184" s="2">
        <f>VLOOKUP(A184,Sales!A:N,2,FALSE)</f>
        <v>15</v>
      </c>
      <c r="Q184">
        <f>VLOOKUP(A184,Sales!A:N,3,FALSE)</f>
        <v>490</v>
      </c>
      <c r="R184" s="2">
        <f>VLOOKUP(A184,Sales!A:N,4,FALSE)</f>
        <v>56</v>
      </c>
      <c r="S184" s="2">
        <f>VLOOKUP(A184,Sales!A:N,5,FALSE)</f>
        <v>256</v>
      </c>
      <c r="T184" s="2">
        <f>VLOOKUP(A184,Sales!A:N,6,FALSE)</f>
        <v>11</v>
      </c>
      <c r="U184" s="2">
        <f>VLOOKUP(A184,Sales!A:N,7,FALSE)</f>
        <v>17</v>
      </c>
      <c r="V184" s="2">
        <f>VLOOKUP(A184,Sales!A:N,8,FALSE)</f>
        <v>356</v>
      </c>
      <c r="W184" s="2">
        <f>VLOOKUP(A184,Sales!A:N,9,FALSE)</f>
        <v>473</v>
      </c>
      <c r="X184" s="2">
        <f>VLOOKUP(A184,Sales!A:N,10,FALSE)</f>
        <v>4</v>
      </c>
      <c r="Y184" s="2">
        <f>VLOOKUP(A184,Sales!A:N,11,FALSE)</f>
        <v>5</v>
      </c>
      <c r="Z184" s="2">
        <f>VLOOKUP(A184,Sales!A:N,12,FALSE)</f>
        <v>1</v>
      </c>
      <c r="AA184" s="2">
        <f>VLOOKUP(A184,Sales!A:N,13,FALSE)</f>
        <v>2</v>
      </c>
      <c r="AB184" s="2">
        <f>VLOOKUP(A184,Sales!A:N,14,FALSE)</f>
        <v>10</v>
      </c>
      <c r="AC184" s="2">
        <f>VLOOKUP(A184,Campaigns!A:I,2,FALSE)</f>
        <v>0</v>
      </c>
      <c r="AD184" s="2">
        <f>VLOOKUP(A184,Campaigns!A:I,3,FALSE)</f>
        <v>0</v>
      </c>
      <c r="AE184" s="2">
        <f>VLOOKUP(A184,Campaigns!A:I,4,FALSE)</f>
        <v>0</v>
      </c>
      <c r="AF184" s="2">
        <f>VLOOKUP(A184,Campaigns!A:I,5,FALSE)</f>
        <v>0</v>
      </c>
      <c r="AG184" s="2">
        <f>VLOOKUP(A184,Campaigns!A:I,6,FALSE)</f>
        <v>0</v>
      </c>
      <c r="AH184" s="2">
        <f>VLOOKUP(A184,Campaigns!A:I,7,FALSE)</f>
        <v>0</v>
      </c>
      <c r="AI184" s="2">
        <f>VLOOKUP(A184,Campaigns!A:I,8,FALSE)</f>
        <v>1</v>
      </c>
      <c r="AJ184" s="19">
        <f>VLOOKUP(A184,Campaigns!A:I,9,FALSE)</f>
        <v>43591</v>
      </c>
    </row>
    <row r="185" spans="1:36">
      <c r="A185" s="2">
        <v>1880</v>
      </c>
      <c r="B185" s="2">
        <f>VLOOKUP(A185, Customer!A:O, 2, FALSE)</f>
        <v>121846</v>
      </c>
      <c r="C185" s="2">
        <f>VLOOKUP(A185, Customer!A:O, 3, FALSE)</f>
        <v>1</v>
      </c>
      <c r="D185" s="2">
        <f>VLOOKUP(A185, Customer!A:O, 4, FALSE)</f>
        <v>0</v>
      </c>
      <c r="E185" s="2">
        <f>VLOOKUP(A185, Customer!A:O, 5, FALSE)</f>
        <v>34</v>
      </c>
      <c r="F185" s="2">
        <f>VLOOKUP(A185, Customer!A:O, 6, FALSE)</f>
        <v>1</v>
      </c>
      <c r="G185" s="2">
        <f>VLOOKUP(A185, Customer!A:O, 7, FALSE)</f>
        <v>0</v>
      </c>
      <c r="H185" s="2">
        <f>VLOOKUP(A185, Customer!A:O, 8, FALSE)</f>
        <v>0</v>
      </c>
      <c r="I185" s="2">
        <f>VLOOKUP(A185, Customer!A:O, 9, FALSE)</f>
        <v>0</v>
      </c>
      <c r="J185" s="2">
        <f>VLOOKUP(A185, Customer!A:O, 10, FALSE)</f>
        <v>0</v>
      </c>
      <c r="K185" s="2">
        <f>VLOOKUP(A185, Customer!A:O, 11, FALSE)</f>
        <v>0</v>
      </c>
      <c r="L185" s="2">
        <f>VLOOKUP(A185, Customer!A:O, 12, FALSE)</f>
        <v>1</v>
      </c>
      <c r="M185" s="2">
        <f>VLOOKUP(A185, Customer!A:O, 13, FALSE)</f>
        <v>0</v>
      </c>
      <c r="N185" s="2">
        <f>VLOOKUP(A185, Customer!A:O, 14, FALSE)</f>
        <v>0</v>
      </c>
      <c r="O185" s="2" t="str">
        <f>VLOOKUP(A185, Customer!A:O, 15, FALSE)</f>
        <v>State-New York</v>
      </c>
      <c r="P185" s="2">
        <f>VLOOKUP(A185,Sales!A:N,2,FALSE)</f>
        <v>38</v>
      </c>
      <c r="Q185">
        <f>VLOOKUP(A185,Sales!A:N,3,FALSE)</f>
        <v>39</v>
      </c>
      <c r="R185" s="2">
        <f>VLOOKUP(A185,Sales!A:N,4,FALSE)</f>
        <v>95</v>
      </c>
      <c r="S185" s="2">
        <f>VLOOKUP(A185,Sales!A:N,5,FALSE)</f>
        <v>100</v>
      </c>
      <c r="T185" s="2">
        <f>VLOOKUP(A185,Sales!A:N,6,FALSE)</f>
        <v>33</v>
      </c>
      <c r="U185" s="2">
        <f>VLOOKUP(A185,Sales!A:N,7,FALSE)</f>
        <v>56</v>
      </c>
      <c r="V185" s="2">
        <f>VLOOKUP(A185,Sales!A:N,8,FALSE)</f>
        <v>145</v>
      </c>
      <c r="W185" s="2">
        <f>VLOOKUP(A185,Sales!A:N,9,FALSE)</f>
        <v>178</v>
      </c>
      <c r="X185" s="2">
        <f>VLOOKUP(A185,Sales!A:N,10,FALSE)</f>
        <v>4</v>
      </c>
      <c r="Y185" s="2">
        <f>VLOOKUP(A185,Sales!A:N,11,FALSE)</f>
        <v>4</v>
      </c>
      <c r="Z185" s="2">
        <f>VLOOKUP(A185,Sales!A:N,12,FALSE)</f>
        <v>0</v>
      </c>
      <c r="AA185" s="2">
        <f>VLOOKUP(A185,Sales!A:N,13,FALSE)</f>
        <v>3</v>
      </c>
      <c r="AB185" s="2">
        <f>VLOOKUP(A185,Sales!A:N,14,FALSE)</f>
        <v>8</v>
      </c>
      <c r="AC185" s="2">
        <f>VLOOKUP(A185,Campaigns!A:I,2,FALSE)</f>
        <v>0</v>
      </c>
      <c r="AD185" s="2">
        <f>VLOOKUP(A185,Campaigns!A:I,3,FALSE)</f>
        <v>0</v>
      </c>
      <c r="AE185" s="2">
        <f>VLOOKUP(A185,Campaigns!A:I,4,FALSE)</f>
        <v>0</v>
      </c>
      <c r="AF185" s="2">
        <f>VLOOKUP(A185,Campaigns!A:I,5,FALSE)</f>
        <v>0</v>
      </c>
      <c r="AG185" s="2">
        <f>VLOOKUP(A185,Campaigns!A:I,6,FALSE)</f>
        <v>0</v>
      </c>
      <c r="AH185" s="2">
        <f>VLOOKUP(A185,Campaigns!A:I,7,FALSE)</f>
        <v>0</v>
      </c>
      <c r="AI185" s="2">
        <f>VLOOKUP(A185,Campaigns!A:I,8,FALSE)</f>
        <v>0</v>
      </c>
      <c r="AJ185" s="19" t="str">
        <f>VLOOKUP(A185,Campaigns!A:I,9,FALSE)</f>
        <v>3/28/2020</v>
      </c>
    </row>
    <row r="186" spans="1:36">
      <c r="A186" s="2">
        <v>2413</v>
      </c>
      <c r="B186" s="2">
        <f>VLOOKUP(A186, Customer!A:O, 2, FALSE)</f>
        <v>120491</v>
      </c>
      <c r="C186" s="2">
        <f>VLOOKUP(A186, Customer!A:O, 3, FALSE)</f>
        <v>0</v>
      </c>
      <c r="D186" s="2">
        <f>VLOOKUP(A186, Customer!A:O, 4, FALSE)</f>
        <v>0</v>
      </c>
      <c r="E186" s="2">
        <f>VLOOKUP(A186, Customer!A:O, 5, FALSE)</f>
        <v>34</v>
      </c>
      <c r="F186" s="2">
        <f>VLOOKUP(A186, Customer!A:O, 6, FALSE)</f>
        <v>0</v>
      </c>
      <c r="G186" s="2">
        <f>VLOOKUP(A186, Customer!A:O, 7, FALSE)</f>
        <v>0</v>
      </c>
      <c r="H186" s="2">
        <f>VLOOKUP(A186, Customer!A:O, 8, FALSE)</f>
        <v>0</v>
      </c>
      <c r="I186" s="2">
        <f>VLOOKUP(A186, Customer!A:O, 9, FALSE)</f>
        <v>1</v>
      </c>
      <c r="J186" s="2">
        <f>VLOOKUP(A186, Customer!A:O, 10, FALSE)</f>
        <v>0</v>
      </c>
      <c r="K186" s="2">
        <f>VLOOKUP(A186, Customer!A:O, 11, FALSE)</f>
        <v>0</v>
      </c>
      <c r="L186" s="2">
        <f>VLOOKUP(A186, Customer!A:O, 12, FALSE)</f>
        <v>0</v>
      </c>
      <c r="M186" s="2">
        <f>VLOOKUP(A186, Customer!A:O, 13, FALSE)</f>
        <v>0</v>
      </c>
      <c r="N186" s="2">
        <f>VLOOKUP(A186, Customer!A:O, 14, FALSE)</f>
        <v>0</v>
      </c>
      <c r="O186" s="2" t="str">
        <f>VLOOKUP(A186, Customer!A:O, 15, FALSE)</f>
        <v>State-Illinois</v>
      </c>
      <c r="P186" s="2">
        <f>VLOOKUP(A186,Sales!A:N,2,FALSE)</f>
        <v>16</v>
      </c>
      <c r="Q186">
        <f>VLOOKUP(A186,Sales!A:N,3,FALSE)</f>
        <v>29</v>
      </c>
      <c r="R186" s="2">
        <f>VLOOKUP(A186,Sales!A:N,4,FALSE)</f>
        <v>24</v>
      </c>
      <c r="S186" s="2">
        <f>VLOOKUP(A186,Sales!A:N,5,FALSE)</f>
        <v>29</v>
      </c>
      <c r="T186" s="2">
        <f>VLOOKUP(A186,Sales!A:N,6,FALSE)</f>
        <v>24</v>
      </c>
      <c r="U186" s="2">
        <f>VLOOKUP(A186,Sales!A:N,7,FALSE)</f>
        <v>12</v>
      </c>
      <c r="V186" s="2">
        <f>VLOOKUP(A186,Sales!A:N,8,FALSE)</f>
        <v>59</v>
      </c>
      <c r="W186" s="2">
        <f>VLOOKUP(A186,Sales!A:N,9,FALSE)</f>
        <v>59</v>
      </c>
      <c r="X186" s="2">
        <f>VLOOKUP(A186,Sales!A:N,10,FALSE)</f>
        <v>1</v>
      </c>
      <c r="Y186" s="2">
        <f>VLOOKUP(A186,Sales!A:N,11,FALSE)</f>
        <v>0</v>
      </c>
      <c r="Z186" s="2">
        <f>VLOOKUP(A186,Sales!A:N,12,FALSE)</f>
        <v>1</v>
      </c>
      <c r="AA186" s="2">
        <f>VLOOKUP(A186,Sales!A:N,13,FALSE)</f>
        <v>2</v>
      </c>
      <c r="AB186" s="2">
        <f>VLOOKUP(A186,Sales!A:N,14,FALSE)</f>
        <v>7</v>
      </c>
      <c r="AC186" s="2">
        <f>VLOOKUP(A186,Campaigns!A:I,2,FALSE)</f>
        <v>0</v>
      </c>
      <c r="AD186" s="2">
        <f>VLOOKUP(A186,Campaigns!A:I,3,FALSE)</f>
        <v>0</v>
      </c>
      <c r="AE186" s="2">
        <f>VLOOKUP(A186,Campaigns!A:I,4,FALSE)</f>
        <v>0</v>
      </c>
      <c r="AF186" s="2">
        <f>VLOOKUP(A186,Campaigns!A:I,5,FALSE)</f>
        <v>0</v>
      </c>
      <c r="AG186" s="2">
        <f>VLOOKUP(A186,Campaigns!A:I,6,FALSE)</f>
        <v>0</v>
      </c>
      <c r="AH186" s="2">
        <f>VLOOKUP(A186,Campaigns!A:I,7,FALSE)</f>
        <v>0</v>
      </c>
      <c r="AI186" s="2">
        <f>VLOOKUP(A186,Campaigns!A:I,8,FALSE)</f>
        <v>0</v>
      </c>
      <c r="AJ186" s="19">
        <f>VLOOKUP(A186,Campaigns!A:I,9,FALSE)</f>
        <v>43503</v>
      </c>
    </row>
    <row r="187" spans="1:36">
      <c r="A187" s="2">
        <v>1766</v>
      </c>
      <c r="B187" s="2">
        <f>VLOOKUP(A187, Customer!A:O, 2, FALSE)</f>
        <v>120425</v>
      </c>
      <c r="C187" s="2">
        <f>VLOOKUP(A187, Customer!A:O, 3, FALSE)</f>
        <v>1</v>
      </c>
      <c r="D187" s="2">
        <f>VLOOKUP(A187, Customer!A:O, 4, FALSE)</f>
        <v>0</v>
      </c>
      <c r="E187" s="2">
        <f>VLOOKUP(A187, Customer!A:O, 5, FALSE)</f>
        <v>34</v>
      </c>
      <c r="F187" s="2">
        <f>VLOOKUP(A187, Customer!A:O, 6, FALSE)</f>
        <v>0</v>
      </c>
      <c r="G187" s="2">
        <f>VLOOKUP(A187, Customer!A:O, 7, FALSE)</f>
        <v>1</v>
      </c>
      <c r="H187" s="2">
        <f>VLOOKUP(A187, Customer!A:O, 8, FALSE)</f>
        <v>0</v>
      </c>
      <c r="I187" s="2">
        <f>VLOOKUP(A187, Customer!A:O, 9, FALSE)</f>
        <v>0</v>
      </c>
      <c r="J187" s="2">
        <f>VLOOKUP(A187, Customer!A:O, 10, FALSE)</f>
        <v>0</v>
      </c>
      <c r="K187" s="2">
        <f>VLOOKUP(A187, Customer!A:O, 11, FALSE)</f>
        <v>1</v>
      </c>
      <c r="L187" s="2">
        <f>VLOOKUP(A187, Customer!A:O, 12, FALSE)</f>
        <v>0</v>
      </c>
      <c r="M187" s="2">
        <f>VLOOKUP(A187, Customer!A:O, 13, FALSE)</f>
        <v>0</v>
      </c>
      <c r="N187" s="2">
        <f>VLOOKUP(A187, Customer!A:O, 14, FALSE)</f>
        <v>0</v>
      </c>
      <c r="O187" s="2" t="str">
        <f>VLOOKUP(A187, Customer!A:O, 15, FALSE)</f>
        <v>State-New York</v>
      </c>
      <c r="P187" s="2">
        <f>VLOOKUP(A187,Sales!A:N,2,FALSE)</f>
        <v>5</v>
      </c>
      <c r="Q187">
        <f>VLOOKUP(A187,Sales!A:N,3,FALSE)</f>
        <v>24</v>
      </c>
      <c r="R187" s="2">
        <f>VLOOKUP(A187,Sales!A:N,4,FALSE)</f>
        <v>71</v>
      </c>
      <c r="S187" s="2">
        <f>VLOOKUP(A187,Sales!A:N,5,FALSE)</f>
        <v>29</v>
      </c>
      <c r="T187" s="2">
        <f>VLOOKUP(A187,Sales!A:N,6,FALSE)</f>
        <v>18</v>
      </c>
      <c r="U187" s="2">
        <f>VLOOKUP(A187,Sales!A:N,7,FALSE)</f>
        <v>94</v>
      </c>
      <c r="V187" s="2">
        <f>VLOOKUP(A187,Sales!A:N,8,FALSE)</f>
        <v>100</v>
      </c>
      <c r="W187" s="2">
        <f>VLOOKUP(A187,Sales!A:N,9,FALSE)</f>
        <v>136</v>
      </c>
      <c r="X187" s="2">
        <f>VLOOKUP(A187,Sales!A:N,10,FALSE)</f>
        <v>2</v>
      </c>
      <c r="Y187" s="2">
        <f>VLOOKUP(A187,Sales!A:N,11,FALSE)</f>
        <v>2</v>
      </c>
      <c r="Z187" s="2">
        <f>VLOOKUP(A187,Sales!A:N,12,FALSE)</f>
        <v>0</v>
      </c>
      <c r="AA187" s="2">
        <f>VLOOKUP(A187,Sales!A:N,13,FALSE)</f>
        <v>3</v>
      </c>
      <c r="AB187" s="2">
        <f>VLOOKUP(A187,Sales!A:N,14,FALSE)</f>
        <v>7</v>
      </c>
      <c r="AC187" s="2">
        <f>VLOOKUP(A187,Campaigns!A:I,2,FALSE)</f>
        <v>0</v>
      </c>
      <c r="AD187" s="2">
        <f>VLOOKUP(A187,Campaigns!A:I,3,FALSE)</f>
        <v>0</v>
      </c>
      <c r="AE187" s="2">
        <f>VLOOKUP(A187,Campaigns!A:I,4,FALSE)</f>
        <v>0</v>
      </c>
      <c r="AF187" s="2">
        <f>VLOOKUP(A187,Campaigns!A:I,5,FALSE)</f>
        <v>0</v>
      </c>
      <c r="AG187" s="2">
        <f>VLOOKUP(A187,Campaigns!A:I,6,FALSE)</f>
        <v>0</v>
      </c>
      <c r="AH187" s="2">
        <f>VLOOKUP(A187,Campaigns!A:I,7,FALSE)</f>
        <v>0</v>
      </c>
      <c r="AI187" s="2">
        <f>VLOOKUP(A187,Campaigns!A:I,8,FALSE)</f>
        <v>0</v>
      </c>
      <c r="AJ187" s="19">
        <f>VLOOKUP(A187,Campaigns!A:I,9,FALSE)</f>
        <v>43589</v>
      </c>
    </row>
    <row r="188" spans="1:36">
      <c r="A188" s="2">
        <v>3074</v>
      </c>
      <c r="B188" s="2">
        <f>VLOOKUP(A188, Customer!A:O, 2, FALSE)</f>
        <v>120425</v>
      </c>
      <c r="C188" s="2">
        <f>VLOOKUP(A188, Customer!A:O, 3, FALSE)</f>
        <v>1</v>
      </c>
      <c r="D188" s="2">
        <f>VLOOKUP(A188, Customer!A:O, 4, FALSE)</f>
        <v>0</v>
      </c>
      <c r="E188" s="2">
        <f>VLOOKUP(A188, Customer!A:O, 5, FALSE)</f>
        <v>34</v>
      </c>
      <c r="F188" s="2">
        <f>VLOOKUP(A188, Customer!A:O, 6, FALSE)</f>
        <v>0</v>
      </c>
      <c r="G188" s="2">
        <f>VLOOKUP(A188, Customer!A:O, 7, FALSE)</f>
        <v>1</v>
      </c>
      <c r="H188" s="2">
        <f>VLOOKUP(A188, Customer!A:O, 8, FALSE)</f>
        <v>0</v>
      </c>
      <c r="I188" s="2">
        <f>VLOOKUP(A188, Customer!A:O, 9, FALSE)</f>
        <v>0</v>
      </c>
      <c r="J188" s="2">
        <f>VLOOKUP(A188, Customer!A:O, 10, FALSE)</f>
        <v>0</v>
      </c>
      <c r="K188" s="2">
        <f>VLOOKUP(A188, Customer!A:O, 11, FALSE)</f>
        <v>1</v>
      </c>
      <c r="L188" s="2">
        <f>VLOOKUP(A188, Customer!A:O, 12, FALSE)</f>
        <v>0</v>
      </c>
      <c r="M188" s="2">
        <f>VLOOKUP(A188, Customer!A:O, 13, FALSE)</f>
        <v>0</v>
      </c>
      <c r="N188" s="2">
        <f>VLOOKUP(A188, Customer!A:O, 14, FALSE)</f>
        <v>0</v>
      </c>
      <c r="O188" s="2" t="str">
        <f>VLOOKUP(A188, Customer!A:O, 15, FALSE)</f>
        <v>State-New York</v>
      </c>
      <c r="P188" s="2">
        <f>VLOOKUP(A188,Sales!A:N,2,FALSE)</f>
        <v>5</v>
      </c>
      <c r="Q188">
        <f>VLOOKUP(A188,Sales!A:N,3,FALSE)</f>
        <v>24</v>
      </c>
      <c r="R188" s="2">
        <f>VLOOKUP(A188,Sales!A:N,4,FALSE)</f>
        <v>71</v>
      </c>
      <c r="S188" s="2">
        <f>VLOOKUP(A188,Sales!A:N,5,FALSE)</f>
        <v>29</v>
      </c>
      <c r="T188" s="2">
        <f>VLOOKUP(A188,Sales!A:N,6,FALSE)</f>
        <v>18</v>
      </c>
      <c r="U188" s="2">
        <f>VLOOKUP(A188,Sales!A:N,7,FALSE)</f>
        <v>94</v>
      </c>
      <c r="V188" s="2">
        <f>VLOOKUP(A188,Sales!A:N,8,FALSE)</f>
        <v>100</v>
      </c>
      <c r="W188" s="2">
        <f>VLOOKUP(A188,Sales!A:N,9,FALSE)</f>
        <v>136</v>
      </c>
      <c r="X188" s="2">
        <f>VLOOKUP(A188,Sales!A:N,10,FALSE)</f>
        <v>2</v>
      </c>
      <c r="Y188" s="2">
        <f>VLOOKUP(A188,Sales!A:N,11,FALSE)</f>
        <v>2</v>
      </c>
      <c r="Z188" s="2">
        <f>VLOOKUP(A188,Sales!A:N,12,FALSE)</f>
        <v>0</v>
      </c>
      <c r="AA188" s="2">
        <f>VLOOKUP(A188,Sales!A:N,13,FALSE)</f>
        <v>3</v>
      </c>
      <c r="AB188" s="2">
        <f>VLOOKUP(A188,Sales!A:N,14,FALSE)</f>
        <v>7</v>
      </c>
      <c r="AC188" s="2">
        <f>VLOOKUP(A188,Campaigns!A:I,2,FALSE)</f>
        <v>0</v>
      </c>
      <c r="AD188" s="2">
        <f>VLOOKUP(A188,Campaigns!A:I,3,FALSE)</f>
        <v>0</v>
      </c>
      <c r="AE188" s="2">
        <f>VLOOKUP(A188,Campaigns!A:I,4,FALSE)</f>
        <v>0</v>
      </c>
      <c r="AF188" s="2">
        <f>VLOOKUP(A188,Campaigns!A:I,5,FALSE)</f>
        <v>0</v>
      </c>
      <c r="AG188" s="2">
        <f>VLOOKUP(A188,Campaigns!A:I,6,FALSE)</f>
        <v>0</v>
      </c>
      <c r="AH188" s="2">
        <f>VLOOKUP(A188,Campaigns!A:I,7,FALSE)</f>
        <v>0</v>
      </c>
      <c r="AI188" s="2">
        <f>VLOOKUP(A188,Campaigns!A:I,8,FALSE)</f>
        <v>0</v>
      </c>
      <c r="AJ188" s="19">
        <f>VLOOKUP(A188,Campaigns!A:I,9,FALSE)</f>
        <v>43589</v>
      </c>
    </row>
    <row r="189" spans="1:36">
      <c r="A189" s="2">
        <v>1848</v>
      </c>
      <c r="B189" s="2">
        <f>VLOOKUP(A189, Customer!A:O, 2, FALSE)</f>
        <v>119485</v>
      </c>
      <c r="C189" s="2">
        <f>VLOOKUP(A189, Customer!A:O, 3, FALSE)</f>
        <v>2</v>
      </c>
      <c r="D189" s="2">
        <f>VLOOKUP(A189, Customer!A:O, 4, FALSE)</f>
        <v>0</v>
      </c>
      <c r="E189" s="2">
        <f>VLOOKUP(A189, Customer!A:O, 5, FALSE)</f>
        <v>34</v>
      </c>
      <c r="F189" s="2">
        <f>VLOOKUP(A189, Customer!A:O, 6, FALSE)</f>
        <v>0</v>
      </c>
      <c r="G189" s="2">
        <f>VLOOKUP(A189, Customer!A:O, 7, FALSE)</f>
        <v>0</v>
      </c>
      <c r="H189" s="2">
        <f>VLOOKUP(A189, Customer!A:O, 8, FALSE)</f>
        <v>1</v>
      </c>
      <c r="I189" s="2">
        <f>VLOOKUP(A189, Customer!A:O, 9, FALSE)</f>
        <v>0</v>
      </c>
      <c r="J189" s="2">
        <f>VLOOKUP(A189, Customer!A:O, 10, FALSE)</f>
        <v>0</v>
      </c>
      <c r="K189" s="2">
        <f>VLOOKUP(A189, Customer!A:O, 11, FALSE)</f>
        <v>0</v>
      </c>
      <c r="L189" s="2">
        <f>VLOOKUP(A189, Customer!A:O, 12, FALSE)</f>
        <v>0</v>
      </c>
      <c r="M189" s="2">
        <f>VLOOKUP(A189, Customer!A:O, 13, FALSE)</f>
        <v>1</v>
      </c>
      <c r="N189" s="2">
        <f>VLOOKUP(A189, Customer!A:O, 14, FALSE)</f>
        <v>0</v>
      </c>
      <c r="O189" s="2" t="str">
        <f>VLOOKUP(A189, Customer!A:O, 15, FALSE)</f>
        <v>State-Florida</v>
      </c>
      <c r="P189" s="2">
        <f>VLOOKUP(A189,Sales!A:N,2,FALSE)</f>
        <v>80</v>
      </c>
      <c r="Q189">
        <f>VLOOKUP(A189,Sales!A:N,3,FALSE)</f>
        <v>37</v>
      </c>
      <c r="R189" s="2">
        <f>VLOOKUP(A189,Sales!A:N,4,FALSE)</f>
        <v>0</v>
      </c>
      <c r="S189" s="2">
        <f>VLOOKUP(A189,Sales!A:N,5,FALSE)</f>
        <v>25</v>
      </c>
      <c r="T189" s="2">
        <f>VLOOKUP(A189,Sales!A:N,6,FALSE)</f>
        <v>0</v>
      </c>
      <c r="U189" s="2">
        <f>VLOOKUP(A189,Sales!A:N,7,FALSE)</f>
        <v>0</v>
      </c>
      <c r="V189" s="2">
        <f>VLOOKUP(A189,Sales!A:N,8,FALSE)</f>
        <v>0</v>
      </c>
      <c r="W189" s="2">
        <f>VLOOKUP(A189,Sales!A:N,9,FALSE)</f>
        <v>61</v>
      </c>
      <c r="X189" s="2">
        <f>VLOOKUP(A189,Sales!A:N,10,FALSE)</f>
        <v>1</v>
      </c>
      <c r="Y189" s="2">
        <f>VLOOKUP(A189,Sales!A:N,11,FALSE)</f>
        <v>1</v>
      </c>
      <c r="Z189" s="2">
        <f>VLOOKUP(A189,Sales!A:N,12,FALSE)</f>
        <v>0</v>
      </c>
      <c r="AA189" s="2">
        <f>VLOOKUP(A189,Sales!A:N,13,FALSE)</f>
        <v>2</v>
      </c>
      <c r="AB189" s="2">
        <f>VLOOKUP(A189,Sales!A:N,14,FALSE)</f>
        <v>7</v>
      </c>
      <c r="AC189" s="2">
        <f>VLOOKUP(A189,Campaigns!A:I,2,FALSE)</f>
        <v>0</v>
      </c>
      <c r="AD189" s="2">
        <f>VLOOKUP(A189,Campaigns!A:I,3,FALSE)</f>
        <v>0</v>
      </c>
      <c r="AE189" s="2">
        <f>VLOOKUP(A189,Campaigns!A:I,4,FALSE)</f>
        <v>0</v>
      </c>
      <c r="AF189" s="2">
        <f>VLOOKUP(A189,Campaigns!A:I,5,FALSE)</f>
        <v>0</v>
      </c>
      <c r="AG189" s="2">
        <f>VLOOKUP(A189,Campaigns!A:I,6,FALSE)</f>
        <v>0</v>
      </c>
      <c r="AH189" s="2">
        <f>VLOOKUP(A189,Campaigns!A:I,7,FALSE)</f>
        <v>0</v>
      </c>
      <c r="AI189" s="2">
        <f>VLOOKUP(A189,Campaigns!A:I,8,FALSE)</f>
        <v>0</v>
      </c>
      <c r="AJ189" s="19" t="str">
        <f>VLOOKUP(A189,Campaigns!A:I,9,FALSE)</f>
        <v>2/29/2020</v>
      </c>
    </row>
    <row r="190" spans="1:36">
      <c r="A190" s="2">
        <v>1925</v>
      </c>
      <c r="B190" s="2">
        <f>VLOOKUP(A190, Customer!A:O, 2, FALSE)</f>
        <v>114906</v>
      </c>
      <c r="C190" s="2">
        <f>VLOOKUP(A190, Customer!A:O, 3, FALSE)</f>
        <v>0</v>
      </c>
      <c r="D190" s="2">
        <f>VLOOKUP(A190, Customer!A:O, 4, FALSE)</f>
        <v>0</v>
      </c>
      <c r="E190" s="2">
        <f>VLOOKUP(A190, Customer!A:O, 5, FALSE)</f>
        <v>34</v>
      </c>
      <c r="F190" s="2">
        <f>VLOOKUP(A190, Customer!A:O, 6, FALSE)</f>
        <v>0</v>
      </c>
      <c r="G190" s="2">
        <f>VLOOKUP(A190, Customer!A:O, 7, FALSE)</f>
        <v>0</v>
      </c>
      <c r="H190" s="2">
        <f>VLOOKUP(A190, Customer!A:O, 8, FALSE)</f>
        <v>1</v>
      </c>
      <c r="I190" s="2">
        <f>VLOOKUP(A190, Customer!A:O, 9, FALSE)</f>
        <v>0</v>
      </c>
      <c r="J190" s="2">
        <f>VLOOKUP(A190, Customer!A:O, 10, FALSE)</f>
        <v>0</v>
      </c>
      <c r="K190" s="2">
        <f>VLOOKUP(A190, Customer!A:O, 11, FALSE)</f>
        <v>1</v>
      </c>
      <c r="L190" s="2">
        <f>VLOOKUP(A190, Customer!A:O, 12, FALSE)</f>
        <v>0</v>
      </c>
      <c r="M190" s="2">
        <f>VLOOKUP(A190, Customer!A:O, 13, FALSE)</f>
        <v>0</v>
      </c>
      <c r="N190" s="2">
        <f>VLOOKUP(A190, Customer!A:O, 14, FALSE)</f>
        <v>0</v>
      </c>
      <c r="O190" s="2" t="str">
        <f>VLOOKUP(A190, Customer!A:O, 15, FALSE)</f>
        <v>State-California</v>
      </c>
      <c r="P190" s="2">
        <f>VLOOKUP(A190,Sales!A:N,2,FALSE)</f>
        <v>86</v>
      </c>
      <c r="Q190">
        <f>VLOOKUP(A190,Sales!A:N,3,FALSE)</f>
        <v>54</v>
      </c>
      <c r="R190" s="2">
        <f>VLOOKUP(A190,Sales!A:N,4,FALSE)</f>
        <v>54</v>
      </c>
      <c r="S190" s="2">
        <f>VLOOKUP(A190,Sales!A:N,5,FALSE)</f>
        <v>108</v>
      </c>
      <c r="T190" s="2">
        <f>VLOOKUP(A190,Sales!A:N,6,FALSE)</f>
        <v>54</v>
      </c>
      <c r="U190" s="2">
        <f>VLOOKUP(A190,Sales!A:N,7,FALSE)</f>
        <v>123</v>
      </c>
      <c r="V190" s="2">
        <f>VLOOKUP(A190,Sales!A:N,8,FALSE)</f>
        <v>116</v>
      </c>
      <c r="W190" s="2">
        <f>VLOOKUP(A190,Sales!A:N,9,FALSE)</f>
        <v>278</v>
      </c>
      <c r="X190" s="2">
        <f>VLOOKUP(A190,Sales!A:N,10,FALSE)</f>
        <v>3</v>
      </c>
      <c r="Y190" s="2">
        <f>VLOOKUP(A190,Sales!A:N,11,FALSE)</f>
        <v>2</v>
      </c>
      <c r="Z190" s="2">
        <f>VLOOKUP(A190,Sales!A:N,12,FALSE)</f>
        <v>1</v>
      </c>
      <c r="AA190" s="2">
        <f>VLOOKUP(A190,Sales!A:N,13,FALSE)</f>
        <v>3</v>
      </c>
      <c r="AB190" s="2">
        <f>VLOOKUP(A190,Sales!A:N,14,FALSE)</f>
        <v>7</v>
      </c>
      <c r="AC190" s="2">
        <f>VLOOKUP(A190,Campaigns!A:I,2,FALSE)</f>
        <v>0</v>
      </c>
      <c r="AD190" s="2">
        <f>VLOOKUP(A190,Campaigns!A:I,3,FALSE)</f>
        <v>0</v>
      </c>
      <c r="AE190" s="2">
        <f>VLOOKUP(A190,Campaigns!A:I,4,FALSE)</f>
        <v>0</v>
      </c>
      <c r="AF190" s="2">
        <f>VLOOKUP(A190,Campaigns!A:I,5,FALSE)</f>
        <v>0</v>
      </c>
      <c r="AG190" s="2">
        <f>VLOOKUP(A190,Campaigns!A:I,6,FALSE)</f>
        <v>0</v>
      </c>
      <c r="AH190" s="2">
        <f>VLOOKUP(A190,Campaigns!A:I,7,FALSE)</f>
        <v>0</v>
      </c>
      <c r="AI190" s="2">
        <f>VLOOKUP(A190,Campaigns!A:I,8,FALSE)</f>
        <v>0</v>
      </c>
      <c r="AJ190" s="19" t="str">
        <f>VLOOKUP(A190,Campaigns!A:I,9,FALSE)</f>
        <v>5/29/2019</v>
      </c>
    </row>
    <row r="191" spans="1:36">
      <c r="A191" s="2">
        <v>2201</v>
      </c>
      <c r="B191" s="2">
        <f>VLOOKUP(A191, Customer!A:O, 2, FALSE)</f>
        <v>108940</v>
      </c>
      <c r="C191" s="2">
        <f>VLOOKUP(A191, Customer!A:O, 3, FALSE)</f>
        <v>1</v>
      </c>
      <c r="D191" s="2">
        <f>VLOOKUP(A191, Customer!A:O, 4, FALSE)</f>
        <v>0</v>
      </c>
      <c r="E191" s="2">
        <f>VLOOKUP(A191, Customer!A:O, 5, FALSE)</f>
        <v>34</v>
      </c>
      <c r="F191" s="2">
        <f>VLOOKUP(A191, Customer!A:O, 6, FALSE)</f>
        <v>0</v>
      </c>
      <c r="G191" s="2">
        <f>VLOOKUP(A191, Customer!A:O, 7, FALSE)</f>
        <v>0</v>
      </c>
      <c r="H191" s="2">
        <f>VLOOKUP(A191, Customer!A:O, 8, FALSE)</f>
        <v>1</v>
      </c>
      <c r="I191" s="2">
        <f>VLOOKUP(A191, Customer!A:O, 9, FALSE)</f>
        <v>0</v>
      </c>
      <c r="J191" s="2">
        <f>VLOOKUP(A191, Customer!A:O, 10, FALSE)</f>
        <v>0</v>
      </c>
      <c r="K191" s="2">
        <f>VLOOKUP(A191, Customer!A:O, 11, FALSE)</f>
        <v>1</v>
      </c>
      <c r="L191" s="2">
        <f>VLOOKUP(A191, Customer!A:O, 12, FALSE)</f>
        <v>0</v>
      </c>
      <c r="M191" s="2">
        <f>VLOOKUP(A191, Customer!A:O, 13, FALSE)</f>
        <v>0</v>
      </c>
      <c r="N191" s="2">
        <f>VLOOKUP(A191, Customer!A:O, 14, FALSE)</f>
        <v>0</v>
      </c>
      <c r="O191" s="2" t="str">
        <f>VLOOKUP(A191, Customer!A:O, 15, FALSE)</f>
        <v>State-California</v>
      </c>
      <c r="P191" s="2">
        <f>VLOOKUP(A191,Sales!A:N,2,FALSE)</f>
        <v>25</v>
      </c>
      <c r="Q191">
        <f>VLOOKUP(A191,Sales!A:N,3,FALSE)</f>
        <v>12</v>
      </c>
      <c r="R191" s="2">
        <f>VLOOKUP(A191,Sales!A:N,4,FALSE)</f>
        <v>548</v>
      </c>
      <c r="S191" s="2">
        <f>VLOOKUP(A191,Sales!A:N,5,FALSE)</f>
        <v>37</v>
      </c>
      <c r="T191" s="2">
        <f>VLOOKUP(A191,Sales!A:N,6,FALSE)</f>
        <v>49</v>
      </c>
      <c r="U191" s="2">
        <f>VLOOKUP(A191,Sales!A:N,7,FALSE)</f>
        <v>73</v>
      </c>
      <c r="V191" s="2">
        <f>VLOOKUP(A191,Sales!A:N,8,FALSE)</f>
        <v>512</v>
      </c>
      <c r="W191" s="2">
        <f>VLOOKUP(A191,Sales!A:N,9,FALSE)</f>
        <v>207</v>
      </c>
      <c r="X191" s="2">
        <f>VLOOKUP(A191,Sales!A:N,10,FALSE)</f>
        <v>3</v>
      </c>
      <c r="Y191" s="2">
        <f>VLOOKUP(A191,Sales!A:N,11,FALSE)</f>
        <v>3</v>
      </c>
      <c r="Z191" s="2">
        <f>VLOOKUP(A191,Sales!A:N,12,FALSE)</f>
        <v>1</v>
      </c>
      <c r="AA191" s="2">
        <f>VLOOKUP(A191,Sales!A:N,13,FALSE)</f>
        <v>3</v>
      </c>
      <c r="AB191" s="2">
        <f>VLOOKUP(A191,Sales!A:N,14,FALSE)</f>
        <v>8</v>
      </c>
      <c r="AC191" s="2">
        <f>VLOOKUP(A191,Campaigns!A:I,2,FALSE)</f>
        <v>0</v>
      </c>
      <c r="AD191" s="2">
        <f>VLOOKUP(A191,Campaigns!A:I,3,FALSE)</f>
        <v>0</v>
      </c>
      <c r="AE191" s="2">
        <f>VLOOKUP(A191,Campaigns!A:I,4,FALSE)</f>
        <v>0</v>
      </c>
      <c r="AF191" s="2">
        <f>VLOOKUP(A191,Campaigns!A:I,5,FALSE)</f>
        <v>0</v>
      </c>
      <c r="AG191" s="2">
        <f>VLOOKUP(A191,Campaigns!A:I,6,FALSE)</f>
        <v>0</v>
      </c>
      <c r="AH191" s="2">
        <f>VLOOKUP(A191,Campaigns!A:I,7,FALSE)</f>
        <v>0</v>
      </c>
      <c r="AI191" s="2">
        <f>VLOOKUP(A191,Campaigns!A:I,8,FALSE)</f>
        <v>0</v>
      </c>
      <c r="AJ191" s="19" t="str">
        <f>VLOOKUP(A191,Campaigns!A:I,9,FALSE)</f>
        <v>1/27/2019</v>
      </c>
    </row>
    <row r="192" spans="1:36">
      <c r="A192" s="2">
        <v>1423</v>
      </c>
      <c r="B192" s="2">
        <f>VLOOKUP(A192, Customer!A:O, 2, FALSE)</f>
        <v>107500</v>
      </c>
      <c r="C192" s="2">
        <f>VLOOKUP(A192, Customer!A:O, 3, FALSE)</f>
        <v>1</v>
      </c>
      <c r="D192" s="2">
        <f>VLOOKUP(A192, Customer!A:O, 4, FALSE)</f>
        <v>0</v>
      </c>
      <c r="E192" s="2">
        <f>VLOOKUP(A192, Customer!A:O, 5, FALSE)</f>
        <v>34</v>
      </c>
      <c r="F192" s="2">
        <f>VLOOKUP(A192, Customer!A:O, 6, FALSE)</f>
        <v>0</v>
      </c>
      <c r="G192" s="2">
        <f>VLOOKUP(A192, Customer!A:O, 7, FALSE)</f>
        <v>1</v>
      </c>
      <c r="H192" s="2">
        <f>VLOOKUP(A192, Customer!A:O, 8, FALSE)</f>
        <v>0</v>
      </c>
      <c r="I192" s="2">
        <f>VLOOKUP(A192, Customer!A:O, 9, FALSE)</f>
        <v>0</v>
      </c>
      <c r="J192" s="2">
        <f>VLOOKUP(A192, Customer!A:O, 10, FALSE)</f>
        <v>0</v>
      </c>
      <c r="K192" s="2">
        <f>VLOOKUP(A192, Customer!A:O, 11, FALSE)</f>
        <v>0</v>
      </c>
      <c r="L192" s="2">
        <f>VLOOKUP(A192, Customer!A:O, 12, FALSE)</f>
        <v>0</v>
      </c>
      <c r="M192" s="2">
        <f>VLOOKUP(A192, Customer!A:O, 13, FALSE)</f>
        <v>0</v>
      </c>
      <c r="N192" s="2">
        <f>VLOOKUP(A192, Customer!A:O, 14, FALSE)</f>
        <v>0</v>
      </c>
      <c r="O192" s="2" t="str">
        <f>VLOOKUP(A192, Customer!A:O, 15, FALSE)</f>
        <v>State-Illinois</v>
      </c>
      <c r="P192" s="2">
        <f>VLOOKUP(A192,Sales!A:N,2,FALSE)</f>
        <v>96</v>
      </c>
      <c r="Q192">
        <f>VLOOKUP(A192,Sales!A:N,3,FALSE)</f>
        <v>14</v>
      </c>
      <c r="R192" s="2">
        <f>VLOOKUP(A192,Sales!A:N,4,FALSE)</f>
        <v>158</v>
      </c>
      <c r="S192" s="2">
        <f>VLOOKUP(A192,Sales!A:N,5,FALSE)</f>
        <v>72</v>
      </c>
      <c r="T192" s="2">
        <f>VLOOKUP(A192,Sales!A:N,6,FALSE)</f>
        <v>57</v>
      </c>
      <c r="U192" s="2">
        <f>VLOOKUP(A192,Sales!A:N,7,FALSE)</f>
        <v>86</v>
      </c>
      <c r="V192" s="2">
        <f>VLOOKUP(A192,Sales!A:N,8,FALSE)</f>
        <v>129</v>
      </c>
      <c r="W192" s="2">
        <f>VLOOKUP(A192,Sales!A:N,9,FALSE)</f>
        <v>258</v>
      </c>
      <c r="X192" s="2">
        <f>VLOOKUP(A192,Sales!A:N,10,FALSE)</f>
        <v>2</v>
      </c>
      <c r="Y192" s="2">
        <f>VLOOKUP(A192,Sales!A:N,11,FALSE)</f>
        <v>2</v>
      </c>
      <c r="Z192" s="2">
        <f>VLOOKUP(A192,Sales!A:N,12,FALSE)</f>
        <v>0</v>
      </c>
      <c r="AA192" s="2">
        <f>VLOOKUP(A192,Sales!A:N,13,FALSE)</f>
        <v>3</v>
      </c>
      <c r="AB192" s="2">
        <f>VLOOKUP(A192,Sales!A:N,14,FALSE)</f>
        <v>8</v>
      </c>
      <c r="AC192" s="2">
        <f>VLOOKUP(A192,Campaigns!A:I,2,FALSE)</f>
        <v>0</v>
      </c>
      <c r="AD192" s="2">
        <f>VLOOKUP(A192,Campaigns!A:I,3,FALSE)</f>
        <v>0</v>
      </c>
      <c r="AE192" s="2">
        <f>VLOOKUP(A192,Campaigns!A:I,4,FALSE)</f>
        <v>0</v>
      </c>
      <c r="AF192" s="2">
        <f>VLOOKUP(A192,Campaigns!A:I,5,FALSE)</f>
        <v>0</v>
      </c>
      <c r="AG192" s="2">
        <f>VLOOKUP(A192,Campaigns!A:I,6,FALSE)</f>
        <v>0</v>
      </c>
      <c r="AH192" s="2">
        <f>VLOOKUP(A192,Campaigns!A:I,7,FALSE)</f>
        <v>0</v>
      </c>
      <c r="AI192" s="2">
        <f>VLOOKUP(A192,Campaigns!A:I,8,FALSE)</f>
        <v>0</v>
      </c>
      <c r="AJ192" s="19" t="str">
        <f>VLOOKUP(A192,Campaigns!A:I,9,FALSE)</f>
        <v>7/15/2019</v>
      </c>
    </row>
    <row r="193" spans="1:36">
      <c r="A193" s="2">
        <v>2408</v>
      </c>
      <c r="B193" s="2">
        <f>VLOOKUP(A193, Customer!A:O, 2, FALSE)</f>
        <v>192533</v>
      </c>
      <c r="C193" s="2">
        <f>VLOOKUP(A193, Customer!A:O, 3, FALSE)</f>
        <v>0</v>
      </c>
      <c r="D193" s="2">
        <f>VLOOKUP(A193, Customer!A:O, 4, FALSE)</f>
        <v>0</v>
      </c>
      <c r="E193" s="2">
        <f>VLOOKUP(A193, Customer!A:O, 5, FALSE)</f>
        <v>35</v>
      </c>
      <c r="F193" s="2">
        <f>VLOOKUP(A193, Customer!A:O, 6, FALSE)</f>
        <v>0</v>
      </c>
      <c r="G193" s="2">
        <f>VLOOKUP(A193, Customer!A:O, 7, FALSE)</f>
        <v>1</v>
      </c>
      <c r="H193" s="2">
        <f>VLOOKUP(A193, Customer!A:O, 8, FALSE)</f>
        <v>0</v>
      </c>
      <c r="I193" s="2">
        <f>VLOOKUP(A193, Customer!A:O, 9, FALSE)</f>
        <v>0</v>
      </c>
      <c r="J193" s="2">
        <f>VLOOKUP(A193, Customer!A:O, 10, FALSE)</f>
        <v>0</v>
      </c>
      <c r="K193" s="2">
        <f>VLOOKUP(A193, Customer!A:O, 11, FALSE)</f>
        <v>0</v>
      </c>
      <c r="L193" s="2">
        <f>VLOOKUP(A193, Customer!A:O, 12, FALSE)</f>
        <v>1</v>
      </c>
      <c r="M193" s="2">
        <f>VLOOKUP(A193, Customer!A:O, 13, FALSE)</f>
        <v>0</v>
      </c>
      <c r="N193" s="2">
        <f>VLOOKUP(A193, Customer!A:O, 14, FALSE)</f>
        <v>0</v>
      </c>
      <c r="O193" s="2" t="str">
        <f>VLOOKUP(A193, Customer!A:O, 15, FALSE)</f>
        <v>State-New York</v>
      </c>
      <c r="P193" s="2">
        <f>VLOOKUP(A193,Sales!A:N,2,FALSE)</f>
        <v>84</v>
      </c>
      <c r="Q193">
        <f>VLOOKUP(A193,Sales!A:N,3,FALSE)</f>
        <v>1442</v>
      </c>
      <c r="R193" s="2">
        <f>VLOOKUP(A193,Sales!A:N,4,FALSE)</f>
        <v>44</v>
      </c>
      <c r="S193" s="2">
        <f>VLOOKUP(A193,Sales!A:N,5,FALSE)</f>
        <v>246</v>
      </c>
      <c r="T193" s="2">
        <f>VLOOKUP(A193,Sales!A:N,6,FALSE)</f>
        <v>229</v>
      </c>
      <c r="U193" s="2">
        <f>VLOOKUP(A193,Sales!A:N,7,FALSE)</f>
        <v>306</v>
      </c>
      <c r="V193" s="2">
        <f>VLOOKUP(A193,Sales!A:N,8,FALSE)</f>
        <v>87</v>
      </c>
      <c r="W193" s="2">
        <f>VLOOKUP(A193,Sales!A:N,9,FALSE)</f>
        <v>2178</v>
      </c>
      <c r="X193" s="2">
        <f>VLOOKUP(A193,Sales!A:N,10,FALSE)</f>
        <v>1</v>
      </c>
      <c r="Y193" s="2">
        <f>VLOOKUP(A193,Sales!A:N,11,FALSE)</f>
        <v>6</v>
      </c>
      <c r="Z193" s="2">
        <f>VLOOKUP(A193,Sales!A:N,12,FALSE)</f>
        <v>5</v>
      </c>
      <c r="AA193" s="2">
        <f>VLOOKUP(A193,Sales!A:N,13,FALSE)</f>
        <v>11</v>
      </c>
      <c r="AB193" s="2">
        <f>VLOOKUP(A193,Sales!A:N,14,FALSE)</f>
        <v>2</v>
      </c>
      <c r="AC193" s="2">
        <f>VLOOKUP(A193,Campaigns!A:I,2,FALSE)</f>
        <v>0</v>
      </c>
      <c r="AD193" s="2">
        <f>VLOOKUP(A193,Campaigns!A:I,3,FALSE)</f>
        <v>0</v>
      </c>
      <c r="AE193" s="2">
        <f>VLOOKUP(A193,Campaigns!A:I,4,FALSE)</f>
        <v>1</v>
      </c>
      <c r="AF193" s="2">
        <f>VLOOKUP(A193,Campaigns!A:I,5,FALSE)</f>
        <v>1</v>
      </c>
      <c r="AG193" s="2">
        <f>VLOOKUP(A193,Campaigns!A:I,6,FALSE)</f>
        <v>0</v>
      </c>
      <c r="AH193" s="2">
        <f>VLOOKUP(A193,Campaigns!A:I,7,FALSE)</f>
        <v>0</v>
      </c>
      <c r="AI193" s="2">
        <f>VLOOKUP(A193,Campaigns!A:I,8,FALSE)</f>
        <v>0</v>
      </c>
      <c r="AJ193" s="19" t="str">
        <f>VLOOKUP(A193,Campaigns!A:I,9,FALSE)</f>
        <v>5/25/2020</v>
      </c>
    </row>
    <row r="194" spans="1:36">
      <c r="A194" s="2">
        <v>2115</v>
      </c>
      <c r="B194" s="2">
        <f>VLOOKUP(A194, Customer!A:O, 2, FALSE)</f>
        <v>172903</v>
      </c>
      <c r="C194" s="2">
        <f>VLOOKUP(A194, Customer!A:O, 3, FALSE)</f>
        <v>0</v>
      </c>
      <c r="D194" s="2">
        <f>VLOOKUP(A194, Customer!A:O, 4, FALSE)</f>
        <v>0</v>
      </c>
      <c r="E194" s="2">
        <f>VLOOKUP(A194, Customer!A:O, 5, FALSE)</f>
        <v>35</v>
      </c>
      <c r="F194" s="2">
        <f>VLOOKUP(A194, Customer!A:O, 6, FALSE)</f>
        <v>0</v>
      </c>
      <c r="G194" s="2">
        <f>VLOOKUP(A194, Customer!A:O, 7, FALSE)</f>
        <v>0</v>
      </c>
      <c r="H194" s="2">
        <f>VLOOKUP(A194, Customer!A:O, 8, FALSE)</f>
        <v>1</v>
      </c>
      <c r="I194" s="2">
        <f>VLOOKUP(A194, Customer!A:O, 9, FALSE)</f>
        <v>0</v>
      </c>
      <c r="J194" s="2">
        <f>VLOOKUP(A194, Customer!A:O, 10, FALSE)</f>
        <v>0</v>
      </c>
      <c r="K194" s="2">
        <f>VLOOKUP(A194, Customer!A:O, 11, FALSE)</f>
        <v>0</v>
      </c>
      <c r="L194" s="2">
        <f>VLOOKUP(A194, Customer!A:O, 12, FALSE)</f>
        <v>1</v>
      </c>
      <c r="M194" s="2">
        <f>VLOOKUP(A194, Customer!A:O, 13, FALSE)</f>
        <v>0</v>
      </c>
      <c r="N194" s="2">
        <f>VLOOKUP(A194, Customer!A:O, 14, FALSE)</f>
        <v>0</v>
      </c>
      <c r="O194" s="2" t="str">
        <f>VLOOKUP(A194, Customer!A:O, 15, FALSE)</f>
        <v>State-Texas</v>
      </c>
      <c r="P194" s="2">
        <f>VLOOKUP(A194,Sales!A:N,2,FALSE)</f>
        <v>74</v>
      </c>
      <c r="Q194">
        <f>VLOOKUP(A194,Sales!A:N,3,FALSE)</f>
        <v>2531</v>
      </c>
      <c r="R194" s="2">
        <f>VLOOKUP(A194,Sales!A:N,4,FALSE)</f>
        <v>327</v>
      </c>
      <c r="S194" s="2">
        <f>VLOOKUP(A194,Sales!A:N,5,FALSE)</f>
        <v>1779</v>
      </c>
      <c r="T194" s="2">
        <f>VLOOKUP(A194,Sales!A:N,6,FALSE)</f>
        <v>0</v>
      </c>
      <c r="U194" s="2">
        <f>VLOOKUP(A194,Sales!A:N,7,FALSE)</f>
        <v>45</v>
      </c>
      <c r="V194" s="2">
        <f>VLOOKUP(A194,Sales!A:N,8,FALSE)</f>
        <v>92</v>
      </c>
      <c r="W194" s="2">
        <f>VLOOKUP(A194,Sales!A:N,9,FALSE)</f>
        <v>4589</v>
      </c>
      <c r="X194" s="2">
        <f>VLOOKUP(A194,Sales!A:N,10,FALSE)</f>
        <v>1</v>
      </c>
      <c r="Y194" s="2">
        <f>VLOOKUP(A194,Sales!A:N,11,FALSE)</f>
        <v>7</v>
      </c>
      <c r="Z194" s="2">
        <f>VLOOKUP(A194,Sales!A:N,12,FALSE)</f>
        <v>5</v>
      </c>
      <c r="AA194" s="2">
        <f>VLOOKUP(A194,Sales!A:N,13,FALSE)</f>
        <v>8</v>
      </c>
      <c r="AB194" s="2">
        <f>VLOOKUP(A194,Sales!A:N,14,FALSE)</f>
        <v>4</v>
      </c>
      <c r="AC194" s="2">
        <f>VLOOKUP(A194,Campaigns!A:I,2,FALSE)</f>
        <v>0</v>
      </c>
      <c r="AD194" s="2">
        <f>VLOOKUP(A194,Campaigns!A:I,3,FALSE)</f>
        <v>1</v>
      </c>
      <c r="AE194" s="2">
        <f>VLOOKUP(A194,Campaigns!A:I,4,FALSE)</f>
        <v>1</v>
      </c>
      <c r="AF194" s="2">
        <f>VLOOKUP(A194,Campaigns!A:I,5,FALSE)</f>
        <v>1</v>
      </c>
      <c r="AG194" s="2">
        <f>VLOOKUP(A194,Campaigns!A:I,6,FALSE)</f>
        <v>0</v>
      </c>
      <c r="AH194" s="2">
        <f>VLOOKUP(A194,Campaigns!A:I,7,FALSE)</f>
        <v>0</v>
      </c>
      <c r="AI194" s="2">
        <f>VLOOKUP(A194,Campaigns!A:I,8,FALSE)</f>
        <v>1</v>
      </c>
      <c r="AJ194" s="19">
        <f>VLOOKUP(A194,Campaigns!A:I,9,FALSE)</f>
        <v>43925</v>
      </c>
    </row>
    <row r="195" spans="1:36">
      <c r="A195" s="2">
        <v>1202</v>
      </c>
      <c r="B195" s="2">
        <f>VLOOKUP(A195, Customer!A:O, 2, FALSE)</f>
        <v>170951</v>
      </c>
      <c r="C195" s="2">
        <f>VLOOKUP(A195, Customer!A:O, 3, FALSE)</f>
        <v>0</v>
      </c>
      <c r="D195" s="2">
        <f>VLOOKUP(A195, Customer!A:O, 4, FALSE)</f>
        <v>0</v>
      </c>
      <c r="E195" s="2">
        <f>VLOOKUP(A195, Customer!A:O, 5, FALSE)</f>
        <v>35</v>
      </c>
      <c r="F195" s="2">
        <f>VLOOKUP(A195, Customer!A:O, 6, FALSE)</f>
        <v>0</v>
      </c>
      <c r="G195" s="2">
        <f>VLOOKUP(A195, Customer!A:O, 7, FALSE)</f>
        <v>1</v>
      </c>
      <c r="H195" s="2">
        <f>VLOOKUP(A195, Customer!A:O, 8, FALSE)</f>
        <v>0</v>
      </c>
      <c r="I195" s="2">
        <f>VLOOKUP(A195, Customer!A:O, 9, FALSE)</f>
        <v>0</v>
      </c>
      <c r="J195" s="2">
        <f>VLOOKUP(A195, Customer!A:O, 10, FALSE)</f>
        <v>0</v>
      </c>
      <c r="K195" s="2">
        <f>VLOOKUP(A195, Customer!A:O, 11, FALSE)</f>
        <v>0</v>
      </c>
      <c r="L195" s="2">
        <f>VLOOKUP(A195, Customer!A:O, 12, FALSE)</f>
        <v>1</v>
      </c>
      <c r="M195" s="2">
        <f>VLOOKUP(A195, Customer!A:O, 13, FALSE)</f>
        <v>0</v>
      </c>
      <c r="N195" s="2">
        <f>VLOOKUP(A195, Customer!A:O, 14, FALSE)</f>
        <v>0</v>
      </c>
      <c r="O195" s="2" t="str">
        <f>VLOOKUP(A195, Customer!A:O, 15, FALSE)</f>
        <v>State-New York</v>
      </c>
      <c r="P195" s="2">
        <f>VLOOKUP(A195,Sales!A:N,2,FALSE)</f>
        <v>66</v>
      </c>
      <c r="Q195">
        <f>VLOOKUP(A195,Sales!A:N,3,FALSE)</f>
        <v>576</v>
      </c>
      <c r="R195" s="2">
        <f>VLOOKUP(A195,Sales!A:N,4,FALSE)</f>
        <v>24</v>
      </c>
      <c r="S195" s="2">
        <f>VLOOKUP(A195,Sales!A:N,5,FALSE)</f>
        <v>1335</v>
      </c>
      <c r="T195" s="2">
        <f>VLOOKUP(A195,Sales!A:N,6,FALSE)</f>
        <v>612</v>
      </c>
      <c r="U195" s="2">
        <f>VLOOKUP(A195,Sales!A:N,7,FALSE)</f>
        <v>210</v>
      </c>
      <c r="V195" s="2">
        <f>VLOOKUP(A195,Sales!A:N,8,FALSE)</f>
        <v>130</v>
      </c>
      <c r="W195" s="2">
        <f>VLOOKUP(A195,Sales!A:N,9,FALSE)</f>
        <v>2626</v>
      </c>
      <c r="X195" s="2">
        <f>VLOOKUP(A195,Sales!A:N,10,FALSE)</f>
        <v>1</v>
      </c>
      <c r="Y195" s="2">
        <f>VLOOKUP(A195,Sales!A:N,11,FALSE)</f>
        <v>3</v>
      </c>
      <c r="Z195" s="2">
        <f>VLOOKUP(A195,Sales!A:N,12,FALSE)</f>
        <v>4</v>
      </c>
      <c r="AA195" s="2">
        <f>VLOOKUP(A195,Sales!A:N,13,FALSE)</f>
        <v>9</v>
      </c>
      <c r="AB195" s="2">
        <f>VLOOKUP(A195,Sales!A:N,14,FALSE)</f>
        <v>1</v>
      </c>
      <c r="AC195" s="2">
        <f>VLOOKUP(A195,Campaigns!A:I,2,FALSE)</f>
        <v>0</v>
      </c>
      <c r="AD195" s="2">
        <f>VLOOKUP(A195,Campaigns!A:I,3,FALSE)</f>
        <v>0</v>
      </c>
      <c r="AE195" s="2">
        <f>VLOOKUP(A195,Campaigns!A:I,4,FALSE)</f>
        <v>0</v>
      </c>
      <c r="AF195" s="2">
        <f>VLOOKUP(A195,Campaigns!A:I,5,FALSE)</f>
        <v>0</v>
      </c>
      <c r="AG195" s="2">
        <f>VLOOKUP(A195,Campaigns!A:I,6,FALSE)</f>
        <v>0</v>
      </c>
      <c r="AH195" s="2">
        <f>VLOOKUP(A195,Campaigns!A:I,7,FALSE)</f>
        <v>0</v>
      </c>
      <c r="AI195" s="2">
        <f>VLOOKUP(A195,Campaigns!A:I,8,FALSE)</f>
        <v>0</v>
      </c>
      <c r="AJ195" s="19">
        <f>VLOOKUP(A195,Campaigns!A:I,9,FALSE)</f>
        <v>43718</v>
      </c>
    </row>
    <row r="196" spans="1:36">
      <c r="A196" s="2">
        <v>2036</v>
      </c>
      <c r="B196" s="2">
        <f>VLOOKUP(A196, Customer!A:O, 2, FALSE)</f>
        <v>170596</v>
      </c>
      <c r="C196" s="2">
        <f>VLOOKUP(A196, Customer!A:O, 3, FALSE)</f>
        <v>0</v>
      </c>
      <c r="D196" s="2">
        <f>VLOOKUP(A196, Customer!A:O, 4, FALSE)</f>
        <v>0</v>
      </c>
      <c r="E196" s="2">
        <f>VLOOKUP(A196, Customer!A:O, 5, FALSE)</f>
        <v>35</v>
      </c>
      <c r="F196" s="2">
        <f>VLOOKUP(A196, Customer!A:O, 6, FALSE)</f>
        <v>0</v>
      </c>
      <c r="G196" s="2">
        <f>VLOOKUP(A196, Customer!A:O, 7, FALSE)</f>
        <v>0</v>
      </c>
      <c r="H196" s="2">
        <f>VLOOKUP(A196, Customer!A:O, 8, FALSE)</f>
        <v>1</v>
      </c>
      <c r="I196" s="2">
        <f>VLOOKUP(A196, Customer!A:O, 9, FALSE)</f>
        <v>0</v>
      </c>
      <c r="J196" s="2">
        <f>VLOOKUP(A196, Customer!A:O, 10, FALSE)</f>
        <v>0</v>
      </c>
      <c r="K196" s="2">
        <f>VLOOKUP(A196, Customer!A:O, 11, FALSE)</f>
        <v>0</v>
      </c>
      <c r="L196" s="2">
        <f>VLOOKUP(A196, Customer!A:O, 12, FALSE)</f>
        <v>1</v>
      </c>
      <c r="M196" s="2">
        <f>VLOOKUP(A196, Customer!A:O, 13, FALSE)</f>
        <v>0</v>
      </c>
      <c r="N196" s="2">
        <f>VLOOKUP(A196, Customer!A:O, 14, FALSE)</f>
        <v>0</v>
      </c>
      <c r="O196" s="2" t="str">
        <f>VLOOKUP(A196, Customer!A:O, 15, FALSE)</f>
        <v>State-New York</v>
      </c>
      <c r="P196" s="2">
        <f>VLOOKUP(A196,Sales!A:N,2,FALSE)</f>
        <v>68</v>
      </c>
      <c r="Q196">
        <f>VLOOKUP(A196,Sales!A:N,3,FALSE)</f>
        <v>839</v>
      </c>
      <c r="R196" s="2">
        <f>VLOOKUP(A196,Sales!A:N,4,FALSE)</f>
        <v>106</v>
      </c>
      <c r="S196" s="2">
        <f>VLOOKUP(A196,Sales!A:N,5,FALSE)</f>
        <v>1290</v>
      </c>
      <c r="T196" s="2">
        <f>VLOOKUP(A196,Sales!A:N,6,FALSE)</f>
        <v>41</v>
      </c>
      <c r="U196" s="2">
        <f>VLOOKUP(A196,Sales!A:N,7,FALSE)</f>
        <v>0</v>
      </c>
      <c r="V196" s="2">
        <f>VLOOKUP(A196,Sales!A:N,8,FALSE)</f>
        <v>63</v>
      </c>
      <c r="W196" s="2">
        <f>VLOOKUP(A196,Sales!A:N,9,FALSE)</f>
        <v>2214</v>
      </c>
      <c r="X196" s="2">
        <f>VLOOKUP(A196,Sales!A:N,10,FALSE)</f>
        <v>1</v>
      </c>
      <c r="Y196" s="2">
        <f>VLOOKUP(A196,Sales!A:N,11,FALSE)</f>
        <v>3</v>
      </c>
      <c r="Z196" s="2">
        <f>VLOOKUP(A196,Sales!A:N,12,FALSE)</f>
        <v>5</v>
      </c>
      <c r="AA196" s="2">
        <f>VLOOKUP(A196,Sales!A:N,13,FALSE)</f>
        <v>12</v>
      </c>
      <c r="AB196" s="2">
        <f>VLOOKUP(A196,Sales!A:N,14,FALSE)</f>
        <v>2</v>
      </c>
      <c r="AC196" s="2">
        <f>VLOOKUP(A196,Campaigns!A:I,2,FALSE)</f>
        <v>0</v>
      </c>
      <c r="AD196" s="2">
        <f>VLOOKUP(A196,Campaigns!A:I,3,FALSE)</f>
        <v>0</v>
      </c>
      <c r="AE196" s="2">
        <f>VLOOKUP(A196,Campaigns!A:I,4,FALSE)</f>
        <v>0</v>
      </c>
      <c r="AF196" s="2">
        <f>VLOOKUP(A196,Campaigns!A:I,5,FALSE)</f>
        <v>0</v>
      </c>
      <c r="AG196" s="2">
        <f>VLOOKUP(A196,Campaigns!A:I,6,FALSE)</f>
        <v>0</v>
      </c>
      <c r="AH196" s="2">
        <f>VLOOKUP(A196,Campaigns!A:I,7,FALSE)</f>
        <v>0</v>
      </c>
      <c r="AI196" s="2">
        <f>VLOOKUP(A196,Campaigns!A:I,8,FALSE)</f>
        <v>0</v>
      </c>
      <c r="AJ196" s="19">
        <f>VLOOKUP(A196,Campaigns!A:I,9,FALSE)</f>
        <v>43802</v>
      </c>
    </row>
    <row r="197" spans="1:36">
      <c r="A197" s="2">
        <v>2747</v>
      </c>
      <c r="B197" s="2">
        <f>VLOOKUP(A197, Customer!A:O, 2, FALSE)</f>
        <v>170596</v>
      </c>
      <c r="C197" s="2">
        <f>VLOOKUP(A197, Customer!A:O, 3, FALSE)</f>
        <v>0</v>
      </c>
      <c r="D197" s="2">
        <f>VLOOKUP(A197, Customer!A:O, 4, FALSE)</f>
        <v>0</v>
      </c>
      <c r="E197" s="2">
        <f>VLOOKUP(A197, Customer!A:O, 5, FALSE)</f>
        <v>35</v>
      </c>
      <c r="F197" s="2">
        <f>VLOOKUP(A197, Customer!A:O, 6, FALSE)</f>
        <v>0</v>
      </c>
      <c r="G197" s="2">
        <f>VLOOKUP(A197, Customer!A:O, 7, FALSE)</f>
        <v>0</v>
      </c>
      <c r="H197" s="2">
        <f>VLOOKUP(A197, Customer!A:O, 8, FALSE)</f>
        <v>1</v>
      </c>
      <c r="I197" s="2">
        <f>VLOOKUP(A197, Customer!A:O, 9, FALSE)</f>
        <v>0</v>
      </c>
      <c r="J197" s="2">
        <f>VLOOKUP(A197, Customer!A:O, 10, FALSE)</f>
        <v>0</v>
      </c>
      <c r="K197" s="2">
        <f>VLOOKUP(A197, Customer!A:O, 11, FALSE)</f>
        <v>0</v>
      </c>
      <c r="L197" s="2">
        <f>VLOOKUP(A197, Customer!A:O, 12, FALSE)</f>
        <v>1</v>
      </c>
      <c r="M197" s="2">
        <f>VLOOKUP(A197, Customer!A:O, 13, FALSE)</f>
        <v>0</v>
      </c>
      <c r="N197" s="2">
        <f>VLOOKUP(A197, Customer!A:O, 14, FALSE)</f>
        <v>0</v>
      </c>
      <c r="O197" s="2" t="str">
        <f>VLOOKUP(A197, Customer!A:O, 15, FALSE)</f>
        <v>State-California</v>
      </c>
      <c r="P197" s="2">
        <f>VLOOKUP(A197,Sales!A:N,2,FALSE)</f>
        <v>68</v>
      </c>
      <c r="Q197">
        <f>VLOOKUP(A197,Sales!A:N,3,FALSE)</f>
        <v>839</v>
      </c>
      <c r="R197" s="2">
        <f>VLOOKUP(A197,Sales!A:N,4,FALSE)</f>
        <v>106</v>
      </c>
      <c r="S197" s="2">
        <f>VLOOKUP(A197,Sales!A:N,5,FALSE)</f>
        <v>1290</v>
      </c>
      <c r="T197" s="2">
        <f>VLOOKUP(A197,Sales!A:N,6,FALSE)</f>
        <v>41</v>
      </c>
      <c r="U197" s="2">
        <f>VLOOKUP(A197,Sales!A:N,7,FALSE)</f>
        <v>0</v>
      </c>
      <c r="V197" s="2">
        <f>VLOOKUP(A197,Sales!A:N,8,FALSE)</f>
        <v>63</v>
      </c>
      <c r="W197" s="2">
        <f>VLOOKUP(A197,Sales!A:N,9,FALSE)</f>
        <v>2214</v>
      </c>
      <c r="X197" s="2">
        <f>VLOOKUP(A197,Sales!A:N,10,FALSE)</f>
        <v>1</v>
      </c>
      <c r="Y197" s="2">
        <f>VLOOKUP(A197,Sales!A:N,11,FALSE)</f>
        <v>3</v>
      </c>
      <c r="Z197" s="2">
        <f>VLOOKUP(A197,Sales!A:N,12,FALSE)</f>
        <v>5</v>
      </c>
      <c r="AA197" s="2">
        <f>VLOOKUP(A197,Sales!A:N,13,FALSE)</f>
        <v>12</v>
      </c>
      <c r="AB197" s="2">
        <f>VLOOKUP(A197,Sales!A:N,14,FALSE)</f>
        <v>2</v>
      </c>
      <c r="AC197" s="2">
        <f>VLOOKUP(A197,Campaigns!A:I,2,FALSE)</f>
        <v>0</v>
      </c>
      <c r="AD197" s="2">
        <f>VLOOKUP(A197,Campaigns!A:I,3,FALSE)</f>
        <v>0</v>
      </c>
      <c r="AE197" s="2">
        <f>VLOOKUP(A197,Campaigns!A:I,4,FALSE)</f>
        <v>0</v>
      </c>
      <c r="AF197" s="2">
        <f>VLOOKUP(A197,Campaigns!A:I,5,FALSE)</f>
        <v>0</v>
      </c>
      <c r="AG197" s="2">
        <f>VLOOKUP(A197,Campaigns!A:I,6,FALSE)</f>
        <v>0</v>
      </c>
      <c r="AH197" s="2">
        <f>VLOOKUP(A197,Campaigns!A:I,7,FALSE)</f>
        <v>0</v>
      </c>
      <c r="AI197" s="2">
        <f>VLOOKUP(A197,Campaigns!A:I,8,FALSE)</f>
        <v>0</v>
      </c>
      <c r="AJ197" s="19">
        <f>VLOOKUP(A197,Campaigns!A:I,9,FALSE)</f>
        <v>43802</v>
      </c>
    </row>
    <row r="198" spans="1:36">
      <c r="A198" s="2">
        <v>1303</v>
      </c>
      <c r="B198" s="2">
        <f>VLOOKUP(A198, Customer!A:O, 2, FALSE)</f>
        <v>166503</v>
      </c>
      <c r="C198" s="2">
        <f>VLOOKUP(A198, Customer!A:O, 3, FALSE)</f>
        <v>1</v>
      </c>
      <c r="D198" s="2">
        <f>VLOOKUP(A198, Customer!A:O, 4, FALSE)</f>
        <v>0</v>
      </c>
      <c r="E198" s="2">
        <f>VLOOKUP(A198, Customer!A:O, 5, FALSE)</f>
        <v>35</v>
      </c>
      <c r="F198" s="2">
        <f>VLOOKUP(A198, Customer!A:O, 6, FALSE)</f>
        <v>0</v>
      </c>
      <c r="G198" s="2">
        <f>VLOOKUP(A198, Customer!A:O, 7, FALSE)</f>
        <v>0</v>
      </c>
      <c r="H198" s="2">
        <f>VLOOKUP(A198, Customer!A:O, 8, FALSE)</f>
        <v>1</v>
      </c>
      <c r="I198" s="2">
        <f>VLOOKUP(A198, Customer!A:O, 9, FALSE)</f>
        <v>0</v>
      </c>
      <c r="J198" s="2">
        <f>VLOOKUP(A198, Customer!A:O, 10, FALSE)</f>
        <v>0</v>
      </c>
      <c r="K198" s="2">
        <f>VLOOKUP(A198, Customer!A:O, 11, FALSE)</f>
        <v>0</v>
      </c>
      <c r="L198" s="2">
        <f>VLOOKUP(A198, Customer!A:O, 12, FALSE)</f>
        <v>1</v>
      </c>
      <c r="M198" s="2">
        <f>VLOOKUP(A198, Customer!A:O, 13, FALSE)</f>
        <v>0</v>
      </c>
      <c r="N198" s="2">
        <f>VLOOKUP(A198, Customer!A:O, 14, FALSE)</f>
        <v>0</v>
      </c>
      <c r="O198" s="2" t="str">
        <f>VLOOKUP(A198, Customer!A:O, 15, FALSE)</f>
        <v>State-Illinois</v>
      </c>
      <c r="P198" s="2">
        <f>VLOOKUP(A198,Sales!A:N,2,FALSE)</f>
        <v>30</v>
      </c>
      <c r="Q198">
        <f>VLOOKUP(A198,Sales!A:N,3,FALSE)</f>
        <v>228</v>
      </c>
      <c r="R198" s="2">
        <f>VLOOKUP(A198,Sales!A:N,4,FALSE)</f>
        <v>160</v>
      </c>
      <c r="S198" s="2">
        <f>VLOOKUP(A198,Sales!A:N,5,FALSE)</f>
        <v>320</v>
      </c>
      <c r="T198" s="2">
        <f>VLOOKUP(A198,Sales!A:N,6,FALSE)</f>
        <v>163</v>
      </c>
      <c r="U198" s="2">
        <f>VLOOKUP(A198,Sales!A:N,7,FALSE)</f>
        <v>8</v>
      </c>
      <c r="V198" s="2">
        <f>VLOOKUP(A198,Sales!A:N,8,FALSE)</f>
        <v>125</v>
      </c>
      <c r="W198" s="2">
        <f>VLOOKUP(A198,Sales!A:N,9,FALSE)</f>
        <v>754</v>
      </c>
      <c r="X198" s="2">
        <f>VLOOKUP(A198,Sales!A:N,10,FALSE)</f>
        <v>2</v>
      </c>
      <c r="Y198" s="2">
        <f>VLOOKUP(A198,Sales!A:N,11,FALSE)</f>
        <v>4</v>
      </c>
      <c r="Z198" s="2">
        <f>VLOOKUP(A198,Sales!A:N,12,FALSE)</f>
        <v>3</v>
      </c>
      <c r="AA198" s="2">
        <f>VLOOKUP(A198,Sales!A:N,13,FALSE)</f>
        <v>6</v>
      </c>
      <c r="AB198" s="2">
        <f>VLOOKUP(A198,Sales!A:N,14,FALSE)</f>
        <v>3</v>
      </c>
      <c r="AC198" s="2">
        <f>VLOOKUP(A198,Campaigns!A:I,2,FALSE)</f>
        <v>0</v>
      </c>
      <c r="AD198" s="2">
        <f>VLOOKUP(A198,Campaigns!A:I,3,FALSE)</f>
        <v>0</v>
      </c>
      <c r="AE198" s="2">
        <f>VLOOKUP(A198,Campaigns!A:I,4,FALSE)</f>
        <v>0</v>
      </c>
      <c r="AF198" s="2">
        <f>VLOOKUP(A198,Campaigns!A:I,5,FALSE)</f>
        <v>0</v>
      </c>
      <c r="AG198" s="2">
        <f>VLOOKUP(A198,Campaigns!A:I,6,FALSE)</f>
        <v>0</v>
      </c>
      <c r="AH198" s="2">
        <f>VLOOKUP(A198,Campaigns!A:I,7,FALSE)</f>
        <v>0</v>
      </c>
      <c r="AI198" s="2">
        <f>VLOOKUP(A198,Campaigns!A:I,8,FALSE)</f>
        <v>0</v>
      </c>
      <c r="AJ198" s="19" t="str">
        <f>VLOOKUP(A198,Campaigns!A:I,9,FALSE)</f>
        <v>1/19/2019</v>
      </c>
    </row>
    <row r="199" spans="1:36">
      <c r="A199" s="2">
        <v>1487</v>
      </c>
      <c r="B199" s="2">
        <f>VLOOKUP(A199, Customer!A:O, 2, FALSE)</f>
        <v>164355</v>
      </c>
      <c r="C199" s="2">
        <f>VLOOKUP(A199, Customer!A:O, 3, FALSE)</f>
        <v>1</v>
      </c>
      <c r="D199" s="2">
        <f>VLOOKUP(A199, Customer!A:O, 4, FALSE)</f>
        <v>0</v>
      </c>
      <c r="E199" s="2">
        <f>VLOOKUP(A199, Customer!A:O, 5, FALSE)</f>
        <v>35</v>
      </c>
      <c r="F199" s="2">
        <f>VLOOKUP(A199, Customer!A:O, 6, FALSE)</f>
        <v>0</v>
      </c>
      <c r="G199" s="2">
        <f>VLOOKUP(A199, Customer!A:O, 7, FALSE)</f>
        <v>1</v>
      </c>
      <c r="H199" s="2">
        <f>VLOOKUP(A199, Customer!A:O, 8, FALSE)</f>
        <v>0</v>
      </c>
      <c r="I199" s="2">
        <f>VLOOKUP(A199, Customer!A:O, 9, FALSE)</f>
        <v>0</v>
      </c>
      <c r="J199" s="2">
        <f>VLOOKUP(A199, Customer!A:O, 10, FALSE)</f>
        <v>0</v>
      </c>
      <c r="K199" s="2">
        <f>VLOOKUP(A199, Customer!A:O, 11, FALSE)</f>
        <v>0</v>
      </c>
      <c r="L199" s="2">
        <f>VLOOKUP(A199, Customer!A:O, 12, FALSE)</f>
        <v>0</v>
      </c>
      <c r="M199" s="2">
        <f>VLOOKUP(A199, Customer!A:O, 13, FALSE)</f>
        <v>0</v>
      </c>
      <c r="N199" s="2">
        <f>VLOOKUP(A199, Customer!A:O, 14, FALSE)</f>
        <v>1</v>
      </c>
      <c r="O199" s="2" t="str">
        <f>VLOOKUP(A199, Customer!A:O, 15, FALSE)</f>
        <v>State-California</v>
      </c>
      <c r="P199" s="2">
        <f>VLOOKUP(A199,Sales!A:N,2,FALSE)</f>
        <v>66</v>
      </c>
      <c r="Q199">
        <f>VLOOKUP(A199,Sales!A:N,3,FALSE)</f>
        <v>2674</v>
      </c>
      <c r="R199" s="2">
        <f>VLOOKUP(A199,Sales!A:N,4,FALSE)</f>
        <v>0</v>
      </c>
      <c r="S199" s="2">
        <f>VLOOKUP(A199,Sales!A:N,5,FALSE)</f>
        <v>358</v>
      </c>
      <c r="T199" s="2">
        <f>VLOOKUP(A199,Sales!A:N,6,FALSE)</f>
        <v>171</v>
      </c>
      <c r="U199" s="2">
        <f>VLOOKUP(A199,Sales!A:N,7,FALSE)</f>
        <v>97</v>
      </c>
      <c r="V199" s="2">
        <f>VLOOKUP(A199,Sales!A:N,8,FALSE)</f>
        <v>391</v>
      </c>
      <c r="W199" s="2">
        <f>VLOOKUP(A199,Sales!A:N,9,FALSE)</f>
        <v>2909</v>
      </c>
      <c r="X199" s="2">
        <f>VLOOKUP(A199,Sales!A:N,10,FALSE)</f>
        <v>2</v>
      </c>
      <c r="Y199" s="2">
        <f>VLOOKUP(A199,Sales!A:N,11,FALSE)</f>
        <v>4</v>
      </c>
      <c r="Z199" s="2">
        <f>VLOOKUP(A199,Sales!A:N,12,FALSE)</f>
        <v>3</v>
      </c>
      <c r="AA199" s="2">
        <f>VLOOKUP(A199,Sales!A:N,13,FALSE)</f>
        <v>12</v>
      </c>
      <c r="AB199" s="2">
        <f>VLOOKUP(A199,Sales!A:N,14,FALSE)</f>
        <v>8</v>
      </c>
      <c r="AC199" s="2">
        <f>VLOOKUP(A199,Campaigns!A:I,2,FALSE)</f>
        <v>0</v>
      </c>
      <c r="AD199" s="2">
        <f>VLOOKUP(A199,Campaigns!A:I,3,FALSE)</f>
        <v>0</v>
      </c>
      <c r="AE199" s="2">
        <f>VLOOKUP(A199,Campaigns!A:I,4,FALSE)</f>
        <v>0</v>
      </c>
      <c r="AF199" s="2">
        <f>VLOOKUP(A199,Campaigns!A:I,5,FALSE)</f>
        <v>0</v>
      </c>
      <c r="AG199" s="2">
        <f>VLOOKUP(A199,Campaigns!A:I,6,FALSE)</f>
        <v>0</v>
      </c>
      <c r="AH199" s="2">
        <f>VLOOKUP(A199,Campaigns!A:I,7,FALSE)</f>
        <v>0</v>
      </c>
      <c r="AI199" s="2">
        <f>VLOOKUP(A199,Campaigns!A:I,8,FALSE)</f>
        <v>0</v>
      </c>
      <c r="AJ199" s="19" t="str">
        <f>VLOOKUP(A199,Campaigns!A:I,9,FALSE)</f>
        <v>1/29/2019</v>
      </c>
    </row>
    <row r="200" spans="1:36">
      <c r="A200" s="2">
        <v>1838</v>
      </c>
      <c r="B200" s="2">
        <f>VLOOKUP(A200, Customer!A:O, 2, FALSE)</f>
        <v>155357</v>
      </c>
      <c r="C200" s="2">
        <f>VLOOKUP(A200, Customer!A:O, 3, FALSE)</f>
        <v>2</v>
      </c>
      <c r="D200" s="2">
        <f>VLOOKUP(A200, Customer!A:O, 4, FALSE)</f>
        <v>0</v>
      </c>
      <c r="E200" s="2">
        <f>VLOOKUP(A200, Customer!A:O, 5, FALSE)</f>
        <v>35</v>
      </c>
      <c r="F200" s="2">
        <f>VLOOKUP(A200, Customer!A:O, 6, FALSE)</f>
        <v>0</v>
      </c>
      <c r="G200" s="2">
        <f>VLOOKUP(A200, Customer!A:O, 7, FALSE)</f>
        <v>1</v>
      </c>
      <c r="H200" s="2">
        <f>VLOOKUP(A200, Customer!A:O, 8, FALSE)</f>
        <v>0</v>
      </c>
      <c r="I200" s="2">
        <f>VLOOKUP(A200, Customer!A:O, 9, FALSE)</f>
        <v>0</v>
      </c>
      <c r="J200" s="2">
        <f>VLOOKUP(A200, Customer!A:O, 10, FALSE)</f>
        <v>0</v>
      </c>
      <c r="K200" s="2">
        <f>VLOOKUP(A200, Customer!A:O, 11, FALSE)</f>
        <v>0</v>
      </c>
      <c r="L200" s="2">
        <f>VLOOKUP(A200, Customer!A:O, 12, FALSE)</f>
        <v>1</v>
      </c>
      <c r="M200" s="2">
        <f>VLOOKUP(A200, Customer!A:O, 13, FALSE)</f>
        <v>0</v>
      </c>
      <c r="N200" s="2">
        <f>VLOOKUP(A200, Customer!A:O, 14, FALSE)</f>
        <v>0</v>
      </c>
      <c r="O200" s="2" t="str">
        <f>VLOOKUP(A200, Customer!A:O, 15, FALSE)</f>
        <v>State-New York</v>
      </c>
      <c r="P200" s="2">
        <f>VLOOKUP(A200,Sales!A:N,2,FALSE)</f>
        <v>66</v>
      </c>
      <c r="Q200">
        <f>VLOOKUP(A200,Sales!A:N,3,FALSE)</f>
        <v>1050</v>
      </c>
      <c r="R200" s="2">
        <f>VLOOKUP(A200,Sales!A:N,4,FALSE)</f>
        <v>180</v>
      </c>
      <c r="S200" s="2">
        <f>VLOOKUP(A200,Sales!A:N,5,FALSE)</f>
        <v>326</v>
      </c>
      <c r="T200" s="2">
        <f>VLOOKUP(A200,Sales!A:N,6,FALSE)</f>
        <v>236</v>
      </c>
      <c r="U200" s="2">
        <f>VLOOKUP(A200,Sales!A:N,7,FALSE)</f>
        <v>70</v>
      </c>
      <c r="V200" s="2">
        <f>VLOOKUP(A200,Sales!A:N,8,FALSE)</f>
        <v>180</v>
      </c>
      <c r="W200" s="2">
        <f>VLOOKUP(A200,Sales!A:N,9,FALSE)</f>
        <v>1681</v>
      </c>
      <c r="X200" s="2">
        <f>VLOOKUP(A200,Sales!A:N,10,FALSE)</f>
        <v>3</v>
      </c>
      <c r="Y200" s="2">
        <f>VLOOKUP(A200,Sales!A:N,11,FALSE)</f>
        <v>6</v>
      </c>
      <c r="Z200" s="2">
        <f>VLOOKUP(A200,Sales!A:N,12,FALSE)</f>
        <v>2</v>
      </c>
      <c r="AA200" s="2">
        <f>VLOOKUP(A200,Sales!A:N,13,FALSE)</f>
        <v>11</v>
      </c>
      <c r="AB200" s="2">
        <f>VLOOKUP(A200,Sales!A:N,14,FALSE)</f>
        <v>5</v>
      </c>
      <c r="AC200" s="2">
        <f>VLOOKUP(A200,Campaigns!A:I,2,FALSE)</f>
        <v>0</v>
      </c>
      <c r="AD200" s="2">
        <f>VLOOKUP(A200,Campaigns!A:I,3,FALSE)</f>
        <v>0</v>
      </c>
      <c r="AE200" s="2">
        <f>VLOOKUP(A200,Campaigns!A:I,4,FALSE)</f>
        <v>0</v>
      </c>
      <c r="AF200" s="2">
        <f>VLOOKUP(A200,Campaigns!A:I,5,FALSE)</f>
        <v>0</v>
      </c>
      <c r="AG200" s="2">
        <f>VLOOKUP(A200,Campaigns!A:I,6,FALSE)</f>
        <v>0</v>
      </c>
      <c r="AH200" s="2">
        <f>VLOOKUP(A200,Campaigns!A:I,7,FALSE)</f>
        <v>0</v>
      </c>
      <c r="AI200" s="2">
        <f>VLOOKUP(A200,Campaigns!A:I,8,FALSE)</f>
        <v>0</v>
      </c>
      <c r="AJ200" s="19" t="str">
        <f>VLOOKUP(A200,Campaigns!A:I,9,FALSE)</f>
        <v>7/27/2019</v>
      </c>
    </row>
    <row r="201" spans="1:36">
      <c r="A201" s="2">
        <v>2834</v>
      </c>
      <c r="B201" s="2">
        <f>VLOOKUP(A201, Customer!A:O, 2, FALSE)</f>
        <v>154006</v>
      </c>
      <c r="C201" s="2">
        <f>VLOOKUP(A201, Customer!A:O, 3, FALSE)</f>
        <v>1</v>
      </c>
      <c r="D201" s="2">
        <f>VLOOKUP(A201, Customer!A:O, 4, FALSE)</f>
        <v>0</v>
      </c>
      <c r="E201" s="2">
        <f>VLOOKUP(A201, Customer!A:O, 5, FALSE)</f>
        <v>35</v>
      </c>
      <c r="F201" s="2">
        <f>VLOOKUP(A201, Customer!A:O, 6, FALSE)</f>
        <v>0</v>
      </c>
      <c r="G201" s="2">
        <f>VLOOKUP(A201, Customer!A:O, 7, FALSE)</f>
        <v>0</v>
      </c>
      <c r="H201" s="2">
        <f>VLOOKUP(A201, Customer!A:O, 8, FALSE)</f>
        <v>0</v>
      </c>
      <c r="I201" s="2">
        <f>VLOOKUP(A201, Customer!A:O, 9, FALSE)</f>
        <v>1</v>
      </c>
      <c r="J201" s="2">
        <f>VLOOKUP(A201, Customer!A:O, 10, FALSE)</f>
        <v>0</v>
      </c>
      <c r="K201" s="2">
        <f>VLOOKUP(A201, Customer!A:O, 11, FALSE)</f>
        <v>0</v>
      </c>
      <c r="L201" s="2">
        <f>VLOOKUP(A201, Customer!A:O, 12, FALSE)</f>
        <v>1</v>
      </c>
      <c r="M201" s="2">
        <f>VLOOKUP(A201, Customer!A:O, 13, FALSE)</f>
        <v>0</v>
      </c>
      <c r="N201" s="2">
        <f>VLOOKUP(A201, Customer!A:O, 14, FALSE)</f>
        <v>0</v>
      </c>
      <c r="O201" s="2" t="str">
        <f>VLOOKUP(A201, Customer!A:O, 15, FALSE)</f>
        <v>State-New York</v>
      </c>
      <c r="P201" s="2">
        <f>VLOOKUP(A201,Sales!A:N,2,FALSE)</f>
        <v>42</v>
      </c>
      <c r="Q201">
        <f>VLOOKUP(A201,Sales!A:N,3,FALSE)</f>
        <v>496</v>
      </c>
      <c r="R201" s="2">
        <f>VLOOKUP(A201,Sales!A:N,4,FALSE)</f>
        <v>220</v>
      </c>
      <c r="S201" s="2">
        <f>VLOOKUP(A201,Sales!A:N,5,FALSE)</f>
        <v>579</v>
      </c>
      <c r="T201" s="2">
        <f>VLOOKUP(A201,Sales!A:N,6,FALSE)</f>
        <v>17</v>
      </c>
      <c r="U201" s="2">
        <f>VLOOKUP(A201,Sales!A:N,7,FALSE)</f>
        <v>68</v>
      </c>
      <c r="V201" s="2">
        <f>VLOOKUP(A201,Sales!A:N,8,FALSE)</f>
        <v>277</v>
      </c>
      <c r="W201" s="2">
        <f>VLOOKUP(A201,Sales!A:N,9,FALSE)</f>
        <v>1104</v>
      </c>
      <c r="X201" s="2">
        <f>VLOOKUP(A201,Sales!A:N,10,FALSE)</f>
        <v>2</v>
      </c>
      <c r="Y201" s="2">
        <f>VLOOKUP(A201,Sales!A:N,11,FALSE)</f>
        <v>8</v>
      </c>
      <c r="Z201" s="2">
        <f>VLOOKUP(A201,Sales!A:N,12,FALSE)</f>
        <v>1</v>
      </c>
      <c r="AA201" s="2">
        <f>VLOOKUP(A201,Sales!A:N,13,FALSE)</f>
        <v>7</v>
      </c>
      <c r="AB201" s="2">
        <f>VLOOKUP(A201,Sales!A:N,14,FALSE)</f>
        <v>7</v>
      </c>
      <c r="AC201" s="2">
        <f>VLOOKUP(A201,Campaigns!A:I,2,FALSE)</f>
        <v>0</v>
      </c>
      <c r="AD201" s="2">
        <f>VLOOKUP(A201,Campaigns!A:I,3,FALSE)</f>
        <v>0</v>
      </c>
      <c r="AE201" s="2">
        <f>VLOOKUP(A201,Campaigns!A:I,4,FALSE)</f>
        <v>0</v>
      </c>
      <c r="AF201" s="2">
        <f>VLOOKUP(A201,Campaigns!A:I,5,FALSE)</f>
        <v>0</v>
      </c>
      <c r="AG201" s="2">
        <f>VLOOKUP(A201,Campaigns!A:I,6,FALSE)</f>
        <v>0</v>
      </c>
      <c r="AH201" s="2">
        <f>VLOOKUP(A201,Campaigns!A:I,7,FALSE)</f>
        <v>0</v>
      </c>
      <c r="AI201" s="2">
        <f>VLOOKUP(A201,Campaigns!A:I,8,FALSE)</f>
        <v>0</v>
      </c>
      <c r="AJ201" s="19" t="str">
        <f>VLOOKUP(A201,Campaigns!A:I,9,FALSE)</f>
        <v>2/23/2019</v>
      </c>
    </row>
    <row r="202" spans="1:36">
      <c r="A202" s="2">
        <v>2540</v>
      </c>
      <c r="B202" s="2">
        <f>VLOOKUP(A202, Customer!A:O, 2, FALSE)</f>
        <v>144322</v>
      </c>
      <c r="C202" s="2">
        <f>VLOOKUP(A202, Customer!A:O, 3, FALSE)</f>
        <v>1</v>
      </c>
      <c r="D202" s="2">
        <f>VLOOKUP(A202, Customer!A:O, 4, FALSE)</f>
        <v>0</v>
      </c>
      <c r="E202" s="2">
        <f>VLOOKUP(A202, Customer!A:O, 5, FALSE)</f>
        <v>35</v>
      </c>
      <c r="F202" s="2">
        <f>VLOOKUP(A202, Customer!A:O, 6, FALSE)</f>
        <v>0</v>
      </c>
      <c r="G202" s="2">
        <f>VLOOKUP(A202, Customer!A:O, 7, FALSE)</f>
        <v>1</v>
      </c>
      <c r="H202" s="2">
        <f>VLOOKUP(A202, Customer!A:O, 8, FALSE)</f>
        <v>0</v>
      </c>
      <c r="I202" s="2">
        <f>VLOOKUP(A202, Customer!A:O, 9, FALSE)</f>
        <v>0</v>
      </c>
      <c r="J202" s="2">
        <f>VLOOKUP(A202, Customer!A:O, 10, FALSE)</f>
        <v>0</v>
      </c>
      <c r="K202" s="2">
        <f>VLOOKUP(A202, Customer!A:O, 11, FALSE)</f>
        <v>0</v>
      </c>
      <c r="L202" s="2">
        <f>VLOOKUP(A202, Customer!A:O, 12, FALSE)</f>
        <v>1</v>
      </c>
      <c r="M202" s="2">
        <f>VLOOKUP(A202, Customer!A:O, 13, FALSE)</f>
        <v>0</v>
      </c>
      <c r="N202" s="2">
        <f>VLOOKUP(A202, Customer!A:O, 14, FALSE)</f>
        <v>0</v>
      </c>
      <c r="O202" s="2" t="str">
        <f>VLOOKUP(A202, Customer!A:O, 15, FALSE)</f>
        <v>State-New York</v>
      </c>
      <c r="P202" s="2">
        <f>VLOOKUP(A202,Sales!A:N,2,FALSE)</f>
        <v>30</v>
      </c>
      <c r="Q202">
        <f>VLOOKUP(A202,Sales!A:N,3,FALSE)</f>
        <v>150</v>
      </c>
      <c r="R202" s="2">
        <f>VLOOKUP(A202,Sales!A:N,4,FALSE)</f>
        <v>0</v>
      </c>
      <c r="S202" s="2">
        <f>VLOOKUP(A202,Sales!A:N,5,FALSE)</f>
        <v>130</v>
      </c>
      <c r="T202" s="2">
        <f>VLOOKUP(A202,Sales!A:N,6,FALSE)</f>
        <v>10</v>
      </c>
      <c r="U202" s="2">
        <f>VLOOKUP(A202,Sales!A:N,7,FALSE)</f>
        <v>0</v>
      </c>
      <c r="V202" s="2">
        <f>VLOOKUP(A202,Sales!A:N,8,FALSE)</f>
        <v>10</v>
      </c>
      <c r="W202" s="2">
        <f>VLOOKUP(A202,Sales!A:N,9,FALSE)</f>
        <v>280</v>
      </c>
      <c r="X202" s="2">
        <f>VLOOKUP(A202,Sales!A:N,10,FALSE)</f>
        <v>2</v>
      </c>
      <c r="Y202" s="2">
        <f>VLOOKUP(A202,Sales!A:N,11,FALSE)</f>
        <v>3</v>
      </c>
      <c r="Z202" s="2">
        <f>VLOOKUP(A202,Sales!A:N,12,FALSE)</f>
        <v>0</v>
      </c>
      <c r="AA202" s="2">
        <f>VLOOKUP(A202,Sales!A:N,13,FALSE)</f>
        <v>3</v>
      </c>
      <c r="AB202" s="2">
        <f>VLOOKUP(A202,Sales!A:N,14,FALSE)</f>
        <v>8</v>
      </c>
      <c r="AC202" s="2">
        <f>VLOOKUP(A202,Campaigns!A:I,2,FALSE)</f>
        <v>0</v>
      </c>
      <c r="AD202" s="2">
        <f>VLOOKUP(A202,Campaigns!A:I,3,FALSE)</f>
        <v>0</v>
      </c>
      <c r="AE202" s="2">
        <f>VLOOKUP(A202,Campaigns!A:I,4,FALSE)</f>
        <v>0</v>
      </c>
      <c r="AF202" s="2">
        <f>VLOOKUP(A202,Campaigns!A:I,5,FALSE)</f>
        <v>0</v>
      </c>
      <c r="AG202" s="2">
        <f>VLOOKUP(A202,Campaigns!A:I,6,FALSE)</f>
        <v>0</v>
      </c>
      <c r="AH202" s="2">
        <f>VLOOKUP(A202,Campaigns!A:I,7,FALSE)</f>
        <v>0</v>
      </c>
      <c r="AI202" s="2">
        <f>VLOOKUP(A202,Campaigns!A:I,8,FALSE)</f>
        <v>0</v>
      </c>
      <c r="AJ202" s="19" t="str">
        <f>VLOOKUP(A202,Campaigns!A:I,9,FALSE)</f>
        <v>11/20/2020</v>
      </c>
    </row>
    <row r="203" spans="1:36">
      <c r="A203" s="2">
        <v>2640</v>
      </c>
      <c r="B203" s="2">
        <f>VLOOKUP(A203, Customer!A:O, 2, FALSE)</f>
        <v>141473</v>
      </c>
      <c r="C203" s="2">
        <f>VLOOKUP(A203, Customer!A:O, 3, FALSE)</f>
        <v>1</v>
      </c>
      <c r="D203" s="2">
        <f>VLOOKUP(A203, Customer!A:O, 4, FALSE)</f>
        <v>0</v>
      </c>
      <c r="E203" s="2">
        <f>VLOOKUP(A203, Customer!A:O, 5, FALSE)</f>
        <v>35</v>
      </c>
      <c r="F203" s="2">
        <f>VLOOKUP(A203, Customer!A:O, 6, FALSE)</f>
        <v>0</v>
      </c>
      <c r="G203" s="2">
        <f>VLOOKUP(A203, Customer!A:O, 7, FALSE)</f>
        <v>0</v>
      </c>
      <c r="H203" s="2">
        <f>VLOOKUP(A203, Customer!A:O, 8, FALSE)</f>
        <v>1</v>
      </c>
      <c r="I203" s="2">
        <f>VLOOKUP(A203, Customer!A:O, 9, FALSE)</f>
        <v>0</v>
      </c>
      <c r="J203" s="2">
        <f>VLOOKUP(A203, Customer!A:O, 10, FALSE)</f>
        <v>0</v>
      </c>
      <c r="K203" s="2">
        <f>VLOOKUP(A203, Customer!A:O, 11, FALSE)</f>
        <v>0</v>
      </c>
      <c r="L203" s="2">
        <f>VLOOKUP(A203, Customer!A:O, 12, FALSE)</f>
        <v>0</v>
      </c>
      <c r="M203" s="2">
        <f>VLOOKUP(A203, Customer!A:O, 13, FALSE)</f>
        <v>0</v>
      </c>
      <c r="N203" s="2">
        <f>VLOOKUP(A203, Customer!A:O, 14, FALSE)</f>
        <v>0</v>
      </c>
      <c r="O203" s="2" t="str">
        <f>VLOOKUP(A203, Customer!A:O, 15, FALSE)</f>
        <v>State-Florida</v>
      </c>
      <c r="P203" s="2">
        <f>VLOOKUP(A203,Sales!A:N,2,FALSE)</f>
        <v>80</v>
      </c>
      <c r="Q203">
        <f>VLOOKUP(A203,Sales!A:N,3,FALSE)</f>
        <v>72</v>
      </c>
      <c r="R203" s="2">
        <f>VLOOKUP(A203,Sales!A:N,4,FALSE)</f>
        <v>27</v>
      </c>
      <c r="S203" s="2">
        <f>VLOOKUP(A203,Sales!A:N,5,FALSE)</f>
        <v>68</v>
      </c>
      <c r="T203" s="2">
        <f>VLOOKUP(A203,Sales!A:N,6,FALSE)</f>
        <v>51</v>
      </c>
      <c r="U203" s="2">
        <f>VLOOKUP(A203,Sales!A:N,7,FALSE)</f>
        <v>10</v>
      </c>
      <c r="V203" s="2">
        <f>VLOOKUP(A203,Sales!A:N,8,FALSE)</f>
        <v>31</v>
      </c>
      <c r="W203" s="2">
        <f>VLOOKUP(A203,Sales!A:N,9,FALSE)</f>
        <v>198</v>
      </c>
      <c r="X203" s="2">
        <f>VLOOKUP(A203,Sales!A:N,10,FALSE)</f>
        <v>1</v>
      </c>
      <c r="Y203" s="2">
        <f>VLOOKUP(A203,Sales!A:N,11,FALSE)</f>
        <v>2</v>
      </c>
      <c r="Z203" s="2">
        <f>VLOOKUP(A203,Sales!A:N,12,FALSE)</f>
        <v>0</v>
      </c>
      <c r="AA203" s="2">
        <f>VLOOKUP(A203,Sales!A:N,13,FALSE)</f>
        <v>3</v>
      </c>
      <c r="AB203" s="2">
        <f>VLOOKUP(A203,Sales!A:N,14,FALSE)</f>
        <v>7</v>
      </c>
      <c r="AC203" s="2">
        <f>VLOOKUP(A203,Campaigns!A:I,2,FALSE)</f>
        <v>0</v>
      </c>
      <c r="AD203" s="2">
        <f>VLOOKUP(A203,Campaigns!A:I,3,FALSE)</f>
        <v>0</v>
      </c>
      <c r="AE203" s="2">
        <f>VLOOKUP(A203,Campaigns!A:I,4,FALSE)</f>
        <v>0</v>
      </c>
      <c r="AF203" s="2">
        <f>VLOOKUP(A203,Campaigns!A:I,5,FALSE)</f>
        <v>0</v>
      </c>
      <c r="AG203" s="2">
        <f>VLOOKUP(A203,Campaigns!A:I,6,FALSE)</f>
        <v>0</v>
      </c>
      <c r="AH203" s="2">
        <f>VLOOKUP(A203,Campaigns!A:I,7,FALSE)</f>
        <v>0</v>
      </c>
      <c r="AI203" s="2">
        <f>VLOOKUP(A203,Campaigns!A:I,8,FALSE)</f>
        <v>0</v>
      </c>
      <c r="AJ203" s="19" t="str">
        <f>VLOOKUP(A203,Campaigns!A:I,9,FALSE)</f>
        <v>11/24/2019</v>
      </c>
    </row>
    <row r="204" spans="1:36">
      <c r="A204" s="2">
        <v>3187</v>
      </c>
      <c r="B204" s="2">
        <f>VLOOKUP(A204, Customer!A:O, 2, FALSE)</f>
        <v>140101</v>
      </c>
      <c r="C204" s="2">
        <f>VLOOKUP(A204, Customer!A:O, 3, FALSE)</f>
        <v>1</v>
      </c>
      <c r="D204" s="2">
        <f>VLOOKUP(A204, Customer!A:O, 4, FALSE)</f>
        <v>0</v>
      </c>
      <c r="E204" s="2">
        <f>VLOOKUP(A204, Customer!A:O, 5, FALSE)</f>
        <v>35</v>
      </c>
      <c r="F204" s="2">
        <f>VLOOKUP(A204, Customer!A:O, 6, FALSE)</f>
        <v>0</v>
      </c>
      <c r="G204" s="2">
        <f>VLOOKUP(A204, Customer!A:O, 7, FALSE)</f>
        <v>0</v>
      </c>
      <c r="H204" s="2">
        <f>VLOOKUP(A204, Customer!A:O, 8, FALSE)</f>
        <v>0</v>
      </c>
      <c r="I204" s="2">
        <f>VLOOKUP(A204, Customer!A:O, 9, FALSE)</f>
        <v>1</v>
      </c>
      <c r="J204" s="2">
        <f>VLOOKUP(A204, Customer!A:O, 10, FALSE)</f>
        <v>0</v>
      </c>
      <c r="K204" s="2">
        <f>VLOOKUP(A204, Customer!A:O, 11, FALSE)</f>
        <v>0</v>
      </c>
      <c r="L204" s="2">
        <f>VLOOKUP(A204, Customer!A:O, 12, FALSE)</f>
        <v>0</v>
      </c>
      <c r="M204" s="2">
        <f>VLOOKUP(A204, Customer!A:O, 13, FALSE)</f>
        <v>1</v>
      </c>
      <c r="N204" s="2">
        <f>VLOOKUP(A204, Customer!A:O, 14, FALSE)</f>
        <v>0</v>
      </c>
      <c r="O204" s="2" t="str">
        <f>VLOOKUP(A204, Customer!A:O, 15, FALSE)</f>
        <v>State-Illinois</v>
      </c>
      <c r="P204" s="2">
        <f>VLOOKUP(A204,Sales!A:N,2,FALSE)</f>
        <v>73</v>
      </c>
      <c r="Q204">
        <f>VLOOKUP(A204,Sales!A:N,3,FALSE)</f>
        <v>597</v>
      </c>
      <c r="R204" s="2">
        <f>VLOOKUP(A204,Sales!A:N,4,FALSE)</f>
        <v>10</v>
      </c>
      <c r="S204" s="2">
        <f>VLOOKUP(A204,Sales!A:N,5,FALSE)</f>
        <v>451</v>
      </c>
      <c r="T204" s="2">
        <f>VLOOKUP(A204,Sales!A:N,6,FALSE)</f>
        <v>91</v>
      </c>
      <c r="U204" s="2">
        <f>VLOOKUP(A204,Sales!A:N,7,FALSE)</f>
        <v>84</v>
      </c>
      <c r="V204" s="2">
        <f>VLOOKUP(A204,Sales!A:N,8,FALSE)</f>
        <v>217</v>
      </c>
      <c r="W204" s="2">
        <f>VLOOKUP(A204,Sales!A:N,9,FALSE)</f>
        <v>1017</v>
      </c>
      <c r="X204" s="2">
        <f>VLOOKUP(A204,Sales!A:N,10,FALSE)</f>
        <v>4</v>
      </c>
      <c r="Y204" s="2">
        <f>VLOOKUP(A204,Sales!A:N,11,FALSE)</f>
        <v>6</v>
      </c>
      <c r="Z204" s="2">
        <f>VLOOKUP(A204,Sales!A:N,12,FALSE)</f>
        <v>1</v>
      </c>
      <c r="AA204" s="2">
        <f>VLOOKUP(A204,Sales!A:N,13,FALSE)</f>
        <v>6</v>
      </c>
      <c r="AB204" s="2">
        <f>VLOOKUP(A204,Sales!A:N,14,FALSE)</f>
        <v>7</v>
      </c>
      <c r="AC204" s="2">
        <f>VLOOKUP(A204,Campaigns!A:I,2,FALSE)</f>
        <v>0</v>
      </c>
      <c r="AD204" s="2">
        <f>VLOOKUP(A204,Campaigns!A:I,3,FALSE)</f>
        <v>0</v>
      </c>
      <c r="AE204" s="2">
        <f>VLOOKUP(A204,Campaigns!A:I,4,FALSE)</f>
        <v>0</v>
      </c>
      <c r="AF204" s="2">
        <f>VLOOKUP(A204,Campaigns!A:I,5,FALSE)</f>
        <v>0</v>
      </c>
      <c r="AG204" s="2">
        <f>VLOOKUP(A204,Campaigns!A:I,6,FALSE)</f>
        <v>0</v>
      </c>
      <c r="AH204" s="2">
        <f>VLOOKUP(A204,Campaigns!A:I,7,FALSE)</f>
        <v>0</v>
      </c>
      <c r="AI204" s="2">
        <f>VLOOKUP(A204,Campaigns!A:I,8,FALSE)</f>
        <v>0</v>
      </c>
      <c r="AJ204" s="19" t="str">
        <f>VLOOKUP(A204,Campaigns!A:I,9,FALSE)</f>
        <v>3/21/2019</v>
      </c>
    </row>
    <row r="205" spans="1:36">
      <c r="A205" s="2">
        <v>2645</v>
      </c>
      <c r="B205" s="2">
        <f>VLOOKUP(A205, Customer!A:O, 2, FALSE)</f>
        <v>137929</v>
      </c>
      <c r="C205" s="2">
        <f>VLOOKUP(A205, Customer!A:O, 3, FALSE)</f>
        <v>0</v>
      </c>
      <c r="D205" s="2">
        <f>VLOOKUP(A205, Customer!A:O, 4, FALSE)</f>
        <v>0</v>
      </c>
      <c r="E205" s="2">
        <f>VLOOKUP(A205, Customer!A:O, 5, FALSE)</f>
        <v>35</v>
      </c>
      <c r="F205" s="2">
        <f>VLOOKUP(A205, Customer!A:O, 6, FALSE)</f>
        <v>0</v>
      </c>
      <c r="G205" s="2">
        <f>VLOOKUP(A205, Customer!A:O, 7, FALSE)</f>
        <v>0</v>
      </c>
      <c r="H205" s="2">
        <f>VLOOKUP(A205, Customer!A:O, 8, FALSE)</f>
        <v>1</v>
      </c>
      <c r="I205" s="2">
        <f>VLOOKUP(A205, Customer!A:O, 9, FALSE)</f>
        <v>0</v>
      </c>
      <c r="J205" s="2">
        <f>VLOOKUP(A205, Customer!A:O, 10, FALSE)</f>
        <v>0</v>
      </c>
      <c r="K205" s="2">
        <f>VLOOKUP(A205, Customer!A:O, 11, FALSE)</f>
        <v>0</v>
      </c>
      <c r="L205" s="2">
        <f>VLOOKUP(A205, Customer!A:O, 12, FALSE)</f>
        <v>0</v>
      </c>
      <c r="M205" s="2">
        <f>VLOOKUP(A205, Customer!A:O, 13, FALSE)</f>
        <v>0</v>
      </c>
      <c r="N205" s="2">
        <f>VLOOKUP(A205, Customer!A:O, 14, FALSE)</f>
        <v>1</v>
      </c>
      <c r="O205" s="2" t="str">
        <f>VLOOKUP(A205, Customer!A:O, 15, FALSE)</f>
        <v>State-California</v>
      </c>
      <c r="P205" s="2">
        <f>VLOOKUP(A205,Sales!A:N,2,FALSE)</f>
        <v>49</v>
      </c>
      <c r="Q205">
        <f>VLOOKUP(A205,Sales!A:N,3,FALSE)</f>
        <v>735</v>
      </c>
      <c r="R205" s="2">
        <f>VLOOKUP(A205,Sales!A:N,4,FALSE)</f>
        <v>7</v>
      </c>
      <c r="S205" s="2">
        <f>VLOOKUP(A205,Sales!A:N,5,FALSE)</f>
        <v>167</v>
      </c>
      <c r="T205" s="2">
        <f>VLOOKUP(A205,Sales!A:N,6,FALSE)</f>
        <v>11</v>
      </c>
      <c r="U205" s="2">
        <f>VLOOKUP(A205,Sales!A:N,7,FALSE)</f>
        <v>7</v>
      </c>
      <c r="V205" s="2">
        <f>VLOOKUP(A205,Sales!A:N,8,FALSE)</f>
        <v>36</v>
      </c>
      <c r="W205" s="2">
        <f>VLOOKUP(A205,Sales!A:N,9,FALSE)</f>
        <v>891</v>
      </c>
      <c r="X205" s="2">
        <f>VLOOKUP(A205,Sales!A:N,10,FALSE)</f>
        <v>2</v>
      </c>
      <c r="Y205" s="2">
        <f>VLOOKUP(A205,Sales!A:N,11,FALSE)</f>
        <v>4</v>
      </c>
      <c r="Z205" s="2">
        <f>VLOOKUP(A205,Sales!A:N,12,FALSE)</f>
        <v>2</v>
      </c>
      <c r="AA205" s="2">
        <f>VLOOKUP(A205,Sales!A:N,13,FALSE)</f>
        <v>5</v>
      </c>
      <c r="AB205" s="2">
        <f>VLOOKUP(A205,Sales!A:N,14,FALSE)</f>
        <v>7</v>
      </c>
      <c r="AC205" s="2">
        <f>VLOOKUP(A205,Campaigns!A:I,2,FALSE)</f>
        <v>0</v>
      </c>
      <c r="AD205" s="2">
        <f>VLOOKUP(A205,Campaigns!A:I,3,FALSE)</f>
        <v>1</v>
      </c>
      <c r="AE205" s="2">
        <f>VLOOKUP(A205,Campaigns!A:I,4,FALSE)</f>
        <v>0</v>
      </c>
      <c r="AF205" s="2">
        <f>VLOOKUP(A205,Campaigns!A:I,5,FALSE)</f>
        <v>1</v>
      </c>
      <c r="AG205" s="2">
        <f>VLOOKUP(A205,Campaigns!A:I,6,FALSE)</f>
        <v>0</v>
      </c>
      <c r="AH205" s="2">
        <f>VLOOKUP(A205,Campaigns!A:I,7,FALSE)</f>
        <v>0</v>
      </c>
      <c r="AI205" s="2">
        <f>VLOOKUP(A205,Campaigns!A:I,8,FALSE)</f>
        <v>1</v>
      </c>
      <c r="AJ205" s="19">
        <f>VLOOKUP(A205,Campaigns!A:I,9,FALSE)</f>
        <v>43922</v>
      </c>
    </row>
    <row r="206" spans="1:36">
      <c r="A206" s="2">
        <v>1660</v>
      </c>
      <c r="B206" s="2">
        <f>VLOOKUP(A206, Customer!A:O, 2, FALSE)</f>
        <v>136145</v>
      </c>
      <c r="C206" s="2">
        <f>VLOOKUP(A206, Customer!A:O, 3, FALSE)</f>
        <v>1</v>
      </c>
      <c r="D206" s="2">
        <f>VLOOKUP(A206, Customer!A:O, 4, FALSE)</f>
        <v>0</v>
      </c>
      <c r="E206" s="2">
        <f>VLOOKUP(A206, Customer!A:O, 5, FALSE)</f>
        <v>35</v>
      </c>
      <c r="F206" s="2">
        <f>VLOOKUP(A206, Customer!A:O, 6, FALSE)</f>
        <v>0</v>
      </c>
      <c r="G206" s="2">
        <f>VLOOKUP(A206, Customer!A:O, 7, FALSE)</f>
        <v>1</v>
      </c>
      <c r="H206" s="2">
        <f>VLOOKUP(A206, Customer!A:O, 8, FALSE)</f>
        <v>0</v>
      </c>
      <c r="I206" s="2">
        <f>VLOOKUP(A206, Customer!A:O, 9, FALSE)</f>
        <v>0</v>
      </c>
      <c r="J206" s="2">
        <f>VLOOKUP(A206, Customer!A:O, 10, FALSE)</f>
        <v>0</v>
      </c>
      <c r="K206" s="2">
        <f>VLOOKUP(A206, Customer!A:O, 11, FALSE)</f>
        <v>0</v>
      </c>
      <c r="L206" s="2">
        <f>VLOOKUP(A206, Customer!A:O, 12, FALSE)</f>
        <v>0</v>
      </c>
      <c r="M206" s="2">
        <f>VLOOKUP(A206, Customer!A:O, 13, FALSE)</f>
        <v>0</v>
      </c>
      <c r="N206" s="2">
        <f>VLOOKUP(A206, Customer!A:O, 14, FALSE)</f>
        <v>0</v>
      </c>
      <c r="O206" s="2" t="str">
        <f>VLOOKUP(A206, Customer!A:O, 15, FALSE)</f>
        <v>State-Other</v>
      </c>
      <c r="P206" s="2">
        <f>VLOOKUP(A206,Sales!A:N,2,FALSE)</f>
        <v>13</v>
      </c>
      <c r="Q206">
        <f>VLOOKUP(A206,Sales!A:N,3,FALSE)</f>
        <v>211</v>
      </c>
      <c r="R206" s="2">
        <f>VLOOKUP(A206,Sales!A:N,4,FALSE)</f>
        <v>15</v>
      </c>
      <c r="S206" s="2">
        <f>VLOOKUP(A206,Sales!A:N,5,FALSE)</f>
        <v>286</v>
      </c>
      <c r="T206" s="2">
        <f>VLOOKUP(A206,Sales!A:N,6,FALSE)</f>
        <v>64</v>
      </c>
      <c r="U206" s="2">
        <f>VLOOKUP(A206,Sales!A:N,7,FALSE)</f>
        <v>4</v>
      </c>
      <c r="V206" s="2">
        <f>VLOOKUP(A206,Sales!A:N,8,FALSE)</f>
        <v>68</v>
      </c>
      <c r="W206" s="2">
        <f>VLOOKUP(A206,Sales!A:N,9,FALSE)</f>
        <v>512</v>
      </c>
      <c r="X206" s="2">
        <f>VLOOKUP(A206,Sales!A:N,10,FALSE)</f>
        <v>4</v>
      </c>
      <c r="Y206" s="2">
        <f>VLOOKUP(A206,Sales!A:N,11,FALSE)</f>
        <v>4</v>
      </c>
      <c r="Z206" s="2">
        <f>VLOOKUP(A206,Sales!A:N,12,FALSE)</f>
        <v>1</v>
      </c>
      <c r="AA206" s="2">
        <f>VLOOKUP(A206,Sales!A:N,13,FALSE)</f>
        <v>3</v>
      </c>
      <c r="AB206" s="2">
        <f>VLOOKUP(A206,Sales!A:N,14,FALSE)</f>
        <v>9</v>
      </c>
      <c r="AC206" s="2">
        <f>VLOOKUP(A206,Campaigns!A:I,2,FALSE)</f>
        <v>1</v>
      </c>
      <c r="AD206" s="2">
        <f>VLOOKUP(A206,Campaigns!A:I,3,FALSE)</f>
        <v>0</v>
      </c>
      <c r="AE206" s="2">
        <f>VLOOKUP(A206,Campaigns!A:I,4,FALSE)</f>
        <v>0</v>
      </c>
      <c r="AF206" s="2">
        <f>VLOOKUP(A206,Campaigns!A:I,5,FALSE)</f>
        <v>0</v>
      </c>
      <c r="AG206" s="2">
        <f>VLOOKUP(A206,Campaigns!A:I,6,FALSE)</f>
        <v>0</v>
      </c>
      <c r="AH206" s="2">
        <f>VLOOKUP(A206,Campaigns!A:I,7,FALSE)</f>
        <v>0</v>
      </c>
      <c r="AI206" s="2">
        <f>VLOOKUP(A206,Campaigns!A:I,8,FALSE)</f>
        <v>1</v>
      </c>
      <c r="AJ206" s="19" t="str">
        <f>VLOOKUP(A206,Campaigns!A:I,9,FALSE)</f>
        <v>11/21/2019</v>
      </c>
    </row>
    <row r="207" spans="1:36">
      <c r="A207" s="2">
        <v>1019</v>
      </c>
      <c r="B207" s="2">
        <f>VLOOKUP(A207, Customer!A:O, 2, FALSE)</f>
        <v>133812</v>
      </c>
      <c r="C207" s="2">
        <f>VLOOKUP(A207, Customer!A:O, 3, FALSE)</f>
        <v>1</v>
      </c>
      <c r="D207" s="2">
        <f>VLOOKUP(A207, Customer!A:O, 4, FALSE)</f>
        <v>0</v>
      </c>
      <c r="E207" s="2">
        <f>VLOOKUP(A207, Customer!A:O, 5, FALSE)</f>
        <v>35</v>
      </c>
      <c r="F207" s="2">
        <f>VLOOKUP(A207, Customer!A:O, 6, FALSE)</f>
        <v>0</v>
      </c>
      <c r="G207" s="2">
        <f>VLOOKUP(A207, Customer!A:O, 7, FALSE)</f>
        <v>0</v>
      </c>
      <c r="H207" s="2">
        <f>VLOOKUP(A207, Customer!A:O, 8, FALSE)</f>
        <v>1</v>
      </c>
      <c r="I207" s="2">
        <f>VLOOKUP(A207, Customer!A:O, 9, FALSE)</f>
        <v>0</v>
      </c>
      <c r="J207" s="2">
        <f>VLOOKUP(A207, Customer!A:O, 10, FALSE)</f>
        <v>0</v>
      </c>
      <c r="K207" s="2">
        <f>VLOOKUP(A207, Customer!A:O, 11, FALSE)</f>
        <v>0</v>
      </c>
      <c r="L207" s="2">
        <f>VLOOKUP(A207, Customer!A:O, 12, FALSE)</f>
        <v>0</v>
      </c>
      <c r="M207" s="2">
        <f>VLOOKUP(A207, Customer!A:O, 13, FALSE)</f>
        <v>0</v>
      </c>
      <c r="N207" s="2">
        <f>VLOOKUP(A207, Customer!A:O, 14, FALSE)</f>
        <v>0</v>
      </c>
      <c r="O207" s="2" t="str">
        <f>VLOOKUP(A207, Customer!A:O, 15, FALSE)</f>
        <v>State-California</v>
      </c>
      <c r="P207" s="2">
        <f>VLOOKUP(A207,Sales!A:N,2,FALSE)</f>
        <v>86</v>
      </c>
      <c r="Q207">
        <f>VLOOKUP(A207,Sales!A:N,3,FALSE)</f>
        <v>16</v>
      </c>
      <c r="R207" s="2">
        <f>VLOOKUP(A207,Sales!A:N,4,FALSE)</f>
        <v>67</v>
      </c>
      <c r="S207" s="2">
        <f>VLOOKUP(A207,Sales!A:N,5,FALSE)</f>
        <v>75</v>
      </c>
      <c r="T207" s="2">
        <f>VLOOKUP(A207,Sales!A:N,6,FALSE)</f>
        <v>119</v>
      </c>
      <c r="U207" s="2">
        <f>VLOOKUP(A207,Sales!A:N,7,FALSE)</f>
        <v>95</v>
      </c>
      <c r="V207" s="2">
        <f>VLOOKUP(A207,Sales!A:N,8,FALSE)</f>
        <v>154</v>
      </c>
      <c r="W207" s="2">
        <f>VLOOKUP(A207,Sales!A:N,9,FALSE)</f>
        <v>218</v>
      </c>
      <c r="X207" s="2">
        <f>VLOOKUP(A207,Sales!A:N,10,FALSE)</f>
        <v>2</v>
      </c>
      <c r="Y207" s="2">
        <f>VLOOKUP(A207,Sales!A:N,11,FALSE)</f>
        <v>2</v>
      </c>
      <c r="Z207" s="2">
        <f>VLOOKUP(A207,Sales!A:N,12,FALSE)</f>
        <v>1</v>
      </c>
      <c r="AA207" s="2">
        <f>VLOOKUP(A207,Sales!A:N,13,FALSE)</f>
        <v>3</v>
      </c>
      <c r="AB207" s="2">
        <f>VLOOKUP(A207,Sales!A:N,14,FALSE)</f>
        <v>6</v>
      </c>
      <c r="AC207" s="2">
        <f>VLOOKUP(A207,Campaigns!A:I,2,FALSE)</f>
        <v>0</v>
      </c>
      <c r="AD207" s="2">
        <f>VLOOKUP(A207,Campaigns!A:I,3,FALSE)</f>
        <v>0</v>
      </c>
      <c r="AE207" s="2">
        <f>VLOOKUP(A207,Campaigns!A:I,4,FALSE)</f>
        <v>0</v>
      </c>
      <c r="AF207" s="2">
        <f>VLOOKUP(A207,Campaigns!A:I,5,FALSE)</f>
        <v>0</v>
      </c>
      <c r="AG207" s="2">
        <f>VLOOKUP(A207,Campaigns!A:I,6,FALSE)</f>
        <v>0</v>
      </c>
      <c r="AH207" s="2">
        <f>VLOOKUP(A207,Campaigns!A:I,7,FALSE)</f>
        <v>0</v>
      </c>
      <c r="AI207" s="2">
        <f>VLOOKUP(A207,Campaigns!A:I,8,FALSE)</f>
        <v>0</v>
      </c>
      <c r="AJ207" s="19">
        <f>VLOOKUP(A207,Campaigns!A:I,9,FALSE)</f>
        <v>43742</v>
      </c>
    </row>
    <row r="208" spans="1:36">
      <c r="A208" s="2">
        <v>1008</v>
      </c>
      <c r="B208" s="2">
        <f>VLOOKUP(A208, Customer!A:O, 2, FALSE)</f>
        <v>133454</v>
      </c>
      <c r="C208" s="2">
        <f>VLOOKUP(A208, Customer!A:O, 3, FALSE)</f>
        <v>1</v>
      </c>
      <c r="D208" s="2">
        <f>VLOOKUP(A208, Customer!A:O, 4, FALSE)</f>
        <v>0</v>
      </c>
      <c r="E208" s="2">
        <f>VLOOKUP(A208, Customer!A:O, 5, FALSE)</f>
        <v>35</v>
      </c>
      <c r="F208" s="2">
        <f>VLOOKUP(A208, Customer!A:O, 6, FALSE)</f>
        <v>0</v>
      </c>
      <c r="G208" s="2">
        <f>VLOOKUP(A208, Customer!A:O, 7, FALSE)</f>
        <v>1</v>
      </c>
      <c r="H208" s="2">
        <f>VLOOKUP(A208, Customer!A:O, 8, FALSE)</f>
        <v>0</v>
      </c>
      <c r="I208" s="2">
        <f>VLOOKUP(A208, Customer!A:O, 9, FALSE)</f>
        <v>0</v>
      </c>
      <c r="J208" s="2">
        <f>VLOOKUP(A208, Customer!A:O, 10, FALSE)</f>
        <v>0</v>
      </c>
      <c r="K208" s="2">
        <f>VLOOKUP(A208, Customer!A:O, 11, FALSE)</f>
        <v>0</v>
      </c>
      <c r="L208" s="2">
        <f>VLOOKUP(A208, Customer!A:O, 12, FALSE)</f>
        <v>0</v>
      </c>
      <c r="M208" s="2">
        <f>VLOOKUP(A208, Customer!A:O, 13, FALSE)</f>
        <v>0</v>
      </c>
      <c r="N208" s="2">
        <f>VLOOKUP(A208, Customer!A:O, 14, FALSE)</f>
        <v>1</v>
      </c>
      <c r="O208" s="2" t="str">
        <f>VLOOKUP(A208, Customer!A:O, 15, FALSE)</f>
        <v>State-Florida</v>
      </c>
      <c r="P208" s="2">
        <f>VLOOKUP(A208,Sales!A:N,2,FALSE)</f>
        <v>32</v>
      </c>
      <c r="Q208">
        <f>VLOOKUP(A208,Sales!A:N,3,FALSE)</f>
        <v>303</v>
      </c>
      <c r="R208" s="2">
        <f>VLOOKUP(A208,Sales!A:N,4,FALSE)</f>
        <v>40</v>
      </c>
      <c r="S208" s="2">
        <f>VLOOKUP(A208,Sales!A:N,5,FALSE)</f>
        <v>223</v>
      </c>
      <c r="T208" s="2">
        <f>VLOOKUP(A208,Sales!A:N,6,FALSE)</f>
        <v>12</v>
      </c>
      <c r="U208" s="2">
        <f>VLOOKUP(A208,Sales!A:N,7,FALSE)</f>
        <v>4</v>
      </c>
      <c r="V208" s="2">
        <f>VLOOKUP(A208,Sales!A:N,8,FALSE)</f>
        <v>92</v>
      </c>
      <c r="W208" s="2">
        <f>VLOOKUP(A208,Sales!A:N,9,FALSE)</f>
        <v>491</v>
      </c>
      <c r="X208" s="2">
        <f>VLOOKUP(A208,Sales!A:N,10,FALSE)</f>
        <v>2</v>
      </c>
      <c r="Y208" s="2">
        <f>VLOOKUP(A208,Sales!A:N,11,FALSE)</f>
        <v>4</v>
      </c>
      <c r="Z208" s="2">
        <f>VLOOKUP(A208,Sales!A:N,12,FALSE)</f>
        <v>0</v>
      </c>
      <c r="AA208" s="2">
        <f>VLOOKUP(A208,Sales!A:N,13,FALSE)</f>
        <v>4</v>
      </c>
      <c r="AB208" s="2">
        <f>VLOOKUP(A208,Sales!A:N,14,FALSE)</f>
        <v>8</v>
      </c>
      <c r="AC208" s="2">
        <f>VLOOKUP(A208,Campaigns!A:I,2,FALSE)</f>
        <v>0</v>
      </c>
      <c r="AD208" s="2">
        <f>VLOOKUP(A208,Campaigns!A:I,3,FALSE)</f>
        <v>0</v>
      </c>
      <c r="AE208" s="2">
        <f>VLOOKUP(A208,Campaigns!A:I,4,FALSE)</f>
        <v>0</v>
      </c>
      <c r="AF208" s="2">
        <f>VLOOKUP(A208,Campaigns!A:I,5,FALSE)</f>
        <v>0</v>
      </c>
      <c r="AG208" s="2">
        <f>VLOOKUP(A208,Campaigns!A:I,6,FALSE)</f>
        <v>0</v>
      </c>
      <c r="AH208" s="2">
        <f>VLOOKUP(A208,Campaigns!A:I,7,FALSE)</f>
        <v>0</v>
      </c>
      <c r="AI208" s="2">
        <f>VLOOKUP(A208,Campaigns!A:I,8,FALSE)</f>
        <v>0</v>
      </c>
      <c r="AJ208" s="19" t="str">
        <f>VLOOKUP(A208,Campaigns!A:I,9,FALSE)</f>
        <v>10/13/2019</v>
      </c>
    </row>
    <row r="209" spans="1:36">
      <c r="A209" s="2">
        <v>2867</v>
      </c>
      <c r="B209" s="2">
        <f>VLOOKUP(A209, Customer!A:O, 2, FALSE)</f>
        <v>131158</v>
      </c>
      <c r="C209" s="2">
        <f>VLOOKUP(A209, Customer!A:O, 3, FALSE)</f>
        <v>1</v>
      </c>
      <c r="D209" s="2">
        <f>VLOOKUP(A209, Customer!A:O, 4, FALSE)</f>
        <v>0</v>
      </c>
      <c r="E209" s="2">
        <f>VLOOKUP(A209, Customer!A:O, 5, FALSE)</f>
        <v>35</v>
      </c>
      <c r="F209" s="2">
        <f>VLOOKUP(A209, Customer!A:O, 6, FALSE)</f>
        <v>0</v>
      </c>
      <c r="G209" s="2">
        <f>VLOOKUP(A209, Customer!A:O, 7, FALSE)</f>
        <v>1</v>
      </c>
      <c r="H209" s="2">
        <f>VLOOKUP(A209, Customer!A:O, 8, FALSE)</f>
        <v>0</v>
      </c>
      <c r="I209" s="2">
        <f>VLOOKUP(A209, Customer!A:O, 9, FALSE)</f>
        <v>0</v>
      </c>
      <c r="J209" s="2">
        <f>VLOOKUP(A209, Customer!A:O, 10, FALSE)</f>
        <v>0</v>
      </c>
      <c r="K209" s="2">
        <f>VLOOKUP(A209, Customer!A:O, 11, FALSE)</f>
        <v>0</v>
      </c>
      <c r="L209" s="2">
        <f>VLOOKUP(A209, Customer!A:O, 12, FALSE)</f>
        <v>1</v>
      </c>
      <c r="M209" s="2">
        <f>VLOOKUP(A209, Customer!A:O, 13, FALSE)</f>
        <v>0</v>
      </c>
      <c r="N209" s="2">
        <f>VLOOKUP(A209, Customer!A:O, 14, FALSE)</f>
        <v>0</v>
      </c>
      <c r="O209" s="2" t="str">
        <f>VLOOKUP(A209, Customer!A:O, 15, FALSE)</f>
        <v>State-California</v>
      </c>
      <c r="P209" s="2">
        <f>VLOOKUP(A209,Sales!A:N,2,FALSE)</f>
        <v>62</v>
      </c>
      <c r="Q209">
        <f>VLOOKUP(A209,Sales!A:N,3,FALSE)</f>
        <v>105</v>
      </c>
      <c r="R209" s="2">
        <f>VLOOKUP(A209,Sales!A:N,4,FALSE)</f>
        <v>25</v>
      </c>
      <c r="S209" s="2">
        <f>VLOOKUP(A209,Sales!A:N,5,FALSE)</f>
        <v>67</v>
      </c>
      <c r="T209" s="2">
        <f>VLOOKUP(A209,Sales!A:N,6,FALSE)</f>
        <v>84</v>
      </c>
      <c r="U209" s="2">
        <f>VLOOKUP(A209,Sales!A:N,7,FALSE)</f>
        <v>0</v>
      </c>
      <c r="V209" s="2">
        <f>VLOOKUP(A209,Sales!A:N,8,FALSE)</f>
        <v>21</v>
      </c>
      <c r="W209" s="2">
        <f>VLOOKUP(A209,Sales!A:N,9,FALSE)</f>
        <v>261</v>
      </c>
      <c r="X209" s="2">
        <f>VLOOKUP(A209,Sales!A:N,10,FALSE)</f>
        <v>2</v>
      </c>
      <c r="Y209" s="2">
        <f>VLOOKUP(A209,Sales!A:N,11,FALSE)</f>
        <v>2</v>
      </c>
      <c r="Z209" s="2">
        <f>VLOOKUP(A209,Sales!A:N,12,FALSE)</f>
        <v>0</v>
      </c>
      <c r="AA209" s="2">
        <f>VLOOKUP(A209,Sales!A:N,13,FALSE)</f>
        <v>3</v>
      </c>
      <c r="AB209" s="2">
        <f>VLOOKUP(A209,Sales!A:N,14,FALSE)</f>
        <v>8</v>
      </c>
      <c r="AC209" s="2">
        <f>VLOOKUP(A209,Campaigns!A:I,2,FALSE)</f>
        <v>0</v>
      </c>
      <c r="AD209" s="2">
        <f>VLOOKUP(A209,Campaigns!A:I,3,FALSE)</f>
        <v>0</v>
      </c>
      <c r="AE209" s="2">
        <f>VLOOKUP(A209,Campaigns!A:I,4,FALSE)</f>
        <v>0</v>
      </c>
      <c r="AF209" s="2">
        <f>VLOOKUP(A209,Campaigns!A:I,5,FALSE)</f>
        <v>0</v>
      </c>
      <c r="AG209" s="2">
        <f>VLOOKUP(A209,Campaigns!A:I,6,FALSE)</f>
        <v>0</v>
      </c>
      <c r="AH209" s="2">
        <f>VLOOKUP(A209,Campaigns!A:I,7,FALSE)</f>
        <v>0</v>
      </c>
      <c r="AI209" s="2">
        <f>VLOOKUP(A209,Campaigns!A:I,8,FALSE)</f>
        <v>0</v>
      </c>
      <c r="AJ209" s="19">
        <f>VLOOKUP(A209,Campaigns!A:I,9,FALSE)</f>
        <v>43562</v>
      </c>
    </row>
    <row r="210" spans="1:36">
      <c r="A210" s="2">
        <v>2859</v>
      </c>
      <c r="B210" s="2">
        <f>VLOOKUP(A210, Customer!A:O, 2, FALSE)</f>
        <v>130298</v>
      </c>
      <c r="C210" s="2">
        <f>VLOOKUP(A210, Customer!A:O, 3, FALSE)</f>
        <v>0</v>
      </c>
      <c r="D210" s="2">
        <f>VLOOKUP(A210, Customer!A:O, 4, FALSE)</f>
        <v>0</v>
      </c>
      <c r="E210" s="2">
        <f>VLOOKUP(A210, Customer!A:O, 5, FALSE)</f>
        <v>35</v>
      </c>
      <c r="F210" s="2">
        <f>VLOOKUP(A210, Customer!A:O, 6, FALSE)</f>
        <v>0</v>
      </c>
      <c r="G210" s="2">
        <f>VLOOKUP(A210, Customer!A:O, 7, FALSE)</f>
        <v>0</v>
      </c>
      <c r="H210" s="2">
        <f>VLOOKUP(A210, Customer!A:O, 8, FALSE)</f>
        <v>1</v>
      </c>
      <c r="I210" s="2">
        <f>VLOOKUP(A210, Customer!A:O, 9, FALSE)</f>
        <v>0</v>
      </c>
      <c r="J210" s="2">
        <f>VLOOKUP(A210, Customer!A:O, 10, FALSE)</f>
        <v>0</v>
      </c>
      <c r="K210" s="2">
        <f>VLOOKUP(A210, Customer!A:O, 11, FALSE)</f>
        <v>0</v>
      </c>
      <c r="L210" s="2">
        <f>VLOOKUP(A210, Customer!A:O, 12, FALSE)</f>
        <v>0</v>
      </c>
      <c r="M210" s="2">
        <f>VLOOKUP(A210, Customer!A:O, 13, FALSE)</f>
        <v>0</v>
      </c>
      <c r="N210" s="2">
        <f>VLOOKUP(A210, Customer!A:O, 14, FALSE)</f>
        <v>1</v>
      </c>
      <c r="O210" s="2" t="str">
        <f>VLOOKUP(A210, Customer!A:O, 15, FALSE)</f>
        <v>State-Texas</v>
      </c>
      <c r="P210" s="2">
        <f>VLOOKUP(A210,Sales!A:N,2,FALSE)</f>
        <v>48</v>
      </c>
      <c r="Q210">
        <f>VLOOKUP(A210,Sales!A:N,3,FALSE)</f>
        <v>26</v>
      </c>
      <c r="R210" s="2">
        <f>VLOOKUP(A210,Sales!A:N,4,FALSE)</f>
        <v>13</v>
      </c>
      <c r="S210" s="2">
        <f>VLOOKUP(A210,Sales!A:N,5,FALSE)</f>
        <v>52</v>
      </c>
      <c r="T210" s="2">
        <f>VLOOKUP(A210,Sales!A:N,6,FALSE)</f>
        <v>26</v>
      </c>
      <c r="U210" s="2">
        <f>VLOOKUP(A210,Sales!A:N,7,FALSE)</f>
        <v>4</v>
      </c>
      <c r="V210" s="2">
        <f>VLOOKUP(A210,Sales!A:N,8,FALSE)</f>
        <v>0</v>
      </c>
      <c r="W210" s="2">
        <f>VLOOKUP(A210,Sales!A:N,9,FALSE)</f>
        <v>120</v>
      </c>
      <c r="X210" s="2">
        <f>VLOOKUP(A210,Sales!A:N,10,FALSE)</f>
        <v>1</v>
      </c>
      <c r="Y210" s="2">
        <f>VLOOKUP(A210,Sales!A:N,11,FALSE)</f>
        <v>1</v>
      </c>
      <c r="Z210" s="2">
        <f>VLOOKUP(A210,Sales!A:N,12,FALSE)</f>
        <v>1</v>
      </c>
      <c r="AA210" s="2">
        <f>VLOOKUP(A210,Sales!A:N,13,FALSE)</f>
        <v>3</v>
      </c>
      <c r="AB210" s="2">
        <f>VLOOKUP(A210,Sales!A:N,14,FALSE)</f>
        <v>3</v>
      </c>
      <c r="AC210" s="2">
        <f>VLOOKUP(A210,Campaigns!A:I,2,FALSE)</f>
        <v>0</v>
      </c>
      <c r="AD210" s="2">
        <f>VLOOKUP(A210,Campaigns!A:I,3,FALSE)</f>
        <v>0</v>
      </c>
      <c r="AE210" s="2">
        <f>VLOOKUP(A210,Campaigns!A:I,4,FALSE)</f>
        <v>0</v>
      </c>
      <c r="AF210" s="2">
        <f>VLOOKUP(A210,Campaigns!A:I,5,FALSE)</f>
        <v>0</v>
      </c>
      <c r="AG210" s="2">
        <f>VLOOKUP(A210,Campaigns!A:I,6,FALSE)</f>
        <v>0</v>
      </c>
      <c r="AH210" s="2">
        <f>VLOOKUP(A210,Campaigns!A:I,7,FALSE)</f>
        <v>0</v>
      </c>
      <c r="AI210" s="2">
        <f>VLOOKUP(A210,Campaigns!A:I,8,FALSE)</f>
        <v>0</v>
      </c>
      <c r="AJ210" s="19" t="str">
        <f>VLOOKUP(A210,Campaigns!A:I,9,FALSE)</f>
        <v>10/23/2020</v>
      </c>
    </row>
    <row r="211" spans="1:36">
      <c r="A211" s="2">
        <v>1238</v>
      </c>
      <c r="B211" s="2">
        <f>VLOOKUP(A211, Customer!A:O, 2, FALSE)</f>
        <v>129938</v>
      </c>
      <c r="C211" s="2">
        <f>VLOOKUP(A211, Customer!A:O, 3, FALSE)</f>
        <v>1</v>
      </c>
      <c r="D211" s="2">
        <f>VLOOKUP(A211, Customer!A:O, 4, FALSE)</f>
        <v>0</v>
      </c>
      <c r="E211" s="2">
        <f>VLOOKUP(A211, Customer!A:O, 5, FALSE)</f>
        <v>35</v>
      </c>
      <c r="F211" s="2">
        <f>VLOOKUP(A211, Customer!A:O, 6, FALSE)</f>
        <v>0</v>
      </c>
      <c r="G211" s="2">
        <f>VLOOKUP(A211, Customer!A:O, 7, FALSE)</f>
        <v>0</v>
      </c>
      <c r="H211" s="2">
        <f>VLOOKUP(A211, Customer!A:O, 8, FALSE)</f>
        <v>1</v>
      </c>
      <c r="I211" s="2">
        <f>VLOOKUP(A211, Customer!A:O, 9, FALSE)</f>
        <v>0</v>
      </c>
      <c r="J211" s="2">
        <f>VLOOKUP(A211, Customer!A:O, 10, FALSE)</f>
        <v>0</v>
      </c>
      <c r="K211" s="2">
        <f>VLOOKUP(A211, Customer!A:O, 11, FALSE)</f>
        <v>0</v>
      </c>
      <c r="L211" s="2">
        <f>VLOOKUP(A211, Customer!A:O, 12, FALSE)</f>
        <v>1</v>
      </c>
      <c r="M211" s="2">
        <f>VLOOKUP(A211, Customer!A:O, 13, FALSE)</f>
        <v>0</v>
      </c>
      <c r="N211" s="2">
        <f>VLOOKUP(A211, Customer!A:O, 14, FALSE)</f>
        <v>0</v>
      </c>
      <c r="O211" s="2" t="str">
        <f>VLOOKUP(A211, Customer!A:O, 15, FALSE)</f>
        <v>State-New York</v>
      </c>
      <c r="P211" s="2">
        <f>VLOOKUP(A211,Sales!A:N,2,FALSE)</f>
        <v>52</v>
      </c>
      <c r="Q211">
        <f>VLOOKUP(A211,Sales!A:N,3,FALSE)</f>
        <v>13</v>
      </c>
      <c r="R211" s="2">
        <f>VLOOKUP(A211,Sales!A:N,4,FALSE)</f>
        <v>13</v>
      </c>
      <c r="S211" s="2">
        <f>VLOOKUP(A211,Sales!A:N,5,FALSE)</f>
        <v>30</v>
      </c>
      <c r="T211" s="2">
        <f>VLOOKUP(A211,Sales!A:N,6,FALSE)</f>
        <v>0</v>
      </c>
      <c r="U211" s="2">
        <f>VLOOKUP(A211,Sales!A:N,7,FALSE)</f>
        <v>9</v>
      </c>
      <c r="V211" s="2">
        <f>VLOOKUP(A211,Sales!A:N,8,FALSE)</f>
        <v>48</v>
      </c>
      <c r="W211" s="2">
        <f>VLOOKUP(A211,Sales!A:N,9,FALSE)</f>
        <v>17</v>
      </c>
      <c r="X211" s="2">
        <f>VLOOKUP(A211,Sales!A:N,10,FALSE)</f>
        <v>2</v>
      </c>
      <c r="Y211" s="2">
        <f>VLOOKUP(A211,Sales!A:N,11,FALSE)</f>
        <v>1</v>
      </c>
      <c r="Z211" s="2">
        <f>VLOOKUP(A211,Sales!A:N,12,FALSE)</f>
        <v>0</v>
      </c>
      <c r="AA211" s="2">
        <f>VLOOKUP(A211,Sales!A:N,13,FALSE)</f>
        <v>3</v>
      </c>
      <c r="AB211" s="2">
        <f>VLOOKUP(A211,Sales!A:N,14,FALSE)</f>
        <v>6</v>
      </c>
      <c r="AC211" s="2">
        <f>VLOOKUP(A211,Campaigns!A:I,2,FALSE)</f>
        <v>0</v>
      </c>
      <c r="AD211" s="2">
        <f>VLOOKUP(A211,Campaigns!A:I,3,FALSE)</f>
        <v>0</v>
      </c>
      <c r="AE211" s="2">
        <f>VLOOKUP(A211,Campaigns!A:I,4,FALSE)</f>
        <v>0</v>
      </c>
      <c r="AF211" s="2">
        <f>VLOOKUP(A211,Campaigns!A:I,5,FALSE)</f>
        <v>0</v>
      </c>
      <c r="AG211" s="2">
        <f>VLOOKUP(A211,Campaigns!A:I,6,FALSE)</f>
        <v>0</v>
      </c>
      <c r="AH211" s="2">
        <f>VLOOKUP(A211,Campaigns!A:I,7,FALSE)</f>
        <v>0</v>
      </c>
      <c r="AI211" s="2">
        <f>VLOOKUP(A211,Campaigns!A:I,8,FALSE)</f>
        <v>0</v>
      </c>
      <c r="AJ211" s="19">
        <f>VLOOKUP(A211,Campaigns!A:I,9,FALSE)</f>
        <v>43865</v>
      </c>
    </row>
    <row r="212" spans="1:36">
      <c r="A212" s="2">
        <v>1075</v>
      </c>
      <c r="B212" s="2">
        <f>VLOOKUP(A212, Customer!A:O, 2, FALSE)</f>
        <v>129760</v>
      </c>
      <c r="C212" s="2">
        <f>VLOOKUP(A212, Customer!A:O, 3, FALSE)</f>
        <v>1</v>
      </c>
      <c r="D212" s="2">
        <f>VLOOKUP(A212, Customer!A:O, 4, FALSE)</f>
        <v>0</v>
      </c>
      <c r="E212" s="2">
        <f>VLOOKUP(A212, Customer!A:O, 5, FALSE)</f>
        <v>35</v>
      </c>
      <c r="F212" s="2">
        <f>VLOOKUP(A212, Customer!A:O, 6, FALSE)</f>
        <v>0</v>
      </c>
      <c r="G212" s="2">
        <f>VLOOKUP(A212, Customer!A:O, 7, FALSE)</f>
        <v>0</v>
      </c>
      <c r="H212" s="2">
        <f>VLOOKUP(A212, Customer!A:O, 8, FALSE)</f>
        <v>1</v>
      </c>
      <c r="I212" s="2">
        <f>VLOOKUP(A212, Customer!A:O, 9, FALSE)</f>
        <v>0</v>
      </c>
      <c r="J212" s="2">
        <f>VLOOKUP(A212, Customer!A:O, 10, FALSE)</f>
        <v>0</v>
      </c>
      <c r="K212" s="2">
        <f>VLOOKUP(A212, Customer!A:O, 11, FALSE)</f>
        <v>0</v>
      </c>
      <c r="L212" s="2">
        <f>VLOOKUP(A212, Customer!A:O, 12, FALSE)</f>
        <v>1</v>
      </c>
      <c r="M212" s="2">
        <f>VLOOKUP(A212, Customer!A:O, 13, FALSE)</f>
        <v>0</v>
      </c>
      <c r="N212" s="2">
        <f>VLOOKUP(A212, Customer!A:O, 14, FALSE)</f>
        <v>0</v>
      </c>
      <c r="O212" s="2" t="str">
        <f>VLOOKUP(A212, Customer!A:O, 15, FALSE)</f>
        <v>State-Illinois</v>
      </c>
      <c r="P212" s="2">
        <f>VLOOKUP(A212,Sales!A:N,2,FALSE)</f>
        <v>87</v>
      </c>
      <c r="Q212">
        <f>VLOOKUP(A212,Sales!A:N,3,FALSE)</f>
        <v>279</v>
      </c>
      <c r="R212" s="2">
        <f>VLOOKUP(A212,Sales!A:N,4,FALSE)</f>
        <v>17</v>
      </c>
      <c r="S212" s="2">
        <f>VLOOKUP(A212,Sales!A:N,5,FALSE)</f>
        <v>296</v>
      </c>
      <c r="T212" s="2">
        <f>VLOOKUP(A212,Sales!A:N,6,FALSE)</f>
        <v>31</v>
      </c>
      <c r="U212" s="2">
        <f>VLOOKUP(A212,Sales!A:N,7,FALSE)</f>
        <v>22</v>
      </c>
      <c r="V212" s="2">
        <f>VLOOKUP(A212,Sales!A:N,8,FALSE)</f>
        <v>74</v>
      </c>
      <c r="W212" s="2">
        <f>VLOOKUP(A212,Sales!A:N,9,FALSE)</f>
        <v>571</v>
      </c>
      <c r="X212" s="2">
        <f>VLOOKUP(A212,Sales!A:N,10,FALSE)</f>
        <v>4</v>
      </c>
      <c r="Y212" s="2">
        <f>VLOOKUP(A212,Sales!A:N,11,FALSE)</f>
        <v>3</v>
      </c>
      <c r="Z212" s="2">
        <f>VLOOKUP(A212,Sales!A:N,12,FALSE)</f>
        <v>1</v>
      </c>
      <c r="AA212" s="2">
        <f>VLOOKUP(A212,Sales!A:N,13,FALSE)</f>
        <v>4</v>
      </c>
      <c r="AB212" s="2">
        <f>VLOOKUP(A212,Sales!A:N,14,FALSE)</f>
        <v>8</v>
      </c>
      <c r="AC212" s="2">
        <f>VLOOKUP(A212,Campaigns!A:I,2,FALSE)</f>
        <v>0</v>
      </c>
      <c r="AD212" s="2">
        <f>VLOOKUP(A212,Campaigns!A:I,3,FALSE)</f>
        <v>0</v>
      </c>
      <c r="AE212" s="2">
        <f>VLOOKUP(A212,Campaigns!A:I,4,FALSE)</f>
        <v>0</v>
      </c>
      <c r="AF212" s="2">
        <f>VLOOKUP(A212,Campaigns!A:I,5,FALSE)</f>
        <v>0</v>
      </c>
      <c r="AG212" s="2">
        <f>VLOOKUP(A212,Campaigns!A:I,6,FALSE)</f>
        <v>0</v>
      </c>
      <c r="AH212" s="2">
        <f>VLOOKUP(A212,Campaigns!A:I,7,FALSE)</f>
        <v>0</v>
      </c>
      <c r="AI212" s="2">
        <f>VLOOKUP(A212,Campaigns!A:I,8,FALSE)</f>
        <v>0</v>
      </c>
      <c r="AJ212" s="19">
        <f>VLOOKUP(A212,Campaigns!A:I,9,FALSE)</f>
        <v>43526</v>
      </c>
    </row>
    <row r="213" spans="1:36">
      <c r="A213" s="2">
        <v>2751</v>
      </c>
      <c r="B213" s="2">
        <f>VLOOKUP(A213, Customer!A:O, 2, FALSE)</f>
        <v>129760</v>
      </c>
      <c r="C213" s="2">
        <f>VLOOKUP(A213, Customer!A:O, 3, FALSE)</f>
        <v>1</v>
      </c>
      <c r="D213" s="2">
        <f>VLOOKUP(A213, Customer!A:O, 4, FALSE)</f>
        <v>0</v>
      </c>
      <c r="E213" s="2">
        <f>VLOOKUP(A213, Customer!A:O, 5, FALSE)</f>
        <v>35</v>
      </c>
      <c r="F213" s="2">
        <f>VLOOKUP(A213, Customer!A:O, 6, FALSE)</f>
        <v>0</v>
      </c>
      <c r="G213" s="2">
        <f>VLOOKUP(A213, Customer!A:O, 7, FALSE)</f>
        <v>0</v>
      </c>
      <c r="H213" s="2">
        <f>VLOOKUP(A213, Customer!A:O, 8, FALSE)</f>
        <v>1</v>
      </c>
      <c r="I213" s="2">
        <f>VLOOKUP(A213, Customer!A:O, 9, FALSE)</f>
        <v>0</v>
      </c>
      <c r="J213" s="2">
        <f>VLOOKUP(A213, Customer!A:O, 10, FALSE)</f>
        <v>0</v>
      </c>
      <c r="K213" s="2">
        <f>VLOOKUP(A213, Customer!A:O, 11, FALSE)</f>
        <v>0</v>
      </c>
      <c r="L213" s="2">
        <f>VLOOKUP(A213, Customer!A:O, 12, FALSE)</f>
        <v>1</v>
      </c>
      <c r="M213" s="2">
        <f>VLOOKUP(A213, Customer!A:O, 13, FALSE)</f>
        <v>0</v>
      </c>
      <c r="N213" s="2">
        <f>VLOOKUP(A213, Customer!A:O, 14, FALSE)</f>
        <v>0</v>
      </c>
      <c r="O213" s="2" t="str">
        <f>VLOOKUP(A213, Customer!A:O, 15, FALSE)</f>
        <v>State-Texas</v>
      </c>
      <c r="P213" s="2">
        <f>VLOOKUP(A213,Sales!A:N,2,FALSE)</f>
        <v>87</v>
      </c>
      <c r="Q213">
        <f>VLOOKUP(A213,Sales!A:N,3,FALSE)</f>
        <v>279</v>
      </c>
      <c r="R213" s="2">
        <f>VLOOKUP(A213,Sales!A:N,4,FALSE)</f>
        <v>17</v>
      </c>
      <c r="S213" s="2">
        <f>VLOOKUP(A213,Sales!A:N,5,FALSE)</f>
        <v>296</v>
      </c>
      <c r="T213" s="2">
        <f>VLOOKUP(A213,Sales!A:N,6,FALSE)</f>
        <v>31</v>
      </c>
      <c r="U213" s="2">
        <f>VLOOKUP(A213,Sales!A:N,7,FALSE)</f>
        <v>22</v>
      </c>
      <c r="V213" s="2">
        <f>VLOOKUP(A213,Sales!A:N,8,FALSE)</f>
        <v>74</v>
      </c>
      <c r="W213" s="2">
        <f>VLOOKUP(A213,Sales!A:N,9,FALSE)</f>
        <v>571</v>
      </c>
      <c r="X213" s="2">
        <f>VLOOKUP(A213,Sales!A:N,10,FALSE)</f>
        <v>4</v>
      </c>
      <c r="Y213" s="2">
        <f>VLOOKUP(A213,Sales!A:N,11,FALSE)</f>
        <v>3</v>
      </c>
      <c r="Z213" s="2">
        <f>VLOOKUP(A213,Sales!A:N,12,FALSE)</f>
        <v>1</v>
      </c>
      <c r="AA213" s="2">
        <f>VLOOKUP(A213,Sales!A:N,13,FALSE)</f>
        <v>4</v>
      </c>
      <c r="AB213" s="2">
        <f>VLOOKUP(A213,Sales!A:N,14,FALSE)</f>
        <v>8</v>
      </c>
      <c r="AC213" s="2">
        <f>VLOOKUP(A213,Campaigns!A:I,2,FALSE)</f>
        <v>0</v>
      </c>
      <c r="AD213" s="2">
        <f>VLOOKUP(A213,Campaigns!A:I,3,FALSE)</f>
        <v>0</v>
      </c>
      <c r="AE213" s="2">
        <f>VLOOKUP(A213,Campaigns!A:I,4,FALSE)</f>
        <v>0</v>
      </c>
      <c r="AF213" s="2">
        <f>VLOOKUP(A213,Campaigns!A:I,5,FALSE)</f>
        <v>0</v>
      </c>
      <c r="AG213" s="2">
        <f>VLOOKUP(A213,Campaigns!A:I,6,FALSE)</f>
        <v>0</v>
      </c>
      <c r="AH213" s="2">
        <f>VLOOKUP(A213,Campaigns!A:I,7,FALSE)</f>
        <v>0</v>
      </c>
      <c r="AI213" s="2">
        <f>VLOOKUP(A213,Campaigns!A:I,8,FALSE)</f>
        <v>0</v>
      </c>
      <c r="AJ213" s="19">
        <f>VLOOKUP(A213,Campaigns!A:I,9,FALSE)</f>
        <v>43526</v>
      </c>
    </row>
    <row r="214" spans="1:36">
      <c r="A214" s="2">
        <v>1634</v>
      </c>
      <c r="B214" s="2">
        <f>VLOOKUP(A214, Customer!A:O, 2, FALSE)</f>
        <v>129103</v>
      </c>
      <c r="C214" s="2">
        <f>VLOOKUP(A214, Customer!A:O, 3, FALSE)</f>
        <v>1</v>
      </c>
      <c r="D214" s="2">
        <f>VLOOKUP(A214, Customer!A:O, 4, FALSE)</f>
        <v>0</v>
      </c>
      <c r="E214" s="2">
        <f>VLOOKUP(A214, Customer!A:O, 5, FALSE)</f>
        <v>35</v>
      </c>
      <c r="F214" s="2">
        <f>VLOOKUP(A214, Customer!A:O, 6, FALSE)</f>
        <v>0</v>
      </c>
      <c r="G214" s="2">
        <f>VLOOKUP(A214, Customer!A:O, 7, FALSE)</f>
        <v>0</v>
      </c>
      <c r="H214" s="2">
        <f>VLOOKUP(A214, Customer!A:O, 8, FALSE)</f>
        <v>0</v>
      </c>
      <c r="I214" s="2">
        <f>VLOOKUP(A214, Customer!A:O, 9, FALSE)</f>
        <v>1</v>
      </c>
      <c r="J214" s="2">
        <f>VLOOKUP(A214, Customer!A:O, 10, FALSE)</f>
        <v>0</v>
      </c>
      <c r="K214" s="2">
        <f>VLOOKUP(A214, Customer!A:O, 11, FALSE)</f>
        <v>0</v>
      </c>
      <c r="L214" s="2">
        <f>VLOOKUP(A214, Customer!A:O, 12, FALSE)</f>
        <v>1</v>
      </c>
      <c r="M214" s="2">
        <f>VLOOKUP(A214, Customer!A:O, 13, FALSE)</f>
        <v>0</v>
      </c>
      <c r="N214" s="2">
        <f>VLOOKUP(A214, Customer!A:O, 14, FALSE)</f>
        <v>0</v>
      </c>
      <c r="O214" s="2" t="str">
        <f>VLOOKUP(A214, Customer!A:O, 15, FALSE)</f>
        <v>State-New York</v>
      </c>
      <c r="P214" s="2">
        <f>VLOOKUP(A214,Sales!A:N,2,FALSE)</f>
        <v>38</v>
      </c>
      <c r="Q214">
        <f>VLOOKUP(A214,Sales!A:N,3,FALSE)</f>
        <v>71</v>
      </c>
      <c r="R214" s="2">
        <f>VLOOKUP(A214,Sales!A:N,4,FALSE)</f>
        <v>0</v>
      </c>
      <c r="S214" s="2">
        <f>VLOOKUP(A214,Sales!A:N,5,FALSE)</f>
        <v>75</v>
      </c>
      <c r="T214" s="2">
        <f>VLOOKUP(A214,Sales!A:N,6,FALSE)</f>
        <v>27</v>
      </c>
      <c r="U214" s="2">
        <f>VLOOKUP(A214,Sales!A:N,7,FALSE)</f>
        <v>13</v>
      </c>
      <c r="V214" s="2">
        <f>VLOOKUP(A214,Sales!A:N,8,FALSE)</f>
        <v>27</v>
      </c>
      <c r="W214" s="2">
        <f>VLOOKUP(A214,Sales!A:N,9,FALSE)</f>
        <v>160</v>
      </c>
      <c r="X214" s="2">
        <f>VLOOKUP(A214,Sales!A:N,10,FALSE)</f>
        <v>2</v>
      </c>
      <c r="Y214" s="2">
        <f>VLOOKUP(A214,Sales!A:N,11,FALSE)</f>
        <v>1</v>
      </c>
      <c r="Z214" s="2">
        <f>VLOOKUP(A214,Sales!A:N,12,FALSE)</f>
        <v>0</v>
      </c>
      <c r="AA214" s="2">
        <f>VLOOKUP(A214,Sales!A:N,13,FALSE)</f>
        <v>3</v>
      </c>
      <c r="AB214" s="2">
        <f>VLOOKUP(A214,Sales!A:N,14,FALSE)</f>
        <v>9</v>
      </c>
      <c r="AC214" s="2">
        <f>VLOOKUP(A214,Campaigns!A:I,2,FALSE)</f>
        <v>0</v>
      </c>
      <c r="AD214" s="2">
        <f>VLOOKUP(A214,Campaigns!A:I,3,FALSE)</f>
        <v>0</v>
      </c>
      <c r="AE214" s="2">
        <f>VLOOKUP(A214,Campaigns!A:I,4,FALSE)</f>
        <v>0</v>
      </c>
      <c r="AF214" s="2">
        <f>VLOOKUP(A214,Campaigns!A:I,5,FALSE)</f>
        <v>0</v>
      </c>
      <c r="AG214" s="2">
        <f>VLOOKUP(A214,Campaigns!A:I,6,FALSE)</f>
        <v>0</v>
      </c>
      <c r="AH214" s="2">
        <f>VLOOKUP(A214,Campaigns!A:I,7,FALSE)</f>
        <v>0</v>
      </c>
      <c r="AI214" s="2">
        <f>VLOOKUP(A214,Campaigns!A:I,8,FALSE)</f>
        <v>0</v>
      </c>
      <c r="AJ214" s="19">
        <f>VLOOKUP(A214,Campaigns!A:I,9,FALSE)</f>
        <v>43467</v>
      </c>
    </row>
    <row r="215" spans="1:36">
      <c r="A215" s="2">
        <v>2282</v>
      </c>
      <c r="B215" s="2">
        <f>VLOOKUP(A215, Customer!A:O, 2, FALSE)</f>
        <v>123148</v>
      </c>
      <c r="C215" s="2">
        <f>VLOOKUP(A215, Customer!A:O, 3, FALSE)</f>
        <v>0</v>
      </c>
      <c r="D215" s="2">
        <f>VLOOKUP(A215, Customer!A:O, 4, FALSE)</f>
        <v>0</v>
      </c>
      <c r="E215" s="2">
        <f>VLOOKUP(A215, Customer!A:O, 5, FALSE)</f>
        <v>35</v>
      </c>
      <c r="F215" s="2">
        <f>VLOOKUP(A215, Customer!A:O, 6, FALSE)</f>
        <v>0</v>
      </c>
      <c r="G215" s="2">
        <f>VLOOKUP(A215, Customer!A:O, 7, FALSE)</f>
        <v>1</v>
      </c>
      <c r="H215" s="2">
        <f>VLOOKUP(A215, Customer!A:O, 8, FALSE)</f>
        <v>0</v>
      </c>
      <c r="I215" s="2">
        <f>VLOOKUP(A215, Customer!A:O, 9, FALSE)</f>
        <v>0</v>
      </c>
      <c r="J215" s="2">
        <f>VLOOKUP(A215, Customer!A:O, 10, FALSE)</f>
        <v>0</v>
      </c>
      <c r="K215" s="2">
        <f>VLOOKUP(A215, Customer!A:O, 11, FALSE)</f>
        <v>0</v>
      </c>
      <c r="L215" s="2">
        <f>VLOOKUP(A215, Customer!A:O, 12, FALSE)</f>
        <v>0</v>
      </c>
      <c r="M215" s="2">
        <f>VLOOKUP(A215, Customer!A:O, 13, FALSE)</f>
        <v>0</v>
      </c>
      <c r="N215" s="2">
        <f>VLOOKUP(A215, Customer!A:O, 14, FALSE)</f>
        <v>0</v>
      </c>
      <c r="O215" s="2" t="str">
        <f>VLOOKUP(A215, Customer!A:O, 15, FALSE)</f>
        <v>State-New York</v>
      </c>
      <c r="P215" s="2">
        <f>VLOOKUP(A215,Sales!A:N,2,FALSE)</f>
        <v>83</v>
      </c>
      <c r="Q215">
        <f>VLOOKUP(A215,Sales!A:N,3,FALSE)</f>
        <v>21</v>
      </c>
      <c r="R215" s="2">
        <f>VLOOKUP(A215,Sales!A:N,4,FALSE)</f>
        <v>32</v>
      </c>
      <c r="S215" s="2">
        <f>VLOOKUP(A215,Sales!A:N,5,FALSE)</f>
        <v>43</v>
      </c>
      <c r="T215" s="2">
        <f>VLOOKUP(A215,Sales!A:N,6,FALSE)</f>
        <v>32</v>
      </c>
      <c r="U215" s="2">
        <f>VLOOKUP(A215,Sales!A:N,7,FALSE)</f>
        <v>16</v>
      </c>
      <c r="V215" s="2">
        <f>VLOOKUP(A215,Sales!A:N,8,FALSE)</f>
        <v>53</v>
      </c>
      <c r="W215" s="2">
        <f>VLOOKUP(A215,Sales!A:N,9,FALSE)</f>
        <v>90</v>
      </c>
      <c r="X215" s="2">
        <f>VLOOKUP(A215,Sales!A:N,10,FALSE)</f>
        <v>1</v>
      </c>
      <c r="Y215" s="2">
        <f>VLOOKUP(A215,Sales!A:N,11,FALSE)</f>
        <v>2</v>
      </c>
      <c r="Z215" s="2">
        <f>VLOOKUP(A215,Sales!A:N,12,FALSE)</f>
        <v>0</v>
      </c>
      <c r="AA215" s="2">
        <f>VLOOKUP(A215,Sales!A:N,13,FALSE)</f>
        <v>3</v>
      </c>
      <c r="AB215" s="2">
        <f>VLOOKUP(A215,Sales!A:N,14,FALSE)</f>
        <v>7</v>
      </c>
      <c r="AC215" s="2">
        <f>VLOOKUP(A215,Campaigns!A:I,2,FALSE)</f>
        <v>0</v>
      </c>
      <c r="AD215" s="2">
        <f>VLOOKUP(A215,Campaigns!A:I,3,FALSE)</f>
        <v>0</v>
      </c>
      <c r="AE215" s="2">
        <f>VLOOKUP(A215,Campaigns!A:I,4,FALSE)</f>
        <v>0</v>
      </c>
      <c r="AF215" s="2">
        <f>VLOOKUP(A215,Campaigns!A:I,5,FALSE)</f>
        <v>0</v>
      </c>
      <c r="AG215" s="2">
        <f>VLOOKUP(A215,Campaigns!A:I,6,FALSE)</f>
        <v>0</v>
      </c>
      <c r="AH215" s="2">
        <f>VLOOKUP(A215,Campaigns!A:I,7,FALSE)</f>
        <v>0</v>
      </c>
      <c r="AI215" s="2">
        <f>VLOOKUP(A215,Campaigns!A:I,8,FALSE)</f>
        <v>0</v>
      </c>
      <c r="AJ215" s="19" t="str">
        <f>VLOOKUP(A215,Campaigns!A:I,9,FALSE)</f>
        <v>7/25/2020</v>
      </c>
    </row>
    <row r="216" spans="1:36">
      <c r="A216" s="2">
        <v>2166</v>
      </c>
      <c r="B216" s="2">
        <f>VLOOKUP(A216, Customer!A:O, 2, FALSE)</f>
        <v>122327</v>
      </c>
      <c r="C216" s="2">
        <f>VLOOKUP(A216, Customer!A:O, 3, FALSE)</f>
        <v>1</v>
      </c>
      <c r="D216" s="2">
        <f>VLOOKUP(A216, Customer!A:O, 4, FALSE)</f>
        <v>0</v>
      </c>
      <c r="E216" s="2">
        <f>VLOOKUP(A216, Customer!A:O, 5, FALSE)</f>
        <v>35</v>
      </c>
      <c r="F216" s="2">
        <f>VLOOKUP(A216, Customer!A:O, 6, FALSE)</f>
        <v>0</v>
      </c>
      <c r="G216" s="2">
        <f>VLOOKUP(A216, Customer!A:O, 7, FALSE)</f>
        <v>0</v>
      </c>
      <c r="H216" s="2">
        <f>VLOOKUP(A216, Customer!A:O, 8, FALSE)</f>
        <v>1</v>
      </c>
      <c r="I216" s="2">
        <f>VLOOKUP(A216, Customer!A:O, 9, FALSE)</f>
        <v>0</v>
      </c>
      <c r="J216" s="2">
        <f>VLOOKUP(A216, Customer!A:O, 10, FALSE)</f>
        <v>0</v>
      </c>
      <c r="K216" s="2">
        <f>VLOOKUP(A216, Customer!A:O, 11, FALSE)</f>
        <v>0</v>
      </c>
      <c r="L216" s="2">
        <f>VLOOKUP(A216, Customer!A:O, 12, FALSE)</f>
        <v>1</v>
      </c>
      <c r="M216" s="2">
        <f>VLOOKUP(A216, Customer!A:O, 13, FALSE)</f>
        <v>0</v>
      </c>
      <c r="N216" s="2">
        <f>VLOOKUP(A216, Customer!A:O, 14, FALSE)</f>
        <v>0</v>
      </c>
      <c r="O216" s="2" t="str">
        <f>VLOOKUP(A216, Customer!A:O, 15, FALSE)</f>
        <v>State-Florida</v>
      </c>
      <c r="P216" s="2">
        <f>VLOOKUP(A216,Sales!A:N,2,FALSE)</f>
        <v>94</v>
      </c>
      <c r="Q216">
        <f>VLOOKUP(A216,Sales!A:N,3,FALSE)</f>
        <v>27</v>
      </c>
      <c r="R216" s="2">
        <f>VLOOKUP(A216,Sales!A:N,4,FALSE)</f>
        <v>22</v>
      </c>
      <c r="S216" s="2">
        <f>VLOOKUP(A216,Sales!A:N,5,FALSE)</f>
        <v>44</v>
      </c>
      <c r="T216" s="2">
        <f>VLOOKUP(A216,Sales!A:N,6,FALSE)</f>
        <v>11</v>
      </c>
      <c r="U216" s="2">
        <f>VLOOKUP(A216,Sales!A:N,7,FALSE)</f>
        <v>0</v>
      </c>
      <c r="V216" s="2">
        <f>VLOOKUP(A216,Sales!A:N,8,FALSE)</f>
        <v>27</v>
      </c>
      <c r="W216" s="2">
        <f>VLOOKUP(A216,Sales!A:N,9,FALSE)</f>
        <v>77</v>
      </c>
      <c r="X216" s="2">
        <f>VLOOKUP(A216,Sales!A:N,10,FALSE)</f>
        <v>1</v>
      </c>
      <c r="Y216" s="2">
        <f>VLOOKUP(A216,Sales!A:N,11,FALSE)</f>
        <v>1</v>
      </c>
      <c r="Z216" s="2">
        <f>VLOOKUP(A216,Sales!A:N,12,FALSE)</f>
        <v>0</v>
      </c>
      <c r="AA216" s="2">
        <f>VLOOKUP(A216,Sales!A:N,13,FALSE)</f>
        <v>3</v>
      </c>
      <c r="AB216" s="2">
        <f>VLOOKUP(A216,Sales!A:N,14,FALSE)</f>
        <v>5</v>
      </c>
      <c r="AC216" s="2">
        <f>VLOOKUP(A216,Campaigns!A:I,2,FALSE)</f>
        <v>0</v>
      </c>
      <c r="AD216" s="2">
        <f>VLOOKUP(A216,Campaigns!A:I,3,FALSE)</f>
        <v>0</v>
      </c>
      <c r="AE216" s="2">
        <f>VLOOKUP(A216,Campaigns!A:I,4,FALSE)</f>
        <v>0</v>
      </c>
      <c r="AF216" s="2">
        <f>VLOOKUP(A216,Campaigns!A:I,5,FALSE)</f>
        <v>0</v>
      </c>
      <c r="AG216" s="2">
        <f>VLOOKUP(A216,Campaigns!A:I,6,FALSE)</f>
        <v>0</v>
      </c>
      <c r="AH216" s="2">
        <f>VLOOKUP(A216,Campaigns!A:I,7,FALSE)</f>
        <v>0</v>
      </c>
      <c r="AI216" s="2">
        <f>VLOOKUP(A216,Campaigns!A:I,8,FALSE)</f>
        <v>0</v>
      </c>
      <c r="AJ216" s="19">
        <f>VLOOKUP(A216,Campaigns!A:I,9,FALSE)</f>
        <v>44013</v>
      </c>
    </row>
    <row r="217" spans="1:36">
      <c r="A217" s="2">
        <v>2357</v>
      </c>
      <c r="B217" s="2">
        <f>VLOOKUP(A217, Customer!A:O, 2, FALSE)</f>
        <v>121355</v>
      </c>
      <c r="C217" s="2">
        <f>VLOOKUP(A217, Customer!A:O, 3, FALSE)</f>
        <v>1</v>
      </c>
      <c r="D217" s="2">
        <f>VLOOKUP(A217, Customer!A:O, 4, FALSE)</f>
        <v>0</v>
      </c>
      <c r="E217" s="2">
        <f>VLOOKUP(A217, Customer!A:O, 5, FALSE)</f>
        <v>35</v>
      </c>
      <c r="F217" s="2">
        <f>VLOOKUP(A217, Customer!A:O, 6, FALSE)</f>
        <v>0</v>
      </c>
      <c r="G217" s="2">
        <f>VLOOKUP(A217, Customer!A:O, 7, FALSE)</f>
        <v>1</v>
      </c>
      <c r="H217" s="2">
        <f>VLOOKUP(A217, Customer!A:O, 8, FALSE)</f>
        <v>0</v>
      </c>
      <c r="I217" s="2">
        <f>VLOOKUP(A217, Customer!A:O, 9, FALSE)</f>
        <v>0</v>
      </c>
      <c r="J217" s="2">
        <f>VLOOKUP(A217, Customer!A:O, 10, FALSE)</f>
        <v>0</v>
      </c>
      <c r="K217" s="2">
        <f>VLOOKUP(A217, Customer!A:O, 11, FALSE)</f>
        <v>0</v>
      </c>
      <c r="L217" s="2">
        <f>VLOOKUP(A217, Customer!A:O, 12, FALSE)</f>
        <v>1</v>
      </c>
      <c r="M217" s="2">
        <f>VLOOKUP(A217, Customer!A:O, 13, FALSE)</f>
        <v>0</v>
      </c>
      <c r="N217" s="2">
        <f>VLOOKUP(A217, Customer!A:O, 14, FALSE)</f>
        <v>0</v>
      </c>
      <c r="O217" s="2" t="str">
        <f>VLOOKUP(A217, Customer!A:O, 15, FALSE)</f>
        <v>State-California</v>
      </c>
      <c r="P217" s="2">
        <f>VLOOKUP(A217,Sales!A:N,2,FALSE)</f>
        <v>5</v>
      </c>
      <c r="Q217">
        <f>VLOOKUP(A217,Sales!A:N,3,FALSE)</f>
        <v>28</v>
      </c>
      <c r="R217" s="2">
        <f>VLOOKUP(A217,Sales!A:N,4,FALSE)</f>
        <v>74</v>
      </c>
      <c r="S217" s="2">
        <f>VLOOKUP(A217,Sales!A:N,5,FALSE)</f>
        <v>80</v>
      </c>
      <c r="T217" s="2">
        <f>VLOOKUP(A217,Sales!A:N,6,FALSE)</f>
        <v>0</v>
      </c>
      <c r="U217" s="2">
        <f>VLOOKUP(A217,Sales!A:N,7,FALSE)</f>
        <v>28</v>
      </c>
      <c r="V217" s="2">
        <f>VLOOKUP(A217,Sales!A:N,8,FALSE)</f>
        <v>176</v>
      </c>
      <c r="W217" s="2">
        <f>VLOOKUP(A217,Sales!A:N,9,FALSE)</f>
        <v>34</v>
      </c>
      <c r="X217" s="2">
        <f>VLOOKUP(A217,Sales!A:N,10,FALSE)</f>
        <v>2</v>
      </c>
      <c r="Y217" s="2">
        <f>VLOOKUP(A217,Sales!A:N,11,FALSE)</f>
        <v>2</v>
      </c>
      <c r="Z217" s="2">
        <f>VLOOKUP(A217,Sales!A:N,12,FALSE)</f>
        <v>1</v>
      </c>
      <c r="AA217" s="2">
        <f>VLOOKUP(A217,Sales!A:N,13,FALSE)</f>
        <v>2</v>
      </c>
      <c r="AB217" s="2">
        <f>VLOOKUP(A217,Sales!A:N,14,FALSE)</f>
        <v>6</v>
      </c>
      <c r="AC217" s="2">
        <f>VLOOKUP(A217,Campaigns!A:I,2,FALSE)</f>
        <v>1</v>
      </c>
      <c r="AD217" s="2">
        <f>VLOOKUP(A217,Campaigns!A:I,3,FALSE)</f>
        <v>0</v>
      </c>
      <c r="AE217" s="2">
        <f>VLOOKUP(A217,Campaigns!A:I,4,FALSE)</f>
        <v>0</v>
      </c>
      <c r="AF217" s="2">
        <f>VLOOKUP(A217,Campaigns!A:I,5,FALSE)</f>
        <v>0</v>
      </c>
      <c r="AG217" s="2">
        <f>VLOOKUP(A217,Campaigns!A:I,6,FALSE)</f>
        <v>0</v>
      </c>
      <c r="AH217" s="2">
        <f>VLOOKUP(A217,Campaigns!A:I,7,FALSE)</f>
        <v>0</v>
      </c>
      <c r="AI217" s="2">
        <f>VLOOKUP(A217,Campaigns!A:I,8,FALSE)</f>
        <v>1</v>
      </c>
      <c r="AJ217" s="19" t="str">
        <f>VLOOKUP(A217,Campaigns!A:I,9,FALSE)</f>
        <v>1/25/2020</v>
      </c>
    </row>
    <row r="218" spans="1:36">
      <c r="A218" s="2">
        <v>1040</v>
      </c>
      <c r="B218" s="2">
        <f>VLOOKUP(A218, Customer!A:O, 2, FALSE)</f>
        <v>120559</v>
      </c>
      <c r="C218" s="2">
        <f>VLOOKUP(A218, Customer!A:O, 3, FALSE)</f>
        <v>1</v>
      </c>
      <c r="D218" s="2">
        <f>VLOOKUP(A218, Customer!A:O, 4, FALSE)</f>
        <v>0</v>
      </c>
      <c r="E218" s="2">
        <f>VLOOKUP(A218, Customer!A:O, 5, FALSE)</f>
        <v>35</v>
      </c>
      <c r="F218" s="2">
        <f>VLOOKUP(A218, Customer!A:O, 6, FALSE)</f>
        <v>0</v>
      </c>
      <c r="G218" s="2">
        <f>VLOOKUP(A218, Customer!A:O, 7, FALSE)</f>
        <v>1</v>
      </c>
      <c r="H218" s="2">
        <f>VLOOKUP(A218, Customer!A:O, 8, FALSE)</f>
        <v>0</v>
      </c>
      <c r="I218" s="2">
        <f>VLOOKUP(A218, Customer!A:O, 9, FALSE)</f>
        <v>0</v>
      </c>
      <c r="J218" s="2">
        <f>VLOOKUP(A218, Customer!A:O, 10, FALSE)</f>
        <v>0</v>
      </c>
      <c r="K218" s="2">
        <f>VLOOKUP(A218, Customer!A:O, 11, FALSE)</f>
        <v>0</v>
      </c>
      <c r="L218" s="2">
        <f>VLOOKUP(A218, Customer!A:O, 12, FALSE)</f>
        <v>0</v>
      </c>
      <c r="M218" s="2">
        <f>VLOOKUP(A218, Customer!A:O, 13, FALSE)</f>
        <v>1</v>
      </c>
      <c r="N218" s="2">
        <f>VLOOKUP(A218, Customer!A:O, 14, FALSE)</f>
        <v>0</v>
      </c>
      <c r="O218" s="2" t="str">
        <f>VLOOKUP(A218, Customer!A:O, 15, FALSE)</f>
        <v>State-New York</v>
      </c>
      <c r="P218" s="2">
        <f>VLOOKUP(A218,Sales!A:N,2,FALSE)</f>
        <v>88</v>
      </c>
      <c r="Q218">
        <f>VLOOKUP(A218,Sales!A:N,3,FALSE)</f>
        <v>76</v>
      </c>
      <c r="R218" s="2">
        <f>VLOOKUP(A218,Sales!A:N,4,FALSE)</f>
        <v>6</v>
      </c>
      <c r="S218" s="2">
        <f>VLOOKUP(A218,Sales!A:N,5,FALSE)</f>
        <v>170</v>
      </c>
      <c r="T218" s="2">
        <f>VLOOKUP(A218,Sales!A:N,6,FALSE)</f>
        <v>18</v>
      </c>
      <c r="U218" s="2">
        <f>VLOOKUP(A218,Sales!A:N,7,FALSE)</f>
        <v>0</v>
      </c>
      <c r="V218" s="2">
        <f>VLOOKUP(A218,Sales!A:N,8,FALSE)</f>
        <v>41</v>
      </c>
      <c r="W218" s="2">
        <f>VLOOKUP(A218,Sales!A:N,9,FALSE)</f>
        <v>229</v>
      </c>
      <c r="X218" s="2">
        <f>VLOOKUP(A218,Sales!A:N,10,FALSE)</f>
        <v>2</v>
      </c>
      <c r="Y218" s="2">
        <f>VLOOKUP(A218,Sales!A:N,11,FALSE)</f>
        <v>2</v>
      </c>
      <c r="Z218" s="2">
        <f>VLOOKUP(A218,Sales!A:N,12,FALSE)</f>
        <v>0</v>
      </c>
      <c r="AA218" s="2">
        <f>VLOOKUP(A218,Sales!A:N,13,FALSE)</f>
        <v>3</v>
      </c>
      <c r="AB218" s="2">
        <f>VLOOKUP(A218,Sales!A:N,14,FALSE)</f>
        <v>8</v>
      </c>
      <c r="AC218" s="2">
        <f>VLOOKUP(A218,Campaigns!A:I,2,FALSE)</f>
        <v>0</v>
      </c>
      <c r="AD218" s="2">
        <f>VLOOKUP(A218,Campaigns!A:I,3,FALSE)</f>
        <v>0</v>
      </c>
      <c r="AE218" s="2">
        <f>VLOOKUP(A218,Campaigns!A:I,4,FALSE)</f>
        <v>0</v>
      </c>
      <c r="AF218" s="2">
        <f>VLOOKUP(A218,Campaigns!A:I,5,FALSE)</f>
        <v>0</v>
      </c>
      <c r="AG218" s="2">
        <f>VLOOKUP(A218,Campaigns!A:I,6,FALSE)</f>
        <v>0</v>
      </c>
      <c r="AH218" s="2">
        <f>VLOOKUP(A218,Campaigns!A:I,7,FALSE)</f>
        <v>0</v>
      </c>
      <c r="AI218" s="2">
        <f>VLOOKUP(A218,Campaigns!A:I,8,FALSE)</f>
        <v>0</v>
      </c>
      <c r="AJ218" s="19" t="str">
        <f>VLOOKUP(A218,Campaigns!A:I,9,FALSE)</f>
        <v>8/17/2019</v>
      </c>
    </row>
    <row r="219" spans="1:36">
      <c r="A219" s="2">
        <v>1365</v>
      </c>
      <c r="B219" s="2">
        <f>VLOOKUP(A219, Customer!A:O, 2, FALSE)</f>
        <v>119986</v>
      </c>
      <c r="C219" s="2">
        <f>VLOOKUP(A219, Customer!A:O, 3, FALSE)</f>
        <v>1</v>
      </c>
      <c r="D219" s="2">
        <f>VLOOKUP(A219, Customer!A:O, 4, FALSE)</f>
        <v>0</v>
      </c>
      <c r="E219" s="2">
        <f>VLOOKUP(A219, Customer!A:O, 5, FALSE)</f>
        <v>35</v>
      </c>
      <c r="F219" s="2">
        <f>VLOOKUP(A219, Customer!A:O, 6, FALSE)</f>
        <v>0</v>
      </c>
      <c r="G219" s="2">
        <f>VLOOKUP(A219, Customer!A:O, 7, FALSE)</f>
        <v>1</v>
      </c>
      <c r="H219" s="2">
        <f>VLOOKUP(A219, Customer!A:O, 8, FALSE)</f>
        <v>0</v>
      </c>
      <c r="I219" s="2">
        <f>VLOOKUP(A219, Customer!A:O, 9, FALSE)</f>
        <v>0</v>
      </c>
      <c r="J219" s="2">
        <f>VLOOKUP(A219, Customer!A:O, 10, FALSE)</f>
        <v>0</v>
      </c>
      <c r="K219" s="2">
        <f>VLOOKUP(A219, Customer!A:O, 11, FALSE)</f>
        <v>0</v>
      </c>
      <c r="L219" s="2">
        <f>VLOOKUP(A219, Customer!A:O, 12, FALSE)</f>
        <v>1</v>
      </c>
      <c r="M219" s="2">
        <f>VLOOKUP(A219, Customer!A:O, 13, FALSE)</f>
        <v>0</v>
      </c>
      <c r="N219" s="2">
        <f>VLOOKUP(A219, Customer!A:O, 14, FALSE)</f>
        <v>0</v>
      </c>
      <c r="O219" s="2" t="str">
        <f>VLOOKUP(A219, Customer!A:O, 15, FALSE)</f>
        <v>State-Texas</v>
      </c>
      <c r="P219" s="2">
        <f>VLOOKUP(A219,Sales!A:N,2,FALSE)</f>
        <v>74</v>
      </c>
      <c r="Q219">
        <f>VLOOKUP(A219,Sales!A:N,3,FALSE)</f>
        <v>18</v>
      </c>
      <c r="R219" s="2">
        <f>VLOOKUP(A219,Sales!A:N,4,FALSE)</f>
        <v>36</v>
      </c>
      <c r="S219" s="2">
        <f>VLOOKUP(A219,Sales!A:N,5,FALSE)</f>
        <v>30</v>
      </c>
      <c r="T219" s="2">
        <f>VLOOKUP(A219,Sales!A:N,6,FALSE)</f>
        <v>0</v>
      </c>
      <c r="U219" s="2">
        <f>VLOOKUP(A219,Sales!A:N,7,FALSE)</f>
        <v>12</v>
      </c>
      <c r="V219" s="2">
        <f>VLOOKUP(A219,Sales!A:N,8,FALSE)</f>
        <v>36</v>
      </c>
      <c r="W219" s="2">
        <f>VLOOKUP(A219,Sales!A:N,9,FALSE)</f>
        <v>60</v>
      </c>
      <c r="X219" s="2">
        <f>VLOOKUP(A219,Sales!A:N,10,FALSE)</f>
        <v>1</v>
      </c>
      <c r="Y219" s="2">
        <f>VLOOKUP(A219,Sales!A:N,11,FALSE)</f>
        <v>0</v>
      </c>
      <c r="Z219" s="2">
        <f>VLOOKUP(A219,Sales!A:N,12,FALSE)</f>
        <v>0</v>
      </c>
      <c r="AA219" s="2">
        <f>VLOOKUP(A219,Sales!A:N,13,FALSE)</f>
        <v>3</v>
      </c>
      <c r="AB219" s="2">
        <f>VLOOKUP(A219,Sales!A:N,14,FALSE)</f>
        <v>7</v>
      </c>
      <c r="AC219" s="2">
        <f>VLOOKUP(A219,Campaigns!A:I,2,FALSE)</f>
        <v>0</v>
      </c>
      <c r="AD219" s="2">
        <f>VLOOKUP(A219,Campaigns!A:I,3,FALSE)</f>
        <v>0</v>
      </c>
      <c r="AE219" s="2">
        <f>VLOOKUP(A219,Campaigns!A:I,4,FALSE)</f>
        <v>0</v>
      </c>
      <c r="AF219" s="2">
        <f>VLOOKUP(A219,Campaigns!A:I,5,FALSE)</f>
        <v>0</v>
      </c>
      <c r="AG219" s="2">
        <f>VLOOKUP(A219,Campaigns!A:I,6,FALSE)</f>
        <v>0</v>
      </c>
      <c r="AH219" s="2">
        <f>VLOOKUP(A219,Campaigns!A:I,7,FALSE)</f>
        <v>0</v>
      </c>
      <c r="AI219" s="2">
        <f>VLOOKUP(A219,Campaigns!A:I,8,FALSE)</f>
        <v>0</v>
      </c>
      <c r="AJ219" s="19" t="str">
        <f>VLOOKUP(A219,Campaigns!A:I,9,FALSE)</f>
        <v>4/20/2020</v>
      </c>
    </row>
    <row r="220" spans="1:36">
      <c r="A220" s="2">
        <v>1643</v>
      </c>
      <c r="B220" s="2">
        <f>VLOOKUP(A220, Customer!A:O, 2, FALSE)</f>
        <v>119986</v>
      </c>
      <c r="C220" s="2">
        <f>VLOOKUP(A220, Customer!A:O, 3, FALSE)</f>
        <v>1</v>
      </c>
      <c r="D220" s="2">
        <f>VLOOKUP(A220, Customer!A:O, 4, FALSE)</f>
        <v>0</v>
      </c>
      <c r="E220" s="2">
        <f>VLOOKUP(A220, Customer!A:O, 5, FALSE)</f>
        <v>35</v>
      </c>
      <c r="F220" s="2">
        <f>VLOOKUP(A220, Customer!A:O, 6, FALSE)</f>
        <v>0</v>
      </c>
      <c r="G220" s="2">
        <f>VLOOKUP(A220, Customer!A:O, 7, FALSE)</f>
        <v>1</v>
      </c>
      <c r="H220" s="2">
        <f>VLOOKUP(A220, Customer!A:O, 8, FALSE)</f>
        <v>0</v>
      </c>
      <c r="I220" s="2">
        <f>VLOOKUP(A220, Customer!A:O, 9, FALSE)</f>
        <v>0</v>
      </c>
      <c r="J220" s="2">
        <f>VLOOKUP(A220, Customer!A:O, 10, FALSE)</f>
        <v>0</v>
      </c>
      <c r="K220" s="2">
        <f>VLOOKUP(A220, Customer!A:O, 11, FALSE)</f>
        <v>0</v>
      </c>
      <c r="L220" s="2">
        <f>VLOOKUP(A220, Customer!A:O, 12, FALSE)</f>
        <v>1</v>
      </c>
      <c r="M220" s="2">
        <f>VLOOKUP(A220, Customer!A:O, 13, FALSE)</f>
        <v>0</v>
      </c>
      <c r="N220" s="2">
        <f>VLOOKUP(A220, Customer!A:O, 14, FALSE)</f>
        <v>0</v>
      </c>
      <c r="O220" s="2" t="str">
        <f>VLOOKUP(A220, Customer!A:O, 15, FALSE)</f>
        <v>State-California</v>
      </c>
      <c r="P220" s="2">
        <f>VLOOKUP(A220,Sales!A:N,2,FALSE)</f>
        <v>74</v>
      </c>
      <c r="Q220">
        <f>VLOOKUP(A220,Sales!A:N,3,FALSE)</f>
        <v>18</v>
      </c>
      <c r="R220" s="2">
        <f>VLOOKUP(A220,Sales!A:N,4,FALSE)</f>
        <v>36</v>
      </c>
      <c r="S220" s="2">
        <f>VLOOKUP(A220,Sales!A:N,5,FALSE)</f>
        <v>30</v>
      </c>
      <c r="T220" s="2">
        <f>VLOOKUP(A220,Sales!A:N,6,FALSE)</f>
        <v>0</v>
      </c>
      <c r="U220" s="2">
        <f>VLOOKUP(A220,Sales!A:N,7,FALSE)</f>
        <v>12</v>
      </c>
      <c r="V220" s="2">
        <f>VLOOKUP(A220,Sales!A:N,8,FALSE)</f>
        <v>36</v>
      </c>
      <c r="W220" s="2">
        <f>VLOOKUP(A220,Sales!A:N,9,FALSE)</f>
        <v>60</v>
      </c>
      <c r="X220" s="2">
        <f>VLOOKUP(A220,Sales!A:N,10,FALSE)</f>
        <v>1</v>
      </c>
      <c r="Y220" s="2">
        <f>VLOOKUP(A220,Sales!A:N,11,FALSE)</f>
        <v>0</v>
      </c>
      <c r="Z220" s="2">
        <f>VLOOKUP(A220,Sales!A:N,12,FALSE)</f>
        <v>0</v>
      </c>
      <c r="AA220" s="2">
        <f>VLOOKUP(A220,Sales!A:N,13,FALSE)</f>
        <v>3</v>
      </c>
      <c r="AB220" s="2">
        <f>VLOOKUP(A220,Sales!A:N,14,FALSE)</f>
        <v>7</v>
      </c>
      <c r="AC220" s="2">
        <f>VLOOKUP(A220,Campaigns!A:I,2,FALSE)</f>
        <v>0</v>
      </c>
      <c r="AD220" s="2">
        <f>VLOOKUP(A220,Campaigns!A:I,3,FALSE)</f>
        <v>0</v>
      </c>
      <c r="AE220" s="2">
        <f>VLOOKUP(A220,Campaigns!A:I,4,FALSE)</f>
        <v>0</v>
      </c>
      <c r="AF220" s="2">
        <f>VLOOKUP(A220,Campaigns!A:I,5,FALSE)</f>
        <v>0</v>
      </c>
      <c r="AG220" s="2">
        <f>VLOOKUP(A220,Campaigns!A:I,6,FALSE)</f>
        <v>0</v>
      </c>
      <c r="AH220" s="2">
        <f>VLOOKUP(A220,Campaigns!A:I,7,FALSE)</f>
        <v>0</v>
      </c>
      <c r="AI220" s="2">
        <f>VLOOKUP(A220,Campaigns!A:I,8,FALSE)</f>
        <v>0</v>
      </c>
      <c r="AJ220" s="19" t="str">
        <f>VLOOKUP(A220,Campaigns!A:I,9,FALSE)</f>
        <v>4/20/2020</v>
      </c>
    </row>
    <row r="221" spans="1:36">
      <c r="A221" s="2">
        <v>1114</v>
      </c>
      <c r="B221" s="2">
        <f>VLOOKUP(A221, Customer!A:O, 2, FALSE)</f>
        <v>119510</v>
      </c>
      <c r="C221" s="2">
        <f>VLOOKUP(A221, Customer!A:O, 3, FALSE)</f>
        <v>2</v>
      </c>
      <c r="D221" s="2">
        <f>VLOOKUP(A221, Customer!A:O, 4, FALSE)</f>
        <v>0</v>
      </c>
      <c r="E221" s="2">
        <f>VLOOKUP(A221, Customer!A:O, 5, FALSE)</f>
        <v>35</v>
      </c>
      <c r="F221" s="2">
        <f>VLOOKUP(A221, Customer!A:O, 6, FALSE)</f>
        <v>0</v>
      </c>
      <c r="G221" s="2">
        <f>VLOOKUP(A221, Customer!A:O, 7, FALSE)</f>
        <v>1</v>
      </c>
      <c r="H221" s="2">
        <f>VLOOKUP(A221, Customer!A:O, 8, FALSE)</f>
        <v>0</v>
      </c>
      <c r="I221" s="2">
        <f>VLOOKUP(A221, Customer!A:O, 9, FALSE)</f>
        <v>0</v>
      </c>
      <c r="J221" s="2">
        <f>VLOOKUP(A221, Customer!A:O, 10, FALSE)</f>
        <v>0</v>
      </c>
      <c r="K221" s="2">
        <f>VLOOKUP(A221, Customer!A:O, 11, FALSE)</f>
        <v>0</v>
      </c>
      <c r="L221" s="2">
        <f>VLOOKUP(A221, Customer!A:O, 12, FALSE)</f>
        <v>0</v>
      </c>
      <c r="M221" s="2">
        <f>VLOOKUP(A221, Customer!A:O, 13, FALSE)</f>
        <v>1</v>
      </c>
      <c r="N221" s="2">
        <f>VLOOKUP(A221, Customer!A:O, 14, FALSE)</f>
        <v>0</v>
      </c>
      <c r="O221" s="2" t="str">
        <f>VLOOKUP(A221, Customer!A:O, 15, FALSE)</f>
        <v>State-Other</v>
      </c>
      <c r="P221" s="2">
        <f>VLOOKUP(A221,Sales!A:N,2,FALSE)</f>
        <v>63</v>
      </c>
      <c r="Q221">
        <f>VLOOKUP(A221,Sales!A:N,3,FALSE)</f>
        <v>55</v>
      </c>
      <c r="R221" s="2">
        <f>VLOOKUP(A221,Sales!A:N,4,FALSE)</f>
        <v>0</v>
      </c>
      <c r="S221" s="2">
        <f>VLOOKUP(A221,Sales!A:N,5,FALSE)</f>
        <v>43</v>
      </c>
      <c r="T221" s="2">
        <f>VLOOKUP(A221,Sales!A:N,6,FALSE)</f>
        <v>18</v>
      </c>
      <c r="U221" s="2">
        <f>VLOOKUP(A221,Sales!A:N,7,FALSE)</f>
        <v>25</v>
      </c>
      <c r="V221" s="2">
        <f>VLOOKUP(A221,Sales!A:N,8,FALSE)</f>
        <v>43</v>
      </c>
      <c r="W221" s="2">
        <f>VLOOKUP(A221,Sales!A:N,9,FALSE)</f>
        <v>98</v>
      </c>
      <c r="X221" s="2">
        <f>VLOOKUP(A221,Sales!A:N,10,FALSE)</f>
        <v>2</v>
      </c>
      <c r="Y221" s="2">
        <f>VLOOKUP(A221,Sales!A:N,11,FALSE)</f>
        <v>1</v>
      </c>
      <c r="Z221" s="2">
        <f>VLOOKUP(A221,Sales!A:N,12,FALSE)</f>
        <v>0</v>
      </c>
      <c r="AA221" s="2">
        <f>VLOOKUP(A221,Sales!A:N,13,FALSE)</f>
        <v>3</v>
      </c>
      <c r="AB221" s="2">
        <f>VLOOKUP(A221,Sales!A:N,14,FALSE)</f>
        <v>7</v>
      </c>
      <c r="AC221" s="2">
        <f>VLOOKUP(A221,Campaigns!A:I,2,FALSE)</f>
        <v>0</v>
      </c>
      <c r="AD221" s="2">
        <f>VLOOKUP(A221,Campaigns!A:I,3,FALSE)</f>
        <v>0</v>
      </c>
      <c r="AE221" s="2">
        <f>VLOOKUP(A221,Campaigns!A:I,4,FALSE)</f>
        <v>0</v>
      </c>
      <c r="AF221" s="2">
        <f>VLOOKUP(A221,Campaigns!A:I,5,FALSE)</f>
        <v>0</v>
      </c>
      <c r="AG221" s="2">
        <f>VLOOKUP(A221,Campaigns!A:I,6,FALSE)</f>
        <v>0</v>
      </c>
      <c r="AH221" s="2">
        <f>VLOOKUP(A221,Campaigns!A:I,7,FALSE)</f>
        <v>0</v>
      </c>
      <c r="AI221" s="2">
        <f>VLOOKUP(A221,Campaigns!A:I,8,FALSE)</f>
        <v>0</v>
      </c>
      <c r="AJ221" s="19">
        <f>VLOOKUP(A221,Campaigns!A:I,9,FALSE)</f>
        <v>44076</v>
      </c>
    </row>
    <row r="222" spans="1:36">
      <c r="A222" s="2">
        <v>2667</v>
      </c>
      <c r="B222" s="2">
        <f>VLOOKUP(A222, Customer!A:O, 2, FALSE)</f>
        <v>118169</v>
      </c>
      <c r="C222" s="2">
        <f>VLOOKUP(A222, Customer!A:O, 3, FALSE)</f>
        <v>1</v>
      </c>
      <c r="D222" s="2">
        <f>VLOOKUP(A222, Customer!A:O, 4, FALSE)</f>
        <v>0</v>
      </c>
      <c r="E222" s="2">
        <f>VLOOKUP(A222, Customer!A:O, 5, FALSE)</f>
        <v>35</v>
      </c>
      <c r="F222" s="2">
        <f>VLOOKUP(A222, Customer!A:O, 6, FALSE)</f>
        <v>0</v>
      </c>
      <c r="G222" s="2">
        <f>VLOOKUP(A222, Customer!A:O, 7, FALSE)</f>
        <v>1</v>
      </c>
      <c r="H222" s="2">
        <f>VLOOKUP(A222, Customer!A:O, 8, FALSE)</f>
        <v>0</v>
      </c>
      <c r="I222" s="2">
        <f>VLOOKUP(A222, Customer!A:O, 9, FALSE)</f>
        <v>0</v>
      </c>
      <c r="J222" s="2">
        <f>VLOOKUP(A222, Customer!A:O, 10, FALSE)</f>
        <v>0</v>
      </c>
      <c r="K222" s="2">
        <f>VLOOKUP(A222, Customer!A:O, 11, FALSE)</f>
        <v>0</v>
      </c>
      <c r="L222" s="2">
        <f>VLOOKUP(A222, Customer!A:O, 12, FALSE)</f>
        <v>0</v>
      </c>
      <c r="M222" s="2">
        <f>VLOOKUP(A222, Customer!A:O, 13, FALSE)</f>
        <v>0</v>
      </c>
      <c r="N222" s="2">
        <f>VLOOKUP(A222, Customer!A:O, 14, FALSE)</f>
        <v>1</v>
      </c>
      <c r="O222" s="2" t="str">
        <f>VLOOKUP(A222, Customer!A:O, 15, FALSE)</f>
        <v>State-Texas</v>
      </c>
      <c r="P222" s="2">
        <f>VLOOKUP(A222,Sales!A:N,2,FALSE)</f>
        <v>40</v>
      </c>
      <c r="Q222">
        <f>VLOOKUP(A222,Sales!A:N,3,FALSE)</f>
        <v>59</v>
      </c>
      <c r="R222" s="2">
        <f>VLOOKUP(A222,Sales!A:N,4,FALSE)</f>
        <v>0</v>
      </c>
      <c r="S222" s="2">
        <f>VLOOKUP(A222,Sales!A:N,5,FALSE)</f>
        <v>33</v>
      </c>
      <c r="T222" s="2">
        <f>VLOOKUP(A222,Sales!A:N,6,FALSE)</f>
        <v>0</v>
      </c>
      <c r="U222" s="2">
        <f>VLOOKUP(A222,Sales!A:N,7,FALSE)</f>
        <v>0</v>
      </c>
      <c r="V222" s="2">
        <f>VLOOKUP(A222,Sales!A:N,8,FALSE)</f>
        <v>46</v>
      </c>
      <c r="W222" s="2">
        <f>VLOOKUP(A222,Sales!A:N,9,FALSE)</f>
        <v>46</v>
      </c>
      <c r="X222" s="2">
        <f>VLOOKUP(A222,Sales!A:N,10,FALSE)</f>
        <v>1</v>
      </c>
      <c r="Y222" s="2">
        <f>VLOOKUP(A222,Sales!A:N,11,FALSE)</f>
        <v>1</v>
      </c>
      <c r="Z222" s="2">
        <f>VLOOKUP(A222,Sales!A:N,12,FALSE)</f>
        <v>0</v>
      </c>
      <c r="AA222" s="2">
        <f>VLOOKUP(A222,Sales!A:N,13,FALSE)</f>
        <v>2</v>
      </c>
      <c r="AB222" s="2">
        <f>VLOOKUP(A222,Sales!A:N,14,FALSE)</f>
        <v>8</v>
      </c>
      <c r="AC222" s="2">
        <f>VLOOKUP(A222,Campaigns!A:I,2,FALSE)</f>
        <v>0</v>
      </c>
      <c r="AD222" s="2">
        <f>VLOOKUP(A222,Campaigns!A:I,3,FALSE)</f>
        <v>0</v>
      </c>
      <c r="AE222" s="2">
        <f>VLOOKUP(A222,Campaigns!A:I,4,FALSE)</f>
        <v>0</v>
      </c>
      <c r="AF222" s="2">
        <f>VLOOKUP(A222,Campaigns!A:I,5,FALSE)</f>
        <v>0</v>
      </c>
      <c r="AG222" s="2">
        <f>VLOOKUP(A222,Campaigns!A:I,6,FALSE)</f>
        <v>0</v>
      </c>
      <c r="AH222" s="2">
        <f>VLOOKUP(A222,Campaigns!A:I,7,FALSE)</f>
        <v>0</v>
      </c>
      <c r="AI222" s="2">
        <f>VLOOKUP(A222,Campaigns!A:I,8,FALSE)</f>
        <v>0</v>
      </c>
      <c r="AJ222" s="19" t="str">
        <f>VLOOKUP(A222,Campaigns!A:I,9,FALSE)</f>
        <v>7/27/2019</v>
      </c>
    </row>
    <row r="223" spans="1:36">
      <c r="A223" s="2">
        <v>2109</v>
      </c>
      <c r="B223" s="2">
        <f>VLOOKUP(A223, Customer!A:O, 2, FALSE)</f>
        <v>116581</v>
      </c>
      <c r="C223" s="2">
        <f>VLOOKUP(A223, Customer!A:O, 3, FALSE)</f>
        <v>0</v>
      </c>
      <c r="D223" s="2">
        <f>VLOOKUP(A223, Customer!A:O, 4, FALSE)</f>
        <v>0</v>
      </c>
      <c r="E223" s="2">
        <f>VLOOKUP(A223, Customer!A:O, 5, FALSE)</f>
        <v>35</v>
      </c>
      <c r="F223" s="2">
        <f>VLOOKUP(A223, Customer!A:O, 6, FALSE)</f>
        <v>0</v>
      </c>
      <c r="G223" s="2">
        <f>VLOOKUP(A223, Customer!A:O, 7, FALSE)</f>
        <v>0</v>
      </c>
      <c r="H223" s="2">
        <f>VLOOKUP(A223, Customer!A:O, 8, FALSE)</f>
        <v>1</v>
      </c>
      <c r="I223" s="2">
        <f>VLOOKUP(A223, Customer!A:O, 9, FALSE)</f>
        <v>0</v>
      </c>
      <c r="J223" s="2">
        <f>VLOOKUP(A223, Customer!A:O, 10, FALSE)</f>
        <v>0</v>
      </c>
      <c r="K223" s="2">
        <f>VLOOKUP(A223, Customer!A:O, 11, FALSE)</f>
        <v>1</v>
      </c>
      <c r="L223" s="2">
        <f>VLOOKUP(A223, Customer!A:O, 12, FALSE)</f>
        <v>0</v>
      </c>
      <c r="M223" s="2">
        <f>VLOOKUP(A223, Customer!A:O, 13, FALSE)</f>
        <v>0</v>
      </c>
      <c r="N223" s="2">
        <f>VLOOKUP(A223, Customer!A:O, 14, FALSE)</f>
        <v>0</v>
      </c>
      <c r="O223" s="2" t="str">
        <f>VLOOKUP(A223, Customer!A:O, 15, FALSE)</f>
        <v>State-Texas</v>
      </c>
      <c r="P223" s="2">
        <f>VLOOKUP(A223,Sales!A:N,2,FALSE)</f>
        <v>51</v>
      </c>
      <c r="Q223">
        <f>VLOOKUP(A223,Sales!A:N,3,FALSE)</f>
        <v>7</v>
      </c>
      <c r="R223" s="2">
        <f>VLOOKUP(A223,Sales!A:N,4,FALSE)</f>
        <v>21</v>
      </c>
      <c r="S223" s="2">
        <f>VLOOKUP(A223,Sales!A:N,5,FALSE)</f>
        <v>28</v>
      </c>
      <c r="T223" s="2">
        <f>VLOOKUP(A223,Sales!A:N,6,FALSE)</f>
        <v>14</v>
      </c>
      <c r="U223" s="2">
        <f>VLOOKUP(A223,Sales!A:N,7,FALSE)</f>
        <v>21</v>
      </c>
      <c r="V223" s="2">
        <f>VLOOKUP(A223,Sales!A:N,8,FALSE)</f>
        <v>77</v>
      </c>
      <c r="W223" s="2">
        <f>VLOOKUP(A223,Sales!A:N,9,FALSE)</f>
        <v>14</v>
      </c>
      <c r="X223" s="2">
        <f>VLOOKUP(A223,Sales!A:N,10,FALSE)</f>
        <v>1</v>
      </c>
      <c r="Y223" s="2">
        <f>VLOOKUP(A223,Sales!A:N,11,FALSE)</f>
        <v>0</v>
      </c>
      <c r="Z223" s="2">
        <f>VLOOKUP(A223,Sales!A:N,12,FALSE)</f>
        <v>0</v>
      </c>
      <c r="AA223" s="2">
        <f>VLOOKUP(A223,Sales!A:N,13,FALSE)</f>
        <v>3</v>
      </c>
      <c r="AB223" s="2">
        <f>VLOOKUP(A223,Sales!A:N,14,FALSE)</f>
        <v>4</v>
      </c>
      <c r="AC223" s="2">
        <f>VLOOKUP(A223,Campaigns!A:I,2,FALSE)</f>
        <v>0</v>
      </c>
      <c r="AD223" s="2">
        <f>VLOOKUP(A223,Campaigns!A:I,3,FALSE)</f>
        <v>0</v>
      </c>
      <c r="AE223" s="2">
        <f>VLOOKUP(A223,Campaigns!A:I,4,FALSE)</f>
        <v>0</v>
      </c>
      <c r="AF223" s="2">
        <f>VLOOKUP(A223,Campaigns!A:I,5,FALSE)</f>
        <v>0</v>
      </c>
      <c r="AG223" s="2">
        <f>VLOOKUP(A223,Campaigns!A:I,6,FALSE)</f>
        <v>0</v>
      </c>
      <c r="AH223" s="2">
        <f>VLOOKUP(A223,Campaigns!A:I,7,FALSE)</f>
        <v>0</v>
      </c>
      <c r="AI223" s="2">
        <f>VLOOKUP(A223,Campaigns!A:I,8,FALSE)</f>
        <v>0</v>
      </c>
      <c r="AJ223" s="19" t="str">
        <f>VLOOKUP(A223,Campaigns!A:I,9,FALSE)</f>
        <v>6/19/2019</v>
      </c>
    </row>
    <row r="224" spans="1:36">
      <c r="A224" s="2">
        <v>3004</v>
      </c>
      <c r="B224" s="2">
        <f>VLOOKUP(A224, Customer!A:O, 2, FALSE)</f>
        <v>107500</v>
      </c>
      <c r="C224" s="2">
        <f>VLOOKUP(A224, Customer!A:O, 3, FALSE)</f>
        <v>1</v>
      </c>
      <c r="D224" s="2">
        <f>VLOOKUP(A224, Customer!A:O, 4, FALSE)</f>
        <v>0</v>
      </c>
      <c r="E224" s="2">
        <f>VLOOKUP(A224, Customer!A:O, 5, FALSE)</f>
        <v>35</v>
      </c>
      <c r="F224" s="2">
        <f>VLOOKUP(A224, Customer!A:O, 6, FALSE)</f>
        <v>0</v>
      </c>
      <c r="G224" s="2">
        <f>VLOOKUP(A224, Customer!A:O, 7, FALSE)</f>
        <v>0</v>
      </c>
      <c r="H224" s="2">
        <f>VLOOKUP(A224, Customer!A:O, 8, FALSE)</f>
        <v>0</v>
      </c>
      <c r="I224" s="2">
        <f>VLOOKUP(A224, Customer!A:O, 9, FALSE)</f>
        <v>1</v>
      </c>
      <c r="J224" s="2">
        <f>VLOOKUP(A224, Customer!A:O, 10, FALSE)</f>
        <v>0</v>
      </c>
      <c r="K224" s="2">
        <f>VLOOKUP(A224, Customer!A:O, 11, FALSE)</f>
        <v>0</v>
      </c>
      <c r="L224" s="2">
        <f>VLOOKUP(A224, Customer!A:O, 12, FALSE)</f>
        <v>0</v>
      </c>
      <c r="M224" s="2">
        <f>VLOOKUP(A224, Customer!A:O, 13, FALSE)</f>
        <v>0</v>
      </c>
      <c r="N224" s="2">
        <f>VLOOKUP(A224, Customer!A:O, 14, FALSE)</f>
        <v>0</v>
      </c>
      <c r="O224" s="2" t="str">
        <f>VLOOKUP(A224, Customer!A:O, 15, FALSE)</f>
        <v>State-Other</v>
      </c>
      <c r="P224" s="2">
        <f>VLOOKUP(A224,Sales!A:N,2,FALSE)</f>
        <v>98</v>
      </c>
      <c r="Q224">
        <f>VLOOKUP(A224,Sales!A:N,3,FALSE)</f>
        <v>72</v>
      </c>
      <c r="R224" s="2">
        <f>VLOOKUP(A224,Sales!A:N,4,FALSE)</f>
        <v>244</v>
      </c>
      <c r="S224" s="2">
        <f>VLOOKUP(A224,Sales!A:N,5,FALSE)</f>
        <v>244</v>
      </c>
      <c r="T224" s="2">
        <f>VLOOKUP(A224,Sales!A:N,6,FALSE)</f>
        <v>186</v>
      </c>
      <c r="U224" s="2">
        <f>VLOOKUP(A224,Sales!A:N,7,FALSE)</f>
        <v>201</v>
      </c>
      <c r="V224" s="2">
        <f>VLOOKUP(A224,Sales!A:N,8,FALSE)</f>
        <v>487</v>
      </c>
      <c r="W224" s="2">
        <f>VLOOKUP(A224,Sales!A:N,9,FALSE)</f>
        <v>459</v>
      </c>
      <c r="X224" s="2">
        <f>VLOOKUP(A224,Sales!A:N,10,FALSE)</f>
        <v>4</v>
      </c>
      <c r="Y224" s="2">
        <f>VLOOKUP(A224,Sales!A:N,11,FALSE)</f>
        <v>2</v>
      </c>
      <c r="Z224" s="2">
        <f>VLOOKUP(A224,Sales!A:N,12,FALSE)</f>
        <v>1</v>
      </c>
      <c r="AA224" s="2">
        <f>VLOOKUP(A224,Sales!A:N,13,FALSE)</f>
        <v>3</v>
      </c>
      <c r="AB224" s="2">
        <f>VLOOKUP(A224,Sales!A:N,14,FALSE)</f>
        <v>9</v>
      </c>
      <c r="AC224" s="2">
        <f>VLOOKUP(A224,Campaigns!A:I,2,FALSE)</f>
        <v>0</v>
      </c>
      <c r="AD224" s="2">
        <f>VLOOKUP(A224,Campaigns!A:I,3,FALSE)</f>
        <v>0</v>
      </c>
      <c r="AE224" s="2">
        <f>VLOOKUP(A224,Campaigns!A:I,4,FALSE)</f>
        <v>0</v>
      </c>
      <c r="AF224" s="2">
        <f>VLOOKUP(A224,Campaigns!A:I,5,FALSE)</f>
        <v>0</v>
      </c>
      <c r="AG224" s="2">
        <f>VLOOKUP(A224,Campaigns!A:I,6,FALSE)</f>
        <v>0</v>
      </c>
      <c r="AH224" s="2">
        <f>VLOOKUP(A224,Campaigns!A:I,7,FALSE)</f>
        <v>0</v>
      </c>
      <c r="AI224" s="2">
        <f>VLOOKUP(A224,Campaigns!A:I,8,FALSE)</f>
        <v>0</v>
      </c>
      <c r="AJ224" s="19">
        <f>VLOOKUP(A224,Campaigns!A:I,9,FALSE)</f>
        <v>43617</v>
      </c>
    </row>
    <row r="225" spans="1:36">
      <c r="A225" s="2">
        <v>3136</v>
      </c>
      <c r="B225" s="2">
        <f>VLOOKUP(A225, Customer!A:O, 2, FALSE)</f>
        <v>190000</v>
      </c>
      <c r="C225" s="2">
        <f>VLOOKUP(A225, Customer!A:O, 3, FALSE)</f>
        <v>0</v>
      </c>
      <c r="D225" s="2">
        <f>VLOOKUP(A225, Customer!A:O, 4, FALSE)</f>
        <v>0</v>
      </c>
      <c r="E225" s="2">
        <f>VLOOKUP(A225, Customer!A:O, 5, FALSE)</f>
        <v>36</v>
      </c>
      <c r="F225" s="2">
        <f>VLOOKUP(A225, Customer!A:O, 6, FALSE)</f>
        <v>0</v>
      </c>
      <c r="G225" s="2">
        <f>VLOOKUP(A225, Customer!A:O, 7, FALSE)</f>
        <v>1</v>
      </c>
      <c r="H225" s="2">
        <f>VLOOKUP(A225, Customer!A:O, 8, FALSE)</f>
        <v>0</v>
      </c>
      <c r="I225" s="2">
        <f>VLOOKUP(A225, Customer!A:O, 9, FALSE)</f>
        <v>0</v>
      </c>
      <c r="J225" s="2">
        <f>VLOOKUP(A225, Customer!A:O, 10, FALSE)</f>
        <v>0</v>
      </c>
      <c r="K225" s="2">
        <f>VLOOKUP(A225, Customer!A:O, 11, FALSE)</f>
        <v>0</v>
      </c>
      <c r="L225" s="2">
        <f>VLOOKUP(A225, Customer!A:O, 12, FALSE)</f>
        <v>1</v>
      </c>
      <c r="M225" s="2">
        <f>VLOOKUP(A225, Customer!A:O, 13, FALSE)</f>
        <v>0</v>
      </c>
      <c r="N225" s="2">
        <f>VLOOKUP(A225, Customer!A:O, 14, FALSE)</f>
        <v>0</v>
      </c>
      <c r="O225" s="2" t="str">
        <f>VLOOKUP(A225, Customer!A:O, 15, FALSE)</f>
        <v>State-Other</v>
      </c>
      <c r="P225" s="2">
        <f>VLOOKUP(A225,Sales!A:N,2,FALSE)</f>
        <v>91</v>
      </c>
      <c r="Q225">
        <f>VLOOKUP(A225,Sales!A:N,3,FALSE)</f>
        <v>1425</v>
      </c>
      <c r="R225" s="2">
        <f>VLOOKUP(A225,Sales!A:N,4,FALSE)</f>
        <v>304</v>
      </c>
      <c r="S225" s="2">
        <f>VLOOKUP(A225,Sales!A:N,5,FALSE)</f>
        <v>281</v>
      </c>
      <c r="T225" s="2">
        <f>VLOOKUP(A225,Sales!A:N,6,FALSE)</f>
        <v>198</v>
      </c>
      <c r="U225" s="2">
        <f>VLOOKUP(A225,Sales!A:N,7,FALSE)</f>
        <v>405</v>
      </c>
      <c r="V225" s="2">
        <f>VLOOKUP(A225,Sales!A:N,8,FALSE)</f>
        <v>509</v>
      </c>
      <c r="W225" s="2">
        <f>VLOOKUP(A225,Sales!A:N,9,FALSE)</f>
        <v>2105</v>
      </c>
      <c r="X225" s="2">
        <f>VLOOKUP(A225,Sales!A:N,10,FALSE)</f>
        <v>1</v>
      </c>
      <c r="Y225" s="2">
        <f>VLOOKUP(A225,Sales!A:N,11,FALSE)</f>
        <v>4</v>
      </c>
      <c r="Z225" s="2">
        <f>VLOOKUP(A225,Sales!A:N,12,FALSE)</f>
        <v>8</v>
      </c>
      <c r="AA225" s="2">
        <f>VLOOKUP(A225,Sales!A:N,13,FALSE)</f>
        <v>5</v>
      </c>
      <c r="AB225" s="2">
        <f>VLOOKUP(A225,Sales!A:N,14,FALSE)</f>
        <v>1</v>
      </c>
      <c r="AC225" s="2">
        <f>VLOOKUP(A225,Campaigns!A:I,2,FALSE)</f>
        <v>1</v>
      </c>
      <c r="AD225" s="2">
        <f>VLOOKUP(A225,Campaigns!A:I,3,FALSE)</f>
        <v>0</v>
      </c>
      <c r="AE225" s="2">
        <f>VLOOKUP(A225,Campaigns!A:I,4,FALSE)</f>
        <v>1</v>
      </c>
      <c r="AF225" s="2">
        <f>VLOOKUP(A225,Campaigns!A:I,5,FALSE)</f>
        <v>1</v>
      </c>
      <c r="AG225" s="2">
        <f>VLOOKUP(A225,Campaigns!A:I,6,FALSE)</f>
        <v>0</v>
      </c>
      <c r="AH225" s="2">
        <f>VLOOKUP(A225,Campaigns!A:I,7,FALSE)</f>
        <v>0</v>
      </c>
      <c r="AI225" s="2">
        <f>VLOOKUP(A225,Campaigns!A:I,8,FALSE)</f>
        <v>0</v>
      </c>
      <c r="AJ225" s="19" t="str">
        <f>VLOOKUP(A225,Campaigns!A:I,9,FALSE)</f>
        <v>5/29/2020</v>
      </c>
    </row>
    <row r="226" spans="1:36">
      <c r="A226" s="2">
        <v>2829</v>
      </c>
      <c r="B226" s="2">
        <f>VLOOKUP(A226, Customer!A:O, 2, FALSE)</f>
        <v>182733</v>
      </c>
      <c r="C226" s="2">
        <f>VLOOKUP(A226, Customer!A:O, 3, FALSE)</f>
        <v>0</v>
      </c>
      <c r="D226" s="2">
        <f>VLOOKUP(A226, Customer!A:O, 4, FALSE)</f>
        <v>0</v>
      </c>
      <c r="E226" s="2">
        <f>VLOOKUP(A226, Customer!A:O, 5, FALSE)</f>
        <v>36</v>
      </c>
      <c r="F226" s="2">
        <f>VLOOKUP(A226, Customer!A:O, 6, FALSE)</f>
        <v>0</v>
      </c>
      <c r="G226" s="2">
        <f>VLOOKUP(A226, Customer!A:O, 7, FALSE)</f>
        <v>0</v>
      </c>
      <c r="H226" s="2">
        <f>VLOOKUP(A226, Customer!A:O, 8, FALSE)</f>
        <v>1</v>
      </c>
      <c r="I226" s="2">
        <f>VLOOKUP(A226, Customer!A:O, 9, FALSE)</f>
        <v>0</v>
      </c>
      <c r="J226" s="2">
        <f>VLOOKUP(A226, Customer!A:O, 10, FALSE)</f>
        <v>0</v>
      </c>
      <c r="K226" s="2">
        <f>VLOOKUP(A226, Customer!A:O, 11, FALSE)</f>
        <v>0</v>
      </c>
      <c r="L226" s="2">
        <f>VLOOKUP(A226, Customer!A:O, 12, FALSE)</f>
        <v>0</v>
      </c>
      <c r="M226" s="2">
        <f>VLOOKUP(A226, Customer!A:O, 13, FALSE)</f>
        <v>0</v>
      </c>
      <c r="N226" s="2">
        <f>VLOOKUP(A226, Customer!A:O, 14, FALSE)</f>
        <v>1</v>
      </c>
      <c r="O226" s="2" t="str">
        <f>VLOOKUP(A226, Customer!A:O, 15, FALSE)</f>
        <v>State-Texas</v>
      </c>
      <c r="P226" s="2">
        <f>VLOOKUP(A226,Sales!A:N,2,FALSE)</f>
        <v>28</v>
      </c>
      <c r="Q226">
        <f>VLOOKUP(A226,Sales!A:N,3,FALSE)</f>
        <v>1573</v>
      </c>
      <c r="R226" s="2">
        <f>VLOOKUP(A226,Sales!A:N,4,FALSE)</f>
        <v>110</v>
      </c>
      <c r="S226" s="2">
        <f>VLOOKUP(A226,Sales!A:N,5,FALSE)</f>
        <v>928</v>
      </c>
      <c r="T226" s="2">
        <f>VLOOKUP(A226,Sales!A:N,6,FALSE)</f>
        <v>144</v>
      </c>
      <c r="U226" s="2">
        <f>VLOOKUP(A226,Sales!A:N,7,FALSE)</f>
        <v>84</v>
      </c>
      <c r="V226" s="2">
        <f>VLOOKUP(A226,Sales!A:N,8,FALSE)</f>
        <v>84</v>
      </c>
      <c r="W226" s="2">
        <f>VLOOKUP(A226,Sales!A:N,9,FALSE)</f>
        <v>2754</v>
      </c>
      <c r="X226" s="2">
        <f>VLOOKUP(A226,Sales!A:N,10,FALSE)</f>
        <v>1</v>
      </c>
      <c r="Y226" s="2">
        <f>VLOOKUP(A226,Sales!A:N,11,FALSE)</f>
        <v>8</v>
      </c>
      <c r="Z226" s="2">
        <f>VLOOKUP(A226,Sales!A:N,12,FALSE)</f>
        <v>4</v>
      </c>
      <c r="AA226" s="2">
        <f>VLOOKUP(A226,Sales!A:N,13,FALSE)</f>
        <v>7</v>
      </c>
      <c r="AB226" s="2">
        <f>VLOOKUP(A226,Sales!A:N,14,FALSE)</f>
        <v>4</v>
      </c>
      <c r="AC226" s="2">
        <f>VLOOKUP(A226,Campaigns!A:I,2,FALSE)</f>
        <v>0</v>
      </c>
      <c r="AD226" s="2">
        <f>VLOOKUP(A226,Campaigns!A:I,3,FALSE)</f>
        <v>0</v>
      </c>
      <c r="AE226" s="2">
        <f>VLOOKUP(A226,Campaigns!A:I,4,FALSE)</f>
        <v>0</v>
      </c>
      <c r="AF226" s="2">
        <f>VLOOKUP(A226,Campaigns!A:I,5,FALSE)</f>
        <v>0</v>
      </c>
      <c r="AG226" s="2">
        <f>VLOOKUP(A226,Campaigns!A:I,6,FALSE)</f>
        <v>0</v>
      </c>
      <c r="AH226" s="2">
        <f>VLOOKUP(A226,Campaigns!A:I,7,FALSE)</f>
        <v>0</v>
      </c>
      <c r="AI226" s="2">
        <f>VLOOKUP(A226,Campaigns!A:I,8,FALSE)</f>
        <v>1</v>
      </c>
      <c r="AJ226" s="19" t="str">
        <f>VLOOKUP(A226,Campaigns!A:I,9,FALSE)</f>
        <v>2/15/2020</v>
      </c>
    </row>
    <row r="227" spans="1:36">
      <c r="A227" s="2">
        <v>1118</v>
      </c>
      <c r="B227" s="2">
        <f>VLOOKUP(A227, Customer!A:O, 2, FALSE)</f>
        <v>179607</v>
      </c>
      <c r="C227" s="2">
        <f>VLOOKUP(A227, Customer!A:O, 3, FALSE)</f>
        <v>0</v>
      </c>
      <c r="D227" s="2">
        <f>VLOOKUP(A227, Customer!A:O, 4, FALSE)</f>
        <v>0</v>
      </c>
      <c r="E227" s="2">
        <f>VLOOKUP(A227, Customer!A:O, 5, FALSE)</f>
        <v>36</v>
      </c>
      <c r="F227" s="2">
        <f>VLOOKUP(A227, Customer!A:O, 6, FALSE)</f>
        <v>0</v>
      </c>
      <c r="G227" s="2">
        <f>VLOOKUP(A227, Customer!A:O, 7, FALSE)</f>
        <v>0</v>
      </c>
      <c r="H227" s="2">
        <f>VLOOKUP(A227, Customer!A:O, 8, FALSE)</f>
        <v>1</v>
      </c>
      <c r="I227" s="2">
        <f>VLOOKUP(A227, Customer!A:O, 9, FALSE)</f>
        <v>0</v>
      </c>
      <c r="J227" s="2">
        <f>VLOOKUP(A227, Customer!A:O, 10, FALSE)</f>
        <v>0</v>
      </c>
      <c r="K227" s="2">
        <f>VLOOKUP(A227, Customer!A:O, 11, FALSE)</f>
        <v>0</v>
      </c>
      <c r="L227" s="2">
        <f>VLOOKUP(A227, Customer!A:O, 12, FALSE)</f>
        <v>1</v>
      </c>
      <c r="M227" s="2">
        <f>VLOOKUP(A227, Customer!A:O, 13, FALSE)</f>
        <v>0</v>
      </c>
      <c r="N227" s="2">
        <f>VLOOKUP(A227, Customer!A:O, 14, FALSE)</f>
        <v>0</v>
      </c>
      <c r="O227" s="2" t="str">
        <f>VLOOKUP(A227, Customer!A:O, 15, FALSE)</f>
        <v>State-New York</v>
      </c>
      <c r="P227" s="2">
        <f>VLOOKUP(A227,Sales!A:N,2,FALSE)</f>
        <v>37</v>
      </c>
      <c r="Q227">
        <f>VLOOKUP(A227,Sales!A:N,3,FALSE)</f>
        <v>1015</v>
      </c>
      <c r="R227" s="2">
        <f>VLOOKUP(A227,Sales!A:N,4,FALSE)</f>
        <v>300</v>
      </c>
      <c r="S227" s="2">
        <f>VLOOKUP(A227,Sales!A:N,5,FALSE)</f>
        <v>2146</v>
      </c>
      <c r="T227" s="2">
        <f>VLOOKUP(A227,Sales!A:N,6,FALSE)</f>
        <v>390</v>
      </c>
      <c r="U227" s="2">
        <f>VLOOKUP(A227,Sales!A:N,7,FALSE)</f>
        <v>0</v>
      </c>
      <c r="V227" s="2">
        <f>VLOOKUP(A227,Sales!A:N,8,FALSE)</f>
        <v>487</v>
      </c>
      <c r="W227" s="2">
        <f>VLOOKUP(A227,Sales!A:N,9,FALSE)</f>
        <v>3364</v>
      </c>
      <c r="X227" s="2">
        <f>VLOOKUP(A227,Sales!A:N,10,FALSE)</f>
        <v>1</v>
      </c>
      <c r="Y227" s="2">
        <f>VLOOKUP(A227,Sales!A:N,11,FALSE)</f>
        <v>3</v>
      </c>
      <c r="Z227" s="2">
        <f>VLOOKUP(A227,Sales!A:N,12,FALSE)</f>
        <v>6</v>
      </c>
      <c r="AA227" s="2">
        <f>VLOOKUP(A227,Sales!A:N,13,FALSE)</f>
        <v>6</v>
      </c>
      <c r="AB227" s="2">
        <f>VLOOKUP(A227,Sales!A:N,14,FALSE)</f>
        <v>1</v>
      </c>
      <c r="AC227" s="2">
        <f>VLOOKUP(A227,Campaigns!A:I,2,FALSE)</f>
        <v>0</v>
      </c>
      <c r="AD227" s="2">
        <f>VLOOKUP(A227,Campaigns!A:I,3,FALSE)</f>
        <v>0</v>
      </c>
      <c r="AE227" s="2">
        <f>VLOOKUP(A227,Campaigns!A:I,4,FALSE)</f>
        <v>0</v>
      </c>
      <c r="AF227" s="2">
        <f>VLOOKUP(A227,Campaigns!A:I,5,FALSE)</f>
        <v>0</v>
      </c>
      <c r="AG227" s="2">
        <f>VLOOKUP(A227,Campaigns!A:I,6,FALSE)</f>
        <v>0</v>
      </c>
      <c r="AH227" s="2">
        <f>VLOOKUP(A227,Campaigns!A:I,7,FALSE)</f>
        <v>0</v>
      </c>
      <c r="AI227" s="2">
        <f>VLOOKUP(A227,Campaigns!A:I,8,FALSE)</f>
        <v>1</v>
      </c>
      <c r="AJ227" s="19" t="str">
        <f>VLOOKUP(A227,Campaigns!A:I,9,FALSE)</f>
        <v>9/26/2019</v>
      </c>
    </row>
    <row r="228" spans="1:36">
      <c r="A228" s="2">
        <v>2915</v>
      </c>
      <c r="B228" s="2">
        <f>VLOOKUP(A228, Customer!A:O, 2, FALSE)</f>
        <v>173356</v>
      </c>
      <c r="C228" s="2">
        <f>VLOOKUP(A228, Customer!A:O, 3, FALSE)</f>
        <v>0</v>
      </c>
      <c r="D228" s="2">
        <f>VLOOKUP(A228, Customer!A:O, 4, FALSE)</f>
        <v>0</v>
      </c>
      <c r="E228" s="2">
        <f>VLOOKUP(A228, Customer!A:O, 5, FALSE)</f>
        <v>36</v>
      </c>
      <c r="F228" s="2">
        <f>VLOOKUP(A228, Customer!A:O, 6, FALSE)</f>
        <v>0</v>
      </c>
      <c r="G228" s="2">
        <f>VLOOKUP(A228, Customer!A:O, 7, FALSE)</f>
        <v>1</v>
      </c>
      <c r="H228" s="2">
        <f>VLOOKUP(A228, Customer!A:O, 8, FALSE)</f>
        <v>0</v>
      </c>
      <c r="I228" s="2">
        <f>VLOOKUP(A228, Customer!A:O, 9, FALSE)</f>
        <v>0</v>
      </c>
      <c r="J228" s="2">
        <f>VLOOKUP(A228, Customer!A:O, 10, FALSE)</f>
        <v>0</v>
      </c>
      <c r="K228" s="2">
        <f>VLOOKUP(A228, Customer!A:O, 11, FALSE)</f>
        <v>0</v>
      </c>
      <c r="L228" s="2">
        <f>VLOOKUP(A228, Customer!A:O, 12, FALSE)</f>
        <v>0</v>
      </c>
      <c r="M228" s="2">
        <f>VLOOKUP(A228, Customer!A:O, 13, FALSE)</f>
        <v>0</v>
      </c>
      <c r="N228" s="2">
        <f>VLOOKUP(A228, Customer!A:O, 14, FALSE)</f>
        <v>1</v>
      </c>
      <c r="O228" s="2" t="str">
        <f>VLOOKUP(A228, Customer!A:O, 15, FALSE)</f>
        <v>State-California</v>
      </c>
      <c r="P228" s="2">
        <f>VLOOKUP(A228,Sales!A:N,2,FALSE)</f>
        <v>56</v>
      </c>
      <c r="Q228">
        <f>VLOOKUP(A228,Sales!A:N,3,FALSE)</f>
        <v>2481</v>
      </c>
      <c r="R228" s="2">
        <f>VLOOKUP(A228,Sales!A:N,4,FALSE)</f>
        <v>33</v>
      </c>
      <c r="S228" s="2">
        <f>VLOOKUP(A228,Sales!A:N,5,FALSE)</f>
        <v>761</v>
      </c>
      <c r="T228" s="2">
        <f>VLOOKUP(A228,Sales!A:N,6,FALSE)</f>
        <v>0</v>
      </c>
      <c r="U228" s="2">
        <f>VLOOKUP(A228,Sales!A:N,7,FALSE)</f>
        <v>33</v>
      </c>
      <c r="V228" s="2">
        <f>VLOOKUP(A228,Sales!A:N,8,FALSE)</f>
        <v>265</v>
      </c>
      <c r="W228" s="2">
        <f>VLOOKUP(A228,Sales!A:N,9,FALSE)</f>
        <v>3044</v>
      </c>
      <c r="X228" s="2">
        <f>VLOOKUP(A228,Sales!A:N,10,FALSE)</f>
        <v>1</v>
      </c>
      <c r="Y228" s="2">
        <f>VLOOKUP(A228,Sales!A:N,11,FALSE)</f>
        <v>5</v>
      </c>
      <c r="Z228" s="2">
        <f>VLOOKUP(A228,Sales!A:N,12,FALSE)</f>
        <v>11</v>
      </c>
      <c r="AA228" s="2">
        <f>VLOOKUP(A228,Sales!A:N,13,FALSE)</f>
        <v>5</v>
      </c>
      <c r="AB228" s="2">
        <f>VLOOKUP(A228,Sales!A:N,14,FALSE)</f>
        <v>2</v>
      </c>
      <c r="AC228" s="2">
        <f>VLOOKUP(A228,Campaigns!A:I,2,FALSE)</f>
        <v>1</v>
      </c>
      <c r="AD228" s="2">
        <f>VLOOKUP(A228,Campaigns!A:I,3,FALSE)</f>
        <v>0</v>
      </c>
      <c r="AE228" s="2">
        <f>VLOOKUP(A228,Campaigns!A:I,4,FALSE)</f>
        <v>1</v>
      </c>
      <c r="AF228" s="2">
        <f>VLOOKUP(A228,Campaigns!A:I,5,FALSE)</f>
        <v>1</v>
      </c>
      <c r="AG228" s="2">
        <f>VLOOKUP(A228,Campaigns!A:I,6,FALSE)</f>
        <v>0</v>
      </c>
      <c r="AH228" s="2">
        <f>VLOOKUP(A228,Campaigns!A:I,7,FALSE)</f>
        <v>0</v>
      </c>
      <c r="AI228" s="2">
        <f>VLOOKUP(A228,Campaigns!A:I,8,FALSE)</f>
        <v>1</v>
      </c>
      <c r="AJ228" s="19" t="str">
        <f>VLOOKUP(A228,Campaigns!A:I,9,FALSE)</f>
        <v>7/13/2020</v>
      </c>
    </row>
    <row r="229" spans="1:36">
      <c r="A229" s="2">
        <v>2918</v>
      </c>
      <c r="B229" s="2">
        <f>VLOOKUP(A229, Customer!A:O, 2, FALSE)</f>
        <v>172570</v>
      </c>
      <c r="C229" s="2">
        <f>VLOOKUP(A229, Customer!A:O, 3, FALSE)</f>
        <v>0</v>
      </c>
      <c r="D229" s="2">
        <f>VLOOKUP(A229, Customer!A:O, 4, FALSE)</f>
        <v>0</v>
      </c>
      <c r="E229" s="2">
        <f>VLOOKUP(A229, Customer!A:O, 5, FALSE)</f>
        <v>36</v>
      </c>
      <c r="F229" s="2">
        <f>VLOOKUP(A229, Customer!A:O, 6, FALSE)</f>
        <v>0</v>
      </c>
      <c r="G229" s="2">
        <f>VLOOKUP(A229, Customer!A:O, 7, FALSE)</f>
        <v>1</v>
      </c>
      <c r="H229" s="2">
        <f>VLOOKUP(A229, Customer!A:O, 8, FALSE)</f>
        <v>0</v>
      </c>
      <c r="I229" s="2">
        <f>VLOOKUP(A229, Customer!A:O, 9, FALSE)</f>
        <v>0</v>
      </c>
      <c r="J229" s="2">
        <f>VLOOKUP(A229, Customer!A:O, 10, FALSE)</f>
        <v>0</v>
      </c>
      <c r="K229" s="2">
        <f>VLOOKUP(A229, Customer!A:O, 11, FALSE)</f>
        <v>0</v>
      </c>
      <c r="L229" s="2">
        <f>VLOOKUP(A229, Customer!A:O, 12, FALSE)</f>
        <v>1</v>
      </c>
      <c r="M229" s="2">
        <f>VLOOKUP(A229, Customer!A:O, 13, FALSE)</f>
        <v>0</v>
      </c>
      <c r="N229" s="2">
        <f>VLOOKUP(A229, Customer!A:O, 14, FALSE)</f>
        <v>0</v>
      </c>
      <c r="O229" s="2" t="str">
        <f>VLOOKUP(A229, Customer!A:O, 15, FALSE)</f>
        <v>State-New York</v>
      </c>
      <c r="P229" s="2">
        <f>VLOOKUP(A229,Sales!A:N,2,FALSE)</f>
        <v>67</v>
      </c>
      <c r="Q229">
        <f>VLOOKUP(A229,Sales!A:N,3,FALSE)</f>
        <v>652</v>
      </c>
      <c r="R229" s="2">
        <f>VLOOKUP(A229,Sales!A:N,4,FALSE)</f>
        <v>197</v>
      </c>
      <c r="S229" s="2">
        <f>VLOOKUP(A229,Sales!A:N,5,FALSE)</f>
        <v>514</v>
      </c>
      <c r="T229" s="2">
        <f>VLOOKUP(A229,Sales!A:N,6,FALSE)</f>
        <v>359</v>
      </c>
      <c r="U229" s="2">
        <f>VLOOKUP(A229,Sales!A:N,7,FALSE)</f>
        <v>335</v>
      </c>
      <c r="V229" s="2">
        <f>VLOOKUP(A229,Sales!A:N,8,FALSE)</f>
        <v>533</v>
      </c>
      <c r="W229" s="2">
        <f>VLOOKUP(A229,Sales!A:N,9,FALSE)</f>
        <v>1524</v>
      </c>
      <c r="X229" s="2">
        <f>VLOOKUP(A229,Sales!A:N,10,FALSE)</f>
        <v>1</v>
      </c>
      <c r="Y229" s="2">
        <f>VLOOKUP(A229,Sales!A:N,11,FALSE)</f>
        <v>4</v>
      </c>
      <c r="Z229" s="2">
        <f>VLOOKUP(A229,Sales!A:N,12,FALSE)</f>
        <v>6</v>
      </c>
      <c r="AA229" s="2">
        <f>VLOOKUP(A229,Sales!A:N,13,FALSE)</f>
        <v>12</v>
      </c>
      <c r="AB229" s="2">
        <f>VLOOKUP(A229,Sales!A:N,14,FALSE)</f>
        <v>1</v>
      </c>
      <c r="AC229" s="2">
        <f>VLOOKUP(A229,Campaigns!A:I,2,FALSE)</f>
        <v>0</v>
      </c>
      <c r="AD229" s="2">
        <f>VLOOKUP(A229,Campaigns!A:I,3,FALSE)</f>
        <v>0</v>
      </c>
      <c r="AE229" s="2">
        <f>VLOOKUP(A229,Campaigns!A:I,4,FALSE)</f>
        <v>0</v>
      </c>
      <c r="AF229" s="2">
        <f>VLOOKUP(A229,Campaigns!A:I,5,FALSE)</f>
        <v>0</v>
      </c>
      <c r="AG229" s="2">
        <f>VLOOKUP(A229,Campaigns!A:I,6,FALSE)</f>
        <v>0</v>
      </c>
      <c r="AH229" s="2">
        <f>VLOOKUP(A229,Campaigns!A:I,7,FALSE)</f>
        <v>0</v>
      </c>
      <c r="AI229" s="2">
        <f>VLOOKUP(A229,Campaigns!A:I,8,FALSE)</f>
        <v>0</v>
      </c>
      <c r="AJ229" s="19" t="str">
        <f>VLOOKUP(A229,Campaigns!A:I,9,FALSE)</f>
        <v>9/29/2020</v>
      </c>
    </row>
    <row r="230" spans="1:36">
      <c r="A230" s="2">
        <v>2855</v>
      </c>
      <c r="B230" s="2">
        <f>VLOOKUP(A230, Customer!A:O, 2, FALSE)</f>
        <v>170643</v>
      </c>
      <c r="C230" s="2">
        <f>VLOOKUP(A230, Customer!A:O, 3, FALSE)</f>
        <v>0</v>
      </c>
      <c r="D230" s="2">
        <f>VLOOKUP(A230, Customer!A:O, 4, FALSE)</f>
        <v>0</v>
      </c>
      <c r="E230" s="2">
        <f>VLOOKUP(A230, Customer!A:O, 5, FALSE)</f>
        <v>36</v>
      </c>
      <c r="F230" s="2">
        <f>VLOOKUP(A230, Customer!A:O, 6, FALSE)</f>
        <v>0</v>
      </c>
      <c r="G230" s="2">
        <f>VLOOKUP(A230, Customer!A:O, 7, FALSE)</f>
        <v>1</v>
      </c>
      <c r="H230" s="2">
        <f>VLOOKUP(A230, Customer!A:O, 8, FALSE)</f>
        <v>0</v>
      </c>
      <c r="I230" s="2">
        <f>VLOOKUP(A230, Customer!A:O, 9, FALSE)</f>
        <v>0</v>
      </c>
      <c r="J230" s="2">
        <f>VLOOKUP(A230, Customer!A:O, 10, FALSE)</f>
        <v>0</v>
      </c>
      <c r="K230" s="2">
        <f>VLOOKUP(A230, Customer!A:O, 11, FALSE)</f>
        <v>0</v>
      </c>
      <c r="L230" s="2">
        <f>VLOOKUP(A230, Customer!A:O, 12, FALSE)</f>
        <v>0</v>
      </c>
      <c r="M230" s="2">
        <f>VLOOKUP(A230, Customer!A:O, 13, FALSE)</f>
        <v>0</v>
      </c>
      <c r="N230" s="2">
        <f>VLOOKUP(A230, Customer!A:O, 14, FALSE)</f>
        <v>1</v>
      </c>
      <c r="O230" s="2" t="str">
        <f>VLOOKUP(A230, Customer!A:O, 15, FALSE)</f>
        <v>State-California</v>
      </c>
      <c r="P230" s="2">
        <f>VLOOKUP(A230,Sales!A:N,2,FALSE)</f>
        <v>66</v>
      </c>
      <c r="Q230">
        <f>VLOOKUP(A230,Sales!A:N,3,FALSE)</f>
        <v>2942</v>
      </c>
      <c r="R230" s="2">
        <f>VLOOKUP(A230,Sales!A:N,4,FALSE)</f>
        <v>258</v>
      </c>
      <c r="S230" s="2">
        <f>VLOOKUP(A230,Sales!A:N,5,FALSE)</f>
        <v>734</v>
      </c>
      <c r="T230" s="2">
        <f>VLOOKUP(A230,Sales!A:N,6,FALSE)</f>
        <v>56</v>
      </c>
      <c r="U230" s="2">
        <f>VLOOKUP(A230,Sales!A:N,7,FALSE)</f>
        <v>345</v>
      </c>
      <c r="V230" s="2">
        <f>VLOOKUP(A230,Sales!A:N,8,FALSE)</f>
        <v>80</v>
      </c>
      <c r="W230" s="2">
        <f>VLOOKUP(A230,Sales!A:N,9,FALSE)</f>
        <v>4256</v>
      </c>
      <c r="X230" s="2">
        <f>VLOOKUP(A230,Sales!A:N,10,FALSE)</f>
        <v>1</v>
      </c>
      <c r="Y230" s="2">
        <f>VLOOKUP(A230,Sales!A:N,11,FALSE)</f>
        <v>5</v>
      </c>
      <c r="Z230" s="2">
        <f>VLOOKUP(A230,Sales!A:N,12,FALSE)</f>
        <v>8</v>
      </c>
      <c r="AA230" s="2">
        <f>VLOOKUP(A230,Sales!A:N,13,FALSE)</f>
        <v>4</v>
      </c>
      <c r="AB230" s="2">
        <f>VLOOKUP(A230,Sales!A:N,14,FALSE)</f>
        <v>6</v>
      </c>
      <c r="AC230" s="2">
        <f>VLOOKUP(A230,Campaigns!A:I,2,FALSE)</f>
        <v>0</v>
      </c>
      <c r="AD230" s="2">
        <f>VLOOKUP(A230,Campaigns!A:I,3,FALSE)</f>
        <v>0</v>
      </c>
      <c r="AE230" s="2">
        <f>VLOOKUP(A230,Campaigns!A:I,4,FALSE)</f>
        <v>0</v>
      </c>
      <c r="AF230" s="2">
        <f>VLOOKUP(A230,Campaigns!A:I,5,FALSE)</f>
        <v>0</v>
      </c>
      <c r="AG230" s="2">
        <f>VLOOKUP(A230,Campaigns!A:I,6,FALSE)</f>
        <v>0</v>
      </c>
      <c r="AH230" s="2">
        <f>VLOOKUP(A230,Campaigns!A:I,7,FALSE)</f>
        <v>0</v>
      </c>
      <c r="AI230" s="2">
        <f>VLOOKUP(A230,Campaigns!A:I,8,FALSE)</f>
        <v>1</v>
      </c>
      <c r="AJ230" s="19" t="str">
        <f>VLOOKUP(A230,Campaigns!A:I,9,FALSE)</f>
        <v>3/22/2019</v>
      </c>
    </row>
    <row r="231" spans="1:36">
      <c r="A231" s="2">
        <v>2754</v>
      </c>
      <c r="B231" s="2">
        <f>VLOOKUP(A231, Customer!A:O, 2, FALSE)</f>
        <v>165370</v>
      </c>
      <c r="C231" s="2">
        <f>VLOOKUP(A231, Customer!A:O, 3, FALSE)</f>
        <v>0</v>
      </c>
      <c r="D231" s="2">
        <f>VLOOKUP(A231, Customer!A:O, 4, FALSE)</f>
        <v>0</v>
      </c>
      <c r="E231" s="2">
        <f>VLOOKUP(A231, Customer!A:O, 5, FALSE)</f>
        <v>36</v>
      </c>
      <c r="F231" s="2">
        <f>VLOOKUP(A231, Customer!A:O, 6, FALSE)</f>
        <v>0</v>
      </c>
      <c r="G231" s="2">
        <f>VLOOKUP(A231, Customer!A:O, 7, FALSE)</f>
        <v>1</v>
      </c>
      <c r="H231" s="2">
        <f>VLOOKUP(A231, Customer!A:O, 8, FALSE)</f>
        <v>0</v>
      </c>
      <c r="I231" s="2">
        <f>VLOOKUP(A231, Customer!A:O, 9, FALSE)</f>
        <v>0</v>
      </c>
      <c r="J231" s="2">
        <f>VLOOKUP(A231, Customer!A:O, 10, FALSE)</f>
        <v>0</v>
      </c>
      <c r="K231" s="2">
        <f>VLOOKUP(A231, Customer!A:O, 11, FALSE)</f>
        <v>0</v>
      </c>
      <c r="L231" s="2">
        <f>VLOOKUP(A231, Customer!A:O, 12, FALSE)</f>
        <v>0</v>
      </c>
      <c r="M231" s="2">
        <f>VLOOKUP(A231, Customer!A:O, 13, FALSE)</f>
        <v>0</v>
      </c>
      <c r="N231" s="2">
        <f>VLOOKUP(A231, Customer!A:O, 14, FALSE)</f>
        <v>0</v>
      </c>
      <c r="O231" s="2" t="str">
        <f>VLOOKUP(A231, Customer!A:O, 15, FALSE)</f>
        <v>State-Florida</v>
      </c>
      <c r="P231" s="2">
        <f>VLOOKUP(A231,Sales!A:N,2,FALSE)</f>
        <v>1</v>
      </c>
      <c r="Q231">
        <f>VLOOKUP(A231,Sales!A:N,3,FALSE)</f>
        <v>180</v>
      </c>
      <c r="R231" s="2">
        <f>VLOOKUP(A231,Sales!A:N,4,FALSE)</f>
        <v>56</v>
      </c>
      <c r="S231" s="2">
        <f>VLOOKUP(A231,Sales!A:N,5,FALSE)</f>
        <v>283</v>
      </c>
      <c r="T231" s="2">
        <f>VLOOKUP(A231,Sales!A:N,6,FALSE)</f>
        <v>349</v>
      </c>
      <c r="U231" s="2">
        <f>VLOOKUP(A231,Sales!A:N,7,FALSE)</f>
        <v>225</v>
      </c>
      <c r="V231" s="2">
        <f>VLOOKUP(A231,Sales!A:N,8,FALSE)</f>
        <v>73</v>
      </c>
      <c r="W231" s="2">
        <f>VLOOKUP(A231,Sales!A:N,9,FALSE)</f>
        <v>1019</v>
      </c>
      <c r="X231" s="2">
        <f>VLOOKUP(A231,Sales!A:N,10,FALSE)</f>
        <v>1</v>
      </c>
      <c r="Y231" s="2">
        <f>VLOOKUP(A231,Sales!A:N,11,FALSE)</f>
        <v>2</v>
      </c>
      <c r="Z231" s="2">
        <f>VLOOKUP(A231,Sales!A:N,12,FALSE)</f>
        <v>3</v>
      </c>
      <c r="AA231" s="2">
        <f>VLOOKUP(A231,Sales!A:N,13,FALSE)</f>
        <v>13</v>
      </c>
      <c r="AB231" s="2">
        <f>VLOOKUP(A231,Sales!A:N,14,FALSE)</f>
        <v>1</v>
      </c>
      <c r="AC231" s="2">
        <f>VLOOKUP(A231,Campaigns!A:I,2,FALSE)</f>
        <v>0</v>
      </c>
      <c r="AD231" s="2">
        <f>VLOOKUP(A231,Campaigns!A:I,3,FALSE)</f>
        <v>0</v>
      </c>
      <c r="AE231" s="2">
        <f>VLOOKUP(A231,Campaigns!A:I,4,FALSE)</f>
        <v>0</v>
      </c>
      <c r="AF231" s="2">
        <f>VLOOKUP(A231,Campaigns!A:I,5,FALSE)</f>
        <v>0</v>
      </c>
      <c r="AG231" s="2">
        <f>VLOOKUP(A231,Campaigns!A:I,6,FALSE)</f>
        <v>0</v>
      </c>
      <c r="AH231" s="2">
        <f>VLOOKUP(A231,Campaigns!A:I,7,FALSE)</f>
        <v>0</v>
      </c>
      <c r="AI231" s="2">
        <f>VLOOKUP(A231,Campaigns!A:I,8,FALSE)</f>
        <v>0</v>
      </c>
      <c r="AJ231" s="19">
        <f>VLOOKUP(A231,Campaigns!A:I,9,FALSE)</f>
        <v>43983</v>
      </c>
    </row>
    <row r="232" spans="1:36">
      <c r="A232" s="2">
        <v>3212</v>
      </c>
      <c r="B232" s="2">
        <f>VLOOKUP(A232, Customer!A:O, 2, FALSE)</f>
        <v>160646</v>
      </c>
      <c r="C232" s="2">
        <f>VLOOKUP(A232, Customer!A:O, 3, FALSE)</f>
        <v>1</v>
      </c>
      <c r="D232" s="2">
        <f>VLOOKUP(A232, Customer!A:O, 4, FALSE)</f>
        <v>0</v>
      </c>
      <c r="E232" s="2">
        <f>VLOOKUP(A232, Customer!A:O, 5, FALSE)</f>
        <v>36</v>
      </c>
      <c r="F232" s="2">
        <f>VLOOKUP(A232, Customer!A:O, 6, FALSE)</f>
        <v>0</v>
      </c>
      <c r="G232" s="2">
        <f>VLOOKUP(A232, Customer!A:O, 7, FALSE)</f>
        <v>0</v>
      </c>
      <c r="H232" s="2">
        <f>VLOOKUP(A232, Customer!A:O, 8, FALSE)</f>
        <v>1</v>
      </c>
      <c r="I232" s="2">
        <f>VLOOKUP(A232, Customer!A:O, 9, FALSE)</f>
        <v>0</v>
      </c>
      <c r="J232" s="2">
        <f>VLOOKUP(A232, Customer!A:O, 10, FALSE)</f>
        <v>0</v>
      </c>
      <c r="K232" s="2">
        <f>VLOOKUP(A232, Customer!A:O, 11, FALSE)</f>
        <v>0</v>
      </c>
      <c r="L232" s="2">
        <f>VLOOKUP(A232, Customer!A:O, 12, FALSE)</f>
        <v>1</v>
      </c>
      <c r="M232" s="2">
        <f>VLOOKUP(A232, Customer!A:O, 13, FALSE)</f>
        <v>0</v>
      </c>
      <c r="N232" s="2">
        <f>VLOOKUP(A232, Customer!A:O, 14, FALSE)</f>
        <v>0</v>
      </c>
      <c r="O232" s="2" t="str">
        <f>VLOOKUP(A232, Customer!A:O, 15, FALSE)</f>
        <v>State-New York</v>
      </c>
      <c r="P232" s="2">
        <f>VLOOKUP(A232,Sales!A:N,2,FALSE)</f>
        <v>82</v>
      </c>
      <c r="Q232">
        <f>VLOOKUP(A232,Sales!A:N,3,FALSE)</f>
        <v>64</v>
      </c>
      <c r="R232" s="2">
        <f>VLOOKUP(A232,Sales!A:N,4,FALSE)</f>
        <v>8</v>
      </c>
      <c r="S232" s="2">
        <f>VLOOKUP(A232,Sales!A:N,5,FALSE)</f>
        <v>-69</v>
      </c>
      <c r="T232" s="2">
        <f>VLOOKUP(A232,Sales!A:N,6,FALSE)</f>
        <v>19</v>
      </c>
      <c r="U232" s="2">
        <f>VLOOKUP(A232,Sales!A:N,7,FALSE)</f>
        <v>3</v>
      </c>
      <c r="V232" s="2">
        <f>VLOOKUP(A232,Sales!A:N,8,FALSE)</f>
        <v>61</v>
      </c>
      <c r="W232" s="2">
        <f>VLOOKUP(A232,Sales!A:N,9,FALSE)</f>
        <v>101</v>
      </c>
      <c r="X232" s="2">
        <f>VLOOKUP(A232,Sales!A:N,10,FALSE)</f>
        <v>3</v>
      </c>
      <c r="Y232" s="2">
        <f>VLOOKUP(A232,Sales!A:N,11,FALSE)</f>
        <v>3</v>
      </c>
      <c r="Z232" s="2">
        <f>VLOOKUP(A232,Sales!A:N,12,FALSE)</f>
        <v>1</v>
      </c>
      <c r="AA232" s="2">
        <f>VLOOKUP(A232,Sales!A:N,13,FALSE)</f>
        <v>2</v>
      </c>
      <c r="AB232" s="2">
        <f>VLOOKUP(A232,Sales!A:N,14,FALSE)</f>
        <v>9</v>
      </c>
      <c r="AC232" s="2">
        <f>VLOOKUP(A232,Campaigns!A:I,2,FALSE)</f>
        <v>1</v>
      </c>
      <c r="AD232" s="2">
        <f>VLOOKUP(A232,Campaigns!A:I,3,FALSE)</f>
        <v>0</v>
      </c>
      <c r="AE232" s="2">
        <f>VLOOKUP(A232,Campaigns!A:I,4,FALSE)</f>
        <v>0</v>
      </c>
      <c r="AF232" s="2">
        <f>VLOOKUP(A232,Campaigns!A:I,5,FALSE)</f>
        <v>0</v>
      </c>
      <c r="AG232" s="2">
        <f>VLOOKUP(A232,Campaigns!A:I,6,FALSE)</f>
        <v>0</v>
      </c>
      <c r="AH232" s="2">
        <f>VLOOKUP(A232,Campaigns!A:I,7,FALSE)</f>
        <v>0</v>
      </c>
      <c r="AI232" s="2">
        <f>VLOOKUP(A232,Campaigns!A:I,8,FALSE)</f>
        <v>0</v>
      </c>
      <c r="AJ232" s="19" t="str">
        <f>VLOOKUP(A232,Campaigns!A:I,9,FALSE)</f>
        <v>8/21/2019</v>
      </c>
    </row>
    <row r="233" spans="1:36">
      <c r="A233" s="2">
        <v>2591</v>
      </c>
      <c r="B233" s="2">
        <f>VLOOKUP(A233, Customer!A:O, 2, FALSE)</f>
        <v>155434</v>
      </c>
      <c r="C233" s="2">
        <f>VLOOKUP(A233, Customer!A:O, 3, FALSE)</f>
        <v>1</v>
      </c>
      <c r="D233" s="2">
        <f>VLOOKUP(A233, Customer!A:O, 4, FALSE)</f>
        <v>0</v>
      </c>
      <c r="E233" s="2">
        <f>VLOOKUP(A233, Customer!A:O, 5, FALSE)</f>
        <v>36</v>
      </c>
      <c r="F233" s="2">
        <f>VLOOKUP(A233, Customer!A:O, 6, FALSE)</f>
        <v>0</v>
      </c>
      <c r="G233" s="2">
        <f>VLOOKUP(A233, Customer!A:O, 7, FALSE)</f>
        <v>1</v>
      </c>
      <c r="H233" s="2">
        <f>VLOOKUP(A233, Customer!A:O, 8, FALSE)</f>
        <v>0</v>
      </c>
      <c r="I233" s="2">
        <f>VLOOKUP(A233, Customer!A:O, 9, FALSE)</f>
        <v>0</v>
      </c>
      <c r="J233" s="2">
        <f>VLOOKUP(A233, Customer!A:O, 10, FALSE)</f>
        <v>0</v>
      </c>
      <c r="K233" s="2">
        <f>VLOOKUP(A233, Customer!A:O, 11, FALSE)</f>
        <v>0</v>
      </c>
      <c r="L233" s="2">
        <f>VLOOKUP(A233, Customer!A:O, 12, FALSE)</f>
        <v>1</v>
      </c>
      <c r="M233" s="2">
        <f>VLOOKUP(A233, Customer!A:O, 13, FALSE)</f>
        <v>0</v>
      </c>
      <c r="N233" s="2">
        <f>VLOOKUP(A233, Customer!A:O, 14, FALSE)</f>
        <v>0</v>
      </c>
      <c r="O233" s="2" t="str">
        <f>VLOOKUP(A233, Customer!A:O, 15, FALSE)</f>
        <v>State-California</v>
      </c>
      <c r="P233" s="2">
        <f>VLOOKUP(A233,Sales!A:N,2,FALSE)</f>
        <v>21</v>
      </c>
      <c r="Q233">
        <f>VLOOKUP(A233,Sales!A:N,3,FALSE)</f>
        <v>667</v>
      </c>
      <c r="R233" s="2">
        <f>VLOOKUP(A233,Sales!A:N,4,FALSE)</f>
        <v>322</v>
      </c>
      <c r="S233" s="2">
        <f>VLOOKUP(A233,Sales!A:N,5,FALSE)</f>
        <v>603</v>
      </c>
      <c r="T233" s="2">
        <f>VLOOKUP(A233,Sales!A:N,6,FALSE)</f>
        <v>474</v>
      </c>
      <c r="U233" s="2">
        <f>VLOOKUP(A233,Sales!A:N,7,FALSE)</f>
        <v>193</v>
      </c>
      <c r="V233" s="2">
        <f>VLOOKUP(A233,Sales!A:N,8,FALSE)</f>
        <v>213</v>
      </c>
      <c r="W233" s="2">
        <f>VLOOKUP(A233,Sales!A:N,9,FALSE)</f>
        <v>2047</v>
      </c>
      <c r="X233" s="2">
        <f>VLOOKUP(A233,Sales!A:N,10,FALSE)</f>
        <v>3</v>
      </c>
      <c r="Y233" s="2">
        <f>VLOOKUP(A233,Sales!A:N,11,FALSE)</f>
        <v>5</v>
      </c>
      <c r="Z233" s="2">
        <f>VLOOKUP(A233,Sales!A:N,12,FALSE)</f>
        <v>3</v>
      </c>
      <c r="AA233" s="2">
        <f>VLOOKUP(A233,Sales!A:N,13,FALSE)</f>
        <v>13</v>
      </c>
      <c r="AB233" s="2">
        <f>VLOOKUP(A233,Sales!A:N,14,FALSE)</f>
        <v>4</v>
      </c>
      <c r="AC233" s="2">
        <f>VLOOKUP(A233,Campaigns!A:I,2,FALSE)</f>
        <v>0</v>
      </c>
      <c r="AD233" s="2">
        <f>VLOOKUP(A233,Campaigns!A:I,3,FALSE)</f>
        <v>0</v>
      </c>
      <c r="AE233" s="2">
        <f>VLOOKUP(A233,Campaigns!A:I,4,FALSE)</f>
        <v>0</v>
      </c>
      <c r="AF233" s="2">
        <f>VLOOKUP(A233,Campaigns!A:I,5,FALSE)</f>
        <v>0</v>
      </c>
      <c r="AG233" s="2">
        <f>VLOOKUP(A233,Campaigns!A:I,6,FALSE)</f>
        <v>0</v>
      </c>
      <c r="AH233" s="2">
        <f>VLOOKUP(A233,Campaigns!A:I,7,FALSE)</f>
        <v>0</v>
      </c>
      <c r="AI233" s="2">
        <f>VLOOKUP(A233,Campaigns!A:I,8,FALSE)</f>
        <v>0</v>
      </c>
      <c r="AJ233" s="19">
        <f>VLOOKUP(A233,Campaigns!A:I,9,FALSE)</f>
        <v>44138</v>
      </c>
    </row>
    <row r="234" spans="1:36">
      <c r="A234" s="2">
        <v>2860</v>
      </c>
      <c r="B234" s="2">
        <f>VLOOKUP(A234, Customer!A:O, 2, FALSE)</f>
        <v>152413</v>
      </c>
      <c r="C234" s="2">
        <f>VLOOKUP(A234, Customer!A:O, 3, FALSE)</f>
        <v>1</v>
      </c>
      <c r="D234" s="2">
        <f>VLOOKUP(A234, Customer!A:O, 4, FALSE)</f>
        <v>0</v>
      </c>
      <c r="E234" s="2">
        <f>VLOOKUP(A234, Customer!A:O, 5, FALSE)</f>
        <v>36</v>
      </c>
      <c r="F234" s="2">
        <f>VLOOKUP(A234, Customer!A:O, 6, FALSE)</f>
        <v>0</v>
      </c>
      <c r="G234" s="2">
        <f>VLOOKUP(A234, Customer!A:O, 7, FALSE)</f>
        <v>0</v>
      </c>
      <c r="H234" s="2">
        <f>VLOOKUP(A234, Customer!A:O, 8, FALSE)</f>
        <v>1</v>
      </c>
      <c r="I234" s="2">
        <f>VLOOKUP(A234, Customer!A:O, 9, FALSE)</f>
        <v>0</v>
      </c>
      <c r="J234" s="2">
        <f>VLOOKUP(A234, Customer!A:O, 10, FALSE)</f>
        <v>0</v>
      </c>
      <c r="K234" s="2">
        <f>VLOOKUP(A234, Customer!A:O, 11, FALSE)</f>
        <v>0</v>
      </c>
      <c r="L234" s="2">
        <f>VLOOKUP(A234, Customer!A:O, 12, FALSE)</f>
        <v>1</v>
      </c>
      <c r="M234" s="2">
        <f>VLOOKUP(A234, Customer!A:O, 13, FALSE)</f>
        <v>0</v>
      </c>
      <c r="N234" s="2">
        <f>VLOOKUP(A234, Customer!A:O, 14, FALSE)</f>
        <v>0</v>
      </c>
      <c r="O234" s="2" t="str">
        <f>VLOOKUP(A234, Customer!A:O, 15, FALSE)</f>
        <v>State-Other</v>
      </c>
      <c r="P234" s="2">
        <f>VLOOKUP(A234,Sales!A:N,2,FALSE)</f>
        <v>67</v>
      </c>
      <c r="Q234">
        <f>VLOOKUP(A234,Sales!A:N,3,FALSE)</f>
        <v>538</v>
      </c>
      <c r="R234" s="2">
        <f>VLOOKUP(A234,Sales!A:N,4,FALSE)</f>
        <v>23</v>
      </c>
      <c r="S234" s="2">
        <f>VLOOKUP(A234,Sales!A:N,5,FALSE)</f>
        <v>387</v>
      </c>
      <c r="T234" s="2">
        <f>VLOOKUP(A234,Sales!A:N,6,FALSE)</f>
        <v>163</v>
      </c>
      <c r="U234" s="2">
        <f>VLOOKUP(A234,Sales!A:N,7,FALSE)</f>
        <v>163</v>
      </c>
      <c r="V234" s="2">
        <f>VLOOKUP(A234,Sales!A:N,8,FALSE)</f>
        <v>35</v>
      </c>
      <c r="W234" s="2">
        <f>VLOOKUP(A234,Sales!A:N,9,FALSE)</f>
        <v>1239</v>
      </c>
      <c r="X234" s="2">
        <f>VLOOKUP(A234,Sales!A:N,10,FALSE)</f>
        <v>2</v>
      </c>
      <c r="Y234" s="2">
        <f>VLOOKUP(A234,Sales!A:N,11,FALSE)</f>
        <v>7</v>
      </c>
      <c r="Z234" s="2">
        <f>VLOOKUP(A234,Sales!A:N,12,FALSE)</f>
        <v>1</v>
      </c>
      <c r="AA234" s="2">
        <f>VLOOKUP(A234,Sales!A:N,13,FALSE)</f>
        <v>7</v>
      </c>
      <c r="AB234" s="2">
        <f>VLOOKUP(A234,Sales!A:N,14,FALSE)</f>
        <v>7</v>
      </c>
      <c r="AC234" s="2">
        <f>VLOOKUP(A234,Campaigns!A:I,2,FALSE)</f>
        <v>0</v>
      </c>
      <c r="AD234" s="2">
        <f>VLOOKUP(A234,Campaigns!A:I,3,FALSE)</f>
        <v>0</v>
      </c>
      <c r="AE234" s="2">
        <f>VLOOKUP(A234,Campaigns!A:I,4,FALSE)</f>
        <v>0</v>
      </c>
      <c r="AF234" s="2">
        <f>VLOOKUP(A234,Campaigns!A:I,5,FALSE)</f>
        <v>0</v>
      </c>
      <c r="AG234" s="2">
        <f>VLOOKUP(A234,Campaigns!A:I,6,FALSE)</f>
        <v>0</v>
      </c>
      <c r="AH234" s="2">
        <f>VLOOKUP(A234,Campaigns!A:I,7,FALSE)</f>
        <v>0</v>
      </c>
      <c r="AI234" s="2">
        <f>VLOOKUP(A234,Campaigns!A:I,8,FALSE)</f>
        <v>0</v>
      </c>
      <c r="AJ234" s="19">
        <f>VLOOKUP(A234,Campaigns!A:I,9,FALSE)</f>
        <v>43742</v>
      </c>
    </row>
    <row r="235" spans="1:36">
      <c r="A235" s="2">
        <v>1526</v>
      </c>
      <c r="B235" s="2">
        <f>VLOOKUP(A235, Customer!A:O, 2, FALSE)</f>
        <v>142710</v>
      </c>
      <c r="C235" s="2">
        <f>VLOOKUP(A235, Customer!A:O, 3, FALSE)</f>
        <v>1</v>
      </c>
      <c r="D235" s="2">
        <f>VLOOKUP(A235, Customer!A:O, 4, FALSE)</f>
        <v>0</v>
      </c>
      <c r="E235" s="2">
        <f>VLOOKUP(A235, Customer!A:O, 5, FALSE)</f>
        <v>36</v>
      </c>
      <c r="F235" s="2">
        <f>VLOOKUP(A235, Customer!A:O, 6, FALSE)</f>
        <v>0</v>
      </c>
      <c r="G235" s="2">
        <f>VLOOKUP(A235, Customer!A:O, 7, FALSE)</f>
        <v>0</v>
      </c>
      <c r="H235" s="2">
        <f>VLOOKUP(A235, Customer!A:O, 8, FALSE)</f>
        <v>1</v>
      </c>
      <c r="I235" s="2">
        <f>VLOOKUP(A235, Customer!A:O, 9, FALSE)</f>
        <v>0</v>
      </c>
      <c r="J235" s="2">
        <f>VLOOKUP(A235, Customer!A:O, 10, FALSE)</f>
        <v>0</v>
      </c>
      <c r="K235" s="2">
        <f>VLOOKUP(A235, Customer!A:O, 11, FALSE)</f>
        <v>0</v>
      </c>
      <c r="L235" s="2">
        <f>VLOOKUP(A235, Customer!A:O, 12, FALSE)</f>
        <v>0</v>
      </c>
      <c r="M235" s="2">
        <f>VLOOKUP(A235, Customer!A:O, 13, FALSE)</f>
        <v>0</v>
      </c>
      <c r="N235" s="2">
        <f>VLOOKUP(A235, Customer!A:O, 14, FALSE)</f>
        <v>1</v>
      </c>
      <c r="O235" s="2" t="str">
        <f>VLOOKUP(A235, Customer!A:O, 15, FALSE)</f>
        <v>State-New York</v>
      </c>
      <c r="P235" s="2">
        <f>VLOOKUP(A235,Sales!A:N,2,FALSE)</f>
        <v>38</v>
      </c>
      <c r="Q235">
        <f>VLOOKUP(A235,Sales!A:N,3,FALSE)</f>
        <v>842</v>
      </c>
      <c r="R235" s="2">
        <f>VLOOKUP(A235,Sales!A:N,4,FALSE)</f>
        <v>10</v>
      </c>
      <c r="S235" s="2">
        <f>VLOOKUP(A235,Sales!A:N,5,FALSE)</f>
        <v>140</v>
      </c>
      <c r="T235" s="2">
        <f>VLOOKUP(A235,Sales!A:N,6,FALSE)</f>
        <v>13</v>
      </c>
      <c r="U235" s="2">
        <f>VLOOKUP(A235,Sales!A:N,7,FALSE)</f>
        <v>10</v>
      </c>
      <c r="V235" s="2">
        <f>VLOOKUP(A235,Sales!A:N,8,FALSE)</f>
        <v>341</v>
      </c>
      <c r="W235" s="2">
        <f>VLOOKUP(A235,Sales!A:N,9,FALSE)</f>
        <v>675</v>
      </c>
      <c r="X235" s="2">
        <f>VLOOKUP(A235,Sales!A:N,10,FALSE)</f>
        <v>2</v>
      </c>
      <c r="Y235" s="2">
        <f>VLOOKUP(A235,Sales!A:N,11,FALSE)</f>
        <v>4</v>
      </c>
      <c r="Z235" s="2">
        <f>VLOOKUP(A235,Sales!A:N,12,FALSE)</f>
        <v>5</v>
      </c>
      <c r="AA235" s="2">
        <f>VLOOKUP(A235,Sales!A:N,13,FALSE)</f>
        <v>3</v>
      </c>
      <c r="AB235" s="2">
        <f>VLOOKUP(A235,Sales!A:N,14,FALSE)</f>
        <v>6</v>
      </c>
      <c r="AC235" s="2">
        <f>VLOOKUP(A235,Campaigns!A:I,2,FALSE)</f>
        <v>0</v>
      </c>
      <c r="AD235" s="2">
        <f>VLOOKUP(A235,Campaigns!A:I,3,FALSE)</f>
        <v>0</v>
      </c>
      <c r="AE235" s="2">
        <f>VLOOKUP(A235,Campaigns!A:I,4,FALSE)</f>
        <v>0</v>
      </c>
      <c r="AF235" s="2">
        <f>VLOOKUP(A235,Campaigns!A:I,5,FALSE)</f>
        <v>0</v>
      </c>
      <c r="AG235" s="2">
        <f>VLOOKUP(A235,Campaigns!A:I,6,FALSE)</f>
        <v>0</v>
      </c>
      <c r="AH235" s="2">
        <f>VLOOKUP(A235,Campaigns!A:I,7,FALSE)</f>
        <v>0</v>
      </c>
      <c r="AI235" s="2">
        <f>VLOOKUP(A235,Campaigns!A:I,8,FALSE)</f>
        <v>0</v>
      </c>
      <c r="AJ235" s="19">
        <f>VLOOKUP(A235,Campaigns!A:I,9,FALSE)</f>
        <v>43590</v>
      </c>
    </row>
    <row r="236" spans="1:36">
      <c r="A236" s="2">
        <v>1441</v>
      </c>
      <c r="B236" s="2">
        <f>VLOOKUP(A236, Customer!A:O, 2, FALSE)</f>
        <v>142207</v>
      </c>
      <c r="C236" s="2">
        <f>VLOOKUP(A236, Customer!A:O, 3, FALSE)</f>
        <v>1</v>
      </c>
      <c r="D236" s="2">
        <f>VLOOKUP(A236, Customer!A:O, 4, FALSE)</f>
        <v>0</v>
      </c>
      <c r="E236" s="2">
        <f>VLOOKUP(A236, Customer!A:O, 5, FALSE)</f>
        <v>36</v>
      </c>
      <c r="F236" s="2">
        <f>VLOOKUP(A236, Customer!A:O, 6, FALSE)</f>
        <v>0</v>
      </c>
      <c r="G236" s="2">
        <f>VLOOKUP(A236, Customer!A:O, 7, FALSE)</f>
        <v>1</v>
      </c>
      <c r="H236" s="2">
        <f>VLOOKUP(A236, Customer!A:O, 8, FALSE)</f>
        <v>0</v>
      </c>
      <c r="I236" s="2">
        <f>VLOOKUP(A236, Customer!A:O, 9, FALSE)</f>
        <v>0</v>
      </c>
      <c r="J236" s="2">
        <f>VLOOKUP(A236, Customer!A:O, 10, FALSE)</f>
        <v>0</v>
      </c>
      <c r="K236" s="2">
        <f>VLOOKUP(A236, Customer!A:O, 11, FALSE)</f>
        <v>0</v>
      </c>
      <c r="L236" s="2">
        <f>VLOOKUP(A236, Customer!A:O, 12, FALSE)</f>
        <v>0</v>
      </c>
      <c r="M236" s="2">
        <f>VLOOKUP(A236, Customer!A:O, 13, FALSE)</f>
        <v>1</v>
      </c>
      <c r="N236" s="2">
        <f>VLOOKUP(A236, Customer!A:O, 14, FALSE)</f>
        <v>0</v>
      </c>
      <c r="O236" s="2" t="str">
        <f>VLOOKUP(A236, Customer!A:O, 15, FALSE)</f>
        <v>State-Illinois</v>
      </c>
      <c r="P236" s="2">
        <f>VLOOKUP(A236,Sales!A:N,2,FALSE)</f>
        <v>71</v>
      </c>
      <c r="Q236">
        <f>VLOOKUP(A236,Sales!A:N,3,FALSE)</f>
        <v>391</v>
      </c>
      <c r="R236" s="2">
        <f>VLOOKUP(A236,Sales!A:N,4,FALSE)</f>
        <v>37</v>
      </c>
      <c r="S236" s="2">
        <f>VLOOKUP(A236,Sales!A:N,5,FALSE)</f>
        <v>243</v>
      </c>
      <c r="T236" s="2">
        <f>VLOOKUP(A236,Sales!A:N,6,FALSE)</f>
        <v>10</v>
      </c>
      <c r="U236" s="2">
        <f>VLOOKUP(A236,Sales!A:N,7,FALSE)</f>
        <v>57</v>
      </c>
      <c r="V236" s="2">
        <f>VLOOKUP(A236,Sales!A:N,8,FALSE)</f>
        <v>155</v>
      </c>
      <c r="W236" s="2">
        <f>VLOOKUP(A236,Sales!A:N,9,FALSE)</f>
        <v>583</v>
      </c>
      <c r="X236" s="2">
        <f>VLOOKUP(A236,Sales!A:N,10,FALSE)</f>
        <v>4</v>
      </c>
      <c r="Y236" s="2">
        <f>VLOOKUP(A236,Sales!A:N,11,FALSE)</f>
        <v>4</v>
      </c>
      <c r="Z236" s="2">
        <f>VLOOKUP(A236,Sales!A:N,12,FALSE)</f>
        <v>1</v>
      </c>
      <c r="AA236" s="2">
        <f>VLOOKUP(A236,Sales!A:N,13,FALSE)</f>
        <v>5</v>
      </c>
      <c r="AB236" s="2">
        <f>VLOOKUP(A236,Sales!A:N,14,FALSE)</f>
        <v>6</v>
      </c>
      <c r="AC236" s="2">
        <f>VLOOKUP(A236,Campaigns!A:I,2,FALSE)</f>
        <v>1</v>
      </c>
      <c r="AD236" s="2">
        <f>VLOOKUP(A236,Campaigns!A:I,3,FALSE)</f>
        <v>0</v>
      </c>
      <c r="AE236" s="2">
        <f>VLOOKUP(A236,Campaigns!A:I,4,FALSE)</f>
        <v>0</v>
      </c>
      <c r="AF236" s="2">
        <f>VLOOKUP(A236,Campaigns!A:I,5,FALSE)</f>
        <v>0</v>
      </c>
      <c r="AG236" s="2">
        <f>VLOOKUP(A236,Campaigns!A:I,6,FALSE)</f>
        <v>0</v>
      </c>
      <c r="AH236" s="2">
        <f>VLOOKUP(A236,Campaigns!A:I,7,FALSE)</f>
        <v>0</v>
      </c>
      <c r="AI236" s="2">
        <f>VLOOKUP(A236,Campaigns!A:I,8,FALSE)</f>
        <v>1</v>
      </c>
      <c r="AJ236" s="19">
        <f>VLOOKUP(A236,Campaigns!A:I,9,FALSE)</f>
        <v>43625</v>
      </c>
    </row>
    <row r="237" spans="1:36">
      <c r="A237" s="2">
        <v>3009</v>
      </c>
      <c r="B237" s="2">
        <f>VLOOKUP(A237, Customer!A:O, 2, FALSE)</f>
        <v>140059</v>
      </c>
      <c r="C237" s="2">
        <f>VLOOKUP(A237, Customer!A:O, 3, FALSE)</f>
        <v>1</v>
      </c>
      <c r="D237" s="2">
        <f>VLOOKUP(A237, Customer!A:O, 4, FALSE)</f>
        <v>0</v>
      </c>
      <c r="E237" s="2">
        <f>VLOOKUP(A237, Customer!A:O, 5, FALSE)</f>
        <v>36</v>
      </c>
      <c r="F237" s="2">
        <f>VLOOKUP(A237, Customer!A:O, 6, FALSE)</f>
        <v>0</v>
      </c>
      <c r="G237" s="2">
        <f>VLOOKUP(A237, Customer!A:O, 7, FALSE)</f>
        <v>1</v>
      </c>
      <c r="H237" s="2">
        <f>VLOOKUP(A237, Customer!A:O, 8, FALSE)</f>
        <v>0</v>
      </c>
      <c r="I237" s="2">
        <f>VLOOKUP(A237, Customer!A:O, 9, FALSE)</f>
        <v>0</v>
      </c>
      <c r="J237" s="2">
        <f>VLOOKUP(A237, Customer!A:O, 10, FALSE)</f>
        <v>0</v>
      </c>
      <c r="K237" s="2">
        <f>VLOOKUP(A237, Customer!A:O, 11, FALSE)</f>
        <v>0</v>
      </c>
      <c r="L237" s="2">
        <f>VLOOKUP(A237, Customer!A:O, 12, FALSE)</f>
        <v>1</v>
      </c>
      <c r="M237" s="2">
        <f>VLOOKUP(A237, Customer!A:O, 13, FALSE)</f>
        <v>0</v>
      </c>
      <c r="N237" s="2">
        <f>VLOOKUP(A237, Customer!A:O, 14, FALSE)</f>
        <v>0</v>
      </c>
      <c r="O237" s="2" t="str">
        <f>VLOOKUP(A237, Customer!A:O, 15, FALSE)</f>
        <v>State-Texas</v>
      </c>
      <c r="P237" s="2">
        <f>VLOOKUP(A237,Sales!A:N,2,FALSE)</f>
        <v>82</v>
      </c>
      <c r="Q237">
        <f>VLOOKUP(A237,Sales!A:N,3,FALSE)</f>
        <v>385</v>
      </c>
      <c r="R237" s="2">
        <f>VLOOKUP(A237,Sales!A:N,4,FALSE)</f>
        <v>101</v>
      </c>
      <c r="S237" s="2">
        <f>VLOOKUP(A237,Sales!A:N,5,FALSE)</f>
        <v>322</v>
      </c>
      <c r="T237" s="2">
        <f>VLOOKUP(A237,Sales!A:N,6,FALSE)</f>
        <v>98</v>
      </c>
      <c r="U237" s="2">
        <f>VLOOKUP(A237,Sales!A:N,7,FALSE)</f>
        <v>35</v>
      </c>
      <c r="V237" s="2">
        <f>VLOOKUP(A237,Sales!A:N,8,FALSE)</f>
        <v>507</v>
      </c>
      <c r="W237" s="2">
        <f>VLOOKUP(A237,Sales!A:N,9,FALSE)</f>
        <v>434</v>
      </c>
      <c r="X237" s="2">
        <f>VLOOKUP(A237,Sales!A:N,10,FALSE)</f>
        <v>1</v>
      </c>
      <c r="Y237" s="2">
        <f>VLOOKUP(A237,Sales!A:N,11,FALSE)</f>
        <v>6</v>
      </c>
      <c r="Z237" s="2">
        <f>VLOOKUP(A237,Sales!A:N,12,FALSE)</f>
        <v>2</v>
      </c>
      <c r="AA237" s="2">
        <f>VLOOKUP(A237,Sales!A:N,13,FALSE)</f>
        <v>3</v>
      </c>
      <c r="AB237" s="2">
        <f>VLOOKUP(A237,Sales!A:N,14,FALSE)</f>
        <v>8</v>
      </c>
      <c r="AC237" s="2">
        <f>VLOOKUP(A237,Campaigns!A:I,2,FALSE)</f>
        <v>1</v>
      </c>
      <c r="AD237" s="2">
        <f>VLOOKUP(A237,Campaigns!A:I,3,FALSE)</f>
        <v>0</v>
      </c>
      <c r="AE237" s="2">
        <f>VLOOKUP(A237,Campaigns!A:I,4,FALSE)</f>
        <v>0</v>
      </c>
      <c r="AF237" s="2">
        <f>VLOOKUP(A237,Campaigns!A:I,5,FALSE)</f>
        <v>0</v>
      </c>
      <c r="AG237" s="2">
        <f>VLOOKUP(A237,Campaigns!A:I,6,FALSE)</f>
        <v>0</v>
      </c>
      <c r="AH237" s="2">
        <f>VLOOKUP(A237,Campaigns!A:I,7,FALSE)</f>
        <v>0</v>
      </c>
      <c r="AI237" s="2">
        <f>VLOOKUP(A237,Campaigns!A:I,8,FALSE)</f>
        <v>0</v>
      </c>
      <c r="AJ237" s="19">
        <f>VLOOKUP(A237,Campaigns!A:I,9,FALSE)</f>
        <v>43924</v>
      </c>
    </row>
    <row r="238" spans="1:36">
      <c r="A238" s="2">
        <v>1574</v>
      </c>
      <c r="B238" s="2">
        <f>VLOOKUP(A238, Customer!A:O, 2, FALSE)</f>
        <v>139684</v>
      </c>
      <c r="C238" s="2">
        <f>VLOOKUP(A238, Customer!A:O, 3, FALSE)</f>
        <v>1</v>
      </c>
      <c r="D238" s="2">
        <f>VLOOKUP(A238, Customer!A:O, 4, FALSE)</f>
        <v>0</v>
      </c>
      <c r="E238" s="2">
        <f>VLOOKUP(A238, Customer!A:O, 5, FALSE)</f>
        <v>36</v>
      </c>
      <c r="F238" s="2">
        <f>VLOOKUP(A238, Customer!A:O, 6, FALSE)</f>
        <v>0</v>
      </c>
      <c r="G238" s="2">
        <f>VLOOKUP(A238, Customer!A:O, 7, FALSE)</f>
        <v>0</v>
      </c>
      <c r="H238" s="2">
        <f>VLOOKUP(A238, Customer!A:O, 8, FALSE)</f>
        <v>1</v>
      </c>
      <c r="I238" s="2">
        <f>VLOOKUP(A238, Customer!A:O, 9, FALSE)</f>
        <v>0</v>
      </c>
      <c r="J238" s="2">
        <f>VLOOKUP(A238, Customer!A:O, 10, FALSE)</f>
        <v>0</v>
      </c>
      <c r="K238" s="2">
        <f>VLOOKUP(A238, Customer!A:O, 11, FALSE)</f>
        <v>0</v>
      </c>
      <c r="L238" s="2">
        <f>VLOOKUP(A238, Customer!A:O, 12, FALSE)</f>
        <v>0</v>
      </c>
      <c r="M238" s="2">
        <f>VLOOKUP(A238, Customer!A:O, 13, FALSE)</f>
        <v>0</v>
      </c>
      <c r="N238" s="2">
        <f>VLOOKUP(A238, Customer!A:O, 14, FALSE)</f>
        <v>1</v>
      </c>
      <c r="O238" s="2" t="str">
        <f>VLOOKUP(A238, Customer!A:O, 15, FALSE)</f>
        <v>State-New York</v>
      </c>
      <c r="P238" s="2">
        <f>VLOOKUP(A238,Sales!A:N,2,FALSE)</f>
        <v>41</v>
      </c>
      <c r="Q238">
        <f>VLOOKUP(A238,Sales!A:N,3,FALSE)</f>
        <v>67</v>
      </c>
      <c r="R238" s="2">
        <f>VLOOKUP(A238,Sales!A:N,4,FALSE)</f>
        <v>0</v>
      </c>
      <c r="S238" s="2">
        <f>VLOOKUP(A238,Sales!A:N,5,FALSE)</f>
        <v>123</v>
      </c>
      <c r="T238" s="2">
        <f>VLOOKUP(A238,Sales!A:N,6,FALSE)</f>
        <v>21</v>
      </c>
      <c r="U238" s="2">
        <f>VLOOKUP(A238,Sales!A:N,7,FALSE)</f>
        <v>14</v>
      </c>
      <c r="V238" s="2">
        <f>VLOOKUP(A238,Sales!A:N,8,FALSE)</f>
        <v>60</v>
      </c>
      <c r="W238" s="2">
        <f>VLOOKUP(A238,Sales!A:N,9,FALSE)</f>
        <v>165</v>
      </c>
      <c r="X238" s="2">
        <f>VLOOKUP(A238,Sales!A:N,10,FALSE)</f>
        <v>2</v>
      </c>
      <c r="Y238" s="2">
        <f>VLOOKUP(A238,Sales!A:N,11,FALSE)</f>
        <v>2</v>
      </c>
      <c r="Z238" s="2">
        <f>VLOOKUP(A238,Sales!A:N,12,FALSE)</f>
        <v>1</v>
      </c>
      <c r="AA238" s="2">
        <f>VLOOKUP(A238,Sales!A:N,13,FALSE)</f>
        <v>2</v>
      </c>
      <c r="AB238" s="2">
        <f>VLOOKUP(A238,Sales!A:N,14,FALSE)</f>
        <v>7</v>
      </c>
      <c r="AC238" s="2">
        <f>VLOOKUP(A238,Campaigns!A:I,2,FALSE)</f>
        <v>0</v>
      </c>
      <c r="AD238" s="2">
        <f>VLOOKUP(A238,Campaigns!A:I,3,FALSE)</f>
        <v>0</v>
      </c>
      <c r="AE238" s="2">
        <f>VLOOKUP(A238,Campaigns!A:I,4,FALSE)</f>
        <v>0</v>
      </c>
      <c r="AF238" s="2">
        <f>VLOOKUP(A238,Campaigns!A:I,5,FALSE)</f>
        <v>0</v>
      </c>
      <c r="AG238" s="2">
        <f>VLOOKUP(A238,Campaigns!A:I,6,FALSE)</f>
        <v>0</v>
      </c>
      <c r="AH238" s="2">
        <f>VLOOKUP(A238,Campaigns!A:I,7,FALSE)</f>
        <v>1</v>
      </c>
      <c r="AI238" s="2">
        <f>VLOOKUP(A238,Campaigns!A:I,8,FALSE)</f>
        <v>1</v>
      </c>
      <c r="AJ238" s="19" t="str">
        <f>VLOOKUP(A238,Campaigns!A:I,9,FALSE)</f>
        <v>3/19/2019</v>
      </c>
    </row>
    <row r="239" spans="1:36">
      <c r="A239" s="2">
        <v>3013</v>
      </c>
      <c r="B239" s="2">
        <f>VLOOKUP(A239, Customer!A:O, 2, FALSE)</f>
        <v>138680</v>
      </c>
      <c r="C239" s="2">
        <f>VLOOKUP(A239, Customer!A:O, 3, FALSE)</f>
        <v>1</v>
      </c>
      <c r="D239" s="2">
        <f>VLOOKUP(A239, Customer!A:O, 4, FALSE)</f>
        <v>0</v>
      </c>
      <c r="E239" s="2">
        <f>VLOOKUP(A239, Customer!A:O, 5, FALSE)</f>
        <v>36</v>
      </c>
      <c r="F239" s="2">
        <f>VLOOKUP(A239, Customer!A:O, 6, FALSE)</f>
        <v>0</v>
      </c>
      <c r="G239" s="2">
        <f>VLOOKUP(A239, Customer!A:O, 7, FALSE)</f>
        <v>1</v>
      </c>
      <c r="H239" s="2">
        <f>VLOOKUP(A239, Customer!A:O, 8, FALSE)</f>
        <v>0</v>
      </c>
      <c r="I239" s="2">
        <f>VLOOKUP(A239, Customer!A:O, 9, FALSE)</f>
        <v>0</v>
      </c>
      <c r="J239" s="2">
        <f>VLOOKUP(A239, Customer!A:O, 10, FALSE)</f>
        <v>0</v>
      </c>
      <c r="K239" s="2">
        <f>VLOOKUP(A239, Customer!A:O, 11, FALSE)</f>
        <v>0</v>
      </c>
      <c r="L239" s="2">
        <f>VLOOKUP(A239, Customer!A:O, 12, FALSE)</f>
        <v>1</v>
      </c>
      <c r="M239" s="2">
        <f>VLOOKUP(A239, Customer!A:O, 13, FALSE)</f>
        <v>0</v>
      </c>
      <c r="N239" s="2">
        <f>VLOOKUP(A239, Customer!A:O, 14, FALSE)</f>
        <v>0</v>
      </c>
      <c r="O239" s="2" t="str">
        <f>VLOOKUP(A239, Customer!A:O, 15, FALSE)</f>
        <v>State-Illinois</v>
      </c>
      <c r="P239" s="2">
        <f>VLOOKUP(A239,Sales!A:N,2,FALSE)</f>
        <v>97</v>
      </c>
      <c r="Q239">
        <f>VLOOKUP(A239,Sales!A:N,3,FALSE)</f>
        <v>39</v>
      </c>
      <c r="R239" s="2">
        <f>VLOOKUP(A239,Sales!A:N,4,FALSE)</f>
        <v>0</v>
      </c>
      <c r="S239" s="2">
        <f>VLOOKUP(A239,Sales!A:N,5,FALSE)</f>
        <v>129</v>
      </c>
      <c r="T239" s="2">
        <f>VLOOKUP(A239,Sales!A:N,6,FALSE)</f>
        <v>54</v>
      </c>
      <c r="U239" s="2">
        <f>VLOOKUP(A239,Sales!A:N,7,FALSE)</f>
        <v>18</v>
      </c>
      <c r="V239" s="2">
        <f>VLOOKUP(A239,Sales!A:N,8,FALSE)</f>
        <v>43</v>
      </c>
      <c r="W239" s="2">
        <f>VLOOKUP(A239,Sales!A:N,9,FALSE)</f>
        <v>197</v>
      </c>
      <c r="X239" s="2">
        <f>VLOOKUP(A239,Sales!A:N,10,FALSE)</f>
        <v>1</v>
      </c>
      <c r="Y239" s="2">
        <f>VLOOKUP(A239,Sales!A:N,11,FALSE)</f>
        <v>2</v>
      </c>
      <c r="Z239" s="2">
        <f>VLOOKUP(A239,Sales!A:N,12,FALSE)</f>
        <v>0</v>
      </c>
      <c r="AA239" s="2">
        <f>VLOOKUP(A239,Sales!A:N,13,FALSE)</f>
        <v>3</v>
      </c>
      <c r="AB239" s="2">
        <f>VLOOKUP(A239,Sales!A:N,14,FALSE)</f>
        <v>7</v>
      </c>
      <c r="AC239" s="2">
        <f>VLOOKUP(A239,Campaigns!A:I,2,FALSE)</f>
        <v>0</v>
      </c>
      <c r="AD239" s="2">
        <f>VLOOKUP(A239,Campaigns!A:I,3,FALSE)</f>
        <v>0</v>
      </c>
      <c r="AE239" s="2">
        <f>VLOOKUP(A239,Campaigns!A:I,4,FALSE)</f>
        <v>0</v>
      </c>
      <c r="AF239" s="2">
        <f>VLOOKUP(A239,Campaigns!A:I,5,FALSE)</f>
        <v>0</v>
      </c>
      <c r="AG239" s="2">
        <f>VLOOKUP(A239,Campaigns!A:I,6,FALSE)</f>
        <v>0</v>
      </c>
      <c r="AH239" s="2">
        <f>VLOOKUP(A239,Campaigns!A:I,7,FALSE)</f>
        <v>0</v>
      </c>
      <c r="AI239" s="2">
        <f>VLOOKUP(A239,Campaigns!A:I,8,FALSE)</f>
        <v>0</v>
      </c>
      <c r="AJ239" s="19">
        <f>VLOOKUP(A239,Campaigns!A:I,9,FALSE)</f>
        <v>43505</v>
      </c>
    </row>
    <row r="240" spans="1:36">
      <c r="A240" s="2">
        <v>2680</v>
      </c>
      <c r="B240" s="2">
        <f>VLOOKUP(A240, Customer!A:O, 2, FALSE)</f>
        <v>138175</v>
      </c>
      <c r="C240" s="2">
        <f>VLOOKUP(A240, Customer!A:O, 3, FALSE)</f>
        <v>1</v>
      </c>
      <c r="D240" s="2">
        <f>VLOOKUP(A240, Customer!A:O, 4, FALSE)</f>
        <v>0</v>
      </c>
      <c r="E240" s="2">
        <f>VLOOKUP(A240, Customer!A:O, 5, FALSE)</f>
        <v>36</v>
      </c>
      <c r="F240" s="2">
        <f>VLOOKUP(A240, Customer!A:O, 6, FALSE)</f>
        <v>0</v>
      </c>
      <c r="G240" s="2">
        <f>VLOOKUP(A240, Customer!A:O, 7, FALSE)</f>
        <v>1</v>
      </c>
      <c r="H240" s="2">
        <f>VLOOKUP(A240, Customer!A:O, 8, FALSE)</f>
        <v>0</v>
      </c>
      <c r="I240" s="2">
        <f>VLOOKUP(A240, Customer!A:O, 9, FALSE)</f>
        <v>0</v>
      </c>
      <c r="J240" s="2">
        <f>VLOOKUP(A240, Customer!A:O, 10, FALSE)</f>
        <v>0</v>
      </c>
      <c r="K240" s="2">
        <f>VLOOKUP(A240, Customer!A:O, 11, FALSE)</f>
        <v>0</v>
      </c>
      <c r="L240" s="2">
        <f>VLOOKUP(A240, Customer!A:O, 12, FALSE)</f>
        <v>0</v>
      </c>
      <c r="M240" s="2">
        <f>VLOOKUP(A240, Customer!A:O, 13, FALSE)</f>
        <v>0</v>
      </c>
      <c r="N240" s="2">
        <f>VLOOKUP(A240, Customer!A:O, 14, FALSE)</f>
        <v>1</v>
      </c>
      <c r="O240" s="2" t="str">
        <f>VLOOKUP(A240, Customer!A:O, 15, FALSE)</f>
        <v>State-Other</v>
      </c>
      <c r="P240" s="2">
        <f>VLOOKUP(A240,Sales!A:N,2,FALSE)</f>
        <v>6</v>
      </c>
      <c r="Q240">
        <f>VLOOKUP(A240,Sales!A:N,3,FALSE)</f>
        <v>253</v>
      </c>
      <c r="R240" s="2">
        <f>VLOOKUP(A240,Sales!A:N,4,FALSE)</f>
        <v>22</v>
      </c>
      <c r="S240" s="2">
        <f>VLOOKUP(A240,Sales!A:N,5,FALSE)</f>
        <v>250</v>
      </c>
      <c r="T240" s="2">
        <f>VLOOKUP(A240,Sales!A:N,6,FALSE)</f>
        <v>7</v>
      </c>
      <c r="U240" s="2">
        <f>VLOOKUP(A240,Sales!A:N,7,FALSE)</f>
        <v>11</v>
      </c>
      <c r="V240" s="2">
        <f>VLOOKUP(A240,Sales!A:N,8,FALSE)</f>
        <v>11</v>
      </c>
      <c r="W240" s="2">
        <f>VLOOKUP(A240,Sales!A:N,9,FALSE)</f>
        <v>532</v>
      </c>
      <c r="X240" s="2">
        <f>VLOOKUP(A240,Sales!A:N,10,FALSE)</f>
        <v>3</v>
      </c>
      <c r="Y240" s="2">
        <f>VLOOKUP(A240,Sales!A:N,11,FALSE)</f>
        <v>3</v>
      </c>
      <c r="Z240" s="2">
        <f>VLOOKUP(A240,Sales!A:N,12,FALSE)</f>
        <v>1</v>
      </c>
      <c r="AA240" s="2">
        <f>VLOOKUP(A240,Sales!A:N,13,FALSE)</f>
        <v>4</v>
      </c>
      <c r="AB240" s="2">
        <f>VLOOKUP(A240,Sales!A:N,14,FALSE)</f>
        <v>7</v>
      </c>
      <c r="AC240" s="2">
        <f>VLOOKUP(A240,Campaigns!A:I,2,FALSE)</f>
        <v>0</v>
      </c>
      <c r="AD240" s="2">
        <f>VLOOKUP(A240,Campaigns!A:I,3,FALSE)</f>
        <v>0</v>
      </c>
      <c r="AE240" s="2">
        <f>VLOOKUP(A240,Campaigns!A:I,4,FALSE)</f>
        <v>0</v>
      </c>
      <c r="AF240" s="2">
        <f>VLOOKUP(A240,Campaigns!A:I,5,FALSE)</f>
        <v>0</v>
      </c>
      <c r="AG240" s="2">
        <f>VLOOKUP(A240,Campaigns!A:I,6,FALSE)</f>
        <v>0</v>
      </c>
      <c r="AH240" s="2">
        <f>VLOOKUP(A240,Campaigns!A:I,7,FALSE)</f>
        <v>0</v>
      </c>
      <c r="AI240" s="2">
        <f>VLOOKUP(A240,Campaigns!A:I,8,FALSE)</f>
        <v>0</v>
      </c>
      <c r="AJ240" s="19" t="str">
        <f>VLOOKUP(A240,Campaigns!A:I,9,FALSE)</f>
        <v>2/28/2020</v>
      </c>
    </row>
    <row r="241" spans="1:36">
      <c r="A241" s="2">
        <v>2299</v>
      </c>
      <c r="B241" s="2">
        <f>VLOOKUP(A241, Customer!A:O, 2, FALSE)</f>
        <v>137235</v>
      </c>
      <c r="C241" s="2">
        <f>VLOOKUP(A241, Customer!A:O, 3, FALSE)</f>
        <v>1</v>
      </c>
      <c r="D241" s="2">
        <f>VLOOKUP(A241, Customer!A:O, 4, FALSE)</f>
        <v>0</v>
      </c>
      <c r="E241" s="2">
        <f>VLOOKUP(A241, Customer!A:O, 5, FALSE)</f>
        <v>36</v>
      </c>
      <c r="F241" s="2">
        <f>VLOOKUP(A241, Customer!A:O, 6, FALSE)</f>
        <v>0</v>
      </c>
      <c r="G241" s="2">
        <f>VLOOKUP(A241, Customer!A:O, 7, FALSE)</f>
        <v>0</v>
      </c>
      <c r="H241" s="2">
        <f>VLOOKUP(A241, Customer!A:O, 8, FALSE)</f>
        <v>0</v>
      </c>
      <c r="I241" s="2">
        <f>VLOOKUP(A241, Customer!A:O, 9, FALSE)</f>
        <v>1</v>
      </c>
      <c r="J241" s="2">
        <f>VLOOKUP(A241, Customer!A:O, 10, FALSE)</f>
        <v>0</v>
      </c>
      <c r="K241" s="2">
        <f>VLOOKUP(A241, Customer!A:O, 11, FALSE)</f>
        <v>0</v>
      </c>
      <c r="L241" s="2">
        <f>VLOOKUP(A241, Customer!A:O, 12, FALSE)</f>
        <v>1</v>
      </c>
      <c r="M241" s="2">
        <f>VLOOKUP(A241, Customer!A:O, 13, FALSE)</f>
        <v>0</v>
      </c>
      <c r="N241" s="2">
        <f>VLOOKUP(A241, Customer!A:O, 14, FALSE)</f>
        <v>0</v>
      </c>
      <c r="O241" s="2" t="str">
        <f>VLOOKUP(A241, Customer!A:O, 15, FALSE)</f>
        <v>State-Illinois</v>
      </c>
      <c r="P241" s="2">
        <f>VLOOKUP(A241,Sales!A:N,2,FALSE)</f>
        <v>68</v>
      </c>
      <c r="Q241">
        <f>VLOOKUP(A241,Sales!A:N,3,FALSE)</f>
        <v>74</v>
      </c>
      <c r="R241" s="2">
        <f>VLOOKUP(A241,Sales!A:N,4,FALSE)</f>
        <v>7</v>
      </c>
      <c r="S241" s="2">
        <f>VLOOKUP(A241,Sales!A:N,5,FALSE)</f>
        <v>33</v>
      </c>
      <c r="T241" s="2">
        <f>VLOOKUP(A241,Sales!A:N,6,FALSE)</f>
        <v>15</v>
      </c>
      <c r="U241" s="2">
        <f>VLOOKUP(A241,Sales!A:N,7,FALSE)</f>
        <v>22</v>
      </c>
      <c r="V241" s="2">
        <f>VLOOKUP(A241,Sales!A:N,8,FALSE)</f>
        <v>74</v>
      </c>
      <c r="W241" s="2">
        <f>VLOOKUP(A241,Sales!A:N,9,FALSE)</f>
        <v>77</v>
      </c>
      <c r="X241" s="2">
        <f>VLOOKUP(A241,Sales!A:N,10,FALSE)</f>
        <v>1</v>
      </c>
      <c r="Y241" s="2">
        <f>VLOOKUP(A241,Sales!A:N,11,FALSE)</f>
        <v>1</v>
      </c>
      <c r="Z241" s="2">
        <f>VLOOKUP(A241,Sales!A:N,12,FALSE)</f>
        <v>1</v>
      </c>
      <c r="AA241" s="2">
        <f>VLOOKUP(A241,Sales!A:N,13,FALSE)</f>
        <v>2</v>
      </c>
      <c r="AB241" s="2">
        <f>VLOOKUP(A241,Sales!A:N,14,FALSE)</f>
        <v>4</v>
      </c>
      <c r="AC241" s="2">
        <f>VLOOKUP(A241,Campaigns!A:I,2,FALSE)</f>
        <v>0</v>
      </c>
      <c r="AD241" s="2">
        <f>VLOOKUP(A241,Campaigns!A:I,3,FALSE)</f>
        <v>0</v>
      </c>
      <c r="AE241" s="2">
        <f>VLOOKUP(A241,Campaigns!A:I,4,FALSE)</f>
        <v>0</v>
      </c>
      <c r="AF241" s="2">
        <f>VLOOKUP(A241,Campaigns!A:I,5,FALSE)</f>
        <v>0</v>
      </c>
      <c r="AG241" s="2">
        <f>VLOOKUP(A241,Campaigns!A:I,6,FALSE)</f>
        <v>0</v>
      </c>
      <c r="AH241" s="2">
        <f>VLOOKUP(A241,Campaigns!A:I,7,FALSE)</f>
        <v>0</v>
      </c>
      <c r="AI241" s="2">
        <f>VLOOKUP(A241,Campaigns!A:I,8,FALSE)</f>
        <v>0</v>
      </c>
      <c r="AJ241" s="19">
        <f>VLOOKUP(A241,Campaigns!A:I,9,FALSE)</f>
        <v>44050</v>
      </c>
    </row>
    <row r="242" spans="1:36">
      <c r="A242" s="2">
        <v>2573</v>
      </c>
      <c r="B242" s="2">
        <f>VLOOKUP(A242, Customer!A:O, 2, FALSE)</f>
        <v>136108</v>
      </c>
      <c r="C242" s="2">
        <f>VLOOKUP(A242, Customer!A:O, 3, FALSE)</f>
        <v>1</v>
      </c>
      <c r="D242" s="2">
        <f>VLOOKUP(A242, Customer!A:O, 4, FALSE)</f>
        <v>0</v>
      </c>
      <c r="E242" s="2">
        <f>VLOOKUP(A242, Customer!A:O, 5, FALSE)</f>
        <v>36</v>
      </c>
      <c r="F242" s="2">
        <f>VLOOKUP(A242, Customer!A:O, 6, FALSE)</f>
        <v>0</v>
      </c>
      <c r="G242" s="2">
        <f>VLOOKUP(A242, Customer!A:O, 7, FALSE)</f>
        <v>0</v>
      </c>
      <c r="H242" s="2">
        <f>VLOOKUP(A242, Customer!A:O, 8, FALSE)</f>
        <v>1</v>
      </c>
      <c r="I242" s="2">
        <f>VLOOKUP(A242, Customer!A:O, 9, FALSE)</f>
        <v>0</v>
      </c>
      <c r="J242" s="2">
        <f>VLOOKUP(A242, Customer!A:O, 10, FALSE)</f>
        <v>0</v>
      </c>
      <c r="K242" s="2">
        <f>VLOOKUP(A242, Customer!A:O, 11, FALSE)</f>
        <v>0</v>
      </c>
      <c r="L242" s="2">
        <f>VLOOKUP(A242, Customer!A:O, 12, FALSE)</f>
        <v>1</v>
      </c>
      <c r="M242" s="2">
        <f>VLOOKUP(A242, Customer!A:O, 13, FALSE)</f>
        <v>0</v>
      </c>
      <c r="N242" s="2">
        <f>VLOOKUP(A242, Customer!A:O, 14, FALSE)</f>
        <v>0</v>
      </c>
      <c r="O242" s="2" t="str">
        <f>VLOOKUP(A242, Customer!A:O, 15, FALSE)</f>
        <v>State-California</v>
      </c>
      <c r="P242" s="2">
        <f>VLOOKUP(A242,Sales!A:N,2,FALSE)</f>
        <v>68</v>
      </c>
      <c r="Q242">
        <f>VLOOKUP(A242,Sales!A:N,3,FALSE)</f>
        <v>531</v>
      </c>
      <c r="R242" s="2">
        <f>VLOOKUP(A242,Sales!A:N,4,FALSE)</f>
        <v>30</v>
      </c>
      <c r="S242" s="2">
        <f>VLOOKUP(A242,Sales!A:N,5,FALSE)</f>
        <v>486</v>
      </c>
      <c r="T242" s="2">
        <f>VLOOKUP(A242,Sales!A:N,6,FALSE)</f>
        <v>11</v>
      </c>
      <c r="U242" s="2">
        <f>VLOOKUP(A242,Sales!A:N,7,FALSE)</f>
        <v>41</v>
      </c>
      <c r="V242" s="2">
        <f>VLOOKUP(A242,Sales!A:N,8,FALSE)</f>
        <v>177</v>
      </c>
      <c r="W242" s="2">
        <f>VLOOKUP(A242,Sales!A:N,9,FALSE)</f>
        <v>924</v>
      </c>
      <c r="X242" s="2">
        <f>VLOOKUP(A242,Sales!A:N,10,FALSE)</f>
        <v>3</v>
      </c>
      <c r="Y242" s="2">
        <f>VLOOKUP(A242,Sales!A:N,11,FALSE)</f>
        <v>7</v>
      </c>
      <c r="Z242" s="2">
        <f>VLOOKUP(A242,Sales!A:N,12,FALSE)</f>
        <v>1</v>
      </c>
      <c r="AA242" s="2">
        <f>VLOOKUP(A242,Sales!A:N,13,FALSE)</f>
        <v>4</v>
      </c>
      <c r="AB242" s="2">
        <f>VLOOKUP(A242,Sales!A:N,14,FALSE)</f>
        <v>9</v>
      </c>
      <c r="AC242" s="2">
        <f>VLOOKUP(A242,Campaigns!A:I,2,FALSE)</f>
        <v>1</v>
      </c>
      <c r="AD242" s="2">
        <f>VLOOKUP(A242,Campaigns!A:I,3,FALSE)</f>
        <v>0</v>
      </c>
      <c r="AE242" s="2">
        <f>VLOOKUP(A242,Campaigns!A:I,4,FALSE)</f>
        <v>0</v>
      </c>
      <c r="AF242" s="2">
        <f>VLOOKUP(A242,Campaigns!A:I,5,FALSE)</f>
        <v>0</v>
      </c>
      <c r="AG242" s="2">
        <f>VLOOKUP(A242,Campaigns!A:I,6,FALSE)</f>
        <v>0</v>
      </c>
      <c r="AH242" s="2">
        <f>VLOOKUP(A242,Campaigns!A:I,7,FALSE)</f>
        <v>0</v>
      </c>
      <c r="AI242" s="2">
        <f>VLOOKUP(A242,Campaigns!A:I,8,FALSE)</f>
        <v>0</v>
      </c>
      <c r="AJ242" s="19" t="str">
        <f>VLOOKUP(A242,Campaigns!A:I,9,FALSE)</f>
        <v>3/21/2020</v>
      </c>
    </row>
    <row r="243" spans="1:36">
      <c r="A243" s="2">
        <v>1354</v>
      </c>
      <c r="B243" s="2">
        <f>VLOOKUP(A243, Customer!A:O, 2, FALSE)</f>
        <v>135684</v>
      </c>
      <c r="C243" s="2">
        <f>VLOOKUP(A243, Customer!A:O, 3, FALSE)</f>
        <v>1</v>
      </c>
      <c r="D243" s="2">
        <f>VLOOKUP(A243, Customer!A:O, 4, FALSE)</f>
        <v>0</v>
      </c>
      <c r="E243" s="2">
        <f>VLOOKUP(A243, Customer!A:O, 5, FALSE)</f>
        <v>36</v>
      </c>
      <c r="F243" s="2">
        <f>VLOOKUP(A243, Customer!A:O, 6, FALSE)</f>
        <v>0</v>
      </c>
      <c r="G243" s="2">
        <f>VLOOKUP(A243, Customer!A:O, 7, FALSE)</f>
        <v>1</v>
      </c>
      <c r="H243" s="2">
        <f>VLOOKUP(A243, Customer!A:O, 8, FALSE)</f>
        <v>0</v>
      </c>
      <c r="I243" s="2">
        <f>VLOOKUP(A243, Customer!A:O, 9, FALSE)</f>
        <v>0</v>
      </c>
      <c r="J243" s="2">
        <f>VLOOKUP(A243, Customer!A:O, 10, FALSE)</f>
        <v>0</v>
      </c>
      <c r="K243" s="2">
        <f>VLOOKUP(A243, Customer!A:O, 11, FALSE)</f>
        <v>0</v>
      </c>
      <c r="L243" s="2">
        <f>VLOOKUP(A243, Customer!A:O, 12, FALSE)</f>
        <v>0</v>
      </c>
      <c r="M243" s="2">
        <f>VLOOKUP(A243, Customer!A:O, 13, FALSE)</f>
        <v>0</v>
      </c>
      <c r="N243" s="2">
        <f>VLOOKUP(A243, Customer!A:O, 14, FALSE)</f>
        <v>0</v>
      </c>
      <c r="O243" s="2" t="str">
        <f>VLOOKUP(A243, Customer!A:O, 15, FALSE)</f>
        <v>State-Other</v>
      </c>
      <c r="P243" s="2">
        <f>VLOOKUP(A243,Sales!A:N,2,FALSE)</f>
        <v>66</v>
      </c>
      <c r="Q243">
        <f>VLOOKUP(A243,Sales!A:N,3,FALSE)</f>
        <v>38</v>
      </c>
      <c r="R243" s="2">
        <f>VLOOKUP(A243,Sales!A:N,4,FALSE)</f>
        <v>15</v>
      </c>
      <c r="S243" s="2">
        <f>VLOOKUP(A243,Sales!A:N,5,FALSE)</f>
        <v>27</v>
      </c>
      <c r="T243" s="2">
        <f>VLOOKUP(A243,Sales!A:N,6,FALSE)</f>
        <v>0</v>
      </c>
      <c r="U243" s="2">
        <f>VLOOKUP(A243,Sales!A:N,7,FALSE)</f>
        <v>23</v>
      </c>
      <c r="V243" s="2">
        <f>VLOOKUP(A243,Sales!A:N,8,FALSE)</f>
        <v>11</v>
      </c>
      <c r="W243" s="2">
        <f>VLOOKUP(A243,Sales!A:N,9,FALSE)</f>
        <v>91</v>
      </c>
      <c r="X243" s="2">
        <f>VLOOKUP(A243,Sales!A:N,10,FALSE)</f>
        <v>1</v>
      </c>
      <c r="Y243" s="2">
        <f>VLOOKUP(A243,Sales!A:N,11,FALSE)</f>
        <v>1</v>
      </c>
      <c r="Z243" s="2">
        <f>VLOOKUP(A243,Sales!A:N,12,FALSE)</f>
        <v>0</v>
      </c>
      <c r="AA243" s="2">
        <f>VLOOKUP(A243,Sales!A:N,13,FALSE)</f>
        <v>3</v>
      </c>
      <c r="AB243" s="2">
        <f>VLOOKUP(A243,Sales!A:N,14,FALSE)</f>
        <v>6</v>
      </c>
      <c r="AC243" s="2">
        <f>VLOOKUP(A243,Campaigns!A:I,2,FALSE)</f>
        <v>0</v>
      </c>
      <c r="AD243" s="2">
        <f>VLOOKUP(A243,Campaigns!A:I,3,FALSE)</f>
        <v>0</v>
      </c>
      <c r="AE243" s="2">
        <f>VLOOKUP(A243,Campaigns!A:I,4,FALSE)</f>
        <v>0</v>
      </c>
      <c r="AF243" s="2">
        <f>VLOOKUP(A243,Campaigns!A:I,5,FALSE)</f>
        <v>0</v>
      </c>
      <c r="AG243" s="2">
        <f>VLOOKUP(A243,Campaigns!A:I,6,FALSE)</f>
        <v>0</v>
      </c>
      <c r="AH243" s="2">
        <f>VLOOKUP(A243,Campaigns!A:I,7,FALSE)</f>
        <v>0</v>
      </c>
      <c r="AI243" s="2">
        <f>VLOOKUP(A243,Campaigns!A:I,8,FALSE)</f>
        <v>0</v>
      </c>
      <c r="AJ243" s="19" t="str">
        <f>VLOOKUP(A243,Campaigns!A:I,9,FALSE)</f>
        <v>9/26/2020</v>
      </c>
    </row>
    <row r="244" spans="1:36">
      <c r="A244" s="2">
        <v>2029</v>
      </c>
      <c r="B244" s="2">
        <f>VLOOKUP(A244, Customer!A:O, 2, FALSE)</f>
        <v>135196</v>
      </c>
      <c r="C244" s="2">
        <f>VLOOKUP(A244, Customer!A:O, 3, FALSE)</f>
        <v>1</v>
      </c>
      <c r="D244" s="2">
        <f>VLOOKUP(A244, Customer!A:O, 4, FALSE)</f>
        <v>0</v>
      </c>
      <c r="E244" s="2">
        <f>VLOOKUP(A244, Customer!A:O, 5, FALSE)</f>
        <v>36</v>
      </c>
      <c r="F244" s="2">
        <f>VLOOKUP(A244, Customer!A:O, 6, FALSE)</f>
        <v>0</v>
      </c>
      <c r="G244" s="2">
        <f>VLOOKUP(A244, Customer!A:O, 7, FALSE)</f>
        <v>0</v>
      </c>
      <c r="H244" s="2">
        <f>VLOOKUP(A244, Customer!A:O, 8, FALSE)</f>
        <v>0</v>
      </c>
      <c r="I244" s="2">
        <f>VLOOKUP(A244, Customer!A:O, 9, FALSE)</f>
        <v>1</v>
      </c>
      <c r="J244" s="2">
        <f>VLOOKUP(A244, Customer!A:O, 10, FALSE)</f>
        <v>0</v>
      </c>
      <c r="K244" s="2">
        <f>VLOOKUP(A244, Customer!A:O, 11, FALSE)</f>
        <v>0</v>
      </c>
      <c r="L244" s="2">
        <f>VLOOKUP(A244, Customer!A:O, 12, FALSE)</f>
        <v>1</v>
      </c>
      <c r="M244" s="2">
        <f>VLOOKUP(A244, Customer!A:O, 13, FALSE)</f>
        <v>0</v>
      </c>
      <c r="N244" s="2">
        <f>VLOOKUP(A244, Customer!A:O, 14, FALSE)</f>
        <v>0</v>
      </c>
      <c r="O244" s="2" t="str">
        <f>VLOOKUP(A244, Customer!A:O, 15, FALSE)</f>
        <v>State-Illinois</v>
      </c>
      <c r="P244" s="2">
        <f>VLOOKUP(A244,Sales!A:N,2,FALSE)</f>
        <v>68</v>
      </c>
      <c r="Q244">
        <f>VLOOKUP(A244,Sales!A:N,3,FALSE)</f>
        <v>288</v>
      </c>
      <c r="R244" s="2">
        <f>VLOOKUP(A244,Sales!A:N,4,FALSE)</f>
        <v>46</v>
      </c>
      <c r="S244" s="2">
        <f>VLOOKUP(A244,Sales!A:N,5,FALSE)</f>
        <v>542</v>
      </c>
      <c r="T244" s="2">
        <f>VLOOKUP(A244,Sales!A:N,6,FALSE)</f>
        <v>165</v>
      </c>
      <c r="U244" s="2">
        <f>VLOOKUP(A244,Sales!A:N,7,FALSE)</f>
        <v>150</v>
      </c>
      <c r="V244" s="2">
        <f>VLOOKUP(A244,Sales!A:N,8,FALSE)</f>
        <v>718</v>
      </c>
      <c r="W244" s="2">
        <f>VLOOKUP(A244,Sales!A:N,9,FALSE)</f>
        <v>472</v>
      </c>
      <c r="X244" s="2">
        <f>VLOOKUP(A244,Sales!A:N,10,FALSE)</f>
        <v>6</v>
      </c>
      <c r="Y244" s="2">
        <f>VLOOKUP(A244,Sales!A:N,11,FALSE)</f>
        <v>6</v>
      </c>
      <c r="Z244" s="2">
        <f>VLOOKUP(A244,Sales!A:N,12,FALSE)</f>
        <v>1</v>
      </c>
      <c r="AA244" s="2">
        <f>VLOOKUP(A244,Sales!A:N,13,FALSE)</f>
        <v>5</v>
      </c>
      <c r="AB244" s="2">
        <f>VLOOKUP(A244,Sales!A:N,14,FALSE)</f>
        <v>8</v>
      </c>
      <c r="AC244" s="2">
        <f>VLOOKUP(A244,Campaigns!A:I,2,FALSE)</f>
        <v>0</v>
      </c>
      <c r="AD244" s="2">
        <f>VLOOKUP(A244,Campaigns!A:I,3,FALSE)</f>
        <v>0</v>
      </c>
      <c r="AE244" s="2">
        <f>VLOOKUP(A244,Campaigns!A:I,4,FALSE)</f>
        <v>0</v>
      </c>
      <c r="AF244" s="2">
        <f>VLOOKUP(A244,Campaigns!A:I,5,FALSE)</f>
        <v>0</v>
      </c>
      <c r="AG244" s="2">
        <f>VLOOKUP(A244,Campaigns!A:I,6,FALSE)</f>
        <v>0</v>
      </c>
      <c r="AH244" s="2">
        <f>VLOOKUP(A244,Campaigns!A:I,7,FALSE)</f>
        <v>0</v>
      </c>
      <c r="AI244" s="2">
        <f>VLOOKUP(A244,Campaigns!A:I,8,FALSE)</f>
        <v>1</v>
      </c>
      <c r="AJ244" s="19" t="str">
        <f>VLOOKUP(A244,Campaigns!A:I,9,FALSE)</f>
        <v>4/20/2019</v>
      </c>
    </row>
    <row r="245" spans="1:36">
      <c r="A245" s="2">
        <v>2690</v>
      </c>
      <c r="B245" s="2">
        <f>VLOOKUP(A245, Customer!A:O, 2, FALSE)</f>
        <v>135196</v>
      </c>
      <c r="C245" s="2">
        <f>VLOOKUP(A245, Customer!A:O, 3, FALSE)</f>
        <v>1</v>
      </c>
      <c r="D245" s="2">
        <f>VLOOKUP(A245, Customer!A:O, 4, FALSE)</f>
        <v>0</v>
      </c>
      <c r="E245" s="2">
        <f>VLOOKUP(A245, Customer!A:O, 5, FALSE)</f>
        <v>36</v>
      </c>
      <c r="F245" s="2">
        <f>VLOOKUP(A245, Customer!A:O, 6, FALSE)</f>
        <v>0</v>
      </c>
      <c r="G245" s="2">
        <f>VLOOKUP(A245, Customer!A:O, 7, FALSE)</f>
        <v>0</v>
      </c>
      <c r="H245" s="2">
        <f>VLOOKUP(A245, Customer!A:O, 8, FALSE)</f>
        <v>0</v>
      </c>
      <c r="I245" s="2">
        <f>VLOOKUP(A245, Customer!A:O, 9, FALSE)</f>
        <v>1</v>
      </c>
      <c r="J245" s="2">
        <f>VLOOKUP(A245, Customer!A:O, 10, FALSE)</f>
        <v>0</v>
      </c>
      <c r="K245" s="2">
        <f>VLOOKUP(A245, Customer!A:O, 11, FALSE)</f>
        <v>0</v>
      </c>
      <c r="L245" s="2">
        <f>VLOOKUP(A245, Customer!A:O, 12, FALSE)</f>
        <v>1</v>
      </c>
      <c r="M245" s="2">
        <f>VLOOKUP(A245, Customer!A:O, 13, FALSE)</f>
        <v>0</v>
      </c>
      <c r="N245" s="2">
        <f>VLOOKUP(A245, Customer!A:O, 14, FALSE)</f>
        <v>0</v>
      </c>
      <c r="O245" s="2" t="str">
        <f>VLOOKUP(A245, Customer!A:O, 15, FALSE)</f>
        <v>State-New York</v>
      </c>
      <c r="P245" s="2">
        <f>VLOOKUP(A245,Sales!A:N,2,FALSE)</f>
        <v>68</v>
      </c>
      <c r="Q245">
        <f>VLOOKUP(A245,Sales!A:N,3,FALSE)</f>
        <v>288</v>
      </c>
      <c r="R245" s="2">
        <f>VLOOKUP(A245,Sales!A:N,4,FALSE)</f>
        <v>46</v>
      </c>
      <c r="S245" s="2">
        <f>VLOOKUP(A245,Sales!A:N,5,FALSE)</f>
        <v>542</v>
      </c>
      <c r="T245" s="2">
        <f>VLOOKUP(A245,Sales!A:N,6,FALSE)</f>
        <v>165</v>
      </c>
      <c r="U245" s="2">
        <f>VLOOKUP(A245,Sales!A:N,7,FALSE)</f>
        <v>150</v>
      </c>
      <c r="V245" s="2">
        <f>VLOOKUP(A245,Sales!A:N,8,FALSE)</f>
        <v>718</v>
      </c>
      <c r="W245" s="2">
        <f>VLOOKUP(A245,Sales!A:N,9,FALSE)</f>
        <v>472</v>
      </c>
      <c r="X245" s="2">
        <f>VLOOKUP(A245,Sales!A:N,10,FALSE)</f>
        <v>6</v>
      </c>
      <c r="Y245" s="2">
        <f>VLOOKUP(A245,Sales!A:N,11,FALSE)</f>
        <v>6</v>
      </c>
      <c r="Z245" s="2">
        <f>VLOOKUP(A245,Sales!A:N,12,FALSE)</f>
        <v>1</v>
      </c>
      <c r="AA245" s="2">
        <f>VLOOKUP(A245,Sales!A:N,13,FALSE)</f>
        <v>5</v>
      </c>
      <c r="AB245" s="2">
        <f>VLOOKUP(A245,Sales!A:N,14,FALSE)</f>
        <v>8</v>
      </c>
      <c r="AC245" s="2">
        <f>VLOOKUP(A245,Campaigns!A:I,2,FALSE)</f>
        <v>0</v>
      </c>
      <c r="AD245" s="2">
        <f>VLOOKUP(A245,Campaigns!A:I,3,FALSE)</f>
        <v>0</v>
      </c>
      <c r="AE245" s="2">
        <f>VLOOKUP(A245,Campaigns!A:I,4,FALSE)</f>
        <v>0</v>
      </c>
      <c r="AF245" s="2">
        <f>VLOOKUP(A245,Campaigns!A:I,5,FALSE)</f>
        <v>0</v>
      </c>
      <c r="AG245" s="2">
        <f>VLOOKUP(A245,Campaigns!A:I,6,FALSE)</f>
        <v>0</v>
      </c>
      <c r="AH245" s="2">
        <f>VLOOKUP(A245,Campaigns!A:I,7,FALSE)</f>
        <v>0</v>
      </c>
      <c r="AI245" s="2">
        <f>VLOOKUP(A245,Campaigns!A:I,8,FALSE)</f>
        <v>0</v>
      </c>
      <c r="AJ245" s="19" t="str">
        <f>VLOOKUP(A245,Campaigns!A:I,9,FALSE)</f>
        <v>4/20/2019</v>
      </c>
    </row>
    <row r="246" spans="1:36">
      <c r="A246" s="2">
        <v>2842</v>
      </c>
      <c r="B246" s="2">
        <f>VLOOKUP(A246, Customer!A:O, 2, FALSE)</f>
        <v>134738</v>
      </c>
      <c r="C246" s="2">
        <f>VLOOKUP(A246, Customer!A:O, 3, FALSE)</f>
        <v>1</v>
      </c>
      <c r="D246" s="2">
        <f>VLOOKUP(A246, Customer!A:O, 4, FALSE)</f>
        <v>0</v>
      </c>
      <c r="E246" s="2">
        <f>VLOOKUP(A246, Customer!A:O, 5, FALSE)</f>
        <v>36</v>
      </c>
      <c r="F246" s="2">
        <f>VLOOKUP(A246, Customer!A:O, 6, FALSE)</f>
        <v>0</v>
      </c>
      <c r="G246" s="2">
        <f>VLOOKUP(A246, Customer!A:O, 7, FALSE)</f>
        <v>0</v>
      </c>
      <c r="H246" s="2">
        <f>VLOOKUP(A246, Customer!A:O, 8, FALSE)</f>
        <v>1</v>
      </c>
      <c r="I246" s="2">
        <f>VLOOKUP(A246, Customer!A:O, 9, FALSE)</f>
        <v>0</v>
      </c>
      <c r="J246" s="2">
        <f>VLOOKUP(A246, Customer!A:O, 10, FALSE)</f>
        <v>0</v>
      </c>
      <c r="K246" s="2">
        <f>VLOOKUP(A246, Customer!A:O, 11, FALSE)</f>
        <v>0</v>
      </c>
      <c r="L246" s="2">
        <f>VLOOKUP(A246, Customer!A:O, 12, FALSE)</f>
        <v>1</v>
      </c>
      <c r="M246" s="2">
        <f>VLOOKUP(A246, Customer!A:O, 13, FALSE)</f>
        <v>0</v>
      </c>
      <c r="N246" s="2">
        <f>VLOOKUP(A246, Customer!A:O, 14, FALSE)</f>
        <v>0</v>
      </c>
      <c r="O246" s="2" t="str">
        <f>VLOOKUP(A246, Customer!A:O, 15, FALSE)</f>
        <v>State-Other</v>
      </c>
      <c r="P246" s="2">
        <f>VLOOKUP(A246,Sales!A:N,2,FALSE)</f>
        <v>51</v>
      </c>
      <c r="Q246">
        <f>VLOOKUP(A246,Sales!A:N,3,FALSE)</f>
        <v>12</v>
      </c>
      <c r="R246" s="2">
        <f>VLOOKUP(A246,Sales!A:N,4,FALSE)</f>
        <v>8</v>
      </c>
      <c r="S246" s="2">
        <f>VLOOKUP(A246,Sales!A:N,5,FALSE)</f>
        <v>39</v>
      </c>
      <c r="T246" s="2">
        <f>VLOOKUP(A246,Sales!A:N,6,FALSE)</f>
        <v>12</v>
      </c>
      <c r="U246" s="2">
        <f>VLOOKUP(A246,Sales!A:N,7,FALSE)</f>
        <v>0</v>
      </c>
      <c r="V246" s="2">
        <f>VLOOKUP(A246,Sales!A:N,8,FALSE)</f>
        <v>8</v>
      </c>
      <c r="W246" s="2">
        <f>VLOOKUP(A246,Sales!A:N,9,FALSE)</f>
        <v>62</v>
      </c>
      <c r="X246" s="2">
        <f>VLOOKUP(A246,Sales!A:N,10,FALSE)</f>
        <v>1</v>
      </c>
      <c r="Y246" s="2">
        <f>VLOOKUP(A246,Sales!A:N,11,FALSE)</f>
        <v>1</v>
      </c>
      <c r="Z246" s="2">
        <f>VLOOKUP(A246,Sales!A:N,12,FALSE)</f>
        <v>0</v>
      </c>
      <c r="AA246" s="2">
        <f>VLOOKUP(A246,Sales!A:N,13,FALSE)</f>
        <v>3</v>
      </c>
      <c r="AB246" s="2">
        <f>VLOOKUP(A246,Sales!A:N,14,FALSE)</f>
        <v>6</v>
      </c>
      <c r="AC246" s="2">
        <f>VLOOKUP(A246,Campaigns!A:I,2,FALSE)</f>
        <v>0</v>
      </c>
      <c r="AD246" s="2">
        <f>VLOOKUP(A246,Campaigns!A:I,3,FALSE)</f>
        <v>0</v>
      </c>
      <c r="AE246" s="2">
        <f>VLOOKUP(A246,Campaigns!A:I,4,FALSE)</f>
        <v>0</v>
      </c>
      <c r="AF246" s="2">
        <f>VLOOKUP(A246,Campaigns!A:I,5,FALSE)</f>
        <v>0</v>
      </c>
      <c r="AG246" s="2">
        <f>VLOOKUP(A246,Campaigns!A:I,6,FALSE)</f>
        <v>0</v>
      </c>
      <c r="AH246" s="2">
        <f>VLOOKUP(A246,Campaigns!A:I,7,FALSE)</f>
        <v>0</v>
      </c>
      <c r="AI246" s="2">
        <f>VLOOKUP(A246,Campaigns!A:I,8,FALSE)</f>
        <v>0</v>
      </c>
      <c r="AJ246" s="19" t="str">
        <f>VLOOKUP(A246,Campaigns!A:I,9,FALSE)</f>
        <v>10/15/2020</v>
      </c>
    </row>
    <row r="247" spans="1:36">
      <c r="A247" s="2">
        <v>1277</v>
      </c>
      <c r="B247" s="2">
        <f>VLOOKUP(A247, Customer!A:O, 2, FALSE)</f>
        <v>132414</v>
      </c>
      <c r="C247" s="2">
        <f>VLOOKUP(A247, Customer!A:O, 3, FALSE)</f>
        <v>0</v>
      </c>
      <c r="D247" s="2">
        <f>VLOOKUP(A247, Customer!A:O, 4, FALSE)</f>
        <v>0</v>
      </c>
      <c r="E247" s="2">
        <f>VLOOKUP(A247, Customer!A:O, 5, FALSE)</f>
        <v>36</v>
      </c>
      <c r="F247" s="2">
        <f>VLOOKUP(A247, Customer!A:O, 6, FALSE)</f>
        <v>0</v>
      </c>
      <c r="G247" s="2">
        <f>VLOOKUP(A247, Customer!A:O, 7, FALSE)</f>
        <v>0</v>
      </c>
      <c r="H247" s="2">
        <f>VLOOKUP(A247, Customer!A:O, 8, FALSE)</f>
        <v>0</v>
      </c>
      <c r="I247" s="2">
        <f>VLOOKUP(A247, Customer!A:O, 9, FALSE)</f>
        <v>1</v>
      </c>
      <c r="J247" s="2">
        <f>VLOOKUP(A247, Customer!A:O, 10, FALSE)</f>
        <v>0</v>
      </c>
      <c r="K247" s="2">
        <f>VLOOKUP(A247, Customer!A:O, 11, FALSE)</f>
        <v>0</v>
      </c>
      <c r="L247" s="2">
        <f>VLOOKUP(A247, Customer!A:O, 12, FALSE)</f>
        <v>0</v>
      </c>
      <c r="M247" s="2">
        <f>VLOOKUP(A247, Customer!A:O, 13, FALSE)</f>
        <v>0</v>
      </c>
      <c r="N247" s="2">
        <f>VLOOKUP(A247, Customer!A:O, 14, FALSE)</f>
        <v>0</v>
      </c>
      <c r="O247" s="2" t="str">
        <f>VLOOKUP(A247, Customer!A:O, 15, FALSE)</f>
        <v>State-California</v>
      </c>
      <c r="P247" s="2">
        <f>VLOOKUP(A247,Sales!A:N,2,FALSE)</f>
        <v>11</v>
      </c>
      <c r="Q247">
        <f>VLOOKUP(A247,Sales!A:N,3,FALSE)</f>
        <v>82</v>
      </c>
      <c r="R247" s="2">
        <f>VLOOKUP(A247,Sales!A:N,4,FALSE)</f>
        <v>25</v>
      </c>
      <c r="S247" s="2">
        <f>VLOOKUP(A247,Sales!A:N,5,FALSE)</f>
        <v>20</v>
      </c>
      <c r="T247" s="2">
        <f>VLOOKUP(A247,Sales!A:N,6,FALSE)</f>
        <v>0</v>
      </c>
      <c r="U247" s="2">
        <f>VLOOKUP(A247,Sales!A:N,7,FALSE)</f>
        <v>37</v>
      </c>
      <c r="V247" s="2">
        <f>VLOOKUP(A247,Sales!A:N,8,FALSE)</f>
        <v>49</v>
      </c>
      <c r="W247" s="2">
        <f>VLOOKUP(A247,Sales!A:N,9,FALSE)</f>
        <v>114</v>
      </c>
      <c r="X247" s="2">
        <f>VLOOKUP(A247,Sales!A:N,10,FALSE)</f>
        <v>1</v>
      </c>
      <c r="Y247" s="2">
        <f>VLOOKUP(A247,Sales!A:N,11,FALSE)</f>
        <v>1</v>
      </c>
      <c r="Z247" s="2">
        <f>VLOOKUP(A247,Sales!A:N,12,FALSE)</f>
        <v>0</v>
      </c>
      <c r="AA247" s="2">
        <f>VLOOKUP(A247,Sales!A:N,13,FALSE)</f>
        <v>3</v>
      </c>
      <c r="AB247" s="2">
        <f>VLOOKUP(A247,Sales!A:N,14,FALSE)</f>
        <v>7</v>
      </c>
      <c r="AC247" s="2">
        <f>VLOOKUP(A247,Campaigns!A:I,2,FALSE)</f>
        <v>1</v>
      </c>
      <c r="AD247" s="2">
        <f>VLOOKUP(A247,Campaigns!A:I,3,FALSE)</f>
        <v>0</v>
      </c>
      <c r="AE247" s="2">
        <f>VLOOKUP(A247,Campaigns!A:I,4,FALSE)</f>
        <v>0</v>
      </c>
      <c r="AF247" s="2">
        <f>VLOOKUP(A247,Campaigns!A:I,5,FALSE)</f>
        <v>0</v>
      </c>
      <c r="AG247" s="2">
        <f>VLOOKUP(A247,Campaigns!A:I,6,FALSE)</f>
        <v>0</v>
      </c>
      <c r="AH247" s="2">
        <f>VLOOKUP(A247,Campaigns!A:I,7,FALSE)</f>
        <v>0</v>
      </c>
      <c r="AI247" s="2">
        <f>VLOOKUP(A247,Campaigns!A:I,8,FALSE)</f>
        <v>0</v>
      </c>
      <c r="AJ247" s="19">
        <f>VLOOKUP(A247,Campaigns!A:I,9,FALSE)</f>
        <v>43720</v>
      </c>
    </row>
    <row r="248" spans="1:36">
      <c r="A248" s="2">
        <v>3041</v>
      </c>
      <c r="B248" s="2">
        <f>VLOOKUP(A248, Customer!A:O, 2, FALSE)</f>
        <v>131761</v>
      </c>
      <c r="C248" s="2">
        <f>VLOOKUP(A248, Customer!A:O, 3, FALSE)</f>
        <v>1</v>
      </c>
      <c r="D248" s="2">
        <f>VLOOKUP(A248, Customer!A:O, 4, FALSE)</f>
        <v>0</v>
      </c>
      <c r="E248" s="2">
        <f>VLOOKUP(A248, Customer!A:O, 5, FALSE)</f>
        <v>36</v>
      </c>
      <c r="F248" s="2">
        <f>VLOOKUP(A248, Customer!A:O, 6, FALSE)</f>
        <v>0</v>
      </c>
      <c r="G248" s="2">
        <f>VLOOKUP(A248, Customer!A:O, 7, FALSE)</f>
        <v>1</v>
      </c>
      <c r="H248" s="2">
        <f>VLOOKUP(A248, Customer!A:O, 8, FALSE)</f>
        <v>0</v>
      </c>
      <c r="I248" s="2">
        <f>VLOOKUP(A248, Customer!A:O, 9, FALSE)</f>
        <v>0</v>
      </c>
      <c r="J248" s="2">
        <f>VLOOKUP(A248, Customer!A:O, 10, FALSE)</f>
        <v>0</v>
      </c>
      <c r="K248" s="2">
        <f>VLOOKUP(A248, Customer!A:O, 11, FALSE)</f>
        <v>0</v>
      </c>
      <c r="L248" s="2">
        <f>VLOOKUP(A248, Customer!A:O, 12, FALSE)</f>
        <v>1</v>
      </c>
      <c r="M248" s="2">
        <f>VLOOKUP(A248, Customer!A:O, 13, FALSE)</f>
        <v>0</v>
      </c>
      <c r="N248" s="2">
        <f>VLOOKUP(A248, Customer!A:O, 14, FALSE)</f>
        <v>0</v>
      </c>
      <c r="O248" s="2" t="str">
        <f>VLOOKUP(A248, Customer!A:O, 15, FALSE)</f>
        <v>State-California</v>
      </c>
      <c r="P248" s="2">
        <f>VLOOKUP(A248,Sales!A:N,2,FALSE)</f>
        <v>96</v>
      </c>
      <c r="Q248">
        <f>VLOOKUP(A248,Sales!A:N,3,FALSE)</f>
        <v>79</v>
      </c>
      <c r="R248" s="2">
        <f>VLOOKUP(A248,Sales!A:N,4,FALSE)</f>
        <v>4</v>
      </c>
      <c r="S248" s="2">
        <f>VLOOKUP(A248,Sales!A:N,5,FALSE)</f>
        <v>83</v>
      </c>
      <c r="T248" s="2">
        <f>VLOOKUP(A248,Sales!A:N,6,FALSE)</f>
        <v>66</v>
      </c>
      <c r="U248" s="2">
        <f>VLOOKUP(A248,Sales!A:N,7,FALSE)</f>
        <v>58</v>
      </c>
      <c r="V248" s="2">
        <f>VLOOKUP(A248,Sales!A:N,8,FALSE)</f>
        <v>116</v>
      </c>
      <c r="W248" s="2">
        <f>VLOOKUP(A248,Sales!A:N,9,FALSE)</f>
        <v>174</v>
      </c>
      <c r="X248" s="2">
        <f>VLOOKUP(A248,Sales!A:N,10,FALSE)</f>
        <v>2</v>
      </c>
      <c r="Y248" s="2">
        <f>VLOOKUP(A248,Sales!A:N,11,FALSE)</f>
        <v>3</v>
      </c>
      <c r="Z248" s="2">
        <f>VLOOKUP(A248,Sales!A:N,12,FALSE)</f>
        <v>0</v>
      </c>
      <c r="AA248" s="2">
        <f>VLOOKUP(A248,Sales!A:N,13,FALSE)</f>
        <v>4</v>
      </c>
      <c r="AB248" s="2">
        <f>VLOOKUP(A248,Sales!A:N,14,FALSE)</f>
        <v>5</v>
      </c>
      <c r="AC248" s="2">
        <f>VLOOKUP(A248,Campaigns!A:I,2,FALSE)</f>
        <v>0</v>
      </c>
      <c r="AD248" s="2">
        <f>VLOOKUP(A248,Campaigns!A:I,3,FALSE)</f>
        <v>0</v>
      </c>
      <c r="AE248" s="2">
        <f>VLOOKUP(A248,Campaigns!A:I,4,FALSE)</f>
        <v>0</v>
      </c>
      <c r="AF248" s="2">
        <f>VLOOKUP(A248,Campaigns!A:I,5,FALSE)</f>
        <v>0</v>
      </c>
      <c r="AG248" s="2">
        <f>VLOOKUP(A248,Campaigns!A:I,6,FALSE)</f>
        <v>0</v>
      </c>
      <c r="AH248" s="2">
        <f>VLOOKUP(A248,Campaigns!A:I,7,FALSE)</f>
        <v>0</v>
      </c>
      <c r="AI248" s="2">
        <f>VLOOKUP(A248,Campaigns!A:I,8,FALSE)</f>
        <v>0</v>
      </c>
      <c r="AJ248" s="19">
        <f>VLOOKUP(A248,Campaigns!A:I,9,FALSE)</f>
        <v>44083</v>
      </c>
    </row>
    <row r="249" spans="1:36">
      <c r="A249" s="2">
        <v>2954</v>
      </c>
      <c r="B249" s="2">
        <f>VLOOKUP(A249, Customer!A:O, 2, FALSE)</f>
        <v>131385</v>
      </c>
      <c r="C249" s="2">
        <f>VLOOKUP(A249, Customer!A:O, 3, FALSE)</f>
        <v>1</v>
      </c>
      <c r="D249" s="2">
        <f>VLOOKUP(A249, Customer!A:O, 4, FALSE)</f>
        <v>0</v>
      </c>
      <c r="E249" s="2">
        <f>VLOOKUP(A249, Customer!A:O, 5, FALSE)</f>
        <v>36</v>
      </c>
      <c r="F249" s="2">
        <f>VLOOKUP(A249, Customer!A:O, 6, FALSE)</f>
        <v>0</v>
      </c>
      <c r="G249" s="2">
        <f>VLOOKUP(A249, Customer!A:O, 7, FALSE)</f>
        <v>0</v>
      </c>
      <c r="H249" s="2">
        <f>VLOOKUP(A249, Customer!A:O, 8, FALSE)</f>
        <v>1</v>
      </c>
      <c r="I249" s="2">
        <f>VLOOKUP(A249, Customer!A:O, 9, FALSE)</f>
        <v>0</v>
      </c>
      <c r="J249" s="2">
        <f>VLOOKUP(A249, Customer!A:O, 10, FALSE)</f>
        <v>0</v>
      </c>
      <c r="K249" s="2">
        <f>VLOOKUP(A249, Customer!A:O, 11, FALSE)</f>
        <v>0</v>
      </c>
      <c r="L249" s="2">
        <f>VLOOKUP(A249, Customer!A:O, 12, FALSE)</f>
        <v>0</v>
      </c>
      <c r="M249" s="2">
        <f>VLOOKUP(A249, Customer!A:O, 13, FALSE)</f>
        <v>1</v>
      </c>
      <c r="N249" s="2">
        <f>VLOOKUP(A249, Customer!A:O, 14, FALSE)</f>
        <v>0</v>
      </c>
      <c r="O249" s="2" t="str">
        <f>VLOOKUP(A249, Customer!A:O, 15, FALSE)</f>
        <v>State-New York</v>
      </c>
      <c r="P249" s="2">
        <f>VLOOKUP(A249,Sales!A:N,2,FALSE)</f>
        <v>56</v>
      </c>
      <c r="Q249">
        <f>VLOOKUP(A249,Sales!A:N,3,FALSE)</f>
        <v>13</v>
      </c>
      <c r="R249" s="2">
        <f>VLOOKUP(A249,Sales!A:N,4,FALSE)</f>
        <v>8</v>
      </c>
      <c r="S249" s="2">
        <f>VLOOKUP(A249,Sales!A:N,5,FALSE)</f>
        <v>50</v>
      </c>
      <c r="T249" s="2">
        <f>VLOOKUP(A249,Sales!A:N,6,FALSE)</f>
        <v>0</v>
      </c>
      <c r="U249" s="2">
        <f>VLOOKUP(A249,Sales!A:N,7,FALSE)</f>
        <v>4</v>
      </c>
      <c r="V249" s="2">
        <f>VLOOKUP(A249,Sales!A:N,8,FALSE)</f>
        <v>38</v>
      </c>
      <c r="W249" s="2">
        <f>VLOOKUP(A249,Sales!A:N,9,FALSE)</f>
        <v>38</v>
      </c>
      <c r="X249" s="2">
        <f>VLOOKUP(A249,Sales!A:N,10,FALSE)</f>
        <v>1</v>
      </c>
      <c r="Y249" s="2">
        <f>VLOOKUP(A249,Sales!A:N,11,FALSE)</f>
        <v>1</v>
      </c>
      <c r="Z249" s="2">
        <f>VLOOKUP(A249,Sales!A:N,12,FALSE)</f>
        <v>0</v>
      </c>
      <c r="AA249" s="2">
        <f>VLOOKUP(A249,Sales!A:N,13,FALSE)</f>
        <v>2</v>
      </c>
      <c r="AB249" s="2">
        <f>VLOOKUP(A249,Sales!A:N,14,FALSE)</f>
        <v>8</v>
      </c>
      <c r="AC249" s="2">
        <f>VLOOKUP(A249,Campaigns!A:I,2,FALSE)</f>
        <v>1</v>
      </c>
      <c r="AD249" s="2">
        <f>VLOOKUP(A249,Campaigns!A:I,3,FALSE)</f>
        <v>0</v>
      </c>
      <c r="AE249" s="2">
        <f>VLOOKUP(A249,Campaigns!A:I,4,FALSE)</f>
        <v>0</v>
      </c>
      <c r="AF249" s="2">
        <f>VLOOKUP(A249,Campaigns!A:I,5,FALSE)</f>
        <v>0</v>
      </c>
      <c r="AG249" s="2">
        <f>VLOOKUP(A249,Campaigns!A:I,6,FALSE)</f>
        <v>0</v>
      </c>
      <c r="AH249" s="2">
        <f>VLOOKUP(A249,Campaigns!A:I,7,FALSE)</f>
        <v>0</v>
      </c>
      <c r="AI249" s="2">
        <f>VLOOKUP(A249,Campaigns!A:I,8,FALSE)</f>
        <v>1</v>
      </c>
      <c r="AJ249" s="19">
        <f>VLOOKUP(A249,Campaigns!A:I,9,FALSE)</f>
        <v>43804</v>
      </c>
    </row>
    <row r="250" spans="1:36">
      <c r="A250" s="2">
        <v>1172</v>
      </c>
      <c r="B250" s="2">
        <f>VLOOKUP(A250, Customer!A:O, 2, FALSE)</f>
        <v>130477</v>
      </c>
      <c r="C250" s="2">
        <f>VLOOKUP(A250, Customer!A:O, 3, FALSE)</f>
        <v>1</v>
      </c>
      <c r="D250" s="2">
        <f>VLOOKUP(A250, Customer!A:O, 4, FALSE)</f>
        <v>0</v>
      </c>
      <c r="E250" s="2">
        <f>VLOOKUP(A250, Customer!A:O, 5, FALSE)</f>
        <v>36</v>
      </c>
      <c r="F250" s="2">
        <f>VLOOKUP(A250, Customer!A:O, 6, FALSE)</f>
        <v>0</v>
      </c>
      <c r="G250" s="2">
        <f>VLOOKUP(A250, Customer!A:O, 7, FALSE)</f>
        <v>1</v>
      </c>
      <c r="H250" s="2">
        <f>VLOOKUP(A250, Customer!A:O, 8, FALSE)</f>
        <v>0</v>
      </c>
      <c r="I250" s="2">
        <f>VLOOKUP(A250, Customer!A:O, 9, FALSE)</f>
        <v>0</v>
      </c>
      <c r="J250" s="2">
        <f>VLOOKUP(A250, Customer!A:O, 10, FALSE)</f>
        <v>0</v>
      </c>
      <c r="K250" s="2">
        <f>VLOOKUP(A250, Customer!A:O, 11, FALSE)</f>
        <v>0</v>
      </c>
      <c r="L250" s="2">
        <f>VLOOKUP(A250, Customer!A:O, 12, FALSE)</f>
        <v>0</v>
      </c>
      <c r="M250" s="2">
        <f>VLOOKUP(A250, Customer!A:O, 13, FALSE)</f>
        <v>1</v>
      </c>
      <c r="N250" s="2">
        <f>VLOOKUP(A250, Customer!A:O, 14, FALSE)</f>
        <v>0</v>
      </c>
      <c r="O250" s="2" t="str">
        <f>VLOOKUP(A250, Customer!A:O, 15, FALSE)</f>
        <v>State-New York</v>
      </c>
      <c r="P250" s="2">
        <f>VLOOKUP(A250,Sales!A:N,2,FALSE)</f>
        <v>16</v>
      </c>
      <c r="Q250">
        <f>VLOOKUP(A250,Sales!A:N,3,FALSE)</f>
        <v>201</v>
      </c>
      <c r="R250" s="2">
        <f>VLOOKUP(A250,Sales!A:N,4,FALSE)</f>
        <v>4</v>
      </c>
      <c r="S250" s="2">
        <f>VLOOKUP(A250,Sales!A:N,5,FALSE)</f>
        <v>26</v>
      </c>
      <c r="T250" s="2">
        <f>VLOOKUP(A250,Sales!A:N,6,FALSE)</f>
        <v>0</v>
      </c>
      <c r="U250" s="2">
        <f>VLOOKUP(A250,Sales!A:N,7,FALSE)</f>
        <v>0</v>
      </c>
      <c r="V250" s="2">
        <f>VLOOKUP(A250,Sales!A:N,8,FALSE)</f>
        <v>51</v>
      </c>
      <c r="W250" s="2">
        <f>VLOOKUP(A250,Sales!A:N,9,FALSE)</f>
        <v>180</v>
      </c>
      <c r="X250" s="2">
        <f>VLOOKUP(A250,Sales!A:N,10,FALSE)</f>
        <v>1</v>
      </c>
      <c r="Y250" s="2">
        <f>VLOOKUP(A250,Sales!A:N,11,FALSE)</f>
        <v>1</v>
      </c>
      <c r="Z250" s="2">
        <f>VLOOKUP(A250,Sales!A:N,12,FALSE)</f>
        <v>1</v>
      </c>
      <c r="AA250" s="2">
        <f>VLOOKUP(A250,Sales!A:N,13,FALSE)</f>
        <v>3</v>
      </c>
      <c r="AB250" s="2">
        <f>VLOOKUP(A250,Sales!A:N,14,FALSE)</f>
        <v>6</v>
      </c>
      <c r="AC250" s="2">
        <f>VLOOKUP(A250,Campaigns!A:I,2,FALSE)</f>
        <v>0</v>
      </c>
      <c r="AD250" s="2">
        <f>VLOOKUP(A250,Campaigns!A:I,3,FALSE)</f>
        <v>0</v>
      </c>
      <c r="AE250" s="2">
        <f>VLOOKUP(A250,Campaigns!A:I,4,FALSE)</f>
        <v>0</v>
      </c>
      <c r="AF250" s="2">
        <f>VLOOKUP(A250,Campaigns!A:I,5,FALSE)</f>
        <v>0</v>
      </c>
      <c r="AG250" s="2">
        <f>VLOOKUP(A250,Campaigns!A:I,6,FALSE)</f>
        <v>0</v>
      </c>
      <c r="AH250" s="2">
        <f>VLOOKUP(A250,Campaigns!A:I,7,FALSE)</f>
        <v>0</v>
      </c>
      <c r="AI250" s="2">
        <f>VLOOKUP(A250,Campaigns!A:I,8,FALSE)</f>
        <v>0</v>
      </c>
      <c r="AJ250" s="19" t="str">
        <f>VLOOKUP(A250,Campaigns!A:I,9,FALSE)</f>
        <v>6/28/2020</v>
      </c>
    </row>
    <row r="251" spans="1:36">
      <c r="A251" s="2">
        <v>1312</v>
      </c>
      <c r="B251" s="2">
        <f>VLOOKUP(A251, Customer!A:O, 2, FALSE)</f>
        <v>127255</v>
      </c>
      <c r="C251" s="2">
        <f>VLOOKUP(A251, Customer!A:O, 3, FALSE)</f>
        <v>1</v>
      </c>
      <c r="D251" s="2">
        <f>VLOOKUP(A251, Customer!A:O, 4, FALSE)</f>
        <v>0</v>
      </c>
      <c r="E251" s="2">
        <f>VLOOKUP(A251, Customer!A:O, 5, FALSE)</f>
        <v>36</v>
      </c>
      <c r="F251" s="2">
        <f>VLOOKUP(A251, Customer!A:O, 6, FALSE)</f>
        <v>0</v>
      </c>
      <c r="G251" s="2">
        <f>VLOOKUP(A251, Customer!A:O, 7, FALSE)</f>
        <v>1</v>
      </c>
      <c r="H251" s="2">
        <f>VLOOKUP(A251, Customer!A:O, 8, FALSE)</f>
        <v>0</v>
      </c>
      <c r="I251" s="2">
        <f>VLOOKUP(A251, Customer!A:O, 9, FALSE)</f>
        <v>0</v>
      </c>
      <c r="J251" s="2">
        <f>VLOOKUP(A251, Customer!A:O, 10, FALSE)</f>
        <v>0</v>
      </c>
      <c r="K251" s="2">
        <f>VLOOKUP(A251, Customer!A:O, 11, FALSE)</f>
        <v>0</v>
      </c>
      <c r="L251" s="2">
        <f>VLOOKUP(A251, Customer!A:O, 12, FALSE)</f>
        <v>1</v>
      </c>
      <c r="M251" s="2">
        <f>VLOOKUP(A251, Customer!A:O, 13, FALSE)</f>
        <v>0</v>
      </c>
      <c r="N251" s="2">
        <f>VLOOKUP(A251, Customer!A:O, 14, FALSE)</f>
        <v>0</v>
      </c>
      <c r="O251" s="2" t="str">
        <f>VLOOKUP(A251, Customer!A:O, 15, FALSE)</f>
        <v>State-Other</v>
      </c>
      <c r="P251" s="2">
        <f>VLOOKUP(A251,Sales!A:N,2,FALSE)</f>
        <v>3</v>
      </c>
      <c r="Q251">
        <f>VLOOKUP(A251,Sales!A:N,3,FALSE)</f>
        <v>103</v>
      </c>
      <c r="R251" s="2">
        <f>VLOOKUP(A251,Sales!A:N,4,FALSE)</f>
        <v>5</v>
      </c>
      <c r="S251" s="2">
        <f>VLOOKUP(A251,Sales!A:N,5,FALSE)</f>
        <v>51</v>
      </c>
      <c r="T251" s="2">
        <f>VLOOKUP(A251,Sales!A:N,6,FALSE)</f>
        <v>0</v>
      </c>
      <c r="U251" s="2">
        <f>VLOOKUP(A251,Sales!A:N,7,FALSE)</f>
        <v>5</v>
      </c>
      <c r="V251" s="2">
        <f>VLOOKUP(A251,Sales!A:N,8,FALSE)</f>
        <v>9</v>
      </c>
      <c r="W251" s="2">
        <f>VLOOKUP(A251,Sales!A:N,9,FALSE)</f>
        <v>154</v>
      </c>
      <c r="X251" s="2">
        <f>VLOOKUP(A251,Sales!A:N,10,FALSE)</f>
        <v>1</v>
      </c>
      <c r="Y251" s="2">
        <f>VLOOKUP(A251,Sales!A:N,11,FALSE)</f>
        <v>1</v>
      </c>
      <c r="Z251" s="2">
        <f>VLOOKUP(A251,Sales!A:N,12,FALSE)</f>
        <v>0</v>
      </c>
      <c r="AA251" s="2">
        <f>VLOOKUP(A251,Sales!A:N,13,FALSE)</f>
        <v>3</v>
      </c>
      <c r="AB251" s="2">
        <f>VLOOKUP(A251,Sales!A:N,14,FALSE)</f>
        <v>7</v>
      </c>
      <c r="AC251" s="2">
        <f>VLOOKUP(A251,Campaigns!A:I,2,FALSE)</f>
        <v>0</v>
      </c>
      <c r="AD251" s="2">
        <f>VLOOKUP(A251,Campaigns!A:I,3,FALSE)</f>
        <v>0</v>
      </c>
      <c r="AE251" s="2">
        <f>VLOOKUP(A251,Campaigns!A:I,4,FALSE)</f>
        <v>0</v>
      </c>
      <c r="AF251" s="2">
        <f>VLOOKUP(A251,Campaigns!A:I,5,FALSE)</f>
        <v>0</v>
      </c>
      <c r="AG251" s="2">
        <f>VLOOKUP(A251,Campaigns!A:I,6,FALSE)</f>
        <v>0</v>
      </c>
      <c r="AH251" s="2">
        <f>VLOOKUP(A251,Campaigns!A:I,7,FALSE)</f>
        <v>0</v>
      </c>
      <c r="AI251" s="2">
        <f>VLOOKUP(A251,Campaigns!A:I,8,FALSE)</f>
        <v>0</v>
      </c>
      <c r="AJ251" s="19" t="str">
        <f>VLOOKUP(A251,Campaigns!A:I,9,FALSE)</f>
        <v>4/13/2020</v>
      </c>
    </row>
    <row r="252" spans="1:36">
      <c r="A252" s="2">
        <v>1004</v>
      </c>
      <c r="B252" s="2">
        <f>VLOOKUP(A252, Customer!A:O, 2, FALSE)</f>
        <v>126646</v>
      </c>
      <c r="C252" s="2">
        <f>VLOOKUP(A252, Customer!A:O, 3, FALSE)</f>
        <v>1</v>
      </c>
      <c r="D252" s="2">
        <f>VLOOKUP(A252, Customer!A:O, 4, FALSE)</f>
        <v>0</v>
      </c>
      <c r="E252" s="2">
        <f>VLOOKUP(A252, Customer!A:O, 5, FALSE)</f>
        <v>36</v>
      </c>
      <c r="F252" s="2">
        <f>VLOOKUP(A252, Customer!A:O, 6, FALSE)</f>
        <v>0</v>
      </c>
      <c r="G252" s="2">
        <f>VLOOKUP(A252, Customer!A:O, 7, FALSE)</f>
        <v>0</v>
      </c>
      <c r="H252" s="2">
        <f>VLOOKUP(A252, Customer!A:O, 8, FALSE)</f>
        <v>0</v>
      </c>
      <c r="I252" s="2">
        <f>VLOOKUP(A252, Customer!A:O, 9, FALSE)</f>
        <v>1</v>
      </c>
      <c r="J252" s="2">
        <f>VLOOKUP(A252, Customer!A:O, 10, FALSE)</f>
        <v>0</v>
      </c>
      <c r="K252" s="2">
        <f>VLOOKUP(A252, Customer!A:O, 11, FALSE)</f>
        <v>0</v>
      </c>
      <c r="L252" s="2">
        <f>VLOOKUP(A252, Customer!A:O, 12, FALSE)</f>
        <v>1</v>
      </c>
      <c r="M252" s="2">
        <f>VLOOKUP(A252, Customer!A:O, 13, FALSE)</f>
        <v>0</v>
      </c>
      <c r="N252" s="2">
        <f>VLOOKUP(A252, Customer!A:O, 14, FALSE)</f>
        <v>0</v>
      </c>
      <c r="O252" s="2" t="str">
        <f>VLOOKUP(A252, Customer!A:O, 15, FALSE)</f>
        <v>State-New York</v>
      </c>
      <c r="P252" s="2">
        <f>VLOOKUP(A252,Sales!A:N,2,FALSE)</f>
        <v>26</v>
      </c>
      <c r="Q252">
        <f>VLOOKUP(A252,Sales!A:N,3,FALSE)</f>
        <v>52</v>
      </c>
      <c r="R252" s="2">
        <f>VLOOKUP(A252,Sales!A:N,4,FALSE)</f>
        <v>19</v>
      </c>
      <c r="S252" s="2">
        <f>VLOOKUP(A252,Sales!A:N,5,FALSE)</f>
        <v>95</v>
      </c>
      <c r="T252" s="2">
        <f>VLOOKUP(A252,Sales!A:N,6,FALSE)</f>
        <v>48</v>
      </c>
      <c r="U252" s="2">
        <f>VLOOKUP(A252,Sales!A:N,7,FALSE)</f>
        <v>14</v>
      </c>
      <c r="V252" s="2">
        <f>VLOOKUP(A252,Sales!A:N,8,FALSE)</f>
        <v>24</v>
      </c>
      <c r="W252" s="2">
        <f>VLOOKUP(A252,Sales!A:N,9,FALSE)</f>
        <v>204</v>
      </c>
      <c r="X252" s="2">
        <f>VLOOKUP(A252,Sales!A:N,10,FALSE)</f>
        <v>2</v>
      </c>
      <c r="Y252" s="2">
        <f>VLOOKUP(A252,Sales!A:N,11,FALSE)</f>
        <v>2</v>
      </c>
      <c r="Z252" s="2">
        <f>VLOOKUP(A252,Sales!A:N,12,FALSE)</f>
        <v>0</v>
      </c>
      <c r="AA252" s="2">
        <f>VLOOKUP(A252,Sales!A:N,13,FALSE)</f>
        <v>4</v>
      </c>
      <c r="AB252" s="2">
        <f>VLOOKUP(A252,Sales!A:N,14,FALSE)</f>
        <v>6</v>
      </c>
      <c r="AC252" s="2">
        <f>VLOOKUP(A252,Campaigns!A:I,2,FALSE)</f>
        <v>0</v>
      </c>
      <c r="AD252" s="2">
        <f>VLOOKUP(A252,Campaigns!A:I,3,FALSE)</f>
        <v>0</v>
      </c>
      <c r="AE252" s="2">
        <f>VLOOKUP(A252,Campaigns!A:I,4,FALSE)</f>
        <v>0</v>
      </c>
      <c r="AF252" s="2">
        <f>VLOOKUP(A252,Campaigns!A:I,5,FALSE)</f>
        <v>0</v>
      </c>
      <c r="AG252" s="2">
        <f>VLOOKUP(A252,Campaigns!A:I,6,FALSE)</f>
        <v>0</v>
      </c>
      <c r="AH252" s="2">
        <f>VLOOKUP(A252,Campaigns!A:I,7,FALSE)</f>
        <v>0</v>
      </c>
      <c r="AI252" s="2">
        <f>VLOOKUP(A252,Campaigns!A:I,8,FALSE)</f>
        <v>0</v>
      </c>
      <c r="AJ252" s="19" t="str">
        <f>VLOOKUP(A252,Campaigns!A:I,9,FALSE)</f>
        <v>7/17/2020</v>
      </c>
    </row>
    <row r="253" spans="1:36">
      <c r="A253" s="2">
        <v>2221</v>
      </c>
      <c r="B253" s="2">
        <f>VLOOKUP(A253, Customer!A:O, 2, FALSE)</f>
        <v>125707</v>
      </c>
      <c r="C253" s="2">
        <f>VLOOKUP(A253, Customer!A:O, 3, FALSE)</f>
        <v>1</v>
      </c>
      <c r="D253" s="2">
        <f>VLOOKUP(A253, Customer!A:O, 4, FALSE)</f>
        <v>0</v>
      </c>
      <c r="E253" s="2">
        <f>VLOOKUP(A253, Customer!A:O, 5, FALSE)</f>
        <v>36</v>
      </c>
      <c r="F253" s="2">
        <f>VLOOKUP(A253, Customer!A:O, 6, FALSE)</f>
        <v>0</v>
      </c>
      <c r="G253" s="2">
        <f>VLOOKUP(A253, Customer!A:O, 7, FALSE)</f>
        <v>0</v>
      </c>
      <c r="H253" s="2">
        <f>VLOOKUP(A253, Customer!A:O, 8, FALSE)</f>
        <v>1</v>
      </c>
      <c r="I253" s="2">
        <f>VLOOKUP(A253, Customer!A:O, 9, FALSE)</f>
        <v>0</v>
      </c>
      <c r="J253" s="2">
        <f>VLOOKUP(A253, Customer!A:O, 10, FALSE)</f>
        <v>0</v>
      </c>
      <c r="K253" s="2">
        <f>VLOOKUP(A253, Customer!A:O, 11, FALSE)</f>
        <v>1</v>
      </c>
      <c r="L253" s="2">
        <f>VLOOKUP(A253, Customer!A:O, 12, FALSE)</f>
        <v>0</v>
      </c>
      <c r="M253" s="2">
        <f>VLOOKUP(A253, Customer!A:O, 13, FALSE)</f>
        <v>0</v>
      </c>
      <c r="N253" s="2">
        <f>VLOOKUP(A253, Customer!A:O, 14, FALSE)</f>
        <v>0</v>
      </c>
      <c r="O253" s="2" t="str">
        <f>VLOOKUP(A253, Customer!A:O, 15, FALSE)</f>
        <v>State-Illinois</v>
      </c>
      <c r="P253" s="2">
        <f>VLOOKUP(A253,Sales!A:N,2,FALSE)</f>
        <v>18</v>
      </c>
      <c r="Q253">
        <f>VLOOKUP(A253,Sales!A:N,3,FALSE)</f>
        <v>5</v>
      </c>
      <c r="R253" s="2">
        <f>VLOOKUP(A253,Sales!A:N,4,FALSE)</f>
        <v>29</v>
      </c>
      <c r="S253" s="2">
        <f>VLOOKUP(A253,Sales!A:N,5,FALSE)</f>
        <v>10</v>
      </c>
      <c r="T253" s="2">
        <f>VLOOKUP(A253,Sales!A:N,6,FALSE)</f>
        <v>15</v>
      </c>
      <c r="U253" s="2">
        <f>VLOOKUP(A253,Sales!A:N,7,FALSE)</f>
        <v>29</v>
      </c>
      <c r="V253" s="2">
        <f>VLOOKUP(A253,Sales!A:N,8,FALSE)</f>
        <v>15</v>
      </c>
      <c r="W253" s="2">
        <f>VLOOKUP(A253,Sales!A:N,9,FALSE)</f>
        <v>73</v>
      </c>
      <c r="X253" s="2">
        <f>VLOOKUP(A253,Sales!A:N,10,FALSE)</f>
        <v>1</v>
      </c>
      <c r="Y253" s="2">
        <f>VLOOKUP(A253,Sales!A:N,11,FALSE)</f>
        <v>1</v>
      </c>
      <c r="Z253" s="2">
        <f>VLOOKUP(A253,Sales!A:N,12,FALSE)</f>
        <v>0</v>
      </c>
      <c r="AA253" s="2">
        <f>VLOOKUP(A253,Sales!A:N,13,FALSE)</f>
        <v>3</v>
      </c>
      <c r="AB253" s="2">
        <f>VLOOKUP(A253,Sales!A:N,14,FALSE)</f>
        <v>7</v>
      </c>
      <c r="AC253" s="2">
        <f>VLOOKUP(A253,Campaigns!A:I,2,FALSE)</f>
        <v>0</v>
      </c>
      <c r="AD253" s="2">
        <f>VLOOKUP(A253,Campaigns!A:I,3,FALSE)</f>
        <v>0</v>
      </c>
      <c r="AE253" s="2">
        <f>VLOOKUP(A253,Campaigns!A:I,4,FALSE)</f>
        <v>0</v>
      </c>
      <c r="AF253" s="2">
        <f>VLOOKUP(A253,Campaigns!A:I,5,FALSE)</f>
        <v>0</v>
      </c>
      <c r="AG253" s="2">
        <f>VLOOKUP(A253,Campaigns!A:I,6,FALSE)</f>
        <v>0</v>
      </c>
      <c r="AH253" s="2">
        <f>VLOOKUP(A253,Campaigns!A:I,7,FALSE)</f>
        <v>0</v>
      </c>
      <c r="AI253" s="2">
        <f>VLOOKUP(A253,Campaigns!A:I,8,FALSE)</f>
        <v>0</v>
      </c>
      <c r="AJ253" s="19" t="str">
        <f>VLOOKUP(A253,Campaigns!A:I,9,FALSE)</f>
        <v>6/24/2020</v>
      </c>
    </row>
    <row r="254" spans="1:36">
      <c r="A254" s="2">
        <v>2955</v>
      </c>
      <c r="B254" s="2">
        <f>VLOOKUP(A254, Customer!A:O, 2, FALSE)</f>
        <v>124570</v>
      </c>
      <c r="C254" s="2">
        <f>VLOOKUP(A254, Customer!A:O, 3, FALSE)</f>
        <v>1</v>
      </c>
      <c r="D254" s="2">
        <f>VLOOKUP(A254, Customer!A:O, 4, FALSE)</f>
        <v>0</v>
      </c>
      <c r="E254" s="2">
        <f>VLOOKUP(A254, Customer!A:O, 5, FALSE)</f>
        <v>36</v>
      </c>
      <c r="F254" s="2">
        <f>VLOOKUP(A254, Customer!A:O, 6, FALSE)</f>
        <v>0</v>
      </c>
      <c r="G254" s="2">
        <f>VLOOKUP(A254, Customer!A:O, 7, FALSE)</f>
        <v>1</v>
      </c>
      <c r="H254" s="2">
        <f>VLOOKUP(A254, Customer!A:O, 8, FALSE)</f>
        <v>0</v>
      </c>
      <c r="I254" s="2">
        <f>VLOOKUP(A254, Customer!A:O, 9, FALSE)</f>
        <v>0</v>
      </c>
      <c r="J254" s="2">
        <f>VLOOKUP(A254, Customer!A:O, 10, FALSE)</f>
        <v>0</v>
      </c>
      <c r="K254" s="2">
        <f>VLOOKUP(A254, Customer!A:O, 11, FALSE)</f>
        <v>0</v>
      </c>
      <c r="L254" s="2">
        <f>VLOOKUP(A254, Customer!A:O, 12, FALSE)</f>
        <v>1</v>
      </c>
      <c r="M254" s="2">
        <f>VLOOKUP(A254, Customer!A:O, 13, FALSE)</f>
        <v>0</v>
      </c>
      <c r="N254" s="2">
        <f>VLOOKUP(A254, Customer!A:O, 14, FALSE)</f>
        <v>0</v>
      </c>
      <c r="O254" s="2" t="str">
        <f>VLOOKUP(A254, Customer!A:O, 15, FALSE)</f>
        <v>State-Texas</v>
      </c>
      <c r="P254" s="2">
        <f>VLOOKUP(A254,Sales!A:N,2,FALSE)</f>
        <v>97</v>
      </c>
      <c r="Q254">
        <f>VLOOKUP(A254,Sales!A:N,3,FALSE)</f>
        <v>142</v>
      </c>
      <c r="R254" s="2">
        <f>VLOOKUP(A254,Sales!A:N,4,FALSE)</f>
        <v>172</v>
      </c>
      <c r="S254" s="2">
        <f>VLOOKUP(A254,Sales!A:N,5,FALSE)</f>
        <v>314</v>
      </c>
      <c r="T254" s="2">
        <f>VLOOKUP(A254,Sales!A:N,6,FALSE)</f>
        <v>56</v>
      </c>
      <c r="U254" s="2">
        <f>VLOOKUP(A254,Sales!A:N,7,FALSE)</f>
        <v>71</v>
      </c>
      <c r="V254" s="2">
        <f>VLOOKUP(A254,Sales!A:N,8,FALSE)</f>
        <v>223</v>
      </c>
      <c r="W254" s="2">
        <f>VLOOKUP(A254,Sales!A:N,9,FALSE)</f>
        <v>532</v>
      </c>
      <c r="X254" s="2">
        <f>VLOOKUP(A254,Sales!A:N,10,FALSE)</f>
        <v>3</v>
      </c>
      <c r="Y254" s="2">
        <f>VLOOKUP(A254,Sales!A:N,11,FALSE)</f>
        <v>4</v>
      </c>
      <c r="Z254" s="2">
        <f>VLOOKUP(A254,Sales!A:N,12,FALSE)</f>
        <v>0</v>
      </c>
      <c r="AA254" s="2">
        <f>VLOOKUP(A254,Sales!A:N,13,FALSE)</f>
        <v>4</v>
      </c>
      <c r="AB254" s="2">
        <f>VLOOKUP(A254,Sales!A:N,14,FALSE)</f>
        <v>9</v>
      </c>
      <c r="AC254" s="2">
        <f>VLOOKUP(A254,Campaigns!A:I,2,FALSE)</f>
        <v>0</v>
      </c>
      <c r="AD254" s="2">
        <f>VLOOKUP(A254,Campaigns!A:I,3,FALSE)</f>
        <v>0</v>
      </c>
      <c r="AE254" s="2">
        <f>VLOOKUP(A254,Campaigns!A:I,4,FALSE)</f>
        <v>0</v>
      </c>
      <c r="AF254" s="2">
        <f>VLOOKUP(A254,Campaigns!A:I,5,FALSE)</f>
        <v>0</v>
      </c>
      <c r="AG254" s="2">
        <f>VLOOKUP(A254,Campaigns!A:I,6,FALSE)</f>
        <v>0</v>
      </c>
      <c r="AH254" s="2">
        <f>VLOOKUP(A254,Campaigns!A:I,7,FALSE)</f>
        <v>0</v>
      </c>
      <c r="AI254" s="2">
        <f>VLOOKUP(A254,Campaigns!A:I,8,FALSE)</f>
        <v>0</v>
      </c>
      <c r="AJ254" s="19">
        <f>VLOOKUP(A254,Campaigns!A:I,9,FALSE)</f>
        <v>43563</v>
      </c>
    </row>
    <row r="255" spans="1:36">
      <c r="A255" s="2">
        <v>1291</v>
      </c>
      <c r="B255" s="2">
        <f>VLOOKUP(A255, Customer!A:O, 2, FALSE)</f>
        <v>123976</v>
      </c>
      <c r="C255" s="2">
        <f>VLOOKUP(A255, Customer!A:O, 3, FALSE)</f>
        <v>1</v>
      </c>
      <c r="D255" s="2">
        <f>VLOOKUP(A255, Customer!A:O, 4, FALSE)</f>
        <v>0</v>
      </c>
      <c r="E255" s="2">
        <f>VLOOKUP(A255, Customer!A:O, 5, FALSE)</f>
        <v>36</v>
      </c>
      <c r="F255" s="2">
        <f>VLOOKUP(A255, Customer!A:O, 6, FALSE)</f>
        <v>0</v>
      </c>
      <c r="G255" s="2">
        <f>VLOOKUP(A255, Customer!A:O, 7, FALSE)</f>
        <v>0</v>
      </c>
      <c r="H255" s="2">
        <f>VLOOKUP(A255, Customer!A:O, 8, FALSE)</f>
        <v>0</v>
      </c>
      <c r="I255" s="2">
        <f>VLOOKUP(A255, Customer!A:O, 9, FALSE)</f>
        <v>1</v>
      </c>
      <c r="J255" s="2">
        <f>VLOOKUP(A255, Customer!A:O, 10, FALSE)</f>
        <v>0</v>
      </c>
      <c r="K255" s="2">
        <f>VLOOKUP(A255, Customer!A:O, 11, FALSE)</f>
        <v>0</v>
      </c>
      <c r="L255" s="2">
        <f>VLOOKUP(A255, Customer!A:O, 12, FALSE)</f>
        <v>1</v>
      </c>
      <c r="M255" s="2">
        <f>VLOOKUP(A255, Customer!A:O, 13, FALSE)</f>
        <v>0</v>
      </c>
      <c r="N255" s="2">
        <f>VLOOKUP(A255, Customer!A:O, 14, FALSE)</f>
        <v>0</v>
      </c>
      <c r="O255" s="2" t="str">
        <f>VLOOKUP(A255, Customer!A:O, 15, FALSE)</f>
        <v>State-Illinois</v>
      </c>
      <c r="P255" s="2">
        <f>VLOOKUP(A255,Sales!A:N,2,FALSE)</f>
        <v>68</v>
      </c>
      <c r="Q255">
        <f>VLOOKUP(A255,Sales!A:N,3,FALSE)</f>
        <v>72</v>
      </c>
      <c r="R255" s="2">
        <f>VLOOKUP(A255,Sales!A:N,4,FALSE)</f>
        <v>5</v>
      </c>
      <c r="S255" s="2">
        <f>VLOOKUP(A255,Sales!A:N,5,FALSE)</f>
        <v>109</v>
      </c>
      <c r="T255" s="2">
        <f>VLOOKUP(A255,Sales!A:N,6,FALSE)</f>
        <v>10</v>
      </c>
      <c r="U255" s="2">
        <f>VLOOKUP(A255,Sales!A:N,7,FALSE)</f>
        <v>16</v>
      </c>
      <c r="V255" s="2">
        <f>VLOOKUP(A255,Sales!A:N,8,FALSE)</f>
        <v>129</v>
      </c>
      <c r="W255" s="2">
        <f>VLOOKUP(A255,Sales!A:N,9,FALSE)</f>
        <v>83</v>
      </c>
      <c r="X255" s="2">
        <f>VLOOKUP(A255,Sales!A:N,10,FALSE)</f>
        <v>3</v>
      </c>
      <c r="Y255" s="2">
        <f>VLOOKUP(A255,Sales!A:N,11,FALSE)</f>
        <v>3</v>
      </c>
      <c r="Z255" s="2">
        <f>VLOOKUP(A255,Sales!A:N,12,FALSE)</f>
        <v>1</v>
      </c>
      <c r="AA255" s="2">
        <f>VLOOKUP(A255,Sales!A:N,13,FALSE)</f>
        <v>3</v>
      </c>
      <c r="AB255" s="2">
        <f>VLOOKUP(A255,Sales!A:N,14,FALSE)</f>
        <v>7</v>
      </c>
      <c r="AC255" s="2">
        <f>VLOOKUP(A255,Campaigns!A:I,2,FALSE)</f>
        <v>0</v>
      </c>
      <c r="AD255" s="2">
        <f>VLOOKUP(A255,Campaigns!A:I,3,FALSE)</f>
        <v>0</v>
      </c>
      <c r="AE255" s="2">
        <f>VLOOKUP(A255,Campaigns!A:I,4,FALSE)</f>
        <v>0</v>
      </c>
      <c r="AF255" s="2">
        <f>VLOOKUP(A255,Campaigns!A:I,5,FALSE)</f>
        <v>0</v>
      </c>
      <c r="AG255" s="2">
        <f>VLOOKUP(A255,Campaigns!A:I,6,FALSE)</f>
        <v>0</v>
      </c>
      <c r="AH255" s="2">
        <f>VLOOKUP(A255,Campaigns!A:I,7,FALSE)</f>
        <v>0</v>
      </c>
      <c r="AI255" s="2">
        <f>VLOOKUP(A255,Campaigns!A:I,8,FALSE)</f>
        <v>0</v>
      </c>
      <c r="AJ255" s="19">
        <f>VLOOKUP(A255,Campaigns!A:I,9,FALSE)</f>
        <v>43867</v>
      </c>
    </row>
    <row r="256" spans="1:36">
      <c r="A256" s="2">
        <v>1152</v>
      </c>
      <c r="B256" s="2">
        <f>VLOOKUP(A256, Customer!A:O, 2, FALSE)</f>
        <v>123228</v>
      </c>
      <c r="C256" s="2">
        <f>VLOOKUP(A256, Customer!A:O, 3, FALSE)</f>
        <v>1</v>
      </c>
      <c r="D256" s="2">
        <f>VLOOKUP(A256, Customer!A:O, 4, FALSE)</f>
        <v>0</v>
      </c>
      <c r="E256" s="2">
        <f>VLOOKUP(A256, Customer!A:O, 5, FALSE)</f>
        <v>36</v>
      </c>
      <c r="F256" s="2">
        <f>VLOOKUP(A256, Customer!A:O, 6, FALSE)</f>
        <v>0</v>
      </c>
      <c r="G256" s="2">
        <f>VLOOKUP(A256, Customer!A:O, 7, FALSE)</f>
        <v>1</v>
      </c>
      <c r="H256" s="2">
        <f>VLOOKUP(A256, Customer!A:O, 8, FALSE)</f>
        <v>0</v>
      </c>
      <c r="I256" s="2">
        <f>VLOOKUP(A256, Customer!A:O, 9, FALSE)</f>
        <v>0</v>
      </c>
      <c r="J256" s="2">
        <f>VLOOKUP(A256, Customer!A:O, 10, FALSE)</f>
        <v>0</v>
      </c>
      <c r="K256" s="2">
        <f>VLOOKUP(A256, Customer!A:O, 11, FALSE)</f>
        <v>0</v>
      </c>
      <c r="L256" s="2">
        <f>VLOOKUP(A256, Customer!A:O, 12, FALSE)</f>
        <v>1</v>
      </c>
      <c r="M256" s="2">
        <f>VLOOKUP(A256, Customer!A:O, 13, FALSE)</f>
        <v>0</v>
      </c>
      <c r="N256" s="2">
        <f>VLOOKUP(A256, Customer!A:O, 14, FALSE)</f>
        <v>0</v>
      </c>
      <c r="O256" s="2" t="str">
        <f>VLOOKUP(A256, Customer!A:O, 15, FALSE)</f>
        <v>State-Florida</v>
      </c>
      <c r="P256" s="2">
        <f>VLOOKUP(A256,Sales!A:N,2,FALSE)</f>
        <v>91</v>
      </c>
      <c r="Q256">
        <f>VLOOKUP(A256,Sales!A:N,3,FALSE)</f>
        <v>281</v>
      </c>
      <c r="R256" s="2">
        <f>VLOOKUP(A256,Sales!A:N,4,FALSE)</f>
        <v>16</v>
      </c>
      <c r="S256" s="2">
        <f>VLOOKUP(A256,Sales!A:N,5,FALSE)</f>
        <v>260</v>
      </c>
      <c r="T256" s="2">
        <f>VLOOKUP(A256,Sales!A:N,6,FALSE)</f>
        <v>37</v>
      </c>
      <c r="U256" s="2">
        <f>VLOOKUP(A256,Sales!A:N,7,FALSE)</f>
        <v>21</v>
      </c>
      <c r="V256" s="2">
        <f>VLOOKUP(A256,Sales!A:N,8,FALSE)</f>
        <v>27</v>
      </c>
      <c r="W256" s="2">
        <f>VLOOKUP(A256,Sales!A:N,9,FALSE)</f>
        <v>589</v>
      </c>
      <c r="X256" s="2">
        <f>VLOOKUP(A256,Sales!A:N,10,FALSE)</f>
        <v>4</v>
      </c>
      <c r="Y256" s="2">
        <f>VLOOKUP(A256,Sales!A:N,11,FALSE)</f>
        <v>3</v>
      </c>
      <c r="Z256" s="2">
        <f>VLOOKUP(A256,Sales!A:N,12,FALSE)</f>
        <v>0</v>
      </c>
      <c r="AA256" s="2">
        <f>VLOOKUP(A256,Sales!A:N,13,FALSE)</f>
        <v>4</v>
      </c>
      <c r="AB256" s="2">
        <f>VLOOKUP(A256,Sales!A:N,14,FALSE)</f>
        <v>8</v>
      </c>
      <c r="AC256" s="2">
        <f>VLOOKUP(A256,Campaigns!A:I,2,FALSE)</f>
        <v>0</v>
      </c>
      <c r="AD256" s="2">
        <f>VLOOKUP(A256,Campaigns!A:I,3,FALSE)</f>
        <v>0</v>
      </c>
      <c r="AE256" s="2">
        <f>VLOOKUP(A256,Campaigns!A:I,4,FALSE)</f>
        <v>0</v>
      </c>
      <c r="AF256" s="2">
        <f>VLOOKUP(A256,Campaigns!A:I,5,FALSE)</f>
        <v>0</v>
      </c>
      <c r="AG256" s="2">
        <f>VLOOKUP(A256,Campaigns!A:I,6,FALSE)</f>
        <v>0</v>
      </c>
      <c r="AH256" s="2">
        <f>VLOOKUP(A256,Campaigns!A:I,7,FALSE)</f>
        <v>0</v>
      </c>
      <c r="AI256" s="2">
        <f>VLOOKUP(A256,Campaigns!A:I,8,FALSE)</f>
        <v>0</v>
      </c>
      <c r="AJ256" s="19">
        <f>VLOOKUP(A256,Campaigns!A:I,9,FALSE)</f>
        <v>44141</v>
      </c>
    </row>
    <row r="257" spans="1:36">
      <c r="A257" s="2">
        <v>1703</v>
      </c>
      <c r="B257" s="2">
        <f>VLOOKUP(A257, Customer!A:O, 2, FALSE)</f>
        <v>118988</v>
      </c>
      <c r="C257" s="2">
        <f>VLOOKUP(A257, Customer!A:O, 3, FALSE)</f>
        <v>1</v>
      </c>
      <c r="D257" s="2">
        <f>VLOOKUP(A257, Customer!A:O, 4, FALSE)</f>
        <v>0</v>
      </c>
      <c r="E257" s="2">
        <f>VLOOKUP(A257, Customer!A:O, 5, FALSE)</f>
        <v>36</v>
      </c>
      <c r="F257" s="2">
        <f>VLOOKUP(A257, Customer!A:O, 6, FALSE)</f>
        <v>0</v>
      </c>
      <c r="G257" s="2">
        <f>VLOOKUP(A257, Customer!A:O, 7, FALSE)</f>
        <v>1</v>
      </c>
      <c r="H257" s="2">
        <f>VLOOKUP(A257, Customer!A:O, 8, FALSE)</f>
        <v>0</v>
      </c>
      <c r="I257" s="2">
        <f>VLOOKUP(A257, Customer!A:O, 9, FALSE)</f>
        <v>0</v>
      </c>
      <c r="J257" s="2">
        <f>VLOOKUP(A257, Customer!A:O, 10, FALSE)</f>
        <v>0</v>
      </c>
      <c r="K257" s="2">
        <f>VLOOKUP(A257, Customer!A:O, 11, FALSE)</f>
        <v>0</v>
      </c>
      <c r="L257" s="2">
        <f>VLOOKUP(A257, Customer!A:O, 12, FALSE)</f>
        <v>0</v>
      </c>
      <c r="M257" s="2">
        <f>VLOOKUP(A257, Customer!A:O, 13, FALSE)</f>
        <v>0</v>
      </c>
      <c r="N257" s="2">
        <f>VLOOKUP(A257, Customer!A:O, 14, FALSE)</f>
        <v>1</v>
      </c>
      <c r="O257" s="2" t="str">
        <f>VLOOKUP(A257, Customer!A:O, 15, FALSE)</f>
        <v>State-California</v>
      </c>
      <c r="P257" s="2">
        <f>VLOOKUP(A257,Sales!A:N,2,FALSE)</f>
        <v>43</v>
      </c>
      <c r="Q257">
        <f>VLOOKUP(A257,Sales!A:N,3,FALSE)</f>
        <v>38</v>
      </c>
      <c r="R257" s="2">
        <f>VLOOKUP(A257,Sales!A:N,4,FALSE)</f>
        <v>0</v>
      </c>
      <c r="S257" s="2">
        <f>VLOOKUP(A257,Sales!A:N,5,FALSE)</f>
        <v>38</v>
      </c>
      <c r="T257" s="2">
        <f>VLOOKUP(A257,Sales!A:N,6,FALSE)</f>
        <v>13</v>
      </c>
      <c r="U257" s="2">
        <f>VLOOKUP(A257,Sales!A:N,7,FALSE)</f>
        <v>6</v>
      </c>
      <c r="V257" s="2">
        <f>VLOOKUP(A257,Sales!A:N,8,FALSE)</f>
        <v>6</v>
      </c>
      <c r="W257" s="2">
        <f>VLOOKUP(A257,Sales!A:N,9,FALSE)</f>
        <v>88</v>
      </c>
      <c r="X257" s="2">
        <f>VLOOKUP(A257,Sales!A:N,10,FALSE)</f>
        <v>2</v>
      </c>
      <c r="Y257" s="2">
        <f>VLOOKUP(A257,Sales!A:N,11,FALSE)</f>
        <v>1</v>
      </c>
      <c r="Z257" s="2">
        <f>VLOOKUP(A257,Sales!A:N,12,FALSE)</f>
        <v>0</v>
      </c>
      <c r="AA257" s="2">
        <f>VLOOKUP(A257,Sales!A:N,13,FALSE)</f>
        <v>3</v>
      </c>
      <c r="AB257" s="2">
        <f>VLOOKUP(A257,Sales!A:N,14,FALSE)</f>
        <v>7</v>
      </c>
      <c r="AC257" s="2">
        <f>VLOOKUP(A257,Campaigns!A:I,2,FALSE)</f>
        <v>0</v>
      </c>
      <c r="AD257" s="2">
        <f>VLOOKUP(A257,Campaigns!A:I,3,FALSE)</f>
        <v>0</v>
      </c>
      <c r="AE257" s="2">
        <f>VLOOKUP(A257,Campaigns!A:I,4,FALSE)</f>
        <v>0</v>
      </c>
      <c r="AF257" s="2">
        <f>VLOOKUP(A257,Campaigns!A:I,5,FALSE)</f>
        <v>0</v>
      </c>
      <c r="AG257" s="2">
        <f>VLOOKUP(A257,Campaigns!A:I,6,FALSE)</f>
        <v>0</v>
      </c>
      <c r="AH257" s="2">
        <f>VLOOKUP(A257,Campaigns!A:I,7,FALSE)</f>
        <v>0</v>
      </c>
      <c r="AI257" s="2">
        <f>VLOOKUP(A257,Campaigns!A:I,8,FALSE)</f>
        <v>0</v>
      </c>
      <c r="AJ257" s="19" t="str">
        <f>VLOOKUP(A257,Campaigns!A:I,9,FALSE)</f>
        <v>10/27/2020</v>
      </c>
    </row>
    <row r="258" spans="1:36">
      <c r="A258" s="2">
        <v>1193</v>
      </c>
      <c r="B258" s="2">
        <f>VLOOKUP(A258, Customer!A:O, 2, FALSE)</f>
        <v>118890</v>
      </c>
      <c r="C258" s="2">
        <f>VLOOKUP(A258, Customer!A:O, 3, FALSE)</f>
        <v>0</v>
      </c>
      <c r="D258" s="2">
        <f>VLOOKUP(A258, Customer!A:O, 4, FALSE)</f>
        <v>0</v>
      </c>
      <c r="E258" s="2">
        <f>VLOOKUP(A258, Customer!A:O, 5, FALSE)</f>
        <v>36</v>
      </c>
      <c r="F258" s="2">
        <f>VLOOKUP(A258, Customer!A:O, 6, FALSE)</f>
        <v>0</v>
      </c>
      <c r="G258" s="2">
        <f>VLOOKUP(A258, Customer!A:O, 7, FALSE)</f>
        <v>0</v>
      </c>
      <c r="H258" s="2">
        <f>VLOOKUP(A258, Customer!A:O, 8, FALSE)</f>
        <v>1</v>
      </c>
      <c r="I258" s="2">
        <f>VLOOKUP(A258, Customer!A:O, 9, FALSE)</f>
        <v>0</v>
      </c>
      <c r="J258" s="2">
        <f>VLOOKUP(A258, Customer!A:O, 10, FALSE)</f>
        <v>0</v>
      </c>
      <c r="K258" s="2">
        <f>VLOOKUP(A258, Customer!A:O, 11, FALSE)</f>
        <v>0</v>
      </c>
      <c r="L258" s="2">
        <f>VLOOKUP(A258, Customer!A:O, 12, FALSE)</f>
        <v>0</v>
      </c>
      <c r="M258" s="2">
        <f>VLOOKUP(A258, Customer!A:O, 13, FALSE)</f>
        <v>1</v>
      </c>
      <c r="N258" s="2">
        <f>VLOOKUP(A258, Customer!A:O, 14, FALSE)</f>
        <v>0</v>
      </c>
      <c r="O258" s="2" t="str">
        <f>VLOOKUP(A258, Customer!A:O, 15, FALSE)</f>
        <v>State-California</v>
      </c>
      <c r="P258" s="2">
        <f>VLOOKUP(A258,Sales!A:N,2,FALSE)</f>
        <v>5</v>
      </c>
      <c r="Q258">
        <f>VLOOKUP(A258,Sales!A:N,3,FALSE)</f>
        <v>38</v>
      </c>
      <c r="R258" s="2">
        <f>VLOOKUP(A258,Sales!A:N,4,FALSE)</f>
        <v>25</v>
      </c>
      <c r="S258" s="2">
        <f>VLOOKUP(A258,Sales!A:N,5,FALSE)</f>
        <v>6</v>
      </c>
      <c r="T258" s="2">
        <f>VLOOKUP(A258,Sales!A:N,6,FALSE)</f>
        <v>44</v>
      </c>
      <c r="U258" s="2">
        <f>VLOOKUP(A258,Sales!A:N,7,FALSE)</f>
        <v>13</v>
      </c>
      <c r="V258" s="2">
        <f>VLOOKUP(A258,Sales!A:N,8,FALSE)</f>
        <v>94</v>
      </c>
      <c r="W258" s="2">
        <f>VLOOKUP(A258,Sales!A:N,9,FALSE)</f>
        <v>31</v>
      </c>
      <c r="X258" s="2">
        <f>VLOOKUP(A258,Sales!A:N,10,FALSE)</f>
        <v>1</v>
      </c>
      <c r="Y258" s="2">
        <f>VLOOKUP(A258,Sales!A:N,11,FALSE)</f>
        <v>0</v>
      </c>
      <c r="Z258" s="2">
        <f>VLOOKUP(A258,Sales!A:N,12,FALSE)</f>
        <v>1</v>
      </c>
      <c r="AA258" s="2">
        <f>VLOOKUP(A258,Sales!A:N,13,FALSE)</f>
        <v>2</v>
      </c>
      <c r="AB258" s="2">
        <f>VLOOKUP(A258,Sales!A:N,14,FALSE)</f>
        <v>6</v>
      </c>
      <c r="AC258" s="2">
        <f>VLOOKUP(A258,Campaigns!A:I,2,FALSE)</f>
        <v>1</v>
      </c>
      <c r="AD258" s="2">
        <f>VLOOKUP(A258,Campaigns!A:I,3,FALSE)</f>
        <v>0</v>
      </c>
      <c r="AE258" s="2">
        <f>VLOOKUP(A258,Campaigns!A:I,4,FALSE)</f>
        <v>0</v>
      </c>
      <c r="AF258" s="2">
        <f>VLOOKUP(A258,Campaigns!A:I,5,FALSE)</f>
        <v>0</v>
      </c>
      <c r="AG258" s="2">
        <f>VLOOKUP(A258,Campaigns!A:I,6,FALSE)</f>
        <v>0</v>
      </c>
      <c r="AH258" s="2">
        <f>VLOOKUP(A258,Campaigns!A:I,7,FALSE)</f>
        <v>0</v>
      </c>
      <c r="AI258" s="2">
        <f>VLOOKUP(A258,Campaigns!A:I,8,FALSE)</f>
        <v>1</v>
      </c>
      <c r="AJ258" s="19" t="str">
        <f>VLOOKUP(A258,Campaigns!A:I,9,FALSE)</f>
        <v>4/17/2019</v>
      </c>
    </row>
    <row r="259" spans="1:36">
      <c r="A259" s="2">
        <v>1810</v>
      </c>
      <c r="B259" s="2">
        <f>VLOOKUP(A259, Customer!A:O, 2, FALSE)</f>
        <v>116529</v>
      </c>
      <c r="C259" s="2">
        <f>VLOOKUP(A259, Customer!A:O, 3, FALSE)</f>
        <v>1</v>
      </c>
      <c r="D259" s="2">
        <f>VLOOKUP(A259, Customer!A:O, 4, FALSE)</f>
        <v>0</v>
      </c>
      <c r="E259" s="2">
        <f>VLOOKUP(A259, Customer!A:O, 5, FALSE)</f>
        <v>36</v>
      </c>
      <c r="F259" s="2">
        <f>VLOOKUP(A259, Customer!A:O, 6, FALSE)</f>
        <v>0</v>
      </c>
      <c r="G259" s="2">
        <f>VLOOKUP(A259, Customer!A:O, 7, FALSE)</f>
        <v>0</v>
      </c>
      <c r="H259" s="2">
        <f>VLOOKUP(A259, Customer!A:O, 8, FALSE)</f>
        <v>0</v>
      </c>
      <c r="I259" s="2">
        <f>VLOOKUP(A259, Customer!A:O, 9, FALSE)</f>
        <v>1</v>
      </c>
      <c r="J259" s="2">
        <f>VLOOKUP(A259, Customer!A:O, 10, FALSE)</f>
        <v>0</v>
      </c>
      <c r="K259" s="2">
        <f>VLOOKUP(A259, Customer!A:O, 11, FALSE)</f>
        <v>0</v>
      </c>
      <c r="L259" s="2">
        <f>VLOOKUP(A259, Customer!A:O, 12, FALSE)</f>
        <v>1</v>
      </c>
      <c r="M259" s="2">
        <f>VLOOKUP(A259, Customer!A:O, 13, FALSE)</f>
        <v>0</v>
      </c>
      <c r="N259" s="2">
        <f>VLOOKUP(A259, Customer!A:O, 14, FALSE)</f>
        <v>0</v>
      </c>
      <c r="O259" s="2" t="str">
        <f>VLOOKUP(A259, Customer!A:O, 15, FALSE)</f>
        <v>State-Other</v>
      </c>
      <c r="P259" s="2">
        <f>VLOOKUP(A259,Sales!A:N,2,FALSE)</f>
        <v>23</v>
      </c>
      <c r="Q259">
        <f>VLOOKUP(A259,Sales!A:N,3,FALSE)</f>
        <v>21</v>
      </c>
      <c r="R259" s="2">
        <f>VLOOKUP(A259,Sales!A:N,4,FALSE)</f>
        <v>0</v>
      </c>
      <c r="S259" s="2">
        <f>VLOOKUP(A259,Sales!A:N,5,FALSE)</f>
        <v>35</v>
      </c>
      <c r="T259" s="2">
        <f>VLOOKUP(A259,Sales!A:N,6,FALSE)</f>
        <v>92</v>
      </c>
      <c r="U259" s="2">
        <f>VLOOKUP(A259,Sales!A:N,7,FALSE)</f>
        <v>0</v>
      </c>
      <c r="V259" s="2">
        <f>VLOOKUP(A259,Sales!A:N,8,FALSE)</f>
        <v>7</v>
      </c>
      <c r="W259" s="2">
        <f>VLOOKUP(A259,Sales!A:N,9,FALSE)</f>
        <v>141</v>
      </c>
      <c r="X259" s="2">
        <f>VLOOKUP(A259,Sales!A:N,10,FALSE)</f>
        <v>1</v>
      </c>
      <c r="Y259" s="2">
        <f>VLOOKUP(A259,Sales!A:N,11,FALSE)</f>
        <v>1</v>
      </c>
      <c r="Z259" s="2">
        <f>VLOOKUP(A259,Sales!A:N,12,FALSE)</f>
        <v>0</v>
      </c>
      <c r="AA259" s="2">
        <f>VLOOKUP(A259,Sales!A:N,13,FALSE)</f>
        <v>3</v>
      </c>
      <c r="AB259" s="2">
        <f>VLOOKUP(A259,Sales!A:N,14,FALSE)</f>
        <v>6</v>
      </c>
      <c r="AC259" s="2">
        <f>VLOOKUP(A259,Campaigns!A:I,2,FALSE)</f>
        <v>0</v>
      </c>
      <c r="AD259" s="2">
        <f>VLOOKUP(A259,Campaigns!A:I,3,FALSE)</f>
        <v>0</v>
      </c>
      <c r="AE259" s="2">
        <f>VLOOKUP(A259,Campaigns!A:I,4,FALSE)</f>
        <v>0</v>
      </c>
      <c r="AF259" s="2">
        <f>VLOOKUP(A259,Campaigns!A:I,5,FALSE)</f>
        <v>0</v>
      </c>
      <c r="AG259" s="2">
        <f>VLOOKUP(A259,Campaigns!A:I,6,FALSE)</f>
        <v>0</v>
      </c>
      <c r="AH259" s="2">
        <f>VLOOKUP(A259,Campaigns!A:I,7,FALSE)</f>
        <v>0</v>
      </c>
      <c r="AI259" s="2">
        <f>VLOOKUP(A259,Campaigns!A:I,8,FALSE)</f>
        <v>0</v>
      </c>
      <c r="AJ259" s="19">
        <f>VLOOKUP(A259,Campaigns!A:I,9,FALSE)</f>
        <v>43959</v>
      </c>
    </row>
    <row r="260" spans="1:36">
      <c r="A260" s="2">
        <v>2095</v>
      </c>
      <c r="B260" s="2">
        <f>VLOOKUP(A260, Customer!A:O, 2, FALSE)</f>
        <v>116269</v>
      </c>
      <c r="C260" s="2">
        <f>VLOOKUP(A260, Customer!A:O, 3, FALSE)</f>
        <v>1</v>
      </c>
      <c r="D260" s="2">
        <f>VLOOKUP(A260, Customer!A:O, 4, FALSE)</f>
        <v>0</v>
      </c>
      <c r="E260" s="2">
        <f>VLOOKUP(A260, Customer!A:O, 5, FALSE)</f>
        <v>36</v>
      </c>
      <c r="F260" s="2">
        <f>VLOOKUP(A260, Customer!A:O, 6, FALSE)</f>
        <v>0</v>
      </c>
      <c r="G260" s="2">
        <f>VLOOKUP(A260, Customer!A:O, 7, FALSE)</f>
        <v>0</v>
      </c>
      <c r="H260" s="2">
        <f>VLOOKUP(A260, Customer!A:O, 8, FALSE)</f>
        <v>1</v>
      </c>
      <c r="I260" s="2">
        <f>VLOOKUP(A260, Customer!A:O, 9, FALSE)</f>
        <v>0</v>
      </c>
      <c r="J260" s="2">
        <f>VLOOKUP(A260, Customer!A:O, 10, FALSE)</f>
        <v>0</v>
      </c>
      <c r="K260" s="2">
        <f>VLOOKUP(A260, Customer!A:O, 11, FALSE)</f>
        <v>0</v>
      </c>
      <c r="L260" s="2">
        <f>VLOOKUP(A260, Customer!A:O, 12, FALSE)</f>
        <v>0</v>
      </c>
      <c r="M260" s="2">
        <f>VLOOKUP(A260, Customer!A:O, 13, FALSE)</f>
        <v>0</v>
      </c>
      <c r="N260" s="2">
        <f>VLOOKUP(A260, Customer!A:O, 14, FALSE)</f>
        <v>1</v>
      </c>
      <c r="O260" s="2" t="str">
        <f>VLOOKUP(A260, Customer!A:O, 15, FALSE)</f>
        <v>State-Illinois</v>
      </c>
      <c r="P260" s="2">
        <f>VLOOKUP(A260,Sales!A:N,2,FALSE)</f>
        <v>75</v>
      </c>
      <c r="Q260">
        <f>VLOOKUP(A260,Sales!A:N,3,FALSE)</f>
        <v>136</v>
      </c>
      <c r="R260" s="2">
        <f>VLOOKUP(A260,Sales!A:N,4,FALSE)</f>
        <v>21</v>
      </c>
      <c r="S260" s="2">
        <f>VLOOKUP(A260,Sales!A:N,5,FALSE)</f>
        <v>129</v>
      </c>
      <c r="T260" s="2">
        <f>VLOOKUP(A260,Sales!A:N,6,FALSE)</f>
        <v>21</v>
      </c>
      <c r="U260" s="2">
        <f>VLOOKUP(A260,Sales!A:N,7,FALSE)</f>
        <v>7</v>
      </c>
      <c r="V260" s="2">
        <f>VLOOKUP(A260,Sales!A:N,8,FALSE)</f>
        <v>0</v>
      </c>
      <c r="W260" s="2">
        <f>VLOOKUP(A260,Sales!A:N,9,FALSE)</f>
        <v>314</v>
      </c>
      <c r="X260" s="2">
        <f>VLOOKUP(A260,Sales!A:N,10,FALSE)</f>
        <v>3</v>
      </c>
      <c r="Y260" s="2">
        <f>VLOOKUP(A260,Sales!A:N,11,FALSE)</f>
        <v>3</v>
      </c>
      <c r="Z260" s="2">
        <f>VLOOKUP(A260,Sales!A:N,12,FALSE)</f>
        <v>0</v>
      </c>
      <c r="AA260" s="2">
        <f>VLOOKUP(A260,Sales!A:N,13,FALSE)</f>
        <v>3</v>
      </c>
      <c r="AB260" s="2">
        <f>VLOOKUP(A260,Sales!A:N,14,FALSE)</f>
        <v>8</v>
      </c>
      <c r="AC260" s="2">
        <f>VLOOKUP(A260,Campaigns!A:I,2,FALSE)</f>
        <v>0</v>
      </c>
      <c r="AD260" s="2">
        <f>VLOOKUP(A260,Campaigns!A:I,3,FALSE)</f>
        <v>0</v>
      </c>
      <c r="AE260" s="2">
        <f>VLOOKUP(A260,Campaigns!A:I,4,FALSE)</f>
        <v>0</v>
      </c>
      <c r="AF260" s="2">
        <f>VLOOKUP(A260,Campaigns!A:I,5,FALSE)</f>
        <v>0</v>
      </c>
      <c r="AG260" s="2">
        <f>VLOOKUP(A260,Campaigns!A:I,6,FALSE)</f>
        <v>0</v>
      </c>
      <c r="AH260" s="2">
        <f>VLOOKUP(A260,Campaigns!A:I,7,FALSE)</f>
        <v>0</v>
      </c>
      <c r="AI260" s="2">
        <f>VLOOKUP(A260,Campaigns!A:I,8,FALSE)</f>
        <v>0</v>
      </c>
      <c r="AJ260" s="19">
        <f>VLOOKUP(A260,Campaigns!A:I,9,FALSE)</f>
        <v>43923</v>
      </c>
    </row>
    <row r="261" spans="1:36">
      <c r="A261" s="2">
        <v>1381</v>
      </c>
      <c r="B261" s="2">
        <f>VLOOKUP(A261, Customer!A:O, 2, FALSE)</f>
        <v>115345</v>
      </c>
      <c r="C261" s="2">
        <f>VLOOKUP(A261, Customer!A:O, 3, FALSE)</f>
        <v>1</v>
      </c>
      <c r="D261" s="2">
        <f>VLOOKUP(A261, Customer!A:O, 4, FALSE)</f>
        <v>0</v>
      </c>
      <c r="E261" s="2">
        <f>VLOOKUP(A261, Customer!A:O, 5, FALSE)</f>
        <v>36</v>
      </c>
      <c r="F261" s="2">
        <f>VLOOKUP(A261, Customer!A:O, 6, FALSE)</f>
        <v>0</v>
      </c>
      <c r="G261" s="2">
        <f>VLOOKUP(A261, Customer!A:O, 7, FALSE)</f>
        <v>0</v>
      </c>
      <c r="H261" s="2">
        <f>VLOOKUP(A261, Customer!A:O, 8, FALSE)</f>
        <v>0</v>
      </c>
      <c r="I261" s="2">
        <f>VLOOKUP(A261, Customer!A:O, 9, FALSE)</f>
        <v>1</v>
      </c>
      <c r="J261" s="2">
        <f>VLOOKUP(A261, Customer!A:O, 10, FALSE)</f>
        <v>0</v>
      </c>
      <c r="K261" s="2">
        <f>VLOOKUP(A261, Customer!A:O, 11, FALSE)</f>
        <v>0</v>
      </c>
      <c r="L261" s="2">
        <f>VLOOKUP(A261, Customer!A:O, 12, FALSE)</f>
        <v>1</v>
      </c>
      <c r="M261" s="2">
        <f>VLOOKUP(A261, Customer!A:O, 13, FALSE)</f>
        <v>0</v>
      </c>
      <c r="N261" s="2">
        <f>VLOOKUP(A261, Customer!A:O, 14, FALSE)</f>
        <v>0</v>
      </c>
      <c r="O261" s="2" t="str">
        <f>VLOOKUP(A261, Customer!A:O, 15, FALSE)</f>
        <v>State-Illinois</v>
      </c>
      <c r="P261" s="2">
        <f>VLOOKUP(A261,Sales!A:N,2,FALSE)</f>
        <v>51</v>
      </c>
      <c r="Q261">
        <f>VLOOKUP(A261,Sales!A:N,3,FALSE)</f>
        <v>38</v>
      </c>
      <c r="R261" s="2">
        <f>VLOOKUP(A261,Sales!A:N,4,FALSE)</f>
        <v>15</v>
      </c>
      <c r="S261" s="2">
        <f>VLOOKUP(A261,Sales!A:N,5,FALSE)</f>
        <v>120</v>
      </c>
      <c r="T261" s="2">
        <f>VLOOKUP(A261,Sales!A:N,6,FALSE)</f>
        <v>23</v>
      </c>
      <c r="U261" s="2">
        <f>VLOOKUP(A261,Sales!A:N,7,FALSE)</f>
        <v>15</v>
      </c>
      <c r="V261" s="2">
        <f>VLOOKUP(A261,Sales!A:N,8,FALSE)</f>
        <v>143</v>
      </c>
      <c r="W261" s="2">
        <f>VLOOKUP(A261,Sales!A:N,9,FALSE)</f>
        <v>68</v>
      </c>
      <c r="X261" s="2">
        <f>VLOOKUP(A261,Sales!A:N,10,FALSE)</f>
        <v>2</v>
      </c>
      <c r="Y261" s="2">
        <f>VLOOKUP(A261,Sales!A:N,11,FALSE)</f>
        <v>1</v>
      </c>
      <c r="Z261" s="2">
        <f>VLOOKUP(A261,Sales!A:N,12,FALSE)</f>
        <v>1</v>
      </c>
      <c r="AA261" s="2">
        <f>VLOOKUP(A261,Sales!A:N,13,FALSE)</f>
        <v>2</v>
      </c>
      <c r="AB261" s="2">
        <f>VLOOKUP(A261,Sales!A:N,14,FALSE)</f>
        <v>8</v>
      </c>
      <c r="AC261" s="2">
        <f>VLOOKUP(A261,Campaigns!A:I,2,FALSE)</f>
        <v>0</v>
      </c>
      <c r="AD261" s="2">
        <f>VLOOKUP(A261,Campaigns!A:I,3,FALSE)</f>
        <v>0</v>
      </c>
      <c r="AE261" s="2">
        <f>VLOOKUP(A261,Campaigns!A:I,4,FALSE)</f>
        <v>0</v>
      </c>
      <c r="AF261" s="2">
        <f>VLOOKUP(A261,Campaigns!A:I,5,FALSE)</f>
        <v>0</v>
      </c>
      <c r="AG261" s="2">
        <f>VLOOKUP(A261,Campaigns!A:I,6,FALSE)</f>
        <v>0</v>
      </c>
      <c r="AH261" s="2">
        <f>VLOOKUP(A261,Campaigns!A:I,7,FALSE)</f>
        <v>0</v>
      </c>
      <c r="AI261" s="2">
        <f>VLOOKUP(A261,Campaigns!A:I,8,FALSE)</f>
        <v>1</v>
      </c>
      <c r="AJ261" s="19">
        <f>VLOOKUP(A261,Campaigns!A:I,9,FALSE)</f>
        <v>43587</v>
      </c>
    </row>
    <row r="262" spans="1:36">
      <c r="A262" s="2">
        <v>3071</v>
      </c>
      <c r="B262" s="2">
        <f>VLOOKUP(A262, Customer!A:O, 2, FALSE)</f>
        <v>114796</v>
      </c>
      <c r="C262" s="2">
        <f>VLOOKUP(A262, Customer!A:O, 3, FALSE)</f>
        <v>1</v>
      </c>
      <c r="D262" s="2">
        <f>VLOOKUP(A262, Customer!A:O, 4, FALSE)</f>
        <v>0</v>
      </c>
      <c r="E262" s="2">
        <f>VLOOKUP(A262, Customer!A:O, 5, FALSE)</f>
        <v>36</v>
      </c>
      <c r="F262" s="2">
        <f>VLOOKUP(A262, Customer!A:O, 6, FALSE)</f>
        <v>0</v>
      </c>
      <c r="G262" s="2">
        <f>VLOOKUP(A262, Customer!A:O, 7, FALSE)</f>
        <v>1</v>
      </c>
      <c r="H262" s="2">
        <f>VLOOKUP(A262, Customer!A:O, 8, FALSE)</f>
        <v>0</v>
      </c>
      <c r="I262" s="2">
        <f>VLOOKUP(A262, Customer!A:O, 9, FALSE)</f>
        <v>0</v>
      </c>
      <c r="J262" s="2">
        <f>VLOOKUP(A262, Customer!A:O, 10, FALSE)</f>
        <v>0</v>
      </c>
      <c r="K262" s="2">
        <f>VLOOKUP(A262, Customer!A:O, 11, FALSE)</f>
        <v>0</v>
      </c>
      <c r="L262" s="2">
        <f>VLOOKUP(A262, Customer!A:O, 12, FALSE)</f>
        <v>0</v>
      </c>
      <c r="M262" s="2">
        <f>VLOOKUP(A262, Customer!A:O, 13, FALSE)</f>
        <v>0</v>
      </c>
      <c r="N262" s="2">
        <f>VLOOKUP(A262, Customer!A:O, 14, FALSE)</f>
        <v>0</v>
      </c>
      <c r="O262" s="2" t="str">
        <f>VLOOKUP(A262, Customer!A:O, 15, FALSE)</f>
        <v>State-California</v>
      </c>
      <c r="P262" s="2">
        <f>VLOOKUP(A262,Sales!A:N,2,FALSE)</f>
        <v>1</v>
      </c>
      <c r="Q262">
        <f>VLOOKUP(A262,Sales!A:N,3,FALSE)</f>
        <v>101</v>
      </c>
      <c r="R262" s="2">
        <f>VLOOKUP(A262,Sales!A:N,4,FALSE)</f>
        <v>23</v>
      </c>
      <c r="S262" s="2">
        <f>VLOOKUP(A262,Sales!A:N,5,FALSE)</f>
        <v>62</v>
      </c>
      <c r="T262" s="2">
        <f>VLOOKUP(A262,Sales!A:N,6,FALSE)</f>
        <v>54</v>
      </c>
      <c r="U262" s="2">
        <f>VLOOKUP(A262,Sales!A:N,7,FALSE)</f>
        <v>31</v>
      </c>
      <c r="V262" s="2">
        <f>VLOOKUP(A262,Sales!A:N,8,FALSE)</f>
        <v>124</v>
      </c>
      <c r="W262" s="2">
        <f>VLOOKUP(A262,Sales!A:N,9,FALSE)</f>
        <v>147</v>
      </c>
      <c r="X262" s="2">
        <f>VLOOKUP(A262,Sales!A:N,10,FALSE)</f>
        <v>2</v>
      </c>
      <c r="Y262" s="2">
        <f>VLOOKUP(A262,Sales!A:N,11,FALSE)</f>
        <v>1</v>
      </c>
      <c r="Z262" s="2">
        <f>VLOOKUP(A262,Sales!A:N,12,FALSE)</f>
        <v>0</v>
      </c>
      <c r="AA262" s="2">
        <f>VLOOKUP(A262,Sales!A:N,13,FALSE)</f>
        <v>3</v>
      </c>
      <c r="AB262" s="2">
        <f>VLOOKUP(A262,Sales!A:N,14,FALSE)</f>
        <v>9</v>
      </c>
      <c r="AC262" s="2">
        <f>VLOOKUP(A262,Campaigns!A:I,2,FALSE)</f>
        <v>0</v>
      </c>
      <c r="AD262" s="2">
        <f>VLOOKUP(A262,Campaigns!A:I,3,FALSE)</f>
        <v>0</v>
      </c>
      <c r="AE262" s="2">
        <f>VLOOKUP(A262,Campaigns!A:I,4,FALSE)</f>
        <v>0</v>
      </c>
      <c r="AF262" s="2">
        <f>VLOOKUP(A262,Campaigns!A:I,5,FALSE)</f>
        <v>0</v>
      </c>
      <c r="AG262" s="2">
        <f>VLOOKUP(A262,Campaigns!A:I,6,FALSE)</f>
        <v>0</v>
      </c>
      <c r="AH262" s="2">
        <f>VLOOKUP(A262,Campaigns!A:I,7,FALSE)</f>
        <v>0</v>
      </c>
      <c r="AI262" s="2">
        <f>VLOOKUP(A262,Campaigns!A:I,8,FALSE)</f>
        <v>1</v>
      </c>
      <c r="AJ262" s="19" t="str">
        <f>VLOOKUP(A262,Campaigns!A:I,9,FALSE)</f>
        <v>2/22/2019</v>
      </c>
    </row>
    <row r="263" spans="1:36">
      <c r="A263" s="2">
        <v>3197</v>
      </c>
      <c r="B263" s="2">
        <f>VLOOKUP(A263, Customer!A:O, 2, FALSE)</f>
        <v>111012</v>
      </c>
      <c r="C263" s="2">
        <f>VLOOKUP(A263, Customer!A:O, 3, FALSE)</f>
        <v>1</v>
      </c>
      <c r="D263" s="2">
        <f>VLOOKUP(A263, Customer!A:O, 4, FALSE)</f>
        <v>0</v>
      </c>
      <c r="E263" s="2">
        <f>VLOOKUP(A263, Customer!A:O, 5, FALSE)</f>
        <v>36</v>
      </c>
      <c r="F263" s="2">
        <f>VLOOKUP(A263, Customer!A:O, 6, FALSE)</f>
        <v>0</v>
      </c>
      <c r="G263" s="2">
        <f>VLOOKUP(A263, Customer!A:O, 7, FALSE)</f>
        <v>0</v>
      </c>
      <c r="H263" s="2">
        <f>VLOOKUP(A263, Customer!A:O, 8, FALSE)</f>
        <v>1</v>
      </c>
      <c r="I263" s="2">
        <f>VLOOKUP(A263, Customer!A:O, 9, FALSE)</f>
        <v>0</v>
      </c>
      <c r="J263" s="2">
        <f>VLOOKUP(A263, Customer!A:O, 10, FALSE)</f>
        <v>0</v>
      </c>
      <c r="K263" s="2">
        <f>VLOOKUP(A263, Customer!A:O, 11, FALSE)</f>
        <v>0</v>
      </c>
      <c r="L263" s="2">
        <f>VLOOKUP(A263, Customer!A:O, 12, FALSE)</f>
        <v>1</v>
      </c>
      <c r="M263" s="2">
        <f>VLOOKUP(A263, Customer!A:O, 13, FALSE)</f>
        <v>0</v>
      </c>
      <c r="N263" s="2">
        <f>VLOOKUP(A263, Customer!A:O, 14, FALSE)</f>
        <v>0</v>
      </c>
      <c r="O263" s="2" t="str">
        <f>VLOOKUP(A263, Customer!A:O, 15, FALSE)</f>
        <v>State-California</v>
      </c>
      <c r="P263" s="2">
        <f>VLOOKUP(A263,Sales!A:N,2,FALSE)</f>
        <v>82</v>
      </c>
      <c r="Q263">
        <f>VLOOKUP(A263,Sales!A:N,3,FALSE)</f>
        <v>242</v>
      </c>
      <c r="R263" s="2">
        <f>VLOOKUP(A263,Sales!A:N,4,FALSE)</f>
        <v>30</v>
      </c>
      <c r="S263" s="2">
        <f>VLOOKUP(A263,Sales!A:N,5,FALSE)</f>
        <v>262</v>
      </c>
      <c r="T263" s="2">
        <f>VLOOKUP(A263,Sales!A:N,6,FALSE)</f>
        <v>71</v>
      </c>
      <c r="U263" s="2">
        <f>VLOOKUP(A263,Sales!A:N,7,FALSE)</f>
        <v>10</v>
      </c>
      <c r="V263" s="2">
        <f>VLOOKUP(A263,Sales!A:N,8,FALSE)</f>
        <v>232</v>
      </c>
      <c r="W263" s="2">
        <f>VLOOKUP(A263,Sales!A:N,9,FALSE)</f>
        <v>383</v>
      </c>
      <c r="X263" s="2">
        <f>VLOOKUP(A263,Sales!A:N,10,FALSE)</f>
        <v>3</v>
      </c>
      <c r="Y263" s="2">
        <f>VLOOKUP(A263,Sales!A:N,11,FALSE)</f>
        <v>3</v>
      </c>
      <c r="Z263" s="2">
        <f>VLOOKUP(A263,Sales!A:N,12,FALSE)</f>
        <v>1</v>
      </c>
      <c r="AA263" s="2">
        <f>VLOOKUP(A263,Sales!A:N,13,FALSE)</f>
        <v>2</v>
      </c>
      <c r="AB263" s="2">
        <f>VLOOKUP(A263,Sales!A:N,14,FALSE)</f>
        <v>9</v>
      </c>
      <c r="AC263" s="2">
        <f>VLOOKUP(A263,Campaigns!A:I,2,FALSE)</f>
        <v>1</v>
      </c>
      <c r="AD263" s="2">
        <f>VLOOKUP(A263,Campaigns!A:I,3,FALSE)</f>
        <v>0</v>
      </c>
      <c r="AE263" s="2">
        <f>VLOOKUP(A263,Campaigns!A:I,4,FALSE)</f>
        <v>0</v>
      </c>
      <c r="AF263" s="2">
        <f>VLOOKUP(A263,Campaigns!A:I,5,FALSE)</f>
        <v>0</v>
      </c>
      <c r="AG263" s="2">
        <f>VLOOKUP(A263,Campaigns!A:I,6,FALSE)</f>
        <v>0</v>
      </c>
      <c r="AH263" s="2">
        <f>VLOOKUP(A263,Campaigns!A:I,7,FALSE)</f>
        <v>0</v>
      </c>
      <c r="AI263" s="2">
        <f>VLOOKUP(A263,Campaigns!A:I,8,FALSE)</f>
        <v>0</v>
      </c>
      <c r="AJ263" s="19" t="str">
        <f>VLOOKUP(A263,Campaigns!A:I,9,FALSE)</f>
        <v>8/21/2019</v>
      </c>
    </row>
    <row r="264" spans="1:36">
      <c r="A264" s="2">
        <v>1116</v>
      </c>
      <c r="B264" s="2">
        <f>VLOOKUP(A264, Customer!A:O, 2, FALSE)</f>
        <v>201970</v>
      </c>
      <c r="C264" s="2">
        <f>VLOOKUP(A264, Customer!A:O, 3, FALSE)</f>
        <v>0</v>
      </c>
      <c r="D264" s="2">
        <f>VLOOKUP(A264, Customer!A:O, 4, FALSE)</f>
        <v>0</v>
      </c>
      <c r="E264" s="2">
        <f>VLOOKUP(A264, Customer!A:O, 5, FALSE)</f>
        <v>37</v>
      </c>
      <c r="F264" s="2">
        <f>VLOOKUP(A264, Customer!A:O, 6, FALSE)</f>
        <v>0</v>
      </c>
      <c r="G264" s="2">
        <f>VLOOKUP(A264, Customer!A:O, 7, FALSE)</f>
        <v>0</v>
      </c>
      <c r="H264" s="2">
        <f>VLOOKUP(A264, Customer!A:O, 8, FALSE)</f>
        <v>1</v>
      </c>
      <c r="I264" s="2">
        <f>VLOOKUP(A264, Customer!A:O, 9, FALSE)</f>
        <v>0</v>
      </c>
      <c r="J264" s="2">
        <f>VLOOKUP(A264, Customer!A:O, 10, FALSE)</f>
        <v>0</v>
      </c>
      <c r="K264" s="2">
        <f>VLOOKUP(A264, Customer!A:O, 11, FALSE)</f>
        <v>0</v>
      </c>
      <c r="L264" s="2">
        <f>VLOOKUP(A264, Customer!A:O, 12, FALSE)</f>
        <v>1</v>
      </c>
      <c r="M264" s="2">
        <f>VLOOKUP(A264, Customer!A:O, 13, FALSE)</f>
        <v>0</v>
      </c>
      <c r="N264" s="2">
        <f>VLOOKUP(A264, Customer!A:O, 14, FALSE)</f>
        <v>0</v>
      </c>
      <c r="O264" s="2" t="str">
        <f>VLOOKUP(A264, Customer!A:O, 15, FALSE)</f>
        <v>State-Florida</v>
      </c>
      <c r="P264" s="2">
        <f>VLOOKUP(A264,Sales!A:N,2,FALSE)</f>
        <v>69</v>
      </c>
      <c r="Q264">
        <f>VLOOKUP(A264,Sales!A:N,3,FALSE)</f>
        <v>1430</v>
      </c>
      <c r="R264" s="2">
        <f>VLOOKUP(A264,Sales!A:N,4,FALSE)</f>
        <v>53</v>
      </c>
      <c r="S264" s="2">
        <f>VLOOKUP(A264,Sales!A:N,5,FALSE)</f>
        <v>202</v>
      </c>
      <c r="T264" s="2">
        <f>VLOOKUP(A264,Sales!A:N,6,FALSE)</f>
        <v>87</v>
      </c>
      <c r="U264" s="2">
        <f>VLOOKUP(A264,Sales!A:N,7,FALSE)</f>
        <v>143</v>
      </c>
      <c r="V264" s="2">
        <f>VLOOKUP(A264,Sales!A:N,8,FALSE)</f>
        <v>333</v>
      </c>
      <c r="W264" s="2">
        <f>VLOOKUP(A264,Sales!A:N,9,FALSE)</f>
        <v>1583</v>
      </c>
      <c r="X264" s="2">
        <f>VLOOKUP(A264,Sales!A:N,10,FALSE)</f>
        <v>0</v>
      </c>
      <c r="Y264" s="2">
        <f>VLOOKUP(A264,Sales!A:N,11,FALSE)</f>
        <v>6</v>
      </c>
      <c r="Z264" s="2">
        <f>VLOOKUP(A264,Sales!A:N,12,FALSE)</f>
        <v>8</v>
      </c>
      <c r="AA264" s="2">
        <f>VLOOKUP(A264,Sales!A:N,13,FALSE)</f>
        <v>13</v>
      </c>
      <c r="AB264" s="2">
        <f>VLOOKUP(A264,Sales!A:N,14,FALSE)</f>
        <v>2</v>
      </c>
      <c r="AC264" s="2">
        <f>VLOOKUP(A264,Campaigns!A:I,2,FALSE)</f>
        <v>0</v>
      </c>
      <c r="AD264" s="2">
        <f>VLOOKUP(A264,Campaigns!A:I,3,FALSE)</f>
        <v>1</v>
      </c>
      <c r="AE264" s="2">
        <f>VLOOKUP(A264,Campaigns!A:I,4,FALSE)</f>
        <v>1</v>
      </c>
      <c r="AF264" s="2">
        <f>VLOOKUP(A264,Campaigns!A:I,5,FALSE)</f>
        <v>1</v>
      </c>
      <c r="AG264" s="2">
        <f>VLOOKUP(A264,Campaigns!A:I,6,FALSE)</f>
        <v>0</v>
      </c>
      <c r="AH264" s="2">
        <f>VLOOKUP(A264,Campaigns!A:I,7,FALSE)</f>
        <v>0</v>
      </c>
      <c r="AI264" s="2">
        <f>VLOOKUP(A264,Campaigns!A:I,8,FALSE)</f>
        <v>1</v>
      </c>
      <c r="AJ264" s="19" t="str">
        <f>VLOOKUP(A264,Campaigns!A:I,9,FALSE)</f>
        <v>8/17/2019</v>
      </c>
    </row>
    <row r="265" spans="1:36">
      <c r="A265" s="2">
        <v>2696</v>
      </c>
      <c r="B265" s="2">
        <f>VLOOKUP(A265, Customer!A:O, 2, FALSE)</f>
        <v>192491</v>
      </c>
      <c r="C265" s="2">
        <f>VLOOKUP(A265, Customer!A:O, 3, FALSE)</f>
        <v>0</v>
      </c>
      <c r="D265" s="2">
        <f>VLOOKUP(A265, Customer!A:O, 4, FALSE)</f>
        <v>0</v>
      </c>
      <c r="E265" s="2">
        <f>VLOOKUP(A265, Customer!A:O, 5, FALSE)</f>
        <v>37</v>
      </c>
      <c r="F265" s="2">
        <f>VLOOKUP(A265, Customer!A:O, 6, FALSE)</f>
        <v>0</v>
      </c>
      <c r="G265" s="2">
        <f>VLOOKUP(A265, Customer!A:O, 7, FALSE)</f>
        <v>1</v>
      </c>
      <c r="H265" s="2">
        <f>VLOOKUP(A265, Customer!A:O, 8, FALSE)</f>
        <v>0</v>
      </c>
      <c r="I265" s="2">
        <f>VLOOKUP(A265, Customer!A:O, 9, FALSE)</f>
        <v>0</v>
      </c>
      <c r="J265" s="2">
        <f>VLOOKUP(A265, Customer!A:O, 10, FALSE)</f>
        <v>0</v>
      </c>
      <c r="K265" s="2">
        <f>VLOOKUP(A265, Customer!A:O, 11, FALSE)</f>
        <v>0</v>
      </c>
      <c r="L265" s="2">
        <f>VLOOKUP(A265, Customer!A:O, 12, FALSE)</f>
        <v>0</v>
      </c>
      <c r="M265" s="2">
        <f>VLOOKUP(A265, Customer!A:O, 13, FALSE)</f>
        <v>0</v>
      </c>
      <c r="N265" s="2">
        <f>VLOOKUP(A265, Customer!A:O, 14, FALSE)</f>
        <v>1</v>
      </c>
      <c r="O265" s="2" t="str">
        <f>VLOOKUP(A265, Customer!A:O, 15, FALSE)</f>
        <v>State-New York</v>
      </c>
      <c r="P265" s="2">
        <f>VLOOKUP(A265,Sales!A:N,2,FALSE)</f>
        <v>71</v>
      </c>
      <c r="Q265">
        <f>VLOOKUP(A265,Sales!A:N,3,FALSE)</f>
        <v>2037</v>
      </c>
      <c r="R265" s="2">
        <f>VLOOKUP(A265,Sales!A:N,4,FALSE)</f>
        <v>92</v>
      </c>
      <c r="S265" s="2">
        <f>VLOOKUP(A265,Sales!A:N,5,FALSE)</f>
        <v>1946</v>
      </c>
      <c r="T265" s="2">
        <f>VLOOKUP(A265,Sales!A:N,6,FALSE)</f>
        <v>60</v>
      </c>
      <c r="U265" s="2">
        <f>VLOOKUP(A265,Sales!A:N,7,FALSE)</f>
        <v>52</v>
      </c>
      <c r="V265" s="2">
        <f>VLOOKUP(A265,Sales!A:N,8,FALSE)</f>
        <v>46</v>
      </c>
      <c r="W265" s="2">
        <f>VLOOKUP(A265,Sales!A:N,9,FALSE)</f>
        <v>4142</v>
      </c>
      <c r="X265" s="2">
        <f>VLOOKUP(A265,Sales!A:N,10,FALSE)</f>
        <v>1</v>
      </c>
      <c r="Y265" s="2">
        <f>VLOOKUP(A265,Sales!A:N,11,FALSE)</f>
        <v>7</v>
      </c>
      <c r="Z265" s="2">
        <f>VLOOKUP(A265,Sales!A:N,12,FALSE)</f>
        <v>5</v>
      </c>
      <c r="AA265" s="2">
        <f>VLOOKUP(A265,Sales!A:N,13,FALSE)</f>
        <v>12</v>
      </c>
      <c r="AB265" s="2">
        <f>VLOOKUP(A265,Sales!A:N,14,FALSE)</f>
        <v>3</v>
      </c>
      <c r="AC265" s="2">
        <f>VLOOKUP(A265,Campaigns!A:I,2,FALSE)</f>
        <v>0</v>
      </c>
      <c r="AD265" s="2">
        <f>VLOOKUP(A265,Campaigns!A:I,3,FALSE)</f>
        <v>1</v>
      </c>
      <c r="AE265" s="2">
        <f>VLOOKUP(A265,Campaigns!A:I,4,FALSE)</f>
        <v>1</v>
      </c>
      <c r="AF265" s="2">
        <f>VLOOKUP(A265,Campaigns!A:I,5,FALSE)</f>
        <v>1</v>
      </c>
      <c r="AG265" s="2">
        <f>VLOOKUP(A265,Campaigns!A:I,6,FALSE)</f>
        <v>0</v>
      </c>
      <c r="AH265" s="2">
        <f>VLOOKUP(A265,Campaigns!A:I,7,FALSE)</f>
        <v>0</v>
      </c>
      <c r="AI265" s="2">
        <f>VLOOKUP(A265,Campaigns!A:I,8,FALSE)</f>
        <v>1</v>
      </c>
      <c r="AJ265" s="19">
        <f>VLOOKUP(A265,Campaigns!A:I,9,FALSE)</f>
        <v>43626</v>
      </c>
    </row>
    <row r="266" spans="1:36">
      <c r="A266" s="2">
        <v>2242</v>
      </c>
      <c r="B266" s="2">
        <f>VLOOKUP(A266, Customer!A:O, 2, FALSE)</f>
        <v>190687</v>
      </c>
      <c r="C266" s="2">
        <f>VLOOKUP(A266, Customer!A:O, 3, FALSE)</f>
        <v>0</v>
      </c>
      <c r="D266" s="2">
        <f>VLOOKUP(A266, Customer!A:O, 4, FALSE)</f>
        <v>0</v>
      </c>
      <c r="E266" s="2">
        <f>VLOOKUP(A266, Customer!A:O, 5, FALSE)</f>
        <v>37</v>
      </c>
      <c r="F266" s="2">
        <f>VLOOKUP(A266, Customer!A:O, 6, FALSE)</f>
        <v>1</v>
      </c>
      <c r="G266" s="2">
        <f>VLOOKUP(A266, Customer!A:O, 7, FALSE)</f>
        <v>0</v>
      </c>
      <c r="H266" s="2">
        <f>VLOOKUP(A266, Customer!A:O, 8, FALSE)</f>
        <v>0</v>
      </c>
      <c r="I266" s="2">
        <f>VLOOKUP(A266, Customer!A:O, 9, FALSE)</f>
        <v>0</v>
      </c>
      <c r="J266" s="2">
        <f>VLOOKUP(A266, Customer!A:O, 10, FALSE)</f>
        <v>0</v>
      </c>
      <c r="K266" s="2">
        <f>VLOOKUP(A266, Customer!A:O, 11, FALSE)</f>
        <v>0</v>
      </c>
      <c r="L266" s="2">
        <f>VLOOKUP(A266, Customer!A:O, 12, FALSE)</f>
        <v>0</v>
      </c>
      <c r="M266" s="2">
        <f>VLOOKUP(A266, Customer!A:O, 13, FALSE)</f>
        <v>0</v>
      </c>
      <c r="N266" s="2">
        <f>VLOOKUP(A266, Customer!A:O, 14, FALSE)</f>
        <v>1</v>
      </c>
      <c r="O266" s="2" t="str">
        <f>VLOOKUP(A266, Customer!A:O, 15, FALSE)</f>
        <v>State-Other</v>
      </c>
      <c r="P266" s="2">
        <f>VLOOKUP(A266,Sales!A:N,2,FALSE)</f>
        <v>98</v>
      </c>
      <c r="Q266">
        <f>VLOOKUP(A266,Sales!A:N,3,FALSE)</f>
        <v>2065</v>
      </c>
      <c r="R266" s="2">
        <f>VLOOKUP(A266,Sales!A:N,4,FALSE)</f>
        <v>36</v>
      </c>
      <c r="S266" s="2">
        <f>VLOOKUP(A266,Sales!A:N,5,FALSE)</f>
        <v>1413</v>
      </c>
      <c r="T266" s="2">
        <f>VLOOKUP(A266,Sales!A:N,6,FALSE)</f>
        <v>48</v>
      </c>
      <c r="U266" s="2">
        <f>VLOOKUP(A266,Sales!A:N,7,FALSE)</f>
        <v>71</v>
      </c>
      <c r="V266" s="2">
        <f>VLOOKUP(A266,Sales!A:N,8,FALSE)</f>
        <v>107</v>
      </c>
      <c r="W266" s="2">
        <f>VLOOKUP(A266,Sales!A:N,9,FALSE)</f>
        <v>3526</v>
      </c>
      <c r="X266" s="2">
        <f>VLOOKUP(A266,Sales!A:N,10,FALSE)</f>
        <v>1</v>
      </c>
      <c r="Y266" s="2">
        <f>VLOOKUP(A266,Sales!A:N,11,FALSE)</f>
        <v>6</v>
      </c>
      <c r="Z266" s="2">
        <f>VLOOKUP(A266,Sales!A:N,12,FALSE)</f>
        <v>2</v>
      </c>
      <c r="AA266" s="2">
        <f>VLOOKUP(A266,Sales!A:N,13,FALSE)</f>
        <v>8</v>
      </c>
      <c r="AB266" s="2">
        <f>VLOOKUP(A266,Sales!A:N,14,FALSE)</f>
        <v>2</v>
      </c>
      <c r="AC266" s="2">
        <f>VLOOKUP(A266,Campaigns!A:I,2,FALSE)</f>
        <v>0</v>
      </c>
      <c r="AD266" s="2">
        <f>VLOOKUP(A266,Campaigns!A:I,3,FALSE)</f>
        <v>0</v>
      </c>
      <c r="AE266" s="2">
        <f>VLOOKUP(A266,Campaigns!A:I,4,FALSE)</f>
        <v>1</v>
      </c>
      <c r="AF266" s="2">
        <f>VLOOKUP(A266,Campaigns!A:I,5,FALSE)</f>
        <v>0</v>
      </c>
      <c r="AG266" s="2">
        <f>VLOOKUP(A266,Campaigns!A:I,6,FALSE)</f>
        <v>0</v>
      </c>
      <c r="AH266" s="2">
        <f>VLOOKUP(A266,Campaigns!A:I,7,FALSE)</f>
        <v>0</v>
      </c>
      <c r="AI266" s="2">
        <f>VLOOKUP(A266,Campaigns!A:I,8,FALSE)</f>
        <v>1</v>
      </c>
      <c r="AJ266" s="19" t="str">
        <f>VLOOKUP(A266,Campaigns!A:I,9,FALSE)</f>
        <v>10/27/2019</v>
      </c>
    </row>
    <row r="267" spans="1:36">
      <c r="A267" s="2">
        <v>3158</v>
      </c>
      <c r="B267" s="2">
        <f>VLOOKUP(A267, Customer!A:O, 2, FALSE)</f>
        <v>189616</v>
      </c>
      <c r="C267" s="2">
        <f>VLOOKUP(A267, Customer!A:O, 3, FALSE)</f>
        <v>0</v>
      </c>
      <c r="D267" s="2">
        <f>VLOOKUP(A267, Customer!A:O, 4, FALSE)</f>
        <v>0</v>
      </c>
      <c r="E267" s="2">
        <f>VLOOKUP(A267, Customer!A:O, 5, FALSE)</f>
        <v>37</v>
      </c>
      <c r="F267" s="2">
        <f>VLOOKUP(A267, Customer!A:O, 6, FALSE)</f>
        <v>0</v>
      </c>
      <c r="G267" s="2">
        <f>VLOOKUP(A267, Customer!A:O, 7, FALSE)</f>
        <v>0</v>
      </c>
      <c r="H267" s="2">
        <f>VLOOKUP(A267, Customer!A:O, 8, FALSE)</f>
        <v>1</v>
      </c>
      <c r="I267" s="2">
        <f>VLOOKUP(A267, Customer!A:O, 9, FALSE)</f>
        <v>0</v>
      </c>
      <c r="J267" s="2">
        <f>VLOOKUP(A267, Customer!A:O, 10, FALSE)</f>
        <v>0</v>
      </c>
      <c r="K267" s="2">
        <f>VLOOKUP(A267, Customer!A:O, 11, FALSE)</f>
        <v>0</v>
      </c>
      <c r="L267" s="2">
        <f>VLOOKUP(A267, Customer!A:O, 12, FALSE)</f>
        <v>0</v>
      </c>
      <c r="M267" s="2">
        <f>VLOOKUP(A267, Customer!A:O, 13, FALSE)</f>
        <v>1</v>
      </c>
      <c r="N267" s="2">
        <f>VLOOKUP(A267, Customer!A:O, 14, FALSE)</f>
        <v>0</v>
      </c>
      <c r="O267" s="2" t="str">
        <f>VLOOKUP(A267, Customer!A:O, 15, FALSE)</f>
        <v>State-New York</v>
      </c>
      <c r="P267" s="2">
        <f>VLOOKUP(A267,Sales!A:N,2,FALSE)</f>
        <v>36</v>
      </c>
      <c r="Q267">
        <f>VLOOKUP(A267,Sales!A:N,3,FALSE)</f>
        <v>1420</v>
      </c>
      <c r="R267" s="2">
        <f>VLOOKUP(A267,Sales!A:N,4,FALSE)</f>
        <v>99</v>
      </c>
      <c r="S267" s="2">
        <f>VLOOKUP(A267,Sales!A:N,5,FALSE)</f>
        <v>1386</v>
      </c>
      <c r="T267" s="2">
        <f>VLOOKUP(A267,Sales!A:N,6,FALSE)</f>
        <v>307</v>
      </c>
      <c r="U267" s="2">
        <f>VLOOKUP(A267,Sales!A:N,7,FALSE)</f>
        <v>235</v>
      </c>
      <c r="V267" s="2">
        <f>VLOOKUP(A267,Sales!A:N,8,FALSE)</f>
        <v>32</v>
      </c>
      <c r="W267" s="2">
        <f>VLOOKUP(A267,Sales!A:N,9,FALSE)</f>
        <v>3415</v>
      </c>
      <c r="X267" s="2">
        <f>VLOOKUP(A267,Sales!A:N,10,FALSE)</f>
        <v>1</v>
      </c>
      <c r="Y267" s="2">
        <f>VLOOKUP(A267,Sales!A:N,11,FALSE)</f>
        <v>7</v>
      </c>
      <c r="Z267" s="2">
        <f>VLOOKUP(A267,Sales!A:N,12,FALSE)</f>
        <v>5</v>
      </c>
      <c r="AA267" s="2">
        <f>VLOOKUP(A267,Sales!A:N,13,FALSE)</f>
        <v>12</v>
      </c>
      <c r="AB267" s="2">
        <f>VLOOKUP(A267,Sales!A:N,14,FALSE)</f>
        <v>2</v>
      </c>
      <c r="AC267" s="2">
        <f>VLOOKUP(A267,Campaigns!A:I,2,FALSE)</f>
        <v>0</v>
      </c>
      <c r="AD267" s="2">
        <f>VLOOKUP(A267,Campaigns!A:I,3,FALSE)</f>
        <v>0</v>
      </c>
      <c r="AE267" s="2">
        <f>VLOOKUP(A267,Campaigns!A:I,4,FALSE)</f>
        <v>0</v>
      </c>
      <c r="AF267" s="2">
        <f>VLOOKUP(A267,Campaigns!A:I,5,FALSE)</f>
        <v>0</v>
      </c>
      <c r="AG267" s="2">
        <f>VLOOKUP(A267,Campaigns!A:I,6,FALSE)</f>
        <v>0</v>
      </c>
      <c r="AH267" s="2">
        <f>VLOOKUP(A267,Campaigns!A:I,7,FALSE)</f>
        <v>0</v>
      </c>
      <c r="AI267" s="2">
        <f>VLOOKUP(A267,Campaigns!A:I,8,FALSE)</f>
        <v>1</v>
      </c>
      <c r="AJ267" s="19">
        <f>VLOOKUP(A267,Campaigns!A:I,9,FALSE)</f>
        <v>43504</v>
      </c>
    </row>
    <row r="268" spans="1:36">
      <c r="A268" s="2">
        <v>2496</v>
      </c>
      <c r="B268" s="2">
        <f>VLOOKUP(A268, Customer!A:O, 2, FALSE)</f>
        <v>187188</v>
      </c>
      <c r="C268" s="2">
        <f>VLOOKUP(A268, Customer!A:O, 3, FALSE)</f>
        <v>0</v>
      </c>
      <c r="D268" s="2">
        <f>VLOOKUP(A268, Customer!A:O, 4, FALSE)</f>
        <v>0</v>
      </c>
      <c r="E268" s="2">
        <f>VLOOKUP(A268, Customer!A:O, 5, FALSE)</f>
        <v>37</v>
      </c>
      <c r="F268" s="2">
        <f>VLOOKUP(A268, Customer!A:O, 6, FALSE)</f>
        <v>0</v>
      </c>
      <c r="G268" s="2">
        <f>VLOOKUP(A268, Customer!A:O, 7, FALSE)</f>
        <v>0</v>
      </c>
      <c r="H268" s="2">
        <f>VLOOKUP(A268, Customer!A:O, 8, FALSE)</f>
        <v>1</v>
      </c>
      <c r="I268" s="2">
        <f>VLOOKUP(A268, Customer!A:O, 9, FALSE)</f>
        <v>0</v>
      </c>
      <c r="J268" s="2">
        <f>VLOOKUP(A268, Customer!A:O, 10, FALSE)</f>
        <v>0</v>
      </c>
      <c r="K268" s="2">
        <f>VLOOKUP(A268, Customer!A:O, 11, FALSE)</f>
        <v>0</v>
      </c>
      <c r="L268" s="2">
        <f>VLOOKUP(A268, Customer!A:O, 12, FALSE)</f>
        <v>0</v>
      </c>
      <c r="M268" s="2">
        <f>VLOOKUP(A268, Customer!A:O, 13, FALSE)</f>
        <v>0</v>
      </c>
      <c r="N268" s="2">
        <f>VLOOKUP(A268, Customer!A:O, 14, FALSE)</f>
        <v>1</v>
      </c>
      <c r="O268" s="2" t="str">
        <f>VLOOKUP(A268, Customer!A:O, 15, FALSE)</f>
        <v>State-Florida</v>
      </c>
      <c r="P268" s="2">
        <f>VLOOKUP(A268,Sales!A:N,2,FALSE)</f>
        <v>73</v>
      </c>
      <c r="Q268">
        <f>VLOOKUP(A268,Sales!A:N,3,FALSE)</f>
        <v>1954</v>
      </c>
      <c r="R268" s="2">
        <f>VLOOKUP(A268,Sales!A:N,4,FALSE)</f>
        <v>238</v>
      </c>
      <c r="S268" s="2">
        <f>VLOOKUP(A268,Sales!A:N,5,FALSE)</f>
        <v>1554</v>
      </c>
      <c r="T268" s="2">
        <f>VLOOKUP(A268,Sales!A:N,6,FALSE)</f>
        <v>105</v>
      </c>
      <c r="U268" s="2">
        <f>VLOOKUP(A268,Sales!A:N,7,FALSE)</f>
        <v>159</v>
      </c>
      <c r="V268" s="2">
        <f>VLOOKUP(A268,Sales!A:N,8,FALSE)</f>
        <v>118</v>
      </c>
      <c r="W268" s="2">
        <f>VLOOKUP(A268,Sales!A:N,9,FALSE)</f>
        <v>3892</v>
      </c>
      <c r="X268" s="2">
        <f>VLOOKUP(A268,Sales!A:N,10,FALSE)</f>
        <v>1</v>
      </c>
      <c r="Y268" s="2">
        <f>VLOOKUP(A268,Sales!A:N,11,FALSE)</f>
        <v>10</v>
      </c>
      <c r="Z268" s="2">
        <f>VLOOKUP(A268,Sales!A:N,12,FALSE)</f>
        <v>2</v>
      </c>
      <c r="AA268" s="2">
        <f>VLOOKUP(A268,Sales!A:N,13,FALSE)</f>
        <v>6</v>
      </c>
      <c r="AB268" s="2">
        <f>VLOOKUP(A268,Sales!A:N,14,FALSE)</f>
        <v>3</v>
      </c>
      <c r="AC268" s="2">
        <f>VLOOKUP(A268,Campaigns!A:I,2,FALSE)</f>
        <v>0</v>
      </c>
      <c r="AD268" s="2">
        <f>VLOOKUP(A268,Campaigns!A:I,3,FALSE)</f>
        <v>0</v>
      </c>
      <c r="AE268" s="2">
        <f>VLOOKUP(A268,Campaigns!A:I,4,FALSE)</f>
        <v>0</v>
      </c>
      <c r="AF268" s="2">
        <f>VLOOKUP(A268,Campaigns!A:I,5,FALSE)</f>
        <v>0</v>
      </c>
      <c r="AG268" s="2">
        <f>VLOOKUP(A268,Campaigns!A:I,6,FALSE)</f>
        <v>0</v>
      </c>
      <c r="AH268" s="2">
        <f>VLOOKUP(A268,Campaigns!A:I,7,FALSE)</f>
        <v>0</v>
      </c>
      <c r="AI268" s="2">
        <f>VLOOKUP(A268,Campaigns!A:I,8,FALSE)</f>
        <v>1</v>
      </c>
      <c r="AJ268" s="19">
        <f>VLOOKUP(A268,Campaigns!A:I,9,FALSE)</f>
        <v>43688</v>
      </c>
    </row>
    <row r="269" spans="1:36">
      <c r="A269" s="2">
        <v>2672</v>
      </c>
      <c r="B269" s="2">
        <f>VLOOKUP(A269, Customer!A:O, 2, FALSE)</f>
        <v>186580</v>
      </c>
      <c r="C269" s="2">
        <f>VLOOKUP(A269, Customer!A:O, 3, FALSE)</f>
        <v>0</v>
      </c>
      <c r="D269" s="2">
        <f>VLOOKUP(A269, Customer!A:O, 4, FALSE)</f>
        <v>0</v>
      </c>
      <c r="E269" s="2">
        <f>VLOOKUP(A269, Customer!A:O, 5, FALSE)</f>
        <v>37</v>
      </c>
      <c r="F269" s="2">
        <f>VLOOKUP(A269, Customer!A:O, 6, FALSE)</f>
        <v>0</v>
      </c>
      <c r="G269" s="2">
        <f>VLOOKUP(A269, Customer!A:O, 7, FALSE)</f>
        <v>1</v>
      </c>
      <c r="H269" s="2">
        <f>VLOOKUP(A269, Customer!A:O, 8, FALSE)</f>
        <v>0</v>
      </c>
      <c r="I269" s="2">
        <f>VLOOKUP(A269, Customer!A:O, 9, FALSE)</f>
        <v>0</v>
      </c>
      <c r="J269" s="2">
        <f>VLOOKUP(A269, Customer!A:O, 10, FALSE)</f>
        <v>0</v>
      </c>
      <c r="K269" s="2">
        <f>VLOOKUP(A269, Customer!A:O, 11, FALSE)</f>
        <v>0</v>
      </c>
      <c r="L269" s="2">
        <f>VLOOKUP(A269, Customer!A:O, 12, FALSE)</f>
        <v>0</v>
      </c>
      <c r="M269" s="2">
        <f>VLOOKUP(A269, Customer!A:O, 13, FALSE)</f>
        <v>0</v>
      </c>
      <c r="N269" s="2">
        <f>VLOOKUP(A269, Customer!A:O, 14, FALSE)</f>
        <v>1</v>
      </c>
      <c r="O269" s="2" t="str">
        <f>VLOOKUP(A269, Customer!A:O, 15, FALSE)</f>
        <v>State-New York</v>
      </c>
      <c r="P269" s="2">
        <f>VLOOKUP(A269,Sales!A:N,2,FALSE)</f>
        <v>72</v>
      </c>
      <c r="Q269">
        <f>VLOOKUP(A269,Sales!A:N,3,FALSE)</f>
        <v>1146</v>
      </c>
      <c r="R269" s="2">
        <f>VLOOKUP(A269,Sales!A:N,4,FALSE)</f>
        <v>45</v>
      </c>
      <c r="S269" s="2">
        <f>VLOOKUP(A269,Sales!A:N,5,FALSE)</f>
        <v>274</v>
      </c>
      <c r="T269" s="2">
        <f>VLOOKUP(A269,Sales!A:N,6,FALSE)</f>
        <v>56</v>
      </c>
      <c r="U269" s="2">
        <f>VLOOKUP(A269,Sales!A:N,7,FALSE)</f>
        <v>43</v>
      </c>
      <c r="V269" s="2">
        <f>VLOOKUP(A269,Sales!A:N,8,FALSE)</f>
        <v>43</v>
      </c>
      <c r="W269" s="2">
        <f>VLOOKUP(A269,Sales!A:N,9,FALSE)</f>
        <v>1521</v>
      </c>
      <c r="X269" s="2">
        <f>VLOOKUP(A269,Sales!A:N,10,FALSE)</f>
        <v>0</v>
      </c>
      <c r="Y269" s="2">
        <f>VLOOKUP(A269,Sales!A:N,11,FALSE)</f>
        <v>4</v>
      </c>
      <c r="Z269" s="2">
        <f>VLOOKUP(A269,Sales!A:N,12,FALSE)</f>
        <v>2</v>
      </c>
      <c r="AA269" s="2">
        <f>VLOOKUP(A269,Sales!A:N,13,FALSE)</f>
        <v>5</v>
      </c>
      <c r="AB269" s="2">
        <f>VLOOKUP(A269,Sales!A:N,14,FALSE)</f>
        <v>1</v>
      </c>
      <c r="AC269" s="2">
        <f>VLOOKUP(A269,Campaigns!A:I,2,FALSE)</f>
        <v>0</v>
      </c>
      <c r="AD269" s="2">
        <f>VLOOKUP(A269,Campaigns!A:I,3,FALSE)</f>
        <v>0</v>
      </c>
      <c r="AE269" s="2">
        <f>VLOOKUP(A269,Campaigns!A:I,4,FALSE)</f>
        <v>1</v>
      </c>
      <c r="AF269" s="2">
        <f>VLOOKUP(A269,Campaigns!A:I,5,FALSE)</f>
        <v>0</v>
      </c>
      <c r="AG269" s="2">
        <f>VLOOKUP(A269,Campaigns!A:I,6,FALSE)</f>
        <v>0</v>
      </c>
      <c r="AH269" s="2">
        <f>VLOOKUP(A269,Campaigns!A:I,7,FALSE)</f>
        <v>0</v>
      </c>
      <c r="AI269" s="2">
        <f>VLOOKUP(A269,Campaigns!A:I,8,FALSE)</f>
        <v>0</v>
      </c>
      <c r="AJ269" s="19">
        <f>VLOOKUP(A269,Campaigns!A:I,9,FALSE)</f>
        <v>43563</v>
      </c>
    </row>
    <row r="270" spans="1:36">
      <c r="A270" s="2">
        <v>1923</v>
      </c>
      <c r="B270" s="2">
        <f>VLOOKUP(A270, Customer!A:O, 2, FALSE)</f>
        <v>182025</v>
      </c>
      <c r="C270" s="2">
        <f>VLOOKUP(A270, Customer!A:O, 3, FALSE)</f>
        <v>0</v>
      </c>
      <c r="D270" s="2">
        <f>VLOOKUP(A270, Customer!A:O, 4, FALSE)</f>
        <v>0</v>
      </c>
      <c r="E270" s="2">
        <f>VLOOKUP(A270, Customer!A:O, 5, FALSE)</f>
        <v>37</v>
      </c>
      <c r="F270" s="2">
        <f>VLOOKUP(A270, Customer!A:O, 6, FALSE)</f>
        <v>1</v>
      </c>
      <c r="G270" s="2">
        <f>VLOOKUP(A270, Customer!A:O, 7, FALSE)</f>
        <v>0</v>
      </c>
      <c r="H270" s="2">
        <f>VLOOKUP(A270, Customer!A:O, 8, FALSE)</f>
        <v>0</v>
      </c>
      <c r="I270" s="2">
        <f>VLOOKUP(A270, Customer!A:O, 9, FALSE)</f>
        <v>0</v>
      </c>
      <c r="J270" s="2">
        <f>VLOOKUP(A270, Customer!A:O, 10, FALSE)</f>
        <v>0</v>
      </c>
      <c r="K270" s="2">
        <f>VLOOKUP(A270, Customer!A:O, 11, FALSE)</f>
        <v>0</v>
      </c>
      <c r="L270" s="2">
        <f>VLOOKUP(A270, Customer!A:O, 12, FALSE)</f>
        <v>1</v>
      </c>
      <c r="M270" s="2">
        <f>VLOOKUP(A270, Customer!A:O, 13, FALSE)</f>
        <v>0</v>
      </c>
      <c r="N270" s="2">
        <f>VLOOKUP(A270, Customer!A:O, 14, FALSE)</f>
        <v>0</v>
      </c>
      <c r="O270" s="2" t="str">
        <f>VLOOKUP(A270, Customer!A:O, 15, FALSE)</f>
        <v>State-Texas</v>
      </c>
      <c r="P270" s="2">
        <f>VLOOKUP(A270,Sales!A:N,2,FALSE)</f>
        <v>76</v>
      </c>
      <c r="Q270">
        <f>VLOOKUP(A270,Sales!A:N,3,FALSE)</f>
        <v>593</v>
      </c>
      <c r="R270" s="2">
        <f>VLOOKUP(A270,Sales!A:N,4,FALSE)</f>
        <v>217</v>
      </c>
      <c r="S270" s="2">
        <f>VLOOKUP(A270,Sales!A:N,5,FALSE)</f>
        <v>1345</v>
      </c>
      <c r="T270" s="2">
        <f>VLOOKUP(A270,Sales!A:N,6,FALSE)</f>
        <v>107</v>
      </c>
      <c r="U270" s="2">
        <f>VLOOKUP(A270,Sales!A:N,7,FALSE)</f>
        <v>155</v>
      </c>
      <c r="V270" s="2">
        <f>VLOOKUP(A270,Sales!A:N,8,FALSE)</f>
        <v>217</v>
      </c>
      <c r="W270" s="2">
        <f>VLOOKUP(A270,Sales!A:N,9,FALSE)</f>
        <v>2199</v>
      </c>
      <c r="X270" s="2">
        <f>VLOOKUP(A270,Sales!A:N,10,FALSE)</f>
        <v>1</v>
      </c>
      <c r="Y270" s="2">
        <f>VLOOKUP(A270,Sales!A:N,11,FALSE)</f>
        <v>3</v>
      </c>
      <c r="Z270" s="2">
        <f>VLOOKUP(A270,Sales!A:N,12,FALSE)</f>
        <v>2</v>
      </c>
      <c r="AA270" s="2">
        <f>VLOOKUP(A270,Sales!A:N,13,FALSE)</f>
        <v>6</v>
      </c>
      <c r="AB270" s="2">
        <f>VLOOKUP(A270,Sales!A:N,14,FALSE)</f>
        <v>1</v>
      </c>
      <c r="AC270" s="2">
        <f>VLOOKUP(A270,Campaigns!A:I,2,FALSE)</f>
        <v>0</v>
      </c>
      <c r="AD270" s="2">
        <f>VLOOKUP(A270,Campaigns!A:I,3,FALSE)</f>
        <v>0</v>
      </c>
      <c r="AE270" s="2">
        <f>VLOOKUP(A270,Campaigns!A:I,4,FALSE)</f>
        <v>1</v>
      </c>
      <c r="AF270" s="2">
        <f>VLOOKUP(A270,Campaigns!A:I,5,FALSE)</f>
        <v>0</v>
      </c>
      <c r="AG270" s="2">
        <f>VLOOKUP(A270,Campaigns!A:I,6,FALSE)</f>
        <v>0</v>
      </c>
      <c r="AH270" s="2">
        <f>VLOOKUP(A270,Campaigns!A:I,7,FALSE)</f>
        <v>0</v>
      </c>
      <c r="AI270" s="2">
        <f>VLOOKUP(A270,Campaigns!A:I,8,FALSE)</f>
        <v>1</v>
      </c>
      <c r="AJ270" s="19">
        <f>VLOOKUP(A270,Campaigns!A:I,9,FALSE)</f>
        <v>43507</v>
      </c>
    </row>
    <row r="271" spans="1:36">
      <c r="A271" s="2">
        <v>2092</v>
      </c>
      <c r="B271" s="2">
        <f>VLOOKUP(A271, Customer!A:O, 2, FALSE)</f>
        <v>181698</v>
      </c>
      <c r="C271" s="2">
        <f>VLOOKUP(A271, Customer!A:O, 3, FALSE)</f>
        <v>0</v>
      </c>
      <c r="D271" s="2">
        <f>VLOOKUP(A271, Customer!A:O, 4, FALSE)</f>
        <v>0</v>
      </c>
      <c r="E271" s="2">
        <f>VLOOKUP(A271, Customer!A:O, 5, FALSE)</f>
        <v>37</v>
      </c>
      <c r="F271" s="2">
        <f>VLOOKUP(A271, Customer!A:O, 6, FALSE)</f>
        <v>0</v>
      </c>
      <c r="G271" s="2">
        <f>VLOOKUP(A271, Customer!A:O, 7, FALSE)</f>
        <v>0</v>
      </c>
      <c r="H271" s="2">
        <f>VLOOKUP(A271, Customer!A:O, 8, FALSE)</f>
        <v>1</v>
      </c>
      <c r="I271" s="2">
        <f>VLOOKUP(A271, Customer!A:O, 9, FALSE)</f>
        <v>0</v>
      </c>
      <c r="J271" s="2">
        <f>VLOOKUP(A271, Customer!A:O, 10, FALSE)</f>
        <v>0</v>
      </c>
      <c r="K271" s="2">
        <f>VLOOKUP(A271, Customer!A:O, 11, FALSE)</f>
        <v>0</v>
      </c>
      <c r="L271" s="2">
        <f>VLOOKUP(A271, Customer!A:O, 12, FALSE)</f>
        <v>0</v>
      </c>
      <c r="M271" s="2">
        <f>VLOOKUP(A271, Customer!A:O, 13, FALSE)</f>
        <v>0</v>
      </c>
      <c r="N271" s="2">
        <f>VLOOKUP(A271, Customer!A:O, 14, FALSE)</f>
        <v>0</v>
      </c>
      <c r="O271" s="2" t="str">
        <f>VLOOKUP(A271, Customer!A:O, 15, FALSE)</f>
        <v>State-Other</v>
      </c>
      <c r="P271" s="2">
        <f>VLOOKUP(A271,Sales!A:N,2,FALSE)</f>
        <v>1</v>
      </c>
      <c r="Q271">
        <f>VLOOKUP(A271,Sales!A:N,3,FALSE)</f>
        <v>1577</v>
      </c>
      <c r="R271" s="2">
        <f>VLOOKUP(A271,Sales!A:N,4,FALSE)</f>
        <v>100</v>
      </c>
      <c r="S271" s="2">
        <f>VLOOKUP(A271,Sales!A:N,5,FALSE)</f>
        <v>256</v>
      </c>
      <c r="T271" s="2">
        <f>VLOOKUP(A271,Sales!A:N,6,FALSE)</f>
        <v>67</v>
      </c>
      <c r="U271" s="2">
        <f>VLOOKUP(A271,Sales!A:N,7,FALSE)</f>
        <v>356</v>
      </c>
      <c r="V271" s="2">
        <f>VLOOKUP(A271,Sales!A:N,8,FALSE)</f>
        <v>100</v>
      </c>
      <c r="W271" s="2">
        <f>VLOOKUP(A271,Sales!A:N,9,FALSE)</f>
        <v>2255</v>
      </c>
      <c r="X271" s="2">
        <f>VLOOKUP(A271,Sales!A:N,10,FALSE)</f>
        <v>1</v>
      </c>
      <c r="Y271" s="2">
        <f>VLOOKUP(A271,Sales!A:N,11,FALSE)</f>
        <v>8</v>
      </c>
      <c r="Z271" s="2">
        <f>VLOOKUP(A271,Sales!A:N,12,FALSE)</f>
        <v>2</v>
      </c>
      <c r="AA271" s="2">
        <f>VLOOKUP(A271,Sales!A:N,13,FALSE)</f>
        <v>5</v>
      </c>
      <c r="AB271" s="2">
        <f>VLOOKUP(A271,Sales!A:N,14,FALSE)</f>
        <v>5</v>
      </c>
      <c r="AC271" s="2">
        <f>VLOOKUP(A271,Campaigns!A:I,2,FALSE)</f>
        <v>0</v>
      </c>
      <c r="AD271" s="2">
        <f>VLOOKUP(A271,Campaigns!A:I,3,FALSE)</f>
        <v>0</v>
      </c>
      <c r="AE271" s="2">
        <f>VLOOKUP(A271,Campaigns!A:I,4,FALSE)</f>
        <v>0</v>
      </c>
      <c r="AF271" s="2">
        <f>VLOOKUP(A271,Campaigns!A:I,5,FALSE)</f>
        <v>1</v>
      </c>
      <c r="AG271" s="2">
        <f>VLOOKUP(A271,Campaigns!A:I,6,FALSE)</f>
        <v>0</v>
      </c>
      <c r="AH271" s="2">
        <f>VLOOKUP(A271,Campaigns!A:I,7,FALSE)</f>
        <v>0</v>
      </c>
      <c r="AI271" s="2">
        <f>VLOOKUP(A271,Campaigns!A:I,8,FALSE)</f>
        <v>1</v>
      </c>
      <c r="AJ271" s="19">
        <f>VLOOKUP(A271,Campaigns!A:I,9,FALSE)</f>
        <v>43624</v>
      </c>
    </row>
    <row r="272" spans="1:36">
      <c r="A272" s="2">
        <v>2261</v>
      </c>
      <c r="B272" s="2">
        <f>VLOOKUP(A272, Customer!A:O, 2, FALSE)</f>
        <v>178687</v>
      </c>
      <c r="C272" s="2">
        <f>VLOOKUP(A272, Customer!A:O, 3, FALSE)</f>
        <v>0</v>
      </c>
      <c r="D272" s="2">
        <f>VLOOKUP(A272, Customer!A:O, 4, FALSE)</f>
        <v>0</v>
      </c>
      <c r="E272" s="2">
        <f>VLOOKUP(A272, Customer!A:O, 5, FALSE)</f>
        <v>37</v>
      </c>
      <c r="F272" s="2">
        <f>VLOOKUP(A272, Customer!A:O, 6, FALSE)</f>
        <v>0</v>
      </c>
      <c r="G272" s="2">
        <f>VLOOKUP(A272, Customer!A:O, 7, FALSE)</f>
        <v>0</v>
      </c>
      <c r="H272" s="2">
        <f>VLOOKUP(A272, Customer!A:O, 8, FALSE)</f>
        <v>0</v>
      </c>
      <c r="I272" s="2">
        <f>VLOOKUP(A272, Customer!A:O, 9, FALSE)</f>
        <v>1</v>
      </c>
      <c r="J272" s="2">
        <f>VLOOKUP(A272, Customer!A:O, 10, FALSE)</f>
        <v>0</v>
      </c>
      <c r="K272" s="2">
        <f>VLOOKUP(A272, Customer!A:O, 11, FALSE)</f>
        <v>0</v>
      </c>
      <c r="L272" s="2">
        <f>VLOOKUP(A272, Customer!A:O, 12, FALSE)</f>
        <v>1</v>
      </c>
      <c r="M272" s="2">
        <f>VLOOKUP(A272, Customer!A:O, 13, FALSE)</f>
        <v>0</v>
      </c>
      <c r="N272" s="2">
        <f>VLOOKUP(A272, Customer!A:O, 14, FALSE)</f>
        <v>0</v>
      </c>
      <c r="O272" s="2" t="str">
        <f>VLOOKUP(A272, Customer!A:O, 15, FALSE)</f>
        <v>State-California</v>
      </c>
      <c r="P272" s="2">
        <f>VLOOKUP(A272,Sales!A:N,2,FALSE)</f>
        <v>13</v>
      </c>
      <c r="Q272">
        <f>VLOOKUP(A272,Sales!A:N,3,FALSE)</f>
        <v>1855</v>
      </c>
      <c r="R272" s="2">
        <f>VLOOKUP(A272,Sales!A:N,4,FALSE)</f>
        <v>420</v>
      </c>
      <c r="S272" s="2">
        <f>VLOOKUP(A272,Sales!A:N,5,FALSE)</f>
        <v>1560</v>
      </c>
      <c r="T272" s="2">
        <f>VLOOKUP(A272,Sales!A:N,6,FALSE)</f>
        <v>329</v>
      </c>
      <c r="U272" s="2">
        <f>VLOOKUP(A272,Sales!A:N,7,FALSE)</f>
        <v>125</v>
      </c>
      <c r="V272" s="2">
        <f>VLOOKUP(A272,Sales!A:N,8,FALSE)</f>
        <v>547</v>
      </c>
      <c r="W272" s="2">
        <f>VLOOKUP(A272,Sales!A:N,9,FALSE)</f>
        <v>3742</v>
      </c>
      <c r="X272" s="2">
        <f>VLOOKUP(A272,Sales!A:N,10,FALSE)</f>
        <v>1</v>
      </c>
      <c r="Y272" s="2">
        <f>VLOOKUP(A272,Sales!A:N,11,FALSE)</f>
        <v>4</v>
      </c>
      <c r="Z272" s="2">
        <f>VLOOKUP(A272,Sales!A:N,12,FALSE)</f>
        <v>6</v>
      </c>
      <c r="AA272" s="2">
        <f>VLOOKUP(A272,Sales!A:N,13,FALSE)</f>
        <v>8</v>
      </c>
      <c r="AB272" s="2">
        <f>VLOOKUP(A272,Sales!A:N,14,FALSE)</f>
        <v>2</v>
      </c>
      <c r="AC272" s="2">
        <f>VLOOKUP(A272,Campaigns!A:I,2,FALSE)</f>
        <v>0</v>
      </c>
      <c r="AD272" s="2">
        <f>VLOOKUP(A272,Campaigns!A:I,3,FALSE)</f>
        <v>0</v>
      </c>
      <c r="AE272" s="2">
        <f>VLOOKUP(A272,Campaigns!A:I,4,FALSE)</f>
        <v>1</v>
      </c>
      <c r="AF272" s="2">
        <f>VLOOKUP(A272,Campaigns!A:I,5,FALSE)</f>
        <v>0</v>
      </c>
      <c r="AG272" s="2">
        <f>VLOOKUP(A272,Campaigns!A:I,6,FALSE)</f>
        <v>0</v>
      </c>
      <c r="AH272" s="2">
        <f>VLOOKUP(A272,Campaigns!A:I,7,FALSE)</f>
        <v>0</v>
      </c>
      <c r="AI272" s="2">
        <f>VLOOKUP(A272,Campaigns!A:I,8,FALSE)</f>
        <v>1</v>
      </c>
      <c r="AJ272" s="19" t="str">
        <f>VLOOKUP(A272,Campaigns!A:I,9,FALSE)</f>
        <v>1/14/2019</v>
      </c>
    </row>
    <row r="273" spans="1:36">
      <c r="A273" s="2">
        <v>1873</v>
      </c>
      <c r="B273" s="2">
        <f>VLOOKUP(A273, Customer!A:O, 2, FALSE)</f>
        <v>176630</v>
      </c>
      <c r="C273" s="2">
        <f>VLOOKUP(A273, Customer!A:O, 3, FALSE)</f>
        <v>0</v>
      </c>
      <c r="D273" s="2">
        <f>VLOOKUP(A273, Customer!A:O, 4, FALSE)</f>
        <v>0</v>
      </c>
      <c r="E273" s="2">
        <f>VLOOKUP(A273, Customer!A:O, 5, FALSE)</f>
        <v>37</v>
      </c>
      <c r="F273" s="2">
        <f>VLOOKUP(A273, Customer!A:O, 6, FALSE)</f>
        <v>0</v>
      </c>
      <c r="G273" s="2">
        <f>VLOOKUP(A273, Customer!A:O, 7, FALSE)</f>
        <v>1</v>
      </c>
      <c r="H273" s="2">
        <f>VLOOKUP(A273, Customer!A:O, 8, FALSE)</f>
        <v>0</v>
      </c>
      <c r="I273" s="2">
        <f>VLOOKUP(A273, Customer!A:O, 9, FALSE)</f>
        <v>0</v>
      </c>
      <c r="J273" s="2">
        <f>VLOOKUP(A273, Customer!A:O, 10, FALSE)</f>
        <v>0</v>
      </c>
      <c r="K273" s="2">
        <f>VLOOKUP(A273, Customer!A:O, 11, FALSE)</f>
        <v>0</v>
      </c>
      <c r="L273" s="2">
        <f>VLOOKUP(A273, Customer!A:O, 12, FALSE)</f>
        <v>1</v>
      </c>
      <c r="M273" s="2">
        <f>VLOOKUP(A273, Customer!A:O, 13, FALSE)</f>
        <v>0</v>
      </c>
      <c r="N273" s="2">
        <f>VLOOKUP(A273, Customer!A:O, 14, FALSE)</f>
        <v>0</v>
      </c>
      <c r="O273" s="2" t="str">
        <f>VLOOKUP(A273, Customer!A:O, 15, FALSE)</f>
        <v>State-Illinois</v>
      </c>
      <c r="P273" s="2">
        <f>VLOOKUP(A273,Sales!A:N,2,FALSE)</f>
        <v>93</v>
      </c>
      <c r="Q273">
        <f>VLOOKUP(A273,Sales!A:N,3,FALSE)</f>
        <v>588</v>
      </c>
      <c r="R273" s="2">
        <f>VLOOKUP(A273,Sales!A:N,4,FALSE)</f>
        <v>71</v>
      </c>
      <c r="S273" s="2">
        <f>VLOOKUP(A273,Sales!A:N,5,FALSE)</f>
        <v>1028</v>
      </c>
      <c r="T273" s="2">
        <f>VLOOKUP(A273,Sales!A:N,6,FALSE)</f>
        <v>92</v>
      </c>
      <c r="U273" s="2">
        <f>VLOOKUP(A273,Sales!A:N,7,FALSE)</f>
        <v>129</v>
      </c>
      <c r="V273" s="2">
        <f>VLOOKUP(A273,Sales!A:N,8,FALSE)</f>
        <v>403</v>
      </c>
      <c r="W273" s="2">
        <f>VLOOKUP(A273,Sales!A:N,9,FALSE)</f>
        <v>1505</v>
      </c>
      <c r="X273" s="2">
        <f>VLOOKUP(A273,Sales!A:N,10,FALSE)</f>
        <v>1</v>
      </c>
      <c r="Y273" s="2">
        <f>VLOOKUP(A273,Sales!A:N,11,FALSE)</f>
        <v>3</v>
      </c>
      <c r="Z273" s="2">
        <f>VLOOKUP(A273,Sales!A:N,12,FALSE)</f>
        <v>10</v>
      </c>
      <c r="AA273" s="2">
        <f>VLOOKUP(A273,Sales!A:N,13,FALSE)</f>
        <v>11</v>
      </c>
      <c r="AB273" s="2">
        <f>VLOOKUP(A273,Sales!A:N,14,FALSE)</f>
        <v>1</v>
      </c>
      <c r="AC273" s="2">
        <f>VLOOKUP(A273,Campaigns!A:I,2,FALSE)</f>
        <v>0</v>
      </c>
      <c r="AD273" s="2">
        <f>VLOOKUP(A273,Campaigns!A:I,3,FALSE)</f>
        <v>0</v>
      </c>
      <c r="AE273" s="2">
        <f>VLOOKUP(A273,Campaigns!A:I,4,FALSE)</f>
        <v>0</v>
      </c>
      <c r="AF273" s="2">
        <f>VLOOKUP(A273,Campaigns!A:I,5,FALSE)</f>
        <v>0</v>
      </c>
      <c r="AG273" s="2">
        <f>VLOOKUP(A273,Campaigns!A:I,6,FALSE)</f>
        <v>0</v>
      </c>
      <c r="AH273" s="2">
        <f>VLOOKUP(A273,Campaigns!A:I,7,FALSE)</f>
        <v>0</v>
      </c>
      <c r="AI273" s="2">
        <f>VLOOKUP(A273,Campaigns!A:I,8,FALSE)</f>
        <v>0</v>
      </c>
      <c r="AJ273" s="19" t="str">
        <f>VLOOKUP(A273,Campaigns!A:I,9,FALSE)</f>
        <v>6/20/2020</v>
      </c>
    </row>
    <row r="274" spans="1:36">
      <c r="A274" s="2">
        <v>1851</v>
      </c>
      <c r="B274" s="2">
        <f>VLOOKUP(A274, Customer!A:O, 2, FALSE)</f>
        <v>170123</v>
      </c>
      <c r="C274" s="2">
        <f>VLOOKUP(A274, Customer!A:O, 3, FALSE)</f>
        <v>0</v>
      </c>
      <c r="D274" s="2">
        <f>VLOOKUP(A274, Customer!A:O, 4, FALSE)</f>
        <v>0</v>
      </c>
      <c r="E274" s="2">
        <f>VLOOKUP(A274, Customer!A:O, 5, FALSE)</f>
        <v>37</v>
      </c>
      <c r="F274" s="2">
        <f>VLOOKUP(A274, Customer!A:O, 6, FALSE)</f>
        <v>0</v>
      </c>
      <c r="G274" s="2">
        <f>VLOOKUP(A274, Customer!A:O, 7, FALSE)</f>
        <v>0</v>
      </c>
      <c r="H274" s="2">
        <f>VLOOKUP(A274, Customer!A:O, 8, FALSE)</f>
        <v>0</v>
      </c>
      <c r="I274" s="2">
        <f>VLOOKUP(A274, Customer!A:O, 9, FALSE)</f>
        <v>1</v>
      </c>
      <c r="J274" s="2">
        <f>VLOOKUP(A274, Customer!A:O, 10, FALSE)</f>
        <v>0</v>
      </c>
      <c r="K274" s="2">
        <f>VLOOKUP(A274, Customer!A:O, 11, FALSE)</f>
        <v>0</v>
      </c>
      <c r="L274" s="2">
        <f>VLOOKUP(A274, Customer!A:O, 12, FALSE)</f>
        <v>0</v>
      </c>
      <c r="M274" s="2">
        <f>VLOOKUP(A274, Customer!A:O, 13, FALSE)</f>
        <v>0</v>
      </c>
      <c r="N274" s="2">
        <f>VLOOKUP(A274, Customer!A:O, 14, FALSE)</f>
        <v>1</v>
      </c>
      <c r="O274" s="2" t="str">
        <f>VLOOKUP(A274, Customer!A:O, 15, FALSE)</f>
        <v>State-Texas</v>
      </c>
      <c r="P274" s="2">
        <f>VLOOKUP(A274,Sales!A:N,2,FALSE)</f>
        <v>27</v>
      </c>
      <c r="Q274">
        <f>VLOOKUP(A274,Sales!A:N,3,FALSE)</f>
        <v>3173</v>
      </c>
      <c r="R274" s="2">
        <f>VLOOKUP(A274,Sales!A:N,4,FALSE)</f>
        <v>0</v>
      </c>
      <c r="S274" s="2">
        <f>VLOOKUP(A274,Sales!A:N,5,FALSE)</f>
        <v>961</v>
      </c>
      <c r="T274" s="2">
        <f>VLOOKUP(A274,Sales!A:N,6,FALSE)</f>
        <v>56</v>
      </c>
      <c r="U274" s="2">
        <f>VLOOKUP(A274,Sales!A:N,7,FALSE)</f>
        <v>0</v>
      </c>
      <c r="V274" s="2">
        <f>VLOOKUP(A274,Sales!A:N,8,FALSE)</f>
        <v>0</v>
      </c>
      <c r="W274" s="2">
        <f>VLOOKUP(A274,Sales!A:N,9,FALSE)</f>
        <v>4190</v>
      </c>
      <c r="X274" s="2">
        <f>VLOOKUP(A274,Sales!A:N,10,FALSE)</f>
        <v>1</v>
      </c>
      <c r="Y274" s="2">
        <f>VLOOKUP(A274,Sales!A:N,11,FALSE)</f>
        <v>5</v>
      </c>
      <c r="Z274" s="2">
        <f>VLOOKUP(A274,Sales!A:N,12,FALSE)</f>
        <v>7</v>
      </c>
      <c r="AA274" s="2">
        <f>VLOOKUP(A274,Sales!A:N,13,FALSE)</f>
        <v>4</v>
      </c>
      <c r="AB274" s="2">
        <f>VLOOKUP(A274,Sales!A:N,14,FALSE)</f>
        <v>3</v>
      </c>
      <c r="AC274" s="2">
        <f>VLOOKUP(A274,Campaigns!A:I,2,FALSE)</f>
        <v>0</v>
      </c>
      <c r="AD274" s="2">
        <f>VLOOKUP(A274,Campaigns!A:I,3,FALSE)</f>
        <v>1</v>
      </c>
      <c r="AE274" s="2">
        <f>VLOOKUP(A274,Campaigns!A:I,4,FALSE)</f>
        <v>0</v>
      </c>
      <c r="AF274" s="2">
        <f>VLOOKUP(A274,Campaigns!A:I,5,FALSE)</f>
        <v>0</v>
      </c>
      <c r="AG274" s="2">
        <f>VLOOKUP(A274,Campaigns!A:I,6,FALSE)</f>
        <v>1</v>
      </c>
      <c r="AH274" s="2">
        <f>VLOOKUP(A274,Campaigns!A:I,7,FALSE)</f>
        <v>0</v>
      </c>
      <c r="AI274" s="2">
        <f>VLOOKUP(A274,Campaigns!A:I,8,FALSE)</f>
        <v>0</v>
      </c>
      <c r="AJ274" s="19">
        <f>VLOOKUP(A274,Campaigns!A:I,9,FALSE)</f>
        <v>43924</v>
      </c>
    </row>
    <row r="275" spans="1:36">
      <c r="A275" s="2">
        <v>3047</v>
      </c>
      <c r="B275" s="2">
        <f>VLOOKUP(A275, Customer!A:O, 2, FALSE)</f>
        <v>169520</v>
      </c>
      <c r="C275" s="2">
        <f>VLOOKUP(A275, Customer!A:O, 3, FALSE)</f>
        <v>0</v>
      </c>
      <c r="D275" s="2">
        <f>VLOOKUP(A275, Customer!A:O, 4, FALSE)</f>
        <v>0</v>
      </c>
      <c r="E275" s="2">
        <f>VLOOKUP(A275, Customer!A:O, 5, FALSE)</f>
        <v>37</v>
      </c>
      <c r="F275" s="2">
        <f>VLOOKUP(A275, Customer!A:O, 6, FALSE)</f>
        <v>0</v>
      </c>
      <c r="G275" s="2">
        <f>VLOOKUP(A275, Customer!A:O, 7, FALSE)</f>
        <v>1</v>
      </c>
      <c r="H275" s="2">
        <f>VLOOKUP(A275, Customer!A:O, 8, FALSE)</f>
        <v>0</v>
      </c>
      <c r="I275" s="2">
        <f>VLOOKUP(A275, Customer!A:O, 9, FALSE)</f>
        <v>0</v>
      </c>
      <c r="J275" s="2">
        <f>VLOOKUP(A275, Customer!A:O, 10, FALSE)</f>
        <v>0</v>
      </c>
      <c r="K275" s="2">
        <f>VLOOKUP(A275, Customer!A:O, 11, FALSE)</f>
        <v>0</v>
      </c>
      <c r="L275" s="2">
        <f>VLOOKUP(A275, Customer!A:O, 12, FALSE)</f>
        <v>1</v>
      </c>
      <c r="M275" s="2">
        <f>VLOOKUP(A275, Customer!A:O, 13, FALSE)</f>
        <v>0</v>
      </c>
      <c r="N275" s="2">
        <f>VLOOKUP(A275, Customer!A:O, 14, FALSE)</f>
        <v>0</v>
      </c>
      <c r="O275" s="2" t="str">
        <f>VLOOKUP(A275, Customer!A:O, 15, FALSE)</f>
        <v>State-California</v>
      </c>
      <c r="P275" s="2">
        <f>VLOOKUP(A275,Sales!A:N,2,FALSE)</f>
        <v>95</v>
      </c>
      <c r="Q275">
        <f>VLOOKUP(A275,Sales!A:N,3,FALSE)</f>
        <v>1529</v>
      </c>
      <c r="R275" s="2">
        <f>VLOOKUP(A275,Sales!A:N,4,FALSE)</f>
        <v>293</v>
      </c>
      <c r="S275" s="2">
        <f>VLOOKUP(A275,Sales!A:N,5,FALSE)</f>
        <v>1010</v>
      </c>
      <c r="T275" s="2">
        <f>VLOOKUP(A275,Sales!A:N,6,FALSE)</f>
        <v>295</v>
      </c>
      <c r="U275" s="2">
        <f>VLOOKUP(A275,Sales!A:N,7,FALSE)</f>
        <v>195</v>
      </c>
      <c r="V275" s="2">
        <f>VLOOKUP(A275,Sales!A:N,8,FALSE)</f>
        <v>227</v>
      </c>
      <c r="W275" s="2">
        <f>VLOOKUP(A275,Sales!A:N,9,FALSE)</f>
        <v>3094</v>
      </c>
      <c r="X275" s="2">
        <f>VLOOKUP(A275,Sales!A:N,10,FALSE)</f>
        <v>1</v>
      </c>
      <c r="Y275" s="2">
        <f>VLOOKUP(A275,Sales!A:N,11,FALSE)</f>
        <v>9</v>
      </c>
      <c r="Z275" s="2">
        <f>VLOOKUP(A275,Sales!A:N,12,FALSE)</f>
        <v>6</v>
      </c>
      <c r="AA275" s="2">
        <f>VLOOKUP(A275,Sales!A:N,13,FALSE)</f>
        <v>5</v>
      </c>
      <c r="AB275" s="2">
        <f>VLOOKUP(A275,Sales!A:N,14,FALSE)</f>
        <v>5</v>
      </c>
      <c r="AC275" s="2">
        <f>VLOOKUP(A275,Campaigns!A:I,2,FALSE)</f>
        <v>0</v>
      </c>
      <c r="AD275" s="2">
        <f>VLOOKUP(A275,Campaigns!A:I,3,FALSE)</f>
        <v>0</v>
      </c>
      <c r="AE275" s="2">
        <f>VLOOKUP(A275,Campaigns!A:I,4,FALSE)</f>
        <v>0</v>
      </c>
      <c r="AF275" s="2">
        <f>VLOOKUP(A275,Campaigns!A:I,5,FALSE)</f>
        <v>0</v>
      </c>
      <c r="AG275" s="2">
        <f>VLOOKUP(A275,Campaigns!A:I,6,FALSE)</f>
        <v>0</v>
      </c>
      <c r="AH275" s="2">
        <f>VLOOKUP(A275,Campaigns!A:I,7,FALSE)</f>
        <v>0</v>
      </c>
      <c r="AI275" s="2">
        <f>VLOOKUP(A275,Campaigns!A:I,8,FALSE)</f>
        <v>0</v>
      </c>
      <c r="AJ275" s="19">
        <f>VLOOKUP(A275,Campaigns!A:I,9,FALSE)</f>
        <v>43811</v>
      </c>
    </row>
    <row r="276" spans="1:36">
      <c r="A276" s="2">
        <v>1091</v>
      </c>
      <c r="B276" s="2">
        <f>VLOOKUP(A276, Customer!A:O, 2, FALSE)</f>
        <v>150150</v>
      </c>
      <c r="C276" s="2">
        <f>VLOOKUP(A276, Customer!A:O, 3, FALSE)</f>
        <v>0</v>
      </c>
      <c r="D276" s="2">
        <f>VLOOKUP(A276, Customer!A:O, 4, FALSE)</f>
        <v>0</v>
      </c>
      <c r="E276" s="2">
        <f>VLOOKUP(A276, Customer!A:O, 5, FALSE)</f>
        <v>37</v>
      </c>
      <c r="F276" s="2">
        <f>VLOOKUP(A276, Customer!A:O, 6, FALSE)</f>
        <v>0</v>
      </c>
      <c r="G276" s="2">
        <f>VLOOKUP(A276, Customer!A:O, 7, FALSE)</f>
        <v>1</v>
      </c>
      <c r="H276" s="2">
        <f>VLOOKUP(A276, Customer!A:O, 8, FALSE)</f>
        <v>0</v>
      </c>
      <c r="I276" s="2">
        <f>VLOOKUP(A276, Customer!A:O, 9, FALSE)</f>
        <v>0</v>
      </c>
      <c r="J276" s="2">
        <f>VLOOKUP(A276, Customer!A:O, 10, FALSE)</f>
        <v>0</v>
      </c>
      <c r="K276" s="2">
        <f>VLOOKUP(A276, Customer!A:O, 11, FALSE)</f>
        <v>0</v>
      </c>
      <c r="L276" s="2">
        <f>VLOOKUP(A276, Customer!A:O, 12, FALSE)</f>
        <v>0</v>
      </c>
      <c r="M276" s="2">
        <f>VLOOKUP(A276, Customer!A:O, 13, FALSE)</f>
        <v>0</v>
      </c>
      <c r="N276" s="2">
        <f>VLOOKUP(A276, Customer!A:O, 14, FALSE)</f>
        <v>1</v>
      </c>
      <c r="O276" s="2" t="str">
        <f>VLOOKUP(A276, Customer!A:O, 15, FALSE)</f>
        <v>State-California</v>
      </c>
      <c r="P276" s="2">
        <f>VLOOKUP(A276,Sales!A:N,2,FALSE)</f>
        <v>32</v>
      </c>
      <c r="Q276">
        <f>VLOOKUP(A276,Sales!A:N,3,FALSE)</f>
        <v>404</v>
      </c>
      <c r="R276" s="2">
        <f>VLOOKUP(A276,Sales!A:N,4,FALSE)</f>
        <v>138</v>
      </c>
      <c r="S276" s="2">
        <f>VLOOKUP(A276,Sales!A:N,5,FALSE)</f>
        <v>275</v>
      </c>
      <c r="T276" s="2">
        <f>VLOOKUP(A276,Sales!A:N,6,FALSE)</f>
        <v>195</v>
      </c>
      <c r="U276" s="2">
        <f>VLOOKUP(A276,Sales!A:N,7,FALSE)</f>
        <v>183</v>
      </c>
      <c r="V276" s="2">
        <f>VLOOKUP(A276,Sales!A:N,8,FALSE)</f>
        <v>33</v>
      </c>
      <c r="W276" s="2">
        <f>VLOOKUP(A276,Sales!A:N,9,FALSE)</f>
        <v>1162</v>
      </c>
      <c r="X276" s="2">
        <f>VLOOKUP(A276,Sales!A:N,10,FALSE)</f>
        <v>2</v>
      </c>
      <c r="Y276" s="2">
        <f>VLOOKUP(A276,Sales!A:N,11,FALSE)</f>
        <v>5</v>
      </c>
      <c r="Z276" s="2">
        <f>VLOOKUP(A276,Sales!A:N,12,FALSE)</f>
        <v>2</v>
      </c>
      <c r="AA276" s="2">
        <f>VLOOKUP(A276,Sales!A:N,13,FALSE)</f>
        <v>7</v>
      </c>
      <c r="AB276" s="2">
        <f>VLOOKUP(A276,Sales!A:N,14,FALSE)</f>
        <v>5</v>
      </c>
      <c r="AC276" s="2">
        <f>VLOOKUP(A276,Campaigns!A:I,2,FALSE)</f>
        <v>0</v>
      </c>
      <c r="AD276" s="2">
        <f>VLOOKUP(A276,Campaigns!A:I,3,FALSE)</f>
        <v>0</v>
      </c>
      <c r="AE276" s="2">
        <f>VLOOKUP(A276,Campaigns!A:I,4,FALSE)</f>
        <v>0</v>
      </c>
      <c r="AF276" s="2">
        <f>VLOOKUP(A276,Campaigns!A:I,5,FALSE)</f>
        <v>0</v>
      </c>
      <c r="AG276" s="2">
        <f>VLOOKUP(A276,Campaigns!A:I,6,FALSE)</f>
        <v>0</v>
      </c>
      <c r="AH276" s="2">
        <f>VLOOKUP(A276,Campaigns!A:I,7,FALSE)</f>
        <v>0</v>
      </c>
      <c r="AI276" s="2">
        <f>VLOOKUP(A276,Campaigns!A:I,8,FALSE)</f>
        <v>0</v>
      </c>
      <c r="AJ276" s="19" t="str">
        <f>VLOOKUP(A276,Campaigns!A:I,9,FALSE)</f>
        <v>11/25/2019</v>
      </c>
    </row>
    <row r="277" spans="1:36">
      <c r="A277" s="2">
        <v>2327</v>
      </c>
      <c r="B277" s="2">
        <f>VLOOKUP(A277, Customer!A:O, 2, FALSE)</f>
        <v>150150</v>
      </c>
      <c r="C277" s="2">
        <f>VLOOKUP(A277, Customer!A:O, 3, FALSE)</f>
        <v>0</v>
      </c>
      <c r="D277" s="2">
        <f>VLOOKUP(A277, Customer!A:O, 4, FALSE)</f>
        <v>0</v>
      </c>
      <c r="E277" s="2">
        <f>VLOOKUP(A277, Customer!A:O, 5, FALSE)</f>
        <v>37</v>
      </c>
      <c r="F277" s="2">
        <f>VLOOKUP(A277, Customer!A:O, 6, FALSE)</f>
        <v>0</v>
      </c>
      <c r="G277" s="2">
        <f>VLOOKUP(A277, Customer!A:O, 7, FALSE)</f>
        <v>1</v>
      </c>
      <c r="H277" s="2">
        <f>VLOOKUP(A277, Customer!A:O, 8, FALSE)</f>
        <v>0</v>
      </c>
      <c r="I277" s="2">
        <f>VLOOKUP(A277, Customer!A:O, 9, FALSE)</f>
        <v>0</v>
      </c>
      <c r="J277" s="2">
        <f>VLOOKUP(A277, Customer!A:O, 10, FALSE)</f>
        <v>0</v>
      </c>
      <c r="K277" s="2">
        <f>VLOOKUP(A277, Customer!A:O, 11, FALSE)</f>
        <v>0</v>
      </c>
      <c r="L277" s="2">
        <f>VLOOKUP(A277, Customer!A:O, 12, FALSE)</f>
        <v>0</v>
      </c>
      <c r="M277" s="2">
        <f>VLOOKUP(A277, Customer!A:O, 13, FALSE)</f>
        <v>0</v>
      </c>
      <c r="N277" s="2">
        <f>VLOOKUP(A277, Customer!A:O, 14, FALSE)</f>
        <v>1</v>
      </c>
      <c r="O277" s="2" t="str">
        <f>VLOOKUP(A277, Customer!A:O, 15, FALSE)</f>
        <v>State-California</v>
      </c>
      <c r="P277" s="2">
        <f>VLOOKUP(A277,Sales!A:N,2,FALSE)</f>
        <v>32</v>
      </c>
      <c r="Q277">
        <f>VLOOKUP(A277,Sales!A:N,3,FALSE)</f>
        <v>404</v>
      </c>
      <c r="R277" s="2">
        <f>VLOOKUP(A277,Sales!A:N,4,FALSE)</f>
        <v>138</v>
      </c>
      <c r="S277" s="2">
        <f>VLOOKUP(A277,Sales!A:N,5,FALSE)</f>
        <v>275</v>
      </c>
      <c r="T277" s="2">
        <f>VLOOKUP(A277,Sales!A:N,6,FALSE)</f>
        <v>195</v>
      </c>
      <c r="U277" s="2">
        <f>VLOOKUP(A277,Sales!A:N,7,FALSE)</f>
        <v>183</v>
      </c>
      <c r="V277" s="2">
        <f>VLOOKUP(A277,Sales!A:N,8,FALSE)</f>
        <v>33</v>
      </c>
      <c r="W277" s="2">
        <f>VLOOKUP(A277,Sales!A:N,9,FALSE)</f>
        <v>1162</v>
      </c>
      <c r="X277" s="2">
        <f>VLOOKUP(A277,Sales!A:N,10,FALSE)</f>
        <v>2</v>
      </c>
      <c r="Y277" s="2">
        <f>VLOOKUP(A277,Sales!A:N,11,FALSE)</f>
        <v>5</v>
      </c>
      <c r="Z277" s="2">
        <f>VLOOKUP(A277,Sales!A:N,12,FALSE)</f>
        <v>2</v>
      </c>
      <c r="AA277" s="2">
        <f>VLOOKUP(A277,Sales!A:N,13,FALSE)</f>
        <v>7</v>
      </c>
      <c r="AB277" s="2">
        <f>VLOOKUP(A277,Sales!A:N,14,FALSE)</f>
        <v>5</v>
      </c>
      <c r="AC277" s="2">
        <f>VLOOKUP(A277,Campaigns!A:I,2,FALSE)</f>
        <v>0</v>
      </c>
      <c r="AD277" s="2">
        <f>VLOOKUP(A277,Campaigns!A:I,3,FALSE)</f>
        <v>0</v>
      </c>
      <c r="AE277" s="2">
        <f>VLOOKUP(A277,Campaigns!A:I,4,FALSE)</f>
        <v>0</v>
      </c>
      <c r="AF277" s="2">
        <f>VLOOKUP(A277,Campaigns!A:I,5,FALSE)</f>
        <v>0</v>
      </c>
      <c r="AG277" s="2">
        <f>VLOOKUP(A277,Campaigns!A:I,6,FALSE)</f>
        <v>0</v>
      </c>
      <c r="AH277" s="2">
        <f>VLOOKUP(A277,Campaigns!A:I,7,FALSE)</f>
        <v>0</v>
      </c>
      <c r="AI277" s="2">
        <f>VLOOKUP(A277,Campaigns!A:I,8,FALSE)</f>
        <v>0</v>
      </c>
      <c r="AJ277" s="19" t="str">
        <f>VLOOKUP(A277,Campaigns!A:I,9,FALSE)</f>
        <v>11/25/2019</v>
      </c>
    </row>
    <row r="278" spans="1:36">
      <c r="A278" s="2">
        <v>2069</v>
      </c>
      <c r="B278" s="2">
        <f>VLOOKUP(A278, Customer!A:O, 2, FALSE)</f>
        <v>143776</v>
      </c>
      <c r="C278" s="2">
        <f>VLOOKUP(A278, Customer!A:O, 3, FALSE)</f>
        <v>1</v>
      </c>
      <c r="D278" s="2">
        <f>VLOOKUP(A278, Customer!A:O, 4, FALSE)</f>
        <v>0</v>
      </c>
      <c r="E278" s="2">
        <f>VLOOKUP(A278, Customer!A:O, 5, FALSE)</f>
        <v>37</v>
      </c>
      <c r="F278" s="2">
        <f>VLOOKUP(A278, Customer!A:O, 6, FALSE)</f>
        <v>0</v>
      </c>
      <c r="G278" s="2">
        <f>VLOOKUP(A278, Customer!A:O, 7, FALSE)</f>
        <v>0</v>
      </c>
      <c r="H278" s="2">
        <f>VLOOKUP(A278, Customer!A:O, 8, FALSE)</f>
        <v>0</v>
      </c>
      <c r="I278" s="2">
        <f>VLOOKUP(A278, Customer!A:O, 9, FALSE)</f>
        <v>1</v>
      </c>
      <c r="J278" s="2">
        <f>VLOOKUP(A278, Customer!A:O, 10, FALSE)</f>
        <v>0</v>
      </c>
      <c r="K278" s="2">
        <f>VLOOKUP(A278, Customer!A:O, 11, FALSE)</f>
        <v>0</v>
      </c>
      <c r="L278" s="2">
        <f>VLOOKUP(A278, Customer!A:O, 12, FALSE)</f>
        <v>1</v>
      </c>
      <c r="M278" s="2">
        <f>VLOOKUP(A278, Customer!A:O, 13, FALSE)</f>
        <v>0</v>
      </c>
      <c r="N278" s="2">
        <f>VLOOKUP(A278, Customer!A:O, 14, FALSE)</f>
        <v>0</v>
      </c>
      <c r="O278" s="2" t="str">
        <f>VLOOKUP(A278, Customer!A:O, 15, FALSE)</f>
        <v>State-California</v>
      </c>
      <c r="P278" s="2">
        <f>VLOOKUP(A278,Sales!A:N,2,FALSE)</f>
        <v>77</v>
      </c>
      <c r="Q278">
        <f>VLOOKUP(A278,Sales!A:N,3,FALSE)</f>
        <v>26</v>
      </c>
      <c r="R278" s="2">
        <f>VLOOKUP(A278,Sales!A:N,4,FALSE)</f>
        <v>0</v>
      </c>
      <c r="S278" s="2">
        <f>VLOOKUP(A278,Sales!A:N,5,FALSE)</f>
        <v>30</v>
      </c>
      <c r="T278" s="2">
        <f>VLOOKUP(A278,Sales!A:N,6,FALSE)</f>
        <v>7</v>
      </c>
      <c r="U278" s="2">
        <f>VLOOKUP(A278,Sales!A:N,7,FALSE)</f>
        <v>3</v>
      </c>
      <c r="V278" s="2">
        <f>VLOOKUP(A278,Sales!A:N,8,FALSE)</f>
        <v>10</v>
      </c>
      <c r="W278" s="2">
        <f>VLOOKUP(A278,Sales!A:N,9,FALSE)</f>
        <v>56</v>
      </c>
      <c r="X278" s="2">
        <f>VLOOKUP(A278,Sales!A:N,10,FALSE)</f>
        <v>1</v>
      </c>
      <c r="Y278" s="2">
        <f>VLOOKUP(A278,Sales!A:N,11,FALSE)</f>
        <v>1</v>
      </c>
      <c r="Z278" s="2">
        <f>VLOOKUP(A278,Sales!A:N,12,FALSE)</f>
        <v>0</v>
      </c>
      <c r="AA278" s="2">
        <f>VLOOKUP(A278,Sales!A:N,13,FALSE)</f>
        <v>2</v>
      </c>
      <c r="AB278" s="2">
        <f>VLOOKUP(A278,Sales!A:N,14,FALSE)</f>
        <v>6</v>
      </c>
      <c r="AC278" s="2">
        <f>VLOOKUP(A278,Campaigns!A:I,2,FALSE)</f>
        <v>0</v>
      </c>
      <c r="AD278" s="2">
        <f>VLOOKUP(A278,Campaigns!A:I,3,FALSE)</f>
        <v>0</v>
      </c>
      <c r="AE278" s="2">
        <f>VLOOKUP(A278,Campaigns!A:I,4,FALSE)</f>
        <v>0</v>
      </c>
      <c r="AF278" s="2">
        <f>VLOOKUP(A278,Campaigns!A:I,5,FALSE)</f>
        <v>0</v>
      </c>
      <c r="AG278" s="2">
        <f>VLOOKUP(A278,Campaigns!A:I,6,FALSE)</f>
        <v>0</v>
      </c>
      <c r="AH278" s="2">
        <f>VLOOKUP(A278,Campaigns!A:I,7,FALSE)</f>
        <v>0</v>
      </c>
      <c r="AI278" s="2">
        <f>VLOOKUP(A278,Campaigns!A:I,8,FALSE)</f>
        <v>0</v>
      </c>
      <c r="AJ278" s="19">
        <f>VLOOKUP(A278,Campaigns!A:I,9,FALSE)</f>
        <v>44022</v>
      </c>
    </row>
    <row r="279" spans="1:36">
      <c r="A279" s="2">
        <v>1858</v>
      </c>
      <c r="B279" s="2">
        <f>VLOOKUP(A279, Customer!A:O, 2, FALSE)</f>
        <v>139922</v>
      </c>
      <c r="C279" s="2">
        <f>VLOOKUP(A279, Customer!A:O, 3, FALSE)</f>
        <v>1</v>
      </c>
      <c r="D279" s="2">
        <f>VLOOKUP(A279, Customer!A:O, 4, FALSE)</f>
        <v>0</v>
      </c>
      <c r="E279" s="2">
        <f>VLOOKUP(A279, Customer!A:O, 5, FALSE)</f>
        <v>37</v>
      </c>
      <c r="F279" s="2">
        <f>VLOOKUP(A279, Customer!A:O, 6, FALSE)</f>
        <v>0</v>
      </c>
      <c r="G279" s="2">
        <f>VLOOKUP(A279, Customer!A:O, 7, FALSE)</f>
        <v>1</v>
      </c>
      <c r="H279" s="2">
        <f>VLOOKUP(A279, Customer!A:O, 8, FALSE)</f>
        <v>0</v>
      </c>
      <c r="I279" s="2">
        <f>VLOOKUP(A279, Customer!A:O, 9, FALSE)</f>
        <v>0</v>
      </c>
      <c r="J279" s="2">
        <f>VLOOKUP(A279, Customer!A:O, 10, FALSE)</f>
        <v>0</v>
      </c>
      <c r="K279" s="2">
        <f>VLOOKUP(A279, Customer!A:O, 11, FALSE)</f>
        <v>0</v>
      </c>
      <c r="L279" s="2">
        <f>VLOOKUP(A279, Customer!A:O, 12, FALSE)</f>
        <v>1</v>
      </c>
      <c r="M279" s="2">
        <f>VLOOKUP(A279, Customer!A:O, 13, FALSE)</f>
        <v>0</v>
      </c>
      <c r="N279" s="2">
        <f>VLOOKUP(A279, Customer!A:O, 14, FALSE)</f>
        <v>0</v>
      </c>
      <c r="O279" s="2" t="str">
        <f>VLOOKUP(A279, Customer!A:O, 15, FALSE)</f>
        <v>State-Other</v>
      </c>
      <c r="P279" s="2">
        <f>VLOOKUP(A279,Sales!A:N,2,FALSE)</f>
        <v>30</v>
      </c>
      <c r="Q279">
        <f>VLOOKUP(A279,Sales!A:N,3,FALSE)</f>
        <v>102</v>
      </c>
      <c r="R279" s="2">
        <f>VLOOKUP(A279,Sales!A:N,4,FALSE)</f>
        <v>42</v>
      </c>
      <c r="S279" s="2">
        <f>VLOOKUP(A279,Sales!A:N,5,FALSE)</f>
        <v>207</v>
      </c>
      <c r="T279" s="2">
        <f>VLOOKUP(A279,Sales!A:N,6,FALSE)</f>
        <v>67</v>
      </c>
      <c r="U279" s="2">
        <f>VLOOKUP(A279,Sales!A:N,7,FALSE)</f>
        <v>4</v>
      </c>
      <c r="V279" s="2">
        <f>VLOOKUP(A279,Sales!A:N,8,FALSE)</f>
        <v>126</v>
      </c>
      <c r="W279" s="2">
        <f>VLOOKUP(A279,Sales!A:N,9,FALSE)</f>
        <v>294</v>
      </c>
      <c r="X279" s="2">
        <f>VLOOKUP(A279,Sales!A:N,10,FALSE)</f>
        <v>2</v>
      </c>
      <c r="Y279" s="2">
        <f>VLOOKUP(A279,Sales!A:N,11,FALSE)</f>
        <v>3</v>
      </c>
      <c r="Z279" s="2">
        <f>VLOOKUP(A279,Sales!A:N,12,FALSE)</f>
        <v>0</v>
      </c>
      <c r="AA279" s="2">
        <f>VLOOKUP(A279,Sales!A:N,13,FALSE)</f>
        <v>4</v>
      </c>
      <c r="AB279" s="2">
        <f>VLOOKUP(A279,Sales!A:N,14,FALSE)</f>
        <v>8</v>
      </c>
      <c r="AC279" s="2">
        <f>VLOOKUP(A279,Campaigns!A:I,2,FALSE)</f>
        <v>0</v>
      </c>
      <c r="AD279" s="2">
        <f>VLOOKUP(A279,Campaigns!A:I,3,FALSE)</f>
        <v>0</v>
      </c>
      <c r="AE279" s="2">
        <f>VLOOKUP(A279,Campaigns!A:I,4,FALSE)</f>
        <v>0</v>
      </c>
      <c r="AF279" s="2">
        <f>VLOOKUP(A279,Campaigns!A:I,5,FALSE)</f>
        <v>0</v>
      </c>
      <c r="AG279" s="2">
        <f>VLOOKUP(A279,Campaigns!A:I,6,FALSE)</f>
        <v>0</v>
      </c>
      <c r="AH279" s="2">
        <f>VLOOKUP(A279,Campaigns!A:I,7,FALSE)</f>
        <v>0</v>
      </c>
      <c r="AI279" s="2">
        <f>VLOOKUP(A279,Campaigns!A:I,8,FALSE)</f>
        <v>0</v>
      </c>
      <c r="AJ279" s="19" t="str">
        <f>VLOOKUP(A279,Campaigns!A:I,9,FALSE)</f>
        <v>7/22/2019</v>
      </c>
    </row>
    <row r="280" spans="1:36">
      <c r="A280" s="2">
        <v>2415</v>
      </c>
      <c r="B280" s="2">
        <f>VLOOKUP(A280, Customer!A:O, 2, FALSE)</f>
        <v>139922</v>
      </c>
      <c r="C280" s="2">
        <f>VLOOKUP(A280, Customer!A:O, 3, FALSE)</f>
        <v>1</v>
      </c>
      <c r="D280" s="2">
        <f>VLOOKUP(A280, Customer!A:O, 4, FALSE)</f>
        <v>0</v>
      </c>
      <c r="E280" s="2">
        <f>VLOOKUP(A280, Customer!A:O, 5, FALSE)</f>
        <v>37</v>
      </c>
      <c r="F280" s="2">
        <f>VLOOKUP(A280, Customer!A:O, 6, FALSE)</f>
        <v>0</v>
      </c>
      <c r="G280" s="2">
        <f>VLOOKUP(A280, Customer!A:O, 7, FALSE)</f>
        <v>1</v>
      </c>
      <c r="H280" s="2">
        <f>VLOOKUP(A280, Customer!A:O, 8, FALSE)</f>
        <v>0</v>
      </c>
      <c r="I280" s="2">
        <f>VLOOKUP(A280, Customer!A:O, 9, FALSE)</f>
        <v>0</v>
      </c>
      <c r="J280" s="2">
        <f>VLOOKUP(A280, Customer!A:O, 10, FALSE)</f>
        <v>0</v>
      </c>
      <c r="K280" s="2">
        <f>VLOOKUP(A280, Customer!A:O, 11, FALSE)</f>
        <v>0</v>
      </c>
      <c r="L280" s="2">
        <f>VLOOKUP(A280, Customer!A:O, 12, FALSE)</f>
        <v>1</v>
      </c>
      <c r="M280" s="2">
        <f>VLOOKUP(A280, Customer!A:O, 13, FALSE)</f>
        <v>0</v>
      </c>
      <c r="N280" s="2">
        <f>VLOOKUP(A280, Customer!A:O, 14, FALSE)</f>
        <v>0</v>
      </c>
      <c r="O280" s="2" t="str">
        <f>VLOOKUP(A280, Customer!A:O, 15, FALSE)</f>
        <v>State-Texas</v>
      </c>
      <c r="P280" s="2">
        <f>VLOOKUP(A280,Sales!A:N,2,FALSE)</f>
        <v>30</v>
      </c>
      <c r="Q280">
        <f>VLOOKUP(A280,Sales!A:N,3,FALSE)</f>
        <v>102</v>
      </c>
      <c r="R280" s="2">
        <f>VLOOKUP(A280,Sales!A:N,4,FALSE)</f>
        <v>42</v>
      </c>
      <c r="S280" s="2">
        <f>VLOOKUP(A280,Sales!A:N,5,FALSE)</f>
        <v>207</v>
      </c>
      <c r="T280" s="2">
        <f>VLOOKUP(A280,Sales!A:N,6,FALSE)</f>
        <v>67</v>
      </c>
      <c r="U280" s="2">
        <f>VLOOKUP(A280,Sales!A:N,7,FALSE)</f>
        <v>4</v>
      </c>
      <c r="V280" s="2">
        <f>VLOOKUP(A280,Sales!A:N,8,FALSE)</f>
        <v>126</v>
      </c>
      <c r="W280" s="2">
        <f>VLOOKUP(A280,Sales!A:N,9,FALSE)</f>
        <v>294</v>
      </c>
      <c r="X280" s="2">
        <f>VLOOKUP(A280,Sales!A:N,10,FALSE)</f>
        <v>2</v>
      </c>
      <c r="Y280" s="2">
        <f>VLOOKUP(A280,Sales!A:N,11,FALSE)</f>
        <v>3</v>
      </c>
      <c r="Z280" s="2">
        <f>VLOOKUP(A280,Sales!A:N,12,FALSE)</f>
        <v>0</v>
      </c>
      <c r="AA280" s="2">
        <f>VLOOKUP(A280,Sales!A:N,13,FALSE)</f>
        <v>4</v>
      </c>
      <c r="AB280" s="2">
        <f>VLOOKUP(A280,Sales!A:N,14,FALSE)</f>
        <v>8</v>
      </c>
      <c r="AC280" s="2">
        <f>VLOOKUP(A280,Campaigns!A:I,2,FALSE)</f>
        <v>0</v>
      </c>
      <c r="AD280" s="2">
        <f>VLOOKUP(A280,Campaigns!A:I,3,FALSE)</f>
        <v>0</v>
      </c>
      <c r="AE280" s="2">
        <f>VLOOKUP(A280,Campaigns!A:I,4,FALSE)</f>
        <v>0</v>
      </c>
      <c r="AF280" s="2">
        <f>VLOOKUP(A280,Campaigns!A:I,5,FALSE)</f>
        <v>0</v>
      </c>
      <c r="AG280" s="2">
        <f>VLOOKUP(A280,Campaigns!A:I,6,FALSE)</f>
        <v>0</v>
      </c>
      <c r="AH280" s="2">
        <f>VLOOKUP(A280,Campaigns!A:I,7,FALSE)</f>
        <v>0</v>
      </c>
      <c r="AI280" s="2">
        <f>VLOOKUP(A280,Campaigns!A:I,8,FALSE)</f>
        <v>0</v>
      </c>
      <c r="AJ280" s="19" t="str">
        <f>VLOOKUP(A280,Campaigns!A:I,9,FALSE)</f>
        <v>7/22/2019</v>
      </c>
    </row>
    <row r="281" spans="1:36">
      <c r="A281" s="2">
        <v>2536</v>
      </c>
      <c r="B281" s="2">
        <f>VLOOKUP(A281, Customer!A:O, 2, FALSE)</f>
        <v>139922</v>
      </c>
      <c r="C281" s="2">
        <f>VLOOKUP(A281, Customer!A:O, 3, FALSE)</f>
        <v>1</v>
      </c>
      <c r="D281" s="2">
        <f>VLOOKUP(A281, Customer!A:O, 4, FALSE)</f>
        <v>0</v>
      </c>
      <c r="E281" s="2">
        <f>VLOOKUP(A281, Customer!A:O, 5, FALSE)</f>
        <v>37</v>
      </c>
      <c r="F281" s="2">
        <f>VLOOKUP(A281, Customer!A:O, 6, FALSE)</f>
        <v>0</v>
      </c>
      <c r="G281" s="2">
        <f>VLOOKUP(A281, Customer!A:O, 7, FALSE)</f>
        <v>1</v>
      </c>
      <c r="H281" s="2">
        <f>VLOOKUP(A281, Customer!A:O, 8, FALSE)</f>
        <v>0</v>
      </c>
      <c r="I281" s="2">
        <f>VLOOKUP(A281, Customer!A:O, 9, FALSE)</f>
        <v>0</v>
      </c>
      <c r="J281" s="2">
        <f>VLOOKUP(A281, Customer!A:O, 10, FALSE)</f>
        <v>0</v>
      </c>
      <c r="K281" s="2">
        <f>VLOOKUP(A281, Customer!A:O, 11, FALSE)</f>
        <v>0</v>
      </c>
      <c r="L281" s="2">
        <f>VLOOKUP(A281, Customer!A:O, 12, FALSE)</f>
        <v>1</v>
      </c>
      <c r="M281" s="2">
        <f>VLOOKUP(A281, Customer!A:O, 13, FALSE)</f>
        <v>0</v>
      </c>
      <c r="N281" s="2">
        <f>VLOOKUP(A281, Customer!A:O, 14, FALSE)</f>
        <v>0</v>
      </c>
      <c r="O281" s="2" t="str">
        <f>VLOOKUP(A281, Customer!A:O, 15, FALSE)</f>
        <v>State-Other</v>
      </c>
      <c r="P281" s="2">
        <f>VLOOKUP(A281,Sales!A:N,2,FALSE)</f>
        <v>30</v>
      </c>
      <c r="Q281">
        <f>VLOOKUP(A281,Sales!A:N,3,FALSE)</f>
        <v>102</v>
      </c>
      <c r="R281" s="2">
        <f>VLOOKUP(A281,Sales!A:N,4,FALSE)</f>
        <v>42</v>
      </c>
      <c r="S281" s="2">
        <f>VLOOKUP(A281,Sales!A:N,5,FALSE)</f>
        <v>207</v>
      </c>
      <c r="T281" s="2">
        <f>VLOOKUP(A281,Sales!A:N,6,FALSE)</f>
        <v>67</v>
      </c>
      <c r="U281" s="2">
        <f>VLOOKUP(A281,Sales!A:N,7,FALSE)</f>
        <v>4</v>
      </c>
      <c r="V281" s="2">
        <f>VLOOKUP(A281,Sales!A:N,8,FALSE)</f>
        <v>126</v>
      </c>
      <c r="W281" s="2">
        <f>VLOOKUP(A281,Sales!A:N,9,FALSE)</f>
        <v>294</v>
      </c>
      <c r="X281" s="2">
        <f>VLOOKUP(A281,Sales!A:N,10,FALSE)</f>
        <v>2</v>
      </c>
      <c r="Y281" s="2">
        <f>VLOOKUP(A281,Sales!A:N,11,FALSE)</f>
        <v>3</v>
      </c>
      <c r="Z281" s="2">
        <f>VLOOKUP(A281,Sales!A:N,12,FALSE)</f>
        <v>0</v>
      </c>
      <c r="AA281" s="2">
        <f>VLOOKUP(A281,Sales!A:N,13,FALSE)</f>
        <v>4</v>
      </c>
      <c r="AB281" s="2">
        <f>VLOOKUP(A281,Sales!A:N,14,FALSE)</f>
        <v>8</v>
      </c>
      <c r="AC281" s="2">
        <f>VLOOKUP(A281,Campaigns!A:I,2,FALSE)</f>
        <v>0</v>
      </c>
      <c r="AD281" s="2">
        <f>VLOOKUP(A281,Campaigns!A:I,3,FALSE)</f>
        <v>0</v>
      </c>
      <c r="AE281" s="2">
        <f>VLOOKUP(A281,Campaigns!A:I,4,FALSE)</f>
        <v>0</v>
      </c>
      <c r="AF281" s="2">
        <f>VLOOKUP(A281,Campaigns!A:I,5,FALSE)</f>
        <v>0</v>
      </c>
      <c r="AG281" s="2">
        <f>VLOOKUP(A281,Campaigns!A:I,6,FALSE)</f>
        <v>0</v>
      </c>
      <c r="AH281" s="2">
        <f>VLOOKUP(A281,Campaigns!A:I,7,FALSE)</f>
        <v>0</v>
      </c>
      <c r="AI281" s="2">
        <f>VLOOKUP(A281,Campaigns!A:I,8,FALSE)</f>
        <v>0</v>
      </c>
      <c r="AJ281" s="19" t="str">
        <f>VLOOKUP(A281,Campaigns!A:I,9,FALSE)</f>
        <v>7/22/2019</v>
      </c>
    </row>
    <row r="282" spans="1:36">
      <c r="A282" s="2">
        <v>1568</v>
      </c>
      <c r="B282" s="2">
        <f>VLOOKUP(A282, Customer!A:O, 2, FALSE)</f>
        <v>139453</v>
      </c>
      <c r="C282" s="2">
        <f>VLOOKUP(A282, Customer!A:O, 3, FALSE)</f>
        <v>1</v>
      </c>
      <c r="D282" s="2">
        <f>VLOOKUP(A282, Customer!A:O, 4, FALSE)</f>
        <v>0</v>
      </c>
      <c r="E282" s="2">
        <f>VLOOKUP(A282, Customer!A:O, 5, FALSE)</f>
        <v>37</v>
      </c>
      <c r="F282" s="2">
        <f>VLOOKUP(A282, Customer!A:O, 6, FALSE)</f>
        <v>0</v>
      </c>
      <c r="G282" s="2">
        <f>VLOOKUP(A282, Customer!A:O, 7, FALSE)</f>
        <v>0</v>
      </c>
      <c r="H282" s="2">
        <f>VLOOKUP(A282, Customer!A:O, 8, FALSE)</f>
        <v>0</v>
      </c>
      <c r="I282" s="2">
        <f>VLOOKUP(A282, Customer!A:O, 9, FALSE)</f>
        <v>1</v>
      </c>
      <c r="J282" s="2">
        <f>VLOOKUP(A282, Customer!A:O, 10, FALSE)</f>
        <v>0</v>
      </c>
      <c r="K282" s="2">
        <f>VLOOKUP(A282, Customer!A:O, 11, FALSE)</f>
        <v>0</v>
      </c>
      <c r="L282" s="2">
        <f>VLOOKUP(A282, Customer!A:O, 12, FALSE)</f>
        <v>1</v>
      </c>
      <c r="M282" s="2">
        <f>VLOOKUP(A282, Customer!A:O, 13, FALSE)</f>
        <v>0</v>
      </c>
      <c r="N282" s="2">
        <f>VLOOKUP(A282, Customer!A:O, 14, FALSE)</f>
        <v>0</v>
      </c>
      <c r="O282" s="2" t="str">
        <f>VLOOKUP(A282, Customer!A:O, 15, FALSE)</f>
        <v>State-New York</v>
      </c>
      <c r="P282" s="2">
        <f>VLOOKUP(A282,Sales!A:N,2,FALSE)</f>
        <v>64</v>
      </c>
      <c r="Q282">
        <f>VLOOKUP(A282,Sales!A:N,3,FALSE)</f>
        <v>163</v>
      </c>
      <c r="R282" s="2">
        <f>VLOOKUP(A282,Sales!A:N,4,FALSE)</f>
        <v>0</v>
      </c>
      <c r="S282" s="2">
        <f>VLOOKUP(A282,Sales!A:N,5,FALSE)</f>
        <v>25</v>
      </c>
      <c r="T282" s="2">
        <f>VLOOKUP(A282,Sales!A:N,6,FALSE)</f>
        <v>0</v>
      </c>
      <c r="U282" s="2">
        <f>VLOOKUP(A282,Sales!A:N,7,FALSE)</f>
        <v>0</v>
      </c>
      <c r="V282" s="2">
        <f>VLOOKUP(A282,Sales!A:N,8,FALSE)</f>
        <v>7</v>
      </c>
      <c r="W282" s="2">
        <f>VLOOKUP(A282,Sales!A:N,9,FALSE)</f>
        <v>180</v>
      </c>
      <c r="X282" s="2">
        <f>VLOOKUP(A282,Sales!A:N,10,FALSE)</f>
        <v>2</v>
      </c>
      <c r="Y282" s="2">
        <f>VLOOKUP(A282,Sales!A:N,11,FALSE)</f>
        <v>2</v>
      </c>
      <c r="Z282" s="2">
        <f>VLOOKUP(A282,Sales!A:N,12,FALSE)</f>
        <v>0</v>
      </c>
      <c r="AA282" s="2">
        <f>VLOOKUP(A282,Sales!A:N,13,FALSE)</f>
        <v>3</v>
      </c>
      <c r="AB282" s="2">
        <f>VLOOKUP(A282,Sales!A:N,14,FALSE)</f>
        <v>6</v>
      </c>
      <c r="AC282" s="2">
        <f>VLOOKUP(A282,Campaigns!A:I,2,FALSE)</f>
        <v>0</v>
      </c>
      <c r="AD282" s="2">
        <f>VLOOKUP(A282,Campaigns!A:I,3,FALSE)</f>
        <v>0</v>
      </c>
      <c r="AE282" s="2">
        <f>VLOOKUP(A282,Campaigns!A:I,4,FALSE)</f>
        <v>0</v>
      </c>
      <c r="AF282" s="2">
        <f>VLOOKUP(A282,Campaigns!A:I,5,FALSE)</f>
        <v>0</v>
      </c>
      <c r="AG282" s="2">
        <f>VLOOKUP(A282,Campaigns!A:I,6,FALSE)</f>
        <v>0</v>
      </c>
      <c r="AH282" s="2">
        <f>VLOOKUP(A282,Campaigns!A:I,7,FALSE)</f>
        <v>0</v>
      </c>
      <c r="AI282" s="2">
        <f>VLOOKUP(A282,Campaigns!A:I,8,FALSE)</f>
        <v>0</v>
      </c>
      <c r="AJ282" s="19">
        <f>VLOOKUP(A282,Campaigns!A:I,9,FALSE)</f>
        <v>44021</v>
      </c>
    </row>
    <row r="283" spans="1:36">
      <c r="A283" s="2">
        <v>2946</v>
      </c>
      <c r="B283" s="2">
        <f>VLOOKUP(A283, Customer!A:O, 2, FALSE)</f>
        <v>139062</v>
      </c>
      <c r="C283" s="2">
        <f>VLOOKUP(A283, Customer!A:O, 3, FALSE)</f>
        <v>1</v>
      </c>
      <c r="D283" s="2">
        <f>VLOOKUP(A283, Customer!A:O, 4, FALSE)</f>
        <v>0</v>
      </c>
      <c r="E283" s="2">
        <f>VLOOKUP(A283, Customer!A:O, 5, FALSE)</f>
        <v>37</v>
      </c>
      <c r="F283" s="2">
        <f>VLOOKUP(A283, Customer!A:O, 6, FALSE)</f>
        <v>0</v>
      </c>
      <c r="G283" s="2">
        <f>VLOOKUP(A283, Customer!A:O, 7, FALSE)</f>
        <v>0</v>
      </c>
      <c r="H283" s="2">
        <f>VLOOKUP(A283, Customer!A:O, 8, FALSE)</f>
        <v>1</v>
      </c>
      <c r="I283" s="2">
        <f>VLOOKUP(A283, Customer!A:O, 9, FALSE)</f>
        <v>0</v>
      </c>
      <c r="J283" s="2">
        <f>VLOOKUP(A283, Customer!A:O, 10, FALSE)</f>
        <v>0</v>
      </c>
      <c r="K283" s="2">
        <f>VLOOKUP(A283, Customer!A:O, 11, FALSE)</f>
        <v>0</v>
      </c>
      <c r="L283" s="2">
        <f>VLOOKUP(A283, Customer!A:O, 12, FALSE)</f>
        <v>1</v>
      </c>
      <c r="M283" s="2">
        <f>VLOOKUP(A283, Customer!A:O, 13, FALSE)</f>
        <v>0</v>
      </c>
      <c r="N283" s="2">
        <f>VLOOKUP(A283, Customer!A:O, 14, FALSE)</f>
        <v>0</v>
      </c>
      <c r="O283" s="2" t="str">
        <f>VLOOKUP(A283, Customer!A:O, 15, FALSE)</f>
        <v>State-Florida</v>
      </c>
      <c r="P283" s="2">
        <f>VLOOKUP(A283,Sales!A:N,2,FALSE)</f>
        <v>28</v>
      </c>
      <c r="Q283">
        <f>VLOOKUP(A283,Sales!A:N,3,FALSE)</f>
        <v>82</v>
      </c>
      <c r="R283" s="2">
        <f>VLOOKUP(A283,Sales!A:N,4,FALSE)</f>
        <v>0</v>
      </c>
      <c r="S283" s="2">
        <f>VLOOKUP(A283,Sales!A:N,5,FALSE)</f>
        <v>32</v>
      </c>
      <c r="T283" s="2">
        <f>VLOOKUP(A283,Sales!A:N,6,FALSE)</f>
        <v>0</v>
      </c>
      <c r="U283" s="2">
        <f>VLOOKUP(A283,Sales!A:N,7,FALSE)</f>
        <v>0</v>
      </c>
      <c r="V283" s="2">
        <f>VLOOKUP(A283,Sales!A:N,8,FALSE)</f>
        <v>43</v>
      </c>
      <c r="W283" s="2">
        <f>VLOOKUP(A283,Sales!A:N,9,FALSE)</f>
        <v>71</v>
      </c>
      <c r="X283" s="2">
        <f>VLOOKUP(A283,Sales!A:N,10,FALSE)</f>
        <v>1</v>
      </c>
      <c r="Y283" s="2">
        <f>VLOOKUP(A283,Sales!A:N,11,FALSE)</f>
        <v>1</v>
      </c>
      <c r="Z283" s="2">
        <f>VLOOKUP(A283,Sales!A:N,12,FALSE)</f>
        <v>0</v>
      </c>
      <c r="AA283" s="2">
        <f>VLOOKUP(A283,Sales!A:N,13,FALSE)</f>
        <v>3</v>
      </c>
      <c r="AB283" s="2">
        <f>VLOOKUP(A283,Sales!A:N,14,FALSE)</f>
        <v>4</v>
      </c>
      <c r="AC283" s="2">
        <f>VLOOKUP(A283,Campaigns!A:I,2,FALSE)</f>
        <v>1</v>
      </c>
      <c r="AD283" s="2">
        <f>VLOOKUP(A283,Campaigns!A:I,3,FALSE)</f>
        <v>0</v>
      </c>
      <c r="AE283" s="2">
        <f>VLOOKUP(A283,Campaigns!A:I,4,FALSE)</f>
        <v>0</v>
      </c>
      <c r="AF283" s="2">
        <f>VLOOKUP(A283,Campaigns!A:I,5,FALSE)</f>
        <v>0</v>
      </c>
      <c r="AG283" s="2">
        <f>VLOOKUP(A283,Campaigns!A:I,6,FALSE)</f>
        <v>0</v>
      </c>
      <c r="AH283" s="2">
        <f>VLOOKUP(A283,Campaigns!A:I,7,FALSE)</f>
        <v>0</v>
      </c>
      <c r="AI283" s="2">
        <f>VLOOKUP(A283,Campaigns!A:I,8,FALSE)</f>
        <v>0</v>
      </c>
      <c r="AJ283" s="19" t="str">
        <f>VLOOKUP(A283,Campaigns!A:I,9,FALSE)</f>
        <v>8/29/2020</v>
      </c>
    </row>
    <row r="284" spans="1:36">
      <c r="A284" s="2">
        <v>2716</v>
      </c>
      <c r="B284" s="2">
        <f>VLOOKUP(A284, Customer!A:O, 2, FALSE)</f>
        <v>137292</v>
      </c>
      <c r="C284" s="2">
        <f>VLOOKUP(A284, Customer!A:O, 3, FALSE)</f>
        <v>1</v>
      </c>
      <c r="D284" s="2">
        <f>VLOOKUP(A284, Customer!A:O, 4, FALSE)</f>
        <v>0</v>
      </c>
      <c r="E284" s="2">
        <f>VLOOKUP(A284, Customer!A:O, 5, FALSE)</f>
        <v>37</v>
      </c>
      <c r="F284" s="2">
        <f>VLOOKUP(A284, Customer!A:O, 6, FALSE)</f>
        <v>0</v>
      </c>
      <c r="G284" s="2">
        <f>VLOOKUP(A284, Customer!A:O, 7, FALSE)</f>
        <v>0</v>
      </c>
      <c r="H284" s="2">
        <f>VLOOKUP(A284, Customer!A:O, 8, FALSE)</f>
        <v>0</v>
      </c>
      <c r="I284" s="2">
        <f>VLOOKUP(A284, Customer!A:O, 9, FALSE)</f>
        <v>1</v>
      </c>
      <c r="J284" s="2">
        <f>VLOOKUP(A284, Customer!A:O, 10, FALSE)</f>
        <v>0</v>
      </c>
      <c r="K284" s="2">
        <f>VLOOKUP(A284, Customer!A:O, 11, FALSE)</f>
        <v>0</v>
      </c>
      <c r="L284" s="2">
        <f>VLOOKUP(A284, Customer!A:O, 12, FALSE)</f>
        <v>1</v>
      </c>
      <c r="M284" s="2">
        <f>VLOOKUP(A284, Customer!A:O, 13, FALSE)</f>
        <v>0</v>
      </c>
      <c r="N284" s="2">
        <f>VLOOKUP(A284, Customer!A:O, 14, FALSE)</f>
        <v>0</v>
      </c>
      <c r="O284" s="2" t="str">
        <f>VLOOKUP(A284, Customer!A:O, 15, FALSE)</f>
        <v>State-Other</v>
      </c>
      <c r="P284" s="2">
        <f>VLOOKUP(A284,Sales!A:N,2,FALSE)</f>
        <v>32</v>
      </c>
      <c r="Q284">
        <f>VLOOKUP(A284,Sales!A:N,3,FALSE)</f>
        <v>1012</v>
      </c>
      <c r="R284" s="2">
        <f>VLOOKUP(A284,Sales!A:N,4,FALSE)</f>
        <v>0</v>
      </c>
      <c r="S284" s="2">
        <f>VLOOKUP(A284,Sales!A:N,5,FALSE)</f>
        <v>317</v>
      </c>
      <c r="T284" s="2">
        <f>VLOOKUP(A284,Sales!A:N,6,FALSE)</f>
        <v>37</v>
      </c>
      <c r="U284" s="2">
        <f>VLOOKUP(A284,Sales!A:N,7,FALSE)</f>
        <v>85</v>
      </c>
      <c r="V284" s="2">
        <f>VLOOKUP(A284,Sales!A:N,8,FALSE)</f>
        <v>243</v>
      </c>
      <c r="W284" s="2">
        <f>VLOOKUP(A284,Sales!A:N,9,FALSE)</f>
        <v>1208</v>
      </c>
      <c r="X284" s="2">
        <f>VLOOKUP(A284,Sales!A:N,10,FALSE)</f>
        <v>5</v>
      </c>
      <c r="Y284" s="2">
        <f>VLOOKUP(A284,Sales!A:N,11,FALSE)</f>
        <v>6</v>
      </c>
      <c r="Z284" s="2">
        <f>VLOOKUP(A284,Sales!A:N,12,FALSE)</f>
        <v>3</v>
      </c>
      <c r="AA284" s="2">
        <f>VLOOKUP(A284,Sales!A:N,13,FALSE)</f>
        <v>5</v>
      </c>
      <c r="AB284" s="2">
        <f>VLOOKUP(A284,Sales!A:N,14,FALSE)</f>
        <v>8</v>
      </c>
      <c r="AC284" s="2">
        <f>VLOOKUP(A284,Campaigns!A:I,2,FALSE)</f>
        <v>0</v>
      </c>
      <c r="AD284" s="2">
        <f>VLOOKUP(A284,Campaigns!A:I,3,FALSE)</f>
        <v>0</v>
      </c>
      <c r="AE284" s="2">
        <f>VLOOKUP(A284,Campaigns!A:I,4,FALSE)</f>
        <v>0</v>
      </c>
      <c r="AF284" s="2">
        <f>VLOOKUP(A284,Campaigns!A:I,5,FALSE)</f>
        <v>0</v>
      </c>
      <c r="AG284" s="2">
        <f>VLOOKUP(A284,Campaigns!A:I,6,FALSE)</f>
        <v>0</v>
      </c>
      <c r="AH284" s="2">
        <f>VLOOKUP(A284,Campaigns!A:I,7,FALSE)</f>
        <v>0</v>
      </c>
      <c r="AI284" s="2">
        <f>VLOOKUP(A284,Campaigns!A:I,8,FALSE)</f>
        <v>0</v>
      </c>
      <c r="AJ284" s="19" t="str">
        <f>VLOOKUP(A284,Campaigns!A:I,9,FALSE)</f>
        <v>9/23/2019</v>
      </c>
    </row>
    <row r="285" spans="1:36">
      <c r="A285" s="2">
        <v>2991</v>
      </c>
      <c r="B285" s="2">
        <f>VLOOKUP(A285, Customer!A:O, 2, FALSE)</f>
        <v>136790</v>
      </c>
      <c r="C285" s="2">
        <f>VLOOKUP(A285, Customer!A:O, 3, FALSE)</f>
        <v>0</v>
      </c>
      <c r="D285" s="2">
        <f>VLOOKUP(A285, Customer!A:O, 4, FALSE)</f>
        <v>0</v>
      </c>
      <c r="E285" s="2">
        <f>VLOOKUP(A285, Customer!A:O, 5, FALSE)</f>
        <v>37</v>
      </c>
      <c r="F285" s="2">
        <f>VLOOKUP(A285, Customer!A:O, 6, FALSE)</f>
        <v>0</v>
      </c>
      <c r="G285" s="2">
        <f>VLOOKUP(A285, Customer!A:O, 7, FALSE)</f>
        <v>1</v>
      </c>
      <c r="H285" s="2">
        <f>VLOOKUP(A285, Customer!A:O, 8, FALSE)</f>
        <v>0</v>
      </c>
      <c r="I285" s="2">
        <f>VLOOKUP(A285, Customer!A:O, 9, FALSE)</f>
        <v>0</v>
      </c>
      <c r="J285" s="2">
        <f>VLOOKUP(A285, Customer!A:O, 10, FALSE)</f>
        <v>0</v>
      </c>
      <c r="K285" s="2">
        <f>VLOOKUP(A285, Customer!A:O, 11, FALSE)</f>
        <v>0</v>
      </c>
      <c r="L285" s="2">
        <f>VLOOKUP(A285, Customer!A:O, 12, FALSE)</f>
        <v>1</v>
      </c>
      <c r="M285" s="2">
        <f>VLOOKUP(A285, Customer!A:O, 13, FALSE)</f>
        <v>0</v>
      </c>
      <c r="N285" s="2">
        <f>VLOOKUP(A285, Customer!A:O, 14, FALSE)</f>
        <v>0</v>
      </c>
      <c r="O285" s="2" t="str">
        <f>VLOOKUP(A285, Customer!A:O, 15, FALSE)</f>
        <v>State-Texas</v>
      </c>
      <c r="P285" s="2">
        <f>VLOOKUP(A285,Sales!A:N,2,FALSE)</f>
        <v>14</v>
      </c>
      <c r="Q285">
        <f>VLOOKUP(A285,Sales!A:N,3,FALSE)</f>
        <v>11</v>
      </c>
      <c r="R285" s="2">
        <f>VLOOKUP(A285,Sales!A:N,4,FALSE)</f>
        <v>11</v>
      </c>
      <c r="S285" s="2">
        <f>VLOOKUP(A285,Sales!A:N,5,FALSE)</f>
        <v>52</v>
      </c>
      <c r="T285" s="2">
        <f>VLOOKUP(A285,Sales!A:N,6,FALSE)</f>
        <v>56</v>
      </c>
      <c r="U285" s="2">
        <f>VLOOKUP(A285,Sales!A:N,7,FALSE)</f>
        <v>78</v>
      </c>
      <c r="V285" s="2">
        <f>VLOOKUP(A285,Sales!A:N,8,FALSE)</f>
        <v>37</v>
      </c>
      <c r="W285" s="2">
        <f>VLOOKUP(A285,Sales!A:N,9,FALSE)</f>
        <v>171</v>
      </c>
      <c r="X285" s="2">
        <f>VLOOKUP(A285,Sales!A:N,10,FALSE)</f>
        <v>1</v>
      </c>
      <c r="Y285" s="2">
        <f>VLOOKUP(A285,Sales!A:N,11,FALSE)</f>
        <v>2</v>
      </c>
      <c r="Z285" s="2">
        <f>VLOOKUP(A285,Sales!A:N,12,FALSE)</f>
        <v>1</v>
      </c>
      <c r="AA285" s="2">
        <f>VLOOKUP(A285,Sales!A:N,13,FALSE)</f>
        <v>2</v>
      </c>
      <c r="AB285" s="2">
        <f>VLOOKUP(A285,Sales!A:N,14,FALSE)</f>
        <v>9</v>
      </c>
      <c r="AC285" s="2">
        <f>VLOOKUP(A285,Campaigns!A:I,2,FALSE)</f>
        <v>0</v>
      </c>
      <c r="AD285" s="2">
        <f>VLOOKUP(A285,Campaigns!A:I,3,FALSE)</f>
        <v>0</v>
      </c>
      <c r="AE285" s="2">
        <f>VLOOKUP(A285,Campaigns!A:I,4,FALSE)</f>
        <v>0</v>
      </c>
      <c r="AF285" s="2">
        <f>VLOOKUP(A285,Campaigns!A:I,5,FALSE)</f>
        <v>0</v>
      </c>
      <c r="AG285" s="2">
        <f>VLOOKUP(A285,Campaigns!A:I,6,FALSE)</f>
        <v>0</v>
      </c>
      <c r="AH285" s="2">
        <f>VLOOKUP(A285,Campaigns!A:I,7,FALSE)</f>
        <v>0</v>
      </c>
      <c r="AI285" s="2">
        <f>VLOOKUP(A285,Campaigns!A:I,8,FALSE)</f>
        <v>1</v>
      </c>
      <c r="AJ285" s="19">
        <f>VLOOKUP(A285,Campaigns!A:I,9,FALSE)</f>
        <v>43624</v>
      </c>
    </row>
    <row r="286" spans="1:36">
      <c r="A286" s="2">
        <v>2098</v>
      </c>
      <c r="B286" s="2">
        <f>VLOOKUP(A286, Customer!A:O, 2, FALSE)</f>
        <v>136262</v>
      </c>
      <c r="C286" s="2">
        <f>VLOOKUP(A286, Customer!A:O, 3, FALSE)</f>
        <v>0</v>
      </c>
      <c r="D286" s="2">
        <f>VLOOKUP(A286, Customer!A:O, 4, FALSE)</f>
        <v>0</v>
      </c>
      <c r="E286" s="2">
        <f>VLOOKUP(A286, Customer!A:O, 5, FALSE)</f>
        <v>37</v>
      </c>
      <c r="F286" s="2">
        <f>VLOOKUP(A286, Customer!A:O, 6, FALSE)</f>
        <v>0</v>
      </c>
      <c r="G286" s="2">
        <f>VLOOKUP(A286, Customer!A:O, 7, FALSE)</f>
        <v>1</v>
      </c>
      <c r="H286" s="2">
        <f>VLOOKUP(A286, Customer!A:O, 8, FALSE)</f>
        <v>0</v>
      </c>
      <c r="I286" s="2">
        <f>VLOOKUP(A286, Customer!A:O, 9, FALSE)</f>
        <v>0</v>
      </c>
      <c r="J286" s="2">
        <f>VLOOKUP(A286, Customer!A:O, 10, FALSE)</f>
        <v>0</v>
      </c>
      <c r="K286" s="2">
        <f>VLOOKUP(A286, Customer!A:O, 11, FALSE)</f>
        <v>0</v>
      </c>
      <c r="L286" s="2">
        <f>VLOOKUP(A286, Customer!A:O, 12, FALSE)</f>
        <v>0</v>
      </c>
      <c r="M286" s="2">
        <f>VLOOKUP(A286, Customer!A:O, 13, FALSE)</f>
        <v>1</v>
      </c>
      <c r="N286" s="2">
        <f>VLOOKUP(A286, Customer!A:O, 14, FALSE)</f>
        <v>0</v>
      </c>
      <c r="O286" s="2" t="str">
        <f>VLOOKUP(A286, Customer!A:O, 15, FALSE)</f>
        <v>State-Other</v>
      </c>
      <c r="P286" s="2">
        <f>VLOOKUP(A286,Sales!A:N,2,FALSE)</f>
        <v>24</v>
      </c>
      <c r="Q286">
        <f>VLOOKUP(A286,Sales!A:N,3,FALSE)</f>
        <v>331</v>
      </c>
      <c r="R286" s="2">
        <f>VLOOKUP(A286,Sales!A:N,4,FALSE)</f>
        <v>147</v>
      </c>
      <c r="S286" s="2">
        <f>VLOOKUP(A286,Sales!A:N,5,FALSE)</f>
        <v>203</v>
      </c>
      <c r="T286" s="2">
        <f>VLOOKUP(A286,Sales!A:N,6,FALSE)</f>
        <v>240</v>
      </c>
      <c r="U286" s="2">
        <f>VLOOKUP(A286,Sales!A:N,7,FALSE)</f>
        <v>105</v>
      </c>
      <c r="V286" s="2">
        <f>VLOOKUP(A286,Sales!A:N,8,FALSE)</f>
        <v>575</v>
      </c>
      <c r="W286" s="2">
        <f>VLOOKUP(A286,Sales!A:N,9,FALSE)</f>
        <v>451</v>
      </c>
      <c r="X286" s="2">
        <f>VLOOKUP(A286,Sales!A:N,10,FALSE)</f>
        <v>1</v>
      </c>
      <c r="Y286" s="2">
        <f>VLOOKUP(A286,Sales!A:N,11,FALSE)</f>
        <v>3</v>
      </c>
      <c r="Z286" s="2">
        <f>VLOOKUP(A286,Sales!A:N,12,FALSE)</f>
        <v>5</v>
      </c>
      <c r="AA286" s="2">
        <f>VLOOKUP(A286,Sales!A:N,13,FALSE)</f>
        <v>3</v>
      </c>
      <c r="AB286" s="2">
        <f>VLOOKUP(A286,Sales!A:N,14,FALSE)</f>
        <v>6</v>
      </c>
      <c r="AC286" s="2">
        <f>VLOOKUP(A286,Campaigns!A:I,2,FALSE)</f>
        <v>1</v>
      </c>
      <c r="AD286" s="2">
        <f>VLOOKUP(A286,Campaigns!A:I,3,FALSE)</f>
        <v>0</v>
      </c>
      <c r="AE286" s="2">
        <f>VLOOKUP(A286,Campaigns!A:I,4,FALSE)</f>
        <v>0</v>
      </c>
      <c r="AF286" s="2">
        <f>VLOOKUP(A286,Campaigns!A:I,5,FALSE)</f>
        <v>0</v>
      </c>
      <c r="AG286" s="2">
        <f>VLOOKUP(A286,Campaigns!A:I,6,FALSE)</f>
        <v>0</v>
      </c>
      <c r="AH286" s="2">
        <f>VLOOKUP(A286,Campaigns!A:I,7,FALSE)</f>
        <v>0</v>
      </c>
      <c r="AI286" s="2">
        <f>VLOOKUP(A286,Campaigns!A:I,8,FALSE)</f>
        <v>1</v>
      </c>
      <c r="AJ286" s="19" t="str">
        <f>VLOOKUP(A286,Campaigns!A:I,9,FALSE)</f>
        <v>2/25/2020</v>
      </c>
    </row>
    <row r="287" spans="1:36">
      <c r="A287" s="2">
        <v>2762</v>
      </c>
      <c r="B287" s="2">
        <f>VLOOKUP(A287, Customer!A:O, 2, FALSE)</f>
        <v>136075</v>
      </c>
      <c r="C287" s="2">
        <f>VLOOKUP(A287, Customer!A:O, 3, FALSE)</f>
        <v>1</v>
      </c>
      <c r="D287" s="2">
        <f>VLOOKUP(A287, Customer!A:O, 4, FALSE)</f>
        <v>0</v>
      </c>
      <c r="E287" s="2">
        <f>VLOOKUP(A287, Customer!A:O, 5, FALSE)</f>
        <v>37</v>
      </c>
      <c r="F287" s="2">
        <f>VLOOKUP(A287, Customer!A:O, 6, FALSE)</f>
        <v>0</v>
      </c>
      <c r="G287" s="2">
        <f>VLOOKUP(A287, Customer!A:O, 7, FALSE)</f>
        <v>0</v>
      </c>
      <c r="H287" s="2">
        <f>VLOOKUP(A287, Customer!A:O, 8, FALSE)</f>
        <v>0</v>
      </c>
      <c r="I287" s="2">
        <f>VLOOKUP(A287, Customer!A:O, 9, FALSE)</f>
        <v>1</v>
      </c>
      <c r="J287" s="2">
        <f>VLOOKUP(A287, Customer!A:O, 10, FALSE)</f>
        <v>0</v>
      </c>
      <c r="K287" s="2">
        <f>VLOOKUP(A287, Customer!A:O, 11, FALSE)</f>
        <v>0</v>
      </c>
      <c r="L287" s="2">
        <f>VLOOKUP(A287, Customer!A:O, 12, FALSE)</f>
        <v>1</v>
      </c>
      <c r="M287" s="2">
        <f>VLOOKUP(A287, Customer!A:O, 13, FALSE)</f>
        <v>0</v>
      </c>
      <c r="N287" s="2">
        <f>VLOOKUP(A287, Customer!A:O, 14, FALSE)</f>
        <v>0</v>
      </c>
      <c r="O287" s="2" t="str">
        <f>VLOOKUP(A287, Customer!A:O, 15, FALSE)</f>
        <v>State-New York</v>
      </c>
      <c r="P287" s="2">
        <f>VLOOKUP(A287,Sales!A:N,2,FALSE)</f>
        <v>54</v>
      </c>
      <c r="Q287">
        <f>VLOOKUP(A287,Sales!A:N,3,FALSE)</f>
        <v>174</v>
      </c>
      <c r="R287" s="2">
        <f>VLOOKUP(A287,Sales!A:N,4,FALSE)</f>
        <v>0</v>
      </c>
      <c r="S287" s="2">
        <f>VLOOKUP(A287,Sales!A:N,5,FALSE)</f>
        <v>113</v>
      </c>
      <c r="T287" s="2">
        <f>VLOOKUP(A287,Sales!A:N,6,FALSE)</f>
        <v>45</v>
      </c>
      <c r="U287" s="2">
        <f>VLOOKUP(A287,Sales!A:N,7,FALSE)</f>
        <v>4</v>
      </c>
      <c r="V287" s="2">
        <f>VLOOKUP(A287,Sales!A:N,8,FALSE)</f>
        <v>113</v>
      </c>
      <c r="W287" s="2">
        <f>VLOOKUP(A287,Sales!A:N,9,FALSE)</f>
        <v>223</v>
      </c>
      <c r="X287" s="2">
        <f>VLOOKUP(A287,Sales!A:N,10,FALSE)</f>
        <v>1</v>
      </c>
      <c r="Y287" s="2">
        <f>VLOOKUP(A287,Sales!A:N,11,FALSE)</f>
        <v>2</v>
      </c>
      <c r="Z287" s="2">
        <f>VLOOKUP(A287,Sales!A:N,12,FALSE)</f>
        <v>0</v>
      </c>
      <c r="AA287" s="2">
        <f>VLOOKUP(A287,Sales!A:N,13,FALSE)</f>
        <v>4</v>
      </c>
      <c r="AB287" s="2">
        <f>VLOOKUP(A287,Sales!A:N,14,FALSE)</f>
        <v>6</v>
      </c>
      <c r="AC287" s="2">
        <f>VLOOKUP(A287,Campaigns!A:I,2,FALSE)</f>
        <v>0</v>
      </c>
      <c r="AD287" s="2">
        <f>VLOOKUP(A287,Campaigns!A:I,3,FALSE)</f>
        <v>0</v>
      </c>
      <c r="AE287" s="2">
        <f>VLOOKUP(A287,Campaigns!A:I,4,FALSE)</f>
        <v>0</v>
      </c>
      <c r="AF287" s="2">
        <f>VLOOKUP(A287,Campaigns!A:I,5,FALSE)</f>
        <v>0</v>
      </c>
      <c r="AG287" s="2">
        <f>VLOOKUP(A287,Campaigns!A:I,6,FALSE)</f>
        <v>0</v>
      </c>
      <c r="AH287" s="2">
        <f>VLOOKUP(A287,Campaigns!A:I,7,FALSE)</f>
        <v>0</v>
      </c>
      <c r="AI287" s="2">
        <f>VLOOKUP(A287,Campaigns!A:I,8,FALSE)</f>
        <v>0</v>
      </c>
      <c r="AJ287" s="19" t="str">
        <f>VLOOKUP(A287,Campaigns!A:I,9,FALSE)</f>
        <v>5/15/2020</v>
      </c>
    </row>
    <row r="288" spans="1:36">
      <c r="A288" s="2">
        <v>2317</v>
      </c>
      <c r="B288" s="2">
        <f>VLOOKUP(A288, Customer!A:O, 2, FALSE)</f>
        <v>135876</v>
      </c>
      <c r="C288" s="2">
        <f>VLOOKUP(A288, Customer!A:O, 3, FALSE)</f>
        <v>0</v>
      </c>
      <c r="D288" s="2">
        <f>VLOOKUP(A288, Customer!A:O, 4, FALSE)</f>
        <v>0</v>
      </c>
      <c r="E288" s="2">
        <f>VLOOKUP(A288, Customer!A:O, 5, FALSE)</f>
        <v>37</v>
      </c>
      <c r="F288" s="2">
        <f>VLOOKUP(A288, Customer!A:O, 6, FALSE)</f>
        <v>0</v>
      </c>
      <c r="G288" s="2">
        <f>VLOOKUP(A288, Customer!A:O, 7, FALSE)</f>
        <v>1</v>
      </c>
      <c r="H288" s="2">
        <f>VLOOKUP(A288, Customer!A:O, 8, FALSE)</f>
        <v>0</v>
      </c>
      <c r="I288" s="2">
        <f>VLOOKUP(A288, Customer!A:O, 9, FALSE)</f>
        <v>0</v>
      </c>
      <c r="J288" s="2">
        <f>VLOOKUP(A288, Customer!A:O, 10, FALSE)</f>
        <v>0</v>
      </c>
      <c r="K288" s="2">
        <f>VLOOKUP(A288, Customer!A:O, 11, FALSE)</f>
        <v>0</v>
      </c>
      <c r="L288" s="2">
        <f>VLOOKUP(A288, Customer!A:O, 12, FALSE)</f>
        <v>0</v>
      </c>
      <c r="M288" s="2">
        <f>VLOOKUP(A288, Customer!A:O, 13, FALSE)</f>
        <v>1</v>
      </c>
      <c r="N288" s="2">
        <f>VLOOKUP(A288, Customer!A:O, 14, FALSE)</f>
        <v>0</v>
      </c>
      <c r="O288" s="2" t="str">
        <f>VLOOKUP(A288, Customer!A:O, 15, FALSE)</f>
        <v>State-Illinois</v>
      </c>
      <c r="P288" s="2">
        <f>VLOOKUP(A288,Sales!A:N,2,FALSE)</f>
        <v>13</v>
      </c>
      <c r="Q288">
        <f>VLOOKUP(A288,Sales!A:N,3,FALSE)</f>
        <v>250</v>
      </c>
      <c r="R288" s="2">
        <f>VLOOKUP(A288,Sales!A:N,4,FALSE)</f>
        <v>8</v>
      </c>
      <c r="S288" s="2">
        <f>VLOOKUP(A288,Sales!A:N,5,FALSE)</f>
        <v>151</v>
      </c>
      <c r="T288" s="2">
        <f>VLOOKUP(A288,Sales!A:N,6,FALSE)</f>
        <v>15</v>
      </c>
      <c r="U288" s="2">
        <f>VLOOKUP(A288,Sales!A:N,7,FALSE)</f>
        <v>11</v>
      </c>
      <c r="V288" s="2">
        <f>VLOOKUP(A288,Sales!A:N,8,FALSE)</f>
        <v>53</v>
      </c>
      <c r="W288" s="2">
        <f>VLOOKUP(A288,Sales!A:N,9,FALSE)</f>
        <v>383</v>
      </c>
      <c r="X288" s="2">
        <f>VLOOKUP(A288,Sales!A:N,10,FALSE)</f>
        <v>1</v>
      </c>
      <c r="Y288" s="2">
        <f>VLOOKUP(A288,Sales!A:N,11,FALSE)</f>
        <v>3</v>
      </c>
      <c r="Z288" s="2">
        <f>VLOOKUP(A288,Sales!A:N,12,FALSE)</f>
        <v>1</v>
      </c>
      <c r="AA288" s="2">
        <f>VLOOKUP(A288,Sales!A:N,13,FALSE)</f>
        <v>3</v>
      </c>
      <c r="AB288" s="2">
        <f>VLOOKUP(A288,Sales!A:N,14,FALSE)</f>
        <v>6</v>
      </c>
      <c r="AC288" s="2">
        <f>VLOOKUP(A288,Campaigns!A:I,2,FALSE)</f>
        <v>0</v>
      </c>
      <c r="AD288" s="2">
        <f>VLOOKUP(A288,Campaigns!A:I,3,FALSE)</f>
        <v>0</v>
      </c>
      <c r="AE288" s="2">
        <f>VLOOKUP(A288,Campaigns!A:I,4,FALSE)</f>
        <v>0</v>
      </c>
      <c r="AF288" s="2">
        <f>VLOOKUP(A288,Campaigns!A:I,5,FALSE)</f>
        <v>0</v>
      </c>
      <c r="AG288" s="2">
        <f>VLOOKUP(A288,Campaigns!A:I,6,FALSE)</f>
        <v>0</v>
      </c>
      <c r="AH288" s="2">
        <f>VLOOKUP(A288,Campaigns!A:I,7,FALSE)</f>
        <v>0</v>
      </c>
      <c r="AI288" s="2">
        <f>VLOOKUP(A288,Campaigns!A:I,8,FALSE)</f>
        <v>0</v>
      </c>
      <c r="AJ288" s="19" t="str">
        <f>VLOOKUP(A288,Campaigns!A:I,9,FALSE)</f>
        <v>9/24/2020</v>
      </c>
    </row>
    <row r="289" spans="1:36">
      <c r="A289" s="2">
        <v>2097</v>
      </c>
      <c r="B289" s="2">
        <f>VLOOKUP(A289, Customer!A:O, 2, FALSE)</f>
        <v>133569</v>
      </c>
      <c r="C289" s="2">
        <f>VLOOKUP(A289, Customer!A:O, 3, FALSE)</f>
        <v>1</v>
      </c>
      <c r="D289" s="2">
        <f>VLOOKUP(A289, Customer!A:O, 4, FALSE)</f>
        <v>0</v>
      </c>
      <c r="E289" s="2">
        <f>VLOOKUP(A289, Customer!A:O, 5, FALSE)</f>
        <v>37</v>
      </c>
      <c r="F289" s="2">
        <f>VLOOKUP(A289, Customer!A:O, 6, FALSE)</f>
        <v>0</v>
      </c>
      <c r="G289" s="2">
        <f>VLOOKUP(A289, Customer!A:O, 7, FALSE)</f>
        <v>1</v>
      </c>
      <c r="H289" s="2">
        <f>VLOOKUP(A289, Customer!A:O, 8, FALSE)</f>
        <v>0</v>
      </c>
      <c r="I289" s="2">
        <f>VLOOKUP(A289, Customer!A:O, 9, FALSE)</f>
        <v>0</v>
      </c>
      <c r="J289" s="2">
        <f>VLOOKUP(A289, Customer!A:O, 10, FALSE)</f>
        <v>0</v>
      </c>
      <c r="K289" s="2">
        <f>VLOOKUP(A289, Customer!A:O, 11, FALSE)</f>
        <v>0</v>
      </c>
      <c r="L289" s="2">
        <f>VLOOKUP(A289, Customer!A:O, 12, FALSE)</f>
        <v>0</v>
      </c>
      <c r="M289" s="2">
        <f>VLOOKUP(A289, Customer!A:O, 13, FALSE)</f>
        <v>0</v>
      </c>
      <c r="N289" s="2">
        <f>VLOOKUP(A289, Customer!A:O, 14, FALSE)</f>
        <v>1</v>
      </c>
      <c r="O289" s="2" t="str">
        <f>VLOOKUP(A289, Customer!A:O, 15, FALSE)</f>
        <v>State-Texas</v>
      </c>
      <c r="P289" s="2">
        <f>VLOOKUP(A289,Sales!A:N,2,FALSE)</f>
        <v>10</v>
      </c>
      <c r="Q289">
        <f>VLOOKUP(A289,Sales!A:N,3,FALSE)</f>
        <v>64</v>
      </c>
      <c r="R289" s="2">
        <f>VLOOKUP(A289,Sales!A:N,4,FALSE)</f>
        <v>8</v>
      </c>
      <c r="S289" s="2">
        <f>VLOOKUP(A289,Sales!A:N,5,FALSE)</f>
        <v>72</v>
      </c>
      <c r="T289" s="2">
        <f>VLOOKUP(A289,Sales!A:N,6,FALSE)</f>
        <v>12</v>
      </c>
      <c r="U289" s="2">
        <f>VLOOKUP(A289,Sales!A:N,7,FALSE)</f>
        <v>0</v>
      </c>
      <c r="V289" s="2">
        <f>VLOOKUP(A289,Sales!A:N,8,FALSE)</f>
        <v>95</v>
      </c>
      <c r="W289" s="2">
        <f>VLOOKUP(A289,Sales!A:N,9,FALSE)</f>
        <v>60</v>
      </c>
      <c r="X289" s="2">
        <f>VLOOKUP(A289,Sales!A:N,10,FALSE)</f>
        <v>1</v>
      </c>
      <c r="Y289" s="2">
        <f>VLOOKUP(A289,Sales!A:N,11,FALSE)</f>
        <v>1</v>
      </c>
      <c r="Z289" s="2">
        <f>VLOOKUP(A289,Sales!A:N,12,FALSE)</f>
        <v>1</v>
      </c>
      <c r="AA289" s="2">
        <f>VLOOKUP(A289,Sales!A:N,13,FALSE)</f>
        <v>2</v>
      </c>
      <c r="AB289" s="2">
        <f>VLOOKUP(A289,Sales!A:N,14,FALSE)</f>
        <v>8</v>
      </c>
      <c r="AC289" s="2">
        <f>VLOOKUP(A289,Campaigns!A:I,2,FALSE)</f>
        <v>1</v>
      </c>
      <c r="AD289" s="2">
        <f>VLOOKUP(A289,Campaigns!A:I,3,FALSE)</f>
        <v>0</v>
      </c>
      <c r="AE289" s="2">
        <f>VLOOKUP(A289,Campaigns!A:I,4,FALSE)</f>
        <v>0</v>
      </c>
      <c r="AF289" s="2">
        <f>VLOOKUP(A289,Campaigns!A:I,5,FALSE)</f>
        <v>0</v>
      </c>
      <c r="AG289" s="2">
        <f>VLOOKUP(A289,Campaigns!A:I,6,FALSE)</f>
        <v>0</v>
      </c>
      <c r="AH289" s="2">
        <f>VLOOKUP(A289,Campaigns!A:I,7,FALSE)</f>
        <v>0</v>
      </c>
      <c r="AI289" s="2">
        <f>VLOOKUP(A289,Campaigns!A:I,8,FALSE)</f>
        <v>1</v>
      </c>
      <c r="AJ289" s="19" t="str">
        <f>VLOOKUP(A289,Campaigns!A:I,9,FALSE)</f>
        <v>3/22/2020</v>
      </c>
    </row>
    <row r="290" spans="1:36">
      <c r="A290" s="2">
        <v>3123</v>
      </c>
      <c r="B290" s="2">
        <f>VLOOKUP(A290, Customer!A:O, 2, FALSE)</f>
        <v>132146</v>
      </c>
      <c r="C290" s="2">
        <f>VLOOKUP(A290, Customer!A:O, 3, FALSE)</f>
        <v>1</v>
      </c>
      <c r="D290" s="2">
        <f>VLOOKUP(A290, Customer!A:O, 4, FALSE)</f>
        <v>0</v>
      </c>
      <c r="E290" s="2">
        <f>VLOOKUP(A290, Customer!A:O, 5, FALSE)</f>
        <v>37</v>
      </c>
      <c r="F290" s="2">
        <f>VLOOKUP(A290, Customer!A:O, 6, FALSE)</f>
        <v>0</v>
      </c>
      <c r="G290" s="2">
        <f>VLOOKUP(A290, Customer!A:O, 7, FALSE)</f>
        <v>1</v>
      </c>
      <c r="H290" s="2">
        <f>VLOOKUP(A290, Customer!A:O, 8, FALSE)</f>
        <v>0</v>
      </c>
      <c r="I290" s="2">
        <f>VLOOKUP(A290, Customer!A:O, 9, FALSE)</f>
        <v>0</v>
      </c>
      <c r="J290" s="2">
        <f>VLOOKUP(A290, Customer!A:O, 10, FALSE)</f>
        <v>0</v>
      </c>
      <c r="K290" s="2">
        <f>VLOOKUP(A290, Customer!A:O, 11, FALSE)</f>
        <v>0</v>
      </c>
      <c r="L290" s="2">
        <f>VLOOKUP(A290, Customer!A:O, 12, FALSE)</f>
        <v>0</v>
      </c>
      <c r="M290" s="2">
        <f>VLOOKUP(A290, Customer!A:O, 13, FALSE)</f>
        <v>0</v>
      </c>
      <c r="N290" s="2">
        <f>VLOOKUP(A290, Customer!A:O, 14, FALSE)</f>
        <v>0</v>
      </c>
      <c r="O290" s="2" t="str">
        <f>VLOOKUP(A290, Customer!A:O, 15, FALSE)</f>
        <v>State-Texas</v>
      </c>
      <c r="P290" s="2">
        <f>VLOOKUP(A290,Sales!A:N,2,FALSE)</f>
        <v>16</v>
      </c>
      <c r="Q290">
        <f>VLOOKUP(A290,Sales!A:N,3,FALSE)</f>
        <v>107</v>
      </c>
      <c r="R290" s="2">
        <f>VLOOKUP(A290,Sales!A:N,4,FALSE)</f>
        <v>12</v>
      </c>
      <c r="S290" s="2">
        <f>VLOOKUP(A290,Sales!A:N,5,FALSE)</f>
        <v>95</v>
      </c>
      <c r="T290" s="2">
        <f>VLOOKUP(A290,Sales!A:N,6,FALSE)</f>
        <v>16</v>
      </c>
      <c r="U290" s="2">
        <f>VLOOKUP(A290,Sales!A:N,7,FALSE)</f>
        <v>29</v>
      </c>
      <c r="V290" s="2">
        <f>VLOOKUP(A290,Sales!A:N,8,FALSE)</f>
        <v>12</v>
      </c>
      <c r="W290" s="2">
        <f>VLOOKUP(A290,Sales!A:N,9,FALSE)</f>
        <v>247</v>
      </c>
      <c r="X290" s="2">
        <f>VLOOKUP(A290,Sales!A:N,10,FALSE)</f>
        <v>2</v>
      </c>
      <c r="Y290" s="2">
        <f>VLOOKUP(A290,Sales!A:N,11,FALSE)</f>
        <v>2</v>
      </c>
      <c r="Z290" s="2">
        <f>VLOOKUP(A290,Sales!A:N,12,FALSE)</f>
        <v>0</v>
      </c>
      <c r="AA290" s="2">
        <f>VLOOKUP(A290,Sales!A:N,13,FALSE)</f>
        <v>4</v>
      </c>
      <c r="AB290" s="2">
        <f>VLOOKUP(A290,Sales!A:N,14,FALSE)</f>
        <v>6</v>
      </c>
      <c r="AC290" s="2">
        <f>VLOOKUP(A290,Campaigns!A:I,2,FALSE)</f>
        <v>0</v>
      </c>
      <c r="AD290" s="2">
        <f>VLOOKUP(A290,Campaigns!A:I,3,FALSE)</f>
        <v>0</v>
      </c>
      <c r="AE290" s="2">
        <f>VLOOKUP(A290,Campaigns!A:I,4,FALSE)</f>
        <v>0</v>
      </c>
      <c r="AF290" s="2">
        <f>VLOOKUP(A290,Campaigns!A:I,5,FALSE)</f>
        <v>0</v>
      </c>
      <c r="AG290" s="2">
        <f>VLOOKUP(A290,Campaigns!A:I,6,FALSE)</f>
        <v>0</v>
      </c>
      <c r="AH290" s="2">
        <f>VLOOKUP(A290,Campaigns!A:I,7,FALSE)</f>
        <v>0</v>
      </c>
      <c r="AI290" s="2">
        <f>VLOOKUP(A290,Campaigns!A:I,8,FALSE)</f>
        <v>0</v>
      </c>
      <c r="AJ290" s="19" t="str">
        <f>VLOOKUP(A290,Campaigns!A:I,9,FALSE)</f>
        <v>10/16/2020</v>
      </c>
    </row>
    <row r="291" spans="1:36">
      <c r="A291" s="2">
        <v>1258</v>
      </c>
      <c r="B291" s="2">
        <f>VLOOKUP(A291, Customer!A:O, 2, FALSE)</f>
        <v>131788</v>
      </c>
      <c r="C291" s="2">
        <f>VLOOKUP(A291, Customer!A:O, 3, FALSE)</f>
        <v>1</v>
      </c>
      <c r="D291" s="2">
        <f>VLOOKUP(A291, Customer!A:O, 4, FALSE)</f>
        <v>0</v>
      </c>
      <c r="E291" s="2">
        <f>VLOOKUP(A291, Customer!A:O, 5, FALSE)</f>
        <v>37</v>
      </c>
      <c r="F291" s="2">
        <f>VLOOKUP(A291, Customer!A:O, 6, FALSE)</f>
        <v>0</v>
      </c>
      <c r="G291" s="2">
        <f>VLOOKUP(A291, Customer!A:O, 7, FALSE)</f>
        <v>0</v>
      </c>
      <c r="H291" s="2">
        <f>VLOOKUP(A291, Customer!A:O, 8, FALSE)</f>
        <v>1</v>
      </c>
      <c r="I291" s="2">
        <f>VLOOKUP(A291, Customer!A:O, 9, FALSE)</f>
        <v>0</v>
      </c>
      <c r="J291" s="2">
        <f>VLOOKUP(A291, Customer!A:O, 10, FALSE)</f>
        <v>0</v>
      </c>
      <c r="K291" s="2">
        <f>VLOOKUP(A291, Customer!A:O, 11, FALSE)</f>
        <v>0</v>
      </c>
      <c r="L291" s="2">
        <f>VLOOKUP(A291, Customer!A:O, 12, FALSE)</f>
        <v>0</v>
      </c>
      <c r="M291" s="2">
        <f>VLOOKUP(A291, Customer!A:O, 13, FALSE)</f>
        <v>1</v>
      </c>
      <c r="N291" s="2">
        <f>VLOOKUP(A291, Customer!A:O, 14, FALSE)</f>
        <v>0</v>
      </c>
      <c r="O291" s="2" t="str">
        <f>VLOOKUP(A291, Customer!A:O, 15, FALSE)</f>
        <v>State-Other</v>
      </c>
      <c r="P291" s="2">
        <f>VLOOKUP(A291,Sales!A:N,2,FALSE)</f>
        <v>15</v>
      </c>
      <c r="Q291">
        <f>VLOOKUP(A291,Sales!A:N,3,FALSE)</f>
        <v>66</v>
      </c>
      <c r="R291" s="2">
        <f>VLOOKUP(A291,Sales!A:N,4,FALSE)</f>
        <v>29</v>
      </c>
      <c r="S291" s="2">
        <f>VLOOKUP(A291,Sales!A:N,5,FALSE)</f>
        <v>95</v>
      </c>
      <c r="T291" s="2">
        <f>VLOOKUP(A291,Sales!A:N,6,FALSE)</f>
        <v>0</v>
      </c>
      <c r="U291" s="2">
        <f>VLOOKUP(A291,Sales!A:N,7,FALSE)</f>
        <v>33</v>
      </c>
      <c r="V291" s="2">
        <f>VLOOKUP(A291,Sales!A:N,8,FALSE)</f>
        <v>25</v>
      </c>
      <c r="W291" s="2">
        <f>VLOOKUP(A291,Sales!A:N,9,FALSE)</f>
        <v>199</v>
      </c>
      <c r="X291" s="2">
        <f>VLOOKUP(A291,Sales!A:N,10,FALSE)</f>
        <v>3</v>
      </c>
      <c r="Y291" s="2">
        <f>VLOOKUP(A291,Sales!A:N,11,FALSE)</f>
        <v>3</v>
      </c>
      <c r="Z291" s="2">
        <f>VLOOKUP(A291,Sales!A:N,12,FALSE)</f>
        <v>0</v>
      </c>
      <c r="AA291" s="2">
        <f>VLOOKUP(A291,Sales!A:N,13,FALSE)</f>
        <v>4</v>
      </c>
      <c r="AB291" s="2">
        <f>VLOOKUP(A291,Sales!A:N,14,FALSE)</f>
        <v>5</v>
      </c>
      <c r="AC291" s="2">
        <f>VLOOKUP(A291,Campaigns!A:I,2,FALSE)</f>
        <v>0</v>
      </c>
      <c r="AD291" s="2">
        <f>VLOOKUP(A291,Campaigns!A:I,3,FALSE)</f>
        <v>0</v>
      </c>
      <c r="AE291" s="2">
        <f>VLOOKUP(A291,Campaigns!A:I,4,FALSE)</f>
        <v>0</v>
      </c>
      <c r="AF291" s="2">
        <f>VLOOKUP(A291,Campaigns!A:I,5,FALSE)</f>
        <v>0</v>
      </c>
      <c r="AG291" s="2">
        <f>VLOOKUP(A291,Campaigns!A:I,6,FALSE)</f>
        <v>0</v>
      </c>
      <c r="AH291" s="2">
        <f>VLOOKUP(A291,Campaigns!A:I,7,FALSE)</f>
        <v>1</v>
      </c>
      <c r="AI291" s="2">
        <f>VLOOKUP(A291,Campaigns!A:I,8,FALSE)</f>
        <v>0</v>
      </c>
      <c r="AJ291" s="19" t="str">
        <f>VLOOKUP(A291,Campaigns!A:I,9,FALSE)</f>
        <v>8/24/2020</v>
      </c>
    </row>
    <row r="292" spans="1:36">
      <c r="A292" s="2">
        <v>1087</v>
      </c>
      <c r="B292" s="2">
        <f>VLOOKUP(A292, Customer!A:O, 2, FALSE)</f>
        <v>130096</v>
      </c>
      <c r="C292" s="2">
        <f>VLOOKUP(A292, Customer!A:O, 3, FALSE)</f>
        <v>1</v>
      </c>
      <c r="D292" s="2">
        <f>VLOOKUP(A292, Customer!A:O, 4, FALSE)</f>
        <v>0</v>
      </c>
      <c r="E292" s="2">
        <f>VLOOKUP(A292, Customer!A:O, 5, FALSE)</f>
        <v>37</v>
      </c>
      <c r="F292" s="2">
        <f>VLOOKUP(A292, Customer!A:O, 6, FALSE)</f>
        <v>0</v>
      </c>
      <c r="G292" s="2">
        <f>VLOOKUP(A292, Customer!A:O, 7, FALSE)</f>
        <v>1</v>
      </c>
      <c r="H292" s="2">
        <f>VLOOKUP(A292, Customer!A:O, 8, FALSE)</f>
        <v>0</v>
      </c>
      <c r="I292" s="2">
        <f>VLOOKUP(A292, Customer!A:O, 9, FALSE)</f>
        <v>0</v>
      </c>
      <c r="J292" s="2">
        <f>VLOOKUP(A292, Customer!A:O, 10, FALSE)</f>
        <v>0</v>
      </c>
      <c r="K292" s="2">
        <f>VLOOKUP(A292, Customer!A:O, 11, FALSE)</f>
        <v>0</v>
      </c>
      <c r="L292" s="2">
        <f>VLOOKUP(A292, Customer!A:O, 12, FALSE)</f>
        <v>1</v>
      </c>
      <c r="M292" s="2">
        <f>VLOOKUP(A292, Customer!A:O, 13, FALSE)</f>
        <v>0</v>
      </c>
      <c r="N292" s="2">
        <f>VLOOKUP(A292, Customer!A:O, 14, FALSE)</f>
        <v>0</v>
      </c>
      <c r="O292" s="2" t="str">
        <f>VLOOKUP(A292, Customer!A:O, 15, FALSE)</f>
        <v>State-Illinois</v>
      </c>
      <c r="P292" s="2">
        <f>VLOOKUP(A292,Sales!A:N,2,FALSE)</f>
        <v>30</v>
      </c>
      <c r="Q292">
        <f>VLOOKUP(A292,Sales!A:N,3,FALSE)</f>
        <v>22</v>
      </c>
      <c r="R292" s="2">
        <f>VLOOKUP(A292,Sales!A:N,4,FALSE)</f>
        <v>13</v>
      </c>
      <c r="S292" s="2">
        <f>VLOOKUP(A292,Sales!A:N,5,FALSE)</f>
        <v>48</v>
      </c>
      <c r="T292" s="2">
        <f>VLOOKUP(A292,Sales!A:N,6,FALSE)</f>
        <v>52</v>
      </c>
      <c r="U292" s="2">
        <f>VLOOKUP(A292,Sales!A:N,7,FALSE)</f>
        <v>22</v>
      </c>
      <c r="V292" s="2">
        <f>VLOOKUP(A292,Sales!A:N,8,FALSE)</f>
        <v>39</v>
      </c>
      <c r="W292" s="2">
        <f>VLOOKUP(A292,Sales!A:N,9,FALSE)</f>
        <v>117</v>
      </c>
      <c r="X292" s="2">
        <f>VLOOKUP(A292,Sales!A:N,10,FALSE)</f>
        <v>1</v>
      </c>
      <c r="Y292" s="2">
        <f>VLOOKUP(A292,Sales!A:N,11,FALSE)</f>
        <v>2</v>
      </c>
      <c r="Z292" s="2">
        <f>VLOOKUP(A292,Sales!A:N,12,FALSE)</f>
        <v>0</v>
      </c>
      <c r="AA292" s="2">
        <f>VLOOKUP(A292,Sales!A:N,13,FALSE)</f>
        <v>3</v>
      </c>
      <c r="AB292" s="2">
        <f>VLOOKUP(A292,Sales!A:N,14,FALSE)</f>
        <v>6</v>
      </c>
      <c r="AC292" s="2">
        <f>VLOOKUP(A292,Campaigns!A:I,2,FALSE)</f>
        <v>0</v>
      </c>
      <c r="AD292" s="2">
        <f>VLOOKUP(A292,Campaigns!A:I,3,FALSE)</f>
        <v>0</v>
      </c>
      <c r="AE292" s="2">
        <f>VLOOKUP(A292,Campaigns!A:I,4,FALSE)</f>
        <v>0</v>
      </c>
      <c r="AF292" s="2">
        <f>VLOOKUP(A292,Campaigns!A:I,5,FALSE)</f>
        <v>0</v>
      </c>
      <c r="AG292" s="2">
        <f>VLOOKUP(A292,Campaigns!A:I,6,FALSE)</f>
        <v>0</v>
      </c>
      <c r="AH292" s="2">
        <f>VLOOKUP(A292,Campaigns!A:I,7,FALSE)</f>
        <v>0</v>
      </c>
      <c r="AI292" s="2">
        <f>VLOOKUP(A292,Campaigns!A:I,8,FALSE)</f>
        <v>0</v>
      </c>
      <c r="AJ292" s="19" t="str">
        <f>VLOOKUP(A292,Campaigns!A:I,9,FALSE)</f>
        <v>10/26/2020</v>
      </c>
    </row>
    <row r="293" spans="1:36">
      <c r="A293" s="2">
        <v>1405</v>
      </c>
      <c r="B293" s="2">
        <f>VLOOKUP(A293, Customer!A:O, 2, FALSE)</f>
        <v>130096</v>
      </c>
      <c r="C293" s="2">
        <f>VLOOKUP(A293, Customer!A:O, 3, FALSE)</f>
        <v>1</v>
      </c>
      <c r="D293" s="2">
        <f>VLOOKUP(A293, Customer!A:O, 4, FALSE)</f>
        <v>0</v>
      </c>
      <c r="E293" s="2">
        <f>VLOOKUP(A293, Customer!A:O, 5, FALSE)</f>
        <v>37</v>
      </c>
      <c r="F293" s="2">
        <f>VLOOKUP(A293, Customer!A:O, 6, FALSE)</f>
        <v>0</v>
      </c>
      <c r="G293" s="2">
        <f>VLOOKUP(A293, Customer!A:O, 7, FALSE)</f>
        <v>1</v>
      </c>
      <c r="H293" s="2">
        <f>VLOOKUP(A293, Customer!A:O, 8, FALSE)</f>
        <v>0</v>
      </c>
      <c r="I293" s="2">
        <f>VLOOKUP(A293, Customer!A:O, 9, FALSE)</f>
        <v>0</v>
      </c>
      <c r="J293" s="2">
        <f>VLOOKUP(A293, Customer!A:O, 10, FALSE)</f>
        <v>0</v>
      </c>
      <c r="K293" s="2">
        <f>VLOOKUP(A293, Customer!A:O, 11, FALSE)</f>
        <v>0</v>
      </c>
      <c r="L293" s="2">
        <f>VLOOKUP(A293, Customer!A:O, 12, FALSE)</f>
        <v>1</v>
      </c>
      <c r="M293" s="2">
        <f>VLOOKUP(A293, Customer!A:O, 13, FALSE)</f>
        <v>0</v>
      </c>
      <c r="N293" s="2">
        <f>VLOOKUP(A293, Customer!A:O, 14, FALSE)</f>
        <v>0</v>
      </c>
      <c r="O293" s="2" t="str">
        <f>VLOOKUP(A293, Customer!A:O, 15, FALSE)</f>
        <v>State-Illinois</v>
      </c>
      <c r="P293" s="2">
        <f>VLOOKUP(A293,Sales!A:N,2,FALSE)</f>
        <v>30</v>
      </c>
      <c r="Q293">
        <f>VLOOKUP(A293,Sales!A:N,3,FALSE)</f>
        <v>22</v>
      </c>
      <c r="R293" s="2">
        <f>VLOOKUP(A293,Sales!A:N,4,FALSE)</f>
        <v>13</v>
      </c>
      <c r="S293" s="2">
        <f>VLOOKUP(A293,Sales!A:N,5,FALSE)</f>
        <v>48</v>
      </c>
      <c r="T293" s="2">
        <f>VLOOKUP(A293,Sales!A:N,6,FALSE)</f>
        <v>52</v>
      </c>
      <c r="U293" s="2">
        <f>VLOOKUP(A293,Sales!A:N,7,FALSE)</f>
        <v>22</v>
      </c>
      <c r="V293" s="2">
        <f>VLOOKUP(A293,Sales!A:N,8,FALSE)</f>
        <v>39</v>
      </c>
      <c r="W293" s="2">
        <f>VLOOKUP(A293,Sales!A:N,9,FALSE)</f>
        <v>117</v>
      </c>
      <c r="X293" s="2">
        <f>VLOOKUP(A293,Sales!A:N,10,FALSE)</f>
        <v>1</v>
      </c>
      <c r="Y293" s="2">
        <f>VLOOKUP(A293,Sales!A:N,11,FALSE)</f>
        <v>2</v>
      </c>
      <c r="Z293" s="2">
        <f>VLOOKUP(A293,Sales!A:N,12,FALSE)</f>
        <v>0</v>
      </c>
      <c r="AA293" s="2">
        <f>VLOOKUP(A293,Sales!A:N,13,FALSE)</f>
        <v>3</v>
      </c>
      <c r="AB293" s="2">
        <f>VLOOKUP(A293,Sales!A:N,14,FALSE)</f>
        <v>6</v>
      </c>
      <c r="AC293" s="2">
        <f>VLOOKUP(A293,Campaigns!A:I,2,FALSE)</f>
        <v>0</v>
      </c>
      <c r="AD293" s="2">
        <f>VLOOKUP(A293,Campaigns!A:I,3,FALSE)</f>
        <v>0</v>
      </c>
      <c r="AE293" s="2">
        <f>VLOOKUP(A293,Campaigns!A:I,4,FALSE)</f>
        <v>0</v>
      </c>
      <c r="AF293" s="2">
        <f>VLOOKUP(A293,Campaigns!A:I,5,FALSE)</f>
        <v>0</v>
      </c>
      <c r="AG293" s="2">
        <f>VLOOKUP(A293,Campaigns!A:I,6,FALSE)</f>
        <v>0</v>
      </c>
      <c r="AH293" s="2">
        <f>VLOOKUP(A293,Campaigns!A:I,7,FALSE)</f>
        <v>0</v>
      </c>
      <c r="AI293" s="2">
        <f>VLOOKUP(A293,Campaigns!A:I,8,FALSE)</f>
        <v>0</v>
      </c>
      <c r="AJ293" s="19" t="str">
        <f>VLOOKUP(A293,Campaigns!A:I,9,FALSE)</f>
        <v>10/26/2020</v>
      </c>
    </row>
    <row r="294" spans="1:36">
      <c r="A294" s="2">
        <v>2214</v>
      </c>
      <c r="B294" s="2">
        <f>VLOOKUP(A294, Customer!A:O, 2, FALSE)</f>
        <v>128427</v>
      </c>
      <c r="C294" s="2">
        <f>VLOOKUP(A294, Customer!A:O, 3, FALSE)</f>
        <v>1</v>
      </c>
      <c r="D294" s="2">
        <f>VLOOKUP(A294, Customer!A:O, 4, FALSE)</f>
        <v>0</v>
      </c>
      <c r="E294" s="2">
        <f>VLOOKUP(A294, Customer!A:O, 5, FALSE)</f>
        <v>37</v>
      </c>
      <c r="F294" s="2">
        <f>VLOOKUP(A294, Customer!A:O, 6, FALSE)</f>
        <v>0</v>
      </c>
      <c r="G294" s="2">
        <f>VLOOKUP(A294, Customer!A:O, 7, FALSE)</f>
        <v>0</v>
      </c>
      <c r="H294" s="2">
        <f>VLOOKUP(A294, Customer!A:O, 8, FALSE)</f>
        <v>0</v>
      </c>
      <c r="I294" s="2">
        <f>VLOOKUP(A294, Customer!A:O, 9, FALSE)</f>
        <v>1</v>
      </c>
      <c r="J294" s="2">
        <f>VLOOKUP(A294, Customer!A:O, 10, FALSE)</f>
        <v>0</v>
      </c>
      <c r="K294" s="2">
        <f>VLOOKUP(A294, Customer!A:O, 11, FALSE)</f>
        <v>0</v>
      </c>
      <c r="L294" s="2">
        <f>VLOOKUP(A294, Customer!A:O, 12, FALSE)</f>
        <v>1</v>
      </c>
      <c r="M294" s="2">
        <f>VLOOKUP(A294, Customer!A:O, 13, FALSE)</f>
        <v>0</v>
      </c>
      <c r="N294" s="2">
        <f>VLOOKUP(A294, Customer!A:O, 14, FALSE)</f>
        <v>0</v>
      </c>
      <c r="O294" s="2" t="str">
        <f>VLOOKUP(A294, Customer!A:O, 15, FALSE)</f>
        <v>State-Florida</v>
      </c>
      <c r="P294" s="2">
        <f>VLOOKUP(A294,Sales!A:N,2,FALSE)</f>
        <v>67</v>
      </c>
      <c r="Q294">
        <f>VLOOKUP(A294,Sales!A:N,3,FALSE)</f>
        <v>81</v>
      </c>
      <c r="R294" s="2">
        <f>VLOOKUP(A294,Sales!A:N,4,FALSE)</f>
        <v>14</v>
      </c>
      <c r="S294" s="2">
        <f>VLOOKUP(A294,Sales!A:N,5,FALSE)</f>
        <v>86</v>
      </c>
      <c r="T294" s="2">
        <f>VLOOKUP(A294,Sales!A:N,6,FALSE)</f>
        <v>14</v>
      </c>
      <c r="U294" s="2">
        <f>VLOOKUP(A294,Sales!A:N,7,FALSE)</f>
        <v>14</v>
      </c>
      <c r="V294" s="2">
        <f>VLOOKUP(A294,Sales!A:N,8,FALSE)</f>
        <v>27</v>
      </c>
      <c r="W294" s="2">
        <f>VLOOKUP(A294,Sales!A:N,9,FALSE)</f>
        <v>181</v>
      </c>
      <c r="X294" s="2">
        <f>VLOOKUP(A294,Sales!A:N,10,FALSE)</f>
        <v>2</v>
      </c>
      <c r="Y294" s="2">
        <f>VLOOKUP(A294,Sales!A:N,11,FALSE)</f>
        <v>2</v>
      </c>
      <c r="Z294" s="2">
        <f>VLOOKUP(A294,Sales!A:N,12,FALSE)</f>
        <v>0</v>
      </c>
      <c r="AA294" s="2">
        <f>VLOOKUP(A294,Sales!A:N,13,FALSE)</f>
        <v>3</v>
      </c>
      <c r="AB294" s="2">
        <f>VLOOKUP(A294,Sales!A:N,14,FALSE)</f>
        <v>8</v>
      </c>
      <c r="AC294" s="2">
        <f>VLOOKUP(A294,Campaigns!A:I,2,FALSE)</f>
        <v>0</v>
      </c>
      <c r="AD294" s="2">
        <f>VLOOKUP(A294,Campaigns!A:I,3,FALSE)</f>
        <v>0</v>
      </c>
      <c r="AE294" s="2">
        <f>VLOOKUP(A294,Campaigns!A:I,4,FALSE)</f>
        <v>0</v>
      </c>
      <c r="AF294" s="2">
        <f>VLOOKUP(A294,Campaigns!A:I,5,FALSE)</f>
        <v>0</v>
      </c>
      <c r="AG294" s="2">
        <f>VLOOKUP(A294,Campaigns!A:I,6,FALSE)</f>
        <v>0</v>
      </c>
      <c r="AH294" s="2">
        <f>VLOOKUP(A294,Campaigns!A:I,7,FALSE)</f>
        <v>0</v>
      </c>
      <c r="AI294" s="2">
        <f>VLOOKUP(A294,Campaigns!A:I,8,FALSE)</f>
        <v>0</v>
      </c>
      <c r="AJ294" s="19" t="str">
        <f>VLOOKUP(A294,Campaigns!A:I,9,FALSE)</f>
        <v>8/26/2019</v>
      </c>
    </row>
    <row r="295" spans="1:36">
      <c r="A295" s="2">
        <v>3184</v>
      </c>
      <c r="B295" s="2">
        <f>VLOOKUP(A295, Customer!A:O, 2, FALSE)</f>
        <v>128427</v>
      </c>
      <c r="C295" s="2">
        <f>VLOOKUP(A295, Customer!A:O, 3, FALSE)</f>
        <v>1</v>
      </c>
      <c r="D295" s="2">
        <f>VLOOKUP(A295, Customer!A:O, 4, FALSE)</f>
        <v>0</v>
      </c>
      <c r="E295" s="2">
        <f>VLOOKUP(A295, Customer!A:O, 5, FALSE)</f>
        <v>37</v>
      </c>
      <c r="F295" s="2">
        <f>VLOOKUP(A295, Customer!A:O, 6, FALSE)</f>
        <v>0</v>
      </c>
      <c r="G295" s="2">
        <f>VLOOKUP(A295, Customer!A:O, 7, FALSE)</f>
        <v>0</v>
      </c>
      <c r="H295" s="2">
        <f>VLOOKUP(A295, Customer!A:O, 8, FALSE)</f>
        <v>0</v>
      </c>
      <c r="I295" s="2">
        <f>VLOOKUP(A295, Customer!A:O, 9, FALSE)</f>
        <v>1</v>
      </c>
      <c r="J295" s="2">
        <f>VLOOKUP(A295, Customer!A:O, 10, FALSE)</f>
        <v>0</v>
      </c>
      <c r="K295" s="2">
        <f>VLOOKUP(A295, Customer!A:O, 11, FALSE)</f>
        <v>0</v>
      </c>
      <c r="L295" s="2">
        <f>VLOOKUP(A295, Customer!A:O, 12, FALSE)</f>
        <v>1</v>
      </c>
      <c r="M295" s="2">
        <f>VLOOKUP(A295, Customer!A:O, 13, FALSE)</f>
        <v>0</v>
      </c>
      <c r="N295" s="2">
        <f>VLOOKUP(A295, Customer!A:O, 14, FALSE)</f>
        <v>0</v>
      </c>
      <c r="O295" s="2" t="str">
        <f>VLOOKUP(A295, Customer!A:O, 15, FALSE)</f>
        <v>State-Other</v>
      </c>
      <c r="P295" s="2">
        <f>VLOOKUP(A295,Sales!A:N,2,FALSE)</f>
        <v>67</v>
      </c>
      <c r="Q295">
        <f>VLOOKUP(A295,Sales!A:N,3,FALSE)</f>
        <v>81</v>
      </c>
      <c r="R295" s="2">
        <f>VLOOKUP(A295,Sales!A:N,4,FALSE)</f>
        <v>14</v>
      </c>
      <c r="S295" s="2">
        <f>VLOOKUP(A295,Sales!A:N,5,FALSE)</f>
        <v>86</v>
      </c>
      <c r="T295" s="2">
        <f>VLOOKUP(A295,Sales!A:N,6,FALSE)</f>
        <v>14</v>
      </c>
      <c r="U295" s="2">
        <f>VLOOKUP(A295,Sales!A:N,7,FALSE)</f>
        <v>14</v>
      </c>
      <c r="V295" s="2">
        <f>VLOOKUP(A295,Sales!A:N,8,FALSE)</f>
        <v>27</v>
      </c>
      <c r="W295" s="2">
        <f>VLOOKUP(A295,Sales!A:N,9,FALSE)</f>
        <v>181</v>
      </c>
      <c r="X295" s="2">
        <f>VLOOKUP(A295,Sales!A:N,10,FALSE)</f>
        <v>2</v>
      </c>
      <c r="Y295" s="2">
        <f>VLOOKUP(A295,Sales!A:N,11,FALSE)</f>
        <v>2</v>
      </c>
      <c r="Z295" s="2">
        <f>VLOOKUP(A295,Sales!A:N,12,FALSE)</f>
        <v>0</v>
      </c>
      <c r="AA295" s="2">
        <f>VLOOKUP(A295,Sales!A:N,13,FALSE)</f>
        <v>3</v>
      </c>
      <c r="AB295" s="2">
        <f>VLOOKUP(A295,Sales!A:N,14,FALSE)</f>
        <v>8</v>
      </c>
      <c r="AC295" s="2">
        <f>VLOOKUP(A295,Campaigns!A:I,2,FALSE)</f>
        <v>0</v>
      </c>
      <c r="AD295" s="2">
        <f>VLOOKUP(A295,Campaigns!A:I,3,FALSE)</f>
        <v>0</v>
      </c>
      <c r="AE295" s="2">
        <f>VLOOKUP(A295,Campaigns!A:I,4,FALSE)</f>
        <v>0</v>
      </c>
      <c r="AF295" s="2">
        <f>VLOOKUP(A295,Campaigns!A:I,5,FALSE)</f>
        <v>0</v>
      </c>
      <c r="AG295" s="2">
        <f>VLOOKUP(A295,Campaigns!A:I,6,FALSE)</f>
        <v>0</v>
      </c>
      <c r="AH295" s="2">
        <f>VLOOKUP(A295,Campaigns!A:I,7,FALSE)</f>
        <v>0</v>
      </c>
      <c r="AI295" s="2">
        <f>VLOOKUP(A295,Campaigns!A:I,8,FALSE)</f>
        <v>0</v>
      </c>
      <c r="AJ295" s="19" t="str">
        <f>VLOOKUP(A295,Campaigns!A:I,9,FALSE)</f>
        <v>8/26/2019</v>
      </c>
    </row>
    <row r="296" spans="1:36">
      <c r="A296" s="2">
        <v>2592</v>
      </c>
      <c r="B296" s="2">
        <f>VLOOKUP(A296, Customer!A:O, 2, FALSE)</f>
        <v>128359</v>
      </c>
      <c r="C296" s="2">
        <f>VLOOKUP(A296, Customer!A:O, 3, FALSE)</f>
        <v>1</v>
      </c>
      <c r="D296" s="2">
        <f>VLOOKUP(A296, Customer!A:O, 4, FALSE)</f>
        <v>0</v>
      </c>
      <c r="E296" s="2">
        <f>VLOOKUP(A296, Customer!A:O, 5, FALSE)</f>
        <v>37</v>
      </c>
      <c r="F296" s="2">
        <f>VLOOKUP(A296, Customer!A:O, 6, FALSE)</f>
        <v>0</v>
      </c>
      <c r="G296" s="2">
        <f>VLOOKUP(A296, Customer!A:O, 7, FALSE)</f>
        <v>0</v>
      </c>
      <c r="H296" s="2">
        <f>VLOOKUP(A296, Customer!A:O, 8, FALSE)</f>
        <v>0</v>
      </c>
      <c r="I296" s="2">
        <f>VLOOKUP(A296, Customer!A:O, 9, FALSE)</f>
        <v>1</v>
      </c>
      <c r="J296" s="2">
        <f>VLOOKUP(A296, Customer!A:O, 10, FALSE)</f>
        <v>0</v>
      </c>
      <c r="K296" s="2">
        <f>VLOOKUP(A296, Customer!A:O, 11, FALSE)</f>
        <v>0</v>
      </c>
      <c r="L296" s="2">
        <f>VLOOKUP(A296, Customer!A:O, 12, FALSE)</f>
        <v>1</v>
      </c>
      <c r="M296" s="2">
        <f>VLOOKUP(A296, Customer!A:O, 13, FALSE)</f>
        <v>0</v>
      </c>
      <c r="N296" s="2">
        <f>VLOOKUP(A296, Customer!A:O, 14, FALSE)</f>
        <v>0</v>
      </c>
      <c r="O296" s="2" t="str">
        <f>VLOOKUP(A296, Customer!A:O, 15, FALSE)</f>
        <v>State-Florida</v>
      </c>
      <c r="P296" s="2">
        <f>VLOOKUP(A296,Sales!A:N,2,FALSE)</f>
        <v>35</v>
      </c>
      <c r="Q296">
        <f>VLOOKUP(A296,Sales!A:N,3,FALSE)</f>
        <v>27</v>
      </c>
      <c r="R296" s="2">
        <f>VLOOKUP(A296,Sales!A:N,4,FALSE)</f>
        <v>0</v>
      </c>
      <c r="S296" s="2">
        <f>VLOOKUP(A296,Sales!A:N,5,FALSE)</f>
        <v>23</v>
      </c>
      <c r="T296" s="2">
        <f>VLOOKUP(A296,Sales!A:N,6,FALSE)</f>
        <v>9</v>
      </c>
      <c r="U296" s="2">
        <f>VLOOKUP(A296,Sales!A:N,7,FALSE)</f>
        <v>5</v>
      </c>
      <c r="V296" s="2">
        <f>VLOOKUP(A296,Sales!A:N,8,FALSE)</f>
        <v>9</v>
      </c>
      <c r="W296" s="2">
        <f>VLOOKUP(A296,Sales!A:N,9,FALSE)</f>
        <v>54</v>
      </c>
      <c r="X296" s="2">
        <f>VLOOKUP(A296,Sales!A:N,10,FALSE)</f>
        <v>1</v>
      </c>
      <c r="Y296" s="2">
        <f>VLOOKUP(A296,Sales!A:N,11,FALSE)</f>
        <v>1</v>
      </c>
      <c r="Z296" s="2">
        <f>VLOOKUP(A296,Sales!A:N,12,FALSE)</f>
        <v>0</v>
      </c>
      <c r="AA296" s="2">
        <f>VLOOKUP(A296,Sales!A:N,13,FALSE)</f>
        <v>2</v>
      </c>
      <c r="AB296" s="2">
        <f>VLOOKUP(A296,Sales!A:N,14,FALSE)</f>
        <v>7</v>
      </c>
      <c r="AC296" s="2">
        <f>VLOOKUP(A296,Campaigns!A:I,2,FALSE)</f>
        <v>0</v>
      </c>
      <c r="AD296" s="2">
        <f>VLOOKUP(A296,Campaigns!A:I,3,FALSE)</f>
        <v>0</v>
      </c>
      <c r="AE296" s="2">
        <f>VLOOKUP(A296,Campaigns!A:I,4,FALSE)</f>
        <v>0</v>
      </c>
      <c r="AF296" s="2">
        <f>VLOOKUP(A296,Campaigns!A:I,5,FALSE)</f>
        <v>0</v>
      </c>
      <c r="AG296" s="2">
        <f>VLOOKUP(A296,Campaigns!A:I,6,FALSE)</f>
        <v>0</v>
      </c>
      <c r="AH296" s="2">
        <f>VLOOKUP(A296,Campaigns!A:I,7,FALSE)</f>
        <v>0</v>
      </c>
      <c r="AI296" s="2">
        <f>VLOOKUP(A296,Campaigns!A:I,8,FALSE)</f>
        <v>0</v>
      </c>
      <c r="AJ296" s="19">
        <f>VLOOKUP(A296,Campaigns!A:I,9,FALSE)</f>
        <v>43865</v>
      </c>
    </row>
    <row r="297" spans="1:36">
      <c r="A297" s="2">
        <v>2035</v>
      </c>
      <c r="B297" s="2">
        <f>VLOOKUP(A297, Customer!A:O, 2, FALSE)</f>
        <v>127100</v>
      </c>
      <c r="C297" s="2">
        <f>VLOOKUP(A297, Customer!A:O, 3, FALSE)</f>
        <v>1</v>
      </c>
      <c r="D297" s="2">
        <f>VLOOKUP(A297, Customer!A:O, 4, FALSE)</f>
        <v>0</v>
      </c>
      <c r="E297" s="2">
        <f>VLOOKUP(A297, Customer!A:O, 5, FALSE)</f>
        <v>37</v>
      </c>
      <c r="F297" s="2">
        <f>VLOOKUP(A297, Customer!A:O, 6, FALSE)</f>
        <v>0</v>
      </c>
      <c r="G297" s="2">
        <f>VLOOKUP(A297, Customer!A:O, 7, FALSE)</f>
        <v>1</v>
      </c>
      <c r="H297" s="2">
        <f>VLOOKUP(A297, Customer!A:O, 8, FALSE)</f>
        <v>0</v>
      </c>
      <c r="I297" s="2">
        <f>VLOOKUP(A297, Customer!A:O, 9, FALSE)</f>
        <v>0</v>
      </c>
      <c r="J297" s="2">
        <f>VLOOKUP(A297, Customer!A:O, 10, FALSE)</f>
        <v>0</v>
      </c>
      <c r="K297" s="2">
        <f>VLOOKUP(A297, Customer!A:O, 11, FALSE)</f>
        <v>0</v>
      </c>
      <c r="L297" s="2">
        <f>VLOOKUP(A297, Customer!A:O, 12, FALSE)</f>
        <v>0</v>
      </c>
      <c r="M297" s="2">
        <f>VLOOKUP(A297, Customer!A:O, 13, FALSE)</f>
        <v>1</v>
      </c>
      <c r="N297" s="2">
        <f>VLOOKUP(A297, Customer!A:O, 14, FALSE)</f>
        <v>0</v>
      </c>
      <c r="O297" s="2" t="str">
        <f>VLOOKUP(A297, Customer!A:O, 15, FALSE)</f>
        <v>State-Illinois</v>
      </c>
      <c r="P297" s="2">
        <f>VLOOKUP(A297,Sales!A:N,2,FALSE)</f>
        <v>64</v>
      </c>
      <c r="Q297">
        <f>VLOOKUP(A297,Sales!A:N,3,FALSE)</f>
        <v>56</v>
      </c>
      <c r="R297" s="2">
        <f>VLOOKUP(A297,Sales!A:N,4,FALSE)</f>
        <v>0</v>
      </c>
      <c r="S297" s="2">
        <f>VLOOKUP(A297,Sales!A:N,5,FALSE)</f>
        <v>61</v>
      </c>
      <c r="T297" s="2">
        <f>VLOOKUP(A297,Sales!A:N,6,FALSE)</f>
        <v>9</v>
      </c>
      <c r="U297" s="2">
        <f>VLOOKUP(A297,Sales!A:N,7,FALSE)</f>
        <v>0</v>
      </c>
      <c r="V297" s="2">
        <f>VLOOKUP(A297,Sales!A:N,8,FALSE)</f>
        <v>47</v>
      </c>
      <c r="W297" s="2">
        <f>VLOOKUP(A297,Sales!A:N,9,FALSE)</f>
        <v>80</v>
      </c>
      <c r="X297" s="2">
        <f>VLOOKUP(A297,Sales!A:N,10,FALSE)</f>
        <v>1</v>
      </c>
      <c r="Y297" s="2">
        <f>VLOOKUP(A297,Sales!A:N,11,FALSE)</f>
        <v>1</v>
      </c>
      <c r="Z297" s="2">
        <f>VLOOKUP(A297,Sales!A:N,12,FALSE)</f>
        <v>0</v>
      </c>
      <c r="AA297" s="2">
        <f>VLOOKUP(A297,Sales!A:N,13,FALSE)</f>
        <v>3</v>
      </c>
      <c r="AB297" s="2">
        <f>VLOOKUP(A297,Sales!A:N,14,FALSE)</f>
        <v>7</v>
      </c>
      <c r="AC297" s="2">
        <f>VLOOKUP(A297,Campaigns!A:I,2,FALSE)</f>
        <v>0</v>
      </c>
      <c r="AD297" s="2">
        <f>VLOOKUP(A297,Campaigns!A:I,3,FALSE)</f>
        <v>0</v>
      </c>
      <c r="AE297" s="2">
        <f>VLOOKUP(A297,Campaigns!A:I,4,FALSE)</f>
        <v>0</v>
      </c>
      <c r="AF297" s="2">
        <f>VLOOKUP(A297,Campaigns!A:I,5,FALSE)</f>
        <v>0</v>
      </c>
      <c r="AG297" s="2">
        <f>VLOOKUP(A297,Campaigns!A:I,6,FALSE)</f>
        <v>0</v>
      </c>
      <c r="AH297" s="2">
        <f>VLOOKUP(A297,Campaigns!A:I,7,FALSE)</f>
        <v>0</v>
      </c>
      <c r="AI297" s="2">
        <f>VLOOKUP(A297,Campaigns!A:I,8,FALSE)</f>
        <v>0</v>
      </c>
      <c r="AJ297" s="19">
        <f>VLOOKUP(A297,Campaigns!A:I,9,FALSE)</f>
        <v>43747</v>
      </c>
    </row>
    <row r="298" spans="1:36">
      <c r="A298" s="2">
        <v>2406</v>
      </c>
      <c r="B298" s="2">
        <f>VLOOKUP(A298, Customer!A:O, 2, FALSE)</f>
        <v>127100</v>
      </c>
      <c r="C298" s="2">
        <f>VLOOKUP(A298, Customer!A:O, 3, FALSE)</f>
        <v>1</v>
      </c>
      <c r="D298" s="2">
        <f>VLOOKUP(A298, Customer!A:O, 4, FALSE)</f>
        <v>0</v>
      </c>
      <c r="E298" s="2">
        <f>VLOOKUP(A298, Customer!A:O, 5, FALSE)</f>
        <v>37</v>
      </c>
      <c r="F298" s="2">
        <f>VLOOKUP(A298, Customer!A:O, 6, FALSE)</f>
        <v>0</v>
      </c>
      <c r="G298" s="2">
        <f>VLOOKUP(A298, Customer!A:O, 7, FALSE)</f>
        <v>1</v>
      </c>
      <c r="H298" s="2">
        <f>VLOOKUP(A298, Customer!A:O, 8, FALSE)</f>
        <v>0</v>
      </c>
      <c r="I298" s="2">
        <f>VLOOKUP(A298, Customer!A:O, 9, FALSE)</f>
        <v>0</v>
      </c>
      <c r="J298" s="2">
        <f>VLOOKUP(A298, Customer!A:O, 10, FALSE)</f>
        <v>0</v>
      </c>
      <c r="K298" s="2">
        <f>VLOOKUP(A298, Customer!A:O, 11, FALSE)</f>
        <v>0</v>
      </c>
      <c r="L298" s="2">
        <f>VLOOKUP(A298, Customer!A:O, 12, FALSE)</f>
        <v>0</v>
      </c>
      <c r="M298" s="2">
        <f>VLOOKUP(A298, Customer!A:O, 13, FALSE)</f>
        <v>1</v>
      </c>
      <c r="N298" s="2">
        <f>VLOOKUP(A298, Customer!A:O, 14, FALSE)</f>
        <v>0</v>
      </c>
      <c r="O298" s="2" t="str">
        <f>VLOOKUP(A298, Customer!A:O, 15, FALSE)</f>
        <v>State-Florida</v>
      </c>
      <c r="P298" s="2">
        <f>VLOOKUP(A298,Sales!A:N,2,FALSE)</f>
        <v>64</v>
      </c>
      <c r="Q298">
        <f>VLOOKUP(A298,Sales!A:N,3,FALSE)</f>
        <v>56</v>
      </c>
      <c r="R298" s="2">
        <f>VLOOKUP(A298,Sales!A:N,4,FALSE)</f>
        <v>0</v>
      </c>
      <c r="S298" s="2">
        <f>VLOOKUP(A298,Sales!A:N,5,FALSE)</f>
        <v>61</v>
      </c>
      <c r="T298" s="2">
        <f>VLOOKUP(A298,Sales!A:N,6,FALSE)</f>
        <v>9</v>
      </c>
      <c r="U298" s="2">
        <f>VLOOKUP(A298,Sales!A:N,7,FALSE)</f>
        <v>0</v>
      </c>
      <c r="V298" s="2">
        <f>VLOOKUP(A298,Sales!A:N,8,FALSE)</f>
        <v>47</v>
      </c>
      <c r="W298" s="2">
        <f>VLOOKUP(A298,Sales!A:N,9,FALSE)</f>
        <v>80</v>
      </c>
      <c r="X298" s="2">
        <f>VLOOKUP(A298,Sales!A:N,10,FALSE)</f>
        <v>1</v>
      </c>
      <c r="Y298" s="2">
        <f>VLOOKUP(A298,Sales!A:N,11,FALSE)</f>
        <v>1</v>
      </c>
      <c r="Z298" s="2">
        <f>VLOOKUP(A298,Sales!A:N,12,FALSE)</f>
        <v>0</v>
      </c>
      <c r="AA298" s="2">
        <f>VLOOKUP(A298,Sales!A:N,13,FALSE)</f>
        <v>3</v>
      </c>
      <c r="AB298" s="2">
        <f>VLOOKUP(A298,Sales!A:N,14,FALSE)</f>
        <v>7</v>
      </c>
      <c r="AC298" s="2">
        <f>VLOOKUP(A298,Campaigns!A:I,2,FALSE)</f>
        <v>0</v>
      </c>
      <c r="AD298" s="2">
        <f>VLOOKUP(A298,Campaigns!A:I,3,FALSE)</f>
        <v>0</v>
      </c>
      <c r="AE298" s="2">
        <f>VLOOKUP(A298,Campaigns!A:I,4,FALSE)</f>
        <v>0</v>
      </c>
      <c r="AF298" s="2">
        <f>VLOOKUP(A298,Campaigns!A:I,5,FALSE)</f>
        <v>0</v>
      </c>
      <c r="AG298" s="2">
        <f>VLOOKUP(A298,Campaigns!A:I,6,FALSE)</f>
        <v>0</v>
      </c>
      <c r="AH298" s="2">
        <f>VLOOKUP(A298,Campaigns!A:I,7,FALSE)</f>
        <v>0</v>
      </c>
      <c r="AI298" s="2">
        <f>VLOOKUP(A298,Campaigns!A:I,8,FALSE)</f>
        <v>0</v>
      </c>
      <c r="AJ298" s="19">
        <f>VLOOKUP(A298,Campaigns!A:I,9,FALSE)</f>
        <v>43747</v>
      </c>
    </row>
    <row r="299" spans="1:36">
      <c r="A299" s="2">
        <v>1174</v>
      </c>
      <c r="B299" s="2">
        <f>VLOOKUP(A299, Customer!A:O, 2, FALSE)</f>
        <v>125271</v>
      </c>
      <c r="C299" s="2">
        <f>VLOOKUP(A299, Customer!A:O, 3, FALSE)</f>
        <v>1</v>
      </c>
      <c r="D299" s="2">
        <f>VLOOKUP(A299, Customer!A:O, 4, FALSE)</f>
        <v>0</v>
      </c>
      <c r="E299" s="2">
        <f>VLOOKUP(A299, Customer!A:O, 5, FALSE)</f>
        <v>37</v>
      </c>
      <c r="F299" s="2">
        <f>VLOOKUP(A299, Customer!A:O, 6, FALSE)</f>
        <v>0</v>
      </c>
      <c r="G299" s="2">
        <f>VLOOKUP(A299, Customer!A:O, 7, FALSE)</f>
        <v>1</v>
      </c>
      <c r="H299" s="2">
        <f>VLOOKUP(A299, Customer!A:O, 8, FALSE)</f>
        <v>0</v>
      </c>
      <c r="I299" s="2">
        <f>VLOOKUP(A299, Customer!A:O, 9, FALSE)</f>
        <v>0</v>
      </c>
      <c r="J299" s="2">
        <f>VLOOKUP(A299, Customer!A:O, 10, FALSE)</f>
        <v>0</v>
      </c>
      <c r="K299" s="2">
        <f>VLOOKUP(A299, Customer!A:O, 11, FALSE)</f>
        <v>0</v>
      </c>
      <c r="L299" s="2">
        <f>VLOOKUP(A299, Customer!A:O, 12, FALSE)</f>
        <v>1</v>
      </c>
      <c r="M299" s="2">
        <f>VLOOKUP(A299, Customer!A:O, 13, FALSE)</f>
        <v>0</v>
      </c>
      <c r="N299" s="2">
        <f>VLOOKUP(A299, Customer!A:O, 14, FALSE)</f>
        <v>0</v>
      </c>
      <c r="O299" s="2" t="str">
        <f>VLOOKUP(A299, Customer!A:O, 15, FALSE)</f>
        <v>State-Other</v>
      </c>
      <c r="P299" s="2">
        <f>VLOOKUP(A299,Sales!A:N,2,FALSE)</f>
        <v>45</v>
      </c>
      <c r="Q299">
        <f>VLOOKUP(A299,Sales!A:N,3,FALSE)</f>
        <v>50</v>
      </c>
      <c r="R299" s="2">
        <f>VLOOKUP(A299,Sales!A:N,4,FALSE)</f>
        <v>5</v>
      </c>
      <c r="S299" s="2">
        <f>VLOOKUP(A299,Sales!A:N,5,FALSE)</f>
        <v>89</v>
      </c>
      <c r="T299" s="2">
        <f>VLOOKUP(A299,Sales!A:N,6,FALSE)</f>
        <v>50</v>
      </c>
      <c r="U299" s="2">
        <f>VLOOKUP(A299,Sales!A:N,7,FALSE)</f>
        <v>20</v>
      </c>
      <c r="V299" s="2">
        <f>VLOOKUP(A299,Sales!A:N,8,FALSE)</f>
        <v>35</v>
      </c>
      <c r="W299" s="2">
        <f>VLOOKUP(A299,Sales!A:N,9,FALSE)</f>
        <v>178</v>
      </c>
      <c r="X299" s="2">
        <f>VLOOKUP(A299,Sales!A:N,10,FALSE)</f>
        <v>1</v>
      </c>
      <c r="Y299" s="2">
        <f>VLOOKUP(A299,Sales!A:N,11,FALSE)</f>
        <v>1</v>
      </c>
      <c r="Z299" s="2">
        <f>VLOOKUP(A299,Sales!A:N,12,FALSE)</f>
        <v>1</v>
      </c>
      <c r="AA299" s="2">
        <f>VLOOKUP(A299,Sales!A:N,13,FALSE)</f>
        <v>2</v>
      </c>
      <c r="AB299" s="2">
        <f>VLOOKUP(A299,Sales!A:N,14,FALSE)</f>
        <v>9</v>
      </c>
      <c r="AC299" s="2">
        <f>VLOOKUP(A299,Campaigns!A:I,2,FALSE)</f>
        <v>0</v>
      </c>
      <c r="AD299" s="2">
        <f>VLOOKUP(A299,Campaigns!A:I,3,FALSE)</f>
        <v>0</v>
      </c>
      <c r="AE299" s="2">
        <f>VLOOKUP(A299,Campaigns!A:I,4,FALSE)</f>
        <v>0</v>
      </c>
      <c r="AF299" s="2">
        <f>VLOOKUP(A299,Campaigns!A:I,5,FALSE)</f>
        <v>0</v>
      </c>
      <c r="AG299" s="2">
        <f>VLOOKUP(A299,Campaigns!A:I,6,FALSE)</f>
        <v>0</v>
      </c>
      <c r="AH299" s="2">
        <f>VLOOKUP(A299,Campaigns!A:I,7,FALSE)</f>
        <v>0</v>
      </c>
      <c r="AI299" s="2">
        <f>VLOOKUP(A299,Campaigns!A:I,8,FALSE)</f>
        <v>0</v>
      </c>
      <c r="AJ299" s="19">
        <f>VLOOKUP(A299,Campaigns!A:I,9,FALSE)</f>
        <v>43804</v>
      </c>
    </row>
    <row r="300" spans="1:36">
      <c r="A300" s="2">
        <v>1315</v>
      </c>
      <c r="B300" s="2">
        <f>VLOOKUP(A300, Customer!A:O, 2, FALSE)</f>
        <v>124072</v>
      </c>
      <c r="C300" s="2">
        <f>VLOOKUP(A300, Customer!A:O, 3, FALSE)</f>
        <v>1</v>
      </c>
      <c r="D300" s="2">
        <f>VLOOKUP(A300, Customer!A:O, 4, FALSE)</f>
        <v>0</v>
      </c>
      <c r="E300" s="2">
        <f>VLOOKUP(A300, Customer!A:O, 5, FALSE)</f>
        <v>37</v>
      </c>
      <c r="F300" s="2">
        <f>VLOOKUP(A300, Customer!A:O, 6, FALSE)</f>
        <v>0</v>
      </c>
      <c r="G300" s="2">
        <f>VLOOKUP(A300, Customer!A:O, 7, FALSE)</f>
        <v>0</v>
      </c>
      <c r="H300" s="2">
        <f>VLOOKUP(A300, Customer!A:O, 8, FALSE)</f>
        <v>1</v>
      </c>
      <c r="I300" s="2">
        <f>VLOOKUP(A300, Customer!A:O, 9, FALSE)</f>
        <v>0</v>
      </c>
      <c r="J300" s="2">
        <f>VLOOKUP(A300, Customer!A:O, 10, FALSE)</f>
        <v>0</v>
      </c>
      <c r="K300" s="2">
        <f>VLOOKUP(A300, Customer!A:O, 11, FALSE)</f>
        <v>0</v>
      </c>
      <c r="L300" s="2">
        <f>VLOOKUP(A300, Customer!A:O, 12, FALSE)</f>
        <v>1</v>
      </c>
      <c r="M300" s="2">
        <f>VLOOKUP(A300, Customer!A:O, 13, FALSE)</f>
        <v>0</v>
      </c>
      <c r="N300" s="2">
        <f>VLOOKUP(A300, Customer!A:O, 14, FALSE)</f>
        <v>0</v>
      </c>
      <c r="O300" s="2" t="str">
        <f>VLOOKUP(A300, Customer!A:O, 15, FALSE)</f>
        <v>State-Illinois</v>
      </c>
      <c r="P300" s="2">
        <f>VLOOKUP(A300,Sales!A:N,2,FALSE)</f>
        <v>79</v>
      </c>
      <c r="Q300">
        <f>VLOOKUP(A300,Sales!A:N,3,FALSE)</f>
        <v>46</v>
      </c>
      <c r="R300" s="2">
        <f>VLOOKUP(A300,Sales!A:N,4,FALSE)</f>
        <v>5</v>
      </c>
      <c r="S300" s="2">
        <f>VLOOKUP(A300,Sales!A:N,5,FALSE)</f>
        <v>31</v>
      </c>
      <c r="T300" s="2">
        <f>VLOOKUP(A300,Sales!A:N,6,FALSE)</f>
        <v>15</v>
      </c>
      <c r="U300" s="2">
        <f>VLOOKUP(A300,Sales!A:N,7,FALSE)</f>
        <v>0</v>
      </c>
      <c r="V300" s="2">
        <f>VLOOKUP(A300,Sales!A:N,8,FALSE)</f>
        <v>21</v>
      </c>
      <c r="W300" s="2">
        <f>VLOOKUP(A300,Sales!A:N,9,FALSE)</f>
        <v>77</v>
      </c>
      <c r="X300" s="2">
        <f>VLOOKUP(A300,Sales!A:N,10,FALSE)</f>
        <v>1</v>
      </c>
      <c r="Y300" s="2">
        <f>VLOOKUP(A300,Sales!A:N,11,FALSE)</f>
        <v>1</v>
      </c>
      <c r="Z300" s="2">
        <f>VLOOKUP(A300,Sales!A:N,12,FALSE)</f>
        <v>0</v>
      </c>
      <c r="AA300" s="2">
        <f>VLOOKUP(A300,Sales!A:N,13,FALSE)</f>
        <v>2</v>
      </c>
      <c r="AB300" s="2">
        <f>VLOOKUP(A300,Sales!A:N,14,FALSE)</f>
        <v>8</v>
      </c>
      <c r="AC300" s="2">
        <f>VLOOKUP(A300,Campaigns!A:I,2,FALSE)</f>
        <v>0</v>
      </c>
      <c r="AD300" s="2">
        <f>VLOOKUP(A300,Campaigns!A:I,3,FALSE)</f>
        <v>0</v>
      </c>
      <c r="AE300" s="2">
        <f>VLOOKUP(A300,Campaigns!A:I,4,FALSE)</f>
        <v>0</v>
      </c>
      <c r="AF300" s="2">
        <f>VLOOKUP(A300,Campaigns!A:I,5,FALSE)</f>
        <v>0</v>
      </c>
      <c r="AG300" s="2">
        <f>VLOOKUP(A300,Campaigns!A:I,6,FALSE)</f>
        <v>0</v>
      </c>
      <c r="AH300" s="2">
        <f>VLOOKUP(A300,Campaigns!A:I,7,FALSE)</f>
        <v>0</v>
      </c>
      <c r="AI300" s="2">
        <f>VLOOKUP(A300,Campaigns!A:I,8,FALSE)</f>
        <v>0</v>
      </c>
      <c r="AJ300" s="19" t="str">
        <f>VLOOKUP(A300,Campaigns!A:I,9,FALSE)</f>
        <v>9/21/2019</v>
      </c>
    </row>
    <row r="301" spans="1:36">
      <c r="A301" s="2">
        <v>2658</v>
      </c>
      <c r="B301" s="2">
        <f>VLOOKUP(A301, Customer!A:O, 2, FALSE)</f>
        <v>123536</v>
      </c>
      <c r="C301" s="2">
        <f>VLOOKUP(A301, Customer!A:O, 3, FALSE)</f>
        <v>1</v>
      </c>
      <c r="D301" s="2">
        <f>VLOOKUP(A301, Customer!A:O, 4, FALSE)</f>
        <v>0</v>
      </c>
      <c r="E301" s="2">
        <f>VLOOKUP(A301, Customer!A:O, 5, FALSE)</f>
        <v>37</v>
      </c>
      <c r="F301" s="2">
        <f>VLOOKUP(A301, Customer!A:O, 6, FALSE)</f>
        <v>0</v>
      </c>
      <c r="G301" s="2">
        <f>VLOOKUP(A301, Customer!A:O, 7, FALSE)</f>
        <v>1</v>
      </c>
      <c r="H301" s="2">
        <f>VLOOKUP(A301, Customer!A:O, 8, FALSE)</f>
        <v>0</v>
      </c>
      <c r="I301" s="2">
        <f>VLOOKUP(A301, Customer!A:O, 9, FALSE)</f>
        <v>0</v>
      </c>
      <c r="J301" s="2">
        <f>VLOOKUP(A301, Customer!A:O, 10, FALSE)</f>
        <v>0</v>
      </c>
      <c r="K301" s="2">
        <f>VLOOKUP(A301, Customer!A:O, 11, FALSE)</f>
        <v>0</v>
      </c>
      <c r="L301" s="2">
        <f>VLOOKUP(A301, Customer!A:O, 12, FALSE)</f>
        <v>0</v>
      </c>
      <c r="M301" s="2">
        <f>VLOOKUP(A301, Customer!A:O, 13, FALSE)</f>
        <v>0</v>
      </c>
      <c r="N301" s="2">
        <f>VLOOKUP(A301, Customer!A:O, 14, FALSE)</f>
        <v>1</v>
      </c>
      <c r="O301" s="2" t="str">
        <f>VLOOKUP(A301, Customer!A:O, 15, FALSE)</f>
        <v>State-Florida</v>
      </c>
      <c r="P301" s="2">
        <f>VLOOKUP(A301,Sales!A:N,2,FALSE)</f>
        <v>53</v>
      </c>
      <c r="Q301">
        <f>VLOOKUP(A301,Sales!A:N,3,FALSE)</f>
        <v>31</v>
      </c>
      <c r="R301" s="2">
        <f>VLOOKUP(A301,Sales!A:N,4,FALSE)</f>
        <v>0</v>
      </c>
      <c r="S301" s="2">
        <f>VLOOKUP(A301,Sales!A:N,5,FALSE)</f>
        <v>16</v>
      </c>
      <c r="T301" s="2">
        <f>VLOOKUP(A301,Sales!A:N,6,FALSE)</f>
        <v>0</v>
      </c>
      <c r="U301" s="2">
        <f>VLOOKUP(A301,Sales!A:N,7,FALSE)</f>
        <v>0</v>
      </c>
      <c r="V301" s="2">
        <f>VLOOKUP(A301,Sales!A:N,8,FALSE)</f>
        <v>5</v>
      </c>
      <c r="W301" s="2">
        <f>VLOOKUP(A301,Sales!A:N,9,FALSE)</f>
        <v>42</v>
      </c>
      <c r="X301" s="2">
        <f>VLOOKUP(A301,Sales!A:N,10,FALSE)</f>
        <v>1</v>
      </c>
      <c r="Y301" s="2">
        <f>VLOOKUP(A301,Sales!A:N,11,FALSE)</f>
        <v>0</v>
      </c>
      <c r="Z301" s="2">
        <f>VLOOKUP(A301,Sales!A:N,12,FALSE)</f>
        <v>0</v>
      </c>
      <c r="AA301" s="2">
        <f>VLOOKUP(A301,Sales!A:N,13,FALSE)</f>
        <v>3</v>
      </c>
      <c r="AB301" s="2">
        <f>VLOOKUP(A301,Sales!A:N,14,FALSE)</f>
        <v>3</v>
      </c>
      <c r="AC301" s="2">
        <f>VLOOKUP(A301,Campaigns!A:I,2,FALSE)</f>
        <v>0</v>
      </c>
      <c r="AD301" s="2">
        <f>VLOOKUP(A301,Campaigns!A:I,3,FALSE)</f>
        <v>0</v>
      </c>
      <c r="AE301" s="2">
        <f>VLOOKUP(A301,Campaigns!A:I,4,FALSE)</f>
        <v>0</v>
      </c>
      <c r="AF301" s="2">
        <f>VLOOKUP(A301,Campaigns!A:I,5,FALSE)</f>
        <v>0</v>
      </c>
      <c r="AG301" s="2">
        <f>VLOOKUP(A301,Campaigns!A:I,6,FALSE)</f>
        <v>0</v>
      </c>
      <c r="AH301" s="2">
        <f>VLOOKUP(A301,Campaigns!A:I,7,FALSE)</f>
        <v>0</v>
      </c>
      <c r="AI301" s="2">
        <f>VLOOKUP(A301,Campaigns!A:I,8,FALSE)</f>
        <v>0</v>
      </c>
      <c r="AJ301" s="19">
        <f>VLOOKUP(A301,Campaigns!A:I,9,FALSE)</f>
        <v>44054</v>
      </c>
    </row>
    <row r="302" spans="1:36">
      <c r="A302" s="2">
        <v>2876</v>
      </c>
      <c r="B302" s="2">
        <f>VLOOKUP(A302, Customer!A:O, 2, FALSE)</f>
        <v>122148</v>
      </c>
      <c r="C302" s="2">
        <f>VLOOKUP(A302, Customer!A:O, 3, FALSE)</f>
        <v>0</v>
      </c>
      <c r="D302" s="2">
        <f>VLOOKUP(A302, Customer!A:O, 4, FALSE)</f>
        <v>0</v>
      </c>
      <c r="E302" s="2">
        <f>VLOOKUP(A302, Customer!A:O, 5, FALSE)</f>
        <v>37</v>
      </c>
      <c r="F302" s="2">
        <f>VLOOKUP(A302, Customer!A:O, 6, FALSE)</f>
        <v>0</v>
      </c>
      <c r="G302" s="2">
        <f>VLOOKUP(A302, Customer!A:O, 7, FALSE)</f>
        <v>0</v>
      </c>
      <c r="H302" s="2">
        <f>VLOOKUP(A302, Customer!A:O, 8, FALSE)</f>
        <v>1</v>
      </c>
      <c r="I302" s="2">
        <f>VLOOKUP(A302, Customer!A:O, 9, FALSE)</f>
        <v>0</v>
      </c>
      <c r="J302" s="2">
        <f>VLOOKUP(A302, Customer!A:O, 10, FALSE)</f>
        <v>0</v>
      </c>
      <c r="K302" s="2">
        <f>VLOOKUP(A302, Customer!A:O, 11, FALSE)</f>
        <v>0</v>
      </c>
      <c r="L302" s="2">
        <f>VLOOKUP(A302, Customer!A:O, 12, FALSE)</f>
        <v>1</v>
      </c>
      <c r="M302" s="2">
        <f>VLOOKUP(A302, Customer!A:O, 13, FALSE)</f>
        <v>0</v>
      </c>
      <c r="N302" s="2">
        <f>VLOOKUP(A302, Customer!A:O, 14, FALSE)</f>
        <v>0</v>
      </c>
      <c r="O302" s="2" t="str">
        <f>VLOOKUP(A302, Customer!A:O, 15, FALSE)</f>
        <v>State-New York</v>
      </c>
      <c r="P302" s="2">
        <f>VLOOKUP(A302,Sales!A:N,2,FALSE)</f>
        <v>16</v>
      </c>
      <c r="Q302">
        <f>VLOOKUP(A302,Sales!A:N,3,FALSE)</f>
        <v>83</v>
      </c>
      <c r="R302" s="2">
        <f>VLOOKUP(A302,Sales!A:N,4,FALSE)</f>
        <v>28</v>
      </c>
      <c r="S302" s="2">
        <f>VLOOKUP(A302,Sales!A:N,5,FALSE)</f>
        <v>77</v>
      </c>
      <c r="T302" s="2">
        <f>VLOOKUP(A302,Sales!A:N,6,FALSE)</f>
        <v>0</v>
      </c>
      <c r="U302" s="2">
        <f>VLOOKUP(A302,Sales!A:N,7,FALSE)</f>
        <v>22</v>
      </c>
      <c r="V302" s="2">
        <f>VLOOKUP(A302,Sales!A:N,8,FALSE)</f>
        <v>61</v>
      </c>
      <c r="W302" s="2">
        <f>VLOOKUP(A302,Sales!A:N,9,FALSE)</f>
        <v>149</v>
      </c>
      <c r="X302" s="2">
        <f>VLOOKUP(A302,Sales!A:N,10,FALSE)</f>
        <v>1</v>
      </c>
      <c r="Y302" s="2">
        <f>VLOOKUP(A302,Sales!A:N,11,FALSE)</f>
        <v>1</v>
      </c>
      <c r="Z302" s="2">
        <f>VLOOKUP(A302,Sales!A:N,12,FALSE)</f>
        <v>0</v>
      </c>
      <c r="AA302" s="2">
        <f>VLOOKUP(A302,Sales!A:N,13,FALSE)</f>
        <v>3</v>
      </c>
      <c r="AB302" s="2">
        <f>VLOOKUP(A302,Sales!A:N,14,FALSE)</f>
        <v>7</v>
      </c>
      <c r="AC302" s="2">
        <f>VLOOKUP(A302,Campaigns!A:I,2,FALSE)</f>
        <v>0</v>
      </c>
      <c r="AD302" s="2">
        <f>VLOOKUP(A302,Campaigns!A:I,3,FALSE)</f>
        <v>0</v>
      </c>
      <c r="AE302" s="2">
        <f>VLOOKUP(A302,Campaigns!A:I,4,FALSE)</f>
        <v>0</v>
      </c>
      <c r="AF302" s="2">
        <f>VLOOKUP(A302,Campaigns!A:I,5,FALSE)</f>
        <v>0</v>
      </c>
      <c r="AG302" s="2">
        <f>VLOOKUP(A302,Campaigns!A:I,6,FALSE)</f>
        <v>0</v>
      </c>
      <c r="AH302" s="2">
        <f>VLOOKUP(A302,Campaigns!A:I,7,FALSE)</f>
        <v>0</v>
      </c>
      <c r="AI302" s="2">
        <f>VLOOKUP(A302,Campaigns!A:I,8,FALSE)</f>
        <v>0</v>
      </c>
      <c r="AJ302" s="19" t="str">
        <f>VLOOKUP(A302,Campaigns!A:I,9,FALSE)</f>
        <v>9/17/2020</v>
      </c>
    </row>
    <row r="303" spans="1:36">
      <c r="A303" s="2">
        <v>1319</v>
      </c>
      <c r="B303" s="2">
        <f>VLOOKUP(A303, Customer!A:O, 2, FALSE)</f>
        <v>122010</v>
      </c>
      <c r="C303" s="2">
        <f>VLOOKUP(A303, Customer!A:O, 3, FALSE)</f>
        <v>1</v>
      </c>
      <c r="D303" s="2">
        <f>VLOOKUP(A303, Customer!A:O, 4, FALSE)</f>
        <v>0</v>
      </c>
      <c r="E303" s="2">
        <f>VLOOKUP(A303, Customer!A:O, 5, FALSE)</f>
        <v>37</v>
      </c>
      <c r="F303" s="2">
        <f>VLOOKUP(A303, Customer!A:O, 6, FALSE)</f>
        <v>0</v>
      </c>
      <c r="G303" s="2">
        <f>VLOOKUP(A303, Customer!A:O, 7, FALSE)</f>
        <v>0</v>
      </c>
      <c r="H303" s="2">
        <f>VLOOKUP(A303, Customer!A:O, 8, FALSE)</f>
        <v>0</v>
      </c>
      <c r="I303" s="2">
        <f>VLOOKUP(A303, Customer!A:O, 9, FALSE)</f>
        <v>1</v>
      </c>
      <c r="J303" s="2">
        <f>VLOOKUP(A303, Customer!A:O, 10, FALSE)</f>
        <v>0</v>
      </c>
      <c r="K303" s="2">
        <f>VLOOKUP(A303, Customer!A:O, 11, FALSE)</f>
        <v>0</v>
      </c>
      <c r="L303" s="2">
        <f>VLOOKUP(A303, Customer!A:O, 12, FALSE)</f>
        <v>1</v>
      </c>
      <c r="M303" s="2">
        <f>VLOOKUP(A303, Customer!A:O, 13, FALSE)</f>
        <v>0</v>
      </c>
      <c r="N303" s="2">
        <f>VLOOKUP(A303, Customer!A:O, 14, FALSE)</f>
        <v>0</v>
      </c>
      <c r="O303" s="2" t="str">
        <f>VLOOKUP(A303, Customer!A:O, 15, FALSE)</f>
        <v>State-California</v>
      </c>
      <c r="P303" s="2">
        <f>VLOOKUP(A303,Sales!A:N,2,FALSE)</f>
        <v>51</v>
      </c>
      <c r="Q303">
        <f>VLOOKUP(A303,Sales!A:N,3,FALSE)</f>
        <v>61</v>
      </c>
      <c r="R303" s="2">
        <f>VLOOKUP(A303,Sales!A:N,4,FALSE)</f>
        <v>11</v>
      </c>
      <c r="S303" s="2">
        <f>VLOOKUP(A303,Sales!A:N,5,FALSE)</f>
        <v>50</v>
      </c>
      <c r="T303" s="2">
        <f>VLOOKUP(A303,Sales!A:N,6,FALSE)</f>
        <v>17</v>
      </c>
      <c r="U303" s="2">
        <f>VLOOKUP(A303,Sales!A:N,7,FALSE)</f>
        <v>0</v>
      </c>
      <c r="V303" s="2">
        <f>VLOOKUP(A303,Sales!A:N,8,FALSE)</f>
        <v>44</v>
      </c>
      <c r="W303" s="2">
        <f>VLOOKUP(A303,Sales!A:N,9,FALSE)</f>
        <v>94</v>
      </c>
      <c r="X303" s="2">
        <f>VLOOKUP(A303,Sales!A:N,10,FALSE)</f>
        <v>2</v>
      </c>
      <c r="Y303" s="2">
        <f>VLOOKUP(A303,Sales!A:N,11,FALSE)</f>
        <v>2</v>
      </c>
      <c r="Z303" s="2">
        <f>VLOOKUP(A303,Sales!A:N,12,FALSE)</f>
        <v>0</v>
      </c>
      <c r="AA303" s="2">
        <f>VLOOKUP(A303,Sales!A:N,13,FALSE)</f>
        <v>3</v>
      </c>
      <c r="AB303" s="2">
        <f>VLOOKUP(A303,Sales!A:N,14,FALSE)</f>
        <v>8</v>
      </c>
      <c r="AC303" s="2">
        <f>VLOOKUP(A303,Campaigns!A:I,2,FALSE)</f>
        <v>0</v>
      </c>
      <c r="AD303" s="2">
        <f>VLOOKUP(A303,Campaigns!A:I,3,FALSE)</f>
        <v>0</v>
      </c>
      <c r="AE303" s="2">
        <f>VLOOKUP(A303,Campaigns!A:I,4,FALSE)</f>
        <v>0</v>
      </c>
      <c r="AF303" s="2">
        <f>VLOOKUP(A303,Campaigns!A:I,5,FALSE)</f>
        <v>0</v>
      </c>
      <c r="AG303" s="2">
        <f>VLOOKUP(A303,Campaigns!A:I,6,FALSE)</f>
        <v>0</v>
      </c>
      <c r="AH303" s="2">
        <f>VLOOKUP(A303,Campaigns!A:I,7,FALSE)</f>
        <v>0</v>
      </c>
      <c r="AI303" s="2">
        <f>VLOOKUP(A303,Campaigns!A:I,8,FALSE)</f>
        <v>0</v>
      </c>
      <c r="AJ303" s="19">
        <f>VLOOKUP(A303,Campaigns!A:I,9,FALSE)</f>
        <v>43597</v>
      </c>
    </row>
    <row r="304" spans="1:36">
      <c r="A304" s="2">
        <v>2790</v>
      </c>
      <c r="B304" s="2">
        <f>VLOOKUP(A304, Customer!A:O, 2, FALSE)</f>
        <v>121840</v>
      </c>
      <c r="C304" s="2">
        <f>VLOOKUP(A304, Customer!A:O, 3, FALSE)</f>
        <v>1</v>
      </c>
      <c r="D304" s="2">
        <f>VLOOKUP(A304, Customer!A:O, 4, FALSE)</f>
        <v>0</v>
      </c>
      <c r="E304" s="2">
        <f>VLOOKUP(A304, Customer!A:O, 5, FALSE)</f>
        <v>37</v>
      </c>
      <c r="F304" s="2">
        <f>VLOOKUP(A304, Customer!A:O, 6, FALSE)</f>
        <v>0</v>
      </c>
      <c r="G304" s="2">
        <f>VLOOKUP(A304, Customer!A:O, 7, FALSE)</f>
        <v>0</v>
      </c>
      <c r="H304" s="2">
        <f>VLOOKUP(A304, Customer!A:O, 8, FALSE)</f>
        <v>0</v>
      </c>
      <c r="I304" s="2">
        <f>VLOOKUP(A304, Customer!A:O, 9, FALSE)</f>
        <v>1</v>
      </c>
      <c r="J304" s="2">
        <f>VLOOKUP(A304, Customer!A:O, 10, FALSE)</f>
        <v>0</v>
      </c>
      <c r="K304" s="2">
        <f>VLOOKUP(A304, Customer!A:O, 11, FALSE)</f>
        <v>0</v>
      </c>
      <c r="L304" s="2">
        <f>VLOOKUP(A304, Customer!A:O, 12, FALSE)</f>
        <v>0</v>
      </c>
      <c r="M304" s="2">
        <f>VLOOKUP(A304, Customer!A:O, 13, FALSE)</f>
        <v>0</v>
      </c>
      <c r="N304" s="2">
        <f>VLOOKUP(A304, Customer!A:O, 14, FALSE)</f>
        <v>1</v>
      </c>
      <c r="O304" s="2" t="str">
        <f>VLOOKUP(A304, Customer!A:O, 15, FALSE)</f>
        <v>State-Florida</v>
      </c>
      <c r="P304" s="2">
        <f>VLOOKUP(A304,Sales!A:N,2,FALSE)</f>
        <v>80</v>
      </c>
      <c r="Q304">
        <f>VLOOKUP(A304,Sales!A:N,3,FALSE)</f>
        <v>95</v>
      </c>
      <c r="R304" s="2">
        <f>VLOOKUP(A304,Sales!A:N,4,FALSE)</f>
        <v>0</v>
      </c>
      <c r="S304" s="2">
        <f>VLOOKUP(A304,Sales!A:N,5,FALSE)</f>
        <v>50</v>
      </c>
      <c r="T304" s="2">
        <f>VLOOKUP(A304,Sales!A:N,6,FALSE)</f>
        <v>0</v>
      </c>
      <c r="U304" s="2">
        <f>VLOOKUP(A304,Sales!A:N,7,FALSE)</f>
        <v>0</v>
      </c>
      <c r="V304" s="2">
        <f>VLOOKUP(A304,Sales!A:N,8,FALSE)</f>
        <v>6</v>
      </c>
      <c r="W304" s="2">
        <f>VLOOKUP(A304,Sales!A:N,9,FALSE)</f>
        <v>139</v>
      </c>
      <c r="X304" s="2">
        <f>VLOOKUP(A304,Sales!A:N,10,FALSE)</f>
        <v>1</v>
      </c>
      <c r="Y304" s="2">
        <f>VLOOKUP(A304,Sales!A:N,11,FALSE)</f>
        <v>1</v>
      </c>
      <c r="Z304" s="2">
        <f>VLOOKUP(A304,Sales!A:N,12,FALSE)</f>
        <v>0</v>
      </c>
      <c r="AA304" s="2">
        <f>VLOOKUP(A304,Sales!A:N,13,FALSE)</f>
        <v>3</v>
      </c>
      <c r="AB304" s="2">
        <f>VLOOKUP(A304,Sales!A:N,14,FALSE)</f>
        <v>9</v>
      </c>
      <c r="AC304" s="2">
        <f>VLOOKUP(A304,Campaigns!A:I,2,FALSE)</f>
        <v>0</v>
      </c>
      <c r="AD304" s="2">
        <f>VLOOKUP(A304,Campaigns!A:I,3,FALSE)</f>
        <v>0</v>
      </c>
      <c r="AE304" s="2">
        <f>VLOOKUP(A304,Campaigns!A:I,4,FALSE)</f>
        <v>0</v>
      </c>
      <c r="AF304" s="2">
        <f>VLOOKUP(A304,Campaigns!A:I,5,FALSE)</f>
        <v>0</v>
      </c>
      <c r="AG304" s="2">
        <f>VLOOKUP(A304,Campaigns!A:I,6,FALSE)</f>
        <v>0</v>
      </c>
      <c r="AH304" s="2">
        <f>VLOOKUP(A304,Campaigns!A:I,7,FALSE)</f>
        <v>0</v>
      </c>
      <c r="AI304" s="2">
        <f>VLOOKUP(A304,Campaigns!A:I,8,FALSE)</f>
        <v>0</v>
      </c>
      <c r="AJ304" s="19" t="str">
        <f>VLOOKUP(A304,Campaigns!A:I,9,FALSE)</f>
        <v>12/26/2019</v>
      </c>
    </row>
    <row r="305" spans="1:36">
      <c r="A305" s="2">
        <v>1527</v>
      </c>
      <c r="B305" s="2">
        <f>VLOOKUP(A305, Customer!A:O, 2, FALSE)</f>
        <v>184169</v>
      </c>
      <c r="C305" s="2">
        <f>VLOOKUP(A305, Customer!A:O, 3, FALSE)</f>
        <v>0</v>
      </c>
      <c r="D305" s="2">
        <f>VLOOKUP(A305, Customer!A:O, 4, FALSE)</f>
        <v>0</v>
      </c>
      <c r="E305" s="2">
        <f>VLOOKUP(A305, Customer!A:O, 5, FALSE)</f>
        <v>38</v>
      </c>
      <c r="F305" s="2">
        <f>VLOOKUP(A305, Customer!A:O, 6, FALSE)</f>
        <v>0</v>
      </c>
      <c r="G305" s="2">
        <f>VLOOKUP(A305, Customer!A:O, 7, FALSE)</f>
        <v>1</v>
      </c>
      <c r="H305" s="2">
        <f>VLOOKUP(A305, Customer!A:O, 8, FALSE)</f>
        <v>0</v>
      </c>
      <c r="I305" s="2">
        <f>VLOOKUP(A305, Customer!A:O, 9, FALSE)</f>
        <v>0</v>
      </c>
      <c r="J305" s="2">
        <f>VLOOKUP(A305, Customer!A:O, 10, FALSE)</f>
        <v>0</v>
      </c>
      <c r="K305" s="2">
        <f>VLOOKUP(A305, Customer!A:O, 11, FALSE)</f>
        <v>0</v>
      </c>
      <c r="L305" s="2">
        <f>VLOOKUP(A305, Customer!A:O, 12, FALSE)</f>
        <v>0</v>
      </c>
      <c r="M305" s="2">
        <f>VLOOKUP(A305, Customer!A:O, 13, FALSE)</f>
        <v>0</v>
      </c>
      <c r="N305" s="2">
        <f>VLOOKUP(A305, Customer!A:O, 14, FALSE)</f>
        <v>1</v>
      </c>
      <c r="O305" s="2" t="str">
        <f>VLOOKUP(A305, Customer!A:O, 15, FALSE)</f>
        <v>State-Texas</v>
      </c>
      <c r="P305" s="2">
        <f>VLOOKUP(A305,Sales!A:N,2,FALSE)</f>
        <v>9</v>
      </c>
      <c r="Q305">
        <f>VLOOKUP(A305,Sales!A:N,3,FALSE)</f>
        <v>3234</v>
      </c>
      <c r="R305" s="2">
        <f>VLOOKUP(A305,Sales!A:N,4,FALSE)</f>
        <v>42</v>
      </c>
      <c r="S305" s="2">
        <f>VLOOKUP(A305,Sales!A:N,5,FALSE)</f>
        <v>882</v>
      </c>
      <c r="T305" s="2">
        <f>VLOOKUP(A305,Sales!A:N,6,FALSE)</f>
        <v>0</v>
      </c>
      <c r="U305" s="2">
        <f>VLOOKUP(A305,Sales!A:N,7,FALSE)</f>
        <v>42</v>
      </c>
      <c r="V305" s="2">
        <f>VLOOKUP(A305,Sales!A:N,8,FALSE)</f>
        <v>0</v>
      </c>
      <c r="W305" s="2">
        <f>VLOOKUP(A305,Sales!A:N,9,FALSE)</f>
        <v>4199</v>
      </c>
      <c r="X305" s="2">
        <f>VLOOKUP(A305,Sales!A:N,10,FALSE)</f>
        <v>1</v>
      </c>
      <c r="Y305" s="2">
        <f>VLOOKUP(A305,Sales!A:N,11,FALSE)</f>
        <v>7</v>
      </c>
      <c r="Z305" s="2">
        <f>VLOOKUP(A305,Sales!A:N,12,FALSE)</f>
        <v>6</v>
      </c>
      <c r="AA305" s="2">
        <f>VLOOKUP(A305,Sales!A:N,13,FALSE)</f>
        <v>6</v>
      </c>
      <c r="AB305" s="2">
        <f>VLOOKUP(A305,Sales!A:N,14,FALSE)</f>
        <v>3</v>
      </c>
      <c r="AC305" s="2">
        <f>VLOOKUP(A305,Campaigns!A:I,2,FALSE)</f>
        <v>0</v>
      </c>
      <c r="AD305" s="2">
        <f>VLOOKUP(A305,Campaigns!A:I,3,FALSE)</f>
        <v>1</v>
      </c>
      <c r="AE305" s="2">
        <f>VLOOKUP(A305,Campaigns!A:I,4,FALSE)</f>
        <v>1</v>
      </c>
      <c r="AF305" s="2">
        <f>VLOOKUP(A305,Campaigns!A:I,5,FALSE)</f>
        <v>0</v>
      </c>
      <c r="AG305" s="2">
        <f>VLOOKUP(A305,Campaigns!A:I,6,FALSE)</f>
        <v>0</v>
      </c>
      <c r="AH305" s="2">
        <f>VLOOKUP(A305,Campaigns!A:I,7,FALSE)</f>
        <v>0</v>
      </c>
      <c r="AI305" s="2">
        <f>VLOOKUP(A305,Campaigns!A:I,8,FALSE)</f>
        <v>1</v>
      </c>
      <c r="AJ305" s="19">
        <f>VLOOKUP(A305,Campaigns!A:I,9,FALSE)</f>
        <v>44166</v>
      </c>
    </row>
    <row r="306" spans="1:36">
      <c r="A306" s="2">
        <v>1898</v>
      </c>
      <c r="B306" s="2">
        <f>VLOOKUP(A306, Customer!A:O, 2, FALSE)</f>
        <v>184169</v>
      </c>
      <c r="C306" s="2">
        <f>VLOOKUP(A306, Customer!A:O, 3, FALSE)</f>
        <v>0</v>
      </c>
      <c r="D306" s="2">
        <f>VLOOKUP(A306, Customer!A:O, 4, FALSE)</f>
        <v>0</v>
      </c>
      <c r="E306" s="2">
        <f>VLOOKUP(A306, Customer!A:O, 5, FALSE)</f>
        <v>38</v>
      </c>
      <c r="F306" s="2">
        <f>VLOOKUP(A306, Customer!A:O, 6, FALSE)</f>
        <v>0</v>
      </c>
      <c r="G306" s="2">
        <f>VLOOKUP(A306, Customer!A:O, 7, FALSE)</f>
        <v>1</v>
      </c>
      <c r="H306" s="2">
        <f>VLOOKUP(A306, Customer!A:O, 8, FALSE)</f>
        <v>0</v>
      </c>
      <c r="I306" s="2">
        <f>VLOOKUP(A306, Customer!A:O, 9, FALSE)</f>
        <v>0</v>
      </c>
      <c r="J306" s="2">
        <f>VLOOKUP(A306, Customer!A:O, 10, FALSE)</f>
        <v>0</v>
      </c>
      <c r="K306" s="2">
        <f>VLOOKUP(A306, Customer!A:O, 11, FALSE)</f>
        <v>0</v>
      </c>
      <c r="L306" s="2">
        <f>VLOOKUP(A306, Customer!A:O, 12, FALSE)</f>
        <v>0</v>
      </c>
      <c r="M306" s="2">
        <f>VLOOKUP(A306, Customer!A:O, 13, FALSE)</f>
        <v>0</v>
      </c>
      <c r="N306" s="2">
        <f>VLOOKUP(A306, Customer!A:O, 14, FALSE)</f>
        <v>1</v>
      </c>
      <c r="O306" s="2" t="str">
        <f>VLOOKUP(A306, Customer!A:O, 15, FALSE)</f>
        <v>State-New York</v>
      </c>
      <c r="P306" s="2">
        <f>VLOOKUP(A306,Sales!A:N,2,FALSE)</f>
        <v>9</v>
      </c>
      <c r="Q306">
        <f>VLOOKUP(A306,Sales!A:N,3,FALSE)</f>
        <v>3234</v>
      </c>
      <c r="R306" s="2">
        <f>VLOOKUP(A306,Sales!A:N,4,FALSE)</f>
        <v>42</v>
      </c>
      <c r="S306" s="2">
        <f>VLOOKUP(A306,Sales!A:N,5,FALSE)</f>
        <v>882</v>
      </c>
      <c r="T306" s="2">
        <f>VLOOKUP(A306,Sales!A:N,6,FALSE)</f>
        <v>0</v>
      </c>
      <c r="U306" s="2">
        <f>VLOOKUP(A306,Sales!A:N,7,FALSE)</f>
        <v>42</v>
      </c>
      <c r="V306" s="2">
        <f>VLOOKUP(A306,Sales!A:N,8,FALSE)</f>
        <v>0</v>
      </c>
      <c r="W306" s="2">
        <f>VLOOKUP(A306,Sales!A:N,9,FALSE)</f>
        <v>4199</v>
      </c>
      <c r="X306" s="2">
        <f>VLOOKUP(A306,Sales!A:N,10,FALSE)</f>
        <v>1</v>
      </c>
      <c r="Y306" s="2">
        <f>VLOOKUP(A306,Sales!A:N,11,FALSE)</f>
        <v>7</v>
      </c>
      <c r="Z306" s="2">
        <f>VLOOKUP(A306,Sales!A:N,12,FALSE)</f>
        <v>6</v>
      </c>
      <c r="AA306" s="2">
        <f>VLOOKUP(A306,Sales!A:N,13,FALSE)</f>
        <v>6</v>
      </c>
      <c r="AB306" s="2">
        <f>VLOOKUP(A306,Sales!A:N,14,FALSE)</f>
        <v>3</v>
      </c>
      <c r="AC306" s="2">
        <f>VLOOKUP(A306,Campaigns!A:I,2,FALSE)</f>
        <v>0</v>
      </c>
      <c r="AD306" s="2">
        <f>VLOOKUP(A306,Campaigns!A:I,3,FALSE)</f>
        <v>1</v>
      </c>
      <c r="AE306" s="2">
        <f>VLOOKUP(A306,Campaigns!A:I,4,FALSE)</f>
        <v>1</v>
      </c>
      <c r="AF306" s="2">
        <f>VLOOKUP(A306,Campaigns!A:I,5,FALSE)</f>
        <v>0</v>
      </c>
      <c r="AG306" s="2">
        <f>VLOOKUP(A306,Campaigns!A:I,6,FALSE)</f>
        <v>0</v>
      </c>
      <c r="AH306" s="2">
        <f>VLOOKUP(A306,Campaigns!A:I,7,FALSE)</f>
        <v>0</v>
      </c>
      <c r="AI306" s="2">
        <f>VLOOKUP(A306,Campaigns!A:I,8,FALSE)</f>
        <v>1</v>
      </c>
      <c r="AJ306" s="19">
        <f>VLOOKUP(A306,Campaigns!A:I,9,FALSE)</f>
        <v>44166</v>
      </c>
    </row>
    <row r="307" spans="1:36">
      <c r="A307" s="2">
        <v>1541</v>
      </c>
      <c r="B307" s="2">
        <f>VLOOKUP(A307, Customer!A:O, 2, FALSE)</f>
        <v>179908</v>
      </c>
      <c r="C307" s="2">
        <f>VLOOKUP(A307, Customer!A:O, 3, FALSE)</f>
        <v>0</v>
      </c>
      <c r="D307" s="2">
        <f>VLOOKUP(A307, Customer!A:O, 4, FALSE)</f>
        <v>0</v>
      </c>
      <c r="E307" s="2">
        <f>VLOOKUP(A307, Customer!A:O, 5, FALSE)</f>
        <v>38</v>
      </c>
      <c r="F307" s="2">
        <f>VLOOKUP(A307, Customer!A:O, 6, FALSE)</f>
        <v>0</v>
      </c>
      <c r="G307" s="2">
        <f>VLOOKUP(A307, Customer!A:O, 7, FALSE)</f>
        <v>1</v>
      </c>
      <c r="H307" s="2">
        <f>VLOOKUP(A307, Customer!A:O, 8, FALSE)</f>
        <v>0</v>
      </c>
      <c r="I307" s="2">
        <f>VLOOKUP(A307, Customer!A:O, 9, FALSE)</f>
        <v>0</v>
      </c>
      <c r="J307" s="2">
        <f>VLOOKUP(A307, Customer!A:O, 10, FALSE)</f>
        <v>0</v>
      </c>
      <c r="K307" s="2">
        <f>VLOOKUP(A307, Customer!A:O, 11, FALSE)</f>
        <v>0</v>
      </c>
      <c r="L307" s="2">
        <f>VLOOKUP(A307, Customer!A:O, 12, FALSE)</f>
        <v>1</v>
      </c>
      <c r="M307" s="2">
        <f>VLOOKUP(A307, Customer!A:O, 13, FALSE)</f>
        <v>0</v>
      </c>
      <c r="N307" s="2">
        <f>VLOOKUP(A307, Customer!A:O, 14, FALSE)</f>
        <v>0</v>
      </c>
      <c r="O307" s="2" t="str">
        <f>VLOOKUP(A307, Customer!A:O, 15, FALSE)</f>
        <v>State-California</v>
      </c>
      <c r="P307" s="2">
        <f>VLOOKUP(A307,Sales!A:N,2,FALSE)</f>
        <v>30</v>
      </c>
      <c r="Q307">
        <f>VLOOKUP(A307,Sales!A:N,3,FALSE)</f>
        <v>1254</v>
      </c>
      <c r="R307" s="2">
        <f>VLOOKUP(A307,Sales!A:N,4,FALSE)</f>
        <v>290</v>
      </c>
      <c r="S307" s="2">
        <f>VLOOKUP(A307,Sales!A:N,5,FALSE)</f>
        <v>1713</v>
      </c>
      <c r="T307" s="2">
        <f>VLOOKUP(A307,Sales!A:N,6,FALSE)</f>
        <v>65</v>
      </c>
      <c r="U307" s="2">
        <f>VLOOKUP(A307,Sales!A:N,7,FALSE)</f>
        <v>417</v>
      </c>
      <c r="V307" s="2">
        <f>VLOOKUP(A307,Sales!A:N,8,FALSE)</f>
        <v>250</v>
      </c>
      <c r="W307" s="2">
        <f>VLOOKUP(A307,Sales!A:N,9,FALSE)</f>
        <v>3490</v>
      </c>
      <c r="X307" s="2">
        <f>VLOOKUP(A307,Sales!A:N,10,FALSE)</f>
        <v>1</v>
      </c>
      <c r="Y307" s="2">
        <f>VLOOKUP(A307,Sales!A:N,11,FALSE)</f>
        <v>5</v>
      </c>
      <c r="Z307" s="2">
        <f>VLOOKUP(A307,Sales!A:N,12,FALSE)</f>
        <v>6</v>
      </c>
      <c r="AA307" s="2">
        <f>VLOOKUP(A307,Sales!A:N,13,FALSE)</f>
        <v>7</v>
      </c>
      <c r="AB307" s="2">
        <f>VLOOKUP(A307,Sales!A:N,14,FALSE)</f>
        <v>2</v>
      </c>
      <c r="AC307" s="2">
        <f>VLOOKUP(A307,Campaigns!A:I,2,FALSE)</f>
        <v>0</v>
      </c>
      <c r="AD307" s="2">
        <f>VLOOKUP(A307,Campaigns!A:I,3,FALSE)</f>
        <v>0</v>
      </c>
      <c r="AE307" s="2">
        <f>VLOOKUP(A307,Campaigns!A:I,4,FALSE)</f>
        <v>1</v>
      </c>
      <c r="AF307" s="2">
        <f>VLOOKUP(A307,Campaigns!A:I,5,FALSE)</f>
        <v>0</v>
      </c>
      <c r="AG307" s="2">
        <f>VLOOKUP(A307,Campaigns!A:I,6,FALSE)</f>
        <v>0</v>
      </c>
      <c r="AH307" s="2">
        <f>VLOOKUP(A307,Campaigns!A:I,7,FALSE)</f>
        <v>0</v>
      </c>
      <c r="AI307" s="2">
        <f>VLOOKUP(A307,Campaigns!A:I,8,FALSE)</f>
        <v>0</v>
      </c>
      <c r="AJ307" s="19">
        <f>VLOOKUP(A307,Campaigns!A:I,9,FALSE)</f>
        <v>43747</v>
      </c>
    </row>
    <row r="308" spans="1:36">
      <c r="A308" s="2">
        <v>1056</v>
      </c>
      <c r="B308" s="2">
        <f>VLOOKUP(A308, Customer!A:O, 2, FALSE)</f>
        <v>175777</v>
      </c>
      <c r="C308" s="2">
        <f>VLOOKUP(A308, Customer!A:O, 3, FALSE)</f>
        <v>0</v>
      </c>
      <c r="D308" s="2">
        <f>VLOOKUP(A308, Customer!A:O, 4, FALSE)</f>
        <v>0</v>
      </c>
      <c r="E308" s="2">
        <f>VLOOKUP(A308, Customer!A:O, 5, FALSE)</f>
        <v>38</v>
      </c>
      <c r="F308" s="2">
        <f>VLOOKUP(A308, Customer!A:O, 6, FALSE)</f>
        <v>0</v>
      </c>
      <c r="G308" s="2">
        <f>VLOOKUP(A308, Customer!A:O, 7, FALSE)</f>
        <v>0</v>
      </c>
      <c r="H308" s="2">
        <f>VLOOKUP(A308, Customer!A:O, 8, FALSE)</f>
        <v>1</v>
      </c>
      <c r="I308" s="2">
        <f>VLOOKUP(A308, Customer!A:O, 9, FALSE)</f>
        <v>0</v>
      </c>
      <c r="J308" s="2">
        <f>VLOOKUP(A308, Customer!A:O, 10, FALSE)</f>
        <v>0</v>
      </c>
      <c r="K308" s="2">
        <f>VLOOKUP(A308, Customer!A:O, 11, FALSE)</f>
        <v>0</v>
      </c>
      <c r="L308" s="2">
        <f>VLOOKUP(A308, Customer!A:O, 12, FALSE)</f>
        <v>0</v>
      </c>
      <c r="M308" s="2">
        <f>VLOOKUP(A308, Customer!A:O, 13, FALSE)</f>
        <v>1</v>
      </c>
      <c r="N308" s="2">
        <f>VLOOKUP(A308, Customer!A:O, 14, FALSE)</f>
        <v>0</v>
      </c>
      <c r="O308" s="2" t="str">
        <f>VLOOKUP(A308, Customer!A:O, 15, FALSE)</f>
        <v>State-Florida</v>
      </c>
      <c r="P308" s="2">
        <f>VLOOKUP(A308,Sales!A:N,2,FALSE)</f>
        <v>12</v>
      </c>
      <c r="Q308">
        <f>VLOOKUP(A308,Sales!A:N,3,FALSE)</f>
        <v>1652</v>
      </c>
      <c r="R308" s="2">
        <f>VLOOKUP(A308,Sales!A:N,4,FALSE)</f>
        <v>60</v>
      </c>
      <c r="S308" s="2">
        <f>VLOOKUP(A308,Sales!A:N,5,FALSE)</f>
        <v>1248</v>
      </c>
      <c r="T308" s="2">
        <f>VLOOKUP(A308,Sales!A:N,6,FALSE)</f>
        <v>160</v>
      </c>
      <c r="U308" s="2">
        <f>VLOOKUP(A308,Sales!A:N,7,FALSE)</f>
        <v>30</v>
      </c>
      <c r="V308" s="2">
        <f>VLOOKUP(A308,Sales!A:N,8,FALSE)</f>
        <v>186</v>
      </c>
      <c r="W308" s="2">
        <f>VLOOKUP(A308,Sales!A:N,9,FALSE)</f>
        <v>2965</v>
      </c>
      <c r="X308" s="2">
        <f>VLOOKUP(A308,Sales!A:N,10,FALSE)</f>
        <v>1</v>
      </c>
      <c r="Y308" s="2">
        <f>VLOOKUP(A308,Sales!A:N,11,FALSE)</f>
        <v>3</v>
      </c>
      <c r="Z308" s="2">
        <f>VLOOKUP(A308,Sales!A:N,12,FALSE)</f>
        <v>6</v>
      </c>
      <c r="AA308" s="2">
        <f>VLOOKUP(A308,Sales!A:N,13,FALSE)</f>
        <v>11</v>
      </c>
      <c r="AB308" s="2">
        <f>VLOOKUP(A308,Sales!A:N,14,FALSE)</f>
        <v>1</v>
      </c>
      <c r="AC308" s="2">
        <f>VLOOKUP(A308,Campaigns!A:I,2,FALSE)</f>
        <v>0</v>
      </c>
      <c r="AD308" s="2">
        <f>VLOOKUP(A308,Campaigns!A:I,3,FALSE)</f>
        <v>1</v>
      </c>
      <c r="AE308" s="2">
        <f>VLOOKUP(A308,Campaigns!A:I,4,FALSE)</f>
        <v>1</v>
      </c>
      <c r="AF308" s="2">
        <f>VLOOKUP(A308,Campaigns!A:I,5,FALSE)</f>
        <v>0</v>
      </c>
      <c r="AG308" s="2">
        <f>VLOOKUP(A308,Campaigns!A:I,6,FALSE)</f>
        <v>0</v>
      </c>
      <c r="AH308" s="2">
        <f>VLOOKUP(A308,Campaigns!A:I,7,FALSE)</f>
        <v>0</v>
      </c>
      <c r="AI308" s="2">
        <f>VLOOKUP(A308,Campaigns!A:I,8,FALSE)</f>
        <v>1</v>
      </c>
      <c r="AJ308" s="19">
        <f>VLOOKUP(A308,Campaigns!A:I,9,FALSE)</f>
        <v>43720</v>
      </c>
    </row>
    <row r="309" spans="1:36">
      <c r="A309" s="2">
        <v>3189</v>
      </c>
      <c r="B309" s="2">
        <f>VLOOKUP(A309, Customer!A:O, 2, FALSE)</f>
        <v>175777</v>
      </c>
      <c r="C309" s="2">
        <f>VLOOKUP(A309, Customer!A:O, 3, FALSE)</f>
        <v>0</v>
      </c>
      <c r="D309" s="2">
        <f>VLOOKUP(A309, Customer!A:O, 4, FALSE)</f>
        <v>0</v>
      </c>
      <c r="E309" s="2">
        <f>VLOOKUP(A309, Customer!A:O, 5, FALSE)</f>
        <v>38</v>
      </c>
      <c r="F309" s="2">
        <f>VLOOKUP(A309, Customer!A:O, 6, FALSE)</f>
        <v>0</v>
      </c>
      <c r="G309" s="2">
        <f>VLOOKUP(A309, Customer!A:O, 7, FALSE)</f>
        <v>0</v>
      </c>
      <c r="H309" s="2">
        <f>VLOOKUP(A309, Customer!A:O, 8, FALSE)</f>
        <v>1</v>
      </c>
      <c r="I309" s="2">
        <f>VLOOKUP(A309, Customer!A:O, 9, FALSE)</f>
        <v>0</v>
      </c>
      <c r="J309" s="2">
        <f>VLOOKUP(A309, Customer!A:O, 10, FALSE)</f>
        <v>0</v>
      </c>
      <c r="K309" s="2">
        <f>VLOOKUP(A309, Customer!A:O, 11, FALSE)</f>
        <v>0</v>
      </c>
      <c r="L309" s="2">
        <f>VLOOKUP(A309, Customer!A:O, 12, FALSE)</f>
        <v>0</v>
      </c>
      <c r="M309" s="2">
        <f>VLOOKUP(A309, Customer!A:O, 13, FALSE)</f>
        <v>1</v>
      </c>
      <c r="N309" s="2">
        <f>VLOOKUP(A309, Customer!A:O, 14, FALSE)</f>
        <v>0</v>
      </c>
      <c r="O309" s="2" t="str">
        <f>VLOOKUP(A309, Customer!A:O, 15, FALSE)</f>
        <v>State-Texas</v>
      </c>
      <c r="P309" s="2">
        <f>VLOOKUP(A309,Sales!A:N,2,FALSE)</f>
        <v>12</v>
      </c>
      <c r="Q309">
        <f>VLOOKUP(A309,Sales!A:N,3,FALSE)</f>
        <v>1652</v>
      </c>
      <c r="R309" s="2">
        <f>VLOOKUP(A309,Sales!A:N,4,FALSE)</f>
        <v>60</v>
      </c>
      <c r="S309" s="2">
        <f>VLOOKUP(A309,Sales!A:N,5,FALSE)</f>
        <v>1248</v>
      </c>
      <c r="T309" s="2">
        <f>VLOOKUP(A309,Sales!A:N,6,FALSE)</f>
        <v>160</v>
      </c>
      <c r="U309" s="2">
        <f>VLOOKUP(A309,Sales!A:N,7,FALSE)</f>
        <v>30</v>
      </c>
      <c r="V309" s="2">
        <f>VLOOKUP(A309,Sales!A:N,8,FALSE)</f>
        <v>186</v>
      </c>
      <c r="W309" s="2">
        <f>VLOOKUP(A309,Sales!A:N,9,FALSE)</f>
        <v>2965</v>
      </c>
      <c r="X309" s="2">
        <f>VLOOKUP(A309,Sales!A:N,10,FALSE)</f>
        <v>1</v>
      </c>
      <c r="Y309" s="2">
        <f>VLOOKUP(A309,Sales!A:N,11,FALSE)</f>
        <v>3</v>
      </c>
      <c r="Z309" s="2">
        <f>VLOOKUP(A309,Sales!A:N,12,FALSE)</f>
        <v>6</v>
      </c>
      <c r="AA309" s="2">
        <f>VLOOKUP(A309,Sales!A:N,13,FALSE)</f>
        <v>11</v>
      </c>
      <c r="AB309" s="2">
        <f>VLOOKUP(A309,Sales!A:N,14,FALSE)</f>
        <v>1</v>
      </c>
      <c r="AC309" s="2">
        <f>VLOOKUP(A309,Campaigns!A:I,2,FALSE)</f>
        <v>0</v>
      </c>
      <c r="AD309" s="2">
        <f>VLOOKUP(A309,Campaigns!A:I,3,FALSE)</f>
        <v>1</v>
      </c>
      <c r="AE309" s="2">
        <f>VLOOKUP(A309,Campaigns!A:I,4,FALSE)</f>
        <v>1</v>
      </c>
      <c r="AF309" s="2">
        <f>VLOOKUP(A309,Campaigns!A:I,5,FALSE)</f>
        <v>0</v>
      </c>
      <c r="AG309" s="2">
        <f>VLOOKUP(A309,Campaigns!A:I,6,FALSE)</f>
        <v>0</v>
      </c>
      <c r="AH309" s="2">
        <f>VLOOKUP(A309,Campaigns!A:I,7,FALSE)</f>
        <v>0</v>
      </c>
      <c r="AI309" s="2">
        <f>VLOOKUP(A309,Campaigns!A:I,8,FALSE)</f>
        <v>1</v>
      </c>
      <c r="AJ309" s="19">
        <f>VLOOKUP(A309,Campaigns!A:I,9,FALSE)</f>
        <v>43720</v>
      </c>
    </row>
    <row r="310" spans="1:36">
      <c r="A310" s="2">
        <v>1908</v>
      </c>
      <c r="B310" s="2">
        <f>VLOOKUP(A310, Customer!A:O, 2, FALSE)</f>
        <v>174116</v>
      </c>
      <c r="C310" s="2">
        <f>VLOOKUP(A310, Customer!A:O, 3, FALSE)</f>
        <v>0</v>
      </c>
      <c r="D310" s="2">
        <f>VLOOKUP(A310, Customer!A:O, 4, FALSE)</f>
        <v>0</v>
      </c>
      <c r="E310" s="2">
        <f>VLOOKUP(A310, Customer!A:O, 5, FALSE)</f>
        <v>38</v>
      </c>
      <c r="F310" s="2">
        <f>VLOOKUP(A310, Customer!A:O, 6, FALSE)</f>
        <v>0</v>
      </c>
      <c r="G310" s="2">
        <f>VLOOKUP(A310, Customer!A:O, 7, FALSE)</f>
        <v>0</v>
      </c>
      <c r="H310" s="2">
        <f>VLOOKUP(A310, Customer!A:O, 8, FALSE)</f>
        <v>1</v>
      </c>
      <c r="I310" s="2">
        <f>VLOOKUP(A310, Customer!A:O, 9, FALSE)</f>
        <v>0</v>
      </c>
      <c r="J310" s="2">
        <f>VLOOKUP(A310, Customer!A:O, 10, FALSE)</f>
        <v>0</v>
      </c>
      <c r="K310" s="2">
        <f>VLOOKUP(A310, Customer!A:O, 11, FALSE)</f>
        <v>0</v>
      </c>
      <c r="L310" s="2">
        <f>VLOOKUP(A310, Customer!A:O, 12, FALSE)</f>
        <v>0</v>
      </c>
      <c r="M310" s="2">
        <f>VLOOKUP(A310, Customer!A:O, 13, FALSE)</f>
        <v>0</v>
      </c>
      <c r="N310" s="2">
        <f>VLOOKUP(A310, Customer!A:O, 14, FALSE)</f>
        <v>0</v>
      </c>
      <c r="O310" s="2" t="str">
        <f>VLOOKUP(A310, Customer!A:O, 15, FALSE)</f>
        <v>State-Florida</v>
      </c>
      <c r="P310" s="2">
        <f>VLOOKUP(A310,Sales!A:N,2,FALSE)</f>
        <v>53</v>
      </c>
      <c r="Q310">
        <f>VLOOKUP(A310,Sales!A:N,3,FALSE)</f>
        <v>2046</v>
      </c>
      <c r="R310" s="2">
        <f>VLOOKUP(A310,Sales!A:N,4,FALSE)</f>
        <v>261</v>
      </c>
      <c r="S310" s="2">
        <f>VLOOKUP(A310,Sales!A:N,5,FALSE)</f>
        <v>1654</v>
      </c>
      <c r="T310" s="2">
        <f>VLOOKUP(A310,Sales!A:N,6,FALSE)</f>
        <v>341</v>
      </c>
      <c r="U310" s="2">
        <f>VLOOKUP(A310,Sales!A:N,7,FALSE)</f>
        <v>129</v>
      </c>
      <c r="V310" s="2">
        <f>VLOOKUP(A310,Sales!A:N,8,FALSE)</f>
        <v>390</v>
      </c>
      <c r="W310" s="2">
        <f>VLOOKUP(A310,Sales!A:N,9,FALSE)</f>
        <v>4041</v>
      </c>
      <c r="X310" s="2">
        <f>VLOOKUP(A310,Sales!A:N,10,FALSE)</f>
        <v>1</v>
      </c>
      <c r="Y310" s="2">
        <f>VLOOKUP(A310,Sales!A:N,11,FALSE)</f>
        <v>4</v>
      </c>
      <c r="Z310" s="2">
        <f>VLOOKUP(A310,Sales!A:N,12,FALSE)</f>
        <v>4</v>
      </c>
      <c r="AA310" s="2">
        <f>VLOOKUP(A310,Sales!A:N,13,FALSE)</f>
        <v>10</v>
      </c>
      <c r="AB310" s="2">
        <f>VLOOKUP(A310,Sales!A:N,14,FALSE)</f>
        <v>2</v>
      </c>
      <c r="AC310" s="2">
        <f>VLOOKUP(A310,Campaigns!A:I,2,FALSE)</f>
        <v>0</v>
      </c>
      <c r="AD310" s="2">
        <f>VLOOKUP(A310,Campaigns!A:I,3,FALSE)</f>
        <v>1</v>
      </c>
      <c r="AE310" s="2">
        <f>VLOOKUP(A310,Campaigns!A:I,4,FALSE)</f>
        <v>0</v>
      </c>
      <c r="AF310" s="2">
        <f>VLOOKUP(A310,Campaigns!A:I,5,FALSE)</f>
        <v>0</v>
      </c>
      <c r="AG310" s="2">
        <f>VLOOKUP(A310,Campaigns!A:I,6,FALSE)</f>
        <v>0</v>
      </c>
      <c r="AH310" s="2">
        <f>VLOOKUP(A310,Campaigns!A:I,7,FALSE)</f>
        <v>0</v>
      </c>
      <c r="AI310" s="2">
        <f>VLOOKUP(A310,Campaigns!A:I,8,FALSE)</f>
        <v>0</v>
      </c>
      <c r="AJ310" s="19">
        <f>VLOOKUP(A310,Campaigns!A:I,9,FALSE)</f>
        <v>43957</v>
      </c>
    </row>
    <row r="311" spans="1:36">
      <c r="A311" s="2">
        <v>2243</v>
      </c>
      <c r="B311" s="2">
        <f>VLOOKUP(A311, Customer!A:O, 2, FALSE)</f>
        <v>173450</v>
      </c>
      <c r="C311" s="2">
        <f>VLOOKUP(A311, Customer!A:O, 3, FALSE)</f>
        <v>0</v>
      </c>
      <c r="D311" s="2">
        <f>VLOOKUP(A311, Customer!A:O, 4, FALSE)</f>
        <v>0</v>
      </c>
      <c r="E311" s="2">
        <f>VLOOKUP(A311, Customer!A:O, 5, FALSE)</f>
        <v>38</v>
      </c>
      <c r="F311" s="2">
        <f>VLOOKUP(A311, Customer!A:O, 6, FALSE)</f>
        <v>0</v>
      </c>
      <c r="G311" s="2">
        <f>VLOOKUP(A311, Customer!A:O, 7, FALSE)</f>
        <v>0</v>
      </c>
      <c r="H311" s="2">
        <f>VLOOKUP(A311, Customer!A:O, 8, FALSE)</f>
        <v>0</v>
      </c>
      <c r="I311" s="2">
        <f>VLOOKUP(A311, Customer!A:O, 9, FALSE)</f>
        <v>1</v>
      </c>
      <c r="J311" s="2">
        <f>VLOOKUP(A311, Customer!A:O, 10, FALSE)</f>
        <v>0</v>
      </c>
      <c r="K311" s="2">
        <f>VLOOKUP(A311, Customer!A:O, 11, FALSE)</f>
        <v>0</v>
      </c>
      <c r="L311" s="2">
        <f>VLOOKUP(A311, Customer!A:O, 12, FALSE)</f>
        <v>0</v>
      </c>
      <c r="M311" s="2">
        <f>VLOOKUP(A311, Customer!A:O, 13, FALSE)</f>
        <v>1</v>
      </c>
      <c r="N311" s="2">
        <f>VLOOKUP(A311, Customer!A:O, 14, FALSE)</f>
        <v>0</v>
      </c>
      <c r="O311" s="2" t="str">
        <f>VLOOKUP(A311, Customer!A:O, 15, FALSE)</f>
        <v>State-California</v>
      </c>
      <c r="P311" s="2">
        <f>VLOOKUP(A311,Sales!A:N,2,FALSE)</f>
        <v>85</v>
      </c>
      <c r="Q311">
        <f>VLOOKUP(A311,Sales!A:N,3,FALSE)</f>
        <v>2697</v>
      </c>
      <c r="R311" s="2">
        <f>VLOOKUP(A311,Sales!A:N,4,FALSE)</f>
        <v>120</v>
      </c>
      <c r="S311" s="2">
        <f>VLOOKUP(A311,Sales!A:N,5,FALSE)</f>
        <v>980</v>
      </c>
      <c r="T311" s="2">
        <f>VLOOKUP(A311,Sales!A:N,6,FALSE)</f>
        <v>213</v>
      </c>
      <c r="U311" s="2">
        <f>VLOOKUP(A311,Sales!A:N,7,FALSE)</f>
        <v>163</v>
      </c>
      <c r="V311" s="2">
        <f>VLOOKUP(A311,Sales!A:N,8,FALSE)</f>
        <v>87</v>
      </c>
      <c r="W311" s="2">
        <f>VLOOKUP(A311,Sales!A:N,9,FALSE)</f>
        <v>4085</v>
      </c>
      <c r="X311" s="2">
        <f>VLOOKUP(A311,Sales!A:N,10,FALSE)</f>
        <v>1</v>
      </c>
      <c r="Y311" s="2">
        <f>VLOOKUP(A311,Sales!A:N,11,FALSE)</f>
        <v>7</v>
      </c>
      <c r="Z311" s="2">
        <f>VLOOKUP(A311,Sales!A:N,12,FALSE)</f>
        <v>8</v>
      </c>
      <c r="AA311" s="2">
        <f>VLOOKUP(A311,Sales!A:N,13,FALSE)</f>
        <v>11</v>
      </c>
      <c r="AB311" s="2">
        <f>VLOOKUP(A311,Sales!A:N,14,FALSE)</f>
        <v>3</v>
      </c>
      <c r="AC311" s="2">
        <f>VLOOKUP(A311,Campaigns!A:I,2,FALSE)</f>
        <v>1</v>
      </c>
      <c r="AD311" s="2">
        <f>VLOOKUP(A311,Campaigns!A:I,3,FALSE)</f>
        <v>0</v>
      </c>
      <c r="AE311" s="2">
        <f>VLOOKUP(A311,Campaigns!A:I,4,FALSE)</f>
        <v>0</v>
      </c>
      <c r="AF311" s="2">
        <f>VLOOKUP(A311,Campaigns!A:I,5,FALSE)</f>
        <v>1</v>
      </c>
      <c r="AG311" s="2">
        <f>VLOOKUP(A311,Campaigns!A:I,6,FALSE)</f>
        <v>0</v>
      </c>
      <c r="AH311" s="2">
        <f>VLOOKUP(A311,Campaigns!A:I,7,FALSE)</f>
        <v>0</v>
      </c>
      <c r="AI311" s="2">
        <f>VLOOKUP(A311,Campaigns!A:I,8,FALSE)</f>
        <v>0</v>
      </c>
      <c r="AJ311" s="19">
        <f>VLOOKUP(A311,Campaigns!A:I,9,FALSE)</f>
        <v>44140</v>
      </c>
    </row>
    <row r="312" spans="1:36">
      <c r="A312" s="2">
        <v>2316</v>
      </c>
      <c r="B312" s="2">
        <f>VLOOKUP(A312, Customer!A:O, 2, FALSE)</f>
        <v>171853</v>
      </c>
      <c r="C312" s="2">
        <f>VLOOKUP(A312, Customer!A:O, 3, FALSE)</f>
        <v>0</v>
      </c>
      <c r="D312" s="2">
        <f>VLOOKUP(A312, Customer!A:O, 4, FALSE)</f>
        <v>0</v>
      </c>
      <c r="E312" s="2">
        <f>VLOOKUP(A312, Customer!A:O, 5, FALSE)</f>
        <v>38</v>
      </c>
      <c r="F312" s="2">
        <f>VLOOKUP(A312, Customer!A:O, 6, FALSE)</f>
        <v>0</v>
      </c>
      <c r="G312" s="2">
        <f>VLOOKUP(A312, Customer!A:O, 7, FALSE)</f>
        <v>0</v>
      </c>
      <c r="H312" s="2">
        <f>VLOOKUP(A312, Customer!A:O, 8, FALSE)</f>
        <v>0</v>
      </c>
      <c r="I312" s="2">
        <f>VLOOKUP(A312, Customer!A:O, 9, FALSE)</f>
        <v>1</v>
      </c>
      <c r="J312" s="2">
        <f>VLOOKUP(A312, Customer!A:O, 10, FALSE)</f>
        <v>0</v>
      </c>
      <c r="K312" s="2">
        <f>VLOOKUP(A312, Customer!A:O, 11, FALSE)</f>
        <v>0</v>
      </c>
      <c r="L312" s="2">
        <f>VLOOKUP(A312, Customer!A:O, 12, FALSE)</f>
        <v>1</v>
      </c>
      <c r="M312" s="2">
        <f>VLOOKUP(A312, Customer!A:O, 13, FALSE)</f>
        <v>0</v>
      </c>
      <c r="N312" s="2">
        <f>VLOOKUP(A312, Customer!A:O, 14, FALSE)</f>
        <v>0</v>
      </c>
      <c r="O312" s="2" t="str">
        <f>VLOOKUP(A312, Customer!A:O, 15, FALSE)</f>
        <v>State-Florida</v>
      </c>
      <c r="P312" s="2">
        <f>VLOOKUP(A312,Sales!A:N,2,FALSE)</f>
        <v>29</v>
      </c>
      <c r="Q312">
        <f>VLOOKUP(A312,Sales!A:N,3,FALSE)</f>
        <v>856</v>
      </c>
      <c r="R312" s="2">
        <f>VLOOKUP(A312,Sales!A:N,4,FALSE)</f>
        <v>258</v>
      </c>
      <c r="S312" s="2">
        <f>VLOOKUP(A312,Sales!A:N,5,FALSE)</f>
        <v>988</v>
      </c>
      <c r="T312" s="2">
        <f>VLOOKUP(A312,Sales!A:N,6,FALSE)</f>
        <v>337</v>
      </c>
      <c r="U312" s="2">
        <f>VLOOKUP(A312,Sales!A:N,7,FALSE)</f>
        <v>232</v>
      </c>
      <c r="V312" s="2">
        <f>VLOOKUP(A312,Sales!A:N,8,FALSE)</f>
        <v>77</v>
      </c>
      <c r="W312" s="2">
        <f>VLOOKUP(A312,Sales!A:N,9,FALSE)</f>
        <v>2595</v>
      </c>
      <c r="X312" s="2">
        <f>VLOOKUP(A312,Sales!A:N,10,FALSE)</f>
        <v>1</v>
      </c>
      <c r="Y312" s="2">
        <f>VLOOKUP(A312,Sales!A:N,11,FALSE)</f>
        <v>2</v>
      </c>
      <c r="Z312" s="2">
        <f>VLOOKUP(A312,Sales!A:N,12,FALSE)</f>
        <v>8</v>
      </c>
      <c r="AA312" s="2">
        <f>VLOOKUP(A312,Sales!A:N,13,FALSE)</f>
        <v>6</v>
      </c>
      <c r="AB312" s="2">
        <f>VLOOKUP(A312,Sales!A:N,14,FALSE)</f>
        <v>1</v>
      </c>
      <c r="AC312" s="2">
        <f>VLOOKUP(A312,Campaigns!A:I,2,FALSE)</f>
        <v>0</v>
      </c>
      <c r="AD312" s="2">
        <f>VLOOKUP(A312,Campaigns!A:I,3,FALSE)</f>
        <v>0</v>
      </c>
      <c r="AE312" s="2">
        <f>VLOOKUP(A312,Campaigns!A:I,4,FALSE)</f>
        <v>0</v>
      </c>
      <c r="AF312" s="2">
        <f>VLOOKUP(A312,Campaigns!A:I,5,FALSE)</f>
        <v>0</v>
      </c>
      <c r="AG312" s="2">
        <f>VLOOKUP(A312,Campaigns!A:I,6,FALSE)</f>
        <v>0</v>
      </c>
      <c r="AH312" s="2">
        <f>VLOOKUP(A312,Campaigns!A:I,7,FALSE)</f>
        <v>0</v>
      </c>
      <c r="AI312" s="2">
        <f>VLOOKUP(A312,Campaigns!A:I,8,FALSE)</f>
        <v>0</v>
      </c>
      <c r="AJ312" s="19" t="str">
        <f>VLOOKUP(A312,Campaigns!A:I,9,FALSE)</f>
        <v>10/13/2019</v>
      </c>
    </row>
    <row r="313" spans="1:36">
      <c r="A313" s="2">
        <v>2742</v>
      </c>
      <c r="B313" s="2">
        <f>VLOOKUP(A313, Customer!A:O, 2, FALSE)</f>
        <v>171853</v>
      </c>
      <c r="C313" s="2">
        <f>VLOOKUP(A313, Customer!A:O, 3, FALSE)</f>
        <v>0</v>
      </c>
      <c r="D313" s="2">
        <f>VLOOKUP(A313, Customer!A:O, 4, FALSE)</f>
        <v>0</v>
      </c>
      <c r="E313" s="2">
        <f>VLOOKUP(A313, Customer!A:O, 5, FALSE)</f>
        <v>38</v>
      </c>
      <c r="F313" s="2">
        <f>VLOOKUP(A313, Customer!A:O, 6, FALSE)</f>
        <v>0</v>
      </c>
      <c r="G313" s="2">
        <f>VLOOKUP(A313, Customer!A:O, 7, FALSE)</f>
        <v>0</v>
      </c>
      <c r="H313" s="2">
        <f>VLOOKUP(A313, Customer!A:O, 8, FALSE)</f>
        <v>0</v>
      </c>
      <c r="I313" s="2">
        <f>VLOOKUP(A313, Customer!A:O, 9, FALSE)</f>
        <v>1</v>
      </c>
      <c r="J313" s="2">
        <f>VLOOKUP(A313, Customer!A:O, 10, FALSE)</f>
        <v>0</v>
      </c>
      <c r="K313" s="2">
        <f>VLOOKUP(A313, Customer!A:O, 11, FALSE)</f>
        <v>0</v>
      </c>
      <c r="L313" s="2">
        <f>VLOOKUP(A313, Customer!A:O, 12, FALSE)</f>
        <v>1</v>
      </c>
      <c r="M313" s="2">
        <f>VLOOKUP(A313, Customer!A:O, 13, FALSE)</f>
        <v>0</v>
      </c>
      <c r="N313" s="2">
        <f>VLOOKUP(A313, Customer!A:O, 14, FALSE)</f>
        <v>0</v>
      </c>
      <c r="O313" s="2" t="str">
        <f>VLOOKUP(A313, Customer!A:O, 15, FALSE)</f>
        <v>State-Florida</v>
      </c>
      <c r="P313" s="2">
        <f>VLOOKUP(A313,Sales!A:N,2,FALSE)</f>
        <v>29</v>
      </c>
      <c r="Q313">
        <f>VLOOKUP(A313,Sales!A:N,3,FALSE)</f>
        <v>856</v>
      </c>
      <c r="R313" s="2">
        <f>VLOOKUP(A313,Sales!A:N,4,FALSE)</f>
        <v>258</v>
      </c>
      <c r="S313" s="2">
        <f>VLOOKUP(A313,Sales!A:N,5,FALSE)</f>
        <v>988</v>
      </c>
      <c r="T313" s="2">
        <f>VLOOKUP(A313,Sales!A:N,6,FALSE)</f>
        <v>337</v>
      </c>
      <c r="U313" s="2">
        <f>VLOOKUP(A313,Sales!A:N,7,FALSE)</f>
        <v>232</v>
      </c>
      <c r="V313" s="2">
        <f>VLOOKUP(A313,Sales!A:N,8,FALSE)</f>
        <v>77</v>
      </c>
      <c r="W313" s="2">
        <f>VLOOKUP(A313,Sales!A:N,9,FALSE)</f>
        <v>2595</v>
      </c>
      <c r="X313" s="2">
        <f>VLOOKUP(A313,Sales!A:N,10,FALSE)</f>
        <v>1</v>
      </c>
      <c r="Y313" s="2">
        <f>VLOOKUP(A313,Sales!A:N,11,FALSE)</f>
        <v>2</v>
      </c>
      <c r="Z313" s="2">
        <f>VLOOKUP(A313,Sales!A:N,12,FALSE)</f>
        <v>8</v>
      </c>
      <c r="AA313" s="2">
        <f>VLOOKUP(A313,Sales!A:N,13,FALSE)</f>
        <v>6</v>
      </c>
      <c r="AB313" s="2">
        <f>VLOOKUP(A313,Sales!A:N,14,FALSE)</f>
        <v>1</v>
      </c>
      <c r="AC313" s="2">
        <f>VLOOKUP(A313,Campaigns!A:I,2,FALSE)</f>
        <v>0</v>
      </c>
      <c r="AD313" s="2">
        <f>VLOOKUP(A313,Campaigns!A:I,3,FALSE)</f>
        <v>0</v>
      </c>
      <c r="AE313" s="2">
        <f>VLOOKUP(A313,Campaigns!A:I,4,FALSE)</f>
        <v>0</v>
      </c>
      <c r="AF313" s="2">
        <f>VLOOKUP(A313,Campaigns!A:I,5,FALSE)</f>
        <v>0</v>
      </c>
      <c r="AG313" s="2">
        <f>VLOOKUP(A313,Campaigns!A:I,6,FALSE)</f>
        <v>0</v>
      </c>
      <c r="AH313" s="2">
        <f>VLOOKUP(A313,Campaigns!A:I,7,FALSE)</f>
        <v>0</v>
      </c>
      <c r="AI313" s="2">
        <f>VLOOKUP(A313,Campaigns!A:I,8,FALSE)</f>
        <v>0</v>
      </c>
      <c r="AJ313" s="19" t="str">
        <f>VLOOKUP(A313,Campaigns!A:I,9,FALSE)</f>
        <v>10/13/2019</v>
      </c>
    </row>
    <row r="314" spans="1:36">
      <c r="A314" s="2">
        <v>2424</v>
      </c>
      <c r="B314" s="2">
        <f>VLOOKUP(A314, Customer!A:O, 2, FALSE)</f>
        <v>170038</v>
      </c>
      <c r="C314" s="2">
        <f>VLOOKUP(A314, Customer!A:O, 3, FALSE)</f>
        <v>0</v>
      </c>
      <c r="D314" s="2">
        <f>VLOOKUP(A314, Customer!A:O, 4, FALSE)</f>
        <v>0</v>
      </c>
      <c r="E314" s="2">
        <f>VLOOKUP(A314, Customer!A:O, 5, FALSE)</f>
        <v>38</v>
      </c>
      <c r="F314" s="2">
        <f>VLOOKUP(A314, Customer!A:O, 6, FALSE)</f>
        <v>0</v>
      </c>
      <c r="G314" s="2">
        <f>VLOOKUP(A314, Customer!A:O, 7, FALSE)</f>
        <v>0</v>
      </c>
      <c r="H314" s="2">
        <f>VLOOKUP(A314, Customer!A:O, 8, FALSE)</f>
        <v>0</v>
      </c>
      <c r="I314" s="2">
        <f>VLOOKUP(A314, Customer!A:O, 9, FALSE)</f>
        <v>1</v>
      </c>
      <c r="J314" s="2">
        <f>VLOOKUP(A314, Customer!A:O, 10, FALSE)</f>
        <v>0</v>
      </c>
      <c r="K314" s="2">
        <f>VLOOKUP(A314, Customer!A:O, 11, FALSE)</f>
        <v>0</v>
      </c>
      <c r="L314" s="2">
        <f>VLOOKUP(A314, Customer!A:O, 12, FALSE)</f>
        <v>0</v>
      </c>
      <c r="M314" s="2">
        <f>VLOOKUP(A314, Customer!A:O, 13, FALSE)</f>
        <v>0</v>
      </c>
      <c r="N314" s="2">
        <f>VLOOKUP(A314, Customer!A:O, 14, FALSE)</f>
        <v>1</v>
      </c>
      <c r="O314" s="2" t="str">
        <f>VLOOKUP(A314, Customer!A:O, 15, FALSE)</f>
        <v>State-Florida</v>
      </c>
      <c r="P314" s="2">
        <f>VLOOKUP(A314,Sales!A:N,2,FALSE)</f>
        <v>54</v>
      </c>
      <c r="Q314">
        <f>VLOOKUP(A314,Sales!A:N,3,FALSE)</f>
        <v>1425</v>
      </c>
      <c r="R314" s="2">
        <f>VLOOKUP(A314,Sales!A:N,4,FALSE)</f>
        <v>131</v>
      </c>
      <c r="S314" s="2">
        <f>VLOOKUP(A314,Sales!A:N,5,FALSE)</f>
        <v>845</v>
      </c>
      <c r="T314" s="2">
        <f>VLOOKUP(A314,Sales!A:N,6,FALSE)</f>
        <v>172</v>
      </c>
      <c r="U314" s="2">
        <f>VLOOKUP(A314,Sales!A:N,7,FALSE)</f>
        <v>131</v>
      </c>
      <c r="V314" s="2">
        <f>VLOOKUP(A314,Sales!A:N,8,FALSE)</f>
        <v>316</v>
      </c>
      <c r="W314" s="2">
        <f>VLOOKUP(A314,Sales!A:N,9,FALSE)</f>
        <v>2389</v>
      </c>
      <c r="X314" s="2">
        <f>VLOOKUP(A314,Sales!A:N,10,FALSE)</f>
        <v>1</v>
      </c>
      <c r="Y314" s="2">
        <f>VLOOKUP(A314,Sales!A:N,11,FALSE)</f>
        <v>4</v>
      </c>
      <c r="Z314" s="2">
        <f>VLOOKUP(A314,Sales!A:N,12,FALSE)</f>
        <v>4</v>
      </c>
      <c r="AA314" s="2">
        <f>VLOOKUP(A314,Sales!A:N,13,FALSE)</f>
        <v>8</v>
      </c>
      <c r="AB314" s="2">
        <f>VLOOKUP(A314,Sales!A:N,14,FALSE)</f>
        <v>2</v>
      </c>
      <c r="AC314" s="2">
        <f>VLOOKUP(A314,Campaigns!A:I,2,FALSE)</f>
        <v>0</v>
      </c>
      <c r="AD314" s="2">
        <f>VLOOKUP(A314,Campaigns!A:I,3,FALSE)</f>
        <v>0</v>
      </c>
      <c r="AE314" s="2">
        <f>VLOOKUP(A314,Campaigns!A:I,4,FALSE)</f>
        <v>0</v>
      </c>
      <c r="AF314" s="2">
        <f>VLOOKUP(A314,Campaigns!A:I,5,FALSE)</f>
        <v>0</v>
      </c>
      <c r="AG314" s="2">
        <f>VLOOKUP(A314,Campaigns!A:I,6,FALSE)</f>
        <v>0</v>
      </c>
      <c r="AH314" s="2">
        <f>VLOOKUP(A314,Campaigns!A:I,7,FALSE)</f>
        <v>0</v>
      </c>
      <c r="AI314" s="2">
        <f>VLOOKUP(A314,Campaigns!A:I,8,FALSE)</f>
        <v>0</v>
      </c>
      <c r="AJ314" s="19" t="str">
        <f>VLOOKUP(A314,Campaigns!A:I,9,FALSE)</f>
        <v>3/31/2020</v>
      </c>
    </row>
    <row r="315" spans="1:36">
      <c r="A315" s="2">
        <v>3035</v>
      </c>
      <c r="B315" s="2">
        <f>VLOOKUP(A315, Customer!A:O, 2, FALSE)</f>
        <v>170038</v>
      </c>
      <c r="C315" s="2">
        <f>VLOOKUP(A315, Customer!A:O, 3, FALSE)</f>
        <v>0</v>
      </c>
      <c r="D315" s="2">
        <f>VLOOKUP(A315, Customer!A:O, 4, FALSE)</f>
        <v>0</v>
      </c>
      <c r="E315" s="2">
        <f>VLOOKUP(A315, Customer!A:O, 5, FALSE)</f>
        <v>38</v>
      </c>
      <c r="F315" s="2">
        <f>VLOOKUP(A315, Customer!A:O, 6, FALSE)</f>
        <v>0</v>
      </c>
      <c r="G315" s="2">
        <f>VLOOKUP(A315, Customer!A:O, 7, FALSE)</f>
        <v>0</v>
      </c>
      <c r="H315" s="2">
        <f>VLOOKUP(A315, Customer!A:O, 8, FALSE)</f>
        <v>0</v>
      </c>
      <c r="I315" s="2">
        <f>VLOOKUP(A315, Customer!A:O, 9, FALSE)</f>
        <v>1</v>
      </c>
      <c r="J315" s="2">
        <f>VLOOKUP(A315, Customer!A:O, 10, FALSE)</f>
        <v>0</v>
      </c>
      <c r="K315" s="2">
        <f>VLOOKUP(A315, Customer!A:O, 11, FALSE)</f>
        <v>0</v>
      </c>
      <c r="L315" s="2">
        <f>VLOOKUP(A315, Customer!A:O, 12, FALSE)</f>
        <v>0</v>
      </c>
      <c r="M315" s="2">
        <f>VLOOKUP(A315, Customer!A:O, 13, FALSE)</f>
        <v>0</v>
      </c>
      <c r="N315" s="2">
        <f>VLOOKUP(A315, Customer!A:O, 14, FALSE)</f>
        <v>1</v>
      </c>
      <c r="O315" s="2" t="str">
        <f>VLOOKUP(A315, Customer!A:O, 15, FALSE)</f>
        <v>State-California</v>
      </c>
      <c r="P315" s="2">
        <f>VLOOKUP(A315,Sales!A:N,2,FALSE)</f>
        <v>54</v>
      </c>
      <c r="Q315">
        <f>VLOOKUP(A315,Sales!A:N,3,FALSE)</f>
        <v>1425</v>
      </c>
      <c r="R315" s="2">
        <f>VLOOKUP(A315,Sales!A:N,4,FALSE)</f>
        <v>131</v>
      </c>
      <c r="S315" s="2">
        <f>VLOOKUP(A315,Sales!A:N,5,FALSE)</f>
        <v>845</v>
      </c>
      <c r="T315" s="2">
        <f>VLOOKUP(A315,Sales!A:N,6,FALSE)</f>
        <v>172</v>
      </c>
      <c r="U315" s="2">
        <f>VLOOKUP(A315,Sales!A:N,7,FALSE)</f>
        <v>131</v>
      </c>
      <c r="V315" s="2">
        <f>VLOOKUP(A315,Sales!A:N,8,FALSE)</f>
        <v>316</v>
      </c>
      <c r="W315" s="2">
        <f>VLOOKUP(A315,Sales!A:N,9,FALSE)</f>
        <v>2389</v>
      </c>
      <c r="X315" s="2">
        <f>VLOOKUP(A315,Sales!A:N,10,FALSE)</f>
        <v>1</v>
      </c>
      <c r="Y315" s="2">
        <f>VLOOKUP(A315,Sales!A:N,11,FALSE)</f>
        <v>4</v>
      </c>
      <c r="Z315" s="2">
        <f>VLOOKUP(A315,Sales!A:N,12,FALSE)</f>
        <v>4</v>
      </c>
      <c r="AA315" s="2">
        <f>VLOOKUP(A315,Sales!A:N,13,FALSE)</f>
        <v>8</v>
      </c>
      <c r="AB315" s="2">
        <f>VLOOKUP(A315,Sales!A:N,14,FALSE)</f>
        <v>2</v>
      </c>
      <c r="AC315" s="2">
        <f>VLOOKUP(A315,Campaigns!A:I,2,FALSE)</f>
        <v>0</v>
      </c>
      <c r="AD315" s="2">
        <f>VLOOKUP(A315,Campaigns!A:I,3,FALSE)</f>
        <v>0</v>
      </c>
      <c r="AE315" s="2">
        <f>VLOOKUP(A315,Campaigns!A:I,4,FALSE)</f>
        <v>0</v>
      </c>
      <c r="AF315" s="2">
        <f>VLOOKUP(A315,Campaigns!A:I,5,FALSE)</f>
        <v>0</v>
      </c>
      <c r="AG315" s="2">
        <f>VLOOKUP(A315,Campaigns!A:I,6,FALSE)</f>
        <v>0</v>
      </c>
      <c r="AH315" s="2">
        <f>VLOOKUP(A315,Campaigns!A:I,7,FALSE)</f>
        <v>0</v>
      </c>
      <c r="AI315" s="2">
        <f>VLOOKUP(A315,Campaigns!A:I,8,FALSE)</f>
        <v>0</v>
      </c>
      <c r="AJ315" s="19" t="str">
        <f>VLOOKUP(A315,Campaigns!A:I,9,FALSE)</f>
        <v>3/31/2020</v>
      </c>
    </row>
    <row r="316" spans="1:36">
      <c r="A316" s="2">
        <v>2334</v>
      </c>
      <c r="B316" s="2">
        <f>VLOOKUP(A316, Customer!A:O, 2, FALSE)</f>
        <v>169109</v>
      </c>
      <c r="C316" s="2">
        <f>VLOOKUP(A316, Customer!A:O, 3, FALSE)</f>
        <v>0</v>
      </c>
      <c r="D316" s="2">
        <f>VLOOKUP(A316, Customer!A:O, 4, FALSE)</f>
        <v>0</v>
      </c>
      <c r="E316" s="2">
        <f>VLOOKUP(A316, Customer!A:O, 5, FALSE)</f>
        <v>38</v>
      </c>
      <c r="F316" s="2">
        <f>VLOOKUP(A316, Customer!A:O, 6, FALSE)</f>
        <v>0</v>
      </c>
      <c r="G316" s="2">
        <f>VLOOKUP(A316, Customer!A:O, 7, FALSE)</f>
        <v>1</v>
      </c>
      <c r="H316" s="2">
        <f>VLOOKUP(A316, Customer!A:O, 8, FALSE)</f>
        <v>0</v>
      </c>
      <c r="I316" s="2">
        <f>VLOOKUP(A316, Customer!A:O, 9, FALSE)</f>
        <v>0</v>
      </c>
      <c r="J316" s="2">
        <f>VLOOKUP(A316, Customer!A:O, 10, FALSE)</f>
        <v>0</v>
      </c>
      <c r="K316" s="2">
        <f>VLOOKUP(A316, Customer!A:O, 11, FALSE)</f>
        <v>0</v>
      </c>
      <c r="L316" s="2">
        <f>VLOOKUP(A316, Customer!A:O, 12, FALSE)</f>
        <v>1</v>
      </c>
      <c r="M316" s="2">
        <f>VLOOKUP(A316, Customer!A:O, 13, FALSE)</f>
        <v>0</v>
      </c>
      <c r="N316" s="2">
        <f>VLOOKUP(A316, Customer!A:O, 14, FALSE)</f>
        <v>0</v>
      </c>
      <c r="O316" s="2" t="str">
        <f>VLOOKUP(A316, Customer!A:O, 15, FALSE)</f>
        <v>State-Florida</v>
      </c>
      <c r="P316" s="2">
        <f>VLOOKUP(A316,Sales!A:N,2,FALSE)</f>
        <v>10</v>
      </c>
      <c r="Q316">
        <f>VLOOKUP(A316,Sales!A:N,3,FALSE)</f>
        <v>2014</v>
      </c>
      <c r="R316" s="2">
        <f>VLOOKUP(A316,Sales!A:N,4,FALSE)</f>
        <v>61</v>
      </c>
      <c r="S316" s="2">
        <f>VLOOKUP(A316,Sales!A:N,5,FALSE)</f>
        <v>1123</v>
      </c>
      <c r="T316" s="2">
        <f>VLOOKUP(A316,Sales!A:N,6,FALSE)</f>
        <v>303</v>
      </c>
      <c r="U316" s="2">
        <f>VLOOKUP(A316,Sales!A:N,7,FALSE)</f>
        <v>71</v>
      </c>
      <c r="V316" s="2">
        <f>VLOOKUP(A316,Sales!A:N,8,FALSE)</f>
        <v>232</v>
      </c>
      <c r="W316" s="2">
        <f>VLOOKUP(A316,Sales!A:N,9,FALSE)</f>
        <v>3340</v>
      </c>
      <c r="X316" s="2">
        <f>VLOOKUP(A316,Sales!A:N,10,FALSE)</f>
        <v>1</v>
      </c>
      <c r="Y316" s="2">
        <f>VLOOKUP(A316,Sales!A:N,11,FALSE)</f>
        <v>6</v>
      </c>
      <c r="Z316" s="2">
        <f>VLOOKUP(A316,Sales!A:N,12,FALSE)</f>
        <v>6</v>
      </c>
      <c r="AA316" s="2">
        <f>VLOOKUP(A316,Sales!A:N,13,FALSE)</f>
        <v>7</v>
      </c>
      <c r="AB316" s="2">
        <f>VLOOKUP(A316,Sales!A:N,14,FALSE)</f>
        <v>4</v>
      </c>
      <c r="AC316" s="2">
        <f>VLOOKUP(A316,Campaigns!A:I,2,FALSE)</f>
        <v>0</v>
      </c>
      <c r="AD316" s="2">
        <f>VLOOKUP(A316,Campaigns!A:I,3,FALSE)</f>
        <v>0</v>
      </c>
      <c r="AE316" s="2">
        <f>VLOOKUP(A316,Campaigns!A:I,4,FALSE)</f>
        <v>1</v>
      </c>
      <c r="AF316" s="2">
        <f>VLOOKUP(A316,Campaigns!A:I,5,FALSE)</f>
        <v>0</v>
      </c>
      <c r="AG316" s="2">
        <f>VLOOKUP(A316,Campaigns!A:I,6,FALSE)</f>
        <v>0</v>
      </c>
      <c r="AH316" s="2">
        <f>VLOOKUP(A316,Campaigns!A:I,7,FALSE)</f>
        <v>0</v>
      </c>
      <c r="AI316" s="2">
        <f>VLOOKUP(A316,Campaigns!A:I,8,FALSE)</f>
        <v>1</v>
      </c>
      <c r="AJ316" s="19" t="str">
        <f>VLOOKUP(A316,Campaigns!A:I,9,FALSE)</f>
        <v>4/16/2019</v>
      </c>
    </row>
    <row r="317" spans="1:36">
      <c r="A317" s="2">
        <v>2839</v>
      </c>
      <c r="B317" s="2">
        <f>VLOOKUP(A317, Customer!A:O, 2, FALSE)</f>
        <v>169109</v>
      </c>
      <c r="C317" s="2">
        <f>VLOOKUP(A317, Customer!A:O, 3, FALSE)</f>
        <v>0</v>
      </c>
      <c r="D317" s="2">
        <f>VLOOKUP(A317, Customer!A:O, 4, FALSE)</f>
        <v>0</v>
      </c>
      <c r="E317" s="2">
        <f>VLOOKUP(A317, Customer!A:O, 5, FALSE)</f>
        <v>38</v>
      </c>
      <c r="F317" s="2">
        <f>VLOOKUP(A317, Customer!A:O, 6, FALSE)</f>
        <v>0</v>
      </c>
      <c r="G317" s="2">
        <f>VLOOKUP(A317, Customer!A:O, 7, FALSE)</f>
        <v>1</v>
      </c>
      <c r="H317" s="2">
        <f>VLOOKUP(A317, Customer!A:O, 8, FALSE)</f>
        <v>0</v>
      </c>
      <c r="I317" s="2">
        <f>VLOOKUP(A317, Customer!A:O, 9, FALSE)</f>
        <v>0</v>
      </c>
      <c r="J317" s="2">
        <f>VLOOKUP(A317, Customer!A:O, 10, FALSE)</f>
        <v>0</v>
      </c>
      <c r="K317" s="2">
        <f>VLOOKUP(A317, Customer!A:O, 11, FALSE)</f>
        <v>0</v>
      </c>
      <c r="L317" s="2">
        <f>VLOOKUP(A317, Customer!A:O, 12, FALSE)</f>
        <v>1</v>
      </c>
      <c r="M317" s="2">
        <f>VLOOKUP(A317, Customer!A:O, 13, FALSE)</f>
        <v>0</v>
      </c>
      <c r="N317" s="2">
        <f>VLOOKUP(A317, Customer!A:O, 14, FALSE)</f>
        <v>0</v>
      </c>
      <c r="O317" s="2" t="str">
        <f>VLOOKUP(A317, Customer!A:O, 15, FALSE)</f>
        <v>State-Illinois</v>
      </c>
      <c r="P317" s="2">
        <f>VLOOKUP(A317,Sales!A:N,2,FALSE)</f>
        <v>10</v>
      </c>
      <c r="Q317">
        <f>VLOOKUP(A317,Sales!A:N,3,FALSE)</f>
        <v>2014</v>
      </c>
      <c r="R317" s="2">
        <f>VLOOKUP(A317,Sales!A:N,4,FALSE)</f>
        <v>61</v>
      </c>
      <c r="S317" s="2">
        <f>VLOOKUP(A317,Sales!A:N,5,FALSE)</f>
        <v>1123</v>
      </c>
      <c r="T317" s="2">
        <f>VLOOKUP(A317,Sales!A:N,6,FALSE)</f>
        <v>303</v>
      </c>
      <c r="U317" s="2">
        <f>VLOOKUP(A317,Sales!A:N,7,FALSE)</f>
        <v>71</v>
      </c>
      <c r="V317" s="2">
        <f>VLOOKUP(A317,Sales!A:N,8,FALSE)</f>
        <v>232</v>
      </c>
      <c r="W317" s="2">
        <f>VLOOKUP(A317,Sales!A:N,9,FALSE)</f>
        <v>3340</v>
      </c>
      <c r="X317" s="2">
        <f>VLOOKUP(A317,Sales!A:N,10,FALSE)</f>
        <v>1</v>
      </c>
      <c r="Y317" s="2">
        <f>VLOOKUP(A317,Sales!A:N,11,FALSE)</f>
        <v>6</v>
      </c>
      <c r="Z317" s="2">
        <f>VLOOKUP(A317,Sales!A:N,12,FALSE)</f>
        <v>6</v>
      </c>
      <c r="AA317" s="2">
        <f>VLOOKUP(A317,Sales!A:N,13,FALSE)</f>
        <v>7</v>
      </c>
      <c r="AB317" s="2">
        <f>VLOOKUP(A317,Sales!A:N,14,FALSE)</f>
        <v>4</v>
      </c>
      <c r="AC317" s="2">
        <f>VLOOKUP(A317,Campaigns!A:I,2,FALSE)</f>
        <v>0</v>
      </c>
      <c r="AD317" s="2">
        <f>VLOOKUP(A317,Campaigns!A:I,3,FALSE)</f>
        <v>0</v>
      </c>
      <c r="AE317" s="2">
        <f>VLOOKUP(A317,Campaigns!A:I,4,FALSE)</f>
        <v>1</v>
      </c>
      <c r="AF317" s="2">
        <f>VLOOKUP(A317,Campaigns!A:I,5,FALSE)</f>
        <v>0</v>
      </c>
      <c r="AG317" s="2">
        <f>VLOOKUP(A317,Campaigns!A:I,6,FALSE)</f>
        <v>0</v>
      </c>
      <c r="AH317" s="2">
        <f>VLOOKUP(A317,Campaigns!A:I,7,FALSE)</f>
        <v>0</v>
      </c>
      <c r="AI317" s="2">
        <f>VLOOKUP(A317,Campaigns!A:I,8,FALSE)</f>
        <v>1</v>
      </c>
      <c r="AJ317" s="19" t="str">
        <f>VLOOKUP(A317,Campaigns!A:I,9,FALSE)</f>
        <v>4/16/2019</v>
      </c>
    </row>
    <row r="318" spans="1:36">
      <c r="A318" s="2">
        <v>1285</v>
      </c>
      <c r="B318" s="2">
        <f>VLOOKUP(A318, Customer!A:O, 2, FALSE)</f>
        <v>168627</v>
      </c>
      <c r="C318" s="2">
        <f>VLOOKUP(A318, Customer!A:O, 3, FALSE)</f>
        <v>0</v>
      </c>
      <c r="D318" s="2">
        <f>VLOOKUP(A318, Customer!A:O, 4, FALSE)</f>
        <v>0</v>
      </c>
      <c r="E318" s="2">
        <f>VLOOKUP(A318, Customer!A:O, 5, FALSE)</f>
        <v>38</v>
      </c>
      <c r="F318" s="2">
        <f>VLOOKUP(A318, Customer!A:O, 6, FALSE)</f>
        <v>0</v>
      </c>
      <c r="G318" s="2">
        <f>VLOOKUP(A318, Customer!A:O, 7, FALSE)</f>
        <v>0</v>
      </c>
      <c r="H318" s="2">
        <f>VLOOKUP(A318, Customer!A:O, 8, FALSE)</f>
        <v>1</v>
      </c>
      <c r="I318" s="2">
        <f>VLOOKUP(A318, Customer!A:O, 9, FALSE)</f>
        <v>0</v>
      </c>
      <c r="J318" s="2">
        <f>VLOOKUP(A318, Customer!A:O, 10, FALSE)</f>
        <v>0</v>
      </c>
      <c r="K318" s="2">
        <f>VLOOKUP(A318, Customer!A:O, 11, FALSE)</f>
        <v>0</v>
      </c>
      <c r="L318" s="2">
        <f>VLOOKUP(A318, Customer!A:O, 12, FALSE)</f>
        <v>1</v>
      </c>
      <c r="M318" s="2">
        <f>VLOOKUP(A318, Customer!A:O, 13, FALSE)</f>
        <v>0</v>
      </c>
      <c r="N318" s="2">
        <f>VLOOKUP(A318, Customer!A:O, 14, FALSE)</f>
        <v>0</v>
      </c>
      <c r="O318" s="2" t="str">
        <f>VLOOKUP(A318, Customer!A:O, 15, FALSE)</f>
        <v>State-Illinois</v>
      </c>
      <c r="P318" s="2">
        <f>VLOOKUP(A318,Sales!A:N,2,FALSE)</f>
        <v>45</v>
      </c>
      <c r="Q318">
        <f>VLOOKUP(A318,Sales!A:N,3,FALSE)</f>
        <v>971</v>
      </c>
      <c r="R318" s="2">
        <f>VLOOKUP(A318,Sales!A:N,4,FALSE)</f>
        <v>37</v>
      </c>
      <c r="S318" s="2">
        <f>VLOOKUP(A318,Sales!A:N,5,FALSE)</f>
        <v>646</v>
      </c>
      <c r="T318" s="2">
        <f>VLOOKUP(A318,Sales!A:N,6,FALSE)</f>
        <v>147</v>
      </c>
      <c r="U318" s="2">
        <f>VLOOKUP(A318,Sales!A:N,7,FALSE)</f>
        <v>133</v>
      </c>
      <c r="V318" s="2">
        <f>VLOOKUP(A318,Sales!A:N,8,FALSE)</f>
        <v>93</v>
      </c>
      <c r="W318" s="2">
        <f>VLOOKUP(A318,Sales!A:N,9,FALSE)</f>
        <v>1840</v>
      </c>
      <c r="X318" s="2">
        <f>VLOOKUP(A318,Sales!A:N,10,FALSE)</f>
        <v>1</v>
      </c>
      <c r="Y318" s="2">
        <f>VLOOKUP(A318,Sales!A:N,11,FALSE)</f>
        <v>2</v>
      </c>
      <c r="Z318" s="2">
        <f>VLOOKUP(A318,Sales!A:N,12,FALSE)</f>
        <v>3</v>
      </c>
      <c r="AA318" s="2">
        <f>VLOOKUP(A318,Sales!A:N,13,FALSE)</f>
        <v>6</v>
      </c>
      <c r="AB318" s="2">
        <f>VLOOKUP(A318,Sales!A:N,14,FALSE)</f>
        <v>1</v>
      </c>
      <c r="AC318" s="2">
        <f>VLOOKUP(A318,Campaigns!A:I,2,FALSE)</f>
        <v>0</v>
      </c>
      <c r="AD318" s="2">
        <f>VLOOKUP(A318,Campaigns!A:I,3,FALSE)</f>
        <v>0</v>
      </c>
      <c r="AE318" s="2">
        <f>VLOOKUP(A318,Campaigns!A:I,4,FALSE)</f>
        <v>0</v>
      </c>
      <c r="AF318" s="2">
        <f>VLOOKUP(A318,Campaigns!A:I,5,FALSE)</f>
        <v>0</v>
      </c>
      <c r="AG318" s="2">
        <f>VLOOKUP(A318,Campaigns!A:I,6,FALSE)</f>
        <v>0</v>
      </c>
      <c r="AH318" s="2">
        <f>VLOOKUP(A318,Campaigns!A:I,7,FALSE)</f>
        <v>0</v>
      </c>
      <c r="AI318" s="2">
        <f>VLOOKUP(A318,Campaigns!A:I,8,FALSE)</f>
        <v>0</v>
      </c>
      <c r="AJ318" s="19" t="str">
        <f>VLOOKUP(A318,Campaigns!A:I,9,FALSE)</f>
        <v>6/19/2019</v>
      </c>
    </row>
    <row r="319" spans="1:36">
      <c r="A319" s="2">
        <v>1443</v>
      </c>
      <c r="B319" s="2">
        <f>VLOOKUP(A319, Customer!A:O, 2, FALSE)</f>
        <v>166664</v>
      </c>
      <c r="C319" s="2">
        <f>VLOOKUP(A319, Customer!A:O, 3, FALSE)</f>
        <v>0</v>
      </c>
      <c r="D319" s="2">
        <f>VLOOKUP(A319, Customer!A:O, 4, FALSE)</f>
        <v>0</v>
      </c>
      <c r="E319" s="2">
        <f>VLOOKUP(A319, Customer!A:O, 5, FALSE)</f>
        <v>38</v>
      </c>
      <c r="F319" s="2">
        <f>VLOOKUP(A319, Customer!A:O, 6, FALSE)</f>
        <v>0</v>
      </c>
      <c r="G319" s="2">
        <f>VLOOKUP(A319, Customer!A:O, 7, FALSE)</f>
        <v>0</v>
      </c>
      <c r="H319" s="2">
        <f>VLOOKUP(A319, Customer!A:O, 8, FALSE)</f>
        <v>0</v>
      </c>
      <c r="I319" s="2">
        <f>VLOOKUP(A319, Customer!A:O, 9, FALSE)</f>
        <v>1</v>
      </c>
      <c r="J319" s="2">
        <f>VLOOKUP(A319, Customer!A:O, 10, FALSE)</f>
        <v>0</v>
      </c>
      <c r="K319" s="2">
        <f>VLOOKUP(A319, Customer!A:O, 11, FALSE)</f>
        <v>0</v>
      </c>
      <c r="L319" s="2">
        <f>VLOOKUP(A319, Customer!A:O, 12, FALSE)</f>
        <v>0</v>
      </c>
      <c r="M319" s="2">
        <f>VLOOKUP(A319, Customer!A:O, 13, FALSE)</f>
        <v>0</v>
      </c>
      <c r="N319" s="2">
        <f>VLOOKUP(A319, Customer!A:O, 14, FALSE)</f>
        <v>0</v>
      </c>
      <c r="O319" s="2" t="str">
        <f>VLOOKUP(A319, Customer!A:O, 15, FALSE)</f>
        <v>State-Texas</v>
      </c>
      <c r="P319" s="2">
        <f>VLOOKUP(A319,Sales!A:N,2,FALSE)</f>
        <v>78</v>
      </c>
      <c r="Q319">
        <f>VLOOKUP(A319,Sales!A:N,3,FALSE)</f>
        <v>995</v>
      </c>
      <c r="R319" s="2">
        <f>VLOOKUP(A319,Sales!A:N,4,FALSE)</f>
        <v>240</v>
      </c>
      <c r="S319" s="2">
        <f>VLOOKUP(A319,Sales!A:N,5,FALSE)</f>
        <v>1118</v>
      </c>
      <c r="T319" s="2">
        <f>VLOOKUP(A319,Sales!A:N,6,FALSE)</f>
        <v>550</v>
      </c>
      <c r="U319" s="2">
        <f>VLOOKUP(A319,Sales!A:N,7,FALSE)</f>
        <v>240</v>
      </c>
      <c r="V319" s="2">
        <f>VLOOKUP(A319,Sales!A:N,8,FALSE)</f>
        <v>80</v>
      </c>
      <c r="W319" s="2">
        <f>VLOOKUP(A319,Sales!A:N,9,FALSE)</f>
        <v>3063</v>
      </c>
      <c r="X319" s="2">
        <f>VLOOKUP(A319,Sales!A:N,10,FALSE)</f>
        <v>1</v>
      </c>
      <c r="Y319" s="2">
        <f>VLOOKUP(A319,Sales!A:N,11,FALSE)</f>
        <v>5</v>
      </c>
      <c r="Z319" s="2">
        <f>VLOOKUP(A319,Sales!A:N,12,FALSE)</f>
        <v>7</v>
      </c>
      <c r="AA319" s="2">
        <f>VLOOKUP(A319,Sales!A:N,13,FALSE)</f>
        <v>6</v>
      </c>
      <c r="AB319" s="2">
        <f>VLOOKUP(A319,Sales!A:N,14,FALSE)</f>
        <v>3</v>
      </c>
      <c r="AC319" s="2">
        <f>VLOOKUP(A319,Campaigns!A:I,2,FALSE)</f>
        <v>0</v>
      </c>
      <c r="AD319" s="2">
        <f>VLOOKUP(A319,Campaigns!A:I,3,FALSE)</f>
        <v>0</v>
      </c>
      <c r="AE319" s="2">
        <f>VLOOKUP(A319,Campaigns!A:I,4,FALSE)</f>
        <v>0</v>
      </c>
      <c r="AF319" s="2">
        <f>VLOOKUP(A319,Campaigns!A:I,5,FALSE)</f>
        <v>0</v>
      </c>
      <c r="AG319" s="2">
        <f>VLOOKUP(A319,Campaigns!A:I,6,FALSE)</f>
        <v>0</v>
      </c>
      <c r="AH319" s="2">
        <f>VLOOKUP(A319,Campaigns!A:I,7,FALSE)</f>
        <v>0</v>
      </c>
      <c r="AI319" s="2">
        <f>VLOOKUP(A319,Campaigns!A:I,8,FALSE)</f>
        <v>0</v>
      </c>
      <c r="AJ319" s="19">
        <f>VLOOKUP(A319,Campaigns!A:I,9,FALSE)</f>
        <v>43499</v>
      </c>
    </row>
    <row r="320" spans="1:36">
      <c r="A320" s="2">
        <v>2598</v>
      </c>
      <c r="B320" s="2">
        <f>VLOOKUP(A320, Customer!A:O, 2, FALSE)</f>
        <v>166664</v>
      </c>
      <c r="C320" s="2">
        <f>VLOOKUP(A320, Customer!A:O, 3, FALSE)</f>
        <v>0</v>
      </c>
      <c r="D320" s="2">
        <f>VLOOKUP(A320, Customer!A:O, 4, FALSE)</f>
        <v>0</v>
      </c>
      <c r="E320" s="2">
        <f>VLOOKUP(A320, Customer!A:O, 5, FALSE)</f>
        <v>38</v>
      </c>
      <c r="F320" s="2">
        <f>VLOOKUP(A320, Customer!A:O, 6, FALSE)</f>
        <v>0</v>
      </c>
      <c r="G320" s="2">
        <f>VLOOKUP(A320, Customer!A:O, 7, FALSE)</f>
        <v>0</v>
      </c>
      <c r="H320" s="2">
        <f>VLOOKUP(A320, Customer!A:O, 8, FALSE)</f>
        <v>0</v>
      </c>
      <c r="I320" s="2">
        <f>VLOOKUP(A320, Customer!A:O, 9, FALSE)</f>
        <v>1</v>
      </c>
      <c r="J320" s="2">
        <f>VLOOKUP(A320, Customer!A:O, 10, FALSE)</f>
        <v>0</v>
      </c>
      <c r="K320" s="2">
        <f>VLOOKUP(A320, Customer!A:O, 11, FALSE)</f>
        <v>0</v>
      </c>
      <c r="L320" s="2">
        <f>VLOOKUP(A320, Customer!A:O, 12, FALSE)</f>
        <v>0</v>
      </c>
      <c r="M320" s="2">
        <f>VLOOKUP(A320, Customer!A:O, 13, FALSE)</f>
        <v>0</v>
      </c>
      <c r="N320" s="2">
        <f>VLOOKUP(A320, Customer!A:O, 14, FALSE)</f>
        <v>0</v>
      </c>
      <c r="O320" s="2" t="str">
        <f>VLOOKUP(A320, Customer!A:O, 15, FALSE)</f>
        <v>State-Florida</v>
      </c>
      <c r="P320" s="2">
        <f>VLOOKUP(A320,Sales!A:N,2,FALSE)</f>
        <v>78</v>
      </c>
      <c r="Q320">
        <f>VLOOKUP(A320,Sales!A:N,3,FALSE)</f>
        <v>995</v>
      </c>
      <c r="R320" s="2">
        <f>VLOOKUP(A320,Sales!A:N,4,FALSE)</f>
        <v>240</v>
      </c>
      <c r="S320" s="2">
        <f>VLOOKUP(A320,Sales!A:N,5,FALSE)</f>
        <v>1118</v>
      </c>
      <c r="T320" s="2">
        <f>VLOOKUP(A320,Sales!A:N,6,FALSE)</f>
        <v>550</v>
      </c>
      <c r="U320" s="2">
        <f>VLOOKUP(A320,Sales!A:N,7,FALSE)</f>
        <v>240</v>
      </c>
      <c r="V320" s="2">
        <f>VLOOKUP(A320,Sales!A:N,8,FALSE)</f>
        <v>80</v>
      </c>
      <c r="W320" s="2">
        <f>VLOOKUP(A320,Sales!A:N,9,FALSE)</f>
        <v>3063</v>
      </c>
      <c r="X320" s="2">
        <f>VLOOKUP(A320,Sales!A:N,10,FALSE)</f>
        <v>1</v>
      </c>
      <c r="Y320" s="2">
        <f>VLOOKUP(A320,Sales!A:N,11,FALSE)</f>
        <v>5</v>
      </c>
      <c r="Z320" s="2">
        <f>VLOOKUP(A320,Sales!A:N,12,FALSE)</f>
        <v>7</v>
      </c>
      <c r="AA320" s="2">
        <f>VLOOKUP(A320,Sales!A:N,13,FALSE)</f>
        <v>6</v>
      </c>
      <c r="AB320" s="2">
        <f>VLOOKUP(A320,Sales!A:N,14,FALSE)</f>
        <v>3</v>
      </c>
      <c r="AC320" s="2">
        <f>VLOOKUP(A320,Campaigns!A:I,2,FALSE)</f>
        <v>0</v>
      </c>
      <c r="AD320" s="2">
        <f>VLOOKUP(A320,Campaigns!A:I,3,FALSE)</f>
        <v>0</v>
      </c>
      <c r="AE320" s="2">
        <f>VLOOKUP(A320,Campaigns!A:I,4,FALSE)</f>
        <v>0</v>
      </c>
      <c r="AF320" s="2">
        <f>VLOOKUP(A320,Campaigns!A:I,5,FALSE)</f>
        <v>0</v>
      </c>
      <c r="AG320" s="2">
        <f>VLOOKUP(A320,Campaigns!A:I,6,FALSE)</f>
        <v>0</v>
      </c>
      <c r="AH320" s="2">
        <f>VLOOKUP(A320,Campaigns!A:I,7,FALSE)</f>
        <v>0</v>
      </c>
      <c r="AI320" s="2">
        <f>VLOOKUP(A320,Campaigns!A:I,8,FALSE)</f>
        <v>0</v>
      </c>
      <c r="AJ320" s="19">
        <f>VLOOKUP(A320,Campaigns!A:I,9,FALSE)</f>
        <v>43499</v>
      </c>
    </row>
    <row r="321" spans="1:36">
      <c r="A321" s="2">
        <v>2288</v>
      </c>
      <c r="B321" s="2">
        <f>VLOOKUP(A321, Customer!A:O, 2, FALSE)</f>
        <v>165169</v>
      </c>
      <c r="C321" s="2">
        <f>VLOOKUP(A321, Customer!A:O, 3, FALSE)</f>
        <v>0</v>
      </c>
      <c r="D321" s="2">
        <f>VLOOKUP(A321, Customer!A:O, 4, FALSE)</f>
        <v>0</v>
      </c>
      <c r="E321" s="2">
        <f>VLOOKUP(A321, Customer!A:O, 5, FALSE)</f>
        <v>38</v>
      </c>
      <c r="F321" s="2">
        <f>VLOOKUP(A321, Customer!A:O, 6, FALSE)</f>
        <v>0</v>
      </c>
      <c r="G321" s="2">
        <f>VLOOKUP(A321, Customer!A:O, 7, FALSE)</f>
        <v>1</v>
      </c>
      <c r="H321" s="2">
        <f>VLOOKUP(A321, Customer!A:O, 8, FALSE)</f>
        <v>0</v>
      </c>
      <c r="I321" s="2">
        <f>VLOOKUP(A321, Customer!A:O, 9, FALSE)</f>
        <v>0</v>
      </c>
      <c r="J321" s="2">
        <f>VLOOKUP(A321, Customer!A:O, 10, FALSE)</f>
        <v>0</v>
      </c>
      <c r="K321" s="2">
        <f>VLOOKUP(A321, Customer!A:O, 11, FALSE)</f>
        <v>0</v>
      </c>
      <c r="L321" s="2">
        <f>VLOOKUP(A321, Customer!A:O, 12, FALSE)</f>
        <v>1</v>
      </c>
      <c r="M321" s="2">
        <f>VLOOKUP(A321, Customer!A:O, 13, FALSE)</f>
        <v>0</v>
      </c>
      <c r="N321" s="2">
        <f>VLOOKUP(A321, Customer!A:O, 14, FALSE)</f>
        <v>0</v>
      </c>
      <c r="O321" s="2" t="str">
        <f>VLOOKUP(A321, Customer!A:O, 15, FALSE)</f>
        <v>State-New York</v>
      </c>
      <c r="P321" s="2">
        <f>VLOOKUP(A321,Sales!A:N,2,FALSE)</f>
        <v>23</v>
      </c>
      <c r="Q321">
        <f>VLOOKUP(A321,Sales!A:N,3,FALSE)</f>
        <v>2722</v>
      </c>
      <c r="R321" s="2">
        <f>VLOOKUP(A321,Sales!A:N,4,FALSE)</f>
        <v>0</v>
      </c>
      <c r="S321" s="2">
        <f>VLOOKUP(A321,Sales!A:N,5,FALSE)</f>
        <v>175</v>
      </c>
      <c r="T321" s="2">
        <f>VLOOKUP(A321,Sales!A:N,6,FALSE)</f>
        <v>0</v>
      </c>
      <c r="U321" s="2">
        <f>VLOOKUP(A321,Sales!A:N,7,FALSE)</f>
        <v>0</v>
      </c>
      <c r="V321" s="2">
        <f>VLOOKUP(A321,Sales!A:N,8,FALSE)</f>
        <v>117</v>
      </c>
      <c r="W321" s="2">
        <f>VLOOKUP(A321,Sales!A:N,9,FALSE)</f>
        <v>2780</v>
      </c>
      <c r="X321" s="2">
        <f>VLOOKUP(A321,Sales!A:N,10,FALSE)</f>
        <v>1</v>
      </c>
      <c r="Y321" s="2">
        <f>VLOOKUP(A321,Sales!A:N,11,FALSE)</f>
        <v>10</v>
      </c>
      <c r="Z321" s="2">
        <f>VLOOKUP(A321,Sales!A:N,12,FALSE)</f>
        <v>4</v>
      </c>
      <c r="AA321" s="2">
        <f>VLOOKUP(A321,Sales!A:N,13,FALSE)</f>
        <v>13</v>
      </c>
      <c r="AB321" s="2">
        <f>VLOOKUP(A321,Sales!A:N,14,FALSE)</f>
        <v>6</v>
      </c>
      <c r="AC321" s="2">
        <f>VLOOKUP(A321,Campaigns!A:I,2,FALSE)</f>
        <v>1</v>
      </c>
      <c r="AD321" s="2">
        <f>VLOOKUP(A321,Campaigns!A:I,3,FALSE)</f>
        <v>0</v>
      </c>
      <c r="AE321" s="2">
        <f>VLOOKUP(A321,Campaigns!A:I,4,FALSE)</f>
        <v>1</v>
      </c>
      <c r="AF321" s="2">
        <f>VLOOKUP(A321,Campaigns!A:I,5,FALSE)</f>
        <v>1</v>
      </c>
      <c r="AG321" s="2">
        <f>VLOOKUP(A321,Campaigns!A:I,6,FALSE)</f>
        <v>1</v>
      </c>
      <c r="AH321" s="2">
        <f>VLOOKUP(A321,Campaigns!A:I,7,FALSE)</f>
        <v>0</v>
      </c>
      <c r="AI321" s="2">
        <f>VLOOKUP(A321,Campaigns!A:I,8,FALSE)</f>
        <v>1</v>
      </c>
      <c r="AJ321" s="19" t="str">
        <f>VLOOKUP(A321,Campaigns!A:I,9,FALSE)</f>
        <v>6/20/2020</v>
      </c>
    </row>
    <row r="322" spans="1:36">
      <c r="A322" s="2">
        <v>2921</v>
      </c>
      <c r="B322" s="2">
        <f>VLOOKUP(A322, Customer!A:O, 2, FALSE)</f>
        <v>163211</v>
      </c>
      <c r="C322" s="2">
        <f>VLOOKUP(A322, Customer!A:O, 3, FALSE)</f>
        <v>0</v>
      </c>
      <c r="D322" s="2">
        <f>VLOOKUP(A322, Customer!A:O, 4, FALSE)</f>
        <v>0</v>
      </c>
      <c r="E322" s="2">
        <f>VLOOKUP(A322, Customer!A:O, 5, FALSE)</f>
        <v>38</v>
      </c>
      <c r="F322" s="2">
        <f>VLOOKUP(A322, Customer!A:O, 6, FALSE)</f>
        <v>0</v>
      </c>
      <c r="G322" s="2">
        <f>VLOOKUP(A322, Customer!A:O, 7, FALSE)</f>
        <v>1</v>
      </c>
      <c r="H322" s="2">
        <f>VLOOKUP(A322, Customer!A:O, 8, FALSE)</f>
        <v>0</v>
      </c>
      <c r="I322" s="2">
        <f>VLOOKUP(A322, Customer!A:O, 9, FALSE)</f>
        <v>0</v>
      </c>
      <c r="J322" s="2">
        <f>VLOOKUP(A322, Customer!A:O, 10, FALSE)</f>
        <v>0</v>
      </c>
      <c r="K322" s="2">
        <f>VLOOKUP(A322, Customer!A:O, 11, FALSE)</f>
        <v>0</v>
      </c>
      <c r="L322" s="2">
        <f>VLOOKUP(A322, Customer!A:O, 12, FALSE)</f>
        <v>1</v>
      </c>
      <c r="M322" s="2">
        <f>VLOOKUP(A322, Customer!A:O, 13, FALSE)</f>
        <v>0</v>
      </c>
      <c r="N322" s="2">
        <f>VLOOKUP(A322, Customer!A:O, 14, FALSE)</f>
        <v>0</v>
      </c>
      <c r="O322" s="2" t="str">
        <f>VLOOKUP(A322, Customer!A:O, 15, FALSE)</f>
        <v>State-California</v>
      </c>
      <c r="P322" s="2">
        <f>VLOOKUP(A322,Sales!A:N,2,FALSE)</f>
        <v>3</v>
      </c>
      <c r="Q322">
        <f>VLOOKUP(A322,Sales!A:N,3,FALSE)</f>
        <v>374</v>
      </c>
      <c r="R322" s="2">
        <f>VLOOKUP(A322,Sales!A:N,4,FALSE)</f>
        <v>498</v>
      </c>
      <c r="S322" s="2">
        <f>VLOOKUP(A322,Sales!A:N,5,FALSE)</f>
        <v>1185</v>
      </c>
      <c r="T322" s="2">
        <f>VLOOKUP(A322,Sales!A:N,6,FALSE)</f>
        <v>529</v>
      </c>
      <c r="U322" s="2">
        <f>VLOOKUP(A322,Sales!A:N,7,FALSE)</f>
        <v>67</v>
      </c>
      <c r="V322" s="2">
        <f>VLOOKUP(A322,Sales!A:N,8,FALSE)</f>
        <v>374</v>
      </c>
      <c r="W322" s="2">
        <f>VLOOKUP(A322,Sales!A:N,9,FALSE)</f>
        <v>2280</v>
      </c>
      <c r="X322" s="2">
        <f>VLOOKUP(A322,Sales!A:N,10,FALSE)</f>
        <v>2</v>
      </c>
      <c r="Y322" s="2">
        <f>VLOOKUP(A322,Sales!A:N,11,FALSE)</f>
        <v>3</v>
      </c>
      <c r="Z322" s="2">
        <f>VLOOKUP(A322,Sales!A:N,12,FALSE)</f>
        <v>8</v>
      </c>
      <c r="AA322" s="2">
        <f>VLOOKUP(A322,Sales!A:N,13,FALSE)</f>
        <v>7</v>
      </c>
      <c r="AB322" s="2">
        <f>VLOOKUP(A322,Sales!A:N,14,FALSE)</f>
        <v>2</v>
      </c>
      <c r="AC322" s="2">
        <f>VLOOKUP(A322,Campaigns!A:I,2,FALSE)</f>
        <v>0</v>
      </c>
      <c r="AD322" s="2">
        <f>VLOOKUP(A322,Campaigns!A:I,3,FALSE)</f>
        <v>0</v>
      </c>
      <c r="AE322" s="2">
        <f>VLOOKUP(A322,Campaigns!A:I,4,FALSE)</f>
        <v>0</v>
      </c>
      <c r="AF322" s="2">
        <f>VLOOKUP(A322,Campaigns!A:I,5,FALSE)</f>
        <v>0</v>
      </c>
      <c r="AG322" s="2">
        <f>VLOOKUP(A322,Campaigns!A:I,6,FALSE)</f>
        <v>0</v>
      </c>
      <c r="AH322" s="2">
        <f>VLOOKUP(A322,Campaigns!A:I,7,FALSE)</f>
        <v>0</v>
      </c>
      <c r="AI322" s="2">
        <f>VLOOKUP(A322,Campaigns!A:I,8,FALSE)</f>
        <v>1</v>
      </c>
      <c r="AJ322" s="19">
        <f>VLOOKUP(A322,Campaigns!A:I,9,FALSE)</f>
        <v>43712</v>
      </c>
    </row>
    <row r="323" spans="1:36">
      <c r="A323" s="2">
        <v>3014</v>
      </c>
      <c r="B323" s="2">
        <f>VLOOKUP(A323, Customer!A:O, 2, FALSE)</f>
        <v>161416</v>
      </c>
      <c r="C323" s="2">
        <f>VLOOKUP(A323, Customer!A:O, 3, FALSE)</f>
        <v>0</v>
      </c>
      <c r="D323" s="2">
        <f>VLOOKUP(A323, Customer!A:O, 4, FALSE)</f>
        <v>0</v>
      </c>
      <c r="E323" s="2">
        <f>VLOOKUP(A323, Customer!A:O, 5, FALSE)</f>
        <v>38</v>
      </c>
      <c r="F323" s="2">
        <f>VLOOKUP(A323, Customer!A:O, 6, FALSE)</f>
        <v>0</v>
      </c>
      <c r="G323" s="2">
        <f>VLOOKUP(A323, Customer!A:O, 7, FALSE)</f>
        <v>0</v>
      </c>
      <c r="H323" s="2">
        <f>VLOOKUP(A323, Customer!A:O, 8, FALSE)</f>
        <v>0</v>
      </c>
      <c r="I323" s="2">
        <f>VLOOKUP(A323, Customer!A:O, 9, FALSE)</f>
        <v>1</v>
      </c>
      <c r="J323" s="2">
        <f>VLOOKUP(A323, Customer!A:O, 10, FALSE)</f>
        <v>0</v>
      </c>
      <c r="K323" s="2">
        <f>VLOOKUP(A323, Customer!A:O, 11, FALSE)</f>
        <v>0</v>
      </c>
      <c r="L323" s="2">
        <f>VLOOKUP(A323, Customer!A:O, 12, FALSE)</f>
        <v>1</v>
      </c>
      <c r="M323" s="2">
        <f>VLOOKUP(A323, Customer!A:O, 13, FALSE)</f>
        <v>0</v>
      </c>
      <c r="N323" s="2">
        <f>VLOOKUP(A323, Customer!A:O, 14, FALSE)</f>
        <v>0</v>
      </c>
      <c r="O323" s="2" t="str">
        <f>VLOOKUP(A323, Customer!A:O, 15, FALSE)</f>
        <v>State-New York</v>
      </c>
      <c r="P323" s="2">
        <f>VLOOKUP(A323,Sales!A:N,2,FALSE)</f>
        <v>25</v>
      </c>
      <c r="Q323">
        <f>VLOOKUP(A323,Sales!A:N,3,FALSE)</f>
        <v>2229</v>
      </c>
      <c r="R323" s="2">
        <f>VLOOKUP(A323,Sales!A:N,4,FALSE)</f>
        <v>405</v>
      </c>
      <c r="S323" s="2">
        <f>VLOOKUP(A323,Sales!A:N,5,FALSE)</f>
        <v>849</v>
      </c>
      <c r="T323" s="2">
        <f>VLOOKUP(A323,Sales!A:N,6,FALSE)</f>
        <v>528</v>
      </c>
      <c r="U323" s="2">
        <f>VLOOKUP(A323,Sales!A:N,7,FALSE)</f>
        <v>160</v>
      </c>
      <c r="V323" s="2">
        <f>VLOOKUP(A323,Sales!A:N,8,FALSE)</f>
        <v>205</v>
      </c>
      <c r="W323" s="2">
        <f>VLOOKUP(A323,Sales!A:N,9,FALSE)</f>
        <v>3966</v>
      </c>
      <c r="X323" s="2">
        <f>VLOOKUP(A323,Sales!A:N,10,FALSE)</f>
        <v>1</v>
      </c>
      <c r="Y323" s="2">
        <f>VLOOKUP(A323,Sales!A:N,11,FALSE)</f>
        <v>10</v>
      </c>
      <c r="Z323" s="2">
        <f>VLOOKUP(A323,Sales!A:N,12,FALSE)</f>
        <v>3</v>
      </c>
      <c r="AA323" s="2">
        <f>VLOOKUP(A323,Sales!A:N,13,FALSE)</f>
        <v>10</v>
      </c>
      <c r="AB323" s="2">
        <f>VLOOKUP(A323,Sales!A:N,14,FALSE)</f>
        <v>6</v>
      </c>
      <c r="AC323" s="2">
        <f>VLOOKUP(A323,Campaigns!A:I,2,FALSE)</f>
        <v>1</v>
      </c>
      <c r="AD323" s="2">
        <f>VLOOKUP(A323,Campaigns!A:I,3,FALSE)</f>
        <v>0</v>
      </c>
      <c r="AE323" s="2">
        <f>VLOOKUP(A323,Campaigns!A:I,4,FALSE)</f>
        <v>0</v>
      </c>
      <c r="AF323" s="2">
        <f>VLOOKUP(A323,Campaigns!A:I,5,FALSE)</f>
        <v>0</v>
      </c>
      <c r="AG323" s="2">
        <f>VLOOKUP(A323,Campaigns!A:I,6,FALSE)</f>
        <v>0</v>
      </c>
      <c r="AH323" s="2">
        <f>VLOOKUP(A323,Campaigns!A:I,7,FALSE)</f>
        <v>0</v>
      </c>
      <c r="AI323" s="2">
        <f>VLOOKUP(A323,Campaigns!A:I,8,FALSE)</f>
        <v>0</v>
      </c>
      <c r="AJ323" s="19" t="str">
        <f>VLOOKUP(A323,Campaigns!A:I,9,FALSE)</f>
        <v>7/16/2019</v>
      </c>
    </row>
    <row r="324" spans="1:36">
      <c r="A324" s="2">
        <v>2791</v>
      </c>
      <c r="B324" s="2">
        <f>VLOOKUP(A324, Customer!A:O, 2, FALSE)</f>
        <v>158582</v>
      </c>
      <c r="C324" s="2">
        <f>VLOOKUP(A324, Customer!A:O, 3, FALSE)</f>
        <v>0</v>
      </c>
      <c r="D324" s="2">
        <f>VLOOKUP(A324, Customer!A:O, 4, FALSE)</f>
        <v>1</v>
      </c>
      <c r="E324" s="2">
        <f>VLOOKUP(A324, Customer!A:O, 5, FALSE)</f>
        <v>38</v>
      </c>
      <c r="F324" s="2">
        <f>VLOOKUP(A324, Customer!A:O, 6, FALSE)</f>
        <v>0</v>
      </c>
      <c r="G324" s="2">
        <f>VLOOKUP(A324, Customer!A:O, 7, FALSE)</f>
        <v>0</v>
      </c>
      <c r="H324" s="2">
        <f>VLOOKUP(A324, Customer!A:O, 8, FALSE)</f>
        <v>0</v>
      </c>
      <c r="I324" s="2">
        <f>VLOOKUP(A324, Customer!A:O, 9, FALSE)</f>
        <v>1</v>
      </c>
      <c r="J324" s="2">
        <f>VLOOKUP(A324, Customer!A:O, 10, FALSE)</f>
        <v>0</v>
      </c>
      <c r="K324" s="2">
        <f>VLOOKUP(A324, Customer!A:O, 11, FALSE)</f>
        <v>0</v>
      </c>
      <c r="L324" s="2">
        <f>VLOOKUP(A324, Customer!A:O, 12, FALSE)</f>
        <v>0</v>
      </c>
      <c r="M324" s="2">
        <f>VLOOKUP(A324, Customer!A:O, 13, FALSE)</f>
        <v>0</v>
      </c>
      <c r="N324" s="2">
        <f>VLOOKUP(A324, Customer!A:O, 14, FALSE)</f>
        <v>0</v>
      </c>
      <c r="O324" s="2" t="str">
        <f>VLOOKUP(A324, Customer!A:O, 15, FALSE)</f>
        <v>State-Illinois</v>
      </c>
      <c r="P324" s="2">
        <f>VLOOKUP(A324,Sales!A:N,2,FALSE)</f>
        <v>15</v>
      </c>
      <c r="Q324">
        <f>VLOOKUP(A324,Sales!A:N,3,FALSE)</f>
        <v>1088</v>
      </c>
      <c r="R324" s="2">
        <f>VLOOKUP(A324,Sales!A:N,4,FALSE)</f>
        <v>95</v>
      </c>
      <c r="S324" s="2">
        <f>VLOOKUP(A324,Sales!A:N,5,FALSE)</f>
        <v>287</v>
      </c>
      <c r="T324" s="2">
        <f>VLOOKUP(A324,Sales!A:N,6,FALSE)</f>
        <v>273</v>
      </c>
      <c r="U324" s="2">
        <f>VLOOKUP(A324,Sales!A:N,7,FALSE)</f>
        <v>208</v>
      </c>
      <c r="V324" s="2">
        <f>VLOOKUP(A324,Sales!A:N,8,FALSE)</f>
        <v>114</v>
      </c>
      <c r="W324" s="2">
        <f>VLOOKUP(A324,Sales!A:N,9,FALSE)</f>
        <v>1838</v>
      </c>
      <c r="X324" s="2">
        <f>VLOOKUP(A324,Sales!A:N,10,FALSE)</f>
        <v>2</v>
      </c>
      <c r="Y324" s="2">
        <f>VLOOKUP(A324,Sales!A:N,11,FALSE)</f>
        <v>9</v>
      </c>
      <c r="Z324" s="2">
        <f>VLOOKUP(A324,Sales!A:N,12,FALSE)</f>
        <v>2</v>
      </c>
      <c r="AA324" s="2">
        <f>VLOOKUP(A324,Sales!A:N,13,FALSE)</f>
        <v>9</v>
      </c>
      <c r="AB324" s="2">
        <f>VLOOKUP(A324,Sales!A:N,14,FALSE)</f>
        <v>5</v>
      </c>
      <c r="AC324" s="2">
        <f>VLOOKUP(A324,Campaigns!A:I,2,FALSE)</f>
        <v>0</v>
      </c>
      <c r="AD324" s="2">
        <f>VLOOKUP(A324,Campaigns!A:I,3,FALSE)</f>
        <v>1</v>
      </c>
      <c r="AE324" s="2">
        <f>VLOOKUP(A324,Campaigns!A:I,4,FALSE)</f>
        <v>0</v>
      </c>
      <c r="AF324" s="2">
        <f>VLOOKUP(A324,Campaigns!A:I,5,FALSE)</f>
        <v>0</v>
      </c>
      <c r="AG324" s="2">
        <f>VLOOKUP(A324,Campaigns!A:I,6,FALSE)</f>
        <v>0</v>
      </c>
      <c r="AH324" s="2">
        <f>VLOOKUP(A324,Campaigns!A:I,7,FALSE)</f>
        <v>0</v>
      </c>
      <c r="AI324" s="2">
        <f>VLOOKUP(A324,Campaigns!A:I,8,FALSE)</f>
        <v>0</v>
      </c>
      <c r="AJ324" s="19">
        <f>VLOOKUP(A324,Campaigns!A:I,9,FALSE)</f>
        <v>43924</v>
      </c>
    </row>
    <row r="325" spans="1:36">
      <c r="A325" s="2">
        <v>1927</v>
      </c>
      <c r="B325" s="2">
        <f>VLOOKUP(A325, Customer!A:O, 2, FALSE)</f>
        <v>157937</v>
      </c>
      <c r="C325" s="2">
        <f>VLOOKUP(A325, Customer!A:O, 3, FALSE)</f>
        <v>0</v>
      </c>
      <c r="D325" s="2">
        <f>VLOOKUP(A325, Customer!A:O, 4, FALSE)</f>
        <v>1</v>
      </c>
      <c r="E325" s="2">
        <f>VLOOKUP(A325, Customer!A:O, 5, FALSE)</f>
        <v>38</v>
      </c>
      <c r="F325" s="2">
        <f>VLOOKUP(A325, Customer!A:O, 6, FALSE)</f>
        <v>0</v>
      </c>
      <c r="G325" s="2">
        <f>VLOOKUP(A325, Customer!A:O, 7, FALSE)</f>
        <v>1</v>
      </c>
      <c r="H325" s="2">
        <f>VLOOKUP(A325, Customer!A:O, 8, FALSE)</f>
        <v>0</v>
      </c>
      <c r="I325" s="2">
        <f>VLOOKUP(A325, Customer!A:O, 9, FALSE)</f>
        <v>0</v>
      </c>
      <c r="J325" s="2">
        <f>VLOOKUP(A325, Customer!A:O, 10, FALSE)</f>
        <v>0</v>
      </c>
      <c r="K325" s="2">
        <f>VLOOKUP(A325, Customer!A:O, 11, FALSE)</f>
        <v>0</v>
      </c>
      <c r="L325" s="2">
        <f>VLOOKUP(A325, Customer!A:O, 12, FALSE)</f>
        <v>0</v>
      </c>
      <c r="M325" s="2">
        <f>VLOOKUP(A325, Customer!A:O, 13, FALSE)</f>
        <v>0</v>
      </c>
      <c r="N325" s="2">
        <f>VLOOKUP(A325, Customer!A:O, 14, FALSE)</f>
        <v>0</v>
      </c>
      <c r="O325" s="2" t="str">
        <f>VLOOKUP(A325, Customer!A:O, 15, FALSE)</f>
        <v>State-Illinois</v>
      </c>
      <c r="P325" s="2">
        <f>VLOOKUP(A325,Sales!A:N,2,FALSE)</f>
        <v>56</v>
      </c>
      <c r="Q325">
        <f>VLOOKUP(A325,Sales!A:N,3,FALSE)</f>
        <v>711</v>
      </c>
      <c r="R325" s="2">
        <f>VLOOKUP(A325,Sales!A:N,4,FALSE)</f>
        <v>114</v>
      </c>
      <c r="S325" s="2">
        <f>VLOOKUP(A325,Sales!A:N,5,FALSE)</f>
        <v>393</v>
      </c>
      <c r="T325" s="2">
        <f>VLOOKUP(A325,Sales!A:N,6,FALSE)</f>
        <v>150</v>
      </c>
      <c r="U325" s="2">
        <f>VLOOKUP(A325,Sales!A:N,7,FALSE)</f>
        <v>131</v>
      </c>
      <c r="V325" s="2">
        <f>VLOOKUP(A325,Sales!A:N,8,FALSE)</f>
        <v>363</v>
      </c>
      <c r="W325" s="2">
        <f>VLOOKUP(A325,Sales!A:N,9,FALSE)</f>
        <v>1137</v>
      </c>
      <c r="X325" s="2">
        <f>VLOOKUP(A325,Sales!A:N,10,FALSE)</f>
        <v>3</v>
      </c>
      <c r="Y325" s="2">
        <f>VLOOKUP(A325,Sales!A:N,11,FALSE)</f>
        <v>4</v>
      </c>
      <c r="Z325" s="2">
        <f>VLOOKUP(A325,Sales!A:N,12,FALSE)</f>
        <v>4</v>
      </c>
      <c r="AA325" s="2">
        <f>VLOOKUP(A325,Sales!A:N,13,FALSE)</f>
        <v>9</v>
      </c>
      <c r="AB325" s="2">
        <f>VLOOKUP(A325,Sales!A:N,14,FALSE)</f>
        <v>3</v>
      </c>
      <c r="AC325" s="2">
        <f>VLOOKUP(A325,Campaigns!A:I,2,FALSE)</f>
        <v>0</v>
      </c>
      <c r="AD325" s="2">
        <f>VLOOKUP(A325,Campaigns!A:I,3,FALSE)</f>
        <v>0</v>
      </c>
      <c r="AE325" s="2">
        <f>VLOOKUP(A325,Campaigns!A:I,4,FALSE)</f>
        <v>0</v>
      </c>
      <c r="AF325" s="2">
        <f>VLOOKUP(A325,Campaigns!A:I,5,FALSE)</f>
        <v>0</v>
      </c>
      <c r="AG325" s="2">
        <f>VLOOKUP(A325,Campaigns!A:I,6,FALSE)</f>
        <v>0</v>
      </c>
      <c r="AH325" s="2">
        <f>VLOOKUP(A325,Campaigns!A:I,7,FALSE)</f>
        <v>0</v>
      </c>
      <c r="AI325" s="2">
        <f>VLOOKUP(A325,Campaigns!A:I,8,FALSE)</f>
        <v>0</v>
      </c>
      <c r="AJ325" s="19" t="str">
        <f>VLOOKUP(A325,Campaigns!A:I,9,FALSE)</f>
        <v>7/23/2020</v>
      </c>
    </row>
    <row r="326" spans="1:36">
      <c r="A326" s="2">
        <v>1695</v>
      </c>
      <c r="B326" s="2">
        <f>VLOOKUP(A326, Customer!A:O, 2, FALSE)</f>
        <v>150272</v>
      </c>
      <c r="C326" s="2">
        <f>VLOOKUP(A326, Customer!A:O, 3, FALSE)</f>
        <v>1</v>
      </c>
      <c r="D326" s="2">
        <f>VLOOKUP(A326, Customer!A:O, 4, FALSE)</f>
        <v>0</v>
      </c>
      <c r="E326" s="2">
        <f>VLOOKUP(A326, Customer!A:O, 5, FALSE)</f>
        <v>38</v>
      </c>
      <c r="F326" s="2">
        <f>VLOOKUP(A326, Customer!A:O, 6, FALSE)</f>
        <v>0</v>
      </c>
      <c r="G326" s="2">
        <f>VLOOKUP(A326, Customer!A:O, 7, FALSE)</f>
        <v>0</v>
      </c>
      <c r="H326" s="2">
        <f>VLOOKUP(A326, Customer!A:O, 8, FALSE)</f>
        <v>0</v>
      </c>
      <c r="I326" s="2">
        <f>VLOOKUP(A326, Customer!A:O, 9, FALSE)</f>
        <v>1</v>
      </c>
      <c r="J326" s="2">
        <f>VLOOKUP(A326, Customer!A:O, 10, FALSE)</f>
        <v>0</v>
      </c>
      <c r="K326" s="2">
        <f>VLOOKUP(A326, Customer!A:O, 11, FALSE)</f>
        <v>0</v>
      </c>
      <c r="L326" s="2">
        <f>VLOOKUP(A326, Customer!A:O, 12, FALSE)</f>
        <v>1</v>
      </c>
      <c r="M326" s="2">
        <f>VLOOKUP(A326, Customer!A:O, 13, FALSE)</f>
        <v>0</v>
      </c>
      <c r="N326" s="2">
        <f>VLOOKUP(A326, Customer!A:O, 14, FALSE)</f>
        <v>0</v>
      </c>
      <c r="O326" s="2" t="str">
        <f>VLOOKUP(A326, Customer!A:O, 15, FALSE)</f>
        <v>State-Texas</v>
      </c>
      <c r="P326" s="2">
        <f>VLOOKUP(A326,Sales!A:N,2,FALSE)</f>
        <v>75</v>
      </c>
      <c r="Q326">
        <f>VLOOKUP(A326,Sales!A:N,3,FALSE)</f>
        <v>296</v>
      </c>
      <c r="R326" s="2">
        <f>VLOOKUP(A326,Sales!A:N,4,FALSE)</f>
        <v>39</v>
      </c>
      <c r="S326" s="2">
        <f>VLOOKUP(A326,Sales!A:N,5,FALSE)</f>
        <v>197</v>
      </c>
      <c r="T326" s="2">
        <f>VLOOKUP(A326,Sales!A:N,6,FALSE)</f>
        <v>129</v>
      </c>
      <c r="U326" s="2">
        <f>VLOOKUP(A326,Sales!A:N,7,FALSE)</f>
        <v>24</v>
      </c>
      <c r="V326" s="2">
        <f>VLOOKUP(A326,Sales!A:N,8,FALSE)</f>
        <v>12</v>
      </c>
      <c r="W326" s="2">
        <f>VLOOKUP(A326,Sales!A:N,9,FALSE)</f>
        <v>673</v>
      </c>
      <c r="X326" s="2">
        <f>VLOOKUP(A326,Sales!A:N,10,FALSE)</f>
        <v>3</v>
      </c>
      <c r="Y326" s="2">
        <f>VLOOKUP(A326,Sales!A:N,11,FALSE)</f>
        <v>4</v>
      </c>
      <c r="Z326" s="2">
        <f>VLOOKUP(A326,Sales!A:N,12,FALSE)</f>
        <v>1</v>
      </c>
      <c r="AA326" s="2">
        <f>VLOOKUP(A326,Sales!A:N,13,FALSE)</f>
        <v>5</v>
      </c>
      <c r="AB326" s="2">
        <f>VLOOKUP(A326,Sales!A:N,14,FALSE)</f>
        <v>7</v>
      </c>
      <c r="AC326" s="2">
        <f>VLOOKUP(A326,Campaigns!A:I,2,FALSE)</f>
        <v>0</v>
      </c>
      <c r="AD326" s="2">
        <f>VLOOKUP(A326,Campaigns!A:I,3,FALSE)</f>
        <v>0</v>
      </c>
      <c r="AE326" s="2">
        <f>VLOOKUP(A326,Campaigns!A:I,4,FALSE)</f>
        <v>0</v>
      </c>
      <c r="AF326" s="2">
        <f>VLOOKUP(A326,Campaigns!A:I,5,FALSE)</f>
        <v>0</v>
      </c>
      <c r="AG326" s="2">
        <f>VLOOKUP(A326,Campaigns!A:I,6,FALSE)</f>
        <v>0</v>
      </c>
      <c r="AH326" s="2">
        <f>VLOOKUP(A326,Campaigns!A:I,7,FALSE)</f>
        <v>0</v>
      </c>
      <c r="AI326" s="2">
        <f>VLOOKUP(A326,Campaigns!A:I,8,FALSE)</f>
        <v>0</v>
      </c>
      <c r="AJ326" s="19">
        <f>VLOOKUP(A326,Campaigns!A:I,9,FALSE)</f>
        <v>44166</v>
      </c>
    </row>
    <row r="327" spans="1:36">
      <c r="A327" s="2">
        <v>2552</v>
      </c>
      <c r="B327" s="2">
        <f>VLOOKUP(A327, Customer!A:O, 2, FALSE)</f>
        <v>145203</v>
      </c>
      <c r="C327" s="2">
        <f>VLOOKUP(A327, Customer!A:O, 3, FALSE)</f>
        <v>2</v>
      </c>
      <c r="D327" s="2">
        <f>VLOOKUP(A327, Customer!A:O, 4, FALSE)</f>
        <v>0</v>
      </c>
      <c r="E327" s="2">
        <f>VLOOKUP(A327, Customer!A:O, 5, FALSE)</f>
        <v>38</v>
      </c>
      <c r="F327" s="2">
        <f>VLOOKUP(A327, Customer!A:O, 6, FALSE)</f>
        <v>0</v>
      </c>
      <c r="G327" s="2">
        <f>VLOOKUP(A327, Customer!A:O, 7, FALSE)</f>
        <v>0</v>
      </c>
      <c r="H327" s="2">
        <f>VLOOKUP(A327, Customer!A:O, 8, FALSE)</f>
        <v>0</v>
      </c>
      <c r="I327" s="2">
        <f>VLOOKUP(A327, Customer!A:O, 9, FALSE)</f>
        <v>1</v>
      </c>
      <c r="J327" s="2">
        <f>VLOOKUP(A327, Customer!A:O, 10, FALSE)</f>
        <v>0</v>
      </c>
      <c r="K327" s="2">
        <f>VLOOKUP(A327, Customer!A:O, 11, FALSE)</f>
        <v>0</v>
      </c>
      <c r="L327" s="2">
        <f>VLOOKUP(A327, Customer!A:O, 12, FALSE)</f>
        <v>1</v>
      </c>
      <c r="M327" s="2">
        <f>VLOOKUP(A327, Customer!A:O, 13, FALSE)</f>
        <v>0</v>
      </c>
      <c r="N327" s="2">
        <f>VLOOKUP(A327, Customer!A:O, 14, FALSE)</f>
        <v>0</v>
      </c>
      <c r="O327" s="2" t="str">
        <f>VLOOKUP(A327, Customer!A:O, 15, FALSE)</f>
        <v>State-New York</v>
      </c>
      <c r="P327" s="2">
        <f>VLOOKUP(A327,Sales!A:N,2,FALSE)</f>
        <v>4</v>
      </c>
      <c r="Q327">
        <f>VLOOKUP(A327,Sales!A:N,3,FALSE)</f>
        <v>112</v>
      </c>
      <c r="R327" s="2">
        <f>VLOOKUP(A327,Sales!A:N,4,FALSE)</f>
        <v>10</v>
      </c>
      <c r="S327" s="2">
        <f>VLOOKUP(A327,Sales!A:N,5,FALSE)</f>
        <v>215</v>
      </c>
      <c r="T327" s="2">
        <f>VLOOKUP(A327,Sales!A:N,6,FALSE)</f>
        <v>32</v>
      </c>
      <c r="U327" s="2">
        <f>VLOOKUP(A327,Sales!A:N,7,FALSE)</f>
        <v>26</v>
      </c>
      <c r="V327" s="2">
        <f>VLOOKUP(A327,Sales!A:N,8,FALSE)</f>
        <v>77</v>
      </c>
      <c r="W327" s="2">
        <f>VLOOKUP(A327,Sales!A:N,9,FALSE)</f>
        <v>318</v>
      </c>
      <c r="X327" s="2">
        <f>VLOOKUP(A327,Sales!A:N,10,FALSE)</f>
        <v>1</v>
      </c>
      <c r="Y327" s="2">
        <f>VLOOKUP(A327,Sales!A:N,11,FALSE)</f>
        <v>3</v>
      </c>
      <c r="Z327" s="2">
        <f>VLOOKUP(A327,Sales!A:N,12,FALSE)</f>
        <v>1</v>
      </c>
      <c r="AA327" s="2">
        <f>VLOOKUP(A327,Sales!A:N,13,FALSE)</f>
        <v>3</v>
      </c>
      <c r="AB327" s="2">
        <f>VLOOKUP(A327,Sales!A:N,14,FALSE)</f>
        <v>6</v>
      </c>
      <c r="AC327" s="2">
        <f>VLOOKUP(A327,Campaigns!A:I,2,FALSE)</f>
        <v>0</v>
      </c>
      <c r="AD327" s="2">
        <f>VLOOKUP(A327,Campaigns!A:I,3,FALSE)</f>
        <v>0</v>
      </c>
      <c r="AE327" s="2">
        <f>VLOOKUP(A327,Campaigns!A:I,4,FALSE)</f>
        <v>0</v>
      </c>
      <c r="AF327" s="2">
        <f>VLOOKUP(A327,Campaigns!A:I,5,FALSE)</f>
        <v>0</v>
      </c>
      <c r="AG327" s="2">
        <f>VLOOKUP(A327,Campaigns!A:I,6,FALSE)</f>
        <v>0</v>
      </c>
      <c r="AH327" s="2">
        <f>VLOOKUP(A327,Campaigns!A:I,7,FALSE)</f>
        <v>0</v>
      </c>
      <c r="AI327" s="2">
        <f>VLOOKUP(A327,Campaigns!A:I,8,FALSE)</f>
        <v>1</v>
      </c>
      <c r="AJ327" s="19" t="str">
        <f>VLOOKUP(A327,Campaigns!A:I,9,FALSE)</f>
        <v>8/27/2020</v>
      </c>
    </row>
    <row r="328" spans="1:36">
      <c r="A328" s="2">
        <v>2996</v>
      </c>
      <c r="B328" s="2">
        <f>VLOOKUP(A328, Customer!A:O, 2, FALSE)</f>
        <v>143815</v>
      </c>
      <c r="C328" s="2">
        <f>VLOOKUP(A328, Customer!A:O, 3, FALSE)</f>
        <v>1</v>
      </c>
      <c r="D328" s="2">
        <f>VLOOKUP(A328, Customer!A:O, 4, FALSE)</f>
        <v>0</v>
      </c>
      <c r="E328" s="2">
        <f>VLOOKUP(A328, Customer!A:O, 5, FALSE)</f>
        <v>38</v>
      </c>
      <c r="F328" s="2">
        <f>VLOOKUP(A328, Customer!A:O, 6, FALSE)</f>
        <v>0</v>
      </c>
      <c r="G328" s="2">
        <f>VLOOKUP(A328, Customer!A:O, 7, FALSE)</f>
        <v>1</v>
      </c>
      <c r="H328" s="2">
        <f>VLOOKUP(A328, Customer!A:O, 8, FALSE)</f>
        <v>0</v>
      </c>
      <c r="I328" s="2">
        <f>VLOOKUP(A328, Customer!A:O, 9, FALSE)</f>
        <v>0</v>
      </c>
      <c r="J328" s="2">
        <f>VLOOKUP(A328, Customer!A:O, 10, FALSE)</f>
        <v>0</v>
      </c>
      <c r="K328" s="2">
        <f>VLOOKUP(A328, Customer!A:O, 11, FALSE)</f>
        <v>0</v>
      </c>
      <c r="L328" s="2">
        <f>VLOOKUP(A328, Customer!A:O, 12, FALSE)</f>
        <v>0</v>
      </c>
      <c r="M328" s="2">
        <f>VLOOKUP(A328, Customer!A:O, 13, FALSE)</f>
        <v>1</v>
      </c>
      <c r="N328" s="2">
        <f>VLOOKUP(A328, Customer!A:O, 14, FALSE)</f>
        <v>0</v>
      </c>
      <c r="O328" s="2" t="str">
        <f>VLOOKUP(A328, Customer!A:O, 15, FALSE)</f>
        <v>State-New York</v>
      </c>
      <c r="P328" s="2">
        <f>VLOOKUP(A328,Sales!A:N,2,FALSE)</f>
        <v>53</v>
      </c>
      <c r="Q328">
        <f>VLOOKUP(A328,Sales!A:N,3,FALSE)</f>
        <v>46</v>
      </c>
      <c r="R328" s="2">
        <f>VLOOKUP(A328,Sales!A:N,4,FALSE)</f>
        <v>33</v>
      </c>
      <c r="S328" s="2">
        <f>VLOOKUP(A328,Sales!A:N,5,FALSE)</f>
        <v>95</v>
      </c>
      <c r="T328" s="2">
        <f>VLOOKUP(A328,Sales!A:N,6,FALSE)</f>
        <v>13</v>
      </c>
      <c r="U328" s="2">
        <f>VLOOKUP(A328,Sales!A:N,7,FALSE)</f>
        <v>23</v>
      </c>
      <c r="V328" s="2">
        <f>VLOOKUP(A328,Sales!A:N,8,FALSE)</f>
        <v>49</v>
      </c>
      <c r="W328" s="2">
        <f>VLOOKUP(A328,Sales!A:N,9,FALSE)</f>
        <v>161</v>
      </c>
      <c r="X328" s="2">
        <f>VLOOKUP(A328,Sales!A:N,10,FALSE)</f>
        <v>1</v>
      </c>
      <c r="Y328" s="2">
        <f>VLOOKUP(A328,Sales!A:N,11,FALSE)</f>
        <v>2</v>
      </c>
      <c r="Z328" s="2">
        <f>VLOOKUP(A328,Sales!A:N,12,FALSE)</f>
        <v>0</v>
      </c>
      <c r="AA328" s="2">
        <f>VLOOKUP(A328,Sales!A:N,13,FALSE)</f>
        <v>3</v>
      </c>
      <c r="AB328" s="2">
        <f>VLOOKUP(A328,Sales!A:N,14,FALSE)</f>
        <v>6</v>
      </c>
      <c r="AC328" s="2">
        <f>VLOOKUP(A328,Campaigns!A:I,2,FALSE)</f>
        <v>0</v>
      </c>
      <c r="AD328" s="2">
        <f>VLOOKUP(A328,Campaigns!A:I,3,FALSE)</f>
        <v>0</v>
      </c>
      <c r="AE328" s="2">
        <f>VLOOKUP(A328,Campaigns!A:I,4,FALSE)</f>
        <v>0</v>
      </c>
      <c r="AF328" s="2">
        <f>VLOOKUP(A328,Campaigns!A:I,5,FALSE)</f>
        <v>0</v>
      </c>
      <c r="AG328" s="2">
        <f>VLOOKUP(A328,Campaigns!A:I,6,FALSE)</f>
        <v>0</v>
      </c>
      <c r="AH328" s="2">
        <f>VLOOKUP(A328,Campaigns!A:I,7,FALSE)</f>
        <v>0</v>
      </c>
      <c r="AI328" s="2">
        <f>VLOOKUP(A328,Campaigns!A:I,8,FALSE)</f>
        <v>0</v>
      </c>
      <c r="AJ328" s="19">
        <f>VLOOKUP(A328,Campaigns!A:I,9,FALSE)</f>
        <v>43747</v>
      </c>
    </row>
    <row r="329" spans="1:36">
      <c r="A329" s="2">
        <v>2864</v>
      </c>
      <c r="B329" s="2">
        <f>VLOOKUP(A329, Customer!A:O, 2, FALSE)</f>
        <v>142081</v>
      </c>
      <c r="C329" s="2">
        <f>VLOOKUP(A329, Customer!A:O, 3, FALSE)</f>
        <v>1</v>
      </c>
      <c r="D329" s="2">
        <f>VLOOKUP(A329, Customer!A:O, 4, FALSE)</f>
        <v>0</v>
      </c>
      <c r="E329" s="2">
        <f>VLOOKUP(A329, Customer!A:O, 5, FALSE)</f>
        <v>38</v>
      </c>
      <c r="F329" s="2">
        <f>VLOOKUP(A329, Customer!A:O, 6, FALSE)</f>
        <v>0</v>
      </c>
      <c r="G329" s="2">
        <f>VLOOKUP(A329, Customer!A:O, 7, FALSE)</f>
        <v>1</v>
      </c>
      <c r="H329" s="2">
        <f>VLOOKUP(A329, Customer!A:O, 8, FALSE)</f>
        <v>0</v>
      </c>
      <c r="I329" s="2">
        <f>VLOOKUP(A329, Customer!A:O, 9, FALSE)</f>
        <v>0</v>
      </c>
      <c r="J329" s="2">
        <f>VLOOKUP(A329, Customer!A:O, 10, FALSE)</f>
        <v>0</v>
      </c>
      <c r="K329" s="2">
        <f>VLOOKUP(A329, Customer!A:O, 11, FALSE)</f>
        <v>0</v>
      </c>
      <c r="L329" s="2">
        <f>VLOOKUP(A329, Customer!A:O, 12, FALSE)</f>
        <v>1</v>
      </c>
      <c r="M329" s="2">
        <f>VLOOKUP(A329, Customer!A:O, 13, FALSE)</f>
        <v>0</v>
      </c>
      <c r="N329" s="2">
        <f>VLOOKUP(A329, Customer!A:O, 14, FALSE)</f>
        <v>0</v>
      </c>
      <c r="O329" s="2" t="str">
        <f>VLOOKUP(A329, Customer!A:O, 15, FALSE)</f>
        <v>State-New York</v>
      </c>
      <c r="P329" s="2">
        <f>VLOOKUP(A329,Sales!A:N,2,FALSE)</f>
        <v>86</v>
      </c>
      <c r="Q329">
        <f>VLOOKUP(A329,Sales!A:N,3,FALSE)</f>
        <v>591</v>
      </c>
      <c r="R329" s="2">
        <f>VLOOKUP(A329,Sales!A:N,4,FALSE)</f>
        <v>34</v>
      </c>
      <c r="S329" s="2">
        <f>VLOOKUP(A329,Sales!A:N,5,FALSE)</f>
        <v>371</v>
      </c>
      <c r="T329" s="2">
        <f>VLOOKUP(A329,Sales!A:N,6,FALSE)</f>
        <v>182</v>
      </c>
      <c r="U329" s="2">
        <f>VLOOKUP(A329,Sales!A:N,7,FALSE)</f>
        <v>20</v>
      </c>
      <c r="V329" s="2">
        <f>VLOOKUP(A329,Sales!A:N,8,FALSE)</f>
        <v>91</v>
      </c>
      <c r="W329" s="2">
        <f>VLOOKUP(A329,Sales!A:N,9,FALSE)</f>
        <v>1107</v>
      </c>
      <c r="X329" s="2">
        <f>VLOOKUP(A329,Sales!A:N,10,FALSE)</f>
        <v>2</v>
      </c>
      <c r="Y329" s="2">
        <f>VLOOKUP(A329,Sales!A:N,11,FALSE)</f>
        <v>6</v>
      </c>
      <c r="Z329" s="2">
        <f>VLOOKUP(A329,Sales!A:N,12,FALSE)</f>
        <v>3</v>
      </c>
      <c r="AA329" s="2">
        <f>VLOOKUP(A329,Sales!A:N,13,FALSE)</f>
        <v>4</v>
      </c>
      <c r="AB329" s="2">
        <f>VLOOKUP(A329,Sales!A:N,14,FALSE)</f>
        <v>6</v>
      </c>
      <c r="AC329" s="2">
        <f>VLOOKUP(A329,Campaigns!A:I,2,FALSE)</f>
        <v>1</v>
      </c>
      <c r="AD329" s="2">
        <f>VLOOKUP(A329,Campaigns!A:I,3,FALSE)</f>
        <v>0</v>
      </c>
      <c r="AE329" s="2">
        <f>VLOOKUP(A329,Campaigns!A:I,4,FALSE)</f>
        <v>0</v>
      </c>
      <c r="AF329" s="2">
        <f>VLOOKUP(A329,Campaigns!A:I,5,FALSE)</f>
        <v>0</v>
      </c>
      <c r="AG329" s="2">
        <f>VLOOKUP(A329,Campaigns!A:I,6,FALSE)</f>
        <v>0</v>
      </c>
      <c r="AH329" s="2">
        <f>VLOOKUP(A329,Campaigns!A:I,7,FALSE)</f>
        <v>0</v>
      </c>
      <c r="AI329" s="2">
        <f>VLOOKUP(A329,Campaigns!A:I,8,FALSE)</f>
        <v>0</v>
      </c>
      <c r="AJ329" s="19">
        <f>VLOOKUP(A329,Campaigns!A:I,9,FALSE)</f>
        <v>43532</v>
      </c>
    </row>
    <row r="330" spans="1:36">
      <c r="A330" s="2">
        <v>1664</v>
      </c>
      <c r="B330" s="2">
        <f>VLOOKUP(A330, Customer!A:O, 2, FALSE)</f>
        <v>141039</v>
      </c>
      <c r="C330" s="2">
        <f>VLOOKUP(A330, Customer!A:O, 3, FALSE)</f>
        <v>0</v>
      </c>
      <c r="D330" s="2">
        <f>VLOOKUP(A330, Customer!A:O, 4, FALSE)</f>
        <v>0</v>
      </c>
      <c r="E330" s="2">
        <f>VLOOKUP(A330, Customer!A:O, 5, FALSE)</f>
        <v>38</v>
      </c>
      <c r="F330" s="2">
        <f>VLOOKUP(A330, Customer!A:O, 6, FALSE)</f>
        <v>0</v>
      </c>
      <c r="G330" s="2">
        <f>VLOOKUP(A330, Customer!A:O, 7, FALSE)</f>
        <v>0</v>
      </c>
      <c r="H330" s="2">
        <f>VLOOKUP(A330, Customer!A:O, 8, FALSE)</f>
        <v>0</v>
      </c>
      <c r="I330" s="2">
        <f>VLOOKUP(A330, Customer!A:O, 9, FALSE)</f>
        <v>1</v>
      </c>
      <c r="J330" s="2">
        <f>VLOOKUP(A330, Customer!A:O, 10, FALSE)</f>
        <v>0</v>
      </c>
      <c r="K330" s="2">
        <f>VLOOKUP(A330, Customer!A:O, 11, FALSE)</f>
        <v>0</v>
      </c>
      <c r="L330" s="2">
        <f>VLOOKUP(A330, Customer!A:O, 12, FALSE)</f>
        <v>0</v>
      </c>
      <c r="M330" s="2">
        <f>VLOOKUP(A330, Customer!A:O, 13, FALSE)</f>
        <v>0</v>
      </c>
      <c r="N330" s="2">
        <f>VLOOKUP(A330, Customer!A:O, 14, FALSE)</f>
        <v>0</v>
      </c>
      <c r="O330" s="2" t="str">
        <f>VLOOKUP(A330, Customer!A:O, 15, FALSE)</f>
        <v>State-New York</v>
      </c>
      <c r="P330" s="2">
        <f>VLOOKUP(A330,Sales!A:N,2,FALSE)</f>
        <v>32</v>
      </c>
      <c r="Q330">
        <f>VLOOKUP(A330,Sales!A:N,3,FALSE)</f>
        <v>117</v>
      </c>
      <c r="R330" s="2">
        <f>VLOOKUP(A330,Sales!A:N,4,FALSE)</f>
        <v>38</v>
      </c>
      <c r="S330" s="2">
        <f>VLOOKUP(A330,Sales!A:N,5,FALSE)</f>
        <v>471</v>
      </c>
      <c r="T330" s="2">
        <f>VLOOKUP(A330,Sales!A:N,6,FALSE)</f>
        <v>615</v>
      </c>
      <c r="U330" s="2">
        <f>VLOOKUP(A330,Sales!A:N,7,FALSE)</f>
        <v>210</v>
      </c>
      <c r="V330" s="2">
        <f>VLOOKUP(A330,Sales!A:N,8,FALSE)</f>
        <v>155</v>
      </c>
      <c r="W330" s="2">
        <f>VLOOKUP(A330,Sales!A:N,9,FALSE)</f>
        <v>1296</v>
      </c>
      <c r="X330" s="2">
        <f>VLOOKUP(A330,Sales!A:N,10,FALSE)</f>
        <v>1</v>
      </c>
      <c r="Y330" s="2">
        <f>VLOOKUP(A330,Sales!A:N,11,FALSE)</f>
        <v>8</v>
      </c>
      <c r="Z330" s="2">
        <f>VLOOKUP(A330,Sales!A:N,12,FALSE)</f>
        <v>1</v>
      </c>
      <c r="AA330" s="2">
        <f>VLOOKUP(A330,Sales!A:N,13,FALSE)</f>
        <v>5</v>
      </c>
      <c r="AB330" s="2">
        <f>VLOOKUP(A330,Sales!A:N,14,FALSE)</f>
        <v>8</v>
      </c>
      <c r="AC330" s="2">
        <f>VLOOKUP(A330,Campaigns!A:I,2,FALSE)</f>
        <v>0</v>
      </c>
      <c r="AD330" s="2">
        <f>VLOOKUP(A330,Campaigns!A:I,3,FALSE)</f>
        <v>0</v>
      </c>
      <c r="AE330" s="2">
        <f>VLOOKUP(A330,Campaigns!A:I,4,FALSE)</f>
        <v>0</v>
      </c>
      <c r="AF330" s="2">
        <f>VLOOKUP(A330,Campaigns!A:I,5,FALSE)</f>
        <v>0</v>
      </c>
      <c r="AG330" s="2">
        <f>VLOOKUP(A330,Campaigns!A:I,6,FALSE)</f>
        <v>0</v>
      </c>
      <c r="AH330" s="2">
        <f>VLOOKUP(A330,Campaigns!A:I,7,FALSE)</f>
        <v>0</v>
      </c>
      <c r="AI330" s="2">
        <f>VLOOKUP(A330,Campaigns!A:I,8,FALSE)</f>
        <v>0</v>
      </c>
      <c r="AJ330" s="19" t="str">
        <f>VLOOKUP(A330,Campaigns!A:I,9,FALSE)</f>
        <v>12/30/2019</v>
      </c>
    </row>
    <row r="331" spans="1:36">
      <c r="A331" s="2">
        <v>2064</v>
      </c>
      <c r="B331" s="2">
        <f>VLOOKUP(A331, Customer!A:O, 2, FALSE)</f>
        <v>140479</v>
      </c>
      <c r="C331" s="2">
        <f>VLOOKUP(A331, Customer!A:O, 3, FALSE)</f>
        <v>1</v>
      </c>
      <c r="D331" s="2">
        <f>VLOOKUP(A331, Customer!A:O, 4, FALSE)</f>
        <v>0</v>
      </c>
      <c r="E331" s="2">
        <f>VLOOKUP(A331, Customer!A:O, 5, FALSE)</f>
        <v>38</v>
      </c>
      <c r="F331" s="2">
        <f>VLOOKUP(A331, Customer!A:O, 6, FALSE)</f>
        <v>0</v>
      </c>
      <c r="G331" s="2">
        <f>VLOOKUP(A331, Customer!A:O, 7, FALSE)</f>
        <v>0</v>
      </c>
      <c r="H331" s="2">
        <f>VLOOKUP(A331, Customer!A:O, 8, FALSE)</f>
        <v>0</v>
      </c>
      <c r="I331" s="2">
        <f>VLOOKUP(A331, Customer!A:O, 9, FALSE)</f>
        <v>1</v>
      </c>
      <c r="J331" s="2">
        <f>VLOOKUP(A331, Customer!A:O, 10, FALSE)</f>
        <v>0</v>
      </c>
      <c r="K331" s="2">
        <f>VLOOKUP(A331, Customer!A:O, 11, FALSE)</f>
        <v>0</v>
      </c>
      <c r="L331" s="2">
        <f>VLOOKUP(A331, Customer!A:O, 12, FALSE)</f>
        <v>1</v>
      </c>
      <c r="M331" s="2">
        <f>VLOOKUP(A331, Customer!A:O, 13, FALSE)</f>
        <v>0</v>
      </c>
      <c r="N331" s="2">
        <f>VLOOKUP(A331, Customer!A:O, 14, FALSE)</f>
        <v>0</v>
      </c>
      <c r="O331" s="2" t="str">
        <f>VLOOKUP(A331, Customer!A:O, 15, FALSE)</f>
        <v>State-Florida</v>
      </c>
      <c r="P331" s="2">
        <f>VLOOKUP(A331,Sales!A:N,2,FALSE)</f>
        <v>95</v>
      </c>
      <c r="Q331">
        <f>VLOOKUP(A331,Sales!A:N,3,FALSE)</f>
        <v>17</v>
      </c>
      <c r="R331" s="2">
        <f>VLOOKUP(A331,Sales!A:N,4,FALSE)</f>
        <v>0</v>
      </c>
      <c r="S331" s="2">
        <f>VLOOKUP(A331,Sales!A:N,5,FALSE)</f>
        <v>28</v>
      </c>
      <c r="T331" s="2">
        <f>VLOOKUP(A331,Sales!A:N,6,FALSE)</f>
        <v>7</v>
      </c>
      <c r="U331" s="2">
        <f>VLOOKUP(A331,Sales!A:N,7,FALSE)</f>
        <v>0</v>
      </c>
      <c r="V331" s="2">
        <f>VLOOKUP(A331,Sales!A:N,8,FALSE)</f>
        <v>0</v>
      </c>
      <c r="W331" s="2">
        <f>VLOOKUP(A331,Sales!A:N,9,FALSE)</f>
        <v>52</v>
      </c>
      <c r="X331" s="2">
        <f>VLOOKUP(A331,Sales!A:N,10,FALSE)</f>
        <v>1</v>
      </c>
      <c r="Y331" s="2">
        <f>VLOOKUP(A331,Sales!A:N,11,FALSE)</f>
        <v>0</v>
      </c>
      <c r="Z331" s="2">
        <f>VLOOKUP(A331,Sales!A:N,12,FALSE)</f>
        <v>0</v>
      </c>
      <c r="AA331" s="2">
        <f>VLOOKUP(A331,Sales!A:N,13,FALSE)</f>
        <v>3</v>
      </c>
      <c r="AB331" s="2">
        <f>VLOOKUP(A331,Sales!A:N,14,FALSE)</f>
        <v>4</v>
      </c>
      <c r="AC331" s="2">
        <f>VLOOKUP(A331,Campaigns!A:I,2,FALSE)</f>
        <v>0</v>
      </c>
      <c r="AD331" s="2">
        <f>VLOOKUP(A331,Campaigns!A:I,3,FALSE)</f>
        <v>0</v>
      </c>
      <c r="AE331" s="2">
        <f>VLOOKUP(A331,Campaigns!A:I,4,FALSE)</f>
        <v>0</v>
      </c>
      <c r="AF331" s="2">
        <f>VLOOKUP(A331,Campaigns!A:I,5,FALSE)</f>
        <v>0</v>
      </c>
      <c r="AG331" s="2">
        <f>VLOOKUP(A331,Campaigns!A:I,6,FALSE)</f>
        <v>0</v>
      </c>
      <c r="AH331" s="2">
        <f>VLOOKUP(A331,Campaigns!A:I,7,FALSE)</f>
        <v>0</v>
      </c>
      <c r="AI331" s="2">
        <f>VLOOKUP(A331,Campaigns!A:I,8,FALSE)</f>
        <v>0</v>
      </c>
      <c r="AJ331" s="19" t="str">
        <f>VLOOKUP(A331,Campaigns!A:I,9,FALSE)</f>
        <v>1/22/2020</v>
      </c>
    </row>
    <row r="332" spans="1:36">
      <c r="A332" s="2">
        <v>2319</v>
      </c>
      <c r="B332" s="2">
        <f>VLOOKUP(A332, Customer!A:O, 2, FALSE)</f>
        <v>139660</v>
      </c>
      <c r="C332" s="2">
        <f>VLOOKUP(A332, Customer!A:O, 3, FALSE)</f>
        <v>1</v>
      </c>
      <c r="D332" s="2">
        <f>VLOOKUP(A332, Customer!A:O, 4, FALSE)</f>
        <v>0</v>
      </c>
      <c r="E332" s="2">
        <f>VLOOKUP(A332, Customer!A:O, 5, FALSE)</f>
        <v>38</v>
      </c>
      <c r="F332" s="2">
        <f>VLOOKUP(A332, Customer!A:O, 6, FALSE)</f>
        <v>0</v>
      </c>
      <c r="G332" s="2">
        <f>VLOOKUP(A332, Customer!A:O, 7, FALSE)</f>
        <v>0</v>
      </c>
      <c r="H332" s="2">
        <f>VLOOKUP(A332, Customer!A:O, 8, FALSE)</f>
        <v>1</v>
      </c>
      <c r="I332" s="2">
        <f>VLOOKUP(A332, Customer!A:O, 9, FALSE)</f>
        <v>0</v>
      </c>
      <c r="J332" s="2">
        <f>VLOOKUP(A332, Customer!A:O, 10, FALSE)</f>
        <v>0</v>
      </c>
      <c r="K332" s="2">
        <f>VLOOKUP(A332, Customer!A:O, 11, FALSE)</f>
        <v>0</v>
      </c>
      <c r="L332" s="2">
        <f>VLOOKUP(A332, Customer!A:O, 12, FALSE)</f>
        <v>1</v>
      </c>
      <c r="M332" s="2">
        <f>VLOOKUP(A332, Customer!A:O, 13, FALSE)</f>
        <v>0</v>
      </c>
      <c r="N332" s="2">
        <f>VLOOKUP(A332, Customer!A:O, 14, FALSE)</f>
        <v>0</v>
      </c>
      <c r="O332" s="2" t="str">
        <f>VLOOKUP(A332, Customer!A:O, 15, FALSE)</f>
        <v>State-Texas</v>
      </c>
      <c r="P332" s="2">
        <f>VLOOKUP(A332,Sales!A:N,2,FALSE)</f>
        <v>36</v>
      </c>
      <c r="Q332">
        <f>VLOOKUP(A332,Sales!A:N,3,FALSE)</f>
        <v>489</v>
      </c>
      <c r="R332" s="2">
        <f>VLOOKUP(A332,Sales!A:N,4,FALSE)</f>
        <v>46</v>
      </c>
      <c r="S332" s="2">
        <f>VLOOKUP(A332,Sales!A:N,5,FALSE)</f>
        <v>275</v>
      </c>
      <c r="T332" s="2">
        <f>VLOOKUP(A332,Sales!A:N,6,FALSE)</f>
        <v>70</v>
      </c>
      <c r="U332" s="2">
        <f>VLOOKUP(A332,Sales!A:N,7,FALSE)</f>
        <v>46</v>
      </c>
      <c r="V332" s="2">
        <f>VLOOKUP(A332,Sales!A:N,8,FALSE)</f>
        <v>127</v>
      </c>
      <c r="W332" s="2">
        <f>VLOOKUP(A332,Sales!A:N,9,FALSE)</f>
        <v>799</v>
      </c>
      <c r="X332" s="2">
        <f>VLOOKUP(A332,Sales!A:N,10,FALSE)</f>
        <v>3</v>
      </c>
      <c r="Y332" s="2">
        <f>VLOOKUP(A332,Sales!A:N,11,FALSE)</f>
        <v>7</v>
      </c>
      <c r="Z332" s="2">
        <f>VLOOKUP(A332,Sales!A:N,12,FALSE)</f>
        <v>1</v>
      </c>
      <c r="AA332" s="2">
        <f>VLOOKUP(A332,Sales!A:N,13,FALSE)</f>
        <v>3</v>
      </c>
      <c r="AB332" s="2">
        <f>VLOOKUP(A332,Sales!A:N,14,FALSE)</f>
        <v>9</v>
      </c>
      <c r="AC332" s="2">
        <f>VLOOKUP(A332,Campaigns!A:I,2,FALSE)</f>
        <v>0</v>
      </c>
      <c r="AD332" s="2">
        <f>VLOOKUP(A332,Campaigns!A:I,3,FALSE)</f>
        <v>0</v>
      </c>
      <c r="AE332" s="2">
        <f>VLOOKUP(A332,Campaigns!A:I,4,FALSE)</f>
        <v>0</v>
      </c>
      <c r="AF332" s="2">
        <f>VLOOKUP(A332,Campaigns!A:I,5,FALSE)</f>
        <v>0</v>
      </c>
      <c r="AG332" s="2">
        <f>VLOOKUP(A332,Campaigns!A:I,6,FALSE)</f>
        <v>0</v>
      </c>
      <c r="AH332" s="2">
        <f>VLOOKUP(A332,Campaigns!A:I,7,FALSE)</f>
        <v>0</v>
      </c>
      <c r="AI332" s="2">
        <f>VLOOKUP(A332,Campaigns!A:I,8,FALSE)</f>
        <v>1</v>
      </c>
      <c r="AJ332" s="19" t="str">
        <f>VLOOKUP(A332,Campaigns!A:I,9,FALSE)</f>
        <v>1/13/2019</v>
      </c>
    </row>
    <row r="333" spans="1:36">
      <c r="A333" s="2">
        <v>2699</v>
      </c>
      <c r="B333" s="2">
        <f>VLOOKUP(A333, Customer!A:O, 2, FALSE)</f>
        <v>138513</v>
      </c>
      <c r="C333" s="2">
        <f>VLOOKUP(A333, Customer!A:O, 3, FALSE)</f>
        <v>1</v>
      </c>
      <c r="D333" s="2">
        <f>VLOOKUP(A333, Customer!A:O, 4, FALSE)</f>
        <v>0</v>
      </c>
      <c r="E333" s="2">
        <f>VLOOKUP(A333, Customer!A:O, 5, FALSE)</f>
        <v>38</v>
      </c>
      <c r="F333" s="2">
        <f>VLOOKUP(A333, Customer!A:O, 6, FALSE)</f>
        <v>0</v>
      </c>
      <c r="G333" s="2">
        <f>VLOOKUP(A333, Customer!A:O, 7, FALSE)</f>
        <v>0</v>
      </c>
      <c r="H333" s="2">
        <f>VLOOKUP(A333, Customer!A:O, 8, FALSE)</f>
        <v>1</v>
      </c>
      <c r="I333" s="2">
        <f>VLOOKUP(A333, Customer!A:O, 9, FALSE)</f>
        <v>0</v>
      </c>
      <c r="J333" s="2">
        <f>VLOOKUP(A333, Customer!A:O, 10, FALSE)</f>
        <v>0</v>
      </c>
      <c r="K333" s="2">
        <f>VLOOKUP(A333, Customer!A:O, 11, FALSE)</f>
        <v>0</v>
      </c>
      <c r="L333" s="2">
        <f>VLOOKUP(A333, Customer!A:O, 12, FALSE)</f>
        <v>0</v>
      </c>
      <c r="M333" s="2">
        <f>VLOOKUP(A333, Customer!A:O, 13, FALSE)</f>
        <v>0</v>
      </c>
      <c r="N333" s="2">
        <f>VLOOKUP(A333, Customer!A:O, 14, FALSE)</f>
        <v>1</v>
      </c>
      <c r="O333" s="2" t="str">
        <f>VLOOKUP(A333, Customer!A:O, 15, FALSE)</f>
        <v>State-California</v>
      </c>
      <c r="P333" s="2">
        <f>VLOOKUP(A333,Sales!A:N,2,FALSE)</f>
        <v>20</v>
      </c>
      <c r="Q333">
        <f>VLOOKUP(A333,Sales!A:N,3,FALSE)</f>
        <v>619</v>
      </c>
      <c r="R333" s="2">
        <f>VLOOKUP(A333,Sales!A:N,4,FALSE)</f>
        <v>11</v>
      </c>
      <c r="S333" s="2">
        <f>VLOOKUP(A333,Sales!A:N,5,FALSE)</f>
        <v>414</v>
      </c>
      <c r="T333" s="2">
        <f>VLOOKUP(A333,Sales!A:N,6,FALSE)</f>
        <v>58</v>
      </c>
      <c r="U333" s="2">
        <f>VLOOKUP(A333,Sales!A:N,7,FALSE)</f>
        <v>0</v>
      </c>
      <c r="V333" s="2">
        <f>VLOOKUP(A333,Sales!A:N,8,FALSE)</f>
        <v>65</v>
      </c>
      <c r="W333" s="2">
        <f>VLOOKUP(A333,Sales!A:N,9,FALSE)</f>
        <v>1036</v>
      </c>
      <c r="X333" s="2">
        <f>VLOOKUP(A333,Sales!A:N,10,FALSE)</f>
        <v>5</v>
      </c>
      <c r="Y333" s="2">
        <f>VLOOKUP(A333,Sales!A:N,11,FALSE)</f>
        <v>6</v>
      </c>
      <c r="Z333" s="2">
        <f>VLOOKUP(A333,Sales!A:N,12,FALSE)</f>
        <v>1</v>
      </c>
      <c r="AA333" s="2">
        <f>VLOOKUP(A333,Sales!A:N,13,FALSE)</f>
        <v>5</v>
      </c>
      <c r="AB333" s="2">
        <f>VLOOKUP(A333,Sales!A:N,14,FALSE)</f>
        <v>8</v>
      </c>
      <c r="AC333" s="2">
        <f>VLOOKUP(A333,Campaigns!A:I,2,FALSE)</f>
        <v>0</v>
      </c>
      <c r="AD333" s="2">
        <f>VLOOKUP(A333,Campaigns!A:I,3,FALSE)</f>
        <v>0</v>
      </c>
      <c r="AE333" s="2">
        <f>VLOOKUP(A333,Campaigns!A:I,4,FALSE)</f>
        <v>0</v>
      </c>
      <c r="AF333" s="2">
        <f>VLOOKUP(A333,Campaigns!A:I,5,FALSE)</f>
        <v>0</v>
      </c>
      <c r="AG333" s="2">
        <f>VLOOKUP(A333,Campaigns!A:I,6,FALSE)</f>
        <v>0</v>
      </c>
      <c r="AH333" s="2">
        <f>VLOOKUP(A333,Campaigns!A:I,7,FALSE)</f>
        <v>0</v>
      </c>
      <c r="AI333" s="2">
        <f>VLOOKUP(A333,Campaigns!A:I,8,FALSE)</f>
        <v>1</v>
      </c>
      <c r="AJ333" s="19">
        <f>VLOOKUP(A333,Campaigns!A:I,9,FALSE)</f>
        <v>43928</v>
      </c>
    </row>
    <row r="334" spans="1:36">
      <c r="A334" s="2">
        <v>1020</v>
      </c>
      <c r="B334" s="2">
        <f>VLOOKUP(A334, Customer!A:O, 2, FALSE)</f>
        <v>137040</v>
      </c>
      <c r="C334" s="2">
        <f>VLOOKUP(A334, Customer!A:O, 3, FALSE)</f>
        <v>0</v>
      </c>
      <c r="D334" s="2">
        <f>VLOOKUP(A334, Customer!A:O, 4, FALSE)</f>
        <v>0</v>
      </c>
      <c r="E334" s="2">
        <f>VLOOKUP(A334, Customer!A:O, 5, FALSE)</f>
        <v>38</v>
      </c>
      <c r="F334" s="2">
        <f>VLOOKUP(A334, Customer!A:O, 6, FALSE)</f>
        <v>0</v>
      </c>
      <c r="G334" s="2">
        <f>VLOOKUP(A334, Customer!A:O, 7, FALSE)</f>
        <v>1</v>
      </c>
      <c r="H334" s="2">
        <f>VLOOKUP(A334, Customer!A:O, 8, FALSE)</f>
        <v>0</v>
      </c>
      <c r="I334" s="2">
        <f>VLOOKUP(A334, Customer!A:O, 9, FALSE)</f>
        <v>0</v>
      </c>
      <c r="J334" s="2">
        <f>VLOOKUP(A334, Customer!A:O, 10, FALSE)</f>
        <v>0</v>
      </c>
      <c r="K334" s="2">
        <f>VLOOKUP(A334, Customer!A:O, 11, FALSE)</f>
        <v>0</v>
      </c>
      <c r="L334" s="2">
        <f>VLOOKUP(A334, Customer!A:O, 12, FALSE)</f>
        <v>1</v>
      </c>
      <c r="M334" s="2">
        <f>VLOOKUP(A334, Customer!A:O, 13, FALSE)</f>
        <v>0</v>
      </c>
      <c r="N334" s="2">
        <f>VLOOKUP(A334, Customer!A:O, 14, FALSE)</f>
        <v>0</v>
      </c>
      <c r="O334" s="2" t="str">
        <f>VLOOKUP(A334, Customer!A:O, 15, FALSE)</f>
        <v>State-Florida</v>
      </c>
      <c r="P334" s="2">
        <f>VLOOKUP(A334,Sales!A:N,2,FALSE)</f>
        <v>41</v>
      </c>
      <c r="Q334">
        <f>VLOOKUP(A334,Sales!A:N,3,FALSE)</f>
        <v>318</v>
      </c>
      <c r="R334" s="2">
        <f>VLOOKUP(A334,Sales!A:N,4,FALSE)</f>
        <v>7</v>
      </c>
      <c r="S334" s="2">
        <f>VLOOKUP(A334,Sales!A:N,5,FALSE)</f>
        <v>270</v>
      </c>
      <c r="T334" s="2">
        <f>VLOOKUP(A334,Sales!A:N,6,FALSE)</f>
        <v>255</v>
      </c>
      <c r="U334" s="2">
        <f>VLOOKUP(A334,Sales!A:N,7,FALSE)</f>
        <v>141</v>
      </c>
      <c r="V334" s="2">
        <f>VLOOKUP(A334,Sales!A:N,8,FALSE)</f>
        <v>178</v>
      </c>
      <c r="W334" s="2">
        <f>VLOOKUP(A334,Sales!A:N,9,FALSE)</f>
        <v>814</v>
      </c>
      <c r="X334" s="2">
        <f>VLOOKUP(A334,Sales!A:N,10,FALSE)</f>
        <v>1</v>
      </c>
      <c r="Y334" s="2">
        <f>VLOOKUP(A334,Sales!A:N,11,FALSE)</f>
        <v>4</v>
      </c>
      <c r="Z334" s="2">
        <f>VLOOKUP(A334,Sales!A:N,12,FALSE)</f>
        <v>2</v>
      </c>
      <c r="AA334" s="2">
        <f>VLOOKUP(A334,Sales!A:N,13,FALSE)</f>
        <v>5</v>
      </c>
      <c r="AB334" s="2">
        <f>VLOOKUP(A334,Sales!A:N,14,FALSE)</f>
        <v>8</v>
      </c>
      <c r="AC334" s="2">
        <f>VLOOKUP(A334,Campaigns!A:I,2,FALSE)</f>
        <v>0</v>
      </c>
      <c r="AD334" s="2">
        <f>VLOOKUP(A334,Campaigns!A:I,3,FALSE)</f>
        <v>0</v>
      </c>
      <c r="AE334" s="2">
        <f>VLOOKUP(A334,Campaigns!A:I,4,FALSE)</f>
        <v>0</v>
      </c>
      <c r="AF334" s="2">
        <f>VLOOKUP(A334,Campaigns!A:I,5,FALSE)</f>
        <v>0</v>
      </c>
      <c r="AG334" s="2">
        <f>VLOOKUP(A334,Campaigns!A:I,6,FALSE)</f>
        <v>0</v>
      </c>
      <c r="AH334" s="2">
        <f>VLOOKUP(A334,Campaigns!A:I,7,FALSE)</f>
        <v>0</v>
      </c>
      <c r="AI334" s="2">
        <f>VLOOKUP(A334,Campaigns!A:I,8,FALSE)</f>
        <v>0</v>
      </c>
      <c r="AJ334" s="19" t="str">
        <f>VLOOKUP(A334,Campaigns!A:I,9,FALSE)</f>
        <v>1/13/2019</v>
      </c>
    </row>
    <row r="335" spans="1:36">
      <c r="A335" s="2">
        <v>2815</v>
      </c>
      <c r="B335" s="2">
        <f>VLOOKUP(A335, Customer!A:O, 2, FALSE)</f>
        <v>132313</v>
      </c>
      <c r="C335" s="2">
        <f>VLOOKUP(A335, Customer!A:O, 3, FALSE)</f>
        <v>1</v>
      </c>
      <c r="D335" s="2">
        <f>VLOOKUP(A335, Customer!A:O, 4, FALSE)</f>
        <v>0</v>
      </c>
      <c r="E335" s="2">
        <f>VLOOKUP(A335, Customer!A:O, 5, FALSE)</f>
        <v>38</v>
      </c>
      <c r="F335" s="2">
        <f>VLOOKUP(A335, Customer!A:O, 6, FALSE)</f>
        <v>0</v>
      </c>
      <c r="G335" s="2">
        <f>VLOOKUP(A335, Customer!A:O, 7, FALSE)</f>
        <v>0</v>
      </c>
      <c r="H335" s="2">
        <f>VLOOKUP(A335, Customer!A:O, 8, FALSE)</f>
        <v>0</v>
      </c>
      <c r="I335" s="2">
        <f>VLOOKUP(A335, Customer!A:O, 9, FALSE)</f>
        <v>1</v>
      </c>
      <c r="J335" s="2">
        <f>VLOOKUP(A335, Customer!A:O, 10, FALSE)</f>
        <v>0</v>
      </c>
      <c r="K335" s="2">
        <f>VLOOKUP(A335, Customer!A:O, 11, FALSE)</f>
        <v>0</v>
      </c>
      <c r="L335" s="2">
        <f>VLOOKUP(A335, Customer!A:O, 12, FALSE)</f>
        <v>0</v>
      </c>
      <c r="M335" s="2">
        <f>VLOOKUP(A335, Customer!A:O, 13, FALSE)</f>
        <v>0</v>
      </c>
      <c r="N335" s="2">
        <f>VLOOKUP(A335, Customer!A:O, 14, FALSE)</f>
        <v>1</v>
      </c>
      <c r="O335" s="2" t="str">
        <f>VLOOKUP(A335, Customer!A:O, 15, FALSE)</f>
        <v>State-Illinois</v>
      </c>
      <c r="P335" s="2">
        <f>VLOOKUP(A335,Sales!A:N,2,FALSE)</f>
        <v>60</v>
      </c>
      <c r="Q335">
        <f>VLOOKUP(A335,Sales!A:N,3,FALSE)</f>
        <v>352</v>
      </c>
      <c r="R335" s="2">
        <f>VLOOKUP(A335,Sales!A:N,4,FALSE)</f>
        <v>16</v>
      </c>
      <c r="S335" s="2">
        <f>VLOOKUP(A335,Sales!A:N,5,FALSE)</f>
        <v>229</v>
      </c>
      <c r="T335" s="2">
        <f>VLOOKUP(A335,Sales!A:N,6,FALSE)</f>
        <v>8</v>
      </c>
      <c r="U335" s="2">
        <f>VLOOKUP(A335,Sales!A:N,7,FALSE)</f>
        <v>16</v>
      </c>
      <c r="V335" s="2">
        <f>VLOOKUP(A335,Sales!A:N,8,FALSE)</f>
        <v>29</v>
      </c>
      <c r="W335" s="2">
        <f>VLOOKUP(A335,Sales!A:N,9,FALSE)</f>
        <v>594</v>
      </c>
      <c r="X335" s="2">
        <f>VLOOKUP(A335,Sales!A:N,10,FALSE)</f>
        <v>3</v>
      </c>
      <c r="Y335" s="2">
        <f>VLOOKUP(A335,Sales!A:N,11,FALSE)</f>
        <v>4</v>
      </c>
      <c r="Z335" s="2">
        <f>VLOOKUP(A335,Sales!A:N,12,FALSE)</f>
        <v>0</v>
      </c>
      <c r="AA335" s="2">
        <f>VLOOKUP(A335,Sales!A:N,13,FALSE)</f>
        <v>4</v>
      </c>
      <c r="AB335" s="2">
        <f>VLOOKUP(A335,Sales!A:N,14,FALSE)</f>
        <v>9</v>
      </c>
      <c r="AC335" s="2">
        <f>VLOOKUP(A335,Campaigns!A:I,2,FALSE)</f>
        <v>0</v>
      </c>
      <c r="AD335" s="2">
        <f>VLOOKUP(A335,Campaigns!A:I,3,FALSE)</f>
        <v>0</v>
      </c>
      <c r="AE335" s="2">
        <f>VLOOKUP(A335,Campaigns!A:I,4,FALSE)</f>
        <v>0</v>
      </c>
      <c r="AF335" s="2">
        <f>VLOOKUP(A335,Campaigns!A:I,5,FALSE)</f>
        <v>0</v>
      </c>
      <c r="AG335" s="2">
        <f>VLOOKUP(A335,Campaigns!A:I,6,FALSE)</f>
        <v>0</v>
      </c>
      <c r="AH335" s="2">
        <f>VLOOKUP(A335,Campaigns!A:I,7,FALSE)</f>
        <v>0</v>
      </c>
      <c r="AI335" s="2">
        <f>VLOOKUP(A335,Campaigns!A:I,8,FALSE)</f>
        <v>0</v>
      </c>
      <c r="AJ335" s="19" t="str">
        <f>VLOOKUP(A335,Campaigns!A:I,9,FALSE)</f>
        <v>7/19/2019</v>
      </c>
    </row>
    <row r="336" spans="1:36">
      <c r="A336" s="2">
        <v>1160</v>
      </c>
      <c r="B336" s="2">
        <f>VLOOKUP(A336, Customer!A:O, 2, FALSE)</f>
        <v>128718</v>
      </c>
      <c r="C336" s="2">
        <f>VLOOKUP(A336, Customer!A:O, 3, FALSE)</f>
        <v>1</v>
      </c>
      <c r="D336" s="2">
        <f>VLOOKUP(A336, Customer!A:O, 4, FALSE)</f>
        <v>0</v>
      </c>
      <c r="E336" s="2">
        <f>VLOOKUP(A336, Customer!A:O, 5, FALSE)</f>
        <v>38</v>
      </c>
      <c r="F336" s="2">
        <f>VLOOKUP(A336, Customer!A:O, 6, FALSE)</f>
        <v>0</v>
      </c>
      <c r="G336" s="2">
        <f>VLOOKUP(A336, Customer!A:O, 7, FALSE)</f>
        <v>1</v>
      </c>
      <c r="H336" s="2">
        <f>VLOOKUP(A336, Customer!A:O, 8, FALSE)</f>
        <v>0</v>
      </c>
      <c r="I336" s="2">
        <f>VLOOKUP(A336, Customer!A:O, 9, FALSE)</f>
        <v>0</v>
      </c>
      <c r="J336" s="2">
        <f>VLOOKUP(A336, Customer!A:O, 10, FALSE)</f>
        <v>0</v>
      </c>
      <c r="K336" s="2">
        <f>VLOOKUP(A336, Customer!A:O, 11, FALSE)</f>
        <v>0</v>
      </c>
      <c r="L336" s="2">
        <f>VLOOKUP(A336, Customer!A:O, 12, FALSE)</f>
        <v>1</v>
      </c>
      <c r="M336" s="2">
        <f>VLOOKUP(A336, Customer!A:O, 13, FALSE)</f>
        <v>0</v>
      </c>
      <c r="N336" s="2">
        <f>VLOOKUP(A336, Customer!A:O, 14, FALSE)</f>
        <v>0</v>
      </c>
      <c r="O336" s="2" t="str">
        <f>VLOOKUP(A336, Customer!A:O, 15, FALSE)</f>
        <v>State-New York</v>
      </c>
      <c r="P336" s="2">
        <f>VLOOKUP(A336,Sales!A:N,2,FALSE)</f>
        <v>78</v>
      </c>
      <c r="Q336">
        <f>VLOOKUP(A336,Sales!A:N,3,FALSE)</f>
        <v>54</v>
      </c>
      <c r="R336" s="2">
        <f>VLOOKUP(A336,Sales!A:N,4,FALSE)</f>
        <v>18</v>
      </c>
      <c r="S336" s="2">
        <f>VLOOKUP(A336,Sales!A:N,5,FALSE)</f>
        <v>27</v>
      </c>
      <c r="T336" s="2">
        <f>VLOOKUP(A336,Sales!A:N,6,FALSE)</f>
        <v>49</v>
      </c>
      <c r="U336" s="2">
        <f>VLOOKUP(A336,Sales!A:N,7,FALSE)</f>
        <v>36</v>
      </c>
      <c r="V336" s="2">
        <f>VLOOKUP(A336,Sales!A:N,8,FALSE)</f>
        <v>72</v>
      </c>
      <c r="W336" s="2">
        <f>VLOOKUP(A336,Sales!A:N,9,FALSE)</f>
        <v>112</v>
      </c>
      <c r="X336" s="2">
        <f>VLOOKUP(A336,Sales!A:N,10,FALSE)</f>
        <v>2</v>
      </c>
      <c r="Y336" s="2">
        <f>VLOOKUP(A336,Sales!A:N,11,FALSE)</f>
        <v>2</v>
      </c>
      <c r="Z336" s="2">
        <f>VLOOKUP(A336,Sales!A:N,12,FALSE)</f>
        <v>0</v>
      </c>
      <c r="AA336" s="2">
        <f>VLOOKUP(A336,Sales!A:N,13,FALSE)</f>
        <v>3</v>
      </c>
      <c r="AB336" s="2">
        <f>VLOOKUP(A336,Sales!A:N,14,FALSE)</f>
        <v>8</v>
      </c>
      <c r="AC336" s="2">
        <f>VLOOKUP(A336,Campaigns!A:I,2,FALSE)</f>
        <v>0</v>
      </c>
      <c r="AD336" s="2">
        <f>VLOOKUP(A336,Campaigns!A:I,3,FALSE)</f>
        <v>0</v>
      </c>
      <c r="AE336" s="2">
        <f>VLOOKUP(A336,Campaigns!A:I,4,FALSE)</f>
        <v>0</v>
      </c>
      <c r="AF336" s="2">
        <f>VLOOKUP(A336,Campaigns!A:I,5,FALSE)</f>
        <v>0</v>
      </c>
      <c r="AG336" s="2">
        <f>VLOOKUP(A336,Campaigns!A:I,6,FALSE)</f>
        <v>0</v>
      </c>
      <c r="AH336" s="2">
        <f>VLOOKUP(A336,Campaigns!A:I,7,FALSE)</f>
        <v>0</v>
      </c>
      <c r="AI336" s="2">
        <f>VLOOKUP(A336,Campaigns!A:I,8,FALSE)</f>
        <v>0</v>
      </c>
      <c r="AJ336" s="19" t="str">
        <f>VLOOKUP(A336,Campaigns!A:I,9,FALSE)</f>
        <v>12/18/2019</v>
      </c>
    </row>
    <row r="337" spans="1:36">
      <c r="A337" s="2">
        <v>1518</v>
      </c>
      <c r="B337" s="2">
        <f>VLOOKUP(A337, Customer!A:O, 2, FALSE)</f>
        <v>128567</v>
      </c>
      <c r="C337" s="2">
        <f>VLOOKUP(A337, Customer!A:O, 3, FALSE)</f>
        <v>1</v>
      </c>
      <c r="D337" s="2">
        <f>VLOOKUP(A337, Customer!A:O, 4, FALSE)</f>
        <v>0</v>
      </c>
      <c r="E337" s="2">
        <f>VLOOKUP(A337, Customer!A:O, 5, FALSE)</f>
        <v>38</v>
      </c>
      <c r="F337" s="2">
        <f>VLOOKUP(A337, Customer!A:O, 6, FALSE)</f>
        <v>0</v>
      </c>
      <c r="G337" s="2">
        <f>VLOOKUP(A337, Customer!A:O, 7, FALSE)</f>
        <v>0</v>
      </c>
      <c r="H337" s="2">
        <f>VLOOKUP(A337, Customer!A:O, 8, FALSE)</f>
        <v>1</v>
      </c>
      <c r="I337" s="2">
        <f>VLOOKUP(A337, Customer!A:O, 9, FALSE)</f>
        <v>0</v>
      </c>
      <c r="J337" s="2">
        <f>VLOOKUP(A337, Customer!A:O, 10, FALSE)</f>
        <v>0</v>
      </c>
      <c r="K337" s="2">
        <f>VLOOKUP(A337, Customer!A:O, 11, FALSE)</f>
        <v>0</v>
      </c>
      <c r="L337" s="2">
        <f>VLOOKUP(A337, Customer!A:O, 12, FALSE)</f>
        <v>1</v>
      </c>
      <c r="M337" s="2">
        <f>VLOOKUP(A337, Customer!A:O, 13, FALSE)</f>
        <v>0</v>
      </c>
      <c r="N337" s="2">
        <f>VLOOKUP(A337, Customer!A:O, 14, FALSE)</f>
        <v>0</v>
      </c>
      <c r="O337" s="2" t="str">
        <f>VLOOKUP(A337, Customer!A:O, 15, FALSE)</f>
        <v>State-Florida</v>
      </c>
      <c r="P337" s="2">
        <f>VLOOKUP(A337,Sales!A:N,2,FALSE)</f>
        <v>57</v>
      </c>
      <c r="Q337">
        <f>VLOOKUP(A337,Sales!A:N,3,FALSE)</f>
        <v>50</v>
      </c>
      <c r="R337" s="2">
        <f>VLOOKUP(A337,Sales!A:N,4,FALSE)</f>
        <v>14</v>
      </c>
      <c r="S337" s="2">
        <f>VLOOKUP(A337,Sales!A:N,5,FALSE)</f>
        <v>99</v>
      </c>
      <c r="T337" s="2">
        <f>VLOOKUP(A337,Sales!A:N,6,FALSE)</f>
        <v>9</v>
      </c>
      <c r="U337" s="2">
        <f>VLOOKUP(A337,Sales!A:N,7,FALSE)</f>
        <v>9</v>
      </c>
      <c r="V337" s="2">
        <f>VLOOKUP(A337,Sales!A:N,8,FALSE)</f>
        <v>27</v>
      </c>
      <c r="W337" s="2">
        <f>VLOOKUP(A337,Sales!A:N,9,FALSE)</f>
        <v>153</v>
      </c>
      <c r="X337" s="2">
        <f>VLOOKUP(A337,Sales!A:N,10,FALSE)</f>
        <v>2</v>
      </c>
      <c r="Y337" s="2">
        <f>VLOOKUP(A337,Sales!A:N,11,FALSE)</f>
        <v>2</v>
      </c>
      <c r="Z337" s="2">
        <f>VLOOKUP(A337,Sales!A:N,12,FALSE)</f>
        <v>0</v>
      </c>
      <c r="AA337" s="2">
        <f>VLOOKUP(A337,Sales!A:N,13,FALSE)</f>
        <v>3</v>
      </c>
      <c r="AB337" s="2">
        <f>VLOOKUP(A337,Sales!A:N,14,FALSE)</f>
        <v>6</v>
      </c>
      <c r="AC337" s="2">
        <f>VLOOKUP(A337,Campaigns!A:I,2,FALSE)</f>
        <v>0</v>
      </c>
      <c r="AD337" s="2">
        <f>VLOOKUP(A337,Campaigns!A:I,3,FALSE)</f>
        <v>0</v>
      </c>
      <c r="AE337" s="2">
        <f>VLOOKUP(A337,Campaigns!A:I,4,FALSE)</f>
        <v>0</v>
      </c>
      <c r="AF337" s="2">
        <f>VLOOKUP(A337,Campaigns!A:I,5,FALSE)</f>
        <v>0</v>
      </c>
      <c r="AG337" s="2">
        <f>VLOOKUP(A337,Campaigns!A:I,6,FALSE)</f>
        <v>0</v>
      </c>
      <c r="AH337" s="2">
        <f>VLOOKUP(A337,Campaigns!A:I,7,FALSE)</f>
        <v>0</v>
      </c>
      <c r="AI337" s="2">
        <f>VLOOKUP(A337,Campaigns!A:I,8,FALSE)</f>
        <v>0</v>
      </c>
      <c r="AJ337" s="19" t="str">
        <f>VLOOKUP(A337,Campaigns!A:I,9,FALSE)</f>
        <v>11/22/2019</v>
      </c>
    </row>
    <row r="338" spans="1:36">
      <c r="A338" s="2">
        <v>2079</v>
      </c>
      <c r="B338" s="2">
        <f>VLOOKUP(A338, Customer!A:O, 2, FALSE)</f>
        <v>127590</v>
      </c>
      <c r="C338" s="2">
        <f>VLOOKUP(A338, Customer!A:O, 3, FALSE)</f>
        <v>1</v>
      </c>
      <c r="D338" s="2">
        <f>VLOOKUP(A338, Customer!A:O, 4, FALSE)</f>
        <v>0</v>
      </c>
      <c r="E338" s="2">
        <f>VLOOKUP(A338, Customer!A:O, 5, FALSE)</f>
        <v>38</v>
      </c>
      <c r="F338" s="2">
        <f>VLOOKUP(A338, Customer!A:O, 6, FALSE)</f>
        <v>0</v>
      </c>
      <c r="G338" s="2">
        <f>VLOOKUP(A338, Customer!A:O, 7, FALSE)</f>
        <v>0</v>
      </c>
      <c r="H338" s="2">
        <f>VLOOKUP(A338, Customer!A:O, 8, FALSE)</f>
        <v>0</v>
      </c>
      <c r="I338" s="2">
        <f>VLOOKUP(A338, Customer!A:O, 9, FALSE)</f>
        <v>1</v>
      </c>
      <c r="J338" s="2">
        <f>VLOOKUP(A338, Customer!A:O, 10, FALSE)</f>
        <v>0</v>
      </c>
      <c r="K338" s="2">
        <f>VLOOKUP(A338, Customer!A:O, 11, FALSE)</f>
        <v>0</v>
      </c>
      <c r="L338" s="2">
        <f>VLOOKUP(A338, Customer!A:O, 12, FALSE)</f>
        <v>0</v>
      </c>
      <c r="M338" s="2">
        <f>VLOOKUP(A338, Customer!A:O, 13, FALSE)</f>
        <v>1</v>
      </c>
      <c r="N338" s="2">
        <f>VLOOKUP(A338, Customer!A:O, 14, FALSE)</f>
        <v>0</v>
      </c>
      <c r="O338" s="2" t="str">
        <f>VLOOKUP(A338, Customer!A:O, 15, FALSE)</f>
        <v>State-Texas</v>
      </c>
      <c r="P338" s="2">
        <f>VLOOKUP(A338,Sales!A:N,2,FALSE)</f>
        <v>38</v>
      </c>
      <c r="Q338">
        <f>VLOOKUP(A338,Sales!A:N,3,FALSE)</f>
        <v>28</v>
      </c>
      <c r="R338" s="2">
        <f>VLOOKUP(A338,Sales!A:N,4,FALSE)</f>
        <v>0</v>
      </c>
      <c r="S338" s="2">
        <f>VLOOKUP(A338,Sales!A:N,5,FALSE)</f>
        <v>23</v>
      </c>
      <c r="T338" s="2">
        <f>VLOOKUP(A338,Sales!A:N,6,FALSE)</f>
        <v>0</v>
      </c>
      <c r="U338" s="2">
        <f>VLOOKUP(A338,Sales!A:N,7,FALSE)</f>
        <v>0</v>
      </c>
      <c r="V338" s="2">
        <f>VLOOKUP(A338,Sales!A:N,8,FALSE)</f>
        <v>5</v>
      </c>
      <c r="W338" s="2">
        <f>VLOOKUP(A338,Sales!A:N,9,FALSE)</f>
        <v>46</v>
      </c>
      <c r="X338" s="2">
        <f>VLOOKUP(A338,Sales!A:N,10,FALSE)</f>
        <v>1</v>
      </c>
      <c r="Y338" s="2">
        <f>VLOOKUP(A338,Sales!A:N,11,FALSE)</f>
        <v>1</v>
      </c>
      <c r="Z338" s="2">
        <f>VLOOKUP(A338,Sales!A:N,12,FALSE)</f>
        <v>0</v>
      </c>
      <c r="AA338" s="2">
        <f>VLOOKUP(A338,Sales!A:N,13,FALSE)</f>
        <v>2</v>
      </c>
      <c r="AB338" s="2">
        <f>VLOOKUP(A338,Sales!A:N,14,FALSE)</f>
        <v>7</v>
      </c>
      <c r="AC338" s="2">
        <f>VLOOKUP(A338,Campaigns!A:I,2,FALSE)</f>
        <v>0</v>
      </c>
      <c r="AD338" s="2">
        <f>VLOOKUP(A338,Campaigns!A:I,3,FALSE)</f>
        <v>0</v>
      </c>
      <c r="AE338" s="2">
        <f>VLOOKUP(A338,Campaigns!A:I,4,FALSE)</f>
        <v>0</v>
      </c>
      <c r="AF338" s="2">
        <f>VLOOKUP(A338,Campaigns!A:I,5,FALSE)</f>
        <v>0</v>
      </c>
      <c r="AG338" s="2">
        <f>VLOOKUP(A338,Campaigns!A:I,6,FALSE)</f>
        <v>0</v>
      </c>
      <c r="AH338" s="2">
        <f>VLOOKUP(A338,Campaigns!A:I,7,FALSE)</f>
        <v>0</v>
      </c>
      <c r="AI338" s="2">
        <f>VLOOKUP(A338,Campaigns!A:I,8,FALSE)</f>
        <v>0</v>
      </c>
      <c r="AJ338" s="19" t="str">
        <f>VLOOKUP(A338,Campaigns!A:I,9,FALSE)</f>
        <v>9/28/2019</v>
      </c>
    </row>
    <row r="339" spans="1:36">
      <c r="A339" s="2">
        <v>2306</v>
      </c>
      <c r="B339" s="2">
        <f>VLOOKUP(A339, Customer!A:O, 2, FALSE)</f>
        <v>124711</v>
      </c>
      <c r="C339" s="2">
        <f>VLOOKUP(A339, Customer!A:O, 3, FALSE)</f>
        <v>0</v>
      </c>
      <c r="D339" s="2">
        <f>VLOOKUP(A339, Customer!A:O, 4, FALSE)</f>
        <v>0</v>
      </c>
      <c r="E339" s="2">
        <f>VLOOKUP(A339, Customer!A:O, 5, FALSE)</f>
        <v>38</v>
      </c>
      <c r="F339" s="2">
        <f>VLOOKUP(A339, Customer!A:O, 6, FALSE)</f>
        <v>0</v>
      </c>
      <c r="G339" s="2">
        <f>VLOOKUP(A339, Customer!A:O, 7, FALSE)</f>
        <v>1</v>
      </c>
      <c r="H339" s="2">
        <f>VLOOKUP(A339, Customer!A:O, 8, FALSE)</f>
        <v>0</v>
      </c>
      <c r="I339" s="2">
        <f>VLOOKUP(A339, Customer!A:O, 9, FALSE)</f>
        <v>0</v>
      </c>
      <c r="J339" s="2">
        <f>VLOOKUP(A339, Customer!A:O, 10, FALSE)</f>
        <v>0</v>
      </c>
      <c r="K339" s="2">
        <f>VLOOKUP(A339, Customer!A:O, 11, FALSE)</f>
        <v>0</v>
      </c>
      <c r="L339" s="2">
        <f>VLOOKUP(A339, Customer!A:O, 12, FALSE)</f>
        <v>1</v>
      </c>
      <c r="M339" s="2">
        <f>VLOOKUP(A339, Customer!A:O, 13, FALSE)</f>
        <v>0</v>
      </c>
      <c r="N339" s="2">
        <f>VLOOKUP(A339, Customer!A:O, 14, FALSE)</f>
        <v>0</v>
      </c>
      <c r="O339" s="2" t="str">
        <f>VLOOKUP(A339, Customer!A:O, 15, FALSE)</f>
        <v>State-New York</v>
      </c>
      <c r="P339" s="2">
        <f>VLOOKUP(A339,Sales!A:N,2,FALSE)</f>
        <v>86</v>
      </c>
      <c r="Q339">
        <f>VLOOKUP(A339,Sales!A:N,3,FALSE)</f>
        <v>50</v>
      </c>
      <c r="R339" s="2">
        <f>VLOOKUP(A339,Sales!A:N,4,FALSE)</f>
        <v>35</v>
      </c>
      <c r="S339" s="2">
        <f>VLOOKUP(A339,Sales!A:N,5,FALSE)</f>
        <v>126</v>
      </c>
      <c r="T339" s="2">
        <f>VLOOKUP(A339,Sales!A:N,6,FALSE)</f>
        <v>30</v>
      </c>
      <c r="U339" s="2">
        <f>VLOOKUP(A339,Sales!A:N,7,FALSE)</f>
        <v>15</v>
      </c>
      <c r="V339" s="2">
        <f>VLOOKUP(A339,Sales!A:N,8,FALSE)</f>
        <v>35</v>
      </c>
      <c r="W339" s="2">
        <f>VLOOKUP(A339,Sales!A:N,9,FALSE)</f>
        <v>222</v>
      </c>
      <c r="X339" s="2">
        <f>VLOOKUP(A339,Sales!A:N,10,FALSE)</f>
        <v>1</v>
      </c>
      <c r="Y339" s="2">
        <f>VLOOKUP(A339,Sales!A:N,11,FALSE)</f>
        <v>3</v>
      </c>
      <c r="Z339" s="2">
        <f>VLOOKUP(A339,Sales!A:N,12,FALSE)</f>
        <v>0</v>
      </c>
      <c r="AA339" s="2">
        <f>VLOOKUP(A339,Sales!A:N,13,FALSE)</f>
        <v>3</v>
      </c>
      <c r="AB339" s="2">
        <f>VLOOKUP(A339,Sales!A:N,14,FALSE)</f>
        <v>7</v>
      </c>
      <c r="AC339" s="2">
        <f>VLOOKUP(A339,Campaigns!A:I,2,FALSE)</f>
        <v>0</v>
      </c>
      <c r="AD339" s="2">
        <f>VLOOKUP(A339,Campaigns!A:I,3,FALSE)</f>
        <v>0</v>
      </c>
      <c r="AE339" s="2">
        <f>VLOOKUP(A339,Campaigns!A:I,4,FALSE)</f>
        <v>0</v>
      </c>
      <c r="AF339" s="2">
        <f>VLOOKUP(A339,Campaigns!A:I,5,FALSE)</f>
        <v>0</v>
      </c>
      <c r="AG339" s="2">
        <f>VLOOKUP(A339,Campaigns!A:I,6,FALSE)</f>
        <v>0</v>
      </c>
      <c r="AH339" s="2">
        <f>VLOOKUP(A339,Campaigns!A:I,7,FALSE)</f>
        <v>0</v>
      </c>
      <c r="AI339" s="2">
        <f>VLOOKUP(A339,Campaigns!A:I,8,FALSE)</f>
        <v>0</v>
      </c>
      <c r="AJ339" s="19" t="str">
        <f>VLOOKUP(A339,Campaigns!A:I,9,FALSE)</f>
        <v>9/22/2020</v>
      </c>
    </row>
    <row r="340" spans="1:36">
      <c r="A340" s="2">
        <v>2324</v>
      </c>
      <c r="B340" s="2">
        <f>VLOOKUP(A340, Customer!A:O, 2, FALSE)</f>
        <v>124367</v>
      </c>
      <c r="C340" s="2">
        <f>VLOOKUP(A340, Customer!A:O, 3, FALSE)</f>
        <v>1</v>
      </c>
      <c r="D340" s="2">
        <f>VLOOKUP(A340, Customer!A:O, 4, FALSE)</f>
        <v>0</v>
      </c>
      <c r="E340" s="2">
        <f>VLOOKUP(A340, Customer!A:O, 5, FALSE)</f>
        <v>38</v>
      </c>
      <c r="F340" s="2">
        <f>VLOOKUP(A340, Customer!A:O, 6, FALSE)</f>
        <v>0</v>
      </c>
      <c r="G340" s="2">
        <f>VLOOKUP(A340, Customer!A:O, 7, FALSE)</f>
        <v>0</v>
      </c>
      <c r="H340" s="2">
        <f>VLOOKUP(A340, Customer!A:O, 8, FALSE)</f>
        <v>1</v>
      </c>
      <c r="I340" s="2">
        <f>VLOOKUP(A340, Customer!A:O, 9, FALSE)</f>
        <v>0</v>
      </c>
      <c r="J340" s="2">
        <f>VLOOKUP(A340, Customer!A:O, 10, FALSE)</f>
        <v>0</v>
      </c>
      <c r="K340" s="2">
        <f>VLOOKUP(A340, Customer!A:O, 11, FALSE)</f>
        <v>1</v>
      </c>
      <c r="L340" s="2">
        <f>VLOOKUP(A340, Customer!A:O, 12, FALSE)</f>
        <v>0</v>
      </c>
      <c r="M340" s="2">
        <f>VLOOKUP(A340, Customer!A:O, 13, FALSE)</f>
        <v>0</v>
      </c>
      <c r="N340" s="2">
        <f>VLOOKUP(A340, Customer!A:O, 14, FALSE)</f>
        <v>0</v>
      </c>
      <c r="O340" s="2" t="str">
        <f>VLOOKUP(A340, Customer!A:O, 15, FALSE)</f>
        <v>State-New York</v>
      </c>
      <c r="P340" s="2">
        <f>VLOOKUP(A340,Sales!A:N,2,FALSE)</f>
        <v>58</v>
      </c>
      <c r="Q340">
        <f>VLOOKUP(A340,Sales!A:N,3,FALSE)</f>
        <v>10</v>
      </c>
      <c r="R340" s="2">
        <f>VLOOKUP(A340,Sales!A:N,4,FALSE)</f>
        <v>20</v>
      </c>
      <c r="S340" s="2">
        <f>VLOOKUP(A340,Sales!A:N,5,FALSE)</f>
        <v>10</v>
      </c>
      <c r="T340" s="2">
        <f>VLOOKUP(A340,Sales!A:N,6,FALSE)</f>
        <v>0</v>
      </c>
      <c r="U340" s="2">
        <f>VLOOKUP(A340,Sales!A:N,7,FALSE)</f>
        <v>56</v>
      </c>
      <c r="V340" s="2">
        <f>VLOOKUP(A340,Sales!A:N,8,FALSE)</f>
        <v>26</v>
      </c>
      <c r="W340" s="2">
        <f>VLOOKUP(A340,Sales!A:N,9,FALSE)</f>
        <v>71</v>
      </c>
      <c r="X340" s="2">
        <f>VLOOKUP(A340,Sales!A:N,10,FALSE)</f>
        <v>1</v>
      </c>
      <c r="Y340" s="2">
        <f>VLOOKUP(A340,Sales!A:N,11,FALSE)</f>
        <v>1</v>
      </c>
      <c r="Z340" s="2">
        <f>VLOOKUP(A340,Sales!A:N,12,FALSE)</f>
        <v>0</v>
      </c>
      <c r="AA340" s="2">
        <f>VLOOKUP(A340,Sales!A:N,13,FALSE)</f>
        <v>2</v>
      </c>
      <c r="AB340" s="2">
        <f>VLOOKUP(A340,Sales!A:N,14,FALSE)</f>
        <v>9</v>
      </c>
      <c r="AC340" s="2">
        <f>VLOOKUP(A340,Campaigns!A:I,2,FALSE)</f>
        <v>0</v>
      </c>
      <c r="AD340" s="2">
        <f>VLOOKUP(A340,Campaigns!A:I,3,FALSE)</f>
        <v>0</v>
      </c>
      <c r="AE340" s="2">
        <f>VLOOKUP(A340,Campaigns!A:I,4,FALSE)</f>
        <v>0</v>
      </c>
      <c r="AF340" s="2">
        <f>VLOOKUP(A340,Campaigns!A:I,5,FALSE)</f>
        <v>0</v>
      </c>
      <c r="AG340" s="2">
        <f>VLOOKUP(A340,Campaigns!A:I,6,FALSE)</f>
        <v>0</v>
      </c>
      <c r="AH340" s="2">
        <f>VLOOKUP(A340,Campaigns!A:I,7,FALSE)</f>
        <v>0</v>
      </c>
      <c r="AI340" s="2">
        <f>VLOOKUP(A340,Campaigns!A:I,8,FALSE)</f>
        <v>0</v>
      </c>
      <c r="AJ340" s="19" t="str">
        <f>VLOOKUP(A340,Campaigns!A:I,9,FALSE)</f>
        <v>8/25/2019</v>
      </c>
    </row>
    <row r="341" spans="1:36">
      <c r="A341" s="2">
        <v>1224</v>
      </c>
      <c r="B341" s="2">
        <f>VLOOKUP(A341, Customer!A:O, 2, FALSE)</f>
        <v>123661</v>
      </c>
      <c r="C341" s="2">
        <f>VLOOKUP(A341, Customer!A:O, 3, FALSE)</f>
        <v>1</v>
      </c>
      <c r="D341" s="2">
        <f>VLOOKUP(A341, Customer!A:O, 4, FALSE)</f>
        <v>0</v>
      </c>
      <c r="E341" s="2">
        <f>VLOOKUP(A341, Customer!A:O, 5, FALSE)</f>
        <v>38</v>
      </c>
      <c r="F341" s="2">
        <f>VLOOKUP(A341, Customer!A:O, 6, FALSE)</f>
        <v>0</v>
      </c>
      <c r="G341" s="2">
        <f>VLOOKUP(A341, Customer!A:O, 7, FALSE)</f>
        <v>0</v>
      </c>
      <c r="H341" s="2">
        <f>VLOOKUP(A341, Customer!A:O, 8, FALSE)</f>
        <v>0</v>
      </c>
      <c r="I341" s="2">
        <f>VLOOKUP(A341, Customer!A:O, 9, FALSE)</f>
        <v>1</v>
      </c>
      <c r="J341" s="2">
        <f>VLOOKUP(A341, Customer!A:O, 10, FALSE)</f>
        <v>0</v>
      </c>
      <c r="K341" s="2">
        <f>VLOOKUP(A341, Customer!A:O, 11, FALSE)</f>
        <v>0</v>
      </c>
      <c r="L341" s="2">
        <f>VLOOKUP(A341, Customer!A:O, 12, FALSE)</f>
        <v>0</v>
      </c>
      <c r="M341" s="2">
        <f>VLOOKUP(A341, Customer!A:O, 13, FALSE)</f>
        <v>1</v>
      </c>
      <c r="N341" s="2">
        <f>VLOOKUP(A341, Customer!A:O, 14, FALSE)</f>
        <v>0</v>
      </c>
      <c r="O341" s="2" t="str">
        <f>VLOOKUP(A341, Customer!A:O, 15, FALSE)</f>
        <v>State-Florida</v>
      </c>
      <c r="P341" s="2">
        <f>VLOOKUP(A341,Sales!A:N,2,FALSE)</f>
        <v>46</v>
      </c>
      <c r="Q341">
        <f>VLOOKUP(A341,Sales!A:N,3,FALSE)</f>
        <v>94</v>
      </c>
      <c r="R341" s="2">
        <f>VLOOKUP(A341,Sales!A:N,4,FALSE)</f>
        <v>0</v>
      </c>
      <c r="S341" s="2">
        <f>VLOOKUP(A341,Sales!A:N,5,FALSE)</f>
        <v>21</v>
      </c>
      <c r="T341" s="2">
        <f>VLOOKUP(A341,Sales!A:N,6,FALSE)</f>
        <v>0</v>
      </c>
      <c r="U341" s="2">
        <f>VLOOKUP(A341,Sales!A:N,7,FALSE)</f>
        <v>0</v>
      </c>
      <c r="V341" s="2">
        <f>VLOOKUP(A341,Sales!A:N,8,FALSE)</f>
        <v>5</v>
      </c>
      <c r="W341" s="2">
        <f>VLOOKUP(A341,Sales!A:N,9,FALSE)</f>
        <v>110</v>
      </c>
      <c r="X341" s="2">
        <f>VLOOKUP(A341,Sales!A:N,10,FALSE)</f>
        <v>1</v>
      </c>
      <c r="Y341" s="2">
        <f>VLOOKUP(A341,Sales!A:N,11,FALSE)</f>
        <v>1</v>
      </c>
      <c r="Z341" s="2">
        <f>VLOOKUP(A341,Sales!A:N,12,FALSE)</f>
        <v>0</v>
      </c>
      <c r="AA341" s="2">
        <f>VLOOKUP(A341,Sales!A:N,13,FALSE)</f>
        <v>3</v>
      </c>
      <c r="AB341" s="2">
        <f>VLOOKUP(A341,Sales!A:N,14,FALSE)</f>
        <v>7</v>
      </c>
      <c r="AC341" s="2">
        <f>VLOOKUP(A341,Campaigns!A:I,2,FALSE)</f>
        <v>0</v>
      </c>
      <c r="AD341" s="2">
        <f>VLOOKUP(A341,Campaigns!A:I,3,FALSE)</f>
        <v>0</v>
      </c>
      <c r="AE341" s="2">
        <f>VLOOKUP(A341,Campaigns!A:I,4,FALSE)</f>
        <v>0</v>
      </c>
      <c r="AF341" s="2">
        <f>VLOOKUP(A341,Campaigns!A:I,5,FALSE)</f>
        <v>0</v>
      </c>
      <c r="AG341" s="2">
        <f>VLOOKUP(A341,Campaigns!A:I,6,FALSE)</f>
        <v>0</v>
      </c>
      <c r="AH341" s="2">
        <f>VLOOKUP(A341,Campaigns!A:I,7,FALSE)</f>
        <v>0</v>
      </c>
      <c r="AI341" s="2">
        <f>VLOOKUP(A341,Campaigns!A:I,8,FALSE)</f>
        <v>0</v>
      </c>
      <c r="AJ341" s="19">
        <f>VLOOKUP(A341,Campaigns!A:I,9,FALSE)</f>
        <v>44109</v>
      </c>
    </row>
    <row r="342" spans="1:36">
      <c r="A342" s="2">
        <v>1394</v>
      </c>
      <c r="B342" s="2">
        <f>VLOOKUP(A342, Customer!A:O, 2, FALSE)</f>
        <v>123616</v>
      </c>
      <c r="C342" s="2">
        <f>VLOOKUP(A342, Customer!A:O, 3, FALSE)</f>
        <v>1</v>
      </c>
      <c r="D342" s="2">
        <f>VLOOKUP(A342, Customer!A:O, 4, FALSE)</f>
        <v>0</v>
      </c>
      <c r="E342" s="2">
        <f>VLOOKUP(A342, Customer!A:O, 5, FALSE)</f>
        <v>38</v>
      </c>
      <c r="F342" s="2">
        <f>VLOOKUP(A342, Customer!A:O, 6, FALSE)</f>
        <v>0</v>
      </c>
      <c r="G342" s="2">
        <f>VLOOKUP(A342, Customer!A:O, 7, FALSE)</f>
        <v>0</v>
      </c>
      <c r="H342" s="2">
        <f>VLOOKUP(A342, Customer!A:O, 8, FALSE)</f>
        <v>1</v>
      </c>
      <c r="I342" s="2">
        <f>VLOOKUP(A342, Customer!A:O, 9, FALSE)</f>
        <v>0</v>
      </c>
      <c r="J342" s="2">
        <f>VLOOKUP(A342, Customer!A:O, 10, FALSE)</f>
        <v>0</v>
      </c>
      <c r="K342" s="2">
        <f>VLOOKUP(A342, Customer!A:O, 11, FALSE)</f>
        <v>0</v>
      </c>
      <c r="L342" s="2">
        <f>VLOOKUP(A342, Customer!A:O, 12, FALSE)</f>
        <v>0</v>
      </c>
      <c r="M342" s="2">
        <f>VLOOKUP(A342, Customer!A:O, 13, FALSE)</f>
        <v>0</v>
      </c>
      <c r="N342" s="2">
        <f>VLOOKUP(A342, Customer!A:O, 14, FALSE)</f>
        <v>0</v>
      </c>
      <c r="O342" s="2" t="str">
        <f>VLOOKUP(A342, Customer!A:O, 15, FALSE)</f>
        <v>State-New York</v>
      </c>
      <c r="P342" s="2">
        <f>VLOOKUP(A342,Sales!A:N,2,FALSE)</f>
        <v>76</v>
      </c>
      <c r="Q342">
        <f>VLOOKUP(A342,Sales!A:N,3,FALSE)</f>
        <v>21</v>
      </c>
      <c r="R342" s="2">
        <f>VLOOKUP(A342,Sales!A:N,4,FALSE)</f>
        <v>115</v>
      </c>
      <c r="S342" s="2">
        <f>VLOOKUP(A342,Sales!A:N,5,FALSE)</f>
        <v>58</v>
      </c>
      <c r="T342" s="2">
        <f>VLOOKUP(A342,Sales!A:N,6,FALSE)</f>
        <v>16</v>
      </c>
      <c r="U342" s="2">
        <f>VLOOKUP(A342,Sales!A:N,7,FALSE)</f>
        <v>37</v>
      </c>
      <c r="V342" s="2">
        <f>VLOOKUP(A342,Sales!A:N,8,FALSE)</f>
        <v>168</v>
      </c>
      <c r="W342" s="2">
        <f>VLOOKUP(A342,Sales!A:N,9,FALSE)</f>
        <v>79</v>
      </c>
      <c r="X342" s="2">
        <f>VLOOKUP(A342,Sales!A:N,10,FALSE)</f>
        <v>2</v>
      </c>
      <c r="Y342" s="2">
        <f>VLOOKUP(A342,Sales!A:N,11,FALSE)</f>
        <v>3</v>
      </c>
      <c r="Z342" s="2">
        <f>VLOOKUP(A342,Sales!A:N,12,FALSE)</f>
        <v>0</v>
      </c>
      <c r="AA342" s="2">
        <f>VLOOKUP(A342,Sales!A:N,13,FALSE)</f>
        <v>3</v>
      </c>
      <c r="AB342" s="2">
        <f>VLOOKUP(A342,Sales!A:N,14,FALSE)</f>
        <v>8</v>
      </c>
      <c r="AC342" s="2">
        <f>VLOOKUP(A342,Campaigns!A:I,2,FALSE)</f>
        <v>0</v>
      </c>
      <c r="AD342" s="2">
        <f>VLOOKUP(A342,Campaigns!A:I,3,FALSE)</f>
        <v>0</v>
      </c>
      <c r="AE342" s="2">
        <f>VLOOKUP(A342,Campaigns!A:I,4,FALSE)</f>
        <v>0</v>
      </c>
      <c r="AF342" s="2">
        <f>VLOOKUP(A342,Campaigns!A:I,5,FALSE)</f>
        <v>0</v>
      </c>
      <c r="AG342" s="2">
        <f>VLOOKUP(A342,Campaigns!A:I,6,FALSE)</f>
        <v>0</v>
      </c>
      <c r="AH342" s="2">
        <f>VLOOKUP(A342,Campaigns!A:I,7,FALSE)</f>
        <v>0</v>
      </c>
      <c r="AI342" s="2">
        <f>VLOOKUP(A342,Campaigns!A:I,8,FALSE)</f>
        <v>1</v>
      </c>
      <c r="AJ342" s="19" t="str">
        <f>VLOOKUP(A342,Campaigns!A:I,9,FALSE)</f>
        <v>4/24/2019</v>
      </c>
    </row>
    <row r="343" spans="1:36">
      <c r="A343" s="2">
        <v>2626</v>
      </c>
      <c r="B343" s="2">
        <f>VLOOKUP(A343, Customer!A:O, 2, FALSE)</f>
        <v>122448</v>
      </c>
      <c r="C343" s="2">
        <f>VLOOKUP(A343, Customer!A:O, 3, FALSE)</f>
        <v>1</v>
      </c>
      <c r="D343" s="2">
        <f>VLOOKUP(A343, Customer!A:O, 4, FALSE)</f>
        <v>0</v>
      </c>
      <c r="E343" s="2">
        <f>VLOOKUP(A343, Customer!A:O, 5, FALSE)</f>
        <v>38</v>
      </c>
      <c r="F343" s="2">
        <f>VLOOKUP(A343, Customer!A:O, 6, FALSE)</f>
        <v>0</v>
      </c>
      <c r="G343" s="2">
        <f>VLOOKUP(A343, Customer!A:O, 7, FALSE)</f>
        <v>1</v>
      </c>
      <c r="H343" s="2">
        <f>VLOOKUP(A343, Customer!A:O, 8, FALSE)</f>
        <v>0</v>
      </c>
      <c r="I343" s="2">
        <f>VLOOKUP(A343, Customer!A:O, 9, FALSE)</f>
        <v>0</v>
      </c>
      <c r="J343" s="2">
        <f>VLOOKUP(A343, Customer!A:O, 10, FALSE)</f>
        <v>0</v>
      </c>
      <c r="K343" s="2">
        <f>VLOOKUP(A343, Customer!A:O, 11, FALSE)</f>
        <v>0</v>
      </c>
      <c r="L343" s="2">
        <f>VLOOKUP(A343, Customer!A:O, 12, FALSE)</f>
        <v>1</v>
      </c>
      <c r="M343" s="2">
        <f>VLOOKUP(A343, Customer!A:O, 13, FALSE)</f>
        <v>0</v>
      </c>
      <c r="N343" s="2">
        <f>VLOOKUP(A343, Customer!A:O, 14, FALSE)</f>
        <v>0</v>
      </c>
      <c r="O343" s="2" t="str">
        <f>VLOOKUP(A343, Customer!A:O, 15, FALSE)</f>
        <v>State-Other</v>
      </c>
      <c r="P343" s="2">
        <f>VLOOKUP(A343,Sales!A:N,2,FALSE)</f>
        <v>86</v>
      </c>
      <c r="Q343">
        <f>VLOOKUP(A343,Sales!A:N,3,FALSE)</f>
        <v>16</v>
      </c>
      <c r="R343" s="2">
        <f>VLOOKUP(A343,Sales!A:N,4,FALSE)</f>
        <v>5</v>
      </c>
      <c r="S343" s="2">
        <f>VLOOKUP(A343,Sales!A:N,5,FALSE)</f>
        <v>44</v>
      </c>
      <c r="T343" s="2">
        <f>VLOOKUP(A343,Sales!A:N,6,FALSE)</f>
        <v>125</v>
      </c>
      <c r="U343" s="2">
        <f>VLOOKUP(A343,Sales!A:N,7,FALSE)</f>
        <v>11</v>
      </c>
      <c r="V343" s="2">
        <f>VLOOKUP(A343,Sales!A:N,8,FALSE)</f>
        <v>98</v>
      </c>
      <c r="W343" s="2">
        <f>VLOOKUP(A343,Sales!A:N,9,FALSE)</f>
        <v>104</v>
      </c>
      <c r="X343" s="2">
        <f>VLOOKUP(A343,Sales!A:N,10,FALSE)</f>
        <v>3</v>
      </c>
      <c r="Y343" s="2">
        <f>VLOOKUP(A343,Sales!A:N,11,FALSE)</f>
        <v>2</v>
      </c>
      <c r="Z343" s="2">
        <f>VLOOKUP(A343,Sales!A:N,12,FALSE)</f>
        <v>1</v>
      </c>
      <c r="AA343" s="2">
        <f>VLOOKUP(A343,Sales!A:N,13,FALSE)</f>
        <v>3</v>
      </c>
      <c r="AB343" s="2">
        <f>VLOOKUP(A343,Sales!A:N,14,FALSE)</f>
        <v>3</v>
      </c>
      <c r="AC343" s="2">
        <f>VLOOKUP(A343,Campaigns!A:I,2,FALSE)</f>
        <v>0</v>
      </c>
      <c r="AD343" s="2">
        <f>VLOOKUP(A343,Campaigns!A:I,3,FALSE)</f>
        <v>0</v>
      </c>
      <c r="AE343" s="2">
        <f>VLOOKUP(A343,Campaigns!A:I,4,FALSE)</f>
        <v>0</v>
      </c>
      <c r="AF343" s="2">
        <f>VLOOKUP(A343,Campaigns!A:I,5,FALSE)</f>
        <v>0</v>
      </c>
      <c r="AG343" s="2">
        <f>VLOOKUP(A343,Campaigns!A:I,6,FALSE)</f>
        <v>0</v>
      </c>
      <c r="AH343" s="2">
        <f>VLOOKUP(A343,Campaigns!A:I,7,FALSE)</f>
        <v>0</v>
      </c>
      <c r="AI343" s="2">
        <f>VLOOKUP(A343,Campaigns!A:I,8,FALSE)</f>
        <v>0</v>
      </c>
      <c r="AJ343" s="19">
        <f>VLOOKUP(A343,Campaigns!A:I,9,FALSE)</f>
        <v>43869</v>
      </c>
    </row>
    <row r="344" spans="1:36">
      <c r="A344" s="2">
        <v>2907</v>
      </c>
      <c r="B344" s="2">
        <f>VLOOKUP(A344, Customer!A:O, 2, FALSE)</f>
        <v>121059</v>
      </c>
      <c r="C344" s="2">
        <f>VLOOKUP(A344, Customer!A:O, 3, FALSE)</f>
        <v>1</v>
      </c>
      <c r="D344" s="2">
        <f>VLOOKUP(A344, Customer!A:O, 4, FALSE)</f>
        <v>0</v>
      </c>
      <c r="E344" s="2">
        <f>VLOOKUP(A344, Customer!A:O, 5, FALSE)</f>
        <v>38</v>
      </c>
      <c r="F344" s="2">
        <f>VLOOKUP(A344, Customer!A:O, 6, FALSE)</f>
        <v>0</v>
      </c>
      <c r="G344" s="2">
        <f>VLOOKUP(A344, Customer!A:O, 7, FALSE)</f>
        <v>1</v>
      </c>
      <c r="H344" s="2">
        <f>VLOOKUP(A344, Customer!A:O, 8, FALSE)</f>
        <v>0</v>
      </c>
      <c r="I344" s="2">
        <f>VLOOKUP(A344, Customer!A:O, 9, FALSE)</f>
        <v>0</v>
      </c>
      <c r="J344" s="2">
        <f>VLOOKUP(A344, Customer!A:O, 10, FALSE)</f>
        <v>0</v>
      </c>
      <c r="K344" s="2">
        <f>VLOOKUP(A344, Customer!A:O, 11, FALSE)</f>
        <v>0</v>
      </c>
      <c r="L344" s="2">
        <f>VLOOKUP(A344, Customer!A:O, 12, FALSE)</f>
        <v>0</v>
      </c>
      <c r="M344" s="2">
        <f>VLOOKUP(A344, Customer!A:O, 13, FALSE)</f>
        <v>1</v>
      </c>
      <c r="N344" s="2">
        <f>VLOOKUP(A344, Customer!A:O, 14, FALSE)</f>
        <v>0</v>
      </c>
      <c r="O344" s="2" t="str">
        <f>VLOOKUP(A344, Customer!A:O, 15, FALSE)</f>
        <v>State-Texas</v>
      </c>
      <c r="P344" s="2">
        <f>VLOOKUP(A344,Sales!A:N,2,FALSE)</f>
        <v>40</v>
      </c>
      <c r="Q344">
        <f>VLOOKUP(A344,Sales!A:N,3,FALSE)</f>
        <v>46</v>
      </c>
      <c r="R344" s="2">
        <f>VLOOKUP(A344,Sales!A:N,4,FALSE)</f>
        <v>17</v>
      </c>
      <c r="S344" s="2">
        <f>VLOOKUP(A344,Sales!A:N,5,FALSE)</f>
        <v>109</v>
      </c>
      <c r="T344" s="2">
        <f>VLOOKUP(A344,Sales!A:N,6,FALSE)</f>
        <v>17</v>
      </c>
      <c r="U344" s="2">
        <f>VLOOKUP(A344,Sales!A:N,7,FALSE)</f>
        <v>17</v>
      </c>
      <c r="V344" s="2">
        <f>VLOOKUP(A344,Sales!A:N,8,FALSE)</f>
        <v>46</v>
      </c>
      <c r="W344" s="2">
        <f>VLOOKUP(A344,Sales!A:N,9,FALSE)</f>
        <v>161</v>
      </c>
      <c r="X344" s="2">
        <f>VLOOKUP(A344,Sales!A:N,10,FALSE)</f>
        <v>3</v>
      </c>
      <c r="Y344" s="2">
        <f>VLOOKUP(A344,Sales!A:N,11,FALSE)</f>
        <v>3</v>
      </c>
      <c r="Z344" s="2">
        <f>VLOOKUP(A344,Sales!A:N,12,FALSE)</f>
        <v>0</v>
      </c>
      <c r="AA344" s="2">
        <f>VLOOKUP(A344,Sales!A:N,13,FALSE)</f>
        <v>3</v>
      </c>
      <c r="AB344" s="2">
        <f>VLOOKUP(A344,Sales!A:N,14,FALSE)</f>
        <v>6</v>
      </c>
      <c r="AC344" s="2">
        <f>VLOOKUP(A344,Campaigns!A:I,2,FALSE)</f>
        <v>0</v>
      </c>
      <c r="AD344" s="2">
        <f>VLOOKUP(A344,Campaigns!A:I,3,FALSE)</f>
        <v>0</v>
      </c>
      <c r="AE344" s="2">
        <f>VLOOKUP(A344,Campaigns!A:I,4,FALSE)</f>
        <v>0</v>
      </c>
      <c r="AF344" s="2">
        <f>VLOOKUP(A344,Campaigns!A:I,5,FALSE)</f>
        <v>0</v>
      </c>
      <c r="AG344" s="2">
        <f>VLOOKUP(A344,Campaigns!A:I,6,FALSE)</f>
        <v>0</v>
      </c>
      <c r="AH344" s="2">
        <f>VLOOKUP(A344,Campaigns!A:I,7,FALSE)</f>
        <v>0</v>
      </c>
      <c r="AI344" s="2">
        <f>VLOOKUP(A344,Campaigns!A:I,8,FALSE)</f>
        <v>0</v>
      </c>
      <c r="AJ344" s="19" t="str">
        <f>VLOOKUP(A344,Campaigns!A:I,9,FALSE)</f>
        <v>6/13/2020</v>
      </c>
    </row>
    <row r="345" spans="1:36">
      <c r="A345" s="2">
        <v>2604</v>
      </c>
      <c r="B345" s="2">
        <f>VLOOKUP(A345, Customer!A:O, 2, FALSE)</f>
        <v>119444</v>
      </c>
      <c r="C345" s="2">
        <f>VLOOKUP(A345, Customer!A:O, 3, FALSE)</f>
        <v>1</v>
      </c>
      <c r="D345" s="2">
        <f>VLOOKUP(A345, Customer!A:O, 4, FALSE)</f>
        <v>0</v>
      </c>
      <c r="E345" s="2">
        <f>VLOOKUP(A345, Customer!A:O, 5, FALSE)</f>
        <v>38</v>
      </c>
      <c r="F345" s="2">
        <f>VLOOKUP(A345, Customer!A:O, 6, FALSE)</f>
        <v>0</v>
      </c>
      <c r="G345" s="2">
        <f>VLOOKUP(A345, Customer!A:O, 7, FALSE)</f>
        <v>0</v>
      </c>
      <c r="H345" s="2">
        <f>VLOOKUP(A345, Customer!A:O, 8, FALSE)</f>
        <v>0</v>
      </c>
      <c r="I345" s="2">
        <f>VLOOKUP(A345, Customer!A:O, 9, FALSE)</f>
        <v>1</v>
      </c>
      <c r="J345" s="2">
        <f>VLOOKUP(A345, Customer!A:O, 10, FALSE)</f>
        <v>0</v>
      </c>
      <c r="K345" s="2">
        <f>VLOOKUP(A345, Customer!A:O, 11, FALSE)</f>
        <v>0</v>
      </c>
      <c r="L345" s="2">
        <f>VLOOKUP(A345, Customer!A:O, 12, FALSE)</f>
        <v>1</v>
      </c>
      <c r="M345" s="2">
        <f>VLOOKUP(A345, Customer!A:O, 13, FALSE)</f>
        <v>0</v>
      </c>
      <c r="N345" s="2">
        <f>VLOOKUP(A345, Customer!A:O, 14, FALSE)</f>
        <v>0</v>
      </c>
      <c r="O345" s="2" t="str">
        <f>VLOOKUP(A345, Customer!A:O, 15, FALSE)</f>
        <v>State-Florida</v>
      </c>
      <c r="P345" s="2">
        <f>VLOOKUP(A345,Sales!A:N,2,FALSE)</f>
        <v>8</v>
      </c>
      <c r="Q345">
        <f>VLOOKUP(A345,Sales!A:N,3,FALSE)</f>
        <v>98</v>
      </c>
      <c r="R345" s="2">
        <f>VLOOKUP(A345,Sales!A:N,4,FALSE)</f>
        <v>0</v>
      </c>
      <c r="S345" s="2">
        <f>VLOOKUP(A345,Sales!A:N,5,FALSE)</f>
        <v>141</v>
      </c>
      <c r="T345" s="2">
        <f>VLOOKUP(A345,Sales!A:N,6,FALSE)</f>
        <v>18</v>
      </c>
      <c r="U345" s="2">
        <f>VLOOKUP(A345,Sales!A:N,7,FALSE)</f>
        <v>12</v>
      </c>
      <c r="V345" s="2">
        <f>VLOOKUP(A345,Sales!A:N,8,FALSE)</f>
        <v>61</v>
      </c>
      <c r="W345" s="2">
        <f>VLOOKUP(A345,Sales!A:N,9,FALSE)</f>
        <v>209</v>
      </c>
      <c r="X345" s="2">
        <f>VLOOKUP(A345,Sales!A:N,10,FALSE)</f>
        <v>3</v>
      </c>
      <c r="Y345" s="2">
        <f>VLOOKUP(A345,Sales!A:N,11,FALSE)</f>
        <v>4</v>
      </c>
      <c r="Z345" s="2">
        <f>VLOOKUP(A345,Sales!A:N,12,FALSE)</f>
        <v>1</v>
      </c>
      <c r="AA345" s="2">
        <f>VLOOKUP(A345,Sales!A:N,13,FALSE)</f>
        <v>2</v>
      </c>
      <c r="AB345" s="2">
        <f>VLOOKUP(A345,Sales!A:N,14,FALSE)</f>
        <v>7</v>
      </c>
      <c r="AC345" s="2">
        <f>VLOOKUP(A345,Campaigns!A:I,2,FALSE)</f>
        <v>0</v>
      </c>
      <c r="AD345" s="2">
        <f>VLOOKUP(A345,Campaigns!A:I,3,FALSE)</f>
        <v>0</v>
      </c>
      <c r="AE345" s="2">
        <f>VLOOKUP(A345,Campaigns!A:I,4,FALSE)</f>
        <v>0</v>
      </c>
      <c r="AF345" s="2">
        <f>VLOOKUP(A345,Campaigns!A:I,5,FALSE)</f>
        <v>0</v>
      </c>
      <c r="AG345" s="2">
        <f>VLOOKUP(A345,Campaigns!A:I,6,FALSE)</f>
        <v>0</v>
      </c>
      <c r="AH345" s="2">
        <f>VLOOKUP(A345,Campaigns!A:I,7,FALSE)</f>
        <v>0</v>
      </c>
      <c r="AI345" s="2">
        <f>VLOOKUP(A345,Campaigns!A:I,8,FALSE)</f>
        <v>1</v>
      </c>
      <c r="AJ345" s="19" t="str">
        <f>VLOOKUP(A345,Campaigns!A:I,9,FALSE)</f>
        <v>7/29/2020</v>
      </c>
    </row>
    <row r="346" spans="1:36">
      <c r="A346" s="2">
        <v>1406</v>
      </c>
      <c r="B346" s="2">
        <f>VLOOKUP(A346, Customer!A:O, 2, FALSE)</f>
        <v>118492</v>
      </c>
      <c r="C346" s="2">
        <f>VLOOKUP(A346, Customer!A:O, 3, FALSE)</f>
        <v>1</v>
      </c>
      <c r="D346" s="2">
        <f>VLOOKUP(A346, Customer!A:O, 4, FALSE)</f>
        <v>0</v>
      </c>
      <c r="E346" s="2">
        <f>VLOOKUP(A346, Customer!A:O, 5, FALSE)</f>
        <v>38</v>
      </c>
      <c r="F346" s="2">
        <f>VLOOKUP(A346, Customer!A:O, 6, FALSE)</f>
        <v>0</v>
      </c>
      <c r="G346" s="2">
        <f>VLOOKUP(A346, Customer!A:O, 7, FALSE)</f>
        <v>0</v>
      </c>
      <c r="H346" s="2">
        <f>VLOOKUP(A346, Customer!A:O, 8, FALSE)</f>
        <v>0</v>
      </c>
      <c r="I346" s="2">
        <f>VLOOKUP(A346, Customer!A:O, 9, FALSE)</f>
        <v>1</v>
      </c>
      <c r="J346" s="2">
        <f>VLOOKUP(A346, Customer!A:O, 10, FALSE)</f>
        <v>0</v>
      </c>
      <c r="K346" s="2">
        <f>VLOOKUP(A346, Customer!A:O, 11, FALSE)</f>
        <v>0</v>
      </c>
      <c r="L346" s="2">
        <f>VLOOKUP(A346, Customer!A:O, 12, FALSE)</f>
        <v>0</v>
      </c>
      <c r="M346" s="2">
        <f>VLOOKUP(A346, Customer!A:O, 13, FALSE)</f>
        <v>1</v>
      </c>
      <c r="N346" s="2">
        <f>VLOOKUP(A346, Customer!A:O, 14, FALSE)</f>
        <v>0</v>
      </c>
      <c r="O346" s="2" t="str">
        <f>VLOOKUP(A346, Customer!A:O, 15, FALSE)</f>
        <v>State-New York</v>
      </c>
      <c r="P346" s="2">
        <f>VLOOKUP(A346,Sales!A:N,2,FALSE)</f>
        <v>75</v>
      </c>
      <c r="Q346">
        <f>VLOOKUP(A346,Sales!A:N,3,FALSE)</f>
        <v>13</v>
      </c>
      <c r="R346" s="2">
        <f>VLOOKUP(A346,Sales!A:N,4,FALSE)</f>
        <v>13</v>
      </c>
      <c r="S346" s="2">
        <f>VLOOKUP(A346,Sales!A:N,5,FALSE)</f>
        <v>13</v>
      </c>
      <c r="T346" s="2">
        <f>VLOOKUP(A346,Sales!A:N,6,FALSE)</f>
        <v>13</v>
      </c>
      <c r="U346" s="2">
        <f>VLOOKUP(A346,Sales!A:N,7,FALSE)</f>
        <v>6</v>
      </c>
      <c r="V346" s="2">
        <f>VLOOKUP(A346,Sales!A:N,8,FALSE)</f>
        <v>6</v>
      </c>
      <c r="W346" s="2">
        <f>VLOOKUP(A346,Sales!A:N,9,FALSE)</f>
        <v>51</v>
      </c>
      <c r="X346" s="2">
        <f>VLOOKUP(A346,Sales!A:N,10,FALSE)</f>
        <v>1</v>
      </c>
      <c r="Y346" s="2">
        <f>VLOOKUP(A346,Sales!A:N,11,FALSE)</f>
        <v>1</v>
      </c>
      <c r="Z346" s="2">
        <f>VLOOKUP(A346,Sales!A:N,12,FALSE)</f>
        <v>0</v>
      </c>
      <c r="AA346" s="2">
        <f>VLOOKUP(A346,Sales!A:N,13,FALSE)</f>
        <v>2</v>
      </c>
      <c r="AB346" s="2">
        <f>VLOOKUP(A346,Sales!A:N,14,FALSE)</f>
        <v>8</v>
      </c>
      <c r="AC346" s="2">
        <f>VLOOKUP(A346,Campaigns!A:I,2,FALSE)</f>
        <v>0</v>
      </c>
      <c r="AD346" s="2">
        <f>VLOOKUP(A346,Campaigns!A:I,3,FALSE)</f>
        <v>0</v>
      </c>
      <c r="AE346" s="2">
        <f>VLOOKUP(A346,Campaigns!A:I,4,FALSE)</f>
        <v>0</v>
      </c>
      <c r="AF346" s="2">
        <f>VLOOKUP(A346,Campaigns!A:I,5,FALSE)</f>
        <v>0</v>
      </c>
      <c r="AG346" s="2">
        <f>VLOOKUP(A346,Campaigns!A:I,6,FALSE)</f>
        <v>0</v>
      </c>
      <c r="AH346" s="2">
        <f>VLOOKUP(A346,Campaigns!A:I,7,FALSE)</f>
        <v>0</v>
      </c>
      <c r="AI346" s="2">
        <f>VLOOKUP(A346,Campaigns!A:I,8,FALSE)</f>
        <v>0</v>
      </c>
      <c r="AJ346" s="19">
        <f>VLOOKUP(A346,Campaigns!A:I,9,FALSE)</f>
        <v>44085</v>
      </c>
    </row>
    <row r="347" spans="1:36">
      <c r="A347" s="2">
        <v>2308</v>
      </c>
      <c r="B347" s="2">
        <f>VLOOKUP(A347, Customer!A:O, 2, FALSE)</f>
        <v>106560</v>
      </c>
      <c r="C347" s="2">
        <f>VLOOKUP(A347, Customer!A:O, 3, FALSE)</f>
        <v>0</v>
      </c>
      <c r="D347" s="2">
        <f>VLOOKUP(A347, Customer!A:O, 4, FALSE)</f>
        <v>0</v>
      </c>
      <c r="E347" s="2">
        <f>VLOOKUP(A347, Customer!A:O, 5, FALSE)</f>
        <v>38</v>
      </c>
      <c r="F347" s="2">
        <f>VLOOKUP(A347, Customer!A:O, 6, FALSE)</f>
        <v>0</v>
      </c>
      <c r="G347" s="2">
        <f>VLOOKUP(A347, Customer!A:O, 7, FALSE)</f>
        <v>0</v>
      </c>
      <c r="H347" s="2">
        <f>VLOOKUP(A347, Customer!A:O, 8, FALSE)</f>
        <v>1</v>
      </c>
      <c r="I347" s="2">
        <f>VLOOKUP(A347, Customer!A:O, 9, FALSE)</f>
        <v>0</v>
      </c>
      <c r="J347" s="2">
        <f>VLOOKUP(A347, Customer!A:O, 10, FALSE)</f>
        <v>0</v>
      </c>
      <c r="K347" s="2">
        <f>VLOOKUP(A347, Customer!A:O, 11, FALSE)</f>
        <v>0</v>
      </c>
      <c r="L347" s="2">
        <f>VLOOKUP(A347, Customer!A:O, 12, FALSE)</f>
        <v>0</v>
      </c>
      <c r="M347" s="2">
        <f>VLOOKUP(A347, Customer!A:O, 13, FALSE)</f>
        <v>1</v>
      </c>
      <c r="N347" s="2">
        <f>VLOOKUP(A347, Customer!A:O, 14, FALSE)</f>
        <v>0</v>
      </c>
      <c r="O347" s="2" t="str">
        <f>VLOOKUP(A347, Customer!A:O, 15, FALSE)</f>
        <v>State-Other</v>
      </c>
      <c r="P347" s="2">
        <f>VLOOKUP(A347,Sales!A:N,2,FALSE)</f>
        <v>2</v>
      </c>
      <c r="Q347">
        <f>VLOOKUP(A347,Sales!A:N,3,FALSE)</f>
        <v>1088</v>
      </c>
      <c r="R347" s="2">
        <f>VLOOKUP(A347,Sales!A:N,4,FALSE)</f>
        <v>179</v>
      </c>
      <c r="S347" s="2">
        <f>VLOOKUP(A347,Sales!A:N,5,FALSE)</f>
        <v>422</v>
      </c>
      <c r="T347" s="2">
        <f>VLOOKUP(A347,Sales!A:N,6,FALSE)</f>
        <v>65</v>
      </c>
      <c r="U347" s="2">
        <f>VLOOKUP(A347,Sales!A:N,7,FALSE)</f>
        <v>49</v>
      </c>
      <c r="V347" s="2">
        <f>VLOOKUP(A347,Sales!A:N,8,FALSE)</f>
        <v>4256</v>
      </c>
      <c r="W347" s="2">
        <f>VLOOKUP(A347,Sales!A:N,9,FALSE)</f>
        <v>-2453</v>
      </c>
      <c r="X347" s="2">
        <f>VLOOKUP(A347,Sales!A:N,10,FALSE)</f>
        <v>0</v>
      </c>
      <c r="Y347" s="2">
        <f>VLOOKUP(A347,Sales!A:N,11,FALSE)</f>
        <v>1</v>
      </c>
      <c r="Z347" s="2">
        <f>VLOOKUP(A347,Sales!A:N,12,FALSE)</f>
        <v>0</v>
      </c>
      <c r="AA347" s="2">
        <f>VLOOKUP(A347,Sales!A:N,13,FALSE)</f>
        <v>1</v>
      </c>
      <c r="AB347" s="2">
        <f>VLOOKUP(A347,Sales!A:N,14,FALSE)</f>
        <v>17</v>
      </c>
      <c r="AC347" s="2">
        <f>VLOOKUP(A347,Campaigns!A:I,2,FALSE)</f>
        <v>0</v>
      </c>
      <c r="AD347" s="2">
        <f>VLOOKUP(A347,Campaigns!A:I,3,FALSE)</f>
        <v>0</v>
      </c>
      <c r="AE347" s="2">
        <f>VLOOKUP(A347,Campaigns!A:I,4,FALSE)</f>
        <v>0</v>
      </c>
      <c r="AF347" s="2">
        <f>VLOOKUP(A347,Campaigns!A:I,5,FALSE)</f>
        <v>0</v>
      </c>
      <c r="AG347" s="2">
        <f>VLOOKUP(A347,Campaigns!A:I,6,FALSE)</f>
        <v>0</v>
      </c>
      <c r="AH347" s="2">
        <f>VLOOKUP(A347,Campaigns!A:I,7,FALSE)</f>
        <v>0</v>
      </c>
      <c r="AI347" s="2">
        <f>VLOOKUP(A347,Campaigns!A:I,8,FALSE)</f>
        <v>0</v>
      </c>
      <c r="AJ347" s="19" t="str">
        <f>VLOOKUP(A347,Campaigns!A:I,9,FALSE)</f>
        <v>5/18/2020</v>
      </c>
    </row>
    <row r="348" spans="1:36">
      <c r="A348" s="2">
        <v>1402</v>
      </c>
      <c r="B348" s="2">
        <f>VLOOKUP(A348, Customer!A:O, 2, FALSE)</f>
        <v>191065</v>
      </c>
      <c r="C348" s="2">
        <f>VLOOKUP(A348, Customer!A:O, 3, FALSE)</f>
        <v>0</v>
      </c>
      <c r="D348" s="2">
        <f>VLOOKUP(A348, Customer!A:O, 4, FALSE)</f>
        <v>0</v>
      </c>
      <c r="E348" s="2">
        <f>VLOOKUP(A348, Customer!A:O, 5, FALSE)</f>
        <v>39</v>
      </c>
      <c r="F348" s="2">
        <f>VLOOKUP(A348, Customer!A:O, 6, FALSE)</f>
        <v>0</v>
      </c>
      <c r="G348" s="2">
        <f>VLOOKUP(A348, Customer!A:O, 7, FALSE)</f>
        <v>0</v>
      </c>
      <c r="H348" s="2">
        <f>VLOOKUP(A348, Customer!A:O, 8, FALSE)</f>
        <v>1</v>
      </c>
      <c r="I348" s="2">
        <f>VLOOKUP(A348, Customer!A:O, 9, FALSE)</f>
        <v>0</v>
      </c>
      <c r="J348" s="2">
        <f>VLOOKUP(A348, Customer!A:O, 10, FALSE)</f>
        <v>0</v>
      </c>
      <c r="K348" s="2">
        <f>VLOOKUP(A348, Customer!A:O, 11, FALSE)</f>
        <v>0</v>
      </c>
      <c r="L348" s="2">
        <f>VLOOKUP(A348, Customer!A:O, 12, FALSE)</f>
        <v>1</v>
      </c>
      <c r="M348" s="2">
        <f>VLOOKUP(A348, Customer!A:O, 13, FALSE)</f>
        <v>0</v>
      </c>
      <c r="N348" s="2">
        <f>VLOOKUP(A348, Customer!A:O, 14, FALSE)</f>
        <v>0</v>
      </c>
      <c r="O348" s="2" t="str">
        <f>VLOOKUP(A348, Customer!A:O, 15, FALSE)</f>
        <v>State-Other</v>
      </c>
      <c r="P348" s="2">
        <f>VLOOKUP(A348,Sales!A:N,2,FALSE)</f>
        <v>33</v>
      </c>
      <c r="Q348">
        <f>VLOOKUP(A348,Sales!A:N,3,FALSE)</f>
        <v>1725</v>
      </c>
      <c r="R348" s="2">
        <f>VLOOKUP(A348,Sales!A:N,4,FALSE)</f>
        <v>239</v>
      </c>
      <c r="S348" s="2">
        <f>VLOOKUP(A348,Sales!A:N,5,FALSE)</f>
        <v>227</v>
      </c>
      <c r="T348" s="2">
        <f>VLOOKUP(A348,Sales!A:N,6,FALSE)</f>
        <v>376</v>
      </c>
      <c r="U348" s="2">
        <f>VLOOKUP(A348,Sales!A:N,7,FALSE)</f>
        <v>287</v>
      </c>
      <c r="V348" s="2">
        <f>VLOOKUP(A348,Sales!A:N,8,FALSE)</f>
        <v>239</v>
      </c>
      <c r="W348" s="2">
        <f>VLOOKUP(A348,Sales!A:N,9,FALSE)</f>
        <v>2614</v>
      </c>
      <c r="X348" s="2">
        <f>VLOOKUP(A348,Sales!A:N,10,FALSE)</f>
        <v>1</v>
      </c>
      <c r="Y348" s="2">
        <f>VLOOKUP(A348,Sales!A:N,11,FALSE)</f>
        <v>7</v>
      </c>
      <c r="Z348" s="2">
        <f>VLOOKUP(A348,Sales!A:N,12,FALSE)</f>
        <v>9</v>
      </c>
      <c r="AA348" s="2">
        <f>VLOOKUP(A348,Sales!A:N,13,FALSE)</f>
        <v>9</v>
      </c>
      <c r="AB348" s="2">
        <f>VLOOKUP(A348,Sales!A:N,14,FALSE)</f>
        <v>3</v>
      </c>
      <c r="AC348" s="2">
        <f>VLOOKUP(A348,Campaigns!A:I,2,FALSE)</f>
        <v>0</v>
      </c>
      <c r="AD348" s="2">
        <f>VLOOKUP(A348,Campaigns!A:I,3,FALSE)</f>
        <v>0</v>
      </c>
      <c r="AE348" s="2">
        <f>VLOOKUP(A348,Campaigns!A:I,4,FALSE)</f>
        <v>1</v>
      </c>
      <c r="AF348" s="2">
        <f>VLOOKUP(A348,Campaigns!A:I,5,FALSE)</f>
        <v>1</v>
      </c>
      <c r="AG348" s="2">
        <f>VLOOKUP(A348,Campaigns!A:I,6,FALSE)</f>
        <v>0</v>
      </c>
      <c r="AH348" s="2">
        <f>VLOOKUP(A348,Campaigns!A:I,7,FALSE)</f>
        <v>0</v>
      </c>
      <c r="AI348" s="2">
        <f>VLOOKUP(A348,Campaigns!A:I,8,FALSE)</f>
        <v>1</v>
      </c>
      <c r="AJ348" s="19" t="str">
        <f>VLOOKUP(A348,Campaigns!A:I,9,FALSE)</f>
        <v>7/30/2019</v>
      </c>
    </row>
    <row r="349" spans="1:36">
      <c r="A349" s="2">
        <v>3179</v>
      </c>
      <c r="B349" s="2">
        <f>VLOOKUP(A349, Customer!A:O, 2, FALSE)</f>
        <v>188325</v>
      </c>
      <c r="C349" s="2">
        <f>VLOOKUP(A349, Customer!A:O, 3, FALSE)</f>
        <v>0</v>
      </c>
      <c r="D349" s="2">
        <f>VLOOKUP(A349, Customer!A:O, 4, FALSE)</f>
        <v>0</v>
      </c>
      <c r="E349" s="2">
        <f>VLOOKUP(A349, Customer!A:O, 5, FALSE)</f>
        <v>39</v>
      </c>
      <c r="F349" s="2">
        <f>VLOOKUP(A349, Customer!A:O, 6, FALSE)</f>
        <v>0</v>
      </c>
      <c r="G349" s="2">
        <f>VLOOKUP(A349, Customer!A:O, 7, FALSE)</f>
        <v>0</v>
      </c>
      <c r="H349" s="2">
        <f>VLOOKUP(A349, Customer!A:O, 8, FALSE)</f>
        <v>0</v>
      </c>
      <c r="I349" s="2">
        <f>VLOOKUP(A349, Customer!A:O, 9, FALSE)</f>
        <v>1</v>
      </c>
      <c r="J349" s="2">
        <f>VLOOKUP(A349, Customer!A:O, 10, FALSE)</f>
        <v>0</v>
      </c>
      <c r="K349" s="2">
        <f>VLOOKUP(A349, Customer!A:O, 11, FALSE)</f>
        <v>0</v>
      </c>
      <c r="L349" s="2">
        <f>VLOOKUP(A349, Customer!A:O, 12, FALSE)</f>
        <v>1</v>
      </c>
      <c r="M349" s="2">
        <f>VLOOKUP(A349, Customer!A:O, 13, FALSE)</f>
        <v>0</v>
      </c>
      <c r="N349" s="2">
        <f>VLOOKUP(A349, Customer!A:O, 14, FALSE)</f>
        <v>0</v>
      </c>
      <c r="O349" s="2" t="str">
        <f>VLOOKUP(A349, Customer!A:O, 15, FALSE)</f>
        <v>State-California</v>
      </c>
      <c r="P349" s="2">
        <f>VLOOKUP(A349,Sales!A:N,2,FALSE)</f>
        <v>42</v>
      </c>
      <c r="Q349">
        <f>VLOOKUP(A349,Sales!A:N,3,FALSE)</f>
        <v>1107</v>
      </c>
      <c r="R349" s="2">
        <f>VLOOKUP(A349,Sales!A:N,4,FALSE)</f>
        <v>151</v>
      </c>
      <c r="S349" s="2">
        <f>VLOOKUP(A349,Sales!A:N,5,FALSE)</f>
        <v>1834</v>
      </c>
      <c r="T349" s="2">
        <f>VLOOKUP(A349,Sales!A:N,6,FALSE)</f>
        <v>198</v>
      </c>
      <c r="U349" s="2">
        <f>VLOOKUP(A349,Sales!A:N,7,FALSE)</f>
        <v>58</v>
      </c>
      <c r="V349" s="2">
        <f>VLOOKUP(A349,Sales!A:N,8,FALSE)</f>
        <v>113</v>
      </c>
      <c r="W349" s="2">
        <f>VLOOKUP(A349,Sales!A:N,9,FALSE)</f>
        <v>3235</v>
      </c>
      <c r="X349" s="2">
        <f>VLOOKUP(A349,Sales!A:N,10,FALSE)</f>
        <v>1</v>
      </c>
      <c r="Y349" s="2">
        <f>VLOOKUP(A349,Sales!A:N,11,FALSE)</f>
        <v>6</v>
      </c>
      <c r="Z349" s="2">
        <f>VLOOKUP(A349,Sales!A:N,12,FALSE)</f>
        <v>2</v>
      </c>
      <c r="AA349" s="2">
        <f>VLOOKUP(A349,Sales!A:N,13,FALSE)</f>
        <v>9</v>
      </c>
      <c r="AB349" s="2">
        <f>VLOOKUP(A349,Sales!A:N,14,FALSE)</f>
        <v>2</v>
      </c>
      <c r="AC349" s="2">
        <f>VLOOKUP(A349,Campaigns!A:I,2,FALSE)</f>
        <v>0</v>
      </c>
      <c r="AD349" s="2">
        <f>VLOOKUP(A349,Campaigns!A:I,3,FALSE)</f>
        <v>0</v>
      </c>
      <c r="AE349" s="2">
        <f>VLOOKUP(A349,Campaigns!A:I,4,FALSE)</f>
        <v>0</v>
      </c>
      <c r="AF349" s="2">
        <f>VLOOKUP(A349,Campaigns!A:I,5,FALSE)</f>
        <v>0</v>
      </c>
      <c r="AG349" s="2">
        <f>VLOOKUP(A349,Campaigns!A:I,6,FALSE)</f>
        <v>0</v>
      </c>
      <c r="AH349" s="2">
        <f>VLOOKUP(A349,Campaigns!A:I,7,FALSE)</f>
        <v>0</v>
      </c>
      <c r="AI349" s="2">
        <f>VLOOKUP(A349,Campaigns!A:I,8,FALSE)</f>
        <v>0</v>
      </c>
      <c r="AJ349" s="19">
        <f>VLOOKUP(A349,Campaigns!A:I,9,FALSE)</f>
        <v>44172</v>
      </c>
    </row>
    <row r="350" spans="1:36">
      <c r="A350" s="2">
        <v>2057</v>
      </c>
      <c r="B350" s="2">
        <f>VLOOKUP(A350, Customer!A:O, 2, FALSE)</f>
        <v>187171</v>
      </c>
      <c r="C350" s="2">
        <f>VLOOKUP(A350, Customer!A:O, 3, FALSE)</f>
        <v>0</v>
      </c>
      <c r="D350" s="2">
        <f>VLOOKUP(A350, Customer!A:O, 4, FALSE)</f>
        <v>0</v>
      </c>
      <c r="E350" s="2">
        <f>VLOOKUP(A350, Customer!A:O, 5, FALSE)</f>
        <v>39</v>
      </c>
      <c r="F350" s="2">
        <f>VLOOKUP(A350, Customer!A:O, 6, FALSE)</f>
        <v>0</v>
      </c>
      <c r="G350" s="2">
        <f>VLOOKUP(A350, Customer!A:O, 7, FALSE)</f>
        <v>1</v>
      </c>
      <c r="H350" s="2">
        <f>VLOOKUP(A350, Customer!A:O, 8, FALSE)</f>
        <v>0</v>
      </c>
      <c r="I350" s="2">
        <f>VLOOKUP(A350, Customer!A:O, 9, FALSE)</f>
        <v>0</v>
      </c>
      <c r="J350" s="2">
        <f>VLOOKUP(A350, Customer!A:O, 10, FALSE)</f>
        <v>0</v>
      </c>
      <c r="K350" s="2">
        <f>VLOOKUP(A350, Customer!A:O, 11, FALSE)</f>
        <v>0</v>
      </c>
      <c r="L350" s="2">
        <f>VLOOKUP(A350, Customer!A:O, 12, FALSE)</f>
        <v>0</v>
      </c>
      <c r="M350" s="2">
        <f>VLOOKUP(A350, Customer!A:O, 13, FALSE)</f>
        <v>0</v>
      </c>
      <c r="N350" s="2">
        <f>VLOOKUP(A350, Customer!A:O, 14, FALSE)</f>
        <v>1</v>
      </c>
      <c r="O350" s="2" t="str">
        <f>VLOOKUP(A350, Customer!A:O, 15, FALSE)</f>
        <v>State-California</v>
      </c>
      <c r="P350" s="2">
        <f>VLOOKUP(A350,Sales!A:N,2,FALSE)</f>
        <v>27</v>
      </c>
      <c r="Q350">
        <f>VLOOKUP(A350,Sales!A:N,3,FALSE)</f>
        <v>2149</v>
      </c>
      <c r="R350" s="2">
        <f>VLOOKUP(A350,Sales!A:N,4,FALSE)</f>
        <v>94</v>
      </c>
      <c r="S350" s="2">
        <f>VLOOKUP(A350,Sales!A:N,5,FALSE)</f>
        <v>230</v>
      </c>
      <c r="T350" s="2">
        <f>VLOOKUP(A350,Sales!A:N,6,FALSE)</f>
        <v>125</v>
      </c>
      <c r="U350" s="2">
        <f>VLOOKUP(A350,Sales!A:N,7,FALSE)</f>
        <v>94</v>
      </c>
      <c r="V350" s="2">
        <f>VLOOKUP(A350,Sales!A:N,8,FALSE)</f>
        <v>94</v>
      </c>
      <c r="W350" s="2">
        <f>VLOOKUP(A350,Sales!A:N,9,FALSE)</f>
        <v>2598</v>
      </c>
      <c r="X350" s="2">
        <f>VLOOKUP(A350,Sales!A:N,10,FALSE)</f>
        <v>1</v>
      </c>
      <c r="Y350" s="2">
        <f>VLOOKUP(A350,Sales!A:N,11,FALSE)</f>
        <v>6</v>
      </c>
      <c r="Z350" s="2">
        <f>VLOOKUP(A350,Sales!A:N,12,FALSE)</f>
        <v>7</v>
      </c>
      <c r="AA350" s="2">
        <f>VLOOKUP(A350,Sales!A:N,13,FALSE)</f>
        <v>11</v>
      </c>
      <c r="AB350" s="2">
        <f>VLOOKUP(A350,Sales!A:N,14,FALSE)</f>
        <v>2</v>
      </c>
      <c r="AC350" s="2">
        <f>VLOOKUP(A350,Campaigns!A:I,2,FALSE)</f>
        <v>1</v>
      </c>
      <c r="AD350" s="2">
        <f>VLOOKUP(A350,Campaigns!A:I,3,FALSE)</f>
        <v>0</v>
      </c>
      <c r="AE350" s="2">
        <f>VLOOKUP(A350,Campaigns!A:I,4,FALSE)</f>
        <v>1</v>
      </c>
      <c r="AF350" s="2">
        <f>VLOOKUP(A350,Campaigns!A:I,5,FALSE)</f>
        <v>0</v>
      </c>
      <c r="AG350" s="2">
        <f>VLOOKUP(A350,Campaigns!A:I,6,FALSE)</f>
        <v>0</v>
      </c>
      <c r="AH350" s="2">
        <f>VLOOKUP(A350,Campaigns!A:I,7,FALSE)</f>
        <v>0</v>
      </c>
      <c r="AI350" s="2">
        <f>VLOOKUP(A350,Campaigns!A:I,8,FALSE)</f>
        <v>0</v>
      </c>
      <c r="AJ350" s="19">
        <f>VLOOKUP(A350,Campaigns!A:I,9,FALSE)</f>
        <v>43626</v>
      </c>
    </row>
    <row r="351" spans="1:36">
      <c r="A351" s="2">
        <v>1264</v>
      </c>
      <c r="B351" s="2">
        <f>VLOOKUP(A351, Customer!A:O, 2, FALSE)</f>
        <v>177882</v>
      </c>
      <c r="C351" s="2">
        <f>VLOOKUP(A351, Customer!A:O, 3, FALSE)</f>
        <v>0</v>
      </c>
      <c r="D351" s="2">
        <f>VLOOKUP(A351, Customer!A:O, 4, FALSE)</f>
        <v>0</v>
      </c>
      <c r="E351" s="2">
        <f>VLOOKUP(A351, Customer!A:O, 5, FALSE)</f>
        <v>39</v>
      </c>
      <c r="F351" s="2">
        <f>VLOOKUP(A351, Customer!A:O, 6, FALSE)</f>
        <v>0</v>
      </c>
      <c r="G351" s="2">
        <f>VLOOKUP(A351, Customer!A:O, 7, FALSE)</f>
        <v>0</v>
      </c>
      <c r="H351" s="2">
        <f>VLOOKUP(A351, Customer!A:O, 8, FALSE)</f>
        <v>0</v>
      </c>
      <c r="I351" s="2">
        <f>VLOOKUP(A351, Customer!A:O, 9, FALSE)</f>
        <v>1</v>
      </c>
      <c r="J351" s="2">
        <f>VLOOKUP(A351, Customer!A:O, 10, FALSE)</f>
        <v>0</v>
      </c>
      <c r="K351" s="2">
        <f>VLOOKUP(A351, Customer!A:O, 11, FALSE)</f>
        <v>0</v>
      </c>
      <c r="L351" s="2">
        <f>VLOOKUP(A351, Customer!A:O, 12, FALSE)</f>
        <v>0</v>
      </c>
      <c r="M351" s="2">
        <f>VLOOKUP(A351, Customer!A:O, 13, FALSE)</f>
        <v>1</v>
      </c>
      <c r="N351" s="2">
        <f>VLOOKUP(A351, Customer!A:O, 14, FALSE)</f>
        <v>0</v>
      </c>
      <c r="O351" s="2" t="str">
        <f>VLOOKUP(A351, Customer!A:O, 15, FALSE)</f>
        <v>State-Other</v>
      </c>
      <c r="P351" s="2">
        <f>VLOOKUP(A351,Sales!A:N,2,FALSE)</f>
        <v>29</v>
      </c>
      <c r="Q351">
        <f>VLOOKUP(A351,Sales!A:N,3,FALSE)</f>
        <v>155</v>
      </c>
      <c r="R351" s="2">
        <f>VLOOKUP(A351,Sales!A:N,4,FALSE)</f>
        <v>295</v>
      </c>
      <c r="S351" s="2">
        <f>VLOOKUP(A351,Sales!A:N,5,FALSE)</f>
        <v>904</v>
      </c>
      <c r="T351" s="2">
        <f>VLOOKUP(A351,Sales!A:N,6,FALSE)</f>
        <v>429</v>
      </c>
      <c r="U351" s="2">
        <f>VLOOKUP(A351,Sales!A:N,7,FALSE)</f>
        <v>50</v>
      </c>
      <c r="V351" s="2">
        <f>VLOOKUP(A351,Sales!A:N,8,FALSE)</f>
        <v>34</v>
      </c>
      <c r="W351" s="2">
        <f>VLOOKUP(A351,Sales!A:N,9,FALSE)</f>
        <v>1800</v>
      </c>
      <c r="X351" s="2">
        <f>VLOOKUP(A351,Sales!A:N,10,FALSE)</f>
        <v>1</v>
      </c>
      <c r="Y351" s="2">
        <f>VLOOKUP(A351,Sales!A:N,11,FALSE)</f>
        <v>3</v>
      </c>
      <c r="Z351" s="2">
        <f>VLOOKUP(A351,Sales!A:N,12,FALSE)</f>
        <v>3</v>
      </c>
      <c r="AA351" s="2">
        <f>VLOOKUP(A351,Sales!A:N,13,FALSE)</f>
        <v>5</v>
      </c>
      <c r="AB351" s="2">
        <f>VLOOKUP(A351,Sales!A:N,14,FALSE)</f>
        <v>1</v>
      </c>
      <c r="AC351" s="2">
        <f>VLOOKUP(A351,Campaigns!A:I,2,FALSE)</f>
        <v>0</v>
      </c>
      <c r="AD351" s="2">
        <f>VLOOKUP(A351,Campaigns!A:I,3,FALSE)</f>
        <v>0</v>
      </c>
      <c r="AE351" s="2">
        <f>VLOOKUP(A351,Campaigns!A:I,4,FALSE)</f>
        <v>0</v>
      </c>
      <c r="AF351" s="2">
        <f>VLOOKUP(A351,Campaigns!A:I,5,FALSE)</f>
        <v>0</v>
      </c>
      <c r="AG351" s="2">
        <f>VLOOKUP(A351,Campaigns!A:I,6,FALSE)</f>
        <v>0</v>
      </c>
      <c r="AH351" s="2">
        <f>VLOOKUP(A351,Campaigns!A:I,7,FALSE)</f>
        <v>0</v>
      </c>
      <c r="AI351" s="2">
        <f>VLOOKUP(A351,Campaigns!A:I,8,FALSE)</f>
        <v>0</v>
      </c>
      <c r="AJ351" s="19">
        <f>VLOOKUP(A351,Campaigns!A:I,9,FALSE)</f>
        <v>43931</v>
      </c>
    </row>
    <row r="352" spans="1:36">
      <c r="A352" s="2">
        <v>2620</v>
      </c>
      <c r="B352" s="2">
        <f>VLOOKUP(A352, Customer!A:O, 2, FALSE)</f>
        <v>175774</v>
      </c>
      <c r="C352" s="2">
        <f>VLOOKUP(A352, Customer!A:O, 3, FALSE)</f>
        <v>1</v>
      </c>
      <c r="D352" s="2">
        <f>VLOOKUP(A352, Customer!A:O, 4, FALSE)</f>
        <v>0</v>
      </c>
      <c r="E352" s="2">
        <f>VLOOKUP(A352, Customer!A:O, 5, FALSE)</f>
        <v>39</v>
      </c>
      <c r="F352" s="2">
        <f>VLOOKUP(A352, Customer!A:O, 6, FALSE)</f>
        <v>0</v>
      </c>
      <c r="G352" s="2">
        <f>VLOOKUP(A352, Customer!A:O, 7, FALSE)</f>
        <v>0</v>
      </c>
      <c r="H352" s="2">
        <f>VLOOKUP(A352, Customer!A:O, 8, FALSE)</f>
        <v>0</v>
      </c>
      <c r="I352" s="2">
        <f>VLOOKUP(A352, Customer!A:O, 9, FALSE)</f>
        <v>1</v>
      </c>
      <c r="J352" s="2">
        <f>VLOOKUP(A352, Customer!A:O, 10, FALSE)</f>
        <v>0</v>
      </c>
      <c r="K352" s="2">
        <f>VLOOKUP(A352, Customer!A:O, 11, FALSE)</f>
        <v>0</v>
      </c>
      <c r="L352" s="2">
        <f>VLOOKUP(A352, Customer!A:O, 12, FALSE)</f>
        <v>0</v>
      </c>
      <c r="M352" s="2">
        <f>VLOOKUP(A352, Customer!A:O, 13, FALSE)</f>
        <v>0</v>
      </c>
      <c r="N352" s="2">
        <f>VLOOKUP(A352, Customer!A:O, 14, FALSE)</f>
        <v>0</v>
      </c>
      <c r="O352" s="2" t="str">
        <f>VLOOKUP(A352, Customer!A:O, 15, FALSE)</f>
        <v>State-Other</v>
      </c>
      <c r="P352" s="2">
        <f>VLOOKUP(A352,Sales!A:N,2,FALSE)</f>
        <v>27</v>
      </c>
      <c r="Q352">
        <f>VLOOKUP(A352,Sales!A:N,3,FALSE)</f>
        <v>789</v>
      </c>
      <c r="R352" s="2">
        <f>VLOOKUP(A352,Sales!A:N,4,FALSE)</f>
        <v>49</v>
      </c>
      <c r="S352" s="2">
        <f>VLOOKUP(A352,Sales!A:N,5,FALSE)</f>
        <v>311</v>
      </c>
      <c r="T352" s="2">
        <f>VLOOKUP(A352,Sales!A:N,6,FALSE)</f>
        <v>598</v>
      </c>
      <c r="U352" s="2">
        <f>VLOOKUP(A352,Sales!A:N,7,FALSE)</f>
        <v>32</v>
      </c>
      <c r="V352" s="2">
        <f>VLOOKUP(A352,Sales!A:N,8,FALSE)</f>
        <v>130</v>
      </c>
      <c r="W352" s="2">
        <f>VLOOKUP(A352,Sales!A:N,9,FALSE)</f>
        <v>1649</v>
      </c>
      <c r="X352" s="2">
        <f>VLOOKUP(A352,Sales!A:N,10,FALSE)</f>
        <v>1</v>
      </c>
      <c r="Y352" s="2">
        <f>VLOOKUP(A352,Sales!A:N,11,FALSE)</f>
        <v>7</v>
      </c>
      <c r="Z352" s="2">
        <f>VLOOKUP(A352,Sales!A:N,12,FALSE)</f>
        <v>5</v>
      </c>
      <c r="AA352" s="2">
        <f>VLOOKUP(A352,Sales!A:N,13,FALSE)</f>
        <v>8</v>
      </c>
      <c r="AB352" s="2">
        <f>VLOOKUP(A352,Sales!A:N,14,FALSE)</f>
        <v>4</v>
      </c>
      <c r="AC352" s="2">
        <f>VLOOKUP(A352,Campaigns!A:I,2,FALSE)</f>
        <v>0</v>
      </c>
      <c r="AD352" s="2">
        <f>VLOOKUP(A352,Campaigns!A:I,3,FALSE)</f>
        <v>0</v>
      </c>
      <c r="AE352" s="2">
        <f>VLOOKUP(A352,Campaigns!A:I,4,FALSE)</f>
        <v>0</v>
      </c>
      <c r="AF352" s="2">
        <f>VLOOKUP(A352,Campaigns!A:I,5,FALSE)</f>
        <v>0</v>
      </c>
      <c r="AG352" s="2">
        <f>VLOOKUP(A352,Campaigns!A:I,6,FALSE)</f>
        <v>0</v>
      </c>
      <c r="AH352" s="2">
        <f>VLOOKUP(A352,Campaigns!A:I,7,FALSE)</f>
        <v>0</v>
      </c>
      <c r="AI352" s="2">
        <f>VLOOKUP(A352,Campaigns!A:I,8,FALSE)</f>
        <v>0</v>
      </c>
      <c r="AJ352" s="19">
        <f>VLOOKUP(A352,Campaigns!A:I,9,FALSE)</f>
        <v>43992</v>
      </c>
    </row>
    <row r="353" spans="1:36">
      <c r="A353" s="2">
        <v>2774</v>
      </c>
      <c r="B353" s="2">
        <f>VLOOKUP(A353, Customer!A:O, 2, FALSE)</f>
        <v>175774</v>
      </c>
      <c r="C353" s="2">
        <f>VLOOKUP(A353, Customer!A:O, 3, FALSE)</f>
        <v>1</v>
      </c>
      <c r="D353" s="2">
        <f>VLOOKUP(A353, Customer!A:O, 4, FALSE)</f>
        <v>0</v>
      </c>
      <c r="E353" s="2">
        <f>VLOOKUP(A353, Customer!A:O, 5, FALSE)</f>
        <v>39</v>
      </c>
      <c r="F353" s="2">
        <f>VLOOKUP(A353, Customer!A:O, 6, FALSE)</f>
        <v>0</v>
      </c>
      <c r="G353" s="2">
        <f>VLOOKUP(A353, Customer!A:O, 7, FALSE)</f>
        <v>0</v>
      </c>
      <c r="H353" s="2">
        <f>VLOOKUP(A353, Customer!A:O, 8, FALSE)</f>
        <v>0</v>
      </c>
      <c r="I353" s="2">
        <f>VLOOKUP(A353, Customer!A:O, 9, FALSE)</f>
        <v>1</v>
      </c>
      <c r="J353" s="2">
        <f>VLOOKUP(A353, Customer!A:O, 10, FALSE)</f>
        <v>0</v>
      </c>
      <c r="K353" s="2">
        <f>VLOOKUP(A353, Customer!A:O, 11, FALSE)</f>
        <v>0</v>
      </c>
      <c r="L353" s="2">
        <f>VLOOKUP(A353, Customer!A:O, 12, FALSE)</f>
        <v>0</v>
      </c>
      <c r="M353" s="2">
        <f>VLOOKUP(A353, Customer!A:O, 13, FALSE)</f>
        <v>0</v>
      </c>
      <c r="N353" s="2">
        <f>VLOOKUP(A353, Customer!A:O, 14, FALSE)</f>
        <v>0</v>
      </c>
      <c r="O353" s="2" t="str">
        <f>VLOOKUP(A353, Customer!A:O, 15, FALSE)</f>
        <v>State-New York</v>
      </c>
      <c r="P353" s="2">
        <f>VLOOKUP(A353,Sales!A:N,2,FALSE)</f>
        <v>27</v>
      </c>
      <c r="Q353">
        <f>VLOOKUP(A353,Sales!A:N,3,FALSE)</f>
        <v>789</v>
      </c>
      <c r="R353" s="2">
        <f>VLOOKUP(A353,Sales!A:N,4,FALSE)</f>
        <v>49</v>
      </c>
      <c r="S353" s="2">
        <f>VLOOKUP(A353,Sales!A:N,5,FALSE)</f>
        <v>311</v>
      </c>
      <c r="T353" s="2">
        <f>VLOOKUP(A353,Sales!A:N,6,FALSE)</f>
        <v>598</v>
      </c>
      <c r="U353" s="2">
        <f>VLOOKUP(A353,Sales!A:N,7,FALSE)</f>
        <v>32</v>
      </c>
      <c r="V353" s="2">
        <f>VLOOKUP(A353,Sales!A:N,8,FALSE)</f>
        <v>130</v>
      </c>
      <c r="W353" s="2">
        <f>VLOOKUP(A353,Sales!A:N,9,FALSE)</f>
        <v>1649</v>
      </c>
      <c r="X353" s="2">
        <f>VLOOKUP(A353,Sales!A:N,10,FALSE)</f>
        <v>1</v>
      </c>
      <c r="Y353" s="2">
        <f>VLOOKUP(A353,Sales!A:N,11,FALSE)</f>
        <v>7</v>
      </c>
      <c r="Z353" s="2">
        <f>VLOOKUP(A353,Sales!A:N,12,FALSE)</f>
        <v>5</v>
      </c>
      <c r="AA353" s="2">
        <f>VLOOKUP(A353,Sales!A:N,13,FALSE)</f>
        <v>8</v>
      </c>
      <c r="AB353" s="2">
        <f>VLOOKUP(A353,Sales!A:N,14,FALSE)</f>
        <v>4</v>
      </c>
      <c r="AC353" s="2">
        <f>VLOOKUP(A353,Campaigns!A:I,2,FALSE)</f>
        <v>0</v>
      </c>
      <c r="AD353" s="2">
        <f>VLOOKUP(A353,Campaigns!A:I,3,FALSE)</f>
        <v>0</v>
      </c>
      <c r="AE353" s="2">
        <f>VLOOKUP(A353,Campaigns!A:I,4,FALSE)</f>
        <v>0</v>
      </c>
      <c r="AF353" s="2">
        <f>VLOOKUP(A353,Campaigns!A:I,5,FALSE)</f>
        <v>0</v>
      </c>
      <c r="AG353" s="2">
        <f>VLOOKUP(A353,Campaigns!A:I,6,FALSE)</f>
        <v>0</v>
      </c>
      <c r="AH353" s="2">
        <f>VLOOKUP(A353,Campaigns!A:I,7,FALSE)</f>
        <v>0</v>
      </c>
      <c r="AI353" s="2">
        <f>VLOOKUP(A353,Campaigns!A:I,8,FALSE)</f>
        <v>0</v>
      </c>
      <c r="AJ353" s="19">
        <f>VLOOKUP(A353,Campaigns!A:I,9,FALSE)</f>
        <v>43992</v>
      </c>
    </row>
    <row r="354" spans="1:36">
      <c r="A354" s="2">
        <v>2634</v>
      </c>
      <c r="B354" s="2">
        <f>VLOOKUP(A354, Customer!A:O, 2, FALSE)</f>
        <v>172066</v>
      </c>
      <c r="C354" s="2">
        <f>VLOOKUP(A354, Customer!A:O, 3, FALSE)</f>
        <v>0</v>
      </c>
      <c r="D354" s="2">
        <f>VLOOKUP(A354, Customer!A:O, 4, FALSE)</f>
        <v>0</v>
      </c>
      <c r="E354" s="2">
        <f>VLOOKUP(A354, Customer!A:O, 5, FALSE)</f>
        <v>39</v>
      </c>
      <c r="F354" s="2">
        <f>VLOOKUP(A354, Customer!A:O, 6, FALSE)</f>
        <v>0</v>
      </c>
      <c r="G354" s="2">
        <f>VLOOKUP(A354, Customer!A:O, 7, FALSE)</f>
        <v>0</v>
      </c>
      <c r="H354" s="2">
        <f>VLOOKUP(A354, Customer!A:O, 8, FALSE)</f>
        <v>1</v>
      </c>
      <c r="I354" s="2">
        <f>VLOOKUP(A354, Customer!A:O, 9, FALSE)</f>
        <v>0</v>
      </c>
      <c r="J354" s="2">
        <f>VLOOKUP(A354, Customer!A:O, 10, FALSE)</f>
        <v>0</v>
      </c>
      <c r="K354" s="2">
        <f>VLOOKUP(A354, Customer!A:O, 11, FALSE)</f>
        <v>0</v>
      </c>
      <c r="L354" s="2">
        <f>VLOOKUP(A354, Customer!A:O, 12, FALSE)</f>
        <v>1</v>
      </c>
      <c r="M354" s="2">
        <f>VLOOKUP(A354, Customer!A:O, 13, FALSE)</f>
        <v>0</v>
      </c>
      <c r="N354" s="2">
        <f>VLOOKUP(A354, Customer!A:O, 14, FALSE)</f>
        <v>0</v>
      </c>
      <c r="O354" s="2" t="str">
        <f>VLOOKUP(A354, Customer!A:O, 15, FALSE)</f>
        <v>State-Florida</v>
      </c>
      <c r="P354" s="2">
        <f>VLOOKUP(A354,Sales!A:N,2,FALSE)</f>
        <v>55</v>
      </c>
      <c r="Q354">
        <f>VLOOKUP(A354,Sales!A:N,3,FALSE)</f>
        <v>2395</v>
      </c>
      <c r="R354" s="2">
        <f>VLOOKUP(A354,Sales!A:N,4,FALSE)</f>
        <v>81</v>
      </c>
      <c r="S354" s="2">
        <f>VLOOKUP(A354,Sales!A:N,5,FALSE)</f>
        <v>1280</v>
      </c>
      <c r="T354" s="2">
        <f>VLOOKUP(A354,Sales!A:N,6,FALSE)</f>
        <v>320</v>
      </c>
      <c r="U354" s="2">
        <f>VLOOKUP(A354,Sales!A:N,7,FALSE)</f>
        <v>122</v>
      </c>
      <c r="V354" s="2">
        <f>VLOOKUP(A354,Sales!A:N,8,FALSE)</f>
        <v>81</v>
      </c>
      <c r="W354" s="2">
        <f>VLOOKUP(A354,Sales!A:N,9,FALSE)</f>
        <v>4116</v>
      </c>
      <c r="X354" s="2">
        <f>VLOOKUP(A354,Sales!A:N,10,FALSE)</f>
        <v>1</v>
      </c>
      <c r="Y354" s="2">
        <f>VLOOKUP(A354,Sales!A:N,11,FALSE)</f>
        <v>4</v>
      </c>
      <c r="Z354" s="2">
        <f>VLOOKUP(A354,Sales!A:N,12,FALSE)</f>
        <v>6</v>
      </c>
      <c r="AA354" s="2">
        <f>VLOOKUP(A354,Sales!A:N,13,FALSE)</f>
        <v>6</v>
      </c>
      <c r="AB354" s="2">
        <f>VLOOKUP(A354,Sales!A:N,14,FALSE)</f>
        <v>2</v>
      </c>
      <c r="AC354" s="2">
        <f>VLOOKUP(A354,Campaigns!A:I,2,FALSE)</f>
        <v>0</v>
      </c>
      <c r="AD354" s="2">
        <f>VLOOKUP(A354,Campaigns!A:I,3,FALSE)</f>
        <v>0</v>
      </c>
      <c r="AE354" s="2">
        <f>VLOOKUP(A354,Campaigns!A:I,4,FALSE)</f>
        <v>1</v>
      </c>
      <c r="AF354" s="2">
        <f>VLOOKUP(A354,Campaigns!A:I,5,FALSE)</f>
        <v>1</v>
      </c>
      <c r="AG354" s="2">
        <f>VLOOKUP(A354,Campaigns!A:I,6,FALSE)</f>
        <v>0</v>
      </c>
      <c r="AH354" s="2">
        <f>VLOOKUP(A354,Campaigns!A:I,7,FALSE)</f>
        <v>0</v>
      </c>
      <c r="AI354" s="2">
        <f>VLOOKUP(A354,Campaigns!A:I,8,FALSE)</f>
        <v>1</v>
      </c>
      <c r="AJ354" s="19" t="str">
        <f>VLOOKUP(A354,Campaigns!A:I,9,FALSE)</f>
        <v>11/27/2020</v>
      </c>
    </row>
    <row r="355" spans="1:36">
      <c r="A355" s="2">
        <v>2623</v>
      </c>
      <c r="B355" s="2">
        <f>VLOOKUP(A355, Customer!A:O, 2, FALSE)</f>
        <v>158684</v>
      </c>
      <c r="C355" s="2">
        <f>VLOOKUP(A355, Customer!A:O, 3, FALSE)</f>
        <v>0</v>
      </c>
      <c r="D355" s="2">
        <f>VLOOKUP(A355, Customer!A:O, 4, FALSE)</f>
        <v>0</v>
      </c>
      <c r="E355" s="2">
        <f>VLOOKUP(A355, Customer!A:O, 5, FALSE)</f>
        <v>39</v>
      </c>
      <c r="F355" s="2">
        <f>VLOOKUP(A355, Customer!A:O, 6, FALSE)</f>
        <v>0</v>
      </c>
      <c r="G355" s="2">
        <f>VLOOKUP(A355, Customer!A:O, 7, FALSE)</f>
        <v>0</v>
      </c>
      <c r="H355" s="2">
        <f>VLOOKUP(A355, Customer!A:O, 8, FALSE)</f>
        <v>1</v>
      </c>
      <c r="I355" s="2">
        <f>VLOOKUP(A355, Customer!A:O, 9, FALSE)</f>
        <v>0</v>
      </c>
      <c r="J355" s="2">
        <f>VLOOKUP(A355, Customer!A:O, 10, FALSE)</f>
        <v>0</v>
      </c>
      <c r="K355" s="2">
        <f>VLOOKUP(A355, Customer!A:O, 11, FALSE)</f>
        <v>0</v>
      </c>
      <c r="L355" s="2">
        <f>VLOOKUP(A355, Customer!A:O, 12, FALSE)</f>
        <v>1</v>
      </c>
      <c r="M355" s="2">
        <f>VLOOKUP(A355, Customer!A:O, 13, FALSE)</f>
        <v>0</v>
      </c>
      <c r="N355" s="2">
        <f>VLOOKUP(A355, Customer!A:O, 14, FALSE)</f>
        <v>0</v>
      </c>
      <c r="O355" s="2" t="str">
        <f>VLOOKUP(A355, Customer!A:O, 15, FALSE)</f>
        <v>State-Illinois</v>
      </c>
      <c r="P355" s="2">
        <f>VLOOKUP(A355,Sales!A:N,2,FALSE)</f>
        <v>71</v>
      </c>
      <c r="Q355">
        <f>VLOOKUP(A355,Sales!A:N,3,FALSE)</f>
        <v>1295</v>
      </c>
      <c r="R355" s="2">
        <f>VLOOKUP(A355,Sales!A:N,4,FALSE)</f>
        <v>95</v>
      </c>
      <c r="S355" s="2">
        <f>VLOOKUP(A355,Sales!A:N,5,FALSE)</f>
        <v>484</v>
      </c>
      <c r="T355" s="2">
        <f>VLOOKUP(A355,Sales!A:N,6,FALSE)</f>
        <v>76</v>
      </c>
      <c r="U355" s="2">
        <f>VLOOKUP(A355,Sales!A:N,7,FALSE)</f>
        <v>19</v>
      </c>
      <c r="V355" s="2">
        <f>VLOOKUP(A355,Sales!A:N,8,FALSE)</f>
        <v>230</v>
      </c>
      <c r="W355" s="2">
        <f>VLOOKUP(A355,Sales!A:N,9,FALSE)</f>
        <v>1739</v>
      </c>
      <c r="X355" s="2">
        <f>VLOOKUP(A355,Sales!A:N,10,FALSE)</f>
        <v>1</v>
      </c>
      <c r="Y355" s="2">
        <f>VLOOKUP(A355,Sales!A:N,11,FALSE)</f>
        <v>5</v>
      </c>
      <c r="Z355" s="2">
        <f>VLOOKUP(A355,Sales!A:N,12,FALSE)</f>
        <v>3</v>
      </c>
      <c r="AA355" s="2">
        <f>VLOOKUP(A355,Sales!A:N,13,FALSE)</f>
        <v>12</v>
      </c>
      <c r="AB355" s="2">
        <f>VLOOKUP(A355,Sales!A:N,14,FALSE)</f>
        <v>2</v>
      </c>
      <c r="AC355" s="2">
        <f>VLOOKUP(A355,Campaigns!A:I,2,FALSE)</f>
        <v>0</v>
      </c>
      <c r="AD355" s="2">
        <f>VLOOKUP(A355,Campaigns!A:I,3,FALSE)</f>
        <v>1</v>
      </c>
      <c r="AE355" s="2">
        <f>VLOOKUP(A355,Campaigns!A:I,4,FALSE)</f>
        <v>0</v>
      </c>
      <c r="AF355" s="2">
        <f>VLOOKUP(A355,Campaigns!A:I,5,FALSE)</f>
        <v>0</v>
      </c>
      <c r="AG355" s="2">
        <f>VLOOKUP(A355,Campaigns!A:I,6,FALSE)</f>
        <v>0</v>
      </c>
      <c r="AH355" s="2">
        <f>VLOOKUP(A355,Campaigns!A:I,7,FALSE)</f>
        <v>0</v>
      </c>
      <c r="AI355" s="2">
        <f>VLOOKUP(A355,Campaigns!A:I,8,FALSE)</f>
        <v>0</v>
      </c>
      <c r="AJ355" s="19" t="str">
        <f>VLOOKUP(A355,Campaigns!A:I,9,FALSE)</f>
        <v>11/20/2020</v>
      </c>
    </row>
    <row r="356" spans="1:36">
      <c r="A356" s="2">
        <v>1005</v>
      </c>
      <c r="B356" s="2">
        <f>VLOOKUP(A356, Customer!A:O, 2, FALSE)</f>
        <v>158293</v>
      </c>
      <c r="C356" s="2">
        <f>VLOOKUP(A356, Customer!A:O, 3, FALSE)</f>
        <v>1</v>
      </c>
      <c r="D356" s="2">
        <f>VLOOKUP(A356, Customer!A:O, 4, FALSE)</f>
        <v>0</v>
      </c>
      <c r="E356" s="2">
        <f>VLOOKUP(A356, Customer!A:O, 5, FALSE)</f>
        <v>39</v>
      </c>
      <c r="F356" s="2">
        <f>VLOOKUP(A356, Customer!A:O, 6, FALSE)</f>
        <v>0</v>
      </c>
      <c r="G356" s="2">
        <f>VLOOKUP(A356, Customer!A:O, 7, FALSE)</f>
        <v>1</v>
      </c>
      <c r="H356" s="2">
        <f>VLOOKUP(A356, Customer!A:O, 8, FALSE)</f>
        <v>0</v>
      </c>
      <c r="I356" s="2">
        <f>VLOOKUP(A356, Customer!A:O, 9, FALSE)</f>
        <v>0</v>
      </c>
      <c r="J356" s="2">
        <f>VLOOKUP(A356, Customer!A:O, 10, FALSE)</f>
        <v>0</v>
      </c>
      <c r="K356" s="2">
        <f>VLOOKUP(A356, Customer!A:O, 11, FALSE)</f>
        <v>0</v>
      </c>
      <c r="L356" s="2">
        <f>VLOOKUP(A356, Customer!A:O, 12, FALSE)</f>
        <v>0</v>
      </c>
      <c r="M356" s="2">
        <f>VLOOKUP(A356, Customer!A:O, 13, FALSE)</f>
        <v>0</v>
      </c>
      <c r="N356" s="2">
        <f>VLOOKUP(A356, Customer!A:O, 14, FALSE)</f>
        <v>1</v>
      </c>
      <c r="O356" s="2" t="str">
        <f>VLOOKUP(A356, Customer!A:O, 15, FALSE)</f>
        <v>State-Texas</v>
      </c>
      <c r="P356" s="2">
        <f>VLOOKUP(A356,Sales!A:N,2,FALSE)</f>
        <v>94</v>
      </c>
      <c r="Q356">
        <f>VLOOKUP(A356,Sales!A:N,3,FALSE)</f>
        <v>470</v>
      </c>
      <c r="R356" s="2">
        <f>VLOOKUP(A356,Sales!A:N,4,FALSE)</f>
        <v>117</v>
      </c>
      <c r="S356" s="2">
        <f>VLOOKUP(A356,Sales!A:N,5,FALSE)</f>
        <v>320</v>
      </c>
      <c r="T356" s="2">
        <f>VLOOKUP(A356,Sales!A:N,6,FALSE)</f>
        <v>125</v>
      </c>
      <c r="U356" s="2">
        <f>VLOOKUP(A356,Sales!A:N,7,FALSE)</f>
        <v>73</v>
      </c>
      <c r="V356" s="2">
        <f>VLOOKUP(A356,Sales!A:N,8,FALSE)</f>
        <v>41</v>
      </c>
      <c r="W356" s="2">
        <f>VLOOKUP(A356,Sales!A:N,9,FALSE)</f>
        <v>1064</v>
      </c>
      <c r="X356" s="2">
        <f>VLOOKUP(A356,Sales!A:N,10,FALSE)</f>
        <v>5</v>
      </c>
      <c r="Y356" s="2">
        <f>VLOOKUP(A356,Sales!A:N,11,FALSE)</f>
        <v>5</v>
      </c>
      <c r="Z356" s="2">
        <f>VLOOKUP(A356,Sales!A:N,12,FALSE)</f>
        <v>3</v>
      </c>
      <c r="AA356" s="2">
        <f>VLOOKUP(A356,Sales!A:N,13,FALSE)</f>
        <v>6</v>
      </c>
      <c r="AB356" s="2">
        <f>VLOOKUP(A356,Sales!A:N,14,FALSE)</f>
        <v>5</v>
      </c>
      <c r="AC356" s="2">
        <f>VLOOKUP(A356,Campaigns!A:I,2,FALSE)</f>
        <v>0</v>
      </c>
      <c r="AD356" s="2">
        <f>VLOOKUP(A356,Campaigns!A:I,3,FALSE)</f>
        <v>0</v>
      </c>
      <c r="AE356" s="2">
        <f>VLOOKUP(A356,Campaigns!A:I,4,FALSE)</f>
        <v>0</v>
      </c>
      <c r="AF356" s="2">
        <f>VLOOKUP(A356,Campaigns!A:I,5,FALSE)</f>
        <v>0</v>
      </c>
      <c r="AG356" s="2">
        <f>VLOOKUP(A356,Campaigns!A:I,6,FALSE)</f>
        <v>0</v>
      </c>
      <c r="AH356" s="2">
        <f>VLOOKUP(A356,Campaigns!A:I,7,FALSE)</f>
        <v>0</v>
      </c>
      <c r="AI356" s="2">
        <f>VLOOKUP(A356,Campaigns!A:I,8,FALSE)</f>
        <v>0</v>
      </c>
      <c r="AJ356" s="19" t="str">
        <f>VLOOKUP(A356,Campaigns!A:I,9,FALSE)</f>
        <v>6/25/2020</v>
      </c>
    </row>
    <row r="357" spans="1:36">
      <c r="A357" s="2">
        <v>3203</v>
      </c>
      <c r="B357" s="2">
        <f>VLOOKUP(A357, Customer!A:O, 2, FALSE)</f>
        <v>156981</v>
      </c>
      <c r="C357" s="2">
        <f>VLOOKUP(A357, Customer!A:O, 3, FALSE)</f>
        <v>0</v>
      </c>
      <c r="D357" s="2">
        <f>VLOOKUP(A357, Customer!A:O, 4, FALSE)</f>
        <v>0</v>
      </c>
      <c r="E357" s="2">
        <f>VLOOKUP(A357, Customer!A:O, 5, FALSE)</f>
        <v>39</v>
      </c>
      <c r="F357" s="2">
        <f>VLOOKUP(A357, Customer!A:O, 6, FALSE)</f>
        <v>1</v>
      </c>
      <c r="G357" s="2">
        <f>VLOOKUP(A357, Customer!A:O, 7, FALSE)</f>
        <v>0</v>
      </c>
      <c r="H357" s="2">
        <f>VLOOKUP(A357, Customer!A:O, 8, FALSE)</f>
        <v>0</v>
      </c>
      <c r="I357" s="2">
        <f>VLOOKUP(A357, Customer!A:O, 9, FALSE)</f>
        <v>0</v>
      </c>
      <c r="J357" s="2">
        <f>VLOOKUP(A357, Customer!A:O, 10, FALSE)</f>
        <v>0</v>
      </c>
      <c r="K357" s="2">
        <f>VLOOKUP(A357, Customer!A:O, 11, FALSE)</f>
        <v>0</v>
      </c>
      <c r="L357" s="2">
        <f>VLOOKUP(A357, Customer!A:O, 12, FALSE)</f>
        <v>1</v>
      </c>
      <c r="M357" s="2">
        <f>VLOOKUP(A357, Customer!A:O, 13, FALSE)</f>
        <v>0</v>
      </c>
      <c r="N357" s="2">
        <f>VLOOKUP(A357, Customer!A:O, 14, FALSE)</f>
        <v>0</v>
      </c>
      <c r="O357" s="2" t="str">
        <f>VLOOKUP(A357, Customer!A:O, 15, FALSE)</f>
        <v>State-California</v>
      </c>
      <c r="P357" s="2">
        <f>VLOOKUP(A357,Sales!A:N,2,FALSE)</f>
        <v>91</v>
      </c>
      <c r="Q357">
        <f>VLOOKUP(A357,Sales!A:N,3,FALSE)</f>
        <v>2502</v>
      </c>
      <c r="R357" s="2">
        <f>VLOOKUP(A357,Sales!A:N,4,FALSE)</f>
        <v>132</v>
      </c>
      <c r="S357" s="2">
        <f>VLOOKUP(A357,Sales!A:N,5,FALSE)</f>
        <v>598</v>
      </c>
      <c r="T357" s="2">
        <f>VLOOKUP(A357,Sales!A:N,6,FALSE)</f>
        <v>88</v>
      </c>
      <c r="U357" s="2">
        <f>VLOOKUP(A357,Sales!A:N,7,FALSE)</f>
        <v>33</v>
      </c>
      <c r="V357" s="2">
        <f>VLOOKUP(A357,Sales!A:N,8,FALSE)</f>
        <v>66</v>
      </c>
      <c r="W357" s="2">
        <f>VLOOKUP(A357,Sales!A:N,9,FALSE)</f>
        <v>3287</v>
      </c>
      <c r="X357" s="2">
        <f>VLOOKUP(A357,Sales!A:N,10,FALSE)</f>
        <v>1</v>
      </c>
      <c r="Y357" s="2">
        <f>VLOOKUP(A357,Sales!A:N,11,FALSE)</f>
        <v>2</v>
      </c>
      <c r="Z357" s="2">
        <f>VLOOKUP(A357,Sales!A:N,12,FALSE)</f>
        <v>3</v>
      </c>
      <c r="AA357" s="2">
        <f>VLOOKUP(A357,Sales!A:N,13,FALSE)</f>
        <v>13</v>
      </c>
      <c r="AB357" s="2">
        <f>VLOOKUP(A357,Sales!A:N,14,FALSE)</f>
        <v>6</v>
      </c>
      <c r="AC357" s="2">
        <f>VLOOKUP(A357,Campaigns!A:I,2,FALSE)</f>
        <v>0</v>
      </c>
      <c r="AD357" s="2">
        <f>VLOOKUP(A357,Campaigns!A:I,3,FALSE)</f>
        <v>1</v>
      </c>
      <c r="AE357" s="2">
        <f>VLOOKUP(A357,Campaigns!A:I,4,FALSE)</f>
        <v>0</v>
      </c>
      <c r="AF357" s="2">
        <f>VLOOKUP(A357,Campaigns!A:I,5,FALSE)</f>
        <v>0</v>
      </c>
      <c r="AG357" s="2">
        <f>VLOOKUP(A357,Campaigns!A:I,6,FALSE)</f>
        <v>0</v>
      </c>
      <c r="AH357" s="2">
        <f>VLOOKUP(A357,Campaigns!A:I,7,FALSE)</f>
        <v>0</v>
      </c>
      <c r="AI357" s="2">
        <f>VLOOKUP(A357,Campaigns!A:I,8,FALSE)</f>
        <v>0</v>
      </c>
      <c r="AJ357" s="19">
        <f>VLOOKUP(A357,Campaigns!A:I,9,FALSE)</f>
        <v>43837</v>
      </c>
    </row>
    <row r="358" spans="1:36">
      <c r="A358" s="2">
        <v>1456</v>
      </c>
      <c r="B358" s="2">
        <f>VLOOKUP(A358, Customer!A:O, 2, FALSE)</f>
        <v>156937</v>
      </c>
      <c r="C358" s="2">
        <f>VLOOKUP(A358, Customer!A:O, 3, FALSE)</f>
        <v>1</v>
      </c>
      <c r="D358" s="2">
        <f>VLOOKUP(A358, Customer!A:O, 4, FALSE)</f>
        <v>0</v>
      </c>
      <c r="E358" s="2">
        <f>VLOOKUP(A358, Customer!A:O, 5, FALSE)</f>
        <v>39</v>
      </c>
      <c r="F358" s="2">
        <f>VLOOKUP(A358, Customer!A:O, 6, FALSE)</f>
        <v>0</v>
      </c>
      <c r="G358" s="2">
        <f>VLOOKUP(A358, Customer!A:O, 7, FALSE)</f>
        <v>0</v>
      </c>
      <c r="H358" s="2">
        <f>VLOOKUP(A358, Customer!A:O, 8, FALSE)</f>
        <v>0</v>
      </c>
      <c r="I358" s="2">
        <f>VLOOKUP(A358, Customer!A:O, 9, FALSE)</f>
        <v>1</v>
      </c>
      <c r="J358" s="2">
        <f>VLOOKUP(A358, Customer!A:O, 10, FALSE)</f>
        <v>0</v>
      </c>
      <c r="K358" s="2">
        <f>VLOOKUP(A358, Customer!A:O, 11, FALSE)</f>
        <v>0</v>
      </c>
      <c r="L358" s="2">
        <f>VLOOKUP(A358, Customer!A:O, 12, FALSE)</f>
        <v>0</v>
      </c>
      <c r="M358" s="2">
        <f>VLOOKUP(A358, Customer!A:O, 13, FALSE)</f>
        <v>0</v>
      </c>
      <c r="N358" s="2">
        <f>VLOOKUP(A358, Customer!A:O, 14, FALSE)</f>
        <v>1</v>
      </c>
      <c r="O358" s="2" t="str">
        <f>VLOOKUP(A358, Customer!A:O, 15, FALSE)</f>
        <v>State-Other</v>
      </c>
      <c r="P358" s="2">
        <f>VLOOKUP(A358,Sales!A:N,2,FALSE)</f>
        <v>81</v>
      </c>
      <c r="Q358">
        <f>VLOOKUP(A358,Sales!A:N,3,FALSE)</f>
        <v>2056</v>
      </c>
      <c r="R358" s="2">
        <f>VLOOKUP(A358,Sales!A:N,4,FALSE)</f>
        <v>22</v>
      </c>
      <c r="S358" s="2">
        <f>VLOOKUP(A358,Sales!A:N,5,FALSE)</f>
        <v>345</v>
      </c>
      <c r="T358" s="2">
        <f>VLOOKUP(A358,Sales!A:N,6,FALSE)</f>
        <v>30</v>
      </c>
      <c r="U358" s="2">
        <f>VLOOKUP(A358,Sales!A:N,7,FALSE)</f>
        <v>22</v>
      </c>
      <c r="V358" s="2">
        <f>VLOOKUP(A358,Sales!A:N,8,FALSE)</f>
        <v>22</v>
      </c>
      <c r="W358" s="2">
        <f>VLOOKUP(A358,Sales!A:N,9,FALSE)</f>
        <v>2453</v>
      </c>
      <c r="X358" s="2">
        <f>VLOOKUP(A358,Sales!A:N,10,FALSE)</f>
        <v>7</v>
      </c>
      <c r="Y358" s="2">
        <f>VLOOKUP(A358,Sales!A:N,11,FALSE)</f>
        <v>8</v>
      </c>
      <c r="Z358" s="2">
        <f>VLOOKUP(A358,Sales!A:N,12,FALSE)</f>
        <v>6</v>
      </c>
      <c r="AA358" s="2">
        <f>VLOOKUP(A358,Sales!A:N,13,FALSE)</f>
        <v>9</v>
      </c>
      <c r="AB358" s="2">
        <f>VLOOKUP(A358,Sales!A:N,14,FALSE)</f>
        <v>6</v>
      </c>
      <c r="AC358" s="2">
        <f>VLOOKUP(A358,Campaigns!A:I,2,FALSE)</f>
        <v>0</v>
      </c>
      <c r="AD358" s="2">
        <f>VLOOKUP(A358,Campaigns!A:I,3,FALSE)</f>
        <v>1</v>
      </c>
      <c r="AE358" s="2">
        <f>VLOOKUP(A358,Campaigns!A:I,4,FALSE)</f>
        <v>0</v>
      </c>
      <c r="AF358" s="2">
        <f>VLOOKUP(A358,Campaigns!A:I,5,FALSE)</f>
        <v>0</v>
      </c>
      <c r="AG358" s="2">
        <f>VLOOKUP(A358,Campaigns!A:I,6,FALSE)</f>
        <v>0</v>
      </c>
      <c r="AH358" s="2">
        <f>VLOOKUP(A358,Campaigns!A:I,7,FALSE)</f>
        <v>0</v>
      </c>
      <c r="AI358" s="2">
        <f>VLOOKUP(A358,Campaigns!A:I,8,FALSE)</f>
        <v>1</v>
      </c>
      <c r="AJ358" s="19">
        <f>VLOOKUP(A358,Campaigns!A:I,9,FALSE)</f>
        <v>43709</v>
      </c>
    </row>
    <row r="359" spans="1:36">
      <c r="A359" s="2">
        <v>2618</v>
      </c>
      <c r="B359" s="2">
        <f>VLOOKUP(A359, Customer!A:O, 2, FALSE)</f>
        <v>156386</v>
      </c>
      <c r="C359" s="2">
        <f>VLOOKUP(A359, Customer!A:O, 3, FALSE)</f>
        <v>1</v>
      </c>
      <c r="D359" s="2">
        <f>VLOOKUP(A359, Customer!A:O, 4, FALSE)</f>
        <v>1</v>
      </c>
      <c r="E359" s="2">
        <f>VLOOKUP(A359, Customer!A:O, 5, FALSE)</f>
        <v>39</v>
      </c>
      <c r="F359" s="2">
        <f>VLOOKUP(A359, Customer!A:O, 6, FALSE)</f>
        <v>0</v>
      </c>
      <c r="G359" s="2">
        <f>VLOOKUP(A359, Customer!A:O, 7, FALSE)</f>
        <v>0</v>
      </c>
      <c r="H359" s="2">
        <f>VLOOKUP(A359, Customer!A:O, 8, FALSE)</f>
        <v>0</v>
      </c>
      <c r="I359" s="2">
        <f>VLOOKUP(A359, Customer!A:O, 9, FALSE)</f>
        <v>1</v>
      </c>
      <c r="J359" s="2">
        <f>VLOOKUP(A359, Customer!A:O, 10, FALSE)</f>
        <v>0</v>
      </c>
      <c r="K359" s="2">
        <f>VLOOKUP(A359, Customer!A:O, 11, FALSE)</f>
        <v>0</v>
      </c>
      <c r="L359" s="2">
        <f>VLOOKUP(A359, Customer!A:O, 12, FALSE)</f>
        <v>1</v>
      </c>
      <c r="M359" s="2">
        <f>VLOOKUP(A359, Customer!A:O, 13, FALSE)</f>
        <v>0</v>
      </c>
      <c r="N359" s="2">
        <f>VLOOKUP(A359, Customer!A:O, 14, FALSE)</f>
        <v>0</v>
      </c>
      <c r="O359" s="2" t="str">
        <f>VLOOKUP(A359, Customer!A:O, 15, FALSE)</f>
        <v>State-New York</v>
      </c>
      <c r="P359" s="2">
        <f>VLOOKUP(A359,Sales!A:N,2,FALSE)</f>
        <v>51</v>
      </c>
      <c r="Q359">
        <f>VLOOKUP(A359,Sales!A:N,3,FALSE)</f>
        <v>638</v>
      </c>
      <c r="R359" s="2">
        <f>VLOOKUP(A359,Sales!A:N,4,FALSE)</f>
        <v>133</v>
      </c>
      <c r="S359" s="2">
        <f>VLOOKUP(A359,Sales!A:N,5,FALSE)</f>
        <v>594</v>
      </c>
      <c r="T359" s="2">
        <f>VLOOKUP(A359,Sales!A:N,6,FALSE)</f>
        <v>36</v>
      </c>
      <c r="U359" s="2">
        <f>VLOOKUP(A359,Sales!A:N,7,FALSE)</f>
        <v>89</v>
      </c>
      <c r="V359" s="2">
        <f>VLOOKUP(A359,Sales!A:N,8,FALSE)</f>
        <v>208</v>
      </c>
      <c r="W359" s="2">
        <f>VLOOKUP(A359,Sales!A:N,9,FALSE)</f>
        <v>1281</v>
      </c>
      <c r="X359" s="2">
        <f>VLOOKUP(A359,Sales!A:N,10,FALSE)</f>
        <v>8</v>
      </c>
      <c r="Y359" s="2">
        <f>VLOOKUP(A359,Sales!A:N,11,FALSE)</f>
        <v>9</v>
      </c>
      <c r="Z359" s="2">
        <f>VLOOKUP(A359,Sales!A:N,12,FALSE)</f>
        <v>1</v>
      </c>
      <c r="AA359" s="2">
        <f>VLOOKUP(A359,Sales!A:N,13,FALSE)</f>
        <v>7</v>
      </c>
      <c r="AB359" s="2">
        <f>VLOOKUP(A359,Sales!A:N,14,FALSE)</f>
        <v>9</v>
      </c>
      <c r="AC359" s="2">
        <f>VLOOKUP(A359,Campaigns!A:I,2,FALSE)</f>
        <v>0</v>
      </c>
      <c r="AD359" s="2">
        <f>VLOOKUP(A359,Campaigns!A:I,3,FALSE)</f>
        <v>0</v>
      </c>
      <c r="AE359" s="2">
        <f>VLOOKUP(A359,Campaigns!A:I,4,FALSE)</f>
        <v>0</v>
      </c>
      <c r="AF359" s="2">
        <f>VLOOKUP(A359,Campaigns!A:I,5,FALSE)</f>
        <v>0</v>
      </c>
      <c r="AG359" s="2">
        <f>VLOOKUP(A359,Campaigns!A:I,6,FALSE)</f>
        <v>0</v>
      </c>
      <c r="AH359" s="2">
        <f>VLOOKUP(A359,Campaigns!A:I,7,FALSE)</f>
        <v>0</v>
      </c>
      <c r="AI359" s="2">
        <f>VLOOKUP(A359,Campaigns!A:I,8,FALSE)</f>
        <v>0</v>
      </c>
      <c r="AJ359" s="19">
        <f>VLOOKUP(A359,Campaigns!A:I,9,FALSE)</f>
        <v>43528</v>
      </c>
    </row>
    <row r="360" spans="1:36">
      <c r="A360" s="2">
        <v>1983</v>
      </c>
      <c r="B360" s="2">
        <f>VLOOKUP(A360, Customer!A:O, 2, FALSE)</f>
        <v>156337</v>
      </c>
      <c r="C360" s="2">
        <f>VLOOKUP(A360, Customer!A:O, 3, FALSE)</f>
        <v>1</v>
      </c>
      <c r="D360" s="2">
        <f>VLOOKUP(A360, Customer!A:O, 4, FALSE)</f>
        <v>1</v>
      </c>
      <c r="E360" s="2">
        <f>VLOOKUP(A360, Customer!A:O, 5, FALSE)</f>
        <v>39</v>
      </c>
      <c r="F360" s="2">
        <f>VLOOKUP(A360, Customer!A:O, 6, FALSE)</f>
        <v>0</v>
      </c>
      <c r="G360" s="2">
        <f>VLOOKUP(A360, Customer!A:O, 7, FALSE)</f>
        <v>1</v>
      </c>
      <c r="H360" s="2">
        <f>VLOOKUP(A360, Customer!A:O, 8, FALSE)</f>
        <v>0</v>
      </c>
      <c r="I360" s="2">
        <f>VLOOKUP(A360, Customer!A:O, 9, FALSE)</f>
        <v>0</v>
      </c>
      <c r="J360" s="2">
        <f>VLOOKUP(A360, Customer!A:O, 10, FALSE)</f>
        <v>0</v>
      </c>
      <c r="K360" s="2">
        <f>VLOOKUP(A360, Customer!A:O, 11, FALSE)</f>
        <v>0</v>
      </c>
      <c r="L360" s="2">
        <f>VLOOKUP(A360, Customer!A:O, 12, FALSE)</f>
        <v>0</v>
      </c>
      <c r="M360" s="2">
        <f>VLOOKUP(A360, Customer!A:O, 13, FALSE)</f>
        <v>0</v>
      </c>
      <c r="N360" s="2">
        <f>VLOOKUP(A360, Customer!A:O, 14, FALSE)</f>
        <v>0</v>
      </c>
      <c r="O360" s="2" t="str">
        <f>VLOOKUP(A360, Customer!A:O, 15, FALSE)</f>
        <v>State-Texas</v>
      </c>
      <c r="P360" s="2">
        <f>VLOOKUP(A360,Sales!A:N,2,FALSE)</f>
        <v>25</v>
      </c>
      <c r="Q360">
        <f>VLOOKUP(A360,Sales!A:N,3,FALSE)</f>
        <v>968</v>
      </c>
      <c r="R360" s="2">
        <f>VLOOKUP(A360,Sales!A:N,4,FALSE)</f>
        <v>44</v>
      </c>
      <c r="S360" s="2">
        <f>VLOOKUP(A360,Sales!A:N,5,FALSE)</f>
        <v>400</v>
      </c>
      <c r="T360" s="2">
        <f>VLOOKUP(A360,Sales!A:N,6,FALSE)</f>
        <v>78</v>
      </c>
      <c r="U360" s="2">
        <f>VLOOKUP(A360,Sales!A:N,7,FALSE)</f>
        <v>14</v>
      </c>
      <c r="V360" s="2">
        <f>VLOOKUP(A360,Sales!A:N,8,FALSE)</f>
        <v>505</v>
      </c>
      <c r="W360" s="2">
        <f>VLOOKUP(A360,Sales!A:N,9,FALSE)</f>
        <v>999</v>
      </c>
      <c r="X360" s="2">
        <f>VLOOKUP(A360,Sales!A:N,10,FALSE)</f>
        <v>5</v>
      </c>
      <c r="Y360" s="2">
        <f>VLOOKUP(A360,Sales!A:N,11,FALSE)</f>
        <v>8</v>
      </c>
      <c r="Z360" s="2">
        <f>VLOOKUP(A360,Sales!A:N,12,FALSE)</f>
        <v>5</v>
      </c>
      <c r="AA360" s="2">
        <f>VLOOKUP(A360,Sales!A:N,13,FALSE)</f>
        <v>4</v>
      </c>
      <c r="AB360" s="2">
        <f>VLOOKUP(A360,Sales!A:N,14,FALSE)</f>
        <v>8</v>
      </c>
      <c r="AC360" s="2">
        <f>VLOOKUP(A360,Campaigns!A:I,2,FALSE)</f>
        <v>1</v>
      </c>
      <c r="AD360" s="2">
        <f>VLOOKUP(A360,Campaigns!A:I,3,FALSE)</f>
        <v>0</v>
      </c>
      <c r="AE360" s="2">
        <f>VLOOKUP(A360,Campaigns!A:I,4,FALSE)</f>
        <v>0</v>
      </c>
      <c r="AF360" s="2">
        <f>VLOOKUP(A360,Campaigns!A:I,5,FALSE)</f>
        <v>1</v>
      </c>
      <c r="AG360" s="2">
        <f>VLOOKUP(A360,Campaigns!A:I,6,FALSE)</f>
        <v>0</v>
      </c>
      <c r="AH360" s="2">
        <f>VLOOKUP(A360,Campaigns!A:I,7,FALSE)</f>
        <v>0</v>
      </c>
      <c r="AI360" s="2">
        <f>VLOOKUP(A360,Campaigns!A:I,8,FALSE)</f>
        <v>1</v>
      </c>
      <c r="AJ360" s="19">
        <f>VLOOKUP(A360,Campaigns!A:I,9,FALSE)</f>
        <v>43474</v>
      </c>
    </row>
    <row r="361" spans="1:36">
      <c r="A361" s="2">
        <v>2158</v>
      </c>
      <c r="B361" s="2">
        <f>VLOOKUP(A361, Customer!A:O, 2, FALSE)</f>
        <v>154386</v>
      </c>
      <c r="C361" s="2">
        <f>VLOOKUP(A361, Customer!A:O, 3, FALSE)</f>
        <v>0</v>
      </c>
      <c r="D361" s="2">
        <f>VLOOKUP(A361, Customer!A:O, 4, FALSE)</f>
        <v>1</v>
      </c>
      <c r="E361" s="2">
        <f>VLOOKUP(A361, Customer!A:O, 5, FALSE)</f>
        <v>39</v>
      </c>
      <c r="F361" s="2">
        <f>VLOOKUP(A361, Customer!A:O, 6, FALSE)</f>
        <v>0</v>
      </c>
      <c r="G361" s="2">
        <f>VLOOKUP(A361, Customer!A:O, 7, FALSE)</f>
        <v>1</v>
      </c>
      <c r="H361" s="2">
        <f>VLOOKUP(A361, Customer!A:O, 8, FALSE)</f>
        <v>0</v>
      </c>
      <c r="I361" s="2">
        <f>VLOOKUP(A361, Customer!A:O, 9, FALSE)</f>
        <v>0</v>
      </c>
      <c r="J361" s="2">
        <f>VLOOKUP(A361, Customer!A:O, 10, FALSE)</f>
        <v>0</v>
      </c>
      <c r="K361" s="2">
        <f>VLOOKUP(A361, Customer!A:O, 11, FALSE)</f>
        <v>0</v>
      </c>
      <c r="L361" s="2">
        <f>VLOOKUP(A361, Customer!A:O, 12, FALSE)</f>
        <v>1</v>
      </c>
      <c r="M361" s="2">
        <f>VLOOKUP(A361, Customer!A:O, 13, FALSE)</f>
        <v>0</v>
      </c>
      <c r="N361" s="2">
        <f>VLOOKUP(A361, Customer!A:O, 14, FALSE)</f>
        <v>0</v>
      </c>
      <c r="O361" s="2" t="str">
        <f>VLOOKUP(A361, Customer!A:O, 15, FALSE)</f>
        <v>State-Other</v>
      </c>
      <c r="P361" s="2">
        <f>VLOOKUP(A361,Sales!A:N,2,FALSE)</f>
        <v>8</v>
      </c>
      <c r="Q361">
        <f>VLOOKUP(A361,Sales!A:N,3,FALSE)</f>
        <v>786</v>
      </c>
      <c r="R361" s="2">
        <f>VLOOKUP(A361,Sales!A:N,4,FALSE)</f>
        <v>60</v>
      </c>
      <c r="S361" s="2">
        <f>VLOOKUP(A361,Sales!A:N,5,FALSE)</f>
        <v>182</v>
      </c>
      <c r="T361" s="2">
        <f>VLOOKUP(A361,Sales!A:N,6,FALSE)</f>
        <v>176</v>
      </c>
      <c r="U361" s="2">
        <f>VLOOKUP(A361,Sales!A:N,7,FALSE)</f>
        <v>60</v>
      </c>
      <c r="V361" s="2">
        <f>VLOOKUP(A361,Sales!A:N,8,FALSE)</f>
        <v>71</v>
      </c>
      <c r="W361" s="2">
        <f>VLOOKUP(A361,Sales!A:N,9,FALSE)</f>
        <v>1192</v>
      </c>
      <c r="X361" s="2">
        <f>VLOOKUP(A361,Sales!A:N,10,FALSE)</f>
        <v>2</v>
      </c>
      <c r="Y361" s="2">
        <f>VLOOKUP(A361,Sales!A:N,11,FALSE)</f>
        <v>3</v>
      </c>
      <c r="Z361" s="2">
        <f>VLOOKUP(A361,Sales!A:N,12,FALSE)</f>
        <v>2</v>
      </c>
      <c r="AA361" s="2">
        <f>VLOOKUP(A361,Sales!A:N,13,FALSE)</f>
        <v>10</v>
      </c>
      <c r="AB361" s="2">
        <f>VLOOKUP(A361,Sales!A:N,14,FALSE)</f>
        <v>3</v>
      </c>
      <c r="AC361" s="2">
        <f>VLOOKUP(A361,Campaigns!A:I,2,FALSE)</f>
        <v>0</v>
      </c>
      <c r="AD361" s="2">
        <f>VLOOKUP(A361,Campaigns!A:I,3,FALSE)</f>
        <v>0</v>
      </c>
      <c r="AE361" s="2">
        <f>VLOOKUP(A361,Campaigns!A:I,4,FALSE)</f>
        <v>0</v>
      </c>
      <c r="AF361" s="2">
        <f>VLOOKUP(A361,Campaigns!A:I,5,FALSE)</f>
        <v>0</v>
      </c>
      <c r="AG361" s="2">
        <f>VLOOKUP(A361,Campaigns!A:I,6,FALSE)</f>
        <v>0</v>
      </c>
      <c r="AH361" s="2">
        <f>VLOOKUP(A361,Campaigns!A:I,7,FALSE)</f>
        <v>0</v>
      </c>
      <c r="AI361" s="2">
        <f>VLOOKUP(A361,Campaigns!A:I,8,FALSE)</f>
        <v>0</v>
      </c>
      <c r="AJ361" s="19" t="str">
        <f>VLOOKUP(A361,Campaigns!A:I,9,FALSE)</f>
        <v>10/22/2019</v>
      </c>
    </row>
    <row r="362" spans="1:36">
      <c r="A362" s="2">
        <v>1864</v>
      </c>
      <c r="B362" s="2">
        <f>VLOOKUP(A362, Customer!A:O, 2, FALSE)</f>
        <v>151111</v>
      </c>
      <c r="C362" s="2">
        <f>VLOOKUP(A362, Customer!A:O, 3, FALSE)</f>
        <v>1</v>
      </c>
      <c r="D362" s="2">
        <f>VLOOKUP(A362, Customer!A:O, 4, FALSE)</f>
        <v>1</v>
      </c>
      <c r="E362" s="2">
        <f>VLOOKUP(A362, Customer!A:O, 5, FALSE)</f>
        <v>39</v>
      </c>
      <c r="F362" s="2">
        <f>VLOOKUP(A362, Customer!A:O, 6, FALSE)</f>
        <v>0</v>
      </c>
      <c r="G362" s="2">
        <f>VLOOKUP(A362, Customer!A:O, 7, FALSE)</f>
        <v>1</v>
      </c>
      <c r="H362" s="2">
        <f>VLOOKUP(A362, Customer!A:O, 8, FALSE)</f>
        <v>0</v>
      </c>
      <c r="I362" s="2">
        <f>VLOOKUP(A362, Customer!A:O, 9, FALSE)</f>
        <v>0</v>
      </c>
      <c r="J362" s="2">
        <f>VLOOKUP(A362, Customer!A:O, 10, FALSE)</f>
        <v>0</v>
      </c>
      <c r="K362" s="2">
        <f>VLOOKUP(A362, Customer!A:O, 11, FALSE)</f>
        <v>0</v>
      </c>
      <c r="L362" s="2">
        <f>VLOOKUP(A362, Customer!A:O, 12, FALSE)</f>
        <v>0</v>
      </c>
      <c r="M362" s="2">
        <f>VLOOKUP(A362, Customer!A:O, 13, FALSE)</f>
        <v>0</v>
      </c>
      <c r="N362" s="2">
        <f>VLOOKUP(A362, Customer!A:O, 14, FALSE)</f>
        <v>0</v>
      </c>
      <c r="O362" s="2" t="str">
        <f>VLOOKUP(A362, Customer!A:O, 15, FALSE)</f>
        <v>State-Other</v>
      </c>
      <c r="P362" s="2">
        <f>VLOOKUP(A362,Sales!A:N,2,FALSE)</f>
        <v>83</v>
      </c>
      <c r="Q362">
        <f>VLOOKUP(A362,Sales!A:N,3,FALSE)</f>
        <v>65</v>
      </c>
      <c r="R362" s="2">
        <f>VLOOKUP(A362,Sales!A:N,4,FALSE)</f>
        <v>0</v>
      </c>
      <c r="S362" s="2">
        <f>VLOOKUP(A362,Sales!A:N,5,FALSE)</f>
        <v>56</v>
      </c>
      <c r="T362" s="2">
        <f>VLOOKUP(A362,Sales!A:N,6,FALSE)</f>
        <v>18</v>
      </c>
      <c r="U362" s="2">
        <f>VLOOKUP(A362,Sales!A:N,7,FALSE)</f>
        <v>15</v>
      </c>
      <c r="V362" s="2">
        <f>VLOOKUP(A362,Sales!A:N,8,FALSE)</f>
        <v>9</v>
      </c>
      <c r="W362" s="2">
        <f>VLOOKUP(A362,Sales!A:N,9,FALSE)</f>
        <v>145</v>
      </c>
      <c r="X362" s="2">
        <f>VLOOKUP(A362,Sales!A:N,10,FALSE)</f>
        <v>2</v>
      </c>
      <c r="Y362" s="2">
        <f>VLOOKUP(A362,Sales!A:N,11,FALSE)</f>
        <v>2</v>
      </c>
      <c r="Z362" s="2">
        <f>VLOOKUP(A362,Sales!A:N,12,FALSE)</f>
        <v>0</v>
      </c>
      <c r="AA362" s="2">
        <f>VLOOKUP(A362,Sales!A:N,13,FALSE)</f>
        <v>3</v>
      </c>
      <c r="AB362" s="2">
        <f>VLOOKUP(A362,Sales!A:N,14,FALSE)</f>
        <v>6</v>
      </c>
      <c r="AC362" s="2">
        <f>VLOOKUP(A362,Campaigns!A:I,2,FALSE)</f>
        <v>0</v>
      </c>
      <c r="AD362" s="2">
        <f>VLOOKUP(A362,Campaigns!A:I,3,FALSE)</f>
        <v>0</v>
      </c>
      <c r="AE362" s="2">
        <f>VLOOKUP(A362,Campaigns!A:I,4,FALSE)</f>
        <v>0</v>
      </c>
      <c r="AF362" s="2">
        <f>VLOOKUP(A362,Campaigns!A:I,5,FALSE)</f>
        <v>0</v>
      </c>
      <c r="AG362" s="2">
        <f>VLOOKUP(A362,Campaigns!A:I,6,FALSE)</f>
        <v>0</v>
      </c>
      <c r="AH362" s="2">
        <f>VLOOKUP(A362,Campaigns!A:I,7,FALSE)</f>
        <v>0</v>
      </c>
      <c r="AI362" s="2">
        <f>VLOOKUP(A362,Campaigns!A:I,8,FALSE)</f>
        <v>0</v>
      </c>
      <c r="AJ362" s="19" t="str">
        <f>VLOOKUP(A362,Campaigns!A:I,9,FALSE)</f>
        <v>11/23/2020</v>
      </c>
    </row>
    <row r="363" spans="1:36">
      <c r="A363" s="2">
        <v>3080</v>
      </c>
      <c r="B363" s="2">
        <f>VLOOKUP(A363, Customer!A:O, 2, FALSE)</f>
        <v>144953</v>
      </c>
      <c r="C363" s="2">
        <f>VLOOKUP(A363, Customer!A:O, 3, FALSE)</f>
        <v>0</v>
      </c>
      <c r="D363" s="2">
        <f>VLOOKUP(A363, Customer!A:O, 4, FALSE)</f>
        <v>0</v>
      </c>
      <c r="E363" s="2">
        <f>VLOOKUP(A363, Customer!A:O, 5, FALSE)</f>
        <v>39</v>
      </c>
      <c r="F363" s="2">
        <f>VLOOKUP(A363, Customer!A:O, 6, FALSE)</f>
        <v>0</v>
      </c>
      <c r="G363" s="2">
        <f>VLOOKUP(A363, Customer!A:O, 7, FALSE)</f>
        <v>0</v>
      </c>
      <c r="H363" s="2">
        <f>VLOOKUP(A363, Customer!A:O, 8, FALSE)</f>
        <v>0</v>
      </c>
      <c r="I363" s="2">
        <f>VLOOKUP(A363, Customer!A:O, 9, FALSE)</f>
        <v>1</v>
      </c>
      <c r="J363" s="2">
        <f>VLOOKUP(A363, Customer!A:O, 10, FALSE)</f>
        <v>0</v>
      </c>
      <c r="K363" s="2">
        <f>VLOOKUP(A363, Customer!A:O, 11, FALSE)</f>
        <v>0</v>
      </c>
      <c r="L363" s="2">
        <f>VLOOKUP(A363, Customer!A:O, 12, FALSE)</f>
        <v>0</v>
      </c>
      <c r="M363" s="2">
        <f>VLOOKUP(A363, Customer!A:O, 13, FALSE)</f>
        <v>0</v>
      </c>
      <c r="N363" s="2">
        <f>VLOOKUP(A363, Customer!A:O, 14, FALSE)</f>
        <v>1</v>
      </c>
      <c r="O363" s="2" t="str">
        <f>VLOOKUP(A363, Customer!A:O, 15, FALSE)</f>
        <v>State-New York</v>
      </c>
      <c r="P363" s="2">
        <f>VLOOKUP(A363,Sales!A:N,2,FALSE)</f>
        <v>31</v>
      </c>
      <c r="Q363">
        <f>VLOOKUP(A363,Sales!A:N,3,FALSE)</f>
        <v>2347</v>
      </c>
      <c r="R363" s="2">
        <f>VLOOKUP(A363,Sales!A:N,4,FALSE)</f>
        <v>55</v>
      </c>
      <c r="S363" s="2">
        <f>VLOOKUP(A363,Sales!A:N,5,FALSE)</f>
        <v>429</v>
      </c>
      <c r="T363" s="2">
        <f>VLOOKUP(A363,Sales!A:N,6,FALSE)</f>
        <v>35</v>
      </c>
      <c r="U363" s="2">
        <f>VLOOKUP(A363,Sales!A:N,7,FALSE)</f>
        <v>26</v>
      </c>
      <c r="V363" s="2">
        <f>VLOOKUP(A363,Sales!A:N,8,FALSE)</f>
        <v>400</v>
      </c>
      <c r="W363" s="2">
        <f>VLOOKUP(A363,Sales!A:N,9,FALSE)</f>
        <v>2493</v>
      </c>
      <c r="X363" s="2">
        <f>VLOOKUP(A363,Sales!A:N,10,FALSE)</f>
        <v>1</v>
      </c>
      <c r="Y363" s="2">
        <f>VLOOKUP(A363,Sales!A:N,11,FALSE)</f>
        <v>7</v>
      </c>
      <c r="Z363" s="2">
        <f>VLOOKUP(A363,Sales!A:N,12,FALSE)</f>
        <v>3</v>
      </c>
      <c r="AA363" s="2">
        <f>VLOOKUP(A363,Sales!A:N,13,FALSE)</f>
        <v>13</v>
      </c>
      <c r="AB363" s="2">
        <f>VLOOKUP(A363,Sales!A:N,14,FALSE)</f>
        <v>6</v>
      </c>
      <c r="AC363" s="2">
        <f>VLOOKUP(A363,Campaigns!A:I,2,FALSE)</f>
        <v>1</v>
      </c>
      <c r="AD363" s="2">
        <f>VLOOKUP(A363,Campaigns!A:I,3,FALSE)</f>
        <v>0</v>
      </c>
      <c r="AE363" s="2">
        <f>VLOOKUP(A363,Campaigns!A:I,4,FALSE)</f>
        <v>0</v>
      </c>
      <c r="AF363" s="2">
        <f>VLOOKUP(A363,Campaigns!A:I,5,FALSE)</f>
        <v>0</v>
      </c>
      <c r="AG363" s="2">
        <f>VLOOKUP(A363,Campaigns!A:I,6,FALSE)</f>
        <v>0</v>
      </c>
      <c r="AH363" s="2">
        <f>VLOOKUP(A363,Campaigns!A:I,7,FALSE)</f>
        <v>0</v>
      </c>
      <c r="AI363" s="2">
        <f>VLOOKUP(A363,Campaigns!A:I,8,FALSE)</f>
        <v>0</v>
      </c>
      <c r="AJ363" s="19" t="str">
        <f>VLOOKUP(A363,Campaigns!A:I,9,FALSE)</f>
        <v>5/28/2019</v>
      </c>
    </row>
    <row r="364" spans="1:36">
      <c r="A364" s="2">
        <v>1854</v>
      </c>
      <c r="B364" s="2">
        <f>VLOOKUP(A364, Customer!A:O, 2, FALSE)</f>
        <v>142395</v>
      </c>
      <c r="C364" s="2">
        <f>VLOOKUP(A364, Customer!A:O, 3, FALSE)</f>
        <v>1</v>
      </c>
      <c r="D364" s="2">
        <f>VLOOKUP(A364, Customer!A:O, 4, FALSE)</f>
        <v>1</v>
      </c>
      <c r="E364" s="2">
        <f>VLOOKUP(A364, Customer!A:O, 5, FALSE)</f>
        <v>39</v>
      </c>
      <c r="F364" s="2">
        <f>VLOOKUP(A364, Customer!A:O, 6, FALSE)</f>
        <v>0</v>
      </c>
      <c r="G364" s="2">
        <f>VLOOKUP(A364, Customer!A:O, 7, FALSE)</f>
        <v>0</v>
      </c>
      <c r="H364" s="2">
        <f>VLOOKUP(A364, Customer!A:O, 8, FALSE)</f>
        <v>1</v>
      </c>
      <c r="I364" s="2">
        <f>VLOOKUP(A364, Customer!A:O, 9, FALSE)</f>
        <v>0</v>
      </c>
      <c r="J364" s="2">
        <f>VLOOKUP(A364, Customer!A:O, 10, FALSE)</f>
        <v>0</v>
      </c>
      <c r="K364" s="2">
        <f>VLOOKUP(A364, Customer!A:O, 11, FALSE)</f>
        <v>0</v>
      </c>
      <c r="L364" s="2">
        <f>VLOOKUP(A364, Customer!A:O, 12, FALSE)</f>
        <v>0</v>
      </c>
      <c r="M364" s="2">
        <f>VLOOKUP(A364, Customer!A:O, 13, FALSE)</f>
        <v>0</v>
      </c>
      <c r="N364" s="2">
        <f>VLOOKUP(A364, Customer!A:O, 14, FALSE)</f>
        <v>0</v>
      </c>
      <c r="O364" s="2" t="str">
        <f>VLOOKUP(A364, Customer!A:O, 15, FALSE)</f>
        <v>State-Florida</v>
      </c>
      <c r="P364" s="2">
        <f>VLOOKUP(A364,Sales!A:N,2,FALSE)</f>
        <v>35</v>
      </c>
      <c r="Q364">
        <f>VLOOKUP(A364,Sales!A:N,3,FALSE)</f>
        <v>161</v>
      </c>
      <c r="R364" s="2">
        <f>VLOOKUP(A364,Sales!A:N,4,FALSE)</f>
        <v>44</v>
      </c>
      <c r="S364" s="2">
        <f>VLOOKUP(A364,Sales!A:N,5,FALSE)</f>
        <v>191</v>
      </c>
      <c r="T364" s="2">
        <f>VLOOKUP(A364,Sales!A:N,6,FALSE)</f>
        <v>81</v>
      </c>
      <c r="U364" s="2">
        <f>VLOOKUP(A364,Sales!A:N,7,FALSE)</f>
        <v>50</v>
      </c>
      <c r="V364" s="2">
        <f>VLOOKUP(A364,Sales!A:N,8,FALSE)</f>
        <v>84</v>
      </c>
      <c r="W364" s="2">
        <f>VLOOKUP(A364,Sales!A:N,9,FALSE)</f>
        <v>443</v>
      </c>
      <c r="X364" s="2">
        <f>VLOOKUP(A364,Sales!A:N,10,FALSE)</f>
        <v>4</v>
      </c>
      <c r="Y364" s="2">
        <f>VLOOKUP(A364,Sales!A:N,11,FALSE)</f>
        <v>3</v>
      </c>
      <c r="Z364" s="2">
        <f>VLOOKUP(A364,Sales!A:N,12,FALSE)</f>
        <v>1</v>
      </c>
      <c r="AA364" s="2">
        <f>VLOOKUP(A364,Sales!A:N,13,FALSE)</f>
        <v>4</v>
      </c>
      <c r="AB364" s="2">
        <f>VLOOKUP(A364,Sales!A:N,14,FALSE)</f>
        <v>7</v>
      </c>
      <c r="AC364" s="2">
        <f>VLOOKUP(A364,Campaigns!A:I,2,FALSE)</f>
        <v>0</v>
      </c>
      <c r="AD364" s="2">
        <f>VLOOKUP(A364,Campaigns!A:I,3,FALSE)</f>
        <v>0</v>
      </c>
      <c r="AE364" s="2">
        <f>VLOOKUP(A364,Campaigns!A:I,4,FALSE)</f>
        <v>0</v>
      </c>
      <c r="AF364" s="2">
        <f>VLOOKUP(A364,Campaigns!A:I,5,FALSE)</f>
        <v>0</v>
      </c>
      <c r="AG364" s="2">
        <f>VLOOKUP(A364,Campaigns!A:I,6,FALSE)</f>
        <v>0</v>
      </c>
      <c r="AH364" s="2">
        <f>VLOOKUP(A364,Campaigns!A:I,7,FALSE)</f>
        <v>0</v>
      </c>
      <c r="AI364" s="2">
        <f>VLOOKUP(A364,Campaigns!A:I,8,FALSE)</f>
        <v>0</v>
      </c>
      <c r="AJ364" s="19">
        <f>VLOOKUP(A364,Campaigns!A:I,9,FALSE)</f>
        <v>44052</v>
      </c>
    </row>
    <row r="365" spans="1:36">
      <c r="A365" s="2">
        <v>2127</v>
      </c>
      <c r="B365" s="2">
        <f>VLOOKUP(A365, Customer!A:O, 2, FALSE)</f>
        <v>142162</v>
      </c>
      <c r="C365" s="2">
        <f>VLOOKUP(A365, Customer!A:O, 3, FALSE)</f>
        <v>1</v>
      </c>
      <c r="D365" s="2">
        <f>VLOOKUP(A365, Customer!A:O, 4, FALSE)</f>
        <v>0</v>
      </c>
      <c r="E365" s="2">
        <f>VLOOKUP(A365, Customer!A:O, 5, FALSE)</f>
        <v>39</v>
      </c>
      <c r="F365" s="2">
        <f>VLOOKUP(A365, Customer!A:O, 6, FALSE)</f>
        <v>0</v>
      </c>
      <c r="G365" s="2">
        <f>VLOOKUP(A365, Customer!A:O, 7, FALSE)</f>
        <v>0</v>
      </c>
      <c r="H365" s="2">
        <f>VLOOKUP(A365, Customer!A:O, 8, FALSE)</f>
        <v>0</v>
      </c>
      <c r="I365" s="2">
        <f>VLOOKUP(A365, Customer!A:O, 9, FALSE)</f>
        <v>1</v>
      </c>
      <c r="J365" s="2">
        <f>VLOOKUP(A365, Customer!A:O, 10, FALSE)</f>
        <v>0</v>
      </c>
      <c r="K365" s="2">
        <f>VLOOKUP(A365, Customer!A:O, 11, FALSE)</f>
        <v>0</v>
      </c>
      <c r="L365" s="2">
        <f>VLOOKUP(A365, Customer!A:O, 12, FALSE)</f>
        <v>1</v>
      </c>
      <c r="M365" s="2">
        <f>VLOOKUP(A365, Customer!A:O, 13, FALSE)</f>
        <v>0</v>
      </c>
      <c r="N365" s="2">
        <f>VLOOKUP(A365, Customer!A:O, 14, FALSE)</f>
        <v>0</v>
      </c>
      <c r="O365" s="2" t="str">
        <f>VLOOKUP(A365, Customer!A:O, 15, FALSE)</f>
        <v>State-Texas</v>
      </c>
      <c r="P365" s="2">
        <f>VLOOKUP(A365,Sales!A:N,2,FALSE)</f>
        <v>31</v>
      </c>
      <c r="Q365">
        <f>VLOOKUP(A365,Sales!A:N,3,FALSE)</f>
        <v>155</v>
      </c>
      <c r="R365" s="2">
        <f>VLOOKUP(A365,Sales!A:N,4,FALSE)</f>
        <v>24</v>
      </c>
      <c r="S365" s="2">
        <f>VLOOKUP(A365,Sales!A:N,5,FALSE)</f>
        <v>199</v>
      </c>
      <c r="T365" s="2">
        <f>VLOOKUP(A365,Sales!A:N,6,FALSE)</f>
        <v>7</v>
      </c>
      <c r="U365" s="2">
        <f>VLOOKUP(A365,Sales!A:N,7,FALSE)</f>
        <v>13</v>
      </c>
      <c r="V365" s="2">
        <f>VLOOKUP(A365,Sales!A:N,8,FALSE)</f>
        <v>91</v>
      </c>
      <c r="W365" s="2">
        <f>VLOOKUP(A365,Sales!A:N,9,FALSE)</f>
        <v>307</v>
      </c>
      <c r="X365" s="2">
        <f>VLOOKUP(A365,Sales!A:N,10,FALSE)</f>
        <v>2</v>
      </c>
      <c r="Y365" s="2">
        <f>VLOOKUP(A365,Sales!A:N,11,FALSE)</f>
        <v>3</v>
      </c>
      <c r="Z365" s="2">
        <f>VLOOKUP(A365,Sales!A:N,12,FALSE)</f>
        <v>1</v>
      </c>
      <c r="AA365" s="2">
        <f>VLOOKUP(A365,Sales!A:N,13,FALSE)</f>
        <v>3</v>
      </c>
      <c r="AB365" s="2">
        <f>VLOOKUP(A365,Sales!A:N,14,FALSE)</f>
        <v>6</v>
      </c>
      <c r="AC365" s="2">
        <f>VLOOKUP(A365,Campaigns!A:I,2,FALSE)</f>
        <v>1</v>
      </c>
      <c r="AD365" s="2">
        <f>VLOOKUP(A365,Campaigns!A:I,3,FALSE)</f>
        <v>0</v>
      </c>
      <c r="AE365" s="2">
        <f>VLOOKUP(A365,Campaigns!A:I,4,FALSE)</f>
        <v>0</v>
      </c>
      <c r="AF365" s="2">
        <f>VLOOKUP(A365,Campaigns!A:I,5,FALSE)</f>
        <v>0</v>
      </c>
      <c r="AG365" s="2">
        <f>VLOOKUP(A365,Campaigns!A:I,6,FALSE)</f>
        <v>0</v>
      </c>
      <c r="AH365" s="2">
        <f>VLOOKUP(A365,Campaigns!A:I,7,FALSE)</f>
        <v>0</v>
      </c>
      <c r="AI365" s="2">
        <f>VLOOKUP(A365,Campaigns!A:I,8,FALSE)</f>
        <v>1</v>
      </c>
      <c r="AJ365" s="19" t="str">
        <f>VLOOKUP(A365,Campaigns!A:I,9,FALSE)</f>
        <v>4/25/2020</v>
      </c>
    </row>
    <row r="366" spans="1:36">
      <c r="A366" s="2">
        <v>1973</v>
      </c>
      <c r="B366" s="2">
        <f>VLOOKUP(A366, Customer!A:O, 2, FALSE)</f>
        <v>142021</v>
      </c>
      <c r="C366" s="2">
        <f>VLOOKUP(A366, Customer!A:O, 3, FALSE)</f>
        <v>1</v>
      </c>
      <c r="D366" s="2">
        <f>VLOOKUP(A366, Customer!A:O, 4, FALSE)</f>
        <v>0</v>
      </c>
      <c r="E366" s="2">
        <f>VLOOKUP(A366, Customer!A:O, 5, FALSE)</f>
        <v>39</v>
      </c>
      <c r="F366" s="2">
        <f>VLOOKUP(A366, Customer!A:O, 6, FALSE)</f>
        <v>0</v>
      </c>
      <c r="G366" s="2">
        <f>VLOOKUP(A366, Customer!A:O, 7, FALSE)</f>
        <v>0</v>
      </c>
      <c r="H366" s="2">
        <f>VLOOKUP(A366, Customer!A:O, 8, FALSE)</f>
        <v>0</v>
      </c>
      <c r="I366" s="2">
        <f>VLOOKUP(A366, Customer!A:O, 9, FALSE)</f>
        <v>1</v>
      </c>
      <c r="J366" s="2">
        <f>VLOOKUP(A366, Customer!A:O, 10, FALSE)</f>
        <v>0</v>
      </c>
      <c r="K366" s="2">
        <f>VLOOKUP(A366, Customer!A:O, 11, FALSE)</f>
        <v>0</v>
      </c>
      <c r="L366" s="2">
        <f>VLOOKUP(A366, Customer!A:O, 12, FALSE)</f>
        <v>0</v>
      </c>
      <c r="M366" s="2">
        <f>VLOOKUP(A366, Customer!A:O, 13, FALSE)</f>
        <v>1</v>
      </c>
      <c r="N366" s="2">
        <f>VLOOKUP(A366, Customer!A:O, 14, FALSE)</f>
        <v>0</v>
      </c>
      <c r="O366" s="2" t="str">
        <f>VLOOKUP(A366, Customer!A:O, 15, FALSE)</f>
        <v>State-California</v>
      </c>
      <c r="P366" s="2">
        <f>VLOOKUP(A366,Sales!A:N,2,FALSE)</f>
        <v>34</v>
      </c>
      <c r="Q366">
        <f>VLOOKUP(A366,Sales!A:N,3,FALSE)</f>
        <v>1328</v>
      </c>
      <c r="R366" s="2">
        <f>VLOOKUP(A366,Sales!A:N,4,FALSE)</f>
        <v>17</v>
      </c>
      <c r="S366" s="2">
        <f>VLOOKUP(A366,Sales!A:N,5,FALSE)</f>
        <v>460</v>
      </c>
      <c r="T366" s="2">
        <f>VLOOKUP(A366,Sales!A:N,6,FALSE)</f>
        <v>24</v>
      </c>
      <c r="U366" s="2">
        <f>VLOOKUP(A366,Sales!A:N,7,FALSE)</f>
        <v>17</v>
      </c>
      <c r="V366" s="2">
        <f>VLOOKUP(A366,Sales!A:N,8,FALSE)</f>
        <v>91</v>
      </c>
      <c r="W366" s="2">
        <f>VLOOKUP(A366,Sales!A:N,9,FALSE)</f>
        <v>1754</v>
      </c>
      <c r="X366" s="2">
        <f>VLOOKUP(A366,Sales!A:N,10,FALSE)</f>
        <v>5</v>
      </c>
      <c r="Y366" s="2">
        <f>VLOOKUP(A366,Sales!A:N,11,FALSE)</f>
        <v>10</v>
      </c>
      <c r="Z366" s="2">
        <f>VLOOKUP(A366,Sales!A:N,12,FALSE)</f>
        <v>1</v>
      </c>
      <c r="AA366" s="2">
        <f>VLOOKUP(A366,Sales!A:N,13,FALSE)</f>
        <v>6</v>
      </c>
      <c r="AB366" s="2">
        <f>VLOOKUP(A366,Sales!A:N,14,FALSE)</f>
        <v>9</v>
      </c>
      <c r="AC366" s="2">
        <f>VLOOKUP(A366,Campaigns!A:I,2,FALSE)</f>
        <v>1</v>
      </c>
      <c r="AD366" s="2">
        <f>VLOOKUP(A366,Campaigns!A:I,3,FALSE)</f>
        <v>0</v>
      </c>
      <c r="AE366" s="2">
        <f>VLOOKUP(A366,Campaigns!A:I,4,FALSE)</f>
        <v>0</v>
      </c>
      <c r="AF366" s="2">
        <f>VLOOKUP(A366,Campaigns!A:I,5,FALSE)</f>
        <v>0</v>
      </c>
      <c r="AG366" s="2">
        <f>VLOOKUP(A366,Campaigns!A:I,6,FALSE)</f>
        <v>0</v>
      </c>
      <c r="AH366" s="2">
        <f>VLOOKUP(A366,Campaigns!A:I,7,FALSE)</f>
        <v>0</v>
      </c>
      <c r="AI366" s="2">
        <f>VLOOKUP(A366,Campaigns!A:I,8,FALSE)</f>
        <v>0</v>
      </c>
      <c r="AJ366" s="19">
        <f>VLOOKUP(A366,Campaigns!A:I,9,FALSE)</f>
        <v>43587</v>
      </c>
    </row>
    <row r="367" spans="1:36">
      <c r="A367" s="2">
        <v>3137</v>
      </c>
      <c r="B367" s="2">
        <f>VLOOKUP(A367, Customer!A:O, 2, FALSE)</f>
        <v>141967</v>
      </c>
      <c r="C367" s="2">
        <f>VLOOKUP(A367, Customer!A:O, 3, FALSE)</f>
        <v>1</v>
      </c>
      <c r="D367" s="2">
        <f>VLOOKUP(A367, Customer!A:O, 4, FALSE)</f>
        <v>1</v>
      </c>
      <c r="E367" s="2">
        <f>VLOOKUP(A367, Customer!A:O, 5, FALSE)</f>
        <v>39</v>
      </c>
      <c r="F367" s="2">
        <f>VLOOKUP(A367, Customer!A:O, 6, FALSE)</f>
        <v>0</v>
      </c>
      <c r="G367" s="2">
        <f>VLOOKUP(A367, Customer!A:O, 7, FALSE)</f>
        <v>0</v>
      </c>
      <c r="H367" s="2">
        <f>VLOOKUP(A367, Customer!A:O, 8, FALSE)</f>
        <v>1</v>
      </c>
      <c r="I367" s="2">
        <f>VLOOKUP(A367, Customer!A:O, 9, FALSE)</f>
        <v>0</v>
      </c>
      <c r="J367" s="2">
        <f>VLOOKUP(A367, Customer!A:O, 10, FALSE)</f>
        <v>0</v>
      </c>
      <c r="K367" s="2">
        <f>VLOOKUP(A367, Customer!A:O, 11, FALSE)</f>
        <v>0</v>
      </c>
      <c r="L367" s="2">
        <f>VLOOKUP(A367, Customer!A:O, 12, FALSE)</f>
        <v>1</v>
      </c>
      <c r="M367" s="2">
        <f>VLOOKUP(A367, Customer!A:O, 13, FALSE)</f>
        <v>0</v>
      </c>
      <c r="N367" s="2">
        <f>VLOOKUP(A367, Customer!A:O, 14, FALSE)</f>
        <v>0</v>
      </c>
      <c r="O367" s="2" t="str">
        <f>VLOOKUP(A367, Customer!A:O, 15, FALSE)</f>
        <v>State-California</v>
      </c>
      <c r="P367" s="2">
        <f>VLOOKUP(A367,Sales!A:N,2,FALSE)</f>
        <v>66</v>
      </c>
      <c r="Q367">
        <f>VLOOKUP(A367,Sales!A:N,3,FALSE)</f>
        <v>78</v>
      </c>
      <c r="R367" s="2">
        <f>VLOOKUP(A367,Sales!A:N,4,FALSE)</f>
        <v>14</v>
      </c>
      <c r="S367" s="2">
        <f>VLOOKUP(A367,Sales!A:N,5,FALSE)</f>
        <v>34</v>
      </c>
      <c r="T367" s="2">
        <f>VLOOKUP(A367,Sales!A:N,6,FALSE)</f>
        <v>0</v>
      </c>
      <c r="U367" s="2">
        <f>VLOOKUP(A367,Sales!A:N,7,FALSE)</f>
        <v>7</v>
      </c>
      <c r="V367" s="2">
        <f>VLOOKUP(A367,Sales!A:N,8,FALSE)</f>
        <v>51</v>
      </c>
      <c r="W367" s="2">
        <f>VLOOKUP(A367,Sales!A:N,9,FALSE)</f>
        <v>81</v>
      </c>
      <c r="X367" s="2">
        <f>VLOOKUP(A367,Sales!A:N,10,FALSE)</f>
        <v>1</v>
      </c>
      <c r="Y367" s="2">
        <f>VLOOKUP(A367,Sales!A:N,11,FALSE)</f>
        <v>1</v>
      </c>
      <c r="Z367" s="2">
        <f>VLOOKUP(A367,Sales!A:N,12,FALSE)</f>
        <v>0</v>
      </c>
      <c r="AA367" s="2">
        <f>VLOOKUP(A367,Sales!A:N,13,FALSE)</f>
        <v>3</v>
      </c>
      <c r="AB367" s="2">
        <f>VLOOKUP(A367,Sales!A:N,14,FALSE)</f>
        <v>4</v>
      </c>
      <c r="AC367" s="2">
        <f>VLOOKUP(A367,Campaigns!A:I,2,FALSE)</f>
        <v>0</v>
      </c>
      <c r="AD367" s="2">
        <f>VLOOKUP(A367,Campaigns!A:I,3,FALSE)</f>
        <v>0</v>
      </c>
      <c r="AE367" s="2">
        <f>VLOOKUP(A367,Campaigns!A:I,4,FALSE)</f>
        <v>0</v>
      </c>
      <c r="AF367" s="2">
        <f>VLOOKUP(A367,Campaigns!A:I,5,FALSE)</f>
        <v>0</v>
      </c>
      <c r="AG367" s="2">
        <f>VLOOKUP(A367,Campaigns!A:I,6,FALSE)</f>
        <v>0</v>
      </c>
      <c r="AH367" s="2">
        <f>VLOOKUP(A367,Campaigns!A:I,7,FALSE)</f>
        <v>0</v>
      </c>
      <c r="AI367" s="2">
        <f>VLOOKUP(A367,Campaigns!A:I,8,FALSE)</f>
        <v>0</v>
      </c>
      <c r="AJ367" s="19" t="str">
        <f>VLOOKUP(A367,Campaigns!A:I,9,FALSE)</f>
        <v>4/29/2020</v>
      </c>
    </row>
    <row r="368" spans="1:36">
      <c r="A368" s="2">
        <v>2204</v>
      </c>
      <c r="B368" s="2">
        <f>VLOOKUP(A368, Customer!A:O, 2, FALSE)</f>
        <v>140211</v>
      </c>
      <c r="C368" s="2">
        <f>VLOOKUP(A368, Customer!A:O, 3, FALSE)</f>
        <v>1</v>
      </c>
      <c r="D368" s="2">
        <f>VLOOKUP(A368, Customer!A:O, 4, FALSE)</f>
        <v>1</v>
      </c>
      <c r="E368" s="2">
        <f>VLOOKUP(A368, Customer!A:O, 5, FALSE)</f>
        <v>39</v>
      </c>
      <c r="F368" s="2">
        <f>VLOOKUP(A368, Customer!A:O, 6, FALSE)</f>
        <v>0</v>
      </c>
      <c r="G368" s="2">
        <f>VLOOKUP(A368, Customer!A:O, 7, FALSE)</f>
        <v>1</v>
      </c>
      <c r="H368" s="2">
        <f>VLOOKUP(A368, Customer!A:O, 8, FALSE)</f>
        <v>0</v>
      </c>
      <c r="I368" s="2">
        <f>VLOOKUP(A368, Customer!A:O, 9, FALSE)</f>
        <v>0</v>
      </c>
      <c r="J368" s="2">
        <f>VLOOKUP(A368, Customer!A:O, 10, FALSE)</f>
        <v>0</v>
      </c>
      <c r="K368" s="2">
        <f>VLOOKUP(A368, Customer!A:O, 11, FALSE)</f>
        <v>0</v>
      </c>
      <c r="L368" s="2">
        <f>VLOOKUP(A368, Customer!A:O, 12, FALSE)</f>
        <v>1</v>
      </c>
      <c r="M368" s="2">
        <f>VLOOKUP(A368, Customer!A:O, 13, FALSE)</f>
        <v>0</v>
      </c>
      <c r="N368" s="2">
        <f>VLOOKUP(A368, Customer!A:O, 14, FALSE)</f>
        <v>0</v>
      </c>
      <c r="O368" s="2" t="str">
        <f>VLOOKUP(A368, Customer!A:O, 15, FALSE)</f>
        <v>State-New York</v>
      </c>
      <c r="P368" s="2">
        <f>VLOOKUP(A368,Sales!A:N,2,FALSE)</f>
        <v>30</v>
      </c>
      <c r="Q368">
        <f>VLOOKUP(A368,Sales!A:N,3,FALSE)</f>
        <v>178</v>
      </c>
      <c r="R368" s="2">
        <f>VLOOKUP(A368,Sales!A:N,4,FALSE)</f>
        <v>3</v>
      </c>
      <c r="S368" s="2">
        <f>VLOOKUP(A368,Sales!A:N,5,FALSE)</f>
        <v>24</v>
      </c>
      <c r="T368" s="2">
        <f>VLOOKUP(A368,Sales!A:N,6,FALSE)</f>
        <v>7</v>
      </c>
      <c r="U368" s="2">
        <f>VLOOKUP(A368,Sales!A:N,7,FALSE)</f>
        <v>3</v>
      </c>
      <c r="V368" s="2">
        <f>VLOOKUP(A368,Sales!A:N,8,FALSE)</f>
        <v>87</v>
      </c>
      <c r="W368" s="2">
        <f>VLOOKUP(A368,Sales!A:N,9,FALSE)</f>
        <v>129</v>
      </c>
      <c r="X368" s="2">
        <f>VLOOKUP(A368,Sales!A:N,10,FALSE)</f>
        <v>2</v>
      </c>
      <c r="Y368" s="2">
        <f>VLOOKUP(A368,Sales!A:N,11,FALSE)</f>
        <v>2</v>
      </c>
      <c r="Z368" s="2">
        <f>VLOOKUP(A368,Sales!A:N,12,FALSE)</f>
        <v>1</v>
      </c>
      <c r="AA368" s="2">
        <f>VLOOKUP(A368,Sales!A:N,13,FALSE)</f>
        <v>2</v>
      </c>
      <c r="AB368" s="2">
        <f>VLOOKUP(A368,Sales!A:N,14,FALSE)</f>
        <v>8</v>
      </c>
      <c r="AC368" s="2">
        <f>VLOOKUP(A368,Campaigns!A:I,2,FALSE)</f>
        <v>1</v>
      </c>
      <c r="AD368" s="2">
        <f>VLOOKUP(A368,Campaigns!A:I,3,FALSE)</f>
        <v>0</v>
      </c>
      <c r="AE368" s="2">
        <f>VLOOKUP(A368,Campaigns!A:I,4,FALSE)</f>
        <v>0</v>
      </c>
      <c r="AF368" s="2">
        <f>VLOOKUP(A368,Campaigns!A:I,5,FALSE)</f>
        <v>0</v>
      </c>
      <c r="AG368" s="2">
        <f>VLOOKUP(A368,Campaigns!A:I,6,FALSE)</f>
        <v>0</v>
      </c>
      <c r="AH368" s="2">
        <f>VLOOKUP(A368,Campaigns!A:I,7,FALSE)</f>
        <v>0</v>
      </c>
      <c r="AI368" s="2">
        <f>VLOOKUP(A368,Campaigns!A:I,8,FALSE)</f>
        <v>0</v>
      </c>
      <c r="AJ368" s="19">
        <f>VLOOKUP(A368,Campaigns!A:I,9,FALSE)</f>
        <v>43922</v>
      </c>
    </row>
    <row r="369" spans="1:36">
      <c r="A369" s="2">
        <v>1494</v>
      </c>
      <c r="B369" s="2">
        <f>VLOOKUP(A369, Customer!A:O, 2, FALSE)</f>
        <v>139665</v>
      </c>
      <c r="C369" s="2">
        <f>VLOOKUP(A369, Customer!A:O, 3, FALSE)</f>
        <v>1</v>
      </c>
      <c r="D369" s="2">
        <f>VLOOKUP(A369, Customer!A:O, 4, FALSE)</f>
        <v>0</v>
      </c>
      <c r="E369" s="2">
        <f>VLOOKUP(A369, Customer!A:O, 5, FALSE)</f>
        <v>39</v>
      </c>
      <c r="F369" s="2">
        <f>VLOOKUP(A369, Customer!A:O, 6, FALSE)</f>
        <v>0</v>
      </c>
      <c r="G369" s="2">
        <f>VLOOKUP(A369, Customer!A:O, 7, FALSE)</f>
        <v>0</v>
      </c>
      <c r="H369" s="2">
        <f>VLOOKUP(A369, Customer!A:O, 8, FALSE)</f>
        <v>0</v>
      </c>
      <c r="I369" s="2">
        <f>VLOOKUP(A369, Customer!A:O, 9, FALSE)</f>
        <v>1</v>
      </c>
      <c r="J369" s="2">
        <f>VLOOKUP(A369, Customer!A:O, 10, FALSE)</f>
        <v>0</v>
      </c>
      <c r="K369" s="2">
        <f>VLOOKUP(A369, Customer!A:O, 11, FALSE)</f>
        <v>0</v>
      </c>
      <c r="L369" s="2">
        <f>VLOOKUP(A369, Customer!A:O, 12, FALSE)</f>
        <v>0</v>
      </c>
      <c r="M369" s="2">
        <f>VLOOKUP(A369, Customer!A:O, 13, FALSE)</f>
        <v>0</v>
      </c>
      <c r="N369" s="2">
        <f>VLOOKUP(A369, Customer!A:O, 14, FALSE)</f>
        <v>1</v>
      </c>
      <c r="O369" s="2" t="str">
        <f>VLOOKUP(A369, Customer!A:O, 15, FALSE)</f>
        <v>State-Florida</v>
      </c>
      <c r="P369" s="2">
        <f>VLOOKUP(A369,Sales!A:N,2,FALSE)</f>
        <v>97</v>
      </c>
      <c r="Q369">
        <f>VLOOKUP(A369,Sales!A:N,3,FALSE)</f>
        <v>447</v>
      </c>
      <c r="R369" s="2">
        <f>VLOOKUP(A369,Sales!A:N,4,FALSE)</f>
        <v>4</v>
      </c>
      <c r="S369" s="2">
        <f>VLOOKUP(A369,Sales!A:N,5,FALSE)</f>
        <v>197</v>
      </c>
      <c r="T369" s="2">
        <f>VLOOKUP(A369,Sales!A:N,6,FALSE)</f>
        <v>0</v>
      </c>
      <c r="U369" s="2">
        <f>VLOOKUP(A369,Sales!A:N,7,FALSE)</f>
        <v>4</v>
      </c>
      <c r="V369" s="2">
        <f>VLOOKUP(A369,Sales!A:N,8,FALSE)</f>
        <v>109</v>
      </c>
      <c r="W369" s="2">
        <f>VLOOKUP(A369,Sales!A:N,9,FALSE)</f>
        <v>542</v>
      </c>
      <c r="X369" s="2">
        <f>VLOOKUP(A369,Sales!A:N,10,FALSE)</f>
        <v>3</v>
      </c>
      <c r="Y369" s="2">
        <f>VLOOKUP(A369,Sales!A:N,11,FALSE)</f>
        <v>4</v>
      </c>
      <c r="Z369" s="2">
        <f>VLOOKUP(A369,Sales!A:N,12,FALSE)</f>
        <v>2</v>
      </c>
      <c r="AA369" s="2">
        <f>VLOOKUP(A369,Sales!A:N,13,FALSE)</f>
        <v>3</v>
      </c>
      <c r="AB369" s="2">
        <f>VLOOKUP(A369,Sales!A:N,14,FALSE)</f>
        <v>7</v>
      </c>
      <c r="AC369" s="2">
        <f>VLOOKUP(A369,Campaigns!A:I,2,FALSE)</f>
        <v>1</v>
      </c>
      <c r="AD369" s="2">
        <f>VLOOKUP(A369,Campaigns!A:I,3,FALSE)</f>
        <v>0</v>
      </c>
      <c r="AE369" s="2">
        <f>VLOOKUP(A369,Campaigns!A:I,4,FALSE)</f>
        <v>0</v>
      </c>
      <c r="AF369" s="2">
        <f>VLOOKUP(A369,Campaigns!A:I,5,FALSE)</f>
        <v>0</v>
      </c>
      <c r="AG369" s="2">
        <f>VLOOKUP(A369,Campaigns!A:I,6,FALSE)</f>
        <v>0</v>
      </c>
      <c r="AH369" s="2">
        <f>VLOOKUP(A369,Campaigns!A:I,7,FALSE)</f>
        <v>0</v>
      </c>
      <c r="AI369" s="2">
        <f>VLOOKUP(A369,Campaigns!A:I,8,FALSE)</f>
        <v>0</v>
      </c>
      <c r="AJ369" s="19" t="str">
        <f>VLOOKUP(A369,Campaigns!A:I,9,FALSE)</f>
        <v>10/30/2019</v>
      </c>
    </row>
    <row r="370" spans="1:36">
      <c r="A370" s="2">
        <v>1137</v>
      </c>
      <c r="B370" s="2">
        <f>VLOOKUP(A370, Customer!A:O, 2, FALSE)</f>
        <v>138547</v>
      </c>
      <c r="C370" s="2">
        <f>VLOOKUP(A370, Customer!A:O, 3, FALSE)</f>
        <v>1</v>
      </c>
      <c r="D370" s="2">
        <f>VLOOKUP(A370, Customer!A:O, 4, FALSE)</f>
        <v>0</v>
      </c>
      <c r="E370" s="2">
        <f>VLOOKUP(A370, Customer!A:O, 5, FALSE)</f>
        <v>39</v>
      </c>
      <c r="F370" s="2">
        <f>VLOOKUP(A370, Customer!A:O, 6, FALSE)</f>
        <v>0</v>
      </c>
      <c r="G370" s="2">
        <f>VLOOKUP(A370, Customer!A:O, 7, FALSE)</f>
        <v>0</v>
      </c>
      <c r="H370" s="2">
        <f>VLOOKUP(A370, Customer!A:O, 8, FALSE)</f>
        <v>0</v>
      </c>
      <c r="I370" s="2">
        <f>VLOOKUP(A370, Customer!A:O, 9, FALSE)</f>
        <v>1</v>
      </c>
      <c r="J370" s="2">
        <f>VLOOKUP(A370, Customer!A:O, 10, FALSE)</f>
        <v>0</v>
      </c>
      <c r="K370" s="2">
        <f>VLOOKUP(A370, Customer!A:O, 11, FALSE)</f>
        <v>0</v>
      </c>
      <c r="L370" s="2">
        <f>VLOOKUP(A370, Customer!A:O, 12, FALSE)</f>
        <v>1</v>
      </c>
      <c r="M370" s="2">
        <f>VLOOKUP(A370, Customer!A:O, 13, FALSE)</f>
        <v>0</v>
      </c>
      <c r="N370" s="2">
        <f>VLOOKUP(A370, Customer!A:O, 14, FALSE)</f>
        <v>0</v>
      </c>
      <c r="O370" s="2" t="str">
        <f>VLOOKUP(A370, Customer!A:O, 15, FALSE)</f>
        <v>State-Texas</v>
      </c>
      <c r="P370" s="2">
        <f>VLOOKUP(A370,Sales!A:N,2,FALSE)</f>
        <v>49</v>
      </c>
      <c r="Q370">
        <f>VLOOKUP(A370,Sales!A:N,3,FALSE)</f>
        <v>22</v>
      </c>
      <c r="R370" s="2">
        <f>VLOOKUP(A370,Sales!A:N,4,FALSE)</f>
        <v>4</v>
      </c>
      <c r="S370" s="2">
        <f>VLOOKUP(A370,Sales!A:N,5,FALSE)</f>
        <v>36</v>
      </c>
      <c r="T370" s="2">
        <f>VLOOKUP(A370,Sales!A:N,6,FALSE)</f>
        <v>0</v>
      </c>
      <c r="U370" s="2">
        <f>VLOOKUP(A370,Sales!A:N,7,FALSE)</f>
        <v>4</v>
      </c>
      <c r="V370" s="2">
        <f>VLOOKUP(A370,Sales!A:N,8,FALSE)</f>
        <v>14</v>
      </c>
      <c r="W370" s="2">
        <f>VLOOKUP(A370,Sales!A:N,9,FALSE)</f>
        <v>50</v>
      </c>
      <c r="X370" s="2">
        <f>VLOOKUP(A370,Sales!A:N,10,FALSE)</f>
        <v>1</v>
      </c>
      <c r="Y370" s="2">
        <f>VLOOKUP(A370,Sales!A:N,11,FALSE)</f>
        <v>1</v>
      </c>
      <c r="Z370" s="2">
        <f>VLOOKUP(A370,Sales!A:N,12,FALSE)</f>
        <v>0</v>
      </c>
      <c r="AA370" s="2">
        <f>VLOOKUP(A370,Sales!A:N,13,FALSE)</f>
        <v>2</v>
      </c>
      <c r="AB370" s="2">
        <f>VLOOKUP(A370,Sales!A:N,14,FALSE)</f>
        <v>8</v>
      </c>
      <c r="AC370" s="2">
        <f>VLOOKUP(A370,Campaigns!A:I,2,FALSE)</f>
        <v>0</v>
      </c>
      <c r="AD370" s="2">
        <f>VLOOKUP(A370,Campaigns!A:I,3,FALSE)</f>
        <v>0</v>
      </c>
      <c r="AE370" s="2">
        <f>VLOOKUP(A370,Campaigns!A:I,4,FALSE)</f>
        <v>0</v>
      </c>
      <c r="AF370" s="2">
        <f>VLOOKUP(A370,Campaigns!A:I,5,FALSE)</f>
        <v>0</v>
      </c>
      <c r="AG370" s="2">
        <f>VLOOKUP(A370,Campaigns!A:I,6,FALSE)</f>
        <v>0</v>
      </c>
      <c r="AH370" s="2">
        <f>VLOOKUP(A370,Campaigns!A:I,7,FALSE)</f>
        <v>1</v>
      </c>
      <c r="AI370" s="2">
        <f>VLOOKUP(A370,Campaigns!A:I,8,FALSE)</f>
        <v>0</v>
      </c>
      <c r="AJ370" s="19">
        <f>VLOOKUP(A370,Campaigns!A:I,9,FALSE)</f>
        <v>43863</v>
      </c>
    </row>
    <row r="371" spans="1:36">
      <c r="A371" s="2">
        <v>1558</v>
      </c>
      <c r="B371" s="2">
        <f>VLOOKUP(A371, Customer!A:O, 2, FALSE)</f>
        <v>136959</v>
      </c>
      <c r="C371" s="2">
        <f>VLOOKUP(A371, Customer!A:O, 3, FALSE)</f>
        <v>1</v>
      </c>
      <c r="D371" s="2">
        <f>VLOOKUP(A371, Customer!A:O, 4, FALSE)</f>
        <v>0</v>
      </c>
      <c r="E371" s="2">
        <f>VLOOKUP(A371, Customer!A:O, 5, FALSE)</f>
        <v>39</v>
      </c>
      <c r="F371" s="2">
        <f>VLOOKUP(A371, Customer!A:O, 6, FALSE)</f>
        <v>0</v>
      </c>
      <c r="G371" s="2">
        <f>VLOOKUP(A371, Customer!A:O, 7, FALSE)</f>
        <v>1</v>
      </c>
      <c r="H371" s="2">
        <f>VLOOKUP(A371, Customer!A:O, 8, FALSE)</f>
        <v>0</v>
      </c>
      <c r="I371" s="2">
        <f>VLOOKUP(A371, Customer!A:O, 9, FALSE)</f>
        <v>0</v>
      </c>
      <c r="J371" s="2">
        <f>VLOOKUP(A371, Customer!A:O, 10, FALSE)</f>
        <v>0</v>
      </c>
      <c r="K371" s="2">
        <f>VLOOKUP(A371, Customer!A:O, 11, FALSE)</f>
        <v>0</v>
      </c>
      <c r="L371" s="2">
        <f>VLOOKUP(A371, Customer!A:O, 12, FALSE)</f>
        <v>0</v>
      </c>
      <c r="M371" s="2">
        <f>VLOOKUP(A371, Customer!A:O, 13, FALSE)</f>
        <v>1</v>
      </c>
      <c r="N371" s="2">
        <f>VLOOKUP(A371, Customer!A:O, 14, FALSE)</f>
        <v>0</v>
      </c>
      <c r="O371" s="2" t="str">
        <f>VLOOKUP(A371, Customer!A:O, 15, FALSE)</f>
        <v>State-Other</v>
      </c>
      <c r="P371" s="2">
        <f>VLOOKUP(A371,Sales!A:N,2,FALSE)</f>
        <v>56</v>
      </c>
      <c r="Q371">
        <f>VLOOKUP(A371,Sales!A:N,3,FALSE)</f>
        <v>93</v>
      </c>
      <c r="R371" s="2">
        <f>VLOOKUP(A371,Sales!A:N,4,FALSE)</f>
        <v>22</v>
      </c>
      <c r="S371" s="2">
        <f>VLOOKUP(A371,Sales!A:N,5,FALSE)</f>
        <v>93</v>
      </c>
      <c r="T371" s="2">
        <f>VLOOKUP(A371,Sales!A:N,6,FALSE)</f>
        <v>22</v>
      </c>
      <c r="U371" s="2">
        <f>VLOOKUP(A371,Sales!A:N,7,FALSE)</f>
        <v>0</v>
      </c>
      <c r="V371" s="2">
        <f>VLOOKUP(A371,Sales!A:N,8,FALSE)</f>
        <v>0</v>
      </c>
      <c r="W371" s="2">
        <f>VLOOKUP(A371,Sales!A:N,9,FALSE)</f>
        <v>230</v>
      </c>
      <c r="X371" s="2">
        <f>VLOOKUP(A371,Sales!A:N,10,FALSE)</f>
        <v>2</v>
      </c>
      <c r="Y371" s="2">
        <f>VLOOKUP(A371,Sales!A:N,11,FALSE)</f>
        <v>2</v>
      </c>
      <c r="Z371" s="2">
        <f>VLOOKUP(A371,Sales!A:N,12,FALSE)</f>
        <v>0</v>
      </c>
      <c r="AA371" s="2">
        <f>VLOOKUP(A371,Sales!A:N,13,FALSE)</f>
        <v>3</v>
      </c>
      <c r="AB371" s="2">
        <f>VLOOKUP(A371,Sales!A:N,14,FALSE)</f>
        <v>8</v>
      </c>
      <c r="AC371" s="2">
        <f>VLOOKUP(A371,Campaigns!A:I,2,FALSE)</f>
        <v>0</v>
      </c>
      <c r="AD371" s="2">
        <f>VLOOKUP(A371,Campaigns!A:I,3,FALSE)</f>
        <v>0</v>
      </c>
      <c r="AE371" s="2">
        <f>VLOOKUP(A371,Campaigns!A:I,4,FALSE)</f>
        <v>0</v>
      </c>
      <c r="AF371" s="2">
        <f>VLOOKUP(A371,Campaigns!A:I,5,FALSE)</f>
        <v>0</v>
      </c>
      <c r="AG371" s="2">
        <f>VLOOKUP(A371,Campaigns!A:I,6,FALSE)</f>
        <v>0</v>
      </c>
      <c r="AH371" s="2">
        <f>VLOOKUP(A371,Campaigns!A:I,7,FALSE)</f>
        <v>0</v>
      </c>
      <c r="AI371" s="2">
        <f>VLOOKUP(A371,Campaigns!A:I,8,FALSE)</f>
        <v>0</v>
      </c>
      <c r="AJ371" s="19">
        <f>VLOOKUP(A371,Campaigns!A:I,9,FALSE)</f>
        <v>44046</v>
      </c>
    </row>
    <row r="372" spans="1:36">
      <c r="A372" s="2">
        <v>1368</v>
      </c>
      <c r="B372" s="2">
        <f>VLOOKUP(A372, Customer!A:O, 2, FALSE)</f>
        <v>136143</v>
      </c>
      <c r="C372" s="2">
        <f>VLOOKUP(A372, Customer!A:O, 3, FALSE)</f>
        <v>1</v>
      </c>
      <c r="D372" s="2">
        <f>VLOOKUP(A372, Customer!A:O, 4, FALSE)</f>
        <v>0</v>
      </c>
      <c r="E372" s="2">
        <f>VLOOKUP(A372, Customer!A:O, 5, FALSE)</f>
        <v>39</v>
      </c>
      <c r="F372" s="2">
        <f>VLOOKUP(A372, Customer!A:O, 6, FALSE)</f>
        <v>0</v>
      </c>
      <c r="G372" s="2">
        <f>VLOOKUP(A372, Customer!A:O, 7, FALSE)</f>
        <v>0</v>
      </c>
      <c r="H372" s="2">
        <f>VLOOKUP(A372, Customer!A:O, 8, FALSE)</f>
        <v>1</v>
      </c>
      <c r="I372" s="2">
        <f>VLOOKUP(A372, Customer!A:O, 9, FALSE)</f>
        <v>0</v>
      </c>
      <c r="J372" s="2">
        <f>VLOOKUP(A372, Customer!A:O, 10, FALSE)</f>
        <v>0</v>
      </c>
      <c r="K372" s="2">
        <f>VLOOKUP(A372, Customer!A:O, 11, FALSE)</f>
        <v>0</v>
      </c>
      <c r="L372" s="2">
        <f>VLOOKUP(A372, Customer!A:O, 12, FALSE)</f>
        <v>0</v>
      </c>
      <c r="M372" s="2">
        <f>VLOOKUP(A372, Customer!A:O, 13, FALSE)</f>
        <v>1</v>
      </c>
      <c r="N372" s="2">
        <f>VLOOKUP(A372, Customer!A:O, 14, FALSE)</f>
        <v>0</v>
      </c>
      <c r="O372" s="2" t="str">
        <f>VLOOKUP(A372, Customer!A:O, 15, FALSE)</f>
        <v>State-Florida</v>
      </c>
      <c r="P372" s="2">
        <f>VLOOKUP(A372,Sales!A:N,2,FALSE)</f>
        <v>33</v>
      </c>
      <c r="Q372">
        <f>VLOOKUP(A372,Sales!A:N,3,FALSE)</f>
        <v>45</v>
      </c>
      <c r="R372" s="2">
        <f>VLOOKUP(A372,Sales!A:N,4,FALSE)</f>
        <v>0</v>
      </c>
      <c r="S372" s="2">
        <f>VLOOKUP(A372,Sales!A:N,5,FALSE)</f>
        <v>4</v>
      </c>
      <c r="T372" s="2">
        <f>VLOOKUP(A372,Sales!A:N,6,FALSE)</f>
        <v>0</v>
      </c>
      <c r="U372" s="2">
        <f>VLOOKUP(A372,Sales!A:N,7,FALSE)</f>
        <v>0</v>
      </c>
      <c r="V372" s="2">
        <f>VLOOKUP(A372,Sales!A:N,8,FALSE)</f>
        <v>23</v>
      </c>
      <c r="W372" s="2">
        <f>VLOOKUP(A372,Sales!A:N,9,FALSE)</f>
        <v>26</v>
      </c>
      <c r="X372" s="2">
        <f>VLOOKUP(A372,Sales!A:N,10,FALSE)</f>
        <v>1</v>
      </c>
      <c r="Y372" s="2">
        <f>VLOOKUP(A372,Sales!A:N,11,FALSE)</f>
        <v>0</v>
      </c>
      <c r="Z372" s="2">
        <f>VLOOKUP(A372,Sales!A:N,12,FALSE)</f>
        <v>1</v>
      </c>
      <c r="AA372" s="2">
        <f>VLOOKUP(A372,Sales!A:N,13,FALSE)</f>
        <v>2</v>
      </c>
      <c r="AB372" s="2">
        <f>VLOOKUP(A372,Sales!A:N,14,FALSE)</f>
        <v>3</v>
      </c>
      <c r="AC372" s="2">
        <f>VLOOKUP(A372,Campaigns!A:I,2,FALSE)</f>
        <v>0</v>
      </c>
      <c r="AD372" s="2">
        <f>VLOOKUP(A372,Campaigns!A:I,3,FALSE)</f>
        <v>0</v>
      </c>
      <c r="AE372" s="2">
        <f>VLOOKUP(A372,Campaigns!A:I,4,FALSE)</f>
        <v>0</v>
      </c>
      <c r="AF372" s="2">
        <f>VLOOKUP(A372,Campaigns!A:I,5,FALSE)</f>
        <v>0</v>
      </c>
      <c r="AG372" s="2">
        <f>VLOOKUP(A372,Campaigns!A:I,6,FALSE)</f>
        <v>0</v>
      </c>
      <c r="AH372" s="2">
        <f>VLOOKUP(A372,Campaigns!A:I,7,FALSE)</f>
        <v>0</v>
      </c>
      <c r="AI372" s="2">
        <f>VLOOKUP(A372,Campaigns!A:I,8,FALSE)</f>
        <v>0</v>
      </c>
      <c r="AJ372" s="19">
        <f>VLOOKUP(A372,Campaigns!A:I,9,FALSE)</f>
        <v>43899</v>
      </c>
    </row>
    <row r="373" spans="1:36">
      <c r="A373" s="2">
        <v>2892</v>
      </c>
      <c r="B373" s="2">
        <f>VLOOKUP(A373, Customer!A:O, 2, FALSE)</f>
        <v>136038</v>
      </c>
      <c r="C373" s="2">
        <f>VLOOKUP(A373, Customer!A:O, 3, FALSE)</f>
        <v>1</v>
      </c>
      <c r="D373" s="2">
        <f>VLOOKUP(A373, Customer!A:O, 4, FALSE)</f>
        <v>0</v>
      </c>
      <c r="E373" s="2">
        <f>VLOOKUP(A373, Customer!A:O, 5, FALSE)</f>
        <v>39</v>
      </c>
      <c r="F373" s="2">
        <f>VLOOKUP(A373, Customer!A:O, 6, FALSE)</f>
        <v>0</v>
      </c>
      <c r="G373" s="2">
        <f>VLOOKUP(A373, Customer!A:O, 7, FALSE)</f>
        <v>0</v>
      </c>
      <c r="H373" s="2">
        <f>VLOOKUP(A373, Customer!A:O, 8, FALSE)</f>
        <v>1</v>
      </c>
      <c r="I373" s="2">
        <f>VLOOKUP(A373, Customer!A:O, 9, FALSE)</f>
        <v>0</v>
      </c>
      <c r="J373" s="2">
        <f>VLOOKUP(A373, Customer!A:O, 10, FALSE)</f>
        <v>0</v>
      </c>
      <c r="K373" s="2">
        <f>VLOOKUP(A373, Customer!A:O, 11, FALSE)</f>
        <v>0</v>
      </c>
      <c r="L373" s="2">
        <f>VLOOKUP(A373, Customer!A:O, 12, FALSE)</f>
        <v>0</v>
      </c>
      <c r="M373" s="2">
        <f>VLOOKUP(A373, Customer!A:O, 13, FALSE)</f>
        <v>0</v>
      </c>
      <c r="N373" s="2">
        <f>VLOOKUP(A373, Customer!A:O, 14, FALSE)</f>
        <v>1</v>
      </c>
      <c r="O373" s="2" t="str">
        <f>VLOOKUP(A373, Customer!A:O, 15, FALSE)</f>
        <v>State-Florida</v>
      </c>
      <c r="P373" s="2">
        <f>VLOOKUP(A373,Sales!A:N,2,FALSE)</f>
        <v>82</v>
      </c>
      <c r="Q373">
        <f>VLOOKUP(A373,Sales!A:N,3,FALSE)</f>
        <v>87</v>
      </c>
      <c r="R373" s="2">
        <f>VLOOKUP(A373,Sales!A:N,4,FALSE)</f>
        <v>0</v>
      </c>
      <c r="S373" s="2">
        <f>VLOOKUP(A373,Sales!A:N,5,FALSE)</f>
        <v>57</v>
      </c>
      <c r="T373" s="2">
        <f>VLOOKUP(A373,Sales!A:N,6,FALSE)</f>
        <v>0</v>
      </c>
      <c r="U373" s="2">
        <f>VLOOKUP(A373,Sales!A:N,7,FALSE)</f>
        <v>8</v>
      </c>
      <c r="V373" s="2">
        <f>VLOOKUP(A373,Sales!A:N,8,FALSE)</f>
        <v>26</v>
      </c>
      <c r="W373" s="2">
        <f>VLOOKUP(A373,Sales!A:N,9,FALSE)</f>
        <v>125</v>
      </c>
      <c r="X373" s="2">
        <f>VLOOKUP(A373,Sales!A:N,10,FALSE)</f>
        <v>2</v>
      </c>
      <c r="Y373" s="2">
        <f>VLOOKUP(A373,Sales!A:N,11,FALSE)</f>
        <v>3</v>
      </c>
      <c r="Z373" s="2">
        <f>VLOOKUP(A373,Sales!A:N,12,FALSE)</f>
        <v>0</v>
      </c>
      <c r="AA373" s="2">
        <f>VLOOKUP(A373,Sales!A:N,13,FALSE)</f>
        <v>3</v>
      </c>
      <c r="AB373" s="2">
        <f>VLOOKUP(A373,Sales!A:N,14,FALSE)</f>
        <v>6</v>
      </c>
      <c r="AC373" s="2">
        <f>VLOOKUP(A373,Campaigns!A:I,2,FALSE)</f>
        <v>0</v>
      </c>
      <c r="AD373" s="2">
        <f>VLOOKUP(A373,Campaigns!A:I,3,FALSE)</f>
        <v>0</v>
      </c>
      <c r="AE373" s="2">
        <f>VLOOKUP(A373,Campaigns!A:I,4,FALSE)</f>
        <v>0</v>
      </c>
      <c r="AF373" s="2">
        <f>VLOOKUP(A373,Campaigns!A:I,5,FALSE)</f>
        <v>0</v>
      </c>
      <c r="AG373" s="2">
        <f>VLOOKUP(A373,Campaigns!A:I,6,FALSE)</f>
        <v>0</v>
      </c>
      <c r="AH373" s="2">
        <f>VLOOKUP(A373,Campaigns!A:I,7,FALSE)</f>
        <v>0</v>
      </c>
      <c r="AI373" s="2">
        <f>VLOOKUP(A373,Campaigns!A:I,8,FALSE)</f>
        <v>0</v>
      </c>
      <c r="AJ373" s="19">
        <f>VLOOKUP(A373,Campaigns!A:I,9,FALSE)</f>
        <v>43596</v>
      </c>
    </row>
    <row r="374" spans="1:36">
      <c r="A374" s="2">
        <v>1741</v>
      </c>
      <c r="B374" s="2">
        <f>VLOOKUP(A374, Customer!A:O, 2, FALSE)</f>
        <v>135523</v>
      </c>
      <c r="C374" s="2">
        <f>VLOOKUP(A374, Customer!A:O, 3, FALSE)</f>
        <v>1</v>
      </c>
      <c r="D374" s="2">
        <f>VLOOKUP(A374, Customer!A:O, 4, FALSE)</f>
        <v>0</v>
      </c>
      <c r="E374" s="2">
        <f>VLOOKUP(A374, Customer!A:O, 5, FALSE)</f>
        <v>39</v>
      </c>
      <c r="F374" s="2">
        <f>VLOOKUP(A374, Customer!A:O, 6, FALSE)</f>
        <v>0</v>
      </c>
      <c r="G374" s="2">
        <f>VLOOKUP(A374, Customer!A:O, 7, FALSE)</f>
        <v>1</v>
      </c>
      <c r="H374" s="2">
        <f>VLOOKUP(A374, Customer!A:O, 8, FALSE)</f>
        <v>0</v>
      </c>
      <c r="I374" s="2">
        <f>VLOOKUP(A374, Customer!A:O, 9, FALSE)</f>
        <v>0</v>
      </c>
      <c r="J374" s="2">
        <f>VLOOKUP(A374, Customer!A:O, 10, FALSE)</f>
        <v>0</v>
      </c>
      <c r="K374" s="2">
        <f>VLOOKUP(A374, Customer!A:O, 11, FALSE)</f>
        <v>0</v>
      </c>
      <c r="L374" s="2">
        <f>VLOOKUP(A374, Customer!A:O, 12, FALSE)</f>
        <v>0</v>
      </c>
      <c r="M374" s="2">
        <f>VLOOKUP(A374, Customer!A:O, 13, FALSE)</f>
        <v>0</v>
      </c>
      <c r="N374" s="2">
        <f>VLOOKUP(A374, Customer!A:O, 14, FALSE)</f>
        <v>0</v>
      </c>
      <c r="O374" s="2" t="str">
        <f>VLOOKUP(A374, Customer!A:O, 15, FALSE)</f>
        <v>State-Illinois</v>
      </c>
      <c r="P374" s="2">
        <f>VLOOKUP(A374,Sales!A:N,2,FALSE)</f>
        <v>8</v>
      </c>
      <c r="Q374">
        <f>VLOOKUP(A374,Sales!A:N,3,FALSE)</f>
        <v>42</v>
      </c>
      <c r="R374" s="2">
        <f>VLOOKUP(A374,Sales!A:N,4,FALSE)</f>
        <v>19</v>
      </c>
      <c r="S374" s="2">
        <f>VLOOKUP(A374,Sales!A:N,5,FALSE)</f>
        <v>84</v>
      </c>
      <c r="T374" s="2">
        <f>VLOOKUP(A374,Sales!A:N,6,FALSE)</f>
        <v>46</v>
      </c>
      <c r="U374" s="2">
        <f>VLOOKUP(A374,Sales!A:N,7,FALSE)</f>
        <v>19</v>
      </c>
      <c r="V374" s="2">
        <f>VLOOKUP(A374,Sales!A:N,8,FALSE)</f>
        <v>42</v>
      </c>
      <c r="W374" s="2">
        <f>VLOOKUP(A374,Sales!A:N,9,FALSE)</f>
        <v>168</v>
      </c>
      <c r="X374" s="2">
        <f>VLOOKUP(A374,Sales!A:N,10,FALSE)</f>
        <v>2</v>
      </c>
      <c r="Y374" s="2">
        <f>VLOOKUP(A374,Sales!A:N,11,FALSE)</f>
        <v>3</v>
      </c>
      <c r="Z374" s="2">
        <f>VLOOKUP(A374,Sales!A:N,12,FALSE)</f>
        <v>0</v>
      </c>
      <c r="AA374" s="2">
        <f>VLOOKUP(A374,Sales!A:N,13,FALSE)</f>
        <v>3</v>
      </c>
      <c r="AB374" s="2">
        <f>VLOOKUP(A374,Sales!A:N,14,FALSE)</f>
        <v>7</v>
      </c>
      <c r="AC374" s="2">
        <f>VLOOKUP(A374,Campaigns!A:I,2,FALSE)</f>
        <v>0</v>
      </c>
      <c r="AD374" s="2">
        <f>VLOOKUP(A374,Campaigns!A:I,3,FALSE)</f>
        <v>0</v>
      </c>
      <c r="AE374" s="2">
        <f>VLOOKUP(A374,Campaigns!A:I,4,FALSE)</f>
        <v>0</v>
      </c>
      <c r="AF374" s="2">
        <f>VLOOKUP(A374,Campaigns!A:I,5,FALSE)</f>
        <v>0</v>
      </c>
      <c r="AG374" s="2">
        <f>VLOOKUP(A374,Campaigns!A:I,6,FALSE)</f>
        <v>0</v>
      </c>
      <c r="AH374" s="2">
        <f>VLOOKUP(A374,Campaigns!A:I,7,FALSE)</f>
        <v>0</v>
      </c>
      <c r="AI374" s="2">
        <f>VLOOKUP(A374,Campaigns!A:I,8,FALSE)</f>
        <v>0</v>
      </c>
      <c r="AJ374" s="19">
        <f>VLOOKUP(A374,Campaigns!A:I,9,FALSE)</f>
        <v>44077</v>
      </c>
    </row>
    <row r="375" spans="1:36">
      <c r="A375" s="2">
        <v>2988</v>
      </c>
      <c r="B375" s="2">
        <f>VLOOKUP(A375, Customer!A:O, 2, FALSE)</f>
        <v>134445</v>
      </c>
      <c r="C375" s="2">
        <f>VLOOKUP(A375, Customer!A:O, 3, FALSE)</f>
        <v>0</v>
      </c>
      <c r="D375" s="2">
        <f>VLOOKUP(A375, Customer!A:O, 4, FALSE)</f>
        <v>0</v>
      </c>
      <c r="E375" s="2">
        <f>VLOOKUP(A375, Customer!A:O, 5, FALSE)</f>
        <v>39</v>
      </c>
      <c r="F375" s="2">
        <f>VLOOKUP(A375, Customer!A:O, 6, FALSE)</f>
        <v>0</v>
      </c>
      <c r="G375" s="2">
        <f>VLOOKUP(A375, Customer!A:O, 7, FALSE)</f>
        <v>1</v>
      </c>
      <c r="H375" s="2">
        <f>VLOOKUP(A375, Customer!A:O, 8, FALSE)</f>
        <v>0</v>
      </c>
      <c r="I375" s="2">
        <f>VLOOKUP(A375, Customer!A:O, 9, FALSE)</f>
        <v>0</v>
      </c>
      <c r="J375" s="2">
        <f>VLOOKUP(A375, Customer!A:O, 10, FALSE)</f>
        <v>0</v>
      </c>
      <c r="K375" s="2">
        <f>VLOOKUP(A375, Customer!A:O, 11, FALSE)</f>
        <v>1</v>
      </c>
      <c r="L375" s="2">
        <f>VLOOKUP(A375, Customer!A:O, 12, FALSE)</f>
        <v>0</v>
      </c>
      <c r="M375" s="2">
        <f>VLOOKUP(A375, Customer!A:O, 13, FALSE)</f>
        <v>0</v>
      </c>
      <c r="N375" s="2">
        <f>VLOOKUP(A375, Customer!A:O, 14, FALSE)</f>
        <v>0</v>
      </c>
      <c r="O375" s="2" t="str">
        <f>VLOOKUP(A375, Customer!A:O, 15, FALSE)</f>
        <v>State-Florida</v>
      </c>
      <c r="P375" s="2">
        <f>VLOOKUP(A375,Sales!A:N,2,FALSE)</f>
        <v>92</v>
      </c>
      <c r="Q375">
        <f>VLOOKUP(A375,Sales!A:N,3,FALSE)</f>
        <v>890</v>
      </c>
      <c r="R375" s="2">
        <f>VLOOKUP(A375,Sales!A:N,4,FALSE)</f>
        <v>476</v>
      </c>
      <c r="S375" s="2">
        <f>VLOOKUP(A375,Sales!A:N,5,FALSE)</f>
        <v>476</v>
      </c>
      <c r="T375" s="2">
        <f>VLOOKUP(A375,Sales!A:N,6,FALSE)</f>
        <v>812</v>
      </c>
      <c r="U375" s="2">
        <f>VLOOKUP(A375,Sales!A:N,7,FALSE)</f>
        <v>504</v>
      </c>
      <c r="V375" s="2">
        <f>VLOOKUP(A375,Sales!A:N,8,FALSE)</f>
        <v>117</v>
      </c>
      <c r="W375" s="2">
        <f>VLOOKUP(A375,Sales!A:N,9,FALSE)</f>
        <v>3041</v>
      </c>
      <c r="X375" s="2">
        <f>VLOOKUP(A375,Sales!A:N,10,FALSE)</f>
        <v>6</v>
      </c>
      <c r="Y375" s="2">
        <f>VLOOKUP(A375,Sales!A:N,11,FALSE)</f>
        <v>11</v>
      </c>
      <c r="Z375" s="2">
        <f>VLOOKUP(A375,Sales!A:N,12,FALSE)</f>
        <v>2</v>
      </c>
      <c r="AA375" s="2">
        <f>VLOOKUP(A375,Sales!A:N,13,FALSE)</f>
        <v>8</v>
      </c>
      <c r="AB375" s="2">
        <f>VLOOKUP(A375,Sales!A:N,14,FALSE)</f>
        <v>9</v>
      </c>
      <c r="AC375" s="2">
        <f>VLOOKUP(A375,Campaigns!A:I,2,FALSE)</f>
        <v>0</v>
      </c>
      <c r="AD375" s="2">
        <f>VLOOKUP(A375,Campaigns!A:I,3,FALSE)</f>
        <v>0</v>
      </c>
      <c r="AE375" s="2">
        <f>VLOOKUP(A375,Campaigns!A:I,4,FALSE)</f>
        <v>0</v>
      </c>
      <c r="AF375" s="2">
        <f>VLOOKUP(A375,Campaigns!A:I,5,FALSE)</f>
        <v>0</v>
      </c>
      <c r="AG375" s="2">
        <f>VLOOKUP(A375,Campaigns!A:I,6,FALSE)</f>
        <v>0</v>
      </c>
      <c r="AH375" s="2">
        <f>VLOOKUP(A375,Campaigns!A:I,7,FALSE)</f>
        <v>0</v>
      </c>
      <c r="AI375" s="2">
        <f>VLOOKUP(A375,Campaigns!A:I,8,FALSE)</f>
        <v>0</v>
      </c>
      <c r="AJ375" s="19">
        <f>VLOOKUP(A375,Campaigns!A:I,9,FALSE)</f>
        <v>43562</v>
      </c>
    </row>
    <row r="376" spans="1:36">
      <c r="A376" s="2">
        <v>1583</v>
      </c>
      <c r="B376" s="2">
        <f>VLOOKUP(A376, Customer!A:O, 2, FALSE)</f>
        <v>131089</v>
      </c>
      <c r="C376" s="2">
        <f>VLOOKUP(A376, Customer!A:O, 3, FALSE)</f>
        <v>1</v>
      </c>
      <c r="D376" s="2">
        <f>VLOOKUP(A376, Customer!A:O, 4, FALSE)</f>
        <v>0</v>
      </c>
      <c r="E376" s="2">
        <f>VLOOKUP(A376, Customer!A:O, 5, FALSE)</f>
        <v>39</v>
      </c>
      <c r="F376" s="2">
        <f>VLOOKUP(A376, Customer!A:O, 6, FALSE)</f>
        <v>0</v>
      </c>
      <c r="G376" s="2">
        <f>VLOOKUP(A376, Customer!A:O, 7, FALSE)</f>
        <v>0</v>
      </c>
      <c r="H376" s="2">
        <f>VLOOKUP(A376, Customer!A:O, 8, FALSE)</f>
        <v>0</v>
      </c>
      <c r="I376" s="2">
        <f>VLOOKUP(A376, Customer!A:O, 9, FALSE)</f>
        <v>1</v>
      </c>
      <c r="J376" s="2">
        <f>VLOOKUP(A376, Customer!A:O, 10, FALSE)</f>
        <v>0</v>
      </c>
      <c r="K376" s="2">
        <f>VLOOKUP(A376, Customer!A:O, 11, FALSE)</f>
        <v>0</v>
      </c>
      <c r="L376" s="2">
        <f>VLOOKUP(A376, Customer!A:O, 12, FALSE)</f>
        <v>1</v>
      </c>
      <c r="M376" s="2">
        <f>VLOOKUP(A376, Customer!A:O, 13, FALSE)</f>
        <v>0</v>
      </c>
      <c r="N376" s="2">
        <f>VLOOKUP(A376, Customer!A:O, 14, FALSE)</f>
        <v>0</v>
      </c>
      <c r="O376" s="2" t="str">
        <f>VLOOKUP(A376, Customer!A:O, 15, FALSE)</f>
        <v>State-California</v>
      </c>
      <c r="P376" s="2">
        <f>VLOOKUP(A376,Sales!A:N,2,FALSE)</f>
        <v>57</v>
      </c>
      <c r="Q376">
        <f>VLOOKUP(A376,Sales!A:N,3,FALSE)</f>
        <v>131</v>
      </c>
      <c r="R376" s="2">
        <f>VLOOKUP(A376,Sales!A:N,4,FALSE)</f>
        <v>13</v>
      </c>
      <c r="S376" s="2">
        <f>VLOOKUP(A376,Sales!A:N,5,FALSE)</f>
        <v>131</v>
      </c>
      <c r="T376" s="2">
        <f>VLOOKUP(A376,Sales!A:N,6,FALSE)</f>
        <v>8</v>
      </c>
      <c r="U376" s="2">
        <f>VLOOKUP(A376,Sales!A:N,7,FALSE)</f>
        <v>34</v>
      </c>
      <c r="V376" s="2">
        <f>VLOOKUP(A376,Sales!A:N,8,FALSE)</f>
        <v>17</v>
      </c>
      <c r="W376" s="2">
        <f>VLOOKUP(A376,Sales!A:N,9,FALSE)</f>
        <v>299</v>
      </c>
      <c r="X376" s="2">
        <f>VLOOKUP(A376,Sales!A:N,10,FALSE)</f>
        <v>3</v>
      </c>
      <c r="Y376" s="2">
        <f>VLOOKUP(A376,Sales!A:N,11,FALSE)</f>
        <v>3</v>
      </c>
      <c r="Z376" s="2">
        <f>VLOOKUP(A376,Sales!A:N,12,FALSE)</f>
        <v>0</v>
      </c>
      <c r="AA376" s="2">
        <f>VLOOKUP(A376,Sales!A:N,13,FALSE)</f>
        <v>4</v>
      </c>
      <c r="AB376" s="2">
        <f>VLOOKUP(A376,Sales!A:N,14,FALSE)</f>
        <v>8</v>
      </c>
      <c r="AC376" s="2">
        <f>VLOOKUP(A376,Campaigns!A:I,2,FALSE)</f>
        <v>0</v>
      </c>
      <c r="AD376" s="2">
        <f>VLOOKUP(A376,Campaigns!A:I,3,FALSE)</f>
        <v>0</v>
      </c>
      <c r="AE376" s="2">
        <f>VLOOKUP(A376,Campaigns!A:I,4,FALSE)</f>
        <v>0</v>
      </c>
      <c r="AF376" s="2">
        <f>VLOOKUP(A376,Campaigns!A:I,5,FALSE)</f>
        <v>0</v>
      </c>
      <c r="AG376" s="2">
        <f>VLOOKUP(A376,Campaigns!A:I,6,FALSE)</f>
        <v>0</v>
      </c>
      <c r="AH376" s="2">
        <f>VLOOKUP(A376,Campaigns!A:I,7,FALSE)</f>
        <v>0</v>
      </c>
      <c r="AI376" s="2">
        <f>VLOOKUP(A376,Campaigns!A:I,8,FALSE)</f>
        <v>0</v>
      </c>
      <c r="AJ376" s="19" t="str">
        <f>VLOOKUP(A376,Campaigns!A:I,9,FALSE)</f>
        <v>1/22/2019</v>
      </c>
    </row>
    <row r="377" spans="1:36">
      <c r="A377" s="2">
        <v>3017</v>
      </c>
      <c r="B377" s="2">
        <f>VLOOKUP(A377, Customer!A:O, 2, FALSE)</f>
        <v>129009</v>
      </c>
      <c r="C377" s="2">
        <f>VLOOKUP(A377, Customer!A:O, 3, FALSE)</f>
        <v>1</v>
      </c>
      <c r="D377" s="2">
        <f>VLOOKUP(A377, Customer!A:O, 4, FALSE)</f>
        <v>0</v>
      </c>
      <c r="E377" s="2">
        <f>VLOOKUP(A377, Customer!A:O, 5, FALSE)</f>
        <v>39</v>
      </c>
      <c r="F377" s="2">
        <f>VLOOKUP(A377, Customer!A:O, 6, FALSE)</f>
        <v>0</v>
      </c>
      <c r="G377" s="2">
        <f>VLOOKUP(A377, Customer!A:O, 7, FALSE)</f>
        <v>1</v>
      </c>
      <c r="H377" s="2">
        <f>VLOOKUP(A377, Customer!A:O, 8, FALSE)</f>
        <v>0</v>
      </c>
      <c r="I377" s="2">
        <f>VLOOKUP(A377, Customer!A:O, 9, FALSE)</f>
        <v>0</v>
      </c>
      <c r="J377" s="2">
        <f>VLOOKUP(A377, Customer!A:O, 10, FALSE)</f>
        <v>0</v>
      </c>
      <c r="K377" s="2">
        <f>VLOOKUP(A377, Customer!A:O, 11, FALSE)</f>
        <v>0</v>
      </c>
      <c r="L377" s="2">
        <f>VLOOKUP(A377, Customer!A:O, 12, FALSE)</f>
        <v>1</v>
      </c>
      <c r="M377" s="2">
        <f>VLOOKUP(A377, Customer!A:O, 13, FALSE)</f>
        <v>0</v>
      </c>
      <c r="N377" s="2">
        <f>VLOOKUP(A377, Customer!A:O, 14, FALSE)</f>
        <v>0</v>
      </c>
      <c r="O377" s="2" t="str">
        <f>VLOOKUP(A377, Customer!A:O, 15, FALSE)</f>
        <v>State-California</v>
      </c>
      <c r="P377" s="2">
        <f>VLOOKUP(A377,Sales!A:N,2,FALSE)</f>
        <v>19</v>
      </c>
      <c r="Q377">
        <f>VLOOKUP(A377,Sales!A:N,3,FALSE)</f>
        <v>27</v>
      </c>
      <c r="R377" s="2">
        <f>VLOOKUP(A377,Sales!A:N,4,FALSE)</f>
        <v>27</v>
      </c>
      <c r="S377" s="2">
        <f>VLOOKUP(A377,Sales!A:N,5,FALSE)</f>
        <v>67</v>
      </c>
      <c r="T377" s="2">
        <f>VLOOKUP(A377,Sales!A:N,6,FALSE)</f>
        <v>44</v>
      </c>
      <c r="U377" s="2">
        <f>VLOOKUP(A377,Sales!A:N,7,FALSE)</f>
        <v>22</v>
      </c>
      <c r="V377" s="2">
        <f>VLOOKUP(A377,Sales!A:N,8,FALSE)</f>
        <v>9</v>
      </c>
      <c r="W377" s="2">
        <f>VLOOKUP(A377,Sales!A:N,9,FALSE)</f>
        <v>178</v>
      </c>
      <c r="X377" s="2">
        <f>VLOOKUP(A377,Sales!A:N,10,FALSE)</f>
        <v>2</v>
      </c>
      <c r="Y377" s="2">
        <f>VLOOKUP(A377,Sales!A:N,11,FALSE)</f>
        <v>2</v>
      </c>
      <c r="Z377" s="2">
        <f>VLOOKUP(A377,Sales!A:N,12,FALSE)</f>
        <v>0</v>
      </c>
      <c r="AA377" s="2">
        <f>VLOOKUP(A377,Sales!A:N,13,FALSE)</f>
        <v>3</v>
      </c>
      <c r="AB377" s="2">
        <f>VLOOKUP(A377,Sales!A:N,14,FALSE)</f>
        <v>6</v>
      </c>
      <c r="AC377" s="2">
        <f>VLOOKUP(A377,Campaigns!A:I,2,FALSE)</f>
        <v>0</v>
      </c>
      <c r="AD377" s="2">
        <f>VLOOKUP(A377,Campaigns!A:I,3,FALSE)</f>
        <v>0</v>
      </c>
      <c r="AE377" s="2">
        <f>VLOOKUP(A377,Campaigns!A:I,4,FALSE)</f>
        <v>0</v>
      </c>
      <c r="AF377" s="2">
        <f>VLOOKUP(A377,Campaigns!A:I,5,FALSE)</f>
        <v>0</v>
      </c>
      <c r="AG377" s="2">
        <f>VLOOKUP(A377,Campaigns!A:I,6,FALSE)</f>
        <v>0</v>
      </c>
      <c r="AH377" s="2">
        <f>VLOOKUP(A377,Campaigns!A:I,7,FALSE)</f>
        <v>0</v>
      </c>
      <c r="AI377" s="2">
        <f>VLOOKUP(A377,Campaigns!A:I,8,FALSE)</f>
        <v>0</v>
      </c>
      <c r="AJ377" s="19">
        <f>VLOOKUP(A377,Campaigns!A:I,9,FALSE)</f>
        <v>43956</v>
      </c>
    </row>
    <row r="378" spans="1:36">
      <c r="A378" s="2">
        <v>2159</v>
      </c>
      <c r="B378" s="2">
        <f>VLOOKUP(A378, Customer!A:O, 2, FALSE)</f>
        <v>128510</v>
      </c>
      <c r="C378" s="2">
        <f>VLOOKUP(A378, Customer!A:O, 3, FALSE)</f>
        <v>1</v>
      </c>
      <c r="D378" s="2">
        <f>VLOOKUP(A378, Customer!A:O, 4, FALSE)</f>
        <v>1</v>
      </c>
      <c r="E378" s="2">
        <f>VLOOKUP(A378, Customer!A:O, 5, FALSE)</f>
        <v>39</v>
      </c>
      <c r="F378" s="2">
        <f>VLOOKUP(A378, Customer!A:O, 6, FALSE)</f>
        <v>1</v>
      </c>
      <c r="G378" s="2">
        <f>VLOOKUP(A378, Customer!A:O, 7, FALSE)</f>
        <v>0</v>
      </c>
      <c r="H378" s="2">
        <f>VLOOKUP(A378, Customer!A:O, 8, FALSE)</f>
        <v>0</v>
      </c>
      <c r="I378" s="2">
        <f>VLOOKUP(A378, Customer!A:O, 9, FALSE)</f>
        <v>0</v>
      </c>
      <c r="J378" s="2">
        <f>VLOOKUP(A378, Customer!A:O, 10, FALSE)</f>
        <v>0</v>
      </c>
      <c r="K378" s="2">
        <f>VLOOKUP(A378, Customer!A:O, 11, FALSE)</f>
        <v>0</v>
      </c>
      <c r="L378" s="2">
        <f>VLOOKUP(A378, Customer!A:O, 12, FALSE)</f>
        <v>1</v>
      </c>
      <c r="M378" s="2">
        <f>VLOOKUP(A378, Customer!A:O, 13, FALSE)</f>
        <v>0</v>
      </c>
      <c r="N378" s="2">
        <f>VLOOKUP(A378, Customer!A:O, 14, FALSE)</f>
        <v>0</v>
      </c>
      <c r="O378" s="2" t="str">
        <f>VLOOKUP(A378, Customer!A:O, 15, FALSE)</f>
        <v>State-California</v>
      </c>
      <c r="P378" s="2">
        <f>VLOOKUP(A378,Sales!A:N,2,FALSE)</f>
        <v>72</v>
      </c>
      <c r="Q378">
        <f>VLOOKUP(A378,Sales!A:N,3,FALSE)</f>
        <v>198</v>
      </c>
      <c r="R378" s="2">
        <f>VLOOKUP(A378,Sales!A:N,4,FALSE)</f>
        <v>23</v>
      </c>
      <c r="S378" s="2">
        <f>VLOOKUP(A378,Sales!A:N,5,FALSE)</f>
        <v>86</v>
      </c>
      <c r="T378" s="2">
        <f>VLOOKUP(A378,Sales!A:N,6,FALSE)</f>
        <v>0</v>
      </c>
      <c r="U378" s="2">
        <f>VLOOKUP(A378,Sales!A:N,7,FALSE)</f>
        <v>18</v>
      </c>
      <c r="V378" s="2">
        <f>VLOOKUP(A378,Sales!A:N,8,FALSE)</f>
        <v>86</v>
      </c>
      <c r="W378" s="2">
        <f>VLOOKUP(A378,Sales!A:N,9,FALSE)</f>
        <v>239</v>
      </c>
      <c r="X378" s="2">
        <f>VLOOKUP(A378,Sales!A:N,10,FALSE)</f>
        <v>3</v>
      </c>
      <c r="Y378" s="2">
        <f>VLOOKUP(A378,Sales!A:N,11,FALSE)</f>
        <v>2</v>
      </c>
      <c r="Z378" s="2">
        <f>VLOOKUP(A378,Sales!A:N,12,FALSE)</f>
        <v>0</v>
      </c>
      <c r="AA378" s="2">
        <f>VLOOKUP(A378,Sales!A:N,13,FALSE)</f>
        <v>4</v>
      </c>
      <c r="AB378" s="2">
        <f>VLOOKUP(A378,Sales!A:N,14,FALSE)</f>
        <v>5</v>
      </c>
      <c r="AC378" s="2">
        <f>VLOOKUP(A378,Campaigns!A:I,2,FALSE)</f>
        <v>0</v>
      </c>
      <c r="AD378" s="2">
        <f>VLOOKUP(A378,Campaigns!A:I,3,FALSE)</f>
        <v>0</v>
      </c>
      <c r="AE378" s="2">
        <f>VLOOKUP(A378,Campaigns!A:I,4,FALSE)</f>
        <v>0</v>
      </c>
      <c r="AF378" s="2">
        <f>VLOOKUP(A378,Campaigns!A:I,5,FALSE)</f>
        <v>0</v>
      </c>
      <c r="AG378" s="2">
        <f>VLOOKUP(A378,Campaigns!A:I,6,FALSE)</f>
        <v>0</v>
      </c>
      <c r="AH378" s="2">
        <f>VLOOKUP(A378,Campaigns!A:I,7,FALSE)</f>
        <v>0</v>
      </c>
      <c r="AI378" s="2">
        <f>VLOOKUP(A378,Campaigns!A:I,8,FALSE)</f>
        <v>0</v>
      </c>
      <c r="AJ378" s="19" t="str">
        <f>VLOOKUP(A378,Campaigns!A:I,9,FALSE)</f>
        <v>9/18/2019</v>
      </c>
    </row>
    <row r="379" spans="1:36">
      <c r="A379" s="2">
        <v>3085</v>
      </c>
      <c r="B379" s="2">
        <f>VLOOKUP(A379, Customer!A:O, 2, FALSE)</f>
        <v>127733</v>
      </c>
      <c r="C379" s="2">
        <f>VLOOKUP(A379, Customer!A:O, 3, FALSE)</f>
        <v>1</v>
      </c>
      <c r="D379" s="2">
        <f>VLOOKUP(A379, Customer!A:O, 4, FALSE)</f>
        <v>0</v>
      </c>
      <c r="E379" s="2">
        <f>VLOOKUP(A379, Customer!A:O, 5, FALSE)</f>
        <v>39</v>
      </c>
      <c r="F379" s="2">
        <f>VLOOKUP(A379, Customer!A:O, 6, FALSE)</f>
        <v>0</v>
      </c>
      <c r="G379" s="2">
        <f>VLOOKUP(A379, Customer!A:O, 7, FALSE)</f>
        <v>1</v>
      </c>
      <c r="H379" s="2">
        <f>VLOOKUP(A379, Customer!A:O, 8, FALSE)</f>
        <v>0</v>
      </c>
      <c r="I379" s="2">
        <f>VLOOKUP(A379, Customer!A:O, 9, FALSE)</f>
        <v>0</v>
      </c>
      <c r="J379" s="2">
        <f>VLOOKUP(A379, Customer!A:O, 10, FALSE)</f>
        <v>0</v>
      </c>
      <c r="K379" s="2">
        <f>VLOOKUP(A379, Customer!A:O, 11, FALSE)</f>
        <v>0</v>
      </c>
      <c r="L379" s="2">
        <f>VLOOKUP(A379, Customer!A:O, 12, FALSE)</f>
        <v>0</v>
      </c>
      <c r="M379" s="2">
        <f>VLOOKUP(A379, Customer!A:O, 13, FALSE)</f>
        <v>0</v>
      </c>
      <c r="N379" s="2">
        <f>VLOOKUP(A379, Customer!A:O, 14, FALSE)</f>
        <v>0</v>
      </c>
      <c r="O379" s="2" t="str">
        <f>VLOOKUP(A379, Customer!A:O, 15, FALSE)</f>
        <v>State-Illinois</v>
      </c>
      <c r="P379" s="2">
        <f>VLOOKUP(A379,Sales!A:N,2,FALSE)</f>
        <v>16</v>
      </c>
      <c r="Q379">
        <f>VLOOKUP(A379,Sales!A:N,3,FALSE)</f>
        <v>0</v>
      </c>
      <c r="R379" s="2">
        <f>VLOOKUP(A379,Sales!A:N,4,FALSE)</f>
        <v>32</v>
      </c>
      <c r="S379" s="2">
        <f>VLOOKUP(A379,Sales!A:N,5,FALSE)</f>
        <v>23</v>
      </c>
      <c r="T379" s="2">
        <f>VLOOKUP(A379,Sales!A:N,6,FALSE)</f>
        <v>120</v>
      </c>
      <c r="U379" s="2">
        <f>VLOOKUP(A379,Sales!A:N,7,FALSE)</f>
        <v>9</v>
      </c>
      <c r="V379" s="2">
        <f>VLOOKUP(A379,Sales!A:N,8,FALSE)</f>
        <v>78</v>
      </c>
      <c r="W379" s="2">
        <f>VLOOKUP(A379,Sales!A:N,9,FALSE)</f>
        <v>106</v>
      </c>
      <c r="X379" s="2">
        <f>VLOOKUP(A379,Sales!A:N,10,FALSE)</f>
        <v>2</v>
      </c>
      <c r="Y379" s="2">
        <f>VLOOKUP(A379,Sales!A:N,11,FALSE)</f>
        <v>2</v>
      </c>
      <c r="Z379" s="2">
        <f>VLOOKUP(A379,Sales!A:N,12,FALSE)</f>
        <v>0</v>
      </c>
      <c r="AA379" s="2">
        <f>VLOOKUP(A379,Sales!A:N,13,FALSE)</f>
        <v>3</v>
      </c>
      <c r="AB379" s="2">
        <f>VLOOKUP(A379,Sales!A:N,14,FALSE)</f>
        <v>7</v>
      </c>
      <c r="AC379" s="2">
        <f>VLOOKUP(A379,Campaigns!A:I,2,FALSE)</f>
        <v>0</v>
      </c>
      <c r="AD379" s="2">
        <f>VLOOKUP(A379,Campaigns!A:I,3,FALSE)</f>
        <v>0</v>
      </c>
      <c r="AE379" s="2">
        <f>VLOOKUP(A379,Campaigns!A:I,4,FALSE)</f>
        <v>0</v>
      </c>
      <c r="AF379" s="2">
        <f>VLOOKUP(A379,Campaigns!A:I,5,FALSE)</f>
        <v>0</v>
      </c>
      <c r="AG379" s="2">
        <f>VLOOKUP(A379,Campaigns!A:I,6,FALSE)</f>
        <v>0</v>
      </c>
      <c r="AH379" s="2">
        <f>VLOOKUP(A379,Campaigns!A:I,7,FALSE)</f>
        <v>0</v>
      </c>
      <c r="AI379" s="2">
        <f>VLOOKUP(A379,Campaigns!A:I,8,FALSE)</f>
        <v>0</v>
      </c>
      <c r="AJ379" s="19" t="str">
        <f>VLOOKUP(A379,Campaigns!A:I,9,FALSE)</f>
        <v>1/31/2020</v>
      </c>
    </row>
    <row r="380" spans="1:36">
      <c r="A380" s="2">
        <v>1791</v>
      </c>
      <c r="B380" s="2">
        <f>VLOOKUP(A380, Customer!A:O, 2, FALSE)</f>
        <v>126872</v>
      </c>
      <c r="C380" s="2">
        <f>VLOOKUP(A380, Customer!A:O, 3, FALSE)</f>
        <v>0</v>
      </c>
      <c r="D380" s="2">
        <f>VLOOKUP(A380, Customer!A:O, 4, FALSE)</f>
        <v>0</v>
      </c>
      <c r="E380" s="2">
        <f>VLOOKUP(A380, Customer!A:O, 5, FALSE)</f>
        <v>39</v>
      </c>
      <c r="F380" s="2">
        <f>VLOOKUP(A380, Customer!A:O, 6, FALSE)</f>
        <v>0</v>
      </c>
      <c r="G380" s="2">
        <f>VLOOKUP(A380, Customer!A:O, 7, FALSE)</f>
        <v>1</v>
      </c>
      <c r="H380" s="2">
        <f>VLOOKUP(A380, Customer!A:O, 8, FALSE)</f>
        <v>0</v>
      </c>
      <c r="I380" s="2">
        <f>VLOOKUP(A380, Customer!A:O, 9, FALSE)</f>
        <v>0</v>
      </c>
      <c r="J380" s="2">
        <f>VLOOKUP(A380, Customer!A:O, 10, FALSE)</f>
        <v>0</v>
      </c>
      <c r="K380" s="2">
        <f>VLOOKUP(A380, Customer!A:O, 11, FALSE)</f>
        <v>0</v>
      </c>
      <c r="L380" s="2">
        <f>VLOOKUP(A380, Customer!A:O, 12, FALSE)</f>
        <v>1</v>
      </c>
      <c r="M380" s="2">
        <f>VLOOKUP(A380, Customer!A:O, 13, FALSE)</f>
        <v>0</v>
      </c>
      <c r="N380" s="2">
        <f>VLOOKUP(A380, Customer!A:O, 14, FALSE)</f>
        <v>0</v>
      </c>
      <c r="O380" s="2" t="str">
        <f>VLOOKUP(A380, Customer!A:O, 15, FALSE)</f>
        <v>State-Texas</v>
      </c>
      <c r="P380" s="2">
        <f>VLOOKUP(A380,Sales!A:N,2,FALSE)</f>
        <v>0</v>
      </c>
      <c r="Q380">
        <f>VLOOKUP(A380,Sales!A:N,3,FALSE)</f>
        <v>14</v>
      </c>
      <c r="R380" s="2">
        <f>VLOOKUP(A380,Sales!A:N,4,FALSE)</f>
        <v>47</v>
      </c>
      <c r="S380" s="2">
        <f>VLOOKUP(A380,Sales!A:N,5,FALSE)</f>
        <v>38</v>
      </c>
      <c r="T380" s="2">
        <f>VLOOKUP(A380,Sales!A:N,6,FALSE)</f>
        <v>14</v>
      </c>
      <c r="U380" s="2">
        <f>VLOOKUP(A380,Sales!A:N,7,FALSE)</f>
        <v>76</v>
      </c>
      <c r="V380" s="2">
        <f>VLOOKUP(A380,Sales!A:N,8,FALSE)</f>
        <v>151</v>
      </c>
      <c r="W380" s="2">
        <f>VLOOKUP(A380,Sales!A:N,9,FALSE)</f>
        <v>38</v>
      </c>
      <c r="X380" s="2">
        <f>VLOOKUP(A380,Sales!A:N,10,FALSE)</f>
        <v>1</v>
      </c>
      <c r="Y380" s="2">
        <f>VLOOKUP(A380,Sales!A:N,11,FALSE)</f>
        <v>1</v>
      </c>
      <c r="Z380" s="2">
        <f>VLOOKUP(A380,Sales!A:N,12,FALSE)</f>
        <v>1</v>
      </c>
      <c r="AA380" s="2">
        <f>VLOOKUP(A380,Sales!A:N,13,FALSE)</f>
        <v>2</v>
      </c>
      <c r="AB380" s="2">
        <f>VLOOKUP(A380,Sales!A:N,14,FALSE)</f>
        <v>6</v>
      </c>
      <c r="AC380" s="2">
        <f>VLOOKUP(A380,Campaigns!A:I,2,FALSE)</f>
        <v>0</v>
      </c>
      <c r="AD380" s="2">
        <f>VLOOKUP(A380,Campaigns!A:I,3,FALSE)</f>
        <v>0</v>
      </c>
      <c r="AE380" s="2">
        <f>VLOOKUP(A380,Campaigns!A:I,4,FALSE)</f>
        <v>0</v>
      </c>
      <c r="AF380" s="2">
        <f>VLOOKUP(A380,Campaigns!A:I,5,FALSE)</f>
        <v>0</v>
      </c>
      <c r="AG380" s="2">
        <f>VLOOKUP(A380,Campaigns!A:I,6,FALSE)</f>
        <v>0</v>
      </c>
      <c r="AH380" s="2">
        <f>VLOOKUP(A380,Campaigns!A:I,7,FALSE)</f>
        <v>0</v>
      </c>
      <c r="AI380" s="2">
        <f>VLOOKUP(A380,Campaigns!A:I,8,FALSE)</f>
        <v>0</v>
      </c>
      <c r="AJ380" s="19" t="str">
        <f>VLOOKUP(A380,Campaigns!A:I,9,FALSE)</f>
        <v>3/22/2020</v>
      </c>
    </row>
    <row r="381" spans="1:36">
      <c r="A381" s="2">
        <v>1267</v>
      </c>
      <c r="B381" s="2">
        <f>VLOOKUP(A381, Customer!A:O, 2, FALSE)</f>
        <v>124480</v>
      </c>
      <c r="C381" s="2">
        <f>VLOOKUP(A381, Customer!A:O, 3, FALSE)</f>
        <v>1</v>
      </c>
      <c r="D381" s="2">
        <f>VLOOKUP(A381, Customer!A:O, 4, FALSE)</f>
        <v>0</v>
      </c>
      <c r="E381" s="2">
        <f>VLOOKUP(A381, Customer!A:O, 5, FALSE)</f>
        <v>39</v>
      </c>
      <c r="F381" s="2">
        <f>VLOOKUP(A381, Customer!A:O, 6, FALSE)</f>
        <v>0</v>
      </c>
      <c r="G381" s="2">
        <f>VLOOKUP(A381, Customer!A:O, 7, FALSE)</f>
        <v>1</v>
      </c>
      <c r="H381" s="2">
        <f>VLOOKUP(A381, Customer!A:O, 8, FALSE)</f>
        <v>0</v>
      </c>
      <c r="I381" s="2">
        <f>VLOOKUP(A381, Customer!A:O, 9, FALSE)</f>
        <v>0</v>
      </c>
      <c r="J381" s="2">
        <f>VLOOKUP(A381, Customer!A:O, 10, FALSE)</f>
        <v>0</v>
      </c>
      <c r="K381" s="2">
        <f>VLOOKUP(A381, Customer!A:O, 11, FALSE)</f>
        <v>1</v>
      </c>
      <c r="L381" s="2">
        <f>VLOOKUP(A381, Customer!A:O, 12, FALSE)</f>
        <v>0</v>
      </c>
      <c r="M381" s="2">
        <f>VLOOKUP(A381, Customer!A:O, 13, FALSE)</f>
        <v>0</v>
      </c>
      <c r="N381" s="2">
        <f>VLOOKUP(A381, Customer!A:O, 14, FALSE)</f>
        <v>0</v>
      </c>
      <c r="O381" s="2" t="str">
        <f>VLOOKUP(A381, Customer!A:O, 15, FALSE)</f>
        <v>State-Illinois</v>
      </c>
      <c r="P381" s="2">
        <f>VLOOKUP(A381,Sales!A:N,2,FALSE)</f>
        <v>46</v>
      </c>
      <c r="Q381">
        <f>VLOOKUP(A381,Sales!A:N,3,FALSE)</f>
        <v>20</v>
      </c>
      <c r="R381" s="2">
        <f>VLOOKUP(A381,Sales!A:N,4,FALSE)</f>
        <v>97</v>
      </c>
      <c r="S381" s="2">
        <f>VLOOKUP(A381,Sales!A:N,5,FALSE)</f>
        <v>46</v>
      </c>
      <c r="T381" s="2">
        <f>VLOOKUP(A381,Sales!A:N,6,FALSE)</f>
        <v>142</v>
      </c>
      <c r="U381" s="2">
        <f>VLOOKUP(A381,Sales!A:N,7,FALSE)</f>
        <v>127</v>
      </c>
      <c r="V381" s="2">
        <f>VLOOKUP(A381,Sales!A:N,8,FALSE)</f>
        <v>86</v>
      </c>
      <c r="W381" s="2">
        <f>VLOOKUP(A381,Sales!A:N,9,FALSE)</f>
        <v>346</v>
      </c>
      <c r="X381" s="2">
        <f>VLOOKUP(A381,Sales!A:N,10,FALSE)</f>
        <v>3</v>
      </c>
      <c r="Y381" s="2">
        <f>VLOOKUP(A381,Sales!A:N,11,FALSE)</f>
        <v>3</v>
      </c>
      <c r="Z381" s="2">
        <f>VLOOKUP(A381,Sales!A:N,12,FALSE)</f>
        <v>0</v>
      </c>
      <c r="AA381" s="2">
        <f>VLOOKUP(A381,Sales!A:N,13,FALSE)</f>
        <v>4</v>
      </c>
      <c r="AB381" s="2">
        <f>VLOOKUP(A381,Sales!A:N,14,FALSE)</f>
        <v>7</v>
      </c>
      <c r="AC381" s="2">
        <f>VLOOKUP(A381,Campaigns!A:I,2,FALSE)</f>
        <v>0</v>
      </c>
      <c r="AD381" s="2">
        <f>VLOOKUP(A381,Campaigns!A:I,3,FALSE)</f>
        <v>0</v>
      </c>
      <c r="AE381" s="2">
        <f>VLOOKUP(A381,Campaigns!A:I,4,FALSE)</f>
        <v>0</v>
      </c>
      <c r="AF381" s="2">
        <f>VLOOKUP(A381,Campaigns!A:I,5,FALSE)</f>
        <v>0</v>
      </c>
      <c r="AG381" s="2">
        <f>VLOOKUP(A381,Campaigns!A:I,6,FALSE)</f>
        <v>0</v>
      </c>
      <c r="AH381" s="2">
        <f>VLOOKUP(A381,Campaigns!A:I,7,FALSE)</f>
        <v>0</v>
      </c>
      <c r="AI381" s="2">
        <f>VLOOKUP(A381,Campaigns!A:I,8,FALSE)</f>
        <v>0</v>
      </c>
      <c r="AJ381" s="19" t="str">
        <f>VLOOKUP(A381,Campaigns!A:I,9,FALSE)</f>
        <v>7/19/2019</v>
      </c>
    </row>
    <row r="382" spans="1:36">
      <c r="A382" s="2">
        <v>2668</v>
      </c>
      <c r="B382" s="2">
        <f>VLOOKUP(A382, Customer!A:O, 2, FALSE)</f>
        <v>124336</v>
      </c>
      <c r="C382" s="2">
        <f>VLOOKUP(A382, Customer!A:O, 3, FALSE)</f>
        <v>1</v>
      </c>
      <c r="D382" s="2">
        <f>VLOOKUP(A382, Customer!A:O, 4, FALSE)</f>
        <v>0</v>
      </c>
      <c r="E382" s="2">
        <f>VLOOKUP(A382, Customer!A:O, 5, FALSE)</f>
        <v>39</v>
      </c>
      <c r="F382" s="2">
        <f>VLOOKUP(A382, Customer!A:O, 6, FALSE)</f>
        <v>0</v>
      </c>
      <c r="G382" s="2">
        <f>VLOOKUP(A382, Customer!A:O, 7, FALSE)</f>
        <v>0</v>
      </c>
      <c r="H382" s="2">
        <f>VLOOKUP(A382, Customer!A:O, 8, FALSE)</f>
        <v>1</v>
      </c>
      <c r="I382" s="2">
        <f>VLOOKUP(A382, Customer!A:O, 9, FALSE)</f>
        <v>0</v>
      </c>
      <c r="J382" s="2">
        <f>VLOOKUP(A382, Customer!A:O, 10, FALSE)</f>
        <v>0</v>
      </c>
      <c r="K382" s="2">
        <f>VLOOKUP(A382, Customer!A:O, 11, FALSE)</f>
        <v>0</v>
      </c>
      <c r="L382" s="2">
        <f>VLOOKUP(A382, Customer!A:O, 12, FALSE)</f>
        <v>0</v>
      </c>
      <c r="M382" s="2">
        <f>VLOOKUP(A382, Customer!A:O, 13, FALSE)</f>
        <v>0</v>
      </c>
      <c r="N382" s="2">
        <f>VLOOKUP(A382, Customer!A:O, 14, FALSE)</f>
        <v>0</v>
      </c>
      <c r="O382" s="2" t="str">
        <f>VLOOKUP(A382, Customer!A:O, 15, FALSE)</f>
        <v>State-Other</v>
      </c>
      <c r="P382" s="2">
        <f>VLOOKUP(A382,Sales!A:N,2,FALSE)</f>
        <v>82</v>
      </c>
      <c r="Q382">
        <f>VLOOKUP(A382,Sales!A:N,3,FALSE)</f>
        <v>5</v>
      </c>
      <c r="R382" s="2">
        <f>VLOOKUP(A382,Sales!A:N,4,FALSE)</f>
        <v>31</v>
      </c>
      <c r="S382" s="2">
        <f>VLOOKUP(A382,Sales!A:N,5,FALSE)</f>
        <v>10</v>
      </c>
      <c r="T382" s="2">
        <f>VLOOKUP(A382,Sales!A:N,6,FALSE)</f>
        <v>41</v>
      </c>
      <c r="U382" s="2">
        <f>VLOOKUP(A382,Sales!A:N,7,FALSE)</f>
        <v>10</v>
      </c>
      <c r="V382" s="2">
        <f>VLOOKUP(A382,Sales!A:N,8,FALSE)</f>
        <v>61</v>
      </c>
      <c r="W382" s="2">
        <f>VLOOKUP(A382,Sales!A:N,9,FALSE)</f>
        <v>36</v>
      </c>
      <c r="X382" s="2">
        <f>VLOOKUP(A382,Sales!A:N,10,FALSE)</f>
        <v>1</v>
      </c>
      <c r="Y382" s="2">
        <f>VLOOKUP(A382,Sales!A:N,11,FALSE)</f>
        <v>1</v>
      </c>
      <c r="Z382" s="2">
        <f>VLOOKUP(A382,Sales!A:N,12,FALSE)</f>
        <v>0</v>
      </c>
      <c r="AA382" s="2">
        <f>VLOOKUP(A382,Sales!A:N,13,FALSE)</f>
        <v>2</v>
      </c>
      <c r="AB382" s="2">
        <f>VLOOKUP(A382,Sales!A:N,14,FALSE)</f>
        <v>7</v>
      </c>
      <c r="AC382" s="2">
        <f>VLOOKUP(A382,Campaigns!A:I,2,FALSE)</f>
        <v>0</v>
      </c>
      <c r="AD382" s="2">
        <f>VLOOKUP(A382,Campaigns!A:I,3,FALSE)</f>
        <v>0</v>
      </c>
      <c r="AE382" s="2">
        <f>VLOOKUP(A382,Campaigns!A:I,4,FALSE)</f>
        <v>0</v>
      </c>
      <c r="AF382" s="2">
        <f>VLOOKUP(A382,Campaigns!A:I,5,FALSE)</f>
        <v>0</v>
      </c>
      <c r="AG382" s="2">
        <f>VLOOKUP(A382,Campaigns!A:I,6,FALSE)</f>
        <v>0</v>
      </c>
      <c r="AH382" s="2">
        <f>VLOOKUP(A382,Campaigns!A:I,7,FALSE)</f>
        <v>0</v>
      </c>
      <c r="AI382" s="2">
        <f>VLOOKUP(A382,Campaigns!A:I,8,FALSE)</f>
        <v>0</v>
      </c>
      <c r="AJ382" s="19">
        <f>VLOOKUP(A382,Campaigns!A:I,9,FALSE)</f>
        <v>43467</v>
      </c>
    </row>
    <row r="383" spans="1:36">
      <c r="A383" s="2">
        <v>1523</v>
      </c>
      <c r="B383" s="2">
        <f>VLOOKUP(A383, Customer!A:O, 2, FALSE)</f>
        <v>122944</v>
      </c>
      <c r="C383" s="2">
        <f>VLOOKUP(A383, Customer!A:O, 3, FALSE)</f>
        <v>1</v>
      </c>
      <c r="D383" s="2">
        <f>VLOOKUP(A383, Customer!A:O, 4, FALSE)</f>
        <v>0</v>
      </c>
      <c r="E383" s="2">
        <f>VLOOKUP(A383, Customer!A:O, 5, FALSE)</f>
        <v>39</v>
      </c>
      <c r="F383" s="2">
        <f>VLOOKUP(A383, Customer!A:O, 6, FALSE)</f>
        <v>0</v>
      </c>
      <c r="G383" s="2">
        <f>VLOOKUP(A383, Customer!A:O, 7, FALSE)</f>
        <v>0</v>
      </c>
      <c r="H383" s="2">
        <f>VLOOKUP(A383, Customer!A:O, 8, FALSE)</f>
        <v>1</v>
      </c>
      <c r="I383" s="2">
        <f>VLOOKUP(A383, Customer!A:O, 9, FALSE)</f>
        <v>0</v>
      </c>
      <c r="J383" s="2">
        <f>VLOOKUP(A383, Customer!A:O, 10, FALSE)</f>
        <v>0</v>
      </c>
      <c r="K383" s="2">
        <f>VLOOKUP(A383, Customer!A:O, 11, FALSE)</f>
        <v>0</v>
      </c>
      <c r="L383" s="2">
        <f>VLOOKUP(A383, Customer!A:O, 12, FALSE)</f>
        <v>0</v>
      </c>
      <c r="M383" s="2">
        <f>VLOOKUP(A383, Customer!A:O, 13, FALSE)</f>
        <v>1</v>
      </c>
      <c r="N383" s="2">
        <f>VLOOKUP(A383, Customer!A:O, 14, FALSE)</f>
        <v>0</v>
      </c>
      <c r="O383" s="2" t="str">
        <f>VLOOKUP(A383, Customer!A:O, 15, FALSE)</f>
        <v>State-California</v>
      </c>
      <c r="P383" s="2">
        <f>VLOOKUP(A383,Sales!A:N,2,FALSE)</f>
        <v>67</v>
      </c>
      <c r="Q383">
        <f>VLOOKUP(A383,Sales!A:N,3,FALSE)</f>
        <v>102</v>
      </c>
      <c r="R383" s="2">
        <f>VLOOKUP(A383,Sales!A:N,4,FALSE)</f>
        <v>16</v>
      </c>
      <c r="S383" s="2">
        <f>VLOOKUP(A383,Sales!A:N,5,FALSE)</f>
        <v>102</v>
      </c>
      <c r="T383" s="2">
        <f>VLOOKUP(A383,Sales!A:N,6,FALSE)</f>
        <v>21</v>
      </c>
      <c r="U383" s="2">
        <f>VLOOKUP(A383,Sales!A:N,7,FALSE)</f>
        <v>27</v>
      </c>
      <c r="V383" s="2">
        <f>VLOOKUP(A383,Sales!A:N,8,FALSE)</f>
        <v>139</v>
      </c>
      <c r="W383" s="2">
        <f>VLOOKUP(A383,Sales!A:N,9,FALSE)</f>
        <v>129</v>
      </c>
      <c r="X383" s="2">
        <f>VLOOKUP(A383,Sales!A:N,10,FALSE)</f>
        <v>3</v>
      </c>
      <c r="Y383" s="2">
        <f>VLOOKUP(A383,Sales!A:N,11,FALSE)</f>
        <v>3</v>
      </c>
      <c r="Z383" s="2">
        <f>VLOOKUP(A383,Sales!A:N,12,FALSE)</f>
        <v>0</v>
      </c>
      <c r="AA383" s="2">
        <f>VLOOKUP(A383,Sales!A:N,13,FALSE)</f>
        <v>3</v>
      </c>
      <c r="AB383" s="2">
        <f>VLOOKUP(A383,Sales!A:N,14,FALSE)</f>
        <v>7</v>
      </c>
      <c r="AC383" s="2">
        <f>VLOOKUP(A383,Campaigns!A:I,2,FALSE)</f>
        <v>0</v>
      </c>
      <c r="AD383" s="2">
        <f>VLOOKUP(A383,Campaigns!A:I,3,FALSE)</f>
        <v>0</v>
      </c>
      <c r="AE383" s="2">
        <f>VLOOKUP(A383,Campaigns!A:I,4,FALSE)</f>
        <v>0</v>
      </c>
      <c r="AF383" s="2">
        <f>VLOOKUP(A383,Campaigns!A:I,5,FALSE)</f>
        <v>0</v>
      </c>
      <c r="AG383" s="2">
        <f>VLOOKUP(A383,Campaigns!A:I,6,FALSE)</f>
        <v>0</v>
      </c>
      <c r="AH383" s="2">
        <f>VLOOKUP(A383,Campaigns!A:I,7,FALSE)</f>
        <v>0</v>
      </c>
      <c r="AI383" s="2">
        <f>VLOOKUP(A383,Campaigns!A:I,8,FALSE)</f>
        <v>0</v>
      </c>
      <c r="AJ383" s="19" t="str">
        <f>VLOOKUP(A383,Campaigns!A:I,9,FALSE)</f>
        <v>5/29/2020</v>
      </c>
    </row>
    <row r="384" spans="1:36">
      <c r="A384" s="2">
        <v>1824</v>
      </c>
      <c r="B384" s="2">
        <f>VLOOKUP(A384, Customer!A:O, 2, FALSE)</f>
        <v>119419</v>
      </c>
      <c r="C384" s="2">
        <f>VLOOKUP(A384, Customer!A:O, 3, FALSE)</f>
        <v>1</v>
      </c>
      <c r="D384" s="2">
        <f>VLOOKUP(A384, Customer!A:O, 4, FALSE)</f>
        <v>0</v>
      </c>
      <c r="E384" s="2">
        <f>VLOOKUP(A384, Customer!A:O, 5, FALSE)</f>
        <v>39</v>
      </c>
      <c r="F384" s="2">
        <f>VLOOKUP(A384, Customer!A:O, 6, FALSE)</f>
        <v>0</v>
      </c>
      <c r="G384" s="2">
        <f>VLOOKUP(A384, Customer!A:O, 7, FALSE)</f>
        <v>1</v>
      </c>
      <c r="H384" s="2">
        <f>VLOOKUP(A384, Customer!A:O, 8, FALSE)</f>
        <v>0</v>
      </c>
      <c r="I384" s="2">
        <f>VLOOKUP(A384, Customer!A:O, 9, FALSE)</f>
        <v>0</v>
      </c>
      <c r="J384" s="2">
        <f>VLOOKUP(A384, Customer!A:O, 10, FALSE)</f>
        <v>0</v>
      </c>
      <c r="K384" s="2">
        <f>VLOOKUP(A384, Customer!A:O, 11, FALSE)</f>
        <v>0</v>
      </c>
      <c r="L384" s="2">
        <f>VLOOKUP(A384, Customer!A:O, 12, FALSE)</f>
        <v>1</v>
      </c>
      <c r="M384" s="2">
        <f>VLOOKUP(A384, Customer!A:O, 13, FALSE)</f>
        <v>0</v>
      </c>
      <c r="N384" s="2">
        <f>VLOOKUP(A384, Customer!A:O, 14, FALSE)</f>
        <v>0</v>
      </c>
      <c r="O384" s="2" t="str">
        <f>VLOOKUP(A384, Customer!A:O, 15, FALSE)</f>
        <v>State-Florida</v>
      </c>
      <c r="P384" s="2">
        <f>VLOOKUP(A384,Sales!A:N,2,FALSE)</f>
        <v>76</v>
      </c>
      <c r="Q384">
        <f>VLOOKUP(A384,Sales!A:N,3,FALSE)</f>
        <v>12</v>
      </c>
      <c r="R384" s="2">
        <f>VLOOKUP(A384,Sales!A:N,4,FALSE)</f>
        <v>86</v>
      </c>
      <c r="S384" s="2">
        <f>VLOOKUP(A384,Sales!A:N,5,FALSE)</f>
        <v>172</v>
      </c>
      <c r="T384" s="2">
        <f>VLOOKUP(A384,Sales!A:N,6,FALSE)</f>
        <v>98</v>
      </c>
      <c r="U384" s="2">
        <f>VLOOKUP(A384,Sales!A:N,7,FALSE)</f>
        <v>18</v>
      </c>
      <c r="V384" s="2">
        <f>VLOOKUP(A384,Sales!A:N,8,FALSE)</f>
        <v>43</v>
      </c>
      <c r="W384" s="2">
        <f>VLOOKUP(A384,Sales!A:N,9,FALSE)</f>
        <v>344</v>
      </c>
      <c r="X384" s="2">
        <f>VLOOKUP(A384,Sales!A:N,10,FALSE)</f>
        <v>4</v>
      </c>
      <c r="Y384" s="2">
        <f>VLOOKUP(A384,Sales!A:N,11,FALSE)</f>
        <v>4</v>
      </c>
      <c r="Z384" s="2">
        <f>VLOOKUP(A384,Sales!A:N,12,FALSE)</f>
        <v>0</v>
      </c>
      <c r="AA384" s="2">
        <f>VLOOKUP(A384,Sales!A:N,13,FALSE)</f>
        <v>3</v>
      </c>
      <c r="AB384" s="2">
        <f>VLOOKUP(A384,Sales!A:N,14,FALSE)</f>
        <v>9</v>
      </c>
      <c r="AC384" s="2">
        <f>VLOOKUP(A384,Campaigns!A:I,2,FALSE)</f>
        <v>0</v>
      </c>
      <c r="AD384" s="2">
        <f>VLOOKUP(A384,Campaigns!A:I,3,FALSE)</f>
        <v>0</v>
      </c>
      <c r="AE384" s="2">
        <f>VLOOKUP(A384,Campaigns!A:I,4,FALSE)</f>
        <v>0</v>
      </c>
      <c r="AF384" s="2">
        <f>VLOOKUP(A384,Campaigns!A:I,5,FALSE)</f>
        <v>0</v>
      </c>
      <c r="AG384" s="2">
        <f>VLOOKUP(A384,Campaigns!A:I,6,FALSE)</f>
        <v>0</v>
      </c>
      <c r="AH384" s="2">
        <f>VLOOKUP(A384,Campaigns!A:I,7,FALSE)</f>
        <v>0</v>
      </c>
      <c r="AI384" s="2">
        <f>VLOOKUP(A384,Campaigns!A:I,8,FALSE)</f>
        <v>0</v>
      </c>
      <c r="AJ384" s="19" t="str">
        <f>VLOOKUP(A384,Campaigns!A:I,9,FALSE)</f>
        <v>4/17/2019</v>
      </c>
    </row>
    <row r="385" spans="1:36">
      <c r="A385" s="2">
        <v>2458</v>
      </c>
      <c r="B385" s="2">
        <f>VLOOKUP(A385, Customer!A:O, 2, FALSE)</f>
        <v>119414</v>
      </c>
      <c r="C385" s="2">
        <f>VLOOKUP(A385, Customer!A:O, 3, FALSE)</f>
        <v>1</v>
      </c>
      <c r="D385" s="2">
        <f>VLOOKUP(A385, Customer!A:O, 4, FALSE)</f>
        <v>0</v>
      </c>
      <c r="E385" s="2">
        <f>VLOOKUP(A385, Customer!A:O, 5, FALSE)</f>
        <v>39</v>
      </c>
      <c r="F385" s="2">
        <f>VLOOKUP(A385, Customer!A:O, 6, FALSE)</f>
        <v>0</v>
      </c>
      <c r="G385" s="2">
        <f>VLOOKUP(A385, Customer!A:O, 7, FALSE)</f>
        <v>0</v>
      </c>
      <c r="H385" s="2">
        <f>VLOOKUP(A385, Customer!A:O, 8, FALSE)</f>
        <v>0</v>
      </c>
      <c r="I385" s="2">
        <f>VLOOKUP(A385, Customer!A:O, 9, FALSE)</f>
        <v>1</v>
      </c>
      <c r="J385" s="2">
        <f>VLOOKUP(A385, Customer!A:O, 10, FALSE)</f>
        <v>0</v>
      </c>
      <c r="K385" s="2">
        <f>VLOOKUP(A385, Customer!A:O, 11, FALSE)</f>
        <v>0</v>
      </c>
      <c r="L385" s="2">
        <f>VLOOKUP(A385, Customer!A:O, 12, FALSE)</f>
        <v>0</v>
      </c>
      <c r="M385" s="2">
        <f>VLOOKUP(A385, Customer!A:O, 13, FALSE)</f>
        <v>0</v>
      </c>
      <c r="N385" s="2">
        <f>VLOOKUP(A385, Customer!A:O, 14, FALSE)</f>
        <v>0</v>
      </c>
      <c r="O385" s="2" t="str">
        <f>VLOOKUP(A385, Customer!A:O, 15, FALSE)</f>
        <v>State-Other</v>
      </c>
      <c r="P385" s="2">
        <f>VLOOKUP(A385,Sales!A:N,2,FALSE)</f>
        <v>32</v>
      </c>
      <c r="Q385">
        <f>VLOOKUP(A385,Sales!A:N,3,FALSE)</f>
        <v>12</v>
      </c>
      <c r="R385" s="2">
        <f>VLOOKUP(A385,Sales!A:N,4,FALSE)</f>
        <v>18</v>
      </c>
      <c r="S385" s="2">
        <f>VLOOKUP(A385,Sales!A:N,5,FALSE)</f>
        <v>74</v>
      </c>
      <c r="T385" s="2">
        <f>VLOOKUP(A385,Sales!A:N,6,FALSE)</f>
        <v>18</v>
      </c>
      <c r="U385" s="2">
        <f>VLOOKUP(A385,Sales!A:N,7,FALSE)</f>
        <v>31</v>
      </c>
      <c r="V385" s="2">
        <f>VLOOKUP(A385,Sales!A:N,8,FALSE)</f>
        <v>43</v>
      </c>
      <c r="W385" s="2">
        <f>VLOOKUP(A385,Sales!A:N,9,FALSE)</f>
        <v>111</v>
      </c>
      <c r="X385" s="2">
        <f>VLOOKUP(A385,Sales!A:N,10,FALSE)</f>
        <v>1</v>
      </c>
      <c r="Y385" s="2">
        <f>VLOOKUP(A385,Sales!A:N,11,FALSE)</f>
        <v>1</v>
      </c>
      <c r="Z385" s="2">
        <f>VLOOKUP(A385,Sales!A:N,12,FALSE)</f>
        <v>0</v>
      </c>
      <c r="AA385" s="2">
        <f>VLOOKUP(A385,Sales!A:N,13,FALSE)</f>
        <v>3</v>
      </c>
      <c r="AB385" s="2">
        <f>VLOOKUP(A385,Sales!A:N,14,FALSE)</f>
        <v>8</v>
      </c>
      <c r="AC385" s="2">
        <f>VLOOKUP(A385,Campaigns!A:I,2,FALSE)</f>
        <v>0</v>
      </c>
      <c r="AD385" s="2">
        <f>VLOOKUP(A385,Campaigns!A:I,3,FALSE)</f>
        <v>0</v>
      </c>
      <c r="AE385" s="2">
        <f>VLOOKUP(A385,Campaigns!A:I,4,FALSE)</f>
        <v>0</v>
      </c>
      <c r="AF385" s="2">
        <f>VLOOKUP(A385,Campaigns!A:I,5,FALSE)</f>
        <v>0</v>
      </c>
      <c r="AG385" s="2">
        <f>VLOOKUP(A385,Campaigns!A:I,6,FALSE)</f>
        <v>0</v>
      </c>
      <c r="AH385" s="2">
        <f>VLOOKUP(A385,Campaigns!A:I,7,FALSE)</f>
        <v>0</v>
      </c>
      <c r="AI385" s="2">
        <f>VLOOKUP(A385,Campaigns!A:I,8,FALSE)</f>
        <v>0</v>
      </c>
      <c r="AJ385" s="19" t="str">
        <f>VLOOKUP(A385,Campaigns!A:I,9,FALSE)</f>
        <v>3/22/2020</v>
      </c>
    </row>
    <row r="386" spans="1:36">
      <c r="A386" s="2">
        <v>2970</v>
      </c>
      <c r="B386" s="2">
        <f>VLOOKUP(A386, Customer!A:O, 2, FALSE)</f>
        <v>196547</v>
      </c>
      <c r="C386" s="2">
        <f>VLOOKUP(A386, Customer!A:O, 3, FALSE)</f>
        <v>0</v>
      </c>
      <c r="D386" s="2">
        <f>VLOOKUP(A386, Customer!A:O, 4, FALSE)</f>
        <v>0</v>
      </c>
      <c r="E386" s="2">
        <f>VLOOKUP(A386, Customer!A:O, 5, FALSE)</f>
        <v>40</v>
      </c>
      <c r="F386" s="2">
        <f>VLOOKUP(A386, Customer!A:O, 6, FALSE)</f>
        <v>0</v>
      </c>
      <c r="G386" s="2">
        <f>VLOOKUP(A386, Customer!A:O, 7, FALSE)</f>
        <v>1</v>
      </c>
      <c r="H386" s="2">
        <f>VLOOKUP(A386, Customer!A:O, 8, FALSE)</f>
        <v>0</v>
      </c>
      <c r="I386" s="2">
        <f>VLOOKUP(A386, Customer!A:O, 9, FALSE)</f>
        <v>0</v>
      </c>
      <c r="J386" s="2">
        <f>VLOOKUP(A386, Customer!A:O, 10, FALSE)</f>
        <v>0</v>
      </c>
      <c r="K386" s="2">
        <f>VLOOKUP(A386, Customer!A:O, 11, FALSE)</f>
        <v>0</v>
      </c>
      <c r="L386" s="2">
        <f>VLOOKUP(A386, Customer!A:O, 12, FALSE)</f>
        <v>0</v>
      </c>
      <c r="M386" s="2">
        <f>VLOOKUP(A386, Customer!A:O, 13, FALSE)</f>
        <v>0</v>
      </c>
      <c r="N386" s="2">
        <f>VLOOKUP(A386, Customer!A:O, 14, FALSE)</f>
        <v>0</v>
      </c>
      <c r="O386" s="2" t="str">
        <f>VLOOKUP(A386, Customer!A:O, 15, FALSE)</f>
        <v>State-Florida</v>
      </c>
      <c r="P386" s="2">
        <f>VLOOKUP(A386,Sales!A:N,2,FALSE)</f>
        <v>4</v>
      </c>
      <c r="Q386">
        <f>VLOOKUP(A386,Sales!A:N,3,FALSE)</f>
        <v>912</v>
      </c>
      <c r="R386" s="2">
        <f>VLOOKUP(A386,Sales!A:N,4,FALSE)</f>
        <v>43</v>
      </c>
      <c r="S386" s="2">
        <f>VLOOKUP(A386,Sales!A:N,5,FALSE)</f>
        <v>254</v>
      </c>
      <c r="T386" s="2">
        <f>VLOOKUP(A386,Sales!A:N,6,FALSE)</f>
        <v>106</v>
      </c>
      <c r="U386" s="2">
        <f>VLOOKUP(A386,Sales!A:N,7,FALSE)</f>
        <v>206</v>
      </c>
      <c r="V386" s="2">
        <f>VLOOKUP(A386,Sales!A:N,8,FALSE)</f>
        <v>126</v>
      </c>
      <c r="W386" s="2">
        <f>VLOOKUP(A386,Sales!A:N,9,FALSE)</f>
        <v>1394</v>
      </c>
      <c r="X386" s="2">
        <f>VLOOKUP(A386,Sales!A:N,10,FALSE)</f>
        <v>0</v>
      </c>
      <c r="Y386" s="2">
        <f>VLOOKUP(A386,Sales!A:N,11,FALSE)</f>
        <v>7</v>
      </c>
      <c r="Z386" s="2">
        <f>VLOOKUP(A386,Sales!A:N,12,FALSE)</f>
        <v>6</v>
      </c>
      <c r="AA386" s="2">
        <f>VLOOKUP(A386,Sales!A:N,13,FALSE)</f>
        <v>8</v>
      </c>
      <c r="AB386" s="2">
        <f>VLOOKUP(A386,Sales!A:N,14,FALSE)</f>
        <v>2</v>
      </c>
      <c r="AC386" s="2">
        <f>VLOOKUP(A386,Campaigns!A:I,2,FALSE)</f>
        <v>1</v>
      </c>
      <c r="AD386" s="2">
        <f>VLOOKUP(A386,Campaigns!A:I,3,FALSE)</f>
        <v>0</v>
      </c>
      <c r="AE386" s="2">
        <f>VLOOKUP(A386,Campaigns!A:I,4,FALSE)</f>
        <v>1</v>
      </c>
      <c r="AF386" s="2">
        <f>VLOOKUP(A386,Campaigns!A:I,5,FALSE)</f>
        <v>1</v>
      </c>
      <c r="AG386" s="2">
        <f>VLOOKUP(A386,Campaigns!A:I,6,FALSE)</f>
        <v>0</v>
      </c>
      <c r="AH386" s="2">
        <f>VLOOKUP(A386,Campaigns!A:I,7,FALSE)</f>
        <v>0</v>
      </c>
      <c r="AI386" s="2">
        <f>VLOOKUP(A386,Campaigns!A:I,8,FALSE)</f>
        <v>1</v>
      </c>
      <c r="AJ386" s="19" t="str">
        <f>VLOOKUP(A386,Campaigns!A:I,9,FALSE)</f>
        <v>10/27/2020</v>
      </c>
    </row>
    <row r="387" spans="1:36">
      <c r="A387" s="2">
        <v>1279</v>
      </c>
      <c r="B387" s="2">
        <f>VLOOKUP(A387, Customer!A:O, 2, FALSE)</f>
        <v>182497</v>
      </c>
      <c r="C387" s="2">
        <f>VLOOKUP(A387, Customer!A:O, 3, FALSE)</f>
        <v>0</v>
      </c>
      <c r="D387" s="2">
        <f>VLOOKUP(A387, Customer!A:O, 4, FALSE)</f>
        <v>0</v>
      </c>
      <c r="E387" s="2">
        <f>VLOOKUP(A387, Customer!A:O, 5, FALSE)</f>
        <v>40</v>
      </c>
      <c r="F387" s="2">
        <f>VLOOKUP(A387, Customer!A:O, 6, FALSE)</f>
        <v>0</v>
      </c>
      <c r="G387" s="2">
        <f>VLOOKUP(A387, Customer!A:O, 7, FALSE)</f>
        <v>1</v>
      </c>
      <c r="H387" s="2">
        <f>VLOOKUP(A387, Customer!A:O, 8, FALSE)</f>
        <v>0</v>
      </c>
      <c r="I387" s="2">
        <f>VLOOKUP(A387, Customer!A:O, 9, FALSE)</f>
        <v>0</v>
      </c>
      <c r="J387" s="2">
        <f>VLOOKUP(A387, Customer!A:O, 10, FALSE)</f>
        <v>0</v>
      </c>
      <c r="K387" s="2">
        <f>VLOOKUP(A387, Customer!A:O, 11, FALSE)</f>
        <v>0</v>
      </c>
      <c r="L387" s="2">
        <f>VLOOKUP(A387, Customer!A:O, 12, FALSE)</f>
        <v>1</v>
      </c>
      <c r="M387" s="2">
        <f>VLOOKUP(A387, Customer!A:O, 13, FALSE)</f>
        <v>0</v>
      </c>
      <c r="N387" s="2">
        <f>VLOOKUP(A387, Customer!A:O, 14, FALSE)</f>
        <v>0</v>
      </c>
      <c r="O387" s="2" t="str">
        <f>VLOOKUP(A387, Customer!A:O, 15, FALSE)</f>
        <v>State-Illinois</v>
      </c>
      <c r="P387" s="2">
        <f>VLOOKUP(A387,Sales!A:N,2,FALSE)</f>
        <v>32</v>
      </c>
      <c r="Q387">
        <f>VLOOKUP(A387,Sales!A:N,3,FALSE)</f>
        <v>1719</v>
      </c>
      <c r="R387" s="2">
        <f>VLOOKUP(A387,Sales!A:N,4,FALSE)</f>
        <v>285</v>
      </c>
      <c r="S387" s="2">
        <f>VLOOKUP(A387,Sales!A:N,5,FALSE)</f>
        <v>1268</v>
      </c>
      <c r="T387" s="2">
        <f>VLOOKUP(A387,Sales!A:N,6,FALSE)</f>
        <v>478</v>
      </c>
      <c r="U387" s="2">
        <f>VLOOKUP(A387,Sales!A:N,7,FALSE)</f>
        <v>46</v>
      </c>
      <c r="V387" s="2">
        <f>VLOOKUP(A387,Sales!A:N,8,FALSE)</f>
        <v>449</v>
      </c>
      <c r="W387" s="2">
        <f>VLOOKUP(A387,Sales!A:N,9,FALSE)</f>
        <v>3347</v>
      </c>
      <c r="X387" s="2">
        <f>VLOOKUP(A387,Sales!A:N,10,FALSE)</f>
        <v>1</v>
      </c>
      <c r="Y387" s="2">
        <f>VLOOKUP(A387,Sales!A:N,11,FALSE)</f>
        <v>2</v>
      </c>
      <c r="Z387" s="2">
        <f>VLOOKUP(A387,Sales!A:N,12,FALSE)</f>
        <v>7</v>
      </c>
      <c r="AA387" s="2">
        <f>VLOOKUP(A387,Sales!A:N,13,FALSE)</f>
        <v>9</v>
      </c>
      <c r="AB387" s="2">
        <f>VLOOKUP(A387,Sales!A:N,14,FALSE)</f>
        <v>4</v>
      </c>
      <c r="AC387" s="2">
        <f>VLOOKUP(A387,Campaigns!A:I,2,FALSE)</f>
        <v>0</v>
      </c>
      <c r="AD387" s="2">
        <f>VLOOKUP(A387,Campaigns!A:I,3,FALSE)</f>
        <v>0</v>
      </c>
      <c r="AE387" s="2">
        <f>VLOOKUP(A387,Campaigns!A:I,4,FALSE)</f>
        <v>1</v>
      </c>
      <c r="AF387" s="2">
        <f>VLOOKUP(A387,Campaigns!A:I,5,FALSE)</f>
        <v>0</v>
      </c>
      <c r="AG387" s="2">
        <f>VLOOKUP(A387,Campaigns!A:I,6,FALSE)</f>
        <v>0</v>
      </c>
      <c r="AH387" s="2">
        <f>VLOOKUP(A387,Campaigns!A:I,7,FALSE)</f>
        <v>0</v>
      </c>
      <c r="AI387" s="2">
        <f>VLOOKUP(A387,Campaigns!A:I,8,FALSE)</f>
        <v>0</v>
      </c>
      <c r="AJ387" s="19">
        <f>VLOOKUP(A387,Campaigns!A:I,9,FALSE)</f>
        <v>43650</v>
      </c>
    </row>
    <row r="388" spans="1:36">
      <c r="A388" s="2">
        <v>1545</v>
      </c>
      <c r="B388" s="2">
        <f>VLOOKUP(A388, Customer!A:O, 2, FALSE)</f>
        <v>181741</v>
      </c>
      <c r="C388" s="2">
        <f>VLOOKUP(A388, Customer!A:O, 3, FALSE)</f>
        <v>0</v>
      </c>
      <c r="D388" s="2">
        <f>VLOOKUP(A388, Customer!A:O, 4, FALSE)</f>
        <v>0</v>
      </c>
      <c r="E388" s="2">
        <f>VLOOKUP(A388, Customer!A:O, 5, FALSE)</f>
        <v>40</v>
      </c>
      <c r="F388" s="2">
        <f>VLOOKUP(A388, Customer!A:O, 6, FALSE)</f>
        <v>0</v>
      </c>
      <c r="G388" s="2">
        <f>VLOOKUP(A388, Customer!A:O, 7, FALSE)</f>
        <v>0</v>
      </c>
      <c r="H388" s="2">
        <f>VLOOKUP(A388, Customer!A:O, 8, FALSE)</f>
        <v>1</v>
      </c>
      <c r="I388" s="2">
        <f>VLOOKUP(A388, Customer!A:O, 9, FALSE)</f>
        <v>0</v>
      </c>
      <c r="J388" s="2">
        <f>VLOOKUP(A388, Customer!A:O, 10, FALSE)</f>
        <v>0</v>
      </c>
      <c r="K388" s="2">
        <f>VLOOKUP(A388, Customer!A:O, 11, FALSE)</f>
        <v>0</v>
      </c>
      <c r="L388" s="2">
        <f>VLOOKUP(A388, Customer!A:O, 12, FALSE)</f>
        <v>1</v>
      </c>
      <c r="M388" s="2">
        <f>VLOOKUP(A388, Customer!A:O, 13, FALSE)</f>
        <v>0</v>
      </c>
      <c r="N388" s="2">
        <f>VLOOKUP(A388, Customer!A:O, 14, FALSE)</f>
        <v>0</v>
      </c>
      <c r="O388" s="2" t="str">
        <f>VLOOKUP(A388, Customer!A:O, 15, FALSE)</f>
        <v>State-Texas</v>
      </c>
      <c r="P388" s="2">
        <f>VLOOKUP(A388,Sales!A:N,2,FALSE)</f>
        <v>75</v>
      </c>
      <c r="Q388">
        <f>VLOOKUP(A388,Sales!A:N,3,FALSE)</f>
        <v>554</v>
      </c>
      <c r="R388" s="2">
        <f>VLOOKUP(A388,Sales!A:N,4,FALSE)</f>
        <v>340</v>
      </c>
      <c r="S388" s="2">
        <f>VLOOKUP(A388,Sales!A:N,5,FALSE)</f>
        <v>2090</v>
      </c>
      <c r="T388" s="2">
        <f>VLOOKUP(A388,Sales!A:N,6,FALSE)</f>
        <v>129</v>
      </c>
      <c r="U388" s="2">
        <f>VLOOKUP(A388,Sales!A:N,7,FALSE)</f>
        <v>298</v>
      </c>
      <c r="V388" s="2">
        <f>VLOOKUP(A388,Sales!A:N,8,FALSE)</f>
        <v>84</v>
      </c>
      <c r="W388" s="2">
        <f>VLOOKUP(A388,Sales!A:N,9,FALSE)</f>
        <v>3326</v>
      </c>
      <c r="X388" s="2">
        <f>VLOOKUP(A388,Sales!A:N,10,FALSE)</f>
        <v>0</v>
      </c>
      <c r="Y388" s="2">
        <f>VLOOKUP(A388,Sales!A:N,11,FALSE)</f>
        <v>6</v>
      </c>
      <c r="Z388" s="2">
        <f>VLOOKUP(A388,Sales!A:N,12,FALSE)</f>
        <v>6</v>
      </c>
      <c r="AA388" s="2">
        <f>VLOOKUP(A388,Sales!A:N,13,FALSE)</f>
        <v>7</v>
      </c>
      <c r="AB388" s="2">
        <f>VLOOKUP(A388,Sales!A:N,14,FALSE)</f>
        <v>2</v>
      </c>
      <c r="AC388" s="2">
        <f>VLOOKUP(A388,Campaigns!A:I,2,FALSE)</f>
        <v>0</v>
      </c>
      <c r="AD388" s="2">
        <f>VLOOKUP(A388,Campaigns!A:I,3,FALSE)</f>
        <v>0</v>
      </c>
      <c r="AE388" s="2">
        <f>VLOOKUP(A388,Campaigns!A:I,4,FALSE)</f>
        <v>0</v>
      </c>
      <c r="AF388" s="2">
        <f>VLOOKUP(A388,Campaigns!A:I,5,FALSE)</f>
        <v>0</v>
      </c>
      <c r="AG388" s="2">
        <f>VLOOKUP(A388,Campaigns!A:I,6,FALSE)</f>
        <v>0</v>
      </c>
      <c r="AH388" s="2">
        <f>VLOOKUP(A388,Campaigns!A:I,7,FALSE)</f>
        <v>0</v>
      </c>
      <c r="AI388" s="2">
        <f>VLOOKUP(A388,Campaigns!A:I,8,FALSE)</f>
        <v>0</v>
      </c>
      <c r="AJ388" s="19" t="str">
        <f>VLOOKUP(A388,Campaigns!A:I,9,FALSE)</f>
        <v>11/21/2019</v>
      </c>
    </row>
    <row r="389" spans="1:36">
      <c r="A389" s="2">
        <v>1818</v>
      </c>
      <c r="B389" s="2">
        <f>VLOOKUP(A389, Customer!A:O, 2, FALSE)</f>
        <v>181702</v>
      </c>
      <c r="C389" s="2">
        <f>VLOOKUP(A389, Customer!A:O, 3, FALSE)</f>
        <v>0</v>
      </c>
      <c r="D389" s="2">
        <f>VLOOKUP(A389, Customer!A:O, 4, FALSE)</f>
        <v>0</v>
      </c>
      <c r="E389" s="2">
        <f>VLOOKUP(A389, Customer!A:O, 5, FALSE)</f>
        <v>40</v>
      </c>
      <c r="F389" s="2">
        <f>VLOOKUP(A389, Customer!A:O, 6, FALSE)</f>
        <v>1</v>
      </c>
      <c r="G389" s="2">
        <f>VLOOKUP(A389, Customer!A:O, 7, FALSE)</f>
        <v>0</v>
      </c>
      <c r="H389" s="2">
        <f>VLOOKUP(A389, Customer!A:O, 8, FALSE)</f>
        <v>0</v>
      </c>
      <c r="I389" s="2">
        <f>VLOOKUP(A389, Customer!A:O, 9, FALSE)</f>
        <v>0</v>
      </c>
      <c r="J389" s="2">
        <f>VLOOKUP(A389, Customer!A:O, 10, FALSE)</f>
        <v>0</v>
      </c>
      <c r="K389" s="2">
        <f>VLOOKUP(A389, Customer!A:O, 11, FALSE)</f>
        <v>0</v>
      </c>
      <c r="L389" s="2">
        <f>VLOOKUP(A389, Customer!A:O, 12, FALSE)</f>
        <v>1</v>
      </c>
      <c r="M389" s="2">
        <f>VLOOKUP(A389, Customer!A:O, 13, FALSE)</f>
        <v>0</v>
      </c>
      <c r="N389" s="2">
        <f>VLOOKUP(A389, Customer!A:O, 14, FALSE)</f>
        <v>0</v>
      </c>
      <c r="O389" s="2" t="str">
        <f>VLOOKUP(A389, Customer!A:O, 15, FALSE)</f>
        <v>State-Florida</v>
      </c>
      <c r="P389" s="2">
        <f>VLOOKUP(A389,Sales!A:N,2,FALSE)</f>
        <v>98</v>
      </c>
      <c r="Q389">
        <f>VLOOKUP(A389,Sales!A:N,3,FALSE)</f>
        <v>1252</v>
      </c>
      <c r="R389" s="2">
        <f>VLOOKUP(A389,Sales!A:N,4,FALSE)</f>
        <v>111</v>
      </c>
      <c r="S389" s="2">
        <f>VLOOKUP(A389,Sales!A:N,5,FALSE)</f>
        <v>1721</v>
      </c>
      <c r="T389" s="2">
        <f>VLOOKUP(A389,Sales!A:N,6,FALSE)</f>
        <v>62</v>
      </c>
      <c r="U389" s="2">
        <f>VLOOKUP(A389,Sales!A:N,7,FALSE)</f>
        <v>69</v>
      </c>
      <c r="V389" s="2">
        <f>VLOOKUP(A389,Sales!A:N,8,FALSE)</f>
        <v>416</v>
      </c>
      <c r="W389" s="2">
        <f>VLOOKUP(A389,Sales!A:N,9,FALSE)</f>
        <v>2800</v>
      </c>
      <c r="X389" s="2">
        <f>VLOOKUP(A389,Sales!A:N,10,FALSE)</f>
        <v>1</v>
      </c>
      <c r="Y389" s="2">
        <f>VLOOKUP(A389,Sales!A:N,11,FALSE)</f>
        <v>7</v>
      </c>
      <c r="Z389" s="2">
        <f>VLOOKUP(A389,Sales!A:N,12,FALSE)</f>
        <v>7</v>
      </c>
      <c r="AA389" s="2">
        <f>VLOOKUP(A389,Sales!A:N,13,FALSE)</f>
        <v>12</v>
      </c>
      <c r="AB389" s="2">
        <f>VLOOKUP(A389,Sales!A:N,14,FALSE)</f>
        <v>3</v>
      </c>
      <c r="AC389" s="2">
        <f>VLOOKUP(A389,Campaigns!A:I,2,FALSE)</f>
        <v>0</v>
      </c>
      <c r="AD389" s="2">
        <f>VLOOKUP(A389,Campaigns!A:I,3,FALSE)</f>
        <v>0</v>
      </c>
      <c r="AE389" s="2">
        <f>VLOOKUP(A389,Campaigns!A:I,4,FALSE)</f>
        <v>0</v>
      </c>
      <c r="AF389" s="2">
        <f>VLOOKUP(A389,Campaigns!A:I,5,FALSE)</f>
        <v>0</v>
      </c>
      <c r="AG389" s="2">
        <f>VLOOKUP(A389,Campaigns!A:I,6,FALSE)</f>
        <v>0</v>
      </c>
      <c r="AH389" s="2">
        <f>VLOOKUP(A389,Campaigns!A:I,7,FALSE)</f>
        <v>0</v>
      </c>
      <c r="AI389" s="2">
        <f>VLOOKUP(A389,Campaigns!A:I,8,FALSE)</f>
        <v>0</v>
      </c>
      <c r="AJ389" s="19" t="str">
        <f>VLOOKUP(A389,Campaigns!A:I,9,FALSE)</f>
        <v>2/28/2019</v>
      </c>
    </row>
    <row r="390" spans="1:36">
      <c r="A390" s="2">
        <v>1039</v>
      </c>
      <c r="B390" s="2">
        <f>VLOOKUP(A390, Customer!A:O, 2, FALSE)</f>
        <v>180011</v>
      </c>
      <c r="C390" s="2">
        <f>VLOOKUP(A390, Customer!A:O, 3, FALSE)</f>
        <v>0</v>
      </c>
      <c r="D390" s="2">
        <f>VLOOKUP(A390, Customer!A:O, 4, FALSE)</f>
        <v>1</v>
      </c>
      <c r="E390" s="2">
        <f>VLOOKUP(A390, Customer!A:O, 5, FALSE)</f>
        <v>40</v>
      </c>
      <c r="F390" s="2">
        <f>VLOOKUP(A390, Customer!A:O, 6, FALSE)</f>
        <v>0</v>
      </c>
      <c r="G390" s="2">
        <f>VLOOKUP(A390, Customer!A:O, 7, FALSE)</f>
        <v>1</v>
      </c>
      <c r="H390" s="2">
        <f>VLOOKUP(A390, Customer!A:O, 8, FALSE)</f>
        <v>0</v>
      </c>
      <c r="I390" s="2">
        <f>VLOOKUP(A390, Customer!A:O, 9, FALSE)</f>
        <v>0</v>
      </c>
      <c r="J390" s="2">
        <f>VLOOKUP(A390, Customer!A:O, 10, FALSE)</f>
        <v>0</v>
      </c>
      <c r="K390" s="2">
        <f>VLOOKUP(A390, Customer!A:O, 11, FALSE)</f>
        <v>0</v>
      </c>
      <c r="L390" s="2">
        <f>VLOOKUP(A390, Customer!A:O, 12, FALSE)</f>
        <v>1</v>
      </c>
      <c r="M390" s="2">
        <f>VLOOKUP(A390, Customer!A:O, 13, FALSE)</f>
        <v>0</v>
      </c>
      <c r="N390" s="2">
        <f>VLOOKUP(A390, Customer!A:O, 14, FALSE)</f>
        <v>0</v>
      </c>
      <c r="O390" s="2" t="str">
        <f>VLOOKUP(A390, Customer!A:O, 15, FALSE)</f>
        <v>State-Illinois</v>
      </c>
      <c r="P390" s="2">
        <f>VLOOKUP(A390,Sales!A:N,2,FALSE)</f>
        <v>3</v>
      </c>
      <c r="Q390">
        <f>VLOOKUP(A390,Sales!A:N,3,FALSE)</f>
        <v>947</v>
      </c>
      <c r="R390" s="2">
        <f>VLOOKUP(A390,Sales!A:N,4,FALSE)</f>
        <v>171</v>
      </c>
      <c r="S390" s="2">
        <f>VLOOKUP(A390,Sales!A:N,5,FALSE)</f>
        <v>1206</v>
      </c>
      <c r="T390" s="2">
        <f>VLOOKUP(A390,Sales!A:N,6,FALSE)</f>
        <v>184</v>
      </c>
      <c r="U390" s="2">
        <f>VLOOKUP(A390,Sales!A:N,7,FALSE)</f>
        <v>400</v>
      </c>
      <c r="V390" s="2">
        <f>VLOOKUP(A390,Sales!A:N,8,FALSE)</f>
        <v>229</v>
      </c>
      <c r="W390" s="2">
        <f>VLOOKUP(A390,Sales!A:N,9,FALSE)</f>
        <v>2680</v>
      </c>
      <c r="X390" s="2">
        <f>VLOOKUP(A390,Sales!A:N,10,FALSE)</f>
        <v>2</v>
      </c>
      <c r="Y390" s="2">
        <f>VLOOKUP(A390,Sales!A:N,11,FALSE)</f>
        <v>8</v>
      </c>
      <c r="Z390" s="2">
        <f>VLOOKUP(A390,Sales!A:N,12,FALSE)</f>
        <v>6</v>
      </c>
      <c r="AA390" s="2">
        <f>VLOOKUP(A390,Sales!A:N,13,FALSE)</f>
        <v>5</v>
      </c>
      <c r="AB390" s="2">
        <f>VLOOKUP(A390,Sales!A:N,14,FALSE)</f>
        <v>4</v>
      </c>
      <c r="AC390" s="2">
        <f>VLOOKUP(A390,Campaigns!A:I,2,FALSE)</f>
        <v>0</v>
      </c>
      <c r="AD390" s="2">
        <f>VLOOKUP(A390,Campaigns!A:I,3,FALSE)</f>
        <v>0</v>
      </c>
      <c r="AE390" s="2">
        <f>VLOOKUP(A390,Campaigns!A:I,4,FALSE)</f>
        <v>0</v>
      </c>
      <c r="AF390" s="2">
        <f>VLOOKUP(A390,Campaigns!A:I,5,FALSE)</f>
        <v>0</v>
      </c>
      <c r="AG390" s="2">
        <f>VLOOKUP(A390,Campaigns!A:I,6,FALSE)</f>
        <v>0</v>
      </c>
      <c r="AH390" s="2">
        <f>VLOOKUP(A390,Campaigns!A:I,7,FALSE)</f>
        <v>0</v>
      </c>
      <c r="AI390" s="2">
        <f>VLOOKUP(A390,Campaigns!A:I,8,FALSE)</f>
        <v>0</v>
      </c>
      <c r="AJ390" s="19">
        <f>VLOOKUP(A390,Campaigns!A:I,9,FALSE)</f>
        <v>43565</v>
      </c>
    </row>
    <row r="391" spans="1:36">
      <c r="A391" s="2">
        <v>2661</v>
      </c>
      <c r="B391" s="2">
        <f>VLOOKUP(A391, Customer!A:O, 2, FALSE)</f>
        <v>178789</v>
      </c>
      <c r="C391" s="2">
        <f>VLOOKUP(A391, Customer!A:O, 3, FALSE)</f>
        <v>0</v>
      </c>
      <c r="D391" s="2">
        <f>VLOOKUP(A391, Customer!A:O, 4, FALSE)</f>
        <v>0</v>
      </c>
      <c r="E391" s="2">
        <f>VLOOKUP(A391, Customer!A:O, 5, FALSE)</f>
        <v>40</v>
      </c>
      <c r="F391" s="2">
        <f>VLOOKUP(A391, Customer!A:O, 6, FALSE)</f>
        <v>1</v>
      </c>
      <c r="G391" s="2">
        <f>VLOOKUP(A391, Customer!A:O, 7, FALSE)</f>
        <v>0</v>
      </c>
      <c r="H391" s="2">
        <f>VLOOKUP(A391, Customer!A:O, 8, FALSE)</f>
        <v>0</v>
      </c>
      <c r="I391" s="2">
        <f>VLOOKUP(A391, Customer!A:O, 9, FALSE)</f>
        <v>0</v>
      </c>
      <c r="J391" s="2">
        <f>VLOOKUP(A391, Customer!A:O, 10, FALSE)</f>
        <v>0</v>
      </c>
      <c r="K391" s="2">
        <f>VLOOKUP(A391, Customer!A:O, 11, FALSE)</f>
        <v>0</v>
      </c>
      <c r="L391" s="2">
        <f>VLOOKUP(A391, Customer!A:O, 12, FALSE)</f>
        <v>0</v>
      </c>
      <c r="M391" s="2">
        <f>VLOOKUP(A391, Customer!A:O, 13, FALSE)</f>
        <v>1</v>
      </c>
      <c r="N391" s="2">
        <f>VLOOKUP(A391, Customer!A:O, 14, FALSE)</f>
        <v>0</v>
      </c>
      <c r="O391" s="2" t="str">
        <f>VLOOKUP(A391, Customer!A:O, 15, FALSE)</f>
        <v>State-Texas</v>
      </c>
      <c r="P391" s="2">
        <f>VLOOKUP(A391,Sales!A:N,2,FALSE)</f>
        <v>12</v>
      </c>
      <c r="Q391">
        <f>VLOOKUP(A391,Sales!A:N,3,FALSE)</f>
        <v>1514</v>
      </c>
      <c r="R391" s="2">
        <f>VLOOKUP(A391,Sales!A:N,4,FALSE)</f>
        <v>113</v>
      </c>
      <c r="S391" s="2">
        <f>VLOOKUP(A391,Sales!A:N,5,FALSE)</f>
        <v>1929</v>
      </c>
      <c r="T391" s="2">
        <f>VLOOKUP(A391,Sales!A:N,6,FALSE)</f>
        <v>48</v>
      </c>
      <c r="U391" s="2">
        <f>VLOOKUP(A391,Sales!A:N,7,FALSE)</f>
        <v>188</v>
      </c>
      <c r="V391" s="2">
        <f>VLOOKUP(A391,Sales!A:N,8,FALSE)</f>
        <v>188</v>
      </c>
      <c r="W391" s="2">
        <f>VLOOKUP(A391,Sales!A:N,9,FALSE)</f>
        <v>3604</v>
      </c>
      <c r="X391" s="2">
        <f>VLOOKUP(A391,Sales!A:N,10,FALSE)</f>
        <v>1</v>
      </c>
      <c r="Y391" s="2">
        <f>VLOOKUP(A391,Sales!A:N,11,FALSE)</f>
        <v>4</v>
      </c>
      <c r="Z391" s="2">
        <f>VLOOKUP(A391,Sales!A:N,12,FALSE)</f>
        <v>6</v>
      </c>
      <c r="AA391" s="2">
        <f>VLOOKUP(A391,Sales!A:N,13,FALSE)</f>
        <v>5</v>
      </c>
      <c r="AB391" s="2">
        <f>VLOOKUP(A391,Sales!A:N,14,FALSE)</f>
        <v>2</v>
      </c>
      <c r="AC391" s="2">
        <f>VLOOKUP(A391,Campaigns!A:I,2,FALSE)</f>
        <v>0</v>
      </c>
      <c r="AD391" s="2">
        <f>VLOOKUP(A391,Campaigns!A:I,3,FALSE)</f>
        <v>0</v>
      </c>
      <c r="AE391" s="2">
        <f>VLOOKUP(A391,Campaigns!A:I,4,FALSE)</f>
        <v>0</v>
      </c>
      <c r="AF391" s="2">
        <f>VLOOKUP(A391,Campaigns!A:I,5,FALSE)</f>
        <v>0</v>
      </c>
      <c r="AG391" s="2">
        <f>VLOOKUP(A391,Campaigns!A:I,6,FALSE)</f>
        <v>0</v>
      </c>
      <c r="AH391" s="2">
        <f>VLOOKUP(A391,Campaigns!A:I,7,FALSE)</f>
        <v>0</v>
      </c>
      <c r="AI391" s="2">
        <f>VLOOKUP(A391,Campaigns!A:I,8,FALSE)</f>
        <v>1</v>
      </c>
      <c r="AJ391" s="19" t="str">
        <f>VLOOKUP(A391,Campaigns!A:I,9,FALSE)</f>
        <v>1/13/2019</v>
      </c>
    </row>
    <row r="392" spans="1:36">
      <c r="A392" s="2">
        <v>1655</v>
      </c>
      <c r="B392" s="2">
        <f>VLOOKUP(A392, Customer!A:O, 2, FALSE)</f>
        <v>177353</v>
      </c>
      <c r="C392" s="2">
        <f>VLOOKUP(A392, Customer!A:O, 3, FALSE)</f>
        <v>0</v>
      </c>
      <c r="D392" s="2">
        <f>VLOOKUP(A392, Customer!A:O, 4, FALSE)</f>
        <v>1</v>
      </c>
      <c r="E392" s="2">
        <f>VLOOKUP(A392, Customer!A:O, 5, FALSE)</f>
        <v>40</v>
      </c>
      <c r="F392" s="2">
        <f>VLOOKUP(A392, Customer!A:O, 6, FALSE)</f>
        <v>0</v>
      </c>
      <c r="G392" s="2">
        <f>VLOOKUP(A392, Customer!A:O, 7, FALSE)</f>
        <v>1</v>
      </c>
      <c r="H392" s="2">
        <f>VLOOKUP(A392, Customer!A:O, 8, FALSE)</f>
        <v>0</v>
      </c>
      <c r="I392" s="2">
        <f>VLOOKUP(A392, Customer!A:O, 9, FALSE)</f>
        <v>0</v>
      </c>
      <c r="J392" s="2">
        <f>VLOOKUP(A392, Customer!A:O, 10, FALSE)</f>
        <v>0</v>
      </c>
      <c r="K392" s="2">
        <f>VLOOKUP(A392, Customer!A:O, 11, FALSE)</f>
        <v>0</v>
      </c>
      <c r="L392" s="2">
        <f>VLOOKUP(A392, Customer!A:O, 12, FALSE)</f>
        <v>1</v>
      </c>
      <c r="M392" s="2">
        <f>VLOOKUP(A392, Customer!A:O, 13, FALSE)</f>
        <v>0</v>
      </c>
      <c r="N392" s="2">
        <f>VLOOKUP(A392, Customer!A:O, 14, FALSE)</f>
        <v>0</v>
      </c>
      <c r="O392" s="2" t="str">
        <f>VLOOKUP(A392, Customer!A:O, 15, FALSE)</f>
        <v>State-California</v>
      </c>
      <c r="P392" s="2">
        <f>VLOOKUP(A392,Sales!A:N,2,FALSE)</f>
        <v>38</v>
      </c>
      <c r="Q392">
        <f>VLOOKUP(A392,Sales!A:N,3,FALSE)</f>
        <v>631</v>
      </c>
      <c r="R392" s="2">
        <f>VLOOKUP(A392,Sales!A:N,4,FALSE)</f>
        <v>135</v>
      </c>
      <c r="S392" s="2">
        <f>VLOOKUP(A392,Sales!A:N,5,FALSE)</f>
        <v>245</v>
      </c>
      <c r="T392" s="2">
        <f>VLOOKUP(A392,Sales!A:N,6,FALSE)</f>
        <v>158</v>
      </c>
      <c r="U392" s="2">
        <f>VLOOKUP(A392,Sales!A:N,7,FALSE)</f>
        <v>232</v>
      </c>
      <c r="V392" s="2">
        <f>VLOOKUP(A392,Sales!A:N,8,FALSE)</f>
        <v>135</v>
      </c>
      <c r="W392" s="2">
        <f>VLOOKUP(A392,Sales!A:N,9,FALSE)</f>
        <v>1266</v>
      </c>
      <c r="X392" s="2">
        <f>VLOOKUP(A392,Sales!A:N,10,FALSE)</f>
        <v>2</v>
      </c>
      <c r="Y392" s="2">
        <f>VLOOKUP(A392,Sales!A:N,11,FALSE)</f>
        <v>6</v>
      </c>
      <c r="Z392" s="2">
        <f>VLOOKUP(A392,Sales!A:N,12,FALSE)</f>
        <v>4</v>
      </c>
      <c r="AA392" s="2">
        <f>VLOOKUP(A392,Sales!A:N,13,FALSE)</f>
        <v>8</v>
      </c>
      <c r="AB392" s="2">
        <f>VLOOKUP(A392,Sales!A:N,14,FALSE)</f>
        <v>4</v>
      </c>
      <c r="AC392" s="2">
        <f>VLOOKUP(A392,Campaigns!A:I,2,FALSE)</f>
        <v>0</v>
      </c>
      <c r="AD392" s="2">
        <f>VLOOKUP(A392,Campaigns!A:I,3,FALSE)</f>
        <v>0</v>
      </c>
      <c r="AE392" s="2">
        <f>VLOOKUP(A392,Campaigns!A:I,4,FALSE)</f>
        <v>0</v>
      </c>
      <c r="AF392" s="2">
        <f>VLOOKUP(A392,Campaigns!A:I,5,FALSE)</f>
        <v>0</v>
      </c>
      <c r="AG392" s="2">
        <f>VLOOKUP(A392,Campaigns!A:I,6,FALSE)</f>
        <v>0</v>
      </c>
      <c r="AH392" s="2">
        <f>VLOOKUP(A392,Campaigns!A:I,7,FALSE)</f>
        <v>0</v>
      </c>
      <c r="AI392" s="2">
        <f>VLOOKUP(A392,Campaigns!A:I,8,FALSE)</f>
        <v>0</v>
      </c>
      <c r="AJ392" s="19" t="str">
        <f>VLOOKUP(A392,Campaigns!A:I,9,FALSE)</f>
        <v>5/22/2020</v>
      </c>
    </row>
    <row r="393" spans="1:36">
      <c r="A393" s="2">
        <v>1801</v>
      </c>
      <c r="B393" s="2">
        <f>VLOOKUP(A393, Customer!A:O, 2, FALSE)</f>
        <v>176412</v>
      </c>
      <c r="C393" s="2">
        <f>VLOOKUP(A393, Customer!A:O, 3, FALSE)</f>
        <v>0</v>
      </c>
      <c r="D393" s="2">
        <f>VLOOKUP(A393, Customer!A:O, 4, FALSE)</f>
        <v>0</v>
      </c>
      <c r="E393" s="2">
        <f>VLOOKUP(A393, Customer!A:O, 5, FALSE)</f>
        <v>40</v>
      </c>
      <c r="F393" s="2">
        <f>VLOOKUP(A393, Customer!A:O, 6, FALSE)</f>
        <v>0</v>
      </c>
      <c r="G393" s="2">
        <f>VLOOKUP(A393, Customer!A:O, 7, FALSE)</f>
        <v>0</v>
      </c>
      <c r="H393" s="2">
        <f>VLOOKUP(A393, Customer!A:O, 8, FALSE)</f>
        <v>1</v>
      </c>
      <c r="I393" s="2">
        <f>VLOOKUP(A393, Customer!A:O, 9, FALSE)</f>
        <v>0</v>
      </c>
      <c r="J393" s="2">
        <f>VLOOKUP(A393, Customer!A:O, 10, FALSE)</f>
        <v>0</v>
      </c>
      <c r="K393" s="2">
        <f>VLOOKUP(A393, Customer!A:O, 11, FALSE)</f>
        <v>0</v>
      </c>
      <c r="L393" s="2">
        <f>VLOOKUP(A393, Customer!A:O, 12, FALSE)</f>
        <v>0</v>
      </c>
      <c r="M393" s="2">
        <f>VLOOKUP(A393, Customer!A:O, 13, FALSE)</f>
        <v>0</v>
      </c>
      <c r="N393" s="2">
        <f>VLOOKUP(A393, Customer!A:O, 14, FALSE)</f>
        <v>1</v>
      </c>
      <c r="O393" s="2" t="str">
        <f>VLOOKUP(A393, Customer!A:O, 15, FALSE)</f>
        <v>State-Illinois</v>
      </c>
      <c r="P393" s="2">
        <f>VLOOKUP(A393,Sales!A:N,2,FALSE)</f>
        <v>15</v>
      </c>
      <c r="Q393">
        <f>VLOOKUP(A393,Sales!A:N,3,FALSE)</f>
        <v>1939</v>
      </c>
      <c r="R393" s="2">
        <f>VLOOKUP(A393,Sales!A:N,4,FALSE)</f>
        <v>122</v>
      </c>
      <c r="S393" s="2">
        <f>VLOOKUP(A393,Sales!A:N,5,FALSE)</f>
        <v>1856</v>
      </c>
      <c r="T393" s="2">
        <f>VLOOKUP(A393,Sales!A:N,6,FALSE)</f>
        <v>53</v>
      </c>
      <c r="U393" s="2">
        <f>VLOOKUP(A393,Sales!A:N,7,FALSE)</f>
        <v>164</v>
      </c>
      <c r="V393" s="2">
        <f>VLOOKUP(A393,Sales!A:N,8,FALSE)</f>
        <v>39</v>
      </c>
      <c r="W393" s="2">
        <f>VLOOKUP(A393,Sales!A:N,9,FALSE)</f>
        <v>4096</v>
      </c>
      <c r="X393" s="2">
        <f>VLOOKUP(A393,Sales!A:N,10,FALSE)</f>
        <v>1</v>
      </c>
      <c r="Y393" s="2">
        <f>VLOOKUP(A393,Sales!A:N,11,FALSE)</f>
        <v>5</v>
      </c>
      <c r="Z393" s="2">
        <f>VLOOKUP(A393,Sales!A:N,12,FALSE)</f>
        <v>4</v>
      </c>
      <c r="AA393" s="2">
        <f>VLOOKUP(A393,Sales!A:N,13,FALSE)</f>
        <v>8</v>
      </c>
      <c r="AB393" s="2">
        <f>VLOOKUP(A393,Sales!A:N,14,FALSE)</f>
        <v>3</v>
      </c>
      <c r="AC393" s="2">
        <f>VLOOKUP(A393,Campaigns!A:I,2,FALSE)</f>
        <v>0</v>
      </c>
      <c r="AD393" s="2">
        <f>VLOOKUP(A393,Campaigns!A:I,3,FALSE)</f>
        <v>0</v>
      </c>
      <c r="AE393" s="2">
        <f>VLOOKUP(A393,Campaigns!A:I,4,FALSE)</f>
        <v>1</v>
      </c>
      <c r="AF393" s="2">
        <f>VLOOKUP(A393,Campaigns!A:I,5,FALSE)</f>
        <v>1</v>
      </c>
      <c r="AG393" s="2">
        <f>VLOOKUP(A393,Campaigns!A:I,6,FALSE)</f>
        <v>0</v>
      </c>
      <c r="AH393" s="2">
        <f>VLOOKUP(A393,Campaigns!A:I,7,FALSE)</f>
        <v>0</v>
      </c>
      <c r="AI393" s="2">
        <f>VLOOKUP(A393,Campaigns!A:I,8,FALSE)</f>
        <v>1</v>
      </c>
      <c r="AJ393" s="19">
        <f>VLOOKUP(A393,Campaigns!A:I,9,FALSE)</f>
        <v>43748</v>
      </c>
    </row>
    <row r="394" spans="1:36">
      <c r="A394" s="2">
        <v>1437</v>
      </c>
      <c r="B394" s="2">
        <f>VLOOKUP(A394, Customer!A:O, 2, FALSE)</f>
        <v>170829</v>
      </c>
      <c r="C394" s="2">
        <f>VLOOKUP(A394, Customer!A:O, 3, FALSE)</f>
        <v>1</v>
      </c>
      <c r="D394" s="2">
        <f>VLOOKUP(A394, Customer!A:O, 4, FALSE)</f>
        <v>1</v>
      </c>
      <c r="E394" s="2">
        <f>VLOOKUP(A394, Customer!A:O, 5, FALSE)</f>
        <v>40</v>
      </c>
      <c r="F394" s="2">
        <f>VLOOKUP(A394, Customer!A:O, 6, FALSE)</f>
        <v>0</v>
      </c>
      <c r="G394" s="2">
        <f>VLOOKUP(A394, Customer!A:O, 7, FALSE)</f>
        <v>1</v>
      </c>
      <c r="H394" s="2">
        <f>VLOOKUP(A394, Customer!A:O, 8, FALSE)</f>
        <v>0</v>
      </c>
      <c r="I394" s="2">
        <f>VLOOKUP(A394, Customer!A:O, 9, FALSE)</f>
        <v>0</v>
      </c>
      <c r="J394" s="2">
        <f>VLOOKUP(A394, Customer!A:O, 10, FALSE)</f>
        <v>0</v>
      </c>
      <c r="K394" s="2">
        <f>VLOOKUP(A394, Customer!A:O, 11, FALSE)</f>
        <v>0</v>
      </c>
      <c r="L394" s="2">
        <f>VLOOKUP(A394, Customer!A:O, 12, FALSE)</f>
        <v>0</v>
      </c>
      <c r="M394" s="2">
        <f>VLOOKUP(A394, Customer!A:O, 13, FALSE)</f>
        <v>0</v>
      </c>
      <c r="N394" s="2">
        <f>VLOOKUP(A394, Customer!A:O, 14, FALSE)</f>
        <v>0</v>
      </c>
      <c r="O394" s="2" t="str">
        <f>VLOOKUP(A394, Customer!A:O, 15, FALSE)</f>
        <v>State-Texas</v>
      </c>
      <c r="P394" s="2">
        <f>VLOOKUP(A394,Sales!A:N,2,FALSE)</f>
        <v>87</v>
      </c>
      <c r="Q394">
        <f>VLOOKUP(A394,Sales!A:N,3,FALSE)</f>
        <v>340</v>
      </c>
      <c r="R394" s="2">
        <f>VLOOKUP(A394,Sales!A:N,4,FALSE)</f>
        <v>169</v>
      </c>
      <c r="S394" s="2">
        <f>VLOOKUP(A394,Sales!A:N,5,FALSE)</f>
        <v>256</v>
      </c>
      <c r="T394" s="2">
        <f>VLOOKUP(A394,Sales!A:N,6,FALSE)</f>
        <v>174</v>
      </c>
      <c r="U394" s="2">
        <f>VLOOKUP(A394,Sales!A:N,7,FALSE)</f>
        <v>46</v>
      </c>
      <c r="V394" s="2">
        <f>VLOOKUP(A394,Sales!A:N,8,FALSE)</f>
        <v>55</v>
      </c>
      <c r="W394" s="2">
        <f>VLOOKUP(A394,Sales!A:N,9,FALSE)</f>
        <v>929</v>
      </c>
      <c r="X394" s="2">
        <f>VLOOKUP(A394,Sales!A:N,10,FALSE)</f>
        <v>2</v>
      </c>
      <c r="Y394" s="2">
        <f>VLOOKUP(A394,Sales!A:N,11,FALSE)</f>
        <v>4</v>
      </c>
      <c r="Z394" s="2">
        <f>VLOOKUP(A394,Sales!A:N,12,FALSE)</f>
        <v>2</v>
      </c>
      <c r="AA394" s="2">
        <f>VLOOKUP(A394,Sales!A:N,13,FALSE)</f>
        <v>8</v>
      </c>
      <c r="AB394" s="2">
        <f>VLOOKUP(A394,Sales!A:N,14,FALSE)</f>
        <v>3</v>
      </c>
      <c r="AC394" s="2">
        <f>VLOOKUP(A394,Campaigns!A:I,2,FALSE)</f>
        <v>0</v>
      </c>
      <c r="AD394" s="2">
        <f>VLOOKUP(A394,Campaigns!A:I,3,FALSE)</f>
        <v>0</v>
      </c>
      <c r="AE394" s="2">
        <f>VLOOKUP(A394,Campaigns!A:I,4,FALSE)</f>
        <v>0</v>
      </c>
      <c r="AF394" s="2">
        <f>VLOOKUP(A394,Campaigns!A:I,5,FALSE)</f>
        <v>0</v>
      </c>
      <c r="AG394" s="2">
        <f>VLOOKUP(A394,Campaigns!A:I,6,FALSE)</f>
        <v>0</v>
      </c>
      <c r="AH394" s="2">
        <f>VLOOKUP(A394,Campaigns!A:I,7,FALSE)</f>
        <v>0</v>
      </c>
      <c r="AI394" s="2">
        <f>VLOOKUP(A394,Campaigns!A:I,8,FALSE)</f>
        <v>0</v>
      </c>
      <c r="AJ394" s="19">
        <f>VLOOKUP(A394,Campaigns!A:I,9,FALSE)</f>
        <v>44017</v>
      </c>
    </row>
    <row r="395" spans="1:36">
      <c r="A395" s="2">
        <v>1184</v>
      </c>
      <c r="B395" s="2">
        <f>VLOOKUP(A395, Customer!A:O, 2, FALSE)</f>
        <v>169661</v>
      </c>
      <c r="C395" s="2">
        <f>VLOOKUP(A395, Customer!A:O, 3, FALSE)</f>
        <v>0</v>
      </c>
      <c r="D395" s="2">
        <f>VLOOKUP(A395, Customer!A:O, 4, FALSE)</f>
        <v>0</v>
      </c>
      <c r="E395" s="2">
        <f>VLOOKUP(A395, Customer!A:O, 5, FALSE)</f>
        <v>40</v>
      </c>
      <c r="F395" s="2">
        <f>VLOOKUP(A395, Customer!A:O, 6, FALSE)</f>
        <v>0</v>
      </c>
      <c r="G395" s="2">
        <f>VLOOKUP(A395, Customer!A:O, 7, FALSE)</f>
        <v>1</v>
      </c>
      <c r="H395" s="2">
        <f>VLOOKUP(A395, Customer!A:O, 8, FALSE)</f>
        <v>0</v>
      </c>
      <c r="I395" s="2">
        <f>VLOOKUP(A395, Customer!A:O, 9, FALSE)</f>
        <v>0</v>
      </c>
      <c r="J395" s="2">
        <f>VLOOKUP(A395, Customer!A:O, 10, FALSE)</f>
        <v>0</v>
      </c>
      <c r="K395" s="2">
        <f>VLOOKUP(A395, Customer!A:O, 11, FALSE)</f>
        <v>0</v>
      </c>
      <c r="L395" s="2">
        <f>VLOOKUP(A395, Customer!A:O, 12, FALSE)</f>
        <v>0</v>
      </c>
      <c r="M395" s="2">
        <f>VLOOKUP(A395, Customer!A:O, 13, FALSE)</f>
        <v>1</v>
      </c>
      <c r="N395" s="2">
        <f>VLOOKUP(A395, Customer!A:O, 14, FALSE)</f>
        <v>0</v>
      </c>
      <c r="O395" s="2" t="str">
        <f>VLOOKUP(A395, Customer!A:O, 15, FALSE)</f>
        <v>State-New York</v>
      </c>
      <c r="P395" s="2">
        <f>VLOOKUP(A395,Sales!A:N,2,FALSE)</f>
        <v>80</v>
      </c>
      <c r="Q395">
        <f>VLOOKUP(A395,Sales!A:N,3,FALSE)</f>
        <v>1598</v>
      </c>
      <c r="R395" s="2">
        <f>VLOOKUP(A395,Sales!A:N,4,FALSE)</f>
        <v>39</v>
      </c>
      <c r="S395" s="2">
        <f>VLOOKUP(A395,Sales!A:N,5,FALSE)</f>
        <v>258</v>
      </c>
      <c r="T395" s="2">
        <f>VLOOKUP(A395,Sales!A:N,6,FALSE)</f>
        <v>78</v>
      </c>
      <c r="U395" s="2">
        <f>VLOOKUP(A395,Sales!A:N,7,FALSE)</f>
        <v>39</v>
      </c>
      <c r="V395" s="2">
        <f>VLOOKUP(A395,Sales!A:N,8,FALSE)</f>
        <v>19</v>
      </c>
      <c r="W395" s="2">
        <f>VLOOKUP(A395,Sales!A:N,9,FALSE)</f>
        <v>1992</v>
      </c>
      <c r="X395" s="2">
        <f>VLOOKUP(A395,Sales!A:N,10,FALSE)</f>
        <v>1</v>
      </c>
      <c r="Y395" s="2">
        <f>VLOOKUP(A395,Sales!A:N,11,FALSE)</f>
        <v>7</v>
      </c>
      <c r="Z395" s="2">
        <f>VLOOKUP(A395,Sales!A:N,12,FALSE)</f>
        <v>3</v>
      </c>
      <c r="AA395" s="2">
        <f>VLOOKUP(A395,Sales!A:N,13,FALSE)</f>
        <v>12</v>
      </c>
      <c r="AB395" s="2">
        <f>VLOOKUP(A395,Sales!A:N,14,FALSE)</f>
        <v>3</v>
      </c>
      <c r="AC395" s="2">
        <f>VLOOKUP(A395,Campaigns!A:I,2,FALSE)</f>
        <v>0</v>
      </c>
      <c r="AD395" s="2">
        <f>VLOOKUP(A395,Campaigns!A:I,3,FALSE)</f>
        <v>0</v>
      </c>
      <c r="AE395" s="2">
        <f>VLOOKUP(A395,Campaigns!A:I,4,FALSE)</f>
        <v>0</v>
      </c>
      <c r="AF395" s="2">
        <f>VLOOKUP(A395,Campaigns!A:I,5,FALSE)</f>
        <v>0</v>
      </c>
      <c r="AG395" s="2">
        <f>VLOOKUP(A395,Campaigns!A:I,6,FALSE)</f>
        <v>0</v>
      </c>
      <c r="AH395" s="2">
        <f>VLOOKUP(A395,Campaigns!A:I,7,FALSE)</f>
        <v>0</v>
      </c>
      <c r="AI395" s="2">
        <f>VLOOKUP(A395,Campaigns!A:I,8,FALSE)</f>
        <v>0</v>
      </c>
      <c r="AJ395" s="19" t="str">
        <f>VLOOKUP(A395,Campaigns!A:I,9,FALSE)</f>
        <v>10/17/2020</v>
      </c>
    </row>
    <row r="396" spans="1:36">
      <c r="A396" s="2">
        <v>1207</v>
      </c>
      <c r="B396" s="2">
        <f>VLOOKUP(A396, Customer!A:O, 2, FALSE)</f>
        <v>169508</v>
      </c>
      <c r="C396" s="2">
        <f>VLOOKUP(A396, Customer!A:O, 3, FALSE)</f>
        <v>1</v>
      </c>
      <c r="D396" s="2">
        <f>VLOOKUP(A396, Customer!A:O, 4, FALSE)</f>
        <v>0</v>
      </c>
      <c r="E396" s="2">
        <f>VLOOKUP(A396, Customer!A:O, 5, FALSE)</f>
        <v>40</v>
      </c>
      <c r="F396" s="2">
        <f>VLOOKUP(A396, Customer!A:O, 6, FALSE)</f>
        <v>0</v>
      </c>
      <c r="G396" s="2">
        <f>VLOOKUP(A396, Customer!A:O, 7, FALSE)</f>
        <v>0</v>
      </c>
      <c r="H396" s="2">
        <f>VLOOKUP(A396, Customer!A:O, 8, FALSE)</f>
        <v>0</v>
      </c>
      <c r="I396" s="2">
        <f>VLOOKUP(A396, Customer!A:O, 9, FALSE)</f>
        <v>1</v>
      </c>
      <c r="J396" s="2">
        <f>VLOOKUP(A396, Customer!A:O, 10, FALSE)</f>
        <v>0</v>
      </c>
      <c r="K396" s="2">
        <f>VLOOKUP(A396, Customer!A:O, 11, FALSE)</f>
        <v>0</v>
      </c>
      <c r="L396" s="2">
        <f>VLOOKUP(A396, Customer!A:O, 12, FALSE)</f>
        <v>1</v>
      </c>
      <c r="M396" s="2">
        <f>VLOOKUP(A396, Customer!A:O, 13, FALSE)</f>
        <v>0</v>
      </c>
      <c r="N396" s="2">
        <f>VLOOKUP(A396, Customer!A:O, 14, FALSE)</f>
        <v>0</v>
      </c>
      <c r="O396" s="2" t="str">
        <f>VLOOKUP(A396, Customer!A:O, 15, FALSE)</f>
        <v>State-Illinois</v>
      </c>
      <c r="P396" s="2">
        <f>VLOOKUP(A396,Sales!A:N,2,FALSE)</f>
        <v>48</v>
      </c>
      <c r="Q396">
        <f>VLOOKUP(A396,Sales!A:N,3,FALSE)</f>
        <v>2009</v>
      </c>
      <c r="R396" s="2">
        <f>VLOOKUP(A396,Sales!A:N,4,FALSE)</f>
        <v>78</v>
      </c>
      <c r="S396" s="2">
        <f>VLOOKUP(A396,Sales!A:N,5,FALSE)</f>
        <v>395</v>
      </c>
      <c r="T396" s="2">
        <f>VLOOKUP(A396,Sales!A:N,6,FALSE)</f>
        <v>102</v>
      </c>
      <c r="U396" s="2">
        <f>VLOOKUP(A396,Sales!A:N,7,FALSE)</f>
        <v>78</v>
      </c>
      <c r="V396" s="2">
        <f>VLOOKUP(A396,Sales!A:N,8,FALSE)</f>
        <v>105</v>
      </c>
      <c r="W396" s="2">
        <f>VLOOKUP(A396,Sales!A:N,9,FALSE)</f>
        <v>2558</v>
      </c>
      <c r="X396" s="2">
        <f>VLOOKUP(A396,Sales!A:N,10,FALSE)</f>
        <v>2</v>
      </c>
      <c r="Y396" s="2">
        <f>VLOOKUP(A396,Sales!A:N,11,FALSE)</f>
        <v>11</v>
      </c>
      <c r="Z396" s="2">
        <f>VLOOKUP(A396,Sales!A:N,12,FALSE)</f>
        <v>4</v>
      </c>
      <c r="AA396" s="2">
        <f>VLOOKUP(A396,Sales!A:N,13,FALSE)</f>
        <v>11</v>
      </c>
      <c r="AB396" s="2">
        <f>VLOOKUP(A396,Sales!A:N,14,FALSE)</f>
        <v>6</v>
      </c>
      <c r="AC396" s="2">
        <f>VLOOKUP(A396,Campaigns!A:I,2,FALSE)</f>
        <v>0</v>
      </c>
      <c r="AD396" s="2">
        <f>VLOOKUP(A396,Campaigns!A:I,3,FALSE)</f>
        <v>0</v>
      </c>
      <c r="AE396" s="2">
        <f>VLOOKUP(A396,Campaigns!A:I,4,FALSE)</f>
        <v>0</v>
      </c>
      <c r="AF396" s="2">
        <f>VLOOKUP(A396,Campaigns!A:I,5,FALSE)</f>
        <v>0</v>
      </c>
      <c r="AG396" s="2">
        <f>VLOOKUP(A396,Campaigns!A:I,6,FALSE)</f>
        <v>0</v>
      </c>
      <c r="AH396" s="2">
        <f>VLOOKUP(A396,Campaigns!A:I,7,FALSE)</f>
        <v>0</v>
      </c>
      <c r="AI396" s="2">
        <f>VLOOKUP(A396,Campaigns!A:I,8,FALSE)</f>
        <v>0</v>
      </c>
      <c r="AJ396" s="19" t="str">
        <f>VLOOKUP(A396,Campaigns!A:I,9,FALSE)</f>
        <v>4/21/2019</v>
      </c>
    </row>
    <row r="397" spans="1:36">
      <c r="A397" s="2">
        <v>2974</v>
      </c>
      <c r="B397" s="2">
        <f>VLOOKUP(A397, Customer!A:O, 2, FALSE)</f>
        <v>167506</v>
      </c>
      <c r="C397" s="2">
        <f>VLOOKUP(A397, Customer!A:O, 3, FALSE)</f>
        <v>0</v>
      </c>
      <c r="D397" s="2">
        <f>VLOOKUP(A397, Customer!A:O, 4, FALSE)</f>
        <v>1</v>
      </c>
      <c r="E397" s="2">
        <f>VLOOKUP(A397, Customer!A:O, 5, FALSE)</f>
        <v>40</v>
      </c>
      <c r="F397" s="2">
        <f>VLOOKUP(A397, Customer!A:O, 6, FALSE)</f>
        <v>0</v>
      </c>
      <c r="G397" s="2">
        <f>VLOOKUP(A397, Customer!A:O, 7, FALSE)</f>
        <v>0</v>
      </c>
      <c r="H397" s="2">
        <f>VLOOKUP(A397, Customer!A:O, 8, FALSE)</f>
        <v>1</v>
      </c>
      <c r="I397" s="2">
        <f>VLOOKUP(A397, Customer!A:O, 9, FALSE)</f>
        <v>0</v>
      </c>
      <c r="J397" s="2">
        <f>VLOOKUP(A397, Customer!A:O, 10, FALSE)</f>
        <v>0</v>
      </c>
      <c r="K397" s="2">
        <f>VLOOKUP(A397, Customer!A:O, 11, FALSE)</f>
        <v>0</v>
      </c>
      <c r="L397" s="2">
        <f>VLOOKUP(A397, Customer!A:O, 12, FALSE)</f>
        <v>0</v>
      </c>
      <c r="M397" s="2">
        <f>VLOOKUP(A397, Customer!A:O, 13, FALSE)</f>
        <v>0</v>
      </c>
      <c r="N397" s="2">
        <f>VLOOKUP(A397, Customer!A:O, 14, FALSE)</f>
        <v>0</v>
      </c>
      <c r="O397" s="2" t="str">
        <f>VLOOKUP(A397, Customer!A:O, 15, FALSE)</f>
        <v>State-Other</v>
      </c>
      <c r="P397" s="2">
        <f>VLOOKUP(A397,Sales!A:N,2,FALSE)</f>
        <v>73</v>
      </c>
      <c r="Q397">
        <f>VLOOKUP(A397,Sales!A:N,3,FALSE)</f>
        <v>223</v>
      </c>
      <c r="R397" s="2">
        <f>VLOOKUP(A397,Sales!A:N,4,FALSE)</f>
        <v>94</v>
      </c>
      <c r="S397" s="2">
        <f>VLOOKUP(A397,Sales!A:N,5,FALSE)</f>
        <v>166</v>
      </c>
      <c r="T397" s="2">
        <f>VLOOKUP(A397,Sales!A:N,6,FALSE)</f>
        <v>82</v>
      </c>
      <c r="U397" s="2">
        <f>VLOOKUP(A397,Sales!A:N,7,FALSE)</f>
        <v>89</v>
      </c>
      <c r="V397" s="2">
        <f>VLOOKUP(A397,Sales!A:N,8,FALSE)</f>
        <v>166</v>
      </c>
      <c r="W397" s="2">
        <f>VLOOKUP(A397,Sales!A:N,9,FALSE)</f>
        <v>489</v>
      </c>
      <c r="X397" s="2">
        <f>VLOOKUP(A397,Sales!A:N,10,FALSE)</f>
        <v>1</v>
      </c>
      <c r="Y397" s="2">
        <f>VLOOKUP(A397,Sales!A:N,11,FALSE)</f>
        <v>4</v>
      </c>
      <c r="Z397" s="2">
        <f>VLOOKUP(A397,Sales!A:N,12,FALSE)</f>
        <v>1</v>
      </c>
      <c r="AA397" s="2">
        <f>VLOOKUP(A397,Sales!A:N,13,FALSE)</f>
        <v>6</v>
      </c>
      <c r="AB397" s="2">
        <f>VLOOKUP(A397,Sales!A:N,14,FALSE)</f>
        <v>3</v>
      </c>
      <c r="AC397" s="2">
        <f>VLOOKUP(A397,Campaigns!A:I,2,FALSE)</f>
        <v>0</v>
      </c>
      <c r="AD397" s="2">
        <f>VLOOKUP(A397,Campaigns!A:I,3,FALSE)</f>
        <v>0</v>
      </c>
      <c r="AE397" s="2">
        <f>VLOOKUP(A397,Campaigns!A:I,4,FALSE)</f>
        <v>0</v>
      </c>
      <c r="AF397" s="2">
        <f>VLOOKUP(A397,Campaigns!A:I,5,FALSE)</f>
        <v>0</v>
      </c>
      <c r="AG397" s="2">
        <f>VLOOKUP(A397,Campaigns!A:I,6,FALSE)</f>
        <v>0</v>
      </c>
      <c r="AH397" s="2">
        <f>VLOOKUP(A397,Campaigns!A:I,7,FALSE)</f>
        <v>0</v>
      </c>
      <c r="AI397" s="2">
        <f>VLOOKUP(A397,Campaigns!A:I,8,FALSE)</f>
        <v>0</v>
      </c>
      <c r="AJ397" s="19">
        <f>VLOOKUP(A397,Campaigns!A:I,9,FALSE)</f>
        <v>44049</v>
      </c>
    </row>
    <row r="398" spans="1:36">
      <c r="A398" s="2">
        <v>1661</v>
      </c>
      <c r="B398" s="2">
        <f>VLOOKUP(A398, Customer!A:O, 2, FALSE)</f>
        <v>165295</v>
      </c>
      <c r="C398" s="2">
        <f>VLOOKUP(A398, Customer!A:O, 3, FALSE)</f>
        <v>0</v>
      </c>
      <c r="D398" s="2">
        <f>VLOOKUP(A398, Customer!A:O, 4, FALSE)</f>
        <v>0</v>
      </c>
      <c r="E398" s="2">
        <f>VLOOKUP(A398, Customer!A:O, 5, FALSE)</f>
        <v>40</v>
      </c>
      <c r="F398" s="2">
        <f>VLOOKUP(A398, Customer!A:O, 6, FALSE)</f>
        <v>0</v>
      </c>
      <c r="G398" s="2">
        <f>VLOOKUP(A398, Customer!A:O, 7, FALSE)</f>
        <v>0</v>
      </c>
      <c r="H398" s="2">
        <f>VLOOKUP(A398, Customer!A:O, 8, FALSE)</f>
        <v>1</v>
      </c>
      <c r="I398" s="2">
        <f>VLOOKUP(A398, Customer!A:O, 9, FALSE)</f>
        <v>0</v>
      </c>
      <c r="J398" s="2">
        <f>VLOOKUP(A398, Customer!A:O, 10, FALSE)</f>
        <v>0</v>
      </c>
      <c r="K398" s="2">
        <f>VLOOKUP(A398, Customer!A:O, 11, FALSE)</f>
        <v>0</v>
      </c>
      <c r="L398" s="2">
        <f>VLOOKUP(A398, Customer!A:O, 12, FALSE)</f>
        <v>0</v>
      </c>
      <c r="M398" s="2">
        <f>VLOOKUP(A398, Customer!A:O, 13, FALSE)</f>
        <v>0</v>
      </c>
      <c r="N398" s="2">
        <f>VLOOKUP(A398, Customer!A:O, 14, FALSE)</f>
        <v>1</v>
      </c>
      <c r="O398" s="2" t="str">
        <f>VLOOKUP(A398, Customer!A:O, 15, FALSE)</f>
        <v>State-California</v>
      </c>
      <c r="P398" s="2">
        <f>VLOOKUP(A398,Sales!A:N,2,FALSE)</f>
        <v>19</v>
      </c>
      <c r="Q398">
        <f>VLOOKUP(A398,Sales!A:N,3,FALSE)</f>
        <v>924</v>
      </c>
      <c r="R398" s="2">
        <f>VLOOKUP(A398,Sales!A:N,4,FALSE)</f>
        <v>81</v>
      </c>
      <c r="S398" s="2">
        <f>VLOOKUP(A398,Sales!A:N,5,FALSE)</f>
        <v>296</v>
      </c>
      <c r="T398" s="2">
        <f>VLOOKUP(A398,Sales!A:N,6,FALSE)</f>
        <v>86</v>
      </c>
      <c r="U398" s="2">
        <f>VLOOKUP(A398,Sales!A:N,7,FALSE)</f>
        <v>278</v>
      </c>
      <c r="V398" s="2">
        <f>VLOOKUP(A398,Sales!A:N,8,FALSE)</f>
        <v>15</v>
      </c>
      <c r="W398" s="2">
        <f>VLOOKUP(A398,Sales!A:N,9,FALSE)</f>
        <v>1651</v>
      </c>
      <c r="X398" s="2">
        <f>VLOOKUP(A398,Sales!A:N,10,FALSE)</f>
        <v>1</v>
      </c>
      <c r="Y398" s="2">
        <f>VLOOKUP(A398,Sales!A:N,11,FALSE)</f>
        <v>3</v>
      </c>
      <c r="Z398" s="2">
        <f>VLOOKUP(A398,Sales!A:N,12,FALSE)</f>
        <v>3</v>
      </c>
      <c r="AA398" s="2">
        <f>VLOOKUP(A398,Sales!A:N,13,FALSE)</f>
        <v>13</v>
      </c>
      <c r="AB398" s="2">
        <f>VLOOKUP(A398,Sales!A:N,14,FALSE)</f>
        <v>2</v>
      </c>
      <c r="AC398" s="2">
        <f>VLOOKUP(A398,Campaigns!A:I,2,FALSE)</f>
        <v>0</v>
      </c>
      <c r="AD398" s="2">
        <f>VLOOKUP(A398,Campaigns!A:I,3,FALSE)</f>
        <v>0</v>
      </c>
      <c r="AE398" s="2">
        <f>VLOOKUP(A398,Campaigns!A:I,4,FALSE)</f>
        <v>0</v>
      </c>
      <c r="AF398" s="2">
        <f>VLOOKUP(A398,Campaigns!A:I,5,FALSE)</f>
        <v>0</v>
      </c>
      <c r="AG398" s="2">
        <f>VLOOKUP(A398,Campaigns!A:I,6,FALSE)</f>
        <v>0</v>
      </c>
      <c r="AH398" s="2">
        <f>VLOOKUP(A398,Campaigns!A:I,7,FALSE)</f>
        <v>0</v>
      </c>
      <c r="AI398" s="2">
        <f>VLOOKUP(A398,Campaigns!A:I,8,FALSE)</f>
        <v>0</v>
      </c>
      <c r="AJ398" s="19" t="str">
        <f>VLOOKUP(A398,Campaigns!A:I,9,FALSE)</f>
        <v>5/29/2020</v>
      </c>
    </row>
    <row r="399" spans="1:36">
      <c r="A399" s="2">
        <v>3129</v>
      </c>
      <c r="B399" s="2">
        <f>VLOOKUP(A399, Customer!A:O, 2, FALSE)</f>
        <v>162994</v>
      </c>
      <c r="C399" s="2">
        <f>VLOOKUP(A399, Customer!A:O, 3, FALSE)</f>
        <v>1</v>
      </c>
      <c r="D399" s="2">
        <f>VLOOKUP(A399, Customer!A:O, 4, FALSE)</f>
        <v>0</v>
      </c>
      <c r="E399" s="2">
        <f>VLOOKUP(A399, Customer!A:O, 5, FALSE)</f>
        <v>40</v>
      </c>
      <c r="F399" s="2">
        <f>VLOOKUP(A399, Customer!A:O, 6, FALSE)</f>
        <v>0</v>
      </c>
      <c r="G399" s="2">
        <f>VLOOKUP(A399, Customer!A:O, 7, FALSE)</f>
        <v>0</v>
      </c>
      <c r="H399" s="2">
        <f>VLOOKUP(A399, Customer!A:O, 8, FALSE)</f>
        <v>0</v>
      </c>
      <c r="I399" s="2">
        <f>VLOOKUP(A399, Customer!A:O, 9, FALSE)</f>
        <v>1</v>
      </c>
      <c r="J399" s="2">
        <f>VLOOKUP(A399, Customer!A:O, 10, FALSE)</f>
        <v>0</v>
      </c>
      <c r="K399" s="2">
        <f>VLOOKUP(A399, Customer!A:O, 11, FALSE)</f>
        <v>0</v>
      </c>
      <c r="L399" s="2">
        <f>VLOOKUP(A399, Customer!A:O, 12, FALSE)</f>
        <v>1</v>
      </c>
      <c r="M399" s="2">
        <f>VLOOKUP(A399, Customer!A:O, 13, FALSE)</f>
        <v>0</v>
      </c>
      <c r="N399" s="2">
        <f>VLOOKUP(A399, Customer!A:O, 14, FALSE)</f>
        <v>0</v>
      </c>
      <c r="O399" s="2" t="str">
        <f>VLOOKUP(A399, Customer!A:O, 15, FALSE)</f>
        <v>State-Texas</v>
      </c>
      <c r="P399" s="2">
        <f>VLOOKUP(A399,Sales!A:N,2,FALSE)</f>
        <v>74</v>
      </c>
      <c r="Q399">
        <f>VLOOKUP(A399,Sales!A:N,3,FALSE)</f>
        <v>580</v>
      </c>
      <c r="R399" s="2">
        <f>VLOOKUP(A399,Sales!A:N,4,FALSE)</f>
        <v>31</v>
      </c>
      <c r="S399" s="2">
        <f>VLOOKUP(A399,Sales!A:N,5,FALSE)</f>
        <v>124</v>
      </c>
      <c r="T399" s="2">
        <f>VLOOKUP(A399,Sales!A:N,6,FALSE)</f>
        <v>10</v>
      </c>
      <c r="U399" s="2">
        <f>VLOOKUP(A399,Sales!A:N,7,FALSE)</f>
        <v>31</v>
      </c>
      <c r="V399" s="2">
        <f>VLOOKUP(A399,Sales!A:N,8,FALSE)</f>
        <v>31</v>
      </c>
      <c r="W399" s="2">
        <f>VLOOKUP(A399,Sales!A:N,9,FALSE)</f>
        <v>745</v>
      </c>
      <c r="X399" s="2">
        <f>VLOOKUP(A399,Sales!A:N,10,FALSE)</f>
        <v>1</v>
      </c>
      <c r="Y399" s="2">
        <f>VLOOKUP(A399,Sales!A:N,11,FALSE)</f>
        <v>6</v>
      </c>
      <c r="Z399" s="2">
        <f>VLOOKUP(A399,Sales!A:N,12,FALSE)</f>
        <v>2</v>
      </c>
      <c r="AA399" s="2">
        <f>VLOOKUP(A399,Sales!A:N,13,FALSE)</f>
        <v>4</v>
      </c>
      <c r="AB399" s="2">
        <f>VLOOKUP(A399,Sales!A:N,14,FALSE)</f>
        <v>6</v>
      </c>
      <c r="AC399" s="2">
        <f>VLOOKUP(A399,Campaigns!A:I,2,FALSE)</f>
        <v>0</v>
      </c>
      <c r="AD399" s="2">
        <f>VLOOKUP(A399,Campaigns!A:I,3,FALSE)</f>
        <v>0</v>
      </c>
      <c r="AE399" s="2">
        <f>VLOOKUP(A399,Campaigns!A:I,4,FALSE)</f>
        <v>0</v>
      </c>
      <c r="AF399" s="2">
        <f>VLOOKUP(A399,Campaigns!A:I,5,FALSE)</f>
        <v>0</v>
      </c>
      <c r="AG399" s="2">
        <f>VLOOKUP(A399,Campaigns!A:I,6,FALSE)</f>
        <v>0</v>
      </c>
      <c r="AH399" s="2">
        <f>VLOOKUP(A399,Campaigns!A:I,7,FALSE)</f>
        <v>0</v>
      </c>
      <c r="AI399" s="2">
        <f>VLOOKUP(A399,Campaigns!A:I,8,FALSE)</f>
        <v>0</v>
      </c>
      <c r="AJ399" s="19">
        <f>VLOOKUP(A399,Campaigns!A:I,9,FALSE)</f>
        <v>44051</v>
      </c>
    </row>
    <row r="400" spans="1:36">
      <c r="A400" s="2">
        <v>3174</v>
      </c>
      <c r="B400" s="2">
        <f>VLOOKUP(A400, Customer!A:O, 2, FALSE)</f>
        <v>161014</v>
      </c>
      <c r="C400" s="2">
        <f>VLOOKUP(A400, Customer!A:O, 3, FALSE)</f>
        <v>0</v>
      </c>
      <c r="D400" s="2">
        <f>VLOOKUP(A400, Customer!A:O, 4, FALSE)</f>
        <v>1</v>
      </c>
      <c r="E400" s="2">
        <f>VLOOKUP(A400, Customer!A:O, 5, FALSE)</f>
        <v>40</v>
      </c>
      <c r="F400" s="2">
        <f>VLOOKUP(A400, Customer!A:O, 6, FALSE)</f>
        <v>0</v>
      </c>
      <c r="G400" s="2">
        <f>VLOOKUP(A400, Customer!A:O, 7, FALSE)</f>
        <v>1</v>
      </c>
      <c r="H400" s="2">
        <f>VLOOKUP(A400, Customer!A:O, 8, FALSE)</f>
        <v>0</v>
      </c>
      <c r="I400" s="2">
        <f>VLOOKUP(A400, Customer!A:O, 9, FALSE)</f>
        <v>0</v>
      </c>
      <c r="J400" s="2">
        <f>VLOOKUP(A400, Customer!A:O, 10, FALSE)</f>
        <v>0</v>
      </c>
      <c r="K400" s="2">
        <f>VLOOKUP(A400, Customer!A:O, 11, FALSE)</f>
        <v>0</v>
      </c>
      <c r="L400" s="2">
        <f>VLOOKUP(A400, Customer!A:O, 12, FALSE)</f>
        <v>1</v>
      </c>
      <c r="M400" s="2">
        <f>VLOOKUP(A400, Customer!A:O, 13, FALSE)</f>
        <v>0</v>
      </c>
      <c r="N400" s="2">
        <f>VLOOKUP(A400, Customer!A:O, 14, FALSE)</f>
        <v>0</v>
      </c>
      <c r="O400" s="2" t="str">
        <f>VLOOKUP(A400, Customer!A:O, 15, FALSE)</f>
        <v>State-Florida</v>
      </c>
      <c r="P400" s="2">
        <f>VLOOKUP(A400,Sales!A:N,2,FALSE)</f>
        <v>17</v>
      </c>
      <c r="Q400">
        <f>VLOOKUP(A400,Sales!A:N,3,FALSE)</f>
        <v>710</v>
      </c>
      <c r="R400" s="2">
        <f>VLOOKUP(A400,Sales!A:N,4,FALSE)</f>
        <v>340</v>
      </c>
      <c r="S400" s="2">
        <f>VLOOKUP(A400,Sales!A:N,5,FALSE)</f>
        <v>1306</v>
      </c>
      <c r="T400" s="2">
        <f>VLOOKUP(A400,Sales!A:N,6,FALSE)</f>
        <v>480</v>
      </c>
      <c r="U400" s="2">
        <f>VLOOKUP(A400,Sales!A:N,7,FALSE)</f>
        <v>113</v>
      </c>
      <c r="V400" s="2">
        <f>VLOOKUP(A400,Sales!A:N,8,FALSE)</f>
        <v>77</v>
      </c>
      <c r="W400" s="2">
        <f>VLOOKUP(A400,Sales!A:N,9,FALSE)</f>
        <v>2874</v>
      </c>
      <c r="X400" s="2">
        <f>VLOOKUP(A400,Sales!A:N,10,FALSE)</f>
        <v>4</v>
      </c>
      <c r="Y400" s="2">
        <f>VLOOKUP(A400,Sales!A:N,11,FALSE)</f>
        <v>9</v>
      </c>
      <c r="Z400" s="2">
        <f>VLOOKUP(A400,Sales!A:N,12,FALSE)</f>
        <v>3</v>
      </c>
      <c r="AA400" s="2">
        <f>VLOOKUP(A400,Sales!A:N,13,FALSE)</f>
        <v>4</v>
      </c>
      <c r="AB400" s="2">
        <f>VLOOKUP(A400,Sales!A:N,14,FALSE)</f>
        <v>7</v>
      </c>
      <c r="AC400" s="2">
        <f>VLOOKUP(A400,Campaigns!A:I,2,FALSE)</f>
        <v>0</v>
      </c>
      <c r="AD400" s="2">
        <f>VLOOKUP(A400,Campaigns!A:I,3,FALSE)</f>
        <v>0</v>
      </c>
      <c r="AE400" s="2">
        <f>VLOOKUP(A400,Campaigns!A:I,4,FALSE)</f>
        <v>0</v>
      </c>
      <c r="AF400" s="2">
        <f>VLOOKUP(A400,Campaigns!A:I,5,FALSE)</f>
        <v>0</v>
      </c>
      <c r="AG400" s="2">
        <f>VLOOKUP(A400,Campaigns!A:I,6,FALSE)</f>
        <v>0</v>
      </c>
      <c r="AH400" s="2">
        <f>VLOOKUP(A400,Campaigns!A:I,7,FALSE)</f>
        <v>0</v>
      </c>
      <c r="AI400" s="2">
        <f>VLOOKUP(A400,Campaigns!A:I,8,FALSE)</f>
        <v>0</v>
      </c>
      <c r="AJ400" s="19" t="str">
        <f>VLOOKUP(A400,Campaigns!A:I,9,FALSE)</f>
        <v>1/16/2019</v>
      </c>
    </row>
    <row r="401" spans="1:36">
      <c r="A401" s="2">
        <v>2491</v>
      </c>
      <c r="B401" s="2">
        <f>VLOOKUP(A401, Customer!A:O, 2, FALSE)</f>
        <v>151766</v>
      </c>
      <c r="C401" s="2">
        <f>VLOOKUP(A401, Customer!A:O, 3, FALSE)</f>
        <v>1</v>
      </c>
      <c r="D401" s="2">
        <f>VLOOKUP(A401, Customer!A:O, 4, FALSE)</f>
        <v>0</v>
      </c>
      <c r="E401" s="2">
        <f>VLOOKUP(A401, Customer!A:O, 5, FALSE)</f>
        <v>40</v>
      </c>
      <c r="F401" s="2">
        <f>VLOOKUP(A401, Customer!A:O, 6, FALSE)</f>
        <v>0</v>
      </c>
      <c r="G401" s="2">
        <f>VLOOKUP(A401, Customer!A:O, 7, FALSE)</f>
        <v>0</v>
      </c>
      <c r="H401" s="2">
        <f>VLOOKUP(A401, Customer!A:O, 8, FALSE)</f>
        <v>1</v>
      </c>
      <c r="I401" s="2">
        <f>VLOOKUP(A401, Customer!A:O, 9, FALSE)</f>
        <v>0</v>
      </c>
      <c r="J401" s="2">
        <f>VLOOKUP(A401, Customer!A:O, 10, FALSE)</f>
        <v>0</v>
      </c>
      <c r="K401" s="2">
        <f>VLOOKUP(A401, Customer!A:O, 11, FALSE)</f>
        <v>0</v>
      </c>
      <c r="L401" s="2">
        <f>VLOOKUP(A401, Customer!A:O, 12, FALSE)</f>
        <v>1</v>
      </c>
      <c r="M401" s="2">
        <f>VLOOKUP(A401, Customer!A:O, 13, FALSE)</f>
        <v>0</v>
      </c>
      <c r="N401" s="2">
        <f>VLOOKUP(A401, Customer!A:O, 14, FALSE)</f>
        <v>0</v>
      </c>
      <c r="O401" s="2" t="str">
        <f>VLOOKUP(A401, Customer!A:O, 15, FALSE)</f>
        <v>State-Illinois</v>
      </c>
      <c r="P401" s="2">
        <f>VLOOKUP(A401,Sales!A:N,2,FALSE)</f>
        <v>74</v>
      </c>
      <c r="Q401">
        <f>VLOOKUP(A401,Sales!A:N,3,FALSE)</f>
        <v>176</v>
      </c>
      <c r="R401" s="2">
        <f>VLOOKUP(A401,Sales!A:N,4,FALSE)</f>
        <v>150</v>
      </c>
      <c r="S401" s="2">
        <f>VLOOKUP(A401,Sales!A:N,5,FALSE)</f>
        <v>255</v>
      </c>
      <c r="T401" s="2">
        <f>VLOOKUP(A401,Sales!A:N,6,FALSE)</f>
        <v>18</v>
      </c>
      <c r="U401" s="2">
        <f>VLOOKUP(A401,Sales!A:N,7,FALSE)</f>
        <v>59</v>
      </c>
      <c r="V401" s="2">
        <f>VLOOKUP(A401,Sales!A:N,8,FALSE)</f>
        <v>150</v>
      </c>
      <c r="W401" s="2">
        <f>VLOOKUP(A401,Sales!A:N,9,FALSE)</f>
        <v>507</v>
      </c>
      <c r="X401" s="2">
        <f>VLOOKUP(A401,Sales!A:N,10,FALSE)</f>
        <v>2</v>
      </c>
      <c r="Y401" s="2">
        <f>VLOOKUP(A401,Sales!A:N,11,FALSE)</f>
        <v>4</v>
      </c>
      <c r="Z401" s="2">
        <f>VLOOKUP(A401,Sales!A:N,12,FALSE)</f>
        <v>2</v>
      </c>
      <c r="AA401" s="2">
        <f>VLOOKUP(A401,Sales!A:N,13,FALSE)</f>
        <v>4</v>
      </c>
      <c r="AB401" s="2">
        <f>VLOOKUP(A401,Sales!A:N,14,FALSE)</f>
        <v>5</v>
      </c>
      <c r="AC401" s="2">
        <f>VLOOKUP(A401,Campaigns!A:I,2,FALSE)</f>
        <v>0</v>
      </c>
      <c r="AD401" s="2">
        <f>VLOOKUP(A401,Campaigns!A:I,3,FALSE)</f>
        <v>0</v>
      </c>
      <c r="AE401" s="2">
        <f>VLOOKUP(A401,Campaigns!A:I,4,FALSE)</f>
        <v>0</v>
      </c>
      <c r="AF401" s="2">
        <f>VLOOKUP(A401,Campaigns!A:I,5,FALSE)</f>
        <v>0</v>
      </c>
      <c r="AG401" s="2">
        <f>VLOOKUP(A401,Campaigns!A:I,6,FALSE)</f>
        <v>0</v>
      </c>
      <c r="AH401" s="2">
        <f>VLOOKUP(A401,Campaigns!A:I,7,FALSE)</f>
        <v>0</v>
      </c>
      <c r="AI401" s="2">
        <f>VLOOKUP(A401,Campaigns!A:I,8,FALSE)</f>
        <v>0</v>
      </c>
      <c r="AJ401" s="19" t="str">
        <f>VLOOKUP(A401,Campaigns!A:I,9,FALSE)</f>
        <v>8/15/2020</v>
      </c>
    </row>
    <row r="402" spans="1:36">
      <c r="A402" s="2">
        <v>1945</v>
      </c>
      <c r="B402" s="2">
        <f>VLOOKUP(A402, Customer!A:O, 2, FALSE)</f>
        <v>150183</v>
      </c>
      <c r="C402" s="2">
        <f>VLOOKUP(A402, Customer!A:O, 3, FALSE)</f>
        <v>1</v>
      </c>
      <c r="D402" s="2">
        <f>VLOOKUP(A402, Customer!A:O, 4, FALSE)</f>
        <v>1</v>
      </c>
      <c r="E402" s="2">
        <f>VLOOKUP(A402, Customer!A:O, 5, FALSE)</f>
        <v>40</v>
      </c>
      <c r="F402" s="2">
        <f>VLOOKUP(A402, Customer!A:O, 6, FALSE)</f>
        <v>0</v>
      </c>
      <c r="G402" s="2">
        <f>VLOOKUP(A402, Customer!A:O, 7, FALSE)</f>
        <v>1</v>
      </c>
      <c r="H402" s="2">
        <f>VLOOKUP(A402, Customer!A:O, 8, FALSE)</f>
        <v>0</v>
      </c>
      <c r="I402" s="2">
        <f>VLOOKUP(A402, Customer!A:O, 9, FALSE)</f>
        <v>0</v>
      </c>
      <c r="J402" s="2">
        <f>VLOOKUP(A402, Customer!A:O, 10, FALSE)</f>
        <v>0</v>
      </c>
      <c r="K402" s="2">
        <f>VLOOKUP(A402, Customer!A:O, 11, FALSE)</f>
        <v>0</v>
      </c>
      <c r="L402" s="2">
        <f>VLOOKUP(A402, Customer!A:O, 12, FALSE)</f>
        <v>1</v>
      </c>
      <c r="M402" s="2">
        <f>VLOOKUP(A402, Customer!A:O, 13, FALSE)</f>
        <v>0</v>
      </c>
      <c r="N402" s="2">
        <f>VLOOKUP(A402, Customer!A:O, 14, FALSE)</f>
        <v>0</v>
      </c>
      <c r="O402" s="2" t="str">
        <f>VLOOKUP(A402, Customer!A:O, 15, FALSE)</f>
        <v>State-Illinois</v>
      </c>
      <c r="P402" s="2">
        <f>VLOOKUP(A402,Sales!A:N,2,FALSE)</f>
        <v>47</v>
      </c>
      <c r="Q402">
        <f>VLOOKUP(A402,Sales!A:N,3,FALSE)</f>
        <v>290</v>
      </c>
      <c r="R402" s="2">
        <f>VLOOKUP(A402,Sales!A:N,4,FALSE)</f>
        <v>36</v>
      </c>
      <c r="S402" s="2">
        <f>VLOOKUP(A402,Sales!A:N,5,FALSE)</f>
        <v>251</v>
      </c>
      <c r="T402" s="2">
        <f>VLOOKUP(A402,Sales!A:N,6,FALSE)</f>
        <v>39</v>
      </c>
      <c r="U402" s="2">
        <f>VLOOKUP(A402,Sales!A:N,7,FALSE)</f>
        <v>30</v>
      </c>
      <c r="V402" s="2">
        <f>VLOOKUP(A402,Sales!A:N,8,FALSE)</f>
        <v>45</v>
      </c>
      <c r="W402" s="2">
        <f>VLOOKUP(A402,Sales!A:N,9,FALSE)</f>
        <v>602</v>
      </c>
      <c r="X402" s="2">
        <f>VLOOKUP(A402,Sales!A:N,10,FALSE)</f>
        <v>7</v>
      </c>
      <c r="Y402" s="2">
        <f>VLOOKUP(A402,Sales!A:N,11,FALSE)</f>
        <v>3</v>
      </c>
      <c r="Z402" s="2">
        <f>VLOOKUP(A402,Sales!A:N,12,FALSE)</f>
        <v>1</v>
      </c>
      <c r="AA402" s="2">
        <f>VLOOKUP(A402,Sales!A:N,13,FALSE)</f>
        <v>6</v>
      </c>
      <c r="AB402" s="2">
        <f>VLOOKUP(A402,Sales!A:N,14,FALSE)</f>
        <v>5</v>
      </c>
      <c r="AC402" s="2">
        <f>VLOOKUP(A402,Campaigns!A:I,2,FALSE)</f>
        <v>0</v>
      </c>
      <c r="AD402" s="2">
        <f>VLOOKUP(A402,Campaigns!A:I,3,FALSE)</f>
        <v>0</v>
      </c>
      <c r="AE402" s="2">
        <f>VLOOKUP(A402,Campaigns!A:I,4,FALSE)</f>
        <v>0</v>
      </c>
      <c r="AF402" s="2">
        <f>VLOOKUP(A402,Campaigns!A:I,5,FALSE)</f>
        <v>0</v>
      </c>
      <c r="AG402" s="2">
        <f>VLOOKUP(A402,Campaigns!A:I,6,FALSE)</f>
        <v>0</v>
      </c>
      <c r="AH402" s="2">
        <f>VLOOKUP(A402,Campaigns!A:I,7,FALSE)</f>
        <v>0</v>
      </c>
      <c r="AI402" s="2">
        <f>VLOOKUP(A402,Campaigns!A:I,8,FALSE)</f>
        <v>0</v>
      </c>
      <c r="AJ402" s="19" t="str">
        <f>VLOOKUP(A402,Campaigns!A:I,9,FALSE)</f>
        <v>11/29/2020</v>
      </c>
    </row>
    <row r="403" spans="1:36">
      <c r="A403" s="2">
        <v>1531</v>
      </c>
      <c r="B403" s="2">
        <f>VLOOKUP(A403, Customer!A:O, 2, FALSE)</f>
        <v>147850</v>
      </c>
      <c r="C403" s="2">
        <f>VLOOKUP(A403, Customer!A:O, 3, FALSE)</f>
        <v>1</v>
      </c>
      <c r="D403" s="2">
        <f>VLOOKUP(A403, Customer!A:O, 4, FALSE)</f>
        <v>0</v>
      </c>
      <c r="E403" s="2">
        <f>VLOOKUP(A403, Customer!A:O, 5, FALSE)</f>
        <v>40</v>
      </c>
      <c r="F403" s="2">
        <f>VLOOKUP(A403, Customer!A:O, 6, FALSE)</f>
        <v>0</v>
      </c>
      <c r="G403" s="2">
        <f>VLOOKUP(A403, Customer!A:O, 7, FALSE)</f>
        <v>1</v>
      </c>
      <c r="H403" s="2">
        <f>VLOOKUP(A403, Customer!A:O, 8, FALSE)</f>
        <v>0</v>
      </c>
      <c r="I403" s="2">
        <f>VLOOKUP(A403, Customer!A:O, 9, FALSE)</f>
        <v>0</v>
      </c>
      <c r="J403" s="2">
        <f>VLOOKUP(A403, Customer!A:O, 10, FALSE)</f>
        <v>0</v>
      </c>
      <c r="K403" s="2">
        <f>VLOOKUP(A403, Customer!A:O, 11, FALSE)</f>
        <v>0</v>
      </c>
      <c r="L403" s="2">
        <f>VLOOKUP(A403, Customer!A:O, 12, FALSE)</f>
        <v>1</v>
      </c>
      <c r="M403" s="2">
        <f>VLOOKUP(A403, Customer!A:O, 13, FALSE)</f>
        <v>0</v>
      </c>
      <c r="N403" s="2">
        <f>VLOOKUP(A403, Customer!A:O, 14, FALSE)</f>
        <v>0</v>
      </c>
      <c r="O403" s="2" t="str">
        <f>VLOOKUP(A403, Customer!A:O, 15, FALSE)</f>
        <v>State-Illinois</v>
      </c>
      <c r="P403" s="2">
        <f>VLOOKUP(A403,Sales!A:N,2,FALSE)</f>
        <v>72</v>
      </c>
      <c r="Q403">
        <f>VLOOKUP(A403,Sales!A:N,3,FALSE)</f>
        <v>130</v>
      </c>
      <c r="R403" s="2">
        <f>VLOOKUP(A403,Sales!A:N,4,FALSE)</f>
        <v>22</v>
      </c>
      <c r="S403" s="2">
        <f>VLOOKUP(A403,Sales!A:N,5,FALSE)</f>
        <v>133</v>
      </c>
      <c r="T403" s="2">
        <f>VLOOKUP(A403,Sales!A:N,6,FALSE)</f>
        <v>62</v>
      </c>
      <c r="U403" s="2">
        <f>VLOOKUP(A403,Sales!A:N,7,FALSE)</f>
        <v>37</v>
      </c>
      <c r="V403" s="2">
        <f>VLOOKUP(A403,Sales!A:N,8,FALSE)</f>
        <v>31</v>
      </c>
      <c r="W403" s="2">
        <f>VLOOKUP(A403,Sales!A:N,9,FALSE)</f>
        <v>352</v>
      </c>
      <c r="X403" s="2">
        <f>VLOOKUP(A403,Sales!A:N,10,FALSE)</f>
        <v>1</v>
      </c>
      <c r="Y403" s="2">
        <f>VLOOKUP(A403,Sales!A:N,11,FALSE)</f>
        <v>3</v>
      </c>
      <c r="Z403" s="2">
        <f>VLOOKUP(A403,Sales!A:N,12,FALSE)</f>
        <v>0</v>
      </c>
      <c r="AA403" s="2">
        <f>VLOOKUP(A403,Sales!A:N,13,FALSE)</f>
        <v>4</v>
      </c>
      <c r="AB403" s="2">
        <f>VLOOKUP(A403,Sales!A:N,14,FALSE)</f>
        <v>6</v>
      </c>
      <c r="AC403" s="2">
        <f>VLOOKUP(A403,Campaigns!A:I,2,FALSE)</f>
        <v>0</v>
      </c>
      <c r="AD403" s="2">
        <f>VLOOKUP(A403,Campaigns!A:I,3,FALSE)</f>
        <v>0</v>
      </c>
      <c r="AE403" s="2">
        <f>VLOOKUP(A403,Campaigns!A:I,4,FALSE)</f>
        <v>0</v>
      </c>
      <c r="AF403" s="2">
        <f>VLOOKUP(A403,Campaigns!A:I,5,FALSE)</f>
        <v>0</v>
      </c>
      <c r="AG403" s="2">
        <f>VLOOKUP(A403,Campaigns!A:I,6,FALSE)</f>
        <v>0</v>
      </c>
      <c r="AH403" s="2">
        <f>VLOOKUP(A403,Campaigns!A:I,7,FALSE)</f>
        <v>0</v>
      </c>
      <c r="AI403" s="2">
        <f>VLOOKUP(A403,Campaigns!A:I,8,FALSE)</f>
        <v>0</v>
      </c>
      <c r="AJ403" s="19">
        <f>VLOOKUP(A403,Campaigns!A:I,9,FALSE)</f>
        <v>44079</v>
      </c>
    </row>
    <row r="404" spans="1:36">
      <c r="A404" s="2">
        <v>1819</v>
      </c>
      <c r="B404" s="2">
        <f>VLOOKUP(A404, Customer!A:O, 2, FALSE)</f>
        <v>145889</v>
      </c>
      <c r="C404" s="2">
        <f>VLOOKUP(A404, Customer!A:O, 3, FALSE)</f>
        <v>0</v>
      </c>
      <c r="D404" s="2">
        <f>VLOOKUP(A404, Customer!A:O, 4, FALSE)</f>
        <v>1</v>
      </c>
      <c r="E404" s="2">
        <f>VLOOKUP(A404, Customer!A:O, 5, FALSE)</f>
        <v>40</v>
      </c>
      <c r="F404" s="2">
        <f>VLOOKUP(A404, Customer!A:O, 6, FALSE)</f>
        <v>0</v>
      </c>
      <c r="G404" s="2">
        <f>VLOOKUP(A404, Customer!A:O, 7, FALSE)</f>
        <v>0</v>
      </c>
      <c r="H404" s="2">
        <f>VLOOKUP(A404, Customer!A:O, 8, FALSE)</f>
        <v>1</v>
      </c>
      <c r="I404" s="2">
        <f>VLOOKUP(A404, Customer!A:O, 9, FALSE)</f>
        <v>0</v>
      </c>
      <c r="J404" s="2">
        <f>VLOOKUP(A404, Customer!A:O, 10, FALSE)</f>
        <v>0</v>
      </c>
      <c r="K404" s="2">
        <f>VLOOKUP(A404, Customer!A:O, 11, FALSE)</f>
        <v>0</v>
      </c>
      <c r="L404" s="2">
        <f>VLOOKUP(A404, Customer!A:O, 12, FALSE)</f>
        <v>0</v>
      </c>
      <c r="M404" s="2">
        <f>VLOOKUP(A404, Customer!A:O, 13, FALSE)</f>
        <v>0</v>
      </c>
      <c r="N404" s="2">
        <f>VLOOKUP(A404, Customer!A:O, 14, FALSE)</f>
        <v>0</v>
      </c>
      <c r="O404" s="2" t="str">
        <f>VLOOKUP(A404, Customer!A:O, 15, FALSE)</f>
        <v>State-Illinois</v>
      </c>
      <c r="P404" s="2">
        <f>VLOOKUP(A404,Sales!A:N,2,FALSE)</f>
        <v>42</v>
      </c>
      <c r="Q404">
        <f>VLOOKUP(A404,Sales!A:N,3,FALSE)</f>
        <v>99</v>
      </c>
      <c r="R404" s="2">
        <f>VLOOKUP(A404,Sales!A:N,4,FALSE)</f>
        <v>0</v>
      </c>
      <c r="S404" s="2">
        <f>VLOOKUP(A404,Sales!A:N,5,FALSE)</f>
        <v>19</v>
      </c>
      <c r="T404" s="2">
        <f>VLOOKUP(A404,Sales!A:N,6,FALSE)</f>
        <v>0</v>
      </c>
      <c r="U404" s="2">
        <f>VLOOKUP(A404,Sales!A:N,7,FALSE)</f>
        <v>3</v>
      </c>
      <c r="V404" s="2">
        <f>VLOOKUP(A404,Sales!A:N,8,FALSE)</f>
        <v>25</v>
      </c>
      <c r="W404" s="2">
        <f>VLOOKUP(A404,Sales!A:N,9,FALSE)</f>
        <v>95</v>
      </c>
      <c r="X404" s="2">
        <f>VLOOKUP(A404,Sales!A:N,10,FALSE)</f>
        <v>1</v>
      </c>
      <c r="Y404" s="2">
        <f>VLOOKUP(A404,Sales!A:N,11,FALSE)</f>
        <v>1</v>
      </c>
      <c r="Z404" s="2">
        <f>VLOOKUP(A404,Sales!A:N,12,FALSE)</f>
        <v>0</v>
      </c>
      <c r="AA404" s="2">
        <f>VLOOKUP(A404,Sales!A:N,13,FALSE)</f>
        <v>3</v>
      </c>
      <c r="AB404" s="2">
        <f>VLOOKUP(A404,Sales!A:N,14,FALSE)</f>
        <v>6</v>
      </c>
      <c r="AC404" s="2">
        <f>VLOOKUP(A404,Campaigns!A:I,2,FALSE)</f>
        <v>0</v>
      </c>
      <c r="AD404" s="2">
        <f>VLOOKUP(A404,Campaigns!A:I,3,FALSE)</f>
        <v>0</v>
      </c>
      <c r="AE404" s="2">
        <f>VLOOKUP(A404,Campaigns!A:I,4,FALSE)</f>
        <v>0</v>
      </c>
      <c r="AF404" s="2">
        <f>VLOOKUP(A404,Campaigns!A:I,5,FALSE)</f>
        <v>0</v>
      </c>
      <c r="AG404" s="2">
        <f>VLOOKUP(A404,Campaigns!A:I,6,FALSE)</f>
        <v>0</v>
      </c>
      <c r="AH404" s="2">
        <f>VLOOKUP(A404,Campaigns!A:I,7,FALSE)</f>
        <v>0</v>
      </c>
      <c r="AI404" s="2">
        <f>VLOOKUP(A404,Campaigns!A:I,8,FALSE)</f>
        <v>0</v>
      </c>
      <c r="AJ404" s="19">
        <f>VLOOKUP(A404,Campaigns!A:I,9,FALSE)</f>
        <v>43658</v>
      </c>
    </row>
    <row r="405" spans="1:36">
      <c r="A405" s="2">
        <v>2364</v>
      </c>
      <c r="B405" s="2">
        <f>VLOOKUP(A405, Customer!A:O, 2, FALSE)</f>
        <v>144964</v>
      </c>
      <c r="C405" s="2">
        <f>VLOOKUP(A405, Customer!A:O, 3, FALSE)</f>
        <v>1</v>
      </c>
      <c r="D405" s="2">
        <f>VLOOKUP(A405, Customer!A:O, 4, FALSE)</f>
        <v>1</v>
      </c>
      <c r="E405" s="2">
        <f>VLOOKUP(A405, Customer!A:O, 5, FALSE)</f>
        <v>40</v>
      </c>
      <c r="F405" s="2">
        <f>VLOOKUP(A405, Customer!A:O, 6, FALSE)</f>
        <v>0</v>
      </c>
      <c r="G405" s="2">
        <f>VLOOKUP(A405, Customer!A:O, 7, FALSE)</f>
        <v>0</v>
      </c>
      <c r="H405" s="2">
        <f>VLOOKUP(A405, Customer!A:O, 8, FALSE)</f>
        <v>0</v>
      </c>
      <c r="I405" s="2">
        <f>VLOOKUP(A405, Customer!A:O, 9, FALSE)</f>
        <v>1</v>
      </c>
      <c r="J405" s="2">
        <f>VLOOKUP(A405, Customer!A:O, 10, FALSE)</f>
        <v>0</v>
      </c>
      <c r="K405" s="2">
        <f>VLOOKUP(A405, Customer!A:O, 11, FALSE)</f>
        <v>0</v>
      </c>
      <c r="L405" s="2">
        <f>VLOOKUP(A405, Customer!A:O, 12, FALSE)</f>
        <v>1</v>
      </c>
      <c r="M405" s="2">
        <f>VLOOKUP(A405, Customer!A:O, 13, FALSE)</f>
        <v>0</v>
      </c>
      <c r="N405" s="2">
        <f>VLOOKUP(A405, Customer!A:O, 14, FALSE)</f>
        <v>0</v>
      </c>
      <c r="O405" s="2" t="str">
        <f>VLOOKUP(A405, Customer!A:O, 15, FALSE)</f>
        <v>State-Florida</v>
      </c>
      <c r="P405" s="2">
        <f>VLOOKUP(A405,Sales!A:N,2,FALSE)</f>
        <v>35</v>
      </c>
      <c r="Q405">
        <f>VLOOKUP(A405,Sales!A:N,3,FALSE)</f>
        <v>61</v>
      </c>
      <c r="R405" s="2">
        <f>VLOOKUP(A405,Sales!A:N,4,FALSE)</f>
        <v>3</v>
      </c>
      <c r="S405" s="2">
        <f>VLOOKUP(A405,Sales!A:N,5,FALSE)</f>
        <v>55</v>
      </c>
      <c r="T405" s="2">
        <f>VLOOKUP(A405,Sales!A:N,6,FALSE)</f>
        <v>6</v>
      </c>
      <c r="U405" s="2">
        <f>VLOOKUP(A405,Sales!A:N,7,FALSE)</f>
        <v>0</v>
      </c>
      <c r="V405" s="2">
        <f>VLOOKUP(A405,Sales!A:N,8,FALSE)</f>
        <v>6</v>
      </c>
      <c r="W405" s="2">
        <f>VLOOKUP(A405,Sales!A:N,9,FALSE)</f>
        <v>119</v>
      </c>
      <c r="X405" s="2">
        <f>VLOOKUP(A405,Sales!A:N,10,FALSE)</f>
        <v>1</v>
      </c>
      <c r="Y405" s="2">
        <f>VLOOKUP(A405,Sales!A:N,11,FALSE)</f>
        <v>1</v>
      </c>
      <c r="Z405" s="2">
        <f>VLOOKUP(A405,Sales!A:N,12,FALSE)</f>
        <v>0</v>
      </c>
      <c r="AA405" s="2">
        <f>VLOOKUP(A405,Sales!A:N,13,FALSE)</f>
        <v>3</v>
      </c>
      <c r="AB405" s="2">
        <f>VLOOKUP(A405,Sales!A:N,14,FALSE)</f>
        <v>8</v>
      </c>
      <c r="AC405" s="2">
        <f>VLOOKUP(A405,Campaigns!A:I,2,FALSE)</f>
        <v>0</v>
      </c>
      <c r="AD405" s="2">
        <f>VLOOKUP(A405,Campaigns!A:I,3,FALSE)</f>
        <v>0</v>
      </c>
      <c r="AE405" s="2">
        <f>VLOOKUP(A405,Campaigns!A:I,4,FALSE)</f>
        <v>0</v>
      </c>
      <c r="AF405" s="2">
        <f>VLOOKUP(A405,Campaigns!A:I,5,FALSE)</f>
        <v>0</v>
      </c>
      <c r="AG405" s="2">
        <f>VLOOKUP(A405,Campaigns!A:I,6,FALSE)</f>
        <v>0</v>
      </c>
      <c r="AH405" s="2">
        <f>VLOOKUP(A405,Campaigns!A:I,7,FALSE)</f>
        <v>0</v>
      </c>
      <c r="AI405" s="2">
        <f>VLOOKUP(A405,Campaigns!A:I,8,FALSE)</f>
        <v>0</v>
      </c>
      <c r="AJ405" s="19" t="str">
        <f>VLOOKUP(A405,Campaigns!A:I,9,FALSE)</f>
        <v>5/23/2019</v>
      </c>
    </row>
    <row r="406" spans="1:36">
      <c r="A406" s="2">
        <v>1950</v>
      </c>
      <c r="B406" s="2">
        <f>VLOOKUP(A406, Customer!A:O, 2, FALSE)</f>
        <v>144010</v>
      </c>
      <c r="C406" s="2">
        <f>VLOOKUP(A406, Customer!A:O, 3, FALSE)</f>
        <v>1</v>
      </c>
      <c r="D406" s="2">
        <f>VLOOKUP(A406, Customer!A:O, 4, FALSE)</f>
        <v>0</v>
      </c>
      <c r="E406" s="2">
        <f>VLOOKUP(A406, Customer!A:O, 5, FALSE)</f>
        <v>40</v>
      </c>
      <c r="F406" s="2">
        <f>VLOOKUP(A406, Customer!A:O, 6, FALSE)</f>
        <v>0</v>
      </c>
      <c r="G406" s="2">
        <f>VLOOKUP(A406, Customer!A:O, 7, FALSE)</f>
        <v>0</v>
      </c>
      <c r="H406" s="2">
        <f>VLOOKUP(A406, Customer!A:O, 8, FALSE)</f>
        <v>0</v>
      </c>
      <c r="I406" s="2">
        <f>VLOOKUP(A406, Customer!A:O, 9, FALSE)</f>
        <v>1</v>
      </c>
      <c r="J406" s="2">
        <f>VLOOKUP(A406, Customer!A:O, 10, FALSE)</f>
        <v>0</v>
      </c>
      <c r="K406" s="2">
        <f>VLOOKUP(A406, Customer!A:O, 11, FALSE)</f>
        <v>0</v>
      </c>
      <c r="L406" s="2">
        <f>VLOOKUP(A406, Customer!A:O, 12, FALSE)</f>
        <v>1</v>
      </c>
      <c r="M406" s="2">
        <f>VLOOKUP(A406, Customer!A:O, 13, FALSE)</f>
        <v>0</v>
      </c>
      <c r="N406" s="2">
        <f>VLOOKUP(A406, Customer!A:O, 14, FALSE)</f>
        <v>0</v>
      </c>
      <c r="O406" s="2" t="str">
        <f>VLOOKUP(A406, Customer!A:O, 15, FALSE)</f>
        <v>State-Florida</v>
      </c>
      <c r="P406" s="2">
        <f>VLOOKUP(A406,Sales!A:N,2,FALSE)</f>
        <v>46</v>
      </c>
      <c r="Q406">
        <f>VLOOKUP(A406,Sales!A:N,3,FALSE)</f>
        <v>609</v>
      </c>
      <c r="R406" s="2">
        <f>VLOOKUP(A406,Sales!A:N,4,FALSE)</f>
        <v>118</v>
      </c>
      <c r="S406" s="2">
        <f>VLOOKUP(A406,Sales!A:N,5,FALSE)</f>
        <v>766</v>
      </c>
      <c r="T406" s="2">
        <f>VLOOKUP(A406,Sales!A:N,6,FALSE)</f>
        <v>281</v>
      </c>
      <c r="U406" s="2">
        <f>VLOOKUP(A406,Sales!A:N,7,FALSE)</f>
        <v>236</v>
      </c>
      <c r="V406" s="2">
        <f>VLOOKUP(A406,Sales!A:N,8,FALSE)</f>
        <v>157</v>
      </c>
      <c r="W406" s="2">
        <f>VLOOKUP(A406,Sales!A:N,9,FALSE)</f>
        <v>1852</v>
      </c>
      <c r="X406" s="2">
        <f>VLOOKUP(A406,Sales!A:N,10,FALSE)</f>
        <v>6</v>
      </c>
      <c r="Y406" s="2">
        <f>VLOOKUP(A406,Sales!A:N,11,FALSE)</f>
        <v>10</v>
      </c>
      <c r="Z406" s="2">
        <f>VLOOKUP(A406,Sales!A:N,12,FALSE)</f>
        <v>2</v>
      </c>
      <c r="AA406" s="2">
        <f>VLOOKUP(A406,Sales!A:N,13,FALSE)</f>
        <v>6</v>
      </c>
      <c r="AB406" s="2">
        <f>VLOOKUP(A406,Sales!A:N,14,FALSE)</f>
        <v>9</v>
      </c>
      <c r="AC406" s="2">
        <f>VLOOKUP(A406,Campaigns!A:I,2,FALSE)</f>
        <v>0</v>
      </c>
      <c r="AD406" s="2">
        <f>VLOOKUP(A406,Campaigns!A:I,3,FALSE)</f>
        <v>0</v>
      </c>
      <c r="AE406" s="2">
        <f>VLOOKUP(A406,Campaigns!A:I,4,FALSE)</f>
        <v>0</v>
      </c>
      <c r="AF406" s="2">
        <f>VLOOKUP(A406,Campaigns!A:I,5,FALSE)</f>
        <v>0</v>
      </c>
      <c r="AG406" s="2">
        <f>VLOOKUP(A406,Campaigns!A:I,6,FALSE)</f>
        <v>0</v>
      </c>
      <c r="AH406" s="2">
        <f>VLOOKUP(A406,Campaigns!A:I,7,FALSE)</f>
        <v>0</v>
      </c>
      <c r="AI406" s="2">
        <f>VLOOKUP(A406,Campaigns!A:I,8,FALSE)</f>
        <v>0</v>
      </c>
      <c r="AJ406" s="19" t="str">
        <f>VLOOKUP(A406,Campaigns!A:I,9,FALSE)</f>
        <v>3/20/2019</v>
      </c>
    </row>
    <row r="407" spans="1:36">
      <c r="A407" s="2">
        <v>1106</v>
      </c>
      <c r="B407" s="2">
        <f>VLOOKUP(A407, Customer!A:O, 2, FALSE)</f>
        <v>143974</v>
      </c>
      <c r="C407" s="2">
        <f>VLOOKUP(A407, Customer!A:O, 3, FALSE)</f>
        <v>1</v>
      </c>
      <c r="D407" s="2">
        <f>VLOOKUP(A407, Customer!A:O, 4, FALSE)</f>
        <v>0</v>
      </c>
      <c r="E407" s="2">
        <f>VLOOKUP(A407, Customer!A:O, 5, FALSE)</f>
        <v>40</v>
      </c>
      <c r="F407" s="2">
        <f>VLOOKUP(A407, Customer!A:O, 6, FALSE)</f>
        <v>0</v>
      </c>
      <c r="G407" s="2">
        <f>VLOOKUP(A407, Customer!A:O, 7, FALSE)</f>
        <v>1</v>
      </c>
      <c r="H407" s="2">
        <f>VLOOKUP(A407, Customer!A:O, 8, FALSE)</f>
        <v>0</v>
      </c>
      <c r="I407" s="2">
        <f>VLOOKUP(A407, Customer!A:O, 9, FALSE)</f>
        <v>0</v>
      </c>
      <c r="J407" s="2">
        <f>VLOOKUP(A407, Customer!A:O, 10, FALSE)</f>
        <v>0</v>
      </c>
      <c r="K407" s="2">
        <f>VLOOKUP(A407, Customer!A:O, 11, FALSE)</f>
        <v>0</v>
      </c>
      <c r="L407" s="2">
        <f>VLOOKUP(A407, Customer!A:O, 12, FALSE)</f>
        <v>0</v>
      </c>
      <c r="M407" s="2">
        <f>VLOOKUP(A407, Customer!A:O, 13, FALSE)</f>
        <v>0</v>
      </c>
      <c r="N407" s="2">
        <f>VLOOKUP(A407, Customer!A:O, 14, FALSE)</f>
        <v>1</v>
      </c>
      <c r="O407" s="2" t="str">
        <f>VLOOKUP(A407, Customer!A:O, 15, FALSE)</f>
        <v>State-New York</v>
      </c>
      <c r="P407" s="2">
        <f>VLOOKUP(A407,Sales!A:N,2,FALSE)</f>
        <v>19</v>
      </c>
      <c r="Q407">
        <f>VLOOKUP(A407,Sales!A:N,3,FALSE)</f>
        <v>1238</v>
      </c>
      <c r="R407" s="2">
        <f>VLOOKUP(A407,Sales!A:N,4,FALSE)</f>
        <v>0</v>
      </c>
      <c r="S407" s="2">
        <f>VLOOKUP(A407,Sales!A:N,5,FALSE)</f>
        <v>331</v>
      </c>
      <c r="T407" s="2">
        <f>VLOOKUP(A407,Sales!A:N,6,FALSE)</f>
        <v>0</v>
      </c>
      <c r="U407" s="2">
        <f>VLOOKUP(A407,Sales!A:N,7,FALSE)</f>
        <v>0</v>
      </c>
      <c r="V407" s="2">
        <f>VLOOKUP(A407,Sales!A:N,8,FALSE)</f>
        <v>236</v>
      </c>
      <c r="W407" s="2">
        <f>VLOOKUP(A407,Sales!A:N,9,FALSE)</f>
        <v>1333</v>
      </c>
      <c r="X407" s="2">
        <f>VLOOKUP(A407,Sales!A:N,10,FALSE)</f>
        <v>5</v>
      </c>
      <c r="Y407" s="2">
        <f>VLOOKUP(A407,Sales!A:N,11,FALSE)</f>
        <v>6</v>
      </c>
      <c r="Z407" s="2">
        <f>VLOOKUP(A407,Sales!A:N,12,FALSE)</f>
        <v>4</v>
      </c>
      <c r="AA407" s="2">
        <f>VLOOKUP(A407,Sales!A:N,13,FALSE)</f>
        <v>6</v>
      </c>
      <c r="AB407" s="2">
        <f>VLOOKUP(A407,Sales!A:N,14,FALSE)</f>
        <v>7</v>
      </c>
      <c r="AC407" s="2">
        <f>VLOOKUP(A407,Campaigns!A:I,2,FALSE)</f>
        <v>0</v>
      </c>
      <c r="AD407" s="2">
        <f>VLOOKUP(A407,Campaigns!A:I,3,FALSE)</f>
        <v>0</v>
      </c>
      <c r="AE407" s="2">
        <f>VLOOKUP(A407,Campaigns!A:I,4,FALSE)</f>
        <v>0</v>
      </c>
      <c r="AF407" s="2">
        <f>VLOOKUP(A407,Campaigns!A:I,5,FALSE)</f>
        <v>0</v>
      </c>
      <c r="AG407" s="2">
        <f>VLOOKUP(A407,Campaigns!A:I,6,FALSE)</f>
        <v>0</v>
      </c>
      <c r="AH407" s="2">
        <f>VLOOKUP(A407,Campaigns!A:I,7,FALSE)</f>
        <v>0</v>
      </c>
      <c r="AI407" s="2">
        <f>VLOOKUP(A407,Campaigns!A:I,8,FALSE)</f>
        <v>0</v>
      </c>
      <c r="AJ407" s="19" t="str">
        <f>VLOOKUP(A407,Campaigns!A:I,9,FALSE)</f>
        <v>5/19/2019</v>
      </c>
    </row>
    <row r="408" spans="1:36">
      <c r="A408" s="2">
        <v>3091</v>
      </c>
      <c r="B408" s="2">
        <f>VLOOKUP(A408, Customer!A:O, 2, FALSE)</f>
        <v>143586</v>
      </c>
      <c r="C408" s="2">
        <f>VLOOKUP(A408, Customer!A:O, 3, FALSE)</f>
        <v>0</v>
      </c>
      <c r="D408" s="2">
        <f>VLOOKUP(A408, Customer!A:O, 4, FALSE)</f>
        <v>1</v>
      </c>
      <c r="E408" s="2">
        <f>VLOOKUP(A408, Customer!A:O, 5, FALSE)</f>
        <v>40</v>
      </c>
      <c r="F408" s="2">
        <f>VLOOKUP(A408, Customer!A:O, 6, FALSE)</f>
        <v>0</v>
      </c>
      <c r="G408" s="2">
        <f>VLOOKUP(A408, Customer!A:O, 7, FALSE)</f>
        <v>1</v>
      </c>
      <c r="H408" s="2">
        <f>VLOOKUP(A408, Customer!A:O, 8, FALSE)</f>
        <v>0</v>
      </c>
      <c r="I408" s="2">
        <f>VLOOKUP(A408, Customer!A:O, 9, FALSE)</f>
        <v>0</v>
      </c>
      <c r="J408" s="2">
        <f>VLOOKUP(A408, Customer!A:O, 10, FALSE)</f>
        <v>0</v>
      </c>
      <c r="K408" s="2">
        <f>VLOOKUP(A408, Customer!A:O, 11, FALSE)</f>
        <v>0</v>
      </c>
      <c r="L408" s="2">
        <f>VLOOKUP(A408, Customer!A:O, 12, FALSE)</f>
        <v>1</v>
      </c>
      <c r="M408" s="2">
        <f>VLOOKUP(A408, Customer!A:O, 13, FALSE)</f>
        <v>0</v>
      </c>
      <c r="N408" s="2">
        <f>VLOOKUP(A408, Customer!A:O, 14, FALSE)</f>
        <v>0</v>
      </c>
      <c r="O408" s="2" t="str">
        <f>VLOOKUP(A408, Customer!A:O, 15, FALSE)</f>
        <v>State-Illinois</v>
      </c>
      <c r="P408" s="2">
        <f>VLOOKUP(A408,Sales!A:N,2,FALSE)</f>
        <v>26</v>
      </c>
      <c r="Q408">
        <f>VLOOKUP(A408,Sales!A:N,3,FALSE)</f>
        <v>326</v>
      </c>
      <c r="R408" s="2">
        <f>VLOOKUP(A408,Sales!A:N,4,FALSE)</f>
        <v>7</v>
      </c>
      <c r="S408" s="2">
        <f>VLOOKUP(A408,Sales!A:N,5,FALSE)</f>
        <v>36</v>
      </c>
      <c r="T408" s="2">
        <f>VLOOKUP(A408,Sales!A:N,6,FALSE)</f>
        <v>13</v>
      </c>
      <c r="U408" s="2">
        <f>VLOOKUP(A408,Sales!A:N,7,FALSE)</f>
        <v>0</v>
      </c>
      <c r="V408" s="2">
        <f>VLOOKUP(A408,Sales!A:N,8,FALSE)</f>
        <v>53</v>
      </c>
      <c r="W408" s="2">
        <f>VLOOKUP(A408,Sales!A:N,9,FALSE)</f>
        <v>329</v>
      </c>
      <c r="X408" s="2">
        <f>VLOOKUP(A408,Sales!A:N,10,FALSE)</f>
        <v>3</v>
      </c>
      <c r="Y408" s="2">
        <f>VLOOKUP(A408,Sales!A:N,11,FALSE)</f>
        <v>3</v>
      </c>
      <c r="Z408" s="2">
        <f>VLOOKUP(A408,Sales!A:N,12,FALSE)</f>
        <v>0</v>
      </c>
      <c r="AA408" s="2">
        <f>VLOOKUP(A408,Sales!A:N,13,FALSE)</f>
        <v>4</v>
      </c>
      <c r="AB408" s="2">
        <f>VLOOKUP(A408,Sales!A:N,14,FALSE)</f>
        <v>8</v>
      </c>
      <c r="AC408" s="2">
        <f>VLOOKUP(A408,Campaigns!A:I,2,FALSE)</f>
        <v>0</v>
      </c>
      <c r="AD408" s="2">
        <f>VLOOKUP(A408,Campaigns!A:I,3,FALSE)</f>
        <v>0</v>
      </c>
      <c r="AE408" s="2">
        <f>VLOOKUP(A408,Campaigns!A:I,4,FALSE)</f>
        <v>0</v>
      </c>
      <c r="AF408" s="2">
        <f>VLOOKUP(A408,Campaigns!A:I,5,FALSE)</f>
        <v>0</v>
      </c>
      <c r="AG408" s="2">
        <f>VLOOKUP(A408,Campaigns!A:I,6,FALSE)</f>
        <v>0</v>
      </c>
      <c r="AH408" s="2">
        <f>VLOOKUP(A408,Campaigns!A:I,7,FALSE)</f>
        <v>0</v>
      </c>
      <c r="AI408" s="2">
        <f>VLOOKUP(A408,Campaigns!A:I,8,FALSE)</f>
        <v>0</v>
      </c>
      <c r="AJ408" s="19">
        <f>VLOOKUP(A408,Campaigns!A:I,9,FALSE)</f>
        <v>43557</v>
      </c>
    </row>
    <row r="409" spans="1:36">
      <c r="A409" s="2">
        <v>1016</v>
      </c>
      <c r="B409" s="2">
        <f>VLOOKUP(A409, Customer!A:O, 2, FALSE)</f>
        <v>141850</v>
      </c>
      <c r="C409" s="2">
        <f>VLOOKUP(A409, Customer!A:O, 3, FALSE)</f>
        <v>1</v>
      </c>
      <c r="D409" s="2">
        <f>VLOOKUP(A409, Customer!A:O, 4, FALSE)</f>
        <v>1</v>
      </c>
      <c r="E409" s="2">
        <f>VLOOKUP(A409, Customer!A:O, 5, FALSE)</f>
        <v>40</v>
      </c>
      <c r="F409" s="2">
        <f>VLOOKUP(A409, Customer!A:O, 6, FALSE)</f>
        <v>0</v>
      </c>
      <c r="G409" s="2">
        <f>VLOOKUP(A409, Customer!A:O, 7, FALSE)</f>
        <v>1</v>
      </c>
      <c r="H409" s="2">
        <f>VLOOKUP(A409, Customer!A:O, 8, FALSE)</f>
        <v>0</v>
      </c>
      <c r="I409" s="2">
        <f>VLOOKUP(A409, Customer!A:O, 9, FALSE)</f>
        <v>0</v>
      </c>
      <c r="J409" s="2">
        <f>VLOOKUP(A409, Customer!A:O, 10, FALSE)</f>
        <v>0</v>
      </c>
      <c r="K409" s="2">
        <f>VLOOKUP(A409, Customer!A:O, 11, FALSE)</f>
        <v>0</v>
      </c>
      <c r="L409" s="2">
        <f>VLOOKUP(A409, Customer!A:O, 12, FALSE)</f>
        <v>1</v>
      </c>
      <c r="M409" s="2">
        <f>VLOOKUP(A409, Customer!A:O, 13, FALSE)</f>
        <v>0</v>
      </c>
      <c r="N409" s="2">
        <f>VLOOKUP(A409, Customer!A:O, 14, FALSE)</f>
        <v>0</v>
      </c>
      <c r="O409" s="2" t="str">
        <f>VLOOKUP(A409, Customer!A:O, 15, FALSE)</f>
        <v>State-New York</v>
      </c>
      <c r="P409" s="2">
        <f>VLOOKUP(A409,Sales!A:N,2,FALSE)</f>
        <v>51</v>
      </c>
      <c r="Q409">
        <f>VLOOKUP(A409,Sales!A:N,3,FALSE)</f>
        <v>180</v>
      </c>
      <c r="R409" s="2">
        <f>VLOOKUP(A409,Sales!A:N,4,FALSE)</f>
        <v>17</v>
      </c>
      <c r="S409" s="2">
        <f>VLOOKUP(A409,Sales!A:N,5,FALSE)</f>
        <v>64</v>
      </c>
      <c r="T409" s="2">
        <f>VLOOKUP(A409,Sales!A:N,6,FALSE)</f>
        <v>7</v>
      </c>
      <c r="U409" s="2">
        <f>VLOOKUP(A409,Sales!A:N,7,FALSE)</f>
        <v>44</v>
      </c>
      <c r="V409" s="2">
        <f>VLOOKUP(A409,Sales!A:N,8,FALSE)</f>
        <v>14</v>
      </c>
      <c r="W409" s="2">
        <f>VLOOKUP(A409,Sales!A:N,9,FALSE)</f>
        <v>298</v>
      </c>
      <c r="X409" s="2">
        <f>VLOOKUP(A409,Sales!A:N,10,FALSE)</f>
        <v>3</v>
      </c>
      <c r="Y409" s="2">
        <f>VLOOKUP(A409,Sales!A:N,11,FALSE)</f>
        <v>3</v>
      </c>
      <c r="Z409" s="2">
        <f>VLOOKUP(A409,Sales!A:N,12,FALSE)</f>
        <v>0</v>
      </c>
      <c r="AA409" s="2">
        <f>VLOOKUP(A409,Sales!A:N,13,FALSE)</f>
        <v>3</v>
      </c>
      <c r="AB409" s="2">
        <f>VLOOKUP(A409,Sales!A:N,14,FALSE)</f>
        <v>8</v>
      </c>
      <c r="AC409" s="2">
        <f>VLOOKUP(A409,Campaigns!A:I,2,FALSE)</f>
        <v>0</v>
      </c>
      <c r="AD409" s="2">
        <f>VLOOKUP(A409,Campaigns!A:I,3,FALSE)</f>
        <v>0</v>
      </c>
      <c r="AE409" s="2">
        <f>VLOOKUP(A409,Campaigns!A:I,4,FALSE)</f>
        <v>0</v>
      </c>
      <c r="AF409" s="2">
        <f>VLOOKUP(A409,Campaigns!A:I,5,FALSE)</f>
        <v>0</v>
      </c>
      <c r="AG409" s="2">
        <f>VLOOKUP(A409,Campaigns!A:I,6,FALSE)</f>
        <v>0</v>
      </c>
      <c r="AH409" s="2">
        <f>VLOOKUP(A409,Campaigns!A:I,7,FALSE)</f>
        <v>0</v>
      </c>
      <c r="AI409" s="2">
        <f>VLOOKUP(A409,Campaigns!A:I,8,FALSE)</f>
        <v>0</v>
      </c>
      <c r="AJ409" s="19" t="str">
        <f>VLOOKUP(A409,Campaigns!A:I,9,FALSE)</f>
        <v>5/31/2019</v>
      </c>
    </row>
    <row r="410" spans="1:36">
      <c r="A410" s="2">
        <v>1455</v>
      </c>
      <c r="B410" s="2">
        <f>VLOOKUP(A410, Customer!A:O, 2, FALSE)</f>
        <v>137406</v>
      </c>
      <c r="C410" s="2">
        <f>VLOOKUP(A410, Customer!A:O, 3, FALSE)</f>
        <v>1</v>
      </c>
      <c r="D410" s="2">
        <f>VLOOKUP(A410, Customer!A:O, 4, FALSE)</f>
        <v>0</v>
      </c>
      <c r="E410" s="2">
        <f>VLOOKUP(A410, Customer!A:O, 5, FALSE)</f>
        <v>40</v>
      </c>
      <c r="F410" s="2">
        <f>VLOOKUP(A410, Customer!A:O, 6, FALSE)</f>
        <v>0</v>
      </c>
      <c r="G410" s="2">
        <f>VLOOKUP(A410, Customer!A:O, 7, FALSE)</f>
        <v>1</v>
      </c>
      <c r="H410" s="2">
        <f>VLOOKUP(A410, Customer!A:O, 8, FALSE)</f>
        <v>0</v>
      </c>
      <c r="I410" s="2">
        <f>VLOOKUP(A410, Customer!A:O, 9, FALSE)</f>
        <v>0</v>
      </c>
      <c r="J410" s="2">
        <f>VLOOKUP(A410, Customer!A:O, 10, FALSE)</f>
        <v>0</v>
      </c>
      <c r="K410" s="2">
        <f>VLOOKUP(A410, Customer!A:O, 11, FALSE)</f>
        <v>0</v>
      </c>
      <c r="L410" s="2">
        <f>VLOOKUP(A410, Customer!A:O, 12, FALSE)</f>
        <v>1</v>
      </c>
      <c r="M410" s="2">
        <f>VLOOKUP(A410, Customer!A:O, 13, FALSE)</f>
        <v>0</v>
      </c>
      <c r="N410" s="2">
        <f>VLOOKUP(A410, Customer!A:O, 14, FALSE)</f>
        <v>0</v>
      </c>
      <c r="O410" s="2" t="str">
        <f>VLOOKUP(A410, Customer!A:O, 15, FALSE)</f>
        <v>State-Texas</v>
      </c>
      <c r="P410" s="2">
        <f>VLOOKUP(A410,Sales!A:N,2,FALSE)</f>
        <v>18</v>
      </c>
      <c r="Q410">
        <f>VLOOKUP(A410,Sales!A:N,3,FALSE)</f>
        <v>7</v>
      </c>
      <c r="R410" s="2">
        <f>VLOOKUP(A410,Sales!A:N,4,FALSE)</f>
        <v>0</v>
      </c>
      <c r="S410" s="2">
        <f>VLOOKUP(A410,Sales!A:N,5,FALSE)</f>
        <v>29</v>
      </c>
      <c r="T410" s="2">
        <f>VLOOKUP(A410,Sales!A:N,6,FALSE)</f>
        <v>7</v>
      </c>
      <c r="U410" s="2">
        <f>VLOOKUP(A410,Sales!A:N,7,FALSE)</f>
        <v>7</v>
      </c>
      <c r="V410" s="2">
        <f>VLOOKUP(A410,Sales!A:N,8,FALSE)</f>
        <v>11</v>
      </c>
      <c r="W410" s="2">
        <f>VLOOKUP(A410,Sales!A:N,9,FALSE)</f>
        <v>40</v>
      </c>
      <c r="X410" s="2">
        <f>VLOOKUP(A410,Sales!A:N,10,FALSE)</f>
        <v>1</v>
      </c>
      <c r="Y410" s="2">
        <f>VLOOKUP(A410,Sales!A:N,11,FALSE)</f>
        <v>1</v>
      </c>
      <c r="Z410" s="2">
        <f>VLOOKUP(A410,Sales!A:N,12,FALSE)</f>
        <v>0</v>
      </c>
      <c r="AA410" s="2">
        <f>VLOOKUP(A410,Sales!A:N,13,FALSE)</f>
        <v>2</v>
      </c>
      <c r="AB410" s="2">
        <f>VLOOKUP(A410,Sales!A:N,14,FALSE)</f>
        <v>8</v>
      </c>
      <c r="AC410" s="2">
        <f>VLOOKUP(A410,Campaigns!A:I,2,FALSE)</f>
        <v>0</v>
      </c>
      <c r="AD410" s="2">
        <f>VLOOKUP(A410,Campaigns!A:I,3,FALSE)</f>
        <v>0</v>
      </c>
      <c r="AE410" s="2">
        <f>VLOOKUP(A410,Campaigns!A:I,4,FALSE)</f>
        <v>0</v>
      </c>
      <c r="AF410" s="2">
        <f>VLOOKUP(A410,Campaigns!A:I,5,FALSE)</f>
        <v>0</v>
      </c>
      <c r="AG410" s="2">
        <f>VLOOKUP(A410,Campaigns!A:I,6,FALSE)</f>
        <v>0</v>
      </c>
      <c r="AH410" s="2">
        <f>VLOOKUP(A410,Campaigns!A:I,7,FALSE)</f>
        <v>0</v>
      </c>
      <c r="AI410" s="2">
        <f>VLOOKUP(A410,Campaigns!A:I,8,FALSE)</f>
        <v>1</v>
      </c>
      <c r="AJ410" s="19" t="str">
        <f>VLOOKUP(A410,Campaigns!A:I,9,FALSE)</f>
        <v>3/16/2020</v>
      </c>
    </row>
    <row r="411" spans="1:36">
      <c r="A411" s="2">
        <v>2741</v>
      </c>
      <c r="B411" s="2">
        <f>VLOOKUP(A411, Customer!A:O, 2, FALSE)</f>
        <v>136802</v>
      </c>
      <c r="C411" s="2">
        <f>VLOOKUP(A411, Customer!A:O, 3, FALSE)</f>
        <v>1</v>
      </c>
      <c r="D411" s="2">
        <f>VLOOKUP(A411, Customer!A:O, 4, FALSE)</f>
        <v>0</v>
      </c>
      <c r="E411" s="2">
        <f>VLOOKUP(A411, Customer!A:O, 5, FALSE)</f>
        <v>40</v>
      </c>
      <c r="F411" s="2">
        <f>VLOOKUP(A411, Customer!A:O, 6, FALSE)</f>
        <v>0</v>
      </c>
      <c r="G411" s="2">
        <f>VLOOKUP(A411, Customer!A:O, 7, FALSE)</f>
        <v>0</v>
      </c>
      <c r="H411" s="2">
        <f>VLOOKUP(A411, Customer!A:O, 8, FALSE)</f>
        <v>1</v>
      </c>
      <c r="I411" s="2">
        <f>VLOOKUP(A411, Customer!A:O, 9, FALSE)</f>
        <v>0</v>
      </c>
      <c r="J411" s="2">
        <f>VLOOKUP(A411, Customer!A:O, 10, FALSE)</f>
        <v>0</v>
      </c>
      <c r="K411" s="2">
        <f>VLOOKUP(A411, Customer!A:O, 11, FALSE)</f>
        <v>0</v>
      </c>
      <c r="L411" s="2">
        <f>VLOOKUP(A411, Customer!A:O, 12, FALSE)</f>
        <v>0</v>
      </c>
      <c r="M411" s="2">
        <f>VLOOKUP(A411, Customer!A:O, 13, FALSE)</f>
        <v>0</v>
      </c>
      <c r="N411" s="2">
        <f>VLOOKUP(A411, Customer!A:O, 14, FALSE)</f>
        <v>1</v>
      </c>
      <c r="O411" s="2" t="str">
        <f>VLOOKUP(A411, Customer!A:O, 15, FALSE)</f>
        <v>State-California</v>
      </c>
      <c r="P411" s="2">
        <f>VLOOKUP(A411,Sales!A:N,2,FALSE)</f>
        <v>23</v>
      </c>
      <c r="Q411">
        <f>VLOOKUP(A411,Sales!A:N,3,FALSE)</f>
        <v>59</v>
      </c>
      <c r="R411" s="2">
        <f>VLOOKUP(A411,Sales!A:N,4,FALSE)</f>
        <v>4</v>
      </c>
      <c r="S411" s="2">
        <f>VLOOKUP(A411,Sales!A:N,5,FALSE)</f>
        <v>7</v>
      </c>
      <c r="T411" s="2">
        <f>VLOOKUP(A411,Sales!A:N,6,FALSE)</f>
        <v>0</v>
      </c>
      <c r="U411" s="2">
        <f>VLOOKUP(A411,Sales!A:N,7,FALSE)</f>
        <v>0</v>
      </c>
      <c r="V411" s="2">
        <f>VLOOKUP(A411,Sales!A:N,8,FALSE)</f>
        <v>4</v>
      </c>
      <c r="W411" s="2">
        <f>VLOOKUP(A411,Sales!A:N,9,FALSE)</f>
        <v>67</v>
      </c>
      <c r="X411" s="2">
        <f>VLOOKUP(A411,Sales!A:N,10,FALSE)</f>
        <v>1</v>
      </c>
      <c r="Y411" s="2">
        <f>VLOOKUP(A411,Sales!A:N,11,FALSE)</f>
        <v>1</v>
      </c>
      <c r="Z411" s="2">
        <f>VLOOKUP(A411,Sales!A:N,12,FALSE)</f>
        <v>0</v>
      </c>
      <c r="AA411" s="2">
        <f>VLOOKUP(A411,Sales!A:N,13,FALSE)</f>
        <v>3</v>
      </c>
      <c r="AB411" s="2">
        <f>VLOOKUP(A411,Sales!A:N,14,FALSE)</f>
        <v>5</v>
      </c>
      <c r="AC411" s="2">
        <f>VLOOKUP(A411,Campaigns!A:I,2,FALSE)</f>
        <v>0</v>
      </c>
      <c r="AD411" s="2">
        <f>VLOOKUP(A411,Campaigns!A:I,3,FALSE)</f>
        <v>0</v>
      </c>
      <c r="AE411" s="2">
        <f>VLOOKUP(A411,Campaigns!A:I,4,FALSE)</f>
        <v>0</v>
      </c>
      <c r="AF411" s="2">
        <f>VLOOKUP(A411,Campaigns!A:I,5,FALSE)</f>
        <v>0</v>
      </c>
      <c r="AG411" s="2">
        <f>VLOOKUP(A411,Campaigns!A:I,6,FALSE)</f>
        <v>0</v>
      </c>
      <c r="AH411" s="2">
        <f>VLOOKUP(A411,Campaigns!A:I,7,FALSE)</f>
        <v>0</v>
      </c>
      <c r="AI411" s="2">
        <f>VLOOKUP(A411,Campaigns!A:I,8,FALSE)</f>
        <v>0</v>
      </c>
      <c r="AJ411" s="19" t="str">
        <f>VLOOKUP(A411,Campaigns!A:I,9,FALSE)</f>
        <v>11/20/2020</v>
      </c>
    </row>
    <row r="412" spans="1:36">
      <c r="A412" s="2">
        <v>2564</v>
      </c>
      <c r="B412" s="2">
        <f>VLOOKUP(A412, Customer!A:O, 2, FALSE)</f>
        <v>134968</v>
      </c>
      <c r="C412" s="2">
        <f>VLOOKUP(A412, Customer!A:O, 3, FALSE)</f>
        <v>1</v>
      </c>
      <c r="D412" s="2">
        <f>VLOOKUP(A412, Customer!A:O, 4, FALSE)</f>
        <v>0</v>
      </c>
      <c r="E412" s="2">
        <f>VLOOKUP(A412, Customer!A:O, 5, FALSE)</f>
        <v>40</v>
      </c>
      <c r="F412" s="2">
        <f>VLOOKUP(A412, Customer!A:O, 6, FALSE)</f>
        <v>0</v>
      </c>
      <c r="G412" s="2">
        <f>VLOOKUP(A412, Customer!A:O, 7, FALSE)</f>
        <v>1</v>
      </c>
      <c r="H412" s="2">
        <f>VLOOKUP(A412, Customer!A:O, 8, FALSE)</f>
        <v>0</v>
      </c>
      <c r="I412" s="2">
        <f>VLOOKUP(A412, Customer!A:O, 9, FALSE)</f>
        <v>0</v>
      </c>
      <c r="J412" s="2">
        <f>VLOOKUP(A412, Customer!A:O, 10, FALSE)</f>
        <v>0</v>
      </c>
      <c r="K412" s="2">
        <f>VLOOKUP(A412, Customer!A:O, 11, FALSE)</f>
        <v>0</v>
      </c>
      <c r="L412" s="2">
        <f>VLOOKUP(A412, Customer!A:O, 12, FALSE)</f>
        <v>1</v>
      </c>
      <c r="M412" s="2">
        <f>VLOOKUP(A412, Customer!A:O, 13, FALSE)</f>
        <v>0</v>
      </c>
      <c r="N412" s="2">
        <f>VLOOKUP(A412, Customer!A:O, 14, FALSE)</f>
        <v>0</v>
      </c>
      <c r="O412" s="2" t="str">
        <f>VLOOKUP(A412, Customer!A:O, 15, FALSE)</f>
        <v>State-New York</v>
      </c>
      <c r="P412" s="2">
        <f>VLOOKUP(A412,Sales!A:N,2,FALSE)</f>
        <v>11</v>
      </c>
      <c r="Q412">
        <f>VLOOKUP(A412,Sales!A:N,3,FALSE)</f>
        <v>610</v>
      </c>
      <c r="R412" s="2">
        <f>VLOOKUP(A412,Sales!A:N,4,FALSE)</f>
        <v>23</v>
      </c>
      <c r="S412" s="2">
        <f>VLOOKUP(A412,Sales!A:N,5,FALSE)</f>
        <v>174</v>
      </c>
      <c r="T412" s="2">
        <f>VLOOKUP(A412,Sales!A:N,6,FALSE)</f>
        <v>31</v>
      </c>
      <c r="U412" s="2">
        <f>VLOOKUP(A412,Sales!A:N,7,FALSE)</f>
        <v>8</v>
      </c>
      <c r="V412" s="2">
        <f>VLOOKUP(A412,Sales!A:N,8,FALSE)</f>
        <v>8</v>
      </c>
      <c r="W412" s="2">
        <f>VLOOKUP(A412,Sales!A:N,9,FALSE)</f>
        <v>838</v>
      </c>
      <c r="X412" s="2">
        <f>VLOOKUP(A412,Sales!A:N,10,FALSE)</f>
        <v>7</v>
      </c>
      <c r="Y412" s="2">
        <f>VLOOKUP(A412,Sales!A:N,11,FALSE)</f>
        <v>3</v>
      </c>
      <c r="Z412" s="2">
        <f>VLOOKUP(A412,Sales!A:N,12,FALSE)</f>
        <v>2</v>
      </c>
      <c r="AA412" s="2">
        <f>VLOOKUP(A412,Sales!A:N,13,FALSE)</f>
        <v>5</v>
      </c>
      <c r="AB412" s="2">
        <f>VLOOKUP(A412,Sales!A:N,14,FALSE)</f>
        <v>7</v>
      </c>
      <c r="AC412" s="2">
        <f>VLOOKUP(A412,Campaigns!A:I,2,FALSE)</f>
        <v>0</v>
      </c>
      <c r="AD412" s="2">
        <f>VLOOKUP(A412,Campaigns!A:I,3,FALSE)</f>
        <v>0</v>
      </c>
      <c r="AE412" s="2">
        <f>VLOOKUP(A412,Campaigns!A:I,4,FALSE)</f>
        <v>0</v>
      </c>
      <c r="AF412" s="2">
        <f>VLOOKUP(A412,Campaigns!A:I,5,FALSE)</f>
        <v>0</v>
      </c>
      <c r="AG412" s="2">
        <f>VLOOKUP(A412,Campaigns!A:I,6,FALSE)</f>
        <v>0</v>
      </c>
      <c r="AH412" s="2">
        <f>VLOOKUP(A412,Campaigns!A:I,7,FALSE)</f>
        <v>0</v>
      </c>
      <c r="AI412" s="2">
        <f>VLOOKUP(A412,Campaigns!A:I,8,FALSE)</f>
        <v>0</v>
      </c>
      <c r="AJ412" s="19" t="str">
        <f>VLOOKUP(A412,Campaigns!A:I,9,FALSE)</f>
        <v>9/15/2019</v>
      </c>
    </row>
    <row r="413" spans="1:36">
      <c r="A413" s="2">
        <v>2654</v>
      </c>
      <c r="B413" s="2">
        <f>VLOOKUP(A413, Customer!A:O, 2, FALSE)</f>
        <v>133228</v>
      </c>
      <c r="C413" s="2">
        <f>VLOOKUP(A413, Customer!A:O, 3, FALSE)</f>
        <v>1</v>
      </c>
      <c r="D413" s="2">
        <f>VLOOKUP(A413, Customer!A:O, 4, FALSE)</f>
        <v>0</v>
      </c>
      <c r="E413" s="2">
        <f>VLOOKUP(A413, Customer!A:O, 5, FALSE)</f>
        <v>40</v>
      </c>
      <c r="F413" s="2">
        <f>VLOOKUP(A413, Customer!A:O, 6, FALSE)</f>
        <v>0</v>
      </c>
      <c r="G413" s="2">
        <f>VLOOKUP(A413, Customer!A:O, 7, FALSE)</f>
        <v>1</v>
      </c>
      <c r="H413" s="2">
        <f>VLOOKUP(A413, Customer!A:O, 8, FALSE)</f>
        <v>0</v>
      </c>
      <c r="I413" s="2">
        <f>VLOOKUP(A413, Customer!A:O, 9, FALSE)</f>
        <v>0</v>
      </c>
      <c r="J413" s="2">
        <f>VLOOKUP(A413, Customer!A:O, 10, FALSE)</f>
        <v>0</v>
      </c>
      <c r="K413" s="2">
        <f>VLOOKUP(A413, Customer!A:O, 11, FALSE)</f>
        <v>0</v>
      </c>
      <c r="L413" s="2">
        <f>VLOOKUP(A413, Customer!A:O, 12, FALSE)</f>
        <v>1</v>
      </c>
      <c r="M413" s="2">
        <f>VLOOKUP(A413, Customer!A:O, 13, FALSE)</f>
        <v>0</v>
      </c>
      <c r="N413" s="2">
        <f>VLOOKUP(A413, Customer!A:O, 14, FALSE)</f>
        <v>0</v>
      </c>
      <c r="O413" s="2" t="str">
        <f>VLOOKUP(A413, Customer!A:O, 15, FALSE)</f>
        <v>State-New York</v>
      </c>
      <c r="P413" s="2">
        <f>VLOOKUP(A413,Sales!A:N,2,FALSE)</f>
        <v>28</v>
      </c>
      <c r="Q413">
        <f>VLOOKUP(A413,Sales!A:N,3,FALSE)</f>
        <v>88</v>
      </c>
      <c r="R413" s="2">
        <f>VLOOKUP(A413,Sales!A:N,4,FALSE)</f>
        <v>8</v>
      </c>
      <c r="S413" s="2">
        <f>VLOOKUP(A413,Sales!A:N,5,FALSE)</f>
        <v>124</v>
      </c>
      <c r="T413" s="2">
        <f>VLOOKUP(A413,Sales!A:N,6,FALSE)</f>
        <v>28</v>
      </c>
      <c r="U413" s="2">
        <f>VLOOKUP(A413,Sales!A:N,7,FALSE)</f>
        <v>16</v>
      </c>
      <c r="V413" s="2">
        <f>VLOOKUP(A413,Sales!A:N,8,FALSE)</f>
        <v>20</v>
      </c>
      <c r="W413" s="2">
        <f>VLOOKUP(A413,Sales!A:N,9,FALSE)</f>
        <v>245</v>
      </c>
      <c r="X413" s="2">
        <f>VLOOKUP(A413,Sales!A:N,10,FALSE)</f>
        <v>1</v>
      </c>
      <c r="Y413" s="2">
        <f>VLOOKUP(A413,Sales!A:N,11,FALSE)</f>
        <v>2</v>
      </c>
      <c r="Z413" s="2">
        <f>VLOOKUP(A413,Sales!A:N,12,FALSE)</f>
        <v>0</v>
      </c>
      <c r="AA413" s="2">
        <f>VLOOKUP(A413,Sales!A:N,13,FALSE)</f>
        <v>3</v>
      </c>
      <c r="AB413" s="2">
        <f>VLOOKUP(A413,Sales!A:N,14,FALSE)</f>
        <v>7</v>
      </c>
      <c r="AC413" s="2">
        <f>VLOOKUP(A413,Campaigns!A:I,2,FALSE)</f>
        <v>0</v>
      </c>
      <c r="AD413" s="2">
        <f>VLOOKUP(A413,Campaigns!A:I,3,FALSE)</f>
        <v>0</v>
      </c>
      <c r="AE413" s="2">
        <f>VLOOKUP(A413,Campaigns!A:I,4,FALSE)</f>
        <v>0</v>
      </c>
      <c r="AF413" s="2">
        <f>VLOOKUP(A413,Campaigns!A:I,5,FALSE)</f>
        <v>0</v>
      </c>
      <c r="AG413" s="2">
        <f>VLOOKUP(A413,Campaigns!A:I,6,FALSE)</f>
        <v>0</v>
      </c>
      <c r="AH413" s="2">
        <f>VLOOKUP(A413,Campaigns!A:I,7,FALSE)</f>
        <v>0</v>
      </c>
      <c r="AI413" s="2">
        <f>VLOOKUP(A413,Campaigns!A:I,8,FALSE)</f>
        <v>0</v>
      </c>
      <c r="AJ413" s="19" t="str">
        <f>VLOOKUP(A413,Campaigns!A:I,9,FALSE)</f>
        <v>6/29/2020</v>
      </c>
    </row>
    <row r="414" spans="1:36">
      <c r="A414" s="2">
        <v>2727</v>
      </c>
      <c r="B414" s="2">
        <f>VLOOKUP(A414, Customer!A:O, 2, FALSE)</f>
        <v>131859</v>
      </c>
      <c r="C414" s="2">
        <f>VLOOKUP(A414, Customer!A:O, 3, FALSE)</f>
        <v>1</v>
      </c>
      <c r="D414" s="2">
        <f>VLOOKUP(A414, Customer!A:O, 4, FALSE)</f>
        <v>0</v>
      </c>
      <c r="E414" s="2">
        <f>VLOOKUP(A414, Customer!A:O, 5, FALSE)</f>
        <v>40</v>
      </c>
      <c r="F414" s="2">
        <f>VLOOKUP(A414, Customer!A:O, 6, FALSE)</f>
        <v>0</v>
      </c>
      <c r="G414" s="2">
        <f>VLOOKUP(A414, Customer!A:O, 7, FALSE)</f>
        <v>0</v>
      </c>
      <c r="H414" s="2">
        <f>VLOOKUP(A414, Customer!A:O, 8, FALSE)</f>
        <v>1</v>
      </c>
      <c r="I414" s="2">
        <f>VLOOKUP(A414, Customer!A:O, 9, FALSE)</f>
        <v>0</v>
      </c>
      <c r="J414" s="2">
        <f>VLOOKUP(A414, Customer!A:O, 10, FALSE)</f>
        <v>0</v>
      </c>
      <c r="K414" s="2">
        <f>VLOOKUP(A414, Customer!A:O, 11, FALSE)</f>
        <v>0</v>
      </c>
      <c r="L414" s="2">
        <f>VLOOKUP(A414, Customer!A:O, 12, FALSE)</f>
        <v>0</v>
      </c>
      <c r="M414" s="2">
        <f>VLOOKUP(A414, Customer!A:O, 13, FALSE)</f>
        <v>0</v>
      </c>
      <c r="N414" s="2">
        <f>VLOOKUP(A414, Customer!A:O, 14, FALSE)</f>
        <v>0</v>
      </c>
      <c r="O414" s="2" t="str">
        <f>VLOOKUP(A414, Customer!A:O, 15, FALSE)</f>
        <v>State-Texas</v>
      </c>
      <c r="P414" s="2">
        <f>VLOOKUP(A414,Sales!A:N,2,FALSE)</f>
        <v>3</v>
      </c>
      <c r="Q414">
        <f>VLOOKUP(A414,Sales!A:N,3,FALSE)</f>
        <v>12</v>
      </c>
      <c r="R414" s="2">
        <f>VLOOKUP(A414,Sales!A:N,4,FALSE)</f>
        <v>17</v>
      </c>
      <c r="S414" s="2">
        <f>VLOOKUP(A414,Sales!A:N,5,FALSE)</f>
        <v>29</v>
      </c>
      <c r="T414" s="2">
        <f>VLOOKUP(A414,Sales!A:N,6,FALSE)</f>
        <v>62</v>
      </c>
      <c r="U414" s="2">
        <f>VLOOKUP(A414,Sales!A:N,7,FALSE)</f>
        <v>33</v>
      </c>
      <c r="V414" s="2">
        <f>VLOOKUP(A414,Sales!A:N,8,FALSE)</f>
        <v>46</v>
      </c>
      <c r="W414" s="2">
        <f>VLOOKUP(A414,Sales!A:N,9,FALSE)</f>
        <v>108</v>
      </c>
      <c r="X414" s="2">
        <f>VLOOKUP(A414,Sales!A:N,10,FALSE)</f>
        <v>1</v>
      </c>
      <c r="Y414" s="2">
        <f>VLOOKUP(A414,Sales!A:N,11,FALSE)</f>
        <v>1</v>
      </c>
      <c r="Z414" s="2">
        <f>VLOOKUP(A414,Sales!A:N,12,FALSE)</f>
        <v>0</v>
      </c>
      <c r="AA414" s="2">
        <f>VLOOKUP(A414,Sales!A:N,13,FALSE)</f>
        <v>3</v>
      </c>
      <c r="AB414" s="2">
        <f>VLOOKUP(A414,Sales!A:N,14,FALSE)</f>
        <v>7</v>
      </c>
      <c r="AC414" s="2">
        <f>VLOOKUP(A414,Campaigns!A:I,2,FALSE)</f>
        <v>0</v>
      </c>
      <c r="AD414" s="2">
        <f>VLOOKUP(A414,Campaigns!A:I,3,FALSE)</f>
        <v>0</v>
      </c>
      <c r="AE414" s="2">
        <f>VLOOKUP(A414,Campaigns!A:I,4,FALSE)</f>
        <v>0</v>
      </c>
      <c r="AF414" s="2">
        <f>VLOOKUP(A414,Campaigns!A:I,5,FALSE)</f>
        <v>0</v>
      </c>
      <c r="AG414" s="2">
        <f>VLOOKUP(A414,Campaigns!A:I,6,FALSE)</f>
        <v>0</v>
      </c>
      <c r="AH414" s="2">
        <f>VLOOKUP(A414,Campaigns!A:I,7,FALSE)</f>
        <v>0</v>
      </c>
      <c r="AI414" s="2">
        <f>VLOOKUP(A414,Campaigns!A:I,8,FALSE)</f>
        <v>0</v>
      </c>
      <c r="AJ414" s="19">
        <f>VLOOKUP(A414,Campaigns!A:I,9,FALSE)</f>
        <v>43898</v>
      </c>
    </row>
    <row r="415" spans="1:36">
      <c r="A415" s="2">
        <v>2884</v>
      </c>
      <c r="B415" s="2">
        <f>VLOOKUP(A415, Customer!A:O, 2, FALSE)</f>
        <v>131535</v>
      </c>
      <c r="C415" s="2">
        <f>VLOOKUP(A415, Customer!A:O, 3, FALSE)</f>
        <v>1</v>
      </c>
      <c r="D415" s="2">
        <f>VLOOKUP(A415, Customer!A:O, 4, FALSE)</f>
        <v>0</v>
      </c>
      <c r="E415" s="2">
        <f>VLOOKUP(A415, Customer!A:O, 5, FALSE)</f>
        <v>40</v>
      </c>
      <c r="F415" s="2">
        <f>VLOOKUP(A415, Customer!A:O, 6, FALSE)</f>
        <v>0</v>
      </c>
      <c r="G415" s="2">
        <f>VLOOKUP(A415, Customer!A:O, 7, FALSE)</f>
        <v>1</v>
      </c>
      <c r="H415" s="2">
        <f>VLOOKUP(A415, Customer!A:O, 8, FALSE)</f>
        <v>0</v>
      </c>
      <c r="I415" s="2">
        <f>VLOOKUP(A415, Customer!A:O, 9, FALSE)</f>
        <v>0</v>
      </c>
      <c r="J415" s="2">
        <f>VLOOKUP(A415, Customer!A:O, 10, FALSE)</f>
        <v>0</v>
      </c>
      <c r="K415" s="2">
        <f>VLOOKUP(A415, Customer!A:O, 11, FALSE)</f>
        <v>0</v>
      </c>
      <c r="L415" s="2">
        <f>VLOOKUP(A415, Customer!A:O, 12, FALSE)</f>
        <v>0</v>
      </c>
      <c r="M415" s="2">
        <f>VLOOKUP(A415, Customer!A:O, 13, FALSE)</f>
        <v>1</v>
      </c>
      <c r="N415" s="2">
        <f>VLOOKUP(A415, Customer!A:O, 14, FALSE)</f>
        <v>0</v>
      </c>
      <c r="O415" s="2" t="str">
        <f>VLOOKUP(A415, Customer!A:O, 15, FALSE)</f>
        <v>State-Other</v>
      </c>
      <c r="P415" s="2">
        <f>VLOOKUP(A415,Sales!A:N,2,FALSE)</f>
        <v>95</v>
      </c>
      <c r="Q415">
        <f>VLOOKUP(A415,Sales!A:N,3,FALSE)</f>
        <v>63</v>
      </c>
      <c r="R415" s="2">
        <f>VLOOKUP(A415,Sales!A:N,4,FALSE)</f>
        <v>17</v>
      </c>
      <c r="S415" s="2">
        <f>VLOOKUP(A415,Sales!A:N,5,FALSE)</f>
        <v>54</v>
      </c>
      <c r="T415" s="2">
        <f>VLOOKUP(A415,Sales!A:N,6,FALSE)</f>
        <v>0</v>
      </c>
      <c r="U415" s="2">
        <f>VLOOKUP(A415,Sales!A:N,7,FALSE)</f>
        <v>0</v>
      </c>
      <c r="V415" s="2">
        <f>VLOOKUP(A415,Sales!A:N,8,FALSE)</f>
        <v>79</v>
      </c>
      <c r="W415" s="2">
        <f>VLOOKUP(A415,Sales!A:N,9,FALSE)</f>
        <v>54</v>
      </c>
      <c r="X415" s="2">
        <f>VLOOKUP(A415,Sales!A:N,10,FALSE)</f>
        <v>1</v>
      </c>
      <c r="Y415" s="2">
        <f>VLOOKUP(A415,Sales!A:N,11,FALSE)</f>
        <v>1</v>
      </c>
      <c r="Z415" s="2">
        <f>VLOOKUP(A415,Sales!A:N,12,FALSE)</f>
        <v>1</v>
      </c>
      <c r="AA415" s="2">
        <f>VLOOKUP(A415,Sales!A:N,13,FALSE)</f>
        <v>2</v>
      </c>
      <c r="AB415" s="2">
        <f>VLOOKUP(A415,Sales!A:N,14,FALSE)</f>
        <v>7</v>
      </c>
      <c r="AC415" s="2">
        <f>VLOOKUP(A415,Campaigns!A:I,2,FALSE)</f>
        <v>1</v>
      </c>
      <c r="AD415" s="2">
        <f>VLOOKUP(A415,Campaigns!A:I,3,FALSE)</f>
        <v>0</v>
      </c>
      <c r="AE415" s="2">
        <f>VLOOKUP(A415,Campaigns!A:I,4,FALSE)</f>
        <v>0</v>
      </c>
      <c r="AF415" s="2">
        <f>VLOOKUP(A415,Campaigns!A:I,5,FALSE)</f>
        <v>0</v>
      </c>
      <c r="AG415" s="2">
        <f>VLOOKUP(A415,Campaigns!A:I,6,FALSE)</f>
        <v>0</v>
      </c>
      <c r="AH415" s="2">
        <f>VLOOKUP(A415,Campaigns!A:I,7,FALSE)</f>
        <v>0</v>
      </c>
      <c r="AI415" s="2">
        <f>VLOOKUP(A415,Campaigns!A:I,8,FALSE)</f>
        <v>0</v>
      </c>
      <c r="AJ415" s="19">
        <f>VLOOKUP(A415,Campaigns!A:I,9,FALSE)</f>
        <v>43864</v>
      </c>
    </row>
    <row r="416" spans="1:36">
      <c r="A416" s="2">
        <v>3057</v>
      </c>
      <c r="B416" s="2">
        <f>VLOOKUP(A416, Customer!A:O, 2, FALSE)</f>
        <v>130828</v>
      </c>
      <c r="C416" s="2">
        <f>VLOOKUP(A416, Customer!A:O, 3, FALSE)</f>
        <v>1</v>
      </c>
      <c r="D416" s="2">
        <f>VLOOKUP(A416, Customer!A:O, 4, FALSE)</f>
        <v>0</v>
      </c>
      <c r="E416" s="2">
        <f>VLOOKUP(A416, Customer!A:O, 5, FALSE)</f>
        <v>40</v>
      </c>
      <c r="F416" s="2">
        <f>VLOOKUP(A416, Customer!A:O, 6, FALSE)</f>
        <v>0</v>
      </c>
      <c r="G416" s="2">
        <f>VLOOKUP(A416, Customer!A:O, 7, FALSE)</f>
        <v>0</v>
      </c>
      <c r="H416" s="2">
        <f>VLOOKUP(A416, Customer!A:O, 8, FALSE)</f>
        <v>1</v>
      </c>
      <c r="I416" s="2">
        <f>VLOOKUP(A416, Customer!A:O, 9, FALSE)</f>
        <v>0</v>
      </c>
      <c r="J416" s="2">
        <f>VLOOKUP(A416, Customer!A:O, 10, FALSE)</f>
        <v>0</v>
      </c>
      <c r="K416" s="2">
        <f>VLOOKUP(A416, Customer!A:O, 11, FALSE)</f>
        <v>0</v>
      </c>
      <c r="L416" s="2">
        <f>VLOOKUP(A416, Customer!A:O, 12, FALSE)</f>
        <v>1</v>
      </c>
      <c r="M416" s="2">
        <f>VLOOKUP(A416, Customer!A:O, 13, FALSE)</f>
        <v>0</v>
      </c>
      <c r="N416" s="2">
        <f>VLOOKUP(A416, Customer!A:O, 14, FALSE)</f>
        <v>0</v>
      </c>
      <c r="O416" s="2" t="str">
        <f>VLOOKUP(A416, Customer!A:O, 15, FALSE)</f>
        <v>State-Texas</v>
      </c>
      <c r="P416" s="2">
        <f>VLOOKUP(A416,Sales!A:N,2,FALSE)</f>
        <v>16</v>
      </c>
      <c r="Q416">
        <f>VLOOKUP(A416,Sales!A:N,3,FALSE)</f>
        <v>68</v>
      </c>
      <c r="R416" s="2">
        <f>VLOOKUP(A416,Sales!A:N,4,FALSE)</f>
        <v>47</v>
      </c>
      <c r="S416" s="2">
        <f>VLOOKUP(A416,Sales!A:N,5,FALSE)</f>
        <v>64</v>
      </c>
      <c r="T416" s="2">
        <f>VLOOKUP(A416,Sales!A:N,6,FALSE)</f>
        <v>8</v>
      </c>
      <c r="U416" s="2">
        <f>VLOOKUP(A416,Sales!A:N,7,FALSE)</f>
        <v>0</v>
      </c>
      <c r="V416" s="2">
        <f>VLOOKUP(A416,Sales!A:N,8,FALSE)</f>
        <v>51</v>
      </c>
      <c r="W416" s="2">
        <f>VLOOKUP(A416,Sales!A:N,9,FALSE)</f>
        <v>136</v>
      </c>
      <c r="X416" s="2">
        <f>VLOOKUP(A416,Sales!A:N,10,FALSE)</f>
        <v>2</v>
      </c>
      <c r="Y416" s="2">
        <f>VLOOKUP(A416,Sales!A:N,11,FALSE)</f>
        <v>1</v>
      </c>
      <c r="Z416" s="2">
        <f>VLOOKUP(A416,Sales!A:N,12,FALSE)</f>
        <v>1</v>
      </c>
      <c r="AA416" s="2">
        <f>VLOOKUP(A416,Sales!A:N,13,FALSE)</f>
        <v>4</v>
      </c>
      <c r="AB416" s="2">
        <f>VLOOKUP(A416,Sales!A:N,14,FALSE)</f>
        <v>3</v>
      </c>
      <c r="AC416" s="2">
        <f>VLOOKUP(A416,Campaigns!A:I,2,FALSE)</f>
        <v>0</v>
      </c>
      <c r="AD416" s="2">
        <f>VLOOKUP(A416,Campaigns!A:I,3,FALSE)</f>
        <v>0</v>
      </c>
      <c r="AE416" s="2">
        <f>VLOOKUP(A416,Campaigns!A:I,4,FALSE)</f>
        <v>0</v>
      </c>
      <c r="AF416" s="2">
        <f>VLOOKUP(A416,Campaigns!A:I,5,FALSE)</f>
        <v>0</v>
      </c>
      <c r="AG416" s="2">
        <f>VLOOKUP(A416,Campaigns!A:I,6,FALSE)</f>
        <v>0</v>
      </c>
      <c r="AH416" s="2">
        <f>VLOOKUP(A416,Campaigns!A:I,7,FALSE)</f>
        <v>0</v>
      </c>
      <c r="AI416" s="2">
        <f>VLOOKUP(A416,Campaigns!A:I,8,FALSE)</f>
        <v>0</v>
      </c>
      <c r="AJ416" s="19">
        <f>VLOOKUP(A416,Campaigns!A:I,9,FALSE)</f>
        <v>44107</v>
      </c>
    </row>
    <row r="417" spans="1:36">
      <c r="A417" s="2">
        <v>1211</v>
      </c>
      <c r="B417" s="2">
        <f>VLOOKUP(A417, Customer!A:O, 2, FALSE)</f>
        <v>130732</v>
      </c>
      <c r="C417" s="2">
        <f>VLOOKUP(A417, Customer!A:O, 3, FALSE)</f>
        <v>1</v>
      </c>
      <c r="D417" s="2">
        <f>VLOOKUP(A417, Customer!A:O, 4, FALSE)</f>
        <v>0</v>
      </c>
      <c r="E417" s="2">
        <f>VLOOKUP(A417, Customer!A:O, 5, FALSE)</f>
        <v>40</v>
      </c>
      <c r="F417" s="2">
        <f>VLOOKUP(A417, Customer!A:O, 6, FALSE)</f>
        <v>0</v>
      </c>
      <c r="G417" s="2">
        <f>VLOOKUP(A417, Customer!A:O, 7, FALSE)</f>
        <v>1</v>
      </c>
      <c r="H417" s="2">
        <f>VLOOKUP(A417, Customer!A:O, 8, FALSE)</f>
        <v>0</v>
      </c>
      <c r="I417" s="2">
        <f>VLOOKUP(A417, Customer!A:O, 9, FALSE)</f>
        <v>0</v>
      </c>
      <c r="J417" s="2">
        <f>VLOOKUP(A417, Customer!A:O, 10, FALSE)</f>
        <v>0</v>
      </c>
      <c r="K417" s="2">
        <f>VLOOKUP(A417, Customer!A:O, 11, FALSE)</f>
        <v>0</v>
      </c>
      <c r="L417" s="2">
        <f>VLOOKUP(A417, Customer!A:O, 12, FALSE)</f>
        <v>0</v>
      </c>
      <c r="M417" s="2">
        <f>VLOOKUP(A417, Customer!A:O, 13, FALSE)</f>
        <v>0</v>
      </c>
      <c r="N417" s="2">
        <f>VLOOKUP(A417, Customer!A:O, 14, FALSE)</f>
        <v>1</v>
      </c>
      <c r="O417" s="2" t="str">
        <f>VLOOKUP(A417, Customer!A:O, 15, FALSE)</f>
        <v>State-California</v>
      </c>
      <c r="P417" s="2">
        <f>VLOOKUP(A417,Sales!A:N,2,FALSE)</f>
        <v>44</v>
      </c>
      <c r="Q417">
        <f>VLOOKUP(A417,Sales!A:N,3,FALSE)</f>
        <v>659</v>
      </c>
      <c r="R417" s="2">
        <f>VLOOKUP(A417,Sales!A:N,4,FALSE)</f>
        <v>4</v>
      </c>
      <c r="S417" s="2">
        <f>VLOOKUP(A417,Sales!A:N,5,FALSE)</f>
        <v>106</v>
      </c>
      <c r="T417" s="2">
        <f>VLOOKUP(A417,Sales!A:N,6,FALSE)</f>
        <v>0</v>
      </c>
      <c r="U417" s="2">
        <f>VLOOKUP(A417,Sales!A:N,7,FALSE)</f>
        <v>4</v>
      </c>
      <c r="V417" s="2">
        <f>VLOOKUP(A417,Sales!A:N,8,FALSE)</f>
        <v>13</v>
      </c>
      <c r="W417" s="2">
        <f>VLOOKUP(A417,Sales!A:N,9,FALSE)</f>
        <v>761</v>
      </c>
      <c r="X417" s="2">
        <f>VLOOKUP(A417,Sales!A:N,10,FALSE)</f>
        <v>4</v>
      </c>
      <c r="Y417" s="2">
        <f>VLOOKUP(A417,Sales!A:N,11,FALSE)</f>
        <v>4</v>
      </c>
      <c r="Z417" s="2">
        <f>VLOOKUP(A417,Sales!A:N,12,FALSE)</f>
        <v>1</v>
      </c>
      <c r="AA417" s="2">
        <f>VLOOKUP(A417,Sales!A:N,13,FALSE)</f>
        <v>4</v>
      </c>
      <c r="AB417" s="2">
        <f>VLOOKUP(A417,Sales!A:N,14,FALSE)</f>
        <v>8</v>
      </c>
      <c r="AC417" s="2">
        <f>VLOOKUP(A417,Campaigns!A:I,2,FALSE)</f>
        <v>0</v>
      </c>
      <c r="AD417" s="2">
        <f>VLOOKUP(A417,Campaigns!A:I,3,FALSE)</f>
        <v>0</v>
      </c>
      <c r="AE417" s="2">
        <f>VLOOKUP(A417,Campaigns!A:I,4,FALSE)</f>
        <v>0</v>
      </c>
      <c r="AF417" s="2">
        <f>VLOOKUP(A417,Campaigns!A:I,5,FALSE)</f>
        <v>0</v>
      </c>
      <c r="AG417" s="2">
        <f>VLOOKUP(A417,Campaigns!A:I,6,FALSE)</f>
        <v>0</v>
      </c>
      <c r="AH417" s="2">
        <f>VLOOKUP(A417,Campaigns!A:I,7,FALSE)</f>
        <v>0</v>
      </c>
      <c r="AI417" s="2">
        <f>VLOOKUP(A417,Campaigns!A:I,8,FALSE)</f>
        <v>0</v>
      </c>
      <c r="AJ417" s="19">
        <f>VLOOKUP(A417,Campaigns!A:I,9,FALSE)</f>
        <v>43805</v>
      </c>
    </row>
    <row r="418" spans="1:36">
      <c r="A418" s="2">
        <v>2016</v>
      </c>
      <c r="B418" s="2">
        <f>VLOOKUP(A418, Customer!A:O, 2, FALSE)</f>
        <v>128071</v>
      </c>
      <c r="C418" s="2">
        <f>VLOOKUP(A418, Customer!A:O, 3, FALSE)</f>
        <v>0</v>
      </c>
      <c r="D418" s="2">
        <f>VLOOKUP(A418, Customer!A:O, 4, FALSE)</f>
        <v>0</v>
      </c>
      <c r="E418" s="2">
        <f>VLOOKUP(A418, Customer!A:O, 5, FALSE)</f>
        <v>40</v>
      </c>
      <c r="F418" s="2">
        <f>VLOOKUP(A418, Customer!A:O, 6, FALSE)</f>
        <v>0</v>
      </c>
      <c r="G418" s="2">
        <f>VLOOKUP(A418, Customer!A:O, 7, FALSE)</f>
        <v>0</v>
      </c>
      <c r="H418" s="2">
        <f>VLOOKUP(A418, Customer!A:O, 8, FALSE)</f>
        <v>1</v>
      </c>
      <c r="I418" s="2">
        <f>VLOOKUP(A418, Customer!A:O, 9, FALSE)</f>
        <v>0</v>
      </c>
      <c r="J418" s="2">
        <f>VLOOKUP(A418, Customer!A:O, 10, FALSE)</f>
        <v>0</v>
      </c>
      <c r="K418" s="2">
        <f>VLOOKUP(A418, Customer!A:O, 11, FALSE)</f>
        <v>0</v>
      </c>
      <c r="L418" s="2">
        <f>VLOOKUP(A418, Customer!A:O, 12, FALSE)</f>
        <v>1</v>
      </c>
      <c r="M418" s="2">
        <f>VLOOKUP(A418, Customer!A:O, 13, FALSE)</f>
        <v>0</v>
      </c>
      <c r="N418" s="2">
        <f>VLOOKUP(A418, Customer!A:O, 14, FALSE)</f>
        <v>0</v>
      </c>
      <c r="O418" s="2" t="str">
        <f>VLOOKUP(A418, Customer!A:O, 15, FALSE)</f>
        <v>State-Florida</v>
      </c>
      <c r="P418" s="2">
        <f>VLOOKUP(A418,Sales!A:N,2,FALSE)</f>
        <v>65</v>
      </c>
      <c r="Q418">
        <f>VLOOKUP(A418,Sales!A:N,3,FALSE)</f>
        <v>178</v>
      </c>
      <c r="R418" s="2">
        <f>VLOOKUP(A418,Sales!A:N,4,FALSE)</f>
        <v>151</v>
      </c>
      <c r="S418" s="2">
        <f>VLOOKUP(A418,Sales!A:N,5,FALSE)</f>
        <v>593</v>
      </c>
      <c r="T418" s="2">
        <f>VLOOKUP(A418,Sales!A:N,6,FALSE)</f>
        <v>187</v>
      </c>
      <c r="U418" s="2">
        <f>VLOOKUP(A418,Sales!A:N,7,FALSE)</f>
        <v>119</v>
      </c>
      <c r="V418" s="2">
        <f>VLOOKUP(A418,Sales!A:N,8,FALSE)</f>
        <v>201</v>
      </c>
      <c r="W418" s="2">
        <f>VLOOKUP(A418,Sales!A:N,9,FALSE)</f>
        <v>1027</v>
      </c>
      <c r="X418" s="2">
        <f>VLOOKUP(A418,Sales!A:N,10,FALSE)</f>
        <v>2</v>
      </c>
      <c r="Y418" s="2">
        <f>VLOOKUP(A418,Sales!A:N,11,FALSE)</f>
        <v>5</v>
      </c>
      <c r="Z418" s="2">
        <f>VLOOKUP(A418,Sales!A:N,12,FALSE)</f>
        <v>1</v>
      </c>
      <c r="AA418" s="2">
        <f>VLOOKUP(A418,Sales!A:N,13,FALSE)</f>
        <v>5</v>
      </c>
      <c r="AB418" s="2">
        <f>VLOOKUP(A418,Sales!A:N,14,FALSE)</f>
        <v>8</v>
      </c>
      <c r="AC418" s="2">
        <f>VLOOKUP(A418,Campaigns!A:I,2,FALSE)</f>
        <v>0</v>
      </c>
      <c r="AD418" s="2">
        <f>VLOOKUP(A418,Campaigns!A:I,3,FALSE)</f>
        <v>0</v>
      </c>
      <c r="AE418" s="2">
        <f>VLOOKUP(A418,Campaigns!A:I,4,FALSE)</f>
        <v>0</v>
      </c>
      <c r="AF418" s="2">
        <f>VLOOKUP(A418,Campaigns!A:I,5,FALSE)</f>
        <v>0</v>
      </c>
      <c r="AG418" s="2">
        <f>VLOOKUP(A418,Campaigns!A:I,6,FALSE)</f>
        <v>0</v>
      </c>
      <c r="AH418" s="2">
        <f>VLOOKUP(A418,Campaigns!A:I,7,FALSE)</f>
        <v>0</v>
      </c>
      <c r="AI418" s="2">
        <f>VLOOKUP(A418,Campaigns!A:I,8,FALSE)</f>
        <v>0</v>
      </c>
      <c r="AJ418" s="19">
        <f>VLOOKUP(A418,Campaigns!A:I,9,FALSE)</f>
        <v>43526</v>
      </c>
    </row>
    <row r="419" spans="1:36">
      <c r="A419" s="2">
        <v>1645</v>
      </c>
      <c r="B419" s="2">
        <f>VLOOKUP(A419, Customer!A:O, 2, FALSE)</f>
        <v>125965</v>
      </c>
      <c r="C419" s="2">
        <f>VLOOKUP(A419, Customer!A:O, 3, FALSE)</f>
        <v>0</v>
      </c>
      <c r="D419" s="2">
        <f>VLOOKUP(A419, Customer!A:O, 4, FALSE)</f>
        <v>0</v>
      </c>
      <c r="E419" s="2">
        <f>VLOOKUP(A419, Customer!A:O, 5, FALSE)</f>
        <v>40</v>
      </c>
      <c r="F419" s="2">
        <f>VLOOKUP(A419, Customer!A:O, 6, FALSE)</f>
        <v>0</v>
      </c>
      <c r="G419" s="2">
        <f>VLOOKUP(A419, Customer!A:O, 7, FALSE)</f>
        <v>1</v>
      </c>
      <c r="H419" s="2">
        <f>VLOOKUP(A419, Customer!A:O, 8, FALSE)</f>
        <v>0</v>
      </c>
      <c r="I419" s="2">
        <f>VLOOKUP(A419, Customer!A:O, 9, FALSE)</f>
        <v>0</v>
      </c>
      <c r="J419" s="2">
        <f>VLOOKUP(A419, Customer!A:O, 10, FALSE)</f>
        <v>0</v>
      </c>
      <c r="K419" s="2">
        <f>VLOOKUP(A419, Customer!A:O, 11, FALSE)</f>
        <v>1</v>
      </c>
      <c r="L419" s="2">
        <f>VLOOKUP(A419, Customer!A:O, 12, FALSE)</f>
        <v>0</v>
      </c>
      <c r="M419" s="2">
        <f>VLOOKUP(A419, Customer!A:O, 13, FALSE)</f>
        <v>0</v>
      </c>
      <c r="N419" s="2">
        <f>VLOOKUP(A419, Customer!A:O, 14, FALSE)</f>
        <v>0</v>
      </c>
      <c r="O419" s="2" t="str">
        <f>VLOOKUP(A419, Customer!A:O, 15, FALSE)</f>
        <v>State-Illinois</v>
      </c>
      <c r="P419" s="2">
        <f>VLOOKUP(A419,Sales!A:N,2,FALSE)</f>
        <v>29</v>
      </c>
      <c r="Q419">
        <f>VLOOKUP(A419,Sales!A:N,3,FALSE)</f>
        <v>10</v>
      </c>
      <c r="R419" s="2">
        <f>VLOOKUP(A419,Sales!A:N,4,FALSE)</f>
        <v>10</v>
      </c>
      <c r="S419" s="2">
        <f>VLOOKUP(A419,Sales!A:N,5,FALSE)</f>
        <v>53</v>
      </c>
      <c r="T419" s="2">
        <f>VLOOKUP(A419,Sales!A:N,6,FALSE)</f>
        <v>199</v>
      </c>
      <c r="U419" s="2">
        <f>VLOOKUP(A419,Sales!A:N,7,FALSE)</f>
        <v>34</v>
      </c>
      <c r="V419" s="2">
        <f>VLOOKUP(A419,Sales!A:N,8,FALSE)</f>
        <v>53</v>
      </c>
      <c r="W419" s="2">
        <f>VLOOKUP(A419,Sales!A:N,9,FALSE)</f>
        <v>252</v>
      </c>
      <c r="X419" s="2">
        <f>VLOOKUP(A419,Sales!A:N,10,FALSE)</f>
        <v>1</v>
      </c>
      <c r="Y419" s="2">
        <f>VLOOKUP(A419,Sales!A:N,11,FALSE)</f>
        <v>2</v>
      </c>
      <c r="Z419" s="2">
        <f>VLOOKUP(A419,Sales!A:N,12,FALSE)</f>
        <v>0</v>
      </c>
      <c r="AA419" s="2">
        <f>VLOOKUP(A419,Sales!A:N,13,FALSE)</f>
        <v>3</v>
      </c>
      <c r="AB419" s="2">
        <f>VLOOKUP(A419,Sales!A:N,14,FALSE)</f>
        <v>8</v>
      </c>
      <c r="AC419" s="2">
        <f>VLOOKUP(A419,Campaigns!A:I,2,FALSE)</f>
        <v>0</v>
      </c>
      <c r="AD419" s="2">
        <f>VLOOKUP(A419,Campaigns!A:I,3,FALSE)</f>
        <v>0</v>
      </c>
      <c r="AE419" s="2">
        <f>VLOOKUP(A419,Campaigns!A:I,4,FALSE)</f>
        <v>0</v>
      </c>
      <c r="AF419" s="2">
        <f>VLOOKUP(A419,Campaigns!A:I,5,FALSE)</f>
        <v>0</v>
      </c>
      <c r="AG419" s="2">
        <f>VLOOKUP(A419,Campaigns!A:I,6,FALSE)</f>
        <v>0</v>
      </c>
      <c r="AH419" s="2">
        <f>VLOOKUP(A419,Campaigns!A:I,7,FALSE)</f>
        <v>0</v>
      </c>
      <c r="AI419" s="2">
        <f>VLOOKUP(A419,Campaigns!A:I,8,FALSE)</f>
        <v>0</v>
      </c>
      <c r="AJ419" s="19">
        <f>VLOOKUP(A419,Campaigns!A:I,9,FALSE)</f>
        <v>43801</v>
      </c>
    </row>
    <row r="420" spans="1:36">
      <c r="A420" s="2">
        <v>1814</v>
      </c>
      <c r="B420" s="2">
        <f>VLOOKUP(A420, Customer!A:O, 2, FALSE)</f>
        <v>125130</v>
      </c>
      <c r="C420" s="2">
        <f>VLOOKUP(A420, Customer!A:O, 3, FALSE)</f>
        <v>1</v>
      </c>
      <c r="D420" s="2">
        <f>VLOOKUP(A420, Customer!A:O, 4, FALSE)</f>
        <v>0</v>
      </c>
      <c r="E420" s="2">
        <f>VLOOKUP(A420, Customer!A:O, 5, FALSE)</f>
        <v>40</v>
      </c>
      <c r="F420" s="2">
        <f>VLOOKUP(A420, Customer!A:O, 6, FALSE)</f>
        <v>0</v>
      </c>
      <c r="G420" s="2">
        <f>VLOOKUP(A420, Customer!A:O, 7, FALSE)</f>
        <v>0</v>
      </c>
      <c r="H420" s="2">
        <f>VLOOKUP(A420, Customer!A:O, 8, FALSE)</f>
        <v>0</v>
      </c>
      <c r="I420" s="2">
        <f>VLOOKUP(A420, Customer!A:O, 9, FALSE)</f>
        <v>1</v>
      </c>
      <c r="J420" s="2">
        <f>VLOOKUP(A420, Customer!A:O, 10, FALSE)</f>
        <v>0</v>
      </c>
      <c r="K420" s="2">
        <f>VLOOKUP(A420, Customer!A:O, 11, FALSE)</f>
        <v>0</v>
      </c>
      <c r="L420" s="2">
        <f>VLOOKUP(A420, Customer!A:O, 12, FALSE)</f>
        <v>0</v>
      </c>
      <c r="M420" s="2">
        <f>VLOOKUP(A420, Customer!A:O, 13, FALSE)</f>
        <v>0</v>
      </c>
      <c r="N420" s="2">
        <f>VLOOKUP(A420, Customer!A:O, 14, FALSE)</f>
        <v>0</v>
      </c>
      <c r="O420" s="2" t="str">
        <f>VLOOKUP(A420, Customer!A:O, 15, FALSE)</f>
        <v>State-New York</v>
      </c>
      <c r="P420" s="2">
        <f>VLOOKUP(A420,Sales!A:N,2,FALSE)</f>
        <v>10</v>
      </c>
      <c r="Q420">
        <f>VLOOKUP(A420,Sales!A:N,3,FALSE)</f>
        <v>10</v>
      </c>
      <c r="R420" s="2">
        <f>VLOOKUP(A420,Sales!A:N,4,FALSE)</f>
        <v>25</v>
      </c>
      <c r="S420" s="2">
        <f>VLOOKUP(A420,Sales!A:N,5,FALSE)</f>
        <v>35</v>
      </c>
      <c r="T420" s="2">
        <f>VLOOKUP(A420,Sales!A:N,6,FALSE)</f>
        <v>0</v>
      </c>
      <c r="U420" s="2">
        <f>VLOOKUP(A420,Sales!A:N,7,FALSE)</f>
        <v>90</v>
      </c>
      <c r="V420" s="2">
        <f>VLOOKUP(A420,Sales!A:N,8,FALSE)</f>
        <v>90</v>
      </c>
      <c r="W420" s="2">
        <f>VLOOKUP(A420,Sales!A:N,9,FALSE)</f>
        <v>70</v>
      </c>
      <c r="X420" s="2">
        <f>VLOOKUP(A420,Sales!A:N,10,FALSE)</f>
        <v>2</v>
      </c>
      <c r="Y420" s="2">
        <f>VLOOKUP(A420,Sales!A:N,11,FALSE)</f>
        <v>2</v>
      </c>
      <c r="Z420" s="2">
        <f>VLOOKUP(A420,Sales!A:N,12,FALSE)</f>
        <v>0</v>
      </c>
      <c r="AA420" s="2">
        <f>VLOOKUP(A420,Sales!A:N,13,FALSE)</f>
        <v>3</v>
      </c>
      <c r="AB420" s="2">
        <f>VLOOKUP(A420,Sales!A:N,14,FALSE)</f>
        <v>7</v>
      </c>
      <c r="AC420" s="2">
        <f>VLOOKUP(A420,Campaigns!A:I,2,FALSE)</f>
        <v>0</v>
      </c>
      <c r="AD420" s="2">
        <f>VLOOKUP(A420,Campaigns!A:I,3,FALSE)</f>
        <v>0</v>
      </c>
      <c r="AE420" s="2">
        <f>VLOOKUP(A420,Campaigns!A:I,4,FALSE)</f>
        <v>0</v>
      </c>
      <c r="AF420" s="2">
        <f>VLOOKUP(A420,Campaigns!A:I,5,FALSE)</f>
        <v>0</v>
      </c>
      <c r="AG420" s="2">
        <f>VLOOKUP(A420,Campaigns!A:I,6,FALSE)</f>
        <v>0</v>
      </c>
      <c r="AH420" s="2">
        <f>VLOOKUP(A420,Campaigns!A:I,7,FALSE)</f>
        <v>0</v>
      </c>
      <c r="AI420" s="2">
        <f>VLOOKUP(A420,Campaigns!A:I,8,FALSE)</f>
        <v>0</v>
      </c>
      <c r="AJ420" s="19">
        <f>VLOOKUP(A420,Campaigns!A:I,9,FALSE)</f>
        <v>44046</v>
      </c>
    </row>
    <row r="421" spans="1:36">
      <c r="A421" s="2">
        <v>2459</v>
      </c>
      <c r="B421" s="2">
        <f>VLOOKUP(A421, Customer!A:O, 2, FALSE)</f>
        <v>119107</v>
      </c>
      <c r="C421" s="2">
        <f>VLOOKUP(A421, Customer!A:O, 3, FALSE)</f>
        <v>1</v>
      </c>
      <c r="D421" s="2">
        <f>VLOOKUP(A421, Customer!A:O, 4, FALSE)</f>
        <v>0</v>
      </c>
      <c r="E421" s="2">
        <f>VLOOKUP(A421, Customer!A:O, 5, FALSE)</f>
        <v>40</v>
      </c>
      <c r="F421" s="2">
        <f>VLOOKUP(A421, Customer!A:O, 6, FALSE)</f>
        <v>0</v>
      </c>
      <c r="G421" s="2">
        <f>VLOOKUP(A421, Customer!A:O, 7, FALSE)</f>
        <v>1</v>
      </c>
      <c r="H421" s="2">
        <f>VLOOKUP(A421, Customer!A:O, 8, FALSE)</f>
        <v>0</v>
      </c>
      <c r="I421" s="2">
        <f>VLOOKUP(A421, Customer!A:O, 9, FALSE)</f>
        <v>0</v>
      </c>
      <c r="J421" s="2">
        <f>VLOOKUP(A421, Customer!A:O, 10, FALSE)</f>
        <v>0</v>
      </c>
      <c r="K421" s="2">
        <f>VLOOKUP(A421, Customer!A:O, 11, FALSE)</f>
        <v>0</v>
      </c>
      <c r="L421" s="2">
        <f>VLOOKUP(A421, Customer!A:O, 12, FALSE)</f>
        <v>1</v>
      </c>
      <c r="M421" s="2">
        <f>VLOOKUP(A421, Customer!A:O, 13, FALSE)</f>
        <v>0</v>
      </c>
      <c r="N421" s="2">
        <f>VLOOKUP(A421, Customer!A:O, 14, FALSE)</f>
        <v>0</v>
      </c>
      <c r="O421" s="2" t="str">
        <f>VLOOKUP(A421, Customer!A:O, 15, FALSE)</f>
        <v>State-California</v>
      </c>
      <c r="P421" s="2">
        <f>VLOOKUP(A421,Sales!A:N,2,FALSE)</f>
        <v>49</v>
      </c>
      <c r="Q421">
        <f>VLOOKUP(A421,Sales!A:N,3,FALSE)</f>
        <v>12</v>
      </c>
      <c r="R421" s="2">
        <f>VLOOKUP(A421,Sales!A:N,4,FALSE)</f>
        <v>25</v>
      </c>
      <c r="S421" s="2">
        <f>VLOOKUP(A421,Sales!A:N,5,FALSE)</f>
        <v>56</v>
      </c>
      <c r="T421" s="2">
        <f>VLOOKUP(A421,Sales!A:N,6,FALSE)</f>
        <v>62</v>
      </c>
      <c r="U421" s="2">
        <f>VLOOKUP(A421,Sales!A:N,7,FALSE)</f>
        <v>31</v>
      </c>
      <c r="V421" s="2">
        <f>VLOOKUP(A421,Sales!A:N,8,FALSE)</f>
        <v>100</v>
      </c>
      <c r="W421" s="2">
        <f>VLOOKUP(A421,Sales!A:N,9,FALSE)</f>
        <v>87</v>
      </c>
      <c r="X421" s="2">
        <f>VLOOKUP(A421,Sales!A:N,10,FALSE)</f>
        <v>2</v>
      </c>
      <c r="Y421" s="2">
        <f>VLOOKUP(A421,Sales!A:N,11,FALSE)</f>
        <v>1</v>
      </c>
      <c r="Z421" s="2">
        <f>VLOOKUP(A421,Sales!A:N,12,FALSE)</f>
        <v>0</v>
      </c>
      <c r="AA421" s="2">
        <f>VLOOKUP(A421,Sales!A:N,13,FALSE)</f>
        <v>3</v>
      </c>
      <c r="AB421" s="2">
        <f>VLOOKUP(A421,Sales!A:N,14,FALSE)</f>
        <v>7</v>
      </c>
      <c r="AC421" s="2">
        <f>VLOOKUP(A421,Campaigns!A:I,2,FALSE)</f>
        <v>0</v>
      </c>
      <c r="AD421" s="2">
        <f>VLOOKUP(A421,Campaigns!A:I,3,FALSE)</f>
        <v>0</v>
      </c>
      <c r="AE421" s="2">
        <f>VLOOKUP(A421,Campaigns!A:I,4,FALSE)</f>
        <v>0</v>
      </c>
      <c r="AF421" s="2">
        <f>VLOOKUP(A421,Campaigns!A:I,5,FALSE)</f>
        <v>0</v>
      </c>
      <c r="AG421" s="2">
        <f>VLOOKUP(A421,Campaigns!A:I,6,FALSE)</f>
        <v>0</v>
      </c>
      <c r="AH421" s="2">
        <f>VLOOKUP(A421,Campaigns!A:I,7,FALSE)</f>
        <v>0</v>
      </c>
      <c r="AI421" s="2">
        <f>VLOOKUP(A421,Campaigns!A:I,8,FALSE)</f>
        <v>0</v>
      </c>
      <c r="AJ421" s="19" t="str">
        <f>VLOOKUP(A421,Campaigns!A:I,9,FALSE)</f>
        <v>1/27/2020</v>
      </c>
    </row>
    <row r="422" spans="1:36">
      <c r="A422" s="2">
        <v>3101</v>
      </c>
      <c r="B422" s="2">
        <f>VLOOKUP(A422, Customer!A:O, 2, FALSE)</f>
        <v>116005</v>
      </c>
      <c r="C422" s="2">
        <f>VLOOKUP(A422, Customer!A:O, 3, FALSE)</f>
        <v>1</v>
      </c>
      <c r="D422" s="2">
        <f>VLOOKUP(A422, Customer!A:O, 4, FALSE)</f>
        <v>0</v>
      </c>
      <c r="E422" s="2">
        <f>VLOOKUP(A422, Customer!A:O, 5, FALSE)</f>
        <v>40</v>
      </c>
      <c r="F422" s="2">
        <f>VLOOKUP(A422, Customer!A:O, 6, FALSE)</f>
        <v>0</v>
      </c>
      <c r="G422" s="2">
        <f>VLOOKUP(A422, Customer!A:O, 7, FALSE)</f>
        <v>1</v>
      </c>
      <c r="H422" s="2">
        <f>VLOOKUP(A422, Customer!A:O, 8, FALSE)</f>
        <v>0</v>
      </c>
      <c r="I422" s="2">
        <f>VLOOKUP(A422, Customer!A:O, 9, FALSE)</f>
        <v>0</v>
      </c>
      <c r="J422" s="2">
        <f>VLOOKUP(A422, Customer!A:O, 10, FALSE)</f>
        <v>0</v>
      </c>
      <c r="K422" s="2">
        <f>VLOOKUP(A422, Customer!A:O, 11, FALSE)</f>
        <v>1</v>
      </c>
      <c r="L422" s="2">
        <f>VLOOKUP(A422, Customer!A:O, 12, FALSE)</f>
        <v>0</v>
      </c>
      <c r="M422" s="2">
        <f>VLOOKUP(A422, Customer!A:O, 13, FALSE)</f>
        <v>0</v>
      </c>
      <c r="N422" s="2">
        <f>VLOOKUP(A422, Customer!A:O, 14, FALSE)</f>
        <v>0</v>
      </c>
      <c r="O422" s="2" t="str">
        <f>VLOOKUP(A422, Customer!A:O, 15, FALSE)</f>
        <v>State-California</v>
      </c>
      <c r="P422" s="2">
        <f>VLOOKUP(A422,Sales!A:N,2,FALSE)</f>
        <v>69</v>
      </c>
      <c r="Q422">
        <f>VLOOKUP(A422,Sales!A:N,3,FALSE)</f>
        <v>7</v>
      </c>
      <c r="R422" s="2">
        <f>VLOOKUP(A422,Sales!A:N,4,FALSE)</f>
        <v>22</v>
      </c>
      <c r="S422" s="2">
        <f>VLOOKUP(A422,Sales!A:N,5,FALSE)</f>
        <v>14</v>
      </c>
      <c r="T422" s="2">
        <f>VLOOKUP(A422,Sales!A:N,6,FALSE)</f>
        <v>145</v>
      </c>
      <c r="U422" s="2">
        <f>VLOOKUP(A422,Sales!A:N,7,FALSE)</f>
        <v>217</v>
      </c>
      <c r="V422" s="2">
        <f>VLOOKUP(A422,Sales!A:N,8,FALSE)</f>
        <v>341</v>
      </c>
      <c r="W422" s="2">
        <f>VLOOKUP(A422,Sales!A:N,9,FALSE)</f>
        <v>65</v>
      </c>
      <c r="X422" s="2">
        <f>VLOOKUP(A422,Sales!A:N,10,FALSE)</f>
        <v>3</v>
      </c>
      <c r="Y422" s="2">
        <f>VLOOKUP(A422,Sales!A:N,11,FALSE)</f>
        <v>2</v>
      </c>
      <c r="Z422" s="2">
        <f>VLOOKUP(A422,Sales!A:N,12,FALSE)</f>
        <v>1</v>
      </c>
      <c r="AA422" s="2">
        <f>VLOOKUP(A422,Sales!A:N,13,FALSE)</f>
        <v>2</v>
      </c>
      <c r="AB422" s="2">
        <f>VLOOKUP(A422,Sales!A:N,14,FALSE)</f>
        <v>8</v>
      </c>
      <c r="AC422" s="2">
        <f>VLOOKUP(A422,Campaigns!A:I,2,FALSE)</f>
        <v>0</v>
      </c>
      <c r="AD422" s="2">
        <f>VLOOKUP(A422,Campaigns!A:I,3,FALSE)</f>
        <v>0</v>
      </c>
      <c r="AE422" s="2">
        <f>VLOOKUP(A422,Campaigns!A:I,4,FALSE)</f>
        <v>0</v>
      </c>
      <c r="AF422" s="2">
        <f>VLOOKUP(A422,Campaigns!A:I,5,FALSE)</f>
        <v>0</v>
      </c>
      <c r="AG422" s="2">
        <f>VLOOKUP(A422,Campaigns!A:I,6,FALSE)</f>
        <v>0</v>
      </c>
      <c r="AH422" s="2">
        <f>VLOOKUP(A422,Campaigns!A:I,7,FALSE)</f>
        <v>0</v>
      </c>
      <c r="AI422" s="2">
        <f>VLOOKUP(A422,Campaigns!A:I,8,FALSE)</f>
        <v>0</v>
      </c>
      <c r="AJ422" s="19" t="str">
        <f>VLOOKUP(A422,Campaigns!A:I,9,FALSE)</f>
        <v>1/19/2019</v>
      </c>
    </row>
    <row r="423" spans="1:36">
      <c r="A423" s="2">
        <v>1830</v>
      </c>
      <c r="B423" s="2">
        <f>VLOOKUP(A423, Customer!A:O, 2, FALSE)</f>
        <v>115072</v>
      </c>
      <c r="C423" s="2">
        <f>VLOOKUP(A423, Customer!A:O, 3, FALSE)</f>
        <v>2</v>
      </c>
      <c r="D423" s="2">
        <f>VLOOKUP(A423, Customer!A:O, 4, FALSE)</f>
        <v>0</v>
      </c>
      <c r="E423" s="2">
        <f>VLOOKUP(A423, Customer!A:O, 5, FALSE)</f>
        <v>40</v>
      </c>
      <c r="F423" s="2">
        <f>VLOOKUP(A423, Customer!A:O, 6, FALSE)</f>
        <v>0</v>
      </c>
      <c r="G423" s="2">
        <f>VLOOKUP(A423, Customer!A:O, 7, FALSE)</f>
        <v>1</v>
      </c>
      <c r="H423" s="2">
        <f>VLOOKUP(A423, Customer!A:O, 8, FALSE)</f>
        <v>0</v>
      </c>
      <c r="I423" s="2">
        <f>VLOOKUP(A423, Customer!A:O, 9, FALSE)</f>
        <v>0</v>
      </c>
      <c r="J423" s="2">
        <f>VLOOKUP(A423, Customer!A:O, 10, FALSE)</f>
        <v>0</v>
      </c>
      <c r="K423" s="2">
        <f>VLOOKUP(A423, Customer!A:O, 11, FALSE)</f>
        <v>0</v>
      </c>
      <c r="L423" s="2">
        <f>VLOOKUP(A423, Customer!A:O, 12, FALSE)</f>
        <v>1</v>
      </c>
      <c r="M423" s="2">
        <f>VLOOKUP(A423, Customer!A:O, 13, FALSE)</f>
        <v>0</v>
      </c>
      <c r="N423" s="2">
        <f>VLOOKUP(A423, Customer!A:O, 14, FALSE)</f>
        <v>0</v>
      </c>
      <c r="O423" s="2" t="str">
        <f>VLOOKUP(A423, Customer!A:O, 15, FALSE)</f>
        <v>State-Florida</v>
      </c>
      <c r="P423" s="2">
        <f>VLOOKUP(A423,Sales!A:N,2,FALSE)</f>
        <v>96</v>
      </c>
      <c r="Q423">
        <f>VLOOKUP(A423,Sales!A:N,3,FALSE)</f>
        <v>61</v>
      </c>
      <c r="R423" s="2">
        <f>VLOOKUP(A423,Sales!A:N,4,FALSE)</f>
        <v>15</v>
      </c>
      <c r="S423" s="2">
        <f>VLOOKUP(A423,Sales!A:N,5,FALSE)</f>
        <v>115</v>
      </c>
      <c r="T423" s="2">
        <f>VLOOKUP(A423,Sales!A:N,6,FALSE)</f>
        <v>0</v>
      </c>
      <c r="U423" s="2">
        <f>VLOOKUP(A423,Sales!A:N,7,FALSE)</f>
        <v>76</v>
      </c>
      <c r="V423" s="2">
        <f>VLOOKUP(A423,Sales!A:N,8,FALSE)</f>
        <v>137</v>
      </c>
      <c r="W423" s="2">
        <f>VLOOKUP(A423,Sales!A:N,9,FALSE)</f>
        <v>130</v>
      </c>
      <c r="X423" s="2">
        <f>VLOOKUP(A423,Sales!A:N,10,FALSE)</f>
        <v>4</v>
      </c>
      <c r="Y423" s="2">
        <f>VLOOKUP(A423,Sales!A:N,11,FALSE)</f>
        <v>3</v>
      </c>
      <c r="Z423" s="2">
        <f>VLOOKUP(A423,Sales!A:N,12,FALSE)</f>
        <v>1</v>
      </c>
      <c r="AA423" s="2">
        <f>VLOOKUP(A423,Sales!A:N,13,FALSE)</f>
        <v>3</v>
      </c>
      <c r="AB423" s="2">
        <f>VLOOKUP(A423,Sales!A:N,14,FALSE)</f>
        <v>5</v>
      </c>
      <c r="AC423" s="2">
        <f>VLOOKUP(A423,Campaigns!A:I,2,FALSE)</f>
        <v>0</v>
      </c>
      <c r="AD423" s="2">
        <f>VLOOKUP(A423,Campaigns!A:I,3,FALSE)</f>
        <v>0</v>
      </c>
      <c r="AE423" s="2">
        <f>VLOOKUP(A423,Campaigns!A:I,4,FALSE)</f>
        <v>0</v>
      </c>
      <c r="AF423" s="2">
        <f>VLOOKUP(A423,Campaigns!A:I,5,FALSE)</f>
        <v>0</v>
      </c>
      <c r="AG423" s="2">
        <f>VLOOKUP(A423,Campaigns!A:I,6,FALSE)</f>
        <v>0</v>
      </c>
      <c r="AH423" s="2">
        <f>VLOOKUP(A423,Campaigns!A:I,7,FALSE)</f>
        <v>0</v>
      </c>
      <c r="AI423" s="2">
        <f>VLOOKUP(A423,Campaigns!A:I,8,FALSE)</f>
        <v>0</v>
      </c>
      <c r="AJ423" s="19" t="str">
        <f>VLOOKUP(A423,Campaigns!A:I,9,FALSE)</f>
        <v>10/15/2019</v>
      </c>
    </row>
    <row r="424" spans="1:36">
      <c r="A424" s="2">
        <v>1383</v>
      </c>
      <c r="B424" s="2">
        <f>VLOOKUP(A424, Customer!A:O, 2, FALSE)</f>
        <v>114515</v>
      </c>
      <c r="C424" s="2">
        <f>VLOOKUP(A424, Customer!A:O, 3, FALSE)</f>
        <v>1</v>
      </c>
      <c r="D424" s="2">
        <f>VLOOKUP(A424, Customer!A:O, 4, FALSE)</f>
        <v>0</v>
      </c>
      <c r="E424" s="2">
        <f>VLOOKUP(A424, Customer!A:O, 5, FALSE)</f>
        <v>40</v>
      </c>
      <c r="F424" s="2">
        <f>VLOOKUP(A424, Customer!A:O, 6, FALSE)</f>
        <v>0</v>
      </c>
      <c r="G424" s="2">
        <f>VLOOKUP(A424, Customer!A:O, 7, FALSE)</f>
        <v>0</v>
      </c>
      <c r="H424" s="2">
        <f>VLOOKUP(A424, Customer!A:O, 8, FALSE)</f>
        <v>0</v>
      </c>
      <c r="I424" s="2">
        <f>VLOOKUP(A424, Customer!A:O, 9, FALSE)</f>
        <v>1</v>
      </c>
      <c r="J424" s="2">
        <f>VLOOKUP(A424, Customer!A:O, 10, FALSE)</f>
        <v>0</v>
      </c>
      <c r="K424" s="2">
        <f>VLOOKUP(A424, Customer!A:O, 11, FALSE)</f>
        <v>0</v>
      </c>
      <c r="L424" s="2">
        <f>VLOOKUP(A424, Customer!A:O, 12, FALSE)</f>
        <v>0</v>
      </c>
      <c r="M424" s="2">
        <f>VLOOKUP(A424, Customer!A:O, 13, FALSE)</f>
        <v>0</v>
      </c>
      <c r="N424" s="2">
        <f>VLOOKUP(A424, Customer!A:O, 14, FALSE)</f>
        <v>0</v>
      </c>
      <c r="O424" s="2" t="str">
        <f>VLOOKUP(A424, Customer!A:O, 15, FALSE)</f>
        <v>State-Texas</v>
      </c>
      <c r="P424" s="2">
        <f>VLOOKUP(A424,Sales!A:N,2,FALSE)</f>
        <v>71</v>
      </c>
      <c r="Q424">
        <f>VLOOKUP(A424,Sales!A:N,3,FALSE)</f>
        <v>47</v>
      </c>
      <c r="R424" s="2">
        <f>VLOOKUP(A424,Sales!A:N,4,FALSE)</f>
        <v>32</v>
      </c>
      <c r="S424" s="2">
        <f>VLOOKUP(A424,Sales!A:N,5,FALSE)</f>
        <v>71</v>
      </c>
      <c r="T424" s="2">
        <f>VLOOKUP(A424,Sales!A:N,6,FALSE)</f>
        <v>47</v>
      </c>
      <c r="U424" s="2">
        <f>VLOOKUP(A424,Sales!A:N,7,FALSE)</f>
        <v>284</v>
      </c>
      <c r="V424" s="2">
        <f>VLOOKUP(A424,Sales!A:N,8,FALSE)</f>
        <v>276</v>
      </c>
      <c r="W424" s="2">
        <f>VLOOKUP(A424,Sales!A:N,9,FALSE)</f>
        <v>205</v>
      </c>
      <c r="X424" s="2">
        <f>VLOOKUP(A424,Sales!A:N,10,FALSE)</f>
        <v>4</v>
      </c>
      <c r="Y424" s="2">
        <f>VLOOKUP(A424,Sales!A:N,11,FALSE)</f>
        <v>2</v>
      </c>
      <c r="Z424" s="2">
        <f>VLOOKUP(A424,Sales!A:N,12,FALSE)</f>
        <v>2</v>
      </c>
      <c r="AA424" s="2">
        <f>VLOOKUP(A424,Sales!A:N,13,FALSE)</f>
        <v>3</v>
      </c>
      <c r="AB424" s="2">
        <f>VLOOKUP(A424,Sales!A:N,14,FALSE)</f>
        <v>7</v>
      </c>
      <c r="AC424" s="2">
        <f>VLOOKUP(A424,Campaigns!A:I,2,FALSE)</f>
        <v>0</v>
      </c>
      <c r="AD424" s="2">
        <f>VLOOKUP(A424,Campaigns!A:I,3,FALSE)</f>
        <v>0</v>
      </c>
      <c r="AE424" s="2">
        <f>VLOOKUP(A424,Campaigns!A:I,4,FALSE)</f>
        <v>0</v>
      </c>
      <c r="AF424" s="2">
        <f>VLOOKUP(A424,Campaigns!A:I,5,FALSE)</f>
        <v>0</v>
      </c>
      <c r="AG424" s="2">
        <f>VLOOKUP(A424,Campaigns!A:I,6,FALSE)</f>
        <v>0</v>
      </c>
      <c r="AH424" s="2">
        <f>VLOOKUP(A424,Campaigns!A:I,7,FALSE)</f>
        <v>0</v>
      </c>
      <c r="AI424" s="2">
        <f>VLOOKUP(A424,Campaigns!A:I,8,FALSE)</f>
        <v>1</v>
      </c>
      <c r="AJ424" s="19" t="str">
        <f>VLOOKUP(A424,Campaigns!A:I,9,FALSE)</f>
        <v>4/16/2019</v>
      </c>
    </row>
    <row r="425" spans="1:36">
      <c r="A425" s="2">
        <v>1374</v>
      </c>
      <c r="B425" s="2">
        <f>VLOOKUP(A425, Customer!A:O, 2, FALSE)</f>
        <v>190300</v>
      </c>
      <c r="C425" s="2">
        <f>VLOOKUP(A425, Customer!A:O, 3, FALSE)</f>
        <v>0</v>
      </c>
      <c r="D425" s="2">
        <f>VLOOKUP(A425, Customer!A:O, 4, FALSE)</f>
        <v>0</v>
      </c>
      <c r="E425" s="2">
        <f>VLOOKUP(A425, Customer!A:O, 5, FALSE)</f>
        <v>41</v>
      </c>
      <c r="F425" s="2">
        <f>VLOOKUP(A425, Customer!A:O, 6, FALSE)</f>
        <v>0</v>
      </c>
      <c r="G425" s="2">
        <f>VLOOKUP(A425, Customer!A:O, 7, FALSE)</f>
        <v>0</v>
      </c>
      <c r="H425" s="2">
        <f>VLOOKUP(A425, Customer!A:O, 8, FALSE)</f>
        <v>0</v>
      </c>
      <c r="I425" s="2">
        <f>VLOOKUP(A425, Customer!A:O, 9, FALSE)</f>
        <v>1</v>
      </c>
      <c r="J425" s="2">
        <f>VLOOKUP(A425, Customer!A:O, 10, FALSE)</f>
        <v>0</v>
      </c>
      <c r="K425" s="2">
        <f>VLOOKUP(A425, Customer!A:O, 11, FALSE)</f>
        <v>0</v>
      </c>
      <c r="L425" s="2">
        <f>VLOOKUP(A425, Customer!A:O, 12, FALSE)</f>
        <v>1</v>
      </c>
      <c r="M425" s="2">
        <f>VLOOKUP(A425, Customer!A:O, 13, FALSE)</f>
        <v>0</v>
      </c>
      <c r="N425" s="2">
        <f>VLOOKUP(A425, Customer!A:O, 14, FALSE)</f>
        <v>0</v>
      </c>
      <c r="O425" s="2" t="str">
        <f>VLOOKUP(A425, Customer!A:O, 15, FALSE)</f>
        <v>State-Florida</v>
      </c>
      <c r="P425" s="2">
        <f>VLOOKUP(A425,Sales!A:N,2,FALSE)</f>
        <v>7</v>
      </c>
      <c r="Q425">
        <f>VLOOKUP(A425,Sales!A:N,3,FALSE)</f>
        <v>1252</v>
      </c>
      <c r="R425" s="2">
        <f>VLOOKUP(A425,Sales!A:N,4,FALSE)</f>
        <v>282</v>
      </c>
      <c r="S425" s="2">
        <f>VLOOKUP(A425,Sales!A:N,5,FALSE)</f>
        <v>1656</v>
      </c>
      <c r="T425" s="2">
        <f>VLOOKUP(A425,Sales!A:N,6,FALSE)</f>
        <v>70</v>
      </c>
      <c r="U425" s="2">
        <f>VLOOKUP(A425,Sales!A:N,7,FALSE)</f>
        <v>282</v>
      </c>
      <c r="V425" s="2">
        <f>VLOOKUP(A425,Sales!A:N,8,FALSE)</f>
        <v>120</v>
      </c>
      <c r="W425" s="2">
        <f>VLOOKUP(A425,Sales!A:N,9,FALSE)</f>
        <v>3422</v>
      </c>
      <c r="X425" s="2">
        <f>VLOOKUP(A425,Sales!A:N,10,FALSE)</f>
        <v>0</v>
      </c>
      <c r="Y425" s="2">
        <f>VLOOKUP(A425,Sales!A:N,11,FALSE)</f>
        <v>5</v>
      </c>
      <c r="Z425" s="2">
        <f>VLOOKUP(A425,Sales!A:N,12,FALSE)</f>
        <v>6</v>
      </c>
      <c r="AA425" s="2">
        <f>VLOOKUP(A425,Sales!A:N,13,FALSE)</f>
        <v>8</v>
      </c>
      <c r="AB425" s="2">
        <f>VLOOKUP(A425,Sales!A:N,14,FALSE)</f>
        <v>1</v>
      </c>
      <c r="AC425" s="2">
        <f>VLOOKUP(A425,Campaigns!A:I,2,FALSE)</f>
        <v>0</v>
      </c>
      <c r="AD425" s="2">
        <f>VLOOKUP(A425,Campaigns!A:I,3,FALSE)</f>
        <v>0</v>
      </c>
      <c r="AE425" s="2">
        <f>VLOOKUP(A425,Campaigns!A:I,4,FALSE)</f>
        <v>1</v>
      </c>
      <c r="AF425" s="2">
        <f>VLOOKUP(A425,Campaigns!A:I,5,FALSE)</f>
        <v>0</v>
      </c>
      <c r="AG425" s="2">
        <f>VLOOKUP(A425,Campaigns!A:I,6,FALSE)</f>
        <v>0</v>
      </c>
      <c r="AH425" s="2">
        <f>VLOOKUP(A425,Campaigns!A:I,7,FALSE)</f>
        <v>0</v>
      </c>
      <c r="AI425" s="2">
        <f>VLOOKUP(A425,Campaigns!A:I,8,FALSE)</f>
        <v>0</v>
      </c>
      <c r="AJ425" s="19">
        <f>VLOOKUP(A425,Campaigns!A:I,9,FALSE)</f>
        <v>44080</v>
      </c>
    </row>
    <row r="426" spans="1:36">
      <c r="A426" s="2">
        <v>1063</v>
      </c>
      <c r="B426" s="2">
        <f>VLOOKUP(A426, Customer!A:O, 2, FALSE)</f>
        <v>188194</v>
      </c>
      <c r="C426" s="2">
        <f>VLOOKUP(A426, Customer!A:O, 3, FALSE)</f>
        <v>0</v>
      </c>
      <c r="D426" s="2">
        <f>VLOOKUP(A426, Customer!A:O, 4, FALSE)</f>
        <v>1</v>
      </c>
      <c r="E426" s="2">
        <f>VLOOKUP(A426, Customer!A:O, 5, FALSE)</f>
        <v>41</v>
      </c>
      <c r="F426" s="2">
        <f>VLOOKUP(A426, Customer!A:O, 6, FALSE)</f>
        <v>0</v>
      </c>
      <c r="G426" s="2">
        <f>VLOOKUP(A426, Customer!A:O, 7, FALSE)</f>
        <v>0</v>
      </c>
      <c r="H426" s="2">
        <f>VLOOKUP(A426, Customer!A:O, 8, FALSE)</f>
        <v>1</v>
      </c>
      <c r="I426" s="2">
        <f>VLOOKUP(A426, Customer!A:O, 9, FALSE)</f>
        <v>0</v>
      </c>
      <c r="J426" s="2">
        <f>VLOOKUP(A426, Customer!A:O, 10, FALSE)</f>
        <v>0</v>
      </c>
      <c r="K426" s="2">
        <f>VLOOKUP(A426, Customer!A:O, 11, FALSE)</f>
        <v>0</v>
      </c>
      <c r="L426" s="2">
        <f>VLOOKUP(A426, Customer!A:O, 12, FALSE)</f>
        <v>0</v>
      </c>
      <c r="M426" s="2">
        <f>VLOOKUP(A426, Customer!A:O, 13, FALSE)</f>
        <v>0</v>
      </c>
      <c r="N426" s="2">
        <f>VLOOKUP(A426, Customer!A:O, 14, FALSE)</f>
        <v>0</v>
      </c>
      <c r="O426" s="2" t="str">
        <f>VLOOKUP(A426, Customer!A:O, 15, FALSE)</f>
        <v>State-Illinois</v>
      </c>
      <c r="P426" s="2">
        <f>VLOOKUP(A426,Sales!A:N,2,FALSE)</f>
        <v>19</v>
      </c>
      <c r="Q426">
        <f>VLOOKUP(A426,Sales!A:N,3,FALSE)</f>
        <v>1468</v>
      </c>
      <c r="R426" s="2">
        <f>VLOOKUP(A426,Sales!A:N,4,FALSE)</f>
        <v>30</v>
      </c>
      <c r="S426" s="2">
        <f>VLOOKUP(A426,Sales!A:N,5,FALSE)</f>
        <v>659</v>
      </c>
      <c r="T426" s="2">
        <f>VLOOKUP(A426,Sales!A:N,6,FALSE)</f>
        <v>429</v>
      </c>
      <c r="U426" s="2">
        <f>VLOOKUP(A426,Sales!A:N,7,FALSE)</f>
        <v>51</v>
      </c>
      <c r="V426" s="2">
        <f>VLOOKUP(A426,Sales!A:N,8,FALSE)</f>
        <v>81</v>
      </c>
      <c r="W426" s="2">
        <f>VLOOKUP(A426,Sales!A:N,9,FALSE)</f>
        <v>2556</v>
      </c>
      <c r="X426" s="2">
        <f>VLOOKUP(A426,Sales!A:N,10,FALSE)</f>
        <v>1</v>
      </c>
      <c r="Y426" s="2">
        <f>VLOOKUP(A426,Sales!A:N,11,FALSE)</f>
        <v>11</v>
      </c>
      <c r="Z426" s="2">
        <f>VLOOKUP(A426,Sales!A:N,12,FALSE)</f>
        <v>10</v>
      </c>
      <c r="AA426" s="2">
        <f>VLOOKUP(A426,Sales!A:N,13,FALSE)</f>
        <v>10</v>
      </c>
      <c r="AB426" s="2">
        <f>VLOOKUP(A426,Sales!A:N,14,FALSE)</f>
        <v>5</v>
      </c>
      <c r="AC426" s="2">
        <f>VLOOKUP(A426,Campaigns!A:I,2,FALSE)</f>
        <v>1</v>
      </c>
      <c r="AD426" s="2">
        <f>VLOOKUP(A426,Campaigns!A:I,3,FALSE)</f>
        <v>0</v>
      </c>
      <c r="AE426" s="2">
        <f>VLOOKUP(A426,Campaigns!A:I,4,FALSE)</f>
        <v>0</v>
      </c>
      <c r="AF426" s="2">
        <f>VLOOKUP(A426,Campaigns!A:I,5,FALSE)</f>
        <v>1</v>
      </c>
      <c r="AG426" s="2">
        <f>VLOOKUP(A426,Campaigns!A:I,6,FALSE)</f>
        <v>0</v>
      </c>
      <c r="AH426" s="2">
        <f>VLOOKUP(A426,Campaigns!A:I,7,FALSE)</f>
        <v>0</v>
      </c>
      <c r="AI426" s="2">
        <f>VLOOKUP(A426,Campaigns!A:I,8,FALSE)</f>
        <v>1</v>
      </c>
      <c r="AJ426" s="19" t="str">
        <f>VLOOKUP(A426,Campaigns!A:I,9,FALSE)</f>
        <v>8/23/2020</v>
      </c>
    </row>
    <row r="427" spans="1:36">
      <c r="A427" s="2">
        <v>1094</v>
      </c>
      <c r="B427" s="2">
        <f>VLOOKUP(A427, Customer!A:O, 2, FALSE)</f>
        <v>185693</v>
      </c>
      <c r="C427" s="2">
        <f>VLOOKUP(A427, Customer!A:O, 3, FALSE)</f>
        <v>0</v>
      </c>
      <c r="D427" s="2">
        <f>VLOOKUP(A427, Customer!A:O, 4, FALSE)</f>
        <v>1</v>
      </c>
      <c r="E427" s="2">
        <f>VLOOKUP(A427, Customer!A:O, 5, FALSE)</f>
        <v>41</v>
      </c>
      <c r="F427" s="2">
        <f>VLOOKUP(A427, Customer!A:O, 6, FALSE)</f>
        <v>0</v>
      </c>
      <c r="G427" s="2">
        <f>VLOOKUP(A427, Customer!A:O, 7, FALSE)</f>
        <v>0</v>
      </c>
      <c r="H427" s="2">
        <f>VLOOKUP(A427, Customer!A:O, 8, FALSE)</f>
        <v>0</v>
      </c>
      <c r="I427" s="2">
        <f>VLOOKUP(A427, Customer!A:O, 9, FALSE)</f>
        <v>1</v>
      </c>
      <c r="J427" s="2">
        <f>VLOOKUP(A427, Customer!A:O, 10, FALSE)</f>
        <v>0</v>
      </c>
      <c r="K427" s="2">
        <f>VLOOKUP(A427, Customer!A:O, 11, FALSE)</f>
        <v>0</v>
      </c>
      <c r="L427" s="2">
        <f>VLOOKUP(A427, Customer!A:O, 12, FALSE)</f>
        <v>1</v>
      </c>
      <c r="M427" s="2">
        <f>VLOOKUP(A427, Customer!A:O, 13, FALSE)</f>
        <v>0</v>
      </c>
      <c r="N427" s="2">
        <f>VLOOKUP(A427, Customer!A:O, 14, FALSE)</f>
        <v>0</v>
      </c>
      <c r="O427" s="2" t="str">
        <f>VLOOKUP(A427, Customer!A:O, 15, FALSE)</f>
        <v>State-New York</v>
      </c>
      <c r="P427" s="2">
        <f>VLOOKUP(A427,Sales!A:N,2,FALSE)</f>
        <v>59</v>
      </c>
      <c r="Q427">
        <f>VLOOKUP(A427,Sales!A:N,3,FALSE)</f>
        <v>836</v>
      </c>
      <c r="R427" s="2">
        <f>VLOOKUP(A427,Sales!A:N,4,FALSE)</f>
        <v>373</v>
      </c>
      <c r="S427" s="2">
        <f>VLOOKUP(A427,Sales!A:N,5,FALSE)</f>
        <v>397</v>
      </c>
      <c r="T427" s="2">
        <f>VLOOKUP(A427,Sales!A:N,6,FALSE)</f>
        <v>401</v>
      </c>
      <c r="U427" s="2">
        <f>VLOOKUP(A427,Sales!A:N,7,FALSE)</f>
        <v>286</v>
      </c>
      <c r="V427" s="2">
        <f>VLOOKUP(A427,Sales!A:N,8,FALSE)</f>
        <v>241</v>
      </c>
      <c r="W427" s="2">
        <f>VLOOKUP(A427,Sales!A:N,9,FALSE)</f>
        <v>2052</v>
      </c>
      <c r="X427" s="2">
        <f>VLOOKUP(A427,Sales!A:N,10,FALSE)</f>
        <v>2</v>
      </c>
      <c r="Y427" s="2">
        <f>VLOOKUP(A427,Sales!A:N,11,FALSE)</f>
        <v>9</v>
      </c>
      <c r="Z427" s="2">
        <f>VLOOKUP(A427,Sales!A:N,12,FALSE)</f>
        <v>5</v>
      </c>
      <c r="AA427" s="2">
        <f>VLOOKUP(A427,Sales!A:N,13,FALSE)</f>
        <v>11</v>
      </c>
      <c r="AB427" s="2">
        <f>VLOOKUP(A427,Sales!A:N,14,FALSE)</f>
        <v>5</v>
      </c>
      <c r="AC427" s="2">
        <f>VLOOKUP(A427,Campaigns!A:I,2,FALSE)</f>
        <v>0</v>
      </c>
      <c r="AD427" s="2">
        <f>VLOOKUP(A427,Campaigns!A:I,3,FALSE)</f>
        <v>0</v>
      </c>
      <c r="AE427" s="2">
        <f>VLOOKUP(A427,Campaigns!A:I,4,FALSE)</f>
        <v>0</v>
      </c>
      <c r="AF427" s="2">
        <f>VLOOKUP(A427,Campaigns!A:I,5,FALSE)</f>
        <v>0</v>
      </c>
      <c r="AG427" s="2">
        <f>VLOOKUP(A427,Campaigns!A:I,6,FALSE)</f>
        <v>0</v>
      </c>
      <c r="AH427" s="2">
        <f>VLOOKUP(A427,Campaigns!A:I,7,FALSE)</f>
        <v>0</v>
      </c>
      <c r="AI427" s="2">
        <f>VLOOKUP(A427,Campaigns!A:I,8,FALSE)</f>
        <v>0</v>
      </c>
      <c r="AJ427" s="19" t="str">
        <f>VLOOKUP(A427,Campaigns!A:I,9,FALSE)</f>
        <v>9/25/2019</v>
      </c>
    </row>
    <row r="428" spans="1:36">
      <c r="A428" s="2">
        <v>1991</v>
      </c>
      <c r="B428" s="2">
        <f>VLOOKUP(A428, Customer!A:O, 2, FALSE)</f>
        <v>177568</v>
      </c>
      <c r="C428" s="2">
        <f>VLOOKUP(A428, Customer!A:O, 3, FALSE)</f>
        <v>0</v>
      </c>
      <c r="D428" s="2">
        <f>VLOOKUP(A428, Customer!A:O, 4, FALSE)</f>
        <v>1</v>
      </c>
      <c r="E428" s="2">
        <f>VLOOKUP(A428, Customer!A:O, 5, FALSE)</f>
        <v>41</v>
      </c>
      <c r="F428" s="2">
        <f>VLOOKUP(A428, Customer!A:O, 6, FALSE)</f>
        <v>0</v>
      </c>
      <c r="G428" s="2">
        <f>VLOOKUP(A428, Customer!A:O, 7, FALSE)</f>
        <v>0</v>
      </c>
      <c r="H428" s="2">
        <f>VLOOKUP(A428, Customer!A:O, 8, FALSE)</f>
        <v>0</v>
      </c>
      <c r="I428" s="2">
        <f>VLOOKUP(A428, Customer!A:O, 9, FALSE)</f>
        <v>1</v>
      </c>
      <c r="J428" s="2">
        <f>VLOOKUP(A428, Customer!A:O, 10, FALSE)</f>
        <v>0</v>
      </c>
      <c r="K428" s="2">
        <f>VLOOKUP(A428, Customer!A:O, 11, FALSE)</f>
        <v>0</v>
      </c>
      <c r="L428" s="2">
        <f>VLOOKUP(A428, Customer!A:O, 12, FALSE)</f>
        <v>1</v>
      </c>
      <c r="M428" s="2">
        <f>VLOOKUP(A428, Customer!A:O, 13, FALSE)</f>
        <v>0</v>
      </c>
      <c r="N428" s="2">
        <f>VLOOKUP(A428, Customer!A:O, 14, FALSE)</f>
        <v>0</v>
      </c>
      <c r="O428" s="2" t="str">
        <f>VLOOKUP(A428, Customer!A:O, 15, FALSE)</f>
        <v>State-California</v>
      </c>
      <c r="P428" s="2">
        <f>VLOOKUP(A428,Sales!A:N,2,FALSE)</f>
        <v>30</v>
      </c>
      <c r="Q428">
        <f>VLOOKUP(A428,Sales!A:N,3,FALSE)</f>
        <v>2816</v>
      </c>
      <c r="R428" s="2">
        <f>VLOOKUP(A428,Sales!A:N,4,FALSE)</f>
        <v>0</v>
      </c>
      <c r="S428" s="2">
        <f>VLOOKUP(A428,Sales!A:N,5,FALSE)</f>
        <v>907</v>
      </c>
      <c r="T428" s="2">
        <f>VLOOKUP(A428,Sales!A:N,6,FALSE)</f>
        <v>531</v>
      </c>
      <c r="U428" s="2">
        <f>VLOOKUP(A428,Sales!A:N,7,FALSE)</f>
        <v>407</v>
      </c>
      <c r="V428" s="2">
        <f>VLOOKUP(A428,Sales!A:N,8,FALSE)</f>
        <v>362</v>
      </c>
      <c r="W428" s="2">
        <f>VLOOKUP(A428,Sales!A:N,9,FALSE)</f>
        <v>4299</v>
      </c>
      <c r="X428" s="2">
        <f>VLOOKUP(A428,Sales!A:N,10,FALSE)</f>
        <v>1</v>
      </c>
      <c r="Y428" s="2">
        <f>VLOOKUP(A428,Sales!A:N,11,FALSE)</f>
        <v>10</v>
      </c>
      <c r="Z428" s="2">
        <f>VLOOKUP(A428,Sales!A:N,12,FALSE)</f>
        <v>2</v>
      </c>
      <c r="AA428" s="2">
        <f>VLOOKUP(A428,Sales!A:N,13,FALSE)</f>
        <v>8</v>
      </c>
      <c r="AB428" s="2">
        <f>VLOOKUP(A428,Sales!A:N,14,FALSE)</f>
        <v>5</v>
      </c>
      <c r="AC428" s="2">
        <f>VLOOKUP(A428,Campaigns!A:I,2,FALSE)</f>
        <v>0</v>
      </c>
      <c r="AD428" s="2">
        <f>VLOOKUP(A428,Campaigns!A:I,3,FALSE)</f>
        <v>1</v>
      </c>
      <c r="AE428" s="2">
        <f>VLOOKUP(A428,Campaigns!A:I,4,FALSE)</f>
        <v>1</v>
      </c>
      <c r="AF428" s="2">
        <f>VLOOKUP(A428,Campaigns!A:I,5,FALSE)</f>
        <v>1</v>
      </c>
      <c r="AG428" s="2">
        <f>VLOOKUP(A428,Campaigns!A:I,6,FALSE)</f>
        <v>0</v>
      </c>
      <c r="AH428" s="2">
        <f>VLOOKUP(A428,Campaigns!A:I,7,FALSE)</f>
        <v>0</v>
      </c>
      <c r="AI428" s="2">
        <f>VLOOKUP(A428,Campaigns!A:I,8,FALSE)</f>
        <v>0</v>
      </c>
      <c r="AJ428" s="19" t="str">
        <f>VLOOKUP(A428,Campaigns!A:I,9,FALSE)</f>
        <v>1/30/2019</v>
      </c>
    </row>
    <row r="429" spans="1:36">
      <c r="A429" s="2">
        <v>1102</v>
      </c>
      <c r="B429" s="2">
        <f>VLOOKUP(A429, Customer!A:O, 2, FALSE)</f>
        <v>177298</v>
      </c>
      <c r="C429" s="2">
        <f>VLOOKUP(A429, Customer!A:O, 3, FALSE)</f>
        <v>0</v>
      </c>
      <c r="D429" s="2">
        <f>VLOOKUP(A429, Customer!A:O, 4, FALSE)</f>
        <v>1</v>
      </c>
      <c r="E429" s="2">
        <f>VLOOKUP(A429, Customer!A:O, 5, FALSE)</f>
        <v>41</v>
      </c>
      <c r="F429" s="2">
        <f>VLOOKUP(A429, Customer!A:O, 6, FALSE)</f>
        <v>0</v>
      </c>
      <c r="G429" s="2">
        <f>VLOOKUP(A429, Customer!A:O, 7, FALSE)</f>
        <v>0</v>
      </c>
      <c r="H429" s="2">
        <f>VLOOKUP(A429, Customer!A:O, 8, FALSE)</f>
        <v>0</v>
      </c>
      <c r="I429" s="2">
        <f>VLOOKUP(A429, Customer!A:O, 9, FALSE)</f>
        <v>1</v>
      </c>
      <c r="J429" s="2">
        <f>VLOOKUP(A429, Customer!A:O, 10, FALSE)</f>
        <v>0</v>
      </c>
      <c r="K429" s="2">
        <f>VLOOKUP(A429, Customer!A:O, 11, FALSE)</f>
        <v>0</v>
      </c>
      <c r="L429" s="2">
        <f>VLOOKUP(A429, Customer!A:O, 12, FALSE)</f>
        <v>1</v>
      </c>
      <c r="M429" s="2">
        <f>VLOOKUP(A429, Customer!A:O, 13, FALSE)</f>
        <v>0</v>
      </c>
      <c r="N429" s="2">
        <f>VLOOKUP(A429, Customer!A:O, 14, FALSE)</f>
        <v>0</v>
      </c>
      <c r="O429" s="2" t="str">
        <f>VLOOKUP(A429, Customer!A:O, 15, FALSE)</f>
        <v>State-Other</v>
      </c>
      <c r="P429" s="2">
        <f>VLOOKUP(A429,Sales!A:N,2,FALSE)</f>
        <v>46</v>
      </c>
      <c r="Q429">
        <f>VLOOKUP(A429,Sales!A:N,3,FALSE)</f>
        <v>975</v>
      </c>
      <c r="R429" s="2">
        <f>VLOOKUP(A429,Sales!A:N,4,FALSE)</f>
        <v>264</v>
      </c>
      <c r="S429" s="2">
        <f>VLOOKUP(A429,Sales!A:N,5,FALSE)</f>
        <v>670</v>
      </c>
      <c r="T429" s="2">
        <f>VLOOKUP(A429,Sales!A:N,6,FALSE)</f>
        <v>53</v>
      </c>
      <c r="U429" s="2">
        <f>VLOOKUP(A429,Sales!A:N,7,FALSE)</f>
        <v>80</v>
      </c>
      <c r="V429" s="2">
        <f>VLOOKUP(A429,Sales!A:N,8,FALSE)</f>
        <v>181</v>
      </c>
      <c r="W429" s="2">
        <f>VLOOKUP(A429,Sales!A:N,9,FALSE)</f>
        <v>1860</v>
      </c>
      <c r="X429" s="2">
        <f>VLOOKUP(A429,Sales!A:N,10,FALSE)</f>
        <v>1</v>
      </c>
      <c r="Y429" s="2">
        <f>VLOOKUP(A429,Sales!A:N,11,FALSE)</f>
        <v>6</v>
      </c>
      <c r="Z429" s="2">
        <f>VLOOKUP(A429,Sales!A:N,12,FALSE)</f>
        <v>6</v>
      </c>
      <c r="AA429" s="2">
        <f>VLOOKUP(A429,Sales!A:N,13,FALSE)</f>
        <v>11</v>
      </c>
      <c r="AB429" s="2">
        <f>VLOOKUP(A429,Sales!A:N,14,FALSE)</f>
        <v>3</v>
      </c>
      <c r="AC429" s="2">
        <f>VLOOKUP(A429,Campaigns!A:I,2,FALSE)</f>
        <v>0</v>
      </c>
      <c r="AD429" s="2">
        <f>VLOOKUP(A429,Campaigns!A:I,3,FALSE)</f>
        <v>0</v>
      </c>
      <c r="AE429" s="2">
        <f>VLOOKUP(A429,Campaigns!A:I,4,FALSE)</f>
        <v>0</v>
      </c>
      <c r="AF429" s="2">
        <f>VLOOKUP(A429,Campaigns!A:I,5,FALSE)</f>
        <v>0</v>
      </c>
      <c r="AG429" s="2">
        <f>VLOOKUP(A429,Campaigns!A:I,6,FALSE)</f>
        <v>0</v>
      </c>
      <c r="AH429" s="2">
        <f>VLOOKUP(A429,Campaigns!A:I,7,FALSE)</f>
        <v>0</v>
      </c>
      <c r="AI429" s="2">
        <f>VLOOKUP(A429,Campaigns!A:I,8,FALSE)</f>
        <v>0</v>
      </c>
      <c r="AJ429" s="19">
        <f>VLOOKUP(A429,Campaigns!A:I,9,FALSE)</f>
        <v>44047</v>
      </c>
    </row>
    <row r="430" spans="1:36">
      <c r="A430" s="2">
        <v>2764</v>
      </c>
      <c r="B430" s="2">
        <f>VLOOKUP(A430, Customer!A:O, 2, FALSE)</f>
        <v>177298</v>
      </c>
      <c r="C430" s="2">
        <f>VLOOKUP(A430, Customer!A:O, 3, FALSE)</f>
        <v>0</v>
      </c>
      <c r="D430" s="2">
        <f>VLOOKUP(A430, Customer!A:O, 4, FALSE)</f>
        <v>1</v>
      </c>
      <c r="E430" s="2">
        <f>VLOOKUP(A430, Customer!A:O, 5, FALSE)</f>
        <v>41</v>
      </c>
      <c r="F430" s="2">
        <f>VLOOKUP(A430, Customer!A:O, 6, FALSE)</f>
        <v>0</v>
      </c>
      <c r="G430" s="2">
        <f>VLOOKUP(A430, Customer!A:O, 7, FALSE)</f>
        <v>0</v>
      </c>
      <c r="H430" s="2">
        <f>VLOOKUP(A430, Customer!A:O, 8, FALSE)</f>
        <v>0</v>
      </c>
      <c r="I430" s="2">
        <f>VLOOKUP(A430, Customer!A:O, 9, FALSE)</f>
        <v>1</v>
      </c>
      <c r="J430" s="2">
        <f>VLOOKUP(A430, Customer!A:O, 10, FALSE)</f>
        <v>0</v>
      </c>
      <c r="K430" s="2">
        <f>VLOOKUP(A430, Customer!A:O, 11, FALSE)</f>
        <v>0</v>
      </c>
      <c r="L430" s="2">
        <f>VLOOKUP(A430, Customer!A:O, 12, FALSE)</f>
        <v>1</v>
      </c>
      <c r="M430" s="2">
        <f>VLOOKUP(A430, Customer!A:O, 13, FALSE)</f>
        <v>0</v>
      </c>
      <c r="N430" s="2">
        <f>VLOOKUP(A430, Customer!A:O, 14, FALSE)</f>
        <v>0</v>
      </c>
      <c r="O430" s="2" t="str">
        <f>VLOOKUP(A430, Customer!A:O, 15, FALSE)</f>
        <v>State-Other</v>
      </c>
      <c r="P430" s="2">
        <f>VLOOKUP(A430,Sales!A:N,2,FALSE)</f>
        <v>46</v>
      </c>
      <c r="Q430">
        <f>VLOOKUP(A430,Sales!A:N,3,FALSE)</f>
        <v>975</v>
      </c>
      <c r="R430" s="2">
        <f>VLOOKUP(A430,Sales!A:N,4,FALSE)</f>
        <v>264</v>
      </c>
      <c r="S430" s="2">
        <f>VLOOKUP(A430,Sales!A:N,5,FALSE)</f>
        <v>670</v>
      </c>
      <c r="T430" s="2">
        <f>VLOOKUP(A430,Sales!A:N,6,FALSE)</f>
        <v>53</v>
      </c>
      <c r="U430" s="2">
        <f>VLOOKUP(A430,Sales!A:N,7,FALSE)</f>
        <v>80</v>
      </c>
      <c r="V430" s="2">
        <f>VLOOKUP(A430,Sales!A:N,8,FALSE)</f>
        <v>181</v>
      </c>
      <c r="W430" s="2">
        <f>VLOOKUP(A430,Sales!A:N,9,FALSE)</f>
        <v>1860</v>
      </c>
      <c r="X430" s="2">
        <f>VLOOKUP(A430,Sales!A:N,10,FALSE)</f>
        <v>1</v>
      </c>
      <c r="Y430" s="2">
        <f>VLOOKUP(A430,Sales!A:N,11,FALSE)</f>
        <v>6</v>
      </c>
      <c r="Z430" s="2">
        <f>VLOOKUP(A430,Sales!A:N,12,FALSE)</f>
        <v>6</v>
      </c>
      <c r="AA430" s="2">
        <f>VLOOKUP(A430,Sales!A:N,13,FALSE)</f>
        <v>11</v>
      </c>
      <c r="AB430" s="2">
        <f>VLOOKUP(A430,Sales!A:N,14,FALSE)</f>
        <v>3</v>
      </c>
      <c r="AC430" s="2">
        <f>VLOOKUP(A430,Campaigns!A:I,2,FALSE)</f>
        <v>0</v>
      </c>
      <c r="AD430" s="2">
        <f>VLOOKUP(A430,Campaigns!A:I,3,FALSE)</f>
        <v>0</v>
      </c>
      <c r="AE430" s="2">
        <f>VLOOKUP(A430,Campaigns!A:I,4,FALSE)</f>
        <v>0</v>
      </c>
      <c r="AF430" s="2">
        <f>VLOOKUP(A430,Campaigns!A:I,5,FALSE)</f>
        <v>0</v>
      </c>
      <c r="AG430" s="2">
        <f>VLOOKUP(A430,Campaigns!A:I,6,FALSE)</f>
        <v>0</v>
      </c>
      <c r="AH430" s="2">
        <f>VLOOKUP(A430,Campaigns!A:I,7,FALSE)</f>
        <v>0</v>
      </c>
      <c r="AI430" s="2">
        <f>VLOOKUP(A430,Campaigns!A:I,8,FALSE)</f>
        <v>0</v>
      </c>
      <c r="AJ430" s="19">
        <f>VLOOKUP(A430,Campaigns!A:I,9,FALSE)</f>
        <v>44047</v>
      </c>
    </row>
    <row r="431" spans="1:36">
      <c r="A431" s="2">
        <v>1735</v>
      </c>
      <c r="B431" s="2">
        <f>VLOOKUP(A431, Customer!A:O, 2, FALSE)</f>
        <v>175507</v>
      </c>
      <c r="C431" s="2">
        <f>VLOOKUP(A431, Customer!A:O, 3, FALSE)</f>
        <v>0</v>
      </c>
      <c r="D431" s="2">
        <f>VLOOKUP(A431, Customer!A:O, 4, FALSE)</f>
        <v>0</v>
      </c>
      <c r="E431" s="2">
        <f>VLOOKUP(A431, Customer!A:O, 5, FALSE)</f>
        <v>41</v>
      </c>
      <c r="F431" s="2">
        <f>VLOOKUP(A431, Customer!A:O, 6, FALSE)</f>
        <v>0</v>
      </c>
      <c r="G431" s="2">
        <f>VLOOKUP(A431, Customer!A:O, 7, FALSE)</f>
        <v>0</v>
      </c>
      <c r="H431" s="2">
        <f>VLOOKUP(A431, Customer!A:O, 8, FALSE)</f>
        <v>0</v>
      </c>
      <c r="I431" s="2">
        <f>VLOOKUP(A431, Customer!A:O, 9, FALSE)</f>
        <v>1</v>
      </c>
      <c r="J431" s="2">
        <f>VLOOKUP(A431, Customer!A:O, 10, FALSE)</f>
        <v>0</v>
      </c>
      <c r="K431" s="2">
        <f>VLOOKUP(A431, Customer!A:O, 11, FALSE)</f>
        <v>0</v>
      </c>
      <c r="L431" s="2">
        <f>VLOOKUP(A431, Customer!A:O, 12, FALSE)</f>
        <v>1</v>
      </c>
      <c r="M431" s="2">
        <f>VLOOKUP(A431, Customer!A:O, 13, FALSE)</f>
        <v>0</v>
      </c>
      <c r="N431" s="2">
        <f>VLOOKUP(A431, Customer!A:O, 14, FALSE)</f>
        <v>0</v>
      </c>
      <c r="O431" s="2" t="str">
        <f>VLOOKUP(A431, Customer!A:O, 15, FALSE)</f>
        <v>State-Illinois</v>
      </c>
      <c r="P431" s="2">
        <f>VLOOKUP(A431,Sales!A:N,2,FALSE)</f>
        <v>56</v>
      </c>
      <c r="Q431">
        <f>VLOOKUP(A431,Sales!A:N,3,FALSE)</f>
        <v>1648</v>
      </c>
      <c r="R431" s="2">
        <f>VLOOKUP(A431,Sales!A:N,4,FALSE)</f>
        <v>216</v>
      </c>
      <c r="S431" s="2">
        <f>VLOOKUP(A431,Sales!A:N,5,FALSE)</f>
        <v>869</v>
      </c>
      <c r="T431" s="2">
        <f>VLOOKUP(A431,Sales!A:N,6,FALSE)</f>
        <v>242</v>
      </c>
      <c r="U431" s="2">
        <f>VLOOKUP(A431,Sales!A:N,7,FALSE)</f>
        <v>186</v>
      </c>
      <c r="V431" s="2">
        <f>VLOOKUP(A431,Sales!A:N,8,FALSE)</f>
        <v>186</v>
      </c>
      <c r="W431" s="2">
        <f>VLOOKUP(A431,Sales!A:N,9,FALSE)</f>
        <v>2975</v>
      </c>
      <c r="X431" s="2">
        <f>VLOOKUP(A431,Sales!A:N,10,FALSE)</f>
        <v>1</v>
      </c>
      <c r="Y431" s="2">
        <f>VLOOKUP(A431,Sales!A:N,11,FALSE)</f>
        <v>8</v>
      </c>
      <c r="Z431" s="2">
        <f>VLOOKUP(A431,Sales!A:N,12,FALSE)</f>
        <v>6</v>
      </c>
      <c r="AA431" s="2">
        <f>VLOOKUP(A431,Sales!A:N,13,FALSE)</f>
        <v>6</v>
      </c>
      <c r="AB431" s="2">
        <f>VLOOKUP(A431,Sales!A:N,14,FALSE)</f>
        <v>3</v>
      </c>
      <c r="AC431" s="2">
        <f>VLOOKUP(A431,Campaigns!A:I,2,FALSE)</f>
        <v>0</v>
      </c>
      <c r="AD431" s="2">
        <f>VLOOKUP(A431,Campaigns!A:I,3,FALSE)</f>
        <v>0</v>
      </c>
      <c r="AE431" s="2">
        <f>VLOOKUP(A431,Campaigns!A:I,4,FALSE)</f>
        <v>0</v>
      </c>
      <c r="AF431" s="2">
        <f>VLOOKUP(A431,Campaigns!A:I,5,FALSE)</f>
        <v>0</v>
      </c>
      <c r="AG431" s="2">
        <f>VLOOKUP(A431,Campaigns!A:I,6,FALSE)</f>
        <v>0</v>
      </c>
      <c r="AH431" s="2">
        <f>VLOOKUP(A431,Campaigns!A:I,7,FALSE)</f>
        <v>0</v>
      </c>
      <c r="AI431" s="2">
        <f>VLOOKUP(A431,Campaigns!A:I,8,FALSE)</f>
        <v>0</v>
      </c>
      <c r="AJ431" s="19">
        <f>VLOOKUP(A431,Campaigns!A:I,9,FALSE)</f>
        <v>43992</v>
      </c>
    </row>
    <row r="432" spans="1:36">
      <c r="A432" s="2">
        <v>2365</v>
      </c>
      <c r="B432" s="2">
        <f>VLOOKUP(A432, Customer!A:O, 2, FALSE)</f>
        <v>175507</v>
      </c>
      <c r="C432" s="2">
        <f>VLOOKUP(A432, Customer!A:O, 3, FALSE)</f>
        <v>0</v>
      </c>
      <c r="D432" s="2">
        <f>VLOOKUP(A432, Customer!A:O, 4, FALSE)</f>
        <v>0</v>
      </c>
      <c r="E432" s="2">
        <f>VLOOKUP(A432, Customer!A:O, 5, FALSE)</f>
        <v>41</v>
      </c>
      <c r="F432" s="2">
        <f>VLOOKUP(A432, Customer!A:O, 6, FALSE)</f>
        <v>0</v>
      </c>
      <c r="G432" s="2">
        <f>VLOOKUP(A432, Customer!A:O, 7, FALSE)</f>
        <v>0</v>
      </c>
      <c r="H432" s="2">
        <f>VLOOKUP(A432, Customer!A:O, 8, FALSE)</f>
        <v>0</v>
      </c>
      <c r="I432" s="2">
        <f>VLOOKUP(A432, Customer!A:O, 9, FALSE)</f>
        <v>1</v>
      </c>
      <c r="J432" s="2">
        <f>VLOOKUP(A432, Customer!A:O, 10, FALSE)</f>
        <v>0</v>
      </c>
      <c r="K432" s="2">
        <f>VLOOKUP(A432, Customer!A:O, 11, FALSE)</f>
        <v>0</v>
      </c>
      <c r="L432" s="2">
        <f>VLOOKUP(A432, Customer!A:O, 12, FALSE)</f>
        <v>1</v>
      </c>
      <c r="M432" s="2">
        <f>VLOOKUP(A432, Customer!A:O, 13, FALSE)</f>
        <v>0</v>
      </c>
      <c r="N432" s="2">
        <f>VLOOKUP(A432, Customer!A:O, 14, FALSE)</f>
        <v>0</v>
      </c>
      <c r="O432" s="2" t="str">
        <f>VLOOKUP(A432, Customer!A:O, 15, FALSE)</f>
        <v>State-Illinois</v>
      </c>
      <c r="P432" s="2">
        <f>VLOOKUP(A432,Sales!A:N,2,FALSE)</f>
        <v>56</v>
      </c>
      <c r="Q432">
        <f>VLOOKUP(A432,Sales!A:N,3,FALSE)</f>
        <v>1648</v>
      </c>
      <c r="R432" s="2">
        <f>VLOOKUP(A432,Sales!A:N,4,FALSE)</f>
        <v>216</v>
      </c>
      <c r="S432" s="2">
        <f>VLOOKUP(A432,Sales!A:N,5,FALSE)</f>
        <v>869</v>
      </c>
      <c r="T432" s="2">
        <f>VLOOKUP(A432,Sales!A:N,6,FALSE)</f>
        <v>242</v>
      </c>
      <c r="U432" s="2">
        <f>VLOOKUP(A432,Sales!A:N,7,FALSE)</f>
        <v>186</v>
      </c>
      <c r="V432" s="2">
        <f>VLOOKUP(A432,Sales!A:N,8,FALSE)</f>
        <v>186</v>
      </c>
      <c r="W432" s="2">
        <f>VLOOKUP(A432,Sales!A:N,9,FALSE)</f>
        <v>2975</v>
      </c>
      <c r="X432" s="2">
        <f>VLOOKUP(A432,Sales!A:N,10,FALSE)</f>
        <v>1</v>
      </c>
      <c r="Y432" s="2">
        <f>VLOOKUP(A432,Sales!A:N,11,FALSE)</f>
        <v>8</v>
      </c>
      <c r="Z432" s="2">
        <f>VLOOKUP(A432,Sales!A:N,12,FALSE)</f>
        <v>6</v>
      </c>
      <c r="AA432" s="2">
        <f>VLOOKUP(A432,Sales!A:N,13,FALSE)</f>
        <v>6</v>
      </c>
      <c r="AB432" s="2">
        <f>VLOOKUP(A432,Sales!A:N,14,FALSE)</f>
        <v>3</v>
      </c>
      <c r="AC432" s="2">
        <f>VLOOKUP(A432,Campaigns!A:I,2,FALSE)</f>
        <v>0</v>
      </c>
      <c r="AD432" s="2">
        <f>VLOOKUP(A432,Campaigns!A:I,3,FALSE)</f>
        <v>0</v>
      </c>
      <c r="AE432" s="2">
        <f>VLOOKUP(A432,Campaigns!A:I,4,FALSE)</f>
        <v>0</v>
      </c>
      <c r="AF432" s="2">
        <f>VLOOKUP(A432,Campaigns!A:I,5,FALSE)</f>
        <v>0</v>
      </c>
      <c r="AG432" s="2">
        <f>VLOOKUP(A432,Campaigns!A:I,6,FALSE)</f>
        <v>0</v>
      </c>
      <c r="AH432" s="2">
        <f>VLOOKUP(A432,Campaigns!A:I,7,FALSE)</f>
        <v>0</v>
      </c>
      <c r="AI432" s="2">
        <f>VLOOKUP(A432,Campaigns!A:I,8,FALSE)</f>
        <v>0</v>
      </c>
      <c r="AJ432" s="19">
        <f>VLOOKUP(A432,Campaigns!A:I,9,FALSE)</f>
        <v>43992</v>
      </c>
    </row>
    <row r="433" spans="1:36">
      <c r="A433" s="2">
        <v>1751</v>
      </c>
      <c r="B433" s="2">
        <f>VLOOKUP(A433, Customer!A:O, 2, FALSE)</f>
        <v>172063</v>
      </c>
      <c r="C433" s="2">
        <f>VLOOKUP(A433, Customer!A:O, 3, FALSE)</f>
        <v>0</v>
      </c>
      <c r="D433" s="2">
        <f>VLOOKUP(A433, Customer!A:O, 4, FALSE)</f>
        <v>1</v>
      </c>
      <c r="E433" s="2">
        <f>VLOOKUP(A433, Customer!A:O, 5, FALSE)</f>
        <v>41</v>
      </c>
      <c r="F433" s="2">
        <f>VLOOKUP(A433, Customer!A:O, 6, FALSE)</f>
        <v>0</v>
      </c>
      <c r="G433" s="2">
        <f>VLOOKUP(A433, Customer!A:O, 7, FALSE)</f>
        <v>1</v>
      </c>
      <c r="H433" s="2">
        <f>VLOOKUP(A433, Customer!A:O, 8, FALSE)</f>
        <v>0</v>
      </c>
      <c r="I433" s="2">
        <f>VLOOKUP(A433, Customer!A:O, 9, FALSE)</f>
        <v>0</v>
      </c>
      <c r="J433" s="2">
        <f>VLOOKUP(A433, Customer!A:O, 10, FALSE)</f>
        <v>0</v>
      </c>
      <c r="K433" s="2">
        <f>VLOOKUP(A433, Customer!A:O, 11, FALSE)</f>
        <v>0</v>
      </c>
      <c r="L433" s="2">
        <f>VLOOKUP(A433, Customer!A:O, 12, FALSE)</f>
        <v>1</v>
      </c>
      <c r="M433" s="2">
        <f>VLOOKUP(A433, Customer!A:O, 13, FALSE)</f>
        <v>0</v>
      </c>
      <c r="N433" s="2">
        <f>VLOOKUP(A433, Customer!A:O, 14, FALSE)</f>
        <v>0</v>
      </c>
      <c r="O433" s="2" t="str">
        <f>VLOOKUP(A433, Customer!A:O, 15, FALSE)</f>
        <v>State-California</v>
      </c>
      <c r="P433" s="2">
        <f>VLOOKUP(A433,Sales!A:N,2,FALSE)</f>
        <v>3</v>
      </c>
      <c r="Q433">
        <f>VLOOKUP(A433,Sales!A:N,3,FALSE)</f>
        <v>430</v>
      </c>
      <c r="R433" s="2">
        <f>VLOOKUP(A433,Sales!A:N,4,FALSE)</f>
        <v>76</v>
      </c>
      <c r="S433" s="2">
        <f>VLOOKUP(A433,Sales!A:N,5,FALSE)</f>
        <v>831</v>
      </c>
      <c r="T433" s="2">
        <f>VLOOKUP(A433,Sales!A:N,6,FALSE)</f>
        <v>181</v>
      </c>
      <c r="U433" s="2">
        <f>VLOOKUP(A433,Sales!A:N,7,FALSE)</f>
        <v>76</v>
      </c>
      <c r="V433" s="2">
        <f>VLOOKUP(A433,Sales!A:N,8,FALSE)</f>
        <v>215</v>
      </c>
      <c r="W433" s="2">
        <f>VLOOKUP(A433,Sales!A:N,9,FALSE)</f>
        <v>1380</v>
      </c>
      <c r="X433" s="2">
        <f>VLOOKUP(A433,Sales!A:N,10,FALSE)</f>
        <v>2</v>
      </c>
      <c r="Y433" s="2">
        <f>VLOOKUP(A433,Sales!A:N,11,FALSE)</f>
        <v>5</v>
      </c>
      <c r="Z433" s="2">
        <f>VLOOKUP(A433,Sales!A:N,12,FALSE)</f>
        <v>2</v>
      </c>
      <c r="AA433" s="2">
        <f>VLOOKUP(A433,Sales!A:N,13,FALSE)</f>
        <v>12</v>
      </c>
      <c r="AB433" s="2">
        <f>VLOOKUP(A433,Sales!A:N,14,FALSE)</f>
        <v>2</v>
      </c>
      <c r="AC433" s="2">
        <f>VLOOKUP(A433,Campaigns!A:I,2,FALSE)</f>
        <v>0</v>
      </c>
      <c r="AD433" s="2">
        <f>VLOOKUP(A433,Campaigns!A:I,3,FALSE)</f>
        <v>0</v>
      </c>
      <c r="AE433" s="2">
        <f>VLOOKUP(A433,Campaigns!A:I,4,FALSE)</f>
        <v>0</v>
      </c>
      <c r="AF433" s="2">
        <f>VLOOKUP(A433,Campaigns!A:I,5,FALSE)</f>
        <v>0</v>
      </c>
      <c r="AG433" s="2">
        <f>VLOOKUP(A433,Campaigns!A:I,6,FALSE)</f>
        <v>0</v>
      </c>
      <c r="AH433" s="2">
        <f>VLOOKUP(A433,Campaigns!A:I,7,FALSE)</f>
        <v>0</v>
      </c>
      <c r="AI433" s="2">
        <f>VLOOKUP(A433,Campaigns!A:I,8,FALSE)</f>
        <v>0</v>
      </c>
      <c r="AJ433" s="19">
        <f>VLOOKUP(A433,Campaigns!A:I,9,FALSE)</f>
        <v>43689</v>
      </c>
    </row>
    <row r="434" spans="1:36">
      <c r="A434" s="2">
        <v>2284</v>
      </c>
      <c r="B434" s="2">
        <f>VLOOKUP(A434, Customer!A:O, 2, FALSE)</f>
        <v>171626</v>
      </c>
      <c r="C434" s="2">
        <f>VLOOKUP(A434, Customer!A:O, 3, FALSE)</f>
        <v>0</v>
      </c>
      <c r="D434" s="2">
        <f>VLOOKUP(A434, Customer!A:O, 4, FALSE)</f>
        <v>0</v>
      </c>
      <c r="E434" s="2">
        <f>VLOOKUP(A434, Customer!A:O, 5, FALSE)</f>
        <v>41</v>
      </c>
      <c r="F434" s="2">
        <f>VLOOKUP(A434, Customer!A:O, 6, FALSE)</f>
        <v>0</v>
      </c>
      <c r="G434" s="2">
        <f>VLOOKUP(A434, Customer!A:O, 7, FALSE)</f>
        <v>1</v>
      </c>
      <c r="H434" s="2">
        <f>VLOOKUP(A434, Customer!A:O, 8, FALSE)</f>
        <v>0</v>
      </c>
      <c r="I434" s="2">
        <f>VLOOKUP(A434, Customer!A:O, 9, FALSE)</f>
        <v>0</v>
      </c>
      <c r="J434" s="2">
        <f>VLOOKUP(A434, Customer!A:O, 10, FALSE)</f>
        <v>0</v>
      </c>
      <c r="K434" s="2">
        <f>VLOOKUP(A434, Customer!A:O, 11, FALSE)</f>
        <v>0</v>
      </c>
      <c r="L434" s="2">
        <f>VLOOKUP(A434, Customer!A:O, 12, FALSE)</f>
        <v>1</v>
      </c>
      <c r="M434" s="2">
        <f>VLOOKUP(A434, Customer!A:O, 13, FALSE)</f>
        <v>0</v>
      </c>
      <c r="N434" s="2">
        <f>VLOOKUP(A434, Customer!A:O, 14, FALSE)</f>
        <v>0</v>
      </c>
      <c r="O434" s="2" t="str">
        <f>VLOOKUP(A434, Customer!A:O, 15, FALSE)</f>
        <v>State-Other</v>
      </c>
      <c r="P434" s="2">
        <f>VLOOKUP(A434,Sales!A:N,2,FALSE)</f>
        <v>94</v>
      </c>
      <c r="Q434">
        <f>VLOOKUP(A434,Sales!A:N,3,FALSE)</f>
        <v>1308</v>
      </c>
      <c r="R434" s="2">
        <f>VLOOKUP(A434,Sales!A:N,4,FALSE)</f>
        <v>173</v>
      </c>
      <c r="S434" s="2">
        <f>VLOOKUP(A434,Sales!A:N,5,FALSE)</f>
        <v>901</v>
      </c>
      <c r="T434" s="2">
        <f>VLOOKUP(A434,Sales!A:N,6,FALSE)</f>
        <v>225</v>
      </c>
      <c r="U434" s="2">
        <f>VLOOKUP(A434,Sales!A:N,7,FALSE)</f>
        <v>347</v>
      </c>
      <c r="V434" s="2">
        <f>VLOOKUP(A434,Sales!A:N,8,FALSE)</f>
        <v>173</v>
      </c>
      <c r="W434" s="2">
        <f>VLOOKUP(A434,Sales!A:N,9,FALSE)</f>
        <v>2782</v>
      </c>
      <c r="X434" s="2">
        <f>VLOOKUP(A434,Sales!A:N,10,FALSE)</f>
        <v>1</v>
      </c>
      <c r="Y434" s="2">
        <f>VLOOKUP(A434,Sales!A:N,11,FALSE)</f>
        <v>5</v>
      </c>
      <c r="Z434" s="2">
        <f>VLOOKUP(A434,Sales!A:N,12,FALSE)</f>
        <v>5</v>
      </c>
      <c r="AA434" s="2">
        <f>VLOOKUP(A434,Sales!A:N,13,FALSE)</f>
        <v>8</v>
      </c>
      <c r="AB434" s="2">
        <f>VLOOKUP(A434,Sales!A:N,14,FALSE)</f>
        <v>3</v>
      </c>
      <c r="AC434" s="2">
        <f>VLOOKUP(A434,Campaigns!A:I,2,FALSE)</f>
        <v>0</v>
      </c>
      <c r="AD434" s="2">
        <f>VLOOKUP(A434,Campaigns!A:I,3,FALSE)</f>
        <v>1</v>
      </c>
      <c r="AE434" s="2">
        <f>VLOOKUP(A434,Campaigns!A:I,4,FALSE)</f>
        <v>0</v>
      </c>
      <c r="AF434" s="2">
        <f>VLOOKUP(A434,Campaigns!A:I,5,FALSE)</f>
        <v>0</v>
      </c>
      <c r="AG434" s="2">
        <f>VLOOKUP(A434,Campaigns!A:I,6,FALSE)</f>
        <v>0</v>
      </c>
      <c r="AH434" s="2">
        <f>VLOOKUP(A434,Campaigns!A:I,7,FALSE)</f>
        <v>0</v>
      </c>
      <c r="AI434" s="2">
        <f>VLOOKUP(A434,Campaigns!A:I,8,FALSE)</f>
        <v>0</v>
      </c>
      <c r="AJ434" s="19">
        <f>VLOOKUP(A434,Campaigns!A:I,9,FALSE)</f>
        <v>43681</v>
      </c>
    </row>
    <row r="435" spans="1:36">
      <c r="A435" s="2">
        <v>1659</v>
      </c>
      <c r="B435" s="2">
        <f>VLOOKUP(A435, Customer!A:O, 2, FALSE)</f>
        <v>170337</v>
      </c>
      <c r="C435" s="2">
        <f>VLOOKUP(A435, Customer!A:O, 3, FALSE)</f>
        <v>0</v>
      </c>
      <c r="D435" s="2">
        <f>VLOOKUP(A435, Customer!A:O, 4, FALSE)</f>
        <v>0</v>
      </c>
      <c r="E435" s="2">
        <f>VLOOKUP(A435, Customer!A:O, 5, FALSE)</f>
        <v>41</v>
      </c>
      <c r="F435" s="2">
        <f>VLOOKUP(A435, Customer!A:O, 6, FALSE)</f>
        <v>0</v>
      </c>
      <c r="G435" s="2">
        <f>VLOOKUP(A435, Customer!A:O, 7, FALSE)</f>
        <v>0</v>
      </c>
      <c r="H435" s="2">
        <f>VLOOKUP(A435, Customer!A:O, 8, FALSE)</f>
        <v>1</v>
      </c>
      <c r="I435" s="2">
        <f>VLOOKUP(A435, Customer!A:O, 9, FALSE)</f>
        <v>0</v>
      </c>
      <c r="J435" s="2">
        <f>VLOOKUP(A435, Customer!A:O, 10, FALSE)</f>
        <v>0</v>
      </c>
      <c r="K435" s="2">
        <f>VLOOKUP(A435, Customer!A:O, 11, FALSE)</f>
        <v>0</v>
      </c>
      <c r="L435" s="2">
        <f>VLOOKUP(A435, Customer!A:O, 12, FALSE)</f>
        <v>1</v>
      </c>
      <c r="M435" s="2">
        <f>VLOOKUP(A435, Customer!A:O, 13, FALSE)</f>
        <v>0</v>
      </c>
      <c r="N435" s="2">
        <f>VLOOKUP(A435, Customer!A:O, 14, FALSE)</f>
        <v>0</v>
      </c>
      <c r="O435" s="2" t="str">
        <f>VLOOKUP(A435, Customer!A:O, 15, FALSE)</f>
        <v>State-Texas</v>
      </c>
      <c r="P435" s="2">
        <f>VLOOKUP(A435,Sales!A:N,2,FALSE)</f>
        <v>75</v>
      </c>
      <c r="Q435">
        <f>VLOOKUP(A435,Sales!A:N,3,FALSE)</f>
        <v>453</v>
      </c>
      <c r="R435" s="2">
        <f>VLOOKUP(A435,Sales!A:N,4,FALSE)</f>
        <v>196</v>
      </c>
      <c r="S435" s="2">
        <f>VLOOKUP(A435,Sales!A:N,5,FALSE)</f>
        <v>361</v>
      </c>
      <c r="T435" s="2">
        <f>VLOOKUP(A435,Sales!A:N,6,FALSE)</f>
        <v>61</v>
      </c>
      <c r="U435" s="2">
        <f>VLOOKUP(A435,Sales!A:N,7,FALSE)</f>
        <v>104</v>
      </c>
      <c r="V435" s="2">
        <f>VLOOKUP(A435,Sales!A:N,8,FALSE)</f>
        <v>220</v>
      </c>
      <c r="W435" s="2">
        <f>VLOOKUP(A435,Sales!A:N,9,FALSE)</f>
        <v>954</v>
      </c>
      <c r="X435" s="2">
        <f>VLOOKUP(A435,Sales!A:N,10,FALSE)</f>
        <v>1</v>
      </c>
      <c r="Y435" s="2">
        <f>VLOOKUP(A435,Sales!A:N,11,FALSE)</f>
        <v>2</v>
      </c>
      <c r="Z435" s="2">
        <f>VLOOKUP(A435,Sales!A:N,12,FALSE)</f>
        <v>2</v>
      </c>
      <c r="AA435" s="2">
        <f>VLOOKUP(A435,Sales!A:N,13,FALSE)</f>
        <v>12</v>
      </c>
      <c r="AB435" s="2">
        <f>VLOOKUP(A435,Sales!A:N,14,FALSE)</f>
        <v>1</v>
      </c>
      <c r="AC435" s="2">
        <f>VLOOKUP(A435,Campaigns!A:I,2,FALSE)</f>
        <v>0</v>
      </c>
      <c r="AD435" s="2">
        <f>VLOOKUP(A435,Campaigns!A:I,3,FALSE)</f>
        <v>0</v>
      </c>
      <c r="AE435" s="2">
        <f>VLOOKUP(A435,Campaigns!A:I,4,FALSE)</f>
        <v>0</v>
      </c>
      <c r="AF435" s="2">
        <f>VLOOKUP(A435,Campaigns!A:I,5,FALSE)</f>
        <v>0</v>
      </c>
      <c r="AG435" s="2">
        <f>VLOOKUP(A435,Campaigns!A:I,6,FALSE)</f>
        <v>0</v>
      </c>
      <c r="AH435" s="2">
        <f>VLOOKUP(A435,Campaigns!A:I,7,FALSE)</f>
        <v>0</v>
      </c>
      <c r="AI435" s="2">
        <f>VLOOKUP(A435,Campaigns!A:I,8,FALSE)</f>
        <v>0</v>
      </c>
      <c r="AJ435" s="19">
        <f>VLOOKUP(A435,Campaigns!A:I,9,FALSE)</f>
        <v>44049</v>
      </c>
    </row>
    <row r="436" spans="1:36">
      <c r="A436" s="2">
        <v>1928</v>
      </c>
      <c r="B436" s="2">
        <f>VLOOKUP(A436, Customer!A:O, 2, FALSE)</f>
        <v>168274</v>
      </c>
      <c r="C436" s="2">
        <f>VLOOKUP(A436, Customer!A:O, 3, FALSE)</f>
        <v>1</v>
      </c>
      <c r="D436" s="2">
        <f>VLOOKUP(A436, Customer!A:O, 4, FALSE)</f>
        <v>1</v>
      </c>
      <c r="E436" s="2">
        <f>VLOOKUP(A436, Customer!A:O, 5, FALSE)</f>
        <v>41</v>
      </c>
      <c r="F436" s="2">
        <f>VLOOKUP(A436, Customer!A:O, 6, FALSE)</f>
        <v>1</v>
      </c>
      <c r="G436" s="2">
        <f>VLOOKUP(A436, Customer!A:O, 7, FALSE)</f>
        <v>0</v>
      </c>
      <c r="H436" s="2">
        <f>VLOOKUP(A436, Customer!A:O, 8, FALSE)</f>
        <v>0</v>
      </c>
      <c r="I436" s="2">
        <f>VLOOKUP(A436, Customer!A:O, 9, FALSE)</f>
        <v>0</v>
      </c>
      <c r="J436" s="2">
        <f>VLOOKUP(A436, Customer!A:O, 10, FALSE)</f>
        <v>0</v>
      </c>
      <c r="K436" s="2">
        <f>VLOOKUP(A436, Customer!A:O, 11, FALSE)</f>
        <v>0</v>
      </c>
      <c r="L436" s="2">
        <f>VLOOKUP(A436, Customer!A:O, 12, FALSE)</f>
        <v>1</v>
      </c>
      <c r="M436" s="2">
        <f>VLOOKUP(A436, Customer!A:O, 13, FALSE)</f>
        <v>0</v>
      </c>
      <c r="N436" s="2">
        <f>VLOOKUP(A436, Customer!A:O, 14, FALSE)</f>
        <v>0</v>
      </c>
      <c r="O436" s="2" t="str">
        <f>VLOOKUP(A436, Customer!A:O, 15, FALSE)</f>
        <v>State-New York</v>
      </c>
      <c r="P436" s="2">
        <f>VLOOKUP(A436,Sales!A:N,2,FALSE)</f>
        <v>83</v>
      </c>
      <c r="Q436">
        <f>VLOOKUP(A436,Sales!A:N,3,FALSE)</f>
        <v>333</v>
      </c>
      <c r="R436" s="2">
        <f>VLOOKUP(A436,Sales!A:N,4,FALSE)</f>
        <v>62</v>
      </c>
      <c r="S436" s="2">
        <f>VLOOKUP(A436,Sales!A:N,5,FALSE)</f>
        <v>126</v>
      </c>
      <c r="T436" s="2">
        <f>VLOOKUP(A436,Sales!A:N,6,FALSE)</f>
        <v>57</v>
      </c>
      <c r="U436" s="2">
        <f>VLOOKUP(A436,Sales!A:N,7,FALSE)</f>
        <v>62</v>
      </c>
      <c r="V436" s="2">
        <f>VLOOKUP(A436,Sales!A:N,8,FALSE)</f>
        <v>113</v>
      </c>
      <c r="W436" s="2">
        <f>VLOOKUP(A436,Sales!A:N,9,FALSE)</f>
        <v>525</v>
      </c>
      <c r="X436" s="2">
        <f>VLOOKUP(A436,Sales!A:N,10,FALSE)</f>
        <v>2</v>
      </c>
      <c r="Y436" s="2">
        <f>VLOOKUP(A436,Sales!A:N,11,FALSE)</f>
        <v>4</v>
      </c>
      <c r="Z436" s="2">
        <f>VLOOKUP(A436,Sales!A:N,12,FALSE)</f>
        <v>2</v>
      </c>
      <c r="AA436" s="2">
        <f>VLOOKUP(A436,Sales!A:N,13,FALSE)</f>
        <v>5</v>
      </c>
      <c r="AB436" s="2">
        <f>VLOOKUP(A436,Sales!A:N,14,FALSE)</f>
        <v>3</v>
      </c>
      <c r="AC436" s="2">
        <f>VLOOKUP(A436,Campaigns!A:I,2,FALSE)</f>
        <v>0</v>
      </c>
      <c r="AD436" s="2">
        <f>VLOOKUP(A436,Campaigns!A:I,3,FALSE)</f>
        <v>0</v>
      </c>
      <c r="AE436" s="2">
        <f>VLOOKUP(A436,Campaigns!A:I,4,FALSE)</f>
        <v>0</v>
      </c>
      <c r="AF436" s="2">
        <f>VLOOKUP(A436,Campaigns!A:I,5,FALSE)</f>
        <v>0</v>
      </c>
      <c r="AG436" s="2">
        <f>VLOOKUP(A436,Campaigns!A:I,6,FALSE)</f>
        <v>0</v>
      </c>
      <c r="AH436" s="2">
        <f>VLOOKUP(A436,Campaigns!A:I,7,FALSE)</f>
        <v>0</v>
      </c>
      <c r="AI436" s="2">
        <f>VLOOKUP(A436,Campaigns!A:I,8,FALSE)</f>
        <v>0</v>
      </c>
      <c r="AJ436" s="19">
        <f>VLOOKUP(A436,Campaigns!A:I,9,FALSE)</f>
        <v>43985</v>
      </c>
    </row>
    <row r="437" spans="1:36">
      <c r="A437" s="2">
        <v>3194</v>
      </c>
      <c r="B437" s="2">
        <f>VLOOKUP(A437, Customer!A:O, 2, FALSE)</f>
        <v>163777</v>
      </c>
      <c r="C437" s="2">
        <f>VLOOKUP(A437, Customer!A:O, 3, FALSE)</f>
        <v>1</v>
      </c>
      <c r="D437" s="2">
        <f>VLOOKUP(A437, Customer!A:O, 4, FALSE)</f>
        <v>1</v>
      </c>
      <c r="E437" s="2">
        <f>VLOOKUP(A437, Customer!A:O, 5, FALSE)</f>
        <v>41</v>
      </c>
      <c r="F437" s="2">
        <f>VLOOKUP(A437, Customer!A:O, 6, FALSE)</f>
        <v>0</v>
      </c>
      <c r="G437" s="2">
        <f>VLOOKUP(A437, Customer!A:O, 7, FALSE)</f>
        <v>1</v>
      </c>
      <c r="H437" s="2">
        <f>VLOOKUP(A437, Customer!A:O, 8, FALSE)</f>
        <v>0</v>
      </c>
      <c r="I437" s="2">
        <f>VLOOKUP(A437, Customer!A:O, 9, FALSE)</f>
        <v>0</v>
      </c>
      <c r="J437" s="2">
        <f>VLOOKUP(A437, Customer!A:O, 10, FALSE)</f>
        <v>0</v>
      </c>
      <c r="K437" s="2">
        <f>VLOOKUP(A437, Customer!A:O, 11, FALSE)</f>
        <v>0</v>
      </c>
      <c r="L437" s="2">
        <f>VLOOKUP(A437, Customer!A:O, 12, FALSE)</f>
        <v>1</v>
      </c>
      <c r="M437" s="2">
        <f>VLOOKUP(A437, Customer!A:O, 13, FALSE)</f>
        <v>0</v>
      </c>
      <c r="N437" s="2">
        <f>VLOOKUP(A437, Customer!A:O, 14, FALSE)</f>
        <v>0</v>
      </c>
      <c r="O437" s="2" t="str">
        <f>VLOOKUP(A437, Customer!A:O, 15, FALSE)</f>
        <v>State-New York</v>
      </c>
      <c r="P437" s="2">
        <f>VLOOKUP(A437,Sales!A:N,2,FALSE)</f>
        <v>87</v>
      </c>
      <c r="Q437">
        <f>VLOOKUP(A437,Sales!A:N,3,FALSE)</f>
        <v>1174</v>
      </c>
      <c r="R437" s="2">
        <f>VLOOKUP(A437,Sales!A:N,4,FALSE)</f>
        <v>13</v>
      </c>
      <c r="S437" s="2">
        <f>VLOOKUP(A437,Sales!A:N,5,FALSE)</f>
        <v>272</v>
      </c>
      <c r="T437" s="2">
        <f>VLOOKUP(A437,Sales!A:N,6,FALSE)</f>
        <v>39</v>
      </c>
      <c r="U437" s="2">
        <f>VLOOKUP(A437,Sales!A:N,7,FALSE)</f>
        <v>44</v>
      </c>
      <c r="V437" s="2">
        <f>VLOOKUP(A437,Sales!A:N,8,FALSE)</f>
        <v>136</v>
      </c>
      <c r="W437" s="2">
        <f>VLOOKUP(A437,Sales!A:N,9,FALSE)</f>
        <v>1405</v>
      </c>
      <c r="X437" s="2">
        <f>VLOOKUP(A437,Sales!A:N,10,FALSE)</f>
        <v>8</v>
      </c>
      <c r="Y437" s="2">
        <f>VLOOKUP(A437,Sales!A:N,11,FALSE)</f>
        <v>11</v>
      </c>
      <c r="Z437" s="2">
        <f>VLOOKUP(A437,Sales!A:N,12,FALSE)</f>
        <v>1</v>
      </c>
      <c r="AA437" s="2">
        <f>VLOOKUP(A437,Sales!A:N,13,FALSE)</f>
        <v>6</v>
      </c>
      <c r="AB437" s="2">
        <f>VLOOKUP(A437,Sales!A:N,14,FALSE)</f>
        <v>8</v>
      </c>
      <c r="AC437" s="2">
        <f>VLOOKUP(A437,Campaigns!A:I,2,FALSE)</f>
        <v>0</v>
      </c>
      <c r="AD437" s="2">
        <f>VLOOKUP(A437,Campaigns!A:I,3,FALSE)</f>
        <v>0</v>
      </c>
      <c r="AE437" s="2">
        <f>VLOOKUP(A437,Campaigns!A:I,4,FALSE)</f>
        <v>0</v>
      </c>
      <c r="AF437" s="2">
        <f>VLOOKUP(A437,Campaigns!A:I,5,FALSE)</f>
        <v>0</v>
      </c>
      <c r="AG437" s="2">
        <f>VLOOKUP(A437,Campaigns!A:I,6,FALSE)</f>
        <v>0</v>
      </c>
      <c r="AH437" s="2">
        <f>VLOOKUP(A437,Campaigns!A:I,7,FALSE)</f>
        <v>0</v>
      </c>
      <c r="AI437" s="2">
        <f>VLOOKUP(A437,Campaigns!A:I,8,FALSE)</f>
        <v>0</v>
      </c>
      <c r="AJ437" s="19" t="str">
        <f>VLOOKUP(A437,Campaigns!A:I,9,FALSE)</f>
        <v>8/29/2019</v>
      </c>
    </row>
    <row r="438" spans="1:36">
      <c r="A438" s="2">
        <v>1375</v>
      </c>
      <c r="B438" s="2">
        <f>VLOOKUP(A438, Customer!A:O, 2, FALSE)</f>
        <v>162499</v>
      </c>
      <c r="C438" s="2">
        <f>VLOOKUP(A438, Customer!A:O, 3, FALSE)</f>
        <v>1</v>
      </c>
      <c r="D438" s="2">
        <f>VLOOKUP(A438, Customer!A:O, 4, FALSE)</f>
        <v>0</v>
      </c>
      <c r="E438" s="2">
        <f>VLOOKUP(A438, Customer!A:O, 5, FALSE)</f>
        <v>41</v>
      </c>
      <c r="F438" s="2">
        <f>VLOOKUP(A438, Customer!A:O, 6, FALSE)</f>
        <v>0</v>
      </c>
      <c r="G438" s="2">
        <f>VLOOKUP(A438, Customer!A:O, 7, FALSE)</f>
        <v>0</v>
      </c>
      <c r="H438" s="2">
        <f>VLOOKUP(A438, Customer!A:O, 8, FALSE)</f>
        <v>0</v>
      </c>
      <c r="I438" s="2">
        <f>VLOOKUP(A438, Customer!A:O, 9, FALSE)</f>
        <v>1</v>
      </c>
      <c r="J438" s="2">
        <f>VLOOKUP(A438, Customer!A:O, 10, FALSE)</f>
        <v>0</v>
      </c>
      <c r="K438" s="2">
        <f>VLOOKUP(A438, Customer!A:O, 11, FALSE)</f>
        <v>0</v>
      </c>
      <c r="L438" s="2">
        <f>VLOOKUP(A438, Customer!A:O, 12, FALSE)</f>
        <v>0</v>
      </c>
      <c r="M438" s="2">
        <f>VLOOKUP(A438, Customer!A:O, 13, FALSE)</f>
        <v>1</v>
      </c>
      <c r="N438" s="2">
        <f>VLOOKUP(A438, Customer!A:O, 14, FALSE)</f>
        <v>0</v>
      </c>
      <c r="O438" s="2" t="str">
        <f>VLOOKUP(A438, Customer!A:O, 15, FALSE)</f>
        <v>State-Illinois</v>
      </c>
      <c r="P438" s="2">
        <f>VLOOKUP(A438,Sales!A:N,2,FALSE)</f>
        <v>0</v>
      </c>
      <c r="Q438">
        <f>VLOOKUP(A438,Sales!A:N,3,FALSE)</f>
        <v>364</v>
      </c>
      <c r="R438" s="2">
        <f>VLOOKUP(A438,Sales!A:N,4,FALSE)</f>
        <v>10</v>
      </c>
      <c r="S438" s="2">
        <f>VLOOKUP(A438,Sales!A:N,5,FALSE)</f>
        <v>159</v>
      </c>
      <c r="T438" s="2">
        <f>VLOOKUP(A438,Sales!A:N,6,FALSE)</f>
        <v>0</v>
      </c>
      <c r="U438" s="2">
        <f>VLOOKUP(A438,Sales!A:N,7,FALSE)</f>
        <v>34</v>
      </c>
      <c r="V438" s="2">
        <f>VLOOKUP(A438,Sales!A:N,8,FALSE)</f>
        <v>10</v>
      </c>
      <c r="W438" s="2">
        <f>VLOOKUP(A438,Sales!A:N,9,FALSE)</f>
        <v>556</v>
      </c>
      <c r="X438" s="2">
        <f>VLOOKUP(A438,Sales!A:N,10,FALSE)</f>
        <v>2</v>
      </c>
      <c r="Y438" s="2">
        <f>VLOOKUP(A438,Sales!A:N,11,FALSE)</f>
        <v>3</v>
      </c>
      <c r="Z438" s="2">
        <f>VLOOKUP(A438,Sales!A:N,12,FALSE)</f>
        <v>1</v>
      </c>
      <c r="AA438" s="2">
        <f>VLOOKUP(A438,Sales!A:N,13,FALSE)</f>
        <v>6</v>
      </c>
      <c r="AB438" s="2">
        <f>VLOOKUP(A438,Sales!A:N,14,FALSE)</f>
        <v>4</v>
      </c>
      <c r="AC438" s="2">
        <f>VLOOKUP(A438,Campaigns!A:I,2,FALSE)</f>
        <v>0</v>
      </c>
      <c r="AD438" s="2">
        <f>VLOOKUP(A438,Campaigns!A:I,3,FALSE)</f>
        <v>0</v>
      </c>
      <c r="AE438" s="2">
        <f>VLOOKUP(A438,Campaigns!A:I,4,FALSE)</f>
        <v>0</v>
      </c>
      <c r="AF438" s="2">
        <f>VLOOKUP(A438,Campaigns!A:I,5,FALSE)</f>
        <v>0</v>
      </c>
      <c r="AG438" s="2">
        <f>VLOOKUP(A438,Campaigns!A:I,6,FALSE)</f>
        <v>0</v>
      </c>
      <c r="AH438" s="2">
        <f>VLOOKUP(A438,Campaigns!A:I,7,FALSE)</f>
        <v>0</v>
      </c>
      <c r="AI438" s="2">
        <f>VLOOKUP(A438,Campaigns!A:I,8,FALSE)</f>
        <v>0</v>
      </c>
      <c r="AJ438" s="19" t="str">
        <f>VLOOKUP(A438,Campaigns!A:I,9,FALSE)</f>
        <v>5/15/2020</v>
      </c>
    </row>
    <row r="439" spans="1:36">
      <c r="A439" s="2">
        <v>2076</v>
      </c>
      <c r="B439" s="2">
        <f>VLOOKUP(A439, Customer!A:O, 2, FALSE)</f>
        <v>161825</v>
      </c>
      <c r="C439" s="2">
        <f>VLOOKUP(A439, Customer!A:O, 3, FALSE)</f>
        <v>0</v>
      </c>
      <c r="D439" s="2">
        <f>VLOOKUP(A439, Customer!A:O, 4, FALSE)</f>
        <v>1</v>
      </c>
      <c r="E439" s="2">
        <f>VLOOKUP(A439, Customer!A:O, 5, FALSE)</f>
        <v>41</v>
      </c>
      <c r="F439" s="2">
        <f>VLOOKUP(A439, Customer!A:O, 6, FALSE)</f>
        <v>0</v>
      </c>
      <c r="G439" s="2">
        <f>VLOOKUP(A439, Customer!A:O, 7, FALSE)</f>
        <v>0</v>
      </c>
      <c r="H439" s="2">
        <f>VLOOKUP(A439, Customer!A:O, 8, FALSE)</f>
        <v>1</v>
      </c>
      <c r="I439" s="2">
        <f>VLOOKUP(A439, Customer!A:O, 9, FALSE)</f>
        <v>0</v>
      </c>
      <c r="J439" s="2">
        <f>VLOOKUP(A439, Customer!A:O, 10, FALSE)</f>
        <v>0</v>
      </c>
      <c r="K439" s="2">
        <f>VLOOKUP(A439, Customer!A:O, 11, FALSE)</f>
        <v>0</v>
      </c>
      <c r="L439" s="2">
        <f>VLOOKUP(A439, Customer!A:O, 12, FALSE)</f>
        <v>1</v>
      </c>
      <c r="M439" s="2">
        <f>VLOOKUP(A439, Customer!A:O, 13, FALSE)</f>
        <v>0</v>
      </c>
      <c r="N439" s="2">
        <f>VLOOKUP(A439, Customer!A:O, 14, FALSE)</f>
        <v>0</v>
      </c>
      <c r="O439" s="2" t="str">
        <f>VLOOKUP(A439, Customer!A:O, 15, FALSE)</f>
        <v>State-Florida</v>
      </c>
      <c r="P439" s="2">
        <f>VLOOKUP(A439,Sales!A:N,2,FALSE)</f>
        <v>56</v>
      </c>
      <c r="Q439">
        <f>VLOOKUP(A439,Sales!A:N,3,FALSE)</f>
        <v>424</v>
      </c>
      <c r="R439" s="2">
        <f>VLOOKUP(A439,Sales!A:N,4,FALSE)</f>
        <v>131</v>
      </c>
      <c r="S439" s="2">
        <f>VLOOKUP(A439,Sales!A:N,5,FALSE)</f>
        <v>262</v>
      </c>
      <c r="T439" s="2">
        <f>VLOOKUP(A439,Sales!A:N,6,FALSE)</f>
        <v>144</v>
      </c>
      <c r="U439" s="2">
        <f>VLOOKUP(A439,Sales!A:N,7,FALSE)</f>
        <v>79</v>
      </c>
      <c r="V439" s="2">
        <f>VLOOKUP(A439,Sales!A:N,8,FALSE)</f>
        <v>71</v>
      </c>
      <c r="W439" s="2">
        <f>VLOOKUP(A439,Sales!A:N,9,FALSE)</f>
        <v>968</v>
      </c>
      <c r="X439" s="2">
        <f>VLOOKUP(A439,Sales!A:N,10,FALSE)</f>
        <v>1</v>
      </c>
      <c r="Y439" s="2">
        <f>VLOOKUP(A439,Sales!A:N,11,FALSE)</f>
        <v>4</v>
      </c>
      <c r="Z439" s="2">
        <f>VLOOKUP(A439,Sales!A:N,12,FALSE)</f>
        <v>2</v>
      </c>
      <c r="AA439" s="2">
        <f>VLOOKUP(A439,Sales!A:N,13,FALSE)</f>
        <v>8</v>
      </c>
      <c r="AB439" s="2">
        <f>VLOOKUP(A439,Sales!A:N,14,FALSE)</f>
        <v>4</v>
      </c>
      <c r="AC439" s="2">
        <f>VLOOKUP(A439,Campaigns!A:I,2,FALSE)</f>
        <v>0</v>
      </c>
      <c r="AD439" s="2">
        <f>VLOOKUP(A439,Campaigns!A:I,3,FALSE)</f>
        <v>0</v>
      </c>
      <c r="AE439" s="2">
        <f>VLOOKUP(A439,Campaigns!A:I,4,FALSE)</f>
        <v>0</v>
      </c>
      <c r="AF439" s="2">
        <f>VLOOKUP(A439,Campaigns!A:I,5,FALSE)</f>
        <v>0</v>
      </c>
      <c r="AG439" s="2">
        <f>VLOOKUP(A439,Campaigns!A:I,6,FALSE)</f>
        <v>0</v>
      </c>
      <c r="AH439" s="2">
        <f>VLOOKUP(A439,Campaigns!A:I,7,FALSE)</f>
        <v>0</v>
      </c>
      <c r="AI439" s="2">
        <f>VLOOKUP(A439,Campaigns!A:I,8,FALSE)</f>
        <v>0</v>
      </c>
      <c r="AJ439" s="19">
        <f>VLOOKUP(A439,Campaigns!A:I,9,FALSE)</f>
        <v>44166</v>
      </c>
    </row>
    <row r="440" spans="1:36">
      <c r="A440" s="2">
        <v>2837</v>
      </c>
      <c r="B440" s="2">
        <f>VLOOKUP(A440, Customer!A:O, 2, FALSE)</f>
        <v>161825</v>
      </c>
      <c r="C440" s="2">
        <f>VLOOKUP(A440, Customer!A:O, 3, FALSE)</f>
        <v>0</v>
      </c>
      <c r="D440" s="2">
        <f>VLOOKUP(A440, Customer!A:O, 4, FALSE)</f>
        <v>1</v>
      </c>
      <c r="E440" s="2">
        <f>VLOOKUP(A440, Customer!A:O, 5, FALSE)</f>
        <v>41</v>
      </c>
      <c r="F440" s="2">
        <f>VLOOKUP(A440, Customer!A:O, 6, FALSE)</f>
        <v>0</v>
      </c>
      <c r="G440" s="2">
        <f>VLOOKUP(A440, Customer!A:O, 7, FALSE)</f>
        <v>0</v>
      </c>
      <c r="H440" s="2">
        <f>VLOOKUP(A440, Customer!A:O, 8, FALSE)</f>
        <v>1</v>
      </c>
      <c r="I440" s="2">
        <f>VLOOKUP(A440, Customer!A:O, 9, FALSE)</f>
        <v>0</v>
      </c>
      <c r="J440" s="2">
        <f>VLOOKUP(A440, Customer!A:O, 10, FALSE)</f>
        <v>0</v>
      </c>
      <c r="K440" s="2">
        <f>VLOOKUP(A440, Customer!A:O, 11, FALSE)</f>
        <v>0</v>
      </c>
      <c r="L440" s="2">
        <f>VLOOKUP(A440, Customer!A:O, 12, FALSE)</f>
        <v>1</v>
      </c>
      <c r="M440" s="2">
        <f>VLOOKUP(A440, Customer!A:O, 13, FALSE)</f>
        <v>0</v>
      </c>
      <c r="N440" s="2">
        <f>VLOOKUP(A440, Customer!A:O, 14, FALSE)</f>
        <v>0</v>
      </c>
      <c r="O440" s="2" t="str">
        <f>VLOOKUP(A440, Customer!A:O, 15, FALSE)</f>
        <v>State-California</v>
      </c>
      <c r="P440" s="2">
        <f>VLOOKUP(A440,Sales!A:N,2,FALSE)</f>
        <v>56</v>
      </c>
      <c r="Q440">
        <f>VLOOKUP(A440,Sales!A:N,3,FALSE)</f>
        <v>424</v>
      </c>
      <c r="R440" s="2">
        <f>VLOOKUP(A440,Sales!A:N,4,FALSE)</f>
        <v>131</v>
      </c>
      <c r="S440" s="2">
        <f>VLOOKUP(A440,Sales!A:N,5,FALSE)</f>
        <v>262</v>
      </c>
      <c r="T440" s="2">
        <f>VLOOKUP(A440,Sales!A:N,6,FALSE)</f>
        <v>144</v>
      </c>
      <c r="U440" s="2">
        <f>VLOOKUP(A440,Sales!A:N,7,FALSE)</f>
        <v>79</v>
      </c>
      <c r="V440" s="2">
        <f>VLOOKUP(A440,Sales!A:N,8,FALSE)</f>
        <v>71</v>
      </c>
      <c r="W440" s="2">
        <f>VLOOKUP(A440,Sales!A:N,9,FALSE)</f>
        <v>968</v>
      </c>
      <c r="X440" s="2">
        <f>VLOOKUP(A440,Sales!A:N,10,FALSE)</f>
        <v>1</v>
      </c>
      <c r="Y440" s="2">
        <f>VLOOKUP(A440,Sales!A:N,11,FALSE)</f>
        <v>4</v>
      </c>
      <c r="Z440" s="2">
        <f>VLOOKUP(A440,Sales!A:N,12,FALSE)</f>
        <v>2</v>
      </c>
      <c r="AA440" s="2">
        <f>VLOOKUP(A440,Sales!A:N,13,FALSE)</f>
        <v>8</v>
      </c>
      <c r="AB440" s="2">
        <f>VLOOKUP(A440,Sales!A:N,14,FALSE)</f>
        <v>4</v>
      </c>
      <c r="AC440" s="2">
        <f>VLOOKUP(A440,Campaigns!A:I,2,FALSE)</f>
        <v>0</v>
      </c>
      <c r="AD440" s="2">
        <f>VLOOKUP(A440,Campaigns!A:I,3,FALSE)</f>
        <v>0</v>
      </c>
      <c r="AE440" s="2">
        <f>VLOOKUP(A440,Campaigns!A:I,4,FALSE)</f>
        <v>0</v>
      </c>
      <c r="AF440" s="2">
        <f>VLOOKUP(A440,Campaigns!A:I,5,FALSE)</f>
        <v>0</v>
      </c>
      <c r="AG440" s="2">
        <f>VLOOKUP(A440,Campaigns!A:I,6,FALSE)</f>
        <v>0</v>
      </c>
      <c r="AH440" s="2">
        <f>VLOOKUP(A440,Campaigns!A:I,7,FALSE)</f>
        <v>0</v>
      </c>
      <c r="AI440" s="2">
        <f>VLOOKUP(A440,Campaigns!A:I,8,FALSE)</f>
        <v>0</v>
      </c>
      <c r="AJ440" s="19">
        <f>VLOOKUP(A440,Campaigns!A:I,9,FALSE)</f>
        <v>44166</v>
      </c>
    </row>
    <row r="441" spans="1:36">
      <c r="A441" s="2">
        <v>2763</v>
      </c>
      <c r="B441" s="2">
        <f>VLOOKUP(A441, Customer!A:O, 2, FALSE)</f>
        <v>160839</v>
      </c>
      <c r="C441" s="2">
        <f>VLOOKUP(A441, Customer!A:O, 3, FALSE)</f>
        <v>1</v>
      </c>
      <c r="D441" s="2">
        <f>VLOOKUP(A441, Customer!A:O, 4, FALSE)</f>
        <v>1</v>
      </c>
      <c r="E441" s="2">
        <f>VLOOKUP(A441, Customer!A:O, 5, FALSE)</f>
        <v>41</v>
      </c>
      <c r="F441" s="2">
        <f>VLOOKUP(A441, Customer!A:O, 6, FALSE)</f>
        <v>0</v>
      </c>
      <c r="G441" s="2">
        <f>VLOOKUP(A441, Customer!A:O, 7, FALSE)</f>
        <v>0</v>
      </c>
      <c r="H441" s="2">
        <f>VLOOKUP(A441, Customer!A:O, 8, FALSE)</f>
        <v>0</v>
      </c>
      <c r="I441" s="2">
        <f>VLOOKUP(A441, Customer!A:O, 9, FALSE)</f>
        <v>1</v>
      </c>
      <c r="J441" s="2">
        <f>VLOOKUP(A441, Customer!A:O, 10, FALSE)</f>
        <v>0</v>
      </c>
      <c r="K441" s="2">
        <f>VLOOKUP(A441, Customer!A:O, 11, FALSE)</f>
        <v>0</v>
      </c>
      <c r="L441" s="2">
        <f>VLOOKUP(A441, Customer!A:O, 12, FALSE)</f>
        <v>0</v>
      </c>
      <c r="M441" s="2">
        <f>VLOOKUP(A441, Customer!A:O, 13, FALSE)</f>
        <v>0</v>
      </c>
      <c r="N441" s="2">
        <f>VLOOKUP(A441, Customer!A:O, 14, FALSE)</f>
        <v>0</v>
      </c>
      <c r="O441" s="2" t="str">
        <f>VLOOKUP(A441, Customer!A:O, 15, FALSE)</f>
        <v>State-Texas</v>
      </c>
      <c r="P441" s="2">
        <f>VLOOKUP(A441,Sales!A:N,2,FALSE)</f>
        <v>72</v>
      </c>
      <c r="Q441">
        <f>VLOOKUP(A441,Sales!A:N,3,FALSE)</f>
        <v>1586</v>
      </c>
      <c r="R441" s="2">
        <f>VLOOKUP(A441,Sales!A:N,4,FALSE)</f>
        <v>56</v>
      </c>
      <c r="S441" s="2">
        <f>VLOOKUP(A441,Sales!A:N,5,FALSE)</f>
        <v>338</v>
      </c>
      <c r="T441" s="2">
        <f>VLOOKUP(A441,Sales!A:N,6,FALSE)</f>
        <v>590</v>
      </c>
      <c r="U441" s="2">
        <f>VLOOKUP(A441,Sales!A:N,7,FALSE)</f>
        <v>397</v>
      </c>
      <c r="V441" s="2">
        <f>VLOOKUP(A441,Sales!A:N,8,FALSE)</f>
        <v>338</v>
      </c>
      <c r="W441" s="2">
        <f>VLOOKUP(A441,Sales!A:N,9,FALSE)</f>
        <v>2628</v>
      </c>
      <c r="X441" s="2">
        <f>VLOOKUP(A441,Sales!A:N,10,FALSE)</f>
        <v>13</v>
      </c>
      <c r="Y441" s="2">
        <f>VLOOKUP(A441,Sales!A:N,11,FALSE)</f>
        <v>2</v>
      </c>
      <c r="Z441" s="2">
        <f>VLOOKUP(A441,Sales!A:N,12,FALSE)</f>
        <v>2</v>
      </c>
      <c r="AA441" s="2">
        <f>VLOOKUP(A441,Sales!A:N,13,FALSE)</f>
        <v>12</v>
      </c>
      <c r="AB441" s="2">
        <f>VLOOKUP(A441,Sales!A:N,14,FALSE)</f>
        <v>8</v>
      </c>
      <c r="AC441" s="2">
        <f>VLOOKUP(A441,Campaigns!A:I,2,FALSE)</f>
        <v>0</v>
      </c>
      <c r="AD441" s="2">
        <f>VLOOKUP(A441,Campaigns!A:I,3,FALSE)</f>
        <v>0</v>
      </c>
      <c r="AE441" s="2">
        <f>VLOOKUP(A441,Campaigns!A:I,4,FALSE)</f>
        <v>0</v>
      </c>
      <c r="AF441" s="2">
        <f>VLOOKUP(A441,Campaigns!A:I,5,FALSE)</f>
        <v>0</v>
      </c>
      <c r="AG441" s="2">
        <f>VLOOKUP(A441,Campaigns!A:I,6,FALSE)</f>
        <v>0</v>
      </c>
      <c r="AH441" s="2">
        <f>VLOOKUP(A441,Campaigns!A:I,7,FALSE)</f>
        <v>0</v>
      </c>
      <c r="AI441" s="2">
        <f>VLOOKUP(A441,Campaigns!A:I,8,FALSE)</f>
        <v>0</v>
      </c>
      <c r="AJ441" s="19">
        <f>VLOOKUP(A441,Campaigns!A:I,9,FALSE)</f>
        <v>43498</v>
      </c>
    </row>
    <row r="442" spans="1:36">
      <c r="A442" s="2">
        <v>1836</v>
      </c>
      <c r="B442" s="2">
        <f>VLOOKUP(A442, Customer!A:O, 2, FALSE)</f>
        <v>160474</v>
      </c>
      <c r="C442" s="2">
        <f>VLOOKUP(A442, Customer!A:O, 3, FALSE)</f>
        <v>0</v>
      </c>
      <c r="D442" s="2">
        <f>VLOOKUP(A442, Customer!A:O, 4, FALSE)</f>
        <v>1</v>
      </c>
      <c r="E442" s="2">
        <f>VLOOKUP(A442, Customer!A:O, 5, FALSE)</f>
        <v>41</v>
      </c>
      <c r="F442" s="2">
        <f>VLOOKUP(A442, Customer!A:O, 6, FALSE)</f>
        <v>0</v>
      </c>
      <c r="G442" s="2">
        <f>VLOOKUP(A442, Customer!A:O, 7, FALSE)</f>
        <v>0</v>
      </c>
      <c r="H442" s="2">
        <f>VLOOKUP(A442, Customer!A:O, 8, FALSE)</f>
        <v>1</v>
      </c>
      <c r="I442" s="2">
        <f>VLOOKUP(A442, Customer!A:O, 9, FALSE)</f>
        <v>0</v>
      </c>
      <c r="J442" s="2">
        <f>VLOOKUP(A442, Customer!A:O, 10, FALSE)</f>
        <v>0</v>
      </c>
      <c r="K442" s="2">
        <f>VLOOKUP(A442, Customer!A:O, 11, FALSE)</f>
        <v>0</v>
      </c>
      <c r="L442" s="2">
        <f>VLOOKUP(A442, Customer!A:O, 12, FALSE)</f>
        <v>1</v>
      </c>
      <c r="M442" s="2">
        <f>VLOOKUP(A442, Customer!A:O, 13, FALSE)</f>
        <v>0</v>
      </c>
      <c r="N442" s="2">
        <f>VLOOKUP(A442, Customer!A:O, 14, FALSE)</f>
        <v>0</v>
      </c>
      <c r="O442" s="2" t="str">
        <f>VLOOKUP(A442, Customer!A:O, 15, FALSE)</f>
        <v>State-Florida</v>
      </c>
      <c r="P442" s="2">
        <f>VLOOKUP(A442,Sales!A:N,2,FALSE)</f>
        <v>25</v>
      </c>
      <c r="Q442">
        <f>VLOOKUP(A442,Sales!A:N,3,FALSE)</f>
        <v>703</v>
      </c>
      <c r="R442" s="2">
        <f>VLOOKUP(A442,Sales!A:N,4,FALSE)</f>
        <v>528</v>
      </c>
      <c r="S442" s="2">
        <f>VLOOKUP(A442,Sales!A:N,5,FALSE)</f>
        <v>804</v>
      </c>
      <c r="T442" s="2">
        <f>VLOOKUP(A442,Sales!A:N,6,FALSE)</f>
        <v>621</v>
      </c>
      <c r="U442" s="2">
        <f>VLOOKUP(A442,Sales!A:N,7,FALSE)</f>
        <v>24</v>
      </c>
      <c r="V442" s="2">
        <f>VLOOKUP(A442,Sales!A:N,8,FALSE)</f>
        <v>451</v>
      </c>
      <c r="W442" s="2">
        <f>VLOOKUP(A442,Sales!A:N,9,FALSE)</f>
        <v>2229</v>
      </c>
      <c r="X442" s="2">
        <f>VLOOKUP(A442,Sales!A:N,10,FALSE)</f>
        <v>7</v>
      </c>
      <c r="Y442" s="2">
        <f>VLOOKUP(A442,Sales!A:N,11,FALSE)</f>
        <v>10</v>
      </c>
      <c r="Z442" s="2">
        <f>VLOOKUP(A442,Sales!A:N,12,FALSE)</f>
        <v>2</v>
      </c>
      <c r="AA442" s="2">
        <f>VLOOKUP(A442,Sales!A:N,13,FALSE)</f>
        <v>12</v>
      </c>
      <c r="AB442" s="2">
        <f>VLOOKUP(A442,Sales!A:N,14,FALSE)</f>
        <v>7</v>
      </c>
      <c r="AC442" s="2">
        <f>VLOOKUP(A442,Campaigns!A:I,2,FALSE)</f>
        <v>0</v>
      </c>
      <c r="AD442" s="2">
        <f>VLOOKUP(A442,Campaigns!A:I,3,FALSE)</f>
        <v>0</v>
      </c>
      <c r="AE442" s="2">
        <f>VLOOKUP(A442,Campaigns!A:I,4,FALSE)</f>
        <v>0</v>
      </c>
      <c r="AF442" s="2">
        <f>VLOOKUP(A442,Campaigns!A:I,5,FALSE)</f>
        <v>0</v>
      </c>
      <c r="AG442" s="2">
        <f>VLOOKUP(A442,Campaigns!A:I,6,FALSE)</f>
        <v>0</v>
      </c>
      <c r="AH442" s="2">
        <f>VLOOKUP(A442,Campaigns!A:I,7,FALSE)</f>
        <v>0</v>
      </c>
      <c r="AI442" s="2">
        <f>VLOOKUP(A442,Campaigns!A:I,8,FALSE)</f>
        <v>0</v>
      </c>
      <c r="AJ442" s="19">
        <f>VLOOKUP(A442,Campaigns!A:I,9,FALSE)</f>
        <v>43625</v>
      </c>
    </row>
    <row r="443" spans="1:36">
      <c r="A443" s="2">
        <v>2456</v>
      </c>
      <c r="B443" s="2">
        <f>VLOOKUP(A443, Customer!A:O, 2, FALSE)</f>
        <v>160474</v>
      </c>
      <c r="C443" s="2">
        <f>VLOOKUP(A443, Customer!A:O, 3, FALSE)</f>
        <v>0</v>
      </c>
      <c r="D443" s="2">
        <f>VLOOKUP(A443, Customer!A:O, 4, FALSE)</f>
        <v>1</v>
      </c>
      <c r="E443" s="2">
        <f>VLOOKUP(A443, Customer!A:O, 5, FALSE)</f>
        <v>41</v>
      </c>
      <c r="F443" s="2">
        <f>VLOOKUP(A443, Customer!A:O, 6, FALSE)</f>
        <v>0</v>
      </c>
      <c r="G443" s="2">
        <f>VLOOKUP(A443, Customer!A:O, 7, FALSE)</f>
        <v>0</v>
      </c>
      <c r="H443" s="2">
        <f>VLOOKUP(A443, Customer!A:O, 8, FALSE)</f>
        <v>1</v>
      </c>
      <c r="I443" s="2">
        <f>VLOOKUP(A443, Customer!A:O, 9, FALSE)</f>
        <v>0</v>
      </c>
      <c r="J443" s="2">
        <f>VLOOKUP(A443, Customer!A:O, 10, FALSE)</f>
        <v>0</v>
      </c>
      <c r="K443" s="2">
        <f>VLOOKUP(A443, Customer!A:O, 11, FALSE)</f>
        <v>0</v>
      </c>
      <c r="L443" s="2">
        <f>VLOOKUP(A443, Customer!A:O, 12, FALSE)</f>
        <v>1</v>
      </c>
      <c r="M443" s="2">
        <f>VLOOKUP(A443, Customer!A:O, 13, FALSE)</f>
        <v>0</v>
      </c>
      <c r="N443" s="2">
        <f>VLOOKUP(A443, Customer!A:O, 14, FALSE)</f>
        <v>0</v>
      </c>
      <c r="O443" s="2" t="str">
        <f>VLOOKUP(A443, Customer!A:O, 15, FALSE)</f>
        <v>State-New York</v>
      </c>
      <c r="P443" s="2">
        <f>VLOOKUP(A443,Sales!A:N,2,FALSE)</f>
        <v>25</v>
      </c>
      <c r="Q443">
        <f>VLOOKUP(A443,Sales!A:N,3,FALSE)</f>
        <v>703</v>
      </c>
      <c r="R443" s="2">
        <f>VLOOKUP(A443,Sales!A:N,4,FALSE)</f>
        <v>528</v>
      </c>
      <c r="S443" s="2">
        <f>VLOOKUP(A443,Sales!A:N,5,FALSE)</f>
        <v>804</v>
      </c>
      <c r="T443" s="2">
        <f>VLOOKUP(A443,Sales!A:N,6,FALSE)</f>
        <v>621</v>
      </c>
      <c r="U443" s="2">
        <f>VLOOKUP(A443,Sales!A:N,7,FALSE)</f>
        <v>24</v>
      </c>
      <c r="V443" s="2">
        <f>VLOOKUP(A443,Sales!A:N,8,FALSE)</f>
        <v>451</v>
      </c>
      <c r="W443" s="2">
        <f>VLOOKUP(A443,Sales!A:N,9,FALSE)</f>
        <v>2229</v>
      </c>
      <c r="X443" s="2">
        <f>VLOOKUP(A443,Sales!A:N,10,FALSE)</f>
        <v>7</v>
      </c>
      <c r="Y443" s="2">
        <f>VLOOKUP(A443,Sales!A:N,11,FALSE)</f>
        <v>10</v>
      </c>
      <c r="Z443" s="2">
        <f>VLOOKUP(A443,Sales!A:N,12,FALSE)</f>
        <v>2</v>
      </c>
      <c r="AA443" s="2">
        <f>VLOOKUP(A443,Sales!A:N,13,FALSE)</f>
        <v>12</v>
      </c>
      <c r="AB443" s="2">
        <f>VLOOKUP(A443,Sales!A:N,14,FALSE)</f>
        <v>7</v>
      </c>
      <c r="AC443" s="2">
        <f>VLOOKUP(A443,Campaigns!A:I,2,FALSE)</f>
        <v>0</v>
      </c>
      <c r="AD443" s="2">
        <f>VLOOKUP(A443,Campaigns!A:I,3,FALSE)</f>
        <v>0</v>
      </c>
      <c r="AE443" s="2">
        <f>VLOOKUP(A443,Campaigns!A:I,4,FALSE)</f>
        <v>0</v>
      </c>
      <c r="AF443" s="2">
        <f>VLOOKUP(A443,Campaigns!A:I,5,FALSE)</f>
        <v>0</v>
      </c>
      <c r="AG443" s="2">
        <f>VLOOKUP(A443,Campaigns!A:I,6,FALSE)</f>
        <v>0</v>
      </c>
      <c r="AH443" s="2">
        <f>VLOOKUP(A443,Campaigns!A:I,7,FALSE)</f>
        <v>0</v>
      </c>
      <c r="AI443" s="2">
        <f>VLOOKUP(A443,Campaigns!A:I,8,FALSE)</f>
        <v>0</v>
      </c>
      <c r="AJ443" s="19">
        <f>VLOOKUP(A443,Campaigns!A:I,9,FALSE)</f>
        <v>43625</v>
      </c>
    </row>
    <row r="444" spans="1:36">
      <c r="A444" s="2">
        <v>1495</v>
      </c>
      <c r="B444" s="2">
        <f>VLOOKUP(A444, Customer!A:O, 2, FALSE)</f>
        <v>160152</v>
      </c>
      <c r="C444" s="2">
        <f>VLOOKUP(A444, Customer!A:O, 3, FALSE)</f>
        <v>0</v>
      </c>
      <c r="D444" s="2">
        <f>VLOOKUP(A444, Customer!A:O, 4, FALSE)</f>
        <v>1</v>
      </c>
      <c r="E444" s="2">
        <f>VLOOKUP(A444, Customer!A:O, 5, FALSE)</f>
        <v>41</v>
      </c>
      <c r="F444" s="2">
        <f>VLOOKUP(A444, Customer!A:O, 6, FALSE)</f>
        <v>0</v>
      </c>
      <c r="G444" s="2">
        <f>VLOOKUP(A444, Customer!A:O, 7, FALSE)</f>
        <v>0</v>
      </c>
      <c r="H444" s="2">
        <f>VLOOKUP(A444, Customer!A:O, 8, FALSE)</f>
        <v>1</v>
      </c>
      <c r="I444" s="2">
        <f>VLOOKUP(A444, Customer!A:O, 9, FALSE)</f>
        <v>0</v>
      </c>
      <c r="J444" s="2">
        <f>VLOOKUP(A444, Customer!A:O, 10, FALSE)</f>
        <v>0</v>
      </c>
      <c r="K444" s="2">
        <f>VLOOKUP(A444, Customer!A:O, 11, FALSE)</f>
        <v>0</v>
      </c>
      <c r="L444" s="2">
        <f>VLOOKUP(A444, Customer!A:O, 12, FALSE)</f>
        <v>1</v>
      </c>
      <c r="M444" s="2">
        <f>VLOOKUP(A444, Customer!A:O, 13, FALSE)</f>
        <v>0</v>
      </c>
      <c r="N444" s="2">
        <f>VLOOKUP(A444, Customer!A:O, 14, FALSE)</f>
        <v>0</v>
      </c>
      <c r="O444" s="2" t="str">
        <f>VLOOKUP(A444, Customer!A:O, 15, FALSE)</f>
        <v>State-Illinois</v>
      </c>
      <c r="P444" s="2">
        <f>VLOOKUP(A444,Sales!A:N,2,FALSE)</f>
        <v>6</v>
      </c>
      <c r="Q444">
        <f>VLOOKUP(A444,Sales!A:N,3,FALSE)</f>
        <v>865</v>
      </c>
      <c r="R444" s="2">
        <f>VLOOKUP(A444,Sales!A:N,4,FALSE)</f>
        <v>221</v>
      </c>
      <c r="S444" s="2">
        <f>VLOOKUP(A444,Sales!A:N,5,FALSE)</f>
        <v>799</v>
      </c>
      <c r="T444" s="2">
        <f>VLOOKUP(A444,Sales!A:N,6,FALSE)</f>
        <v>229</v>
      </c>
      <c r="U444" s="2">
        <f>VLOOKUP(A444,Sales!A:N,7,FALSE)</f>
        <v>154</v>
      </c>
      <c r="V444" s="2">
        <f>VLOOKUP(A444,Sales!A:N,8,FALSE)</f>
        <v>242</v>
      </c>
      <c r="W444" s="2">
        <f>VLOOKUP(A444,Sales!A:N,9,FALSE)</f>
        <v>2026</v>
      </c>
      <c r="X444" s="2">
        <f>VLOOKUP(A444,Sales!A:N,10,FALSE)</f>
        <v>1</v>
      </c>
      <c r="Y444" s="2">
        <f>VLOOKUP(A444,Sales!A:N,11,FALSE)</f>
        <v>6</v>
      </c>
      <c r="Z444" s="2">
        <f>VLOOKUP(A444,Sales!A:N,12,FALSE)</f>
        <v>4</v>
      </c>
      <c r="AA444" s="2">
        <f>VLOOKUP(A444,Sales!A:N,13,FALSE)</f>
        <v>12</v>
      </c>
      <c r="AB444" s="2">
        <f>VLOOKUP(A444,Sales!A:N,14,FALSE)</f>
        <v>3</v>
      </c>
      <c r="AC444" s="2">
        <f>VLOOKUP(A444,Campaigns!A:I,2,FALSE)</f>
        <v>0</v>
      </c>
      <c r="AD444" s="2">
        <f>VLOOKUP(A444,Campaigns!A:I,3,FALSE)</f>
        <v>0</v>
      </c>
      <c r="AE444" s="2">
        <f>VLOOKUP(A444,Campaigns!A:I,4,FALSE)</f>
        <v>0</v>
      </c>
      <c r="AF444" s="2">
        <f>VLOOKUP(A444,Campaigns!A:I,5,FALSE)</f>
        <v>0</v>
      </c>
      <c r="AG444" s="2">
        <f>VLOOKUP(A444,Campaigns!A:I,6,FALSE)</f>
        <v>0</v>
      </c>
      <c r="AH444" s="2">
        <f>VLOOKUP(A444,Campaigns!A:I,7,FALSE)</f>
        <v>0</v>
      </c>
      <c r="AI444" s="2">
        <f>VLOOKUP(A444,Campaigns!A:I,8,FALSE)</f>
        <v>0</v>
      </c>
      <c r="AJ444" s="19">
        <f>VLOOKUP(A444,Campaigns!A:I,9,FALSE)</f>
        <v>43505</v>
      </c>
    </row>
    <row r="445" spans="1:36">
      <c r="A445" s="2">
        <v>3188</v>
      </c>
      <c r="B445" s="2">
        <f>VLOOKUP(A445, Customer!A:O, 2, FALSE)</f>
        <v>158025</v>
      </c>
      <c r="C445" s="2">
        <f>VLOOKUP(A445, Customer!A:O, 3, FALSE)</f>
        <v>0</v>
      </c>
      <c r="D445" s="2">
        <f>VLOOKUP(A445, Customer!A:O, 4, FALSE)</f>
        <v>1</v>
      </c>
      <c r="E445" s="2">
        <f>VLOOKUP(A445, Customer!A:O, 5, FALSE)</f>
        <v>41</v>
      </c>
      <c r="F445" s="2">
        <f>VLOOKUP(A445, Customer!A:O, 6, FALSE)</f>
        <v>0</v>
      </c>
      <c r="G445" s="2">
        <f>VLOOKUP(A445, Customer!A:O, 7, FALSE)</f>
        <v>1</v>
      </c>
      <c r="H445" s="2">
        <f>VLOOKUP(A445, Customer!A:O, 8, FALSE)</f>
        <v>0</v>
      </c>
      <c r="I445" s="2">
        <f>VLOOKUP(A445, Customer!A:O, 9, FALSE)</f>
        <v>0</v>
      </c>
      <c r="J445" s="2">
        <f>VLOOKUP(A445, Customer!A:O, 10, FALSE)</f>
        <v>0</v>
      </c>
      <c r="K445" s="2">
        <f>VLOOKUP(A445, Customer!A:O, 11, FALSE)</f>
        <v>0</v>
      </c>
      <c r="L445" s="2">
        <f>VLOOKUP(A445, Customer!A:O, 12, FALSE)</f>
        <v>1</v>
      </c>
      <c r="M445" s="2">
        <f>VLOOKUP(A445, Customer!A:O, 13, FALSE)</f>
        <v>0</v>
      </c>
      <c r="N445" s="2">
        <f>VLOOKUP(A445, Customer!A:O, 14, FALSE)</f>
        <v>0</v>
      </c>
      <c r="O445" s="2" t="str">
        <f>VLOOKUP(A445, Customer!A:O, 15, FALSE)</f>
        <v>State-New York</v>
      </c>
      <c r="P445" s="2">
        <f>VLOOKUP(A445,Sales!A:N,2,FALSE)</f>
        <v>81</v>
      </c>
      <c r="Q445">
        <f>VLOOKUP(A445,Sales!A:N,3,FALSE)</f>
        <v>735</v>
      </c>
      <c r="R445" s="2">
        <f>VLOOKUP(A445,Sales!A:N,4,FALSE)</f>
        <v>84</v>
      </c>
      <c r="S445" s="2">
        <f>VLOOKUP(A445,Sales!A:N,5,FALSE)</f>
        <v>240</v>
      </c>
      <c r="T445" s="2">
        <f>VLOOKUP(A445,Sales!A:N,6,FALSE)</f>
        <v>30</v>
      </c>
      <c r="U445" s="2">
        <f>VLOOKUP(A445,Sales!A:N,7,FALSE)</f>
        <v>131</v>
      </c>
      <c r="V445" s="2">
        <f>VLOOKUP(A445,Sales!A:N,8,FALSE)</f>
        <v>60</v>
      </c>
      <c r="W445" s="2">
        <f>VLOOKUP(A445,Sales!A:N,9,FALSE)</f>
        <v>1160</v>
      </c>
      <c r="X445" s="2">
        <f>VLOOKUP(A445,Sales!A:N,10,FALSE)</f>
        <v>3</v>
      </c>
      <c r="Y445" s="2">
        <f>VLOOKUP(A445,Sales!A:N,11,FALSE)</f>
        <v>3</v>
      </c>
      <c r="Z445" s="2">
        <f>VLOOKUP(A445,Sales!A:N,12,FALSE)</f>
        <v>2</v>
      </c>
      <c r="AA445" s="2">
        <f>VLOOKUP(A445,Sales!A:N,13,FALSE)</f>
        <v>10</v>
      </c>
      <c r="AB445" s="2">
        <f>VLOOKUP(A445,Sales!A:N,14,FALSE)</f>
        <v>4</v>
      </c>
      <c r="AC445" s="2">
        <f>VLOOKUP(A445,Campaigns!A:I,2,FALSE)</f>
        <v>0</v>
      </c>
      <c r="AD445" s="2">
        <f>VLOOKUP(A445,Campaigns!A:I,3,FALSE)</f>
        <v>0</v>
      </c>
      <c r="AE445" s="2">
        <f>VLOOKUP(A445,Campaigns!A:I,4,FALSE)</f>
        <v>0</v>
      </c>
      <c r="AF445" s="2">
        <f>VLOOKUP(A445,Campaigns!A:I,5,FALSE)</f>
        <v>0</v>
      </c>
      <c r="AG445" s="2">
        <f>VLOOKUP(A445,Campaigns!A:I,6,FALSE)</f>
        <v>0</v>
      </c>
      <c r="AH445" s="2">
        <f>VLOOKUP(A445,Campaigns!A:I,7,FALSE)</f>
        <v>0</v>
      </c>
      <c r="AI445" s="2">
        <f>VLOOKUP(A445,Campaigns!A:I,8,FALSE)</f>
        <v>0</v>
      </c>
      <c r="AJ445" s="19">
        <f>VLOOKUP(A445,Campaigns!A:I,9,FALSE)</f>
        <v>43866</v>
      </c>
    </row>
    <row r="446" spans="1:36">
      <c r="A446" s="2">
        <v>2391</v>
      </c>
      <c r="B446" s="2">
        <f>VLOOKUP(A446, Customer!A:O, 2, FALSE)</f>
        <v>157537</v>
      </c>
      <c r="C446" s="2">
        <f>VLOOKUP(A446, Customer!A:O, 3, FALSE)</f>
        <v>1</v>
      </c>
      <c r="D446" s="2">
        <f>VLOOKUP(A446, Customer!A:O, 4, FALSE)</f>
        <v>0</v>
      </c>
      <c r="E446" s="2">
        <f>VLOOKUP(A446, Customer!A:O, 5, FALSE)</f>
        <v>41</v>
      </c>
      <c r="F446" s="2">
        <f>VLOOKUP(A446, Customer!A:O, 6, FALSE)</f>
        <v>0</v>
      </c>
      <c r="G446" s="2">
        <f>VLOOKUP(A446, Customer!A:O, 7, FALSE)</f>
        <v>0</v>
      </c>
      <c r="H446" s="2">
        <f>VLOOKUP(A446, Customer!A:O, 8, FALSE)</f>
        <v>1</v>
      </c>
      <c r="I446" s="2">
        <f>VLOOKUP(A446, Customer!A:O, 9, FALSE)</f>
        <v>0</v>
      </c>
      <c r="J446" s="2">
        <f>VLOOKUP(A446, Customer!A:O, 10, FALSE)</f>
        <v>0</v>
      </c>
      <c r="K446" s="2">
        <f>VLOOKUP(A446, Customer!A:O, 11, FALSE)</f>
        <v>0</v>
      </c>
      <c r="L446" s="2">
        <f>VLOOKUP(A446, Customer!A:O, 12, FALSE)</f>
        <v>1</v>
      </c>
      <c r="M446" s="2">
        <f>VLOOKUP(A446, Customer!A:O, 13, FALSE)</f>
        <v>0</v>
      </c>
      <c r="N446" s="2">
        <f>VLOOKUP(A446, Customer!A:O, 14, FALSE)</f>
        <v>0</v>
      </c>
      <c r="O446" s="2" t="str">
        <f>VLOOKUP(A446, Customer!A:O, 15, FALSE)</f>
        <v>State-Texas</v>
      </c>
      <c r="P446" s="2">
        <f>VLOOKUP(A446,Sales!A:N,2,FALSE)</f>
        <v>83</v>
      </c>
      <c r="Q446">
        <f>VLOOKUP(A446,Sales!A:N,3,FALSE)</f>
        <v>523</v>
      </c>
      <c r="R446" s="2">
        <f>VLOOKUP(A446,Sales!A:N,4,FALSE)</f>
        <v>153</v>
      </c>
      <c r="S446" s="2">
        <f>VLOOKUP(A446,Sales!A:N,5,FALSE)</f>
        <v>381</v>
      </c>
      <c r="T446" s="2">
        <f>VLOOKUP(A446,Sales!A:N,6,FALSE)</f>
        <v>140</v>
      </c>
      <c r="U446" s="2">
        <f>VLOOKUP(A446,Sales!A:N,7,FALSE)</f>
        <v>22</v>
      </c>
      <c r="V446" s="2">
        <f>VLOOKUP(A446,Sales!A:N,8,FALSE)</f>
        <v>274</v>
      </c>
      <c r="W446" s="2">
        <f>VLOOKUP(A446,Sales!A:N,9,FALSE)</f>
        <v>945</v>
      </c>
      <c r="X446" s="2">
        <f>VLOOKUP(A446,Sales!A:N,10,FALSE)</f>
        <v>4</v>
      </c>
      <c r="Y446" s="2">
        <f>VLOOKUP(A446,Sales!A:N,11,FALSE)</f>
        <v>4</v>
      </c>
      <c r="Z446" s="2">
        <f>VLOOKUP(A446,Sales!A:N,12,FALSE)</f>
        <v>3</v>
      </c>
      <c r="AA446" s="2">
        <f>VLOOKUP(A446,Sales!A:N,13,FALSE)</f>
        <v>8</v>
      </c>
      <c r="AB446" s="2">
        <f>VLOOKUP(A446,Sales!A:N,14,FALSE)</f>
        <v>4</v>
      </c>
      <c r="AC446" s="2">
        <f>VLOOKUP(A446,Campaigns!A:I,2,FALSE)</f>
        <v>0</v>
      </c>
      <c r="AD446" s="2">
        <f>VLOOKUP(A446,Campaigns!A:I,3,FALSE)</f>
        <v>0</v>
      </c>
      <c r="AE446" s="2">
        <f>VLOOKUP(A446,Campaigns!A:I,4,FALSE)</f>
        <v>0</v>
      </c>
      <c r="AF446" s="2">
        <f>VLOOKUP(A446,Campaigns!A:I,5,FALSE)</f>
        <v>0</v>
      </c>
      <c r="AG446" s="2">
        <f>VLOOKUP(A446,Campaigns!A:I,6,FALSE)</f>
        <v>0</v>
      </c>
      <c r="AH446" s="2">
        <f>VLOOKUP(A446,Campaigns!A:I,7,FALSE)</f>
        <v>0</v>
      </c>
      <c r="AI446" s="2">
        <f>VLOOKUP(A446,Campaigns!A:I,8,FALSE)</f>
        <v>0</v>
      </c>
      <c r="AJ446" s="19" t="str">
        <f>VLOOKUP(A446,Campaigns!A:I,9,FALSE)</f>
        <v>11/15/2019</v>
      </c>
    </row>
    <row r="447" spans="1:36">
      <c r="A447" s="2">
        <v>3209</v>
      </c>
      <c r="B447" s="2">
        <f>VLOOKUP(A447, Customer!A:O, 2, FALSE)</f>
        <v>157313</v>
      </c>
      <c r="C447" s="2">
        <f>VLOOKUP(A447, Customer!A:O, 3, FALSE)</f>
        <v>1</v>
      </c>
      <c r="D447" s="2">
        <f>VLOOKUP(A447, Customer!A:O, 4, FALSE)</f>
        <v>1.5</v>
      </c>
      <c r="E447" s="2">
        <f>VLOOKUP(A447, Customer!A:O, 5, FALSE)</f>
        <v>41</v>
      </c>
      <c r="F447" s="2">
        <f>VLOOKUP(A447, Customer!A:O, 6, FALSE)</f>
        <v>0</v>
      </c>
      <c r="G447" s="2">
        <f>VLOOKUP(A447, Customer!A:O, 7, FALSE)</f>
        <v>1</v>
      </c>
      <c r="H447" s="2">
        <f>VLOOKUP(A447, Customer!A:O, 8, FALSE)</f>
        <v>0</v>
      </c>
      <c r="I447" s="2">
        <f>VLOOKUP(A447, Customer!A:O, 9, FALSE)</f>
        <v>0</v>
      </c>
      <c r="J447" s="2">
        <f>VLOOKUP(A447, Customer!A:O, 10, FALSE)</f>
        <v>0</v>
      </c>
      <c r="K447" s="2">
        <f>VLOOKUP(A447, Customer!A:O, 11, FALSE)</f>
        <v>0</v>
      </c>
      <c r="L447" s="2">
        <f>VLOOKUP(A447, Customer!A:O, 12, FALSE)</f>
        <v>1</v>
      </c>
      <c r="M447" s="2">
        <f>VLOOKUP(A447, Customer!A:O, 13, FALSE)</f>
        <v>0</v>
      </c>
      <c r="N447" s="2">
        <f>VLOOKUP(A447, Customer!A:O, 14, FALSE)</f>
        <v>0</v>
      </c>
      <c r="O447" s="2" t="str">
        <f>VLOOKUP(A447, Customer!A:O, 15, FALSE)</f>
        <v>State-California</v>
      </c>
      <c r="P447" s="2">
        <f>VLOOKUP(A447,Sales!A:N,2,FALSE)</f>
        <v>87</v>
      </c>
      <c r="Q447">
        <f>VLOOKUP(A447,Sales!A:N,3,FALSE)</f>
        <v>1254</v>
      </c>
      <c r="R447" s="2">
        <f>VLOOKUP(A447,Sales!A:N,4,FALSE)</f>
        <v>14</v>
      </c>
      <c r="S447" s="2">
        <f>VLOOKUP(A447,Sales!A:N,5,FALSE)</f>
        <v>291</v>
      </c>
      <c r="T447" s="2">
        <f>VLOOKUP(A447,Sales!A:N,6,FALSE)</f>
        <v>41</v>
      </c>
      <c r="U447" s="2">
        <f>VLOOKUP(A447,Sales!A:N,7,FALSE)</f>
        <v>47</v>
      </c>
      <c r="V447" s="2">
        <f>VLOOKUP(A447,Sales!A:N,8,FALSE)</f>
        <v>145</v>
      </c>
      <c r="W447" s="2">
        <f>VLOOKUP(A447,Sales!A:N,9,FALSE)</f>
        <v>1501</v>
      </c>
      <c r="X447" s="2">
        <f>VLOOKUP(A447,Sales!A:N,10,FALSE)</f>
        <v>8</v>
      </c>
      <c r="Y447" s="2">
        <f>VLOOKUP(A447,Sales!A:N,11,FALSE)</f>
        <v>11</v>
      </c>
      <c r="Z447" s="2">
        <f>VLOOKUP(A447,Sales!A:N,12,FALSE)</f>
        <v>1</v>
      </c>
      <c r="AA447" s="2">
        <f>VLOOKUP(A447,Sales!A:N,13,FALSE)</f>
        <v>6</v>
      </c>
      <c r="AB447" s="2">
        <f>VLOOKUP(A447,Sales!A:N,14,FALSE)</f>
        <v>8</v>
      </c>
      <c r="AC447" s="2">
        <f>VLOOKUP(A447,Campaigns!A:I,2,FALSE)</f>
        <v>0</v>
      </c>
      <c r="AD447" s="2">
        <f>VLOOKUP(A447,Campaigns!A:I,3,FALSE)</f>
        <v>0</v>
      </c>
      <c r="AE447" s="2">
        <f>VLOOKUP(A447,Campaigns!A:I,4,FALSE)</f>
        <v>0</v>
      </c>
      <c r="AF447" s="2">
        <f>VLOOKUP(A447,Campaigns!A:I,5,FALSE)</f>
        <v>0</v>
      </c>
      <c r="AG447" s="2">
        <f>VLOOKUP(A447,Campaigns!A:I,6,FALSE)</f>
        <v>0</v>
      </c>
      <c r="AH447" s="2">
        <f>VLOOKUP(A447,Campaigns!A:I,7,FALSE)</f>
        <v>0</v>
      </c>
      <c r="AI447" s="2">
        <f>VLOOKUP(A447,Campaigns!A:I,8,FALSE)</f>
        <v>0</v>
      </c>
      <c r="AJ447" s="19" t="str">
        <f>VLOOKUP(A447,Campaigns!A:I,9,FALSE)</f>
        <v>8/29/2019</v>
      </c>
    </row>
    <row r="448" spans="1:36">
      <c r="A448" s="2">
        <v>2080</v>
      </c>
      <c r="B448" s="2">
        <f>VLOOKUP(A448, Customer!A:O, 2, FALSE)</f>
        <v>156775</v>
      </c>
      <c r="C448" s="2">
        <f>VLOOKUP(A448, Customer!A:O, 3, FALSE)</f>
        <v>0</v>
      </c>
      <c r="D448" s="2">
        <f>VLOOKUP(A448, Customer!A:O, 4, FALSE)</f>
        <v>1</v>
      </c>
      <c r="E448" s="2">
        <f>VLOOKUP(A448, Customer!A:O, 5, FALSE)</f>
        <v>41</v>
      </c>
      <c r="F448" s="2">
        <f>VLOOKUP(A448, Customer!A:O, 6, FALSE)</f>
        <v>0</v>
      </c>
      <c r="G448" s="2">
        <f>VLOOKUP(A448, Customer!A:O, 7, FALSE)</f>
        <v>1</v>
      </c>
      <c r="H448" s="2">
        <f>VLOOKUP(A448, Customer!A:O, 8, FALSE)</f>
        <v>0</v>
      </c>
      <c r="I448" s="2">
        <f>VLOOKUP(A448, Customer!A:O, 9, FALSE)</f>
        <v>0</v>
      </c>
      <c r="J448" s="2">
        <f>VLOOKUP(A448, Customer!A:O, 10, FALSE)</f>
        <v>0</v>
      </c>
      <c r="K448" s="2">
        <f>VLOOKUP(A448, Customer!A:O, 11, FALSE)</f>
        <v>0</v>
      </c>
      <c r="L448" s="2">
        <f>VLOOKUP(A448, Customer!A:O, 12, FALSE)</f>
        <v>1</v>
      </c>
      <c r="M448" s="2">
        <f>VLOOKUP(A448, Customer!A:O, 13, FALSE)</f>
        <v>0</v>
      </c>
      <c r="N448" s="2">
        <f>VLOOKUP(A448, Customer!A:O, 14, FALSE)</f>
        <v>0</v>
      </c>
      <c r="O448" s="2" t="str">
        <f>VLOOKUP(A448, Customer!A:O, 15, FALSE)</f>
        <v>State-Other</v>
      </c>
      <c r="P448" s="2">
        <f>VLOOKUP(A448,Sales!A:N,2,FALSE)</f>
        <v>62</v>
      </c>
      <c r="Q448">
        <f>VLOOKUP(A448,Sales!A:N,3,FALSE)</f>
        <v>1695</v>
      </c>
      <c r="R448" s="2">
        <f>VLOOKUP(A448,Sales!A:N,4,FALSE)</f>
        <v>97</v>
      </c>
      <c r="S448" s="2">
        <f>VLOOKUP(A448,Sales!A:N,5,FALSE)</f>
        <v>442</v>
      </c>
      <c r="T448" s="2">
        <f>VLOOKUP(A448,Sales!A:N,6,FALSE)</f>
        <v>160</v>
      </c>
      <c r="U448" s="2">
        <f>VLOOKUP(A448,Sales!A:N,7,FALSE)</f>
        <v>97</v>
      </c>
      <c r="V448" s="2">
        <f>VLOOKUP(A448,Sales!A:N,8,FALSE)</f>
        <v>97</v>
      </c>
      <c r="W448" s="2">
        <f>VLOOKUP(A448,Sales!A:N,9,FALSE)</f>
        <v>2394</v>
      </c>
      <c r="X448" s="2">
        <f>VLOOKUP(A448,Sales!A:N,10,FALSE)</f>
        <v>2</v>
      </c>
      <c r="Y448" s="2">
        <f>VLOOKUP(A448,Sales!A:N,11,FALSE)</f>
        <v>5</v>
      </c>
      <c r="Z448" s="2">
        <f>VLOOKUP(A448,Sales!A:N,12,FALSE)</f>
        <v>8</v>
      </c>
      <c r="AA448" s="2">
        <f>VLOOKUP(A448,Sales!A:N,13,FALSE)</f>
        <v>10</v>
      </c>
      <c r="AB448" s="2">
        <f>VLOOKUP(A448,Sales!A:N,14,FALSE)</f>
        <v>5</v>
      </c>
      <c r="AC448" s="2">
        <f>VLOOKUP(A448,Campaigns!A:I,2,FALSE)</f>
        <v>0</v>
      </c>
      <c r="AD448" s="2">
        <f>VLOOKUP(A448,Campaigns!A:I,3,FALSE)</f>
        <v>0</v>
      </c>
      <c r="AE448" s="2">
        <f>VLOOKUP(A448,Campaigns!A:I,4,FALSE)</f>
        <v>0</v>
      </c>
      <c r="AF448" s="2">
        <f>VLOOKUP(A448,Campaigns!A:I,5,FALSE)</f>
        <v>0</v>
      </c>
      <c r="AG448" s="2">
        <f>VLOOKUP(A448,Campaigns!A:I,6,FALSE)</f>
        <v>0</v>
      </c>
      <c r="AH448" s="2">
        <f>VLOOKUP(A448,Campaigns!A:I,7,FALSE)</f>
        <v>0</v>
      </c>
      <c r="AI448" s="2">
        <f>VLOOKUP(A448,Campaigns!A:I,8,FALSE)</f>
        <v>0</v>
      </c>
      <c r="AJ448" s="19">
        <f>VLOOKUP(A448,Campaigns!A:I,9,FALSE)</f>
        <v>43714</v>
      </c>
    </row>
    <row r="449" spans="1:36">
      <c r="A449" s="2">
        <v>2082</v>
      </c>
      <c r="B449" s="2">
        <f>VLOOKUP(A449, Customer!A:O, 2, FALSE)</f>
        <v>154210</v>
      </c>
      <c r="C449" s="2">
        <f>VLOOKUP(A449, Customer!A:O, 3, FALSE)</f>
        <v>0</v>
      </c>
      <c r="D449" s="2">
        <f>VLOOKUP(A449, Customer!A:O, 4, FALSE)</f>
        <v>1</v>
      </c>
      <c r="E449" s="2">
        <f>VLOOKUP(A449, Customer!A:O, 5, FALSE)</f>
        <v>41</v>
      </c>
      <c r="F449" s="2">
        <f>VLOOKUP(A449, Customer!A:O, 6, FALSE)</f>
        <v>0</v>
      </c>
      <c r="G449" s="2">
        <f>VLOOKUP(A449, Customer!A:O, 7, FALSE)</f>
        <v>1</v>
      </c>
      <c r="H449" s="2">
        <f>VLOOKUP(A449, Customer!A:O, 8, FALSE)</f>
        <v>0</v>
      </c>
      <c r="I449" s="2">
        <f>VLOOKUP(A449, Customer!A:O, 9, FALSE)</f>
        <v>0</v>
      </c>
      <c r="J449" s="2">
        <f>VLOOKUP(A449, Customer!A:O, 10, FALSE)</f>
        <v>0</v>
      </c>
      <c r="K449" s="2">
        <f>VLOOKUP(A449, Customer!A:O, 11, FALSE)</f>
        <v>0</v>
      </c>
      <c r="L449" s="2">
        <f>VLOOKUP(A449, Customer!A:O, 12, FALSE)</f>
        <v>0</v>
      </c>
      <c r="M449" s="2">
        <f>VLOOKUP(A449, Customer!A:O, 13, FALSE)</f>
        <v>0</v>
      </c>
      <c r="N449" s="2">
        <f>VLOOKUP(A449, Customer!A:O, 14, FALSE)</f>
        <v>0</v>
      </c>
      <c r="O449" s="2" t="str">
        <f>VLOOKUP(A449, Customer!A:O, 15, FALSE)</f>
        <v>State-Florida</v>
      </c>
      <c r="P449" s="2">
        <f>VLOOKUP(A449,Sales!A:N,2,FALSE)</f>
        <v>18</v>
      </c>
      <c r="Q449">
        <f>VLOOKUP(A449,Sales!A:N,3,FALSE)</f>
        <v>199</v>
      </c>
      <c r="R449" s="2">
        <f>VLOOKUP(A449,Sales!A:N,4,FALSE)</f>
        <v>154</v>
      </c>
      <c r="S449" s="2">
        <f>VLOOKUP(A449,Sales!A:N,5,FALSE)</f>
        <v>310</v>
      </c>
      <c r="T449" s="2">
        <f>VLOOKUP(A449,Sales!A:N,6,FALSE)</f>
        <v>228</v>
      </c>
      <c r="U449" s="2">
        <f>VLOOKUP(A449,Sales!A:N,7,FALSE)</f>
        <v>26</v>
      </c>
      <c r="V449" s="2">
        <f>VLOOKUP(A449,Sales!A:N,8,FALSE)</f>
        <v>128</v>
      </c>
      <c r="W449" s="2">
        <f>VLOOKUP(A449,Sales!A:N,9,FALSE)</f>
        <v>788</v>
      </c>
      <c r="X449" s="2">
        <f>VLOOKUP(A449,Sales!A:N,10,FALSE)</f>
        <v>2</v>
      </c>
      <c r="Y449" s="2">
        <f>VLOOKUP(A449,Sales!A:N,11,FALSE)</f>
        <v>4</v>
      </c>
      <c r="Z449" s="2">
        <f>VLOOKUP(A449,Sales!A:N,12,FALSE)</f>
        <v>1</v>
      </c>
      <c r="AA449" s="2">
        <f>VLOOKUP(A449,Sales!A:N,13,FALSE)</f>
        <v>7</v>
      </c>
      <c r="AB449" s="2">
        <f>VLOOKUP(A449,Sales!A:N,14,FALSE)</f>
        <v>5</v>
      </c>
      <c r="AC449" s="2">
        <f>VLOOKUP(A449,Campaigns!A:I,2,FALSE)</f>
        <v>0</v>
      </c>
      <c r="AD449" s="2">
        <f>VLOOKUP(A449,Campaigns!A:I,3,FALSE)</f>
        <v>0</v>
      </c>
      <c r="AE449" s="2">
        <f>VLOOKUP(A449,Campaigns!A:I,4,FALSE)</f>
        <v>0</v>
      </c>
      <c r="AF449" s="2">
        <f>VLOOKUP(A449,Campaigns!A:I,5,FALSE)</f>
        <v>0</v>
      </c>
      <c r="AG449" s="2">
        <f>VLOOKUP(A449,Campaigns!A:I,6,FALSE)</f>
        <v>0</v>
      </c>
      <c r="AH449" s="2">
        <f>VLOOKUP(A449,Campaigns!A:I,7,FALSE)</f>
        <v>0</v>
      </c>
      <c r="AI449" s="2">
        <f>VLOOKUP(A449,Campaigns!A:I,8,FALSE)</f>
        <v>0</v>
      </c>
      <c r="AJ449" s="19" t="str">
        <f>VLOOKUP(A449,Campaigns!A:I,9,FALSE)</f>
        <v>10/25/2019</v>
      </c>
    </row>
    <row r="450" spans="1:36">
      <c r="A450" s="2">
        <v>2104</v>
      </c>
      <c r="B450" s="2">
        <f>VLOOKUP(A450, Customer!A:O, 2, FALSE)</f>
        <v>148526</v>
      </c>
      <c r="C450" s="2">
        <f>VLOOKUP(A450, Customer!A:O, 3, FALSE)</f>
        <v>1</v>
      </c>
      <c r="D450" s="2">
        <f>VLOOKUP(A450, Customer!A:O, 4, FALSE)</f>
        <v>0</v>
      </c>
      <c r="E450" s="2">
        <f>VLOOKUP(A450, Customer!A:O, 5, FALSE)</f>
        <v>41</v>
      </c>
      <c r="F450" s="2">
        <f>VLOOKUP(A450, Customer!A:O, 6, FALSE)</f>
        <v>0</v>
      </c>
      <c r="G450" s="2">
        <f>VLOOKUP(A450, Customer!A:O, 7, FALSE)</f>
        <v>0</v>
      </c>
      <c r="H450" s="2">
        <f>VLOOKUP(A450, Customer!A:O, 8, FALSE)</f>
        <v>1</v>
      </c>
      <c r="I450" s="2">
        <f>VLOOKUP(A450, Customer!A:O, 9, FALSE)</f>
        <v>0</v>
      </c>
      <c r="J450" s="2">
        <f>VLOOKUP(A450, Customer!A:O, 10, FALSE)</f>
        <v>0</v>
      </c>
      <c r="K450" s="2">
        <f>VLOOKUP(A450, Customer!A:O, 11, FALSE)</f>
        <v>0</v>
      </c>
      <c r="L450" s="2">
        <f>VLOOKUP(A450, Customer!A:O, 12, FALSE)</f>
        <v>1</v>
      </c>
      <c r="M450" s="2">
        <f>VLOOKUP(A450, Customer!A:O, 13, FALSE)</f>
        <v>0</v>
      </c>
      <c r="N450" s="2">
        <f>VLOOKUP(A450, Customer!A:O, 14, FALSE)</f>
        <v>0</v>
      </c>
      <c r="O450" s="2" t="str">
        <f>VLOOKUP(A450, Customer!A:O, 15, FALSE)</f>
        <v>State-Other</v>
      </c>
      <c r="P450" s="2">
        <f>VLOOKUP(A450,Sales!A:N,2,FALSE)</f>
        <v>32</v>
      </c>
      <c r="Q450">
        <f>VLOOKUP(A450,Sales!A:N,3,FALSE)</f>
        <v>70</v>
      </c>
      <c r="R450" s="2">
        <f>VLOOKUP(A450,Sales!A:N,4,FALSE)</f>
        <v>52</v>
      </c>
      <c r="S450" s="2">
        <f>VLOOKUP(A450,Sales!A:N,5,FALSE)</f>
        <v>70</v>
      </c>
      <c r="T450" s="2">
        <f>VLOOKUP(A450,Sales!A:N,6,FALSE)</f>
        <v>132</v>
      </c>
      <c r="U450" s="2">
        <f>VLOOKUP(A450,Sales!A:N,7,FALSE)</f>
        <v>61</v>
      </c>
      <c r="V450" s="2">
        <f>VLOOKUP(A450,Sales!A:N,8,FALSE)</f>
        <v>28</v>
      </c>
      <c r="W450" s="2">
        <f>VLOOKUP(A450,Sales!A:N,9,FALSE)</f>
        <v>358</v>
      </c>
      <c r="X450" s="2">
        <f>VLOOKUP(A450,Sales!A:N,10,FALSE)</f>
        <v>1</v>
      </c>
      <c r="Y450" s="2">
        <f>VLOOKUP(A450,Sales!A:N,11,FALSE)</f>
        <v>2</v>
      </c>
      <c r="Z450" s="2">
        <f>VLOOKUP(A450,Sales!A:N,12,FALSE)</f>
        <v>1</v>
      </c>
      <c r="AA450" s="2">
        <f>VLOOKUP(A450,Sales!A:N,13,FALSE)</f>
        <v>4</v>
      </c>
      <c r="AB450" s="2">
        <f>VLOOKUP(A450,Sales!A:N,14,FALSE)</f>
        <v>3</v>
      </c>
      <c r="AC450" s="2">
        <f>VLOOKUP(A450,Campaigns!A:I,2,FALSE)</f>
        <v>0</v>
      </c>
      <c r="AD450" s="2">
        <f>VLOOKUP(A450,Campaigns!A:I,3,FALSE)</f>
        <v>0</v>
      </c>
      <c r="AE450" s="2">
        <f>VLOOKUP(A450,Campaigns!A:I,4,FALSE)</f>
        <v>0</v>
      </c>
      <c r="AF450" s="2">
        <f>VLOOKUP(A450,Campaigns!A:I,5,FALSE)</f>
        <v>0</v>
      </c>
      <c r="AG450" s="2">
        <f>VLOOKUP(A450,Campaigns!A:I,6,FALSE)</f>
        <v>0</v>
      </c>
      <c r="AH450" s="2">
        <f>VLOOKUP(A450,Campaigns!A:I,7,FALSE)</f>
        <v>0</v>
      </c>
      <c r="AI450" s="2">
        <f>VLOOKUP(A450,Campaigns!A:I,8,FALSE)</f>
        <v>0</v>
      </c>
      <c r="AJ450" s="19" t="str">
        <f>VLOOKUP(A450,Campaigns!A:I,9,FALSE)</f>
        <v>5/30/2020</v>
      </c>
    </row>
    <row r="451" spans="1:36">
      <c r="A451" s="2">
        <v>1552</v>
      </c>
      <c r="B451" s="2">
        <f>VLOOKUP(A451, Customer!A:O, 2, FALSE)</f>
        <v>147691</v>
      </c>
      <c r="C451" s="2">
        <f>VLOOKUP(A451, Customer!A:O, 3, FALSE)</f>
        <v>0</v>
      </c>
      <c r="D451" s="2">
        <f>VLOOKUP(A451, Customer!A:O, 4, FALSE)</f>
        <v>1</v>
      </c>
      <c r="E451" s="2">
        <f>VLOOKUP(A451, Customer!A:O, 5, FALSE)</f>
        <v>41</v>
      </c>
      <c r="F451" s="2">
        <f>VLOOKUP(A451, Customer!A:O, 6, FALSE)</f>
        <v>0</v>
      </c>
      <c r="G451" s="2">
        <f>VLOOKUP(A451, Customer!A:O, 7, FALSE)</f>
        <v>0</v>
      </c>
      <c r="H451" s="2">
        <f>VLOOKUP(A451, Customer!A:O, 8, FALSE)</f>
        <v>1</v>
      </c>
      <c r="I451" s="2">
        <f>VLOOKUP(A451, Customer!A:O, 9, FALSE)</f>
        <v>0</v>
      </c>
      <c r="J451" s="2">
        <f>VLOOKUP(A451, Customer!A:O, 10, FALSE)</f>
        <v>0</v>
      </c>
      <c r="K451" s="2">
        <f>VLOOKUP(A451, Customer!A:O, 11, FALSE)</f>
        <v>0</v>
      </c>
      <c r="L451" s="2">
        <f>VLOOKUP(A451, Customer!A:O, 12, FALSE)</f>
        <v>1</v>
      </c>
      <c r="M451" s="2">
        <f>VLOOKUP(A451, Customer!A:O, 13, FALSE)</f>
        <v>0</v>
      </c>
      <c r="N451" s="2">
        <f>VLOOKUP(A451, Customer!A:O, 14, FALSE)</f>
        <v>0</v>
      </c>
      <c r="O451" s="2" t="str">
        <f>VLOOKUP(A451, Customer!A:O, 15, FALSE)</f>
        <v>State-Other</v>
      </c>
      <c r="P451" s="2">
        <f>VLOOKUP(A451,Sales!A:N,2,FALSE)</f>
        <v>43</v>
      </c>
      <c r="Q451">
        <f>VLOOKUP(A451,Sales!A:N,3,FALSE)</f>
        <v>43</v>
      </c>
      <c r="R451" s="2">
        <f>VLOOKUP(A451,Sales!A:N,4,FALSE)</f>
        <v>0</v>
      </c>
      <c r="S451" s="2">
        <f>VLOOKUP(A451,Sales!A:N,5,FALSE)</f>
        <v>9</v>
      </c>
      <c r="T451" s="2">
        <f>VLOOKUP(A451,Sales!A:N,6,FALSE)</f>
        <v>0</v>
      </c>
      <c r="U451" s="2">
        <f>VLOOKUP(A451,Sales!A:N,7,FALSE)</f>
        <v>0</v>
      </c>
      <c r="V451" s="2">
        <f>VLOOKUP(A451,Sales!A:N,8,FALSE)</f>
        <v>12</v>
      </c>
      <c r="W451" s="2">
        <f>VLOOKUP(A451,Sales!A:N,9,FALSE)</f>
        <v>40</v>
      </c>
      <c r="X451" s="2">
        <f>VLOOKUP(A451,Sales!A:N,10,FALSE)</f>
        <v>1</v>
      </c>
      <c r="Y451" s="2">
        <f>VLOOKUP(A451,Sales!A:N,11,FALSE)</f>
        <v>1</v>
      </c>
      <c r="Z451" s="2">
        <f>VLOOKUP(A451,Sales!A:N,12,FALSE)</f>
        <v>0</v>
      </c>
      <c r="AA451" s="2">
        <f>VLOOKUP(A451,Sales!A:N,13,FALSE)</f>
        <v>2</v>
      </c>
      <c r="AB451" s="2">
        <f>VLOOKUP(A451,Sales!A:N,14,FALSE)</f>
        <v>6</v>
      </c>
      <c r="AC451" s="2">
        <f>VLOOKUP(A451,Campaigns!A:I,2,FALSE)</f>
        <v>0</v>
      </c>
      <c r="AD451" s="2">
        <f>VLOOKUP(A451,Campaigns!A:I,3,FALSE)</f>
        <v>0</v>
      </c>
      <c r="AE451" s="2">
        <f>VLOOKUP(A451,Campaigns!A:I,4,FALSE)</f>
        <v>0</v>
      </c>
      <c r="AF451" s="2">
        <f>VLOOKUP(A451,Campaigns!A:I,5,FALSE)</f>
        <v>0</v>
      </c>
      <c r="AG451" s="2">
        <f>VLOOKUP(A451,Campaigns!A:I,6,FALSE)</f>
        <v>0</v>
      </c>
      <c r="AH451" s="2">
        <f>VLOOKUP(A451,Campaigns!A:I,7,FALSE)</f>
        <v>0</v>
      </c>
      <c r="AI451" s="2">
        <f>VLOOKUP(A451,Campaigns!A:I,8,FALSE)</f>
        <v>0</v>
      </c>
      <c r="AJ451" s="19">
        <f>VLOOKUP(A451,Campaigns!A:I,9,FALSE)</f>
        <v>43750</v>
      </c>
    </row>
    <row r="452" spans="1:36">
      <c r="A452" s="2">
        <v>3018</v>
      </c>
      <c r="B452" s="2">
        <f>VLOOKUP(A452, Customer!A:O, 2, FALSE)</f>
        <v>145057</v>
      </c>
      <c r="C452" s="2">
        <f>VLOOKUP(A452, Customer!A:O, 3, FALSE)</f>
        <v>1</v>
      </c>
      <c r="D452" s="2">
        <f>VLOOKUP(A452, Customer!A:O, 4, FALSE)</f>
        <v>0</v>
      </c>
      <c r="E452" s="2">
        <f>VLOOKUP(A452, Customer!A:O, 5, FALSE)</f>
        <v>41</v>
      </c>
      <c r="F452" s="2">
        <f>VLOOKUP(A452, Customer!A:O, 6, FALSE)</f>
        <v>0</v>
      </c>
      <c r="G452" s="2">
        <f>VLOOKUP(A452, Customer!A:O, 7, FALSE)</f>
        <v>1</v>
      </c>
      <c r="H452" s="2">
        <f>VLOOKUP(A452, Customer!A:O, 8, FALSE)</f>
        <v>0</v>
      </c>
      <c r="I452" s="2">
        <f>VLOOKUP(A452, Customer!A:O, 9, FALSE)</f>
        <v>0</v>
      </c>
      <c r="J452" s="2">
        <f>VLOOKUP(A452, Customer!A:O, 10, FALSE)</f>
        <v>0</v>
      </c>
      <c r="K452" s="2">
        <f>VLOOKUP(A452, Customer!A:O, 11, FALSE)</f>
        <v>0</v>
      </c>
      <c r="L452" s="2">
        <f>VLOOKUP(A452, Customer!A:O, 12, FALSE)</f>
        <v>0</v>
      </c>
      <c r="M452" s="2">
        <f>VLOOKUP(A452, Customer!A:O, 13, FALSE)</f>
        <v>1</v>
      </c>
      <c r="N452" s="2">
        <f>VLOOKUP(A452, Customer!A:O, 14, FALSE)</f>
        <v>0</v>
      </c>
      <c r="O452" s="2" t="str">
        <f>VLOOKUP(A452, Customer!A:O, 15, FALSE)</f>
        <v>State-Florida</v>
      </c>
      <c r="P452" s="2">
        <f>VLOOKUP(A452,Sales!A:N,2,FALSE)</f>
        <v>80</v>
      </c>
      <c r="Q452">
        <f>VLOOKUP(A452,Sales!A:N,3,FALSE)</f>
        <v>119</v>
      </c>
      <c r="R452" s="2">
        <f>VLOOKUP(A452,Sales!A:N,4,FALSE)</f>
        <v>0</v>
      </c>
      <c r="S452" s="2">
        <f>VLOOKUP(A452,Sales!A:N,5,FALSE)</f>
        <v>23</v>
      </c>
      <c r="T452" s="2">
        <f>VLOOKUP(A452,Sales!A:N,6,FALSE)</f>
        <v>10</v>
      </c>
      <c r="U452" s="2">
        <f>VLOOKUP(A452,Sales!A:N,7,FALSE)</f>
        <v>0</v>
      </c>
      <c r="V452" s="2">
        <f>VLOOKUP(A452,Sales!A:N,8,FALSE)</f>
        <v>10</v>
      </c>
      <c r="W452" s="2">
        <f>VLOOKUP(A452,Sales!A:N,9,FALSE)</f>
        <v>142</v>
      </c>
      <c r="X452" s="2">
        <f>VLOOKUP(A452,Sales!A:N,10,FALSE)</f>
        <v>1</v>
      </c>
      <c r="Y452" s="2">
        <f>VLOOKUP(A452,Sales!A:N,11,FALSE)</f>
        <v>2</v>
      </c>
      <c r="Z452" s="2">
        <f>VLOOKUP(A452,Sales!A:N,12,FALSE)</f>
        <v>0</v>
      </c>
      <c r="AA452" s="2">
        <f>VLOOKUP(A452,Sales!A:N,13,FALSE)</f>
        <v>3</v>
      </c>
      <c r="AB452" s="2">
        <f>VLOOKUP(A452,Sales!A:N,14,FALSE)</f>
        <v>5</v>
      </c>
      <c r="AC452" s="2">
        <f>VLOOKUP(A452,Campaigns!A:I,2,FALSE)</f>
        <v>0</v>
      </c>
      <c r="AD452" s="2">
        <f>VLOOKUP(A452,Campaigns!A:I,3,FALSE)</f>
        <v>0</v>
      </c>
      <c r="AE452" s="2">
        <f>VLOOKUP(A452,Campaigns!A:I,4,FALSE)</f>
        <v>0</v>
      </c>
      <c r="AF452" s="2">
        <f>VLOOKUP(A452,Campaigns!A:I,5,FALSE)</f>
        <v>0</v>
      </c>
      <c r="AG452" s="2">
        <f>VLOOKUP(A452,Campaigns!A:I,6,FALSE)</f>
        <v>0</v>
      </c>
      <c r="AH452" s="2">
        <f>VLOOKUP(A452,Campaigns!A:I,7,FALSE)</f>
        <v>0</v>
      </c>
      <c r="AI452" s="2">
        <f>VLOOKUP(A452,Campaigns!A:I,8,FALSE)</f>
        <v>0</v>
      </c>
      <c r="AJ452" s="19">
        <f>VLOOKUP(A452,Campaigns!A:I,9,FALSE)</f>
        <v>44017</v>
      </c>
    </row>
    <row r="453" spans="1:36">
      <c r="A453" s="2">
        <v>1739</v>
      </c>
      <c r="B453" s="2">
        <f>VLOOKUP(A453, Customer!A:O, 2, FALSE)</f>
        <v>140662</v>
      </c>
      <c r="C453" s="2">
        <f>VLOOKUP(A453, Customer!A:O, 3, FALSE)</f>
        <v>1</v>
      </c>
      <c r="D453" s="2">
        <f>VLOOKUP(A453, Customer!A:O, 4, FALSE)</f>
        <v>0</v>
      </c>
      <c r="E453" s="2">
        <f>VLOOKUP(A453, Customer!A:O, 5, FALSE)</f>
        <v>41</v>
      </c>
      <c r="F453" s="2">
        <f>VLOOKUP(A453, Customer!A:O, 6, FALSE)</f>
        <v>0</v>
      </c>
      <c r="G453" s="2">
        <f>VLOOKUP(A453, Customer!A:O, 7, FALSE)</f>
        <v>1</v>
      </c>
      <c r="H453" s="2">
        <f>VLOOKUP(A453, Customer!A:O, 8, FALSE)</f>
        <v>0</v>
      </c>
      <c r="I453" s="2">
        <f>VLOOKUP(A453, Customer!A:O, 9, FALSE)</f>
        <v>0</v>
      </c>
      <c r="J453" s="2">
        <f>VLOOKUP(A453, Customer!A:O, 10, FALSE)</f>
        <v>0</v>
      </c>
      <c r="K453" s="2">
        <f>VLOOKUP(A453, Customer!A:O, 11, FALSE)</f>
        <v>0</v>
      </c>
      <c r="L453" s="2">
        <f>VLOOKUP(A453, Customer!A:O, 12, FALSE)</f>
        <v>0</v>
      </c>
      <c r="M453" s="2">
        <f>VLOOKUP(A453, Customer!A:O, 13, FALSE)</f>
        <v>1</v>
      </c>
      <c r="N453" s="2">
        <f>VLOOKUP(A453, Customer!A:O, 14, FALSE)</f>
        <v>0</v>
      </c>
      <c r="O453" s="2" t="str">
        <f>VLOOKUP(A453, Customer!A:O, 15, FALSE)</f>
        <v>State-California</v>
      </c>
      <c r="P453" s="2">
        <f>VLOOKUP(A453,Sales!A:N,2,FALSE)</f>
        <v>0</v>
      </c>
      <c r="Q453">
        <f>VLOOKUP(A453,Sales!A:N,3,FALSE)</f>
        <v>138</v>
      </c>
      <c r="R453" s="2">
        <f>VLOOKUP(A453,Sales!A:N,4,FALSE)</f>
        <v>7</v>
      </c>
      <c r="S453" s="2">
        <f>VLOOKUP(A453,Sales!A:N,5,FALSE)</f>
        <v>80</v>
      </c>
      <c r="T453" s="2">
        <f>VLOOKUP(A453,Sales!A:N,6,FALSE)</f>
        <v>0</v>
      </c>
      <c r="U453" s="2">
        <f>VLOOKUP(A453,Sales!A:N,7,FALSE)</f>
        <v>14</v>
      </c>
      <c r="V453" s="2">
        <f>VLOOKUP(A453,Sales!A:N,8,FALSE)</f>
        <v>80</v>
      </c>
      <c r="W453" s="2">
        <f>VLOOKUP(A453,Sales!A:N,9,FALSE)</f>
        <v>159</v>
      </c>
      <c r="X453" s="2">
        <f>VLOOKUP(A453,Sales!A:N,10,FALSE)</f>
        <v>2</v>
      </c>
      <c r="Y453" s="2">
        <f>VLOOKUP(A453,Sales!A:N,11,FALSE)</f>
        <v>2</v>
      </c>
      <c r="Z453" s="2">
        <f>VLOOKUP(A453,Sales!A:N,12,FALSE)</f>
        <v>1</v>
      </c>
      <c r="AA453" s="2">
        <f>VLOOKUP(A453,Sales!A:N,13,FALSE)</f>
        <v>3</v>
      </c>
      <c r="AB453" s="2">
        <f>VLOOKUP(A453,Sales!A:N,14,FALSE)</f>
        <v>4</v>
      </c>
      <c r="AC453" s="2">
        <f>VLOOKUP(A453,Campaigns!A:I,2,FALSE)</f>
        <v>0</v>
      </c>
      <c r="AD453" s="2">
        <f>VLOOKUP(A453,Campaigns!A:I,3,FALSE)</f>
        <v>0</v>
      </c>
      <c r="AE453" s="2">
        <f>VLOOKUP(A453,Campaigns!A:I,4,FALSE)</f>
        <v>0</v>
      </c>
      <c r="AF453" s="2">
        <f>VLOOKUP(A453,Campaigns!A:I,5,FALSE)</f>
        <v>0</v>
      </c>
      <c r="AG453" s="2">
        <f>VLOOKUP(A453,Campaigns!A:I,6,FALSE)</f>
        <v>0</v>
      </c>
      <c r="AH453" s="2">
        <f>VLOOKUP(A453,Campaigns!A:I,7,FALSE)</f>
        <v>0</v>
      </c>
      <c r="AI453" s="2">
        <f>VLOOKUP(A453,Campaigns!A:I,8,FALSE)</f>
        <v>0</v>
      </c>
      <c r="AJ453" s="19" t="str">
        <f>VLOOKUP(A453,Campaigns!A:I,9,FALSE)</f>
        <v>8/20/2019</v>
      </c>
    </row>
    <row r="454" spans="1:36">
      <c r="A454" s="2">
        <v>2953</v>
      </c>
      <c r="B454" s="2">
        <f>VLOOKUP(A454, Customer!A:O, 2, FALSE)</f>
        <v>136781</v>
      </c>
      <c r="C454" s="2">
        <f>VLOOKUP(A454, Customer!A:O, 3, FALSE)</f>
        <v>1</v>
      </c>
      <c r="D454" s="2">
        <f>VLOOKUP(A454, Customer!A:O, 4, FALSE)</f>
        <v>0</v>
      </c>
      <c r="E454" s="2">
        <f>VLOOKUP(A454, Customer!A:O, 5, FALSE)</f>
        <v>41</v>
      </c>
      <c r="F454" s="2">
        <f>VLOOKUP(A454, Customer!A:O, 6, FALSE)</f>
        <v>0</v>
      </c>
      <c r="G454" s="2">
        <f>VLOOKUP(A454, Customer!A:O, 7, FALSE)</f>
        <v>1</v>
      </c>
      <c r="H454" s="2">
        <f>VLOOKUP(A454, Customer!A:O, 8, FALSE)</f>
        <v>0</v>
      </c>
      <c r="I454" s="2">
        <f>VLOOKUP(A454, Customer!A:O, 9, FALSE)</f>
        <v>0</v>
      </c>
      <c r="J454" s="2">
        <f>VLOOKUP(A454, Customer!A:O, 10, FALSE)</f>
        <v>0</v>
      </c>
      <c r="K454" s="2">
        <f>VLOOKUP(A454, Customer!A:O, 11, FALSE)</f>
        <v>0</v>
      </c>
      <c r="L454" s="2">
        <f>VLOOKUP(A454, Customer!A:O, 12, FALSE)</f>
        <v>1</v>
      </c>
      <c r="M454" s="2">
        <f>VLOOKUP(A454, Customer!A:O, 13, FALSE)</f>
        <v>0</v>
      </c>
      <c r="N454" s="2">
        <f>VLOOKUP(A454, Customer!A:O, 14, FALSE)</f>
        <v>0</v>
      </c>
      <c r="O454" s="2" t="str">
        <f>VLOOKUP(A454, Customer!A:O, 15, FALSE)</f>
        <v>State-Illinois</v>
      </c>
      <c r="P454" s="2">
        <f>VLOOKUP(A454,Sales!A:N,2,FALSE)</f>
        <v>16</v>
      </c>
      <c r="Q454">
        <f>VLOOKUP(A454,Sales!A:N,3,FALSE)</f>
        <v>108</v>
      </c>
      <c r="R454" s="2">
        <f>VLOOKUP(A454,Sales!A:N,4,FALSE)</f>
        <v>4</v>
      </c>
      <c r="S454" s="2">
        <f>VLOOKUP(A454,Sales!A:N,5,FALSE)</f>
        <v>63</v>
      </c>
      <c r="T454" s="2">
        <f>VLOOKUP(A454,Sales!A:N,6,FALSE)</f>
        <v>0</v>
      </c>
      <c r="U454" s="2">
        <f>VLOOKUP(A454,Sales!A:N,7,FALSE)</f>
        <v>11</v>
      </c>
      <c r="V454" s="2">
        <f>VLOOKUP(A454,Sales!A:N,8,FALSE)</f>
        <v>48</v>
      </c>
      <c r="W454" s="2">
        <f>VLOOKUP(A454,Sales!A:N,9,FALSE)</f>
        <v>138</v>
      </c>
      <c r="X454" s="2">
        <f>VLOOKUP(A454,Sales!A:N,10,FALSE)</f>
        <v>1</v>
      </c>
      <c r="Y454" s="2">
        <f>VLOOKUP(A454,Sales!A:N,11,FALSE)</f>
        <v>2</v>
      </c>
      <c r="Z454" s="2">
        <f>VLOOKUP(A454,Sales!A:N,12,FALSE)</f>
        <v>1</v>
      </c>
      <c r="AA454" s="2">
        <f>VLOOKUP(A454,Sales!A:N,13,FALSE)</f>
        <v>2</v>
      </c>
      <c r="AB454" s="2">
        <f>VLOOKUP(A454,Sales!A:N,14,FALSE)</f>
        <v>8</v>
      </c>
      <c r="AC454" s="2">
        <f>VLOOKUP(A454,Campaigns!A:I,2,FALSE)</f>
        <v>0</v>
      </c>
      <c r="AD454" s="2">
        <f>VLOOKUP(A454,Campaigns!A:I,3,FALSE)</f>
        <v>0</v>
      </c>
      <c r="AE454" s="2">
        <f>VLOOKUP(A454,Campaigns!A:I,4,FALSE)</f>
        <v>0</v>
      </c>
      <c r="AF454" s="2">
        <f>VLOOKUP(A454,Campaigns!A:I,5,FALSE)</f>
        <v>0</v>
      </c>
      <c r="AG454" s="2">
        <f>VLOOKUP(A454,Campaigns!A:I,6,FALSE)</f>
        <v>0</v>
      </c>
      <c r="AH454" s="2">
        <f>VLOOKUP(A454,Campaigns!A:I,7,FALSE)</f>
        <v>0</v>
      </c>
      <c r="AI454" s="2">
        <f>VLOOKUP(A454,Campaigns!A:I,8,FALSE)</f>
        <v>1</v>
      </c>
      <c r="AJ454" s="19" t="str">
        <f>VLOOKUP(A454,Campaigns!A:I,9,FALSE)</f>
        <v>9/14/2020</v>
      </c>
    </row>
    <row r="455" spans="1:36">
      <c r="A455" s="2">
        <v>3042</v>
      </c>
      <c r="B455" s="2">
        <f>VLOOKUP(A455, Customer!A:O, 2, FALSE)</f>
        <v>134350</v>
      </c>
      <c r="C455" s="2">
        <f>VLOOKUP(A455, Customer!A:O, 3, FALSE)</f>
        <v>1</v>
      </c>
      <c r="D455" s="2">
        <f>VLOOKUP(A455, Customer!A:O, 4, FALSE)</f>
        <v>0</v>
      </c>
      <c r="E455" s="2">
        <f>VLOOKUP(A455, Customer!A:O, 5, FALSE)</f>
        <v>41</v>
      </c>
      <c r="F455" s="2">
        <f>VLOOKUP(A455, Customer!A:O, 6, FALSE)</f>
        <v>0</v>
      </c>
      <c r="G455" s="2">
        <f>VLOOKUP(A455, Customer!A:O, 7, FALSE)</f>
        <v>0</v>
      </c>
      <c r="H455" s="2">
        <f>VLOOKUP(A455, Customer!A:O, 8, FALSE)</f>
        <v>0</v>
      </c>
      <c r="I455" s="2">
        <f>VLOOKUP(A455, Customer!A:O, 9, FALSE)</f>
        <v>1</v>
      </c>
      <c r="J455" s="2">
        <f>VLOOKUP(A455, Customer!A:O, 10, FALSE)</f>
        <v>0</v>
      </c>
      <c r="K455" s="2">
        <f>VLOOKUP(A455, Customer!A:O, 11, FALSE)</f>
        <v>0</v>
      </c>
      <c r="L455" s="2">
        <f>VLOOKUP(A455, Customer!A:O, 12, FALSE)</f>
        <v>1</v>
      </c>
      <c r="M455" s="2">
        <f>VLOOKUP(A455, Customer!A:O, 13, FALSE)</f>
        <v>0</v>
      </c>
      <c r="N455" s="2">
        <f>VLOOKUP(A455, Customer!A:O, 14, FALSE)</f>
        <v>0</v>
      </c>
      <c r="O455" s="2" t="str">
        <f>VLOOKUP(A455, Customer!A:O, 15, FALSE)</f>
        <v>State-Florida</v>
      </c>
      <c r="P455" s="2">
        <f>VLOOKUP(A455,Sales!A:N,2,FALSE)</f>
        <v>81</v>
      </c>
      <c r="Q455">
        <f>VLOOKUP(A455,Sales!A:N,3,FALSE)</f>
        <v>63</v>
      </c>
      <c r="R455" s="2">
        <f>VLOOKUP(A455,Sales!A:N,4,FALSE)</f>
        <v>12</v>
      </c>
      <c r="S455" s="2">
        <f>VLOOKUP(A455,Sales!A:N,5,FALSE)</f>
        <v>59</v>
      </c>
      <c r="T455" s="2">
        <f>VLOOKUP(A455,Sales!A:N,6,FALSE)</f>
        <v>8</v>
      </c>
      <c r="U455" s="2">
        <f>VLOOKUP(A455,Sales!A:N,7,FALSE)</f>
        <v>4</v>
      </c>
      <c r="V455" s="2">
        <f>VLOOKUP(A455,Sales!A:N,8,FALSE)</f>
        <v>43</v>
      </c>
      <c r="W455" s="2">
        <f>VLOOKUP(A455,Sales!A:N,9,FALSE)</f>
        <v>102</v>
      </c>
      <c r="X455" s="2">
        <f>VLOOKUP(A455,Sales!A:N,10,FALSE)</f>
        <v>1</v>
      </c>
      <c r="Y455" s="2">
        <f>VLOOKUP(A455,Sales!A:N,11,FALSE)</f>
        <v>1</v>
      </c>
      <c r="Z455" s="2">
        <f>VLOOKUP(A455,Sales!A:N,12,FALSE)</f>
        <v>0</v>
      </c>
      <c r="AA455" s="2">
        <f>VLOOKUP(A455,Sales!A:N,13,FALSE)</f>
        <v>3</v>
      </c>
      <c r="AB455" s="2">
        <f>VLOOKUP(A455,Sales!A:N,14,FALSE)</f>
        <v>7</v>
      </c>
      <c r="AC455" s="2">
        <f>VLOOKUP(A455,Campaigns!A:I,2,FALSE)</f>
        <v>0</v>
      </c>
      <c r="AD455" s="2">
        <f>VLOOKUP(A455,Campaigns!A:I,3,FALSE)</f>
        <v>0</v>
      </c>
      <c r="AE455" s="2">
        <f>VLOOKUP(A455,Campaigns!A:I,4,FALSE)</f>
        <v>0</v>
      </c>
      <c r="AF455" s="2">
        <f>VLOOKUP(A455,Campaigns!A:I,5,FALSE)</f>
        <v>0</v>
      </c>
      <c r="AG455" s="2">
        <f>VLOOKUP(A455,Campaigns!A:I,6,FALSE)</f>
        <v>0</v>
      </c>
      <c r="AH455" s="2">
        <f>VLOOKUP(A455,Campaigns!A:I,7,FALSE)</f>
        <v>0</v>
      </c>
      <c r="AI455" s="2">
        <f>VLOOKUP(A455,Campaigns!A:I,8,FALSE)</f>
        <v>0</v>
      </c>
      <c r="AJ455" s="19" t="str">
        <f>VLOOKUP(A455,Campaigns!A:I,9,FALSE)</f>
        <v>3/25/2020</v>
      </c>
    </row>
    <row r="456" spans="1:36">
      <c r="A456" s="2">
        <v>1963</v>
      </c>
      <c r="B456" s="2">
        <f>VLOOKUP(A456, Customer!A:O, 2, FALSE)</f>
        <v>133462</v>
      </c>
      <c r="C456" s="2">
        <f>VLOOKUP(A456, Customer!A:O, 3, FALSE)</f>
        <v>1</v>
      </c>
      <c r="D456" s="2">
        <f>VLOOKUP(A456, Customer!A:O, 4, FALSE)</f>
        <v>0</v>
      </c>
      <c r="E456" s="2">
        <f>VLOOKUP(A456, Customer!A:O, 5, FALSE)</f>
        <v>41</v>
      </c>
      <c r="F456" s="2">
        <f>VLOOKUP(A456, Customer!A:O, 6, FALSE)</f>
        <v>1</v>
      </c>
      <c r="G456" s="2">
        <f>VLOOKUP(A456, Customer!A:O, 7, FALSE)</f>
        <v>0</v>
      </c>
      <c r="H456" s="2">
        <f>VLOOKUP(A456, Customer!A:O, 8, FALSE)</f>
        <v>0</v>
      </c>
      <c r="I456" s="2">
        <f>VLOOKUP(A456, Customer!A:O, 9, FALSE)</f>
        <v>0</v>
      </c>
      <c r="J456" s="2">
        <f>VLOOKUP(A456, Customer!A:O, 10, FALSE)</f>
        <v>0</v>
      </c>
      <c r="K456" s="2">
        <f>VLOOKUP(A456, Customer!A:O, 11, FALSE)</f>
        <v>0</v>
      </c>
      <c r="L456" s="2">
        <f>VLOOKUP(A456, Customer!A:O, 12, FALSE)</f>
        <v>0</v>
      </c>
      <c r="M456" s="2">
        <f>VLOOKUP(A456, Customer!A:O, 13, FALSE)</f>
        <v>1</v>
      </c>
      <c r="N456" s="2">
        <f>VLOOKUP(A456, Customer!A:O, 14, FALSE)</f>
        <v>0</v>
      </c>
      <c r="O456" s="2" t="str">
        <f>VLOOKUP(A456, Customer!A:O, 15, FALSE)</f>
        <v>State-Illinois</v>
      </c>
      <c r="P456" s="2">
        <f>VLOOKUP(A456,Sales!A:N,2,FALSE)</f>
        <v>78</v>
      </c>
      <c r="Q456">
        <f>VLOOKUP(A456,Sales!A:N,3,FALSE)</f>
        <v>88</v>
      </c>
      <c r="R456" s="2">
        <f>VLOOKUP(A456,Sales!A:N,4,FALSE)</f>
        <v>12</v>
      </c>
      <c r="S456" s="2">
        <f>VLOOKUP(A456,Sales!A:N,5,FALSE)</f>
        <v>72</v>
      </c>
      <c r="T456" s="2">
        <f>VLOOKUP(A456,Sales!A:N,6,FALSE)</f>
        <v>0</v>
      </c>
      <c r="U456" s="2">
        <f>VLOOKUP(A456,Sales!A:N,7,FALSE)</f>
        <v>0</v>
      </c>
      <c r="V456" s="2">
        <f>VLOOKUP(A456,Sales!A:N,8,FALSE)</f>
        <v>44</v>
      </c>
      <c r="W456" s="2">
        <f>VLOOKUP(A456,Sales!A:N,9,FALSE)</f>
        <v>128</v>
      </c>
      <c r="X456" s="2">
        <f>VLOOKUP(A456,Sales!A:N,10,FALSE)</f>
        <v>1</v>
      </c>
      <c r="Y456" s="2">
        <f>VLOOKUP(A456,Sales!A:N,11,FALSE)</f>
        <v>2</v>
      </c>
      <c r="Z456" s="2">
        <f>VLOOKUP(A456,Sales!A:N,12,FALSE)</f>
        <v>0</v>
      </c>
      <c r="AA456" s="2">
        <f>VLOOKUP(A456,Sales!A:N,13,FALSE)</f>
        <v>3</v>
      </c>
      <c r="AB456" s="2">
        <f>VLOOKUP(A456,Sales!A:N,14,FALSE)</f>
        <v>7</v>
      </c>
      <c r="AC456" s="2">
        <f>VLOOKUP(A456,Campaigns!A:I,2,FALSE)</f>
        <v>0</v>
      </c>
      <c r="AD456" s="2">
        <f>VLOOKUP(A456,Campaigns!A:I,3,FALSE)</f>
        <v>0</v>
      </c>
      <c r="AE456" s="2">
        <f>VLOOKUP(A456,Campaigns!A:I,4,FALSE)</f>
        <v>0</v>
      </c>
      <c r="AF456" s="2">
        <f>VLOOKUP(A456,Campaigns!A:I,5,FALSE)</f>
        <v>0</v>
      </c>
      <c r="AG456" s="2">
        <f>VLOOKUP(A456,Campaigns!A:I,6,FALSE)</f>
        <v>0</v>
      </c>
      <c r="AH456" s="2">
        <f>VLOOKUP(A456,Campaigns!A:I,7,FALSE)</f>
        <v>0</v>
      </c>
      <c r="AI456" s="2">
        <f>VLOOKUP(A456,Campaigns!A:I,8,FALSE)</f>
        <v>0</v>
      </c>
      <c r="AJ456" s="19">
        <f>VLOOKUP(A456,Campaigns!A:I,9,FALSE)</f>
        <v>44166</v>
      </c>
    </row>
    <row r="457" spans="1:36">
      <c r="A457" s="2">
        <v>3000</v>
      </c>
      <c r="B457" s="2">
        <f>VLOOKUP(A457, Customer!A:O, 2, FALSE)</f>
        <v>132765</v>
      </c>
      <c r="C457" s="2">
        <f>VLOOKUP(A457, Customer!A:O, 3, FALSE)</f>
        <v>1</v>
      </c>
      <c r="D457" s="2">
        <f>VLOOKUP(A457, Customer!A:O, 4, FALSE)</f>
        <v>0</v>
      </c>
      <c r="E457" s="2">
        <f>VLOOKUP(A457, Customer!A:O, 5, FALSE)</f>
        <v>41</v>
      </c>
      <c r="F457" s="2">
        <f>VLOOKUP(A457, Customer!A:O, 6, FALSE)</f>
        <v>0</v>
      </c>
      <c r="G457" s="2">
        <f>VLOOKUP(A457, Customer!A:O, 7, FALSE)</f>
        <v>1</v>
      </c>
      <c r="H457" s="2">
        <f>VLOOKUP(A457, Customer!A:O, 8, FALSE)</f>
        <v>0</v>
      </c>
      <c r="I457" s="2">
        <f>VLOOKUP(A457, Customer!A:O, 9, FALSE)</f>
        <v>0</v>
      </c>
      <c r="J457" s="2">
        <f>VLOOKUP(A457, Customer!A:O, 10, FALSE)</f>
        <v>0</v>
      </c>
      <c r="K457" s="2">
        <f>VLOOKUP(A457, Customer!A:O, 11, FALSE)</f>
        <v>0</v>
      </c>
      <c r="L457" s="2">
        <f>VLOOKUP(A457, Customer!A:O, 12, FALSE)</f>
        <v>0</v>
      </c>
      <c r="M457" s="2">
        <f>VLOOKUP(A457, Customer!A:O, 13, FALSE)</f>
        <v>1</v>
      </c>
      <c r="N457" s="2">
        <f>VLOOKUP(A457, Customer!A:O, 14, FALSE)</f>
        <v>0</v>
      </c>
      <c r="O457" s="2" t="str">
        <f>VLOOKUP(A457, Customer!A:O, 15, FALSE)</f>
        <v>State-Florida</v>
      </c>
      <c r="P457" s="2">
        <f>VLOOKUP(A457,Sales!A:N,2,FALSE)</f>
        <v>49</v>
      </c>
      <c r="Q457">
        <f>VLOOKUP(A457,Sales!A:N,3,FALSE)</f>
        <v>53</v>
      </c>
      <c r="R457" s="2">
        <f>VLOOKUP(A457,Sales!A:N,4,FALSE)</f>
        <v>12</v>
      </c>
      <c r="S457" s="2">
        <f>VLOOKUP(A457,Sales!A:N,5,FALSE)</f>
        <v>69</v>
      </c>
      <c r="T457" s="2">
        <f>VLOOKUP(A457,Sales!A:N,6,FALSE)</f>
        <v>28</v>
      </c>
      <c r="U457" s="2">
        <f>VLOOKUP(A457,Sales!A:N,7,FALSE)</f>
        <v>12</v>
      </c>
      <c r="V457" s="2">
        <f>VLOOKUP(A457,Sales!A:N,8,FALSE)</f>
        <v>12</v>
      </c>
      <c r="W457" s="2">
        <f>VLOOKUP(A457,Sales!A:N,9,FALSE)</f>
        <v>162</v>
      </c>
      <c r="X457" s="2">
        <f>VLOOKUP(A457,Sales!A:N,10,FALSE)</f>
        <v>2</v>
      </c>
      <c r="Y457" s="2">
        <f>VLOOKUP(A457,Sales!A:N,11,FALSE)</f>
        <v>2</v>
      </c>
      <c r="Z457" s="2">
        <f>VLOOKUP(A457,Sales!A:N,12,FALSE)</f>
        <v>0</v>
      </c>
      <c r="AA457" s="2">
        <f>VLOOKUP(A457,Sales!A:N,13,FALSE)</f>
        <v>4</v>
      </c>
      <c r="AB457" s="2">
        <f>VLOOKUP(A457,Sales!A:N,14,FALSE)</f>
        <v>5</v>
      </c>
      <c r="AC457" s="2">
        <f>VLOOKUP(A457,Campaigns!A:I,2,FALSE)</f>
        <v>0</v>
      </c>
      <c r="AD457" s="2">
        <f>VLOOKUP(A457,Campaigns!A:I,3,FALSE)</f>
        <v>0</v>
      </c>
      <c r="AE457" s="2">
        <f>VLOOKUP(A457,Campaigns!A:I,4,FALSE)</f>
        <v>0</v>
      </c>
      <c r="AF457" s="2">
        <f>VLOOKUP(A457,Campaigns!A:I,5,FALSE)</f>
        <v>0</v>
      </c>
      <c r="AG457" s="2">
        <f>VLOOKUP(A457,Campaigns!A:I,6,FALSE)</f>
        <v>0</v>
      </c>
      <c r="AH457" s="2">
        <f>VLOOKUP(A457,Campaigns!A:I,7,FALSE)</f>
        <v>0</v>
      </c>
      <c r="AI457" s="2">
        <f>VLOOKUP(A457,Campaigns!A:I,8,FALSE)</f>
        <v>0</v>
      </c>
      <c r="AJ457" s="19" t="str">
        <f>VLOOKUP(A457,Campaigns!A:I,9,FALSE)</f>
        <v>7/30/2020</v>
      </c>
    </row>
    <row r="458" spans="1:36">
      <c r="A458" s="2">
        <v>2102</v>
      </c>
      <c r="B458" s="2">
        <f>VLOOKUP(A458, Customer!A:O, 2, FALSE)</f>
        <v>131605</v>
      </c>
      <c r="C458" s="2">
        <f>VLOOKUP(A458, Customer!A:O, 3, FALSE)</f>
        <v>1</v>
      </c>
      <c r="D458" s="2">
        <f>VLOOKUP(A458, Customer!A:O, 4, FALSE)</f>
        <v>0</v>
      </c>
      <c r="E458" s="2">
        <f>VLOOKUP(A458, Customer!A:O, 5, FALSE)</f>
        <v>41</v>
      </c>
      <c r="F458" s="2">
        <f>VLOOKUP(A458, Customer!A:O, 6, FALSE)</f>
        <v>0</v>
      </c>
      <c r="G458" s="2">
        <f>VLOOKUP(A458, Customer!A:O, 7, FALSE)</f>
        <v>1</v>
      </c>
      <c r="H458" s="2">
        <f>VLOOKUP(A458, Customer!A:O, 8, FALSE)</f>
        <v>0</v>
      </c>
      <c r="I458" s="2">
        <f>VLOOKUP(A458, Customer!A:O, 9, FALSE)</f>
        <v>0</v>
      </c>
      <c r="J458" s="2">
        <f>VLOOKUP(A458, Customer!A:O, 10, FALSE)</f>
        <v>0</v>
      </c>
      <c r="K458" s="2">
        <f>VLOOKUP(A458, Customer!A:O, 11, FALSE)</f>
        <v>0</v>
      </c>
      <c r="L458" s="2">
        <f>VLOOKUP(A458, Customer!A:O, 12, FALSE)</f>
        <v>0</v>
      </c>
      <c r="M458" s="2">
        <f>VLOOKUP(A458, Customer!A:O, 13, FALSE)</f>
        <v>0</v>
      </c>
      <c r="N458" s="2">
        <f>VLOOKUP(A458, Customer!A:O, 14, FALSE)</f>
        <v>1</v>
      </c>
      <c r="O458" s="2" t="str">
        <f>VLOOKUP(A458, Customer!A:O, 15, FALSE)</f>
        <v>State-New York</v>
      </c>
      <c r="P458" s="2">
        <f>VLOOKUP(A458,Sales!A:N,2,FALSE)</f>
        <v>15</v>
      </c>
      <c r="Q458">
        <f>VLOOKUP(A458,Sales!A:N,3,FALSE)</f>
        <v>308</v>
      </c>
      <c r="R458" s="2">
        <f>VLOOKUP(A458,Sales!A:N,4,FALSE)</f>
        <v>0</v>
      </c>
      <c r="S458" s="2">
        <f>VLOOKUP(A458,Sales!A:N,5,FALSE)</f>
        <v>175</v>
      </c>
      <c r="T458" s="2">
        <f>VLOOKUP(A458,Sales!A:N,6,FALSE)</f>
        <v>8</v>
      </c>
      <c r="U458" s="2">
        <f>VLOOKUP(A458,Sales!A:N,7,FALSE)</f>
        <v>4</v>
      </c>
      <c r="V458" s="2">
        <f>VLOOKUP(A458,Sales!A:N,8,FALSE)</f>
        <v>25</v>
      </c>
      <c r="W458" s="2">
        <f>VLOOKUP(A458,Sales!A:N,9,FALSE)</f>
        <v>471</v>
      </c>
      <c r="X458" s="2">
        <f>VLOOKUP(A458,Sales!A:N,10,FALSE)</f>
        <v>2</v>
      </c>
      <c r="Y458" s="2">
        <f>VLOOKUP(A458,Sales!A:N,11,FALSE)</f>
        <v>2</v>
      </c>
      <c r="Z458" s="2">
        <f>VLOOKUP(A458,Sales!A:N,12,FALSE)</f>
        <v>1</v>
      </c>
      <c r="AA458" s="2">
        <f>VLOOKUP(A458,Sales!A:N,13,FALSE)</f>
        <v>4</v>
      </c>
      <c r="AB458" s="2">
        <f>VLOOKUP(A458,Sales!A:N,14,FALSE)</f>
        <v>7</v>
      </c>
      <c r="AC458" s="2">
        <f>VLOOKUP(A458,Campaigns!A:I,2,FALSE)</f>
        <v>0</v>
      </c>
      <c r="AD458" s="2">
        <f>VLOOKUP(A458,Campaigns!A:I,3,FALSE)</f>
        <v>0</v>
      </c>
      <c r="AE458" s="2">
        <f>VLOOKUP(A458,Campaigns!A:I,4,FALSE)</f>
        <v>0</v>
      </c>
      <c r="AF458" s="2">
        <f>VLOOKUP(A458,Campaigns!A:I,5,FALSE)</f>
        <v>0</v>
      </c>
      <c r="AG458" s="2">
        <f>VLOOKUP(A458,Campaigns!A:I,6,FALSE)</f>
        <v>0</v>
      </c>
      <c r="AH458" s="2">
        <f>VLOOKUP(A458,Campaigns!A:I,7,FALSE)</f>
        <v>0</v>
      </c>
      <c r="AI458" s="2">
        <f>VLOOKUP(A458,Campaigns!A:I,8,FALSE)</f>
        <v>0</v>
      </c>
      <c r="AJ458" s="19" t="str">
        <f>VLOOKUP(A458,Campaigns!A:I,9,FALSE)</f>
        <v>4/29/2019</v>
      </c>
    </row>
    <row r="459" spans="1:36">
      <c r="A459" s="2">
        <v>2411</v>
      </c>
      <c r="B459" s="2">
        <f>VLOOKUP(A459, Customer!A:O, 2, FALSE)</f>
        <v>131086</v>
      </c>
      <c r="C459" s="2">
        <f>VLOOKUP(A459, Customer!A:O, 3, FALSE)</f>
        <v>1</v>
      </c>
      <c r="D459" s="2">
        <f>VLOOKUP(A459, Customer!A:O, 4, FALSE)</f>
        <v>1</v>
      </c>
      <c r="E459" s="2">
        <f>VLOOKUP(A459, Customer!A:O, 5, FALSE)</f>
        <v>41</v>
      </c>
      <c r="F459" s="2">
        <f>VLOOKUP(A459, Customer!A:O, 6, FALSE)</f>
        <v>0</v>
      </c>
      <c r="G459" s="2">
        <f>VLOOKUP(A459, Customer!A:O, 7, FALSE)</f>
        <v>1</v>
      </c>
      <c r="H459" s="2">
        <f>VLOOKUP(A459, Customer!A:O, 8, FALSE)</f>
        <v>0</v>
      </c>
      <c r="I459" s="2">
        <f>VLOOKUP(A459, Customer!A:O, 9, FALSE)</f>
        <v>0</v>
      </c>
      <c r="J459" s="2">
        <f>VLOOKUP(A459, Customer!A:O, 10, FALSE)</f>
        <v>0</v>
      </c>
      <c r="K459" s="2">
        <f>VLOOKUP(A459, Customer!A:O, 11, FALSE)</f>
        <v>0</v>
      </c>
      <c r="L459" s="2">
        <f>VLOOKUP(A459, Customer!A:O, 12, FALSE)</f>
        <v>0</v>
      </c>
      <c r="M459" s="2">
        <f>VLOOKUP(A459, Customer!A:O, 13, FALSE)</f>
        <v>0</v>
      </c>
      <c r="N459" s="2">
        <f>VLOOKUP(A459, Customer!A:O, 14, FALSE)</f>
        <v>0</v>
      </c>
      <c r="O459" s="2" t="str">
        <f>VLOOKUP(A459, Customer!A:O, 15, FALSE)</f>
        <v>State-California</v>
      </c>
      <c r="P459" s="2">
        <f>VLOOKUP(A459,Sales!A:N,2,FALSE)</f>
        <v>79</v>
      </c>
      <c r="Q459">
        <f>VLOOKUP(A459,Sales!A:N,3,FALSE)</f>
        <v>67</v>
      </c>
      <c r="R459" s="2">
        <f>VLOOKUP(A459,Sales!A:N,4,FALSE)</f>
        <v>8</v>
      </c>
      <c r="S459" s="2">
        <f>VLOOKUP(A459,Sales!A:N,5,FALSE)</f>
        <v>46</v>
      </c>
      <c r="T459" s="2">
        <f>VLOOKUP(A459,Sales!A:N,6,FALSE)</f>
        <v>13</v>
      </c>
      <c r="U459" s="2">
        <f>VLOOKUP(A459,Sales!A:N,7,FALSE)</f>
        <v>0</v>
      </c>
      <c r="V459" s="2">
        <f>VLOOKUP(A459,Sales!A:N,8,FALSE)</f>
        <v>67</v>
      </c>
      <c r="W459" s="2">
        <f>VLOOKUP(A459,Sales!A:N,9,FALSE)</f>
        <v>67</v>
      </c>
      <c r="X459" s="2">
        <f>VLOOKUP(A459,Sales!A:N,10,FALSE)</f>
        <v>2</v>
      </c>
      <c r="Y459" s="2">
        <f>VLOOKUP(A459,Sales!A:N,11,FALSE)</f>
        <v>1</v>
      </c>
      <c r="Z459" s="2">
        <f>VLOOKUP(A459,Sales!A:N,12,FALSE)</f>
        <v>1</v>
      </c>
      <c r="AA459" s="2">
        <f>VLOOKUP(A459,Sales!A:N,13,FALSE)</f>
        <v>2</v>
      </c>
      <c r="AB459" s="2">
        <f>VLOOKUP(A459,Sales!A:N,14,FALSE)</f>
        <v>8</v>
      </c>
      <c r="AC459" s="2">
        <f>VLOOKUP(A459,Campaigns!A:I,2,FALSE)</f>
        <v>1</v>
      </c>
      <c r="AD459" s="2">
        <f>VLOOKUP(A459,Campaigns!A:I,3,FALSE)</f>
        <v>0</v>
      </c>
      <c r="AE459" s="2">
        <f>VLOOKUP(A459,Campaigns!A:I,4,FALSE)</f>
        <v>0</v>
      </c>
      <c r="AF459" s="2">
        <f>VLOOKUP(A459,Campaigns!A:I,5,FALSE)</f>
        <v>0</v>
      </c>
      <c r="AG459" s="2">
        <f>VLOOKUP(A459,Campaigns!A:I,6,FALSE)</f>
        <v>0</v>
      </c>
      <c r="AH459" s="2">
        <f>VLOOKUP(A459,Campaigns!A:I,7,FALSE)</f>
        <v>0</v>
      </c>
      <c r="AI459" s="2">
        <f>VLOOKUP(A459,Campaigns!A:I,8,FALSE)</f>
        <v>0</v>
      </c>
      <c r="AJ459" s="19">
        <f>VLOOKUP(A459,Campaigns!A:I,9,FALSE)</f>
        <v>43718</v>
      </c>
    </row>
    <row r="460" spans="1:36">
      <c r="A460" s="2">
        <v>1850</v>
      </c>
      <c r="B460" s="2">
        <f>VLOOKUP(A460, Customer!A:O, 2, FALSE)</f>
        <v>130545</v>
      </c>
      <c r="C460" s="2">
        <f>VLOOKUP(A460, Customer!A:O, 3, FALSE)</f>
        <v>1</v>
      </c>
      <c r="D460" s="2">
        <f>VLOOKUP(A460, Customer!A:O, 4, FALSE)</f>
        <v>0</v>
      </c>
      <c r="E460" s="2">
        <f>VLOOKUP(A460, Customer!A:O, 5, FALSE)</f>
        <v>41</v>
      </c>
      <c r="F460" s="2">
        <f>VLOOKUP(A460, Customer!A:O, 6, FALSE)</f>
        <v>0</v>
      </c>
      <c r="G460" s="2">
        <f>VLOOKUP(A460, Customer!A:O, 7, FALSE)</f>
        <v>0</v>
      </c>
      <c r="H460" s="2">
        <f>VLOOKUP(A460, Customer!A:O, 8, FALSE)</f>
        <v>0</v>
      </c>
      <c r="I460" s="2">
        <f>VLOOKUP(A460, Customer!A:O, 9, FALSE)</f>
        <v>1</v>
      </c>
      <c r="J460" s="2">
        <f>VLOOKUP(A460, Customer!A:O, 10, FALSE)</f>
        <v>0</v>
      </c>
      <c r="K460" s="2">
        <f>VLOOKUP(A460, Customer!A:O, 11, FALSE)</f>
        <v>0</v>
      </c>
      <c r="L460" s="2">
        <f>VLOOKUP(A460, Customer!A:O, 12, FALSE)</f>
        <v>1</v>
      </c>
      <c r="M460" s="2">
        <f>VLOOKUP(A460, Customer!A:O, 13, FALSE)</f>
        <v>0</v>
      </c>
      <c r="N460" s="2">
        <f>VLOOKUP(A460, Customer!A:O, 14, FALSE)</f>
        <v>0</v>
      </c>
      <c r="O460" s="2" t="str">
        <f>VLOOKUP(A460, Customer!A:O, 15, FALSE)</f>
        <v>State-New York</v>
      </c>
      <c r="P460" s="2">
        <f>VLOOKUP(A460,Sales!A:N,2,FALSE)</f>
        <v>71</v>
      </c>
      <c r="Q460">
        <f>VLOOKUP(A460,Sales!A:N,3,FALSE)</f>
        <v>17</v>
      </c>
      <c r="R460" s="2">
        <f>VLOOKUP(A460,Sales!A:N,4,FALSE)</f>
        <v>51</v>
      </c>
      <c r="S460" s="2">
        <f>VLOOKUP(A460,Sales!A:N,5,FALSE)</f>
        <v>64</v>
      </c>
      <c r="T460" s="2">
        <f>VLOOKUP(A460,Sales!A:N,6,FALSE)</f>
        <v>81</v>
      </c>
      <c r="U460" s="2">
        <f>VLOOKUP(A460,Sales!A:N,7,FALSE)</f>
        <v>30</v>
      </c>
      <c r="V460" s="2">
        <f>VLOOKUP(A460,Sales!A:N,8,FALSE)</f>
        <v>51</v>
      </c>
      <c r="W460" s="2">
        <f>VLOOKUP(A460,Sales!A:N,9,FALSE)</f>
        <v>192</v>
      </c>
      <c r="X460" s="2">
        <f>VLOOKUP(A460,Sales!A:N,10,FALSE)</f>
        <v>2</v>
      </c>
      <c r="Y460" s="2">
        <f>VLOOKUP(A460,Sales!A:N,11,FALSE)</f>
        <v>2</v>
      </c>
      <c r="Z460" s="2">
        <f>VLOOKUP(A460,Sales!A:N,12,FALSE)</f>
        <v>0</v>
      </c>
      <c r="AA460" s="2">
        <f>VLOOKUP(A460,Sales!A:N,13,FALSE)</f>
        <v>3</v>
      </c>
      <c r="AB460" s="2">
        <f>VLOOKUP(A460,Sales!A:N,14,FALSE)</f>
        <v>7</v>
      </c>
      <c r="AC460" s="2">
        <f>VLOOKUP(A460,Campaigns!A:I,2,FALSE)</f>
        <v>0</v>
      </c>
      <c r="AD460" s="2">
        <f>VLOOKUP(A460,Campaigns!A:I,3,FALSE)</f>
        <v>0</v>
      </c>
      <c r="AE460" s="2">
        <f>VLOOKUP(A460,Campaigns!A:I,4,FALSE)</f>
        <v>0</v>
      </c>
      <c r="AF460" s="2">
        <f>VLOOKUP(A460,Campaigns!A:I,5,FALSE)</f>
        <v>0</v>
      </c>
      <c r="AG460" s="2">
        <f>VLOOKUP(A460,Campaigns!A:I,6,FALSE)</f>
        <v>0</v>
      </c>
      <c r="AH460" s="2">
        <f>VLOOKUP(A460,Campaigns!A:I,7,FALSE)</f>
        <v>0</v>
      </c>
      <c r="AI460" s="2">
        <f>VLOOKUP(A460,Campaigns!A:I,8,FALSE)</f>
        <v>0</v>
      </c>
      <c r="AJ460" s="19" t="str">
        <f>VLOOKUP(A460,Campaigns!A:I,9,FALSE)</f>
        <v>3/24/2019</v>
      </c>
    </row>
    <row r="461" spans="1:36">
      <c r="A461" s="2">
        <v>1931</v>
      </c>
      <c r="B461" s="2">
        <f>VLOOKUP(A461, Customer!A:O, 2, FALSE)</f>
        <v>127922</v>
      </c>
      <c r="C461" s="2">
        <f>VLOOKUP(A461, Customer!A:O, 3, FALSE)</f>
        <v>1</v>
      </c>
      <c r="D461" s="2">
        <f>VLOOKUP(A461, Customer!A:O, 4, FALSE)</f>
        <v>0</v>
      </c>
      <c r="E461" s="2">
        <f>VLOOKUP(A461, Customer!A:O, 5, FALSE)</f>
        <v>41</v>
      </c>
      <c r="F461" s="2">
        <f>VLOOKUP(A461, Customer!A:O, 6, FALSE)</f>
        <v>0</v>
      </c>
      <c r="G461" s="2">
        <f>VLOOKUP(A461, Customer!A:O, 7, FALSE)</f>
        <v>0</v>
      </c>
      <c r="H461" s="2">
        <f>VLOOKUP(A461, Customer!A:O, 8, FALSE)</f>
        <v>0</v>
      </c>
      <c r="I461" s="2">
        <f>VLOOKUP(A461, Customer!A:O, 9, FALSE)</f>
        <v>1</v>
      </c>
      <c r="J461" s="2">
        <f>VLOOKUP(A461, Customer!A:O, 10, FALSE)</f>
        <v>0</v>
      </c>
      <c r="K461" s="2">
        <f>VLOOKUP(A461, Customer!A:O, 11, FALSE)</f>
        <v>0</v>
      </c>
      <c r="L461" s="2">
        <f>VLOOKUP(A461, Customer!A:O, 12, FALSE)</f>
        <v>0</v>
      </c>
      <c r="M461" s="2">
        <f>VLOOKUP(A461, Customer!A:O, 13, FALSE)</f>
        <v>0</v>
      </c>
      <c r="N461" s="2">
        <f>VLOOKUP(A461, Customer!A:O, 14, FALSE)</f>
        <v>1</v>
      </c>
      <c r="O461" s="2" t="str">
        <f>VLOOKUP(A461, Customer!A:O, 15, FALSE)</f>
        <v>State-California</v>
      </c>
      <c r="P461" s="2">
        <f>VLOOKUP(A461,Sales!A:N,2,FALSE)</f>
        <v>80</v>
      </c>
      <c r="Q461">
        <f>VLOOKUP(A461,Sales!A:N,3,FALSE)</f>
        <v>50</v>
      </c>
      <c r="R461" s="2">
        <f>VLOOKUP(A461,Sales!A:N,4,FALSE)</f>
        <v>0</v>
      </c>
      <c r="S461" s="2">
        <f>VLOOKUP(A461,Sales!A:N,5,FALSE)</f>
        <v>60</v>
      </c>
      <c r="T461" s="2">
        <f>VLOOKUP(A461,Sales!A:N,6,FALSE)</f>
        <v>9</v>
      </c>
      <c r="U461" s="2">
        <f>VLOOKUP(A461,Sales!A:N,7,FALSE)</f>
        <v>18</v>
      </c>
      <c r="V461" s="2">
        <f>VLOOKUP(A461,Sales!A:N,8,FALSE)</f>
        <v>50</v>
      </c>
      <c r="W461" s="2">
        <f>VLOOKUP(A461,Sales!A:N,9,FALSE)</f>
        <v>87</v>
      </c>
      <c r="X461" s="2">
        <f>VLOOKUP(A461,Sales!A:N,10,FALSE)</f>
        <v>1</v>
      </c>
      <c r="Y461" s="2">
        <f>VLOOKUP(A461,Sales!A:N,11,FALSE)</f>
        <v>2</v>
      </c>
      <c r="Z461" s="2">
        <f>VLOOKUP(A461,Sales!A:N,12,FALSE)</f>
        <v>0</v>
      </c>
      <c r="AA461" s="2">
        <f>VLOOKUP(A461,Sales!A:N,13,FALSE)</f>
        <v>3</v>
      </c>
      <c r="AB461" s="2">
        <f>VLOOKUP(A461,Sales!A:N,14,FALSE)</f>
        <v>4</v>
      </c>
      <c r="AC461" s="2">
        <f>VLOOKUP(A461,Campaigns!A:I,2,FALSE)</f>
        <v>0</v>
      </c>
      <c r="AD461" s="2">
        <f>VLOOKUP(A461,Campaigns!A:I,3,FALSE)</f>
        <v>0</v>
      </c>
      <c r="AE461" s="2">
        <f>VLOOKUP(A461,Campaigns!A:I,4,FALSE)</f>
        <v>0</v>
      </c>
      <c r="AF461" s="2">
        <f>VLOOKUP(A461,Campaigns!A:I,5,FALSE)</f>
        <v>0</v>
      </c>
      <c r="AG461" s="2">
        <f>VLOOKUP(A461,Campaigns!A:I,6,FALSE)</f>
        <v>0</v>
      </c>
      <c r="AH461" s="2">
        <f>VLOOKUP(A461,Campaigns!A:I,7,FALSE)</f>
        <v>0</v>
      </c>
      <c r="AI461" s="2">
        <f>VLOOKUP(A461,Campaigns!A:I,8,FALSE)</f>
        <v>0</v>
      </c>
      <c r="AJ461" s="19" t="str">
        <f>VLOOKUP(A461,Campaigns!A:I,9,FALSE)</f>
        <v>10/14/2020</v>
      </c>
    </row>
    <row r="462" spans="1:36">
      <c r="A462" s="2">
        <v>2310</v>
      </c>
      <c r="B462" s="2">
        <f>VLOOKUP(A462, Customer!A:O, 2, FALSE)</f>
        <v>127244</v>
      </c>
      <c r="C462" s="2">
        <f>VLOOKUP(A462, Customer!A:O, 3, FALSE)</f>
        <v>1</v>
      </c>
      <c r="D462" s="2">
        <f>VLOOKUP(A462, Customer!A:O, 4, FALSE)</f>
        <v>0</v>
      </c>
      <c r="E462" s="2">
        <f>VLOOKUP(A462, Customer!A:O, 5, FALSE)</f>
        <v>41</v>
      </c>
      <c r="F462" s="2">
        <f>VLOOKUP(A462, Customer!A:O, 6, FALSE)</f>
        <v>0</v>
      </c>
      <c r="G462" s="2">
        <f>VLOOKUP(A462, Customer!A:O, 7, FALSE)</f>
        <v>1</v>
      </c>
      <c r="H462" s="2">
        <f>VLOOKUP(A462, Customer!A:O, 8, FALSE)</f>
        <v>0</v>
      </c>
      <c r="I462" s="2">
        <f>VLOOKUP(A462, Customer!A:O, 9, FALSE)</f>
        <v>0</v>
      </c>
      <c r="J462" s="2">
        <f>VLOOKUP(A462, Customer!A:O, 10, FALSE)</f>
        <v>0</v>
      </c>
      <c r="K462" s="2">
        <f>VLOOKUP(A462, Customer!A:O, 11, FALSE)</f>
        <v>0</v>
      </c>
      <c r="L462" s="2">
        <f>VLOOKUP(A462, Customer!A:O, 12, FALSE)</f>
        <v>1</v>
      </c>
      <c r="M462" s="2">
        <f>VLOOKUP(A462, Customer!A:O, 13, FALSE)</f>
        <v>0</v>
      </c>
      <c r="N462" s="2">
        <f>VLOOKUP(A462, Customer!A:O, 14, FALSE)</f>
        <v>0</v>
      </c>
      <c r="O462" s="2" t="str">
        <f>VLOOKUP(A462, Customer!A:O, 15, FALSE)</f>
        <v>State-Florida</v>
      </c>
      <c r="P462" s="2">
        <f>VLOOKUP(A462,Sales!A:N,2,FALSE)</f>
        <v>84</v>
      </c>
      <c r="Q462">
        <f>VLOOKUP(A462,Sales!A:N,3,FALSE)</f>
        <v>28</v>
      </c>
      <c r="R462" s="2">
        <f>VLOOKUP(A462,Sales!A:N,4,FALSE)</f>
        <v>23</v>
      </c>
      <c r="S462" s="2">
        <f>VLOOKUP(A462,Sales!A:N,5,FALSE)</f>
        <v>79</v>
      </c>
      <c r="T462" s="2">
        <f>VLOOKUP(A462,Sales!A:N,6,FALSE)</f>
        <v>14</v>
      </c>
      <c r="U462" s="2">
        <f>VLOOKUP(A462,Sales!A:N,7,FALSE)</f>
        <v>112</v>
      </c>
      <c r="V462" s="2">
        <f>VLOOKUP(A462,Sales!A:N,8,FALSE)</f>
        <v>215</v>
      </c>
      <c r="W462" s="2">
        <f>VLOOKUP(A462,Sales!A:N,9,FALSE)</f>
        <v>42</v>
      </c>
      <c r="X462" s="2">
        <f>VLOOKUP(A462,Sales!A:N,10,FALSE)</f>
        <v>2</v>
      </c>
      <c r="Y462" s="2">
        <f>VLOOKUP(A462,Sales!A:N,11,FALSE)</f>
        <v>2</v>
      </c>
      <c r="Z462" s="2">
        <f>VLOOKUP(A462,Sales!A:N,12,FALSE)</f>
        <v>2</v>
      </c>
      <c r="AA462" s="2">
        <f>VLOOKUP(A462,Sales!A:N,13,FALSE)</f>
        <v>2</v>
      </c>
      <c r="AB462" s="2">
        <f>VLOOKUP(A462,Sales!A:N,14,FALSE)</f>
        <v>7</v>
      </c>
      <c r="AC462" s="2">
        <f>VLOOKUP(A462,Campaigns!A:I,2,FALSE)</f>
        <v>0</v>
      </c>
      <c r="AD462" s="2">
        <f>VLOOKUP(A462,Campaigns!A:I,3,FALSE)</f>
        <v>0</v>
      </c>
      <c r="AE462" s="2">
        <f>VLOOKUP(A462,Campaigns!A:I,4,FALSE)</f>
        <v>0</v>
      </c>
      <c r="AF462" s="2">
        <f>VLOOKUP(A462,Campaigns!A:I,5,FALSE)</f>
        <v>0</v>
      </c>
      <c r="AG462" s="2">
        <f>VLOOKUP(A462,Campaigns!A:I,6,FALSE)</f>
        <v>0</v>
      </c>
      <c r="AH462" s="2">
        <f>VLOOKUP(A462,Campaigns!A:I,7,FALSE)</f>
        <v>0</v>
      </c>
      <c r="AI462" s="2">
        <f>VLOOKUP(A462,Campaigns!A:I,8,FALSE)</f>
        <v>0</v>
      </c>
      <c r="AJ462" s="19">
        <f>VLOOKUP(A462,Campaigns!A:I,9,FALSE)</f>
        <v>44143</v>
      </c>
    </row>
    <row r="463" spans="1:36">
      <c r="A463" s="2">
        <v>1097</v>
      </c>
      <c r="B463" s="2">
        <f>VLOOKUP(A463, Customer!A:O, 2, FALSE)</f>
        <v>124594</v>
      </c>
      <c r="C463" s="2">
        <f>VLOOKUP(A463, Customer!A:O, 3, FALSE)</f>
        <v>1</v>
      </c>
      <c r="D463" s="2">
        <f>VLOOKUP(A463, Customer!A:O, 4, FALSE)</f>
        <v>0</v>
      </c>
      <c r="E463" s="2">
        <f>VLOOKUP(A463, Customer!A:O, 5, FALSE)</f>
        <v>41</v>
      </c>
      <c r="F463" s="2">
        <f>VLOOKUP(A463, Customer!A:O, 6, FALSE)</f>
        <v>0</v>
      </c>
      <c r="G463" s="2">
        <f>VLOOKUP(A463, Customer!A:O, 7, FALSE)</f>
        <v>0</v>
      </c>
      <c r="H463" s="2">
        <f>VLOOKUP(A463, Customer!A:O, 8, FALSE)</f>
        <v>0</v>
      </c>
      <c r="I463" s="2">
        <f>VLOOKUP(A463, Customer!A:O, 9, FALSE)</f>
        <v>1</v>
      </c>
      <c r="J463" s="2">
        <f>VLOOKUP(A463, Customer!A:O, 10, FALSE)</f>
        <v>0</v>
      </c>
      <c r="K463" s="2">
        <f>VLOOKUP(A463, Customer!A:O, 11, FALSE)</f>
        <v>1</v>
      </c>
      <c r="L463" s="2">
        <f>VLOOKUP(A463, Customer!A:O, 12, FALSE)</f>
        <v>0</v>
      </c>
      <c r="M463" s="2">
        <f>VLOOKUP(A463, Customer!A:O, 13, FALSE)</f>
        <v>0</v>
      </c>
      <c r="N463" s="2">
        <f>VLOOKUP(A463, Customer!A:O, 14, FALSE)</f>
        <v>0</v>
      </c>
      <c r="O463" s="2" t="str">
        <f>VLOOKUP(A463, Customer!A:O, 15, FALSE)</f>
        <v>State-California</v>
      </c>
      <c r="P463" s="2">
        <f>VLOOKUP(A463,Sales!A:N,2,FALSE)</f>
        <v>94</v>
      </c>
      <c r="Q463">
        <f>VLOOKUP(A463,Sales!A:N,3,FALSE)</f>
        <v>5</v>
      </c>
      <c r="R463" s="2">
        <f>VLOOKUP(A463,Sales!A:N,4,FALSE)</f>
        <v>15</v>
      </c>
      <c r="S463" s="2">
        <f>VLOOKUP(A463,Sales!A:N,5,FALSE)</f>
        <v>30</v>
      </c>
      <c r="T463" s="2">
        <f>VLOOKUP(A463,Sales!A:N,6,FALSE)</f>
        <v>51</v>
      </c>
      <c r="U463" s="2">
        <f>VLOOKUP(A463,Sales!A:N,7,FALSE)</f>
        <v>0</v>
      </c>
      <c r="V463" s="2">
        <f>VLOOKUP(A463,Sales!A:N,8,FALSE)</f>
        <v>46</v>
      </c>
      <c r="W463" s="2">
        <f>VLOOKUP(A463,Sales!A:N,9,FALSE)</f>
        <v>56</v>
      </c>
      <c r="X463" s="2">
        <f>VLOOKUP(A463,Sales!A:N,10,FALSE)</f>
        <v>1</v>
      </c>
      <c r="Y463" s="2">
        <f>VLOOKUP(A463,Sales!A:N,11,FALSE)</f>
        <v>1</v>
      </c>
      <c r="Z463" s="2">
        <f>VLOOKUP(A463,Sales!A:N,12,FALSE)</f>
        <v>0</v>
      </c>
      <c r="AA463" s="2">
        <f>VLOOKUP(A463,Sales!A:N,13,FALSE)</f>
        <v>3</v>
      </c>
      <c r="AB463" s="2">
        <f>VLOOKUP(A463,Sales!A:N,14,FALSE)</f>
        <v>5</v>
      </c>
      <c r="AC463" s="2">
        <f>VLOOKUP(A463,Campaigns!A:I,2,FALSE)</f>
        <v>0</v>
      </c>
      <c r="AD463" s="2">
        <f>VLOOKUP(A463,Campaigns!A:I,3,FALSE)</f>
        <v>0</v>
      </c>
      <c r="AE463" s="2">
        <f>VLOOKUP(A463,Campaigns!A:I,4,FALSE)</f>
        <v>0</v>
      </c>
      <c r="AF463" s="2">
        <f>VLOOKUP(A463,Campaigns!A:I,5,FALSE)</f>
        <v>0</v>
      </c>
      <c r="AG463" s="2">
        <f>VLOOKUP(A463,Campaigns!A:I,6,FALSE)</f>
        <v>0</v>
      </c>
      <c r="AH463" s="2">
        <f>VLOOKUP(A463,Campaigns!A:I,7,FALSE)</f>
        <v>0</v>
      </c>
      <c r="AI463" s="2">
        <f>VLOOKUP(A463,Campaigns!A:I,8,FALSE)</f>
        <v>0</v>
      </c>
      <c r="AJ463" s="19" t="str">
        <f>VLOOKUP(A463,Campaigns!A:I,9,FALSE)</f>
        <v>5/16/2020</v>
      </c>
    </row>
    <row r="464" spans="1:36">
      <c r="A464" s="2">
        <v>2619</v>
      </c>
      <c r="B464" s="2">
        <f>VLOOKUP(A464, Customer!A:O, 2, FALSE)</f>
        <v>124594</v>
      </c>
      <c r="C464" s="2">
        <f>VLOOKUP(A464, Customer!A:O, 3, FALSE)</f>
        <v>1</v>
      </c>
      <c r="D464" s="2">
        <f>VLOOKUP(A464, Customer!A:O, 4, FALSE)</f>
        <v>0</v>
      </c>
      <c r="E464" s="2">
        <f>VLOOKUP(A464, Customer!A:O, 5, FALSE)</f>
        <v>41</v>
      </c>
      <c r="F464" s="2">
        <f>VLOOKUP(A464, Customer!A:O, 6, FALSE)</f>
        <v>0</v>
      </c>
      <c r="G464" s="2">
        <f>VLOOKUP(A464, Customer!A:O, 7, FALSE)</f>
        <v>0</v>
      </c>
      <c r="H464" s="2">
        <f>VLOOKUP(A464, Customer!A:O, 8, FALSE)</f>
        <v>0</v>
      </c>
      <c r="I464" s="2">
        <f>VLOOKUP(A464, Customer!A:O, 9, FALSE)</f>
        <v>1</v>
      </c>
      <c r="J464" s="2">
        <f>VLOOKUP(A464, Customer!A:O, 10, FALSE)</f>
        <v>0</v>
      </c>
      <c r="K464" s="2">
        <f>VLOOKUP(A464, Customer!A:O, 11, FALSE)</f>
        <v>1</v>
      </c>
      <c r="L464" s="2">
        <f>VLOOKUP(A464, Customer!A:O, 12, FALSE)</f>
        <v>0</v>
      </c>
      <c r="M464" s="2">
        <f>VLOOKUP(A464, Customer!A:O, 13, FALSE)</f>
        <v>0</v>
      </c>
      <c r="N464" s="2">
        <f>VLOOKUP(A464, Customer!A:O, 14, FALSE)</f>
        <v>0</v>
      </c>
      <c r="O464" s="2" t="str">
        <f>VLOOKUP(A464, Customer!A:O, 15, FALSE)</f>
        <v>State-Texas</v>
      </c>
      <c r="P464" s="2">
        <f>VLOOKUP(A464,Sales!A:N,2,FALSE)</f>
        <v>94</v>
      </c>
      <c r="Q464">
        <f>VLOOKUP(A464,Sales!A:N,3,FALSE)</f>
        <v>5</v>
      </c>
      <c r="R464" s="2">
        <f>VLOOKUP(A464,Sales!A:N,4,FALSE)</f>
        <v>15</v>
      </c>
      <c r="S464" s="2">
        <f>VLOOKUP(A464,Sales!A:N,5,FALSE)</f>
        <v>30</v>
      </c>
      <c r="T464" s="2">
        <f>VLOOKUP(A464,Sales!A:N,6,FALSE)</f>
        <v>51</v>
      </c>
      <c r="U464" s="2">
        <f>VLOOKUP(A464,Sales!A:N,7,FALSE)</f>
        <v>0</v>
      </c>
      <c r="V464" s="2">
        <f>VLOOKUP(A464,Sales!A:N,8,FALSE)</f>
        <v>46</v>
      </c>
      <c r="W464" s="2">
        <f>VLOOKUP(A464,Sales!A:N,9,FALSE)</f>
        <v>56</v>
      </c>
      <c r="X464" s="2">
        <f>VLOOKUP(A464,Sales!A:N,10,FALSE)</f>
        <v>1</v>
      </c>
      <c r="Y464" s="2">
        <f>VLOOKUP(A464,Sales!A:N,11,FALSE)</f>
        <v>1</v>
      </c>
      <c r="Z464" s="2">
        <f>VLOOKUP(A464,Sales!A:N,12,FALSE)</f>
        <v>0</v>
      </c>
      <c r="AA464" s="2">
        <f>VLOOKUP(A464,Sales!A:N,13,FALSE)</f>
        <v>3</v>
      </c>
      <c r="AB464" s="2">
        <f>VLOOKUP(A464,Sales!A:N,14,FALSE)</f>
        <v>5</v>
      </c>
      <c r="AC464" s="2">
        <f>VLOOKUP(A464,Campaigns!A:I,2,FALSE)</f>
        <v>0</v>
      </c>
      <c r="AD464" s="2">
        <f>VLOOKUP(A464,Campaigns!A:I,3,FALSE)</f>
        <v>0</v>
      </c>
      <c r="AE464" s="2">
        <f>VLOOKUP(A464,Campaigns!A:I,4,FALSE)</f>
        <v>0</v>
      </c>
      <c r="AF464" s="2">
        <f>VLOOKUP(A464,Campaigns!A:I,5,FALSE)</f>
        <v>0</v>
      </c>
      <c r="AG464" s="2">
        <f>VLOOKUP(A464,Campaigns!A:I,6,FALSE)</f>
        <v>0</v>
      </c>
      <c r="AH464" s="2">
        <f>VLOOKUP(A464,Campaigns!A:I,7,FALSE)</f>
        <v>0</v>
      </c>
      <c r="AI464" s="2">
        <f>VLOOKUP(A464,Campaigns!A:I,8,FALSE)</f>
        <v>0</v>
      </c>
      <c r="AJ464" s="19" t="str">
        <f>VLOOKUP(A464,Campaigns!A:I,9,FALSE)</f>
        <v>5/16/2020</v>
      </c>
    </row>
    <row r="465" spans="1:36">
      <c r="A465" s="2">
        <v>1906</v>
      </c>
      <c r="B465" s="2">
        <f>VLOOKUP(A465, Customer!A:O, 2, FALSE)</f>
        <v>124401</v>
      </c>
      <c r="C465" s="2">
        <f>VLOOKUP(A465, Customer!A:O, 3, FALSE)</f>
        <v>0</v>
      </c>
      <c r="D465" s="2">
        <f>VLOOKUP(A465, Customer!A:O, 4, FALSE)</f>
        <v>0</v>
      </c>
      <c r="E465" s="2">
        <f>VLOOKUP(A465, Customer!A:O, 5, FALSE)</f>
        <v>41</v>
      </c>
      <c r="F465" s="2">
        <f>VLOOKUP(A465, Customer!A:O, 6, FALSE)</f>
        <v>0</v>
      </c>
      <c r="G465" s="2">
        <f>VLOOKUP(A465, Customer!A:O, 7, FALSE)</f>
        <v>0</v>
      </c>
      <c r="H465" s="2">
        <f>VLOOKUP(A465, Customer!A:O, 8, FALSE)</f>
        <v>0</v>
      </c>
      <c r="I465" s="2">
        <f>VLOOKUP(A465, Customer!A:O, 9, FALSE)</f>
        <v>1</v>
      </c>
      <c r="J465" s="2">
        <f>VLOOKUP(A465, Customer!A:O, 10, FALSE)</f>
        <v>0</v>
      </c>
      <c r="K465" s="2">
        <f>VLOOKUP(A465, Customer!A:O, 11, FALSE)</f>
        <v>0</v>
      </c>
      <c r="L465" s="2">
        <f>VLOOKUP(A465, Customer!A:O, 12, FALSE)</f>
        <v>0</v>
      </c>
      <c r="M465" s="2">
        <f>VLOOKUP(A465, Customer!A:O, 13, FALSE)</f>
        <v>1</v>
      </c>
      <c r="N465" s="2">
        <f>VLOOKUP(A465, Customer!A:O, 14, FALSE)</f>
        <v>0</v>
      </c>
      <c r="O465" s="2" t="str">
        <f>VLOOKUP(A465, Customer!A:O, 15, FALSE)</f>
        <v>State-Other</v>
      </c>
      <c r="P465" s="2">
        <f>VLOOKUP(A465,Sales!A:N,2,FALSE)</f>
        <v>98</v>
      </c>
      <c r="Q465">
        <f>VLOOKUP(A465,Sales!A:N,3,FALSE)</f>
        <v>372</v>
      </c>
      <c r="R465" s="2">
        <f>VLOOKUP(A465,Sales!A:N,4,FALSE)</f>
        <v>143</v>
      </c>
      <c r="S465" s="2">
        <f>VLOOKUP(A465,Sales!A:N,5,FALSE)</f>
        <v>1106</v>
      </c>
      <c r="T465" s="2">
        <f>VLOOKUP(A465,Sales!A:N,6,FALSE)</f>
        <v>51</v>
      </c>
      <c r="U465" s="2">
        <f>VLOOKUP(A465,Sales!A:N,7,FALSE)</f>
        <v>122</v>
      </c>
      <c r="V465" s="2">
        <f>VLOOKUP(A465,Sales!A:N,8,FALSE)</f>
        <v>586</v>
      </c>
      <c r="W465" s="2">
        <f>VLOOKUP(A465,Sales!A:N,9,FALSE)</f>
        <v>1208</v>
      </c>
      <c r="X465" s="2">
        <f>VLOOKUP(A465,Sales!A:N,10,FALSE)</f>
        <v>3</v>
      </c>
      <c r="Y465" s="2">
        <f>VLOOKUP(A465,Sales!A:N,11,FALSE)</f>
        <v>6</v>
      </c>
      <c r="Z465" s="2">
        <f>VLOOKUP(A465,Sales!A:N,12,FALSE)</f>
        <v>1</v>
      </c>
      <c r="AA465" s="2">
        <f>VLOOKUP(A465,Sales!A:N,13,FALSE)</f>
        <v>6</v>
      </c>
      <c r="AB465" s="2">
        <f>VLOOKUP(A465,Sales!A:N,14,FALSE)</f>
        <v>8</v>
      </c>
      <c r="AC465" s="2">
        <f>VLOOKUP(A465,Campaigns!A:I,2,FALSE)</f>
        <v>0</v>
      </c>
      <c r="AD465" s="2">
        <f>VLOOKUP(A465,Campaigns!A:I,3,FALSE)</f>
        <v>0</v>
      </c>
      <c r="AE465" s="2">
        <f>VLOOKUP(A465,Campaigns!A:I,4,FALSE)</f>
        <v>0</v>
      </c>
      <c r="AF465" s="2">
        <f>VLOOKUP(A465,Campaigns!A:I,5,FALSE)</f>
        <v>0</v>
      </c>
      <c r="AG465" s="2">
        <f>VLOOKUP(A465,Campaigns!A:I,6,FALSE)</f>
        <v>0</v>
      </c>
      <c r="AH465" s="2">
        <f>VLOOKUP(A465,Campaigns!A:I,7,FALSE)</f>
        <v>0</v>
      </c>
      <c r="AI465" s="2">
        <f>VLOOKUP(A465,Campaigns!A:I,8,FALSE)</f>
        <v>0</v>
      </c>
      <c r="AJ465" s="19">
        <f>VLOOKUP(A465,Campaigns!A:I,9,FALSE)</f>
        <v>43587</v>
      </c>
    </row>
    <row r="466" spans="1:36">
      <c r="A466" s="2">
        <v>2155</v>
      </c>
      <c r="B466" s="2">
        <f>VLOOKUP(A466, Customer!A:O, 2, FALSE)</f>
        <v>123724</v>
      </c>
      <c r="C466" s="2">
        <f>VLOOKUP(A466, Customer!A:O, 3, FALSE)</f>
        <v>1</v>
      </c>
      <c r="D466" s="2">
        <f>VLOOKUP(A466, Customer!A:O, 4, FALSE)</f>
        <v>0</v>
      </c>
      <c r="E466" s="2">
        <f>VLOOKUP(A466, Customer!A:O, 5, FALSE)</f>
        <v>41</v>
      </c>
      <c r="F466" s="2">
        <f>VLOOKUP(A466, Customer!A:O, 6, FALSE)</f>
        <v>0</v>
      </c>
      <c r="G466" s="2">
        <f>VLOOKUP(A466, Customer!A:O, 7, FALSE)</f>
        <v>0</v>
      </c>
      <c r="H466" s="2">
        <f>VLOOKUP(A466, Customer!A:O, 8, FALSE)</f>
        <v>0</v>
      </c>
      <c r="I466" s="2">
        <f>VLOOKUP(A466, Customer!A:O, 9, FALSE)</f>
        <v>1</v>
      </c>
      <c r="J466" s="2">
        <f>VLOOKUP(A466, Customer!A:O, 10, FALSE)</f>
        <v>0</v>
      </c>
      <c r="K466" s="2">
        <f>VLOOKUP(A466, Customer!A:O, 11, FALSE)</f>
        <v>1</v>
      </c>
      <c r="L466" s="2">
        <f>VLOOKUP(A466, Customer!A:O, 12, FALSE)</f>
        <v>0</v>
      </c>
      <c r="M466" s="2">
        <f>VLOOKUP(A466, Customer!A:O, 13, FALSE)</f>
        <v>0</v>
      </c>
      <c r="N466" s="2">
        <f>VLOOKUP(A466, Customer!A:O, 14, FALSE)</f>
        <v>0</v>
      </c>
      <c r="O466" s="2" t="str">
        <f>VLOOKUP(A466, Customer!A:O, 15, FALSE)</f>
        <v>State-Illinois</v>
      </c>
      <c r="P466" s="2">
        <f>VLOOKUP(A466,Sales!A:N,2,FALSE)</f>
        <v>65</v>
      </c>
      <c r="Q466">
        <f>VLOOKUP(A466,Sales!A:N,3,FALSE)</f>
        <v>26</v>
      </c>
      <c r="R466" s="2">
        <f>VLOOKUP(A466,Sales!A:N,4,FALSE)</f>
        <v>120</v>
      </c>
      <c r="S466" s="2">
        <f>VLOOKUP(A466,Sales!A:N,5,FALSE)</f>
        <v>78</v>
      </c>
      <c r="T466" s="2">
        <f>VLOOKUP(A466,Sales!A:N,6,FALSE)</f>
        <v>0</v>
      </c>
      <c r="U466" s="2">
        <f>VLOOKUP(A466,Sales!A:N,7,FALSE)</f>
        <v>94</v>
      </c>
      <c r="V466" s="2">
        <f>VLOOKUP(A466,Sales!A:N,8,FALSE)</f>
        <v>73</v>
      </c>
      <c r="W466" s="2">
        <f>VLOOKUP(A466,Sales!A:N,9,FALSE)</f>
        <v>245</v>
      </c>
      <c r="X466" s="2">
        <f>VLOOKUP(A466,Sales!A:N,10,FALSE)</f>
        <v>2</v>
      </c>
      <c r="Y466" s="2">
        <f>VLOOKUP(A466,Sales!A:N,11,FALSE)</f>
        <v>2</v>
      </c>
      <c r="Z466" s="2">
        <f>VLOOKUP(A466,Sales!A:N,12,FALSE)</f>
        <v>0</v>
      </c>
      <c r="AA466" s="2">
        <f>VLOOKUP(A466,Sales!A:N,13,FALSE)</f>
        <v>3</v>
      </c>
      <c r="AB466" s="2">
        <f>VLOOKUP(A466,Sales!A:N,14,FALSE)</f>
        <v>8</v>
      </c>
      <c r="AC466" s="2">
        <f>VLOOKUP(A466,Campaigns!A:I,2,FALSE)</f>
        <v>0</v>
      </c>
      <c r="AD466" s="2">
        <f>VLOOKUP(A466,Campaigns!A:I,3,FALSE)</f>
        <v>0</v>
      </c>
      <c r="AE466" s="2">
        <f>VLOOKUP(A466,Campaigns!A:I,4,FALSE)</f>
        <v>0</v>
      </c>
      <c r="AF466" s="2">
        <f>VLOOKUP(A466,Campaigns!A:I,5,FALSE)</f>
        <v>0</v>
      </c>
      <c r="AG466" s="2">
        <f>VLOOKUP(A466,Campaigns!A:I,6,FALSE)</f>
        <v>0</v>
      </c>
      <c r="AH466" s="2">
        <f>VLOOKUP(A466,Campaigns!A:I,7,FALSE)</f>
        <v>0</v>
      </c>
      <c r="AI466" s="2">
        <f>VLOOKUP(A466,Campaigns!A:I,8,FALSE)</f>
        <v>0</v>
      </c>
      <c r="AJ466" s="19" t="str">
        <f>VLOOKUP(A466,Campaigns!A:I,9,FALSE)</f>
        <v>6/15/2019</v>
      </c>
    </row>
    <row r="467" spans="1:36">
      <c r="A467" s="2">
        <v>2418</v>
      </c>
      <c r="B467" s="2">
        <f>VLOOKUP(A467, Customer!A:O, 2, FALSE)</f>
        <v>121645</v>
      </c>
      <c r="C467" s="2">
        <f>VLOOKUP(A467, Customer!A:O, 3, FALSE)</f>
        <v>1</v>
      </c>
      <c r="D467" s="2">
        <f>VLOOKUP(A467, Customer!A:O, 4, FALSE)</f>
        <v>0</v>
      </c>
      <c r="E467" s="2">
        <f>VLOOKUP(A467, Customer!A:O, 5, FALSE)</f>
        <v>41</v>
      </c>
      <c r="F467" s="2">
        <f>VLOOKUP(A467, Customer!A:O, 6, FALSE)</f>
        <v>0</v>
      </c>
      <c r="G467" s="2">
        <f>VLOOKUP(A467, Customer!A:O, 7, FALSE)</f>
        <v>0</v>
      </c>
      <c r="H467" s="2">
        <f>VLOOKUP(A467, Customer!A:O, 8, FALSE)</f>
        <v>0</v>
      </c>
      <c r="I467" s="2">
        <f>VLOOKUP(A467, Customer!A:O, 9, FALSE)</f>
        <v>1</v>
      </c>
      <c r="J467" s="2">
        <f>VLOOKUP(A467, Customer!A:O, 10, FALSE)</f>
        <v>0</v>
      </c>
      <c r="K467" s="2">
        <f>VLOOKUP(A467, Customer!A:O, 11, FALSE)</f>
        <v>0</v>
      </c>
      <c r="L467" s="2">
        <f>VLOOKUP(A467, Customer!A:O, 12, FALSE)</f>
        <v>1</v>
      </c>
      <c r="M467" s="2">
        <f>VLOOKUP(A467, Customer!A:O, 13, FALSE)</f>
        <v>0</v>
      </c>
      <c r="N467" s="2">
        <f>VLOOKUP(A467, Customer!A:O, 14, FALSE)</f>
        <v>0</v>
      </c>
      <c r="O467" s="2" t="str">
        <f>VLOOKUP(A467, Customer!A:O, 15, FALSE)</f>
        <v>State-Florida</v>
      </c>
      <c r="P467" s="2">
        <f>VLOOKUP(A467,Sales!A:N,2,FALSE)</f>
        <v>75</v>
      </c>
      <c r="Q467">
        <f>VLOOKUP(A467,Sales!A:N,3,FALSE)</f>
        <v>79</v>
      </c>
      <c r="R467" s="2">
        <f>VLOOKUP(A467,Sales!A:N,4,FALSE)</f>
        <v>0</v>
      </c>
      <c r="S467" s="2">
        <f>VLOOKUP(A467,Sales!A:N,5,FALSE)</f>
        <v>129</v>
      </c>
      <c r="T467" s="2">
        <f>VLOOKUP(A467,Sales!A:N,6,FALSE)</f>
        <v>22</v>
      </c>
      <c r="U467" s="2">
        <f>VLOOKUP(A467,Sales!A:N,7,FALSE)</f>
        <v>28</v>
      </c>
      <c r="V467" s="2">
        <f>VLOOKUP(A467,Sales!A:N,8,FALSE)</f>
        <v>107</v>
      </c>
      <c r="W467" s="2">
        <f>VLOOKUP(A467,Sales!A:N,9,FALSE)</f>
        <v>152</v>
      </c>
      <c r="X467" s="2">
        <f>VLOOKUP(A467,Sales!A:N,10,FALSE)</f>
        <v>3</v>
      </c>
      <c r="Y467" s="2">
        <f>VLOOKUP(A467,Sales!A:N,11,FALSE)</f>
        <v>3</v>
      </c>
      <c r="Z467" s="2">
        <f>VLOOKUP(A467,Sales!A:N,12,FALSE)</f>
        <v>0</v>
      </c>
      <c r="AA467" s="2">
        <f>VLOOKUP(A467,Sales!A:N,13,FALSE)</f>
        <v>3</v>
      </c>
      <c r="AB467" s="2">
        <f>VLOOKUP(A467,Sales!A:N,14,FALSE)</f>
        <v>9</v>
      </c>
      <c r="AC467" s="2">
        <f>VLOOKUP(A467,Campaigns!A:I,2,FALSE)</f>
        <v>0</v>
      </c>
      <c r="AD467" s="2">
        <f>VLOOKUP(A467,Campaigns!A:I,3,FALSE)</f>
        <v>0</v>
      </c>
      <c r="AE467" s="2">
        <f>VLOOKUP(A467,Campaigns!A:I,4,FALSE)</f>
        <v>0</v>
      </c>
      <c r="AF467" s="2">
        <f>VLOOKUP(A467,Campaigns!A:I,5,FALSE)</f>
        <v>0</v>
      </c>
      <c r="AG467" s="2">
        <f>VLOOKUP(A467,Campaigns!A:I,6,FALSE)</f>
        <v>0</v>
      </c>
      <c r="AH467" s="2">
        <f>VLOOKUP(A467,Campaigns!A:I,7,FALSE)</f>
        <v>0</v>
      </c>
      <c r="AI467" s="2">
        <f>VLOOKUP(A467,Campaigns!A:I,8,FALSE)</f>
        <v>1</v>
      </c>
      <c r="AJ467" s="19">
        <f>VLOOKUP(A467,Campaigns!A:I,9,FALSE)</f>
        <v>43679</v>
      </c>
    </row>
    <row r="468" spans="1:36">
      <c r="A468" s="2">
        <v>2755</v>
      </c>
      <c r="B468" s="2">
        <f>VLOOKUP(A468, Customer!A:O, 2, FALSE)</f>
        <v>120194</v>
      </c>
      <c r="C468" s="2">
        <f>VLOOKUP(A468, Customer!A:O, 3, FALSE)</f>
        <v>1</v>
      </c>
      <c r="D468" s="2">
        <f>VLOOKUP(A468, Customer!A:O, 4, FALSE)</f>
        <v>0</v>
      </c>
      <c r="E468" s="2">
        <f>VLOOKUP(A468, Customer!A:O, 5, FALSE)</f>
        <v>41</v>
      </c>
      <c r="F468" s="2">
        <f>VLOOKUP(A468, Customer!A:O, 6, FALSE)</f>
        <v>0</v>
      </c>
      <c r="G468" s="2">
        <f>VLOOKUP(A468, Customer!A:O, 7, FALSE)</f>
        <v>0</v>
      </c>
      <c r="H468" s="2">
        <f>VLOOKUP(A468, Customer!A:O, 8, FALSE)</f>
        <v>1</v>
      </c>
      <c r="I468" s="2">
        <f>VLOOKUP(A468, Customer!A:O, 9, FALSE)</f>
        <v>0</v>
      </c>
      <c r="J468" s="2">
        <f>VLOOKUP(A468, Customer!A:O, 10, FALSE)</f>
        <v>0</v>
      </c>
      <c r="K468" s="2">
        <f>VLOOKUP(A468, Customer!A:O, 11, FALSE)</f>
        <v>1</v>
      </c>
      <c r="L468" s="2">
        <f>VLOOKUP(A468, Customer!A:O, 12, FALSE)</f>
        <v>0</v>
      </c>
      <c r="M468" s="2">
        <f>VLOOKUP(A468, Customer!A:O, 13, FALSE)</f>
        <v>0</v>
      </c>
      <c r="N468" s="2">
        <f>VLOOKUP(A468, Customer!A:O, 14, FALSE)</f>
        <v>0</v>
      </c>
      <c r="O468" s="2" t="str">
        <f>VLOOKUP(A468, Customer!A:O, 15, FALSE)</f>
        <v>State-Illinois</v>
      </c>
      <c r="P468" s="2">
        <f>VLOOKUP(A468,Sales!A:N,2,FALSE)</f>
        <v>64</v>
      </c>
      <c r="Q468">
        <f>VLOOKUP(A468,Sales!A:N,3,FALSE)</f>
        <v>0</v>
      </c>
      <c r="R468" s="2">
        <f>VLOOKUP(A468,Sales!A:N,4,FALSE)</f>
        <v>24</v>
      </c>
      <c r="S468" s="2">
        <f>VLOOKUP(A468,Sales!A:N,5,FALSE)</f>
        <v>42</v>
      </c>
      <c r="T468" s="2">
        <f>VLOOKUP(A468,Sales!A:N,6,FALSE)</f>
        <v>65</v>
      </c>
      <c r="U468" s="2">
        <f>VLOOKUP(A468,Sales!A:N,7,FALSE)</f>
        <v>60</v>
      </c>
      <c r="V468" s="2">
        <f>VLOOKUP(A468,Sales!A:N,8,FALSE)</f>
        <v>89</v>
      </c>
      <c r="W468" s="2">
        <f>VLOOKUP(A468,Sales!A:N,9,FALSE)</f>
        <v>101</v>
      </c>
      <c r="X468" s="2">
        <f>VLOOKUP(A468,Sales!A:N,10,FALSE)</f>
        <v>2</v>
      </c>
      <c r="Y468" s="2">
        <f>VLOOKUP(A468,Sales!A:N,11,FALSE)</f>
        <v>2</v>
      </c>
      <c r="Z468" s="2">
        <f>VLOOKUP(A468,Sales!A:N,12,FALSE)</f>
        <v>0</v>
      </c>
      <c r="AA468" s="2">
        <f>VLOOKUP(A468,Sales!A:N,13,FALSE)</f>
        <v>3</v>
      </c>
      <c r="AB468" s="2">
        <f>VLOOKUP(A468,Sales!A:N,14,FALSE)</f>
        <v>6</v>
      </c>
      <c r="AC468" s="2">
        <f>VLOOKUP(A468,Campaigns!A:I,2,FALSE)</f>
        <v>0</v>
      </c>
      <c r="AD468" s="2">
        <f>VLOOKUP(A468,Campaigns!A:I,3,FALSE)</f>
        <v>0</v>
      </c>
      <c r="AE468" s="2">
        <f>VLOOKUP(A468,Campaigns!A:I,4,FALSE)</f>
        <v>0</v>
      </c>
      <c r="AF468" s="2">
        <f>VLOOKUP(A468,Campaigns!A:I,5,FALSE)</f>
        <v>0</v>
      </c>
      <c r="AG468" s="2">
        <f>VLOOKUP(A468,Campaigns!A:I,6,FALSE)</f>
        <v>0</v>
      </c>
      <c r="AH468" s="2">
        <f>VLOOKUP(A468,Campaigns!A:I,7,FALSE)</f>
        <v>0</v>
      </c>
      <c r="AI468" s="2">
        <f>VLOOKUP(A468,Campaigns!A:I,8,FALSE)</f>
        <v>0</v>
      </c>
      <c r="AJ468" s="19" t="str">
        <f>VLOOKUP(A468,Campaigns!A:I,9,FALSE)</f>
        <v>5/24/2019</v>
      </c>
    </row>
    <row r="469" spans="1:36">
      <c r="A469" s="2">
        <v>2695</v>
      </c>
      <c r="B469" s="2">
        <f>VLOOKUP(A469, Customer!A:O, 2, FALSE)</f>
        <v>117688</v>
      </c>
      <c r="C469" s="2">
        <f>VLOOKUP(A469, Customer!A:O, 3, FALSE)</f>
        <v>1</v>
      </c>
      <c r="D469" s="2">
        <f>VLOOKUP(A469, Customer!A:O, 4, FALSE)</f>
        <v>0</v>
      </c>
      <c r="E469" s="2">
        <f>VLOOKUP(A469, Customer!A:O, 5, FALSE)</f>
        <v>41</v>
      </c>
      <c r="F469" s="2">
        <f>VLOOKUP(A469, Customer!A:O, 6, FALSE)</f>
        <v>0</v>
      </c>
      <c r="G469" s="2">
        <f>VLOOKUP(A469, Customer!A:O, 7, FALSE)</f>
        <v>1</v>
      </c>
      <c r="H469" s="2">
        <f>VLOOKUP(A469, Customer!A:O, 8, FALSE)</f>
        <v>0</v>
      </c>
      <c r="I469" s="2">
        <f>VLOOKUP(A469, Customer!A:O, 9, FALSE)</f>
        <v>0</v>
      </c>
      <c r="J469" s="2">
        <f>VLOOKUP(A469, Customer!A:O, 10, FALSE)</f>
        <v>0</v>
      </c>
      <c r="K469" s="2">
        <f>VLOOKUP(A469, Customer!A:O, 11, FALSE)</f>
        <v>0</v>
      </c>
      <c r="L469" s="2">
        <f>VLOOKUP(A469, Customer!A:O, 12, FALSE)</f>
        <v>1</v>
      </c>
      <c r="M469" s="2">
        <f>VLOOKUP(A469, Customer!A:O, 13, FALSE)</f>
        <v>0</v>
      </c>
      <c r="N469" s="2">
        <f>VLOOKUP(A469, Customer!A:O, 14, FALSE)</f>
        <v>0</v>
      </c>
      <c r="O469" s="2" t="str">
        <f>VLOOKUP(A469, Customer!A:O, 15, FALSE)</f>
        <v>State-Illinois</v>
      </c>
      <c r="P469" s="2">
        <f>VLOOKUP(A469,Sales!A:N,2,FALSE)</f>
        <v>82</v>
      </c>
      <c r="Q469">
        <f>VLOOKUP(A469,Sales!A:N,3,FALSE)</f>
        <v>13</v>
      </c>
      <c r="R469" s="2">
        <f>VLOOKUP(A469,Sales!A:N,4,FALSE)</f>
        <v>13</v>
      </c>
      <c r="S469" s="2">
        <f>VLOOKUP(A469,Sales!A:N,5,FALSE)</f>
        <v>7</v>
      </c>
      <c r="T469" s="2">
        <f>VLOOKUP(A469,Sales!A:N,6,FALSE)</f>
        <v>20</v>
      </c>
      <c r="U469" s="2">
        <f>VLOOKUP(A469,Sales!A:N,7,FALSE)</f>
        <v>7</v>
      </c>
      <c r="V469" s="2">
        <f>VLOOKUP(A469,Sales!A:N,8,FALSE)</f>
        <v>13</v>
      </c>
      <c r="W469" s="2">
        <f>VLOOKUP(A469,Sales!A:N,9,FALSE)</f>
        <v>47</v>
      </c>
      <c r="X469" s="2">
        <f>VLOOKUP(A469,Sales!A:N,10,FALSE)</f>
        <v>1</v>
      </c>
      <c r="Y469" s="2">
        <f>VLOOKUP(A469,Sales!A:N,11,FALSE)</f>
        <v>1</v>
      </c>
      <c r="Z469" s="2">
        <f>VLOOKUP(A469,Sales!A:N,12,FALSE)</f>
        <v>0</v>
      </c>
      <c r="AA469" s="2">
        <f>VLOOKUP(A469,Sales!A:N,13,FALSE)</f>
        <v>2</v>
      </c>
      <c r="AB469" s="2">
        <f>VLOOKUP(A469,Sales!A:N,14,FALSE)</f>
        <v>8</v>
      </c>
      <c r="AC469" s="2">
        <f>VLOOKUP(A469,Campaigns!A:I,2,FALSE)</f>
        <v>0</v>
      </c>
      <c r="AD469" s="2">
        <f>VLOOKUP(A469,Campaigns!A:I,3,FALSE)</f>
        <v>0</v>
      </c>
      <c r="AE469" s="2">
        <f>VLOOKUP(A469,Campaigns!A:I,4,FALSE)</f>
        <v>0</v>
      </c>
      <c r="AF469" s="2">
        <f>VLOOKUP(A469,Campaigns!A:I,5,FALSE)</f>
        <v>0</v>
      </c>
      <c r="AG469" s="2">
        <f>VLOOKUP(A469,Campaigns!A:I,6,FALSE)</f>
        <v>0</v>
      </c>
      <c r="AH469" s="2">
        <f>VLOOKUP(A469,Campaigns!A:I,7,FALSE)</f>
        <v>1</v>
      </c>
      <c r="AI469" s="2">
        <f>VLOOKUP(A469,Campaigns!A:I,8,FALSE)</f>
        <v>0</v>
      </c>
      <c r="AJ469" s="19" t="str">
        <f>VLOOKUP(A469,Campaigns!A:I,9,FALSE)</f>
        <v>6/20/2019</v>
      </c>
    </row>
    <row r="470" spans="1:36">
      <c r="A470" s="2">
        <v>2700</v>
      </c>
      <c r="B470" s="2">
        <f>VLOOKUP(A470, Customer!A:O, 2, FALSE)</f>
        <v>116653</v>
      </c>
      <c r="C470" s="2">
        <f>VLOOKUP(A470, Customer!A:O, 3, FALSE)</f>
        <v>1</v>
      </c>
      <c r="D470" s="2">
        <f>VLOOKUP(A470, Customer!A:O, 4, FALSE)</f>
        <v>0</v>
      </c>
      <c r="E470" s="2">
        <f>VLOOKUP(A470, Customer!A:O, 5, FALSE)</f>
        <v>41</v>
      </c>
      <c r="F470" s="2">
        <f>VLOOKUP(A470, Customer!A:O, 6, FALSE)</f>
        <v>0</v>
      </c>
      <c r="G470" s="2">
        <f>VLOOKUP(A470, Customer!A:O, 7, FALSE)</f>
        <v>0</v>
      </c>
      <c r="H470" s="2">
        <f>VLOOKUP(A470, Customer!A:O, 8, FALSE)</f>
        <v>1</v>
      </c>
      <c r="I470" s="2">
        <f>VLOOKUP(A470, Customer!A:O, 9, FALSE)</f>
        <v>0</v>
      </c>
      <c r="J470" s="2">
        <f>VLOOKUP(A470, Customer!A:O, 10, FALSE)</f>
        <v>0</v>
      </c>
      <c r="K470" s="2">
        <f>VLOOKUP(A470, Customer!A:O, 11, FALSE)</f>
        <v>0</v>
      </c>
      <c r="L470" s="2">
        <f>VLOOKUP(A470, Customer!A:O, 12, FALSE)</f>
        <v>0</v>
      </c>
      <c r="M470" s="2">
        <f>VLOOKUP(A470, Customer!A:O, 13, FALSE)</f>
        <v>1</v>
      </c>
      <c r="N470" s="2">
        <f>VLOOKUP(A470, Customer!A:O, 14, FALSE)</f>
        <v>0</v>
      </c>
      <c r="O470" s="2" t="str">
        <f>VLOOKUP(A470, Customer!A:O, 15, FALSE)</f>
        <v>State-Florida</v>
      </c>
      <c r="P470" s="2">
        <f>VLOOKUP(A470,Sales!A:N,2,FALSE)</f>
        <v>10</v>
      </c>
      <c r="Q470">
        <f>VLOOKUP(A470,Sales!A:N,3,FALSE)</f>
        <v>35</v>
      </c>
      <c r="R470" s="2">
        <f>VLOOKUP(A470,Sales!A:N,4,FALSE)</f>
        <v>49</v>
      </c>
      <c r="S470" s="2">
        <f>VLOOKUP(A470,Sales!A:N,5,FALSE)</f>
        <v>217</v>
      </c>
      <c r="T470" s="2">
        <f>VLOOKUP(A470,Sales!A:N,6,FALSE)</f>
        <v>105</v>
      </c>
      <c r="U470" s="2">
        <f>VLOOKUP(A470,Sales!A:N,7,FALSE)</f>
        <v>28</v>
      </c>
      <c r="V470" s="2">
        <f>VLOOKUP(A470,Sales!A:N,8,FALSE)</f>
        <v>49</v>
      </c>
      <c r="W470" s="2">
        <f>VLOOKUP(A470,Sales!A:N,9,FALSE)</f>
        <v>385</v>
      </c>
      <c r="X470" s="2">
        <f>VLOOKUP(A470,Sales!A:N,10,FALSE)</f>
        <v>3</v>
      </c>
      <c r="Y470" s="2">
        <f>VLOOKUP(A470,Sales!A:N,11,FALSE)</f>
        <v>2</v>
      </c>
      <c r="Z470" s="2">
        <f>VLOOKUP(A470,Sales!A:N,12,FALSE)</f>
        <v>1</v>
      </c>
      <c r="AA470" s="2">
        <f>VLOOKUP(A470,Sales!A:N,13,FALSE)</f>
        <v>3</v>
      </c>
      <c r="AB470" s="2">
        <f>VLOOKUP(A470,Sales!A:N,14,FALSE)</f>
        <v>6</v>
      </c>
      <c r="AC470" s="2">
        <f>VLOOKUP(A470,Campaigns!A:I,2,FALSE)</f>
        <v>0</v>
      </c>
      <c r="AD470" s="2">
        <f>VLOOKUP(A470,Campaigns!A:I,3,FALSE)</f>
        <v>0</v>
      </c>
      <c r="AE470" s="2">
        <f>VLOOKUP(A470,Campaigns!A:I,4,FALSE)</f>
        <v>0</v>
      </c>
      <c r="AF470" s="2">
        <f>VLOOKUP(A470,Campaigns!A:I,5,FALSE)</f>
        <v>0</v>
      </c>
      <c r="AG470" s="2">
        <f>VLOOKUP(A470,Campaigns!A:I,6,FALSE)</f>
        <v>0</v>
      </c>
      <c r="AH470" s="2">
        <f>VLOOKUP(A470,Campaigns!A:I,7,FALSE)</f>
        <v>0</v>
      </c>
      <c r="AI470" s="2">
        <f>VLOOKUP(A470,Campaigns!A:I,8,FALSE)</f>
        <v>1</v>
      </c>
      <c r="AJ470" s="19" t="str">
        <f>VLOOKUP(A470,Campaigns!A:I,9,FALSE)</f>
        <v>9/22/2020</v>
      </c>
    </row>
    <row r="471" spans="1:36">
      <c r="A471" s="2">
        <v>2730</v>
      </c>
      <c r="B471" s="2">
        <f>VLOOKUP(A471, Customer!A:O, 2, FALSE)</f>
        <v>116014</v>
      </c>
      <c r="C471" s="2">
        <f>VLOOKUP(A471, Customer!A:O, 3, FALSE)</f>
        <v>1</v>
      </c>
      <c r="D471" s="2">
        <f>VLOOKUP(A471, Customer!A:O, 4, FALSE)</f>
        <v>1</v>
      </c>
      <c r="E471" s="2">
        <f>VLOOKUP(A471, Customer!A:O, 5, FALSE)</f>
        <v>41</v>
      </c>
      <c r="F471" s="2">
        <f>VLOOKUP(A471, Customer!A:O, 6, FALSE)</f>
        <v>0</v>
      </c>
      <c r="G471" s="2">
        <f>VLOOKUP(A471, Customer!A:O, 7, FALSE)</f>
        <v>0</v>
      </c>
      <c r="H471" s="2">
        <f>VLOOKUP(A471, Customer!A:O, 8, FALSE)</f>
        <v>1</v>
      </c>
      <c r="I471" s="2">
        <f>VLOOKUP(A471, Customer!A:O, 9, FALSE)</f>
        <v>0</v>
      </c>
      <c r="J471" s="2">
        <f>VLOOKUP(A471, Customer!A:O, 10, FALSE)</f>
        <v>0</v>
      </c>
      <c r="K471" s="2">
        <f>VLOOKUP(A471, Customer!A:O, 11, FALSE)</f>
        <v>1</v>
      </c>
      <c r="L471" s="2">
        <f>VLOOKUP(A471, Customer!A:O, 12, FALSE)</f>
        <v>0</v>
      </c>
      <c r="M471" s="2">
        <f>VLOOKUP(A471, Customer!A:O, 13, FALSE)</f>
        <v>0</v>
      </c>
      <c r="N471" s="2">
        <f>VLOOKUP(A471, Customer!A:O, 14, FALSE)</f>
        <v>0</v>
      </c>
      <c r="O471" s="2" t="str">
        <f>VLOOKUP(A471, Customer!A:O, 15, FALSE)</f>
        <v>State-Florida</v>
      </c>
      <c r="P471" s="2">
        <f>VLOOKUP(A471,Sales!A:N,2,FALSE)</f>
        <v>42</v>
      </c>
      <c r="Q471">
        <f>VLOOKUP(A471,Sales!A:N,3,FALSE)</f>
        <v>22</v>
      </c>
      <c r="R471" s="2">
        <f>VLOOKUP(A471,Sales!A:N,4,FALSE)</f>
        <v>65</v>
      </c>
      <c r="S471" s="2">
        <f>VLOOKUP(A471,Sales!A:N,5,FALSE)</f>
        <v>29</v>
      </c>
      <c r="T471" s="2">
        <f>VLOOKUP(A471,Sales!A:N,6,FALSE)</f>
        <v>51</v>
      </c>
      <c r="U471" s="2">
        <f>VLOOKUP(A471,Sales!A:N,7,FALSE)</f>
        <v>58</v>
      </c>
      <c r="V471" s="2">
        <f>VLOOKUP(A471,Sales!A:N,8,FALSE)</f>
        <v>51</v>
      </c>
      <c r="W471" s="2">
        <f>VLOOKUP(A471,Sales!A:N,9,FALSE)</f>
        <v>174</v>
      </c>
      <c r="X471" s="2">
        <f>VLOOKUP(A471,Sales!A:N,10,FALSE)</f>
        <v>4</v>
      </c>
      <c r="Y471" s="2">
        <f>VLOOKUP(A471,Sales!A:N,11,FALSE)</f>
        <v>1</v>
      </c>
      <c r="Z471" s="2">
        <f>VLOOKUP(A471,Sales!A:N,12,FALSE)</f>
        <v>1</v>
      </c>
      <c r="AA471" s="2">
        <f>VLOOKUP(A471,Sales!A:N,13,FALSE)</f>
        <v>4</v>
      </c>
      <c r="AB471" s="2">
        <f>VLOOKUP(A471,Sales!A:N,14,FALSE)</f>
        <v>3</v>
      </c>
      <c r="AC471" s="2">
        <f>VLOOKUP(A471,Campaigns!A:I,2,FALSE)</f>
        <v>0</v>
      </c>
      <c r="AD471" s="2">
        <f>VLOOKUP(A471,Campaigns!A:I,3,FALSE)</f>
        <v>0</v>
      </c>
      <c r="AE471" s="2">
        <f>VLOOKUP(A471,Campaigns!A:I,4,FALSE)</f>
        <v>0</v>
      </c>
      <c r="AF471" s="2">
        <f>VLOOKUP(A471,Campaigns!A:I,5,FALSE)</f>
        <v>0</v>
      </c>
      <c r="AG471" s="2">
        <f>VLOOKUP(A471,Campaigns!A:I,6,FALSE)</f>
        <v>0</v>
      </c>
      <c r="AH471" s="2">
        <f>VLOOKUP(A471,Campaigns!A:I,7,FALSE)</f>
        <v>0</v>
      </c>
      <c r="AI471" s="2">
        <f>VLOOKUP(A471,Campaigns!A:I,8,FALSE)</f>
        <v>0</v>
      </c>
      <c r="AJ471" s="19" t="str">
        <f>VLOOKUP(A471,Campaigns!A:I,9,FALSE)</f>
        <v>8/22/2019</v>
      </c>
    </row>
    <row r="472" spans="1:36">
      <c r="A472" s="2">
        <v>2652</v>
      </c>
      <c r="B472" s="2">
        <f>VLOOKUP(A472, Customer!A:O, 2, FALSE)</f>
        <v>115862</v>
      </c>
      <c r="C472" s="2">
        <f>VLOOKUP(A472, Customer!A:O, 3, FALSE)</f>
        <v>1</v>
      </c>
      <c r="D472" s="2">
        <f>VLOOKUP(A472, Customer!A:O, 4, FALSE)</f>
        <v>0</v>
      </c>
      <c r="E472" s="2">
        <f>VLOOKUP(A472, Customer!A:O, 5, FALSE)</f>
        <v>41</v>
      </c>
      <c r="F472" s="2">
        <f>VLOOKUP(A472, Customer!A:O, 6, FALSE)</f>
        <v>0</v>
      </c>
      <c r="G472" s="2">
        <f>VLOOKUP(A472, Customer!A:O, 7, FALSE)</f>
        <v>0</v>
      </c>
      <c r="H472" s="2">
        <f>VLOOKUP(A472, Customer!A:O, 8, FALSE)</f>
        <v>1</v>
      </c>
      <c r="I472" s="2">
        <f>VLOOKUP(A472, Customer!A:O, 9, FALSE)</f>
        <v>0</v>
      </c>
      <c r="J472" s="2">
        <f>VLOOKUP(A472, Customer!A:O, 10, FALSE)</f>
        <v>0</v>
      </c>
      <c r="K472" s="2">
        <f>VLOOKUP(A472, Customer!A:O, 11, FALSE)</f>
        <v>1</v>
      </c>
      <c r="L472" s="2">
        <f>VLOOKUP(A472, Customer!A:O, 12, FALSE)</f>
        <v>0</v>
      </c>
      <c r="M472" s="2">
        <f>VLOOKUP(A472, Customer!A:O, 13, FALSE)</f>
        <v>0</v>
      </c>
      <c r="N472" s="2">
        <f>VLOOKUP(A472, Customer!A:O, 14, FALSE)</f>
        <v>0</v>
      </c>
      <c r="O472" s="2" t="str">
        <f>VLOOKUP(A472, Customer!A:O, 15, FALSE)</f>
        <v>State-Florida</v>
      </c>
      <c r="P472" s="2">
        <f>VLOOKUP(A472,Sales!A:N,2,FALSE)</f>
        <v>26</v>
      </c>
      <c r="Q472">
        <f>VLOOKUP(A472,Sales!A:N,3,FALSE)</f>
        <v>7</v>
      </c>
      <c r="R472" s="2">
        <f>VLOOKUP(A472,Sales!A:N,4,FALSE)</f>
        <v>7</v>
      </c>
      <c r="S472" s="2">
        <f>VLOOKUP(A472,Sales!A:N,5,FALSE)</f>
        <v>29</v>
      </c>
      <c r="T472" s="2">
        <f>VLOOKUP(A472,Sales!A:N,6,FALSE)</f>
        <v>80</v>
      </c>
      <c r="U472" s="2">
        <f>VLOOKUP(A472,Sales!A:N,7,FALSE)</f>
        <v>66</v>
      </c>
      <c r="V472" s="2">
        <f>VLOOKUP(A472,Sales!A:N,8,FALSE)</f>
        <v>73</v>
      </c>
      <c r="W472" s="2">
        <f>VLOOKUP(A472,Sales!A:N,9,FALSE)</f>
        <v>117</v>
      </c>
      <c r="X472" s="2">
        <f>VLOOKUP(A472,Sales!A:N,10,FALSE)</f>
        <v>1</v>
      </c>
      <c r="Y472" s="2">
        <f>VLOOKUP(A472,Sales!A:N,11,FALSE)</f>
        <v>1</v>
      </c>
      <c r="Z472" s="2">
        <f>VLOOKUP(A472,Sales!A:N,12,FALSE)</f>
        <v>0</v>
      </c>
      <c r="AA472" s="2">
        <f>VLOOKUP(A472,Sales!A:N,13,FALSE)</f>
        <v>3</v>
      </c>
      <c r="AB472" s="2">
        <f>VLOOKUP(A472,Sales!A:N,14,FALSE)</f>
        <v>8</v>
      </c>
      <c r="AC472" s="2">
        <f>VLOOKUP(A472,Campaigns!A:I,2,FALSE)</f>
        <v>0</v>
      </c>
      <c r="AD472" s="2">
        <f>VLOOKUP(A472,Campaigns!A:I,3,FALSE)</f>
        <v>0</v>
      </c>
      <c r="AE472" s="2">
        <f>VLOOKUP(A472,Campaigns!A:I,4,FALSE)</f>
        <v>0</v>
      </c>
      <c r="AF472" s="2">
        <f>VLOOKUP(A472,Campaigns!A:I,5,FALSE)</f>
        <v>0</v>
      </c>
      <c r="AG472" s="2">
        <f>VLOOKUP(A472,Campaigns!A:I,6,FALSE)</f>
        <v>0</v>
      </c>
      <c r="AH472" s="2">
        <f>VLOOKUP(A472,Campaigns!A:I,7,FALSE)</f>
        <v>0</v>
      </c>
      <c r="AI472" s="2">
        <f>VLOOKUP(A472,Campaigns!A:I,8,FALSE)</f>
        <v>0</v>
      </c>
      <c r="AJ472" s="19">
        <f>VLOOKUP(A472,Campaigns!A:I,9,FALSE)</f>
        <v>43508</v>
      </c>
    </row>
    <row r="473" spans="1:36">
      <c r="A473" s="2">
        <v>1247</v>
      </c>
      <c r="B473" s="2">
        <f>VLOOKUP(A473, Customer!A:O, 2, FALSE)</f>
        <v>115287</v>
      </c>
      <c r="C473" s="2">
        <f>VLOOKUP(A473, Customer!A:O, 3, FALSE)</f>
        <v>1</v>
      </c>
      <c r="D473" s="2">
        <f>VLOOKUP(A473, Customer!A:O, 4, FALSE)</f>
        <v>0</v>
      </c>
      <c r="E473" s="2">
        <f>VLOOKUP(A473, Customer!A:O, 5, FALSE)</f>
        <v>41</v>
      </c>
      <c r="F473" s="2">
        <f>VLOOKUP(A473, Customer!A:O, 6, FALSE)</f>
        <v>1</v>
      </c>
      <c r="G473" s="2">
        <f>VLOOKUP(A473, Customer!A:O, 7, FALSE)</f>
        <v>0</v>
      </c>
      <c r="H473" s="2">
        <f>VLOOKUP(A473, Customer!A:O, 8, FALSE)</f>
        <v>0</v>
      </c>
      <c r="I473" s="2">
        <f>VLOOKUP(A473, Customer!A:O, 9, FALSE)</f>
        <v>0</v>
      </c>
      <c r="J473" s="2">
        <f>VLOOKUP(A473, Customer!A:O, 10, FALSE)</f>
        <v>0</v>
      </c>
      <c r="K473" s="2">
        <f>VLOOKUP(A473, Customer!A:O, 11, FALSE)</f>
        <v>0</v>
      </c>
      <c r="L473" s="2">
        <f>VLOOKUP(A473, Customer!A:O, 12, FALSE)</f>
        <v>1</v>
      </c>
      <c r="M473" s="2">
        <f>VLOOKUP(A473, Customer!A:O, 13, FALSE)</f>
        <v>0</v>
      </c>
      <c r="N473" s="2">
        <f>VLOOKUP(A473, Customer!A:O, 14, FALSE)</f>
        <v>0</v>
      </c>
      <c r="O473" s="2" t="str">
        <f>VLOOKUP(A473, Customer!A:O, 15, FALSE)</f>
        <v>State-California</v>
      </c>
      <c r="P473" s="2">
        <f>VLOOKUP(A473,Sales!A:N,2,FALSE)</f>
        <v>60</v>
      </c>
      <c r="Q473">
        <f>VLOOKUP(A473,Sales!A:N,3,FALSE)</f>
        <v>8</v>
      </c>
      <c r="R473" s="2">
        <f>VLOOKUP(A473,Sales!A:N,4,FALSE)</f>
        <v>15</v>
      </c>
      <c r="S473" s="2">
        <f>VLOOKUP(A473,Sales!A:N,5,FALSE)</f>
        <v>60</v>
      </c>
      <c r="T473" s="2">
        <f>VLOOKUP(A473,Sales!A:N,6,FALSE)</f>
        <v>30</v>
      </c>
      <c r="U473" s="2">
        <f>VLOOKUP(A473,Sales!A:N,7,FALSE)</f>
        <v>23</v>
      </c>
      <c r="V473" s="2">
        <f>VLOOKUP(A473,Sales!A:N,8,FALSE)</f>
        <v>98</v>
      </c>
      <c r="W473" s="2">
        <f>VLOOKUP(A473,Sales!A:N,9,FALSE)</f>
        <v>38</v>
      </c>
      <c r="X473" s="2">
        <f>VLOOKUP(A473,Sales!A:N,10,FALSE)</f>
        <v>2</v>
      </c>
      <c r="Y473" s="2">
        <f>VLOOKUP(A473,Sales!A:N,11,FALSE)</f>
        <v>1</v>
      </c>
      <c r="Z473" s="2">
        <f>VLOOKUP(A473,Sales!A:N,12,FALSE)</f>
        <v>1</v>
      </c>
      <c r="AA473" s="2">
        <f>VLOOKUP(A473,Sales!A:N,13,FALSE)</f>
        <v>2</v>
      </c>
      <c r="AB473" s="2">
        <f>VLOOKUP(A473,Sales!A:N,14,FALSE)</f>
        <v>7</v>
      </c>
      <c r="AC473" s="2">
        <f>VLOOKUP(A473,Campaigns!A:I,2,FALSE)</f>
        <v>1</v>
      </c>
      <c r="AD473" s="2">
        <f>VLOOKUP(A473,Campaigns!A:I,3,FALSE)</f>
        <v>0</v>
      </c>
      <c r="AE473" s="2">
        <f>VLOOKUP(A473,Campaigns!A:I,4,FALSE)</f>
        <v>0</v>
      </c>
      <c r="AF473" s="2">
        <f>VLOOKUP(A473,Campaigns!A:I,5,FALSE)</f>
        <v>0</v>
      </c>
      <c r="AG473" s="2">
        <f>VLOOKUP(A473,Campaigns!A:I,6,FALSE)</f>
        <v>0</v>
      </c>
      <c r="AH473" s="2">
        <f>VLOOKUP(A473,Campaigns!A:I,7,FALSE)</f>
        <v>0</v>
      </c>
      <c r="AI473" s="2">
        <f>VLOOKUP(A473,Campaigns!A:I,8,FALSE)</f>
        <v>1</v>
      </c>
      <c r="AJ473" s="19" t="str">
        <f>VLOOKUP(A473,Campaigns!A:I,9,FALSE)</f>
        <v>3/17/2019</v>
      </c>
    </row>
    <row r="474" spans="1:36">
      <c r="A474" s="2">
        <v>2184</v>
      </c>
      <c r="B474" s="2">
        <f>VLOOKUP(A474, Customer!A:O, 2, FALSE)</f>
        <v>115287</v>
      </c>
      <c r="C474" s="2">
        <f>VLOOKUP(A474, Customer!A:O, 3, FALSE)</f>
        <v>1</v>
      </c>
      <c r="D474" s="2">
        <f>VLOOKUP(A474, Customer!A:O, 4, FALSE)</f>
        <v>0</v>
      </c>
      <c r="E474" s="2">
        <f>VLOOKUP(A474, Customer!A:O, 5, FALSE)</f>
        <v>41</v>
      </c>
      <c r="F474" s="2">
        <f>VLOOKUP(A474, Customer!A:O, 6, FALSE)</f>
        <v>1</v>
      </c>
      <c r="G474" s="2">
        <f>VLOOKUP(A474, Customer!A:O, 7, FALSE)</f>
        <v>0</v>
      </c>
      <c r="H474" s="2">
        <f>VLOOKUP(A474, Customer!A:O, 8, FALSE)</f>
        <v>0</v>
      </c>
      <c r="I474" s="2">
        <f>VLOOKUP(A474, Customer!A:O, 9, FALSE)</f>
        <v>0</v>
      </c>
      <c r="J474" s="2">
        <f>VLOOKUP(A474, Customer!A:O, 10, FALSE)</f>
        <v>0</v>
      </c>
      <c r="K474" s="2">
        <f>VLOOKUP(A474, Customer!A:O, 11, FALSE)</f>
        <v>0</v>
      </c>
      <c r="L474" s="2">
        <f>VLOOKUP(A474, Customer!A:O, 12, FALSE)</f>
        <v>1</v>
      </c>
      <c r="M474" s="2">
        <f>VLOOKUP(A474, Customer!A:O, 13, FALSE)</f>
        <v>0</v>
      </c>
      <c r="N474" s="2">
        <f>VLOOKUP(A474, Customer!A:O, 14, FALSE)</f>
        <v>0</v>
      </c>
      <c r="O474" s="2" t="str">
        <f>VLOOKUP(A474, Customer!A:O, 15, FALSE)</f>
        <v>State-Florida</v>
      </c>
      <c r="P474" s="2">
        <f>VLOOKUP(A474,Sales!A:N,2,FALSE)</f>
        <v>60</v>
      </c>
      <c r="Q474">
        <f>VLOOKUP(A474,Sales!A:N,3,FALSE)</f>
        <v>8</v>
      </c>
      <c r="R474" s="2">
        <f>VLOOKUP(A474,Sales!A:N,4,FALSE)</f>
        <v>15</v>
      </c>
      <c r="S474" s="2">
        <f>VLOOKUP(A474,Sales!A:N,5,FALSE)</f>
        <v>60</v>
      </c>
      <c r="T474" s="2">
        <f>VLOOKUP(A474,Sales!A:N,6,FALSE)</f>
        <v>30</v>
      </c>
      <c r="U474" s="2">
        <f>VLOOKUP(A474,Sales!A:N,7,FALSE)</f>
        <v>23</v>
      </c>
      <c r="V474" s="2">
        <f>VLOOKUP(A474,Sales!A:N,8,FALSE)</f>
        <v>98</v>
      </c>
      <c r="W474" s="2">
        <f>VLOOKUP(A474,Sales!A:N,9,FALSE)</f>
        <v>38</v>
      </c>
      <c r="X474" s="2">
        <f>VLOOKUP(A474,Sales!A:N,10,FALSE)</f>
        <v>2</v>
      </c>
      <c r="Y474" s="2">
        <f>VLOOKUP(A474,Sales!A:N,11,FALSE)</f>
        <v>1</v>
      </c>
      <c r="Z474" s="2">
        <f>VLOOKUP(A474,Sales!A:N,12,FALSE)</f>
        <v>1</v>
      </c>
      <c r="AA474" s="2">
        <f>VLOOKUP(A474,Sales!A:N,13,FALSE)</f>
        <v>2</v>
      </c>
      <c r="AB474" s="2">
        <f>VLOOKUP(A474,Sales!A:N,14,FALSE)</f>
        <v>7</v>
      </c>
      <c r="AC474" s="2">
        <f>VLOOKUP(A474,Campaigns!A:I,2,FALSE)</f>
        <v>1</v>
      </c>
      <c r="AD474" s="2">
        <f>VLOOKUP(A474,Campaigns!A:I,3,FALSE)</f>
        <v>0</v>
      </c>
      <c r="AE474" s="2">
        <f>VLOOKUP(A474,Campaigns!A:I,4,FALSE)</f>
        <v>0</v>
      </c>
      <c r="AF474" s="2">
        <f>VLOOKUP(A474,Campaigns!A:I,5,FALSE)</f>
        <v>0</v>
      </c>
      <c r="AG474" s="2">
        <f>VLOOKUP(A474,Campaigns!A:I,6,FALSE)</f>
        <v>0</v>
      </c>
      <c r="AH474" s="2">
        <f>VLOOKUP(A474,Campaigns!A:I,7,FALSE)</f>
        <v>0</v>
      </c>
      <c r="AI474" s="2">
        <f>VLOOKUP(A474,Campaigns!A:I,8,FALSE)</f>
        <v>1</v>
      </c>
      <c r="AJ474" s="19" t="str">
        <f>VLOOKUP(A474,Campaigns!A:I,9,FALSE)</f>
        <v>3/17/2019</v>
      </c>
    </row>
    <row r="475" spans="1:36">
      <c r="A475" s="2">
        <v>2736</v>
      </c>
      <c r="B475" s="2">
        <f>VLOOKUP(A475, Customer!A:O, 2, FALSE)</f>
        <v>113533</v>
      </c>
      <c r="C475" s="2">
        <f>VLOOKUP(A475, Customer!A:O, 3, FALSE)</f>
        <v>1</v>
      </c>
      <c r="D475" s="2">
        <f>VLOOKUP(A475, Customer!A:O, 4, FALSE)</f>
        <v>0</v>
      </c>
      <c r="E475" s="2">
        <f>VLOOKUP(A475, Customer!A:O, 5, FALSE)</f>
        <v>41</v>
      </c>
      <c r="F475" s="2">
        <f>VLOOKUP(A475, Customer!A:O, 6, FALSE)</f>
        <v>1</v>
      </c>
      <c r="G475" s="2">
        <f>VLOOKUP(A475, Customer!A:O, 7, FALSE)</f>
        <v>0</v>
      </c>
      <c r="H475" s="2">
        <f>VLOOKUP(A475, Customer!A:O, 8, FALSE)</f>
        <v>0</v>
      </c>
      <c r="I475" s="2">
        <f>VLOOKUP(A475, Customer!A:O, 9, FALSE)</f>
        <v>0</v>
      </c>
      <c r="J475" s="2">
        <f>VLOOKUP(A475, Customer!A:O, 10, FALSE)</f>
        <v>0</v>
      </c>
      <c r="K475" s="2">
        <f>VLOOKUP(A475, Customer!A:O, 11, FALSE)</f>
        <v>0</v>
      </c>
      <c r="L475" s="2">
        <f>VLOOKUP(A475, Customer!A:O, 12, FALSE)</f>
        <v>0</v>
      </c>
      <c r="M475" s="2">
        <f>VLOOKUP(A475, Customer!A:O, 13, FALSE)</f>
        <v>0</v>
      </c>
      <c r="N475" s="2">
        <f>VLOOKUP(A475, Customer!A:O, 14, FALSE)</f>
        <v>0</v>
      </c>
      <c r="O475" s="2" t="str">
        <f>VLOOKUP(A475, Customer!A:O, 15, FALSE)</f>
        <v>State-Florida</v>
      </c>
      <c r="P475" s="2">
        <f>VLOOKUP(A475,Sales!A:N,2,FALSE)</f>
        <v>45</v>
      </c>
      <c r="Q475">
        <f>VLOOKUP(A475,Sales!A:N,3,FALSE)</f>
        <v>101</v>
      </c>
      <c r="R475" s="2">
        <f>VLOOKUP(A475,Sales!A:N,4,FALSE)</f>
        <v>25</v>
      </c>
      <c r="S475" s="2">
        <f>VLOOKUP(A475,Sales!A:N,5,FALSE)</f>
        <v>67</v>
      </c>
      <c r="T475" s="2">
        <f>VLOOKUP(A475,Sales!A:N,6,FALSE)</f>
        <v>67</v>
      </c>
      <c r="U475" s="2">
        <f>VLOOKUP(A475,Sales!A:N,7,FALSE)</f>
        <v>0</v>
      </c>
      <c r="V475" s="2">
        <f>VLOOKUP(A475,Sales!A:N,8,FALSE)</f>
        <v>143</v>
      </c>
      <c r="W475" s="2">
        <f>VLOOKUP(A475,Sales!A:N,9,FALSE)</f>
        <v>117</v>
      </c>
      <c r="X475" s="2">
        <f>VLOOKUP(A475,Sales!A:N,10,FALSE)</f>
        <v>2</v>
      </c>
      <c r="Y475" s="2">
        <f>VLOOKUP(A475,Sales!A:N,11,FALSE)</f>
        <v>2</v>
      </c>
      <c r="Z475" s="2">
        <f>VLOOKUP(A475,Sales!A:N,12,FALSE)</f>
        <v>0</v>
      </c>
      <c r="AA475" s="2">
        <f>VLOOKUP(A475,Sales!A:N,13,FALSE)</f>
        <v>3</v>
      </c>
      <c r="AB475" s="2">
        <f>VLOOKUP(A475,Sales!A:N,14,FALSE)</f>
        <v>7</v>
      </c>
      <c r="AC475" s="2">
        <f>VLOOKUP(A475,Campaigns!A:I,2,FALSE)</f>
        <v>0</v>
      </c>
      <c r="AD475" s="2">
        <f>VLOOKUP(A475,Campaigns!A:I,3,FALSE)</f>
        <v>0</v>
      </c>
      <c r="AE475" s="2">
        <f>VLOOKUP(A475,Campaigns!A:I,4,FALSE)</f>
        <v>0</v>
      </c>
      <c r="AF475" s="2">
        <f>VLOOKUP(A475,Campaigns!A:I,5,FALSE)</f>
        <v>0</v>
      </c>
      <c r="AG475" s="2">
        <f>VLOOKUP(A475,Campaigns!A:I,6,FALSE)</f>
        <v>0</v>
      </c>
      <c r="AH475" s="2">
        <f>VLOOKUP(A475,Campaigns!A:I,7,FALSE)</f>
        <v>0</v>
      </c>
      <c r="AI475" s="2">
        <f>VLOOKUP(A475,Campaigns!A:I,8,FALSE)</f>
        <v>0</v>
      </c>
      <c r="AJ475" s="19" t="str">
        <f>VLOOKUP(A475,Campaigns!A:I,9,FALSE)</f>
        <v>8/15/2019</v>
      </c>
    </row>
    <row r="476" spans="1:36">
      <c r="A476" s="2">
        <v>2133</v>
      </c>
      <c r="B476" s="2">
        <f>VLOOKUP(A476, Customer!A:O, 2, FALSE)</f>
        <v>107500</v>
      </c>
      <c r="C476" s="2">
        <f>VLOOKUP(A476, Customer!A:O, 3, FALSE)</f>
        <v>0</v>
      </c>
      <c r="D476" s="2">
        <f>VLOOKUP(A476, Customer!A:O, 4, FALSE)</f>
        <v>1</v>
      </c>
      <c r="E476" s="2">
        <f>VLOOKUP(A476, Customer!A:O, 5, FALSE)</f>
        <v>41</v>
      </c>
      <c r="F476" s="2">
        <f>VLOOKUP(A476, Customer!A:O, 6, FALSE)</f>
        <v>0</v>
      </c>
      <c r="G476" s="2">
        <f>VLOOKUP(A476, Customer!A:O, 7, FALSE)</f>
        <v>1</v>
      </c>
      <c r="H476" s="2">
        <f>VLOOKUP(A476, Customer!A:O, 8, FALSE)</f>
        <v>0</v>
      </c>
      <c r="I476" s="2">
        <f>VLOOKUP(A476, Customer!A:O, 9, FALSE)</f>
        <v>0</v>
      </c>
      <c r="J476" s="2">
        <f>VLOOKUP(A476, Customer!A:O, 10, FALSE)</f>
        <v>0</v>
      </c>
      <c r="K476" s="2">
        <f>VLOOKUP(A476, Customer!A:O, 11, FALSE)</f>
        <v>0</v>
      </c>
      <c r="L476" s="2">
        <f>VLOOKUP(A476, Customer!A:O, 12, FALSE)</f>
        <v>1</v>
      </c>
      <c r="M476" s="2">
        <f>VLOOKUP(A476, Customer!A:O, 13, FALSE)</f>
        <v>0</v>
      </c>
      <c r="N476" s="2">
        <f>VLOOKUP(A476, Customer!A:O, 14, FALSE)</f>
        <v>0</v>
      </c>
      <c r="O476" s="2" t="str">
        <f>VLOOKUP(A476, Customer!A:O, 15, FALSE)</f>
        <v>State-Texas</v>
      </c>
      <c r="P476" s="2">
        <f>VLOOKUP(A476,Sales!A:N,2,FALSE)</f>
        <v>61</v>
      </c>
      <c r="Q476">
        <f>VLOOKUP(A476,Sales!A:N,3,FALSE)</f>
        <v>72</v>
      </c>
      <c r="R476" s="2">
        <f>VLOOKUP(A476,Sales!A:N,4,FALSE)</f>
        <v>29</v>
      </c>
      <c r="S476" s="2">
        <f>VLOOKUP(A476,Sales!A:N,5,FALSE)</f>
        <v>43</v>
      </c>
      <c r="T476" s="2">
        <f>VLOOKUP(A476,Sales!A:N,6,FALSE)</f>
        <v>43</v>
      </c>
      <c r="U476" s="2">
        <f>VLOOKUP(A476,Sales!A:N,7,FALSE)</f>
        <v>0</v>
      </c>
      <c r="V476" s="2">
        <f>VLOOKUP(A476,Sales!A:N,8,FALSE)</f>
        <v>72</v>
      </c>
      <c r="W476" s="2">
        <f>VLOOKUP(A476,Sales!A:N,9,FALSE)</f>
        <v>115</v>
      </c>
      <c r="X476" s="2">
        <f>VLOOKUP(A476,Sales!A:N,10,FALSE)</f>
        <v>1</v>
      </c>
      <c r="Y476" s="2">
        <f>VLOOKUP(A476,Sales!A:N,11,FALSE)</f>
        <v>1</v>
      </c>
      <c r="Z476" s="2">
        <f>VLOOKUP(A476,Sales!A:N,12,FALSE)</f>
        <v>0</v>
      </c>
      <c r="AA476" s="2">
        <f>VLOOKUP(A476,Sales!A:N,13,FALSE)</f>
        <v>2</v>
      </c>
      <c r="AB476" s="2">
        <f>VLOOKUP(A476,Sales!A:N,14,FALSE)</f>
        <v>8</v>
      </c>
      <c r="AC476" s="2">
        <f>VLOOKUP(A476,Campaigns!A:I,2,FALSE)</f>
        <v>0</v>
      </c>
      <c r="AD476" s="2">
        <f>VLOOKUP(A476,Campaigns!A:I,3,FALSE)</f>
        <v>0</v>
      </c>
      <c r="AE476" s="2">
        <f>VLOOKUP(A476,Campaigns!A:I,4,FALSE)</f>
        <v>0</v>
      </c>
      <c r="AF476" s="2">
        <f>VLOOKUP(A476,Campaigns!A:I,5,FALSE)</f>
        <v>0</v>
      </c>
      <c r="AG476" s="2">
        <f>VLOOKUP(A476,Campaigns!A:I,6,FALSE)</f>
        <v>0</v>
      </c>
      <c r="AH476" s="2">
        <f>VLOOKUP(A476,Campaigns!A:I,7,FALSE)</f>
        <v>0</v>
      </c>
      <c r="AI476" s="2">
        <f>VLOOKUP(A476,Campaigns!A:I,8,FALSE)</f>
        <v>0</v>
      </c>
      <c r="AJ476" s="19">
        <f>VLOOKUP(A476,Campaigns!A:I,9,FALSE)</f>
        <v>43526</v>
      </c>
    </row>
    <row r="477" spans="1:36">
      <c r="A477" s="2">
        <v>3190</v>
      </c>
      <c r="B477" s="2">
        <f>VLOOKUP(A477, Customer!A:O, 2, FALSE)</f>
        <v>107500</v>
      </c>
      <c r="C477" s="2">
        <f>VLOOKUP(A477, Customer!A:O, 3, FALSE)</f>
        <v>1</v>
      </c>
      <c r="D477" s="2">
        <f>VLOOKUP(A477, Customer!A:O, 4, FALSE)</f>
        <v>0</v>
      </c>
      <c r="E477" s="2">
        <f>VLOOKUP(A477, Customer!A:O, 5, FALSE)</f>
        <v>41</v>
      </c>
      <c r="F477" s="2">
        <f>VLOOKUP(A477, Customer!A:O, 6, FALSE)</f>
        <v>0</v>
      </c>
      <c r="G477" s="2">
        <f>VLOOKUP(A477, Customer!A:O, 7, FALSE)</f>
        <v>0</v>
      </c>
      <c r="H477" s="2">
        <f>VLOOKUP(A477, Customer!A:O, 8, FALSE)</f>
        <v>0</v>
      </c>
      <c r="I477" s="2">
        <f>VLOOKUP(A477, Customer!A:O, 9, FALSE)</f>
        <v>1</v>
      </c>
      <c r="J477" s="2">
        <f>VLOOKUP(A477, Customer!A:O, 10, FALSE)</f>
        <v>0</v>
      </c>
      <c r="K477" s="2">
        <f>VLOOKUP(A477, Customer!A:O, 11, FALSE)</f>
        <v>0</v>
      </c>
      <c r="L477" s="2">
        <f>VLOOKUP(A477, Customer!A:O, 12, FALSE)</f>
        <v>0</v>
      </c>
      <c r="M477" s="2">
        <f>VLOOKUP(A477, Customer!A:O, 13, FALSE)</f>
        <v>0</v>
      </c>
      <c r="N477" s="2">
        <f>VLOOKUP(A477, Customer!A:O, 14, FALSE)</f>
        <v>0</v>
      </c>
      <c r="O477" s="2" t="str">
        <f>VLOOKUP(A477, Customer!A:O, 15, FALSE)</f>
        <v>State-Other</v>
      </c>
      <c r="P477" s="2">
        <f>VLOOKUP(A477,Sales!A:N,2,FALSE)</f>
        <v>7</v>
      </c>
      <c r="Q477">
        <f>VLOOKUP(A477,Sales!A:N,3,FALSE)</f>
        <v>29</v>
      </c>
      <c r="R477" s="2">
        <f>VLOOKUP(A477,Sales!A:N,4,FALSE)</f>
        <v>115</v>
      </c>
      <c r="S477" s="2">
        <f>VLOOKUP(A477,Sales!A:N,5,FALSE)</f>
        <v>158</v>
      </c>
      <c r="T477" s="2">
        <f>VLOOKUP(A477,Sales!A:N,6,FALSE)</f>
        <v>43</v>
      </c>
      <c r="U477" s="2">
        <f>VLOOKUP(A477,Sales!A:N,7,FALSE)</f>
        <v>115</v>
      </c>
      <c r="V477" s="2">
        <f>VLOOKUP(A477,Sales!A:N,8,FALSE)</f>
        <v>301</v>
      </c>
      <c r="W477" s="2">
        <f>VLOOKUP(A477,Sales!A:N,9,FALSE)</f>
        <v>158</v>
      </c>
      <c r="X477" s="2">
        <f>VLOOKUP(A477,Sales!A:N,10,FALSE)</f>
        <v>4</v>
      </c>
      <c r="Y477" s="2">
        <f>VLOOKUP(A477,Sales!A:N,11,FALSE)</f>
        <v>3</v>
      </c>
      <c r="Z477" s="2">
        <f>VLOOKUP(A477,Sales!A:N,12,FALSE)</f>
        <v>2</v>
      </c>
      <c r="AA477" s="2">
        <f>VLOOKUP(A477,Sales!A:N,13,FALSE)</f>
        <v>2</v>
      </c>
      <c r="AB477" s="2">
        <f>VLOOKUP(A477,Sales!A:N,14,FALSE)</f>
        <v>7</v>
      </c>
      <c r="AC477" s="2">
        <f>VLOOKUP(A477,Campaigns!A:I,2,FALSE)</f>
        <v>0</v>
      </c>
      <c r="AD477" s="2">
        <f>VLOOKUP(A477,Campaigns!A:I,3,FALSE)</f>
        <v>0</v>
      </c>
      <c r="AE477" s="2">
        <f>VLOOKUP(A477,Campaigns!A:I,4,FALSE)</f>
        <v>0</v>
      </c>
      <c r="AF477" s="2">
        <f>VLOOKUP(A477,Campaigns!A:I,5,FALSE)</f>
        <v>0</v>
      </c>
      <c r="AG477" s="2">
        <f>VLOOKUP(A477,Campaigns!A:I,6,FALSE)</f>
        <v>0</v>
      </c>
      <c r="AH477" s="2">
        <f>VLOOKUP(A477,Campaigns!A:I,7,FALSE)</f>
        <v>0</v>
      </c>
      <c r="AI477" s="2">
        <f>VLOOKUP(A477,Campaigns!A:I,8,FALSE)</f>
        <v>0</v>
      </c>
      <c r="AJ477" s="19">
        <f>VLOOKUP(A477,Campaigns!A:I,9,FALSE)</f>
        <v>43809</v>
      </c>
    </row>
    <row r="478" spans="1:36">
      <c r="A478" s="2">
        <v>1021</v>
      </c>
      <c r="B478" s="2">
        <f>VLOOKUP(A478, Customer!A:O, 2, FALSE)</f>
        <v>102447</v>
      </c>
      <c r="C478" s="2">
        <f>VLOOKUP(A478, Customer!A:O, 3, FALSE)</f>
        <v>1</v>
      </c>
      <c r="D478" s="2">
        <f>VLOOKUP(A478, Customer!A:O, 4, FALSE)</f>
        <v>0</v>
      </c>
      <c r="E478" s="2">
        <f>VLOOKUP(A478, Customer!A:O, 5, FALSE)</f>
        <v>41</v>
      </c>
      <c r="F478" s="2">
        <f>VLOOKUP(A478, Customer!A:O, 6, FALSE)</f>
        <v>0</v>
      </c>
      <c r="G478" s="2">
        <f>VLOOKUP(A478, Customer!A:O, 7, FALSE)</f>
        <v>1</v>
      </c>
      <c r="H478" s="2">
        <f>VLOOKUP(A478, Customer!A:O, 8, FALSE)</f>
        <v>0</v>
      </c>
      <c r="I478" s="2">
        <f>VLOOKUP(A478, Customer!A:O, 9, FALSE)</f>
        <v>0</v>
      </c>
      <c r="J478" s="2">
        <f>VLOOKUP(A478, Customer!A:O, 10, FALSE)</f>
        <v>0</v>
      </c>
      <c r="K478" s="2">
        <f>VLOOKUP(A478, Customer!A:O, 11, FALSE)</f>
        <v>0</v>
      </c>
      <c r="L478" s="2">
        <f>VLOOKUP(A478, Customer!A:O, 12, FALSE)</f>
        <v>1</v>
      </c>
      <c r="M478" s="2">
        <f>VLOOKUP(A478, Customer!A:O, 13, FALSE)</f>
        <v>0</v>
      </c>
      <c r="N478" s="2">
        <f>VLOOKUP(A478, Customer!A:O, 14, FALSE)</f>
        <v>0</v>
      </c>
      <c r="O478" s="2" t="str">
        <f>VLOOKUP(A478, Customer!A:O, 15, FALSE)</f>
        <v>State-Illinois</v>
      </c>
      <c r="P478" s="2">
        <f>VLOOKUP(A478,Sales!A:N,2,FALSE)</f>
        <v>42</v>
      </c>
      <c r="Q478">
        <f>VLOOKUP(A478,Sales!A:N,3,FALSE)</f>
        <v>42</v>
      </c>
      <c r="R478" s="2">
        <f>VLOOKUP(A478,Sales!A:N,4,FALSE)</f>
        <v>42</v>
      </c>
      <c r="S478" s="2">
        <f>VLOOKUP(A478,Sales!A:N,5,FALSE)</f>
        <v>72219</v>
      </c>
      <c r="T478" s="2">
        <f>VLOOKUP(A478,Sales!A:N,6,FALSE)</f>
        <v>42</v>
      </c>
      <c r="U478" s="2">
        <f>VLOOKUP(A478,Sales!A:N,7,FALSE)</f>
        <v>42</v>
      </c>
      <c r="V478" s="2">
        <f>VLOOKUP(A478,Sales!A:N,8,FALSE)</f>
        <v>42</v>
      </c>
      <c r="W478" s="2">
        <f>VLOOKUP(A478,Sales!A:N,9,FALSE)</f>
        <v>72345</v>
      </c>
      <c r="X478" s="2">
        <f>VLOOKUP(A478,Sales!A:N,10,FALSE)</f>
        <v>15</v>
      </c>
      <c r="Y478" s="2">
        <f>VLOOKUP(A478,Sales!A:N,11,FALSE)</f>
        <v>0</v>
      </c>
      <c r="Z478" s="2">
        <f>VLOOKUP(A478,Sales!A:N,12,FALSE)</f>
        <v>28</v>
      </c>
      <c r="AA478" s="2">
        <f>VLOOKUP(A478,Sales!A:N,13,FALSE)</f>
        <v>0</v>
      </c>
      <c r="AB478" s="2">
        <f>VLOOKUP(A478,Sales!A:N,14,FALSE)</f>
        <v>1</v>
      </c>
      <c r="AC478" s="2">
        <f>VLOOKUP(A478,Campaigns!A:I,2,FALSE)</f>
        <v>0</v>
      </c>
      <c r="AD478" s="2">
        <f>VLOOKUP(A478,Campaigns!A:I,3,FALSE)</f>
        <v>0</v>
      </c>
      <c r="AE478" s="2">
        <f>VLOOKUP(A478,Campaigns!A:I,4,FALSE)</f>
        <v>0</v>
      </c>
      <c r="AF478" s="2">
        <f>VLOOKUP(A478,Campaigns!A:I,5,FALSE)</f>
        <v>0</v>
      </c>
      <c r="AG478" s="2">
        <f>VLOOKUP(A478,Campaigns!A:I,6,FALSE)</f>
        <v>0</v>
      </c>
      <c r="AH478" s="2">
        <f>VLOOKUP(A478,Campaigns!A:I,7,FALSE)</f>
        <v>0</v>
      </c>
      <c r="AI478" s="2">
        <f>VLOOKUP(A478,Campaigns!A:I,8,FALSE)</f>
        <v>0</v>
      </c>
      <c r="AJ478" s="19" t="str">
        <f>VLOOKUP(A478,Campaigns!A:I,9,FALSE)</f>
        <v>6/13/2019</v>
      </c>
    </row>
    <row r="479" spans="1:36">
      <c r="A479" s="2">
        <v>2314</v>
      </c>
      <c r="B479" s="2">
        <f>VLOOKUP(A479, Customer!A:O, 2, FALSE)</f>
        <v>188097</v>
      </c>
      <c r="C479" s="2">
        <f>VLOOKUP(A479, Customer!A:O, 3, FALSE)</f>
        <v>1</v>
      </c>
      <c r="D479" s="2">
        <f>VLOOKUP(A479, Customer!A:O, 4, FALSE)</f>
        <v>0</v>
      </c>
      <c r="E479" s="2">
        <f>VLOOKUP(A479, Customer!A:O, 5, FALSE)</f>
        <v>42</v>
      </c>
      <c r="F479" s="2">
        <f>VLOOKUP(A479, Customer!A:O, 6, FALSE)</f>
        <v>0</v>
      </c>
      <c r="G479" s="2">
        <f>VLOOKUP(A479, Customer!A:O, 7, FALSE)</f>
        <v>1</v>
      </c>
      <c r="H479" s="2">
        <f>VLOOKUP(A479, Customer!A:O, 8, FALSE)</f>
        <v>0</v>
      </c>
      <c r="I479" s="2">
        <f>VLOOKUP(A479, Customer!A:O, 9, FALSE)</f>
        <v>0</v>
      </c>
      <c r="J479" s="2">
        <f>VLOOKUP(A479, Customer!A:O, 10, FALSE)</f>
        <v>0</v>
      </c>
      <c r="K479" s="2">
        <f>VLOOKUP(A479, Customer!A:O, 11, FALSE)</f>
        <v>0</v>
      </c>
      <c r="L479" s="2">
        <f>VLOOKUP(A479, Customer!A:O, 12, FALSE)</f>
        <v>0</v>
      </c>
      <c r="M479" s="2">
        <f>VLOOKUP(A479, Customer!A:O, 13, FALSE)</f>
        <v>1</v>
      </c>
      <c r="N479" s="2">
        <f>VLOOKUP(A479, Customer!A:O, 14, FALSE)</f>
        <v>0</v>
      </c>
      <c r="O479" s="2" t="str">
        <f>VLOOKUP(A479, Customer!A:O, 15, FALSE)</f>
        <v>State-Other</v>
      </c>
      <c r="P479" s="2">
        <f>VLOOKUP(A479,Sales!A:N,2,FALSE)</f>
        <v>24</v>
      </c>
      <c r="Q479">
        <f>VLOOKUP(A479,Sales!A:N,3,FALSE)</f>
        <v>348</v>
      </c>
      <c r="R479" s="2">
        <f>VLOOKUP(A479,Sales!A:N,4,FALSE)</f>
        <v>0</v>
      </c>
      <c r="S479" s="2">
        <f>VLOOKUP(A479,Sales!A:N,5,FALSE)</f>
        <v>1025</v>
      </c>
      <c r="T479" s="2">
        <f>VLOOKUP(A479,Sales!A:N,6,FALSE)</f>
        <v>0</v>
      </c>
      <c r="U479" s="2">
        <f>VLOOKUP(A479,Sales!A:N,7,FALSE)</f>
        <v>269</v>
      </c>
      <c r="V479" s="2">
        <f>VLOOKUP(A479,Sales!A:N,8,FALSE)</f>
        <v>160</v>
      </c>
      <c r="W479" s="2">
        <f>VLOOKUP(A479,Sales!A:N,9,FALSE)</f>
        <v>1482</v>
      </c>
      <c r="X479" s="2">
        <f>VLOOKUP(A479,Sales!A:N,10,FALSE)</f>
        <v>1</v>
      </c>
      <c r="Y479" s="2">
        <f>VLOOKUP(A479,Sales!A:N,11,FALSE)</f>
        <v>6</v>
      </c>
      <c r="Z479" s="2">
        <f>VLOOKUP(A479,Sales!A:N,12,FALSE)</f>
        <v>5</v>
      </c>
      <c r="AA479" s="2">
        <f>VLOOKUP(A479,Sales!A:N,13,FALSE)</f>
        <v>8</v>
      </c>
      <c r="AB479" s="2">
        <f>VLOOKUP(A479,Sales!A:N,14,FALSE)</f>
        <v>9</v>
      </c>
      <c r="AC479" s="2">
        <f>VLOOKUP(A479,Campaigns!A:I,2,FALSE)</f>
        <v>0</v>
      </c>
      <c r="AD479" s="2">
        <f>VLOOKUP(A479,Campaigns!A:I,3,FALSE)</f>
        <v>1</v>
      </c>
      <c r="AE479" s="2">
        <f>VLOOKUP(A479,Campaigns!A:I,4,FALSE)</f>
        <v>1</v>
      </c>
      <c r="AF479" s="2">
        <f>VLOOKUP(A479,Campaigns!A:I,5,FALSE)</f>
        <v>1</v>
      </c>
      <c r="AG479" s="2">
        <f>VLOOKUP(A479,Campaigns!A:I,6,FALSE)</f>
        <v>0</v>
      </c>
      <c r="AH479" s="2">
        <f>VLOOKUP(A479,Campaigns!A:I,7,FALSE)</f>
        <v>0</v>
      </c>
      <c r="AI479" s="2">
        <f>VLOOKUP(A479,Campaigns!A:I,8,FALSE)</f>
        <v>1</v>
      </c>
      <c r="AJ479" s="19" t="str">
        <f>VLOOKUP(A479,Campaigns!A:I,9,FALSE)</f>
        <v>1/23/2019</v>
      </c>
    </row>
    <row r="480" spans="1:36">
      <c r="A480" s="2">
        <v>2944</v>
      </c>
      <c r="B480" s="2">
        <f>VLOOKUP(A480, Customer!A:O, 2, FALSE)</f>
        <v>185738</v>
      </c>
      <c r="C480" s="2">
        <f>VLOOKUP(A480, Customer!A:O, 3, FALSE)</f>
        <v>0</v>
      </c>
      <c r="D480" s="2">
        <f>VLOOKUP(A480, Customer!A:O, 4, FALSE)</f>
        <v>0</v>
      </c>
      <c r="E480" s="2">
        <f>VLOOKUP(A480, Customer!A:O, 5, FALSE)</f>
        <v>42</v>
      </c>
      <c r="F480" s="2">
        <f>VLOOKUP(A480, Customer!A:O, 6, FALSE)</f>
        <v>0</v>
      </c>
      <c r="G480" s="2">
        <f>VLOOKUP(A480, Customer!A:O, 7, FALSE)</f>
        <v>0</v>
      </c>
      <c r="H480" s="2">
        <f>VLOOKUP(A480, Customer!A:O, 8, FALSE)</f>
        <v>0</v>
      </c>
      <c r="I480" s="2">
        <f>VLOOKUP(A480, Customer!A:O, 9, FALSE)</f>
        <v>1</v>
      </c>
      <c r="J480" s="2">
        <f>VLOOKUP(A480, Customer!A:O, 10, FALSE)</f>
        <v>0</v>
      </c>
      <c r="K480" s="2">
        <f>VLOOKUP(A480, Customer!A:O, 11, FALSE)</f>
        <v>0</v>
      </c>
      <c r="L480" s="2">
        <f>VLOOKUP(A480, Customer!A:O, 12, FALSE)</f>
        <v>0</v>
      </c>
      <c r="M480" s="2">
        <f>VLOOKUP(A480, Customer!A:O, 13, FALSE)</f>
        <v>1</v>
      </c>
      <c r="N480" s="2">
        <f>VLOOKUP(A480, Customer!A:O, 14, FALSE)</f>
        <v>0</v>
      </c>
      <c r="O480" s="2" t="str">
        <f>VLOOKUP(A480, Customer!A:O, 15, FALSE)</f>
        <v>State-Other</v>
      </c>
      <c r="P480" s="2">
        <f>VLOOKUP(A480,Sales!A:N,2,FALSE)</f>
        <v>41</v>
      </c>
      <c r="Q480">
        <f>VLOOKUP(A480,Sales!A:N,3,FALSE)</f>
        <v>1978</v>
      </c>
      <c r="R480" s="2">
        <f>VLOOKUP(A480,Sales!A:N,4,FALSE)</f>
        <v>56</v>
      </c>
      <c r="S480" s="2">
        <f>VLOOKUP(A480,Sales!A:N,5,FALSE)</f>
        <v>815</v>
      </c>
      <c r="T480" s="2">
        <f>VLOOKUP(A480,Sales!A:N,6,FALSE)</f>
        <v>37</v>
      </c>
      <c r="U480" s="2">
        <f>VLOOKUP(A480,Sales!A:N,7,FALSE)</f>
        <v>56</v>
      </c>
      <c r="V480" s="2">
        <f>VLOOKUP(A480,Sales!A:N,8,FALSE)</f>
        <v>28</v>
      </c>
      <c r="W480" s="2">
        <f>VLOOKUP(A480,Sales!A:N,9,FALSE)</f>
        <v>2914</v>
      </c>
      <c r="X480" s="2">
        <f>VLOOKUP(A480,Sales!A:N,10,FALSE)</f>
        <v>1</v>
      </c>
      <c r="Y480" s="2">
        <f>VLOOKUP(A480,Sales!A:N,11,FALSE)</f>
        <v>3</v>
      </c>
      <c r="Z480" s="2">
        <f>VLOOKUP(A480,Sales!A:N,12,FALSE)</f>
        <v>6</v>
      </c>
      <c r="AA480" s="2">
        <f>VLOOKUP(A480,Sales!A:N,13,FALSE)</f>
        <v>11</v>
      </c>
      <c r="AB480" s="2">
        <f>VLOOKUP(A480,Sales!A:N,14,FALSE)</f>
        <v>1</v>
      </c>
      <c r="AC480" s="2">
        <f>VLOOKUP(A480,Campaigns!A:I,2,FALSE)</f>
        <v>0</v>
      </c>
      <c r="AD480" s="2">
        <f>VLOOKUP(A480,Campaigns!A:I,3,FALSE)</f>
        <v>1</v>
      </c>
      <c r="AE480" s="2">
        <f>VLOOKUP(A480,Campaigns!A:I,4,FALSE)</f>
        <v>1</v>
      </c>
      <c r="AF480" s="2">
        <f>VLOOKUP(A480,Campaigns!A:I,5,FALSE)</f>
        <v>0</v>
      </c>
      <c r="AG480" s="2">
        <f>VLOOKUP(A480,Campaigns!A:I,6,FALSE)</f>
        <v>0</v>
      </c>
      <c r="AH480" s="2">
        <f>VLOOKUP(A480,Campaigns!A:I,7,FALSE)</f>
        <v>0</v>
      </c>
      <c r="AI480" s="2">
        <f>VLOOKUP(A480,Campaigns!A:I,8,FALSE)</f>
        <v>0</v>
      </c>
      <c r="AJ480" s="19" t="str">
        <f>VLOOKUP(A480,Campaigns!A:I,9,FALSE)</f>
        <v>6/29/2020</v>
      </c>
    </row>
    <row r="481" spans="1:36">
      <c r="A481" s="2">
        <v>1967</v>
      </c>
      <c r="B481" s="2">
        <f>VLOOKUP(A481, Customer!A:O, 2, FALSE)</f>
        <v>182170</v>
      </c>
      <c r="C481" s="2">
        <f>VLOOKUP(A481, Customer!A:O, 3, FALSE)</f>
        <v>0</v>
      </c>
      <c r="D481" s="2">
        <f>VLOOKUP(A481, Customer!A:O, 4, FALSE)</f>
        <v>0</v>
      </c>
      <c r="E481" s="2">
        <f>VLOOKUP(A481, Customer!A:O, 5, FALSE)</f>
        <v>42</v>
      </c>
      <c r="F481" s="2">
        <f>VLOOKUP(A481, Customer!A:O, 6, FALSE)</f>
        <v>0</v>
      </c>
      <c r="G481" s="2">
        <f>VLOOKUP(A481, Customer!A:O, 7, FALSE)</f>
        <v>1</v>
      </c>
      <c r="H481" s="2">
        <f>VLOOKUP(A481, Customer!A:O, 8, FALSE)</f>
        <v>0</v>
      </c>
      <c r="I481" s="2">
        <f>VLOOKUP(A481, Customer!A:O, 9, FALSE)</f>
        <v>0</v>
      </c>
      <c r="J481" s="2">
        <f>VLOOKUP(A481, Customer!A:O, 10, FALSE)</f>
        <v>0</v>
      </c>
      <c r="K481" s="2">
        <f>VLOOKUP(A481, Customer!A:O, 11, FALSE)</f>
        <v>0</v>
      </c>
      <c r="L481" s="2">
        <f>VLOOKUP(A481, Customer!A:O, 12, FALSE)</f>
        <v>0</v>
      </c>
      <c r="M481" s="2">
        <f>VLOOKUP(A481, Customer!A:O, 13, FALSE)</f>
        <v>0</v>
      </c>
      <c r="N481" s="2">
        <f>VLOOKUP(A481, Customer!A:O, 14, FALSE)</f>
        <v>1</v>
      </c>
      <c r="O481" s="2" t="str">
        <f>VLOOKUP(A481, Customer!A:O, 15, FALSE)</f>
        <v>State-California</v>
      </c>
      <c r="P481" s="2">
        <f>VLOOKUP(A481,Sales!A:N,2,FALSE)</f>
        <v>13</v>
      </c>
      <c r="Q481">
        <f>VLOOKUP(A481,Sales!A:N,3,FALSE)</f>
        <v>2268</v>
      </c>
      <c r="R481" s="2">
        <f>VLOOKUP(A481,Sales!A:N,4,FALSE)</f>
        <v>206</v>
      </c>
      <c r="S481" s="2">
        <f>VLOOKUP(A481,Sales!A:N,5,FALSE)</f>
        <v>1443</v>
      </c>
      <c r="T481" s="2">
        <f>VLOOKUP(A481,Sales!A:N,6,FALSE)</f>
        <v>109</v>
      </c>
      <c r="U481" s="2">
        <f>VLOOKUP(A481,Sales!A:N,7,FALSE)</f>
        <v>122</v>
      </c>
      <c r="V481" s="2">
        <f>VLOOKUP(A481,Sales!A:N,8,FALSE)</f>
        <v>82</v>
      </c>
      <c r="W481" s="2">
        <f>VLOOKUP(A481,Sales!A:N,9,FALSE)</f>
        <v>4066</v>
      </c>
      <c r="X481" s="2">
        <f>VLOOKUP(A481,Sales!A:N,10,FALSE)</f>
        <v>1</v>
      </c>
      <c r="Y481" s="2">
        <f>VLOOKUP(A481,Sales!A:N,11,FALSE)</f>
        <v>5</v>
      </c>
      <c r="Z481" s="2">
        <f>VLOOKUP(A481,Sales!A:N,12,FALSE)</f>
        <v>6</v>
      </c>
      <c r="AA481" s="2">
        <f>VLOOKUP(A481,Sales!A:N,13,FALSE)</f>
        <v>7</v>
      </c>
      <c r="AB481" s="2">
        <f>VLOOKUP(A481,Sales!A:N,14,FALSE)</f>
        <v>2</v>
      </c>
      <c r="AC481" s="2">
        <f>VLOOKUP(A481,Campaigns!A:I,2,FALSE)</f>
        <v>0</v>
      </c>
      <c r="AD481" s="2">
        <f>VLOOKUP(A481,Campaigns!A:I,3,FALSE)</f>
        <v>0</v>
      </c>
      <c r="AE481" s="2">
        <f>VLOOKUP(A481,Campaigns!A:I,4,FALSE)</f>
        <v>0</v>
      </c>
      <c r="AF481" s="2">
        <f>VLOOKUP(A481,Campaigns!A:I,5,FALSE)</f>
        <v>0</v>
      </c>
      <c r="AG481" s="2">
        <f>VLOOKUP(A481,Campaigns!A:I,6,FALSE)</f>
        <v>0</v>
      </c>
      <c r="AH481" s="2">
        <f>VLOOKUP(A481,Campaigns!A:I,7,FALSE)</f>
        <v>0</v>
      </c>
      <c r="AI481" s="2">
        <f>VLOOKUP(A481,Campaigns!A:I,8,FALSE)</f>
        <v>0</v>
      </c>
      <c r="AJ481" s="19">
        <f>VLOOKUP(A481,Campaigns!A:I,9,FALSE)</f>
        <v>43835</v>
      </c>
    </row>
    <row r="482" spans="1:36">
      <c r="A482" s="2">
        <v>1907</v>
      </c>
      <c r="B482" s="2">
        <f>VLOOKUP(A482, Customer!A:O, 2, FALSE)</f>
        <v>177583</v>
      </c>
      <c r="C482" s="2">
        <f>VLOOKUP(A482, Customer!A:O, 3, FALSE)</f>
        <v>0</v>
      </c>
      <c r="D482" s="2">
        <f>VLOOKUP(A482, Customer!A:O, 4, FALSE)</f>
        <v>0</v>
      </c>
      <c r="E482" s="2">
        <f>VLOOKUP(A482, Customer!A:O, 5, FALSE)</f>
        <v>42</v>
      </c>
      <c r="F482" s="2">
        <f>VLOOKUP(A482, Customer!A:O, 6, FALSE)</f>
        <v>0</v>
      </c>
      <c r="G482" s="2">
        <f>VLOOKUP(A482, Customer!A:O, 7, FALSE)</f>
        <v>1</v>
      </c>
      <c r="H482" s="2">
        <f>VLOOKUP(A482, Customer!A:O, 8, FALSE)</f>
        <v>0</v>
      </c>
      <c r="I482" s="2">
        <f>VLOOKUP(A482, Customer!A:O, 9, FALSE)</f>
        <v>0</v>
      </c>
      <c r="J482" s="2">
        <f>VLOOKUP(A482, Customer!A:O, 10, FALSE)</f>
        <v>0</v>
      </c>
      <c r="K482" s="2">
        <f>VLOOKUP(A482, Customer!A:O, 11, FALSE)</f>
        <v>0</v>
      </c>
      <c r="L482" s="2">
        <f>VLOOKUP(A482, Customer!A:O, 12, FALSE)</f>
        <v>1</v>
      </c>
      <c r="M482" s="2">
        <f>VLOOKUP(A482, Customer!A:O, 13, FALSE)</f>
        <v>0</v>
      </c>
      <c r="N482" s="2">
        <f>VLOOKUP(A482, Customer!A:O, 14, FALSE)</f>
        <v>0</v>
      </c>
      <c r="O482" s="2" t="str">
        <f>VLOOKUP(A482, Customer!A:O, 15, FALSE)</f>
        <v>State-California</v>
      </c>
      <c r="P482" s="2">
        <f>VLOOKUP(A482,Sales!A:N,2,FALSE)</f>
        <v>93</v>
      </c>
      <c r="Q482">
        <f>VLOOKUP(A482,Sales!A:N,3,FALSE)</f>
        <v>851</v>
      </c>
      <c r="R482" s="2">
        <f>VLOOKUP(A482,Sales!A:N,4,FALSE)</f>
        <v>53</v>
      </c>
      <c r="S482" s="2">
        <f>VLOOKUP(A482,Sales!A:N,5,FALSE)</f>
        <v>879</v>
      </c>
      <c r="T482" s="2">
        <f>VLOOKUP(A482,Sales!A:N,6,FALSE)</f>
        <v>572</v>
      </c>
      <c r="U482" s="2">
        <f>VLOOKUP(A482,Sales!A:N,7,FALSE)</f>
        <v>27</v>
      </c>
      <c r="V482" s="2">
        <f>VLOOKUP(A482,Sales!A:N,8,FALSE)</f>
        <v>247</v>
      </c>
      <c r="W482" s="2">
        <f>VLOOKUP(A482,Sales!A:N,9,FALSE)</f>
        <v>2136</v>
      </c>
      <c r="X482" s="2">
        <f>VLOOKUP(A482,Sales!A:N,10,FALSE)</f>
        <v>1</v>
      </c>
      <c r="Y482" s="2">
        <f>VLOOKUP(A482,Sales!A:N,11,FALSE)</f>
        <v>4</v>
      </c>
      <c r="Z482" s="2">
        <f>VLOOKUP(A482,Sales!A:N,12,FALSE)</f>
        <v>5</v>
      </c>
      <c r="AA482" s="2">
        <f>VLOOKUP(A482,Sales!A:N,13,FALSE)</f>
        <v>9</v>
      </c>
      <c r="AB482" s="2">
        <f>VLOOKUP(A482,Sales!A:N,14,FALSE)</f>
        <v>2</v>
      </c>
      <c r="AC482" s="2">
        <f>VLOOKUP(A482,Campaigns!A:I,2,FALSE)</f>
        <v>0</v>
      </c>
      <c r="AD482" s="2">
        <f>VLOOKUP(A482,Campaigns!A:I,3,FALSE)</f>
        <v>0</v>
      </c>
      <c r="AE482" s="2">
        <f>VLOOKUP(A482,Campaigns!A:I,4,FALSE)</f>
        <v>0</v>
      </c>
      <c r="AF482" s="2">
        <f>VLOOKUP(A482,Campaigns!A:I,5,FALSE)</f>
        <v>1</v>
      </c>
      <c r="AG482" s="2">
        <f>VLOOKUP(A482,Campaigns!A:I,6,FALSE)</f>
        <v>0</v>
      </c>
      <c r="AH482" s="2">
        <f>VLOOKUP(A482,Campaigns!A:I,7,FALSE)</f>
        <v>0</v>
      </c>
      <c r="AI482" s="2">
        <f>VLOOKUP(A482,Campaigns!A:I,8,FALSE)</f>
        <v>0</v>
      </c>
      <c r="AJ482" s="19" t="str">
        <f>VLOOKUP(A482,Campaigns!A:I,9,FALSE)</f>
        <v>7/17/2020</v>
      </c>
    </row>
    <row r="483" spans="1:36">
      <c r="A483" s="2">
        <v>1977</v>
      </c>
      <c r="B483" s="2">
        <f>VLOOKUP(A483, Customer!A:O, 2, FALSE)</f>
        <v>175437</v>
      </c>
      <c r="C483" s="2">
        <f>VLOOKUP(A483, Customer!A:O, 3, FALSE)</f>
        <v>0</v>
      </c>
      <c r="D483" s="2">
        <f>VLOOKUP(A483, Customer!A:O, 4, FALSE)</f>
        <v>0</v>
      </c>
      <c r="E483" s="2">
        <f>VLOOKUP(A483, Customer!A:O, 5, FALSE)</f>
        <v>42</v>
      </c>
      <c r="F483" s="2">
        <f>VLOOKUP(A483, Customer!A:O, 6, FALSE)</f>
        <v>0</v>
      </c>
      <c r="G483" s="2">
        <f>VLOOKUP(A483, Customer!A:O, 7, FALSE)</f>
        <v>0</v>
      </c>
      <c r="H483" s="2">
        <f>VLOOKUP(A483, Customer!A:O, 8, FALSE)</f>
        <v>0</v>
      </c>
      <c r="I483" s="2">
        <f>VLOOKUP(A483, Customer!A:O, 9, FALSE)</f>
        <v>1</v>
      </c>
      <c r="J483" s="2">
        <f>VLOOKUP(A483, Customer!A:O, 10, FALSE)</f>
        <v>0</v>
      </c>
      <c r="K483" s="2">
        <f>VLOOKUP(A483, Customer!A:O, 11, FALSE)</f>
        <v>0</v>
      </c>
      <c r="L483" s="2">
        <f>VLOOKUP(A483, Customer!A:O, 12, FALSE)</f>
        <v>1</v>
      </c>
      <c r="M483" s="2">
        <f>VLOOKUP(A483, Customer!A:O, 13, FALSE)</f>
        <v>0</v>
      </c>
      <c r="N483" s="2">
        <f>VLOOKUP(A483, Customer!A:O, 14, FALSE)</f>
        <v>0</v>
      </c>
      <c r="O483" s="2" t="str">
        <f>VLOOKUP(A483, Customer!A:O, 15, FALSE)</f>
        <v>State-Texas</v>
      </c>
      <c r="P483" s="2">
        <f>VLOOKUP(A483,Sales!A:N,2,FALSE)</f>
        <v>25</v>
      </c>
      <c r="Q483">
        <f>VLOOKUP(A483,Sales!A:N,3,FALSE)</f>
        <v>1849</v>
      </c>
      <c r="R483" s="2">
        <f>VLOOKUP(A483,Sales!A:N,4,FALSE)</f>
        <v>0</v>
      </c>
      <c r="S483" s="2">
        <f>VLOOKUP(A483,Sales!A:N,5,FALSE)</f>
        <v>1267</v>
      </c>
      <c r="T483" s="2">
        <f>VLOOKUP(A483,Sales!A:N,6,FALSE)</f>
        <v>221</v>
      </c>
      <c r="U483" s="2">
        <f>VLOOKUP(A483,Sales!A:N,7,FALSE)</f>
        <v>135</v>
      </c>
      <c r="V483" s="2">
        <f>VLOOKUP(A483,Sales!A:N,8,FALSE)</f>
        <v>0</v>
      </c>
      <c r="W483" s="2">
        <f>VLOOKUP(A483,Sales!A:N,9,FALSE)</f>
        <v>3472</v>
      </c>
      <c r="X483" s="2">
        <f>VLOOKUP(A483,Sales!A:N,10,FALSE)</f>
        <v>1</v>
      </c>
      <c r="Y483" s="2">
        <f>VLOOKUP(A483,Sales!A:N,11,FALSE)</f>
        <v>8</v>
      </c>
      <c r="Z483" s="2">
        <f>VLOOKUP(A483,Sales!A:N,12,FALSE)</f>
        <v>4</v>
      </c>
      <c r="AA483" s="2">
        <f>VLOOKUP(A483,Sales!A:N,13,FALSE)</f>
        <v>10</v>
      </c>
      <c r="AB483" s="2">
        <f>VLOOKUP(A483,Sales!A:N,14,FALSE)</f>
        <v>6</v>
      </c>
      <c r="AC483" s="2">
        <f>VLOOKUP(A483,Campaigns!A:I,2,FALSE)</f>
        <v>0</v>
      </c>
      <c r="AD483" s="2">
        <f>VLOOKUP(A483,Campaigns!A:I,3,FALSE)</f>
        <v>0</v>
      </c>
      <c r="AE483" s="2">
        <f>VLOOKUP(A483,Campaigns!A:I,4,FALSE)</f>
        <v>0</v>
      </c>
      <c r="AF483" s="2">
        <f>VLOOKUP(A483,Campaigns!A:I,5,FALSE)</f>
        <v>1</v>
      </c>
      <c r="AG483" s="2">
        <f>VLOOKUP(A483,Campaigns!A:I,6,FALSE)</f>
        <v>0</v>
      </c>
      <c r="AH483" s="2">
        <f>VLOOKUP(A483,Campaigns!A:I,7,FALSE)</f>
        <v>0</v>
      </c>
      <c r="AI483" s="2">
        <f>VLOOKUP(A483,Campaigns!A:I,8,FALSE)</f>
        <v>0</v>
      </c>
      <c r="AJ483" s="19" t="str">
        <f>VLOOKUP(A483,Campaigns!A:I,9,FALSE)</f>
        <v>4/15/2020</v>
      </c>
    </row>
    <row r="484" spans="1:36">
      <c r="A484" s="2">
        <v>3171</v>
      </c>
      <c r="B484" s="2">
        <f>VLOOKUP(A484, Customer!A:O, 2, FALSE)</f>
        <v>173807</v>
      </c>
      <c r="C484" s="2">
        <f>VLOOKUP(A484, Customer!A:O, 3, FALSE)</f>
        <v>0</v>
      </c>
      <c r="D484" s="2">
        <f>VLOOKUP(A484, Customer!A:O, 4, FALSE)</f>
        <v>1</v>
      </c>
      <c r="E484" s="2">
        <f>VLOOKUP(A484, Customer!A:O, 5, FALSE)</f>
        <v>42</v>
      </c>
      <c r="F484" s="2">
        <f>VLOOKUP(A484, Customer!A:O, 6, FALSE)</f>
        <v>0</v>
      </c>
      <c r="G484" s="2">
        <f>VLOOKUP(A484, Customer!A:O, 7, FALSE)</f>
        <v>1</v>
      </c>
      <c r="H484" s="2">
        <f>VLOOKUP(A484, Customer!A:O, 8, FALSE)</f>
        <v>0</v>
      </c>
      <c r="I484" s="2">
        <f>VLOOKUP(A484, Customer!A:O, 9, FALSE)</f>
        <v>0</v>
      </c>
      <c r="J484" s="2">
        <f>VLOOKUP(A484, Customer!A:O, 10, FALSE)</f>
        <v>0</v>
      </c>
      <c r="K484" s="2">
        <f>VLOOKUP(A484, Customer!A:O, 11, FALSE)</f>
        <v>0</v>
      </c>
      <c r="L484" s="2">
        <f>VLOOKUP(A484, Customer!A:O, 12, FALSE)</f>
        <v>1</v>
      </c>
      <c r="M484" s="2">
        <f>VLOOKUP(A484, Customer!A:O, 13, FALSE)</f>
        <v>0</v>
      </c>
      <c r="N484" s="2">
        <f>VLOOKUP(A484, Customer!A:O, 14, FALSE)</f>
        <v>0</v>
      </c>
      <c r="O484" s="2" t="str">
        <f>VLOOKUP(A484, Customer!A:O, 15, FALSE)</f>
        <v>State-Texas</v>
      </c>
      <c r="P484" s="2">
        <f>VLOOKUP(A484,Sales!A:N,2,FALSE)</f>
        <v>88</v>
      </c>
      <c r="Q484">
        <f>VLOOKUP(A484,Sales!A:N,3,FALSE)</f>
        <v>862</v>
      </c>
      <c r="R484" s="2">
        <f>VLOOKUP(A484,Sales!A:N,4,FALSE)</f>
        <v>292</v>
      </c>
      <c r="S484" s="2">
        <f>VLOOKUP(A484,Sales!A:N,5,FALSE)</f>
        <v>367</v>
      </c>
      <c r="T484" s="2">
        <f>VLOOKUP(A484,Sales!A:N,6,FALSE)</f>
        <v>167</v>
      </c>
      <c r="U484" s="2">
        <f>VLOOKUP(A484,Sales!A:N,7,FALSE)</f>
        <v>184</v>
      </c>
      <c r="V484" s="2">
        <f>VLOOKUP(A484,Sales!A:N,8,FALSE)</f>
        <v>127</v>
      </c>
      <c r="W484" s="2">
        <f>VLOOKUP(A484,Sales!A:N,9,FALSE)</f>
        <v>1745</v>
      </c>
      <c r="X484" s="2">
        <f>VLOOKUP(A484,Sales!A:N,10,FALSE)</f>
        <v>2</v>
      </c>
      <c r="Y484" s="2">
        <f>VLOOKUP(A484,Sales!A:N,11,FALSE)</f>
        <v>5</v>
      </c>
      <c r="Z484" s="2">
        <f>VLOOKUP(A484,Sales!A:N,12,FALSE)</f>
        <v>5</v>
      </c>
      <c r="AA484" s="2">
        <f>VLOOKUP(A484,Sales!A:N,13,FALSE)</f>
        <v>11</v>
      </c>
      <c r="AB484" s="2">
        <f>VLOOKUP(A484,Sales!A:N,14,FALSE)</f>
        <v>2</v>
      </c>
      <c r="AC484" s="2">
        <f>VLOOKUP(A484,Campaigns!A:I,2,FALSE)</f>
        <v>0</v>
      </c>
      <c r="AD484" s="2">
        <f>VLOOKUP(A484,Campaigns!A:I,3,FALSE)</f>
        <v>0</v>
      </c>
      <c r="AE484" s="2">
        <f>VLOOKUP(A484,Campaigns!A:I,4,FALSE)</f>
        <v>0</v>
      </c>
      <c r="AF484" s="2">
        <f>VLOOKUP(A484,Campaigns!A:I,5,FALSE)</f>
        <v>0</v>
      </c>
      <c r="AG484" s="2">
        <f>VLOOKUP(A484,Campaigns!A:I,6,FALSE)</f>
        <v>0</v>
      </c>
      <c r="AH484" s="2">
        <f>VLOOKUP(A484,Campaigns!A:I,7,FALSE)</f>
        <v>0</v>
      </c>
      <c r="AI484" s="2">
        <f>VLOOKUP(A484,Campaigns!A:I,8,FALSE)</f>
        <v>0</v>
      </c>
      <c r="AJ484" s="19">
        <f>VLOOKUP(A484,Campaigns!A:I,9,FALSE)</f>
        <v>43714</v>
      </c>
    </row>
    <row r="485" spans="1:36">
      <c r="A485" s="2">
        <v>2827</v>
      </c>
      <c r="B485" s="2">
        <f>VLOOKUP(A485, Customer!A:O, 2, FALSE)</f>
        <v>172159</v>
      </c>
      <c r="C485" s="2">
        <f>VLOOKUP(A485, Customer!A:O, 3, FALSE)</f>
        <v>0</v>
      </c>
      <c r="D485" s="2">
        <f>VLOOKUP(A485, Customer!A:O, 4, FALSE)</f>
        <v>0</v>
      </c>
      <c r="E485" s="2">
        <f>VLOOKUP(A485, Customer!A:O, 5, FALSE)</f>
        <v>42</v>
      </c>
      <c r="F485" s="2">
        <f>VLOOKUP(A485, Customer!A:O, 6, FALSE)</f>
        <v>0</v>
      </c>
      <c r="G485" s="2">
        <f>VLOOKUP(A485, Customer!A:O, 7, FALSE)</f>
        <v>1</v>
      </c>
      <c r="H485" s="2">
        <f>VLOOKUP(A485, Customer!A:O, 8, FALSE)</f>
        <v>0</v>
      </c>
      <c r="I485" s="2">
        <f>VLOOKUP(A485, Customer!A:O, 9, FALSE)</f>
        <v>0</v>
      </c>
      <c r="J485" s="2">
        <f>VLOOKUP(A485, Customer!A:O, 10, FALSE)</f>
        <v>0</v>
      </c>
      <c r="K485" s="2">
        <f>VLOOKUP(A485, Customer!A:O, 11, FALSE)</f>
        <v>0</v>
      </c>
      <c r="L485" s="2">
        <f>VLOOKUP(A485, Customer!A:O, 12, FALSE)</f>
        <v>0</v>
      </c>
      <c r="M485" s="2">
        <f>VLOOKUP(A485, Customer!A:O, 13, FALSE)</f>
        <v>0</v>
      </c>
      <c r="N485" s="2">
        <f>VLOOKUP(A485, Customer!A:O, 14, FALSE)</f>
        <v>1</v>
      </c>
      <c r="O485" s="2" t="str">
        <f>VLOOKUP(A485, Customer!A:O, 15, FALSE)</f>
        <v>State-Illinois</v>
      </c>
      <c r="P485" s="2">
        <f>VLOOKUP(A485,Sales!A:N,2,FALSE)</f>
        <v>62</v>
      </c>
      <c r="Q485">
        <f>VLOOKUP(A485,Sales!A:N,3,FALSE)</f>
        <v>768</v>
      </c>
      <c r="R485" s="2">
        <f>VLOOKUP(A485,Sales!A:N,4,FALSE)</f>
        <v>126</v>
      </c>
      <c r="S485" s="2">
        <f>VLOOKUP(A485,Sales!A:N,5,FALSE)</f>
        <v>2145</v>
      </c>
      <c r="T485" s="2">
        <f>VLOOKUP(A485,Sales!A:N,6,FALSE)</f>
        <v>81</v>
      </c>
      <c r="U485" s="2">
        <f>VLOOKUP(A485,Sales!A:N,7,FALSE)</f>
        <v>95</v>
      </c>
      <c r="V485" s="2">
        <f>VLOOKUP(A485,Sales!A:N,8,FALSE)</f>
        <v>126</v>
      </c>
      <c r="W485" s="2">
        <f>VLOOKUP(A485,Sales!A:N,9,FALSE)</f>
        <v>3090</v>
      </c>
      <c r="X485" s="2">
        <f>VLOOKUP(A485,Sales!A:N,10,FALSE)</f>
        <v>1</v>
      </c>
      <c r="Y485" s="2">
        <f>VLOOKUP(A485,Sales!A:N,11,FALSE)</f>
        <v>4</v>
      </c>
      <c r="Z485" s="2">
        <f>VLOOKUP(A485,Sales!A:N,12,FALSE)</f>
        <v>6</v>
      </c>
      <c r="AA485" s="2">
        <f>VLOOKUP(A485,Sales!A:N,13,FALSE)</f>
        <v>10</v>
      </c>
      <c r="AB485" s="2">
        <f>VLOOKUP(A485,Sales!A:N,14,FALSE)</f>
        <v>2</v>
      </c>
      <c r="AC485" s="2">
        <f>VLOOKUP(A485,Campaigns!A:I,2,FALSE)</f>
        <v>0</v>
      </c>
      <c r="AD485" s="2">
        <f>VLOOKUP(A485,Campaigns!A:I,3,FALSE)</f>
        <v>0</v>
      </c>
      <c r="AE485" s="2">
        <f>VLOOKUP(A485,Campaigns!A:I,4,FALSE)</f>
        <v>0</v>
      </c>
      <c r="AF485" s="2">
        <f>VLOOKUP(A485,Campaigns!A:I,5,FALSE)</f>
        <v>0</v>
      </c>
      <c r="AG485" s="2">
        <f>VLOOKUP(A485,Campaigns!A:I,6,FALSE)</f>
        <v>0</v>
      </c>
      <c r="AH485" s="2">
        <f>VLOOKUP(A485,Campaigns!A:I,7,FALSE)</f>
        <v>0</v>
      </c>
      <c r="AI485" s="2">
        <f>VLOOKUP(A485,Campaigns!A:I,8,FALSE)</f>
        <v>0</v>
      </c>
      <c r="AJ485" s="19">
        <f>VLOOKUP(A485,Campaigns!A:I,9,FALSE)</f>
        <v>43589</v>
      </c>
    </row>
    <row r="486" spans="1:36">
      <c r="A486" s="2">
        <v>2259</v>
      </c>
      <c r="B486" s="2">
        <f>VLOOKUP(A486, Customer!A:O, 2, FALSE)</f>
        <v>171847</v>
      </c>
      <c r="C486" s="2">
        <f>VLOOKUP(A486, Customer!A:O, 3, FALSE)</f>
        <v>0</v>
      </c>
      <c r="D486" s="2">
        <f>VLOOKUP(A486, Customer!A:O, 4, FALSE)</f>
        <v>0</v>
      </c>
      <c r="E486" s="2">
        <f>VLOOKUP(A486, Customer!A:O, 5, FALSE)</f>
        <v>42</v>
      </c>
      <c r="F486" s="2">
        <f>VLOOKUP(A486, Customer!A:O, 6, FALSE)</f>
        <v>1</v>
      </c>
      <c r="G486" s="2">
        <f>VLOOKUP(A486, Customer!A:O, 7, FALSE)</f>
        <v>0</v>
      </c>
      <c r="H486" s="2">
        <f>VLOOKUP(A486, Customer!A:O, 8, FALSE)</f>
        <v>0</v>
      </c>
      <c r="I486" s="2">
        <f>VLOOKUP(A486, Customer!A:O, 9, FALSE)</f>
        <v>0</v>
      </c>
      <c r="J486" s="2">
        <f>VLOOKUP(A486, Customer!A:O, 10, FALSE)</f>
        <v>0</v>
      </c>
      <c r="K486" s="2">
        <f>VLOOKUP(A486, Customer!A:O, 11, FALSE)</f>
        <v>0</v>
      </c>
      <c r="L486" s="2">
        <f>VLOOKUP(A486, Customer!A:O, 12, FALSE)</f>
        <v>1</v>
      </c>
      <c r="M486" s="2">
        <f>VLOOKUP(A486, Customer!A:O, 13, FALSE)</f>
        <v>0</v>
      </c>
      <c r="N486" s="2">
        <f>VLOOKUP(A486, Customer!A:O, 14, FALSE)</f>
        <v>0</v>
      </c>
      <c r="O486" s="2" t="str">
        <f>VLOOKUP(A486, Customer!A:O, 15, FALSE)</f>
        <v>State-Texas</v>
      </c>
      <c r="P486" s="2">
        <f>VLOOKUP(A486,Sales!A:N,2,FALSE)</f>
        <v>95</v>
      </c>
      <c r="Q486">
        <f>VLOOKUP(A486,Sales!A:N,3,FALSE)</f>
        <v>1763</v>
      </c>
      <c r="R486" s="2">
        <f>VLOOKUP(A486,Sales!A:N,4,FALSE)</f>
        <v>50</v>
      </c>
      <c r="S486" s="2">
        <f>VLOOKUP(A486,Sales!A:N,5,FALSE)</f>
        <v>254</v>
      </c>
      <c r="T486" s="2">
        <f>VLOOKUP(A486,Sales!A:N,6,FALSE)</f>
        <v>132</v>
      </c>
      <c r="U486" s="2">
        <f>VLOOKUP(A486,Sales!A:N,7,FALSE)</f>
        <v>151</v>
      </c>
      <c r="V486" s="2">
        <f>VLOOKUP(A486,Sales!A:N,8,FALSE)</f>
        <v>502</v>
      </c>
      <c r="W486" s="2">
        <f>VLOOKUP(A486,Sales!A:N,9,FALSE)</f>
        <v>1847</v>
      </c>
      <c r="X486" s="2">
        <f>VLOOKUP(A486,Sales!A:N,10,FALSE)</f>
        <v>0</v>
      </c>
      <c r="Y486" s="2">
        <f>VLOOKUP(A486,Sales!A:N,11,FALSE)</f>
        <v>6</v>
      </c>
      <c r="Z486" s="2">
        <f>VLOOKUP(A486,Sales!A:N,12,FALSE)</f>
        <v>7</v>
      </c>
      <c r="AA486" s="2">
        <f>VLOOKUP(A486,Sales!A:N,13,FALSE)</f>
        <v>9</v>
      </c>
      <c r="AB486" s="2">
        <f>VLOOKUP(A486,Sales!A:N,14,FALSE)</f>
        <v>3</v>
      </c>
      <c r="AC486" s="2">
        <f>VLOOKUP(A486,Campaigns!A:I,2,FALSE)</f>
        <v>0</v>
      </c>
      <c r="AD486" s="2">
        <f>VLOOKUP(A486,Campaigns!A:I,3,FALSE)</f>
        <v>0</v>
      </c>
      <c r="AE486" s="2">
        <f>VLOOKUP(A486,Campaigns!A:I,4,FALSE)</f>
        <v>0</v>
      </c>
      <c r="AF486" s="2">
        <f>VLOOKUP(A486,Campaigns!A:I,5,FALSE)</f>
        <v>1</v>
      </c>
      <c r="AG486" s="2">
        <f>VLOOKUP(A486,Campaigns!A:I,6,FALSE)</f>
        <v>0</v>
      </c>
      <c r="AH486" s="2">
        <f>VLOOKUP(A486,Campaigns!A:I,7,FALSE)</f>
        <v>0</v>
      </c>
      <c r="AI486" s="2">
        <f>VLOOKUP(A486,Campaigns!A:I,8,FALSE)</f>
        <v>0</v>
      </c>
      <c r="AJ486" s="19" t="str">
        <f>VLOOKUP(A486,Campaigns!A:I,9,FALSE)</f>
        <v>2/26/2019</v>
      </c>
    </row>
    <row r="487" spans="1:36">
      <c r="A487" s="2">
        <v>1682</v>
      </c>
      <c r="B487" s="2">
        <f>VLOOKUP(A487, Customer!A:O, 2, FALSE)</f>
        <v>171427</v>
      </c>
      <c r="C487" s="2">
        <f>VLOOKUP(A487, Customer!A:O, 3, FALSE)</f>
        <v>2</v>
      </c>
      <c r="D487" s="2">
        <f>VLOOKUP(A487, Customer!A:O, 4, FALSE)</f>
        <v>0</v>
      </c>
      <c r="E487" s="2">
        <f>VLOOKUP(A487, Customer!A:O, 5, FALSE)</f>
        <v>42</v>
      </c>
      <c r="F487" s="2">
        <f>VLOOKUP(A487, Customer!A:O, 6, FALSE)</f>
        <v>0</v>
      </c>
      <c r="G487" s="2">
        <f>VLOOKUP(A487, Customer!A:O, 7, FALSE)</f>
        <v>1</v>
      </c>
      <c r="H487" s="2">
        <f>VLOOKUP(A487, Customer!A:O, 8, FALSE)</f>
        <v>0</v>
      </c>
      <c r="I487" s="2">
        <f>VLOOKUP(A487, Customer!A:O, 9, FALSE)</f>
        <v>0</v>
      </c>
      <c r="J487" s="2">
        <f>VLOOKUP(A487, Customer!A:O, 10, FALSE)</f>
        <v>0</v>
      </c>
      <c r="K487" s="2">
        <f>VLOOKUP(A487, Customer!A:O, 11, FALSE)</f>
        <v>0</v>
      </c>
      <c r="L487" s="2">
        <f>VLOOKUP(A487, Customer!A:O, 12, FALSE)</f>
        <v>1</v>
      </c>
      <c r="M487" s="2">
        <f>VLOOKUP(A487, Customer!A:O, 13, FALSE)</f>
        <v>0</v>
      </c>
      <c r="N487" s="2">
        <f>VLOOKUP(A487, Customer!A:O, 14, FALSE)</f>
        <v>0</v>
      </c>
      <c r="O487" s="2" t="str">
        <f>VLOOKUP(A487, Customer!A:O, 15, FALSE)</f>
        <v>State-New York</v>
      </c>
      <c r="P487" s="2">
        <f>VLOOKUP(A487,Sales!A:N,2,FALSE)</f>
        <v>26</v>
      </c>
      <c r="Q487">
        <f>VLOOKUP(A487,Sales!A:N,3,FALSE)</f>
        <v>509</v>
      </c>
      <c r="R487" s="2">
        <f>VLOOKUP(A487,Sales!A:N,4,FALSE)</f>
        <v>295</v>
      </c>
      <c r="S487" s="2">
        <f>VLOOKUP(A487,Sales!A:N,5,FALSE)</f>
        <v>425</v>
      </c>
      <c r="T487" s="2">
        <f>VLOOKUP(A487,Sales!A:N,6,FALSE)</f>
        <v>36</v>
      </c>
      <c r="U487" s="2">
        <f>VLOOKUP(A487,Sales!A:N,7,FALSE)</f>
        <v>154</v>
      </c>
      <c r="V487" s="2">
        <f>VLOOKUP(A487,Sales!A:N,8,FALSE)</f>
        <v>55</v>
      </c>
      <c r="W487" s="2">
        <f>VLOOKUP(A487,Sales!A:N,9,FALSE)</f>
        <v>1363</v>
      </c>
      <c r="X487" s="2">
        <f>VLOOKUP(A487,Sales!A:N,10,FALSE)</f>
        <v>2</v>
      </c>
      <c r="Y487" s="2">
        <f>VLOOKUP(A487,Sales!A:N,11,FALSE)</f>
        <v>8</v>
      </c>
      <c r="Z487" s="2">
        <f>VLOOKUP(A487,Sales!A:N,12,FALSE)</f>
        <v>2</v>
      </c>
      <c r="AA487" s="2">
        <f>VLOOKUP(A487,Sales!A:N,13,FALSE)</f>
        <v>8</v>
      </c>
      <c r="AB487" s="2">
        <f>VLOOKUP(A487,Sales!A:N,14,FALSE)</f>
        <v>4</v>
      </c>
      <c r="AC487" s="2">
        <f>VLOOKUP(A487,Campaigns!A:I,2,FALSE)</f>
        <v>0</v>
      </c>
      <c r="AD487" s="2">
        <f>VLOOKUP(A487,Campaigns!A:I,3,FALSE)</f>
        <v>0</v>
      </c>
      <c r="AE487" s="2">
        <f>VLOOKUP(A487,Campaigns!A:I,4,FALSE)</f>
        <v>0</v>
      </c>
      <c r="AF487" s="2">
        <f>VLOOKUP(A487,Campaigns!A:I,5,FALSE)</f>
        <v>0</v>
      </c>
      <c r="AG487" s="2">
        <f>VLOOKUP(A487,Campaigns!A:I,6,FALSE)</f>
        <v>0</v>
      </c>
      <c r="AH487" s="2">
        <f>VLOOKUP(A487,Campaigns!A:I,7,FALSE)</f>
        <v>0</v>
      </c>
      <c r="AI487" s="2">
        <f>VLOOKUP(A487,Campaigns!A:I,8,FALSE)</f>
        <v>0</v>
      </c>
      <c r="AJ487" s="19" t="str">
        <f>VLOOKUP(A487,Campaigns!A:I,9,FALSE)</f>
        <v>8/16/2020</v>
      </c>
    </row>
    <row r="488" spans="1:36">
      <c r="A488" s="2">
        <v>1683</v>
      </c>
      <c r="B488" s="2">
        <f>VLOOKUP(A488, Customer!A:O, 2, FALSE)</f>
        <v>171022</v>
      </c>
      <c r="C488" s="2">
        <f>VLOOKUP(A488, Customer!A:O, 3, FALSE)</f>
        <v>0</v>
      </c>
      <c r="D488" s="2">
        <f>VLOOKUP(A488, Customer!A:O, 4, FALSE)</f>
        <v>1</v>
      </c>
      <c r="E488" s="2">
        <f>VLOOKUP(A488, Customer!A:O, 5, FALSE)</f>
        <v>42</v>
      </c>
      <c r="F488" s="2">
        <f>VLOOKUP(A488, Customer!A:O, 6, FALSE)</f>
        <v>1</v>
      </c>
      <c r="G488" s="2">
        <f>VLOOKUP(A488, Customer!A:O, 7, FALSE)</f>
        <v>0</v>
      </c>
      <c r="H488" s="2">
        <f>VLOOKUP(A488, Customer!A:O, 8, FALSE)</f>
        <v>0</v>
      </c>
      <c r="I488" s="2">
        <f>VLOOKUP(A488, Customer!A:O, 9, FALSE)</f>
        <v>0</v>
      </c>
      <c r="J488" s="2">
        <f>VLOOKUP(A488, Customer!A:O, 10, FALSE)</f>
        <v>0</v>
      </c>
      <c r="K488" s="2">
        <f>VLOOKUP(A488, Customer!A:O, 11, FALSE)</f>
        <v>0</v>
      </c>
      <c r="L488" s="2">
        <f>VLOOKUP(A488, Customer!A:O, 12, FALSE)</f>
        <v>1</v>
      </c>
      <c r="M488" s="2">
        <f>VLOOKUP(A488, Customer!A:O, 13, FALSE)</f>
        <v>0</v>
      </c>
      <c r="N488" s="2">
        <f>VLOOKUP(A488, Customer!A:O, 14, FALSE)</f>
        <v>0</v>
      </c>
      <c r="O488" s="2" t="str">
        <f>VLOOKUP(A488, Customer!A:O, 15, FALSE)</f>
        <v>State-Texas</v>
      </c>
      <c r="P488" s="2">
        <f>VLOOKUP(A488,Sales!A:N,2,FALSE)</f>
        <v>30</v>
      </c>
      <c r="Q488">
        <f>VLOOKUP(A488,Sales!A:N,3,FALSE)</f>
        <v>2189</v>
      </c>
      <c r="R488" s="2">
        <f>VLOOKUP(A488,Sales!A:N,4,FALSE)</f>
        <v>29</v>
      </c>
      <c r="S488" s="2">
        <f>VLOOKUP(A488,Sales!A:N,5,FALSE)</f>
        <v>669</v>
      </c>
      <c r="T488" s="2">
        <f>VLOOKUP(A488,Sales!A:N,6,FALSE)</f>
        <v>0</v>
      </c>
      <c r="U488" s="2">
        <f>VLOOKUP(A488,Sales!A:N,7,FALSE)</f>
        <v>29</v>
      </c>
      <c r="V488" s="2">
        <f>VLOOKUP(A488,Sales!A:N,8,FALSE)</f>
        <v>583</v>
      </c>
      <c r="W488" s="2">
        <f>VLOOKUP(A488,Sales!A:N,9,FALSE)</f>
        <v>2333</v>
      </c>
      <c r="X488" s="2">
        <f>VLOOKUP(A488,Sales!A:N,10,FALSE)</f>
        <v>3</v>
      </c>
      <c r="Y488" s="2">
        <f>VLOOKUP(A488,Sales!A:N,11,FALSE)</f>
        <v>5</v>
      </c>
      <c r="Z488" s="2">
        <f>VLOOKUP(A488,Sales!A:N,12,FALSE)</f>
        <v>2</v>
      </c>
      <c r="AA488" s="2">
        <f>VLOOKUP(A488,Sales!A:N,13,FALSE)</f>
        <v>11</v>
      </c>
      <c r="AB488" s="2">
        <f>VLOOKUP(A488,Sales!A:N,14,FALSE)</f>
        <v>8</v>
      </c>
      <c r="AC488" s="2">
        <f>VLOOKUP(A488,Campaigns!A:I,2,FALSE)</f>
        <v>1</v>
      </c>
      <c r="AD488" s="2">
        <f>VLOOKUP(A488,Campaigns!A:I,3,FALSE)</f>
        <v>0</v>
      </c>
      <c r="AE488" s="2">
        <f>VLOOKUP(A488,Campaigns!A:I,4,FALSE)</f>
        <v>0</v>
      </c>
      <c r="AF488" s="2">
        <f>VLOOKUP(A488,Campaigns!A:I,5,FALSE)</f>
        <v>0</v>
      </c>
      <c r="AG488" s="2">
        <f>VLOOKUP(A488,Campaigns!A:I,6,FALSE)</f>
        <v>0</v>
      </c>
      <c r="AH488" s="2">
        <f>VLOOKUP(A488,Campaigns!A:I,7,FALSE)</f>
        <v>0</v>
      </c>
      <c r="AI488" s="2">
        <f>VLOOKUP(A488,Campaigns!A:I,8,FALSE)</f>
        <v>0</v>
      </c>
      <c r="AJ488" s="19" t="str">
        <f>VLOOKUP(A488,Campaigns!A:I,9,FALSE)</f>
        <v>7/18/2020</v>
      </c>
    </row>
    <row r="489" spans="1:36">
      <c r="A489" s="2">
        <v>2655</v>
      </c>
      <c r="B489" s="2">
        <f>VLOOKUP(A489, Customer!A:O, 2, FALSE)</f>
        <v>170440</v>
      </c>
      <c r="C489" s="2">
        <f>VLOOKUP(A489, Customer!A:O, 3, FALSE)</f>
        <v>0</v>
      </c>
      <c r="D489" s="2">
        <f>VLOOKUP(A489, Customer!A:O, 4, FALSE)</f>
        <v>0</v>
      </c>
      <c r="E489" s="2">
        <f>VLOOKUP(A489, Customer!A:O, 5, FALSE)</f>
        <v>42</v>
      </c>
      <c r="F489" s="2">
        <f>VLOOKUP(A489, Customer!A:O, 6, FALSE)</f>
        <v>0</v>
      </c>
      <c r="G489" s="2">
        <f>VLOOKUP(A489, Customer!A:O, 7, FALSE)</f>
        <v>0</v>
      </c>
      <c r="H489" s="2">
        <f>VLOOKUP(A489, Customer!A:O, 8, FALSE)</f>
        <v>0</v>
      </c>
      <c r="I489" s="2">
        <f>VLOOKUP(A489, Customer!A:O, 9, FALSE)</f>
        <v>1</v>
      </c>
      <c r="J489" s="2">
        <f>VLOOKUP(A489, Customer!A:O, 10, FALSE)</f>
        <v>0</v>
      </c>
      <c r="K489" s="2">
        <f>VLOOKUP(A489, Customer!A:O, 11, FALSE)</f>
        <v>0</v>
      </c>
      <c r="L489" s="2">
        <f>VLOOKUP(A489, Customer!A:O, 12, FALSE)</f>
        <v>1</v>
      </c>
      <c r="M489" s="2">
        <f>VLOOKUP(A489, Customer!A:O, 13, FALSE)</f>
        <v>0</v>
      </c>
      <c r="N489" s="2">
        <f>VLOOKUP(A489, Customer!A:O, 14, FALSE)</f>
        <v>0</v>
      </c>
      <c r="O489" s="2" t="str">
        <f>VLOOKUP(A489, Customer!A:O, 15, FALSE)</f>
        <v>State-Texas</v>
      </c>
      <c r="P489" s="2">
        <f>VLOOKUP(A489,Sales!A:N,2,FALSE)</f>
        <v>49</v>
      </c>
      <c r="Q489">
        <f>VLOOKUP(A489,Sales!A:N,3,FALSE)</f>
        <v>1670</v>
      </c>
      <c r="R489" s="2">
        <f>VLOOKUP(A489,Sales!A:N,4,FALSE)</f>
        <v>283</v>
      </c>
      <c r="S489" s="2">
        <f>VLOOKUP(A489,Sales!A:N,5,FALSE)</f>
        <v>1207</v>
      </c>
      <c r="T489" s="2">
        <f>VLOOKUP(A489,Sales!A:N,6,FALSE)</f>
        <v>184</v>
      </c>
      <c r="U489" s="2">
        <f>VLOOKUP(A489,Sales!A:N,7,FALSE)</f>
        <v>247</v>
      </c>
      <c r="V489" s="2">
        <f>VLOOKUP(A489,Sales!A:N,8,FALSE)</f>
        <v>213</v>
      </c>
      <c r="W489" s="2">
        <f>VLOOKUP(A489,Sales!A:N,9,FALSE)</f>
        <v>3378</v>
      </c>
      <c r="X489" s="2">
        <f>VLOOKUP(A489,Sales!A:N,10,FALSE)</f>
        <v>1</v>
      </c>
      <c r="Y489" s="2">
        <f>VLOOKUP(A489,Sales!A:N,11,FALSE)</f>
        <v>5</v>
      </c>
      <c r="Z489" s="2">
        <f>VLOOKUP(A489,Sales!A:N,12,FALSE)</f>
        <v>10</v>
      </c>
      <c r="AA489" s="2">
        <f>VLOOKUP(A489,Sales!A:N,13,FALSE)</f>
        <v>7</v>
      </c>
      <c r="AB489" s="2">
        <f>VLOOKUP(A489,Sales!A:N,14,FALSE)</f>
        <v>3</v>
      </c>
      <c r="AC489" s="2">
        <f>VLOOKUP(A489,Campaigns!A:I,2,FALSE)</f>
        <v>0</v>
      </c>
      <c r="AD489" s="2">
        <f>VLOOKUP(A489,Campaigns!A:I,3,FALSE)</f>
        <v>0</v>
      </c>
      <c r="AE489" s="2">
        <f>VLOOKUP(A489,Campaigns!A:I,4,FALSE)</f>
        <v>0</v>
      </c>
      <c r="AF489" s="2">
        <f>VLOOKUP(A489,Campaigns!A:I,5,FALSE)</f>
        <v>1</v>
      </c>
      <c r="AG489" s="2">
        <f>VLOOKUP(A489,Campaigns!A:I,6,FALSE)</f>
        <v>0</v>
      </c>
      <c r="AH489" s="2">
        <f>VLOOKUP(A489,Campaigns!A:I,7,FALSE)</f>
        <v>0</v>
      </c>
      <c r="AI489" s="2">
        <f>VLOOKUP(A489,Campaigns!A:I,8,FALSE)</f>
        <v>0</v>
      </c>
      <c r="AJ489" s="19" t="str">
        <f>VLOOKUP(A489,Campaigns!A:I,9,FALSE)</f>
        <v>3/14/2020</v>
      </c>
    </row>
    <row r="490" spans="1:36">
      <c r="A490" s="2">
        <v>1870</v>
      </c>
      <c r="B490" s="2">
        <f>VLOOKUP(A490, Customer!A:O, 2, FALSE)</f>
        <v>168092</v>
      </c>
      <c r="C490" s="2">
        <f>VLOOKUP(A490, Customer!A:O, 3, FALSE)</f>
        <v>0</v>
      </c>
      <c r="D490" s="2">
        <f>VLOOKUP(A490, Customer!A:O, 4, FALSE)</f>
        <v>0</v>
      </c>
      <c r="E490" s="2">
        <f>VLOOKUP(A490, Customer!A:O, 5, FALSE)</f>
        <v>42</v>
      </c>
      <c r="F490" s="2">
        <f>VLOOKUP(A490, Customer!A:O, 6, FALSE)</f>
        <v>0</v>
      </c>
      <c r="G490" s="2">
        <f>VLOOKUP(A490, Customer!A:O, 7, FALSE)</f>
        <v>0</v>
      </c>
      <c r="H490" s="2">
        <f>VLOOKUP(A490, Customer!A:O, 8, FALSE)</f>
        <v>1</v>
      </c>
      <c r="I490" s="2">
        <f>VLOOKUP(A490, Customer!A:O, 9, FALSE)</f>
        <v>0</v>
      </c>
      <c r="J490" s="2">
        <f>VLOOKUP(A490, Customer!A:O, 10, FALSE)</f>
        <v>0</v>
      </c>
      <c r="K490" s="2">
        <f>VLOOKUP(A490, Customer!A:O, 11, FALSE)</f>
        <v>0</v>
      </c>
      <c r="L490" s="2">
        <f>VLOOKUP(A490, Customer!A:O, 12, FALSE)</f>
        <v>0</v>
      </c>
      <c r="M490" s="2">
        <f>VLOOKUP(A490, Customer!A:O, 13, FALSE)</f>
        <v>1</v>
      </c>
      <c r="N490" s="2">
        <f>VLOOKUP(A490, Customer!A:O, 14, FALSE)</f>
        <v>0</v>
      </c>
      <c r="O490" s="2" t="str">
        <f>VLOOKUP(A490, Customer!A:O, 15, FALSE)</f>
        <v>State-Other</v>
      </c>
      <c r="P490" s="2">
        <f>VLOOKUP(A490,Sales!A:N,2,FALSE)</f>
        <v>7</v>
      </c>
      <c r="Q490">
        <f>VLOOKUP(A490,Sales!A:N,3,FALSE)</f>
        <v>2103</v>
      </c>
      <c r="R490" s="2">
        <f>VLOOKUP(A490,Sales!A:N,4,FALSE)</f>
        <v>148</v>
      </c>
      <c r="S490" s="2">
        <f>VLOOKUP(A490,Sales!A:N,5,FALSE)</f>
        <v>511</v>
      </c>
      <c r="T490" s="2">
        <f>VLOOKUP(A490,Sales!A:N,6,FALSE)</f>
        <v>193</v>
      </c>
      <c r="U490" s="2">
        <f>VLOOKUP(A490,Sales!A:N,7,FALSE)</f>
        <v>89</v>
      </c>
      <c r="V490" s="2">
        <f>VLOOKUP(A490,Sales!A:N,8,FALSE)</f>
        <v>118</v>
      </c>
      <c r="W490" s="2">
        <f>VLOOKUP(A490,Sales!A:N,9,FALSE)</f>
        <v>2925</v>
      </c>
      <c r="X490" s="2">
        <f>VLOOKUP(A490,Sales!A:N,10,FALSE)</f>
        <v>2</v>
      </c>
      <c r="Y490" s="2">
        <f>VLOOKUP(A490,Sales!A:N,11,FALSE)</f>
        <v>2</v>
      </c>
      <c r="Z490" s="2">
        <f>VLOOKUP(A490,Sales!A:N,12,FALSE)</f>
        <v>6</v>
      </c>
      <c r="AA490" s="2">
        <f>VLOOKUP(A490,Sales!A:N,13,FALSE)</f>
        <v>10</v>
      </c>
      <c r="AB490" s="2">
        <f>VLOOKUP(A490,Sales!A:N,14,FALSE)</f>
        <v>5</v>
      </c>
      <c r="AC490" s="2">
        <f>VLOOKUP(A490,Campaigns!A:I,2,FALSE)</f>
        <v>0</v>
      </c>
      <c r="AD490" s="2">
        <f>VLOOKUP(A490,Campaigns!A:I,3,FALSE)</f>
        <v>0</v>
      </c>
      <c r="AE490" s="2">
        <f>VLOOKUP(A490,Campaigns!A:I,4,FALSE)</f>
        <v>0</v>
      </c>
      <c r="AF490" s="2">
        <f>VLOOKUP(A490,Campaigns!A:I,5,FALSE)</f>
        <v>0</v>
      </c>
      <c r="AG490" s="2">
        <f>VLOOKUP(A490,Campaigns!A:I,6,FALSE)</f>
        <v>0</v>
      </c>
      <c r="AH490" s="2">
        <f>VLOOKUP(A490,Campaigns!A:I,7,FALSE)</f>
        <v>0</v>
      </c>
      <c r="AI490" s="2">
        <f>VLOOKUP(A490,Campaigns!A:I,8,FALSE)</f>
        <v>0</v>
      </c>
      <c r="AJ490" s="19" t="str">
        <f>VLOOKUP(A490,Campaigns!A:I,9,FALSE)</f>
        <v>5/22/2020</v>
      </c>
    </row>
    <row r="491" spans="1:36">
      <c r="A491" s="2">
        <v>2050</v>
      </c>
      <c r="B491" s="2">
        <f>VLOOKUP(A491, Customer!A:O, 2, FALSE)</f>
        <v>167023</v>
      </c>
      <c r="C491" s="2">
        <f>VLOOKUP(A491, Customer!A:O, 3, FALSE)</f>
        <v>0</v>
      </c>
      <c r="D491" s="2">
        <f>VLOOKUP(A491, Customer!A:O, 4, FALSE)</f>
        <v>0</v>
      </c>
      <c r="E491" s="2">
        <f>VLOOKUP(A491, Customer!A:O, 5, FALSE)</f>
        <v>42</v>
      </c>
      <c r="F491" s="2">
        <f>VLOOKUP(A491, Customer!A:O, 6, FALSE)</f>
        <v>0</v>
      </c>
      <c r="G491" s="2">
        <f>VLOOKUP(A491, Customer!A:O, 7, FALSE)</f>
        <v>1</v>
      </c>
      <c r="H491" s="2">
        <f>VLOOKUP(A491, Customer!A:O, 8, FALSE)</f>
        <v>0</v>
      </c>
      <c r="I491" s="2">
        <f>VLOOKUP(A491, Customer!A:O, 9, FALSE)</f>
        <v>0</v>
      </c>
      <c r="J491" s="2">
        <f>VLOOKUP(A491, Customer!A:O, 10, FALSE)</f>
        <v>0</v>
      </c>
      <c r="K491" s="2">
        <f>VLOOKUP(A491, Customer!A:O, 11, FALSE)</f>
        <v>0</v>
      </c>
      <c r="L491" s="2">
        <f>VLOOKUP(A491, Customer!A:O, 12, FALSE)</f>
        <v>1</v>
      </c>
      <c r="M491" s="2">
        <f>VLOOKUP(A491, Customer!A:O, 13, FALSE)</f>
        <v>0</v>
      </c>
      <c r="N491" s="2">
        <f>VLOOKUP(A491, Customer!A:O, 14, FALSE)</f>
        <v>0</v>
      </c>
      <c r="O491" s="2" t="str">
        <f>VLOOKUP(A491, Customer!A:O, 15, FALSE)</f>
        <v>State-Other</v>
      </c>
      <c r="P491" s="2">
        <f>VLOOKUP(A491,Sales!A:N,2,FALSE)</f>
        <v>93</v>
      </c>
      <c r="Q491">
        <f>VLOOKUP(A491,Sales!A:N,3,FALSE)</f>
        <v>1106</v>
      </c>
      <c r="R491" s="2">
        <f>VLOOKUP(A491,Sales!A:N,4,FALSE)</f>
        <v>110</v>
      </c>
      <c r="S491" s="2">
        <f>VLOOKUP(A491,Sales!A:N,5,FALSE)</f>
        <v>952</v>
      </c>
      <c r="T491" s="2">
        <f>VLOOKUP(A491,Sales!A:N,6,FALSE)</f>
        <v>27</v>
      </c>
      <c r="U491" s="2">
        <f>VLOOKUP(A491,Sales!A:N,7,FALSE)</f>
        <v>20</v>
      </c>
      <c r="V491" s="2">
        <f>VLOOKUP(A491,Sales!A:N,8,FALSE)</f>
        <v>42</v>
      </c>
      <c r="W491" s="2">
        <f>VLOOKUP(A491,Sales!A:N,9,FALSE)</f>
        <v>2173</v>
      </c>
      <c r="X491" s="2">
        <f>VLOOKUP(A491,Sales!A:N,10,FALSE)</f>
        <v>1</v>
      </c>
      <c r="Y491" s="2">
        <f>VLOOKUP(A491,Sales!A:N,11,FALSE)</f>
        <v>3</v>
      </c>
      <c r="Z491" s="2">
        <f>VLOOKUP(A491,Sales!A:N,12,FALSE)</f>
        <v>7</v>
      </c>
      <c r="AA491" s="2">
        <f>VLOOKUP(A491,Sales!A:N,13,FALSE)</f>
        <v>13</v>
      </c>
      <c r="AB491" s="2">
        <f>VLOOKUP(A491,Sales!A:N,14,FALSE)</f>
        <v>2</v>
      </c>
      <c r="AC491" s="2">
        <f>VLOOKUP(A491,Campaigns!A:I,2,FALSE)</f>
        <v>0</v>
      </c>
      <c r="AD491" s="2">
        <f>VLOOKUP(A491,Campaigns!A:I,3,FALSE)</f>
        <v>0</v>
      </c>
      <c r="AE491" s="2">
        <f>VLOOKUP(A491,Campaigns!A:I,4,FALSE)</f>
        <v>0</v>
      </c>
      <c r="AF491" s="2">
        <f>VLOOKUP(A491,Campaigns!A:I,5,FALSE)</f>
        <v>0</v>
      </c>
      <c r="AG491" s="2">
        <f>VLOOKUP(A491,Campaigns!A:I,6,FALSE)</f>
        <v>0</v>
      </c>
      <c r="AH491" s="2">
        <f>VLOOKUP(A491,Campaigns!A:I,7,FALSE)</f>
        <v>1</v>
      </c>
      <c r="AI491" s="2">
        <f>VLOOKUP(A491,Campaigns!A:I,8,FALSE)</f>
        <v>0</v>
      </c>
      <c r="AJ491" s="19">
        <f>VLOOKUP(A491,Campaigns!A:I,9,FALSE)</f>
        <v>44051</v>
      </c>
    </row>
    <row r="492" spans="1:36">
      <c r="A492" s="2">
        <v>1051</v>
      </c>
      <c r="B492" s="2">
        <f>VLOOKUP(A492, Customer!A:O, 2, FALSE)</f>
        <v>166373</v>
      </c>
      <c r="C492" s="2">
        <f>VLOOKUP(A492, Customer!A:O, 3, FALSE)</f>
        <v>1</v>
      </c>
      <c r="D492" s="2">
        <f>VLOOKUP(A492, Customer!A:O, 4, FALSE)</f>
        <v>1</v>
      </c>
      <c r="E492" s="2">
        <f>VLOOKUP(A492, Customer!A:O, 5, FALSE)</f>
        <v>42</v>
      </c>
      <c r="F492" s="2">
        <f>VLOOKUP(A492, Customer!A:O, 6, FALSE)</f>
        <v>0</v>
      </c>
      <c r="G492" s="2">
        <f>VLOOKUP(A492, Customer!A:O, 7, FALSE)</f>
        <v>1</v>
      </c>
      <c r="H492" s="2">
        <f>VLOOKUP(A492, Customer!A:O, 8, FALSE)</f>
        <v>0</v>
      </c>
      <c r="I492" s="2">
        <f>VLOOKUP(A492, Customer!A:O, 9, FALSE)</f>
        <v>0</v>
      </c>
      <c r="J492" s="2">
        <f>VLOOKUP(A492, Customer!A:O, 10, FALSE)</f>
        <v>0</v>
      </c>
      <c r="K492" s="2">
        <f>VLOOKUP(A492, Customer!A:O, 11, FALSE)</f>
        <v>0</v>
      </c>
      <c r="L492" s="2">
        <f>VLOOKUP(A492, Customer!A:O, 12, FALSE)</f>
        <v>1</v>
      </c>
      <c r="M492" s="2">
        <f>VLOOKUP(A492, Customer!A:O, 13, FALSE)</f>
        <v>0</v>
      </c>
      <c r="N492" s="2">
        <f>VLOOKUP(A492, Customer!A:O, 14, FALSE)</f>
        <v>0</v>
      </c>
      <c r="O492" s="2" t="str">
        <f>VLOOKUP(A492, Customer!A:O, 15, FALSE)</f>
        <v>State-Illinois</v>
      </c>
      <c r="P492" s="2">
        <f>VLOOKUP(A492,Sales!A:N,2,FALSE)</f>
        <v>57</v>
      </c>
      <c r="Q492">
        <f>VLOOKUP(A492,Sales!A:N,3,FALSE)</f>
        <v>822</v>
      </c>
      <c r="R492" s="2">
        <f>VLOOKUP(A492,Sales!A:N,4,FALSE)</f>
        <v>23</v>
      </c>
      <c r="S492" s="2">
        <f>VLOOKUP(A492,Sales!A:N,5,FALSE)</f>
        <v>311</v>
      </c>
      <c r="T492" s="2">
        <f>VLOOKUP(A492,Sales!A:N,6,FALSE)</f>
        <v>30</v>
      </c>
      <c r="U492" s="2">
        <f>VLOOKUP(A492,Sales!A:N,7,FALSE)</f>
        <v>60</v>
      </c>
      <c r="V492" s="2">
        <f>VLOOKUP(A492,Sales!A:N,8,FALSE)</f>
        <v>273</v>
      </c>
      <c r="W492" s="2">
        <f>VLOOKUP(A492,Sales!A:N,9,FALSE)</f>
        <v>973</v>
      </c>
      <c r="X492" s="2">
        <f>VLOOKUP(A492,Sales!A:N,10,FALSE)</f>
        <v>7</v>
      </c>
      <c r="Y492" s="2">
        <f>VLOOKUP(A492,Sales!A:N,11,FALSE)</f>
        <v>4</v>
      </c>
      <c r="Z492" s="2">
        <f>VLOOKUP(A492,Sales!A:N,12,FALSE)</f>
        <v>2</v>
      </c>
      <c r="AA492" s="2">
        <f>VLOOKUP(A492,Sales!A:N,13,FALSE)</f>
        <v>10</v>
      </c>
      <c r="AB492" s="2">
        <f>VLOOKUP(A492,Sales!A:N,14,FALSE)</f>
        <v>3</v>
      </c>
      <c r="AC492" s="2">
        <f>VLOOKUP(A492,Campaigns!A:I,2,FALSE)</f>
        <v>0</v>
      </c>
      <c r="AD492" s="2">
        <f>VLOOKUP(A492,Campaigns!A:I,3,FALSE)</f>
        <v>0</v>
      </c>
      <c r="AE492" s="2">
        <f>VLOOKUP(A492,Campaigns!A:I,4,FALSE)</f>
        <v>0</v>
      </c>
      <c r="AF492" s="2">
        <f>VLOOKUP(A492,Campaigns!A:I,5,FALSE)</f>
        <v>0</v>
      </c>
      <c r="AG492" s="2">
        <f>VLOOKUP(A492,Campaigns!A:I,6,FALSE)</f>
        <v>0</v>
      </c>
      <c r="AH492" s="2">
        <f>VLOOKUP(A492,Campaigns!A:I,7,FALSE)</f>
        <v>0</v>
      </c>
      <c r="AI492" s="2">
        <f>VLOOKUP(A492,Campaigns!A:I,8,FALSE)</f>
        <v>0</v>
      </c>
      <c r="AJ492" s="19" t="str">
        <f>VLOOKUP(A492,Campaigns!A:I,9,FALSE)</f>
        <v>11/17/2019</v>
      </c>
    </row>
    <row r="493" spans="1:36">
      <c r="A493" s="2">
        <v>1713</v>
      </c>
      <c r="B493" s="2">
        <f>VLOOKUP(A493, Customer!A:O, 2, FALSE)</f>
        <v>166373</v>
      </c>
      <c r="C493" s="2">
        <f>VLOOKUP(A493, Customer!A:O, 3, FALSE)</f>
        <v>1</v>
      </c>
      <c r="D493" s="2">
        <f>VLOOKUP(A493, Customer!A:O, 4, FALSE)</f>
        <v>1</v>
      </c>
      <c r="E493" s="2">
        <f>VLOOKUP(A493, Customer!A:O, 5, FALSE)</f>
        <v>42</v>
      </c>
      <c r="F493" s="2">
        <f>VLOOKUP(A493, Customer!A:O, 6, FALSE)</f>
        <v>0</v>
      </c>
      <c r="G493" s="2">
        <f>VLOOKUP(A493, Customer!A:O, 7, FALSE)</f>
        <v>1</v>
      </c>
      <c r="H493" s="2">
        <f>VLOOKUP(A493, Customer!A:O, 8, FALSE)</f>
        <v>0</v>
      </c>
      <c r="I493" s="2">
        <f>VLOOKUP(A493, Customer!A:O, 9, FALSE)</f>
        <v>0</v>
      </c>
      <c r="J493" s="2">
        <f>VLOOKUP(A493, Customer!A:O, 10, FALSE)</f>
        <v>0</v>
      </c>
      <c r="K493" s="2">
        <f>VLOOKUP(A493, Customer!A:O, 11, FALSE)</f>
        <v>0</v>
      </c>
      <c r="L493" s="2">
        <f>VLOOKUP(A493, Customer!A:O, 12, FALSE)</f>
        <v>1</v>
      </c>
      <c r="M493" s="2">
        <f>VLOOKUP(A493, Customer!A:O, 13, FALSE)</f>
        <v>0</v>
      </c>
      <c r="N493" s="2">
        <f>VLOOKUP(A493, Customer!A:O, 14, FALSE)</f>
        <v>0</v>
      </c>
      <c r="O493" s="2" t="str">
        <f>VLOOKUP(A493, Customer!A:O, 15, FALSE)</f>
        <v>State-Texas</v>
      </c>
      <c r="P493" s="2">
        <f>VLOOKUP(A493,Sales!A:N,2,FALSE)</f>
        <v>57</v>
      </c>
      <c r="Q493">
        <f>VLOOKUP(A493,Sales!A:N,3,FALSE)</f>
        <v>822</v>
      </c>
      <c r="R493" s="2">
        <f>VLOOKUP(A493,Sales!A:N,4,FALSE)</f>
        <v>23</v>
      </c>
      <c r="S493" s="2">
        <f>VLOOKUP(A493,Sales!A:N,5,FALSE)</f>
        <v>311</v>
      </c>
      <c r="T493" s="2">
        <f>VLOOKUP(A493,Sales!A:N,6,FALSE)</f>
        <v>30</v>
      </c>
      <c r="U493" s="2">
        <f>VLOOKUP(A493,Sales!A:N,7,FALSE)</f>
        <v>60</v>
      </c>
      <c r="V493" s="2">
        <f>VLOOKUP(A493,Sales!A:N,8,FALSE)</f>
        <v>273</v>
      </c>
      <c r="W493" s="2">
        <f>VLOOKUP(A493,Sales!A:N,9,FALSE)</f>
        <v>973</v>
      </c>
      <c r="X493" s="2">
        <f>VLOOKUP(A493,Sales!A:N,10,FALSE)</f>
        <v>7</v>
      </c>
      <c r="Y493" s="2">
        <f>VLOOKUP(A493,Sales!A:N,11,FALSE)</f>
        <v>4</v>
      </c>
      <c r="Z493" s="2">
        <f>VLOOKUP(A493,Sales!A:N,12,FALSE)</f>
        <v>2</v>
      </c>
      <c r="AA493" s="2">
        <f>VLOOKUP(A493,Sales!A:N,13,FALSE)</f>
        <v>10</v>
      </c>
      <c r="AB493" s="2">
        <f>VLOOKUP(A493,Sales!A:N,14,FALSE)</f>
        <v>3</v>
      </c>
      <c r="AC493" s="2">
        <f>VLOOKUP(A493,Campaigns!A:I,2,FALSE)</f>
        <v>0</v>
      </c>
      <c r="AD493" s="2">
        <f>VLOOKUP(A493,Campaigns!A:I,3,FALSE)</f>
        <v>0</v>
      </c>
      <c r="AE493" s="2">
        <f>VLOOKUP(A493,Campaigns!A:I,4,FALSE)</f>
        <v>0</v>
      </c>
      <c r="AF493" s="2">
        <f>VLOOKUP(A493,Campaigns!A:I,5,FALSE)</f>
        <v>0</v>
      </c>
      <c r="AG493" s="2">
        <f>VLOOKUP(A493,Campaigns!A:I,6,FALSE)</f>
        <v>0</v>
      </c>
      <c r="AH493" s="2">
        <f>VLOOKUP(A493,Campaigns!A:I,7,FALSE)</f>
        <v>0</v>
      </c>
      <c r="AI493" s="2">
        <f>VLOOKUP(A493,Campaigns!A:I,8,FALSE)</f>
        <v>0</v>
      </c>
      <c r="AJ493" s="19" t="str">
        <f>VLOOKUP(A493,Campaigns!A:I,9,FALSE)</f>
        <v>11/17/2019</v>
      </c>
    </row>
    <row r="494" spans="1:36">
      <c r="A494" s="2">
        <v>2518</v>
      </c>
      <c r="B494" s="2">
        <f>VLOOKUP(A494, Customer!A:O, 2, FALSE)</f>
        <v>165819</v>
      </c>
      <c r="C494" s="2">
        <f>VLOOKUP(A494, Customer!A:O, 3, FALSE)</f>
        <v>0</v>
      </c>
      <c r="D494" s="2">
        <f>VLOOKUP(A494, Customer!A:O, 4, FALSE)</f>
        <v>0</v>
      </c>
      <c r="E494" s="2">
        <f>VLOOKUP(A494, Customer!A:O, 5, FALSE)</f>
        <v>42</v>
      </c>
      <c r="F494" s="2">
        <f>VLOOKUP(A494, Customer!A:O, 6, FALSE)</f>
        <v>0</v>
      </c>
      <c r="G494" s="2">
        <f>VLOOKUP(A494, Customer!A:O, 7, FALSE)</f>
        <v>1</v>
      </c>
      <c r="H494" s="2">
        <f>VLOOKUP(A494, Customer!A:O, 8, FALSE)</f>
        <v>0</v>
      </c>
      <c r="I494" s="2">
        <f>VLOOKUP(A494, Customer!A:O, 9, FALSE)</f>
        <v>0</v>
      </c>
      <c r="J494" s="2">
        <f>VLOOKUP(A494, Customer!A:O, 10, FALSE)</f>
        <v>0</v>
      </c>
      <c r="K494" s="2">
        <f>VLOOKUP(A494, Customer!A:O, 11, FALSE)</f>
        <v>0</v>
      </c>
      <c r="L494" s="2">
        <f>VLOOKUP(A494, Customer!A:O, 12, FALSE)</f>
        <v>1</v>
      </c>
      <c r="M494" s="2">
        <f>VLOOKUP(A494, Customer!A:O, 13, FALSE)</f>
        <v>0</v>
      </c>
      <c r="N494" s="2">
        <f>VLOOKUP(A494, Customer!A:O, 14, FALSE)</f>
        <v>0</v>
      </c>
      <c r="O494" s="2" t="str">
        <f>VLOOKUP(A494, Customer!A:O, 15, FALSE)</f>
        <v>State-Other</v>
      </c>
      <c r="P494" s="2">
        <f>VLOOKUP(A494,Sales!A:N,2,FALSE)</f>
        <v>99</v>
      </c>
      <c r="Q494">
        <f>VLOOKUP(A494,Sales!A:N,3,FALSE)</f>
        <v>673</v>
      </c>
      <c r="R494" s="2">
        <f>VLOOKUP(A494,Sales!A:N,4,FALSE)</f>
        <v>96</v>
      </c>
      <c r="S494" s="2">
        <f>VLOOKUP(A494,Sales!A:N,5,FALSE)</f>
        <v>1766</v>
      </c>
      <c r="T494" s="2">
        <f>VLOOKUP(A494,Sales!A:N,6,FALSE)</f>
        <v>375</v>
      </c>
      <c r="U494" s="2">
        <f>VLOOKUP(A494,Sales!A:N,7,FALSE)</f>
        <v>416</v>
      </c>
      <c r="V494" s="2">
        <f>VLOOKUP(A494,Sales!A:N,8,FALSE)</f>
        <v>159</v>
      </c>
      <c r="W494" s="2">
        <f>VLOOKUP(A494,Sales!A:N,9,FALSE)</f>
        <v>3167</v>
      </c>
      <c r="X494" s="2">
        <f>VLOOKUP(A494,Sales!A:N,10,FALSE)</f>
        <v>1</v>
      </c>
      <c r="Y494" s="2">
        <f>VLOOKUP(A494,Sales!A:N,11,FALSE)</f>
        <v>5</v>
      </c>
      <c r="Z494" s="2">
        <f>VLOOKUP(A494,Sales!A:N,12,FALSE)</f>
        <v>4</v>
      </c>
      <c r="AA494" s="2">
        <f>VLOOKUP(A494,Sales!A:N,13,FALSE)</f>
        <v>10</v>
      </c>
      <c r="AB494" s="2">
        <f>VLOOKUP(A494,Sales!A:N,14,FALSE)</f>
        <v>3</v>
      </c>
      <c r="AC494" s="2">
        <f>VLOOKUP(A494,Campaigns!A:I,2,FALSE)</f>
        <v>0</v>
      </c>
      <c r="AD494" s="2">
        <f>VLOOKUP(A494,Campaigns!A:I,3,FALSE)</f>
        <v>0</v>
      </c>
      <c r="AE494" s="2">
        <f>VLOOKUP(A494,Campaigns!A:I,4,FALSE)</f>
        <v>0</v>
      </c>
      <c r="AF494" s="2">
        <f>VLOOKUP(A494,Campaigns!A:I,5,FALSE)</f>
        <v>0</v>
      </c>
      <c r="AG494" s="2">
        <f>VLOOKUP(A494,Campaigns!A:I,6,FALSE)</f>
        <v>0</v>
      </c>
      <c r="AH494" s="2">
        <f>VLOOKUP(A494,Campaigns!A:I,7,FALSE)</f>
        <v>0</v>
      </c>
      <c r="AI494" s="2">
        <f>VLOOKUP(A494,Campaigns!A:I,8,FALSE)</f>
        <v>0</v>
      </c>
      <c r="AJ494" s="19">
        <f>VLOOKUP(A494,Campaigns!A:I,9,FALSE)</f>
        <v>43621</v>
      </c>
    </row>
    <row r="495" spans="1:36">
      <c r="A495" s="2">
        <v>2683</v>
      </c>
      <c r="B495" s="2">
        <f>VLOOKUP(A495, Customer!A:O, 2, FALSE)</f>
        <v>164813</v>
      </c>
      <c r="C495" s="2">
        <f>VLOOKUP(A495, Customer!A:O, 3, FALSE)</f>
        <v>1</v>
      </c>
      <c r="D495" s="2">
        <f>VLOOKUP(A495, Customer!A:O, 4, FALSE)</f>
        <v>0</v>
      </c>
      <c r="E495" s="2">
        <f>VLOOKUP(A495, Customer!A:O, 5, FALSE)</f>
        <v>42</v>
      </c>
      <c r="F495" s="2">
        <f>VLOOKUP(A495, Customer!A:O, 6, FALSE)</f>
        <v>0</v>
      </c>
      <c r="G495" s="2">
        <f>VLOOKUP(A495, Customer!A:O, 7, FALSE)</f>
        <v>1</v>
      </c>
      <c r="H495" s="2">
        <f>VLOOKUP(A495, Customer!A:O, 8, FALSE)</f>
        <v>0</v>
      </c>
      <c r="I495" s="2">
        <f>VLOOKUP(A495, Customer!A:O, 9, FALSE)</f>
        <v>0</v>
      </c>
      <c r="J495" s="2">
        <f>VLOOKUP(A495, Customer!A:O, 10, FALSE)</f>
        <v>0</v>
      </c>
      <c r="K495" s="2">
        <f>VLOOKUP(A495, Customer!A:O, 11, FALSE)</f>
        <v>0</v>
      </c>
      <c r="L495" s="2">
        <f>VLOOKUP(A495, Customer!A:O, 12, FALSE)</f>
        <v>1</v>
      </c>
      <c r="M495" s="2">
        <f>VLOOKUP(A495, Customer!A:O, 13, FALSE)</f>
        <v>0</v>
      </c>
      <c r="N495" s="2">
        <f>VLOOKUP(A495, Customer!A:O, 14, FALSE)</f>
        <v>0</v>
      </c>
      <c r="O495" s="2" t="str">
        <f>VLOOKUP(A495, Customer!A:O, 15, FALSE)</f>
        <v>State-Illinois</v>
      </c>
      <c r="P495" s="2">
        <f>VLOOKUP(A495,Sales!A:N,2,FALSE)</f>
        <v>81</v>
      </c>
      <c r="Q495">
        <f>VLOOKUP(A495,Sales!A:N,3,FALSE)</f>
        <v>745</v>
      </c>
      <c r="R495" s="2">
        <f>VLOOKUP(A495,Sales!A:N,4,FALSE)</f>
        <v>0</v>
      </c>
      <c r="S495" s="2">
        <f>VLOOKUP(A495,Sales!A:N,5,FALSE)</f>
        <v>315</v>
      </c>
      <c r="T495" s="2">
        <f>VLOOKUP(A495,Sales!A:N,6,FALSE)</f>
        <v>455</v>
      </c>
      <c r="U495" s="2">
        <f>VLOOKUP(A495,Sales!A:N,7,FALSE)</f>
        <v>247</v>
      </c>
      <c r="V495" s="2">
        <f>VLOOKUP(A495,Sales!A:N,8,FALSE)</f>
        <v>132</v>
      </c>
      <c r="W495" s="2">
        <f>VLOOKUP(A495,Sales!A:N,9,FALSE)</f>
        <v>1630</v>
      </c>
      <c r="X495" s="2">
        <f>VLOOKUP(A495,Sales!A:N,10,FALSE)</f>
        <v>1</v>
      </c>
      <c r="Y495" s="2">
        <f>VLOOKUP(A495,Sales!A:N,11,FALSE)</f>
        <v>7</v>
      </c>
      <c r="Z495" s="2">
        <f>VLOOKUP(A495,Sales!A:N,12,FALSE)</f>
        <v>2</v>
      </c>
      <c r="AA495" s="2">
        <f>VLOOKUP(A495,Sales!A:N,13,FALSE)</f>
        <v>10</v>
      </c>
      <c r="AB495" s="2">
        <f>VLOOKUP(A495,Sales!A:N,14,FALSE)</f>
        <v>5</v>
      </c>
      <c r="AC495" s="2">
        <f>VLOOKUP(A495,Campaigns!A:I,2,FALSE)</f>
        <v>0</v>
      </c>
      <c r="AD495" s="2">
        <f>VLOOKUP(A495,Campaigns!A:I,3,FALSE)</f>
        <v>0</v>
      </c>
      <c r="AE495" s="2">
        <f>VLOOKUP(A495,Campaigns!A:I,4,FALSE)</f>
        <v>0</v>
      </c>
      <c r="AF495" s="2">
        <f>VLOOKUP(A495,Campaigns!A:I,5,FALSE)</f>
        <v>0</v>
      </c>
      <c r="AG495" s="2">
        <f>VLOOKUP(A495,Campaigns!A:I,6,FALSE)</f>
        <v>0</v>
      </c>
      <c r="AH495" s="2">
        <f>VLOOKUP(A495,Campaigns!A:I,7,FALSE)</f>
        <v>0</v>
      </c>
      <c r="AI495" s="2">
        <f>VLOOKUP(A495,Campaigns!A:I,8,FALSE)</f>
        <v>0</v>
      </c>
      <c r="AJ495" s="19">
        <f>VLOOKUP(A495,Campaigns!A:I,9,FALSE)</f>
        <v>44049</v>
      </c>
    </row>
    <row r="496" spans="1:36">
      <c r="A496" s="2">
        <v>1736</v>
      </c>
      <c r="B496" s="2">
        <f>VLOOKUP(A496, Customer!A:O, 2, FALSE)</f>
        <v>163855</v>
      </c>
      <c r="C496" s="2">
        <f>VLOOKUP(A496, Customer!A:O, 3, FALSE)</f>
        <v>0</v>
      </c>
      <c r="D496" s="2">
        <f>VLOOKUP(A496, Customer!A:O, 4, FALSE)</f>
        <v>0</v>
      </c>
      <c r="E496" s="2">
        <f>VLOOKUP(A496, Customer!A:O, 5, FALSE)</f>
        <v>42</v>
      </c>
      <c r="F496" s="2">
        <f>VLOOKUP(A496, Customer!A:O, 6, FALSE)</f>
        <v>0</v>
      </c>
      <c r="G496" s="2">
        <f>VLOOKUP(A496, Customer!A:O, 7, FALSE)</f>
        <v>0</v>
      </c>
      <c r="H496" s="2">
        <f>VLOOKUP(A496, Customer!A:O, 8, FALSE)</f>
        <v>0</v>
      </c>
      <c r="I496" s="2">
        <f>VLOOKUP(A496, Customer!A:O, 9, FALSE)</f>
        <v>1</v>
      </c>
      <c r="J496" s="2">
        <f>VLOOKUP(A496, Customer!A:O, 10, FALSE)</f>
        <v>0</v>
      </c>
      <c r="K496" s="2">
        <f>VLOOKUP(A496, Customer!A:O, 11, FALSE)</f>
        <v>0</v>
      </c>
      <c r="L496" s="2">
        <f>VLOOKUP(A496, Customer!A:O, 12, FALSE)</f>
        <v>0</v>
      </c>
      <c r="M496" s="2">
        <f>VLOOKUP(A496, Customer!A:O, 13, FALSE)</f>
        <v>0</v>
      </c>
      <c r="N496" s="2">
        <f>VLOOKUP(A496, Customer!A:O, 14, FALSE)</f>
        <v>0</v>
      </c>
      <c r="O496" s="2" t="str">
        <f>VLOOKUP(A496, Customer!A:O, 15, FALSE)</f>
        <v>State-New York</v>
      </c>
      <c r="P496" s="2">
        <f>VLOOKUP(A496,Sales!A:N,2,FALSE)</f>
        <v>28</v>
      </c>
      <c r="Q496">
        <f>VLOOKUP(A496,Sales!A:N,3,FALSE)</f>
        <v>921</v>
      </c>
      <c r="R496" s="2">
        <f>VLOOKUP(A496,Sales!A:N,4,FALSE)</f>
        <v>90</v>
      </c>
      <c r="S496" s="2">
        <f>VLOOKUP(A496,Sales!A:N,5,FALSE)</f>
        <v>806</v>
      </c>
      <c r="T496" s="2">
        <f>VLOOKUP(A496,Sales!A:N,6,FALSE)</f>
        <v>239</v>
      </c>
      <c r="U496" s="2">
        <f>VLOOKUP(A496,Sales!A:N,7,FALSE)</f>
        <v>298</v>
      </c>
      <c r="V496" s="2">
        <f>VLOOKUP(A496,Sales!A:N,8,FALSE)</f>
        <v>228</v>
      </c>
      <c r="W496" s="2">
        <f>VLOOKUP(A496,Sales!A:N,9,FALSE)</f>
        <v>2125</v>
      </c>
      <c r="X496" s="2">
        <f>VLOOKUP(A496,Sales!A:N,10,FALSE)</f>
        <v>1</v>
      </c>
      <c r="Y496" s="2">
        <f>VLOOKUP(A496,Sales!A:N,11,FALSE)</f>
        <v>7</v>
      </c>
      <c r="Z496" s="2">
        <f>VLOOKUP(A496,Sales!A:N,12,FALSE)</f>
        <v>3</v>
      </c>
      <c r="AA496" s="2">
        <f>VLOOKUP(A496,Sales!A:N,13,FALSE)</f>
        <v>13</v>
      </c>
      <c r="AB496" s="2">
        <f>VLOOKUP(A496,Sales!A:N,14,FALSE)</f>
        <v>4</v>
      </c>
      <c r="AC496" s="2">
        <f>VLOOKUP(A496,Campaigns!A:I,2,FALSE)</f>
        <v>0</v>
      </c>
      <c r="AD496" s="2">
        <f>VLOOKUP(A496,Campaigns!A:I,3,FALSE)</f>
        <v>0</v>
      </c>
      <c r="AE496" s="2">
        <f>VLOOKUP(A496,Campaigns!A:I,4,FALSE)</f>
        <v>0</v>
      </c>
      <c r="AF496" s="2">
        <f>VLOOKUP(A496,Campaigns!A:I,5,FALSE)</f>
        <v>0</v>
      </c>
      <c r="AG496" s="2">
        <f>VLOOKUP(A496,Campaigns!A:I,6,FALSE)</f>
        <v>0</v>
      </c>
      <c r="AH496" s="2">
        <f>VLOOKUP(A496,Campaigns!A:I,7,FALSE)</f>
        <v>0</v>
      </c>
      <c r="AI496" s="2">
        <f>VLOOKUP(A496,Campaigns!A:I,8,FALSE)</f>
        <v>0</v>
      </c>
      <c r="AJ496" s="19" t="str">
        <f>VLOOKUP(A496,Campaigns!A:I,9,FALSE)</f>
        <v>7/17/2019</v>
      </c>
    </row>
    <row r="497" spans="1:36">
      <c r="A497" s="2">
        <v>1190</v>
      </c>
      <c r="B497" s="2">
        <f>VLOOKUP(A497, Customer!A:O, 2, FALSE)</f>
        <v>163693</v>
      </c>
      <c r="C497" s="2">
        <f>VLOOKUP(A497, Customer!A:O, 3, FALSE)</f>
        <v>0</v>
      </c>
      <c r="D497" s="2">
        <f>VLOOKUP(A497, Customer!A:O, 4, FALSE)</f>
        <v>1</v>
      </c>
      <c r="E497" s="2">
        <f>VLOOKUP(A497, Customer!A:O, 5, FALSE)</f>
        <v>42</v>
      </c>
      <c r="F497" s="2">
        <f>VLOOKUP(A497, Customer!A:O, 6, FALSE)</f>
        <v>1</v>
      </c>
      <c r="G497" s="2">
        <f>VLOOKUP(A497, Customer!A:O, 7, FALSE)</f>
        <v>0</v>
      </c>
      <c r="H497" s="2">
        <f>VLOOKUP(A497, Customer!A:O, 8, FALSE)</f>
        <v>0</v>
      </c>
      <c r="I497" s="2">
        <f>VLOOKUP(A497, Customer!A:O, 9, FALSE)</f>
        <v>0</v>
      </c>
      <c r="J497" s="2">
        <f>VLOOKUP(A497, Customer!A:O, 10, FALSE)</f>
        <v>0</v>
      </c>
      <c r="K497" s="2">
        <f>VLOOKUP(A497, Customer!A:O, 11, FALSE)</f>
        <v>0</v>
      </c>
      <c r="L497" s="2">
        <f>VLOOKUP(A497, Customer!A:O, 12, FALSE)</f>
        <v>1</v>
      </c>
      <c r="M497" s="2">
        <f>VLOOKUP(A497, Customer!A:O, 13, FALSE)</f>
        <v>0</v>
      </c>
      <c r="N497" s="2">
        <f>VLOOKUP(A497, Customer!A:O, 14, FALSE)</f>
        <v>0</v>
      </c>
      <c r="O497" s="2" t="str">
        <f>VLOOKUP(A497, Customer!A:O, 15, FALSE)</f>
        <v>State-New York</v>
      </c>
      <c r="P497" s="2">
        <f>VLOOKUP(A497,Sales!A:N,2,FALSE)</f>
        <v>63</v>
      </c>
      <c r="Q497">
        <f>VLOOKUP(A497,Sales!A:N,3,FALSE)</f>
        <v>1509</v>
      </c>
      <c r="R497" s="2">
        <f>VLOOKUP(A497,Sales!A:N,4,FALSE)</f>
        <v>111</v>
      </c>
      <c r="S497" s="2">
        <f>VLOOKUP(A497,Sales!A:N,5,FALSE)</f>
        <v>866</v>
      </c>
      <c r="T497" s="2">
        <f>VLOOKUP(A497,Sales!A:N,6,FALSE)</f>
        <v>108</v>
      </c>
      <c r="U497" s="2">
        <f>VLOOKUP(A497,Sales!A:N,7,FALSE)</f>
        <v>224</v>
      </c>
      <c r="V497" s="2">
        <f>VLOOKUP(A497,Sales!A:N,8,FALSE)</f>
        <v>139</v>
      </c>
      <c r="W497" s="2">
        <f>VLOOKUP(A497,Sales!A:N,9,FALSE)</f>
        <v>2678</v>
      </c>
      <c r="X497" s="2">
        <f>VLOOKUP(A497,Sales!A:N,10,FALSE)</f>
        <v>3</v>
      </c>
      <c r="Y497" s="2">
        <f>VLOOKUP(A497,Sales!A:N,11,FALSE)</f>
        <v>11</v>
      </c>
      <c r="Z497" s="2">
        <f>VLOOKUP(A497,Sales!A:N,12,FALSE)</f>
        <v>6</v>
      </c>
      <c r="AA497" s="2">
        <f>VLOOKUP(A497,Sales!A:N,13,FALSE)</f>
        <v>9</v>
      </c>
      <c r="AB497" s="2">
        <f>VLOOKUP(A497,Sales!A:N,14,FALSE)</f>
        <v>6</v>
      </c>
      <c r="AC497" s="2">
        <f>VLOOKUP(A497,Campaigns!A:I,2,FALSE)</f>
        <v>0</v>
      </c>
      <c r="AD497" s="2">
        <f>VLOOKUP(A497,Campaigns!A:I,3,FALSE)</f>
        <v>0</v>
      </c>
      <c r="AE497" s="2">
        <f>VLOOKUP(A497,Campaigns!A:I,4,FALSE)</f>
        <v>0</v>
      </c>
      <c r="AF497" s="2">
        <f>VLOOKUP(A497,Campaigns!A:I,5,FALSE)</f>
        <v>0</v>
      </c>
      <c r="AG497" s="2">
        <f>VLOOKUP(A497,Campaigns!A:I,6,FALSE)</f>
        <v>0</v>
      </c>
      <c r="AH497" s="2">
        <f>VLOOKUP(A497,Campaigns!A:I,7,FALSE)</f>
        <v>0</v>
      </c>
      <c r="AI497" s="2">
        <f>VLOOKUP(A497,Campaigns!A:I,8,FALSE)</f>
        <v>0</v>
      </c>
      <c r="AJ497" s="19" t="str">
        <f>VLOOKUP(A497,Campaigns!A:I,9,FALSE)</f>
        <v>3/20/2020</v>
      </c>
    </row>
    <row r="498" spans="1:36">
      <c r="A498" s="2">
        <v>1964</v>
      </c>
      <c r="B498" s="2">
        <f>VLOOKUP(A498, Customer!A:O, 2, FALSE)</f>
        <v>163693</v>
      </c>
      <c r="C498" s="2">
        <f>VLOOKUP(A498, Customer!A:O, 3, FALSE)</f>
        <v>0</v>
      </c>
      <c r="D498" s="2">
        <f>VLOOKUP(A498, Customer!A:O, 4, FALSE)</f>
        <v>1</v>
      </c>
      <c r="E498" s="2">
        <f>VLOOKUP(A498, Customer!A:O, 5, FALSE)</f>
        <v>42</v>
      </c>
      <c r="F498" s="2">
        <f>VLOOKUP(A498, Customer!A:O, 6, FALSE)</f>
        <v>1</v>
      </c>
      <c r="G498" s="2">
        <f>VLOOKUP(A498, Customer!A:O, 7, FALSE)</f>
        <v>0</v>
      </c>
      <c r="H498" s="2">
        <f>VLOOKUP(A498, Customer!A:O, 8, FALSE)</f>
        <v>0</v>
      </c>
      <c r="I498" s="2">
        <f>VLOOKUP(A498, Customer!A:O, 9, FALSE)</f>
        <v>0</v>
      </c>
      <c r="J498" s="2">
        <f>VLOOKUP(A498, Customer!A:O, 10, FALSE)</f>
        <v>0</v>
      </c>
      <c r="K498" s="2">
        <f>VLOOKUP(A498, Customer!A:O, 11, FALSE)</f>
        <v>0</v>
      </c>
      <c r="L498" s="2">
        <f>VLOOKUP(A498, Customer!A:O, 12, FALSE)</f>
        <v>1</v>
      </c>
      <c r="M498" s="2">
        <f>VLOOKUP(A498, Customer!A:O, 13, FALSE)</f>
        <v>0</v>
      </c>
      <c r="N498" s="2">
        <f>VLOOKUP(A498, Customer!A:O, 14, FALSE)</f>
        <v>0</v>
      </c>
      <c r="O498" s="2" t="str">
        <f>VLOOKUP(A498, Customer!A:O, 15, FALSE)</f>
        <v>State-New York</v>
      </c>
      <c r="P498" s="2">
        <f>VLOOKUP(A498,Sales!A:N,2,FALSE)</f>
        <v>63</v>
      </c>
      <c r="Q498">
        <f>VLOOKUP(A498,Sales!A:N,3,FALSE)</f>
        <v>1509</v>
      </c>
      <c r="R498" s="2">
        <f>VLOOKUP(A498,Sales!A:N,4,FALSE)</f>
        <v>111</v>
      </c>
      <c r="S498" s="2">
        <f>VLOOKUP(A498,Sales!A:N,5,FALSE)</f>
        <v>866</v>
      </c>
      <c r="T498" s="2">
        <f>VLOOKUP(A498,Sales!A:N,6,FALSE)</f>
        <v>108</v>
      </c>
      <c r="U498" s="2">
        <f>VLOOKUP(A498,Sales!A:N,7,FALSE)</f>
        <v>224</v>
      </c>
      <c r="V498" s="2">
        <f>VLOOKUP(A498,Sales!A:N,8,FALSE)</f>
        <v>139</v>
      </c>
      <c r="W498" s="2">
        <f>VLOOKUP(A498,Sales!A:N,9,FALSE)</f>
        <v>2678</v>
      </c>
      <c r="X498" s="2">
        <f>VLOOKUP(A498,Sales!A:N,10,FALSE)</f>
        <v>3</v>
      </c>
      <c r="Y498" s="2">
        <f>VLOOKUP(A498,Sales!A:N,11,FALSE)</f>
        <v>11</v>
      </c>
      <c r="Z498" s="2">
        <f>VLOOKUP(A498,Sales!A:N,12,FALSE)</f>
        <v>6</v>
      </c>
      <c r="AA498" s="2">
        <f>VLOOKUP(A498,Sales!A:N,13,FALSE)</f>
        <v>9</v>
      </c>
      <c r="AB498" s="2">
        <f>VLOOKUP(A498,Sales!A:N,14,FALSE)</f>
        <v>6</v>
      </c>
      <c r="AC498" s="2">
        <f>VLOOKUP(A498,Campaigns!A:I,2,FALSE)</f>
        <v>0</v>
      </c>
      <c r="AD498" s="2">
        <f>VLOOKUP(A498,Campaigns!A:I,3,FALSE)</f>
        <v>0</v>
      </c>
      <c r="AE498" s="2">
        <f>VLOOKUP(A498,Campaigns!A:I,4,FALSE)</f>
        <v>0</v>
      </c>
      <c r="AF498" s="2">
        <f>VLOOKUP(A498,Campaigns!A:I,5,FALSE)</f>
        <v>0</v>
      </c>
      <c r="AG498" s="2">
        <f>VLOOKUP(A498,Campaigns!A:I,6,FALSE)</f>
        <v>0</v>
      </c>
      <c r="AH498" s="2">
        <f>VLOOKUP(A498,Campaigns!A:I,7,FALSE)</f>
        <v>0</v>
      </c>
      <c r="AI498" s="2">
        <f>VLOOKUP(A498,Campaigns!A:I,8,FALSE)</f>
        <v>0</v>
      </c>
      <c r="AJ498" s="19" t="str">
        <f>VLOOKUP(A498,Campaigns!A:I,9,FALSE)</f>
        <v>3/20/2020</v>
      </c>
    </row>
    <row r="499" spans="1:36">
      <c r="A499" s="2">
        <v>1855</v>
      </c>
      <c r="B499" s="2">
        <f>VLOOKUP(A499, Customer!A:O, 2, FALSE)</f>
        <v>161346</v>
      </c>
      <c r="C499" s="2">
        <f>VLOOKUP(A499, Customer!A:O, 3, FALSE)</f>
        <v>1</v>
      </c>
      <c r="D499" s="2">
        <f>VLOOKUP(A499, Customer!A:O, 4, FALSE)</f>
        <v>0</v>
      </c>
      <c r="E499" s="2">
        <f>VLOOKUP(A499, Customer!A:O, 5, FALSE)</f>
        <v>42</v>
      </c>
      <c r="F499" s="2">
        <f>VLOOKUP(A499, Customer!A:O, 6, FALSE)</f>
        <v>0</v>
      </c>
      <c r="G499" s="2">
        <f>VLOOKUP(A499, Customer!A:O, 7, FALSE)</f>
        <v>0</v>
      </c>
      <c r="H499" s="2">
        <f>VLOOKUP(A499, Customer!A:O, 8, FALSE)</f>
        <v>0</v>
      </c>
      <c r="I499" s="2">
        <f>VLOOKUP(A499, Customer!A:O, 9, FALSE)</f>
        <v>1</v>
      </c>
      <c r="J499" s="2">
        <f>VLOOKUP(A499, Customer!A:O, 10, FALSE)</f>
        <v>0</v>
      </c>
      <c r="K499" s="2">
        <f>VLOOKUP(A499, Customer!A:O, 11, FALSE)</f>
        <v>0</v>
      </c>
      <c r="L499" s="2">
        <f>VLOOKUP(A499, Customer!A:O, 12, FALSE)</f>
        <v>0</v>
      </c>
      <c r="M499" s="2">
        <f>VLOOKUP(A499, Customer!A:O, 13, FALSE)</f>
        <v>1</v>
      </c>
      <c r="N499" s="2">
        <f>VLOOKUP(A499, Customer!A:O, 14, FALSE)</f>
        <v>0</v>
      </c>
      <c r="O499" s="2" t="str">
        <f>VLOOKUP(A499, Customer!A:O, 15, FALSE)</f>
        <v>State-Illinois</v>
      </c>
      <c r="P499" s="2">
        <f>VLOOKUP(A499,Sales!A:N,2,FALSE)</f>
        <v>34</v>
      </c>
      <c r="Q499">
        <f>VLOOKUP(A499,Sales!A:N,3,FALSE)</f>
        <v>1478</v>
      </c>
      <c r="R499" s="2">
        <f>VLOOKUP(A499,Sales!A:N,4,FALSE)</f>
        <v>153</v>
      </c>
      <c r="S499" s="2">
        <f>VLOOKUP(A499,Sales!A:N,5,FALSE)</f>
        <v>442</v>
      </c>
      <c r="T499" s="2">
        <f>VLOOKUP(A499,Sales!A:N,6,FALSE)</f>
        <v>113</v>
      </c>
      <c r="U499" s="2">
        <f>VLOOKUP(A499,Sales!A:N,7,FALSE)</f>
        <v>42</v>
      </c>
      <c r="V499" s="2">
        <f>VLOOKUP(A499,Sales!A:N,8,FALSE)</f>
        <v>373</v>
      </c>
      <c r="W499" s="2">
        <f>VLOOKUP(A499,Sales!A:N,9,FALSE)</f>
        <v>1854</v>
      </c>
      <c r="X499" s="2">
        <f>VLOOKUP(A499,Sales!A:N,10,FALSE)</f>
        <v>1</v>
      </c>
      <c r="Y499" s="2">
        <f>VLOOKUP(A499,Sales!A:N,11,FALSE)</f>
        <v>5</v>
      </c>
      <c r="Z499" s="2">
        <f>VLOOKUP(A499,Sales!A:N,12,FALSE)</f>
        <v>7</v>
      </c>
      <c r="AA499" s="2">
        <f>VLOOKUP(A499,Sales!A:N,13,FALSE)</f>
        <v>10</v>
      </c>
      <c r="AB499" s="2">
        <f>VLOOKUP(A499,Sales!A:N,14,FALSE)</f>
        <v>3</v>
      </c>
      <c r="AC499" s="2">
        <f>VLOOKUP(A499,Campaigns!A:I,2,FALSE)</f>
        <v>0</v>
      </c>
      <c r="AD499" s="2">
        <f>VLOOKUP(A499,Campaigns!A:I,3,FALSE)</f>
        <v>0</v>
      </c>
      <c r="AE499" s="2">
        <f>VLOOKUP(A499,Campaigns!A:I,4,FALSE)</f>
        <v>0</v>
      </c>
      <c r="AF499" s="2">
        <f>VLOOKUP(A499,Campaigns!A:I,5,FALSE)</f>
        <v>0</v>
      </c>
      <c r="AG499" s="2">
        <f>VLOOKUP(A499,Campaigns!A:I,6,FALSE)</f>
        <v>0</v>
      </c>
      <c r="AH499" s="2">
        <f>VLOOKUP(A499,Campaigns!A:I,7,FALSE)</f>
        <v>0</v>
      </c>
      <c r="AI499" s="2">
        <f>VLOOKUP(A499,Campaigns!A:I,8,FALSE)</f>
        <v>0</v>
      </c>
      <c r="AJ499" s="19">
        <f>VLOOKUP(A499,Campaigns!A:I,9,FALSE)</f>
        <v>44168</v>
      </c>
    </row>
    <row r="500" spans="1:36">
      <c r="A500" s="2">
        <v>1147</v>
      </c>
      <c r="B500" s="2">
        <f>VLOOKUP(A500, Customer!A:O, 2, FALSE)</f>
        <v>160199</v>
      </c>
      <c r="C500" s="2">
        <f>VLOOKUP(A500, Customer!A:O, 3, FALSE)</f>
        <v>1</v>
      </c>
      <c r="D500" s="2">
        <f>VLOOKUP(A500, Customer!A:O, 4, FALSE)</f>
        <v>2</v>
      </c>
      <c r="E500" s="2">
        <f>VLOOKUP(A500, Customer!A:O, 5, FALSE)</f>
        <v>42</v>
      </c>
      <c r="F500" s="2">
        <f>VLOOKUP(A500, Customer!A:O, 6, FALSE)</f>
        <v>0</v>
      </c>
      <c r="G500" s="2">
        <f>VLOOKUP(A500, Customer!A:O, 7, FALSE)</f>
        <v>0</v>
      </c>
      <c r="H500" s="2">
        <f>VLOOKUP(A500, Customer!A:O, 8, FALSE)</f>
        <v>1</v>
      </c>
      <c r="I500" s="2">
        <f>VLOOKUP(A500, Customer!A:O, 9, FALSE)</f>
        <v>0</v>
      </c>
      <c r="J500" s="2">
        <f>VLOOKUP(A500, Customer!A:O, 10, FALSE)</f>
        <v>0</v>
      </c>
      <c r="K500" s="2">
        <f>VLOOKUP(A500, Customer!A:O, 11, FALSE)</f>
        <v>0</v>
      </c>
      <c r="L500" s="2">
        <f>VLOOKUP(A500, Customer!A:O, 12, FALSE)</f>
        <v>1</v>
      </c>
      <c r="M500" s="2">
        <f>VLOOKUP(A500, Customer!A:O, 13, FALSE)</f>
        <v>0</v>
      </c>
      <c r="N500" s="2">
        <f>VLOOKUP(A500, Customer!A:O, 14, FALSE)</f>
        <v>0</v>
      </c>
      <c r="O500" s="2" t="str">
        <f>VLOOKUP(A500, Customer!A:O, 15, FALSE)</f>
        <v>State-Illinois</v>
      </c>
      <c r="P500" s="2">
        <f>VLOOKUP(A500,Sales!A:N,2,FALSE)</f>
        <v>49</v>
      </c>
      <c r="Q500">
        <f>VLOOKUP(A500,Sales!A:N,3,FALSE)</f>
        <v>21</v>
      </c>
      <c r="R500" s="2">
        <f>VLOOKUP(A500,Sales!A:N,4,FALSE)</f>
        <v>3</v>
      </c>
      <c r="S500" s="2">
        <f>VLOOKUP(A500,Sales!A:N,5,FALSE)</f>
        <v>19</v>
      </c>
      <c r="T500" s="2">
        <f>VLOOKUP(A500,Sales!A:N,6,FALSE)</f>
        <v>5</v>
      </c>
      <c r="U500" s="2">
        <f>VLOOKUP(A500,Sales!A:N,7,FALSE)</f>
        <v>0</v>
      </c>
      <c r="V500" s="2">
        <f>VLOOKUP(A500,Sales!A:N,8,FALSE)</f>
        <v>0</v>
      </c>
      <c r="W500" s="2">
        <f>VLOOKUP(A500,Sales!A:N,9,FALSE)</f>
        <v>48</v>
      </c>
      <c r="X500" s="2">
        <f>VLOOKUP(A500,Sales!A:N,10,FALSE)</f>
        <v>1</v>
      </c>
      <c r="Y500" s="2">
        <f>VLOOKUP(A500,Sales!A:N,11,FALSE)</f>
        <v>0</v>
      </c>
      <c r="Z500" s="2">
        <f>VLOOKUP(A500,Sales!A:N,12,FALSE)</f>
        <v>0</v>
      </c>
      <c r="AA500" s="2">
        <f>VLOOKUP(A500,Sales!A:N,13,FALSE)</f>
        <v>3</v>
      </c>
      <c r="AB500" s="2">
        <f>VLOOKUP(A500,Sales!A:N,14,FALSE)</f>
        <v>4</v>
      </c>
      <c r="AC500" s="2">
        <f>VLOOKUP(A500,Campaigns!A:I,2,FALSE)</f>
        <v>0</v>
      </c>
      <c r="AD500" s="2">
        <f>VLOOKUP(A500,Campaigns!A:I,3,FALSE)</f>
        <v>0</v>
      </c>
      <c r="AE500" s="2">
        <f>VLOOKUP(A500,Campaigns!A:I,4,FALSE)</f>
        <v>0</v>
      </c>
      <c r="AF500" s="2">
        <f>VLOOKUP(A500,Campaigns!A:I,5,FALSE)</f>
        <v>0</v>
      </c>
      <c r="AG500" s="2">
        <f>VLOOKUP(A500,Campaigns!A:I,6,FALSE)</f>
        <v>0</v>
      </c>
      <c r="AH500" s="2">
        <f>VLOOKUP(A500,Campaigns!A:I,7,FALSE)</f>
        <v>0</v>
      </c>
      <c r="AI500" s="2">
        <f>VLOOKUP(A500,Campaigns!A:I,8,FALSE)</f>
        <v>0</v>
      </c>
      <c r="AJ500" s="19" t="str">
        <f>VLOOKUP(A500,Campaigns!A:I,9,FALSE)</f>
        <v>2/17/2020</v>
      </c>
    </row>
    <row r="501" spans="1:36">
      <c r="A501" s="2">
        <v>2469</v>
      </c>
      <c r="B501" s="2">
        <f>VLOOKUP(A501, Customer!A:O, 2, FALSE)</f>
        <v>157867</v>
      </c>
      <c r="C501" s="2">
        <f>VLOOKUP(A501, Customer!A:O, 3, FALSE)</f>
        <v>1</v>
      </c>
      <c r="D501" s="2">
        <f>VLOOKUP(A501, Customer!A:O, 4, FALSE)</f>
        <v>0</v>
      </c>
      <c r="E501" s="2">
        <f>VLOOKUP(A501, Customer!A:O, 5, FALSE)</f>
        <v>42</v>
      </c>
      <c r="F501" s="2">
        <f>VLOOKUP(A501, Customer!A:O, 6, FALSE)</f>
        <v>0</v>
      </c>
      <c r="G501" s="2">
        <f>VLOOKUP(A501, Customer!A:O, 7, FALSE)</f>
        <v>0</v>
      </c>
      <c r="H501" s="2">
        <f>VLOOKUP(A501, Customer!A:O, 8, FALSE)</f>
        <v>0</v>
      </c>
      <c r="I501" s="2">
        <f>VLOOKUP(A501, Customer!A:O, 9, FALSE)</f>
        <v>1</v>
      </c>
      <c r="J501" s="2">
        <f>VLOOKUP(A501, Customer!A:O, 10, FALSE)</f>
        <v>0</v>
      </c>
      <c r="K501" s="2">
        <f>VLOOKUP(A501, Customer!A:O, 11, FALSE)</f>
        <v>0</v>
      </c>
      <c r="L501" s="2">
        <f>VLOOKUP(A501, Customer!A:O, 12, FALSE)</f>
        <v>1</v>
      </c>
      <c r="M501" s="2">
        <f>VLOOKUP(A501, Customer!A:O, 13, FALSE)</f>
        <v>0</v>
      </c>
      <c r="N501" s="2">
        <f>VLOOKUP(A501, Customer!A:O, 14, FALSE)</f>
        <v>0</v>
      </c>
      <c r="O501" s="2" t="str">
        <f>VLOOKUP(A501, Customer!A:O, 15, FALSE)</f>
        <v>State-Texas</v>
      </c>
      <c r="P501" s="2">
        <f>VLOOKUP(A501,Sales!A:N,2,FALSE)</f>
        <v>48</v>
      </c>
      <c r="Q501">
        <f>VLOOKUP(A501,Sales!A:N,3,FALSE)</f>
        <v>938</v>
      </c>
      <c r="R501" s="2">
        <f>VLOOKUP(A501,Sales!A:N,4,FALSE)</f>
        <v>95</v>
      </c>
      <c r="S501" s="2">
        <f>VLOOKUP(A501,Sales!A:N,5,FALSE)</f>
        <v>486</v>
      </c>
      <c r="T501" s="2">
        <f>VLOOKUP(A501,Sales!A:N,6,FALSE)</f>
        <v>41</v>
      </c>
      <c r="U501" s="2">
        <f>VLOOKUP(A501,Sales!A:N,7,FALSE)</f>
        <v>63</v>
      </c>
      <c r="V501" s="2">
        <f>VLOOKUP(A501,Sales!A:N,8,FALSE)</f>
        <v>46</v>
      </c>
      <c r="W501" s="2">
        <f>VLOOKUP(A501,Sales!A:N,9,FALSE)</f>
        <v>1577</v>
      </c>
      <c r="X501" s="2">
        <f>VLOOKUP(A501,Sales!A:N,10,FALSE)</f>
        <v>7</v>
      </c>
      <c r="Y501" s="2">
        <f>VLOOKUP(A501,Sales!A:N,11,FALSE)</f>
        <v>7</v>
      </c>
      <c r="Z501" s="2">
        <f>VLOOKUP(A501,Sales!A:N,12,FALSE)</f>
        <v>2</v>
      </c>
      <c r="AA501" s="2">
        <f>VLOOKUP(A501,Sales!A:N,13,FALSE)</f>
        <v>9</v>
      </c>
      <c r="AB501" s="2">
        <f>VLOOKUP(A501,Sales!A:N,14,FALSE)</f>
        <v>6</v>
      </c>
      <c r="AC501" s="2">
        <f>VLOOKUP(A501,Campaigns!A:I,2,FALSE)</f>
        <v>0</v>
      </c>
      <c r="AD501" s="2">
        <f>VLOOKUP(A501,Campaigns!A:I,3,FALSE)</f>
        <v>0</v>
      </c>
      <c r="AE501" s="2">
        <f>VLOOKUP(A501,Campaigns!A:I,4,FALSE)</f>
        <v>0</v>
      </c>
      <c r="AF501" s="2">
        <f>VLOOKUP(A501,Campaigns!A:I,5,FALSE)</f>
        <v>0</v>
      </c>
      <c r="AG501" s="2">
        <f>VLOOKUP(A501,Campaigns!A:I,6,FALSE)</f>
        <v>0</v>
      </c>
      <c r="AH501" s="2">
        <f>VLOOKUP(A501,Campaigns!A:I,7,FALSE)</f>
        <v>0</v>
      </c>
      <c r="AI501" s="2">
        <f>VLOOKUP(A501,Campaigns!A:I,8,FALSE)</f>
        <v>0</v>
      </c>
      <c r="AJ501" s="19">
        <f>VLOOKUP(A501,Campaigns!A:I,9,FALSE)</f>
        <v>44015</v>
      </c>
    </row>
    <row r="502" spans="1:36">
      <c r="A502" s="2">
        <v>2961</v>
      </c>
      <c r="B502" s="2">
        <f>VLOOKUP(A502, Customer!A:O, 2, FALSE)</f>
        <v>157113</v>
      </c>
      <c r="C502" s="2">
        <f>VLOOKUP(A502, Customer!A:O, 3, FALSE)</f>
        <v>1</v>
      </c>
      <c r="D502" s="2">
        <f>VLOOKUP(A502, Customer!A:O, 4, FALSE)</f>
        <v>1</v>
      </c>
      <c r="E502" s="2">
        <f>VLOOKUP(A502, Customer!A:O, 5, FALSE)</f>
        <v>42</v>
      </c>
      <c r="F502" s="2">
        <f>VLOOKUP(A502, Customer!A:O, 6, FALSE)</f>
        <v>0</v>
      </c>
      <c r="G502" s="2">
        <f>VLOOKUP(A502, Customer!A:O, 7, FALSE)</f>
        <v>1</v>
      </c>
      <c r="H502" s="2">
        <f>VLOOKUP(A502, Customer!A:O, 8, FALSE)</f>
        <v>0</v>
      </c>
      <c r="I502" s="2">
        <f>VLOOKUP(A502, Customer!A:O, 9, FALSE)</f>
        <v>0</v>
      </c>
      <c r="J502" s="2">
        <f>VLOOKUP(A502, Customer!A:O, 10, FALSE)</f>
        <v>0</v>
      </c>
      <c r="K502" s="2">
        <f>VLOOKUP(A502, Customer!A:O, 11, FALSE)</f>
        <v>0</v>
      </c>
      <c r="L502" s="2">
        <f>VLOOKUP(A502, Customer!A:O, 12, FALSE)</f>
        <v>1</v>
      </c>
      <c r="M502" s="2">
        <f>VLOOKUP(A502, Customer!A:O, 13, FALSE)</f>
        <v>0</v>
      </c>
      <c r="N502" s="2">
        <f>VLOOKUP(A502, Customer!A:O, 14, FALSE)</f>
        <v>0</v>
      </c>
      <c r="O502" s="2" t="str">
        <f>VLOOKUP(A502, Customer!A:O, 15, FALSE)</f>
        <v>State-Texas</v>
      </c>
      <c r="P502" s="2">
        <f>VLOOKUP(A502,Sales!A:N,2,FALSE)</f>
        <v>45</v>
      </c>
      <c r="Q502">
        <f>VLOOKUP(A502,Sales!A:N,3,FALSE)</f>
        <v>501</v>
      </c>
      <c r="R502" s="2">
        <f>VLOOKUP(A502,Sales!A:N,4,FALSE)</f>
        <v>11</v>
      </c>
      <c r="S502" s="2">
        <f>VLOOKUP(A502,Sales!A:N,5,FALSE)</f>
        <v>91</v>
      </c>
      <c r="T502" s="2">
        <f>VLOOKUP(A502,Sales!A:N,6,FALSE)</f>
        <v>0</v>
      </c>
      <c r="U502" s="2">
        <f>VLOOKUP(A502,Sales!A:N,7,FALSE)</f>
        <v>6</v>
      </c>
      <c r="V502" s="2">
        <f>VLOOKUP(A502,Sales!A:N,8,FALSE)</f>
        <v>116</v>
      </c>
      <c r="W502" s="2">
        <f>VLOOKUP(A502,Sales!A:N,9,FALSE)</f>
        <v>492</v>
      </c>
      <c r="X502" s="2">
        <f>VLOOKUP(A502,Sales!A:N,10,FALSE)</f>
        <v>6</v>
      </c>
      <c r="Y502" s="2">
        <f>VLOOKUP(A502,Sales!A:N,11,FALSE)</f>
        <v>4</v>
      </c>
      <c r="Z502" s="2">
        <f>VLOOKUP(A502,Sales!A:N,12,FALSE)</f>
        <v>1</v>
      </c>
      <c r="AA502" s="2">
        <f>VLOOKUP(A502,Sales!A:N,13,FALSE)</f>
        <v>5</v>
      </c>
      <c r="AB502" s="2">
        <f>VLOOKUP(A502,Sales!A:N,14,FALSE)</f>
        <v>7</v>
      </c>
      <c r="AC502" s="2">
        <f>VLOOKUP(A502,Campaigns!A:I,2,FALSE)</f>
        <v>0</v>
      </c>
      <c r="AD502" s="2">
        <f>VLOOKUP(A502,Campaigns!A:I,3,FALSE)</f>
        <v>0</v>
      </c>
      <c r="AE502" s="2">
        <f>VLOOKUP(A502,Campaigns!A:I,4,FALSE)</f>
        <v>0</v>
      </c>
      <c r="AF502" s="2">
        <f>VLOOKUP(A502,Campaigns!A:I,5,FALSE)</f>
        <v>0</v>
      </c>
      <c r="AG502" s="2">
        <f>VLOOKUP(A502,Campaigns!A:I,6,FALSE)</f>
        <v>0</v>
      </c>
      <c r="AH502" s="2">
        <f>VLOOKUP(A502,Campaigns!A:I,7,FALSE)</f>
        <v>0</v>
      </c>
      <c r="AI502" s="2">
        <f>VLOOKUP(A502,Campaigns!A:I,8,FALSE)</f>
        <v>0</v>
      </c>
      <c r="AJ502" s="19" t="str">
        <f>VLOOKUP(A502,Campaigns!A:I,9,FALSE)</f>
        <v>7/14/2019</v>
      </c>
    </row>
    <row r="503" spans="1:36">
      <c r="A503" s="2">
        <v>1480</v>
      </c>
      <c r="B503" s="2">
        <f>VLOOKUP(A503, Customer!A:O, 2, FALSE)</f>
        <v>155563</v>
      </c>
      <c r="C503" s="2">
        <f>VLOOKUP(A503, Customer!A:O, 3, FALSE)</f>
        <v>0</v>
      </c>
      <c r="D503" s="2">
        <f>VLOOKUP(A503, Customer!A:O, 4, FALSE)</f>
        <v>1</v>
      </c>
      <c r="E503" s="2">
        <f>VLOOKUP(A503, Customer!A:O, 5, FALSE)</f>
        <v>42</v>
      </c>
      <c r="F503" s="2">
        <f>VLOOKUP(A503, Customer!A:O, 6, FALSE)</f>
        <v>1</v>
      </c>
      <c r="G503" s="2">
        <f>VLOOKUP(A503, Customer!A:O, 7, FALSE)</f>
        <v>0</v>
      </c>
      <c r="H503" s="2">
        <f>VLOOKUP(A503, Customer!A:O, 8, FALSE)</f>
        <v>0</v>
      </c>
      <c r="I503" s="2">
        <f>VLOOKUP(A503, Customer!A:O, 9, FALSE)</f>
        <v>0</v>
      </c>
      <c r="J503" s="2">
        <f>VLOOKUP(A503, Customer!A:O, 10, FALSE)</f>
        <v>0</v>
      </c>
      <c r="K503" s="2">
        <f>VLOOKUP(A503, Customer!A:O, 11, FALSE)</f>
        <v>0</v>
      </c>
      <c r="L503" s="2">
        <f>VLOOKUP(A503, Customer!A:O, 12, FALSE)</f>
        <v>1</v>
      </c>
      <c r="M503" s="2">
        <f>VLOOKUP(A503, Customer!A:O, 13, FALSE)</f>
        <v>0</v>
      </c>
      <c r="N503" s="2">
        <f>VLOOKUP(A503, Customer!A:O, 14, FALSE)</f>
        <v>0</v>
      </c>
      <c r="O503" s="2" t="str">
        <f>VLOOKUP(A503, Customer!A:O, 15, FALSE)</f>
        <v>State-Other</v>
      </c>
      <c r="P503" s="2">
        <f>VLOOKUP(A503,Sales!A:N,2,FALSE)</f>
        <v>22</v>
      </c>
      <c r="Q503">
        <f>VLOOKUP(A503,Sales!A:N,3,FALSE)</f>
        <v>81</v>
      </c>
      <c r="R503" s="2">
        <f>VLOOKUP(A503,Sales!A:N,4,FALSE)</f>
        <v>3</v>
      </c>
      <c r="S503" s="2">
        <f>VLOOKUP(A503,Sales!A:N,5,FALSE)</f>
        <v>25</v>
      </c>
      <c r="T503" s="2">
        <f>VLOOKUP(A503,Sales!A:N,6,FALSE)</f>
        <v>6</v>
      </c>
      <c r="U503" s="2">
        <f>VLOOKUP(A503,Sales!A:N,7,FALSE)</f>
        <v>0</v>
      </c>
      <c r="V503" s="2">
        <f>VLOOKUP(A503,Sales!A:N,8,FALSE)</f>
        <v>6</v>
      </c>
      <c r="W503" s="2">
        <f>VLOOKUP(A503,Sales!A:N,9,FALSE)</f>
        <v>109</v>
      </c>
      <c r="X503" s="2">
        <f>VLOOKUP(A503,Sales!A:N,10,FALSE)</f>
        <v>1</v>
      </c>
      <c r="Y503" s="2">
        <f>VLOOKUP(A503,Sales!A:N,11,FALSE)</f>
        <v>2</v>
      </c>
      <c r="Z503" s="2">
        <f>VLOOKUP(A503,Sales!A:N,12,FALSE)</f>
        <v>0</v>
      </c>
      <c r="AA503" s="2">
        <f>VLOOKUP(A503,Sales!A:N,13,FALSE)</f>
        <v>3</v>
      </c>
      <c r="AB503" s="2">
        <f>VLOOKUP(A503,Sales!A:N,14,FALSE)</f>
        <v>3</v>
      </c>
      <c r="AC503" s="2">
        <f>VLOOKUP(A503,Campaigns!A:I,2,FALSE)</f>
        <v>0</v>
      </c>
      <c r="AD503" s="2">
        <f>VLOOKUP(A503,Campaigns!A:I,3,FALSE)</f>
        <v>0</v>
      </c>
      <c r="AE503" s="2">
        <f>VLOOKUP(A503,Campaigns!A:I,4,FALSE)</f>
        <v>0</v>
      </c>
      <c r="AF503" s="2">
        <f>VLOOKUP(A503,Campaigns!A:I,5,FALSE)</f>
        <v>0</v>
      </c>
      <c r="AG503" s="2">
        <f>VLOOKUP(A503,Campaigns!A:I,6,FALSE)</f>
        <v>0</v>
      </c>
      <c r="AH503" s="2">
        <f>VLOOKUP(A503,Campaigns!A:I,7,FALSE)</f>
        <v>0</v>
      </c>
      <c r="AI503" s="2">
        <f>VLOOKUP(A503,Campaigns!A:I,8,FALSE)</f>
        <v>0</v>
      </c>
      <c r="AJ503" s="19">
        <f>VLOOKUP(A503,Campaigns!A:I,9,FALSE)</f>
        <v>44083</v>
      </c>
    </row>
    <row r="504" spans="1:36">
      <c r="A504" s="2">
        <v>1540</v>
      </c>
      <c r="B504" s="2">
        <f>VLOOKUP(A504, Customer!A:O, 2, FALSE)</f>
        <v>154880</v>
      </c>
      <c r="C504" s="2">
        <f>VLOOKUP(A504, Customer!A:O, 3, FALSE)</f>
        <v>1</v>
      </c>
      <c r="D504" s="2">
        <f>VLOOKUP(A504, Customer!A:O, 4, FALSE)</f>
        <v>0</v>
      </c>
      <c r="E504" s="2">
        <f>VLOOKUP(A504, Customer!A:O, 5, FALSE)</f>
        <v>42</v>
      </c>
      <c r="F504" s="2">
        <f>VLOOKUP(A504, Customer!A:O, 6, FALSE)</f>
        <v>0</v>
      </c>
      <c r="G504" s="2">
        <f>VLOOKUP(A504, Customer!A:O, 7, FALSE)</f>
        <v>0</v>
      </c>
      <c r="H504" s="2">
        <f>VLOOKUP(A504, Customer!A:O, 8, FALSE)</f>
        <v>1</v>
      </c>
      <c r="I504" s="2">
        <f>VLOOKUP(A504, Customer!A:O, 9, FALSE)</f>
        <v>0</v>
      </c>
      <c r="J504" s="2">
        <f>VLOOKUP(A504, Customer!A:O, 10, FALSE)</f>
        <v>0</v>
      </c>
      <c r="K504" s="2">
        <f>VLOOKUP(A504, Customer!A:O, 11, FALSE)</f>
        <v>0</v>
      </c>
      <c r="L504" s="2">
        <f>VLOOKUP(A504, Customer!A:O, 12, FALSE)</f>
        <v>0</v>
      </c>
      <c r="M504" s="2">
        <f>VLOOKUP(A504, Customer!A:O, 13, FALSE)</f>
        <v>0</v>
      </c>
      <c r="N504" s="2">
        <f>VLOOKUP(A504, Customer!A:O, 14, FALSE)</f>
        <v>1</v>
      </c>
      <c r="O504" s="2" t="str">
        <f>VLOOKUP(A504, Customer!A:O, 15, FALSE)</f>
        <v>State-Other</v>
      </c>
      <c r="P504" s="2">
        <f>VLOOKUP(A504,Sales!A:N,2,FALSE)</f>
        <v>57</v>
      </c>
      <c r="Q504">
        <f>VLOOKUP(A504,Sales!A:N,3,FALSE)</f>
        <v>869</v>
      </c>
      <c r="R504" s="2">
        <f>VLOOKUP(A504,Sales!A:N,4,FALSE)</f>
        <v>240</v>
      </c>
      <c r="S504" s="2">
        <f>VLOOKUP(A504,Sales!A:N,5,FALSE)</f>
        <v>387</v>
      </c>
      <c r="T504" s="2">
        <f>VLOOKUP(A504,Sales!A:N,6,FALSE)</f>
        <v>288</v>
      </c>
      <c r="U504" s="2">
        <f>VLOOKUP(A504,Sales!A:N,7,FALSE)</f>
        <v>127</v>
      </c>
      <c r="V504" s="2">
        <f>VLOOKUP(A504,Sales!A:N,8,FALSE)</f>
        <v>333</v>
      </c>
      <c r="W504" s="2">
        <f>VLOOKUP(A504,Sales!A:N,9,FALSE)</f>
        <v>1578</v>
      </c>
      <c r="X504" s="2">
        <f>VLOOKUP(A504,Sales!A:N,10,FALSE)</f>
        <v>2</v>
      </c>
      <c r="Y504" s="2">
        <f>VLOOKUP(A504,Sales!A:N,11,FALSE)</f>
        <v>6</v>
      </c>
      <c r="Z504" s="2">
        <f>VLOOKUP(A504,Sales!A:N,12,FALSE)</f>
        <v>2</v>
      </c>
      <c r="AA504" s="2">
        <f>VLOOKUP(A504,Sales!A:N,13,FALSE)</f>
        <v>11</v>
      </c>
      <c r="AB504" s="2">
        <f>VLOOKUP(A504,Sales!A:N,14,FALSE)</f>
        <v>5</v>
      </c>
      <c r="AC504" s="2">
        <f>VLOOKUP(A504,Campaigns!A:I,2,FALSE)</f>
        <v>0</v>
      </c>
      <c r="AD504" s="2">
        <f>VLOOKUP(A504,Campaigns!A:I,3,FALSE)</f>
        <v>0</v>
      </c>
      <c r="AE504" s="2">
        <f>VLOOKUP(A504,Campaigns!A:I,4,FALSE)</f>
        <v>0</v>
      </c>
      <c r="AF504" s="2">
        <f>VLOOKUP(A504,Campaigns!A:I,5,FALSE)</f>
        <v>0</v>
      </c>
      <c r="AG504" s="2">
        <f>VLOOKUP(A504,Campaigns!A:I,6,FALSE)</f>
        <v>0</v>
      </c>
      <c r="AH504" s="2">
        <f>VLOOKUP(A504,Campaigns!A:I,7,FALSE)</f>
        <v>0</v>
      </c>
      <c r="AI504" s="2">
        <f>VLOOKUP(A504,Campaigns!A:I,8,FALSE)</f>
        <v>0</v>
      </c>
      <c r="AJ504" s="19">
        <f>VLOOKUP(A504,Campaigns!A:I,9,FALSE)</f>
        <v>43624</v>
      </c>
    </row>
    <row r="505" spans="1:36">
      <c r="A505" s="2">
        <v>1601</v>
      </c>
      <c r="B505" s="2">
        <f>VLOOKUP(A505, Customer!A:O, 2, FALSE)</f>
        <v>154162</v>
      </c>
      <c r="C505" s="2">
        <f>VLOOKUP(A505, Customer!A:O, 3, FALSE)</f>
        <v>1</v>
      </c>
      <c r="D505" s="2">
        <f>VLOOKUP(A505, Customer!A:O, 4, FALSE)</f>
        <v>1</v>
      </c>
      <c r="E505" s="2">
        <f>VLOOKUP(A505, Customer!A:O, 5, FALSE)</f>
        <v>42</v>
      </c>
      <c r="F505" s="2">
        <f>VLOOKUP(A505, Customer!A:O, 6, FALSE)</f>
        <v>0</v>
      </c>
      <c r="G505" s="2">
        <f>VLOOKUP(A505, Customer!A:O, 7, FALSE)</f>
        <v>0</v>
      </c>
      <c r="H505" s="2">
        <f>VLOOKUP(A505, Customer!A:O, 8, FALSE)</f>
        <v>0</v>
      </c>
      <c r="I505" s="2">
        <f>VLOOKUP(A505, Customer!A:O, 9, FALSE)</f>
        <v>0</v>
      </c>
      <c r="J505" s="2">
        <f>VLOOKUP(A505, Customer!A:O, 10, FALSE)</f>
        <v>1</v>
      </c>
      <c r="K505" s="2">
        <f>VLOOKUP(A505, Customer!A:O, 11, FALSE)</f>
        <v>0</v>
      </c>
      <c r="L505" s="2">
        <f>VLOOKUP(A505, Customer!A:O, 12, FALSE)</f>
        <v>1</v>
      </c>
      <c r="M505" s="2">
        <f>VLOOKUP(A505, Customer!A:O, 13, FALSE)</f>
        <v>0</v>
      </c>
      <c r="N505" s="2">
        <f>VLOOKUP(A505, Customer!A:O, 14, FALSE)</f>
        <v>0</v>
      </c>
      <c r="O505" s="2" t="str">
        <f>VLOOKUP(A505, Customer!A:O, 15, FALSE)</f>
        <v>State-California</v>
      </c>
      <c r="P505" s="2">
        <f>VLOOKUP(A505,Sales!A:N,2,FALSE)</f>
        <v>31</v>
      </c>
      <c r="Q505">
        <f>VLOOKUP(A505,Sales!A:N,3,FALSE)</f>
        <v>14</v>
      </c>
      <c r="R505" s="2">
        <f>VLOOKUP(A505,Sales!A:N,4,FALSE)</f>
        <v>17</v>
      </c>
      <c r="S505" s="2">
        <f>VLOOKUP(A505,Sales!A:N,5,FALSE)</f>
        <v>28</v>
      </c>
      <c r="T505" s="2">
        <f>VLOOKUP(A505,Sales!A:N,6,FALSE)</f>
        <v>17</v>
      </c>
      <c r="U505" s="2">
        <f>VLOOKUP(A505,Sales!A:N,7,FALSE)</f>
        <v>14</v>
      </c>
      <c r="V505" s="2">
        <f>VLOOKUP(A505,Sales!A:N,8,FALSE)</f>
        <v>28</v>
      </c>
      <c r="W505" s="2">
        <f>VLOOKUP(A505,Sales!A:N,9,FALSE)</f>
        <v>63</v>
      </c>
      <c r="X505" s="2">
        <f>VLOOKUP(A505,Sales!A:N,10,FALSE)</f>
        <v>1</v>
      </c>
      <c r="Y505" s="2">
        <f>VLOOKUP(A505,Sales!A:N,11,FALSE)</f>
        <v>1</v>
      </c>
      <c r="Z505" s="2">
        <f>VLOOKUP(A505,Sales!A:N,12,FALSE)</f>
        <v>0</v>
      </c>
      <c r="AA505" s="2">
        <f>VLOOKUP(A505,Sales!A:N,13,FALSE)</f>
        <v>3</v>
      </c>
      <c r="AB505" s="2">
        <f>VLOOKUP(A505,Sales!A:N,14,FALSE)</f>
        <v>4</v>
      </c>
      <c r="AC505" s="2">
        <f>VLOOKUP(A505,Campaigns!A:I,2,FALSE)</f>
        <v>0</v>
      </c>
      <c r="AD505" s="2">
        <f>VLOOKUP(A505,Campaigns!A:I,3,FALSE)</f>
        <v>0</v>
      </c>
      <c r="AE505" s="2">
        <f>VLOOKUP(A505,Campaigns!A:I,4,FALSE)</f>
        <v>0</v>
      </c>
      <c r="AF505" s="2">
        <f>VLOOKUP(A505,Campaigns!A:I,5,FALSE)</f>
        <v>0</v>
      </c>
      <c r="AG505" s="2">
        <f>VLOOKUP(A505,Campaigns!A:I,6,FALSE)</f>
        <v>0</v>
      </c>
      <c r="AH505" s="2">
        <f>VLOOKUP(A505,Campaigns!A:I,7,FALSE)</f>
        <v>0</v>
      </c>
      <c r="AI505" s="2">
        <f>VLOOKUP(A505,Campaigns!A:I,8,FALSE)</f>
        <v>0</v>
      </c>
      <c r="AJ505" s="19" t="str">
        <f>VLOOKUP(A505,Campaigns!A:I,9,FALSE)</f>
        <v>8/23/2019</v>
      </c>
    </row>
    <row r="506" spans="1:36">
      <c r="A506" s="2">
        <v>1849</v>
      </c>
      <c r="B506" s="2">
        <f>VLOOKUP(A506, Customer!A:O, 2, FALSE)</f>
        <v>153172</v>
      </c>
      <c r="C506" s="2">
        <f>VLOOKUP(A506, Customer!A:O, 3, FALSE)</f>
        <v>0</v>
      </c>
      <c r="D506" s="2">
        <f>VLOOKUP(A506, Customer!A:O, 4, FALSE)</f>
        <v>1</v>
      </c>
      <c r="E506" s="2">
        <f>VLOOKUP(A506, Customer!A:O, 5, FALSE)</f>
        <v>42</v>
      </c>
      <c r="F506" s="2">
        <f>VLOOKUP(A506, Customer!A:O, 6, FALSE)</f>
        <v>0</v>
      </c>
      <c r="G506" s="2">
        <f>VLOOKUP(A506, Customer!A:O, 7, FALSE)</f>
        <v>0</v>
      </c>
      <c r="H506" s="2">
        <f>VLOOKUP(A506, Customer!A:O, 8, FALSE)</f>
        <v>0</v>
      </c>
      <c r="I506" s="2">
        <f>VLOOKUP(A506, Customer!A:O, 9, FALSE)</f>
        <v>1</v>
      </c>
      <c r="J506" s="2">
        <f>VLOOKUP(A506, Customer!A:O, 10, FALSE)</f>
        <v>0</v>
      </c>
      <c r="K506" s="2">
        <f>VLOOKUP(A506, Customer!A:O, 11, FALSE)</f>
        <v>0</v>
      </c>
      <c r="L506" s="2">
        <f>VLOOKUP(A506, Customer!A:O, 12, FALSE)</f>
        <v>1</v>
      </c>
      <c r="M506" s="2">
        <f>VLOOKUP(A506, Customer!A:O, 13, FALSE)</f>
        <v>0</v>
      </c>
      <c r="N506" s="2">
        <f>VLOOKUP(A506, Customer!A:O, 14, FALSE)</f>
        <v>0</v>
      </c>
      <c r="O506" s="2" t="str">
        <f>VLOOKUP(A506, Customer!A:O, 15, FALSE)</f>
        <v>State-Illinois</v>
      </c>
      <c r="P506" s="2">
        <f>VLOOKUP(A506,Sales!A:N,2,FALSE)</f>
        <v>54</v>
      </c>
      <c r="Q506">
        <f>VLOOKUP(A506,Sales!A:N,3,FALSE)</f>
        <v>349</v>
      </c>
      <c r="R506" s="2">
        <f>VLOOKUP(A506,Sales!A:N,4,FALSE)</f>
        <v>179</v>
      </c>
      <c r="S506" s="2">
        <f>VLOOKUP(A506,Sales!A:N,5,FALSE)</f>
        <v>259</v>
      </c>
      <c r="T506" s="2">
        <f>VLOOKUP(A506,Sales!A:N,6,FALSE)</f>
        <v>196</v>
      </c>
      <c r="U506" s="2">
        <f>VLOOKUP(A506,Sales!A:N,7,FALSE)</f>
        <v>58</v>
      </c>
      <c r="V506" s="2">
        <f>VLOOKUP(A506,Sales!A:N,8,FALSE)</f>
        <v>360</v>
      </c>
      <c r="W506" s="2">
        <f>VLOOKUP(A506,Sales!A:N,9,FALSE)</f>
        <v>680</v>
      </c>
      <c r="X506" s="2">
        <f>VLOOKUP(A506,Sales!A:N,10,FALSE)</f>
        <v>3</v>
      </c>
      <c r="Y506" s="2">
        <f>VLOOKUP(A506,Sales!A:N,11,FALSE)</f>
        <v>2</v>
      </c>
      <c r="Z506" s="2">
        <f>VLOOKUP(A506,Sales!A:N,12,FALSE)</f>
        <v>3</v>
      </c>
      <c r="AA506" s="2">
        <f>VLOOKUP(A506,Sales!A:N,13,FALSE)</f>
        <v>8</v>
      </c>
      <c r="AB506" s="2">
        <f>VLOOKUP(A506,Sales!A:N,14,FALSE)</f>
        <v>3</v>
      </c>
      <c r="AC506" s="2">
        <f>VLOOKUP(A506,Campaigns!A:I,2,FALSE)</f>
        <v>0</v>
      </c>
      <c r="AD506" s="2">
        <f>VLOOKUP(A506,Campaigns!A:I,3,FALSE)</f>
        <v>0</v>
      </c>
      <c r="AE506" s="2">
        <f>VLOOKUP(A506,Campaigns!A:I,4,FALSE)</f>
        <v>0</v>
      </c>
      <c r="AF506" s="2">
        <f>VLOOKUP(A506,Campaigns!A:I,5,FALSE)</f>
        <v>0</v>
      </c>
      <c r="AG506" s="2">
        <f>VLOOKUP(A506,Campaigns!A:I,6,FALSE)</f>
        <v>0</v>
      </c>
      <c r="AH506" s="2">
        <f>VLOOKUP(A506,Campaigns!A:I,7,FALSE)</f>
        <v>0</v>
      </c>
      <c r="AI506" s="2">
        <f>VLOOKUP(A506,Campaigns!A:I,8,FALSE)</f>
        <v>0</v>
      </c>
      <c r="AJ506" s="19">
        <f>VLOOKUP(A506,Campaigns!A:I,9,FALSE)</f>
        <v>43779</v>
      </c>
    </row>
    <row r="507" spans="1:36">
      <c r="A507" s="2">
        <v>2799</v>
      </c>
      <c r="B507" s="2">
        <f>VLOOKUP(A507, Customer!A:O, 2, FALSE)</f>
        <v>152513</v>
      </c>
      <c r="C507" s="2">
        <f>VLOOKUP(A507, Customer!A:O, 3, FALSE)</f>
        <v>0</v>
      </c>
      <c r="D507" s="2">
        <f>VLOOKUP(A507, Customer!A:O, 4, FALSE)</f>
        <v>0</v>
      </c>
      <c r="E507" s="2">
        <f>VLOOKUP(A507, Customer!A:O, 5, FALSE)</f>
        <v>42</v>
      </c>
      <c r="F507" s="2">
        <f>VLOOKUP(A507, Customer!A:O, 6, FALSE)</f>
        <v>0</v>
      </c>
      <c r="G507" s="2">
        <f>VLOOKUP(A507, Customer!A:O, 7, FALSE)</f>
        <v>0</v>
      </c>
      <c r="H507" s="2">
        <f>VLOOKUP(A507, Customer!A:O, 8, FALSE)</f>
        <v>0</v>
      </c>
      <c r="I507" s="2">
        <f>VLOOKUP(A507, Customer!A:O, 9, FALSE)</f>
        <v>1</v>
      </c>
      <c r="J507" s="2">
        <f>VLOOKUP(A507, Customer!A:O, 10, FALSE)</f>
        <v>0</v>
      </c>
      <c r="K507" s="2">
        <f>VLOOKUP(A507, Customer!A:O, 11, FALSE)</f>
        <v>0</v>
      </c>
      <c r="L507" s="2">
        <f>VLOOKUP(A507, Customer!A:O, 12, FALSE)</f>
        <v>0</v>
      </c>
      <c r="M507" s="2">
        <f>VLOOKUP(A507, Customer!A:O, 13, FALSE)</f>
        <v>0</v>
      </c>
      <c r="N507" s="2">
        <f>VLOOKUP(A507, Customer!A:O, 14, FALSE)</f>
        <v>0</v>
      </c>
      <c r="O507" s="2" t="str">
        <f>VLOOKUP(A507, Customer!A:O, 15, FALSE)</f>
        <v>State-Texas</v>
      </c>
      <c r="P507" s="2">
        <f>VLOOKUP(A507,Sales!A:N,2,FALSE)</f>
        <v>84</v>
      </c>
      <c r="Q507">
        <f>VLOOKUP(A507,Sales!A:N,3,FALSE)</f>
        <v>1066</v>
      </c>
      <c r="R507" s="2">
        <f>VLOOKUP(A507,Sales!A:N,4,FALSE)</f>
        <v>49</v>
      </c>
      <c r="S507" s="2">
        <f>VLOOKUP(A507,Sales!A:N,5,FALSE)</f>
        <v>700</v>
      </c>
      <c r="T507" s="2">
        <f>VLOOKUP(A507,Sales!A:N,6,FALSE)</f>
        <v>302</v>
      </c>
      <c r="U507" s="2">
        <f>VLOOKUP(A507,Sales!A:N,7,FALSE)</f>
        <v>546</v>
      </c>
      <c r="V507" s="2">
        <f>VLOOKUP(A507,Sales!A:N,8,FALSE)</f>
        <v>674</v>
      </c>
      <c r="W507" s="2">
        <f>VLOOKUP(A507,Sales!A:N,9,FALSE)</f>
        <v>1989</v>
      </c>
      <c r="X507" s="2">
        <f>VLOOKUP(A507,Sales!A:N,10,FALSE)</f>
        <v>2</v>
      </c>
      <c r="Y507" s="2">
        <f>VLOOKUP(A507,Sales!A:N,11,FALSE)</f>
        <v>9</v>
      </c>
      <c r="Z507" s="2">
        <f>VLOOKUP(A507,Sales!A:N,12,FALSE)</f>
        <v>5</v>
      </c>
      <c r="AA507" s="2">
        <f>VLOOKUP(A507,Sales!A:N,13,FALSE)</f>
        <v>9</v>
      </c>
      <c r="AB507" s="2">
        <f>VLOOKUP(A507,Sales!A:N,14,FALSE)</f>
        <v>7</v>
      </c>
      <c r="AC507" s="2">
        <f>VLOOKUP(A507,Campaigns!A:I,2,FALSE)</f>
        <v>0</v>
      </c>
      <c r="AD507" s="2">
        <f>VLOOKUP(A507,Campaigns!A:I,3,FALSE)</f>
        <v>0</v>
      </c>
      <c r="AE507" s="2">
        <f>VLOOKUP(A507,Campaigns!A:I,4,FALSE)</f>
        <v>0</v>
      </c>
      <c r="AF507" s="2">
        <f>VLOOKUP(A507,Campaigns!A:I,5,FALSE)</f>
        <v>0</v>
      </c>
      <c r="AG507" s="2">
        <f>VLOOKUP(A507,Campaigns!A:I,6,FALSE)</f>
        <v>0</v>
      </c>
      <c r="AH507" s="2">
        <f>VLOOKUP(A507,Campaigns!A:I,7,FALSE)</f>
        <v>0</v>
      </c>
      <c r="AI507" s="2">
        <f>VLOOKUP(A507,Campaigns!A:I,8,FALSE)</f>
        <v>0</v>
      </c>
      <c r="AJ507" s="19">
        <f>VLOOKUP(A507,Campaigns!A:I,9,FALSE)</f>
        <v>43710</v>
      </c>
    </row>
    <row r="508" spans="1:36">
      <c r="A508" s="2">
        <v>1204</v>
      </c>
      <c r="B508" s="2">
        <f>VLOOKUP(A508, Customer!A:O, 2, FALSE)</f>
        <v>152195</v>
      </c>
      <c r="C508" s="2">
        <f>VLOOKUP(A508, Customer!A:O, 3, FALSE)</f>
        <v>2</v>
      </c>
      <c r="D508" s="2">
        <f>VLOOKUP(A508, Customer!A:O, 4, FALSE)</f>
        <v>1</v>
      </c>
      <c r="E508" s="2">
        <f>VLOOKUP(A508, Customer!A:O, 5, FALSE)</f>
        <v>42</v>
      </c>
      <c r="F508" s="2">
        <f>VLOOKUP(A508, Customer!A:O, 6, FALSE)</f>
        <v>0</v>
      </c>
      <c r="G508" s="2">
        <f>VLOOKUP(A508, Customer!A:O, 7, FALSE)</f>
        <v>0</v>
      </c>
      <c r="H508" s="2">
        <f>VLOOKUP(A508, Customer!A:O, 8, FALSE)</f>
        <v>1</v>
      </c>
      <c r="I508" s="2">
        <f>VLOOKUP(A508, Customer!A:O, 9, FALSE)</f>
        <v>0</v>
      </c>
      <c r="J508" s="2">
        <f>VLOOKUP(A508, Customer!A:O, 10, FALSE)</f>
        <v>0</v>
      </c>
      <c r="K508" s="2">
        <f>VLOOKUP(A508, Customer!A:O, 11, FALSE)</f>
        <v>0</v>
      </c>
      <c r="L508" s="2">
        <f>VLOOKUP(A508, Customer!A:O, 12, FALSE)</f>
        <v>0</v>
      </c>
      <c r="M508" s="2">
        <f>VLOOKUP(A508, Customer!A:O, 13, FALSE)</f>
        <v>0</v>
      </c>
      <c r="N508" s="2">
        <f>VLOOKUP(A508, Customer!A:O, 14, FALSE)</f>
        <v>0</v>
      </c>
      <c r="O508" s="2" t="str">
        <f>VLOOKUP(A508, Customer!A:O, 15, FALSE)</f>
        <v>State-Other</v>
      </c>
      <c r="P508" s="2">
        <f>VLOOKUP(A508,Sales!A:N,2,FALSE)</f>
        <v>2</v>
      </c>
      <c r="Q508">
        <f>VLOOKUP(A508,Sales!A:N,3,FALSE)</f>
        <v>35</v>
      </c>
      <c r="R508" s="2">
        <f>VLOOKUP(A508,Sales!A:N,4,FALSE)</f>
        <v>0</v>
      </c>
      <c r="S508" s="2">
        <f>VLOOKUP(A508,Sales!A:N,5,FALSE)</f>
        <v>12</v>
      </c>
      <c r="T508" s="2">
        <f>VLOOKUP(A508,Sales!A:N,6,FALSE)</f>
        <v>0</v>
      </c>
      <c r="U508" s="2">
        <f>VLOOKUP(A508,Sales!A:N,7,FALSE)</f>
        <v>0</v>
      </c>
      <c r="V508" s="2">
        <f>VLOOKUP(A508,Sales!A:N,8,FALSE)</f>
        <v>3</v>
      </c>
      <c r="W508" s="2">
        <f>VLOOKUP(A508,Sales!A:N,9,FALSE)</f>
        <v>44</v>
      </c>
      <c r="X508" s="2">
        <f>VLOOKUP(A508,Sales!A:N,10,FALSE)</f>
        <v>1</v>
      </c>
      <c r="Y508" s="2">
        <f>VLOOKUP(A508,Sales!A:N,11,FALSE)</f>
        <v>1</v>
      </c>
      <c r="Z508" s="2">
        <f>VLOOKUP(A508,Sales!A:N,12,FALSE)</f>
        <v>0</v>
      </c>
      <c r="AA508" s="2">
        <f>VLOOKUP(A508,Sales!A:N,13,FALSE)</f>
        <v>2</v>
      </c>
      <c r="AB508" s="2">
        <f>VLOOKUP(A508,Sales!A:N,14,FALSE)</f>
        <v>8</v>
      </c>
      <c r="AC508" s="2">
        <f>VLOOKUP(A508,Campaigns!A:I,2,FALSE)</f>
        <v>0</v>
      </c>
      <c r="AD508" s="2">
        <f>VLOOKUP(A508,Campaigns!A:I,3,FALSE)</f>
        <v>0</v>
      </c>
      <c r="AE508" s="2">
        <f>VLOOKUP(A508,Campaigns!A:I,4,FALSE)</f>
        <v>0</v>
      </c>
      <c r="AF508" s="2">
        <f>VLOOKUP(A508,Campaigns!A:I,5,FALSE)</f>
        <v>0</v>
      </c>
      <c r="AG508" s="2">
        <f>VLOOKUP(A508,Campaigns!A:I,6,FALSE)</f>
        <v>0</v>
      </c>
      <c r="AH508" s="2">
        <f>VLOOKUP(A508,Campaigns!A:I,7,FALSE)</f>
        <v>0</v>
      </c>
      <c r="AI508" s="2">
        <f>VLOOKUP(A508,Campaigns!A:I,8,FALSE)</f>
        <v>0</v>
      </c>
      <c r="AJ508" s="19" t="str">
        <f>VLOOKUP(A508,Campaigns!A:I,9,FALSE)</f>
        <v>10/16/2020</v>
      </c>
    </row>
    <row r="509" spans="1:36">
      <c r="A509" s="2">
        <v>1774</v>
      </c>
      <c r="B509" s="2">
        <f>VLOOKUP(A509, Customer!A:O, 2, FALSE)</f>
        <v>151267</v>
      </c>
      <c r="C509" s="2">
        <f>VLOOKUP(A509, Customer!A:O, 3, FALSE)</f>
        <v>1</v>
      </c>
      <c r="D509" s="2">
        <f>VLOOKUP(A509, Customer!A:O, 4, FALSE)</f>
        <v>1</v>
      </c>
      <c r="E509" s="2">
        <f>VLOOKUP(A509, Customer!A:O, 5, FALSE)</f>
        <v>42</v>
      </c>
      <c r="F509" s="2">
        <f>VLOOKUP(A509, Customer!A:O, 6, FALSE)</f>
        <v>0</v>
      </c>
      <c r="G509" s="2">
        <f>VLOOKUP(A509, Customer!A:O, 7, FALSE)</f>
        <v>1</v>
      </c>
      <c r="H509" s="2">
        <f>VLOOKUP(A509, Customer!A:O, 8, FALSE)</f>
        <v>0</v>
      </c>
      <c r="I509" s="2">
        <f>VLOOKUP(A509, Customer!A:O, 9, FALSE)</f>
        <v>0</v>
      </c>
      <c r="J509" s="2">
        <f>VLOOKUP(A509, Customer!A:O, 10, FALSE)</f>
        <v>0</v>
      </c>
      <c r="K509" s="2">
        <f>VLOOKUP(A509, Customer!A:O, 11, FALSE)</f>
        <v>0</v>
      </c>
      <c r="L509" s="2">
        <f>VLOOKUP(A509, Customer!A:O, 12, FALSE)</f>
        <v>1</v>
      </c>
      <c r="M509" s="2">
        <f>VLOOKUP(A509, Customer!A:O, 13, FALSE)</f>
        <v>0</v>
      </c>
      <c r="N509" s="2">
        <f>VLOOKUP(A509, Customer!A:O, 14, FALSE)</f>
        <v>0</v>
      </c>
      <c r="O509" s="2" t="str">
        <f>VLOOKUP(A509, Customer!A:O, 15, FALSE)</f>
        <v>State-Other</v>
      </c>
      <c r="P509" s="2">
        <f>VLOOKUP(A509,Sales!A:N,2,FALSE)</f>
        <v>37</v>
      </c>
      <c r="Q509">
        <f>VLOOKUP(A509,Sales!A:N,3,FALSE)</f>
        <v>540</v>
      </c>
      <c r="R509" s="2">
        <f>VLOOKUP(A509,Sales!A:N,4,FALSE)</f>
        <v>6</v>
      </c>
      <c r="S509" s="2">
        <f>VLOOKUP(A509,Sales!A:N,5,FALSE)</f>
        <v>189</v>
      </c>
      <c r="T509" s="2">
        <f>VLOOKUP(A509,Sales!A:N,6,FALSE)</f>
        <v>21</v>
      </c>
      <c r="U509" s="2">
        <f>VLOOKUP(A509,Sales!A:N,7,FALSE)</f>
        <v>6</v>
      </c>
      <c r="V509" s="2">
        <f>VLOOKUP(A509,Sales!A:N,8,FALSE)</f>
        <v>35</v>
      </c>
      <c r="W509" s="2">
        <f>VLOOKUP(A509,Sales!A:N,9,FALSE)</f>
        <v>726</v>
      </c>
      <c r="X509" s="2">
        <f>VLOOKUP(A509,Sales!A:N,10,FALSE)</f>
        <v>4</v>
      </c>
      <c r="Y509" s="2">
        <f>VLOOKUP(A509,Sales!A:N,11,FALSE)</f>
        <v>3</v>
      </c>
      <c r="Z509" s="2">
        <f>VLOOKUP(A509,Sales!A:N,12,FALSE)</f>
        <v>3</v>
      </c>
      <c r="AA509" s="2">
        <f>VLOOKUP(A509,Sales!A:N,13,FALSE)</f>
        <v>5</v>
      </c>
      <c r="AB509" s="2">
        <f>VLOOKUP(A509,Sales!A:N,14,FALSE)</f>
        <v>4</v>
      </c>
      <c r="AC509" s="2">
        <f>VLOOKUP(A509,Campaigns!A:I,2,FALSE)</f>
        <v>0</v>
      </c>
      <c r="AD509" s="2">
        <f>VLOOKUP(A509,Campaigns!A:I,3,FALSE)</f>
        <v>0</v>
      </c>
      <c r="AE509" s="2">
        <f>VLOOKUP(A509,Campaigns!A:I,4,FALSE)</f>
        <v>0</v>
      </c>
      <c r="AF509" s="2">
        <f>VLOOKUP(A509,Campaigns!A:I,5,FALSE)</f>
        <v>0</v>
      </c>
      <c r="AG509" s="2">
        <f>VLOOKUP(A509,Campaigns!A:I,6,FALSE)</f>
        <v>0</v>
      </c>
      <c r="AH509" s="2">
        <f>VLOOKUP(A509,Campaigns!A:I,7,FALSE)</f>
        <v>0</v>
      </c>
      <c r="AI509" s="2">
        <f>VLOOKUP(A509,Campaigns!A:I,8,FALSE)</f>
        <v>0</v>
      </c>
      <c r="AJ509" s="19">
        <f>VLOOKUP(A509,Campaigns!A:I,9,FALSE)</f>
        <v>43925</v>
      </c>
    </row>
    <row r="510" spans="1:36">
      <c r="A510" s="2">
        <v>2100</v>
      </c>
      <c r="B510" s="2">
        <f>VLOOKUP(A510, Customer!A:O, 2, FALSE)</f>
        <v>147025</v>
      </c>
      <c r="C510" s="2">
        <f>VLOOKUP(A510, Customer!A:O, 3, FALSE)</f>
        <v>0</v>
      </c>
      <c r="D510" s="2">
        <f>VLOOKUP(A510, Customer!A:O, 4, FALSE)</f>
        <v>1</v>
      </c>
      <c r="E510" s="2">
        <f>VLOOKUP(A510, Customer!A:O, 5, FALSE)</f>
        <v>42</v>
      </c>
      <c r="F510" s="2">
        <f>VLOOKUP(A510, Customer!A:O, 6, FALSE)</f>
        <v>0</v>
      </c>
      <c r="G510" s="2">
        <f>VLOOKUP(A510, Customer!A:O, 7, FALSE)</f>
        <v>1</v>
      </c>
      <c r="H510" s="2">
        <f>VLOOKUP(A510, Customer!A:O, 8, FALSE)</f>
        <v>0</v>
      </c>
      <c r="I510" s="2">
        <f>VLOOKUP(A510, Customer!A:O, 9, FALSE)</f>
        <v>0</v>
      </c>
      <c r="J510" s="2">
        <f>VLOOKUP(A510, Customer!A:O, 10, FALSE)</f>
        <v>0</v>
      </c>
      <c r="K510" s="2">
        <f>VLOOKUP(A510, Customer!A:O, 11, FALSE)</f>
        <v>0</v>
      </c>
      <c r="L510" s="2">
        <f>VLOOKUP(A510, Customer!A:O, 12, FALSE)</f>
        <v>0</v>
      </c>
      <c r="M510" s="2">
        <f>VLOOKUP(A510, Customer!A:O, 13, FALSE)</f>
        <v>0</v>
      </c>
      <c r="N510" s="2">
        <f>VLOOKUP(A510, Customer!A:O, 14, FALSE)</f>
        <v>0</v>
      </c>
      <c r="O510" s="2" t="str">
        <f>VLOOKUP(A510, Customer!A:O, 15, FALSE)</f>
        <v>State-Florida</v>
      </c>
      <c r="P510" s="2">
        <f>VLOOKUP(A510,Sales!A:N,2,FALSE)</f>
        <v>98</v>
      </c>
      <c r="Q510">
        <f>VLOOKUP(A510,Sales!A:N,3,FALSE)</f>
        <v>1588</v>
      </c>
      <c r="R510" s="2">
        <f>VLOOKUP(A510,Sales!A:N,4,FALSE)</f>
        <v>34</v>
      </c>
      <c r="S510" s="2">
        <f>VLOOKUP(A510,Sales!A:N,5,FALSE)</f>
        <v>184</v>
      </c>
      <c r="T510" s="2">
        <f>VLOOKUP(A510,Sales!A:N,6,FALSE)</f>
        <v>72</v>
      </c>
      <c r="U510" s="2">
        <f>VLOOKUP(A510,Sales!A:N,7,FALSE)</f>
        <v>16</v>
      </c>
      <c r="V510" s="2">
        <f>VLOOKUP(A510,Sales!A:N,8,FALSE)</f>
        <v>91</v>
      </c>
      <c r="W510" s="2">
        <f>VLOOKUP(A510,Sales!A:N,9,FALSE)</f>
        <v>1804</v>
      </c>
      <c r="X510" s="2">
        <f>VLOOKUP(A510,Sales!A:N,10,FALSE)</f>
        <v>5</v>
      </c>
      <c r="Y510" s="2">
        <f>VLOOKUP(A510,Sales!A:N,11,FALSE)</f>
        <v>11</v>
      </c>
      <c r="Z510" s="2">
        <f>VLOOKUP(A510,Sales!A:N,12,FALSE)</f>
        <v>1</v>
      </c>
      <c r="AA510" s="2">
        <f>VLOOKUP(A510,Sales!A:N,13,FALSE)</f>
        <v>6</v>
      </c>
      <c r="AB510" s="2">
        <f>VLOOKUP(A510,Sales!A:N,14,FALSE)</f>
        <v>9</v>
      </c>
      <c r="AC510" s="2">
        <f>VLOOKUP(A510,Campaigns!A:I,2,FALSE)</f>
        <v>0</v>
      </c>
      <c r="AD510" s="2">
        <f>VLOOKUP(A510,Campaigns!A:I,3,FALSE)</f>
        <v>0</v>
      </c>
      <c r="AE510" s="2">
        <f>VLOOKUP(A510,Campaigns!A:I,4,FALSE)</f>
        <v>0</v>
      </c>
      <c r="AF510" s="2">
        <f>VLOOKUP(A510,Campaigns!A:I,5,FALSE)</f>
        <v>0</v>
      </c>
      <c r="AG510" s="2">
        <f>VLOOKUP(A510,Campaigns!A:I,6,FALSE)</f>
        <v>0</v>
      </c>
      <c r="AH510" s="2">
        <f>VLOOKUP(A510,Campaigns!A:I,7,FALSE)</f>
        <v>0</v>
      </c>
      <c r="AI510" s="2">
        <f>VLOOKUP(A510,Campaigns!A:I,8,FALSE)</f>
        <v>0</v>
      </c>
      <c r="AJ510" s="19" t="str">
        <f>VLOOKUP(A510,Campaigns!A:I,9,FALSE)</f>
        <v>2/17/2020</v>
      </c>
    </row>
    <row r="511" spans="1:36">
      <c r="A511" s="2">
        <v>1289</v>
      </c>
      <c r="B511" s="2">
        <f>VLOOKUP(A511, Customer!A:O, 2, FALSE)</f>
        <v>146377</v>
      </c>
      <c r="C511" s="2">
        <f>VLOOKUP(A511, Customer!A:O, 3, FALSE)</f>
        <v>1</v>
      </c>
      <c r="D511" s="2">
        <f>VLOOKUP(A511, Customer!A:O, 4, FALSE)</f>
        <v>0</v>
      </c>
      <c r="E511" s="2">
        <f>VLOOKUP(A511, Customer!A:O, 5, FALSE)</f>
        <v>42</v>
      </c>
      <c r="F511" s="2">
        <f>VLOOKUP(A511, Customer!A:O, 6, FALSE)</f>
        <v>0</v>
      </c>
      <c r="G511" s="2">
        <f>VLOOKUP(A511, Customer!A:O, 7, FALSE)</f>
        <v>1</v>
      </c>
      <c r="H511" s="2">
        <f>VLOOKUP(A511, Customer!A:O, 8, FALSE)</f>
        <v>0</v>
      </c>
      <c r="I511" s="2">
        <f>VLOOKUP(A511, Customer!A:O, 9, FALSE)</f>
        <v>0</v>
      </c>
      <c r="J511" s="2">
        <f>VLOOKUP(A511, Customer!A:O, 10, FALSE)</f>
        <v>0</v>
      </c>
      <c r="K511" s="2">
        <f>VLOOKUP(A511, Customer!A:O, 11, FALSE)</f>
        <v>0</v>
      </c>
      <c r="L511" s="2">
        <f>VLOOKUP(A511, Customer!A:O, 12, FALSE)</f>
        <v>0</v>
      </c>
      <c r="M511" s="2">
        <f>VLOOKUP(A511, Customer!A:O, 13, FALSE)</f>
        <v>0</v>
      </c>
      <c r="N511" s="2">
        <f>VLOOKUP(A511, Customer!A:O, 14, FALSE)</f>
        <v>1</v>
      </c>
      <c r="O511" s="2" t="str">
        <f>VLOOKUP(A511, Customer!A:O, 15, FALSE)</f>
        <v>State-California</v>
      </c>
      <c r="P511" s="2">
        <f>VLOOKUP(A511,Sales!A:N,2,FALSE)</f>
        <v>89</v>
      </c>
      <c r="Q511">
        <f>VLOOKUP(A511,Sales!A:N,3,FALSE)</f>
        <v>117</v>
      </c>
      <c r="R511" s="2">
        <f>VLOOKUP(A511,Sales!A:N,4,FALSE)</f>
        <v>0</v>
      </c>
      <c r="S511" s="2">
        <f>VLOOKUP(A511,Sales!A:N,5,FALSE)</f>
        <v>145</v>
      </c>
      <c r="T511" s="2">
        <f>VLOOKUP(A511,Sales!A:N,6,FALSE)</f>
        <v>13</v>
      </c>
      <c r="U511" s="2">
        <f>VLOOKUP(A511,Sales!A:N,7,FALSE)</f>
        <v>9</v>
      </c>
      <c r="V511" s="2">
        <f>VLOOKUP(A511,Sales!A:N,8,FALSE)</f>
        <v>0</v>
      </c>
      <c r="W511" s="2">
        <f>VLOOKUP(A511,Sales!A:N,9,FALSE)</f>
        <v>284</v>
      </c>
      <c r="X511" s="2">
        <f>VLOOKUP(A511,Sales!A:N,10,FALSE)</f>
        <v>1</v>
      </c>
      <c r="Y511" s="2">
        <f>VLOOKUP(A511,Sales!A:N,11,FALSE)</f>
        <v>2</v>
      </c>
      <c r="Z511" s="2">
        <f>VLOOKUP(A511,Sales!A:N,12,FALSE)</f>
        <v>1</v>
      </c>
      <c r="AA511" s="2">
        <f>VLOOKUP(A511,Sales!A:N,13,FALSE)</f>
        <v>3</v>
      </c>
      <c r="AB511" s="2">
        <f>VLOOKUP(A511,Sales!A:N,14,FALSE)</f>
        <v>4</v>
      </c>
      <c r="AC511" s="2">
        <f>VLOOKUP(A511,Campaigns!A:I,2,FALSE)</f>
        <v>0</v>
      </c>
      <c r="AD511" s="2">
        <f>VLOOKUP(A511,Campaigns!A:I,3,FALSE)</f>
        <v>0</v>
      </c>
      <c r="AE511" s="2">
        <f>VLOOKUP(A511,Campaigns!A:I,4,FALSE)</f>
        <v>0</v>
      </c>
      <c r="AF511" s="2">
        <f>VLOOKUP(A511,Campaigns!A:I,5,FALSE)</f>
        <v>0</v>
      </c>
      <c r="AG511" s="2">
        <f>VLOOKUP(A511,Campaigns!A:I,6,FALSE)</f>
        <v>0</v>
      </c>
      <c r="AH511" s="2">
        <f>VLOOKUP(A511,Campaigns!A:I,7,FALSE)</f>
        <v>0</v>
      </c>
      <c r="AI511" s="2">
        <f>VLOOKUP(A511,Campaigns!A:I,8,FALSE)</f>
        <v>0</v>
      </c>
      <c r="AJ511" s="19">
        <f>VLOOKUP(A511,Campaigns!A:I,9,FALSE)</f>
        <v>43959</v>
      </c>
    </row>
    <row r="512" spans="1:36">
      <c r="A512" s="2">
        <v>2937</v>
      </c>
      <c r="B512" s="2">
        <f>VLOOKUP(A512, Customer!A:O, 2, FALSE)</f>
        <v>144359</v>
      </c>
      <c r="C512" s="2">
        <f>VLOOKUP(A512, Customer!A:O, 3, FALSE)</f>
        <v>1</v>
      </c>
      <c r="D512" s="2">
        <f>VLOOKUP(A512, Customer!A:O, 4, FALSE)</f>
        <v>1</v>
      </c>
      <c r="E512" s="2">
        <f>VLOOKUP(A512, Customer!A:O, 5, FALSE)</f>
        <v>42</v>
      </c>
      <c r="F512" s="2">
        <f>VLOOKUP(A512, Customer!A:O, 6, FALSE)</f>
        <v>0</v>
      </c>
      <c r="G512" s="2">
        <f>VLOOKUP(A512, Customer!A:O, 7, FALSE)</f>
        <v>1</v>
      </c>
      <c r="H512" s="2">
        <f>VLOOKUP(A512, Customer!A:O, 8, FALSE)</f>
        <v>0</v>
      </c>
      <c r="I512" s="2">
        <f>VLOOKUP(A512, Customer!A:O, 9, FALSE)</f>
        <v>0</v>
      </c>
      <c r="J512" s="2">
        <f>VLOOKUP(A512, Customer!A:O, 10, FALSE)</f>
        <v>0</v>
      </c>
      <c r="K512" s="2">
        <f>VLOOKUP(A512, Customer!A:O, 11, FALSE)</f>
        <v>0</v>
      </c>
      <c r="L512" s="2">
        <f>VLOOKUP(A512, Customer!A:O, 12, FALSE)</f>
        <v>1</v>
      </c>
      <c r="M512" s="2">
        <f>VLOOKUP(A512, Customer!A:O, 13, FALSE)</f>
        <v>0</v>
      </c>
      <c r="N512" s="2">
        <f>VLOOKUP(A512, Customer!A:O, 14, FALSE)</f>
        <v>0</v>
      </c>
      <c r="O512" s="2" t="str">
        <f>VLOOKUP(A512, Customer!A:O, 15, FALSE)</f>
        <v>State-Texas</v>
      </c>
      <c r="P512" s="2">
        <f>VLOOKUP(A512,Sales!A:N,2,FALSE)</f>
        <v>19</v>
      </c>
      <c r="Q512">
        <f>VLOOKUP(A512,Sales!A:N,3,FALSE)</f>
        <v>65</v>
      </c>
      <c r="R512" s="2">
        <f>VLOOKUP(A512,Sales!A:N,4,FALSE)</f>
        <v>0</v>
      </c>
      <c r="S512" s="2">
        <f>VLOOKUP(A512,Sales!A:N,5,FALSE)</f>
        <v>46</v>
      </c>
      <c r="T512" s="2">
        <f>VLOOKUP(A512,Sales!A:N,6,FALSE)</f>
        <v>23</v>
      </c>
      <c r="U512" s="2">
        <f>VLOOKUP(A512,Sales!A:N,7,FALSE)</f>
        <v>10</v>
      </c>
      <c r="V512" s="2">
        <f>VLOOKUP(A512,Sales!A:N,8,FALSE)</f>
        <v>3</v>
      </c>
      <c r="W512" s="2">
        <f>VLOOKUP(A512,Sales!A:N,9,FALSE)</f>
        <v>140</v>
      </c>
      <c r="X512" s="2">
        <f>VLOOKUP(A512,Sales!A:N,10,FALSE)</f>
        <v>3</v>
      </c>
      <c r="Y512" s="2">
        <f>VLOOKUP(A512,Sales!A:N,11,FALSE)</f>
        <v>2</v>
      </c>
      <c r="Z512" s="2">
        <f>VLOOKUP(A512,Sales!A:N,12,FALSE)</f>
        <v>0</v>
      </c>
      <c r="AA512" s="2">
        <f>VLOOKUP(A512,Sales!A:N,13,FALSE)</f>
        <v>4</v>
      </c>
      <c r="AB512" s="2">
        <f>VLOOKUP(A512,Sales!A:N,14,FALSE)</f>
        <v>3</v>
      </c>
      <c r="AC512" s="2">
        <f>VLOOKUP(A512,Campaigns!A:I,2,FALSE)</f>
        <v>0</v>
      </c>
      <c r="AD512" s="2">
        <f>VLOOKUP(A512,Campaigns!A:I,3,FALSE)</f>
        <v>0</v>
      </c>
      <c r="AE512" s="2">
        <f>VLOOKUP(A512,Campaigns!A:I,4,FALSE)</f>
        <v>0</v>
      </c>
      <c r="AF512" s="2">
        <f>VLOOKUP(A512,Campaigns!A:I,5,FALSE)</f>
        <v>0</v>
      </c>
      <c r="AG512" s="2">
        <f>VLOOKUP(A512,Campaigns!A:I,6,FALSE)</f>
        <v>0</v>
      </c>
      <c r="AH512" s="2">
        <f>VLOOKUP(A512,Campaigns!A:I,7,FALSE)</f>
        <v>0</v>
      </c>
      <c r="AI512" s="2">
        <f>VLOOKUP(A512,Campaigns!A:I,8,FALSE)</f>
        <v>0</v>
      </c>
      <c r="AJ512" s="19" t="str">
        <f>VLOOKUP(A512,Campaigns!A:I,9,FALSE)</f>
        <v>11/21/2020</v>
      </c>
    </row>
    <row r="513" spans="1:36">
      <c r="A513" s="2">
        <v>1769</v>
      </c>
      <c r="B513" s="2">
        <f>VLOOKUP(A513, Customer!A:O, 2, FALSE)</f>
        <v>143783</v>
      </c>
      <c r="C513" s="2">
        <f>VLOOKUP(A513, Customer!A:O, 3, FALSE)</f>
        <v>1</v>
      </c>
      <c r="D513" s="2">
        <f>VLOOKUP(A513, Customer!A:O, 4, FALSE)</f>
        <v>0</v>
      </c>
      <c r="E513" s="2">
        <f>VLOOKUP(A513, Customer!A:O, 5, FALSE)</f>
        <v>42</v>
      </c>
      <c r="F513" s="2">
        <f>VLOOKUP(A513, Customer!A:O, 6, FALSE)</f>
        <v>0</v>
      </c>
      <c r="G513" s="2">
        <f>VLOOKUP(A513, Customer!A:O, 7, FALSE)</f>
        <v>1</v>
      </c>
      <c r="H513" s="2">
        <f>VLOOKUP(A513, Customer!A:O, 8, FALSE)</f>
        <v>0</v>
      </c>
      <c r="I513" s="2">
        <f>VLOOKUP(A513, Customer!A:O, 9, FALSE)</f>
        <v>0</v>
      </c>
      <c r="J513" s="2">
        <f>VLOOKUP(A513, Customer!A:O, 10, FALSE)</f>
        <v>0</v>
      </c>
      <c r="K513" s="2">
        <f>VLOOKUP(A513, Customer!A:O, 11, FALSE)</f>
        <v>0</v>
      </c>
      <c r="L513" s="2">
        <f>VLOOKUP(A513, Customer!A:O, 12, FALSE)</f>
        <v>0</v>
      </c>
      <c r="M513" s="2">
        <f>VLOOKUP(A513, Customer!A:O, 13, FALSE)</f>
        <v>1</v>
      </c>
      <c r="N513" s="2">
        <f>VLOOKUP(A513, Customer!A:O, 14, FALSE)</f>
        <v>0</v>
      </c>
      <c r="O513" s="2" t="str">
        <f>VLOOKUP(A513, Customer!A:O, 15, FALSE)</f>
        <v>State-California</v>
      </c>
      <c r="P513" s="2">
        <f>VLOOKUP(A513,Sales!A:N,2,FALSE)</f>
        <v>22</v>
      </c>
      <c r="Q513">
        <f>VLOOKUP(A513,Sales!A:N,3,FALSE)</f>
        <v>1074</v>
      </c>
      <c r="R513" s="2">
        <f>VLOOKUP(A513,Sales!A:N,4,FALSE)</f>
        <v>30</v>
      </c>
      <c r="S513" s="2">
        <f>VLOOKUP(A513,Sales!A:N,5,FALSE)</f>
        <v>410</v>
      </c>
      <c r="T513" s="2">
        <f>VLOOKUP(A513,Sales!A:N,6,FALSE)</f>
        <v>82</v>
      </c>
      <c r="U513" s="2">
        <f>VLOOKUP(A513,Sales!A:N,7,FALSE)</f>
        <v>13</v>
      </c>
      <c r="V513" s="2">
        <f>VLOOKUP(A513,Sales!A:N,8,FALSE)</f>
        <v>456</v>
      </c>
      <c r="W513" s="2">
        <f>VLOOKUP(A513,Sales!A:N,9,FALSE)</f>
        <v>1153</v>
      </c>
      <c r="X513" s="2">
        <f>VLOOKUP(A513,Sales!A:N,10,FALSE)</f>
        <v>6</v>
      </c>
      <c r="Y513" s="2">
        <f>VLOOKUP(A513,Sales!A:N,11,FALSE)</f>
        <v>7</v>
      </c>
      <c r="Z513" s="2">
        <f>VLOOKUP(A513,Sales!A:N,12,FALSE)</f>
        <v>1</v>
      </c>
      <c r="AA513" s="2">
        <f>VLOOKUP(A513,Sales!A:N,13,FALSE)</f>
        <v>8</v>
      </c>
      <c r="AB513" s="2">
        <f>VLOOKUP(A513,Sales!A:N,14,FALSE)</f>
        <v>7</v>
      </c>
      <c r="AC513" s="2">
        <f>VLOOKUP(A513,Campaigns!A:I,2,FALSE)</f>
        <v>1</v>
      </c>
      <c r="AD513" s="2">
        <f>VLOOKUP(A513,Campaigns!A:I,3,FALSE)</f>
        <v>0</v>
      </c>
      <c r="AE513" s="2">
        <f>VLOOKUP(A513,Campaigns!A:I,4,FALSE)</f>
        <v>0</v>
      </c>
      <c r="AF513" s="2">
        <f>VLOOKUP(A513,Campaigns!A:I,5,FALSE)</f>
        <v>0</v>
      </c>
      <c r="AG513" s="2">
        <f>VLOOKUP(A513,Campaigns!A:I,6,FALSE)</f>
        <v>0</v>
      </c>
      <c r="AH513" s="2">
        <f>VLOOKUP(A513,Campaigns!A:I,7,FALSE)</f>
        <v>0</v>
      </c>
      <c r="AI513" s="2">
        <f>VLOOKUP(A513,Campaigns!A:I,8,FALSE)</f>
        <v>0</v>
      </c>
      <c r="AJ513" s="19">
        <f>VLOOKUP(A513,Campaigns!A:I,9,FALSE)</f>
        <v>43872</v>
      </c>
    </row>
    <row r="514" spans="1:36">
      <c r="A514" s="2">
        <v>2113</v>
      </c>
      <c r="B514" s="2">
        <f>VLOOKUP(A514, Customer!A:O, 2, FALSE)</f>
        <v>142693</v>
      </c>
      <c r="C514" s="2">
        <f>VLOOKUP(A514, Customer!A:O, 3, FALSE)</f>
        <v>1</v>
      </c>
      <c r="D514" s="2">
        <f>VLOOKUP(A514, Customer!A:O, 4, FALSE)</f>
        <v>0</v>
      </c>
      <c r="E514" s="2">
        <f>VLOOKUP(A514, Customer!A:O, 5, FALSE)</f>
        <v>42</v>
      </c>
      <c r="F514" s="2">
        <f>VLOOKUP(A514, Customer!A:O, 6, FALSE)</f>
        <v>0</v>
      </c>
      <c r="G514" s="2">
        <f>VLOOKUP(A514, Customer!A:O, 7, FALSE)</f>
        <v>1</v>
      </c>
      <c r="H514" s="2">
        <f>VLOOKUP(A514, Customer!A:O, 8, FALSE)</f>
        <v>0</v>
      </c>
      <c r="I514" s="2">
        <f>VLOOKUP(A514, Customer!A:O, 9, FALSE)</f>
        <v>0</v>
      </c>
      <c r="J514" s="2">
        <f>VLOOKUP(A514, Customer!A:O, 10, FALSE)</f>
        <v>0</v>
      </c>
      <c r="K514" s="2">
        <f>VLOOKUP(A514, Customer!A:O, 11, FALSE)</f>
        <v>0</v>
      </c>
      <c r="L514" s="2">
        <f>VLOOKUP(A514, Customer!A:O, 12, FALSE)</f>
        <v>1</v>
      </c>
      <c r="M514" s="2">
        <f>VLOOKUP(A514, Customer!A:O, 13, FALSE)</f>
        <v>0</v>
      </c>
      <c r="N514" s="2">
        <f>VLOOKUP(A514, Customer!A:O, 14, FALSE)</f>
        <v>0</v>
      </c>
      <c r="O514" s="2" t="str">
        <f>VLOOKUP(A514, Customer!A:O, 15, FALSE)</f>
        <v>State-Illinois</v>
      </c>
      <c r="P514" s="2">
        <f>VLOOKUP(A514,Sales!A:N,2,FALSE)</f>
        <v>29</v>
      </c>
      <c r="Q514">
        <f>VLOOKUP(A514,Sales!A:N,3,FALSE)</f>
        <v>27</v>
      </c>
      <c r="R514" s="2">
        <f>VLOOKUP(A514,Sales!A:N,4,FALSE)</f>
        <v>13</v>
      </c>
      <c r="S514" s="2">
        <f>VLOOKUP(A514,Sales!A:N,5,FALSE)</f>
        <v>67</v>
      </c>
      <c r="T514" s="2">
        <f>VLOOKUP(A514,Sales!A:N,6,FALSE)</f>
        <v>20</v>
      </c>
      <c r="U514" s="2">
        <f>VLOOKUP(A514,Sales!A:N,7,FALSE)</f>
        <v>10</v>
      </c>
      <c r="V514" s="2">
        <f>VLOOKUP(A514,Sales!A:N,8,FALSE)</f>
        <v>53</v>
      </c>
      <c r="W514" s="2">
        <f>VLOOKUP(A514,Sales!A:N,9,FALSE)</f>
        <v>84</v>
      </c>
      <c r="X514" s="2">
        <f>VLOOKUP(A514,Sales!A:N,10,FALSE)</f>
        <v>1</v>
      </c>
      <c r="Y514" s="2">
        <f>VLOOKUP(A514,Sales!A:N,11,FALSE)</f>
        <v>1</v>
      </c>
      <c r="Z514" s="2">
        <f>VLOOKUP(A514,Sales!A:N,12,FALSE)</f>
        <v>0</v>
      </c>
      <c r="AA514" s="2">
        <f>VLOOKUP(A514,Sales!A:N,13,FALSE)</f>
        <v>3</v>
      </c>
      <c r="AB514" s="2">
        <f>VLOOKUP(A514,Sales!A:N,14,FALSE)</f>
        <v>5</v>
      </c>
      <c r="AC514" s="2">
        <f>VLOOKUP(A514,Campaigns!A:I,2,FALSE)</f>
        <v>0</v>
      </c>
      <c r="AD514" s="2">
        <f>VLOOKUP(A514,Campaigns!A:I,3,FALSE)</f>
        <v>0</v>
      </c>
      <c r="AE514" s="2">
        <f>VLOOKUP(A514,Campaigns!A:I,4,FALSE)</f>
        <v>0</v>
      </c>
      <c r="AF514" s="2">
        <f>VLOOKUP(A514,Campaigns!A:I,5,FALSE)</f>
        <v>0</v>
      </c>
      <c r="AG514" s="2">
        <f>VLOOKUP(A514,Campaigns!A:I,6,FALSE)</f>
        <v>0</v>
      </c>
      <c r="AH514" s="2">
        <f>VLOOKUP(A514,Campaigns!A:I,7,FALSE)</f>
        <v>0</v>
      </c>
      <c r="AI514" s="2">
        <f>VLOOKUP(A514,Campaigns!A:I,8,FALSE)</f>
        <v>0</v>
      </c>
      <c r="AJ514" s="19">
        <f>VLOOKUP(A514,Campaigns!A:I,9,FALSE)</f>
        <v>44146</v>
      </c>
    </row>
    <row r="515" spans="1:36">
      <c r="A515" s="2">
        <v>3036</v>
      </c>
      <c r="B515" s="2">
        <f>VLOOKUP(A515, Customer!A:O, 2, FALSE)</f>
        <v>142554</v>
      </c>
      <c r="C515" s="2">
        <f>VLOOKUP(A515, Customer!A:O, 3, FALSE)</f>
        <v>1</v>
      </c>
      <c r="D515" s="2">
        <f>VLOOKUP(A515, Customer!A:O, 4, FALSE)</f>
        <v>1</v>
      </c>
      <c r="E515" s="2">
        <f>VLOOKUP(A515, Customer!A:O, 5, FALSE)</f>
        <v>42</v>
      </c>
      <c r="F515" s="2">
        <f>VLOOKUP(A515, Customer!A:O, 6, FALSE)</f>
        <v>0</v>
      </c>
      <c r="G515" s="2">
        <f>VLOOKUP(A515, Customer!A:O, 7, FALSE)</f>
        <v>0</v>
      </c>
      <c r="H515" s="2">
        <f>VLOOKUP(A515, Customer!A:O, 8, FALSE)</f>
        <v>0</v>
      </c>
      <c r="I515" s="2">
        <f>VLOOKUP(A515, Customer!A:O, 9, FALSE)</f>
        <v>1</v>
      </c>
      <c r="J515" s="2">
        <f>VLOOKUP(A515, Customer!A:O, 10, FALSE)</f>
        <v>0</v>
      </c>
      <c r="K515" s="2">
        <f>VLOOKUP(A515, Customer!A:O, 11, FALSE)</f>
        <v>0</v>
      </c>
      <c r="L515" s="2">
        <f>VLOOKUP(A515, Customer!A:O, 12, FALSE)</f>
        <v>1</v>
      </c>
      <c r="M515" s="2">
        <f>VLOOKUP(A515, Customer!A:O, 13, FALSE)</f>
        <v>0</v>
      </c>
      <c r="N515" s="2">
        <f>VLOOKUP(A515, Customer!A:O, 14, FALSE)</f>
        <v>0</v>
      </c>
      <c r="O515" s="2" t="str">
        <f>VLOOKUP(A515, Customer!A:O, 15, FALSE)</f>
        <v>State-Florida</v>
      </c>
      <c r="P515" s="2">
        <f>VLOOKUP(A515,Sales!A:N,2,FALSE)</f>
        <v>93</v>
      </c>
      <c r="Q515">
        <f>VLOOKUP(A515,Sales!A:N,3,FALSE)</f>
        <v>97</v>
      </c>
      <c r="R515" s="2">
        <f>VLOOKUP(A515,Sales!A:N,4,FALSE)</f>
        <v>3</v>
      </c>
      <c r="S515" s="2">
        <f>VLOOKUP(A515,Sales!A:N,5,FALSE)</f>
        <v>37</v>
      </c>
      <c r="T515" s="2">
        <f>VLOOKUP(A515,Sales!A:N,6,FALSE)</f>
        <v>0</v>
      </c>
      <c r="U515" s="2">
        <f>VLOOKUP(A515,Sales!A:N,7,FALSE)</f>
        <v>0</v>
      </c>
      <c r="V515" s="2">
        <f>VLOOKUP(A515,Sales!A:N,8,FALSE)</f>
        <v>0</v>
      </c>
      <c r="W515" s="2">
        <f>VLOOKUP(A515,Sales!A:N,9,FALSE)</f>
        <v>137</v>
      </c>
      <c r="X515" s="2">
        <f>VLOOKUP(A515,Sales!A:N,10,FALSE)</f>
        <v>2</v>
      </c>
      <c r="Y515" s="2">
        <f>VLOOKUP(A515,Sales!A:N,11,FALSE)</f>
        <v>2</v>
      </c>
      <c r="Z515" s="2">
        <f>VLOOKUP(A515,Sales!A:N,12,FALSE)</f>
        <v>0</v>
      </c>
      <c r="AA515" s="2">
        <f>VLOOKUP(A515,Sales!A:N,13,FALSE)</f>
        <v>3</v>
      </c>
      <c r="AB515" s="2">
        <f>VLOOKUP(A515,Sales!A:N,14,FALSE)</f>
        <v>4</v>
      </c>
      <c r="AC515" s="2">
        <f>VLOOKUP(A515,Campaigns!A:I,2,FALSE)</f>
        <v>0</v>
      </c>
      <c r="AD515" s="2">
        <f>VLOOKUP(A515,Campaigns!A:I,3,FALSE)</f>
        <v>0</v>
      </c>
      <c r="AE515" s="2">
        <f>VLOOKUP(A515,Campaigns!A:I,4,FALSE)</f>
        <v>0</v>
      </c>
      <c r="AF515" s="2">
        <f>VLOOKUP(A515,Campaigns!A:I,5,FALSE)</f>
        <v>0</v>
      </c>
      <c r="AG515" s="2">
        <f>VLOOKUP(A515,Campaigns!A:I,6,FALSE)</f>
        <v>0</v>
      </c>
      <c r="AH515" s="2">
        <f>VLOOKUP(A515,Campaigns!A:I,7,FALSE)</f>
        <v>0</v>
      </c>
      <c r="AI515" s="2">
        <f>VLOOKUP(A515,Campaigns!A:I,8,FALSE)</f>
        <v>0</v>
      </c>
      <c r="AJ515" s="19" t="str">
        <f>VLOOKUP(A515,Campaigns!A:I,9,FALSE)</f>
        <v>6/19/2019</v>
      </c>
    </row>
    <row r="516" spans="1:36">
      <c r="A516" s="2">
        <v>1213</v>
      </c>
      <c r="B516" s="2">
        <f>VLOOKUP(A516, Customer!A:O, 2, FALSE)</f>
        <v>142011</v>
      </c>
      <c r="C516" s="2">
        <f>VLOOKUP(A516, Customer!A:O, 3, FALSE)</f>
        <v>1</v>
      </c>
      <c r="D516" s="2">
        <f>VLOOKUP(A516, Customer!A:O, 4, FALSE)</f>
        <v>0</v>
      </c>
      <c r="E516" s="2">
        <f>VLOOKUP(A516, Customer!A:O, 5, FALSE)</f>
        <v>42</v>
      </c>
      <c r="F516" s="2">
        <f>VLOOKUP(A516, Customer!A:O, 6, FALSE)</f>
        <v>0</v>
      </c>
      <c r="G516" s="2">
        <f>VLOOKUP(A516, Customer!A:O, 7, FALSE)</f>
        <v>0</v>
      </c>
      <c r="H516" s="2">
        <f>VLOOKUP(A516, Customer!A:O, 8, FALSE)</f>
        <v>0</v>
      </c>
      <c r="I516" s="2">
        <f>VLOOKUP(A516, Customer!A:O, 9, FALSE)</f>
        <v>1</v>
      </c>
      <c r="J516" s="2">
        <f>VLOOKUP(A516, Customer!A:O, 10, FALSE)</f>
        <v>0</v>
      </c>
      <c r="K516" s="2">
        <f>VLOOKUP(A516, Customer!A:O, 11, FALSE)</f>
        <v>0</v>
      </c>
      <c r="L516" s="2">
        <f>VLOOKUP(A516, Customer!A:O, 12, FALSE)</f>
        <v>1</v>
      </c>
      <c r="M516" s="2">
        <f>VLOOKUP(A516, Customer!A:O, 13, FALSE)</f>
        <v>0</v>
      </c>
      <c r="N516" s="2">
        <f>VLOOKUP(A516, Customer!A:O, 14, FALSE)</f>
        <v>0</v>
      </c>
      <c r="O516" s="2" t="str">
        <f>VLOOKUP(A516, Customer!A:O, 15, FALSE)</f>
        <v>State-Illinois</v>
      </c>
      <c r="P516" s="2">
        <f>VLOOKUP(A516,Sales!A:N,2,FALSE)</f>
        <v>46</v>
      </c>
      <c r="Q516">
        <f>VLOOKUP(A516,Sales!A:N,3,FALSE)</f>
        <v>443</v>
      </c>
      <c r="R516" s="2">
        <f>VLOOKUP(A516,Sales!A:N,4,FALSE)</f>
        <v>0</v>
      </c>
      <c r="S516" s="2">
        <f>VLOOKUP(A516,Sales!A:N,5,FALSE)</f>
        <v>54</v>
      </c>
      <c r="T516" s="2">
        <f>VLOOKUP(A516,Sales!A:N,6,FALSE)</f>
        <v>7</v>
      </c>
      <c r="U516" s="2">
        <f>VLOOKUP(A516,Sales!A:N,7,FALSE)</f>
        <v>3</v>
      </c>
      <c r="V516" s="2">
        <f>VLOOKUP(A516,Sales!A:N,8,FALSE)</f>
        <v>132</v>
      </c>
      <c r="W516" s="2">
        <f>VLOOKUP(A516,Sales!A:N,9,FALSE)</f>
        <v>375</v>
      </c>
      <c r="X516" s="2">
        <f>VLOOKUP(A516,Sales!A:N,10,FALSE)</f>
        <v>4</v>
      </c>
      <c r="Y516" s="2">
        <f>VLOOKUP(A516,Sales!A:N,11,FALSE)</f>
        <v>3</v>
      </c>
      <c r="Z516" s="2">
        <f>VLOOKUP(A516,Sales!A:N,12,FALSE)</f>
        <v>1</v>
      </c>
      <c r="AA516" s="2">
        <f>VLOOKUP(A516,Sales!A:N,13,FALSE)</f>
        <v>4</v>
      </c>
      <c r="AB516" s="2">
        <f>VLOOKUP(A516,Sales!A:N,14,FALSE)</f>
        <v>8</v>
      </c>
      <c r="AC516" s="2">
        <f>VLOOKUP(A516,Campaigns!A:I,2,FALSE)</f>
        <v>0</v>
      </c>
      <c r="AD516" s="2">
        <f>VLOOKUP(A516,Campaigns!A:I,3,FALSE)</f>
        <v>0</v>
      </c>
      <c r="AE516" s="2">
        <f>VLOOKUP(A516,Campaigns!A:I,4,FALSE)</f>
        <v>0</v>
      </c>
      <c r="AF516" s="2">
        <f>VLOOKUP(A516,Campaigns!A:I,5,FALSE)</f>
        <v>0</v>
      </c>
      <c r="AG516" s="2">
        <f>VLOOKUP(A516,Campaigns!A:I,6,FALSE)</f>
        <v>0</v>
      </c>
      <c r="AH516" s="2">
        <f>VLOOKUP(A516,Campaigns!A:I,7,FALSE)</f>
        <v>0</v>
      </c>
      <c r="AI516" s="2">
        <f>VLOOKUP(A516,Campaigns!A:I,8,FALSE)</f>
        <v>0</v>
      </c>
      <c r="AJ516" s="19" t="str">
        <f>VLOOKUP(A516,Campaigns!A:I,9,FALSE)</f>
        <v>8/31/2019</v>
      </c>
    </row>
    <row r="517" spans="1:36">
      <c r="A517" s="2">
        <v>2213</v>
      </c>
      <c r="B517" s="2">
        <f>VLOOKUP(A517, Customer!A:O, 2, FALSE)</f>
        <v>141986</v>
      </c>
      <c r="C517" s="2">
        <f>VLOOKUP(A517, Customer!A:O, 3, FALSE)</f>
        <v>0</v>
      </c>
      <c r="D517" s="2">
        <f>VLOOKUP(A517, Customer!A:O, 4, FALSE)</f>
        <v>1</v>
      </c>
      <c r="E517" s="2">
        <f>VLOOKUP(A517, Customer!A:O, 5, FALSE)</f>
        <v>42</v>
      </c>
      <c r="F517" s="2">
        <f>VLOOKUP(A517, Customer!A:O, 6, FALSE)</f>
        <v>1</v>
      </c>
      <c r="G517" s="2">
        <f>VLOOKUP(A517, Customer!A:O, 7, FALSE)</f>
        <v>0</v>
      </c>
      <c r="H517" s="2">
        <f>VLOOKUP(A517, Customer!A:O, 8, FALSE)</f>
        <v>0</v>
      </c>
      <c r="I517" s="2">
        <f>VLOOKUP(A517, Customer!A:O, 9, FALSE)</f>
        <v>0</v>
      </c>
      <c r="J517" s="2">
        <f>VLOOKUP(A517, Customer!A:O, 10, FALSE)</f>
        <v>0</v>
      </c>
      <c r="K517" s="2">
        <f>VLOOKUP(A517, Customer!A:O, 11, FALSE)</f>
        <v>0</v>
      </c>
      <c r="L517" s="2">
        <f>VLOOKUP(A517, Customer!A:O, 12, FALSE)</f>
        <v>1</v>
      </c>
      <c r="M517" s="2">
        <f>VLOOKUP(A517, Customer!A:O, 13, FALSE)</f>
        <v>0</v>
      </c>
      <c r="N517" s="2">
        <f>VLOOKUP(A517, Customer!A:O, 14, FALSE)</f>
        <v>0</v>
      </c>
      <c r="O517" s="2" t="str">
        <f>VLOOKUP(A517, Customer!A:O, 15, FALSE)</f>
        <v>State-California</v>
      </c>
      <c r="P517" s="2">
        <f>VLOOKUP(A517,Sales!A:N,2,FALSE)</f>
        <v>15</v>
      </c>
      <c r="Q517">
        <f>VLOOKUP(A517,Sales!A:N,3,FALSE)</f>
        <v>91</v>
      </c>
      <c r="R517" s="2">
        <f>VLOOKUP(A517,Sales!A:N,4,FALSE)</f>
        <v>17</v>
      </c>
      <c r="S517" s="2">
        <f>VLOOKUP(A517,Sales!A:N,5,FALSE)</f>
        <v>27</v>
      </c>
      <c r="T517" s="2">
        <f>VLOOKUP(A517,Sales!A:N,6,FALSE)</f>
        <v>27</v>
      </c>
      <c r="U517" s="2">
        <f>VLOOKUP(A517,Sales!A:N,7,FALSE)</f>
        <v>10</v>
      </c>
      <c r="V517" s="2">
        <f>VLOOKUP(A517,Sales!A:N,8,FALSE)</f>
        <v>41</v>
      </c>
      <c r="W517" s="2">
        <f>VLOOKUP(A517,Sales!A:N,9,FALSE)</f>
        <v>132</v>
      </c>
      <c r="X517" s="2">
        <f>VLOOKUP(A517,Sales!A:N,10,FALSE)</f>
        <v>3</v>
      </c>
      <c r="Y517" s="2">
        <f>VLOOKUP(A517,Sales!A:N,11,FALSE)</f>
        <v>3</v>
      </c>
      <c r="Z517" s="2">
        <f>VLOOKUP(A517,Sales!A:N,12,FALSE)</f>
        <v>0</v>
      </c>
      <c r="AA517" s="2">
        <f>VLOOKUP(A517,Sales!A:N,13,FALSE)</f>
        <v>4</v>
      </c>
      <c r="AB517" s="2">
        <f>VLOOKUP(A517,Sales!A:N,14,FALSE)</f>
        <v>4</v>
      </c>
      <c r="AC517" s="2">
        <f>VLOOKUP(A517,Campaigns!A:I,2,FALSE)</f>
        <v>0</v>
      </c>
      <c r="AD517" s="2">
        <f>VLOOKUP(A517,Campaigns!A:I,3,FALSE)</f>
        <v>0</v>
      </c>
      <c r="AE517" s="2">
        <f>VLOOKUP(A517,Campaigns!A:I,4,FALSE)</f>
        <v>0</v>
      </c>
      <c r="AF517" s="2">
        <f>VLOOKUP(A517,Campaigns!A:I,5,FALSE)</f>
        <v>0</v>
      </c>
      <c r="AG517" s="2">
        <f>VLOOKUP(A517,Campaigns!A:I,6,FALSE)</f>
        <v>0</v>
      </c>
      <c r="AH517" s="2">
        <f>VLOOKUP(A517,Campaigns!A:I,7,FALSE)</f>
        <v>0</v>
      </c>
      <c r="AI517" s="2">
        <f>VLOOKUP(A517,Campaigns!A:I,8,FALSE)</f>
        <v>0</v>
      </c>
      <c r="AJ517" s="19" t="str">
        <f>VLOOKUP(A517,Campaigns!A:I,9,FALSE)</f>
        <v>7/16/2020</v>
      </c>
    </row>
    <row r="518" spans="1:36">
      <c r="A518" s="2">
        <v>2810</v>
      </c>
      <c r="B518" s="2">
        <f>VLOOKUP(A518, Customer!A:O, 2, FALSE)</f>
        <v>141580</v>
      </c>
      <c r="C518" s="2">
        <f>VLOOKUP(A518, Customer!A:O, 3, FALSE)</f>
        <v>1</v>
      </c>
      <c r="D518" s="2">
        <f>VLOOKUP(A518, Customer!A:O, 4, FALSE)</f>
        <v>1</v>
      </c>
      <c r="E518" s="2">
        <f>VLOOKUP(A518, Customer!A:O, 5, FALSE)</f>
        <v>42</v>
      </c>
      <c r="F518" s="2">
        <f>VLOOKUP(A518, Customer!A:O, 6, FALSE)</f>
        <v>0</v>
      </c>
      <c r="G518" s="2">
        <f>VLOOKUP(A518, Customer!A:O, 7, FALSE)</f>
        <v>0</v>
      </c>
      <c r="H518" s="2">
        <f>VLOOKUP(A518, Customer!A:O, 8, FALSE)</f>
        <v>0</v>
      </c>
      <c r="I518" s="2">
        <f>VLOOKUP(A518, Customer!A:O, 9, FALSE)</f>
        <v>1</v>
      </c>
      <c r="J518" s="2">
        <f>VLOOKUP(A518, Customer!A:O, 10, FALSE)</f>
        <v>0</v>
      </c>
      <c r="K518" s="2">
        <f>VLOOKUP(A518, Customer!A:O, 11, FALSE)</f>
        <v>0</v>
      </c>
      <c r="L518" s="2">
        <f>VLOOKUP(A518, Customer!A:O, 12, FALSE)</f>
        <v>1</v>
      </c>
      <c r="M518" s="2">
        <f>VLOOKUP(A518, Customer!A:O, 13, FALSE)</f>
        <v>0</v>
      </c>
      <c r="N518" s="2">
        <f>VLOOKUP(A518, Customer!A:O, 14, FALSE)</f>
        <v>0</v>
      </c>
      <c r="O518" s="2" t="str">
        <f>VLOOKUP(A518, Customer!A:O, 15, FALSE)</f>
        <v>State-New York</v>
      </c>
      <c r="P518" s="2">
        <f>VLOOKUP(A518,Sales!A:N,2,FALSE)</f>
        <v>15</v>
      </c>
      <c r="Q518">
        <f>VLOOKUP(A518,Sales!A:N,3,FALSE)</f>
        <v>191</v>
      </c>
      <c r="R518" s="2">
        <f>VLOOKUP(A518,Sales!A:N,4,FALSE)</f>
        <v>17</v>
      </c>
      <c r="S518" s="2">
        <f>VLOOKUP(A518,Sales!A:N,5,FALSE)</f>
        <v>82</v>
      </c>
      <c r="T518" s="2">
        <f>VLOOKUP(A518,Sales!A:N,6,FALSE)</f>
        <v>14</v>
      </c>
      <c r="U518" s="2">
        <f>VLOOKUP(A518,Sales!A:N,7,FALSE)</f>
        <v>0</v>
      </c>
      <c r="V518" s="2">
        <f>VLOOKUP(A518,Sales!A:N,8,FALSE)</f>
        <v>10</v>
      </c>
      <c r="W518" s="2">
        <f>VLOOKUP(A518,Sales!A:N,9,FALSE)</f>
        <v>293</v>
      </c>
      <c r="X518" s="2">
        <f>VLOOKUP(A518,Sales!A:N,10,FALSE)</f>
        <v>3</v>
      </c>
      <c r="Y518" s="2">
        <f>VLOOKUP(A518,Sales!A:N,11,FALSE)</f>
        <v>2</v>
      </c>
      <c r="Z518" s="2">
        <f>VLOOKUP(A518,Sales!A:N,12,FALSE)</f>
        <v>1</v>
      </c>
      <c r="AA518" s="2">
        <f>VLOOKUP(A518,Sales!A:N,13,FALSE)</f>
        <v>3</v>
      </c>
      <c r="AB518" s="2">
        <f>VLOOKUP(A518,Sales!A:N,14,FALSE)</f>
        <v>5</v>
      </c>
      <c r="AC518" s="2">
        <f>VLOOKUP(A518,Campaigns!A:I,2,FALSE)</f>
        <v>0</v>
      </c>
      <c r="AD518" s="2">
        <f>VLOOKUP(A518,Campaigns!A:I,3,FALSE)</f>
        <v>0</v>
      </c>
      <c r="AE518" s="2">
        <f>VLOOKUP(A518,Campaigns!A:I,4,FALSE)</f>
        <v>0</v>
      </c>
      <c r="AF518" s="2">
        <f>VLOOKUP(A518,Campaigns!A:I,5,FALSE)</f>
        <v>0</v>
      </c>
      <c r="AG518" s="2">
        <f>VLOOKUP(A518,Campaigns!A:I,6,FALSE)</f>
        <v>0</v>
      </c>
      <c r="AH518" s="2">
        <f>VLOOKUP(A518,Campaigns!A:I,7,FALSE)</f>
        <v>0</v>
      </c>
      <c r="AI518" s="2">
        <f>VLOOKUP(A518,Campaigns!A:I,8,FALSE)</f>
        <v>0</v>
      </c>
      <c r="AJ518" s="19" t="str">
        <f>VLOOKUP(A518,Campaigns!A:I,9,FALSE)</f>
        <v>5/17/2019</v>
      </c>
    </row>
    <row r="519" spans="1:36">
      <c r="A519" s="2">
        <v>2687</v>
      </c>
      <c r="B519" s="2">
        <f>VLOOKUP(A519, Customer!A:O, 2, FALSE)</f>
        <v>141154</v>
      </c>
      <c r="C519" s="2">
        <f>VLOOKUP(A519, Customer!A:O, 3, FALSE)</f>
        <v>0</v>
      </c>
      <c r="D519" s="2">
        <f>VLOOKUP(A519, Customer!A:O, 4, FALSE)</f>
        <v>1</v>
      </c>
      <c r="E519" s="2">
        <f>VLOOKUP(A519, Customer!A:O, 5, FALSE)</f>
        <v>42</v>
      </c>
      <c r="F519" s="2">
        <f>VLOOKUP(A519, Customer!A:O, 6, FALSE)</f>
        <v>0</v>
      </c>
      <c r="G519" s="2">
        <f>VLOOKUP(A519, Customer!A:O, 7, FALSE)</f>
        <v>0</v>
      </c>
      <c r="H519" s="2">
        <f>VLOOKUP(A519, Customer!A:O, 8, FALSE)</f>
        <v>0</v>
      </c>
      <c r="I519" s="2">
        <f>VLOOKUP(A519, Customer!A:O, 9, FALSE)</f>
        <v>1</v>
      </c>
      <c r="J519" s="2">
        <f>VLOOKUP(A519, Customer!A:O, 10, FALSE)</f>
        <v>0</v>
      </c>
      <c r="K519" s="2">
        <f>VLOOKUP(A519, Customer!A:O, 11, FALSE)</f>
        <v>0</v>
      </c>
      <c r="L519" s="2">
        <f>VLOOKUP(A519, Customer!A:O, 12, FALSE)</f>
        <v>1</v>
      </c>
      <c r="M519" s="2">
        <f>VLOOKUP(A519, Customer!A:O, 13, FALSE)</f>
        <v>0</v>
      </c>
      <c r="N519" s="2">
        <f>VLOOKUP(A519, Customer!A:O, 14, FALSE)</f>
        <v>0</v>
      </c>
      <c r="O519" s="2" t="str">
        <f>VLOOKUP(A519, Customer!A:O, 15, FALSE)</f>
        <v>State-California</v>
      </c>
      <c r="P519" s="2">
        <f>VLOOKUP(A519,Sales!A:N,2,FALSE)</f>
        <v>98</v>
      </c>
      <c r="Q519">
        <f>VLOOKUP(A519,Sales!A:N,3,FALSE)</f>
        <v>151</v>
      </c>
      <c r="R519" s="2">
        <f>VLOOKUP(A519,Sales!A:N,4,FALSE)</f>
        <v>7</v>
      </c>
      <c r="S519" s="2">
        <f>VLOOKUP(A519,Sales!A:N,5,FALSE)</f>
        <v>38</v>
      </c>
      <c r="T519" s="2">
        <f>VLOOKUP(A519,Sales!A:N,6,FALSE)</f>
        <v>7</v>
      </c>
      <c r="U519" s="2">
        <f>VLOOKUP(A519,Sales!A:N,7,FALSE)</f>
        <v>10</v>
      </c>
      <c r="V519" s="2">
        <f>VLOOKUP(A519,Sales!A:N,8,FALSE)</f>
        <v>24</v>
      </c>
      <c r="W519" s="2">
        <f>VLOOKUP(A519,Sales!A:N,9,FALSE)</f>
        <v>189</v>
      </c>
      <c r="X519" s="2">
        <f>VLOOKUP(A519,Sales!A:N,10,FALSE)</f>
        <v>1</v>
      </c>
      <c r="Y519" s="2">
        <f>VLOOKUP(A519,Sales!A:N,11,FALSE)</f>
        <v>1</v>
      </c>
      <c r="Z519" s="2">
        <f>VLOOKUP(A519,Sales!A:N,12,FALSE)</f>
        <v>0</v>
      </c>
      <c r="AA519" s="2">
        <f>VLOOKUP(A519,Sales!A:N,13,FALSE)</f>
        <v>4</v>
      </c>
      <c r="AB519" s="2">
        <f>VLOOKUP(A519,Sales!A:N,14,FALSE)</f>
        <v>5</v>
      </c>
      <c r="AC519" s="2">
        <f>VLOOKUP(A519,Campaigns!A:I,2,FALSE)</f>
        <v>0</v>
      </c>
      <c r="AD519" s="2">
        <f>VLOOKUP(A519,Campaigns!A:I,3,FALSE)</f>
        <v>0</v>
      </c>
      <c r="AE519" s="2">
        <f>VLOOKUP(A519,Campaigns!A:I,4,FALSE)</f>
        <v>0</v>
      </c>
      <c r="AF519" s="2">
        <f>VLOOKUP(A519,Campaigns!A:I,5,FALSE)</f>
        <v>0</v>
      </c>
      <c r="AG519" s="2">
        <f>VLOOKUP(A519,Campaigns!A:I,6,FALSE)</f>
        <v>0</v>
      </c>
      <c r="AH519" s="2">
        <f>VLOOKUP(A519,Campaigns!A:I,7,FALSE)</f>
        <v>0</v>
      </c>
      <c r="AI519" s="2">
        <f>VLOOKUP(A519,Campaigns!A:I,8,FALSE)</f>
        <v>0</v>
      </c>
      <c r="AJ519" s="19" t="str">
        <f>VLOOKUP(A519,Campaigns!A:I,9,FALSE)</f>
        <v>9/14/2019</v>
      </c>
    </row>
    <row r="520" spans="1:36">
      <c r="A520" s="2">
        <v>2060</v>
      </c>
      <c r="B520" s="2">
        <f>VLOOKUP(A520, Customer!A:O, 2, FALSE)</f>
        <v>141014</v>
      </c>
      <c r="C520" s="2">
        <f>VLOOKUP(A520, Customer!A:O, 3, FALSE)</f>
        <v>1</v>
      </c>
      <c r="D520" s="2">
        <f>VLOOKUP(A520, Customer!A:O, 4, FALSE)</f>
        <v>0</v>
      </c>
      <c r="E520" s="2">
        <f>VLOOKUP(A520, Customer!A:O, 5, FALSE)</f>
        <v>42</v>
      </c>
      <c r="F520" s="2">
        <f>VLOOKUP(A520, Customer!A:O, 6, FALSE)</f>
        <v>0</v>
      </c>
      <c r="G520" s="2">
        <f>VLOOKUP(A520, Customer!A:O, 7, FALSE)</f>
        <v>1</v>
      </c>
      <c r="H520" s="2">
        <f>VLOOKUP(A520, Customer!A:O, 8, FALSE)</f>
        <v>0</v>
      </c>
      <c r="I520" s="2">
        <f>VLOOKUP(A520, Customer!A:O, 9, FALSE)</f>
        <v>0</v>
      </c>
      <c r="J520" s="2">
        <f>VLOOKUP(A520, Customer!A:O, 10, FALSE)</f>
        <v>0</v>
      </c>
      <c r="K520" s="2">
        <f>VLOOKUP(A520, Customer!A:O, 11, FALSE)</f>
        <v>0</v>
      </c>
      <c r="L520" s="2">
        <f>VLOOKUP(A520, Customer!A:O, 12, FALSE)</f>
        <v>0</v>
      </c>
      <c r="M520" s="2">
        <f>VLOOKUP(A520, Customer!A:O, 13, FALSE)</f>
        <v>0</v>
      </c>
      <c r="N520" s="2">
        <f>VLOOKUP(A520, Customer!A:O, 14, FALSE)</f>
        <v>1</v>
      </c>
      <c r="O520" s="2" t="str">
        <f>VLOOKUP(A520, Customer!A:O, 15, FALSE)</f>
        <v>State-New York</v>
      </c>
      <c r="P520" s="2">
        <f>VLOOKUP(A520,Sales!A:N,2,FALSE)</f>
        <v>65</v>
      </c>
      <c r="Q520">
        <f>VLOOKUP(A520,Sales!A:N,3,FALSE)</f>
        <v>24</v>
      </c>
      <c r="R520" s="2">
        <f>VLOOKUP(A520,Sales!A:N,4,FALSE)</f>
        <v>7</v>
      </c>
      <c r="S520" s="2">
        <f>VLOOKUP(A520,Sales!A:N,5,FALSE)</f>
        <v>21</v>
      </c>
      <c r="T520" s="2">
        <f>VLOOKUP(A520,Sales!A:N,6,FALSE)</f>
        <v>7</v>
      </c>
      <c r="U520" s="2">
        <f>VLOOKUP(A520,Sales!A:N,7,FALSE)</f>
        <v>0</v>
      </c>
      <c r="V520" s="2">
        <f>VLOOKUP(A520,Sales!A:N,8,FALSE)</f>
        <v>10</v>
      </c>
      <c r="W520" s="2">
        <f>VLOOKUP(A520,Sales!A:N,9,FALSE)</f>
        <v>48</v>
      </c>
      <c r="X520" s="2">
        <f>VLOOKUP(A520,Sales!A:N,10,FALSE)</f>
        <v>1</v>
      </c>
      <c r="Y520" s="2">
        <f>VLOOKUP(A520,Sales!A:N,11,FALSE)</f>
        <v>1</v>
      </c>
      <c r="Z520" s="2">
        <f>VLOOKUP(A520,Sales!A:N,12,FALSE)</f>
        <v>0</v>
      </c>
      <c r="AA520" s="2">
        <f>VLOOKUP(A520,Sales!A:N,13,FALSE)</f>
        <v>2</v>
      </c>
      <c r="AB520" s="2">
        <f>VLOOKUP(A520,Sales!A:N,14,FALSE)</f>
        <v>7</v>
      </c>
      <c r="AC520" s="2">
        <f>VLOOKUP(A520,Campaigns!A:I,2,FALSE)</f>
        <v>0</v>
      </c>
      <c r="AD520" s="2">
        <f>VLOOKUP(A520,Campaigns!A:I,3,FALSE)</f>
        <v>0</v>
      </c>
      <c r="AE520" s="2">
        <f>VLOOKUP(A520,Campaigns!A:I,4,FALSE)</f>
        <v>0</v>
      </c>
      <c r="AF520" s="2">
        <f>VLOOKUP(A520,Campaigns!A:I,5,FALSE)</f>
        <v>0</v>
      </c>
      <c r="AG520" s="2">
        <f>VLOOKUP(A520,Campaigns!A:I,6,FALSE)</f>
        <v>0</v>
      </c>
      <c r="AH520" s="2">
        <f>VLOOKUP(A520,Campaigns!A:I,7,FALSE)</f>
        <v>0</v>
      </c>
      <c r="AI520" s="2">
        <f>VLOOKUP(A520,Campaigns!A:I,8,FALSE)</f>
        <v>0</v>
      </c>
      <c r="AJ520" s="19" t="str">
        <f>VLOOKUP(A520,Campaigns!A:I,9,FALSE)</f>
        <v>9/27/2019</v>
      </c>
    </row>
    <row r="521" spans="1:36">
      <c r="A521" s="2">
        <v>1724</v>
      </c>
      <c r="B521" s="2">
        <f>VLOOKUP(A521, Customer!A:O, 2, FALSE)</f>
        <v>138702</v>
      </c>
      <c r="C521" s="2">
        <f>VLOOKUP(A521, Customer!A:O, 3, FALSE)</f>
        <v>1</v>
      </c>
      <c r="D521" s="2">
        <f>VLOOKUP(A521, Customer!A:O, 4, FALSE)</f>
        <v>0</v>
      </c>
      <c r="E521" s="2">
        <f>VLOOKUP(A521, Customer!A:O, 5, FALSE)</f>
        <v>42</v>
      </c>
      <c r="F521" s="2">
        <f>VLOOKUP(A521, Customer!A:O, 6, FALSE)</f>
        <v>0</v>
      </c>
      <c r="G521" s="2">
        <f>VLOOKUP(A521, Customer!A:O, 7, FALSE)</f>
        <v>0</v>
      </c>
      <c r="H521" s="2">
        <f>VLOOKUP(A521, Customer!A:O, 8, FALSE)</f>
        <v>0</v>
      </c>
      <c r="I521" s="2">
        <f>VLOOKUP(A521, Customer!A:O, 9, FALSE)</f>
        <v>1</v>
      </c>
      <c r="J521" s="2">
        <f>VLOOKUP(A521, Customer!A:O, 10, FALSE)</f>
        <v>0</v>
      </c>
      <c r="K521" s="2">
        <f>VLOOKUP(A521, Customer!A:O, 11, FALSE)</f>
        <v>0</v>
      </c>
      <c r="L521" s="2">
        <f>VLOOKUP(A521, Customer!A:O, 12, FALSE)</f>
        <v>0</v>
      </c>
      <c r="M521" s="2">
        <f>VLOOKUP(A521, Customer!A:O, 13, FALSE)</f>
        <v>0</v>
      </c>
      <c r="N521" s="2">
        <f>VLOOKUP(A521, Customer!A:O, 14, FALSE)</f>
        <v>0</v>
      </c>
      <c r="O521" s="2" t="str">
        <f>VLOOKUP(A521, Customer!A:O, 15, FALSE)</f>
        <v>State-New York</v>
      </c>
      <c r="P521" s="2">
        <f>VLOOKUP(A521,Sales!A:N,2,FALSE)</f>
        <v>71</v>
      </c>
      <c r="Q521">
        <f>VLOOKUP(A521,Sales!A:N,3,FALSE)</f>
        <v>47</v>
      </c>
      <c r="R521" s="2">
        <f>VLOOKUP(A521,Sales!A:N,4,FALSE)</f>
        <v>39</v>
      </c>
      <c r="S521" s="2">
        <f>VLOOKUP(A521,Sales!A:N,5,FALSE)</f>
        <v>86</v>
      </c>
      <c r="T521" s="2">
        <f>VLOOKUP(A521,Sales!A:N,6,FALSE)</f>
        <v>47</v>
      </c>
      <c r="U521" s="2">
        <f>VLOOKUP(A521,Sales!A:N,7,FALSE)</f>
        <v>29</v>
      </c>
      <c r="V521" s="2">
        <f>VLOOKUP(A521,Sales!A:N,8,FALSE)</f>
        <v>143</v>
      </c>
      <c r="W521" s="2">
        <f>VLOOKUP(A521,Sales!A:N,9,FALSE)</f>
        <v>104</v>
      </c>
      <c r="X521" s="2">
        <f>VLOOKUP(A521,Sales!A:N,10,FALSE)</f>
        <v>2</v>
      </c>
      <c r="Y521" s="2">
        <f>VLOOKUP(A521,Sales!A:N,11,FALSE)</f>
        <v>3</v>
      </c>
      <c r="Z521" s="2">
        <f>VLOOKUP(A521,Sales!A:N,12,FALSE)</f>
        <v>0</v>
      </c>
      <c r="AA521" s="2">
        <f>VLOOKUP(A521,Sales!A:N,13,FALSE)</f>
        <v>4</v>
      </c>
      <c r="AB521" s="2">
        <f>VLOOKUP(A521,Sales!A:N,14,FALSE)</f>
        <v>6</v>
      </c>
      <c r="AC521" s="2">
        <f>VLOOKUP(A521,Campaigns!A:I,2,FALSE)</f>
        <v>0</v>
      </c>
      <c r="AD521" s="2">
        <f>VLOOKUP(A521,Campaigns!A:I,3,FALSE)</f>
        <v>0</v>
      </c>
      <c r="AE521" s="2">
        <f>VLOOKUP(A521,Campaigns!A:I,4,FALSE)</f>
        <v>0</v>
      </c>
      <c r="AF521" s="2">
        <f>VLOOKUP(A521,Campaigns!A:I,5,FALSE)</f>
        <v>0</v>
      </c>
      <c r="AG521" s="2">
        <f>VLOOKUP(A521,Campaigns!A:I,6,FALSE)</f>
        <v>0</v>
      </c>
      <c r="AH521" s="2">
        <f>VLOOKUP(A521,Campaigns!A:I,7,FALSE)</f>
        <v>0</v>
      </c>
      <c r="AI521" s="2">
        <f>VLOOKUP(A521,Campaigns!A:I,8,FALSE)</f>
        <v>0</v>
      </c>
      <c r="AJ521" s="19">
        <f>VLOOKUP(A521,Campaigns!A:I,9,FALSE)</f>
        <v>43983</v>
      </c>
    </row>
    <row r="522" spans="1:36">
      <c r="A522" s="2">
        <v>1339</v>
      </c>
      <c r="B522" s="2">
        <f>VLOOKUP(A522, Customer!A:O, 2, FALSE)</f>
        <v>138643</v>
      </c>
      <c r="C522" s="2">
        <f>VLOOKUP(A522, Customer!A:O, 3, FALSE)</f>
        <v>1</v>
      </c>
      <c r="D522" s="2">
        <f>VLOOKUP(A522, Customer!A:O, 4, FALSE)</f>
        <v>1</v>
      </c>
      <c r="E522" s="2">
        <f>VLOOKUP(A522, Customer!A:O, 5, FALSE)</f>
        <v>42</v>
      </c>
      <c r="F522" s="2">
        <f>VLOOKUP(A522, Customer!A:O, 6, FALSE)</f>
        <v>0</v>
      </c>
      <c r="G522" s="2">
        <f>VLOOKUP(A522, Customer!A:O, 7, FALSE)</f>
        <v>0</v>
      </c>
      <c r="H522" s="2">
        <f>VLOOKUP(A522, Customer!A:O, 8, FALSE)</f>
        <v>1</v>
      </c>
      <c r="I522" s="2">
        <f>VLOOKUP(A522, Customer!A:O, 9, FALSE)</f>
        <v>0</v>
      </c>
      <c r="J522" s="2">
        <f>VLOOKUP(A522, Customer!A:O, 10, FALSE)</f>
        <v>0</v>
      </c>
      <c r="K522" s="2">
        <f>VLOOKUP(A522, Customer!A:O, 11, FALSE)</f>
        <v>0</v>
      </c>
      <c r="L522" s="2">
        <f>VLOOKUP(A522, Customer!A:O, 12, FALSE)</f>
        <v>1</v>
      </c>
      <c r="M522" s="2">
        <f>VLOOKUP(A522, Customer!A:O, 13, FALSE)</f>
        <v>0</v>
      </c>
      <c r="N522" s="2">
        <f>VLOOKUP(A522, Customer!A:O, 14, FALSE)</f>
        <v>0</v>
      </c>
      <c r="O522" s="2" t="str">
        <f>VLOOKUP(A522, Customer!A:O, 15, FALSE)</f>
        <v>State-Illinois</v>
      </c>
      <c r="P522" s="2">
        <f>VLOOKUP(A522,Sales!A:N,2,FALSE)</f>
        <v>45</v>
      </c>
      <c r="Q522">
        <f>VLOOKUP(A522,Sales!A:N,3,FALSE)</f>
        <v>79</v>
      </c>
      <c r="R522" s="2">
        <f>VLOOKUP(A522,Sales!A:N,4,FALSE)</f>
        <v>7</v>
      </c>
      <c r="S522" s="2">
        <f>VLOOKUP(A522,Sales!A:N,5,FALSE)</f>
        <v>50</v>
      </c>
      <c r="T522" s="2">
        <f>VLOOKUP(A522,Sales!A:N,6,FALSE)</f>
        <v>0</v>
      </c>
      <c r="U522" s="2">
        <f>VLOOKUP(A522,Sales!A:N,7,FALSE)</f>
        <v>4</v>
      </c>
      <c r="V522" s="2">
        <f>VLOOKUP(A522,Sales!A:N,8,FALSE)</f>
        <v>36</v>
      </c>
      <c r="W522" s="2">
        <f>VLOOKUP(A522,Sales!A:N,9,FALSE)</f>
        <v>104</v>
      </c>
      <c r="X522" s="2">
        <f>VLOOKUP(A522,Sales!A:N,10,FALSE)</f>
        <v>2</v>
      </c>
      <c r="Y522" s="2">
        <f>VLOOKUP(A522,Sales!A:N,11,FALSE)</f>
        <v>2</v>
      </c>
      <c r="Z522" s="2">
        <f>VLOOKUP(A522,Sales!A:N,12,FALSE)</f>
        <v>0</v>
      </c>
      <c r="AA522" s="2">
        <f>VLOOKUP(A522,Sales!A:N,13,FALSE)</f>
        <v>3</v>
      </c>
      <c r="AB522" s="2">
        <f>VLOOKUP(A522,Sales!A:N,14,FALSE)</f>
        <v>7</v>
      </c>
      <c r="AC522" s="2">
        <f>VLOOKUP(A522,Campaigns!A:I,2,FALSE)</f>
        <v>0</v>
      </c>
      <c r="AD522" s="2">
        <f>VLOOKUP(A522,Campaigns!A:I,3,FALSE)</f>
        <v>0</v>
      </c>
      <c r="AE522" s="2">
        <f>VLOOKUP(A522,Campaigns!A:I,4,FALSE)</f>
        <v>0</v>
      </c>
      <c r="AF522" s="2">
        <f>VLOOKUP(A522,Campaigns!A:I,5,FALSE)</f>
        <v>0</v>
      </c>
      <c r="AG522" s="2">
        <f>VLOOKUP(A522,Campaigns!A:I,6,FALSE)</f>
        <v>0</v>
      </c>
      <c r="AH522" s="2">
        <f>VLOOKUP(A522,Campaigns!A:I,7,FALSE)</f>
        <v>1</v>
      </c>
      <c r="AI522" s="2">
        <f>VLOOKUP(A522,Campaigns!A:I,8,FALSE)</f>
        <v>0</v>
      </c>
      <c r="AJ522" s="19">
        <f>VLOOKUP(A522,Campaigns!A:I,9,FALSE)</f>
        <v>43956</v>
      </c>
    </row>
    <row r="523" spans="1:36">
      <c r="A523" s="2">
        <v>1556</v>
      </c>
      <c r="B523" s="2">
        <f>VLOOKUP(A523, Customer!A:O, 2, FALSE)</f>
        <v>138593</v>
      </c>
      <c r="C523" s="2">
        <f>VLOOKUP(A523, Customer!A:O, 3, FALSE)</f>
        <v>1</v>
      </c>
      <c r="D523" s="2">
        <f>VLOOKUP(A523, Customer!A:O, 4, FALSE)</f>
        <v>0</v>
      </c>
      <c r="E523" s="2">
        <f>VLOOKUP(A523, Customer!A:O, 5, FALSE)</f>
        <v>42</v>
      </c>
      <c r="F523" s="2">
        <f>VLOOKUP(A523, Customer!A:O, 6, FALSE)</f>
        <v>0</v>
      </c>
      <c r="G523" s="2">
        <f>VLOOKUP(A523, Customer!A:O, 7, FALSE)</f>
        <v>0</v>
      </c>
      <c r="H523" s="2">
        <f>VLOOKUP(A523, Customer!A:O, 8, FALSE)</f>
        <v>1</v>
      </c>
      <c r="I523" s="2">
        <f>VLOOKUP(A523, Customer!A:O, 9, FALSE)</f>
        <v>0</v>
      </c>
      <c r="J523" s="2">
        <f>VLOOKUP(A523, Customer!A:O, 10, FALSE)</f>
        <v>0</v>
      </c>
      <c r="K523" s="2">
        <f>VLOOKUP(A523, Customer!A:O, 11, FALSE)</f>
        <v>0</v>
      </c>
      <c r="L523" s="2">
        <f>VLOOKUP(A523, Customer!A:O, 12, FALSE)</f>
        <v>0</v>
      </c>
      <c r="M523" s="2">
        <f>VLOOKUP(A523, Customer!A:O, 13, FALSE)</f>
        <v>0</v>
      </c>
      <c r="N523" s="2">
        <f>VLOOKUP(A523, Customer!A:O, 14, FALSE)</f>
        <v>0</v>
      </c>
      <c r="O523" s="2" t="str">
        <f>VLOOKUP(A523, Customer!A:O, 15, FALSE)</f>
        <v>State-New York</v>
      </c>
      <c r="P523" s="2">
        <f>VLOOKUP(A523,Sales!A:N,2,FALSE)</f>
        <v>42</v>
      </c>
      <c r="Q523">
        <f>VLOOKUP(A523,Sales!A:N,3,FALSE)</f>
        <v>183</v>
      </c>
      <c r="R523" s="2">
        <f>VLOOKUP(A523,Sales!A:N,4,FALSE)</f>
        <v>43</v>
      </c>
      <c r="S523" s="2">
        <f>VLOOKUP(A523,Sales!A:N,5,FALSE)</f>
        <v>176</v>
      </c>
      <c r="T523" s="2">
        <f>VLOOKUP(A523,Sales!A:N,6,FALSE)</f>
        <v>61</v>
      </c>
      <c r="U523" s="2">
        <f>VLOOKUP(A523,Sales!A:N,7,FALSE)</f>
        <v>86</v>
      </c>
      <c r="V523" s="2">
        <f>VLOOKUP(A523,Sales!A:N,8,FALSE)</f>
        <v>86</v>
      </c>
      <c r="W523" s="2">
        <f>VLOOKUP(A523,Sales!A:N,9,FALSE)</f>
        <v>463</v>
      </c>
      <c r="X523" s="2">
        <f>VLOOKUP(A523,Sales!A:N,10,FALSE)</f>
        <v>3</v>
      </c>
      <c r="Y523" s="2">
        <f>VLOOKUP(A523,Sales!A:N,11,FALSE)</f>
        <v>4</v>
      </c>
      <c r="Z523" s="2">
        <f>VLOOKUP(A523,Sales!A:N,12,FALSE)</f>
        <v>1</v>
      </c>
      <c r="AA523" s="2">
        <f>VLOOKUP(A523,Sales!A:N,13,FALSE)</f>
        <v>3</v>
      </c>
      <c r="AB523" s="2">
        <f>VLOOKUP(A523,Sales!A:N,14,FALSE)</f>
        <v>8</v>
      </c>
      <c r="AC523" s="2">
        <f>VLOOKUP(A523,Campaigns!A:I,2,FALSE)</f>
        <v>0</v>
      </c>
      <c r="AD523" s="2">
        <f>VLOOKUP(A523,Campaigns!A:I,3,FALSE)</f>
        <v>0</v>
      </c>
      <c r="AE523" s="2">
        <f>VLOOKUP(A523,Campaigns!A:I,4,FALSE)</f>
        <v>0</v>
      </c>
      <c r="AF523" s="2">
        <f>VLOOKUP(A523,Campaigns!A:I,5,FALSE)</f>
        <v>0</v>
      </c>
      <c r="AG523" s="2">
        <f>VLOOKUP(A523,Campaigns!A:I,6,FALSE)</f>
        <v>0</v>
      </c>
      <c r="AH523" s="2">
        <f>VLOOKUP(A523,Campaigns!A:I,7,FALSE)</f>
        <v>0</v>
      </c>
      <c r="AI523" s="2">
        <f>VLOOKUP(A523,Campaigns!A:I,8,FALSE)</f>
        <v>0</v>
      </c>
      <c r="AJ523" s="19" t="str">
        <f>VLOOKUP(A523,Campaigns!A:I,9,FALSE)</f>
        <v>2/18/2020</v>
      </c>
    </row>
    <row r="524" spans="1:36">
      <c r="A524" s="2">
        <v>1100</v>
      </c>
      <c r="B524" s="2">
        <f>VLOOKUP(A524, Customer!A:O, 2, FALSE)</f>
        <v>138557</v>
      </c>
      <c r="C524" s="2">
        <f>VLOOKUP(A524, Customer!A:O, 3, FALSE)</f>
        <v>1</v>
      </c>
      <c r="D524" s="2">
        <f>VLOOKUP(A524, Customer!A:O, 4, FALSE)</f>
        <v>0</v>
      </c>
      <c r="E524" s="2">
        <f>VLOOKUP(A524, Customer!A:O, 5, FALSE)</f>
        <v>42</v>
      </c>
      <c r="F524" s="2">
        <f>VLOOKUP(A524, Customer!A:O, 6, FALSE)</f>
        <v>0</v>
      </c>
      <c r="G524" s="2">
        <f>VLOOKUP(A524, Customer!A:O, 7, FALSE)</f>
        <v>0</v>
      </c>
      <c r="H524" s="2">
        <f>VLOOKUP(A524, Customer!A:O, 8, FALSE)</f>
        <v>1</v>
      </c>
      <c r="I524" s="2">
        <f>VLOOKUP(A524, Customer!A:O, 9, FALSE)</f>
        <v>0</v>
      </c>
      <c r="J524" s="2">
        <f>VLOOKUP(A524, Customer!A:O, 10, FALSE)</f>
        <v>0</v>
      </c>
      <c r="K524" s="2">
        <f>VLOOKUP(A524, Customer!A:O, 11, FALSE)</f>
        <v>0</v>
      </c>
      <c r="L524" s="2">
        <f>VLOOKUP(A524, Customer!A:O, 12, FALSE)</f>
        <v>1</v>
      </c>
      <c r="M524" s="2">
        <f>VLOOKUP(A524, Customer!A:O, 13, FALSE)</f>
        <v>0</v>
      </c>
      <c r="N524" s="2">
        <f>VLOOKUP(A524, Customer!A:O, 14, FALSE)</f>
        <v>0</v>
      </c>
      <c r="O524" s="2" t="str">
        <f>VLOOKUP(A524, Customer!A:O, 15, FALSE)</f>
        <v>State-New York</v>
      </c>
      <c r="P524" s="2">
        <f>VLOOKUP(A524,Sales!A:N,2,FALSE)</f>
        <v>17</v>
      </c>
      <c r="Q524">
        <f>VLOOKUP(A524,Sales!A:N,3,FALSE)</f>
        <v>273</v>
      </c>
      <c r="R524" s="2">
        <f>VLOOKUP(A524,Sales!A:N,4,FALSE)</f>
        <v>11</v>
      </c>
      <c r="S524" s="2">
        <f>VLOOKUP(A524,Sales!A:N,5,FALSE)</f>
        <v>111</v>
      </c>
      <c r="T524" s="2">
        <f>VLOOKUP(A524,Sales!A:N,6,FALSE)</f>
        <v>14</v>
      </c>
      <c r="U524" s="2">
        <f>VLOOKUP(A524,Sales!A:N,7,FALSE)</f>
        <v>14</v>
      </c>
      <c r="V524" s="2">
        <f>VLOOKUP(A524,Sales!A:N,8,FALSE)</f>
        <v>97</v>
      </c>
      <c r="W524" s="2">
        <f>VLOOKUP(A524,Sales!A:N,9,FALSE)</f>
        <v>327</v>
      </c>
      <c r="X524" s="2">
        <f>VLOOKUP(A524,Sales!A:N,10,FALSE)</f>
        <v>2</v>
      </c>
      <c r="Y524" s="2">
        <f>VLOOKUP(A524,Sales!A:N,11,FALSE)</f>
        <v>3</v>
      </c>
      <c r="Z524" s="2">
        <f>VLOOKUP(A524,Sales!A:N,12,FALSE)</f>
        <v>1</v>
      </c>
      <c r="AA524" s="2">
        <f>VLOOKUP(A524,Sales!A:N,13,FALSE)</f>
        <v>3</v>
      </c>
      <c r="AB524" s="2">
        <f>VLOOKUP(A524,Sales!A:N,14,FALSE)</f>
        <v>7</v>
      </c>
      <c r="AC524" s="2">
        <f>VLOOKUP(A524,Campaigns!A:I,2,FALSE)</f>
        <v>0</v>
      </c>
      <c r="AD524" s="2">
        <f>VLOOKUP(A524,Campaigns!A:I,3,FALSE)</f>
        <v>0</v>
      </c>
      <c r="AE524" s="2">
        <f>VLOOKUP(A524,Campaigns!A:I,4,FALSE)</f>
        <v>0</v>
      </c>
      <c r="AF524" s="2">
        <f>VLOOKUP(A524,Campaigns!A:I,5,FALSE)</f>
        <v>0</v>
      </c>
      <c r="AG524" s="2">
        <f>VLOOKUP(A524,Campaigns!A:I,6,FALSE)</f>
        <v>0</v>
      </c>
      <c r="AH524" s="2">
        <f>VLOOKUP(A524,Campaigns!A:I,7,FALSE)</f>
        <v>0</v>
      </c>
      <c r="AI524" s="2">
        <f>VLOOKUP(A524,Campaigns!A:I,8,FALSE)</f>
        <v>0</v>
      </c>
      <c r="AJ524" s="19" t="str">
        <f>VLOOKUP(A524,Campaigns!A:I,9,FALSE)</f>
        <v>5/26/2019</v>
      </c>
    </row>
    <row r="525" spans="1:36">
      <c r="A525" s="2">
        <v>1457</v>
      </c>
      <c r="B525" s="2">
        <f>VLOOKUP(A525, Customer!A:O, 2, FALSE)</f>
        <v>138415</v>
      </c>
      <c r="C525" s="2">
        <f>VLOOKUP(A525, Customer!A:O, 3, FALSE)</f>
        <v>1</v>
      </c>
      <c r="D525" s="2">
        <f>VLOOKUP(A525, Customer!A:O, 4, FALSE)</f>
        <v>1</v>
      </c>
      <c r="E525" s="2">
        <f>VLOOKUP(A525, Customer!A:O, 5, FALSE)</f>
        <v>42</v>
      </c>
      <c r="F525" s="2">
        <f>VLOOKUP(A525, Customer!A:O, 6, FALSE)</f>
        <v>0</v>
      </c>
      <c r="G525" s="2">
        <f>VLOOKUP(A525, Customer!A:O, 7, FALSE)</f>
        <v>1</v>
      </c>
      <c r="H525" s="2">
        <f>VLOOKUP(A525, Customer!A:O, 8, FALSE)</f>
        <v>0</v>
      </c>
      <c r="I525" s="2">
        <f>VLOOKUP(A525, Customer!A:O, 9, FALSE)</f>
        <v>0</v>
      </c>
      <c r="J525" s="2">
        <f>VLOOKUP(A525, Customer!A:O, 10, FALSE)</f>
        <v>0</v>
      </c>
      <c r="K525" s="2">
        <f>VLOOKUP(A525, Customer!A:O, 11, FALSE)</f>
        <v>0</v>
      </c>
      <c r="L525" s="2">
        <f>VLOOKUP(A525, Customer!A:O, 12, FALSE)</f>
        <v>1</v>
      </c>
      <c r="M525" s="2">
        <f>VLOOKUP(A525, Customer!A:O, 13, FALSE)</f>
        <v>0</v>
      </c>
      <c r="N525" s="2">
        <f>VLOOKUP(A525, Customer!A:O, 14, FALSE)</f>
        <v>0</v>
      </c>
      <c r="O525" s="2" t="str">
        <f>VLOOKUP(A525, Customer!A:O, 15, FALSE)</f>
        <v>State-California</v>
      </c>
      <c r="P525" s="2">
        <f>VLOOKUP(A525,Sales!A:N,2,FALSE)</f>
        <v>91</v>
      </c>
      <c r="Q525">
        <f>VLOOKUP(A525,Sales!A:N,3,FALSE)</f>
        <v>79</v>
      </c>
      <c r="R525" s="2">
        <f>VLOOKUP(A525,Sales!A:N,4,FALSE)</f>
        <v>4</v>
      </c>
      <c r="S525" s="2">
        <f>VLOOKUP(A525,Sales!A:N,5,FALSE)</f>
        <v>47</v>
      </c>
      <c r="T525" s="2">
        <f>VLOOKUP(A525,Sales!A:N,6,FALSE)</f>
        <v>14</v>
      </c>
      <c r="U525" s="2">
        <f>VLOOKUP(A525,Sales!A:N,7,FALSE)</f>
        <v>0</v>
      </c>
      <c r="V525" s="2">
        <f>VLOOKUP(A525,Sales!A:N,8,FALSE)</f>
        <v>14</v>
      </c>
      <c r="W525" s="2">
        <f>VLOOKUP(A525,Sales!A:N,9,FALSE)</f>
        <v>130</v>
      </c>
      <c r="X525" s="2">
        <f>VLOOKUP(A525,Sales!A:N,10,FALSE)</f>
        <v>2</v>
      </c>
      <c r="Y525" s="2">
        <f>VLOOKUP(A525,Sales!A:N,11,FALSE)</f>
        <v>1</v>
      </c>
      <c r="Z525" s="2">
        <f>VLOOKUP(A525,Sales!A:N,12,FALSE)</f>
        <v>0</v>
      </c>
      <c r="AA525" s="2">
        <f>VLOOKUP(A525,Sales!A:N,13,FALSE)</f>
        <v>3</v>
      </c>
      <c r="AB525" s="2">
        <f>VLOOKUP(A525,Sales!A:N,14,FALSE)</f>
        <v>7</v>
      </c>
      <c r="AC525" s="2">
        <f>VLOOKUP(A525,Campaigns!A:I,2,FALSE)</f>
        <v>0</v>
      </c>
      <c r="AD525" s="2">
        <f>VLOOKUP(A525,Campaigns!A:I,3,FALSE)</f>
        <v>0</v>
      </c>
      <c r="AE525" s="2">
        <f>VLOOKUP(A525,Campaigns!A:I,4,FALSE)</f>
        <v>0</v>
      </c>
      <c r="AF525" s="2">
        <f>VLOOKUP(A525,Campaigns!A:I,5,FALSE)</f>
        <v>0</v>
      </c>
      <c r="AG525" s="2">
        <f>VLOOKUP(A525,Campaigns!A:I,6,FALSE)</f>
        <v>0</v>
      </c>
      <c r="AH525" s="2">
        <f>VLOOKUP(A525,Campaigns!A:I,7,FALSE)</f>
        <v>0</v>
      </c>
      <c r="AI525" s="2">
        <f>VLOOKUP(A525,Campaigns!A:I,8,FALSE)</f>
        <v>0</v>
      </c>
      <c r="AJ525" s="19">
        <f>VLOOKUP(A525,Campaigns!A:I,9,FALSE)</f>
        <v>43714</v>
      </c>
    </row>
    <row r="526" spans="1:36">
      <c r="A526" s="2">
        <v>2336</v>
      </c>
      <c r="B526" s="2">
        <f>VLOOKUP(A526, Customer!A:O, 2, FALSE)</f>
        <v>138136</v>
      </c>
      <c r="C526" s="2">
        <f>VLOOKUP(A526, Customer!A:O, 3, FALSE)</f>
        <v>1</v>
      </c>
      <c r="D526" s="2">
        <f>VLOOKUP(A526, Customer!A:O, 4, FALSE)</f>
        <v>0</v>
      </c>
      <c r="E526" s="2">
        <f>VLOOKUP(A526, Customer!A:O, 5, FALSE)</f>
        <v>42</v>
      </c>
      <c r="F526" s="2">
        <f>VLOOKUP(A526, Customer!A:O, 6, FALSE)</f>
        <v>0</v>
      </c>
      <c r="G526" s="2">
        <f>VLOOKUP(A526, Customer!A:O, 7, FALSE)</f>
        <v>1</v>
      </c>
      <c r="H526" s="2">
        <f>VLOOKUP(A526, Customer!A:O, 8, FALSE)</f>
        <v>0</v>
      </c>
      <c r="I526" s="2">
        <f>VLOOKUP(A526, Customer!A:O, 9, FALSE)</f>
        <v>0</v>
      </c>
      <c r="J526" s="2">
        <f>VLOOKUP(A526, Customer!A:O, 10, FALSE)</f>
        <v>0</v>
      </c>
      <c r="K526" s="2">
        <f>VLOOKUP(A526, Customer!A:O, 11, FALSE)</f>
        <v>0</v>
      </c>
      <c r="L526" s="2">
        <f>VLOOKUP(A526, Customer!A:O, 12, FALSE)</f>
        <v>1</v>
      </c>
      <c r="M526" s="2">
        <f>VLOOKUP(A526, Customer!A:O, 13, FALSE)</f>
        <v>0</v>
      </c>
      <c r="N526" s="2">
        <f>VLOOKUP(A526, Customer!A:O, 14, FALSE)</f>
        <v>0</v>
      </c>
      <c r="O526" s="2" t="str">
        <f>VLOOKUP(A526, Customer!A:O, 15, FALSE)</f>
        <v>State-New York</v>
      </c>
      <c r="P526" s="2">
        <f>VLOOKUP(A526,Sales!A:N,2,FALSE)</f>
        <v>69</v>
      </c>
      <c r="Q526">
        <f>VLOOKUP(A526,Sales!A:N,3,FALSE)</f>
        <v>29</v>
      </c>
      <c r="R526" s="2">
        <f>VLOOKUP(A526,Sales!A:N,4,FALSE)</f>
        <v>54</v>
      </c>
      <c r="S526" s="2">
        <f>VLOOKUP(A526,Sales!A:N,5,FALSE)</f>
        <v>98</v>
      </c>
      <c r="T526" s="2">
        <f>VLOOKUP(A526,Sales!A:N,6,FALSE)</f>
        <v>0</v>
      </c>
      <c r="U526" s="2">
        <f>VLOOKUP(A526,Sales!A:N,7,FALSE)</f>
        <v>72</v>
      </c>
      <c r="V526" s="2">
        <f>VLOOKUP(A526,Sales!A:N,8,FALSE)</f>
        <v>120</v>
      </c>
      <c r="W526" s="2">
        <f>VLOOKUP(A526,Sales!A:N,9,FALSE)</f>
        <v>134</v>
      </c>
      <c r="X526" s="2">
        <f>VLOOKUP(A526,Sales!A:N,10,FALSE)</f>
        <v>2</v>
      </c>
      <c r="Y526" s="2">
        <f>VLOOKUP(A526,Sales!A:N,11,FALSE)</f>
        <v>3</v>
      </c>
      <c r="Z526" s="2">
        <f>VLOOKUP(A526,Sales!A:N,12,FALSE)</f>
        <v>1</v>
      </c>
      <c r="AA526" s="2">
        <f>VLOOKUP(A526,Sales!A:N,13,FALSE)</f>
        <v>2</v>
      </c>
      <c r="AB526" s="2">
        <f>VLOOKUP(A526,Sales!A:N,14,FALSE)</f>
        <v>8</v>
      </c>
      <c r="AC526" s="2">
        <f>VLOOKUP(A526,Campaigns!A:I,2,FALSE)</f>
        <v>1</v>
      </c>
      <c r="AD526" s="2">
        <f>VLOOKUP(A526,Campaigns!A:I,3,FALSE)</f>
        <v>0</v>
      </c>
      <c r="AE526" s="2">
        <f>VLOOKUP(A526,Campaigns!A:I,4,FALSE)</f>
        <v>0</v>
      </c>
      <c r="AF526" s="2">
        <f>VLOOKUP(A526,Campaigns!A:I,5,FALSE)</f>
        <v>0</v>
      </c>
      <c r="AG526" s="2">
        <f>VLOOKUP(A526,Campaigns!A:I,6,FALSE)</f>
        <v>0</v>
      </c>
      <c r="AH526" s="2">
        <f>VLOOKUP(A526,Campaigns!A:I,7,FALSE)</f>
        <v>0</v>
      </c>
      <c r="AI526" s="2">
        <f>VLOOKUP(A526,Campaigns!A:I,8,FALSE)</f>
        <v>0</v>
      </c>
      <c r="AJ526" s="19" t="str">
        <f>VLOOKUP(A526,Campaigns!A:I,9,FALSE)</f>
        <v>9/27/2019</v>
      </c>
    </row>
    <row r="527" spans="1:36">
      <c r="A527" s="2">
        <v>1250</v>
      </c>
      <c r="B527" s="2">
        <f>VLOOKUP(A527, Customer!A:O, 2, FALSE)</f>
        <v>137717</v>
      </c>
      <c r="C527" s="2">
        <f>VLOOKUP(A527, Customer!A:O, 3, FALSE)</f>
        <v>1</v>
      </c>
      <c r="D527" s="2">
        <f>VLOOKUP(A527, Customer!A:O, 4, FALSE)</f>
        <v>0</v>
      </c>
      <c r="E527" s="2">
        <f>VLOOKUP(A527, Customer!A:O, 5, FALSE)</f>
        <v>42</v>
      </c>
      <c r="F527" s="2">
        <f>VLOOKUP(A527, Customer!A:O, 6, FALSE)</f>
        <v>0</v>
      </c>
      <c r="G527" s="2">
        <f>VLOOKUP(A527, Customer!A:O, 7, FALSE)</f>
        <v>1</v>
      </c>
      <c r="H527" s="2">
        <f>VLOOKUP(A527, Customer!A:O, 8, FALSE)</f>
        <v>0</v>
      </c>
      <c r="I527" s="2">
        <f>VLOOKUP(A527, Customer!A:O, 9, FALSE)</f>
        <v>0</v>
      </c>
      <c r="J527" s="2">
        <f>VLOOKUP(A527, Customer!A:O, 10, FALSE)</f>
        <v>0</v>
      </c>
      <c r="K527" s="2">
        <f>VLOOKUP(A527, Customer!A:O, 11, FALSE)</f>
        <v>0</v>
      </c>
      <c r="L527" s="2">
        <f>VLOOKUP(A527, Customer!A:O, 12, FALSE)</f>
        <v>0</v>
      </c>
      <c r="M527" s="2">
        <f>VLOOKUP(A527, Customer!A:O, 13, FALSE)</f>
        <v>0</v>
      </c>
      <c r="N527" s="2">
        <f>VLOOKUP(A527, Customer!A:O, 14, FALSE)</f>
        <v>1</v>
      </c>
      <c r="O527" s="2" t="str">
        <f>VLOOKUP(A527, Customer!A:O, 15, FALSE)</f>
        <v>State-New York</v>
      </c>
      <c r="P527" s="2">
        <f>VLOOKUP(A527,Sales!A:N,2,FALSE)</f>
        <v>31</v>
      </c>
      <c r="Q527">
        <f>VLOOKUP(A527,Sales!A:N,3,FALSE)</f>
        <v>33</v>
      </c>
      <c r="R527" s="2">
        <f>VLOOKUP(A527,Sales!A:N,4,FALSE)</f>
        <v>0</v>
      </c>
      <c r="S527" s="2">
        <f>VLOOKUP(A527,Sales!A:N,5,FALSE)</f>
        <v>22</v>
      </c>
      <c r="T527" s="2">
        <f>VLOOKUP(A527,Sales!A:N,6,FALSE)</f>
        <v>15</v>
      </c>
      <c r="U527" s="2">
        <f>VLOOKUP(A527,Sales!A:N,7,FALSE)</f>
        <v>4</v>
      </c>
      <c r="V527" s="2">
        <f>VLOOKUP(A527,Sales!A:N,8,FALSE)</f>
        <v>18</v>
      </c>
      <c r="W527" s="2">
        <f>VLOOKUP(A527,Sales!A:N,9,FALSE)</f>
        <v>55</v>
      </c>
      <c r="X527" s="2">
        <f>VLOOKUP(A527,Sales!A:N,10,FALSE)</f>
        <v>1</v>
      </c>
      <c r="Y527" s="2">
        <f>VLOOKUP(A527,Sales!A:N,11,FALSE)</f>
        <v>1</v>
      </c>
      <c r="Z527" s="2">
        <f>VLOOKUP(A527,Sales!A:N,12,FALSE)</f>
        <v>0</v>
      </c>
      <c r="AA527" s="2">
        <f>VLOOKUP(A527,Sales!A:N,13,FALSE)</f>
        <v>2</v>
      </c>
      <c r="AB527" s="2">
        <f>VLOOKUP(A527,Sales!A:N,14,FALSE)</f>
        <v>9</v>
      </c>
      <c r="AC527" s="2">
        <f>VLOOKUP(A527,Campaigns!A:I,2,FALSE)</f>
        <v>0</v>
      </c>
      <c r="AD527" s="2">
        <f>VLOOKUP(A527,Campaigns!A:I,3,FALSE)</f>
        <v>0</v>
      </c>
      <c r="AE527" s="2">
        <f>VLOOKUP(A527,Campaigns!A:I,4,FALSE)</f>
        <v>0</v>
      </c>
      <c r="AF527" s="2">
        <f>VLOOKUP(A527,Campaigns!A:I,5,FALSE)</f>
        <v>0</v>
      </c>
      <c r="AG527" s="2">
        <f>VLOOKUP(A527,Campaigns!A:I,6,FALSE)</f>
        <v>0</v>
      </c>
      <c r="AH527" s="2">
        <f>VLOOKUP(A527,Campaigns!A:I,7,FALSE)</f>
        <v>0</v>
      </c>
      <c r="AI527" s="2">
        <f>VLOOKUP(A527,Campaigns!A:I,8,FALSE)</f>
        <v>0</v>
      </c>
      <c r="AJ527" s="19" t="str">
        <f>VLOOKUP(A527,Campaigns!A:I,9,FALSE)</f>
        <v>4/30/2019</v>
      </c>
    </row>
    <row r="528" spans="1:36">
      <c r="A528" s="2">
        <v>1347</v>
      </c>
      <c r="B528" s="2">
        <f>VLOOKUP(A528, Customer!A:O, 2, FALSE)</f>
        <v>137717</v>
      </c>
      <c r="C528" s="2">
        <f>VLOOKUP(A528, Customer!A:O, 3, FALSE)</f>
        <v>1</v>
      </c>
      <c r="D528" s="2">
        <f>VLOOKUP(A528, Customer!A:O, 4, FALSE)</f>
        <v>0</v>
      </c>
      <c r="E528" s="2">
        <f>VLOOKUP(A528, Customer!A:O, 5, FALSE)</f>
        <v>42</v>
      </c>
      <c r="F528" s="2">
        <f>VLOOKUP(A528, Customer!A:O, 6, FALSE)</f>
        <v>0</v>
      </c>
      <c r="G528" s="2">
        <f>VLOOKUP(A528, Customer!A:O, 7, FALSE)</f>
        <v>1</v>
      </c>
      <c r="H528" s="2">
        <f>VLOOKUP(A528, Customer!A:O, 8, FALSE)</f>
        <v>0</v>
      </c>
      <c r="I528" s="2">
        <f>VLOOKUP(A528, Customer!A:O, 9, FALSE)</f>
        <v>0</v>
      </c>
      <c r="J528" s="2">
        <f>VLOOKUP(A528, Customer!A:O, 10, FALSE)</f>
        <v>0</v>
      </c>
      <c r="K528" s="2">
        <f>VLOOKUP(A528, Customer!A:O, 11, FALSE)</f>
        <v>0</v>
      </c>
      <c r="L528" s="2">
        <f>VLOOKUP(A528, Customer!A:O, 12, FALSE)</f>
        <v>0</v>
      </c>
      <c r="M528" s="2">
        <f>VLOOKUP(A528, Customer!A:O, 13, FALSE)</f>
        <v>0</v>
      </c>
      <c r="N528" s="2">
        <f>VLOOKUP(A528, Customer!A:O, 14, FALSE)</f>
        <v>1</v>
      </c>
      <c r="O528" s="2" t="str">
        <f>VLOOKUP(A528, Customer!A:O, 15, FALSE)</f>
        <v>State-Texas</v>
      </c>
      <c r="P528" s="2">
        <f>VLOOKUP(A528,Sales!A:N,2,FALSE)</f>
        <v>31</v>
      </c>
      <c r="Q528">
        <f>VLOOKUP(A528,Sales!A:N,3,FALSE)</f>
        <v>33</v>
      </c>
      <c r="R528" s="2">
        <f>VLOOKUP(A528,Sales!A:N,4,FALSE)</f>
        <v>0</v>
      </c>
      <c r="S528" s="2">
        <f>VLOOKUP(A528,Sales!A:N,5,FALSE)</f>
        <v>22</v>
      </c>
      <c r="T528" s="2">
        <f>VLOOKUP(A528,Sales!A:N,6,FALSE)</f>
        <v>15</v>
      </c>
      <c r="U528" s="2">
        <f>VLOOKUP(A528,Sales!A:N,7,FALSE)</f>
        <v>4</v>
      </c>
      <c r="V528" s="2">
        <f>VLOOKUP(A528,Sales!A:N,8,FALSE)</f>
        <v>18</v>
      </c>
      <c r="W528" s="2">
        <f>VLOOKUP(A528,Sales!A:N,9,FALSE)</f>
        <v>55</v>
      </c>
      <c r="X528" s="2">
        <f>VLOOKUP(A528,Sales!A:N,10,FALSE)</f>
        <v>1</v>
      </c>
      <c r="Y528" s="2">
        <f>VLOOKUP(A528,Sales!A:N,11,FALSE)</f>
        <v>1</v>
      </c>
      <c r="Z528" s="2">
        <f>VLOOKUP(A528,Sales!A:N,12,FALSE)</f>
        <v>0</v>
      </c>
      <c r="AA528" s="2">
        <f>VLOOKUP(A528,Sales!A:N,13,FALSE)</f>
        <v>2</v>
      </c>
      <c r="AB528" s="2">
        <f>VLOOKUP(A528,Sales!A:N,14,FALSE)</f>
        <v>9</v>
      </c>
      <c r="AC528" s="2">
        <f>VLOOKUP(A528,Campaigns!A:I,2,FALSE)</f>
        <v>0</v>
      </c>
      <c r="AD528" s="2">
        <f>VLOOKUP(A528,Campaigns!A:I,3,FALSE)</f>
        <v>0</v>
      </c>
      <c r="AE528" s="2">
        <f>VLOOKUP(A528,Campaigns!A:I,4,FALSE)</f>
        <v>0</v>
      </c>
      <c r="AF528" s="2">
        <f>VLOOKUP(A528,Campaigns!A:I,5,FALSE)</f>
        <v>0</v>
      </c>
      <c r="AG528" s="2">
        <f>VLOOKUP(A528,Campaigns!A:I,6,FALSE)</f>
        <v>0</v>
      </c>
      <c r="AH528" s="2">
        <f>VLOOKUP(A528,Campaigns!A:I,7,FALSE)</f>
        <v>0</v>
      </c>
      <c r="AI528" s="2">
        <f>VLOOKUP(A528,Campaigns!A:I,8,FALSE)</f>
        <v>0</v>
      </c>
      <c r="AJ528" s="19" t="str">
        <f>VLOOKUP(A528,Campaigns!A:I,9,FALSE)</f>
        <v>4/30/2019</v>
      </c>
    </row>
    <row r="529" spans="1:36">
      <c r="A529" s="2">
        <v>1606</v>
      </c>
      <c r="B529" s="2">
        <f>VLOOKUP(A529, Customer!A:O, 2, FALSE)</f>
        <v>136975</v>
      </c>
      <c r="C529" s="2">
        <f>VLOOKUP(A529, Customer!A:O, 3, FALSE)</f>
        <v>1</v>
      </c>
      <c r="D529" s="2">
        <f>VLOOKUP(A529, Customer!A:O, 4, FALSE)</f>
        <v>0</v>
      </c>
      <c r="E529" s="2">
        <f>VLOOKUP(A529, Customer!A:O, 5, FALSE)</f>
        <v>42</v>
      </c>
      <c r="F529" s="2">
        <f>VLOOKUP(A529, Customer!A:O, 6, FALSE)</f>
        <v>0</v>
      </c>
      <c r="G529" s="2">
        <f>VLOOKUP(A529, Customer!A:O, 7, FALSE)</f>
        <v>0</v>
      </c>
      <c r="H529" s="2">
        <f>VLOOKUP(A529, Customer!A:O, 8, FALSE)</f>
        <v>1</v>
      </c>
      <c r="I529" s="2">
        <f>VLOOKUP(A529, Customer!A:O, 9, FALSE)</f>
        <v>0</v>
      </c>
      <c r="J529" s="2">
        <f>VLOOKUP(A529, Customer!A:O, 10, FALSE)</f>
        <v>0</v>
      </c>
      <c r="K529" s="2">
        <f>VLOOKUP(A529, Customer!A:O, 11, FALSE)</f>
        <v>0</v>
      </c>
      <c r="L529" s="2">
        <f>VLOOKUP(A529, Customer!A:O, 12, FALSE)</f>
        <v>0</v>
      </c>
      <c r="M529" s="2">
        <f>VLOOKUP(A529, Customer!A:O, 13, FALSE)</f>
        <v>0</v>
      </c>
      <c r="N529" s="2">
        <f>VLOOKUP(A529, Customer!A:O, 14, FALSE)</f>
        <v>0</v>
      </c>
      <c r="O529" s="2" t="str">
        <f>VLOOKUP(A529, Customer!A:O, 15, FALSE)</f>
        <v>State-Other</v>
      </c>
      <c r="P529" s="2">
        <f>VLOOKUP(A529,Sales!A:N,2,FALSE)</f>
        <v>50</v>
      </c>
      <c r="Q529">
        <f>VLOOKUP(A529,Sales!A:N,3,FALSE)</f>
        <v>37</v>
      </c>
      <c r="R529" s="2">
        <f>VLOOKUP(A529,Sales!A:N,4,FALSE)</f>
        <v>22</v>
      </c>
      <c r="S529" s="2">
        <f>VLOOKUP(A529,Sales!A:N,5,FALSE)</f>
        <v>41</v>
      </c>
      <c r="T529" s="2">
        <f>VLOOKUP(A529,Sales!A:N,6,FALSE)</f>
        <v>0</v>
      </c>
      <c r="U529" s="2">
        <f>VLOOKUP(A529,Sales!A:N,7,FALSE)</f>
        <v>15</v>
      </c>
      <c r="V529" s="2">
        <f>VLOOKUP(A529,Sales!A:N,8,FALSE)</f>
        <v>7</v>
      </c>
      <c r="W529" s="2">
        <f>VLOOKUP(A529,Sales!A:N,9,FALSE)</f>
        <v>107</v>
      </c>
      <c r="X529" s="2">
        <f>VLOOKUP(A529,Sales!A:N,10,FALSE)</f>
        <v>1</v>
      </c>
      <c r="Y529" s="2">
        <f>VLOOKUP(A529,Sales!A:N,11,FALSE)</f>
        <v>1</v>
      </c>
      <c r="Z529" s="2">
        <f>VLOOKUP(A529,Sales!A:N,12,FALSE)</f>
        <v>0</v>
      </c>
      <c r="AA529" s="2">
        <f>VLOOKUP(A529,Sales!A:N,13,FALSE)</f>
        <v>3</v>
      </c>
      <c r="AB529" s="2">
        <f>VLOOKUP(A529,Sales!A:N,14,FALSE)</f>
        <v>7</v>
      </c>
      <c r="AC529" s="2">
        <f>VLOOKUP(A529,Campaigns!A:I,2,FALSE)</f>
        <v>0</v>
      </c>
      <c r="AD529" s="2">
        <f>VLOOKUP(A529,Campaigns!A:I,3,FALSE)</f>
        <v>0</v>
      </c>
      <c r="AE529" s="2">
        <f>VLOOKUP(A529,Campaigns!A:I,4,FALSE)</f>
        <v>0</v>
      </c>
      <c r="AF529" s="2">
        <f>VLOOKUP(A529,Campaigns!A:I,5,FALSE)</f>
        <v>0</v>
      </c>
      <c r="AG529" s="2">
        <f>VLOOKUP(A529,Campaigns!A:I,6,FALSE)</f>
        <v>0</v>
      </c>
      <c r="AH529" s="2">
        <f>VLOOKUP(A529,Campaigns!A:I,7,FALSE)</f>
        <v>0</v>
      </c>
      <c r="AI529" s="2">
        <f>VLOOKUP(A529,Campaigns!A:I,8,FALSE)</f>
        <v>0</v>
      </c>
      <c r="AJ529" s="19">
        <f>VLOOKUP(A529,Campaigns!A:I,9,FALSE)</f>
        <v>43896</v>
      </c>
    </row>
    <row r="530" spans="1:36">
      <c r="A530" s="2">
        <v>1109</v>
      </c>
      <c r="B530" s="2">
        <f>VLOOKUP(A530, Customer!A:O, 2, FALSE)</f>
        <v>136550</v>
      </c>
      <c r="C530" s="2">
        <f>VLOOKUP(A530, Customer!A:O, 3, FALSE)</f>
        <v>1</v>
      </c>
      <c r="D530" s="2">
        <f>VLOOKUP(A530, Customer!A:O, 4, FALSE)</f>
        <v>0</v>
      </c>
      <c r="E530" s="2">
        <f>VLOOKUP(A530, Customer!A:O, 5, FALSE)</f>
        <v>42</v>
      </c>
      <c r="F530" s="2">
        <f>VLOOKUP(A530, Customer!A:O, 6, FALSE)</f>
        <v>0</v>
      </c>
      <c r="G530" s="2">
        <f>VLOOKUP(A530, Customer!A:O, 7, FALSE)</f>
        <v>1</v>
      </c>
      <c r="H530" s="2">
        <f>VLOOKUP(A530, Customer!A:O, 8, FALSE)</f>
        <v>0</v>
      </c>
      <c r="I530" s="2">
        <f>VLOOKUP(A530, Customer!A:O, 9, FALSE)</f>
        <v>0</v>
      </c>
      <c r="J530" s="2">
        <f>VLOOKUP(A530, Customer!A:O, 10, FALSE)</f>
        <v>0</v>
      </c>
      <c r="K530" s="2">
        <f>VLOOKUP(A530, Customer!A:O, 11, FALSE)</f>
        <v>0</v>
      </c>
      <c r="L530" s="2">
        <f>VLOOKUP(A530, Customer!A:O, 12, FALSE)</f>
        <v>0</v>
      </c>
      <c r="M530" s="2">
        <f>VLOOKUP(A530, Customer!A:O, 13, FALSE)</f>
        <v>0</v>
      </c>
      <c r="N530" s="2">
        <f>VLOOKUP(A530, Customer!A:O, 14, FALSE)</f>
        <v>0</v>
      </c>
      <c r="O530" s="2" t="str">
        <f>VLOOKUP(A530, Customer!A:O, 15, FALSE)</f>
        <v>State-California</v>
      </c>
      <c r="P530" s="2">
        <f>VLOOKUP(A530,Sales!A:N,2,FALSE)</f>
        <v>74</v>
      </c>
      <c r="Q530">
        <f>VLOOKUP(A530,Sales!A:N,3,FALSE)</f>
        <v>176</v>
      </c>
      <c r="R530" s="2">
        <f>VLOOKUP(A530,Sales!A:N,4,FALSE)</f>
        <v>336</v>
      </c>
      <c r="S530" s="2">
        <f>VLOOKUP(A530,Sales!A:N,5,FALSE)</f>
        <v>351</v>
      </c>
      <c r="T530" s="2">
        <f>VLOOKUP(A530,Sales!A:N,6,FALSE)</f>
        <v>460</v>
      </c>
      <c r="U530" s="2">
        <f>VLOOKUP(A530,Sales!A:N,7,FALSE)</f>
        <v>385</v>
      </c>
      <c r="V530" s="2">
        <f>VLOOKUP(A530,Sales!A:N,8,FALSE)</f>
        <v>448</v>
      </c>
      <c r="W530" s="2">
        <f>VLOOKUP(A530,Sales!A:N,9,FALSE)</f>
        <v>1259</v>
      </c>
      <c r="X530" s="2">
        <f>VLOOKUP(A530,Sales!A:N,10,FALSE)</f>
        <v>5</v>
      </c>
      <c r="Y530" s="2">
        <f>VLOOKUP(A530,Sales!A:N,11,FALSE)</f>
        <v>9</v>
      </c>
      <c r="Z530" s="2">
        <f>VLOOKUP(A530,Sales!A:N,12,FALSE)</f>
        <v>1</v>
      </c>
      <c r="AA530" s="2">
        <f>VLOOKUP(A530,Sales!A:N,13,FALSE)</f>
        <v>5</v>
      </c>
      <c r="AB530" s="2">
        <f>VLOOKUP(A530,Sales!A:N,14,FALSE)</f>
        <v>9</v>
      </c>
      <c r="AC530" s="2">
        <f>VLOOKUP(A530,Campaigns!A:I,2,FALSE)</f>
        <v>0</v>
      </c>
      <c r="AD530" s="2">
        <f>VLOOKUP(A530,Campaigns!A:I,3,FALSE)</f>
        <v>0</v>
      </c>
      <c r="AE530" s="2">
        <f>VLOOKUP(A530,Campaigns!A:I,4,FALSE)</f>
        <v>0</v>
      </c>
      <c r="AF530" s="2">
        <f>VLOOKUP(A530,Campaigns!A:I,5,FALSE)</f>
        <v>0</v>
      </c>
      <c r="AG530" s="2">
        <f>VLOOKUP(A530,Campaigns!A:I,6,FALSE)</f>
        <v>0</v>
      </c>
      <c r="AH530" s="2">
        <f>VLOOKUP(A530,Campaigns!A:I,7,FALSE)</f>
        <v>0</v>
      </c>
      <c r="AI530" s="2">
        <f>VLOOKUP(A530,Campaigns!A:I,8,FALSE)</f>
        <v>0</v>
      </c>
      <c r="AJ530" s="19" t="str">
        <f>VLOOKUP(A530,Campaigns!A:I,9,FALSE)</f>
        <v>7/27/2019</v>
      </c>
    </row>
    <row r="531" spans="1:36">
      <c r="A531" s="2">
        <v>2630</v>
      </c>
      <c r="B531" s="2">
        <f>VLOOKUP(A531, Customer!A:O, 2, FALSE)</f>
        <v>135544</v>
      </c>
      <c r="C531" s="2">
        <f>VLOOKUP(A531, Customer!A:O, 3, FALSE)</f>
        <v>1</v>
      </c>
      <c r="D531" s="2">
        <f>VLOOKUP(A531, Customer!A:O, 4, FALSE)</f>
        <v>0</v>
      </c>
      <c r="E531" s="2">
        <f>VLOOKUP(A531, Customer!A:O, 5, FALSE)</f>
        <v>42</v>
      </c>
      <c r="F531" s="2">
        <f>VLOOKUP(A531, Customer!A:O, 6, FALSE)</f>
        <v>0</v>
      </c>
      <c r="G531" s="2">
        <f>VLOOKUP(A531, Customer!A:O, 7, FALSE)</f>
        <v>0</v>
      </c>
      <c r="H531" s="2">
        <f>VLOOKUP(A531, Customer!A:O, 8, FALSE)</f>
        <v>1</v>
      </c>
      <c r="I531" s="2">
        <f>VLOOKUP(A531, Customer!A:O, 9, FALSE)</f>
        <v>0</v>
      </c>
      <c r="J531" s="2">
        <f>VLOOKUP(A531, Customer!A:O, 10, FALSE)</f>
        <v>0</v>
      </c>
      <c r="K531" s="2">
        <f>VLOOKUP(A531, Customer!A:O, 11, FALSE)</f>
        <v>0</v>
      </c>
      <c r="L531" s="2">
        <f>VLOOKUP(A531, Customer!A:O, 12, FALSE)</f>
        <v>0</v>
      </c>
      <c r="M531" s="2">
        <f>VLOOKUP(A531, Customer!A:O, 13, FALSE)</f>
        <v>1</v>
      </c>
      <c r="N531" s="2">
        <f>VLOOKUP(A531, Customer!A:O, 14, FALSE)</f>
        <v>0</v>
      </c>
      <c r="O531" s="2" t="str">
        <f>VLOOKUP(A531, Customer!A:O, 15, FALSE)</f>
        <v>State-New York</v>
      </c>
      <c r="P531" s="2">
        <f>VLOOKUP(A531,Sales!A:N,2,FALSE)</f>
        <v>77</v>
      </c>
      <c r="Q531">
        <f>VLOOKUP(A531,Sales!A:N,3,FALSE)</f>
        <v>114</v>
      </c>
      <c r="R531" s="2">
        <f>VLOOKUP(A531,Sales!A:N,4,FALSE)</f>
        <v>19</v>
      </c>
      <c r="S531" s="2">
        <f>VLOOKUP(A531,Sales!A:N,5,FALSE)</f>
        <v>88</v>
      </c>
      <c r="T531" s="2">
        <f>VLOOKUP(A531,Sales!A:N,6,FALSE)</f>
        <v>15</v>
      </c>
      <c r="U531" s="2">
        <f>VLOOKUP(A531,Sales!A:N,7,FALSE)</f>
        <v>4</v>
      </c>
      <c r="V531" s="2">
        <f>VLOOKUP(A531,Sales!A:N,8,FALSE)</f>
        <v>15</v>
      </c>
      <c r="W531" s="2">
        <f>VLOOKUP(A531,Sales!A:N,9,FALSE)</f>
        <v>225</v>
      </c>
      <c r="X531" s="2">
        <f>VLOOKUP(A531,Sales!A:N,10,FALSE)</f>
        <v>1</v>
      </c>
      <c r="Y531" s="2">
        <f>VLOOKUP(A531,Sales!A:N,11,FALSE)</f>
        <v>2</v>
      </c>
      <c r="Z531" s="2">
        <f>VLOOKUP(A531,Sales!A:N,12,FALSE)</f>
        <v>0</v>
      </c>
      <c r="AA531" s="2">
        <f>VLOOKUP(A531,Sales!A:N,13,FALSE)</f>
        <v>3</v>
      </c>
      <c r="AB531" s="2">
        <f>VLOOKUP(A531,Sales!A:N,14,FALSE)</f>
        <v>7</v>
      </c>
      <c r="AC531" s="2">
        <f>VLOOKUP(A531,Campaigns!A:I,2,FALSE)</f>
        <v>0</v>
      </c>
      <c r="AD531" s="2">
        <f>VLOOKUP(A531,Campaigns!A:I,3,FALSE)</f>
        <v>0</v>
      </c>
      <c r="AE531" s="2">
        <f>VLOOKUP(A531,Campaigns!A:I,4,FALSE)</f>
        <v>0</v>
      </c>
      <c r="AF531" s="2">
        <f>VLOOKUP(A531,Campaigns!A:I,5,FALSE)</f>
        <v>0</v>
      </c>
      <c r="AG531" s="2">
        <f>VLOOKUP(A531,Campaigns!A:I,6,FALSE)</f>
        <v>0</v>
      </c>
      <c r="AH531" s="2">
        <f>VLOOKUP(A531,Campaigns!A:I,7,FALSE)</f>
        <v>0</v>
      </c>
      <c r="AI531" s="2">
        <f>VLOOKUP(A531,Campaigns!A:I,8,FALSE)</f>
        <v>0</v>
      </c>
      <c r="AJ531" s="19">
        <f>VLOOKUP(A531,Campaigns!A:I,9,FALSE)</f>
        <v>44173</v>
      </c>
    </row>
    <row r="532" spans="1:36">
      <c r="A532" s="2">
        <v>2277</v>
      </c>
      <c r="B532" s="2">
        <f>VLOOKUP(A532, Customer!A:O, 2, FALSE)</f>
        <v>134043</v>
      </c>
      <c r="C532" s="2">
        <f>VLOOKUP(A532, Customer!A:O, 3, FALSE)</f>
        <v>1</v>
      </c>
      <c r="D532" s="2">
        <f>VLOOKUP(A532, Customer!A:O, 4, FALSE)</f>
        <v>0</v>
      </c>
      <c r="E532" s="2">
        <f>VLOOKUP(A532, Customer!A:O, 5, FALSE)</f>
        <v>42</v>
      </c>
      <c r="F532" s="2">
        <f>VLOOKUP(A532, Customer!A:O, 6, FALSE)</f>
        <v>0</v>
      </c>
      <c r="G532" s="2">
        <f>VLOOKUP(A532, Customer!A:O, 7, FALSE)</f>
        <v>0</v>
      </c>
      <c r="H532" s="2">
        <f>VLOOKUP(A532, Customer!A:O, 8, FALSE)</f>
        <v>0</v>
      </c>
      <c r="I532" s="2">
        <f>VLOOKUP(A532, Customer!A:O, 9, FALSE)</f>
        <v>1</v>
      </c>
      <c r="J532" s="2">
        <f>VLOOKUP(A532, Customer!A:O, 10, FALSE)</f>
        <v>0</v>
      </c>
      <c r="K532" s="2">
        <f>VLOOKUP(A532, Customer!A:O, 11, FALSE)</f>
        <v>0</v>
      </c>
      <c r="L532" s="2">
        <f>VLOOKUP(A532, Customer!A:O, 12, FALSE)</f>
        <v>0</v>
      </c>
      <c r="M532" s="2">
        <f>VLOOKUP(A532, Customer!A:O, 13, FALSE)</f>
        <v>0</v>
      </c>
      <c r="N532" s="2">
        <f>VLOOKUP(A532, Customer!A:O, 14, FALSE)</f>
        <v>1</v>
      </c>
      <c r="O532" s="2" t="str">
        <f>VLOOKUP(A532, Customer!A:O, 15, FALSE)</f>
        <v>State-Texas</v>
      </c>
      <c r="P532" s="2">
        <f>VLOOKUP(A532,Sales!A:N,2,FALSE)</f>
        <v>97</v>
      </c>
      <c r="Q532">
        <f>VLOOKUP(A532,Sales!A:N,3,FALSE)</f>
        <v>79</v>
      </c>
      <c r="R532" s="2">
        <f>VLOOKUP(A532,Sales!A:N,4,FALSE)</f>
        <v>8</v>
      </c>
      <c r="S532" s="2">
        <f>VLOOKUP(A532,Sales!A:N,5,FALSE)</f>
        <v>55</v>
      </c>
      <c r="T532" s="2">
        <f>VLOOKUP(A532,Sales!A:N,6,FALSE)</f>
        <v>12</v>
      </c>
      <c r="U532" s="2">
        <f>VLOOKUP(A532,Sales!A:N,7,FALSE)</f>
        <v>0</v>
      </c>
      <c r="V532" s="2">
        <f>VLOOKUP(A532,Sales!A:N,8,FALSE)</f>
        <v>39</v>
      </c>
      <c r="W532" s="2">
        <f>VLOOKUP(A532,Sales!A:N,9,FALSE)</f>
        <v>114</v>
      </c>
      <c r="X532" s="2">
        <f>VLOOKUP(A532,Sales!A:N,10,FALSE)</f>
        <v>1</v>
      </c>
      <c r="Y532" s="2">
        <f>VLOOKUP(A532,Sales!A:N,11,FALSE)</f>
        <v>2</v>
      </c>
      <c r="Z532" s="2">
        <f>VLOOKUP(A532,Sales!A:N,12,FALSE)</f>
        <v>0</v>
      </c>
      <c r="AA532" s="2">
        <f>VLOOKUP(A532,Sales!A:N,13,FALSE)</f>
        <v>2</v>
      </c>
      <c r="AB532" s="2">
        <f>VLOOKUP(A532,Sales!A:N,14,FALSE)</f>
        <v>9</v>
      </c>
      <c r="AC532" s="2">
        <f>VLOOKUP(A532,Campaigns!A:I,2,FALSE)</f>
        <v>0</v>
      </c>
      <c r="AD532" s="2">
        <f>VLOOKUP(A532,Campaigns!A:I,3,FALSE)</f>
        <v>0</v>
      </c>
      <c r="AE532" s="2">
        <f>VLOOKUP(A532,Campaigns!A:I,4,FALSE)</f>
        <v>0</v>
      </c>
      <c r="AF532" s="2">
        <f>VLOOKUP(A532,Campaigns!A:I,5,FALSE)</f>
        <v>0</v>
      </c>
      <c r="AG532" s="2">
        <f>VLOOKUP(A532,Campaigns!A:I,6,FALSE)</f>
        <v>0</v>
      </c>
      <c r="AH532" s="2">
        <f>VLOOKUP(A532,Campaigns!A:I,7,FALSE)</f>
        <v>0</v>
      </c>
      <c r="AI532" s="2">
        <f>VLOOKUP(A532,Campaigns!A:I,8,FALSE)</f>
        <v>0</v>
      </c>
      <c r="AJ532" s="19" t="str">
        <f>VLOOKUP(A532,Campaigns!A:I,9,FALSE)</f>
        <v>3/31/2020</v>
      </c>
    </row>
    <row r="533" spans="1:36">
      <c r="A533" s="2">
        <v>1544</v>
      </c>
      <c r="B533" s="2">
        <f>VLOOKUP(A533, Customer!A:O, 2, FALSE)</f>
        <v>133039</v>
      </c>
      <c r="C533" s="2">
        <f>VLOOKUP(A533, Customer!A:O, 3, FALSE)</f>
        <v>1</v>
      </c>
      <c r="D533" s="2">
        <f>VLOOKUP(A533, Customer!A:O, 4, FALSE)</f>
        <v>0</v>
      </c>
      <c r="E533" s="2">
        <f>VLOOKUP(A533, Customer!A:O, 5, FALSE)</f>
        <v>42</v>
      </c>
      <c r="F533" s="2">
        <f>VLOOKUP(A533, Customer!A:O, 6, FALSE)</f>
        <v>0</v>
      </c>
      <c r="G533" s="2">
        <f>VLOOKUP(A533, Customer!A:O, 7, FALSE)</f>
        <v>1</v>
      </c>
      <c r="H533" s="2">
        <f>VLOOKUP(A533, Customer!A:O, 8, FALSE)</f>
        <v>0</v>
      </c>
      <c r="I533" s="2">
        <f>VLOOKUP(A533, Customer!A:O, 9, FALSE)</f>
        <v>0</v>
      </c>
      <c r="J533" s="2">
        <f>VLOOKUP(A533, Customer!A:O, 10, FALSE)</f>
        <v>0</v>
      </c>
      <c r="K533" s="2">
        <f>VLOOKUP(A533, Customer!A:O, 11, FALSE)</f>
        <v>0</v>
      </c>
      <c r="L533" s="2">
        <f>VLOOKUP(A533, Customer!A:O, 12, FALSE)</f>
        <v>1</v>
      </c>
      <c r="M533" s="2">
        <f>VLOOKUP(A533, Customer!A:O, 13, FALSE)</f>
        <v>0</v>
      </c>
      <c r="N533" s="2">
        <f>VLOOKUP(A533, Customer!A:O, 14, FALSE)</f>
        <v>0</v>
      </c>
      <c r="O533" s="2" t="str">
        <f>VLOOKUP(A533, Customer!A:O, 15, FALSE)</f>
        <v>State-New York</v>
      </c>
      <c r="P533" s="2">
        <f>VLOOKUP(A533,Sales!A:N,2,FALSE)</f>
        <v>4</v>
      </c>
      <c r="Q533">
        <f>VLOOKUP(A533,Sales!A:N,3,FALSE)</f>
        <v>121</v>
      </c>
      <c r="R533" s="2">
        <f>VLOOKUP(A533,Sales!A:N,4,FALSE)</f>
        <v>32</v>
      </c>
      <c r="S533" s="2">
        <f>VLOOKUP(A533,Sales!A:N,5,FALSE)</f>
        <v>48</v>
      </c>
      <c r="T533" s="2">
        <f>VLOOKUP(A533,Sales!A:N,6,FALSE)</f>
        <v>32</v>
      </c>
      <c r="U533" s="2">
        <f>VLOOKUP(A533,Sales!A:N,7,FALSE)</f>
        <v>32</v>
      </c>
      <c r="V533" s="2">
        <f>VLOOKUP(A533,Sales!A:N,8,FALSE)</f>
        <v>48</v>
      </c>
      <c r="W533" s="2">
        <f>VLOOKUP(A533,Sales!A:N,9,FALSE)</f>
        <v>217</v>
      </c>
      <c r="X533" s="2">
        <f>VLOOKUP(A533,Sales!A:N,10,FALSE)</f>
        <v>1</v>
      </c>
      <c r="Y533" s="2">
        <f>VLOOKUP(A533,Sales!A:N,11,FALSE)</f>
        <v>2</v>
      </c>
      <c r="Z533" s="2">
        <f>VLOOKUP(A533,Sales!A:N,12,FALSE)</f>
        <v>0</v>
      </c>
      <c r="AA533" s="2">
        <f>VLOOKUP(A533,Sales!A:N,13,FALSE)</f>
        <v>4</v>
      </c>
      <c r="AB533" s="2">
        <f>VLOOKUP(A533,Sales!A:N,14,FALSE)</f>
        <v>5</v>
      </c>
      <c r="AC533" s="2">
        <f>VLOOKUP(A533,Campaigns!A:I,2,FALSE)</f>
        <v>0</v>
      </c>
      <c r="AD533" s="2">
        <f>VLOOKUP(A533,Campaigns!A:I,3,FALSE)</f>
        <v>0</v>
      </c>
      <c r="AE533" s="2">
        <f>VLOOKUP(A533,Campaigns!A:I,4,FALSE)</f>
        <v>0</v>
      </c>
      <c r="AF533" s="2">
        <f>VLOOKUP(A533,Campaigns!A:I,5,FALSE)</f>
        <v>0</v>
      </c>
      <c r="AG533" s="2">
        <f>VLOOKUP(A533,Campaigns!A:I,6,FALSE)</f>
        <v>0</v>
      </c>
      <c r="AH533" s="2">
        <f>VLOOKUP(A533,Campaigns!A:I,7,FALSE)</f>
        <v>0</v>
      </c>
      <c r="AI533" s="2">
        <f>VLOOKUP(A533,Campaigns!A:I,8,FALSE)</f>
        <v>0</v>
      </c>
      <c r="AJ533" s="19" t="str">
        <f>VLOOKUP(A533,Campaigns!A:I,9,FALSE)</f>
        <v>2/14/2020</v>
      </c>
    </row>
    <row r="534" spans="1:36">
      <c r="A534" s="2">
        <v>2493</v>
      </c>
      <c r="B534" s="2">
        <f>VLOOKUP(A534, Customer!A:O, 2, FALSE)</f>
        <v>133039</v>
      </c>
      <c r="C534" s="2">
        <f>VLOOKUP(A534, Customer!A:O, 3, FALSE)</f>
        <v>1</v>
      </c>
      <c r="D534" s="2">
        <f>VLOOKUP(A534, Customer!A:O, 4, FALSE)</f>
        <v>0</v>
      </c>
      <c r="E534" s="2">
        <f>VLOOKUP(A534, Customer!A:O, 5, FALSE)</f>
        <v>42</v>
      </c>
      <c r="F534" s="2">
        <f>VLOOKUP(A534, Customer!A:O, 6, FALSE)</f>
        <v>0</v>
      </c>
      <c r="G534" s="2">
        <f>VLOOKUP(A534, Customer!A:O, 7, FALSE)</f>
        <v>1</v>
      </c>
      <c r="H534" s="2">
        <f>VLOOKUP(A534, Customer!A:O, 8, FALSE)</f>
        <v>0</v>
      </c>
      <c r="I534" s="2">
        <f>VLOOKUP(A534, Customer!A:O, 9, FALSE)</f>
        <v>0</v>
      </c>
      <c r="J534" s="2">
        <f>VLOOKUP(A534, Customer!A:O, 10, FALSE)</f>
        <v>0</v>
      </c>
      <c r="K534" s="2">
        <f>VLOOKUP(A534, Customer!A:O, 11, FALSE)</f>
        <v>0</v>
      </c>
      <c r="L534" s="2">
        <f>VLOOKUP(A534, Customer!A:O, 12, FALSE)</f>
        <v>1</v>
      </c>
      <c r="M534" s="2">
        <f>VLOOKUP(A534, Customer!A:O, 13, FALSE)</f>
        <v>0</v>
      </c>
      <c r="N534" s="2">
        <f>VLOOKUP(A534, Customer!A:O, 14, FALSE)</f>
        <v>0</v>
      </c>
      <c r="O534" s="2" t="str">
        <f>VLOOKUP(A534, Customer!A:O, 15, FALSE)</f>
        <v>State-Texas</v>
      </c>
      <c r="P534" s="2">
        <f>VLOOKUP(A534,Sales!A:N,2,FALSE)</f>
        <v>4</v>
      </c>
      <c r="Q534">
        <f>VLOOKUP(A534,Sales!A:N,3,FALSE)</f>
        <v>121</v>
      </c>
      <c r="R534" s="2">
        <f>VLOOKUP(A534,Sales!A:N,4,FALSE)</f>
        <v>32</v>
      </c>
      <c r="S534" s="2">
        <f>VLOOKUP(A534,Sales!A:N,5,FALSE)</f>
        <v>48</v>
      </c>
      <c r="T534" s="2">
        <f>VLOOKUP(A534,Sales!A:N,6,FALSE)</f>
        <v>32</v>
      </c>
      <c r="U534" s="2">
        <f>VLOOKUP(A534,Sales!A:N,7,FALSE)</f>
        <v>32</v>
      </c>
      <c r="V534" s="2">
        <f>VLOOKUP(A534,Sales!A:N,8,FALSE)</f>
        <v>48</v>
      </c>
      <c r="W534" s="2">
        <f>VLOOKUP(A534,Sales!A:N,9,FALSE)</f>
        <v>217</v>
      </c>
      <c r="X534" s="2">
        <f>VLOOKUP(A534,Sales!A:N,10,FALSE)</f>
        <v>1</v>
      </c>
      <c r="Y534" s="2">
        <f>VLOOKUP(A534,Sales!A:N,11,FALSE)</f>
        <v>2</v>
      </c>
      <c r="Z534" s="2">
        <f>VLOOKUP(A534,Sales!A:N,12,FALSE)</f>
        <v>0</v>
      </c>
      <c r="AA534" s="2">
        <f>VLOOKUP(A534,Sales!A:N,13,FALSE)</f>
        <v>4</v>
      </c>
      <c r="AB534" s="2">
        <f>VLOOKUP(A534,Sales!A:N,14,FALSE)</f>
        <v>5</v>
      </c>
      <c r="AC534" s="2">
        <f>VLOOKUP(A534,Campaigns!A:I,2,FALSE)</f>
        <v>0</v>
      </c>
      <c r="AD534" s="2">
        <f>VLOOKUP(A534,Campaigns!A:I,3,FALSE)</f>
        <v>0</v>
      </c>
      <c r="AE534" s="2">
        <f>VLOOKUP(A534,Campaigns!A:I,4,FALSE)</f>
        <v>0</v>
      </c>
      <c r="AF534" s="2">
        <f>VLOOKUP(A534,Campaigns!A:I,5,FALSE)</f>
        <v>0</v>
      </c>
      <c r="AG534" s="2">
        <f>VLOOKUP(A534,Campaigns!A:I,6,FALSE)</f>
        <v>0</v>
      </c>
      <c r="AH534" s="2">
        <f>VLOOKUP(A534,Campaigns!A:I,7,FALSE)</f>
        <v>0</v>
      </c>
      <c r="AI534" s="2">
        <f>VLOOKUP(A534,Campaigns!A:I,8,FALSE)</f>
        <v>0</v>
      </c>
      <c r="AJ534" s="19" t="str">
        <f>VLOOKUP(A534,Campaigns!A:I,9,FALSE)</f>
        <v>2/14/2020</v>
      </c>
    </row>
    <row r="535" spans="1:36">
      <c r="A535" s="2">
        <v>1744</v>
      </c>
      <c r="B535" s="2">
        <f>VLOOKUP(A535, Customer!A:O, 2, FALSE)</f>
        <v>131626</v>
      </c>
      <c r="C535" s="2">
        <f>VLOOKUP(A535, Customer!A:O, 3, FALSE)</f>
        <v>1</v>
      </c>
      <c r="D535" s="2">
        <f>VLOOKUP(A535, Customer!A:O, 4, FALSE)</f>
        <v>0</v>
      </c>
      <c r="E535" s="2">
        <f>VLOOKUP(A535, Customer!A:O, 5, FALSE)</f>
        <v>42</v>
      </c>
      <c r="F535" s="2">
        <f>VLOOKUP(A535, Customer!A:O, 6, FALSE)</f>
        <v>0</v>
      </c>
      <c r="G535" s="2">
        <f>VLOOKUP(A535, Customer!A:O, 7, FALSE)</f>
        <v>0</v>
      </c>
      <c r="H535" s="2">
        <f>VLOOKUP(A535, Customer!A:O, 8, FALSE)</f>
        <v>1</v>
      </c>
      <c r="I535" s="2">
        <f>VLOOKUP(A535, Customer!A:O, 9, FALSE)</f>
        <v>0</v>
      </c>
      <c r="J535" s="2">
        <f>VLOOKUP(A535, Customer!A:O, 10, FALSE)</f>
        <v>0</v>
      </c>
      <c r="K535" s="2">
        <f>VLOOKUP(A535, Customer!A:O, 11, FALSE)</f>
        <v>0</v>
      </c>
      <c r="L535" s="2">
        <f>VLOOKUP(A535, Customer!A:O, 12, FALSE)</f>
        <v>0</v>
      </c>
      <c r="M535" s="2">
        <f>VLOOKUP(A535, Customer!A:O, 13, FALSE)</f>
        <v>0</v>
      </c>
      <c r="N535" s="2">
        <f>VLOOKUP(A535, Customer!A:O, 14, FALSE)</f>
        <v>1</v>
      </c>
      <c r="O535" s="2" t="str">
        <f>VLOOKUP(A535, Customer!A:O, 15, FALSE)</f>
        <v>State-Other</v>
      </c>
      <c r="P535" s="2">
        <f>VLOOKUP(A535,Sales!A:N,2,FALSE)</f>
        <v>12</v>
      </c>
      <c r="Q535">
        <f>VLOOKUP(A535,Sales!A:N,3,FALSE)</f>
        <v>162</v>
      </c>
      <c r="R535" s="2">
        <f>VLOOKUP(A535,Sales!A:N,4,FALSE)</f>
        <v>4</v>
      </c>
      <c r="S535" s="2">
        <f>VLOOKUP(A535,Sales!A:N,5,FALSE)</f>
        <v>37</v>
      </c>
      <c r="T535" s="2">
        <f>VLOOKUP(A535,Sales!A:N,6,FALSE)</f>
        <v>8</v>
      </c>
      <c r="U535" s="2">
        <f>VLOOKUP(A535,Sales!A:N,7,FALSE)</f>
        <v>4</v>
      </c>
      <c r="V535" s="2">
        <f>VLOOKUP(A535,Sales!A:N,8,FALSE)</f>
        <v>142</v>
      </c>
      <c r="W535" s="2">
        <f>VLOOKUP(A535,Sales!A:N,9,FALSE)</f>
        <v>75</v>
      </c>
      <c r="X535" s="2">
        <f>VLOOKUP(A535,Sales!A:N,10,FALSE)</f>
        <v>1</v>
      </c>
      <c r="Y535" s="2">
        <f>VLOOKUP(A535,Sales!A:N,11,FALSE)</f>
        <v>2</v>
      </c>
      <c r="Z535" s="2">
        <f>VLOOKUP(A535,Sales!A:N,12,FALSE)</f>
        <v>1</v>
      </c>
      <c r="AA535" s="2">
        <f>VLOOKUP(A535,Sales!A:N,13,FALSE)</f>
        <v>2</v>
      </c>
      <c r="AB535" s="2">
        <f>VLOOKUP(A535,Sales!A:N,14,FALSE)</f>
        <v>7</v>
      </c>
      <c r="AC535" s="2">
        <f>VLOOKUP(A535,Campaigns!A:I,2,FALSE)</f>
        <v>1</v>
      </c>
      <c r="AD535" s="2">
        <f>VLOOKUP(A535,Campaigns!A:I,3,FALSE)</f>
        <v>0</v>
      </c>
      <c r="AE535" s="2">
        <f>VLOOKUP(A535,Campaigns!A:I,4,FALSE)</f>
        <v>0</v>
      </c>
      <c r="AF535" s="2">
        <f>VLOOKUP(A535,Campaigns!A:I,5,FALSE)</f>
        <v>0</v>
      </c>
      <c r="AG535" s="2">
        <f>VLOOKUP(A535,Campaigns!A:I,6,FALSE)</f>
        <v>0</v>
      </c>
      <c r="AH535" s="2">
        <f>VLOOKUP(A535,Campaigns!A:I,7,FALSE)</f>
        <v>0</v>
      </c>
      <c r="AI535" s="2">
        <f>VLOOKUP(A535,Campaigns!A:I,8,FALSE)</f>
        <v>1</v>
      </c>
      <c r="AJ535" s="19" t="str">
        <f>VLOOKUP(A535,Campaigns!A:I,9,FALSE)</f>
        <v>10/15/2019</v>
      </c>
    </row>
    <row r="536" spans="1:36">
      <c r="A536" s="2">
        <v>1993</v>
      </c>
      <c r="B536" s="2">
        <f>VLOOKUP(A536, Customer!A:O, 2, FALSE)</f>
        <v>130168</v>
      </c>
      <c r="C536" s="2">
        <f>VLOOKUP(A536, Customer!A:O, 3, FALSE)</f>
        <v>1</v>
      </c>
      <c r="D536" s="2">
        <f>VLOOKUP(A536, Customer!A:O, 4, FALSE)</f>
        <v>0</v>
      </c>
      <c r="E536" s="2">
        <f>VLOOKUP(A536, Customer!A:O, 5, FALSE)</f>
        <v>42</v>
      </c>
      <c r="F536" s="2">
        <f>VLOOKUP(A536, Customer!A:O, 6, FALSE)</f>
        <v>0</v>
      </c>
      <c r="G536" s="2">
        <f>VLOOKUP(A536, Customer!A:O, 7, FALSE)</f>
        <v>0</v>
      </c>
      <c r="H536" s="2">
        <f>VLOOKUP(A536, Customer!A:O, 8, FALSE)</f>
        <v>1</v>
      </c>
      <c r="I536" s="2">
        <f>VLOOKUP(A536, Customer!A:O, 9, FALSE)</f>
        <v>0</v>
      </c>
      <c r="J536" s="2">
        <f>VLOOKUP(A536, Customer!A:O, 10, FALSE)</f>
        <v>0</v>
      </c>
      <c r="K536" s="2">
        <f>VLOOKUP(A536, Customer!A:O, 11, FALSE)</f>
        <v>0</v>
      </c>
      <c r="L536" s="2">
        <f>VLOOKUP(A536, Customer!A:O, 12, FALSE)</f>
        <v>1</v>
      </c>
      <c r="M536" s="2">
        <f>VLOOKUP(A536, Customer!A:O, 13, FALSE)</f>
        <v>0</v>
      </c>
      <c r="N536" s="2">
        <f>VLOOKUP(A536, Customer!A:O, 14, FALSE)</f>
        <v>0</v>
      </c>
      <c r="O536" s="2" t="str">
        <f>VLOOKUP(A536, Customer!A:O, 15, FALSE)</f>
        <v>State-Illinois</v>
      </c>
      <c r="P536" s="2">
        <f>VLOOKUP(A536,Sales!A:N,2,FALSE)</f>
        <v>51</v>
      </c>
      <c r="Q536">
        <f>VLOOKUP(A536,Sales!A:N,3,FALSE)</f>
        <v>664</v>
      </c>
      <c r="R536" s="2">
        <f>VLOOKUP(A536,Sales!A:N,4,FALSE)</f>
        <v>86</v>
      </c>
      <c r="S536" s="2">
        <f>VLOOKUP(A536,Sales!A:N,5,FALSE)</f>
        <v>285</v>
      </c>
      <c r="T536" s="2">
        <f>VLOOKUP(A536,Sales!A:N,6,FALSE)</f>
        <v>0</v>
      </c>
      <c r="U536" s="2">
        <f>VLOOKUP(A536,Sales!A:N,7,FALSE)</f>
        <v>52</v>
      </c>
      <c r="V536" s="2">
        <f>VLOOKUP(A536,Sales!A:N,8,FALSE)</f>
        <v>116</v>
      </c>
      <c r="W536" s="2">
        <f>VLOOKUP(A536,Sales!A:N,9,FALSE)</f>
        <v>971</v>
      </c>
      <c r="X536" s="2">
        <f>VLOOKUP(A536,Sales!A:N,10,FALSE)</f>
        <v>7</v>
      </c>
      <c r="Y536" s="2">
        <f>VLOOKUP(A536,Sales!A:N,11,FALSE)</f>
        <v>6</v>
      </c>
      <c r="Z536" s="2">
        <f>VLOOKUP(A536,Sales!A:N,12,FALSE)</f>
        <v>1</v>
      </c>
      <c r="AA536" s="2">
        <f>VLOOKUP(A536,Sales!A:N,13,FALSE)</f>
        <v>4</v>
      </c>
      <c r="AB536" s="2">
        <f>VLOOKUP(A536,Sales!A:N,14,FALSE)</f>
        <v>9</v>
      </c>
      <c r="AC536" s="2">
        <f>VLOOKUP(A536,Campaigns!A:I,2,FALSE)</f>
        <v>0</v>
      </c>
      <c r="AD536" s="2">
        <f>VLOOKUP(A536,Campaigns!A:I,3,FALSE)</f>
        <v>0</v>
      </c>
      <c r="AE536" s="2">
        <f>VLOOKUP(A536,Campaigns!A:I,4,FALSE)</f>
        <v>0</v>
      </c>
      <c r="AF536" s="2">
        <f>VLOOKUP(A536,Campaigns!A:I,5,FALSE)</f>
        <v>0</v>
      </c>
      <c r="AG536" s="2">
        <f>VLOOKUP(A536,Campaigns!A:I,6,FALSE)</f>
        <v>0</v>
      </c>
      <c r="AH536" s="2">
        <f>VLOOKUP(A536,Campaigns!A:I,7,FALSE)</f>
        <v>0</v>
      </c>
      <c r="AI536" s="2">
        <f>VLOOKUP(A536,Campaigns!A:I,8,FALSE)</f>
        <v>0</v>
      </c>
      <c r="AJ536" s="19">
        <f>VLOOKUP(A536,Campaigns!A:I,9,FALSE)</f>
        <v>43807</v>
      </c>
    </row>
    <row r="537" spans="1:36">
      <c r="A537" s="2">
        <v>2007</v>
      </c>
      <c r="B537" s="2">
        <f>VLOOKUP(A537, Customer!A:O, 2, FALSE)</f>
        <v>128647</v>
      </c>
      <c r="C537" s="2">
        <f>VLOOKUP(A537, Customer!A:O, 3, FALSE)</f>
        <v>1</v>
      </c>
      <c r="D537" s="2">
        <f>VLOOKUP(A537, Customer!A:O, 4, FALSE)</f>
        <v>0</v>
      </c>
      <c r="E537" s="2">
        <f>VLOOKUP(A537, Customer!A:O, 5, FALSE)</f>
        <v>42</v>
      </c>
      <c r="F537" s="2">
        <f>VLOOKUP(A537, Customer!A:O, 6, FALSE)</f>
        <v>0</v>
      </c>
      <c r="G537" s="2">
        <f>VLOOKUP(A537, Customer!A:O, 7, FALSE)</f>
        <v>0</v>
      </c>
      <c r="H537" s="2">
        <f>VLOOKUP(A537, Customer!A:O, 8, FALSE)</f>
        <v>1</v>
      </c>
      <c r="I537" s="2">
        <f>VLOOKUP(A537, Customer!A:O, 9, FALSE)</f>
        <v>0</v>
      </c>
      <c r="J537" s="2">
        <f>VLOOKUP(A537, Customer!A:O, 10, FALSE)</f>
        <v>0</v>
      </c>
      <c r="K537" s="2">
        <f>VLOOKUP(A537, Customer!A:O, 11, FALSE)</f>
        <v>0</v>
      </c>
      <c r="L537" s="2">
        <f>VLOOKUP(A537, Customer!A:O, 12, FALSE)</f>
        <v>1</v>
      </c>
      <c r="M537" s="2">
        <f>VLOOKUP(A537, Customer!A:O, 13, FALSE)</f>
        <v>0</v>
      </c>
      <c r="N537" s="2">
        <f>VLOOKUP(A537, Customer!A:O, 14, FALSE)</f>
        <v>0</v>
      </c>
      <c r="O537" s="2" t="str">
        <f>VLOOKUP(A537, Customer!A:O, 15, FALSE)</f>
        <v>State-Texas</v>
      </c>
      <c r="P537" s="2">
        <f>VLOOKUP(A537,Sales!A:N,2,FALSE)</f>
        <v>54</v>
      </c>
      <c r="Q537">
        <f>VLOOKUP(A537,Sales!A:N,3,FALSE)</f>
        <v>85</v>
      </c>
      <c r="R537" s="2">
        <f>VLOOKUP(A537,Sales!A:N,4,FALSE)</f>
        <v>36</v>
      </c>
      <c r="S537" s="2">
        <f>VLOOKUP(A537,Sales!A:N,5,FALSE)</f>
        <v>130</v>
      </c>
      <c r="T537" s="2">
        <f>VLOOKUP(A537,Sales!A:N,6,FALSE)</f>
        <v>0</v>
      </c>
      <c r="U537" s="2">
        <f>VLOOKUP(A537,Sales!A:N,7,FALSE)</f>
        <v>54</v>
      </c>
      <c r="V537" s="2">
        <f>VLOOKUP(A537,Sales!A:N,8,FALSE)</f>
        <v>117</v>
      </c>
      <c r="W537" s="2">
        <f>VLOOKUP(A537,Sales!A:N,9,FALSE)</f>
        <v>189</v>
      </c>
      <c r="X537" s="2">
        <f>VLOOKUP(A537,Sales!A:N,10,FALSE)</f>
        <v>1</v>
      </c>
      <c r="Y537" s="2">
        <f>VLOOKUP(A537,Sales!A:N,11,FALSE)</f>
        <v>2</v>
      </c>
      <c r="Z537" s="2">
        <f>VLOOKUP(A537,Sales!A:N,12,FALSE)</f>
        <v>2</v>
      </c>
      <c r="AA537" s="2">
        <f>VLOOKUP(A537,Sales!A:N,13,FALSE)</f>
        <v>2</v>
      </c>
      <c r="AB537" s="2">
        <f>VLOOKUP(A537,Sales!A:N,14,FALSE)</f>
        <v>7</v>
      </c>
      <c r="AC537" s="2">
        <f>VLOOKUP(A537,Campaigns!A:I,2,FALSE)</f>
        <v>1</v>
      </c>
      <c r="AD537" s="2">
        <f>VLOOKUP(A537,Campaigns!A:I,3,FALSE)</f>
        <v>0</v>
      </c>
      <c r="AE537" s="2">
        <f>VLOOKUP(A537,Campaigns!A:I,4,FALSE)</f>
        <v>0</v>
      </c>
      <c r="AF537" s="2">
        <f>VLOOKUP(A537,Campaigns!A:I,5,FALSE)</f>
        <v>0</v>
      </c>
      <c r="AG537" s="2">
        <f>VLOOKUP(A537,Campaigns!A:I,6,FALSE)</f>
        <v>0</v>
      </c>
      <c r="AH537" s="2">
        <f>VLOOKUP(A537,Campaigns!A:I,7,FALSE)</f>
        <v>0</v>
      </c>
      <c r="AI537" s="2">
        <f>VLOOKUP(A537,Campaigns!A:I,8,FALSE)</f>
        <v>1</v>
      </c>
      <c r="AJ537" s="19" t="str">
        <f>VLOOKUP(A537,Campaigns!A:I,9,FALSE)</f>
        <v>1/26/2020</v>
      </c>
    </row>
    <row r="538" spans="1:36">
      <c r="A538" s="2">
        <v>2995</v>
      </c>
      <c r="B538" s="2">
        <f>VLOOKUP(A538, Customer!A:O, 2, FALSE)</f>
        <v>128587</v>
      </c>
      <c r="C538" s="2">
        <f>VLOOKUP(A538, Customer!A:O, 3, FALSE)</f>
        <v>1</v>
      </c>
      <c r="D538" s="2">
        <f>VLOOKUP(A538, Customer!A:O, 4, FALSE)</f>
        <v>0</v>
      </c>
      <c r="E538" s="2">
        <f>VLOOKUP(A538, Customer!A:O, 5, FALSE)</f>
        <v>42</v>
      </c>
      <c r="F538" s="2">
        <f>VLOOKUP(A538, Customer!A:O, 6, FALSE)</f>
        <v>0</v>
      </c>
      <c r="G538" s="2">
        <f>VLOOKUP(A538, Customer!A:O, 7, FALSE)</f>
        <v>0</v>
      </c>
      <c r="H538" s="2">
        <f>VLOOKUP(A538, Customer!A:O, 8, FALSE)</f>
        <v>0</v>
      </c>
      <c r="I538" s="2">
        <f>VLOOKUP(A538, Customer!A:O, 9, FALSE)</f>
        <v>1</v>
      </c>
      <c r="J538" s="2">
        <f>VLOOKUP(A538, Customer!A:O, 10, FALSE)</f>
        <v>0</v>
      </c>
      <c r="K538" s="2">
        <f>VLOOKUP(A538, Customer!A:O, 11, FALSE)</f>
        <v>0</v>
      </c>
      <c r="L538" s="2">
        <f>VLOOKUP(A538, Customer!A:O, 12, FALSE)</f>
        <v>1</v>
      </c>
      <c r="M538" s="2">
        <f>VLOOKUP(A538, Customer!A:O, 13, FALSE)</f>
        <v>0</v>
      </c>
      <c r="N538" s="2">
        <f>VLOOKUP(A538, Customer!A:O, 14, FALSE)</f>
        <v>0</v>
      </c>
      <c r="O538" s="2" t="str">
        <f>VLOOKUP(A538, Customer!A:O, 15, FALSE)</f>
        <v>State-Illinois</v>
      </c>
      <c r="P538" s="2">
        <f>VLOOKUP(A538,Sales!A:N,2,FALSE)</f>
        <v>42</v>
      </c>
      <c r="Q538">
        <f>VLOOKUP(A538,Sales!A:N,3,FALSE)</f>
        <v>99</v>
      </c>
      <c r="R538" s="2">
        <f>VLOOKUP(A538,Sales!A:N,4,FALSE)</f>
        <v>18</v>
      </c>
      <c r="S538" s="2">
        <f>VLOOKUP(A538,Sales!A:N,5,FALSE)</f>
        <v>76</v>
      </c>
      <c r="T538" s="2">
        <f>VLOOKUP(A538,Sales!A:N,6,FALSE)</f>
        <v>54</v>
      </c>
      <c r="U538" s="2">
        <f>VLOOKUP(A538,Sales!A:N,7,FALSE)</f>
        <v>45</v>
      </c>
      <c r="V538" s="2">
        <f>VLOOKUP(A538,Sales!A:N,8,FALSE)</f>
        <v>58</v>
      </c>
      <c r="W538" s="2">
        <f>VLOOKUP(A538,Sales!A:N,9,FALSE)</f>
        <v>234</v>
      </c>
      <c r="X538" s="2">
        <f>VLOOKUP(A538,Sales!A:N,10,FALSE)</f>
        <v>3</v>
      </c>
      <c r="Y538" s="2">
        <f>VLOOKUP(A538,Sales!A:N,11,FALSE)</f>
        <v>2</v>
      </c>
      <c r="Z538" s="2">
        <f>VLOOKUP(A538,Sales!A:N,12,FALSE)</f>
        <v>0</v>
      </c>
      <c r="AA538" s="2">
        <f>VLOOKUP(A538,Sales!A:N,13,FALSE)</f>
        <v>4</v>
      </c>
      <c r="AB538" s="2">
        <f>VLOOKUP(A538,Sales!A:N,14,FALSE)</f>
        <v>6</v>
      </c>
      <c r="AC538" s="2">
        <f>VLOOKUP(A538,Campaigns!A:I,2,FALSE)</f>
        <v>0</v>
      </c>
      <c r="AD538" s="2">
        <f>VLOOKUP(A538,Campaigns!A:I,3,FALSE)</f>
        <v>0</v>
      </c>
      <c r="AE538" s="2">
        <f>VLOOKUP(A538,Campaigns!A:I,4,FALSE)</f>
        <v>0</v>
      </c>
      <c r="AF538" s="2">
        <f>VLOOKUP(A538,Campaigns!A:I,5,FALSE)</f>
        <v>0</v>
      </c>
      <c r="AG538" s="2">
        <f>VLOOKUP(A538,Campaigns!A:I,6,FALSE)</f>
        <v>0</v>
      </c>
      <c r="AH538" s="2">
        <f>VLOOKUP(A538,Campaigns!A:I,7,FALSE)</f>
        <v>0</v>
      </c>
      <c r="AI538" s="2">
        <f>VLOOKUP(A538,Campaigns!A:I,8,FALSE)</f>
        <v>0</v>
      </c>
      <c r="AJ538" s="19" t="str">
        <f>VLOOKUP(A538,Campaigns!A:I,9,FALSE)</f>
        <v>7/19/2020</v>
      </c>
    </row>
    <row r="539" spans="1:36">
      <c r="A539" s="2">
        <v>1346</v>
      </c>
      <c r="B539" s="2">
        <f>VLOOKUP(A539, Customer!A:O, 2, FALSE)</f>
        <v>128442</v>
      </c>
      <c r="C539" s="2">
        <f>VLOOKUP(A539, Customer!A:O, 3, FALSE)</f>
        <v>2</v>
      </c>
      <c r="D539" s="2">
        <f>VLOOKUP(A539, Customer!A:O, 4, FALSE)</f>
        <v>0</v>
      </c>
      <c r="E539" s="2">
        <f>VLOOKUP(A539, Customer!A:O, 5, FALSE)</f>
        <v>42</v>
      </c>
      <c r="F539" s="2">
        <f>VLOOKUP(A539, Customer!A:O, 6, FALSE)</f>
        <v>0</v>
      </c>
      <c r="G539" s="2">
        <f>VLOOKUP(A539, Customer!A:O, 7, FALSE)</f>
        <v>1</v>
      </c>
      <c r="H539" s="2">
        <f>VLOOKUP(A539, Customer!A:O, 8, FALSE)</f>
        <v>0</v>
      </c>
      <c r="I539" s="2">
        <f>VLOOKUP(A539, Customer!A:O, 9, FALSE)</f>
        <v>0</v>
      </c>
      <c r="J539" s="2">
        <f>VLOOKUP(A539, Customer!A:O, 10, FALSE)</f>
        <v>0</v>
      </c>
      <c r="K539" s="2">
        <f>VLOOKUP(A539, Customer!A:O, 11, FALSE)</f>
        <v>0</v>
      </c>
      <c r="L539" s="2">
        <f>VLOOKUP(A539, Customer!A:O, 12, FALSE)</f>
        <v>1</v>
      </c>
      <c r="M539" s="2">
        <f>VLOOKUP(A539, Customer!A:O, 13, FALSE)</f>
        <v>0</v>
      </c>
      <c r="N539" s="2">
        <f>VLOOKUP(A539, Customer!A:O, 14, FALSE)</f>
        <v>0</v>
      </c>
      <c r="O539" s="2" t="str">
        <f>VLOOKUP(A539, Customer!A:O, 15, FALSE)</f>
        <v>State-New York</v>
      </c>
      <c r="P539" s="2">
        <f>VLOOKUP(A539,Sales!A:N,2,FALSE)</f>
        <v>53</v>
      </c>
      <c r="Q539">
        <f>VLOOKUP(A539,Sales!A:N,3,FALSE)</f>
        <v>86</v>
      </c>
      <c r="R539" s="2">
        <f>VLOOKUP(A539,Sales!A:N,4,FALSE)</f>
        <v>14</v>
      </c>
      <c r="S539" s="2">
        <f>VLOOKUP(A539,Sales!A:N,5,FALSE)</f>
        <v>45</v>
      </c>
      <c r="T539" s="2">
        <f>VLOOKUP(A539,Sales!A:N,6,FALSE)</f>
        <v>50</v>
      </c>
      <c r="U539" s="2">
        <f>VLOOKUP(A539,Sales!A:N,7,FALSE)</f>
        <v>36</v>
      </c>
      <c r="V539" s="2">
        <f>VLOOKUP(A539,Sales!A:N,8,FALSE)</f>
        <v>27</v>
      </c>
      <c r="W539" s="2">
        <f>VLOOKUP(A539,Sales!A:N,9,FALSE)</f>
        <v>203</v>
      </c>
      <c r="X539" s="2">
        <f>VLOOKUP(A539,Sales!A:N,10,FALSE)</f>
        <v>3</v>
      </c>
      <c r="Y539" s="2">
        <f>VLOOKUP(A539,Sales!A:N,11,FALSE)</f>
        <v>2</v>
      </c>
      <c r="Z539" s="2">
        <f>VLOOKUP(A539,Sales!A:N,12,FALSE)</f>
        <v>1</v>
      </c>
      <c r="AA539" s="2">
        <f>VLOOKUP(A539,Sales!A:N,13,FALSE)</f>
        <v>4</v>
      </c>
      <c r="AB539" s="2">
        <f>VLOOKUP(A539,Sales!A:N,14,FALSE)</f>
        <v>4</v>
      </c>
      <c r="AC539" s="2">
        <f>VLOOKUP(A539,Campaigns!A:I,2,FALSE)</f>
        <v>0</v>
      </c>
      <c r="AD539" s="2">
        <f>VLOOKUP(A539,Campaigns!A:I,3,FALSE)</f>
        <v>0</v>
      </c>
      <c r="AE539" s="2">
        <f>VLOOKUP(A539,Campaigns!A:I,4,FALSE)</f>
        <v>0</v>
      </c>
      <c r="AF539" s="2">
        <f>VLOOKUP(A539,Campaigns!A:I,5,FALSE)</f>
        <v>0</v>
      </c>
      <c r="AG539" s="2">
        <f>VLOOKUP(A539,Campaigns!A:I,6,FALSE)</f>
        <v>0</v>
      </c>
      <c r="AH539" s="2">
        <f>VLOOKUP(A539,Campaigns!A:I,7,FALSE)</f>
        <v>0</v>
      </c>
      <c r="AI539" s="2">
        <f>VLOOKUP(A539,Campaigns!A:I,8,FALSE)</f>
        <v>0</v>
      </c>
      <c r="AJ539" s="19" t="str">
        <f>VLOOKUP(A539,Campaigns!A:I,9,FALSE)</f>
        <v>7/31/2020</v>
      </c>
    </row>
    <row r="540" spans="1:36">
      <c r="A540" s="2">
        <v>2225</v>
      </c>
      <c r="B540" s="2">
        <f>VLOOKUP(A540, Customer!A:O, 2, FALSE)</f>
        <v>127683</v>
      </c>
      <c r="C540" s="2">
        <f>VLOOKUP(A540, Customer!A:O, 3, FALSE)</f>
        <v>1</v>
      </c>
      <c r="D540" s="2">
        <f>VLOOKUP(A540, Customer!A:O, 4, FALSE)</f>
        <v>0</v>
      </c>
      <c r="E540" s="2">
        <f>VLOOKUP(A540, Customer!A:O, 5, FALSE)</f>
        <v>42</v>
      </c>
      <c r="F540" s="2">
        <f>VLOOKUP(A540, Customer!A:O, 6, FALSE)</f>
        <v>0</v>
      </c>
      <c r="G540" s="2">
        <f>VLOOKUP(A540, Customer!A:O, 7, FALSE)</f>
        <v>0</v>
      </c>
      <c r="H540" s="2">
        <f>VLOOKUP(A540, Customer!A:O, 8, FALSE)</f>
        <v>0</v>
      </c>
      <c r="I540" s="2">
        <f>VLOOKUP(A540, Customer!A:O, 9, FALSE)</f>
        <v>1</v>
      </c>
      <c r="J540" s="2">
        <f>VLOOKUP(A540, Customer!A:O, 10, FALSE)</f>
        <v>0</v>
      </c>
      <c r="K540" s="2">
        <f>VLOOKUP(A540, Customer!A:O, 11, FALSE)</f>
        <v>0</v>
      </c>
      <c r="L540" s="2">
        <f>VLOOKUP(A540, Customer!A:O, 12, FALSE)</f>
        <v>0</v>
      </c>
      <c r="M540" s="2">
        <f>VLOOKUP(A540, Customer!A:O, 13, FALSE)</f>
        <v>0</v>
      </c>
      <c r="N540" s="2">
        <f>VLOOKUP(A540, Customer!A:O, 14, FALSE)</f>
        <v>1</v>
      </c>
      <c r="O540" s="2" t="str">
        <f>VLOOKUP(A540, Customer!A:O, 15, FALSE)</f>
        <v>State-California</v>
      </c>
      <c r="P540" s="2">
        <f>VLOOKUP(A540,Sales!A:N,2,FALSE)</f>
        <v>90</v>
      </c>
      <c r="Q540">
        <f>VLOOKUP(A540,Sales!A:N,3,FALSE)</f>
        <v>701</v>
      </c>
      <c r="R540" s="2">
        <f>VLOOKUP(A540,Sales!A:N,4,FALSE)</f>
        <v>42</v>
      </c>
      <c r="S540" s="2">
        <f>VLOOKUP(A540,Sales!A:N,5,FALSE)</f>
        <v>558</v>
      </c>
      <c r="T540" s="2">
        <f>VLOOKUP(A540,Sales!A:N,6,FALSE)</f>
        <v>55</v>
      </c>
      <c r="U540" s="2">
        <f>VLOOKUP(A540,Sales!A:N,7,FALSE)</f>
        <v>55</v>
      </c>
      <c r="V540" s="2">
        <f>VLOOKUP(A540,Sales!A:N,8,FALSE)</f>
        <v>208</v>
      </c>
      <c r="W540" s="2">
        <f>VLOOKUP(A540,Sales!A:N,9,FALSE)</f>
        <v>1204</v>
      </c>
      <c r="X540" s="2">
        <f>VLOOKUP(A540,Sales!A:N,10,FALSE)</f>
        <v>4</v>
      </c>
      <c r="Y540" s="2">
        <f>VLOOKUP(A540,Sales!A:N,11,FALSE)</f>
        <v>6</v>
      </c>
      <c r="Z540" s="2">
        <f>VLOOKUP(A540,Sales!A:N,12,FALSE)</f>
        <v>2</v>
      </c>
      <c r="AA540" s="2">
        <f>VLOOKUP(A540,Sales!A:N,13,FALSE)</f>
        <v>4</v>
      </c>
      <c r="AB540" s="2">
        <f>VLOOKUP(A540,Sales!A:N,14,FALSE)</f>
        <v>8</v>
      </c>
      <c r="AC540" s="2">
        <f>VLOOKUP(A540,Campaigns!A:I,2,FALSE)</f>
        <v>0</v>
      </c>
      <c r="AD540" s="2">
        <f>VLOOKUP(A540,Campaigns!A:I,3,FALSE)</f>
        <v>0</v>
      </c>
      <c r="AE540" s="2">
        <f>VLOOKUP(A540,Campaigns!A:I,4,FALSE)</f>
        <v>0</v>
      </c>
      <c r="AF540" s="2">
        <f>VLOOKUP(A540,Campaigns!A:I,5,FALSE)</f>
        <v>0</v>
      </c>
      <c r="AG540" s="2">
        <f>VLOOKUP(A540,Campaigns!A:I,6,FALSE)</f>
        <v>0</v>
      </c>
      <c r="AH540" s="2">
        <f>VLOOKUP(A540,Campaigns!A:I,7,FALSE)</f>
        <v>0</v>
      </c>
      <c r="AI540" s="2">
        <f>VLOOKUP(A540,Campaigns!A:I,8,FALSE)</f>
        <v>0</v>
      </c>
      <c r="AJ540" s="19">
        <f>VLOOKUP(A540,Campaigns!A:I,9,FALSE)</f>
        <v>43709</v>
      </c>
    </row>
    <row r="541" spans="1:36">
      <c r="A541" s="2">
        <v>3151</v>
      </c>
      <c r="B541" s="2">
        <f>VLOOKUP(A541, Customer!A:O, 2, FALSE)</f>
        <v>126487</v>
      </c>
      <c r="C541" s="2">
        <f>VLOOKUP(A541, Customer!A:O, 3, FALSE)</f>
        <v>1</v>
      </c>
      <c r="D541" s="2">
        <f>VLOOKUP(A541, Customer!A:O, 4, FALSE)</f>
        <v>0</v>
      </c>
      <c r="E541" s="2">
        <f>VLOOKUP(A541, Customer!A:O, 5, FALSE)</f>
        <v>42</v>
      </c>
      <c r="F541" s="2">
        <f>VLOOKUP(A541, Customer!A:O, 6, FALSE)</f>
        <v>0</v>
      </c>
      <c r="G541" s="2">
        <f>VLOOKUP(A541, Customer!A:O, 7, FALSE)</f>
        <v>0</v>
      </c>
      <c r="H541" s="2">
        <f>VLOOKUP(A541, Customer!A:O, 8, FALSE)</f>
        <v>1</v>
      </c>
      <c r="I541" s="2">
        <f>VLOOKUP(A541, Customer!A:O, 9, FALSE)</f>
        <v>0</v>
      </c>
      <c r="J541" s="2">
        <f>VLOOKUP(A541, Customer!A:O, 10, FALSE)</f>
        <v>0</v>
      </c>
      <c r="K541" s="2">
        <f>VLOOKUP(A541, Customer!A:O, 11, FALSE)</f>
        <v>1</v>
      </c>
      <c r="L541" s="2">
        <f>VLOOKUP(A541, Customer!A:O, 12, FALSE)</f>
        <v>0</v>
      </c>
      <c r="M541" s="2">
        <f>VLOOKUP(A541, Customer!A:O, 13, FALSE)</f>
        <v>0</v>
      </c>
      <c r="N541" s="2">
        <f>VLOOKUP(A541, Customer!A:O, 14, FALSE)</f>
        <v>0</v>
      </c>
      <c r="O541" s="2" t="str">
        <f>VLOOKUP(A541, Customer!A:O, 15, FALSE)</f>
        <v>State-Illinois</v>
      </c>
      <c r="P541" s="2">
        <f>VLOOKUP(A541,Sales!A:N,2,FALSE)</f>
        <v>23</v>
      </c>
      <c r="Q541">
        <f>VLOOKUP(A541,Sales!A:N,3,FALSE)</f>
        <v>10</v>
      </c>
      <c r="R541" s="2">
        <f>VLOOKUP(A541,Sales!A:N,4,FALSE)</f>
        <v>38</v>
      </c>
      <c r="S541" s="2">
        <f>VLOOKUP(A541,Sales!A:N,5,FALSE)</f>
        <v>48</v>
      </c>
      <c r="T541" s="2">
        <f>VLOOKUP(A541,Sales!A:N,6,FALSE)</f>
        <v>57</v>
      </c>
      <c r="U541" s="2">
        <f>VLOOKUP(A541,Sales!A:N,7,FALSE)</f>
        <v>67</v>
      </c>
      <c r="V541" s="2">
        <f>VLOOKUP(A541,Sales!A:N,8,FALSE)</f>
        <v>110</v>
      </c>
      <c r="W541" s="2">
        <f>VLOOKUP(A541,Sales!A:N,9,FALSE)</f>
        <v>110</v>
      </c>
      <c r="X541" s="2">
        <f>VLOOKUP(A541,Sales!A:N,10,FALSE)</f>
        <v>3</v>
      </c>
      <c r="Y541" s="2">
        <f>VLOOKUP(A541,Sales!A:N,11,FALSE)</f>
        <v>2</v>
      </c>
      <c r="Z541" s="2">
        <f>VLOOKUP(A541,Sales!A:N,12,FALSE)</f>
        <v>1</v>
      </c>
      <c r="AA541" s="2">
        <f>VLOOKUP(A541,Sales!A:N,13,FALSE)</f>
        <v>3</v>
      </c>
      <c r="AB541" s="2">
        <f>VLOOKUP(A541,Sales!A:N,14,FALSE)</f>
        <v>5</v>
      </c>
      <c r="AC541" s="2">
        <f>VLOOKUP(A541,Campaigns!A:I,2,FALSE)</f>
        <v>0</v>
      </c>
      <c r="AD541" s="2">
        <f>VLOOKUP(A541,Campaigns!A:I,3,FALSE)</f>
        <v>0</v>
      </c>
      <c r="AE541" s="2">
        <f>VLOOKUP(A541,Campaigns!A:I,4,FALSE)</f>
        <v>0</v>
      </c>
      <c r="AF541" s="2">
        <f>VLOOKUP(A541,Campaigns!A:I,5,FALSE)</f>
        <v>0</v>
      </c>
      <c r="AG541" s="2">
        <f>VLOOKUP(A541,Campaigns!A:I,6,FALSE)</f>
        <v>0</v>
      </c>
      <c r="AH541" s="2">
        <f>VLOOKUP(A541,Campaigns!A:I,7,FALSE)</f>
        <v>0</v>
      </c>
      <c r="AI541" s="2">
        <f>VLOOKUP(A541,Campaigns!A:I,8,FALSE)</f>
        <v>0</v>
      </c>
      <c r="AJ541" s="19" t="str">
        <f>VLOOKUP(A541,Campaigns!A:I,9,FALSE)</f>
        <v>10/25/2019</v>
      </c>
    </row>
    <row r="542" spans="1:36">
      <c r="A542" s="2">
        <v>1582</v>
      </c>
      <c r="B542" s="2">
        <f>VLOOKUP(A542, Customer!A:O, 2, FALSE)</f>
        <v>126224</v>
      </c>
      <c r="C542" s="2">
        <f>VLOOKUP(A542, Customer!A:O, 3, FALSE)</f>
        <v>1</v>
      </c>
      <c r="D542" s="2">
        <f>VLOOKUP(A542, Customer!A:O, 4, FALSE)</f>
        <v>0</v>
      </c>
      <c r="E542" s="2">
        <f>VLOOKUP(A542, Customer!A:O, 5, FALSE)</f>
        <v>42</v>
      </c>
      <c r="F542" s="2">
        <f>VLOOKUP(A542, Customer!A:O, 6, FALSE)</f>
        <v>0</v>
      </c>
      <c r="G542" s="2">
        <f>VLOOKUP(A542, Customer!A:O, 7, FALSE)</f>
        <v>1</v>
      </c>
      <c r="H542" s="2">
        <f>VLOOKUP(A542, Customer!A:O, 8, FALSE)</f>
        <v>0</v>
      </c>
      <c r="I542" s="2">
        <f>VLOOKUP(A542, Customer!A:O, 9, FALSE)</f>
        <v>0</v>
      </c>
      <c r="J542" s="2">
        <f>VLOOKUP(A542, Customer!A:O, 10, FALSE)</f>
        <v>0</v>
      </c>
      <c r="K542" s="2">
        <f>VLOOKUP(A542, Customer!A:O, 11, FALSE)</f>
        <v>0</v>
      </c>
      <c r="L542" s="2">
        <f>VLOOKUP(A542, Customer!A:O, 12, FALSE)</f>
        <v>0</v>
      </c>
      <c r="M542" s="2">
        <f>VLOOKUP(A542, Customer!A:O, 13, FALSE)</f>
        <v>0</v>
      </c>
      <c r="N542" s="2">
        <f>VLOOKUP(A542, Customer!A:O, 14, FALSE)</f>
        <v>0</v>
      </c>
      <c r="O542" s="2" t="str">
        <f>VLOOKUP(A542, Customer!A:O, 15, FALSE)</f>
        <v>State-Other</v>
      </c>
      <c r="P542" s="2">
        <f>VLOOKUP(A542,Sales!A:N,2,FALSE)</f>
        <v>39</v>
      </c>
      <c r="Q542">
        <f>VLOOKUP(A542,Sales!A:N,3,FALSE)</f>
        <v>19</v>
      </c>
      <c r="R542" s="2">
        <f>VLOOKUP(A542,Sales!A:N,4,FALSE)</f>
        <v>34</v>
      </c>
      <c r="S542" s="2">
        <f>VLOOKUP(A542,Sales!A:N,5,FALSE)</f>
        <v>72</v>
      </c>
      <c r="T542" s="2">
        <f>VLOOKUP(A542,Sales!A:N,6,FALSE)</f>
        <v>63</v>
      </c>
      <c r="U542" s="2">
        <f>VLOOKUP(A542,Sales!A:N,7,FALSE)</f>
        <v>43</v>
      </c>
      <c r="V542" s="2">
        <f>VLOOKUP(A542,Sales!A:N,8,FALSE)</f>
        <v>72</v>
      </c>
      <c r="W542" s="2">
        <f>VLOOKUP(A542,Sales!A:N,9,FALSE)</f>
        <v>159</v>
      </c>
      <c r="X542" s="2">
        <f>VLOOKUP(A542,Sales!A:N,10,FALSE)</f>
        <v>3</v>
      </c>
      <c r="Y542" s="2">
        <f>VLOOKUP(A542,Sales!A:N,11,FALSE)</f>
        <v>2</v>
      </c>
      <c r="Z542" s="2">
        <f>VLOOKUP(A542,Sales!A:N,12,FALSE)</f>
        <v>1</v>
      </c>
      <c r="AA542" s="2">
        <f>VLOOKUP(A542,Sales!A:N,13,FALSE)</f>
        <v>3</v>
      </c>
      <c r="AB542" s="2">
        <f>VLOOKUP(A542,Sales!A:N,14,FALSE)</f>
        <v>6</v>
      </c>
      <c r="AC542" s="2">
        <f>VLOOKUP(A542,Campaigns!A:I,2,FALSE)</f>
        <v>0</v>
      </c>
      <c r="AD542" s="2">
        <f>VLOOKUP(A542,Campaigns!A:I,3,FALSE)</f>
        <v>0</v>
      </c>
      <c r="AE542" s="2">
        <f>VLOOKUP(A542,Campaigns!A:I,4,FALSE)</f>
        <v>0</v>
      </c>
      <c r="AF542" s="2">
        <f>VLOOKUP(A542,Campaigns!A:I,5,FALSE)</f>
        <v>0</v>
      </c>
      <c r="AG542" s="2">
        <f>VLOOKUP(A542,Campaigns!A:I,6,FALSE)</f>
        <v>0</v>
      </c>
      <c r="AH542" s="2">
        <f>VLOOKUP(A542,Campaigns!A:I,7,FALSE)</f>
        <v>0</v>
      </c>
      <c r="AI542" s="2">
        <f>VLOOKUP(A542,Campaigns!A:I,8,FALSE)</f>
        <v>0</v>
      </c>
      <c r="AJ542" s="19">
        <f>VLOOKUP(A542,Campaigns!A:I,9,FALSE)</f>
        <v>43719</v>
      </c>
    </row>
    <row r="543" spans="1:36">
      <c r="A543" s="2">
        <v>1698</v>
      </c>
      <c r="B543" s="2">
        <f>VLOOKUP(A543, Customer!A:O, 2, FALSE)</f>
        <v>125851</v>
      </c>
      <c r="C543" s="2">
        <f>VLOOKUP(A543, Customer!A:O, 3, FALSE)</f>
        <v>1</v>
      </c>
      <c r="D543" s="2">
        <f>VLOOKUP(A543, Customer!A:O, 4, FALSE)</f>
        <v>0</v>
      </c>
      <c r="E543" s="2">
        <f>VLOOKUP(A543, Customer!A:O, 5, FALSE)</f>
        <v>42</v>
      </c>
      <c r="F543" s="2">
        <f>VLOOKUP(A543, Customer!A:O, 6, FALSE)</f>
        <v>0</v>
      </c>
      <c r="G543" s="2">
        <f>VLOOKUP(A543, Customer!A:O, 7, FALSE)</f>
        <v>0</v>
      </c>
      <c r="H543" s="2">
        <f>VLOOKUP(A543, Customer!A:O, 8, FALSE)</f>
        <v>0</v>
      </c>
      <c r="I543" s="2">
        <f>VLOOKUP(A543, Customer!A:O, 9, FALSE)</f>
        <v>1</v>
      </c>
      <c r="J543" s="2">
        <f>VLOOKUP(A543, Customer!A:O, 10, FALSE)</f>
        <v>0</v>
      </c>
      <c r="K543" s="2">
        <f>VLOOKUP(A543, Customer!A:O, 11, FALSE)</f>
        <v>0</v>
      </c>
      <c r="L543" s="2">
        <f>VLOOKUP(A543, Customer!A:O, 12, FALSE)</f>
        <v>1</v>
      </c>
      <c r="M543" s="2">
        <f>VLOOKUP(A543, Customer!A:O, 13, FALSE)</f>
        <v>0</v>
      </c>
      <c r="N543" s="2">
        <f>VLOOKUP(A543, Customer!A:O, 14, FALSE)</f>
        <v>0</v>
      </c>
      <c r="O543" s="2" t="str">
        <f>VLOOKUP(A543, Customer!A:O, 15, FALSE)</f>
        <v>State-Florida</v>
      </c>
      <c r="P543" s="2">
        <f>VLOOKUP(A543,Sales!A:N,2,FALSE)</f>
        <v>45</v>
      </c>
      <c r="Q543">
        <f>VLOOKUP(A543,Sales!A:N,3,FALSE)</f>
        <v>44</v>
      </c>
      <c r="R543" s="2">
        <f>VLOOKUP(A543,Sales!A:N,4,FALSE)</f>
        <v>19</v>
      </c>
      <c r="S543" s="2">
        <f>VLOOKUP(A543,Sales!A:N,5,FALSE)</f>
        <v>88</v>
      </c>
      <c r="T543" s="2">
        <f>VLOOKUP(A543,Sales!A:N,6,FALSE)</f>
        <v>34</v>
      </c>
      <c r="U543" s="2">
        <f>VLOOKUP(A543,Sales!A:N,7,FALSE)</f>
        <v>24</v>
      </c>
      <c r="V543" s="2">
        <f>VLOOKUP(A543,Sales!A:N,8,FALSE)</f>
        <v>24</v>
      </c>
      <c r="W543" s="2">
        <f>VLOOKUP(A543,Sales!A:N,9,FALSE)</f>
        <v>185</v>
      </c>
      <c r="X543" s="2">
        <f>VLOOKUP(A543,Sales!A:N,10,FALSE)</f>
        <v>2</v>
      </c>
      <c r="Y543" s="2">
        <f>VLOOKUP(A543,Sales!A:N,11,FALSE)</f>
        <v>2</v>
      </c>
      <c r="Z543" s="2">
        <f>VLOOKUP(A543,Sales!A:N,12,FALSE)</f>
        <v>0</v>
      </c>
      <c r="AA543" s="2">
        <f>VLOOKUP(A543,Sales!A:N,13,FALSE)</f>
        <v>3</v>
      </c>
      <c r="AB543" s="2">
        <f>VLOOKUP(A543,Sales!A:N,14,FALSE)</f>
        <v>7</v>
      </c>
      <c r="AC543" s="2">
        <f>VLOOKUP(A543,Campaigns!A:I,2,FALSE)</f>
        <v>0</v>
      </c>
      <c r="AD543" s="2">
        <f>VLOOKUP(A543,Campaigns!A:I,3,FALSE)</f>
        <v>0</v>
      </c>
      <c r="AE543" s="2">
        <f>VLOOKUP(A543,Campaigns!A:I,4,FALSE)</f>
        <v>0</v>
      </c>
      <c r="AF543" s="2">
        <f>VLOOKUP(A543,Campaigns!A:I,5,FALSE)</f>
        <v>0</v>
      </c>
      <c r="AG543" s="2">
        <f>VLOOKUP(A543,Campaigns!A:I,6,FALSE)</f>
        <v>0</v>
      </c>
      <c r="AH543" s="2">
        <f>VLOOKUP(A543,Campaigns!A:I,7,FALSE)</f>
        <v>0</v>
      </c>
      <c r="AI543" s="2">
        <f>VLOOKUP(A543,Campaigns!A:I,8,FALSE)</f>
        <v>0</v>
      </c>
      <c r="AJ543" s="19" t="str">
        <f>VLOOKUP(A543,Campaigns!A:I,9,FALSE)</f>
        <v>7/19/2019</v>
      </c>
    </row>
    <row r="544" spans="1:36">
      <c r="A544" s="2">
        <v>1800</v>
      </c>
      <c r="B544" s="2">
        <f>VLOOKUP(A544, Customer!A:O, 2, FALSE)</f>
        <v>125804</v>
      </c>
      <c r="C544" s="2">
        <f>VLOOKUP(A544, Customer!A:O, 3, FALSE)</f>
        <v>1</v>
      </c>
      <c r="D544" s="2">
        <f>VLOOKUP(A544, Customer!A:O, 4, FALSE)</f>
        <v>0</v>
      </c>
      <c r="E544" s="2">
        <f>VLOOKUP(A544, Customer!A:O, 5, FALSE)</f>
        <v>42</v>
      </c>
      <c r="F544" s="2">
        <f>VLOOKUP(A544, Customer!A:O, 6, FALSE)</f>
        <v>0</v>
      </c>
      <c r="G544" s="2">
        <f>VLOOKUP(A544, Customer!A:O, 7, FALSE)</f>
        <v>1</v>
      </c>
      <c r="H544" s="2">
        <f>VLOOKUP(A544, Customer!A:O, 8, FALSE)</f>
        <v>0</v>
      </c>
      <c r="I544" s="2">
        <f>VLOOKUP(A544, Customer!A:O, 9, FALSE)</f>
        <v>0</v>
      </c>
      <c r="J544" s="2">
        <f>VLOOKUP(A544, Customer!A:O, 10, FALSE)</f>
        <v>0</v>
      </c>
      <c r="K544" s="2">
        <f>VLOOKUP(A544, Customer!A:O, 11, FALSE)</f>
        <v>0</v>
      </c>
      <c r="L544" s="2">
        <f>VLOOKUP(A544, Customer!A:O, 12, FALSE)</f>
        <v>0</v>
      </c>
      <c r="M544" s="2">
        <f>VLOOKUP(A544, Customer!A:O, 13, FALSE)</f>
        <v>0</v>
      </c>
      <c r="N544" s="2">
        <f>VLOOKUP(A544, Customer!A:O, 14, FALSE)</f>
        <v>0</v>
      </c>
      <c r="O544" s="2" t="str">
        <f>VLOOKUP(A544, Customer!A:O, 15, FALSE)</f>
        <v>State-Florida</v>
      </c>
      <c r="P544" s="2">
        <f>VLOOKUP(A544,Sales!A:N,2,FALSE)</f>
        <v>34</v>
      </c>
      <c r="Q544">
        <f>VLOOKUP(A544,Sales!A:N,3,FALSE)</f>
        <v>39</v>
      </c>
      <c r="R544" s="2">
        <f>VLOOKUP(A544,Sales!A:N,4,FALSE)</f>
        <v>34</v>
      </c>
      <c r="S544" s="2">
        <f>VLOOKUP(A544,Sales!A:N,5,FALSE)</f>
        <v>44</v>
      </c>
      <c r="T544" s="2">
        <f>VLOOKUP(A544,Sales!A:N,6,FALSE)</f>
        <v>63</v>
      </c>
      <c r="U544" s="2">
        <f>VLOOKUP(A544,Sales!A:N,7,FALSE)</f>
        <v>29</v>
      </c>
      <c r="V544" s="2">
        <f>VLOOKUP(A544,Sales!A:N,8,FALSE)</f>
        <v>59</v>
      </c>
      <c r="W544" s="2">
        <f>VLOOKUP(A544,Sales!A:N,9,FALSE)</f>
        <v>151</v>
      </c>
      <c r="X544" s="2">
        <f>VLOOKUP(A544,Sales!A:N,10,FALSE)</f>
        <v>2</v>
      </c>
      <c r="Y544" s="2">
        <f>VLOOKUP(A544,Sales!A:N,11,FALSE)</f>
        <v>2</v>
      </c>
      <c r="Z544" s="2">
        <f>VLOOKUP(A544,Sales!A:N,12,FALSE)</f>
        <v>0</v>
      </c>
      <c r="AA544" s="2">
        <f>VLOOKUP(A544,Sales!A:N,13,FALSE)</f>
        <v>3</v>
      </c>
      <c r="AB544" s="2">
        <f>VLOOKUP(A544,Sales!A:N,14,FALSE)</f>
        <v>8</v>
      </c>
      <c r="AC544" s="2">
        <f>VLOOKUP(A544,Campaigns!A:I,2,FALSE)</f>
        <v>0</v>
      </c>
      <c r="AD544" s="2">
        <f>VLOOKUP(A544,Campaigns!A:I,3,FALSE)</f>
        <v>0</v>
      </c>
      <c r="AE544" s="2">
        <f>VLOOKUP(A544,Campaigns!A:I,4,FALSE)</f>
        <v>0</v>
      </c>
      <c r="AF544" s="2">
        <f>VLOOKUP(A544,Campaigns!A:I,5,FALSE)</f>
        <v>0</v>
      </c>
      <c r="AG544" s="2">
        <f>VLOOKUP(A544,Campaigns!A:I,6,FALSE)</f>
        <v>0</v>
      </c>
      <c r="AH544" s="2">
        <f>VLOOKUP(A544,Campaigns!A:I,7,FALSE)</f>
        <v>0</v>
      </c>
      <c r="AI544" s="2">
        <f>VLOOKUP(A544,Campaigns!A:I,8,FALSE)</f>
        <v>0</v>
      </c>
      <c r="AJ544" s="19">
        <f>VLOOKUP(A544,Campaigns!A:I,9,FALSE)</f>
        <v>43984</v>
      </c>
    </row>
    <row r="545" spans="1:36">
      <c r="A545" s="2">
        <v>1179</v>
      </c>
      <c r="B545" s="2">
        <f>VLOOKUP(A545, Customer!A:O, 2, FALSE)</f>
        <v>124882</v>
      </c>
      <c r="C545" s="2">
        <f>VLOOKUP(A545, Customer!A:O, 3, FALSE)</f>
        <v>1</v>
      </c>
      <c r="D545" s="2">
        <f>VLOOKUP(A545, Customer!A:O, 4, FALSE)</f>
        <v>0</v>
      </c>
      <c r="E545" s="2">
        <f>VLOOKUP(A545, Customer!A:O, 5, FALSE)</f>
        <v>42</v>
      </c>
      <c r="F545" s="2">
        <f>VLOOKUP(A545, Customer!A:O, 6, FALSE)</f>
        <v>0</v>
      </c>
      <c r="G545" s="2">
        <f>VLOOKUP(A545, Customer!A:O, 7, FALSE)</f>
        <v>0</v>
      </c>
      <c r="H545" s="2">
        <f>VLOOKUP(A545, Customer!A:O, 8, FALSE)</f>
        <v>0</v>
      </c>
      <c r="I545" s="2">
        <f>VLOOKUP(A545, Customer!A:O, 9, FALSE)</f>
        <v>1</v>
      </c>
      <c r="J545" s="2">
        <f>VLOOKUP(A545, Customer!A:O, 10, FALSE)</f>
        <v>0</v>
      </c>
      <c r="K545" s="2">
        <f>VLOOKUP(A545, Customer!A:O, 11, FALSE)</f>
        <v>1</v>
      </c>
      <c r="L545" s="2">
        <f>VLOOKUP(A545, Customer!A:O, 12, FALSE)</f>
        <v>0</v>
      </c>
      <c r="M545" s="2">
        <f>VLOOKUP(A545, Customer!A:O, 13, FALSE)</f>
        <v>0</v>
      </c>
      <c r="N545" s="2">
        <f>VLOOKUP(A545, Customer!A:O, 14, FALSE)</f>
        <v>0</v>
      </c>
      <c r="O545" s="2" t="str">
        <f>VLOOKUP(A545, Customer!A:O, 15, FALSE)</f>
        <v>State-Texas</v>
      </c>
      <c r="P545" s="2">
        <f>VLOOKUP(A545,Sales!A:N,2,FALSE)</f>
        <v>52</v>
      </c>
      <c r="Q545">
        <f>VLOOKUP(A545,Sales!A:N,3,FALSE)</f>
        <v>5</v>
      </c>
      <c r="R545" s="2">
        <f>VLOOKUP(A545,Sales!A:N,4,FALSE)</f>
        <v>20</v>
      </c>
      <c r="S545" s="2">
        <f>VLOOKUP(A545,Sales!A:N,5,FALSE)</f>
        <v>50</v>
      </c>
      <c r="T545" s="2">
        <f>VLOOKUP(A545,Sales!A:N,6,FALSE)</f>
        <v>146</v>
      </c>
      <c r="U545" s="2">
        <f>VLOOKUP(A545,Sales!A:N,7,FALSE)</f>
        <v>0</v>
      </c>
      <c r="V545" s="2">
        <f>VLOOKUP(A545,Sales!A:N,8,FALSE)</f>
        <v>181</v>
      </c>
      <c r="W545" s="2">
        <f>VLOOKUP(A545,Sales!A:N,9,FALSE)</f>
        <v>40</v>
      </c>
      <c r="X545" s="2">
        <f>VLOOKUP(A545,Sales!A:N,10,FALSE)</f>
        <v>1</v>
      </c>
      <c r="Y545" s="2">
        <f>VLOOKUP(A545,Sales!A:N,11,FALSE)</f>
        <v>1</v>
      </c>
      <c r="Z545" s="2">
        <f>VLOOKUP(A545,Sales!A:N,12,FALSE)</f>
        <v>1</v>
      </c>
      <c r="AA545" s="2">
        <f>VLOOKUP(A545,Sales!A:N,13,FALSE)</f>
        <v>2</v>
      </c>
      <c r="AB545" s="2">
        <f>VLOOKUP(A545,Sales!A:N,14,FALSE)</f>
        <v>6</v>
      </c>
      <c r="AC545" s="2">
        <f>VLOOKUP(A545,Campaigns!A:I,2,FALSE)</f>
        <v>1</v>
      </c>
      <c r="AD545" s="2">
        <f>VLOOKUP(A545,Campaigns!A:I,3,FALSE)</f>
        <v>0</v>
      </c>
      <c r="AE545" s="2">
        <f>VLOOKUP(A545,Campaigns!A:I,4,FALSE)</f>
        <v>0</v>
      </c>
      <c r="AF545" s="2">
        <f>VLOOKUP(A545,Campaigns!A:I,5,FALSE)</f>
        <v>0</v>
      </c>
      <c r="AG545" s="2">
        <f>VLOOKUP(A545,Campaigns!A:I,6,FALSE)</f>
        <v>0</v>
      </c>
      <c r="AH545" s="2">
        <f>VLOOKUP(A545,Campaigns!A:I,7,FALSE)</f>
        <v>0</v>
      </c>
      <c r="AI545" s="2">
        <f>VLOOKUP(A545,Campaigns!A:I,8,FALSE)</f>
        <v>0</v>
      </c>
      <c r="AJ545" s="19" t="str">
        <f>VLOOKUP(A545,Campaigns!A:I,9,FALSE)</f>
        <v>2/14/2019</v>
      </c>
    </row>
    <row r="546" spans="1:36">
      <c r="A546" s="2">
        <v>2871</v>
      </c>
      <c r="B546" s="2">
        <f>VLOOKUP(A546, Customer!A:O, 2, FALSE)</f>
        <v>124882</v>
      </c>
      <c r="C546" s="2">
        <f>VLOOKUP(A546, Customer!A:O, 3, FALSE)</f>
        <v>1</v>
      </c>
      <c r="D546" s="2">
        <f>VLOOKUP(A546, Customer!A:O, 4, FALSE)</f>
        <v>0</v>
      </c>
      <c r="E546" s="2">
        <f>VLOOKUP(A546, Customer!A:O, 5, FALSE)</f>
        <v>42</v>
      </c>
      <c r="F546" s="2">
        <f>VLOOKUP(A546, Customer!A:O, 6, FALSE)</f>
        <v>0</v>
      </c>
      <c r="G546" s="2">
        <f>VLOOKUP(A546, Customer!A:O, 7, FALSE)</f>
        <v>0</v>
      </c>
      <c r="H546" s="2">
        <f>VLOOKUP(A546, Customer!A:O, 8, FALSE)</f>
        <v>0</v>
      </c>
      <c r="I546" s="2">
        <f>VLOOKUP(A546, Customer!A:O, 9, FALSE)</f>
        <v>1</v>
      </c>
      <c r="J546" s="2">
        <f>VLOOKUP(A546, Customer!A:O, 10, FALSE)</f>
        <v>0</v>
      </c>
      <c r="K546" s="2">
        <f>VLOOKUP(A546, Customer!A:O, 11, FALSE)</f>
        <v>1</v>
      </c>
      <c r="L546" s="2">
        <f>VLOOKUP(A546, Customer!A:O, 12, FALSE)</f>
        <v>0</v>
      </c>
      <c r="M546" s="2">
        <f>VLOOKUP(A546, Customer!A:O, 13, FALSE)</f>
        <v>0</v>
      </c>
      <c r="N546" s="2">
        <f>VLOOKUP(A546, Customer!A:O, 14, FALSE)</f>
        <v>0</v>
      </c>
      <c r="O546" s="2" t="str">
        <f>VLOOKUP(A546, Customer!A:O, 15, FALSE)</f>
        <v>State-Texas</v>
      </c>
      <c r="P546" s="2">
        <f>VLOOKUP(A546,Sales!A:N,2,FALSE)</f>
        <v>52</v>
      </c>
      <c r="Q546">
        <f>VLOOKUP(A546,Sales!A:N,3,FALSE)</f>
        <v>5</v>
      </c>
      <c r="R546" s="2">
        <f>VLOOKUP(A546,Sales!A:N,4,FALSE)</f>
        <v>20</v>
      </c>
      <c r="S546" s="2">
        <f>VLOOKUP(A546,Sales!A:N,5,FALSE)</f>
        <v>50</v>
      </c>
      <c r="T546" s="2">
        <f>VLOOKUP(A546,Sales!A:N,6,FALSE)</f>
        <v>146</v>
      </c>
      <c r="U546" s="2">
        <f>VLOOKUP(A546,Sales!A:N,7,FALSE)</f>
        <v>0</v>
      </c>
      <c r="V546" s="2">
        <f>VLOOKUP(A546,Sales!A:N,8,FALSE)</f>
        <v>181</v>
      </c>
      <c r="W546" s="2">
        <f>VLOOKUP(A546,Sales!A:N,9,FALSE)</f>
        <v>40</v>
      </c>
      <c r="X546" s="2">
        <f>VLOOKUP(A546,Sales!A:N,10,FALSE)</f>
        <v>1</v>
      </c>
      <c r="Y546" s="2">
        <f>VLOOKUP(A546,Sales!A:N,11,FALSE)</f>
        <v>1</v>
      </c>
      <c r="Z546" s="2">
        <f>VLOOKUP(A546,Sales!A:N,12,FALSE)</f>
        <v>1</v>
      </c>
      <c r="AA546" s="2">
        <f>VLOOKUP(A546,Sales!A:N,13,FALSE)</f>
        <v>2</v>
      </c>
      <c r="AB546" s="2">
        <f>VLOOKUP(A546,Sales!A:N,14,FALSE)</f>
        <v>6</v>
      </c>
      <c r="AC546" s="2">
        <f>VLOOKUP(A546,Campaigns!A:I,2,FALSE)</f>
        <v>1</v>
      </c>
      <c r="AD546" s="2">
        <f>VLOOKUP(A546,Campaigns!A:I,3,FALSE)</f>
        <v>0</v>
      </c>
      <c r="AE546" s="2">
        <f>VLOOKUP(A546,Campaigns!A:I,4,FALSE)</f>
        <v>0</v>
      </c>
      <c r="AF546" s="2">
        <f>VLOOKUP(A546,Campaigns!A:I,5,FALSE)</f>
        <v>0</v>
      </c>
      <c r="AG546" s="2">
        <f>VLOOKUP(A546,Campaigns!A:I,6,FALSE)</f>
        <v>0</v>
      </c>
      <c r="AH546" s="2">
        <f>VLOOKUP(A546,Campaigns!A:I,7,FALSE)</f>
        <v>0</v>
      </c>
      <c r="AI546" s="2">
        <f>VLOOKUP(A546,Campaigns!A:I,8,FALSE)</f>
        <v>0</v>
      </c>
      <c r="AJ546" s="19" t="str">
        <f>VLOOKUP(A546,Campaigns!A:I,9,FALSE)</f>
        <v>2/14/2019</v>
      </c>
    </row>
    <row r="547" spans="1:36">
      <c r="A547" s="2">
        <v>2609</v>
      </c>
      <c r="B547" s="2">
        <f>VLOOKUP(A547, Customer!A:O, 2, FALSE)</f>
        <v>122775</v>
      </c>
      <c r="C547" s="2">
        <f>VLOOKUP(A547, Customer!A:O, 3, FALSE)</f>
        <v>1</v>
      </c>
      <c r="D547" s="2">
        <f>VLOOKUP(A547, Customer!A:O, 4, FALSE)</f>
        <v>0</v>
      </c>
      <c r="E547" s="2">
        <f>VLOOKUP(A547, Customer!A:O, 5, FALSE)</f>
        <v>42</v>
      </c>
      <c r="F547" s="2">
        <f>VLOOKUP(A547, Customer!A:O, 6, FALSE)</f>
        <v>0</v>
      </c>
      <c r="G547" s="2">
        <f>VLOOKUP(A547, Customer!A:O, 7, FALSE)</f>
        <v>0</v>
      </c>
      <c r="H547" s="2">
        <f>VLOOKUP(A547, Customer!A:O, 8, FALSE)</f>
        <v>0</v>
      </c>
      <c r="I547" s="2">
        <f>VLOOKUP(A547, Customer!A:O, 9, FALSE)</f>
        <v>1</v>
      </c>
      <c r="J547" s="2">
        <f>VLOOKUP(A547, Customer!A:O, 10, FALSE)</f>
        <v>0</v>
      </c>
      <c r="K547" s="2">
        <f>VLOOKUP(A547, Customer!A:O, 11, FALSE)</f>
        <v>0</v>
      </c>
      <c r="L547" s="2">
        <f>VLOOKUP(A547, Customer!A:O, 12, FALSE)</f>
        <v>1</v>
      </c>
      <c r="M547" s="2">
        <f>VLOOKUP(A547, Customer!A:O, 13, FALSE)</f>
        <v>0</v>
      </c>
      <c r="N547" s="2">
        <f>VLOOKUP(A547, Customer!A:O, 14, FALSE)</f>
        <v>0</v>
      </c>
      <c r="O547" s="2" t="str">
        <f>VLOOKUP(A547, Customer!A:O, 15, FALSE)</f>
        <v>State-California</v>
      </c>
      <c r="P547" s="2">
        <f>VLOOKUP(A547,Sales!A:N,2,FALSE)</f>
        <v>40</v>
      </c>
      <c r="Q547">
        <f>VLOOKUP(A547,Sales!A:N,3,FALSE)</f>
        <v>27</v>
      </c>
      <c r="R547" s="2">
        <f>VLOOKUP(A547,Sales!A:N,4,FALSE)</f>
        <v>5</v>
      </c>
      <c r="S547" s="2">
        <f>VLOOKUP(A547,Sales!A:N,5,FALSE)</f>
        <v>43</v>
      </c>
      <c r="T547" s="2">
        <f>VLOOKUP(A547,Sales!A:N,6,FALSE)</f>
        <v>0</v>
      </c>
      <c r="U547" s="2">
        <f>VLOOKUP(A547,Sales!A:N,7,FALSE)</f>
        <v>0</v>
      </c>
      <c r="V547" s="2">
        <f>VLOOKUP(A547,Sales!A:N,8,FALSE)</f>
        <v>5</v>
      </c>
      <c r="W547" s="2">
        <f>VLOOKUP(A547,Sales!A:N,9,FALSE)</f>
        <v>70</v>
      </c>
      <c r="X547" s="2">
        <f>VLOOKUP(A547,Sales!A:N,10,FALSE)</f>
        <v>1</v>
      </c>
      <c r="Y547" s="2">
        <f>VLOOKUP(A547,Sales!A:N,11,FALSE)</f>
        <v>1</v>
      </c>
      <c r="Z547" s="2">
        <f>VLOOKUP(A547,Sales!A:N,12,FALSE)</f>
        <v>0</v>
      </c>
      <c r="AA547" s="2">
        <f>VLOOKUP(A547,Sales!A:N,13,FALSE)</f>
        <v>2</v>
      </c>
      <c r="AB547" s="2">
        <f>VLOOKUP(A547,Sales!A:N,14,FALSE)</f>
        <v>8</v>
      </c>
      <c r="AC547" s="2">
        <f>VLOOKUP(A547,Campaigns!A:I,2,FALSE)</f>
        <v>0</v>
      </c>
      <c r="AD547" s="2">
        <f>VLOOKUP(A547,Campaigns!A:I,3,FALSE)</f>
        <v>0</v>
      </c>
      <c r="AE547" s="2">
        <f>VLOOKUP(A547,Campaigns!A:I,4,FALSE)</f>
        <v>0</v>
      </c>
      <c r="AF547" s="2">
        <f>VLOOKUP(A547,Campaigns!A:I,5,FALSE)</f>
        <v>0</v>
      </c>
      <c r="AG547" s="2">
        <f>VLOOKUP(A547,Campaigns!A:I,6,FALSE)</f>
        <v>0</v>
      </c>
      <c r="AH547" s="2">
        <f>VLOOKUP(A547,Campaigns!A:I,7,FALSE)</f>
        <v>0</v>
      </c>
      <c r="AI547" s="2">
        <f>VLOOKUP(A547,Campaigns!A:I,8,FALSE)</f>
        <v>0</v>
      </c>
      <c r="AJ547" s="19" t="str">
        <f>VLOOKUP(A547,Campaigns!A:I,9,FALSE)</f>
        <v>11/24/2019</v>
      </c>
    </row>
    <row r="548" spans="1:36">
      <c r="A548" s="2">
        <v>3186</v>
      </c>
      <c r="B548" s="2">
        <f>VLOOKUP(A548, Customer!A:O, 2, FALSE)</f>
        <v>122775</v>
      </c>
      <c r="C548" s="2">
        <f>VLOOKUP(A548, Customer!A:O, 3, FALSE)</f>
        <v>1</v>
      </c>
      <c r="D548" s="2">
        <f>VLOOKUP(A548, Customer!A:O, 4, FALSE)</f>
        <v>0</v>
      </c>
      <c r="E548" s="2">
        <f>VLOOKUP(A548, Customer!A:O, 5, FALSE)</f>
        <v>42</v>
      </c>
      <c r="F548" s="2">
        <f>VLOOKUP(A548, Customer!A:O, 6, FALSE)</f>
        <v>0</v>
      </c>
      <c r="G548" s="2">
        <f>VLOOKUP(A548, Customer!A:O, 7, FALSE)</f>
        <v>0</v>
      </c>
      <c r="H548" s="2">
        <f>VLOOKUP(A548, Customer!A:O, 8, FALSE)</f>
        <v>0</v>
      </c>
      <c r="I548" s="2">
        <f>VLOOKUP(A548, Customer!A:O, 9, FALSE)</f>
        <v>1</v>
      </c>
      <c r="J548" s="2">
        <f>VLOOKUP(A548, Customer!A:O, 10, FALSE)</f>
        <v>0</v>
      </c>
      <c r="K548" s="2">
        <f>VLOOKUP(A548, Customer!A:O, 11, FALSE)</f>
        <v>0</v>
      </c>
      <c r="L548" s="2">
        <f>VLOOKUP(A548, Customer!A:O, 12, FALSE)</f>
        <v>1</v>
      </c>
      <c r="M548" s="2">
        <f>VLOOKUP(A548, Customer!A:O, 13, FALSE)</f>
        <v>0</v>
      </c>
      <c r="N548" s="2">
        <f>VLOOKUP(A548, Customer!A:O, 14, FALSE)</f>
        <v>0</v>
      </c>
      <c r="O548" s="2" t="str">
        <f>VLOOKUP(A548, Customer!A:O, 15, FALSE)</f>
        <v>State-Florida</v>
      </c>
      <c r="P548" s="2">
        <f>VLOOKUP(A548,Sales!A:N,2,FALSE)</f>
        <v>40</v>
      </c>
      <c r="Q548">
        <f>VLOOKUP(A548,Sales!A:N,3,FALSE)</f>
        <v>27</v>
      </c>
      <c r="R548" s="2">
        <f>VLOOKUP(A548,Sales!A:N,4,FALSE)</f>
        <v>5</v>
      </c>
      <c r="S548" s="2">
        <f>VLOOKUP(A548,Sales!A:N,5,FALSE)</f>
        <v>43</v>
      </c>
      <c r="T548" s="2">
        <f>VLOOKUP(A548,Sales!A:N,6,FALSE)</f>
        <v>0</v>
      </c>
      <c r="U548" s="2">
        <f>VLOOKUP(A548,Sales!A:N,7,FALSE)</f>
        <v>0</v>
      </c>
      <c r="V548" s="2">
        <f>VLOOKUP(A548,Sales!A:N,8,FALSE)</f>
        <v>5</v>
      </c>
      <c r="W548" s="2">
        <f>VLOOKUP(A548,Sales!A:N,9,FALSE)</f>
        <v>70</v>
      </c>
      <c r="X548" s="2">
        <f>VLOOKUP(A548,Sales!A:N,10,FALSE)</f>
        <v>1</v>
      </c>
      <c r="Y548" s="2">
        <f>VLOOKUP(A548,Sales!A:N,11,FALSE)</f>
        <v>1</v>
      </c>
      <c r="Z548" s="2">
        <f>VLOOKUP(A548,Sales!A:N,12,FALSE)</f>
        <v>0</v>
      </c>
      <c r="AA548" s="2">
        <f>VLOOKUP(A548,Sales!A:N,13,FALSE)</f>
        <v>2</v>
      </c>
      <c r="AB548" s="2">
        <f>VLOOKUP(A548,Sales!A:N,14,FALSE)</f>
        <v>8</v>
      </c>
      <c r="AC548" s="2">
        <f>VLOOKUP(A548,Campaigns!A:I,2,FALSE)</f>
        <v>0</v>
      </c>
      <c r="AD548" s="2">
        <f>VLOOKUP(A548,Campaigns!A:I,3,FALSE)</f>
        <v>0</v>
      </c>
      <c r="AE548" s="2">
        <f>VLOOKUP(A548,Campaigns!A:I,4,FALSE)</f>
        <v>0</v>
      </c>
      <c r="AF548" s="2">
        <f>VLOOKUP(A548,Campaigns!A:I,5,FALSE)</f>
        <v>0</v>
      </c>
      <c r="AG548" s="2">
        <f>VLOOKUP(A548,Campaigns!A:I,6,FALSE)</f>
        <v>0</v>
      </c>
      <c r="AH548" s="2">
        <f>VLOOKUP(A548,Campaigns!A:I,7,FALSE)</f>
        <v>0</v>
      </c>
      <c r="AI548" s="2">
        <f>VLOOKUP(A548,Campaigns!A:I,8,FALSE)</f>
        <v>0</v>
      </c>
      <c r="AJ548" s="19" t="str">
        <f>VLOOKUP(A548,Campaigns!A:I,9,FALSE)</f>
        <v>11/24/2019</v>
      </c>
    </row>
    <row r="549" spans="1:36">
      <c r="A549" s="2">
        <v>2123</v>
      </c>
      <c r="B549" s="2">
        <f>VLOOKUP(A549, Customer!A:O, 2, FALSE)</f>
        <v>121282</v>
      </c>
      <c r="C549" s="2">
        <f>VLOOKUP(A549, Customer!A:O, 3, FALSE)</f>
        <v>1</v>
      </c>
      <c r="D549" s="2">
        <f>VLOOKUP(A549, Customer!A:O, 4, FALSE)</f>
        <v>0</v>
      </c>
      <c r="E549" s="2">
        <f>VLOOKUP(A549, Customer!A:O, 5, FALSE)</f>
        <v>42</v>
      </c>
      <c r="F549" s="2">
        <f>VLOOKUP(A549, Customer!A:O, 6, FALSE)</f>
        <v>1</v>
      </c>
      <c r="G549" s="2">
        <f>VLOOKUP(A549, Customer!A:O, 7, FALSE)</f>
        <v>0</v>
      </c>
      <c r="H549" s="2">
        <f>VLOOKUP(A549, Customer!A:O, 8, FALSE)</f>
        <v>0</v>
      </c>
      <c r="I549" s="2">
        <f>VLOOKUP(A549, Customer!A:O, 9, FALSE)</f>
        <v>0</v>
      </c>
      <c r="J549" s="2">
        <f>VLOOKUP(A549, Customer!A:O, 10, FALSE)</f>
        <v>0</v>
      </c>
      <c r="K549" s="2">
        <f>VLOOKUP(A549, Customer!A:O, 11, FALSE)</f>
        <v>0</v>
      </c>
      <c r="L549" s="2">
        <f>VLOOKUP(A549, Customer!A:O, 12, FALSE)</f>
        <v>0</v>
      </c>
      <c r="M549" s="2">
        <f>VLOOKUP(A549, Customer!A:O, 13, FALSE)</f>
        <v>0</v>
      </c>
      <c r="N549" s="2">
        <f>VLOOKUP(A549, Customer!A:O, 14, FALSE)</f>
        <v>0</v>
      </c>
      <c r="O549" s="2" t="str">
        <f>VLOOKUP(A549, Customer!A:O, 15, FALSE)</f>
        <v>State-California</v>
      </c>
      <c r="P549" s="2">
        <f>VLOOKUP(A549,Sales!A:N,2,FALSE)</f>
        <v>76</v>
      </c>
      <c r="Q549">
        <f>VLOOKUP(A549,Sales!A:N,3,FALSE)</f>
        <v>6</v>
      </c>
      <c r="R549" s="2">
        <f>VLOOKUP(A549,Sales!A:N,4,FALSE)</f>
        <v>28</v>
      </c>
      <c r="S549" s="2">
        <f>VLOOKUP(A549,Sales!A:N,5,FALSE)</f>
        <v>46</v>
      </c>
      <c r="T549" s="2">
        <f>VLOOKUP(A549,Sales!A:N,6,FALSE)</f>
        <v>23</v>
      </c>
      <c r="U549" s="2">
        <f>VLOOKUP(A549,Sales!A:N,7,FALSE)</f>
        <v>46</v>
      </c>
      <c r="V549" s="2">
        <f>VLOOKUP(A549,Sales!A:N,8,FALSE)</f>
        <v>114</v>
      </c>
      <c r="W549" s="2">
        <f>VLOOKUP(A549,Sales!A:N,9,FALSE)</f>
        <v>34</v>
      </c>
      <c r="X549" s="2">
        <f>VLOOKUP(A549,Sales!A:N,10,FALSE)</f>
        <v>2</v>
      </c>
      <c r="Y549" s="2">
        <f>VLOOKUP(A549,Sales!A:N,11,FALSE)</f>
        <v>2</v>
      </c>
      <c r="Z549" s="2">
        <f>VLOOKUP(A549,Sales!A:N,12,FALSE)</f>
        <v>1</v>
      </c>
      <c r="AA549" s="2">
        <f>VLOOKUP(A549,Sales!A:N,13,FALSE)</f>
        <v>2</v>
      </c>
      <c r="AB549" s="2">
        <f>VLOOKUP(A549,Sales!A:N,14,FALSE)</f>
        <v>6</v>
      </c>
      <c r="AC549" s="2">
        <f>VLOOKUP(A549,Campaigns!A:I,2,FALSE)</f>
        <v>0</v>
      </c>
      <c r="AD549" s="2">
        <f>VLOOKUP(A549,Campaigns!A:I,3,FALSE)</f>
        <v>0</v>
      </c>
      <c r="AE549" s="2">
        <f>VLOOKUP(A549,Campaigns!A:I,4,FALSE)</f>
        <v>0</v>
      </c>
      <c r="AF549" s="2">
        <f>VLOOKUP(A549,Campaigns!A:I,5,FALSE)</f>
        <v>0</v>
      </c>
      <c r="AG549" s="2">
        <f>VLOOKUP(A549,Campaigns!A:I,6,FALSE)</f>
        <v>0</v>
      </c>
      <c r="AH549" s="2">
        <f>VLOOKUP(A549,Campaigns!A:I,7,FALSE)</f>
        <v>0</v>
      </c>
      <c r="AI549" s="2">
        <f>VLOOKUP(A549,Campaigns!A:I,8,FALSE)</f>
        <v>0</v>
      </c>
      <c r="AJ549" s="19" t="str">
        <f>VLOOKUP(A549,Campaigns!A:I,9,FALSE)</f>
        <v>10/15/2020</v>
      </c>
    </row>
    <row r="550" spans="1:36">
      <c r="A550" s="2">
        <v>2005</v>
      </c>
      <c r="B550" s="2">
        <f>VLOOKUP(A550, Customer!A:O, 2, FALSE)</f>
        <v>117345</v>
      </c>
      <c r="C550" s="2">
        <f>VLOOKUP(A550, Customer!A:O, 3, FALSE)</f>
        <v>1</v>
      </c>
      <c r="D550" s="2">
        <f>VLOOKUP(A550, Customer!A:O, 4, FALSE)</f>
        <v>0</v>
      </c>
      <c r="E550" s="2">
        <f>VLOOKUP(A550, Customer!A:O, 5, FALSE)</f>
        <v>42</v>
      </c>
      <c r="F550" s="2">
        <f>VLOOKUP(A550, Customer!A:O, 6, FALSE)</f>
        <v>0</v>
      </c>
      <c r="G550" s="2">
        <f>VLOOKUP(A550, Customer!A:O, 7, FALSE)</f>
        <v>1</v>
      </c>
      <c r="H550" s="2">
        <f>VLOOKUP(A550, Customer!A:O, 8, FALSE)</f>
        <v>0</v>
      </c>
      <c r="I550" s="2">
        <f>VLOOKUP(A550, Customer!A:O, 9, FALSE)</f>
        <v>0</v>
      </c>
      <c r="J550" s="2">
        <f>VLOOKUP(A550, Customer!A:O, 10, FALSE)</f>
        <v>0</v>
      </c>
      <c r="K550" s="2">
        <f>VLOOKUP(A550, Customer!A:O, 11, FALSE)</f>
        <v>0</v>
      </c>
      <c r="L550" s="2">
        <f>VLOOKUP(A550, Customer!A:O, 12, FALSE)</f>
        <v>1</v>
      </c>
      <c r="M550" s="2">
        <f>VLOOKUP(A550, Customer!A:O, 13, FALSE)</f>
        <v>0</v>
      </c>
      <c r="N550" s="2">
        <f>VLOOKUP(A550, Customer!A:O, 14, FALSE)</f>
        <v>0</v>
      </c>
      <c r="O550" s="2" t="str">
        <f>VLOOKUP(A550, Customer!A:O, 15, FALSE)</f>
        <v>State-Illinois</v>
      </c>
      <c r="P550" s="2">
        <f>VLOOKUP(A550,Sales!A:N,2,FALSE)</f>
        <v>79</v>
      </c>
      <c r="Q550">
        <f>VLOOKUP(A550,Sales!A:N,3,FALSE)</f>
        <v>27</v>
      </c>
      <c r="R550" s="2">
        <f>VLOOKUP(A550,Sales!A:N,4,FALSE)</f>
        <v>61</v>
      </c>
      <c r="S550" s="2">
        <f>VLOOKUP(A550,Sales!A:N,5,FALSE)</f>
        <v>108</v>
      </c>
      <c r="T550" s="2">
        <f>VLOOKUP(A550,Sales!A:N,6,FALSE)</f>
        <v>115</v>
      </c>
      <c r="U550" s="2">
        <f>VLOOKUP(A550,Sales!A:N,7,FALSE)</f>
        <v>0</v>
      </c>
      <c r="V550" s="2">
        <f>VLOOKUP(A550,Sales!A:N,8,FALSE)</f>
        <v>81</v>
      </c>
      <c r="W550" s="2">
        <f>VLOOKUP(A550,Sales!A:N,9,FALSE)</f>
        <v>230</v>
      </c>
      <c r="X550" s="2">
        <f>VLOOKUP(A550,Sales!A:N,10,FALSE)</f>
        <v>2</v>
      </c>
      <c r="Y550" s="2">
        <f>VLOOKUP(A550,Sales!A:N,11,FALSE)</f>
        <v>2</v>
      </c>
      <c r="Z550" s="2">
        <f>VLOOKUP(A550,Sales!A:N,12,FALSE)</f>
        <v>1</v>
      </c>
      <c r="AA550" s="2">
        <f>VLOOKUP(A550,Sales!A:N,13,FALSE)</f>
        <v>2</v>
      </c>
      <c r="AB550" s="2">
        <f>VLOOKUP(A550,Sales!A:N,14,FALSE)</f>
        <v>8</v>
      </c>
      <c r="AC550" s="2">
        <f>VLOOKUP(A550,Campaigns!A:I,2,FALSE)</f>
        <v>0</v>
      </c>
      <c r="AD550" s="2">
        <f>VLOOKUP(A550,Campaigns!A:I,3,FALSE)</f>
        <v>0</v>
      </c>
      <c r="AE550" s="2">
        <f>VLOOKUP(A550,Campaigns!A:I,4,FALSE)</f>
        <v>0</v>
      </c>
      <c r="AF550" s="2">
        <f>VLOOKUP(A550,Campaigns!A:I,5,FALSE)</f>
        <v>0</v>
      </c>
      <c r="AG550" s="2">
        <f>VLOOKUP(A550,Campaigns!A:I,6,FALSE)</f>
        <v>0</v>
      </c>
      <c r="AH550" s="2">
        <f>VLOOKUP(A550,Campaigns!A:I,7,FALSE)</f>
        <v>0</v>
      </c>
      <c r="AI550" s="2">
        <f>VLOOKUP(A550,Campaigns!A:I,8,FALSE)</f>
        <v>0</v>
      </c>
      <c r="AJ550" s="19">
        <f>VLOOKUP(A550,Campaigns!A:I,9,FALSE)</f>
        <v>43742</v>
      </c>
    </row>
    <row r="551" spans="1:36">
      <c r="A551" s="2">
        <v>1860</v>
      </c>
      <c r="B551" s="2">
        <f>VLOOKUP(A551, Customer!A:O, 2, FALSE)</f>
        <v>117117</v>
      </c>
      <c r="C551" s="2">
        <f>VLOOKUP(A551, Customer!A:O, 3, FALSE)</f>
        <v>1</v>
      </c>
      <c r="D551" s="2">
        <f>VLOOKUP(A551, Customer!A:O, 4, FALSE)</f>
        <v>0</v>
      </c>
      <c r="E551" s="2">
        <f>VLOOKUP(A551, Customer!A:O, 5, FALSE)</f>
        <v>42</v>
      </c>
      <c r="F551" s="2">
        <f>VLOOKUP(A551, Customer!A:O, 6, FALSE)</f>
        <v>0</v>
      </c>
      <c r="G551" s="2">
        <f>VLOOKUP(A551, Customer!A:O, 7, FALSE)</f>
        <v>0</v>
      </c>
      <c r="H551" s="2">
        <f>VLOOKUP(A551, Customer!A:O, 8, FALSE)</f>
        <v>0</v>
      </c>
      <c r="I551" s="2">
        <f>VLOOKUP(A551, Customer!A:O, 9, FALSE)</f>
        <v>1</v>
      </c>
      <c r="J551" s="2">
        <f>VLOOKUP(A551, Customer!A:O, 10, FALSE)</f>
        <v>0</v>
      </c>
      <c r="K551" s="2">
        <f>VLOOKUP(A551, Customer!A:O, 11, FALSE)</f>
        <v>0</v>
      </c>
      <c r="L551" s="2">
        <f>VLOOKUP(A551, Customer!A:O, 12, FALSE)</f>
        <v>0</v>
      </c>
      <c r="M551" s="2">
        <f>VLOOKUP(A551, Customer!A:O, 13, FALSE)</f>
        <v>0</v>
      </c>
      <c r="N551" s="2">
        <f>VLOOKUP(A551, Customer!A:O, 14, FALSE)</f>
        <v>0</v>
      </c>
      <c r="O551" s="2" t="str">
        <f>VLOOKUP(A551, Customer!A:O, 15, FALSE)</f>
        <v>State-Florida</v>
      </c>
      <c r="P551" s="2">
        <f>VLOOKUP(A551,Sales!A:N,2,FALSE)</f>
        <v>96</v>
      </c>
      <c r="Q551">
        <f>VLOOKUP(A551,Sales!A:N,3,FALSE)</f>
        <v>82</v>
      </c>
      <c r="R551" s="2">
        <f>VLOOKUP(A551,Sales!A:N,4,FALSE)</f>
        <v>157</v>
      </c>
      <c r="S551" s="2">
        <f>VLOOKUP(A551,Sales!A:N,5,FALSE)</f>
        <v>260</v>
      </c>
      <c r="T551" s="2">
        <f>VLOOKUP(A551,Sales!A:N,6,FALSE)</f>
        <v>205</v>
      </c>
      <c r="U551" s="2">
        <f>VLOOKUP(A551,Sales!A:N,7,FALSE)</f>
        <v>123</v>
      </c>
      <c r="V551" s="2">
        <f>VLOOKUP(A551,Sales!A:N,8,FALSE)</f>
        <v>48</v>
      </c>
      <c r="W551" s="2">
        <f>VLOOKUP(A551,Sales!A:N,9,FALSE)</f>
        <v>780</v>
      </c>
      <c r="X551" s="2">
        <f>VLOOKUP(A551,Sales!A:N,10,FALSE)</f>
        <v>4</v>
      </c>
      <c r="Y551" s="2">
        <f>VLOOKUP(A551,Sales!A:N,11,FALSE)</f>
        <v>3</v>
      </c>
      <c r="Z551" s="2">
        <f>VLOOKUP(A551,Sales!A:N,12,FALSE)</f>
        <v>1</v>
      </c>
      <c r="AA551" s="2">
        <f>VLOOKUP(A551,Sales!A:N,13,FALSE)</f>
        <v>3</v>
      </c>
      <c r="AB551" s="2">
        <f>VLOOKUP(A551,Sales!A:N,14,FALSE)</f>
        <v>9</v>
      </c>
      <c r="AC551" s="2">
        <f>VLOOKUP(A551,Campaigns!A:I,2,FALSE)</f>
        <v>0</v>
      </c>
      <c r="AD551" s="2">
        <f>VLOOKUP(A551,Campaigns!A:I,3,FALSE)</f>
        <v>0</v>
      </c>
      <c r="AE551" s="2">
        <f>VLOOKUP(A551,Campaigns!A:I,4,FALSE)</f>
        <v>0</v>
      </c>
      <c r="AF551" s="2">
        <f>VLOOKUP(A551,Campaigns!A:I,5,FALSE)</f>
        <v>0</v>
      </c>
      <c r="AG551" s="2">
        <f>VLOOKUP(A551,Campaigns!A:I,6,FALSE)</f>
        <v>0</v>
      </c>
      <c r="AH551" s="2">
        <f>VLOOKUP(A551,Campaigns!A:I,7,FALSE)</f>
        <v>0</v>
      </c>
      <c r="AI551" s="2">
        <f>VLOOKUP(A551,Campaigns!A:I,8,FALSE)</f>
        <v>0</v>
      </c>
      <c r="AJ551" s="19" t="str">
        <f>VLOOKUP(A551,Campaigns!A:I,9,FALSE)</f>
        <v>6/24/2019</v>
      </c>
    </row>
    <row r="552" spans="1:36">
      <c r="A552" s="2">
        <v>2439</v>
      </c>
      <c r="B552" s="2">
        <f>VLOOKUP(A552, Customer!A:O, 2, FALSE)</f>
        <v>116531</v>
      </c>
      <c r="C552" s="2">
        <f>VLOOKUP(A552, Customer!A:O, 3, FALSE)</f>
        <v>1</v>
      </c>
      <c r="D552" s="2">
        <f>VLOOKUP(A552, Customer!A:O, 4, FALSE)</f>
        <v>0</v>
      </c>
      <c r="E552" s="2">
        <f>VLOOKUP(A552, Customer!A:O, 5, FALSE)</f>
        <v>42</v>
      </c>
      <c r="F552" s="2">
        <f>VLOOKUP(A552, Customer!A:O, 6, FALSE)</f>
        <v>0</v>
      </c>
      <c r="G552" s="2">
        <f>VLOOKUP(A552, Customer!A:O, 7, FALSE)</f>
        <v>0</v>
      </c>
      <c r="H552" s="2">
        <f>VLOOKUP(A552, Customer!A:O, 8, FALSE)</f>
        <v>0</v>
      </c>
      <c r="I552" s="2">
        <f>VLOOKUP(A552, Customer!A:O, 9, FALSE)</f>
        <v>1</v>
      </c>
      <c r="J552" s="2">
        <f>VLOOKUP(A552, Customer!A:O, 10, FALSE)</f>
        <v>0</v>
      </c>
      <c r="K552" s="2">
        <f>VLOOKUP(A552, Customer!A:O, 11, FALSE)</f>
        <v>0</v>
      </c>
      <c r="L552" s="2">
        <f>VLOOKUP(A552, Customer!A:O, 12, FALSE)</f>
        <v>1</v>
      </c>
      <c r="M552" s="2">
        <f>VLOOKUP(A552, Customer!A:O, 13, FALSE)</f>
        <v>0</v>
      </c>
      <c r="N552" s="2">
        <f>VLOOKUP(A552, Customer!A:O, 14, FALSE)</f>
        <v>0</v>
      </c>
      <c r="O552" s="2" t="str">
        <f>VLOOKUP(A552, Customer!A:O, 15, FALSE)</f>
        <v>State-Texas</v>
      </c>
      <c r="P552" s="2">
        <f>VLOOKUP(A552,Sales!A:N,2,FALSE)</f>
        <v>43</v>
      </c>
      <c r="Q552">
        <f>VLOOKUP(A552,Sales!A:N,3,FALSE)</f>
        <v>14</v>
      </c>
      <c r="R552" s="2">
        <f>VLOOKUP(A552,Sales!A:N,4,FALSE)</f>
        <v>92</v>
      </c>
      <c r="S552" s="2">
        <f>VLOOKUP(A552,Sales!A:N,5,FALSE)</f>
        <v>42</v>
      </c>
      <c r="T552" s="2">
        <f>VLOOKUP(A552,Sales!A:N,6,FALSE)</f>
        <v>49</v>
      </c>
      <c r="U552" s="2">
        <f>VLOOKUP(A552,Sales!A:N,7,FALSE)</f>
        <v>35</v>
      </c>
      <c r="V552" s="2">
        <f>VLOOKUP(A552,Sales!A:N,8,FALSE)</f>
        <v>78</v>
      </c>
      <c r="W552" s="2">
        <f>VLOOKUP(A552,Sales!A:N,9,FALSE)</f>
        <v>155</v>
      </c>
      <c r="X552" s="2">
        <f>VLOOKUP(A552,Sales!A:N,10,FALSE)</f>
        <v>3</v>
      </c>
      <c r="Y552" s="2">
        <f>VLOOKUP(A552,Sales!A:N,11,FALSE)</f>
        <v>3</v>
      </c>
      <c r="Z552" s="2">
        <f>VLOOKUP(A552,Sales!A:N,12,FALSE)</f>
        <v>0</v>
      </c>
      <c r="AA552" s="2">
        <f>VLOOKUP(A552,Sales!A:N,13,FALSE)</f>
        <v>3</v>
      </c>
      <c r="AB552" s="2">
        <f>VLOOKUP(A552,Sales!A:N,14,FALSE)</f>
        <v>7</v>
      </c>
      <c r="AC552" s="2">
        <f>VLOOKUP(A552,Campaigns!A:I,2,FALSE)</f>
        <v>0</v>
      </c>
      <c r="AD552" s="2">
        <f>VLOOKUP(A552,Campaigns!A:I,3,FALSE)</f>
        <v>0</v>
      </c>
      <c r="AE552" s="2">
        <f>VLOOKUP(A552,Campaigns!A:I,4,FALSE)</f>
        <v>0</v>
      </c>
      <c r="AF552" s="2">
        <f>VLOOKUP(A552,Campaigns!A:I,5,FALSE)</f>
        <v>0</v>
      </c>
      <c r="AG552" s="2">
        <f>VLOOKUP(A552,Campaigns!A:I,6,FALSE)</f>
        <v>0</v>
      </c>
      <c r="AH552" s="2">
        <f>VLOOKUP(A552,Campaigns!A:I,7,FALSE)</f>
        <v>0</v>
      </c>
      <c r="AI552" s="2">
        <f>VLOOKUP(A552,Campaigns!A:I,8,FALSE)</f>
        <v>0</v>
      </c>
      <c r="AJ552" s="19" t="str">
        <f>VLOOKUP(A552,Campaigns!A:I,9,FALSE)</f>
        <v>11/22/2020</v>
      </c>
    </row>
    <row r="553" spans="1:36">
      <c r="A553" s="2">
        <v>2587</v>
      </c>
      <c r="B553" s="2">
        <f>VLOOKUP(A553, Customer!A:O, 2, FALSE)</f>
        <v>112393</v>
      </c>
      <c r="C553" s="2">
        <f>VLOOKUP(A553, Customer!A:O, 3, FALSE)</f>
        <v>0</v>
      </c>
      <c r="D553" s="2">
        <f>VLOOKUP(A553, Customer!A:O, 4, FALSE)</f>
        <v>0</v>
      </c>
      <c r="E553" s="2">
        <f>VLOOKUP(A553, Customer!A:O, 5, FALSE)</f>
        <v>42</v>
      </c>
      <c r="F553" s="2">
        <f>VLOOKUP(A553, Customer!A:O, 6, FALSE)</f>
        <v>0</v>
      </c>
      <c r="G553" s="2">
        <f>VLOOKUP(A553, Customer!A:O, 7, FALSE)</f>
        <v>1</v>
      </c>
      <c r="H553" s="2">
        <f>VLOOKUP(A553, Customer!A:O, 8, FALSE)</f>
        <v>0</v>
      </c>
      <c r="I553" s="2">
        <f>VLOOKUP(A553, Customer!A:O, 9, FALSE)</f>
        <v>0</v>
      </c>
      <c r="J553" s="2">
        <f>VLOOKUP(A553, Customer!A:O, 10, FALSE)</f>
        <v>0</v>
      </c>
      <c r="K553" s="2">
        <f>VLOOKUP(A553, Customer!A:O, 11, FALSE)</f>
        <v>0</v>
      </c>
      <c r="L553" s="2">
        <f>VLOOKUP(A553, Customer!A:O, 12, FALSE)</f>
        <v>0</v>
      </c>
      <c r="M553" s="2">
        <f>VLOOKUP(A553, Customer!A:O, 13, FALSE)</f>
        <v>0</v>
      </c>
      <c r="N553" s="2">
        <f>VLOOKUP(A553, Customer!A:O, 14, FALSE)</f>
        <v>0</v>
      </c>
      <c r="O553" s="2" t="str">
        <f>VLOOKUP(A553, Customer!A:O, 15, FALSE)</f>
        <v>State-Illinois</v>
      </c>
      <c r="P553" s="2">
        <f>VLOOKUP(A553,Sales!A:N,2,FALSE)</f>
        <v>38</v>
      </c>
      <c r="Q553">
        <f>VLOOKUP(A553,Sales!A:N,3,FALSE)</f>
        <v>45</v>
      </c>
      <c r="R553" s="2">
        <f>VLOOKUP(A553,Sales!A:N,4,FALSE)</f>
        <v>54</v>
      </c>
      <c r="S553" s="2">
        <f>VLOOKUP(A553,Sales!A:N,5,FALSE)</f>
        <v>136</v>
      </c>
      <c r="T553" s="2">
        <f>VLOOKUP(A553,Sales!A:N,6,FALSE)</f>
        <v>100</v>
      </c>
      <c r="U553" s="2">
        <f>VLOOKUP(A553,Sales!A:N,7,FALSE)</f>
        <v>63</v>
      </c>
      <c r="V553" s="2">
        <f>VLOOKUP(A553,Sales!A:N,8,FALSE)</f>
        <v>118</v>
      </c>
      <c r="W553" s="2">
        <f>VLOOKUP(A553,Sales!A:N,9,FALSE)</f>
        <v>281</v>
      </c>
      <c r="X553" s="2">
        <f>VLOOKUP(A553,Sales!A:N,10,FALSE)</f>
        <v>1</v>
      </c>
      <c r="Y553" s="2">
        <f>VLOOKUP(A553,Sales!A:N,11,FALSE)</f>
        <v>2</v>
      </c>
      <c r="Z553" s="2">
        <f>VLOOKUP(A553,Sales!A:N,12,FALSE)</f>
        <v>0</v>
      </c>
      <c r="AA553" s="2">
        <f>VLOOKUP(A553,Sales!A:N,13,FALSE)</f>
        <v>3</v>
      </c>
      <c r="AB553" s="2">
        <f>VLOOKUP(A553,Sales!A:N,14,FALSE)</f>
        <v>9</v>
      </c>
      <c r="AC553" s="2">
        <f>VLOOKUP(A553,Campaigns!A:I,2,FALSE)</f>
        <v>0</v>
      </c>
      <c r="AD553" s="2">
        <f>VLOOKUP(A553,Campaigns!A:I,3,FALSE)</f>
        <v>0</v>
      </c>
      <c r="AE553" s="2">
        <f>VLOOKUP(A553,Campaigns!A:I,4,FALSE)</f>
        <v>0</v>
      </c>
      <c r="AF553" s="2">
        <f>VLOOKUP(A553,Campaigns!A:I,5,FALSE)</f>
        <v>0</v>
      </c>
      <c r="AG553" s="2">
        <f>VLOOKUP(A553,Campaigns!A:I,6,FALSE)</f>
        <v>0</v>
      </c>
      <c r="AH553" s="2">
        <f>VLOOKUP(A553,Campaigns!A:I,7,FALSE)</f>
        <v>0</v>
      </c>
      <c r="AI553" s="2">
        <f>VLOOKUP(A553,Campaigns!A:I,8,FALSE)</f>
        <v>0</v>
      </c>
      <c r="AJ553" s="19">
        <f>VLOOKUP(A553,Campaigns!A:I,9,FALSE)</f>
        <v>43774</v>
      </c>
    </row>
    <row r="554" spans="1:36">
      <c r="A554" s="2">
        <v>2280</v>
      </c>
      <c r="B554" s="2">
        <f>VLOOKUP(A554, Customer!A:O, 2, FALSE)</f>
        <v>107500</v>
      </c>
      <c r="C554" s="2">
        <f>VLOOKUP(A554, Customer!A:O, 3, FALSE)</f>
        <v>1</v>
      </c>
      <c r="D554" s="2">
        <f>VLOOKUP(A554, Customer!A:O, 4, FALSE)</f>
        <v>1</v>
      </c>
      <c r="E554" s="2">
        <f>VLOOKUP(A554, Customer!A:O, 5, FALSE)</f>
        <v>42</v>
      </c>
      <c r="F554" s="2">
        <f>VLOOKUP(A554, Customer!A:O, 6, FALSE)</f>
        <v>0</v>
      </c>
      <c r="G554" s="2">
        <f>VLOOKUP(A554, Customer!A:O, 7, FALSE)</f>
        <v>0</v>
      </c>
      <c r="H554" s="2">
        <f>VLOOKUP(A554, Customer!A:O, 8, FALSE)</f>
        <v>1</v>
      </c>
      <c r="I554" s="2">
        <f>VLOOKUP(A554, Customer!A:O, 9, FALSE)</f>
        <v>0</v>
      </c>
      <c r="J554" s="2">
        <f>VLOOKUP(A554, Customer!A:O, 10, FALSE)</f>
        <v>0</v>
      </c>
      <c r="K554" s="2">
        <f>VLOOKUP(A554, Customer!A:O, 11, FALSE)</f>
        <v>0</v>
      </c>
      <c r="L554" s="2">
        <f>VLOOKUP(A554, Customer!A:O, 12, FALSE)</f>
        <v>1</v>
      </c>
      <c r="M554" s="2">
        <f>VLOOKUP(A554, Customer!A:O, 13, FALSE)</f>
        <v>0</v>
      </c>
      <c r="N554" s="2">
        <f>VLOOKUP(A554, Customer!A:O, 14, FALSE)</f>
        <v>0</v>
      </c>
      <c r="O554" s="2" t="str">
        <f>VLOOKUP(A554, Customer!A:O, 15, FALSE)</f>
        <v>State-Florida</v>
      </c>
      <c r="P554" s="2">
        <f>VLOOKUP(A554,Sales!A:N,2,FALSE)</f>
        <v>5</v>
      </c>
      <c r="Q554">
        <f>VLOOKUP(A554,Sales!A:N,3,FALSE)</f>
        <v>86</v>
      </c>
      <c r="R554" s="2">
        <f>VLOOKUP(A554,Sales!A:N,4,FALSE)</f>
        <v>72</v>
      </c>
      <c r="S554" s="2">
        <f>VLOOKUP(A554,Sales!A:N,5,FALSE)</f>
        <v>57</v>
      </c>
      <c r="T554" s="2">
        <f>VLOOKUP(A554,Sales!A:N,6,FALSE)</f>
        <v>186</v>
      </c>
      <c r="U554" s="2">
        <f>VLOOKUP(A554,Sales!A:N,7,FALSE)</f>
        <v>57</v>
      </c>
      <c r="V554" s="2">
        <f>VLOOKUP(A554,Sales!A:N,8,FALSE)</f>
        <v>358</v>
      </c>
      <c r="W554" s="2">
        <f>VLOOKUP(A554,Sales!A:N,9,FALSE)</f>
        <v>100</v>
      </c>
      <c r="X554" s="2">
        <f>VLOOKUP(A554,Sales!A:N,10,FALSE)</f>
        <v>4</v>
      </c>
      <c r="Y554" s="2">
        <f>VLOOKUP(A554,Sales!A:N,11,FALSE)</f>
        <v>2</v>
      </c>
      <c r="Z554" s="2">
        <f>VLOOKUP(A554,Sales!A:N,12,FALSE)</f>
        <v>1</v>
      </c>
      <c r="AA554" s="2">
        <f>VLOOKUP(A554,Sales!A:N,13,FALSE)</f>
        <v>3</v>
      </c>
      <c r="AB554" s="2">
        <f>VLOOKUP(A554,Sales!A:N,14,FALSE)</f>
        <v>6</v>
      </c>
      <c r="AC554" s="2">
        <f>VLOOKUP(A554,Campaigns!A:I,2,FALSE)</f>
        <v>0</v>
      </c>
      <c r="AD554" s="2">
        <f>VLOOKUP(A554,Campaigns!A:I,3,FALSE)</f>
        <v>0</v>
      </c>
      <c r="AE554" s="2">
        <f>VLOOKUP(A554,Campaigns!A:I,4,FALSE)</f>
        <v>0</v>
      </c>
      <c r="AF554" s="2">
        <f>VLOOKUP(A554,Campaigns!A:I,5,FALSE)</f>
        <v>0</v>
      </c>
      <c r="AG554" s="2">
        <f>VLOOKUP(A554,Campaigns!A:I,6,FALSE)</f>
        <v>0</v>
      </c>
      <c r="AH554" s="2">
        <f>VLOOKUP(A554,Campaigns!A:I,7,FALSE)</f>
        <v>0</v>
      </c>
      <c r="AI554" s="2">
        <f>VLOOKUP(A554,Campaigns!A:I,8,FALSE)</f>
        <v>0</v>
      </c>
      <c r="AJ554" s="19">
        <f>VLOOKUP(A554,Campaigns!A:I,9,FALSE)</f>
        <v>43530</v>
      </c>
    </row>
    <row r="555" spans="1:36">
      <c r="A555" s="2">
        <v>1191</v>
      </c>
      <c r="B555" s="2">
        <f>VLOOKUP(A555, Customer!A:O, 2, FALSE)</f>
        <v>202160</v>
      </c>
      <c r="C555" s="2">
        <f>VLOOKUP(A555, Customer!A:O, 3, FALSE)</f>
        <v>0</v>
      </c>
      <c r="D555" s="2">
        <f>VLOOKUP(A555, Customer!A:O, 4, FALSE)</f>
        <v>0</v>
      </c>
      <c r="E555" s="2">
        <f>VLOOKUP(A555, Customer!A:O, 5, FALSE)</f>
        <v>43</v>
      </c>
      <c r="F555" s="2">
        <f>VLOOKUP(A555, Customer!A:O, 6, FALSE)</f>
        <v>0</v>
      </c>
      <c r="G555" s="2">
        <f>VLOOKUP(A555, Customer!A:O, 7, FALSE)</f>
        <v>0</v>
      </c>
      <c r="H555" s="2">
        <f>VLOOKUP(A555, Customer!A:O, 8, FALSE)</f>
        <v>0</v>
      </c>
      <c r="I555" s="2">
        <f>VLOOKUP(A555, Customer!A:O, 9, FALSE)</f>
        <v>1</v>
      </c>
      <c r="J555" s="2">
        <f>VLOOKUP(A555, Customer!A:O, 10, FALSE)</f>
        <v>0</v>
      </c>
      <c r="K555" s="2">
        <f>VLOOKUP(A555, Customer!A:O, 11, FALSE)</f>
        <v>0</v>
      </c>
      <c r="L555" s="2">
        <f>VLOOKUP(A555, Customer!A:O, 12, FALSE)</f>
        <v>0</v>
      </c>
      <c r="M555" s="2">
        <f>VLOOKUP(A555, Customer!A:O, 13, FALSE)</f>
        <v>0</v>
      </c>
      <c r="N555" s="2">
        <f>VLOOKUP(A555, Customer!A:O, 14, FALSE)</f>
        <v>1</v>
      </c>
      <c r="O555" s="2" t="str">
        <f>VLOOKUP(A555, Customer!A:O, 15, FALSE)</f>
        <v>State-Texas</v>
      </c>
      <c r="P555" s="2">
        <f>VLOOKUP(A555,Sales!A:N,2,FALSE)</f>
        <v>54</v>
      </c>
      <c r="Q555">
        <f>VLOOKUP(A555,Sales!A:N,3,FALSE)</f>
        <v>1510</v>
      </c>
      <c r="R555" s="2">
        <f>VLOOKUP(A555,Sales!A:N,4,FALSE)</f>
        <v>57</v>
      </c>
      <c r="S555" s="2">
        <f>VLOOKUP(A555,Sales!A:N,5,FALSE)</f>
        <v>273</v>
      </c>
      <c r="T555" s="2">
        <f>VLOOKUP(A555,Sales!A:N,6,FALSE)</f>
        <v>150</v>
      </c>
      <c r="U555" s="2">
        <f>VLOOKUP(A555,Sales!A:N,7,FALSE)</f>
        <v>348</v>
      </c>
      <c r="V555" s="2">
        <f>VLOOKUP(A555,Sales!A:N,8,FALSE)</f>
        <v>115</v>
      </c>
      <c r="W555" s="2">
        <f>VLOOKUP(A555,Sales!A:N,9,FALSE)</f>
        <v>2224</v>
      </c>
      <c r="X555" s="2">
        <f>VLOOKUP(A555,Sales!A:N,10,FALSE)</f>
        <v>0</v>
      </c>
      <c r="Y555" s="2">
        <f>VLOOKUP(A555,Sales!A:N,11,FALSE)</f>
        <v>7</v>
      </c>
      <c r="Z555" s="2">
        <f>VLOOKUP(A555,Sales!A:N,12,FALSE)</f>
        <v>9</v>
      </c>
      <c r="AA555" s="2">
        <f>VLOOKUP(A555,Sales!A:N,13,FALSE)</f>
        <v>10</v>
      </c>
      <c r="AB555" s="2">
        <f>VLOOKUP(A555,Sales!A:N,14,FALSE)</f>
        <v>4</v>
      </c>
      <c r="AC555" s="2">
        <f>VLOOKUP(A555,Campaigns!A:I,2,FALSE)</f>
        <v>0</v>
      </c>
      <c r="AD555" s="2">
        <f>VLOOKUP(A555,Campaigns!A:I,3,FALSE)</f>
        <v>1</v>
      </c>
      <c r="AE555" s="2">
        <f>VLOOKUP(A555,Campaigns!A:I,4,FALSE)</f>
        <v>1</v>
      </c>
      <c r="AF555" s="2">
        <f>VLOOKUP(A555,Campaigns!A:I,5,FALSE)</f>
        <v>1</v>
      </c>
      <c r="AG555" s="2">
        <f>VLOOKUP(A555,Campaigns!A:I,6,FALSE)</f>
        <v>0</v>
      </c>
      <c r="AH555" s="2">
        <f>VLOOKUP(A555,Campaigns!A:I,7,FALSE)</f>
        <v>0</v>
      </c>
      <c r="AI555" s="2">
        <f>VLOOKUP(A555,Campaigns!A:I,8,FALSE)</f>
        <v>1</v>
      </c>
      <c r="AJ555" s="19">
        <f>VLOOKUP(A555,Campaigns!A:I,9,FALSE)</f>
        <v>43712</v>
      </c>
    </row>
    <row r="556" spans="1:36">
      <c r="A556" s="2">
        <v>2987</v>
      </c>
      <c r="B556" s="2">
        <f>VLOOKUP(A556, Customer!A:O, 2, FALSE)</f>
        <v>196876</v>
      </c>
      <c r="C556" s="2">
        <f>VLOOKUP(A556, Customer!A:O, 3, FALSE)</f>
        <v>0</v>
      </c>
      <c r="D556" s="2">
        <f>VLOOKUP(A556, Customer!A:O, 4, FALSE)</f>
        <v>0</v>
      </c>
      <c r="E556" s="2">
        <f>VLOOKUP(A556, Customer!A:O, 5, FALSE)</f>
        <v>43</v>
      </c>
      <c r="F556" s="2">
        <f>VLOOKUP(A556, Customer!A:O, 6, FALSE)</f>
        <v>0</v>
      </c>
      <c r="G556" s="2">
        <f>VLOOKUP(A556, Customer!A:O, 7, FALSE)</f>
        <v>0</v>
      </c>
      <c r="H556" s="2">
        <f>VLOOKUP(A556, Customer!A:O, 8, FALSE)</f>
        <v>0</v>
      </c>
      <c r="I556" s="2">
        <f>VLOOKUP(A556, Customer!A:O, 9, FALSE)</f>
        <v>1</v>
      </c>
      <c r="J556" s="2">
        <f>VLOOKUP(A556, Customer!A:O, 10, FALSE)</f>
        <v>0</v>
      </c>
      <c r="K556" s="2">
        <f>VLOOKUP(A556, Customer!A:O, 11, FALSE)</f>
        <v>0</v>
      </c>
      <c r="L556" s="2">
        <f>VLOOKUP(A556, Customer!A:O, 12, FALSE)</f>
        <v>1</v>
      </c>
      <c r="M556" s="2">
        <f>VLOOKUP(A556, Customer!A:O, 13, FALSE)</f>
        <v>0</v>
      </c>
      <c r="N556" s="2">
        <f>VLOOKUP(A556, Customer!A:O, 14, FALSE)</f>
        <v>0</v>
      </c>
      <c r="O556" s="2" t="str">
        <f>VLOOKUP(A556, Customer!A:O, 15, FALSE)</f>
        <v>State-California</v>
      </c>
      <c r="P556" s="2">
        <f>VLOOKUP(A556,Sales!A:N,2,FALSE)</f>
        <v>79</v>
      </c>
      <c r="Q556">
        <f>VLOOKUP(A556,Sales!A:N,3,FALSE)</f>
        <v>1845</v>
      </c>
      <c r="R556" s="2">
        <f>VLOOKUP(A556,Sales!A:N,4,FALSE)</f>
        <v>87</v>
      </c>
      <c r="S556" s="2">
        <f>VLOOKUP(A556,Sales!A:N,5,FALSE)</f>
        <v>1494</v>
      </c>
      <c r="T556" s="2">
        <f>VLOOKUP(A556,Sales!A:N,6,FALSE)</f>
        <v>81</v>
      </c>
      <c r="U556" s="2">
        <f>VLOOKUP(A556,Sales!A:N,7,FALSE)</f>
        <v>394</v>
      </c>
      <c r="V556" s="2">
        <f>VLOOKUP(A556,Sales!A:N,8,FALSE)</f>
        <v>43</v>
      </c>
      <c r="W556" s="2">
        <f>VLOOKUP(A556,Sales!A:N,9,FALSE)</f>
        <v>3859</v>
      </c>
      <c r="X556" s="2">
        <f>VLOOKUP(A556,Sales!A:N,10,FALSE)</f>
        <v>1</v>
      </c>
      <c r="Y556" s="2">
        <f>VLOOKUP(A556,Sales!A:N,11,FALSE)</f>
        <v>7</v>
      </c>
      <c r="Z556" s="2">
        <f>VLOOKUP(A556,Sales!A:N,12,FALSE)</f>
        <v>7</v>
      </c>
      <c r="AA556" s="2">
        <f>VLOOKUP(A556,Sales!A:N,13,FALSE)</f>
        <v>9</v>
      </c>
      <c r="AB556" s="2">
        <f>VLOOKUP(A556,Sales!A:N,14,FALSE)</f>
        <v>2</v>
      </c>
      <c r="AC556" s="2">
        <f>VLOOKUP(A556,Campaigns!A:I,2,FALSE)</f>
        <v>0</v>
      </c>
      <c r="AD556" s="2">
        <f>VLOOKUP(A556,Campaigns!A:I,3,FALSE)</f>
        <v>1</v>
      </c>
      <c r="AE556" s="2">
        <f>VLOOKUP(A556,Campaigns!A:I,4,FALSE)</f>
        <v>1</v>
      </c>
      <c r="AF556" s="2">
        <f>VLOOKUP(A556,Campaigns!A:I,5,FALSE)</f>
        <v>1</v>
      </c>
      <c r="AG556" s="2">
        <f>VLOOKUP(A556,Campaigns!A:I,6,FALSE)</f>
        <v>0</v>
      </c>
      <c r="AH556" s="2">
        <f>VLOOKUP(A556,Campaigns!A:I,7,FALSE)</f>
        <v>0</v>
      </c>
      <c r="AI556" s="2">
        <f>VLOOKUP(A556,Campaigns!A:I,8,FALSE)</f>
        <v>1</v>
      </c>
      <c r="AJ556" s="19">
        <f>VLOOKUP(A556,Campaigns!A:I,9,FALSE)</f>
        <v>44136</v>
      </c>
    </row>
    <row r="557" spans="1:36">
      <c r="A557" s="2">
        <v>1886</v>
      </c>
      <c r="B557" s="2">
        <f>VLOOKUP(A557, Customer!A:O, 2, FALSE)</f>
        <v>185072</v>
      </c>
      <c r="C557" s="2">
        <f>VLOOKUP(A557, Customer!A:O, 3, FALSE)</f>
        <v>0</v>
      </c>
      <c r="D557" s="2">
        <f>VLOOKUP(A557, Customer!A:O, 4, FALSE)</f>
        <v>0</v>
      </c>
      <c r="E557" s="2">
        <f>VLOOKUP(A557, Customer!A:O, 5, FALSE)</f>
        <v>43</v>
      </c>
      <c r="F557" s="2">
        <f>VLOOKUP(A557, Customer!A:O, 6, FALSE)</f>
        <v>0</v>
      </c>
      <c r="G557" s="2">
        <f>VLOOKUP(A557, Customer!A:O, 7, FALSE)</f>
        <v>0</v>
      </c>
      <c r="H557" s="2">
        <f>VLOOKUP(A557, Customer!A:O, 8, FALSE)</f>
        <v>1</v>
      </c>
      <c r="I557" s="2">
        <f>VLOOKUP(A557, Customer!A:O, 9, FALSE)</f>
        <v>0</v>
      </c>
      <c r="J557" s="2">
        <f>VLOOKUP(A557, Customer!A:O, 10, FALSE)</f>
        <v>0</v>
      </c>
      <c r="K557" s="2">
        <f>VLOOKUP(A557, Customer!A:O, 11, FALSE)</f>
        <v>0</v>
      </c>
      <c r="L557" s="2">
        <f>VLOOKUP(A557, Customer!A:O, 12, FALSE)</f>
        <v>1</v>
      </c>
      <c r="M557" s="2">
        <f>VLOOKUP(A557, Customer!A:O, 13, FALSE)</f>
        <v>0</v>
      </c>
      <c r="N557" s="2">
        <f>VLOOKUP(A557, Customer!A:O, 14, FALSE)</f>
        <v>0</v>
      </c>
      <c r="O557" s="2" t="str">
        <f>VLOOKUP(A557, Customer!A:O, 15, FALSE)</f>
        <v>State-New York</v>
      </c>
      <c r="P557" s="2">
        <f>VLOOKUP(A557,Sales!A:N,2,FALSE)</f>
        <v>94</v>
      </c>
      <c r="Q557">
        <f>VLOOKUP(A557,Sales!A:N,3,FALSE)</f>
        <v>1075</v>
      </c>
      <c r="R557" s="2">
        <f>VLOOKUP(A557,Sales!A:N,4,FALSE)</f>
        <v>200</v>
      </c>
      <c r="S557" s="2">
        <f>VLOOKUP(A557,Sales!A:N,5,FALSE)</f>
        <v>851</v>
      </c>
      <c r="T557" s="2">
        <f>VLOOKUP(A557,Sales!A:N,6,FALSE)</f>
        <v>422</v>
      </c>
      <c r="U557" s="2">
        <f>VLOOKUP(A557,Sales!A:N,7,FALSE)</f>
        <v>24</v>
      </c>
      <c r="V557" s="2">
        <f>VLOOKUP(A557,Sales!A:N,8,FALSE)</f>
        <v>524</v>
      </c>
      <c r="W557" s="2">
        <f>VLOOKUP(A557,Sales!A:N,9,FALSE)</f>
        <v>2047</v>
      </c>
      <c r="X557" s="2">
        <f>VLOOKUP(A557,Sales!A:N,10,FALSE)</f>
        <v>1</v>
      </c>
      <c r="Y557" s="2">
        <f>VLOOKUP(A557,Sales!A:N,11,FALSE)</f>
        <v>3</v>
      </c>
      <c r="Z557" s="2">
        <f>VLOOKUP(A557,Sales!A:N,12,FALSE)</f>
        <v>4</v>
      </c>
      <c r="AA557" s="2">
        <f>VLOOKUP(A557,Sales!A:N,13,FALSE)</f>
        <v>10</v>
      </c>
      <c r="AB557" s="2">
        <f>VLOOKUP(A557,Sales!A:N,14,FALSE)</f>
        <v>0</v>
      </c>
      <c r="AC557" s="2">
        <f>VLOOKUP(A557,Campaigns!A:I,2,FALSE)</f>
        <v>0</v>
      </c>
      <c r="AD557" s="2">
        <f>VLOOKUP(A557,Campaigns!A:I,3,FALSE)</f>
        <v>0</v>
      </c>
      <c r="AE557" s="2">
        <f>VLOOKUP(A557,Campaigns!A:I,4,FALSE)</f>
        <v>0</v>
      </c>
      <c r="AF557" s="2">
        <f>VLOOKUP(A557,Campaigns!A:I,5,FALSE)</f>
        <v>0</v>
      </c>
      <c r="AG557" s="2">
        <f>VLOOKUP(A557,Campaigns!A:I,6,FALSE)</f>
        <v>0</v>
      </c>
      <c r="AH557" s="2">
        <f>VLOOKUP(A557,Campaigns!A:I,7,FALSE)</f>
        <v>0</v>
      </c>
      <c r="AI557" s="2">
        <f>VLOOKUP(A557,Campaigns!A:I,8,FALSE)</f>
        <v>0</v>
      </c>
      <c r="AJ557" s="19" t="str">
        <f>VLOOKUP(A557,Campaigns!A:I,9,FALSE)</f>
        <v>9/13/2020</v>
      </c>
    </row>
    <row r="558" spans="1:36">
      <c r="A558" s="2">
        <v>1050</v>
      </c>
      <c r="B558" s="2">
        <f>VLOOKUP(A558, Customer!A:O, 2, FALSE)</f>
        <v>182582</v>
      </c>
      <c r="C558" s="2">
        <f>VLOOKUP(A558, Customer!A:O, 3, FALSE)</f>
        <v>0</v>
      </c>
      <c r="D558" s="2">
        <f>VLOOKUP(A558, Customer!A:O, 4, FALSE)</f>
        <v>0</v>
      </c>
      <c r="E558" s="2">
        <f>VLOOKUP(A558, Customer!A:O, 5, FALSE)</f>
        <v>43</v>
      </c>
      <c r="F558" s="2">
        <f>VLOOKUP(A558, Customer!A:O, 6, FALSE)</f>
        <v>1</v>
      </c>
      <c r="G558" s="2">
        <f>VLOOKUP(A558, Customer!A:O, 7, FALSE)</f>
        <v>0</v>
      </c>
      <c r="H558" s="2">
        <f>VLOOKUP(A558, Customer!A:O, 8, FALSE)</f>
        <v>0</v>
      </c>
      <c r="I558" s="2">
        <f>VLOOKUP(A558, Customer!A:O, 9, FALSE)</f>
        <v>0</v>
      </c>
      <c r="J558" s="2">
        <f>VLOOKUP(A558, Customer!A:O, 10, FALSE)</f>
        <v>0</v>
      </c>
      <c r="K558" s="2">
        <f>VLOOKUP(A558, Customer!A:O, 11, FALSE)</f>
        <v>0</v>
      </c>
      <c r="L558" s="2">
        <f>VLOOKUP(A558, Customer!A:O, 12, FALSE)</f>
        <v>1</v>
      </c>
      <c r="M558" s="2">
        <f>VLOOKUP(A558, Customer!A:O, 13, FALSE)</f>
        <v>0</v>
      </c>
      <c r="N558" s="2">
        <f>VLOOKUP(A558, Customer!A:O, 14, FALSE)</f>
        <v>0</v>
      </c>
      <c r="O558" s="2" t="str">
        <f>VLOOKUP(A558, Customer!A:O, 15, FALSE)</f>
        <v>State-Florida</v>
      </c>
      <c r="P558" s="2">
        <f>VLOOKUP(A558,Sales!A:N,2,FALSE)</f>
        <v>54</v>
      </c>
      <c r="Q558">
        <f>VLOOKUP(A558,Sales!A:N,3,FALSE)</f>
        <v>1128</v>
      </c>
      <c r="R558" s="2">
        <f>VLOOKUP(A558,Sales!A:N,4,FALSE)</f>
        <v>265</v>
      </c>
      <c r="S558" s="2">
        <f>VLOOKUP(A558,Sales!A:N,5,FALSE)</f>
        <v>1216</v>
      </c>
      <c r="T558" s="2">
        <f>VLOOKUP(A558,Sales!A:N,6,FALSE)</f>
        <v>345</v>
      </c>
      <c r="U558" s="2">
        <f>VLOOKUP(A558,Sales!A:N,7,FALSE)</f>
        <v>88</v>
      </c>
      <c r="V558" s="2">
        <f>VLOOKUP(A558,Sales!A:N,8,FALSE)</f>
        <v>533</v>
      </c>
      <c r="W558" s="2">
        <f>VLOOKUP(A558,Sales!A:N,9,FALSE)</f>
        <v>2509</v>
      </c>
      <c r="X558" s="2">
        <f>VLOOKUP(A558,Sales!A:N,10,FALSE)</f>
        <v>1</v>
      </c>
      <c r="Y558" s="2">
        <f>VLOOKUP(A558,Sales!A:N,11,FALSE)</f>
        <v>4</v>
      </c>
      <c r="Z558" s="2">
        <f>VLOOKUP(A558,Sales!A:N,12,FALSE)</f>
        <v>9</v>
      </c>
      <c r="AA558" s="2">
        <f>VLOOKUP(A558,Sales!A:N,13,FALSE)</f>
        <v>7</v>
      </c>
      <c r="AB558" s="2">
        <f>VLOOKUP(A558,Sales!A:N,14,FALSE)</f>
        <v>1</v>
      </c>
      <c r="AC558" s="2">
        <f>VLOOKUP(A558,Campaigns!A:I,2,FALSE)</f>
        <v>1</v>
      </c>
      <c r="AD558" s="2">
        <f>VLOOKUP(A558,Campaigns!A:I,3,FALSE)</f>
        <v>0</v>
      </c>
      <c r="AE558" s="2">
        <f>VLOOKUP(A558,Campaigns!A:I,4,FALSE)</f>
        <v>0</v>
      </c>
      <c r="AF558" s="2">
        <f>VLOOKUP(A558,Campaigns!A:I,5,FALSE)</f>
        <v>1</v>
      </c>
      <c r="AG558" s="2">
        <f>VLOOKUP(A558,Campaigns!A:I,6,FALSE)</f>
        <v>0</v>
      </c>
      <c r="AH558" s="2">
        <f>VLOOKUP(A558,Campaigns!A:I,7,FALSE)</f>
        <v>0</v>
      </c>
      <c r="AI558" s="2">
        <f>VLOOKUP(A558,Campaigns!A:I,8,FALSE)</f>
        <v>1</v>
      </c>
      <c r="AJ558" s="19">
        <f>VLOOKUP(A558,Campaigns!A:I,9,FALSE)</f>
        <v>44146</v>
      </c>
    </row>
    <row r="559" spans="1:36">
      <c r="A559" s="2">
        <v>2844</v>
      </c>
      <c r="B559" s="2">
        <f>VLOOKUP(A559, Customer!A:O, 2, FALSE)</f>
        <v>182326</v>
      </c>
      <c r="C559" s="2">
        <f>VLOOKUP(A559, Customer!A:O, 3, FALSE)</f>
        <v>0</v>
      </c>
      <c r="D559" s="2">
        <f>VLOOKUP(A559, Customer!A:O, 4, FALSE)</f>
        <v>0</v>
      </c>
      <c r="E559" s="2">
        <f>VLOOKUP(A559, Customer!A:O, 5, FALSE)</f>
        <v>43</v>
      </c>
      <c r="F559" s="2">
        <f>VLOOKUP(A559, Customer!A:O, 6, FALSE)</f>
        <v>0</v>
      </c>
      <c r="G559" s="2">
        <f>VLOOKUP(A559, Customer!A:O, 7, FALSE)</f>
        <v>0</v>
      </c>
      <c r="H559" s="2">
        <f>VLOOKUP(A559, Customer!A:O, 8, FALSE)</f>
        <v>0</v>
      </c>
      <c r="I559" s="2">
        <f>VLOOKUP(A559, Customer!A:O, 9, FALSE)</f>
        <v>1</v>
      </c>
      <c r="J559" s="2">
        <f>VLOOKUP(A559, Customer!A:O, 10, FALSE)</f>
        <v>0</v>
      </c>
      <c r="K559" s="2">
        <f>VLOOKUP(A559, Customer!A:O, 11, FALSE)</f>
        <v>0</v>
      </c>
      <c r="L559" s="2">
        <f>VLOOKUP(A559, Customer!A:O, 12, FALSE)</f>
        <v>0</v>
      </c>
      <c r="M559" s="2">
        <f>VLOOKUP(A559, Customer!A:O, 13, FALSE)</f>
        <v>0</v>
      </c>
      <c r="N559" s="2">
        <f>VLOOKUP(A559, Customer!A:O, 14, FALSE)</f>
        <v>0</v>
      </c>
      <c r="O559" s="2" t="str">
        <f>VLOOKUP(A559, Customer!A:O, 15, FALSE)</f>
        <v>State-Florida</v>
      </c>
      <c r="P559" s="2">
        <f>VLOOKUP(A559,Sales!A:N,2,FALSE)</f>
        <v>30</v>
      </c>
      <c r="Q559">
        <f>VLOOKUP(A559,Sales!A:N,3,FALSE)</f>
        <v>2077</v>
      </c>
      <c r="R559" s="2">
        <f>VLOOKUP(A559,Sales!A:N,4,FALSE)</f>
        <v>314</v>
      </c>
      <c r="S559" s="2">
        <f>VLOOKUP(A559,Sales!A:N,5,FALSE)</f>
        <v>1670</v>
      </c>
      <c r="T559" s="2">
        <f>VLOOKUP(A559,Sales!A:N,6,FALSE)</f>
        <v>352</v>
      </c>
      <c r="U559" s="2">
        <f>VLOOKUP(A559,Sales!A:N,7,FALSE)</f>
        <v>179</v>
      </c>
      <c r="V559" s="2">
        <f>VLOOKUP(A559,Sales!A:N,8,FALSE)</f>
        <v>405</v>
      </c>
      <c r="W559" s="2">
        <f>VLOOKUP(A559,Sales!A:N,9,FALSE)</f>
        <v>4188</v>
      </c>
      <c r="X559" s="2">
        <f>VLOOKUP(A559,Sales!A:N,10,FALSE)</f>
        <v>1</v>
      </c>
      <c r="Y559" s="2">
        <f>VLOOKUP(A559,Sales!A:N,11,FALSE)</f>
        <v>5</v>
      </c>
      <c r="Z559" s="2">
        <f>VLOOKUP(A559,Sales!A:N,12,FALSE)</f>
        <v>10</v>
      </c>
      <c r="AA559" s="2">
        <f>VLOOKUP(A559,Sales!A:N,13,FALSE)</f>
        <v>6</v>
      </c>
      <c r="AB559" s="2">
        <f>VLOOKUP(A559,Sales!A:N,14,FALSE)</f>
        <v>2</v>
      </c>
      <c r="AC559" s="2">
        <f>VLOOKUP(A559,Campaigns!A:I,2,FALSE)</f>
        <v>0</v>
      </c>
      <c r="AD559" s="2">
        <f>VLOOKUP(A559,Campaigns!A:I,3,FALSE)</f>
        <v>1</v>
      </c>
      <c r="AE559" s="2">
        <f>VLOOKUP(A559,Campaigns!A:I,4,FALSE)</f>
        <v>1</v>
      </c>
      <c r="AF559" s="2">
        <f>VLOOKUP(A559,Campaigns!A:I,5,FALSE)</f>
        <v>1</v>
      </c>
      <c r="AG559" s="2">
        <f>VLOOKUP(A559,Campaigns!A:I,6,FALSE)</f>
        <v>0</v>
      </c>
      <c r="AH559" s="2">
        <f>VLOOKUP(A559,Campaigns!A:I,7,FALSE)</f>
        <v>0</v>
      </c>
      <c r="AI559" s="2">
        <f>VLOOKUP(A559,Campaigns!A:I,8,FALSE)</f>
        <v>1</v>
      </c>
      <c r="AJ559" s="19" t="str">
        <f>VLOOKUP(A559,Campaigns!A:I,9,FALSE)</f>
        <v>8/14/2020</v>
      </c>
    </row>
    <row r="560" spans="1:36">
      <c r="A560" s="2">
        <v>1631</v>
      </c>
      <c r="B560" s="2">
        <f>VLOOKUP(A560, Customer!A:O, 2, FALSE)</f>
        <v>178710</v>
      </c>
      <c r="C560" s="2">
        <f>VLOOKUP(A560, Customer!A:O, 3, FALSE)</f>
        <v>0</v>
      </c>
      <c r="D560" s="2">
        <f>VLOOKUP(A560, Customer!A:O, 4, FALSE)</f>
        <v>1</v>
      </c>
      <c r="E560" s="2">
        <f>VLOOKUP(A560, Customer!A:O, 5, FALSE)</f>
        <v>43</v>
      </c>
      <c r="F560" s="2">
        <f>VLOOKUP(A560, Customer!A:O, 6, FALSE)</f>
        <v>0</v>
      </c>
      <c r="G560" s="2">
        <f>VLOOKUP(A560, Customer!A:O, 7, FALSE)</f>
        <v>1</v>
      </c>
      <c r="H560" s="2">
        <f>VLOOKUP(A560, Customer!A:O, 8, FALSE)</f>
        <v>0</v>
      </c>
      <c r="I560" s="2">
        <f>VLOOKUP(A560, Customer!A:O, 9, FALSE)</f>
        <v>0</v>
      </c>
      <c r="J560" s="2">
        <f>VLOOKUP(A560, Customer!A:O, 10, FALSE)</f>
        <v>0</v>
      </c>
      <c r="K560" s="2">
        <f>VLOOKUP(A560, Customer!A:O, 11, FALSE)</f>
        <v>0</v>
      </c>
      <c r="L560" s="2">
        <f>VLOOKUP(A560, Customer!A:O, 12, FALSE)</f>
        <v>0</v>
      </c>
      <c r="M560" s="2">
        <f>VLOOKUP(A560, Customer!A:O, 13, FALSE)</f>
        <v>1</v>
      </c>
      <c r="N560" s="2">
        <f>VLOOKUP(A560, Customer!A:O, 14, FALSE)</f>
        <v>0</v>
      </c>
      <c r="O560" s="2" t="str">
        <f>VLOOKUP(A560, Customer!A:O, 15, FALSE)</f>
        <v>State-California</v>
      </c>
      <c r="P560" s="2">
        <f>VLOOKUP(A560,Sales!A:N,2,FALSE)</f>
        <v>42</v>
      </c>
      <c r="Q560">
        <f>VLOOKUP(A560,Sales!A:N,3,FALSE)</f>
        <v>1637</v>
      </c>
      <c r="R560" s="2">
        <f>VLOOKUP(A560,Sales!A:N,4,FALSE)</f>
        <v>0</v>
      </c>
      <c r="S560" s="2">
        <f>VLOOKUP(A560,Sales!A:N,5,FALSE)</f>
        <v>345</v>
      </c>
      <c r="T560" s="2">
        <f>VLOOKUP(A560,Sales!A:N,6,FALSE)</f>
        <v>270</v>
      </c>
      <c r="U560" s="2">
        <f>VLOOKUP(A560,Sales!A:N,7,FALSE)</f>
        <v>114</v>
      </c>
      <c r="V560" s="2">
        <f>VLOOKUP(A560,Sales!A:N,8,FALSE)</f>
        <v>114</v>
      </c>
      <c r="W560" s="2">
        <f>VLOOKUP(A560,Sales!A:N,9,FALSE)</f>
        <v>2252</v>
      </c>
      <c r="X560" s="2">
        <f>VLOOKUP(A560,Sales!A:N,10,FALSE)</f>
        <v>3</v>
      </c>
      <c r="Y560" s="2">
        <f>VLOOKUP(A560,Sales!A:N,11,FALSE)</f>
        <v>7</v>
      </c>
      <c r="Z560" s="2">
        <f>VLOOKUP(A560,Sales!A:N,12,FALSE)</f>
        <v>6</v>
      </c>
      <c r="AA560" s="2">
        <f>VLOOKUP(A560,Sales!A:N,13,FALSE)</f>
        <v>12</v>
      </c>
      <c r="AB560" s="2">
        <f>VLOOKUP(A560,Sales!A:N,14,FALSE)</f>
        <v>4</v>
      </c>
      <c r="AC560" s="2">
        <f>VLOOKUP(A560,Campaigns!A:I,2,FALSE)</f>
        <v>0</v>
      </c>
      <c r="AD560" s="2">
        <f>VLOOKUP(A560,Campaigns!A:I,3,FALSE)</f>
        <v>0</v>
      </c>
      <c r="AE560" s="2">
        <f>VLOOKUP(A560,Campaigns!A:I,4,FALSE)</f>
        <v>0</v>
      </c>
      <c r="AF560" s="2">
        <f>VLOOKUP(A560,Campaigns!A:I,5,FALSE)</f>
        <v>0</v>
      </c>
      <c r="AG560" s="2">
        <f>VLOOKUP(A560,Campaigns!A:I,6,FALSE)</f>
        <v>0</v>
      </c>
      <c r="AH560" s="2">
        <f>VLOOKUP(A560,Campaigns!A:I,7,FALSE)</f>
        <v>0</v>
      </c>
      <c r="AI560" s="2">
        <f>VLOOKUP(A560,Campaigns!A:I,8,FALSE)</f>
        <v>0</v>
      </c>
      <c r="AJ560" s="19" t="str">
        <f>VLOOKUP(A560,Campaigns!A:I,9,FALSE)</f>
        <v>10/27/2020</v>
      </c>
    </row>
    <row r="561" spans="1:36">
      <c r="A561" s="2">
        <v>3011</v>
      </c>
      <c r="B561" s="2">
        <f>VLOOKUP(A561, Customer!A:O, 2, FALSE)</f>
        <v>175330</v>
      </c>
      <c r="C561" s="2">
        <f>VLOOKUP(A561, Customer!A:O, 3, FALSE)</f>
        <v>1</v>
      </c>
      <c r="D561" s="2">
        <f>VLOOKUP(A561, Customer!A:O, 4, FALSE)</f>
        <v>1</v>
      </c>
      <c r="E561" s="2">
        <f>VLOOKUP(A561, Customer!A:O, 5, FALSE)</f>
        <v>43</v>
      </c>
      <c r="F561" s="2">
        <f>VLOOKUP(A561, Customer!A:O, 6, FALSE)</f>
        <v>0</v>
      </c>
      <c r="G561" s="2">
        <f>VLOOKUP(A561, Customer!A:O, 7, FALSE)</f>
        <v>1</v>
      </c>
      <c r="H561" s="2">
        <f>VLOOKUP(A561, Customer!A:O, 8, FALSE)</f>
        <v>0</v>
      </c>
      <c r="I561" s="2">
        <f>VLOOKUP(A561, Customer!A:O, 9, FALSE)</f>
        <v>0</v>
      </c>
      <c r="J561" s="2">
        <f>VLOOKUP(A561, Customer!A:O, 10, FALSE)</f>
        <v>0</v>
      </c>
      <c r="K561" s="2">
        <f>VLOOKUP(A561, Customer!A:O, 11, FALSE)</f>
        <v>0</v>
      </c>
      <c r="L561" s="2">
        <f>VLOOKUP(A561, Customer!A:O, 12, FALSE)</f>
        <v>1</v>
      </c>
      <c r="M561" s="2">
        <f>VLOOKUP(A561, Customer!A:O, 13, FALSE)</f>
        <v>0</v>
      </c>
      <c r="N561" s="2">
        <f>VLOOKUP(A561, Customer!A:O, 14, FALSE)</f>
        <v>0</v>
      </c>
      <c r="O561" s="2" t="str">
        <f>VLOOKUP(A561, Customer!A:O, 15, FALSE)</f>
        <v>State-California</v>
      </c>
      <c r="P561" s="2">
        <f>VLOOKUP(A561,Sales!A:N,2,FALSE)</f>
        <v>94</v>
      </c>
      <c r="Q561">
        <f>VLOOKUP(A561,Sales!A:N,3,FALSE)</f>
        <v>1292</v>
      </c>
      <c r="R561" s="2">
        <f>VLOOKUP(A561,Sales!A:N,4,FALSE)</f>
        <v>191</v>
      </c>
      <c r="S561" s="2">
        <f>VLOOKUP(A561,Sales!A:N,5,FALSE)</f>
        <v>598</v>
      </c>
      <c r="T561" s="2">
        <f>VLOOKUP(A561,Sales!A:N,6,FALSE)</f>
        <v>216</v>
      </c>
      <c r="U561" s="2">
        <f>VLOOKUP(A561,Sales!A:N,7,FALSE)</f>
        <v>142</v>
      </c>
      <c r="V561" s="2">
        <f>VLOOKUP(A561,Sales!A:N,8,FALSE)</f>
        <v>142</v>
      </c>
      <c r="W561" s="2">
        <f>VLOOKUP(A561,Sales!A:N,9,FALSE)</f>
        <v>2297</v>
      </c>
      <c r="X561" s="2">
        <f>VLOOKUP(A561,Sales!A:N,10,FALSE)</f>
        <v>4</v>
      </c>
      <c r="Y561" s="2">
        <f>VLOOKUP(A561,Sales!A:N,11,FALSE)</f>
        <v>10</v>
      </c>
      <c r="Z561" s="2">
        <f>VLOOKUP(A561,Sales!A:N,12,FALSE)</f>
        <v>3</v>
      </c>
      <c r="AA561" s="2">
        <f>VLOOKUP(A561,Sales!A:N,13,FALSE)</f>
        <v>12</v>
      </c>
      <c r="AB561" s="2">
        <f>VLOOKUP(A561,Sales!A:N,14,FALSE)</f>
        <v>6</v>
      </c>
      <c r="AC561" s="2">
        <f>VLOOKUP(A561,Campaigns!A:I,2,FALSE)</f>
        <v>0</v>
      </c>
      <c r="AD561" s="2">
        <f>VLOOKUP(A561,Campaigns!A:I,3,FALSE)</f>
        <v>0</v>
      </c>
      <c r="AE561" s="2">
        <f>VLOOKUP(A561,Campaigns!A:I,4,FALSE)</f>
        <v>0</v>
      </c>
      <c r="AF561" s="2">
        <f>VLOOKUP(A561,Campaigns!A:I,5,FALSE)</f>
        <v>0</v>
      </c>
      <c r="AG561" s="2">
        <f>VLOOKUP(A561,Campaigns!A:I,6,FALSE)</f>
        <v>0</v>
      </c>
      <c r="AH561" s="2">
        <f>VLOOKUP(A561,Campaigns!A:I,7,FALSE)</f>
        <v>0</v>
      </c>
      <c r="AI561" s="2">
        <f>VLOOKUP(A561,Campaigns!A:I,8,FALSE)</f>
        <v>0</v>
      </c>
      <c r="AJ561" s="19">
        <f>VLOOKUP(A561,Campaigns!A:I,9,FALSE)</f>
        <v>43772</v>
      </c>
    </row>
    <row r="562" spans="1:36">
      <c r="A562" s="2">
        <v>1747</v>
      </c>
      <c r="B562" s="2">
        <f>VLOOKUP(A562, Customer!A:O, 2, FALSE)</f>
        <v>174985</v>
      </c>
      <c r="C562" s="2">
        <f>VLOOKUP(A562, Customer!A:O, 3, FALSE)</f>
        <v>0</v>
      </c>
      <c r="D562" s="2">
        <f>VLOOKUP(A562, Customer!A:O, 4, FALSE)</f>
        <v>0</v>
      </c>
      <c r="E562" s="2">
        <f>VLOOKUP(A562, Customer!A:O, 5, FALSE)</f>
        <v>43</v>
      </c>
      <c r="F562" s="2">
        <f>VLOOKUP(A562, Customer!A:O, 6, FALSE)</f>
        <v>0</v>
      </c>
      <c r="G562" s="2">
        <f>VLOOKUP(A562, Customer!A:O, 7, FALSE)</f>
        <v>1</v>
      </c>
      <c r="H562" s="2">
        <f>VLOOKUP(A562, Customer!A:O, 8, FALSE)</f>
        <v>0</v>
      </c>
      <c r="I562" s="2">
        <f>VLOOKUP(A562, Customer!A:O, 9, FALSE)</f>
        <v>0</v>
      </c>
      <c r="J562" s="2">
        <f>VLOOKUP(A562, Customer!A:O, 10, FALSE)</f>
        <v>0</v>
      </c>
      <c r="K562" s="2">
        <f>VLOOKUP(A562, Customer!A:O, 11, FALSE)</f>
        <v>0</v>
      </c>
      <c r="L562" s="2">
        <f>VLOOKUP(A562, Customer!A:O, 12, FALSE)</f>
        <v>1</v>
      </c>
      <c r="M562" s="2">
        <f>VLOOKUP(A562, Customer!A:O, 13, FALSE)</f>
        <v>0</v>
      </c>
      <c r="N562" s="2">
        <f>VLOOKUP(A562, Customer!A:O, 14, FALSE)</f>
        <v>0</v>
      </c>
      <c r="O562" s="2" t="str">
        <f>VLOOKUP(A562, Customer!A:O, 15, FALSE)</f>
        <v>State-Illinois</v>
      </c>
      <c r="P562" s="2">
        <f>VLOOKUP(A562,Sales!A:N,2,FALSE)</f>
        <v>8</v>
      </c>
      <c r="Q562">
        <f>VLOOKUP(A562,Sales!A:N,3,FALSE)</f>
        <v>1370</v>
      </c>
      <c r="R562" s="2">
        <f>VLOOKUP(A562,Sales!A:N,4,FALSE)</f>
        <v>119</v>
      </c>
      <c r="S562" s="2">
        <f>VLOOKUP(A562,Sales!A:N,5,FALSE)</f>
        <v>2096</v>
      </c>
      <c r="T562" s="2">
        <f>VLOOKUP(A562,Sales!A:N,6,FALSE)</f>
        <v>576</v>
      </c>
      <c r="U562" s="2">
        <f>VLOOKUP(A562,Sales!A:N,7,FALSE)</f>
        <v>0</v>
      </c>
      <c r="V562" s="2">
        <f>VLOOKUP(A562,Sales!A:N,8,FALSE)</f>
        <v>201</v>
      </c>
      <c r="W562" s="2">
        <f>VLOOKUP(A562,Sales!A:N,9,FALSE)</f>
        <v>3960</v>
      </c>
      <c r="X562" s="2">
        <f>VLOOKUP(A562,Sales!A:N,10,FALSE)</f>
        <v>1</v>
      </c>
      <c r="Y562" s="2">
        <f>VLOOKUP(A562,Sales!A:N,11,FALSE)</f>
        <v>3</v>
      </c>
      <c r="Z562" s="2">
        <f>VLOOKUP(A562,Sales!A:N,12,FALSE)</f>
        <v>6</v>
      </c>
      <c r="AA562" s="2">
        <f>VLOOKUP(A562,Sales!A:N,13,FALSE)</f>
        <v>7</v>
      </c>
      <c r="AB562" s="2">
        <f>VLOOKUP(A562,Sales!A:N,14,FALSE)</f>
        <v>2</v>
      </c>
      <c r="AC562" s="2">
        <f>VLOOKUP(A562,Campaigns!A:I,2,FALSE)</f>
        <v>0</v>
      </c>
      <c r="AD562" s="2">
        <f>VLOOKUP(A562,Campaigns!A:I,3,FALSE)</f>
        <v>0</v>
      </c>
      <c r="AE562" s="2">
        <f>VLOOKUP(A562,Campaigns!A:I,4,FALSE)</f>
        <v>0</v>
      </c>
      <c r="AF562" s="2">
        <f>VLOOKUP(A562,Campaigns!A:I,5,FALSE)</f>
        <v>0</v>
      </c>
      <c r="AG562" s="2">
        <f>VLOOKUP(A562,Campaigns!A:I,6,FALSE)</f>
        <v>0</v>
      </c>
      <c r="AH562" s="2">
        <f>VLOOKUP(A562,Campaigns!A:I,7,FALSE)</f>
        <v>0</v>
      </c>
      <c r="AI562" s="2">
        <f>VLOOKUP(A562,Campaigns!A:I,8,FALSE)</f>
        <v>0</v>
      </c>
      <c r="AJ562" s="19" t="str">
        <f>VLOOKUP(A562,Campaigns!A:I,9,FALSE)</f>
        <v>2/16/2019</v>
      </c>
    </row>
    <row r="563" spans="1:36">
      <c r="A563" s="2">
        <v>2738</v>
      </c>
      <c r="B563" s="2">
        <f>VLOOKUP(A563, Customer!A:O, 2, FALSE)</f>
        <v>172117</v>
      </c>
      <c r="C563" s="2">
        <f>VLOOKUP(A563, Customer!A:O, 3, FALSE)</f>
        <v>0</v>
      </c>
      <c r="D563" s="2">
        <f>VLOOKUP(A563, Customer!A:O, 4, FALSE)</f>
        <v>1</v>
      </c>
      <c r="E563" s="2">
        <f>VLOOKUP(A563, Customer!A:O, 5, FALSE)</f>
        <v>43</v>
      </c>
      <c r="F563" s="2">
        <f>VLOOKUP(A563, Customer!A:O, 6, FALSE)</f>
        <v>0</v>
      </c>
      <c r="G563" s="2">
        <f>VLOOKUP(A563, Customer!A:O, 7, FALSE)</f>
        <v>1</v>
      </c>
      <c r="H563" s="2">
        <f>VLOOKUP(A563, Customer!A:O, 8, FALSE)</f>
        <v>0</v>
      </c>
      <c r="I563" s="2">
        <f>VLOOKUP(A563, Customer!A:O, 9, FALSE)</f>
        <v>0</v>
      </c>
      <c r="J563" s="2">
        <f>VLOOKUP(A563, Customer!A:O, 10, FALSE)</f>
        <v>0</v>
      </c>
      <c r="K563" s="2">
        <f>VLOOKUP(A563, Customer!A:O, 11, FALSE)</f>
        <v>0</v>
      </c>
      <c r="L563" s="2">
        <f>VLOOKUP(A563, Customer!A:O, 12, FALSE)</f>
        <v>1</v>
      </c>
      <c r="M563" s="2">
        <f>VLOOKUP(A563, Customer!A:O, 13, FALSE)</f>
        <v>0</v>
      </c>
      <c r="N563" s="2">
        <f>VLOOKUP(A563, Customer!A:O, 14, FALSE)</f>
        <v>0</v>
      </c>
      <c r="O563" s="2" t="str">
        <f>VLOOKUP(A563, Customer!A:O, 15, FALSE)</f>
        <v>State-New York</v>
      </c>
      <c r="P563" s="2">
        <f>VLOOKUP(A563,Sales!A:N,2,FALSE)</f>
        <v>34</v>
      </c>
      <c r="Q563">
        <f>VLOOKUP(A563,Sales!A:N,3,FALSE)</f>
        <v>1687</v>
      </c>
      <c r="R563" s="2">
        <f>VLOOKUP(A563,Sales!A:N,4,FALSE)</f>
        <v>48</v>
      </c>
      <c r="S563" s="2">
        <f>VLOOKUP(A563,Sales!A:N,5,FALSE)</f>
        <v>408</v>
      </c>
      <c r="T563" s="2">
        <f>VLOOKUP(A563,Sales!A:N,6,FALSE)</f>
        <v>155</v>
      </c>
      <c r="U563" s="2">
        <f>VLOOKUP(A563,Sales!A:N,7,FALSE)</f>
        <v>143</v>
      </c>
      <c r="V563" s="2">
        <f>VLOOKUP(A563,Sales!A:N,8,FALSE)</f>
        <v>119</v>
      </c>
      <c r="W563" s="2">
        <f>VLOOKUP(A563,Sales!A:N,9,FALSE)</f>
        <v>2322</v>
      </c>
      <c r="X563" s="2">
        <f>VLOOKUP(A563,Sales!A:N,10,FALSE)</f>
        <v>1</v>
      </c>
      <c r="Y563" s="2">
        <f>VLOOKUP(A563,Sales!A:N,11,FALSE)</f>
        <v>9</v>
      </c>
      <c r="Z563" s="2">
        <f>VLOOKUP(A563,Sales!A:N,12,FALSE)</f>
        <v>7</v>
      </c>
      <c r="AA563" s="2">
        <f>VLOOKUP(A563,Sales!A:N,13,FALSE)</f>
        <v>9</v>
      </c>
      <c r="AB563" s="2">
        <f>VLOOKUP(A563,Sales!A:N,14,FALSE)</f>
        <v>5</v>
      </c>
      <c r="AC563" s="2">
        <f>VLOOKUP(A563,Campaigns!A:I,2,FALSE)</f>
        <v>0</v>
      </c>
      <c r="AD563" s="2">
        <f>VLOOKUP(A563,Campaigns!A:I,3,FALSE)</f>
        <v>0</v>
      </c>
      <c r="AE563" s="2">
        <f>VLOOKUP(A563,Campaigns!A:I,4,FALSE)</f>
        <v>0</v>
      </c>
      <c r="AF563" s="2">
        <f>VLOOKUP(A563,Campaigns!A:I,5,FALSE)</f>
        <v>0</v>
      </c>
      <c r="AG563" s="2">
        <f>VLOOKUP(A563,Campaigns!A:I,6,FALSE)</f>
        <v>0</v>
      </c>
      <c r="AH563" s="2">
        <f>VLOOKUP(A563,Campaigns!A:I,7,FALSE)</f>
        <v>0</v>
      </c>
      <c r="AI563" s="2">
        <f>VLOOKUP(A563,Campaigns!A:I,8,FALSE)</f>
        <v>0</v>
      </c>
      <c r="AJ563" s="19" t="str">
        <f>VLOOKUP(A563,Campaigns!A:I,9,FALSE)</f>
        <v>1/25/2020</v>
      </c>
    </row>
    <row r="564" spans="1:36">
      <c r="A564" s="2">
        <v>2582</v>
      </c>
      <c r="B564" s="2">
        <f>VLOOKUP(A564, Customer!A:O, 2, FALSE)</f>
        <v>171855</v>
      </c>
      <c r="C564" s="2">
        <f>VLOOKUP(A564, Customer!A:O, 3, FALSE)</f>
        <v>0</v>
      </c>
      <c r="D564" s="2">
        <f>VLOOKUP(A564, Customer!A:O, 4, FALSE)</f>
        <v>1</v>
      </c>
      <c r="E564" s="2">
        <f>VLOOKUP(A564, Customer!A:O, 5, FALSE)</f>
        <v>43</v>
      </c>
      <c r="F564" s="2">
        <f>VLOOKUP(A564, Customer!A:O, 6, FALSE)</f>
        <v>0</v>
      </c>
      <c r="G564" s="2">
        <f>VLOOKUP(A564, Customer!A:O, 7, FALSE)</f>
        <v>1</v>
      </c>
      <c r="H564" s="2">
        <f>VLOOKUP(A564, Customer!A:O, 8, FALSE)</f>
        <v>0</v>
      </c>
      <c r="I564" s="2">
        <f>VLOOKUP(A564, Customer!A:O, 9, FALSE)</f>
        <v>0</v>
      </c>
      <c r="J564" s="2">
        <f>VLOOKUP(A564, Customer!A:O, 10, FALSE)</f>
        <v>0</v>
      </c>
      <c r="K564" s="2">
        <f>VLOOKUP(A564, Customer!A:O, 11, FALSE)</f>
        <v>0</v>
      </c>
      <c r="L564" s="2">
        <f>VLOOKUP(A564, Customer!A:O, 12, FALSE)</f>
        <v>1</v>
      </c>
      <c r="M564" s="2">
        <f>VLOOKUP(A564, Customer!A:O, 13, FALSE)</f>
        <v>0</v>
      </c>
      <c r="N564" s="2">
        <f>VLOOKUP(A564, Customer!A:O, 14, FALSE)</f>
        <v>0</v>
      </c>
      <c r="O564" s="2" t="str">
        <f>VLOOKUP(A564, Customer!A:O, 15, FALSE)</f>
        <v>State-New York</v>
      </c>
      <c r="P564" s="2">
        <f>VLOOKUP(A564,Sales!A:N,2,FALSE)</f>
        <v>59</v>
      </c>
      <c r="Q564">
        <f>VLOOKUP(A564,Sales!A:N,3,FALSE)</f>
        <v>1311</v>
      </c>
      <c r="R564" s="2">
        <f>VLOOKUP(A564,Sales!A:N,4,FALSE)</f>
        <v>74</v>
      </c>
      <c r="S564" s="2">
        <f>VLOOKUP(A564,Sales!A:N,5,FALSE)</f>
        <v>1009</v>
      </c>
      <c r="T564" s="2">
        <f>VLOOKUP(A564,Sales!A:N,6,FALSE)</f>
        <v>0</v>
      </c>
      <c r="U564" s="2">
        <f>VLOOKUP(A564,Sales!A:N,7,FALSE)</f>
        <v>268</v>
      </c>
      <c r="V564" s="2">
        <f>VLOOKUP(A564,Sales!A:N,8,FALSE)</f>
        <v>67</v>
      </c>
      <c r="W564" s="2">
        <f>VLOOKUP(A564,Sales!A:N,9,FALSE)</f>
        <v>2595</v>
      </c>
      <c r="X564" s="2">
        <f>VLOOKUP(A564,Sales!A:N,10,FALSE)</f>
        <v>4</v>
      </c>
      <c r="Y564" s="2">
        <f>VLOOKUP(A564,Sales!A:N,11,FALSE)</f>
        <v>5</v>
      </c>
      <c r="Z564" s="2">
        <f>VLOOKUP(A564,Sales!A:N,12,FALSE)</f>
        <v>5</v>
      </c>
      <c r="AA564" s="2">
        <f>VLOOKUP(A564,Sales!A:N,13,FALSE)</f>
        <v>11</v>
      </c>
      <c r="AB564" s="2">
        <f>VLOOKUP(A564,Sales!A:N,14,FALSE)</f>
        <v>3</v>
      </c>
      <c r="AC564" s="2">
        <f>VLOOKUP(A564,Campaigns!A:I,2,FALSE)</f>
        <v>0</v>
      </c>
      <c r="AD564" s="2">
        <f>VLOOKUP(A564,Campaigns!A:I,3,FALSE)</f>
        <v>0</v>
      </c>
      <c r="AE564" s="2">
        <f>VLOOKUP(A564,Campaigns!A:I,4,FALSE)</f>
        <v>0</v>
      </c>
      <c r="AF564" s="2">
        <f>VLOOKUP(A564,Campaigns!A:I,5,FALSE)</f>
        <v>0</v>
      </c>
      <c r="AG564" s="2">
        <f>VLOOKUP(A564,Campaigns!A:I,6,FALSE)</f>
        <v>0</v>
      </c>
      <c r="AH564" s="2">
        <f>VLOOKUP(A564,Campaigns!A:I,7,FALSE)</f>
        <v>0</v>
      </c>
      <c r="AI564" s="2">
        <f>VLOOKUP(A564,Campaigns!A:I,8,FALSE)</f>
        <v>0</v>
      </c>
      <c r="AJ564" s="19" t="str">
        <f>VLOOKUP(A564,Campaigns!A:I,9,FALSE)</f>
        <v>6/23/2019</v>
      </c>
    </row>
    <row r="565" spans="1:36">
      <c r="A565" s="2">
        <v>2386</v>
      </c>
      <c r="B565" s="2">
        <f>VLOOKUP(A565, Customer!A:O, 2, FALSE)</f>
        <v>169389</v>
      </c>
      <c r="C565" s="2">
        <f>VLOOKUP(A565, Customer!A:O, 3, FALSE)</f>
        <v>0</v>
      </c>
      <c r="D565" s="2">
        <f>VLOOKUP(A565, Customer!A:O, 4, FALSE)</f>
        <v>1</v>
      </c>
      <c r="E565" s="2">
        <f>VLOOKUP(A565, Customer!A:O, 5, FALSE)</f>
        <v>43</v>
      </c>
      <c r="F565" s="2">
        <f>VLOOKUP(A565, Customer!A:O, 6, FALSE)</f>
        <v>0</v>
      </c>
      <c r="G565" s="2">
        <f>VLOOKUP(A565, Customer!A:O, 7, FALSE)</f>
        <v>1</v>
      </c>
      <c r="H565" s="2">
        <f>VLOOKUP(A565, Customer!A:O, 8, FALSE)</f>
        <v>0</v>
      </c>
      <c r="I565" s="2">
        <f>VLOOKUP(A565, Customer!A:O, 9, FALSE)</f>
        <v>0</v>
      </c>
      <c r="J565" s="2">
        <f>VLOOKUP(A565, Customer!A:O, 10, FALSE)</f>
        <v>0</v>
      </c>
      <c r="K565" s="2">
        <f>VLOOKUP(A565, Customer!A:O, 11, FALSE)</f>
        <v>0</v>
      </c>
      <c r="L565" s="2">
        <f>VLOOKUP(A565, Customer!A:O, 12, FALSE)</f>
        <v>0</v>
      </c>
      <c r="M565" s="2">
        <f>VLOOKUP(A565, Customer!A:O, 13, FALSE)</f>
        <v>0</v>
      </c>
      <c r="N565" s="2">
        <f>VLOOKUP(A565, Customer!A:O, 14, FALSE)</f>
        <v>1</v>
      </c>
      <c r="O565" s="2" t="str">
        <f>VLOOKUP(A565, Customer!A:O, 15, FALSE)</f>
        <v>State-Other</v>
      </c>
      <c r="P565" s="2">
        <f>VLOOKUP(A565,Sales!A:N,2,FALSE)</f>
        <v>17</v>
      </c>
      <c r="Q565">
        <f>VLOOKUP(A565,Sales!A:N,3,FALSE)</f>
        <v>1030</v>
      </c>
      <c r="R565" s="2">
        <f>VLOOKUP(A565,Sales!A:N,4,FALSE)</f>
        <v>17</v>
      </c>
      <c r="S565" s="2">
        <f>VLOOKUP(A565,Sales!A:N,5,FALSE)</f>
        <v>581</v>
      </c>
      <c r="T565" s="2">
        <f>VLOOKUP(A565,Sales!A:N,6,FALSE)</f>
        <v>168</v>
      </c>
      <c r="U565" s="2">
        <f>VLOOKUP(A565,Sales!A:N,7,FALSE)</f>
        <v>112</v>
      </c>
      <c r="V565" s="2">
        <f>VLOOKUP(A565,Sales!A:N,8,FALSE)</f>
        <v>37</v>
      </c>
      <c r="W565" s="2">
        <f>VLOOKUP(A565,Sales!A:N,9,FALSE)</f>
        <v>1872</v>
      </c>
      <c r="X565" s="2">
        <f>VLOOKUP(A565,Sales!A:N,10,FALSE)</f>
        <v>1</v>
      </c>
      <c r="Y565" s="2">
        <f>VLOOKUP(A565,Sales!A:N,11,FALSE)</f>
        <v>7</v>
      </c>
      <c r="Z565" s="2">
        <f>VLOOKUP(A565,Sales!A:N,12,FALSE)</f>
        <v>2</v>
      </c>
      <c r="AA565" s="2">
        <f>VLOOKUP(A565,Sales!A:N,13,FALSE)</f>
        <v>12</v>
      </c>
      <c r="AB565" s="2">
        <f>VLOOKUP(A565,Sales!A:N,14,FALSE)</f>
        <v>4</v>
      </c>
      <c r="AC565" s="2">
        <f>VLOOKUP(A565,Campaigns!A:I,2,FALSE)</f>
        <v>0</v>
      </c>
      <c r="AD565" s="2">
        <f>VLOOKUP(A565,Campaigns!A:I,3,FALSE)</f>
        <v>0</v>
      </c>
      <c r="AE565" s="2">
        <f>VLOOKUP(A565,Campaigns!A:I,4,FALSE)</f>
        <v>0</v>
      </c>
      <c r="AF565" s="2">
        <f>VLOOKUP(A565,Campaigns!A:I,5,FALSE)</f>
        <v>0</v>
      </c>
      <c r="AG565" s="2">
        <f>VLOOKUP(A565,Campaigns!A:I,6,FALSE)</f>
        <v>0</v>
      </c>
      <c r="AH565" s="2">
        <f>VLOOKUP(A565,Campaigns!A:I,7,FALSE)</f>
        <v>0</v>
      </c>
      <c r="AI565" s="2">
        <f>VLOOKUP(A565,Campaigns!A:I,8,FALSE)</f>
        <v>0</v>
      </c>
      <c r="AJ565" s="19">
        <f>VLOOKUP(A565,Campaigns!A:I,9,FALSE)</f>
        <v>43588</v>
      </c>
    </row>
    <row r="566" spans="1:36">
      <c r="A566" s="2">
        <v>1559</v>
      </c>
      <c r="B566" s="2">
        <f>VLOOKUP(A566, Customer!A:O, 2, FALSE)</f>
        <v>161996</v>
      </c>
      <c r="C566" s="2">
        <f>VLOOKUP(A566, Customer!A:O, 3, FALSE)</f>
        <v>0</v>
      </c>
      <c r="D566" s="2">
        <f>VLOOKUP(A566, Customer!A:O, 4, FALSE)</f>
        <v>1</v>
      </c>
      <c r="E566" s="2">
        <f>VLOOKUP(A566, Customer!A:O, 5, FALSE)</f>
        <v>43</v>
      </c>
      <c r="F566" s="2">
        <f>VLOOKUP(A566, Customer!A:O, 6, FALSE)</f>
        <v>0</v>
      </c>
      <c r="G566" s="2">
        <f>VLOOKUP(A566, Customer!A:O, 7, FALSE)</f>
        <v>1</v>
      </c>
      <c r="H566" s="2">
        <f>VLOOKUP(A566, Customer!A:O, 8, FALSE)</f>
        <v>0</v>
      </c>
      <c r="I566" s="2">
        <f>VLOOKUP(A566, Customer!A:O, 9, FALSE)</f>
        <v>0</v>
      </c>
      <c r="J566" s="2">
        <f>VLOOKUP(A566, Customer!A:O, 10, FALSE)</f>
        <v>0</v>
      </c>
      <c r="K566" s="2">
        <f>VLOOKUP(A566, Customer!A:O, 11, FALSE)</f>
        <v>0</v>
      </c>
      <c r="L566" s="2">
        <f>VLOOKUP(A566, Customer!A:O, 12, FALSE)</f>
        <v>0</v>
      </c>
      <c r="M566" s="2">
        <f>VLOOKUP(A566, Customer!A:O, 13, FALSE)</f>
        <v>0</v>
      </c>
      <c r="N566" s="2">
        <f>VLOOKUP(A566, Customer!A:O, 14, FALSE)</f>
        <v>1</v>
      </c>
      <c r="O566" s="2" t="str">
        <f>VLOOKUP(A566, Customer!A:O, 15, FALSE)</f>
        <v>State-California</v>
      </c>
      <c r="P566" s="2">
        <f>VLOOKUP(A566,Sales!A:N,2,FALSE)</f>
        <v>27</v>
      </c>
      <c r="Q566">
        <f>VLOOKUP(A566,Sales!A:N,3,FALSE)</f>
        <v>2744</v>
      </c>
      <c r="R566" s="2">
        <f>VLOOKUP(A566,Sales!A:N,4,FALSE)</f>
        <v>31</v>
      </c>
      <c r="S566" s="2">
        <f>VLOOKUP(A566,Sales!A:N,5,FALSE)</f>
        <v>376</v>
      </c>
      <c r="T566" s="2">
        <f>VLOOKUP(A566,Sales!A:N,6,FALSE)</f>
        <v>0</v>
      </c>
      <c r="U566" s="2">
        <f>VLOOKUP(A566,Sales!A:N,7,FALSE)</f>
        <v>0</v>
      </c>
      <c r="V566" s="2">
        <f>VLOOKUP(A566,Sales!A:N,8,FALSE)</f>
        <v>63</v>
      </c>
      <c r="W566" s="2">
        <f>VLOOKUP(A566,Sales!A:N,9,FALSE)</f>
        <v>3089</v>
      </c>
      <c r="X566" s="2">
        <f>VLOOKUP(A566,Sales!A:N,10,FALSE)</f>
        <v>3</v>
      </c>
      <c r="Y566" s="2">
        <f>VLOOKUP(A566,Sales!A:N,11,FALSE)</f>
        <v>6</v>
      </c>
      <c r="Z566" s="2">
        <f>VLOOKUP(A566,Sales!A:N,12,FALSE)</f>
        <v>4</v>
      </c>
      <c r="AA566" s="2">
        <f>VLOOKUP(A566,Sales!A:N,13,FALSE)</f>
        <v>8</v>
      </c>
      <c r="AB566" s="2">
        <f>VLOOKUP(A566,Sales!A:N,14,FALSE)</f>
        <v>5</v>
      </c>
      <c r="AC566" s="2">
        <f>VLOOKUP(A566,Campaigns!A:I,2,FALSE)</f>
        <v>0</v>
      </c>
      <c r="AD566" s="2">
        <f>VLOOKUP(A566,Campaigns!A:I,3,FALSE)</f>
        <v>1</v>
      </c>
      <c r="AE566" s="2">
        <f>VLOOKUP(A566,Campaigns!A:I,4,FALSE)</f>
        <v>0</v>
      </c>
      <c r="AF566" s="2">
        <f>VLOOKUP(A566,Campaigns!A:I,5,FALSE)</f>
        <v>1</v>
      </c>
      <c r="AG566" s="2">
        <f>VLOOKUP(A566,Campaigns!A:I,6,FALSE)</f>
        <v>1</v>
      </c>
      <c r="AH566" s="2">
        <f>VLOOKUP(A566,Campaigns!A:I,7,FALSE)</f>
        <v>0</v>
      </c>
      <c r="AI566" s="2">
        <f>VLOOKUP(A566,Campaigns!A:I,8,FALSE)</f>
        <v>1</v>
      </c>
      <c r="AJ566" s="19">
        <f>VLOOKUP(A566,Campaigns!A:I,9,FALSE)</f>
        <v>43684</v>
      </c>
    </row>
    <row r="567" spans="1:36">
      <c r="A567" s="2">
        <v>2344</v>
      </c>
      <c r="B567" s="2">
        <f>VLOOKUP(A567, Customer!A:O, 2, FALSE)</f>
        <v>159601</v>
      </c>
      <c r="C567" s="2">
        <f>VLOOKUP(A567, Customer!A:O, 3, FALSE)</f>
        <v>0</v>
      </c>
      <c r="D567" s="2">
        <f>VLOOKUP(A567, Customer!A:O, 4, FALSE)</f>
        <v>1</v>
      </c>
      <c r="E567" s="2">
        <f>VLOOKUP(A567, Customer!A:O, 5, FALSE)</f>
        <v>43</v>
      </c>
      <c r="F567" s="2">
        <f>VLOOKUP(A567, Customer!A:O, 6, FALSE)</f>
        <v>1</v>
      </c>
      <c r="G567" s="2">
        <f>VLOOKUP(A567, Customer!A:O, 7, FALSE)</f>
        <v>0</v>
      </c>
      <c r="H567" s="2">
        <f>VLOOKUP(A567, Customer!A:O, 8, FALSE)</f>
        <v>0</v>
      </c>
      <c r="I567" s="2">
        <f>VLOOKUP(A567, Customer!A:O, 9, FALSE)</f>
        <v>0</v>
      </c>
      <c r="J567" s="2">
        <f>VLOOKUP(A567, Customer!A:O, 10, FALSE)</f>
        <v>0</v>
      </c>
      <c r="K567" s="2">
        <f>VLOOKUP(A567, Customer!A:O, 11, FALSE)</f>
        <v>0</v>
      </c>
      <c r="L567" s="2">
        <f>VLOOKUP(A567, Customer!A:O, 12, FALSE)</f>
        <v>0</v>
      </c>
      <c r="M567" s="2">
        <f>VLOOKUP(A567, Customer!A:O, 13, FALSE)</f>
        <v>0</v>
      </c>
      <c r="N567" s="2">
        <f>VLOOKUP(A567, Customer!A:O, 14, FALSE)</f>
        <v>0</v>
      </c>
      <c r="O567" s="2" t="str">
        <f>VLOOKUP(A567, Customer!A:O, 15, FALSE)</f>
        <v>State-Other</v>
      </c>
      <c r="P567" s="2">
        <f>VLOOKUP(A567,Sales!A:N,2,FALSE)</f>
        <v>14</v>
      </c>
      <c r="Q567">
        <f>VLOOKUP(A567,Sales!A:N,3,FALSE)</f>
        <v>1850</v>
      </c>
      <c r="R567" s="2">
        <f>VLOOKUP(A567,Sales!A:N,4,FALSE)</f>
        <v>19</v>
      </c>
      <c r="S567" s="2">
        <f>VLOOKUP(A567,Sales!A:N,5,FALSE)</f>
        <v>185</v>
      </c>
      <c r="T567" s="2">
        <f>VLOOKUP(A567,Sales!A:N,6,FALSE)</f>
        <v>0</v>
      </c>
      <c r="U567" s="2">
        <f>VLOOKUP(A567,Sales!A:N,7,FALSE)</f>
        <v>19</v>
      </c>
      <c r="V567" s="2">
        <f>VLOOKUP(A567,Sales!A:N,8,FALSE)</f>
        <v>62</v>
      </c>
      <c r="W567" s="2">
        <f>VLOOKUP(A567,Sales!A:N,9,FALSE)</f>
        <v>2011</v>
      </c>
      <c r="X567" s="2">
        <f>VLOOKUP(A567,Sales!A:N,10,FALSE)</f>
        <v>4</v>
      </c>
      <c r="Y567" s="2">
        <f>VLOOKUP(A567,Sales!A:N,11,FALSE)</f>
        <v>2</v>
      </c>
      <c r="Z567" s="2">
        <f>VLOOKUP(A567,Sales!A:N,12,FALSE)</f>
        <v>2</v>
      </c>
      <c r="AA567" s="2">
        <f>VLOOKUP(A567,Sales!A:N,13,FALSE)</f>
        <v>7</v>
      </c>
      <c r="AB567" s="2">
        <f>VLOOKUP(A567,Sales!A:N,14,FALSE)</f>
        <v>8</v>
      </c>
      <c r="AC567" s="2">
        <f>VLOOKUP(A567,Campaigns!A:I,2,FALSE)</f>
        <v>0</v>
      </c>
      <c r="AD567" s="2">
        <f>VLOOKUP(A567,Campaigns!A:I,3,FALSE)</f>
        <v>1</v>
      </c>
      <c r="AE567" s="2">
        <f>VLOOKUP(A567,Campaigns!A:I,4,FALSE)</f>
        <v>0</v>
      </c>
      <c r="AF567" s="2">
        <f>VLOOKUP(A567,Campaigns!A:I,5,FALSE)</f>
        <v>0</v>
      </c>
      <c r="AG567" s="2">
        <f>VLOOKUP(A567,Campaigns!A:I,6,FALSE)</f>
        <v>0</v>
      </c>
      <c r="AH567" s="2">
        <f>VLOOKUP(A567,Campaigns!A:I,7,FALSE)</f>
        <v>0</v>
      </c>
      <c r="AI567" s="2">
        <f>VLOOKUP(A567,Campaigns!A:I,8,FALSE)</f>
        <v>0</v>
      </c>
      <c r="AJ567" s="19" t="str">
        <f>VLOOKUP(A567,Campaigns!A:I,9,FALSE)</f>
        <v>12/30/2019</v>
      </c>
    </row>
    <row r="568" spans="1:36">
      <c r="A568" s="2">
        <v>1516</v>
      </c>
      <c r="B568" s="2">
        <f>VLOOKUP(A568, Customer!A:O, 2, FALSE)</f>
        <v>157954</v>
      </c>
      <c r="C568" s="2">
        <f>VLOOKUP(A568, Customer!A:O, 3, FALSE)</f>
        <v>1</v>
      </c>
      <c r="D568" s="2">
        <f>VLOOKUP(A568, Customer!A:O, 4, FALSE)</f>
        <v>1</v>
      </c>
      <c r="E568" s="2">
        <f>VLOOKUP(A568, Customer!A:O, 5, FALSE)</f>
        <v>43</v>
      </c>
      <c r="F568" s="2">
        <f>VLOOKUP(A568, Customer!A:O, 6, FALSE)</f>
        <v>0</v>
      </c>
      <c r="G568" s="2">
        <f>VLOOKUP(A568, Customer!A:O, 7, FALSE)</f>
        <v>0</v>
      </c>
      <c r="H568" s="2">
        <f>VLOOKUP(A568, Customer!A:O, 8, FALSE)</f>
        <v>0</v>
      </c>
      <c r="I568" s="2">
        <f>VLOOKUP(A568, Customer!A:O, 9, FALSE)</f>
        <v>1</v>
      </c>
      <c r="J568" s="2">
        <f>VLOOKUP(A568, Customer!A:O, 10, FALSE)</f>
        <v>0</v>
      </c>
      <c r="K568" s="2">
        <f>VLOOKUP(A568, Customer!A:O, 11, FALSE)</f>
        <v>0</v>
      </c>
      <c r="L568" s="2">
        <f>VLOOKUP(A568, Customer!A:O, 12, FALSE)</f>
        <v>0</v>
      </c>
      <c r="M568" s="2">
        <f>VLOOKUP(A568, Customer!A:O, 13, FALSE)</f>
        <v>1</v>
      </c>
      <c r="N568" s="2">
        <f>VLOOKUP(A568, Customer!A:O, 14, FALSE)</f>
        <v>0</v>
      </c>
      <c r="O568" s="2" t="str">
        <f>VLOOKUP(A568, Customer!A:O, 15, FALSE)</f>
        <v>State-Other</v>
      </c>
      <c r="P568" s="2">
        <f>VLOOKUP(A568,Sales!A:N,2,FALSE)</f>
        <v>52</v>
      </c>
      <c r="Q568">
        <f>VLOOKUP(A568,Sales!A:N,3,FALSE)</f>
        <v>1243</v>
      </c>
      <c r="R568" s="2">
        <f>VLOOKUP(A568,Sales!A:N,4,FALSE)</f>
        <v>11</v>
      </c>
      <c r="S568" s="2">
        <f>VLOOKUP(A568,Sales!A:N,5,FALSE)</f>
        <v>65</v>
      </c>
      <c r="T568" s="2">
        <f>VLOOKUP(A568,Sales!A:N,6,FALSE)</f>
        <v>0</v>
      </c>
      <c r="U568" s="2">
        <f>VLOOKUP(A568,Sales!A:N,7,FALSE)</f>
        <v>0</v>
      </c>
      <c r="V568" s="2">
        <f>VLOOKUP(A568,Sales!A:N,8,FALSE)</f>
        <v>25</v>
      </c>
      <c r="W568" s="2">
        <f>VLOOKUP(A568,Sales!A:N,9,FALSE)</f>
        <v>1295</v>
      </c>
      <c r="X568" s="2">
        <f>VLOOKUP(A568,Sales!A:N,10,FALSE)</f>
        <v>7</v>
      </c>
      <c r="Y568" s="2">
        <f>VLOOKUP(A568,Sales!A:N,11,FALSE)</f>
        <v>8</v>
      </c>
      <c r="Z568" s="2">
        <f>VLOOKUP(A568,Sales!A:N,12,FALSE)</f>
        <v>2</v>
      </c>
      <c r="AA568" s="2">
        <f>VLOOKUP(A568,Sales!A:N,13,FALSE)</f>
        <v>6</v>
      </c>
      <c r="AB568" s="2">
        <f>VLOOKUP(A568,Sales!A:N,14,FALSE)</f>
        <v>7</v>
      </c>
      <c r="AC568" s="2">
        <f>VLOOKUP(A568,Campaigns!A:I,2,FALSE)</f>
        <v>0</v>
      </c>
      <c r="AD568" s="2">
        <f>VLOOKUP(A568,Campaigns!A:I,3,FALSE)</f>
        <v>1</v>
      </c>
      <c r="AE568" s="2">
        <f>VLOOKUP(A568,Campaigns!A:I,4,FALSE)</f>
        <v>0</v>
      </c>
      <c r="AF568" s="2">
        <f>VLOOKUP(A568,Campaigns!A:I,5,FALSE)</f>
        <v>0</v>
      </c>
      <c r="AG568" s="2">
        <f>VLOOKUP(A568,Campaigns!A:I,6,FALSE)</f>
        <v>0</v>
      </c>
      <c r="AH568" s="2">
        <f>VLOOKUP(A568,Campaigns!A:I,7,FALSE)</f>
        <v>0</v>
      </c>
      <c r="AI568" s="2">
        <f>VLOOKUP(A568,Campaigns!A:I,8,FALSE)</f>
        <v>0</v>
      </c>
      <c r="AJ568" s="19" t="str">
        <f>VLOOKUP(A568,Campaigns!A:I,9,FALSE)</f>
        <v>11/22/2020</v>
      </c>
    </row>
    <row r="569" spans="1:36">
      <c r="A569" s="2">
        <v>1820</v>
      </c>
      <c r="B569" s="2">
        <f>VLOOKUP(A569, Customer!A:O, 2, FALSE)</f>
        <v>156628</v>
      </c>
      <c r="C569" s="2">
        <f>VLOOKUP(A569, Customer!A:O, 3, FALSE)</f>
        <v>0</v>
      </c>
      <c r="D569" s="2">
        <f>VLOOKUP(A569, Customer!A:O, 4, FALSE)</f>
        <v>1</v>
      </c>
      <c r="E569" s="2">
        <f>VLOOKUP(A569, Customer!A:O, 5, FALSE)</f>
        <v>43</v>
      </c>
      <c r="F569" s="2">
        <f>VLOOKUP(A569, Customer!A:O, 6, FALSE)</f>
        <v>0</v>
      </c>
      <c r="G569" s="2">
        <f>VLOOKUP(A569, Customer!A:O, 7, FALSE)</f>
        <v>0</v>
      </c>
      <c r="H569" s="2">
        <f>VLOOKUP(A569, Customer!A:O, 8, FALSE)</f>
        <v>1</v>
      </c>
      <c r="I569" s="2">
        <f>VLOOKUP(A569, Customer!A:O, 9, FALSE)</f>
        <v>0</v>
      </c>
      <c r="J569" s="2">
        <f>VLOOKUP(A569, Customer!A:O, 10, FALSE)</f>
        <v>0</v>
      </c>
      <c r="K569" s="2">
        <f>VLOOKUP(A569, Customer!A:O, 11, FALSE)</f>
        <v>0</v>
      </c>
      <c r="L569" s="2">
        <f>VLOOKUP(A569, Customer!A:O, 12, FALSE)</f>
        <v>1</v>
      </c>
      <c r="M569" s="2">
        <f>VLOOKUP(A569, Customer!A:O, 13, FALSE)</f>
        <v>0</v>
      </c>
      <c r="N569" s="2">
        <f>VLOOKUP(A569, Customer!A:O, 14, FALSE)</f>
        <v>0</v>
      </c>
      <c r="O569" s="2" t="str">
        <f>VLOOKUP(A569, Customer!A:O, 15, FALSE)</f>
        <v>State-New York</v>
      </c>
      <c r="P569" s="2">
        <f>VLOOKUP(A569,Sales!A:N,2,FALSE)</f>
        <v>30</v>
      </c>
      <c r="Q569">
        <f>VLOOKUP(A569,Sales!A:N,3,FALSE)</f>
        <v>1325</v>
      </c>
      <c r="R569" s="2">
        <f>VLOOKUP(A569,Sales!A:N,4,FALSE)</f>
        <v>14</v>
      </c>
      <c r="S569" s="2">
        <f>VLOOKUP(A569,Sales!A:N,5,FALSE)</f>
        <v>227</v>
      </c>
      <c r="T569" s="2">
        <f>VLOOKUP(A569,Sales!A:N,6,FALSE)</f>
        <v>19</v>
      </c>
      <c r="U569" s="2">
        <f>VLOOKUP(A569,Sales!A:N,7,FALSE)</f>
        <v>47</v>
      </c>
      <c r="V569" s="2">
        <f>VLOOKUP(A569,Sales!A:N,8,FALSE)</f>
        <v>473</v>
      </c>
      <c r="W569" s="2">
        <f>VLOOKUP(A569,Sales!A:N,9,FALSE)</f>
        <v>1159</v>
      </c>
      <c r="X569" s="2">
        <f>VLOOKUP(A569,Sales!A:N,10,FALSE)</f>
        <v>2</v>
      </c>
      <c r="Y569" s="2">
        <f>VLOOKUP(A569,Sales!A:N,11,FALSE)</f>
        <v>7</v>
      </c>
      <c r="Z569" s="2">
        <f>VLOOKUP(A569,Sales!A:N,12,FALSE)</f>
        <v>6</v>
      </c>
      <c r="AA569" s="2">
        <f>VLOOKUP(A569,Sales!A:N,13,FALSE)</f>
        <v>5</v>
      </c>
      <c r="AB569" s="2">
        <f>VLOOKUP(A569,Sales!A:N,14,FALSE)</f>
        <v>5</v>
      </c>
      <c r="AC569" s="2">
        <f>VLOOKUP(A569,Campaigns!A:I,2,FALSE)</f>
        <v>1</v>
      </c>
      <c r="AD569" s="2">
        <f>VLOOKUP(A569,Campaigns!A:I,3,FALSE)</f>
        <v>0</v>
      </c>
      <c r="AE569" s="2">
        <f>VLOOKUP(A569,Campaigns!A:I,4,FALSE)</f>
        <v>0</v>
      </c>
      <c r="AF569" s="2">
        <f>VLOOKUP(A569,Campaigns!A:I,5,FALSE)</f>
        <v>0</v>
      </c>
      <c r="AG569" s="2">
        <f>VLOOKUP(A569,Campaigns!A:I,6,FALSE)</f>
        <v>0</v>
      </c>
      <c r="AH569" s="2">
        <f>VLOOKUP(A569,Campaigns!A:I,7,FALSE)</f>
        <v>0</v>
      </c>
      <c r="AI569" s="2">
        <f>VLOOKUP(A569,Campaigns!A:I,8,FALSE)</f>
        <v>0</v>
      </c>
      <c r="AJ569" s="19" t="str">
        <f>VLOOKUP(A569,Campaigns!A:I,9,FALSE)</f>
        <v>8/25/2020</v>
      </c>
    </row>
    <row r="570" spans="1:36">
      <c r="A570" s="2">
        <v>1461</v>
      </c>
      <c r="B570" s="2">
        <f>VLOOKUP(A570, Customer!A:O, 2, FALSE)</f>
        <v>155842</v>
      </c>
      <c r="C570" s="2">
        <f>VLOOKUP(A570, Customer!A:O, 3, FALSE)</f>
        <v>0</v>
      </c>
      <c r="D570" s="2">
        <f>VLOOKUP(A570, Customer!A:O, 4, FALSE)</f>
        <v>1</v>
      </c>
      <c r="E570" s="2">
        <f>VLOOKUP(A570, Customer!A:O, 5, FALSE)</f>
        <v>43</v>
      </c>
      <c r="F570" s="2">
        <f>VLOOKUP(A570, Customer!A:O, 6, FALSE)</f>
        <v>0</v>
      </c>
      <c r="G570" s="2">
        <f>VLOOKUP(A570, Customer!A:O, 7, FALSE)</f>
        <v>1</v>
      </c>
      <c r="H570" s="2">
        <f>VLOOKUP(A570, Customer!A:O, 8, FALSE)</f>
        <v>0</v>
      </c>
      <c r="I570" s="2">
        <f>VLOOKUP(A570, Customer!A:O, 9, FALSE)</f>
        <v>0</v>
      </c>
      <c r="J570" s="2">
        <f>VLOOKUP(A570, Customer!A:O, 10, FALSE)</f>
        <v>0</v>
      </c>
      <c r="K570" s="2">
        <f>VLOOKUP(A570, Customer!A:O, 11, FALSE)</f>
        <v>0</v>
      </c>
      <c r="L570" s="2">
        <f>VLOOKUP(A570, Customer!A:O, 12, FALSE)</f>
        <v>0</v>
      </c>
      <c r="M570" s="2">
        <f>VLOOKUP(A570, Customer!A:O, 13, FALSE)</f>
        <v>1</v>
      </c>
      <c r="N570" s="2">
        <f>VLOOKUP(A570, Customer!A:O, 14, FALSE)</f>
        <v>0</v>
      </c>
      <c r="O570" s="2" t="str">
        <f>VLOOKUP(A570, Customer!A:O, 15, FALSE)</f>
        <v>State-Texas</v>
      </c>
      <c r="P570" s="2">
        <f>VLOOKUP(A570,Sales!A:N,2,FALSE)</f>
        <v>19</v>
      </c>
      <c r="Q570">
        <f>VLOOKUP(A570,Sales!A:N,3,FALSE)</f>
        <v>1259</v>
      </c>
      <c r="R570" s="2">
        <f>VLOOKUP(A570,Sales!A:N,4,FALSE)</f>
        <v>0</v>
      </c>
      <c r="S570" s="2">
        <f>VLOOKUP(A570,Sales!A:N,5,FALSE)</f>
        <v>109</v>
      </c>
      <c r="T570" s="2">
        <f>VLOOKUP(A570,Sales!A:N,6,FALSE)</f>
        <v>0</v>
      </c>
      <c r="U570" s="2">
        <f>VLOOKUP(A570,Sales!A:N,7,FALSE)</f>
        <v>11</v>
      </c>
      <c r="V570" s="2">
        <f>VLOOKUP(A570,Sales!A:N,8,FALSE)</f>
        <v>67</v>
      </c>
      <c r="W570" s="2">
        <f>VLOOKUP(A570,Sales!A:N,9,FALSE)</f>
        <v>1312</v>
      </c>
      <c r="X570" s="2">
        <f>VLOOKUP(A570,Sales!A:N,10,FALSE)</f>
        <v>1</v>
      </c>
      <c r="Y570" s="2">
        <f>VLOOKUP(A570,Sales!A:N,11,FALSE)</f>
        <v>7</v>
      </c>
      <c r="Z570" s="2">
        <f>VLOOKUP(A570,Sales!A:N,12,FALSE)</f>
        <v>1</v>
      </c>
      <c r="AA570" s="2">
        <f>VLOOKUP(A570,Sales!A:N,13,FALSE)</f>
        <v>8</v>
      </c>
      <c r="AB570" s="2">
        <f>VLOOKUP(A570,Sales!A:N,14,FALSE)</f>
        <v>5</v>
      </c>
      <c r="AC570" s="2">
        <f>VLOOKUP(A570,Campaigns!A:I,2,FALSE)</f>
        <v>0</v>
      </c>
      <c r="AD570" s="2">
        <f>VLOOKUP(A570,Campaigns!A:I,3,FALSE)</f>
        <v>0</v>
      </c>
      <c r="AE570" s="2">
        <f>VLOOKUP(A570,Campaigns!A:I,4,FALSE)</f>
        <v>0</v>
      </c>
      <c r="AF570" s="2">
        <f>VLOOKUP(A570,Campaigns!A:I,5,FALSE)</f>
        <v>0</v>
      </c>
      <c r="AG570" s="2">
        <f>VLOOKUP(A570,Campaigns!A:I,6,FALSE)</f>
        <v>0</v>
      </c>
      <c r="AH570" s="2">
        <f>VLOOKUP(A570,Campaigns!A:I,7,FALSE)</f>
        <v>0</v>
      </c>
      <c r="AI570" s="2">
        <f>VLOOKUP(A570,Campaigns!A:I,8,FALSE)</f>
        <v>0</v>
      </c>
      <c r="AJ570" s="19" t="str">
        <f>VLOOKUP(A570,Campaigns!A:I,9,FALSE)</f>
        <v>10/27/2020</v>
      </c>
    </row>
    <row r="571" spans="1:36">
      <c r="A571" s="2">
        <v>1148</v>
      </c>
      <c r="B571" s="2">
        <f>VLOOKUP(A571, Customer!A:O, 2, FALSE)</f>
        <v>155375</v>
      </c>
      <c r="C571" s="2">
        <f>VLOOKUP(A571, Customer!A:O, 3, FALSE)</f>
        <v>0</v>
      </c>
      <c r="D571" s="2">
        <f>VLOOKUP(A571, Customer!A:O, 4, FALSE)</f>
        <v>1</v>
      </c>
      <c r="E571" s="2">
        <f>VLOOKUP(A571, Customer!A:O, 5, FALSE)</f>
        <v>43</v>
      </c>
      <c r="F571" s="2">
        <f>VLOOKUP(A571, Customer!A:O, 6, FALSE)</f>
        <v>0</v>
      </c>
      <c r="G571" s="2">
        <f>VLOOKUP(A571, Customer!A:O, 7, FALSE)</f>
        <v>0</v>
      </c>
      <c r="H571" s="2">
        <f>VLOOKUP(A571, Customer!A:O, 8, FALSE)</f>
        <v>0</v>
      </c>
      <c r="I571" s="2">
        <f>VLOOKUP(A571, Customer!A:O, 9, FALSE)</f>
        <v>1</v>
      </c>
      <c r="J571" s="2">
        <f>VLOOKUP(A571, Customer!A:O, 10, FALSE)</f>
        <v>0</v>
      </c>
      <c r="K571" s="2">
        <f>VLOOKUP(A571, Customer!A:O, 11, FALSE)</f>
        <v>0</v>
      </c>
      <c r="L571" s="2">
        <f>VLOOKUP(A571, Customer!A:O, 12, FALSE)</f>
        <v>1</v>
      </c>
      <c r="M571" s="2">
        <f>VLOOKUP(A571, Customer!A:O, 13, FALSE)</f>
        <v>0</v>
      </c>
      <c r="N571" s="2">
        <f>VLOOKUP(A571, Customer!A:O, 14, FALSE)</f>
        <v>0</v>
      </c>
      <c r="O571" s="2" t="str">
        <f>VLOOKUP(A571, Customer!A:O, 15, FALSE)</f>
        <v>State-New York</v>
      </c>
      <c r="P571" s="2">
        <f>VLOOKUP(A571,Sales!A:N,2,FALSE)</f>
        <v>3</v>
      </c>
      <c r="Q571">
        <f>VLOOKUP(A571,Sales!A:N,3,FALSE)</f>
        <v>118</v>
      </c>
      <c r="R571" s="2">
        <f>VLOOKUP(A571,Sales!A:N,4,FALSE)</f>
        <v>31</v>
      </c>
      <c r="S571" s="2">
        <f>VLOOKUP(A571,Sales!A:N,5,FALSE)</f>
        <v>160</v>
      </c>
      <c r="T571" s="2">
        <f>VLOOKUP(A571,Sales!A:N,6,FALSE)</f>
        <v>28</v>
      </c>
      <c r="U571" s="2">
        <f>VLOOKUP(A571,Sales!A:N,7,FALSE)</f>
        <v>79</v>
      </c>
      <c r="V571" s="2">
        <f>VLOOKUP(A571,Sales!A:N,8,FALSE)</f>
        <v>39</v>
      </c>
      <c r="W571" s="2">
        <f>VLOOKUP(A571,Sales!A:N,9,FALSE)</f>
        <v>376</v>
      </c>
      <c r="X571" s="2">
        <f>VLOOKUP(A571,Sales!A:N,10,FALSE)</f>
        <v>1</v>
      </c>
      <c r="Y571" s="2">
        <f>VLOOKUP(A571,Sales!A:N,11,FALSE)</f>
        <v>1</v>
      </c>
      <c r="Z571" s="2">
        <f>VLOOKUP(A571,Sales!A:N,12,FALSE)</f>
        <v>1</v>
      </c>
      <c r="AA571" s="2">
        <f>VLOOKUP(A571,Sales!A:N,13,FALSE)</f>
        <v>6</v>
      </c>
      <c r="AB571" s="2">
        <f>VLOOKUP(A571,Sales!A:N,14,FALSE)</f>
        <v>2</v>
      </c>
      <c r="AC571" s="2">
        <f>VLOOKUP(A571,Campaigns!A:I,2,FALSE)</f>
        <v>0</v>
      </c>
      <c r="AD571" s="2">
        <f>VLOOKUP(A571,Campaigns!A:I,3,FALSE)</f>
        <v>0</v>
      </c>
      <c r="AE571" s="2">
        <f>VLOOKUP(A571,Campaigns!A:I,4,FALSE)</f>
        <v>0</v>
      </c>
      <c r="AF571" s="2">
        <f>VLOOKUP(A571,Campaigns!A:I,5,FALSE)</f>
        <v>0</v>
      </c>
      <c r="AG571" s="2">
        <f>VLOOKUP(A571,Campaigns!A:I,6,FALSE)</f>
        <v>0</v>
      </c>
      <c r="AH571" s="2">
        <f>VLOOKUP(A571,Campaigns!A:I,7,FALSE)</f>
        <v>0</v>
      </c>
      <c r="AI571" s="2">
        <f>VLOOKUP(A571,Campaigns!A:I,8,FALSE)</f>
        <v>0</v>
      </c>
      <c r="AJ571" s="19" t="str">
        <f>VLOOKUP(A571,Campaigns!A:I,9,FALSE)</f>
        <v>3/23/2020</v>
      </c>
    </row>
    <row r="572" spans="1:36">
      <c r="A572" s="2">
        <v>2181</v>
      </c>
      <c r="B572" s="2">
        <f>VLOOKUP(A572, Customer!A:O, 2, FALSE)</f>
        <v>154809</v>
      </c>
      <c r="C572" s="2">
        <f>VLOOKUP(A572, Customer!A:O, 3, FALSE)</f>
        <v>1</v>
      </c>
      <c r="D572" s="2">
        <f>VLOOKUP(A572, Customer!A:O, 4, FALSE)</f>
        <v>1</v>
      </c>
      <c r="E572" s="2">
        <f>VLOOKUP(A572, Customer!A:O, 5, FALSE)</f>
        <v>43</v>
      </c>
      <c r="F572" s="2">
        <f>VLOOKUP(A572, Customer!A:O, 6, FALSE)</f>
        <v>0</v>
      </c>
      <c r="G572" s="2">
        <f>VLOOKUP(A572, Customer!A:O, 7, FALSE)</f>
        <v>1</v>
      </c>
      <c r="H572" s="2">
        <f>VLOOKUP(A572, Customer!A:O, 8, FALSE)</f>
        <v>0</v>
      </c>
      <c r="I572" s="2">
        <f>VLOOKUP(A572, Customer!A:O, 9, FALSE)</f>
        <v>0</v>
      </c>
      <c r="J572" s="2">
        <f>VLOOKUP(A572, Customer!A:O, 10, FALSE)</f>
        <v>0</v>
      </c>
      <c r="K572" s="2">
        <f>VLOOKUP(A572, Customer!A:O, 11, FALSE)</f>
        <v>0</v>
      </c>
      <c r="L572" s="2">
        <f>VLOOKUP(A572, Customer!A:O, 12, FALSE)</f>
        <v>1</v>
      </c>
      <c r="M572" s="2">
        <f>VLOOKUP(A572, Customer!A:O, 13, FALSE)</f>
        <v>0</v>
      </c>
      <c r="N572" s="2">
        <f>VLOOKUP(A572, Customer!A:O, 14, FALSE)</f>
        <v>0</v>
      </c>
      <c r="O572" s="2" t="str">
        <f>VLOOKUP(A572, Customer!A:O, 15, FALSE)</f>
        <v>State-Texas</v>
      </c>
      <c r="P572" s="2">
        <f>VLOOKUP(A572,Sales!A:N,2,FALSE)</f>
        <v>0</v>
      </c>
      <c r="Q572">
        <f>VLOOKUP(A572,Sales!A:N,3,FALSE)</f>
        <v>178</v>
      </c>
      <c r="R572" s="2">
        <f>VLOOKUP(A572,Sales!A:N,4,FALSE)</f>
        <v>17</v>
      </c>
      <c r="S572" s="2">
        <f>VLOOKUP(A572,Sales!A:N,5,FALSE)</f>
        <v>161</v>
      </c>
      <c r="T572" s="2">
        <f>VLOOKUP(A572,Sales!A:N,6,FALSE)</f>
        <v>37</v>
      </c>
      <c r="U572" s="2">
        <f>VLOOKUP(A572,Sales!A:N,7,FALSE)</f>
        <v>37</v>
      </c>
      <c r="V572" s="2">
        <f>VLOOKUP(A572,Sales!A:N,8,FALSE)</f>
        <v>62</v>
      </c>
      <c r="W572" s="2">
        <f>VLOOKUP(A572,Sales!A:N,9,FALSE)</f>
        <v>367</v>
      </c>
      <c r="X572" s="2">
        <f>VLOOKUP(A572,Sales!A:N,10,FALSE)</f>
        <v>4</v>
      </c>
      <c r="Y572" s="2">
        <f>VLOOKUP(A572,Sales!A:N,11,FALSE)</f>
        <v>2</v>
      </c>
      <c r="Z572" s="2">
        <f>VLOOKUP(A572,Sales!A:N,12,FALSE)</f>
        <v>1</v>
      </c>
      <c r="AA572" s="2">
        <f>VLOOKUP(A572,Sales!A:N,13,FALSE)</f>
        <v>5</v>
      </c>
      <c r="AB572" s="2">
        <f>VLOOKUP(A572,Sales!A:N,14,FALSE)</f>
        <v>4</v>
      </c>
      <c r="AC572" s="2">
        <f>VLOOKUP(A572,Campaigns!A:I,2,FALSE)</f>
        <v>0</v>
      </c>
      <c r="AD572" s="2">
        <f>VLOOKUP(A572,Campaigns!A:I,3,FALSE)</f>
        <v>0</v>
      </c>
      <c r="AE572" s="2">
        <f>VLOOKUP(A572,Campaigns!A:I,4,FALSE)</f>
        <v>0</v>
      </c>
      <c r="AF572" s="2">
        <f>VLOOKUP(A572,Campaigns!A:I,5,FALSE)</f>
        <v>0</v>
      </c>
      <c r="AG572" s="2">
        <f>VLOOKUP(A572,Campaigns!A:I,6,FALSE)</f>
        <v>0</v>
      </c>
      <c r="AH572" s="2">
        <f>VLOOKUP(A572,Campaigns!A:I,7,FALSE)</f>
        <v>0</v>
      </c>
      <c r="AI572" s="2">
        <f>VLOOKUP(A572,Campaigns!A:I,8,FALSE)</f>
        <v>0</v>
      </c>
      <c r="AJ572" s="19" t="str">
        <f>VLOOKUP(A572,Campaigns!A:I,9,FALSE)</f>
        <v>2/16/2020</v>
      </c>
    </row>
    <row r="573" spans="1:36">
      <c r="A573" s="2">
        <v>2809</v>
      </c>
      <c r="B573" s="2">
        <f>VLOOKUP(A573, Customer!A:O, 2, FALSE)</f>
        <v>154809</v>
      </c>
      <c r="C573" s="2">
        <f>VLOOKUP(A573, Customer!A:O, 3, FALSE)</f>
        <v>1</v>
      </c>
      <c r="D573" s="2">
        <f>VLOOKUP(A573, Customer!A:O, 4, FALSE)</f>
        <v>1</v>
      </c>
      <c r="E573" s="2">
        <f>VLOOKUP(A573, Customer!A:O, 5, FALSE)</f>
        <v>43</v>
      </c>
      <c r="F573" s="2">
        <f>VLOOKUP(A573, Customer!A:O, 6, FALSE)</f>
        <v>0</v>
      </c>
      <c r="G573" s="2">
        <f>VLOOKUP(A573, Customer!A:O, 7, FALSE)</f>
        <v>1</v>
      </c>
      <c r="H573" s="2">
        <f>VLOOKUP(A573, Customer!A:O, 8, FALSE)</f>
        <v>0</v>
      </c>
      <c r="I573" s="2">
        <f>VLOOKUP(A573, Customer!A:O, 9, FALSE)</f>
        <v>0</v>
      </c>
      <c r="J573" s="2">
        <f>VLOOKUP(A573, Customer!A:O, 10, FALSE)</f>
        <v>0</v>
      </c>
      <c r="K573" s="2">
        <f>VLOOKUP(A573, Customer!A:O, 11, FALSE)</f>
        <v>0</v>
      </c>
      <c r="L573" s="2">
        <f>VLOOKUP(A573, Customer!A:O, 12, FALSE)</f>
        <v>1</v>
      </c>
      <c r="M573" s="2">
        <f>VLOOKUP(A573, Customer!A:O, 13, FALSE)</f>
        <v>0</v>
      </c>
      <c r="N573" s="2">
        <f>VLOOKUP(A573, Customer!A:O, 14, FALSE)</f>
        <v>0</v>
      </c>
      <c r="O573" s="2" t="str">
        <f>VLOOKUP(A573, Customer!A:O, 15, FALSE)</f>
        <v>State-Illinois</v>
      </c>
      <c r="P573" s="2">
        <f>VLOOKUP(A573,Sales!A:N,2,FALSE)</f>
        <v>0</v>
      </c>
      <c r="Q573">
        <f>VLOOKUP(A573,Sales!A:N,3,FALSE)</f>
        <v>178</v>
      </c>
      <c r="R573" s="2">
        <f>VLOOKUP(A573,Sales!A:N,4,FALSE)</f>
        <v>17</v>
      </c>
      <c r="S573" s="2">
        <f>VLOOKUP(A573,Sales!A:N,5,FALSE)</f>
        <v>161</v>
      </c>
      <c r="T573" s="2">
        <f>VLOOKUP(A573,Sales!A:N,6,FALSE)</f>
        <v>37</v>
      </c>
      <c r="U573" s="2">
        <f>VLOOKUP(A573,Sales!A:N,7,FALSE)</f>
        <v>37</v>
      </c>
      <c r="V573" s="2">
        <f>VLOOKUP(A573,Sales!A:N,8,FALSE)</f>
        <v>62</v>
      </c>
      <c r="W573" s="2">
        <f>VLOOKUP(A573,Sales!A:N,9,FALSE)</f>
        <v>367</v>
      </c>
      <c r="X573" s="2">
        <f>VLOOKUP(A573,Sales!A:N,10,FALSE)</f>
        <v>4</v>
      </c>
      <c r="Y573" s="2">
        <f>VLOOKUP(A573,Sales!A:N,11,FALSE)</f>
        <v>2</v>
      </c>
      <c r="Z573" s="2">
        <f>VLOOKUP(A573,Sales!A:N,12,FALSE)</f>
        <v>1</v>
      </c>
      <c r="AA573" s="2">
        <f>VLOOKUP(A573,Sales!A:N,13,FALSE)</f>
        <v>5</v>
      </c>
      <c r="AB573" s="2">
        <f>VLOOKUP(A573,Sales!A:N,14,FALSE)</f>
        <v>4</v>
      </c>
      <c r="AC573" s="2">
        <f>VLOOKUP(A573,Campaigns!A:I,2,FALSE)</f>
        <v>0</v>
      </c>
      <c r="AD573" s="2">
        <f>VLOOKUP(A573,Campaigns!A:I,3,FALSE)</f>
        <v>0</v>
      </c>
      <c r="AE573" s="2">
        <f>VLOOKUP(A573,Campaigns!A:I,4,FALSE)</f>
        <v>0</v>
      </c>
      <c r="AF573" s="2">
        <f>VLOOKUP(A573,Campaigns!A:I,5,FALSE)</f>
        <v>0</v>
      </c>
      <c r="AG573" s="2">
        <f>VLOOKUP(A573,Campaigns!A:I,6,FALSE)</f>
        <v>0</v>
      </c>
      <c r="AH573" s="2">
        <f>VLOOKUP(A573,Campaigns!A:I,7,FALSE)</f>
        <v>0</v>
      </c>
      <c r="AI573" s="2">
        <f>VLOOKUP(A573,Campaigns!A:I,8,FALSE)</f>
        <v>1</v>
      </c>
      <c r="AJ573" s="19" t="str">
        <f>VLOOKUP(A573,Campaigns!A:I,9,FALSE)</f>
        <v>2/16/2020</v>
      </c>
    </row>
    <row r="574" spans="1:36">
      <c r="A574" s="2">
        <v>2066</v>
      </c>
      <c r="B574" s="2">
        <f>VLOOKUP(A574, Customer!A:O, 2, FALSE)</f>
        <v>154233</v>
      </c>
      <c r="C574" s="2">
        <f>VLOOKUP(A574, Customer!A:O, 3, FALSE)</f>
        <v>0</v>
      </c>
      <c r="D574" s="2">
        <f>VLOOKUP(A574, Customer!A:O, 4, FALSE)</f>
        <v>1</v>
      </c>
      <c r="E574" s="2">
        <f>VLOOKUP(A574, Customer!A:O, 5, FALSE)</f>
        <v>43</v>
      </c>
      <c r="F574" s="2">
        <f>VLOOKUP(A574, Customer!A:O, 6, FALSE)</f>
        <v>0</v>
      </c>
      <c r="G574" s="2">
        <f>VLOOKUP(A574, Customer!A:O, 7, FALSE)</f>
        <v>1</v>
      </c>
      <c r="H574" s="2">
        <f>VLOOKUP(A574, Customer!A:O, 8, FALSE)</f>
        <v>0</v>
      </c>
      <c r="I574" s="2">
        <f>VLOOKUP(A574, Customer!A:O, 9, FALSE)</f>
        <v>0</v>
      </c>
      <c r="J574" s="2">
        <f>VLOOKUP(A574, Customer!A:O, 10, FALSE)</f>
        <v>0</v>
      </c>
      <c r="K574" s="2">
        <f>VLOOKUP(A574, Customer!A:O, 11, FALSE)</f>
        <v>0</v>
      </c>
      <c r="L574" s="2">
        <f>VLOOKUP(A574, Customer!A:O, 12, FALSE)</f>
        <v>1</v>
      </c>
      <c r="M574" s="2">
        <f>VLOOKUP(A574, Customer!A:O, 13, FALSE)</f>
        <v>0</v>
      </c>
      <c r="N574" s="2">
        <f>VLOOKUP(A574, Customer!A:O, 14, FALSE)</f>
        <v>0</v>
      </c>
      <c r="O574" s="2" t="str">
        <f>VLOOKUP(A574, Customer!A:O, 15, FALSE)</f>
        <v>State-New York</v>
      </c>
      <c r="P574" s="2">
        <f>VLOOKUP(A574,Sales!A:N,2,FALSE)</f>
        <v>46</v>
      </c>
      <c r="Q574">
        <f>VLOOKUP(A574,Sales!A:N,3,FALSE)</f>
        <v>1854</v>
      </c>
      <c r="R574" s="2">
        <f>VLOOKUP(A574,Sales!A:N,4,FALSE)</f>
        <v>23</v>
      </c>
      <c r="S574" s="2">
        <f>VLOOKUP(A574,Sales!A:N,5,FALSE)</f>
        <v>449</v>
      </c>
      <c r="T574" s="2">
        <f>VLOOKUP(A574,Sales!A:N,6,FALSE)</f>
        <v>60</v>
      </c>
      <c r="U574" s="2">
        <f>VLOOKUP(A574,Sales!A:N,7,FALSE)</f>
        <v>0</v>
      </c>
      <c r="V574" s="2">
        <f>VLOOKUP(A574,Sales!A:N,8,FALSE)</f>
        <v>404</v>
      </c>
      <c r="W574" s="2">
        <f>VLOOKUP(A574,Sales!A:N,9,FALSE)</f>
        <v>1982</v>
      </c>
      <c r="X574" s="2">
        <f>VLOOKUP(A574,Sales!A:N,10,FALSE)</f>
        <v>4</v>
      </c>
      <c r="Y574" s="2">
        <f>VLOOKUP(A574,Sales!A:N,11,FALSE)</f>
        <v>11</v>
      </c>
      <c r="Z574" s="2">
        <f>VLOOKUP(A574,Sales!A:N,12,FALSE)</f>
        <v>6</v>
      </c>
      <c r="AA574" s="2">
        <f>VLOOKUP(A574,Sales!A:N,13,FALSE)</f>
        <v>5</v>
      </c>
      <c r="AB574" s="2">
        <f>VLOOKUP(A574,Sales!A:N,14,FALSE)</f>
        <v>8</v>
      </c>
      <c r="AC574" s="2">
        <f>VLOOKUP(A574,Campaigns!A:I,2,FALSE)</f>
        <v>0</v>
      </c>
      <c r="AD574" s="2">
        <f>VLOOKUP(A574,Campaigns!A:I,3,FALSE)</f>
        <v>0</v>
      </c>
      <c r="AE574" s="2">
        <f>VLOOKUP(A574,Campaigns!A:I,4,FALSE)</f>
        <v>0</v>
      </c>
      <c r="AF574" s="2">
        <f>VLOOKUP(A574,Campaigns!A:I,5,FALSE)</f>
        <v>0</v>
      </c>
      <c r="AG574" s="2">
        <f>VLOOKUP(A574,Campaigns!A:I,6,FALSE)</f>
        <v>0</v>
      </c>
      <c r="AH574" s="2">
        <f>VLOOKUP(A574,Campaigns!A:I,7,FALSE)</f>
        <v>0</v>
      </c>
      <c r="AI574" s="2">
        <f>VLOOKUP(A574,Campaigns!A:I,8,FALSE)</f>
        <v>0</v>
      </c>
      <c r="AJ574" s="19">
        <f>VLOOKUP(A574,Campaigns!A:I,9,FALSE)</f>
        <v>43806</v>
      </c>
    </row>
    <row r="575" spans="1:36">
      <c r="A575" s="2">
        <v>1511</v>
      </c>
      <c r="B575" s="2">
        <f>VLOOKUP(A575, Customer!A:O, 2, FALSE)</f>
        <v>150353</v>
      </c>
      <c r="C575" s="2">
        <f>VLOOKUP(A575, Customer!A:O, 3, FALSE)</f>
        <v>0</v>
      </c>
      <c r="D575" s="2">
        <f>VLOOKUP(A575, Customer!A:O, 4, FALSE)</f>
        <v>0</v>
      </c>
      <c r="E575" s="2">
        <f>VLOOKUP(A575, Customer!A:O, 5, FALSE)</f>
        <v>43</v>
      </c>
      <c r="F575" s="2">
        <f>VLOOKUP(A575, Customer!A:O, 6, FALSE)</f>
        <v>0</v>
      </c>
      <c r="G575" s="2">
        <f>VLOOKUP(A575, Customer!A:O, 7, FALSE)</f>
        <v>1</v>
      </c>
      <c r="H575" s="2">
        <f>VLOOKUP(A575, Customer!A:O, 8, FALSE)</f>
        <v>0</v>
      </c>
      <c r="I575" s="2">
        <f>VLOOKUP(A575, Customer!A:O, 9, FALSE)</f>
        <v>0</v>
      </c>
      <c r="J575" s="2">
        <f>VLOOKUP(A575, Customer!A:O, 10, FALSE)</f>
        <v>0</v>
      </c>
      <c r="K575" s="2">
        <f>VLOOKUP(A575, Customer!A:O, 11, FALSE)</f>
        <v>0</v>
      </c>
      <c r="L575" s="2">
        <f>VLOOKUP(A575, Customer!A:O, 12, FALSE)</f>
        <v>0</v>
      </c>
      <c r="M575" s="2">
        <f>VLOOKUP(A575, Customer!A:O, 13, FALSE)</f>
        <v>1</v>
      </c>
      <c r="N575" s="2">
        <f>VLOOKUP(A575, Customer!A:O, 14, FALSE)</f>
        <v>0</v>
      </c>
      <c r="O575" s="2" t="str">
        <f>VLOOKUP(A575, Customer!A:O, 15, FALSE)</f>
        <v>State-California</v>
      </c>
      <c r="P575" s="2">
        <f>VLOOKUP(A575,Sales!A:N,2,FALSE)</f>
        <v>72</v>
      </c>
      <c r="Q575">
        <f>VLOOKUP(A575,Sales!A:N,3,FALSE)</f>
        <v>421</v>
      </c>
      <c r="R575" s="2">
        <f>VLOOKUP(A575,Sales!A:N,4,FALSE)</f>
        <v>45</v>
      </c>
      <c r="S575" s="2">
        <f>VLOOKUP(A575,Sales!A:N,5,FALSE)</f>
        <v>457</v>
      </c>
      <c r="T575" s="2">
        <f>VLOOKUP(A575,Sales!A:N,6,FALSE)</f>
        <v>200</v>
      </c>
      <c r="U575" s="2">
        <f>VLOOKUP(A575,Sales!A:N,7,FALSE)</f>
        <v>93</v>
      </c>
      <c r="V575" s="2">
        <f>VLOOKUP(A575,Sales!A:N,8,FALSE)</f>
        <v>105</v>
      </c>
      <c r="W575" s="2">
        <f>VLOOKUP(A575,Sales!A:N,9,FALSE)</f>
        <v>1111</v>
      </c>
      <c r="X575" s="2">
        <f>VLOOKUP(A575,Sales!A:N,10,FALSE)</f>
        <v>1</v>
      </c>
      <c r="Y575" s="2">
        <f>VLOOKUP(A575,Sales!A:N,11,FALSE)</f>
        <v>4</v>
      </c>
      <c r="Z575" s="2">
        <f>VLOOKUP(A575,Sales!A:N,12,FALSE)</f>
        <v>4</v>
      </c>
      <c r="AA575" s="2">
        <f>VLOOKUP(A575,Sales!A:N,13,FALSE)</f>
        <v>6</v>
      </c>
      <c r="AB575" s="2">
        <f>VLOOKUP(A575,Sales!A:N,14,FALSE)</f>
        <v>3</v>
      </c>
      <c r="AC575" s="2">
        <f>VLOOKUP(A575,Campaigns!A:I,2,FALSE)</f>
        <v>0</v>
      </c>
      <c r="AD575" s="2">
        <f>VLOOKUP(A575,Campaigns!A:I,3,FALSE)</f>
        <v>0</v>
      </c>
      <c r="AE575" s="2">
        <f>VLOOKUP(A575,Campaigns!A:I,4,FALSE)</f>
        <v>0</v>
      </c>
      <c r="AF575" s="2">
        <f>VLOOKUP(A575,Campaigns!A:I,5,FALSE)</f>
        <v>0</v>
      </c>
      <c r="AG575" s="2">
        <f>VLOOKUP(A575,Campaigns!A:I,6,FALSE)</f>
        <v>0</v>
      </c>
      <c r="AH575" s="2">
        <f>VLOOKUP(A575,Campaigns!A:I,7,FALSE)</f>
        <v>0</v>
      </c>
      <c r="AI575" s="2">
        <f>VLOOKUP(A575,Campaigns!A:I,8,FALSE)</f>
        <v>0</v>
      </c>
      <c r="AJ575" s="19">
        <f>VLOOKUP(A575,Campaigns!A:I,9,FALSE)</f>
        <v>44176</v>
      </c>
    </row>
    <row r="576" spans="1:36">
      <c r="A576" s="2">
        <v>2108</v>
      </c>
      <c r="B576" s="2">
        <f>VLOOKUP(A576, Customer!A:O, 2, FALSE)</f>
        <v>146931</v>
      </c>
      <c r="C576" s="2">
        <f>VLOOKUP(A576, Customer!A:O, 3, FALSE)</f>
        <v>2</v>
      </c>
      <c r="D576" s="2">
        <f>VLOOKUP(A576, Customer!A:O, 4, FALSE)</f>
        <v>1</v>
      </c>
      <c r="E576" s="2">
        <f>VLOOKUP(A576, Customer!A:O, 5, FALSE)</f>
        <v>43</v>
      </c>
      <c r="F576" s="2">
        <f>VLOOKUP(A576, Customer!A:O, 6, FALSE)</f>
        <v>0</v>
      </c>
      <c r="G576" s="2">
        <f>VLOOKUP(A576, Customer!A:O, 7, FALSE)</f>
        <v>0</v>
      </c>
      <c r="H576" s="2">
        <f>VLOOKUP(A576, Customer!A:O, 8, FALSE)</f>
        <v>0</v>
      </c>
      <c r="I576" s="2">
        <f>VLOOKUP(A576, Customer!A:O, 9, FALSE)</f>
        <v>1</v>
      </c>
      <c r="J576" s="2">
        <f>VLOOKUP(A576, Customer!A:O, 10, FALSE)</f>
        <v>0</v>
      </c>
      <c r="K576" s="2">
        <f>VLOOKUP(A576, Customer!A:O, 11, FALSE)</f>
        <v>0</v>
      </c>
      <c r="L576" s="2">
        <f>VLOOKUP(A576, Customer!A:O, 12, FALSE)</f>
        <v>1</v>
      </c>
      <c r="M576" s="2">
        <f>VLOOKUP(A576, Customer!A:O, 13, FALSE)</f>
        <v>0</v>
      </c>
      <c r="N576" s="2">
        <f>VLOOKUP(A576, Customer!A:O, 14, FALSE)</f>
        <v>0</v>
      </c>
      <c r="O576" s="2" t="str">
        <f>VLOOKUP(A576, Customer!A:O, 15, FALSE)</f>
        <v>State-New York</v>
      </c>
      <c r="P576" s="2">
        <f>VLOOKUP(A576,Sales!A:N,2,FALSE)</f>
        <v>94</v>
      </c>
      <c r="Q576">
        <f>VLOOKUP(A576,Sales!A:N,3,FALSE)</f>
        <v>128</v>
      </c>
      <c r="R576" s="2">
        <f>VLOOKUP(A576,Sales!A:N,4,FALSE)</f>
        <v>0</v>
      </c>
      <c r="S576" s="2">
        <f>VLOOKUP(A576,Sales!A:N,5,FALSE)</f>
        <v>53</v>
      </c>
      <c r="T576" s="2">
        <f>VLOOKUP(A576,Sales!A:N,6,FALSE)</f>
        <v>9</v>
      </c>
      <c r="U576" s="2">
        <f>VLOOKUP(A576,Sales!A:N,7,FALSE)</f>
        <v>3</v>
      </c>
      <c r="V576" s="2">
        <f>VLOOKUP(A576,Sales!A:N,8,FALSE)</f>
        <v>50</v>
      </c>
      <c r="W576" s="2">
        <f>VLOOKUP(A576,Sales!A:N,9,FALSE)</f>
        <v>144</v>
      </c>
      <c r="X576" s="2">
        <f>VLOOKUP(A576,Sales!A:N,10,FALSE)</f>
        <v>2</v>
      </c>
      <c r="Y576" s="2">
        <f>VLOOKUP(A576,Sales!A:N,11,FALSE)</f>
        <v>1</v>
      </c>
      <c r="Z576" s="2">
        <f>VLOOKUP(A576,Sales!A:N,12,FALSE)</f>
        <v>1</v>
      </c>
      <c r="AA576" s="2">
        <f>VLOOKUP(A576,Sales!A:N,13,FALSE)</f>
        <v>3</v>
      </c>
      <c r="AB576" s="2">
        <f>VLOOKUP(A576,Sales!A:N,14,FALSE)</f>
        <v>3</v>
      </c>
      <c r="AC576" s="2">
        <f>VLOOKUP(A576,Campaigns!A:I,2,FALSE)</f>
        <v>0</v>
      </c>
      <c r="AD576" s="2">
        <f>VLOOKUP(A576,Campaigns!A:I,3,FALSE)</f>
        <v>0</v>
      </c>
      <c r="AE576" s="2">
        <f>VLOOKUP(A576,Campaigns!A:I,4,FALSE)</f>
        <v>0</v>
      </c>
      <c r="AF576" s="2">
        <f>VLOOKUP(A576,Campaigns!A:I,5,FALSE)</f>
        <v>0</v>
      </c>
      <c r="AG576" s="2">
        <f>VLOOKUP(A576,Campaigns!A:I,6,FALSE)</f>
        <v>0</v>
      </c>
      <c r="AH576" s="2">
        <f>VLOOKUP(A576,Campaigns!A:I,7,FALSE)</f>
        <v>0</v>
      </c>
      <c r="AI576" s="2">
        <f>VLOOKUP(A576,Campaigns!A:I,8,FALSE)</f>
        <v>0</v>
      </c>
      <c r="AJ576" s="19" t="str">
        <f>VLOOKUP(A576,Campaigns!A:I,9,FALSE)</f>
        <v>9/28/2020</v>
      </c>
    </row>
    <row r="577" spans="1:36">
      <c r="A577" s="2">
        <v>2321</v>
      </c>
      <c r="B577" s="2">
        <f>VLOOKUP(A577, Customer!A:O, 2, FALSE)</f>
        <v>143263</v>
      </c>
      <c r="C577" s="2">
        <f>VLOOKUP(A577, Customer!A:O, 3, FALSE)</f>
        <v>0</v>
      </c>
      <c r="D577" s="2">
        <f>VLOOKUP(A577, Customer!A:O, 4, FALSE)</f>
        <v>1</v>
      </c>
      <c r="E577" s="2">
        <f>VLOOKUP(A577, Customer!A:O, 5, FALSE)</f>
        <v>43</v>
      </c>
      <c r="F577" s="2">
        <f>VLOOKUP(A577, Customer!A:O, 6, FALSE)</f>
        <v>0</v>
      </c>
      <c r="G577" s="2">
        <f>VLOOKUP(A577, Customer!A:O, 7, FALSE)</f>
        <v>1</v>
      </c>
      <c r="H577" s="2">
        <f>VLOOKUP(A577, Customer!A:O, 8, FALSE)</f>
        <v>0</v>
      </c>
      <c r="I577" s="2">
        <f>VLOOKUP(A577, Customer!A:O, 9, FALSE)</f>
        <v>0</v>
      </c>
      <c r="J577" s="2">
        <f>VLOOKUP(A577, Customer!A:O, 10, FALSE)</f>
        <v>0</v>
      </c>
      <c r="K577" s="2">
        <f>VLOOKUP(A577, Customer!A:O, 11, FALSE)</f>
        <v>0</v>
      </c>
      <c r="L577" s="2">
        <f>VLOOKUP(A577, Customer!A:O, 12, FALSE)</f>
        <v>0</v>
      </c>
      <c r="M577" s="2">
        <f>VLOOKUP(A577, Customer!A:O, 13, FALSE)</f>
        <v>1</v>
      </c>
      <c r="N577" s="2">
        <f>VLOOKUP(A577, Customer!A:O, 14, FALSE)</f>
        <v>0</v>
      </c>
      <c r="O577" s="2" t="str">
        <f>VLOOKUP(A577, Customer!A:O, 15, FALSE)</f>
        <v>State-California</v>
      </c>
      <c r="P577" s="2">
        <f>VLOOKUP(A577,Sales!A:N,2,FALSE)</f>
        <v>2</v>
      </c>
      <c r="Q577">
        <f>VLOOKUP(A577,Sales!A:N,3,FALSE)</f>
        <v>868</v>
      </c>
      <c r="R577" s="2">
        <f>VLOOKUP(A577,Sales!A:N,4,FALSE)</f>
        <v>20</v>
      </c>
      <c r="S577" s="2">
        <f>VLOOKUP(A577,Sales!A:N,5,FALSE)</f>
        <v>202</v>
      </c>
      <c r="T577" s="2">
        <f>VLOOKUP(A577,Sales!A:N,6,FALSE)</f>
        <v>0</v>
      </c>
      <c r="U577" s="2">
        <f>VLOOKUP(A577,Sales!A:N,7,FALSE)</f>
        <v>33</v>
      </c>
      <c r="V577" s="2">
        <f>VLOOKUP(A577,Sales!A:N,8,FALSE)</f>
        <v>338</v>
      </c>
      <c r="W577" s="2">
        <f>VLOOKUP(A577,Sales!A:N,9,FALSE)</f>
        <v>785</v>
      </c>
      <c r="X577" s="2">
        <f>VLOOKUP(A577,Sales!A:N,10,FALSE)</f>
        <v>3</v>
      </c>
      <c r="Y577" s="2">
        <f>VLOOKUP(A577,Sales!A:N,11,FALSE)</f>
        <v>5</v>
      </c>
      <c r="Z577" s="2">
        <f>VLOOKUP(A577,Sales!A:N,12,FALSE)</f>
        <v>2</v>
      </c>
      <c r="AA577" s="2">
        <f>VLOOKUP(A577,Sales!A:N,13,FALSE)</f>
        <v>6</v>
      </c>
      <c r="AB577" s="2">
        <f>VLOOKUP(A577,Sales!A:N,14,FALSE)</f>
        <v>5</v>
      </c>
      <c r="AC577" s="2">
        <f>VLOOKUP(A577,Campaigns!A:I,2,FALSE)</f>
        <v>0</v>
      </c>
      <c r="AD577" s="2">
        <f>VLOOKUP(A577,Campaigns!A:I,3,FALSE)</f>
        <v>0</v>
      </c>
      <c r="AE577" s="2">
        <f>VLOOKUP(A577,Campaigns!A:I,4,FALSE)</f>
        <v>0</v>
      </c>
      <c r="AF577" s="2">
        <f>VLOOKUP(A577,Campaigns!A:I,5,FALSE)</f>
        <v>0</v>
      </c>
      <c r="AG577" s="2">
        <f>VLOOKUP(A577,Campaigns!A:I,6,FALSE)</f>
        <v>0</v>
      </c>
      <c r="AH577" s="2">
        <f>VLOOKUP(A577,Campaigns!A:I,7,FALSE)</f>
        <v>0</v>
      </c>
      <c r="AI577" s="2">
        <f>VLOOKUP(A577,Campaigns!A:I,8,FALSE)</f>
        <v>0</v>
      </c>
      <c r="AJ577" s="19" t="str">
        <f>VLOOKUP(A577,Campaigns!A:I,9,FALSE)</f>
        <v>4/28/2019</v>
      </c>
    </row>
    <row r="578" spans="1:36">
      <c r="A578" s="2">
        <v>2274</v>
      </c>
      <c r="B578" s="2">
        <f>VLOOKUP(A578, Customer!A:O, 2, FALSE)</f>
        <v>142997</v>
      </c>
      <c r="C578" s="2">
        <f>VLOOKUP(A578, Customer!A:O, 3, FALSE)</f>
        <v>1</v>
      </c>
      <c r="D578" s="2">
        <f>VLOOKUP(A578, Customer!A:O, 4, FALSE)</f>
        <v>1</v>
      </c>
      <c r="E578" s="2">
        <f>VLOOKUP(A578, Customer!A:O, 5, FALSE)</f>
        <v>43</v>
      </c>
      <c r="F578" s="2">
        <f>VLOOKUP(A578, Customer!A:O, 6, FALSE)</f>
        <v>0</v>
      </c>
      <c r="G578" s="2">
        <f>VLOOKUP(A578, Customer!A:O, 7, FALSE)</f>
        <v>0</v>
      </c>
      <c r="H578" s="2">
        <f>VLOOKUP(A578, Customer!A:O, 8, FALSE)</f>
        <v>1</v>
      </c>
      <c r="I578" s="2">
        <f>VLOOKUP(A578, Customer!A:O, 9, FALSE)</f>
        <v>0</v>
      </c>
      <c r="J578" s="2">
        <f>VLOOKUP(A578, Customer!A:O, 10, FALSE)</f>
        <v>0</v>
      </c>
      <c r="K578" s="2">
        <f>VLOOKUP(A578, Customer!A:O, 11, FALSE)</f>
        <v>0</v>
      </c>
      <c r="L578" s="2">
        <f>VLOOKUP(A578, Customer!A:O, 12, FALSE)</f>
        <v>0</v>
      </c>
      <c r="M578" s="2">
        <f>VLOOKUP(A578, Customer!A:O, 13, FALSE)</f>
        <v>0</v>
      </c>
      <c r="N578" s="2">
        <f>VLOOKUP(A578, Customer!A:O, 14, FALSE)</f>
        <v>1</v>
      </c>
      <c r="O578" s="2" t="str">
        <f>VLOOKUP(A578, Customer!A:O, 15, FALSE)</f>
        <v>State-Florida</v>
      </c>
      <c r="P578" s="2">
        <f>VLOOKUP(A578,Sales!A:N,2,FALSE)</f>
        <v>91</v>
      </c>
      <c r="Q578">
        <f>VLOOKUP(A578,Sales!A:N,3,FALSE)</f>
        <v>13</v>
      </c>
      <c r="R578" s="2">
        <f>VLOOKUP(A578,Sales!A:N,4,FALSE)</f>
        <v>0</v>
      </c>
      <c r="S578" s="2">
        <f>VLOOKUP(A578,Sales!A:N,5,FALSE)</f>
        <v>17</v>
      </c>
      <c r="T578" s="2">
        <f>VLOOKUP(A578,Sales!A:N,6,FALSE)</f>
        <v>0</v>
      </c>
      <c r="U578" s="2">
        <f>VLOOKUP(A578,Sales!A:N,7,FALSE)</f>
        <v>3</v>
      </c>
      <c r="V578" s="2">
        <f>VLOOKUP(A578,Sales!A:N,8,FALSE)</f>
        <v>17</v>
      </c>
      <c r="W578" s="2">
        <f>VLOOKUP(A578,Sales!A:N,9,FALSE)</f>
        <v>17</v>
      </c>
      <c r="X578" s="2">
        <f>VLOOKUP(A578,Sales!A:N,10,FALSE)</f>
        <v>1</v>
      </c>
      <c r="Y578" s="2">
        <f>VLOOKUP(A578,Sales!A:N,11,FALSE)</f>
        <v>1</v>
      </c>
      <c r="Z578" s="2">
        <f>VLOOKUP(A578,Sales!A:N,12,FALSE)</f>
        <v>0</v>
      </c>
      <c r="AA578" s="2">
        <f>VLOOKUP(A578,Sales!A:N,13,FALSE)</f>
        <v>2</v>
      </c>
      <c r="AB578" s="2">
        <f>VLOOKUP(A578,Sales!A:N,14,FALSE)</f>
        <v>7</v>
      </c>
      <c r="AC578" s="2">
        <f>VLOOKUP(A578,Campaigns!A:I,2,FALSE)</f>
        <v>0</v>
      </c>
      <c r="AD578" s="2">
        <f>VLOOKUP(A578,Campaigns!A:I,3,FALSE)</f>
        <v>0</v>
      </c>
      <c r="AE578" s="2">
        <f>VLOOKUP(A578,Campaigns!A:I,4,FALSE)</f>
        <v>0</v>
      </c>
      <c r="AF578" s="2">
        <f>VLOOKUP(A578,Campaigns!A:I,5,FALSE)</f>
        <v>0</v>
      </c>
      <c r="AG578" s="2">
        <f>VLOOKUP(A578,Campaigns!A:I,6,FALSE)</f>
        <v>0</v>
      </c>
      <c r="AH578" s="2">
        <f>VLOOKUP(A578,Campaigns!A:I,7,FALSE)</f>
        <v>0</v>
      </c>
      <c r="AI578" s="2">
        <f>VLOOKUP(A578,Campaigns!A:I,8,FALSE)</f>
        <v>0</v>
      </c>
      <c r="AJ578" s="19" t="str">
        <f>VLOOKUP(A578,Campaigns!A:I,9,FALSE)</f>
        <v>5/13/2020</v>
      </c>
    </row>
    <row r="579" spans="1:36">
      <c r="A579" s="2">
        <v>2478</v>
      </c>
      <c r="B579" s="2">
        <f>VLOOKUP(A579, Customer!A:O, 2, FALSE)</f>
        <v>142014</v>
      </c>
      <c r="C579" s="2">
        <f>VLOOKUP(A579, Customer!A:O, 3, FALSE)</f>
        <v>1</v>
      </c>
      <c r="D579" s="2">
        <f>VLOOKUP(A579, Customer!A:O, 4, FALSE)</f>
        <v>0</v>
      </c>
      <c r="E579" s="2">
        <f>VLOOKUP(A579, Customer!A:O, 5, FALSE)</f>
        <v>43</v>
      </c>
      <c r="F579" s="2">
        <f>VLOOKUP(A579, Customer!A:O, 6, FALSE)</f>
        <v>0</v>
      </c>
      <c r="G579" s="2">
        <f>VLOOKUP(A579, Customer!A:O, 7, FALSE)</f>
        <v>1</v>
      </c>
      <c r="H579" s="2">
        <f>VLOOKUP(A579, Customer!A:O, 8, FALSE)</f>
        <v>0</v>
      </c>
      <c r="I579" s="2">
        <f>VLOOKUP(A579, Customer!A:O, 9, FALSE)</f>
        <v>0</v>
      </c>
      <c r="J579" s="2">
        <f>VLOOKUP(A579, Customer!A:O, 10, FALSE)</f>
        <v>0</v>
      </c>
      <c r="K579" s="2">
        <f>VLOOKUP(A579, Customer!A:O, 11, FALSE)</f>
        <v>0</v>
      </c>
      <c r="L579" s="2">
        <f>VLOOKUP(A579, Customer!A:O, 12, FALSE)</f>
        <v>1</v>
      </c>
      <c r="M579" s="2">
        <f>VLOOKUP(A579, Customer!A:O, 13, FALSE)</f>
        <v>0</v>
      </c>
      <c r="N579" s="2">
        <f>VLOOKUP(A579, Customer!A:O, 14, FALSE)</f>
        <v>0</v>
      </c>
      <c r="O579" s="2" t="str">
        <f>VLOOKUP(A579, Customer!A:O, 15, FALSE)</f>
        <v>State-Florida</v>
      </c>
      <c r="P579" s="2">
        <f>VLOOKUP(A579,Sales!A:N,2,FALSE)</f>
        <v>56</v>
      </c>
      <c r="Q579">
        <f>VLOOKUP(A579,Sales!A:N,3,FALSE)</f>
        <v>825</v>
      </c>
      <c r="R579" s="2">
        <f>VLOOKUP(A579,Sales!A:N,4,FALSE)</f>
        <v>51</v>
      </c>
      <c r="S579" s="2">
        <f>VLOOKUP(A579,Sales!A:N,5,FALSE)</f>
        <v>365</v>
      </c>
      <c r="T579" s="2">
        <f>VLOOKUP(A579,Sales!A:N,6,FALSE)</f>
        <v>14</v>
      </c>
      <c r="U579" s="2">
        <f>VLOOKUP(A579,Sales!A:N,7,FALSE)</f>
        <v>51</v>
      </c>
      <c r="V579" s="2">
        <f>VLOOKUP(A579,Sales!A:N,8,FALSE)</f>
        <v>169</v>
      </c>
      <c r="W579" s="2">
        <f>VLOOKUP(A579,Sales!A:N,9,FALSE)</f>
        <v>1136</v>
      </c>
      <c r="X579" s="2">
        <f>VLOOKUP(A579,Sales!A:N,10,FALSE)</f>
        <v>6</v>
      </c>
      <c r="Y579" s="2">
        <f>VLOOKUP(A579,Sales!A:N,11,FALSE)</f>
        <v>7</v>
      </c>
      <c r="Z579" s="2">
        <f>VLOOKUP(A579,Sales!A:N,12,FALSE)</f>
        <v>1</v>
      </c>
      <c r="AA579" s="2">
        <f>VLOOKUP(A579,Sales!A:N,13,FALSE)</f>
        <v>6</v>
      </c>
      <c r="AB579" s="2">
        <f>VLOOKUP(A579,Sales!A:N,14,FALSE)</f>
        <v>8</v>
      </c>
      <c r="AC579" s="2">
        <f>VLOOKUP(A579,Campaigns!A:I,2,FALSE)</f>
        <v>0</v>
      </c>
      <c r="AD579" s="2">
        <f>VLOOKUP(A579,Campaigns!A:I,3,FALSE)</f>
        <v>0</v>
      </c>
      <c r="AE579" s="2">
        <f>VLOOKUP(A579,Campaigns!A:I,4,FALSE)</f>
        <v>0</v>
      </c>
      <c r="AF579" s="2">
        <f>VLOOKUP(A579,Campaigns!A:I,5,FALSE)</f>
        <v>0</v>
      </c>
      <c r="AG579" s="2">
        <f>VLOOKUP(A579,Campaigns!A:I,6,FALSE)</f>
        <v>0</v>
      </c>
      <c r="AH579" s="2">
        <f>VLOOKUP(A579,Campaigns!A:I,7,FALSE)</f>
        <v>0</v>
      </c>
      <c r="AI579" s="2">
        <f>VLOOKUP(A579,Campaigns!A:I,8,FALSE)</f>
        <v>1</v>
      </c>
      <c r="AJ579" s="19" t="str">
        <f>VLOOKUP(A579,Campaigns!A:I,9,FALSE)</f>
        <v>1/22/2019</v>
      </c>
    </row>
    <row r="580" spans="1:36">
      <c r="A580" s="2">
        <v>2550</v>
      </c>
      <c r="B580" s="2">
        <f>VLOOKUP(A580, Customer!A:O, 2, FALSE)</f>
        <v>142014</v>
      </c>
      <c r="C580" s="2">
        <f>VLOOKUP(A580, Customer!A:O, 3, FALSE)</f>
        <v>1</v>
      </c>
      <c r="D580" s="2">
        <f>VLOOKUP(A580, Customer!A:O, 4, FALSE)</f>
        <v>0</v>
      </c>
      <c r="E580" s="2">
        <f>VLOOKUP(A580, Customer!A:O, 5, FALSE)</f>
        <v>43</v>
      </c>
      <c r="F580" s="2">
        <f>VLOOKUP(A580, Customer!A:O, 6, FALSE)</f>
        <v>0</v>
      </c>
      <c r="G580" s="2">
        <f>VLOOKUP(A580, Customer!A:O, 7, FALSE)</f>
        <v>1</v>
      </c>
      <c r="H580" s="2">
        <f>VLOOKUP(A580, Customer!A:O, 8, FALSE)</f>
        <v>0</v>
      </c>
      <c r="I580" s="2">
        <f>VLOOKUP(A580, Customer!A:O, 9, FALSE)</f>
        <v>0</v>
      </c>
      <c r="J580" s="2">
        <f>VLOOKUP(A580, Customer!A:O, 10, FALSE)</f>
        <v>0</v>
      </c>
      <c r="K580" s="2">
        <f>VLOOKUP(A580, Customer!A:O, 11, FALSE)</f>
        <v>0</v>
      </c>
      <c r="L580" s="2">
        <f>VLOOKUP(A580, Customer!A:O, 12, FALSE)</f>
        <v>1</v>
      </c>
      <c r="M580" s="2">
        <f>VLOOKUP(A580, Customer!A:O, 13, FALSE)</f>
        <v>0</v>
      </c>
      <c r="N580" s="2">
        <f>VLOOKUP(A580, Customer!A:O, 14, FALSE)</f>
        <v>0</v>
      </c>
      <c r="O580" s="2" t="str">
        <f>VLOOKUP(A580, Customer!A:O, 15, FALSE)</f>
        <v>State-Florida</v>
      </c>
      <c r="P580" s="2">
        <f>VLOOKUP(A580,Sales!A:N,2,FALSE)</f>
        <v>56</v>
      </c>
      <c r="Q580">
        <f>VLOOKUP(A580,Sales!A:N,3,FALSE)</f>
        <v>825</v>
      </c>
      <c r="R580" s="2">
        <f>VLOOKUP(A580,Sales!A:N,4,FALSE)</f>
        <v>51</v>
      </c>
      <c r="S580" s="2">
        <f>VLOOKUP(A580,Sales!A:N,5,FALSE)</f>
        <v>365</v>
      </c>
      <c r="T580" s="2">
        <f>VLOOKUP(A580,Sales!A:N,6,FALSE)</f>
        <v>14</v>
      </c>
      <c r="U580" s="2">
        <f>VLOOKUP(A580,Sales!A:N,7,FALSE)</f>
        <v>51</v>
      </c>
      <c r="V580" s="2">
        <f>VLOOKUP(A580,Sales!A:N,8,FALSE)</f>
        <v>169</v>
      </c>
      <c r="W580" s="2">
        <f>VLOOKUP(A580,Sales!A:N,9,FALSE)</f>
        <v>1136</v>
      </c>
      <c r="X580" s="2">
        <f>VLOOKUP(A580,Sales!A:N,10,FALSE)</f>
        <v>6</v>
      </c>
      <c r="Y580" s="2">
        <f>VLOOKUP(A580,Sales!A:N,11,FALSE)</f>
        <v>7</v>
      </c>
      <c r="Z580" s="2">
        <f>VLOOKUP(A580,Sales!A:N,12,FALSE)</f>
        <v>1</v>
      </c>
      <c r="AA580" s="2">
        <f>VLOOKUP(A580,Sales!A:N,13,FALSE)</f>
        <v>6</v>
      </c>
      <c r="AB580" s="2">
        <f>VLOOKUP(A580,Sales!A:N,14,FALSE)</f>
        <v>8</v>
      </c>
      <c r="AC580" s="2">
        <f>VLOOKUP(A580,Campaigns!A:I,2,FALSE)</f>
        <v>0</v>
      </c>
      <c r="AD580" s="2">
        <f>VLOOKUP(A580,Campaigns!A:I,3,FALSE)</f>
        <v>0</v>
      </c>
      <c r="AE580" s="2">
        <f>VLOOKUP(A580,Campaigns!A:I,4,FALSE)</f>
        <v>0</v>
      </c>
      <c r="AF580" s="2">
        <f>VLOOKUP(A580,Campaigns!A:I,5,FALSE)</f>
        <v>0</v>
      </c>
      <c r="AG580" s="2">
        <f>VLOOKUP(A580,Campaigns!A:I,6,FALSE)</f>
        <v>0</v>
      </c>
      <c r="AH580" s="2">
        <f>VLOOKUP(A580,Campaigns!A:I,7,FALSE)</f>
        <v>0</v>
      </c>
      <c r="AI580" s="2">
        <f>VLOOKUP(A580,Campaigns!A:I,8,FALSE)</f>
        <v>1</v>
      </c>
      <c r="AJ580" s="19" t="str">
        <f>VLOOKUP(A580,Campaigns!A:I,9,FALSE)</f>
        <v>1/22/2019</v>
      </c>
    </row>
    <row r="581" spans="1:36">
      <c r="A581" s="2">
        <v>1203</v>
      </c>
      <c r="B581" s="2">
        <f>VLOOKUP(A581, Customer!A:O, 2, FALSE)</f>
        <v>141443</v>
      </c>
      <c r="C581" s="2">
        <f>VLOOKUP(A581, Customer!A:O, 3, FALSE)</f>
        <v>1</v>
      </c>
      <c r="D581" s="2">
        <f>VLOOKUP(A581, Customer!A:O, 4, FALSE)</f>
        <v>0</v>
      </c>
      <c r="E581" s="2">
        <f>VLOOKUP(A581, Customer!A:O, 5, FALSE)</f>
        <v>43</v>
      </c>
      <c r="F581" s="2">
        <f>VLOOKUP(A581, Customer!A:O, 6, FALSE)</f>
        <v>0</v>
      </c>
      <c r="G581" s="2">
        <f>VLOOKUP(A581, Customer!A:O, 7, FALSE)</f>
        <v>1</v>
      </c>
      <c r="H581" s="2">
        <f>VLOOKUP(A581, Customer!A:O, 8, FALSE)</f>
        <v>0</v>
      </c>
      <c r="I581" s="2">
        <f>VLOOKUP(A581, Customer!A:O, 9, FALSE)</f>
        <v>0</v>
      </c>
      <c r="J581" s="2">
        <f>VLOOKUP(A581, Customer!A:O, 10, FALSE)</f>
        <v>0</v>
      </c>
      <c r="K581" s="2">
        <f>VLOOKUP(A581, Customer!A:O, 11, FALSE)</f>
        <v>0</v>
      </c>
      <c r="L581" s="2">
        <f>VLOOKUP(A581, Customer!A:O, 12, FALSE)</f>
        <v>1</v>
      </c>
      <c r="M581" s="2">
        <f>VLOOKUP(A581, Customer!A:O, 13, FALSE)</f>
        <v>0</v>
      </c>
      <c r="N581" s="2">
        <f>VLOOKUP(A581, Customer!A:O, 14, FALSE)</f>
        <v>0</v>
      </c>
      <c r="O581" s="2" t="str">
        <f>VLOOKUP(A581, Customer!A:O, 15, FALSE)</f>
        <v>State-Texas</v>
      </c>
      <c r="P581" s="2">
        <f>VLOOKUP(A581,Sales!A:N,2,FALSE)</f>
        <v>79</v>
      </c>
      <c r="Q581">
        <f>VLOOKUP(A581,Sales!A:N,3,FALSE)</f>
        <v>584</v>
      </c>
      <c r="R581" s="2">
        <f>VLOOKUP(A581,Sales!A:N,4,FALSE)</f>
        <v>24</v>
      </c>
      <c r="S581" s="2">
        <f>VLOOKUP(A581,Sales!A:N,5,FALSE)</f>
        <v>584</v>
      </c>
      <c r="T581" s="2">
        <f>VLOOKUP(A581,Sales!A:N,6,FALSE)</f>
        <v>85</v>
      </c>
      <c r="U581" s="2">
        <f>VLOOKUP(A581,Sales!A:N,7,FALSE)</f>
        <v>65</v>
      </c>
      <c r="V581" s="2">
        <f>VLOOKUP(A581,Sales!A:N,8,FALSE)</f>
        <v>304</v>
      </c>
      <c r="W581" s="2">
        <f>VLOOKUP(A581,Sales!A:N,9,FALSE)</f>
        <v>1038</v>
      </c>
      <c r="X581" s="2">
        <f>VLOOKUP(A581,Sales!A:N,10,FALSE)</f>
        <v>6</v>
      </c>
      <c r="Y581" s="2">
        <f>VLOOKUP(A581,Sales!A:N,11,FALSE)</f>
        <v>8</v>
      </c>
      <c r="Z581" s="2">
        <f>VLOOKUP(A581,Sales!A:N,12,FALSE)</f>
        <v>1</v>
      </c>
      <c r="AA581" s="2">
        <f>VLOOKUP(A581,Sales!A:N,13,FALSE)</f>
        <v>5</v>
      </c>
      <c r="AB581" s="2">
        <f>VLOOKUP(A581,Sales!A:N,14,FALSE)</f>
        <v>8</v>
      </c>
      <c r="AC581" s="2">
        <f>VLOOKUP(A581,Campaigns!A:I,2,FALSE)</f>
        <v>0</v>
      </c>
      <c r="AD581" s="2">
        <f>VLOOKUP(A581,Campaigns!A:I,3,FALSE)</f>
        <v>0</v>
      </c>
      <c r="AE581" s="2">
        <f>VLOOKUP(A581,Campaigns!A:I,4,FALSE)</f>
        <v>0</v>
      </c>
      <c r="AF581" s="2">
        <f>VLOOKUP(A581,Campaigns!A:I,5,FALSE)</f>
        <v>0</v>
      </c>
      <c r="AG581" s="2">
        <f>VLOOKUP(A581,Campaigns!A:I,6,FALSE)</f>
        <v>0</v>
      </c>
      <c r="AH581" s="2">
        <f>VLOOKUP(A581,Campaigns!A:I,7,FALSE)</f>
        <v>0</v>
      </c>
      <c r="AI581" s="2">
        <f>VLOOKUP(A581,Campaigns!A:I,8,FALSE)</f>
        <v>0</v>
      </c>
      <c r="AJ581" s="19">
        <f>VLOOKUP(A581,Campaigns!A:I,9,FALSE)</f>
        <v>43960</v>
      </c>
    </row>
    <row r="582" spans="1:36">
      <c r="A582" s="2">
        <v>1463</v>
      </c>
      <c r="B582" s="2">
        <f>VLOOKUP(A582, Customer!A:O, 2, FALSE)</f>
        <v>141124</v>
      </c>
      <c r="C582" s="2">
        <f>VLOOKUP(A582, Customer!A:O, 3, FALSE)</f>
        <v>1</v>
      </c>
      <c r="D582" s="2">
        <f>VLOOKUP(A582, Customer!A:O, 4, FALSE)</f>
        <v>0</v>
      </c>
      <c r="E582" s="2">
        <f>VLOOKUP(A582, Customer!A:O, 5, FALSE)</f>
        <v>43</v>
      </c>
      <c r="F582" s="2">
        <f>VLOOKUP(A582, Customer!A:O, 6, FALSE)</f>
        <v>0</v>
      </c>
      <c r="G582" s="2">
        <f>VLOOKUP(A582, Customer!A:O, 7, FALSE)</f>
        <v>1</v>
      </c>
      <c r="H582" s="2">
        <f>VLOOKUP(A582, Customer!A:O, 8, FALSE)</f>
        <v>0</v>
      </c>
      <c r="I582" s="2">
        <f>VLOOKUP(A582, Customer!A:O, 9, FALSE)</f>
        <v>0</v>
      </c>
      <c r="J582" s="2">
        <f>VLOOKUP(A582, Customer!A:O, 10, FALSE)</f>
        <v>0</v>
      </c>
      <c r="K582" s="2">
        <f>VLOOKUP(A582, Customer!A:O, 11, FALSE)</f>
        <v>0</v>
      </c>
      <c r="L582" s="2">
        <f>VLOOKUP(A582, Customer!A:O, 12, FALSE)</f>
        <v>1</v>
      </c>
      <c r="M582" s="2">
        <f>VLOOKUP(A582, Customer!A:O, 13, FALSE)</f>
        <v>0</v>
      </c>
      <c r="N582" s="2">
        <f>VLOOKUP(A582, Customer!A:O, 14, FALSE)</f>
        <v>0</v>
      </c>
      <c r="O582" s="2" t="str">
        <f>VLOOKUP(A582, Customer!A:O, 15, FALSE)</f>
        <v>State-California</v>
      </c>
      <c r="P582" s="2">
        <f>VLOOKUP(A582,Sales!A:N,2,FALSE)</f>
        <v>41</v>
      </c>
      <c r="Q582">
        <f>VLOOKUP(A582,Sales!A:N,3,FALSE)</f>
        <v>964</v>
      </c>
      <c r="R582" s="2">
        <f>VLOOKUP(A582,Sales!A:N,4,FALSE)</f>
        <v>24</v>
      </c>
      <c r="S582" s="2">
        <f>VLOOKUP(A582,Sales!A:N,5,FALSE)</f>
        <v>288</v>
      </c>
      <c r="T582" s="2">
        <f>VLOOKUP(A582,Sales!A:N,6,FALSE)</f>
        <v>51</v>
      </c>
      <c r="U582" s="2">
        <f>VLOOKUP(A582,Sales!A:N,7,FALSE)</f>
        <v>0</v>
      </c>
      <c r="V582" s="2">
        <f>VLOOKUP(A582,Sales!A:N,8,FALSE)</f>
        <v>408</v>
      </c>
      <c r="W582" s="2">
        <f>VLOOKUP(A582,Sales!A:N,9,FALSE)</f>
        <v>920</v>
      </c>
      <c r="X582" s="2">
        <f>VLOOKUP(A582,Sales!A:N,10,FALSE)</f>
        <v>7</v>
      </c>
      <c r="Y582" s="2">
        <f>VLOOKUP(A582,Sales!A:N,11,FALSE)</f>
        <v>7</v>
      </c>
      <c r="Z582" s="2">
        <f>VLOOKUP(A582,Sales!A:N,12,FALSE)</f>
        <v>3</v>
      </c>
      <c r="AA582" s="2">
        <f>VLOOKUP(A582,Sales!A:N,13,FALSE)</f>
        <v>4</v>
      </c>
      <c r="AB582" s="2">
        <f>VLOOKUP(A582,Sales!A:N,14,FALSE)</f>
        <v>8</v>
      </c>
      <c r="AC582" s="2">
        <f>VLOOKUP(A582,Campaigns!A:I,2,FALSE)</f>
        <v>0</v>
      </c>
      <c r="AD582" s="2">
        <f>VLOOKUP(A582,Campaigns!A:I,3,FALSE)</f>
        <v>0</v>
      </c>
      <c r="AE582" s="2">
        <f>VLOOKUP(A582,Campaigns!A:I,4,FALSE)</f>
        <v>0</v>
      </c>
      <c r="AF582" s="2">
        <f>VLOOKUP(A582,Campaigns!A:I,5,FALSE)</f>
        <v>0</v>
      </c>
      <c r="AG582" s="2">
        <f>VLOOKUP(A582,Campaigns!A:I,6,FALSE)</f>
        <v>0</v>
      </c>
      <c r="AH582" s="2">
        <f>VLOOKUP(A582,Campaigns!A:I,7,FALSE)</f>
        <v>0</v>
      </c>
      <c r="AI582" s="2">
        <f>VLOOKUP(A582,Campaigns!A:I,8,FALSE)</f>
        <v>0</v>
      </c>
      <c r="AJ582" s="19">
        <f>VLOOKUP(A582,Campaigns!A:I,9,FALSE)</f>
        <v>43650</v>
      </c>
    </row>
    <row r="583" spans="1:36">
      <c r="A583" s="2">
        <v>1070</v>
      </c>
      <c r="B583" s="2">
        <f>VLOOKUP(A583, Customer!A:O, 2, FALSE)</f>
        <v>140246</v>
      </c>
      <c r="C583" s="2">
        <f>VLOOKUP(A583, Customer!A:O, 3, FALSE)</f>
        <v>1</v>
      </c>
      <c r="D583" s="2">
        <f>VLOOKUP(A583, Customer!A:O, 4, FALSE)</f>
        <v>0</v>
      </c>
      <c r="E583" s="2">
        <f>VLOOKUP(A583, Customer!A:O, 5, FALSE)</f>
        <v>43</v>
      </c>
      <c r="F583" s="2">
        <f>VLOOKUP(A583, Customer!A:O, 6, FALSE)</f>
        <v>1</v>
      </c>
      <c r="G583" s="2">
        <f>VLOOKUP(A583, Customer!A:O, 7, FALSE)</f>
        <v>0</v>
      </c>
      <c r="H583" s="2">
        <f>VLOOKUP(A583, Customer!A:O, 8, FALSE)</f>
        <v>0</v>
      </c>
      <c r="I583" s="2">
        <f>VLOOKUP(A583, Customer!A:O, 9, FALSE)</f>
        <v>0</v>
      </c>
      <c r="J583" s="2">
        <f>VLOOKUP(A583, Customer!A:O, 10, FALSE)</f>
        <v>0</v>
      </c>
      <c r="K583" s="2">
        <f>VLOOKUP(A583, Customer!A:O, 11, FALSE)</f>
        <v>0</v>
      </c>
      <c r="L583" s="2">
        <f>VLOOKUP(A583, Customer!A:O, 12, FALSE)</f>
        <v>1</v>
      </c>
      <c r="M583" s="2">
        <f>VLOOKUP(A583, Customer!A:O, 13, FALSE)</f>
        <v>0</v>
      </c>
      <c r="N583" s="2">
        <f>VLOOKUP(A583, Customer!A:O, 14, FALSE)</f>
        <v>0</v>
      </c>
      <c r="O583" s="2" t="str">
        <f>VLOOKUP(A583, Customer!A:O, 15, FALSE)</f>
        <v>State-New York</v>
      </c>
      <c r="P583" s="2">
        <f>VLOOKUP(A583,Sales!A:N,2,FALSE)</f>
        <v>68</v>
      </c>
      <c r="Q583">
        <f>VLOOKUP(A583,Sales!A:N,3,FALSE)</f>
        <v>7</v>
      </c>
      <c r="R583" s="2">
        <f>VLOOKUP(A583,Sales!A:N,4,FALSE)</f>
        <v>3</v>
      </c>
      <c r="S583" s="2">
        <f>VLOOKUP(A583,Sales!A:N,5,FALSE)</f>
        <v>21</v>
      </c>
      <c r="T583" s="2">
        <f>VLOOKUP(A583,Sales!A:N,6,FALSE)</f>
        <v>7</v>
      </c>
      <c r="U583" s="2">
        <f>VLOOKUP(A583,Sales!A:N,7,FALSE)</f>
        <v>3</v>
      </c>
      <c r="V583" s="2">
        <f>VLOOKUP(A583,Sales!A:N,8,FALSE)</f>
        <v>3</v>
      </c>
      <c r="W583" s="2">
        <f>VLOOKUP(A583,Sales!A:N,9,FALSE)</f>
        <v>38</v>
      </c>
      <c r="X583" s="2">
        <f>VLOOKUP(A583,Sales!A:N,10,FALSE)</f>
        <v>1</v>
      </c>
      <c r="Y583" s="2">
        <f>VLOOKUP(A583,Sales!A:N,11,FALSE)</f>
        <v>1</v>
      </c>
      <c r="Z583" s="2">
        <f>VLOOKUP(A583,Sales!A:N,12,FALSE)</f>
        <v>0</v>
      </c>
      <c r="AA583" s="2">
        <f>VLOOKUP(A583,Sales!A:N,13,FALSE)</f>
        <v>2</v>
      </c>
      <c r="AB583" s="2">
        <f>VLOOKUP(A583,Sales!A:N,14,FALSE)</f>
        <v>6</v>
      </c>
      <c r="AC583" s="2">
        <f>VLOOKUP(A583,Campaigns!A:I,2,FALSE)</f>
        <v>0</v>
      </c>
      <c r="AD583" s="2">
        <f>VLOOKUP(A583,Campaigns!A:I,3,FALSE)</f>
        <v>0</v>
      </c>
      <c r="AE583" s="2">
        <f>VLOOKUP(A583,Campaigns!A:I,4,FALSE)</f>
        <v>0</v>
      </c>
      <c r="AF583" s="2">
        <f>VLOOKUP(A583,Campaigns!A:I,5,FALSE)</f>
        <v>0</v>
      </c>
      <c r="AG583" s="2">
        <f>VLOOKUP(A583,Campaigns!A:I,6,FALSE)</f>
        <v>0</v>
      </c>
      <c r="AH583" s="2">
        <f>VLOOKUP(A583,Campaigns!A:I,7,FALSE)</f>
        <v>0</v>
      </c>
      <c r="AI583" s="2">
        <f>VLOOKUP(A583,Campaigns!A:I,8,FALSE)</f>
        <v>0</v>
      </c>
      <c r="AJ583" s="19" t="str">
        <f>VLOOKUP(A583,Campaigns!A:I,9,FALSE)</f>
        <v>5/26/2019</v>
      </c>
    </row>
    <row r="584" spans="1:36">
      <c r="A584" s="2">
        <v>1929</v>
      </c>
      <c r="B584" s="2">
        <f>VLOOKUP(A584, Customer!A:O, 2, FALSE)</f>
        <v>139771</v>
      </c>
      <c r="C584" s="2">
        <f>VLOOKUP(A584, Customer!A:O, 3, FALSE)</f>
        <v>1</v>
      </c>
      <c r="D584" s="2">
        <f>VLOOKUP(A584, Customer!A:O, 4, FALSE)</f>
        <v>0</v>
      </c>
      <c r="E584" s="2">
        <f>VLOOKUP(A584, Customer!A:O, 5, FALSE)</f>
        <v>43</v>
      </c>
      <c r="F584" s="2">
        <f>VLOOKUP(A584, Customer!A:O, 6, FALSE)</f>
        <v>0</v>
      </c>
      <c r="G584" s="2">
        <f>VLOOKUP(A584, Customer!A:O, 7, FALSE)</f>
        <v>0</v>
      </c>
      <c r="H584" s="2">
        <f>VLOOKUP(A584, Customer!A:O, 8, FALSE)</f>
        <v>0</v>
      </c>
      <c r="I584" s="2">
        <f>VLOOKUP(A584, Customer!A:O, 9, FALSE)</f>
        <v>1</v>
      </c>
      <c r="J584" s="2">
        <f>VLOOKUP(A584, Customer!A:O, 10, FALSE)</f>
        <v>0</v>
      </c>
      <c r="K584" s="2">
        <f>VLOOKUP(A584, Customer!A:O, 11, FALSE)</f>
        <v>0</v>
      </c>
      <c r="L584" s="2">
        <f>VLOOKUP(A584, Customer!A:O, 12, FALSE)</f>
        <v>1</v>
      </c>
      <c r="M584" s="2">
        <f>VLOOKUP(A584, Customer!A:O, 13, FALSE)</f>
        <v>0</v>
      </c>
      <c r="N584" s="2">
        <f>VLOOKUP(A584, Customer!A:O, 14, FALSE)</f>
        <v>0</v>
      </c>
      <c r="O584" s="2" t="str">
        <f>VLOOKUP(A584, Customer!A:O, 15, FALSE)</f>
        <v>State-Texas</v>
      </c>
      <c r="P584" s="2">
        <f>VLOOKUP(A584,Sales!A:N,2,FALSE)</f>
        <v>92</v>
      </c>
      <c r="Q584">
        <f>VLOOKUP(A584,Sales!A:N,3,FALSE)</f>
        <v>21</v>
      </c>
      <c r="R584" s="2">
        <f>VLOOKUP(A584,Sales!A:N,4,FALSE)</f>
        <v>7</v>
      </c>
      <c r="S584" s="2">
        <f>VLOOKUP(A584,Sales!A:N,5,FALSE)</f>
        <v>63</v>
      </c>
      <c r="T584" s="2">
        <f>VLOOKUP(A584,Sales!A:N,6,FALSE)</f>
        <v>7</v>
      </c>
      <c r="U584" s="2">
        <f>VLOOKUP(A584,Sales!A:N,7,FALSE)</f>
        <v>28</v>
      </c>
      <c r="V584" s="2">
        <f>VLOOKUP(A584,Sales!A:N,8,FALSE)</f>
        <v>49</v>
      </c>
      <c r="W584" s="2">
        <f>VLOOKUP(A584,Sales!A:N,9,FALSE)</f>
        <v>77</v>
      </c>
      <c r="X584" s="2">
        <f>VLOOKUP(A584,Sales!A:N,10,FALSE)</f>
        <v>1</v>
      </c>
      <c r="Y584" s="2">
        <f>VLOOKUP(A584,Sales!A:N,11,FALSE)</f>
        <v>2</v>
      </c>
      <c r="Z584" s="2">
        <f>VLOOKUP(A584,Sales!A:N,12,FALSE)</f>
        <v>0</v>
      </c>
      <c r="AA584" s="2">
        <f>VLOOKUP(A584,Sales!A:N,13,FALSE)</f>
        <v>3</v>
      </c>
      <c r="AB584" s="2">
        <f>VLOOKUP(A584,Sales!A:N,14,FALSE)</f>
        <v>4</v>
      </c>
      <c r="AC584" s="2">
        <f>VLOOKUP(A584,Campaigns!A:I,2,FALSE)</f>
        <v>0</v>
      </c>
      <c r="AD584" s="2">
        <f>VLOOKUP(A584,Campaigns!A:I,3,FALSE)</f>
        <v>0</v>
      </c>
      <c r="AE584" s="2">
        <f>VLOOKUP(A584,Campaigns!A:I,4,FALSE)</f>
        <v>0</v>
      </c>
      <c r="AF584" s="2">
        <f>VLOOKUP(A584,Campaigns!A:I,5,FALSE)</f>
        <v>0</v>
      </c>
      <c r="AG584" s="2">
        <f>VLOOKUP(A584,Campaigns!A:I,6,FALSE)</f>
        <v>0</v>
      </c>
      <c r="AH584" s="2">
        <f>VLOOKUP(A584,Campaigns!A:I,7,FALSE)</f>
        <v>0</v>
      </c>
      <c r="AI584" s="2">
        <f>VLOOKUP(A584,Campaigns!A:I,8,FALSE)</f>
        <v>0</v>
      </c>
      <c r="AJ584" s="19">
        <f>VLOOKUP(A584,Campaigns!A:I,9,FALSE)</f>
        <v>44170</v>
      </c>
    </row>
    <row r="585" spans="1:36">
      <c r="A585" s="2">
        <v>2303</v>
      </c>
      <c r="B585" s="2">
        <f>VLOOKUP(A585, Customer!A:O, 2, FALSE)</f>
        <v>137774</v>
      </c>
      <c r="C585" s="2">
        <f>VLOOKUP(A585, Customer!A:O, 3, FALSE)</f>
        <v>2</v>
      </c>
      <c r="D585" s="2">
        <f>VLOOKUP(A585, Customer!A:O, 4, FALSE)</f>
        <v>0</v>
      </c>
      <c r="E585" s="2">
        <f>VLOOKUP(A585, Customer!A:O, 5, FALSE)</f>
        <v>43</v>
      </c>
      <c r="F585" s="2">
        <f>VLOOKUP(A585, Customer!A:O, 6, FALSE)</f>
        <v>0</v>
      </c>
      <c r="G585" s="2">
        <f>VLOOKUP(A585, Customer!A:O, 7, FALSE)</f>
        <v>0</v>
      </c>
      <c r="H585" s="2">
        <f>VLOOKUP(A585, Customer!A:O, 8, FALSE)</f>
        <v>1</v>
      </c>
      <c r="I585" s="2">
        <f>VLOOKUP(A585, Customer!A:O, 9, FALSE)</f>
        <v>0</v>
      </c>
      <c r="J585" s="2">
        <f>VLOOKUP(A585, Customer!A:O, 10, FALSE)</f>
        <v>0</v>
      </c>
      <c r="K585" s="2">
        <f>VLOOKUP(A585, Customer!A:O, 11, FALSE)</f>
        <v>0</v>
      </c>
      <c r="L585" s="2">
        <f>VLOOKUP(A585, Customer!A:O, 12, FALSE)</f>
        <v>1</v>
      </c>
      <c r="M585" s="2">
        <f>VLOOKUP(A585, Customer!A:O, 13, FALSE)</f>
        <v>0</v>
      </c>
      <c r="N585" s="2">
        <f>VLOOKUP(A585, Customer!A:O, 14, FALSE)</f>
        <v>0</v>
      </c>
      <c r="O585" s="2" t="str">
        <f>VLOOKUP(A585, Customer!A:O, 15, FALSE)</f>
        <v>State-California</v>
      </c>
      <c r="P585" s="2">
        <f>VLOOKUP(A585,Sales!A:N,2,FALSE)</f>
        <v>28</v>
      </c>
      <c r="Q585">
        <f>VLOOKUP(A585,Sales!A:N,3,FALSE)</f>
        <v>631</v>
      </c>
      <c r="R585" s="2">
        <f>VLOOKUP(A585,Sales!A:N,4,FALSE)</f>
        <v>29</v>
      </c>
      <c r="S585" s="2">
        <f>VLOOKUP(A585,Sales!A:N,5,FALSE)</f>
        <v>390</v>
      </c>
      <c r="T585" s="2">
        <f>VLOOKUP(A585,Sales!A:N,6,FALSE)</f>
        <v>26</v>
      </c>
      <c r="U585" s="2">
        <f>VLOOKUP(A585,Sales!A:N,7,FALSE)</f>
        <v>7</v>
      </c>
      <c r="V585" s="2">
        <f>VLOOKUP(A585,Sales!A:N,8,FALSE)</f>
        <v>642</v>
      </c>
      <c r="W585" s="2">
        <f>VLOOKUP(A585,Sales!A:N,9,FALSE)</f>
        <v>441</v>
      </c>
      <c r="X585" s="2">
        <f>VLOOKUP(A585,Sales!A:N,10,FALSE)</f>
        <v>4</v>
      </c>
      <c r="Y585" s="2">
        <f>VLOOKUP(A585,Sales!A:N,11,FALSE)</f>
        <v>7</v>
      </c>
      <c r="Z585" s="2">
        <f>VLOOKUP(A585,Sales!A:N,12,FALSE)</f>
        <v>2</v>
      </c>
      <c r="AA585" s="2">
        <f>VLOOKUP(A585,Sales!A:N,13,FALSE)</f>
        <v>3</v>
      </c>
      <c r="AB585" s="2">
        <f>VLOOKUP(A585,Sales!A:N,14,FALSE)</f>
        <v>9</v>
      </c>
      <c r="AC585" s="2">
        <f>VLOOKUP(A585,Campaigns!A:I,2,FALSE)</f>
        <v>1</v>
      </c>
      <c r="AD585" s="2">
        <f>VLOOKUP(A585,Campaigns!A:I,3,FALSE)</f>
        <v>0</v>
      </c>
      <c r="AE585" s="2">
        <f>VLOOKUP(A585,Campaigns!A:I,4,FALSE)</f>
        <v>0</v>
      </c>
      <c r="AF585" s="2">
        <f>VLOOKUP(A585,Campaigns!A:I,5,FALSE)</f>
        <v>0</v>
      </c>
      <c r="AG585" s="2">
        <f>VLOOKUP(A585,Campaigns!A:I,6,FALSE)</f>
        <v>0</v>
      </c>
      <c r="AH585" s="2">
        <f>VLOOKUP(A585,Campaigns!A:I,7,FALSE)</f>
        <v>1</v>
      </c>
      <c r="AI585" s="2">
        <f>VLOOKUP(A585,Campaigns!A:I,8,FALSE)</f>
        <v>1</v>
      </c>
      <c r="AJ585" s="19">
        <f>VLOOKUP(A585,Campaigns!A:I,9,FALSE)</f>
        <v>43679</v>
      </c>
    </row>
    <row r="586" spans="1:36">
      <c r="A586" s="2">
        <v>2772</v>
      </c>
      <c r="B586" s="2">
        <f>VLOOKUP(A586, Customer!A:O, 2, FALSE)</f>
        <v>136273</v>
      </c>
      <c r="C586" s="2">
        <f>VLOOKUP(A586, Customer!A:O, 3, FALSE)</f>
        <v>1</v>
      </c>
      <c r="D586" s="2">
        <f>VLOOKUP(A586, Customer!A:O, 4, FALSE)</f>
        <v>0</v>
      </c>
      <c r="E586" s="2">
        <f>VLOOKUP(A586, Customer!A:O, 5, FALSE)</f>
        <v>43</v>
      </c>
      <c r="F586" s="2">
        <f>VLOOKUP(A586, Customer!A:O, 6, FALSE)</f>
        <v>0</v>
      </c>
      <c r="G586" s="2">
        <f>VLOOKUP(A586, Customer!A:O, 7, FALSE)</f>
        <v>0</v>
      </c>
      <c r="H586" s="2">
        <f>VLOOKUP(A586, Customer!A:O, 8, FALSE)</f>
        <v>1</v>
      </c>
      <c r="I586" s="2">
        <f>VLOOKUP(A586, Customer!A:O, 9, FALSE)</f>
        <v>0</v>
      </c>
      <c r="J586" s="2">
        <f>VLOOKUP(A586, Customer!A:O, 10, FALSE)</f>
        <v>0</v>
      </c>
      <c r="K586" s="2">
        <f>VLOOKUP(A586, Customer!A:O, 11, FALSE)</f>
        <v>0</v>
      </c>
      <c r="L586" s="2">
        <f>VLOOKUP(A586, Customer!A:O, 12, FALSE)</f>
        <v>0</v>
      </c>
      <c r="M586" s="2">
        <f>VLOOKUP(A586, Customer!A:O, 13, FALSE)</f>
        <v>1</v>
      </c>
      <c r="N586" s="2">
        <f>VLOOKUP(A586, Customer!A:O, 14, FALSE)</f>
        <v>0</v>
      </c>
      <c r="O586" s="2" t="str">
        <f>VLOOKUP(A586, Customer!A:O, 15, FALSE)</f>
        <v>State-Florida</v>
      </c>
      <c r="P586" s="2">
        <f>VLOOKUP(A586,Sales!A:N,2,FALSE)</f>
        <v>80</v>
      </c>
      <c r="Q586">
        <f>VLOOKUP(A586,Sales!A:N,3,FALSE)</f>
        <v>109</v>
      </c>
      <c r="R586" s="2">
        <f>VLOOKUP(A586,Sales!A:N,4,FALSE)</f>
        <v>11</v>
      </c>
      <c r="S586" s="2">
        <f>VLOOKUP(A586,Sales!A:N,5,FALSE)</f>
        <v>113</v>
      </c>
      <c r="T586" s="2">
        <f>VLOOKUP(A586,Sales!A:N,6,FALSE)</f>
        <v>11</v>
      </c>
      <c r="U586" s="2">
        <f>VLOOKUP(A586,Sales!A:N,7,FALSE)</f>
        <v>8</v>
      </c>
      <c r="V586" s="2">
        <f>VLOOKUP(A586,Sales!A:N,8,FALSE)</f>
        <v>34</v>
      </c>
      <c r="W586" s="2">
        <f>VLOOKUP(A586,Sales!A:N,9,FALSE)</f>
        <v>218</v>
      </c>
      <c r="X586" s="2">
        <f>VLOOKUP(A586,Sales!A:N,10,FALSE)</f>
        <v>2</v>
      </c>
      <c r="Y586" s="2">
        <f>VLOOKUP(A586,Sales!A:N,11,FALSE)</f>
        <v>3</v>
      </c>
      <c r="Z586" s="2">
        <f>VLOOKUP(A586,Sales!A:N,12,FALSE)</f>
        <v>0</v>
      </c>
      <c r="AA586" s="2">
        <f>VLOOKUP(A586,Sales!A:N,13,FALSE)</f>
        <v>3</v>
      </c>
      <c r="AB586" s="2">
        <f>VLOOKUP(A586,Sales!A:N,14,FALSE)</f>
        <v>6</v>
      </c>
      <c r="AC586" s="2">
        <f>VLOOKUP(A586,Campaigns!A:I,2,FALSE)</f>
        <v>0</v>
      </c>
      <c r="AD586" s="2">
        <f>VLOOKUP(A586,Campaigns!A:I,3,FALSE)</f>
        <v>0</v>
      </c>
      <c r="AE586" s="2">
        <f>VLOOKUP(A586,Campaigns!A:I,4,FALSE)</f>
        <v>0</v>
      </c>
      <c r="AF586" s="2">
        <f>VLOOKUP(A586,Campaigns!A:I,5,FALSE)</f>
        <v>0</v>
      </c>
      <c r="AG586" s="2">
        <f>VLOOKUP(A586,Campaigns!A:I,6,FALSE)</f>
        <v>0</v>
      </c>
      <c r="AH586" s="2">
        <f>VLOOKUP(A586,Campaigns!A:I,7,FALSE)</f>
        <v>0</v>
      </c>
      <c r="AI586" s="2">
        <f>VLOOKUP(A586,Campaigns!A:I,8,FALSE)</f>
        <v>0</v>
      </c>
      <c r="AJ586" s="19" t="str">
        <f>VLOOKUP(A586,Campaigns!A:I,9,FALSE)</f>
        <v>9/20/2020</v>
      </c>
    </row>
    <row r="587" spans="1:36">
      <c r="A587" s="2">
        <v>1049</v>
      </c>
      <c r="B587" s="2">
        <f>VLOOKUP(A587, Customer!A:O, 2, FALSE)</f>
        <v>135790</v>
      </c>
      <c r="C587" s="2">
        <f>VLOOKUP(A587, Customer!A:O, 3, FALSE)</f>
        <v>1</v>
      </c>
      <c r="D587" s="2">
        <f>VLOOKUP(A587, Customer!A:O, 4, FALSE)</f>
        <v>0</v>
      </c>
      <c r="E587" s="2">
        <f>VLOOKUP(A587, Customer!A:O, 5, FALSE)</f>
        <v>43</v>
      </c>
      <c r="F587" s="2">
        <f>VLOOKUP(A587, Customer!A:O, 6, FALSE)</f>
        <v>0</v>
      </c>
      <c r="G587" s="2">
        <f>VLOOKUP(A587, Customer!A:O, 7, FALSE)</f>
        <v>0</v>
      </c>
      <c r="H587" s="2">
        <f>VLOOKUP(A587, Customer!A:O, 8, FALSE)</f>
        <v>1</v>
      </c>
      <c r="I587" s="2">
        <f>VLOOKUP(A587, Customer!A:O, 9, FALSE)</f>
        <v>0</v>
      </c>
      <c r="J587" s="2">
        <f>VLOOKUP(A587, Customer!A:O, 10, FALSE)</f>
        <v>0</v>
      </c>
      <c r="K587" s="2">
        <f>VLOOKUP(A587, Customer!A:O, 11, FALSE)</f>
        <v>0</v>
      </c>
      <c r="L587" s="2">
        <f>VLOOKUP(A587, Customer!A:O, 12, FALSE)</f>
        <v>1</v>
      </c>
      <c r="M587" s="2">
        <f>VLOOKUP(A587, Customer!A:O, 13, FALSE)</f>
        <v>0</v>
      </c>
      <c r="N587" s="2">
        <f>VLOOKUP(A587, Customer!A:O, 14, FALSE)</f>
        <v>0</v>
      </c>
      <c r="O587" s="2" t="str">
        <f>VLOOKUP(A587, Customer!A:O, 15, FALSE)</f>
        <v>State-California</v>
      </c>
      <c r="P587" s="2">
        <f>VLOOKUP(A587,Sales!A:N,2,FALSE)</f>
        <v>54</v>
      </c>
      <c r="Q587">
        <f>VLOOKUP(A587,Sales!A:N,3,FALSE)</f>
        <v>46</v>
      </c>
      <c r="R587" s="2">
        <f>VLOOKUP(A587,Sales!A:N,4,FALSE)</f>
        <v>23</v>
      </c>
      <c r="S587" s="2">
        <f>VLOOKUP(A587,Sales!A:N,5,FALSE)</f>
        <v>76</v>
      </c>
      <c r="T587" s="2">
        <f>VLOOKUP(A587,Sales!A:N,6,FALSE)</f>
        <v>114</v>
      </c>
      <c r="U587" s="2">
        <f>VLOOKUP(A587,Sales!A:N,7,FALSE)</f>
        <v>4</v>
      </c>
      <c r="V587" s="2">
        <f>VLOOKUP(A587,Sales!A:N,8,FALSE)</f>
        <v>11</v>
      </c>
      <c r="W587" s="2">
        <f>VLOOKUP(A587,Sales!A:N,9,FALSE)</f>
        <v>250</v>
      </c>
      <c r="X587" s="2">
        <f>VLOOKUP(A587,Sales!A:N,10,FALSE)</f>
        <v>2</v>
      </c>
      <c r="Y587" s="2">
        <f>VLOOKUP(A587,Sales!A:N,11,FALSE)</f>
        <v>2</v>
      </c>
      <c r="Z587" s="2">
        <f>VLOOKUP(A587,Sales!A:N,12,FALSE)</f>
        <v>0</v>
      </c>
      <c r="AA587" s="2">
        <f>VLOOKUP(A587,Sales!A:N,13,FALSE)</f>
        <v>3</v>
      </c>
      <c r="AB587" s="2">
        <f>VLOOKUP(A587,Sales!A:N,14,FALSE)</f>
        <v>7</v>
      </c>
      <c r="AC587" s="2">
        <f>VLOOKUP(A587,Campaigns!A:I,2,FALSE)</f>
        <v>0</v>
      </c>
      <c r="AD587" s="2">
        <f>VLOOKUP(A587,Campaigns!A:I,3,FALSE)</f>
        <v>0</v>
      </c>
      <c r="AE587" s="2">
        <f>VLOOKUP(A587,Campaigns!A:I,4,FALSE)</f>
        <v>0</v>
      </c>
      <c r="AF587" s="2">
        <f>VLOOKUP(A587,Campaigns!A:I,5,FALSE)</f>
        <v>0</v>
      </c>
      <c r="AG587" s="2">
        <f>VLOOKUP(A587,Campaigns!A:I,6,FALSE)</f>
        <v>0</v>
      </c>
      <c r="AH587" s="2">
        <f>VLOOKUP(A587,Campaigns!A:I,7,FALSE)</f>
        <v>0</v>
      </c>
      <c r="AI587" s="2">
        <f>VLOOKUP(A587,Campaigns!A:I,8,FALSE)</f>
        <v>0</v>
      </c>
      <c r="AJ587" s="19">
        <f>VLOOKUP(A587,Campaigns!A:I,9,FALSE)</f>
        <v>43714</v>
      </c>
    </row>
    <row r="588" spans="1:36">
      <c r="A588" s="2">
        <v>1611</v>
      </c>
      <c r="B588" s="2">
        <f>VLOOKUP(A588, Customer!A:O, 2, FALSE)</f>
        <v>134487</v>
      </c>
      <c r="C588" s="2">
        <f>VLOOKUP(A588, Customer!A:O, 3, FALSE)</f>
        <v>1</v>
      </c>
      <c r="D588" s="2">
        <f>VLOOKUP(A588, Customer!A:O, 4, FALSE)</f>
        <v>1</v>
      </c>
      <c r="E588" s="2">
        <f>VLOOKUP(A588, Customer!A:O, 5, FALSE)</f>
        <v>43</v>
      </c>
      <c r="F588" s="2">
        <f>VLOOKUP(A588, Customer!A:O, 6, FALSE)</f>
        <v>1</v>
      </c>
      <c r="G588" s="2">
        <f>VLOOKUP(A588, Customer!A:O, 7, FALSE)</f>
        <v>0</v>
      </c>
      <c r="H588" s="2">
        <f>VLOOKUP(A588, Customer!A:O, 8, FALSE)</f>
        <v>0</v>
      </c>
      <c r="I588" s="2">
        <f>VLOOKUP(A588, Customer!A:O, 9, FALSE)</f>
        <v>0</v>
      </c>
      <c r="J588" s="2">
        <f>VLOOKUP(A588, Customer!A:O, 10, FALSE)</f>
        <v>0</v>
      </c>
      <c r="K588" s="2">
        <f>VLOOKUP(A588, Customer!A:O, 11, FALSE)</f>
        <v>0</v>
      </c>
      <c r="L588" s="2">
        <f>VLOOKUP(A588, Customer!A:O, 12, FALSE)</f>
        <v>0</v>
      </c>
      <c r="M588" s="2">
        <f>VLOOKUP(A588, Customer!A:O, 13, FALSE)</f>
        <v>0</v>
      </c>
      <c r="N588" s="2">
        <f>VLOOKUP(A588, Customer!A:O, 14, FALSE)</f>
        <v>1</v>
      </c>
      <c r="O588" s="2" t="str">
        <f>VLOOKUP(A588, Customer!A:O, 15, FALSE)</f>
        <v>State-Texas</v>
      </c>
      <c r="P588" s="2">
        <f>VLOOKUP(A588,Sales!A:N,2,FALSE)</f>
        <v>94</v>
      </c>
      <c r="Q588">
        <f>VLOOKUP(A588,Sales!A:N,3,FALSE)</f>
        <v>74</v>
      </c>
      <c r="R588" s="2">
        <f>VLOOKUP(A588,Sales!A:N,4,FALSE)</f>
        <v>70</v>
      </c>
      <c r="S588" s="2">
        <f>VLOOKUP(A588,Sales!A:N,5,FALSE)</f>
        <v>129</v>
      </c>
      <c r="T588" s="2">
        <f>VLOOKUP(A588,Sales!A:N,6,FALSE)</f>
        <v>94</v>
      </c>
      <c r="U588" s="2">
        <f>VLOOKUP(A588,Sales!A:N,7,FALSE)</f>
        <v>4</v>
      </c>
      <c r="V588" s="2">
        <f>VLOOKUP(A588,Sales!A:N,8,FALSE)</f>
        <v>31</v>
      </c>
      <c r="W588" s="2">
        <f>VLOOKUP(A588,Sales!A:N,9,FALSE)</f>
        <v>339</v>
      </c>
      <c r="X588" s="2">
        <f>VLOOKUP(A588,Sales!A:N,10,FALSE)</f>
        <v>3</v>
      </c>
      <c r="Y588" s="2">
        <f>VLOOKUP(A588,Sales!A:N,11,FALSE)</f>
        <v>3</v>
      </c>
      <c r="Z588" s="2">
        <f>VLOOKUP(A588,Sales!A:N,12,FALSE)</f>
        <v>0</v>
      </c>
      <c r="AA588" s="2">
        <f>VLOOKUP(A588,Sales!A:N,13,FALSE)</f>
        <v>3</v>
      </c>
      <c r="AB588" s="2">
        <f>VLOOKUP(A588,Sales!A:N,14,FALSE)</f>
        <v>9</v>
      </c>
      <c r="AC588" s="2">
        <f>VLOOKUP(A588,Campaigns!A:I,2,FALSE)</f>
        <v>0</v>
      </c>
      <c r="AD588" s="2">
        <f>VLOOKUP(A588,Campaigns!A:I,3,FALSE)</f>
        <v>0</v>
      </c>
      <c r="AE588" s="2">
        <f>VLOOKUP(A588,Campaigns!A:I,4,FALSE)</f>
        <v>0</v>
      </c>
      <c r="AF588" s="2">
        <f>VLOOKUP(A588,Campaigns!A:I,5,FALSE)</f>
        <v>0</v>
      </c>
      <c r="AG588" s="2">
        <f>VLOOKUP(A588,Campaigns!A:I,6,FALSE)</f>
        <v>0</v>
      </c>
      <c r="AH588" s="2">
        <f>VLOOKUP(A588,Campaigns!A:I,7,FALSE)</f>
        <v>0</v>
      </c>
      <c r="AI588" s="2">
        <f>VLOOKUP(A588,Campaigns!A:I,8,FALSE)</f>
        <v>0</v>
      </c>
      <c r="AJ588" s="19">
        <f>VLOOKUP(A588,Campaigns!A:I,9,FALSE)</f>
        <v>43771</v>
      </c>
    </row>
    <row r="589" spans="1:36">
      <c r="A589" s="2">
        <v>2447</v>
      </c>
      <c r="B589" s="2">
        <f>VLOOKUP(A589, Customer!A:O, 2, FALSE)</f>
        <v>134380</v>
      </c>
      <c r="C589" s="2">
        <f>VLOOKUP(A589, Customer!A:O, 3, FALSE)</f>
        <v>1</v>
      </c>
      <c r="D589" s="2">
        <f>VLOOKUP(A589, Customer!A:O, 4, FALSE)</f>
        <v>0</v>
      </c>
      <c r="E589" s="2">
        <f>VLOOKUP(A589, Customer!A:O, 5, FALSE)</f>
        <v>43</v>
      </c>
      <c r="F589" s="2">
        <f>VLOOKUP(A589, Customer!A:O, 6, FALSE)</f>
        <v>0</v>
      </c>
      <c r="G589" s="2">
        <f>VLOOKUP(A589, Customer!A:O, 7, FALSE)</f>
        <v>1</v>
      </c>
      <c r="H589" s="2">
        <f>VLOOKUP(A589, Customer!A:O, 8, FALSE)</f>
        <v>0</v>
      </c>
      <c r="I589" s="2">
        <f>VLOOKUP(A589, Customer!A:O, 9, FALSE)</f>
        <v>0</v>
      </c>
      <c r="J589" s="2">
        <f>VLOOKUP(A589, Customer!A:O, 10, FALSE)</f>
        <v>0</v>
      </c>
      <c r="K589" s="2">
        <f>VLOOKUP(A589, Customer!A:O, 11, FALSE)</f>
        <v>0</v>
      </c>
      <c r="L589" s="2">
        <f>VLOOKUP(A589, Customer!A:O, 12, FALSE)</f>
        <v>1</v>
      </c>
      <c r="M589" s="2">
        <f>VLOOKUP(A589, Customer!A:O, 13, FALSE)</f>
        <v>0</v>
      </c>
      <c r="N589" s="2">
        <f>VLOOKUP(A589, Customer!A:O, 14, FALSE)</f>
        <v>0</v>
      </c>
      <c r="O589" s="2" t="str">
        <f>VLOOKUP(A589, Customer!A:O, 15, FALSE)</f>
        <v>State-California</v>
      </c>
      <c r="P589" s="2">
        <f>VLOOKUP(A589,Sales!A:N,2,FALSE)</f>
        <v>68</v>
      </c>
      <c r="Q589">
        <f>VLOOKUP(A589,Sales!A:N,3,FALSE)</f>
        <v>281</v>
      </c>
      <c r="R589" s="2">
        <f>VLOOKUP(A589,Sales!A:N,4,FALSE)</f>
        <v>27</v>
      </c>
      <c r="S589" s="2">
        <f>VLOOKUP(A589,Sales!A:N,5,FALSE)</f>
        <v>227</v>
      </c>
      <c r="T589" s="2">
        <f>VLOOKUP(A589,Sales!A:N,6,FALSE)</f>
        <v>51</v>
      </c>
      <c r="U589" s="2">
        <f>VLOOKUP(A589,Sales!A:N,7,FALSE)</f>
        <v>4</v>
      </c>
      <c r="V589" s="2">
        <f>VLOOKUP(A589,Sales!A:N,8,FALSE)</f>
        <v>94</v>
      </c>
      <c r="W589" s="2">
        <f>VLOOKUP(A589,Sales!A:N,9,FALSE)</f>
        <v>496</v>
      </c>
      <c r="X589" s="2">
        <f>VLOOKUP(A589,Sales!A:N,10,FALSE)</f>
        <v>4</v>
      </c>
      <c r="Y589" s="2">
        <f>VLOOKUP(A589,Sales!A:N,11,FALSE)</f>
        <v>4</v>
      </c>
      <c r="Z589" s="2">
        <f>VLOOKUP(A589,Sales!A:N,12,FALSE)</f>
        <v>1</v>
      </c>
      <c r="AA589" s="2">
        <f>VLOOKUP(A589,Sales!A:N,13,FALSE)</f>
        <v>3</v>
      </c>
      <c r="AB589" s="2">
        <f>VLOOKUP(A589,Sales!A:N,14,FALSE)</f>
        <v>8</v>
      </c>
      <c r="AC589" s="2">
        <f>VLOOKUP(A589,Campaigns!A:I,2,FALSE)</f>
        <v>0</v>
      </c>
      <c r="AD589" s="2">
        <f>VLOOKUP(A589,Campaigns!A:I,3,FALSE)</f>
        <v>0</v>
      </c>
      <c r="AE589" s="2">
        <f>VLOOKUP(A589,Campaigns!A:I,4,FALSE)</f>
        <v>0</v>
      </c>
      <c r="AF589" s="2">
        <f>VLOOKUP(A589,Campaigns!A:I,5,FALSE)</f>
        <v>0</v>
      </c>
      <c r="AG589" s="2">
        <f>VLOOKUP(A589,Campaigns!A:I,6,FALSE)</f>
        <v>0</v>
      </c>
      <c r="AH589" s="2">
        <f>VLOOKUP(A589,Campaigns!A:I,7,FALSE)</f>
        <v>0</v>
      </c>
      <c r="AI589" s="2">
        <f>VLOOKUP(A589,Campaigns!A:I,8,FALSE)</f>
        <v>0</v>
      </c>
      <c r="AJ589" s="19">
        <f>VLOOKUP(A589,Campaigns!A:I,9,FALSE)</f>
        <v>43656</v>
      </c>
    </row>
    <row r="590" spans="1:36">
      <c r="A590" s="2">
        <v>1577</v>
      </c>
      <c r="B590" s="2">
        <f>VLOOKUP(A590, Customer!A:O, 2, FALSE)</f>
        <v>133178</v>
      </c>
      <c r="C590" s="2">
        <f>VLOOKUP(A590, Customer!A:O, 3, FALSE)</f>
        <v>1</v>
      </c>
      <c r="D590" s="2">
        <f>VLOOKUP(A590, Customer!A:O, 4, FALSE)</f>
        <v>0</v>
      </c>
      <c r="E590" s="2">
        <f>VLOOKUP(A590, Customer!A:O, 5, FALSE)</f>
        <v>43</v>
      </c>
      <c r="F590" s="2">
        <f>VLOOKUP(A590, Customer!A:O, 6, FALSE)</f>
        <v>0</v>
      </c>
      <c r="G590" s="2">
        <f>VLOOKUP(A590, Customer!A:O, 7, FALSE)</f>
        <v>0</v>
      </c>
      <c r="H590" s="2">
        <f>VLOOKUP(A590, Customer!A:O, 8, FALSE)</f>
        <v>0</v>
      </c>
      <c r="I590" s="2">
        <f>VLOOKUP(A590, Customer!A:O, 9, FALSE)</f>
        <v>1</v>
      </c>
      <c r="J590" s="2">
        <f>VLOOKUP(A590, Customer!A:O, 10, FALSE)</f>
        <v>0</v>
      </c>
      <c r="K590" s="2">
        <f>VLOOKUP(A590, Customer!A:O, 11, FALSE)</f>
        <v>0</v>
      </c>
      <c r="L590" s="2">
        <f>VLOOKUP(A590, Customer!A:O, 12, FALSE)</f>
        <v>1</v>
      </c>
      <c r="M590" s="2">
        <f>VLOOKUP(A590, Customer!A:O, 13, FALSE)</f>
        <v>0</v>
      </c>
      <c r="N590" s="2">
        <f>VLOOKUP(A590, Customer!A:O, 14, FALSE)</f>
        <v>0</v>
      </c>
      <c r="O590" s="2" t="str">
        <f>VLOOKUP(A590, Customer!A:O, 15, FALSE)</f>
        <v>State-California</v>
      </c>
      <c r="P590" s="2">
        <f>VLOOKUP(A590,Sales!A:N,2,FALSE)</f>
        <v>9</v>
      </c>
      <c r="Q590">
        <f>VLOOKUP(A590,Sales!A:N,3,FALSE)</f>
        <v>48</v>
      </c>
      <c r="R590" s="2">
        <f>VLOOKUP(A590,Sales!A:N,4,FALSE)</f>
        <v>24</v>
      </c>
      <c r="S590" s="2">
        <f>VLOOKUP(A590,Sales!A:N,5,FALSE)</f>
        <v>8</v>
      </c>
      <c r="T590" s="2">
        <f>VLOOKUP(A590,Sales!A:N,6,FALSE)</f>
        <v>44</v>
      </c>
      <c r="U590" s="2">
        <f>VLOOKUP(A590,Sales!A:N,7,FALSE)</f>
        <v>8</v>
      </c>
      <c r="V590" s="2">
        <f>VLOOKUP(A590,Sales!A:N,8,FALSE)</f>
        <v>64</v>
      </c>
      <c r="W590" s="2">
        <f>VLOOKUP(A590,Sales!A:N,9,FALSE)</f>
        <v>68</v>
      </c>
      <c r="X590" s="2">
        <f>VLOOKUP(A590,Sales!A:N,10,FALSE)</f>
        <v>1</v>
      </c>
      <c r="Y590" s="2">
        <f>VLOOKUP(A590,Sales!A:N,11,FALSE)</f>
        <v>1</v>
      </c>
      <c r="Z590" s="2">
        <f>VLOOKUP(A590,Sales!A:N,12,FALSE)</f>
        <v>0</v>
      </c>
      <c r="AA590" s="2">
        <f>VLOOKUP(A590,Sales!A:N,13,FALSE)</f>
        <v>3</v>
      </c>
      <c r="AB590" s="2">
        <f>VLOOKUP(A590,Sales!A:N,14,FALSE)</f>
        <v>4</v>
      </c>
      <c r="AC590" s="2">
        <f>VLOOKUP(A590,Campaigns!A:I,2,FALSE)</f>
        <v>0</v>
      </c>
      <c r="AD590" s="2">
        <f>VLOOKUP(A590,Campaigns!A:I,3,FALSE)</f>
        <v>0</v>
      </c>
      <c r="AE590" s="2">
        <f>VLOOKUP(A590,Campaigns!A:I,4,FALSE)</f>
        <v>0</v>
      </c>
      <c r="AF590" s="2">
        <f>VLOOKUP(A590,Campaigns!A:I,5,FALSE)</f>
        <v>0</v>
      </c>
      <c r="AG590" s="2">
        <f>VLOOKUP(A590,Campaigns!A:I,6,FALSE)</f>
        <v>0</v>
      </c>
      <c r="AH590" s="2">
        <f>VLOOKUP(A590,Campaigns!A:I,7,FALSE)</f>
        <v>0</v>
      </c>
      <c r="AI590" s="2">
        <f>VLOOKUP(A590,Campaigns!A:I,8,FALSE)</f>
        <v>0</v>
      </c>
      <c r="AJ590" s="19">
        <f>VLOOKUP(A590,Campaigns!A:I,9,FALSE)</f>
        <v>43989</v>
      </c>
    </row>
    <row r="591" spans="1:36">
      <c r="A591" s="2">
        <v>2472</v>
      </c>
      <c r="B591" s="2">
        <f>VLOOKUP(A591, Customer!A:O, 2, FALSE)</f>
        <v>132952</v>
      </c>
      <c r="C591" s="2">
        <f>VLOOKUP(A591, Customer!A:O, 3, FALSE)</f>
        <v>1</v>
      </c>
      <c r="D591" s="2">
        <f>VLOOKUP(A591, Customer!A:O, 4, FALSE)</f>
        <v>0</v>
      </c>
      <c r="E591" s="2">
        <f>VLOOKUP(A591, Customer!A:O, 5, FALSE)</f>
        <v>43</v>
      </c>
      <c r="F591" s="2">
        <f>VLOOKUP(A591, Customer!A:O, 6, FALSE)</f>
        <v>1</v>
      </c>
      <c r="G591" s="2">
        <f>VLOOKUP(A591, Customer!A:O, 7, FALSE)</f>
        <v>0</v>
      </c>
      <c r="H591" s="2">
        <f>VLOOKUP(A591, Customer!A:O, 8, FALSE)</f>
        <v>0</v>
      </c>
      <c r="I591" s="2">
        <f>VLOOKUP(A591, Customer!A:O, 9, FALSE)</f>
        <v>0</v>
      </c>
      <c r="J591" s="2">
        <f>VLOOKUP(A591, Customer!A:O, 10, FALSE)</f>
        <v>0</v>
      </c>
      <c r="K591" s="2">
        <f>VLOOKUP(A591, Customer!A:O, 11, FALSE)</f>
        <v>0</v>
      </c>
      <c r="L591" s="2">
        <f>VLOOKUP(A591, Customer!A:O, 12, FALSE)</f>
        <v>1</v>
      </c>
      <c r="M591" s="2">
        <f>VLOOKUP(A591, Customer!A:O, 13, FALSE)</f>
        <v>0</v>
      </c>
      <c r="N591" s="2">
        <f>VLOOKUP(A591, Customer!A:O, 14, FALSE)</f>
        <v>0</v>
      </c>
      <c r="O591" s="2" t="str">
        <f>VLOOKUP(A591, Customer!A:O, 15, FALSE)</f>
        <v>State-Florida</v>
      </c>
      <c r="P591" s="2">
        <f>VLOOKUP(A591,Sales!A:N,2,FALSE)</f>
        <v>36</v>
      </c>
      <c r="Q591">
        <f>VLOOKUP(A591,Sales!A:N,3,FALSE)</f>
        <v>153</v>
      </c>
      <c r="R591" s="2">
        <f>VLOOKUP(A591,Sales!A:N,4,FALSE)</f>
        <v>0</v>
      </c>
      <c r="S591" s="2">
        <f>VLOOKUP(A591,Sales!A:N,5,FALSE)</f>
        <v>48</v>
      </c>
      <c r="T591" s="2">
        <f>VLOOKUP(A591,Sales!A:N,6,FALSE)</f>
        <v>12</v>
      </c>
      <c r="U591" s="2">
        <f>VLOOKUP(A591,Sales!A:N,7,FALSE)</f>
        <v>4</v>
      </c>
      <c r="V591" s="2">
        <f>VLOOKUP(A591,Sales!A:N,8,FALSE)</f>
        <v>4</v>
      </c>
      <c r="W591" s="2">
        <f>VLOOKUP(A591,Sales!A:N,9,FALSE)</f>
        <v>214</v>
      </c>
      <c r="X591" s="2">
        <f>VLOOKUP(A591,Sales!A:N,10,FALSE)</f>
        <v>1</v>
      </c>
      <c r="Y591" s="2">
        <f>VLOOKUP(A591,Sales!A:N,11,FALSE)</f>
        <v>2</v>
      </c>
      <c r="Z591" s="2">
        <f>VLOOKUP(A591,Sales!A:N,12,FALSE)</f>
        <v>0</v>
      </c>
      <c r="AA591" s="2">
        <f>VLOOKUP(A591,Sales!A:N,13,FALSE)</f>
        <v>3</v>
      </c>
      <c r="AB591" s="2">
        <f>VLOOKUP(A591,Sales!A:N,14,FALSE)</f>
        <v>7</v>
      </c>
      <c r="AC591" s="2">
        <f>VLOOKUP(A591,Campaigns!A:I,2,FALSE)</f>
        <v>0</v>
      </c>
      <c r="AD591" s="2">
        <f>VLOOKUP(A591,Campaigns!A:I,3,FALSE)</f>
        <v>0</v>
      </c>
      <c r="AE591" s="2">
        <f>VLOOKUP(A591,Campaigns!A:I,4,FALSE)</f>
        <v>0</v>
      </c>
      <c r="AF591" s="2">
        <f>VLOOKUP(A591,Campaigns!A:I,5,FALSE)</f>
        <v>0</v>
      </c>
      <c r="AG591" s="2">
        <f>VLOOKUP(A591,Campaigns!A:I,6,FALSE)</f>
        <v>0</v>
      </c>
      <c r="AH591" s="2">
        <f>VLOOKUP(A591,Campaigns!A:I,7,FALSE)</f>
        <v>0</v>
      </c>
      <c r="AI591" s="2">
        <f>VLOOKUP(A591,Campaigns!A:I,8,FALSE)</f>
        <v>0</v>
      </c>
      <c r="AJ591" s="19">
        <f>VLOOKUP(A591,Campaigns!A:I,9,FALSE)</f>
        <v>44017</v>
      </c>
    </row>
    <row r="592" spans="1:36">
      <c r="A592" s="2">
        <v>2895</v>
      </c>
      <c r="B592" s="2">
        <f>VLOOKUP(A592, Customer!A:O, 2, FALSE)</f>
        <v>131878</v>
      </c>
      <c r="C592" s="2">
        <f>VLOOKUP(A592, Customer!A:O, 3, FALSE)</f>
        <v>0</v>
      </c>
      <c r="D592" s="2">
        <f>VLOOKUP(A592, Customer!A:O, 4, FALSE)</f>
        <v>1</v>
      </c>
      <c r="E592" s="2">
        <f>VLOOKUP(A592, Customer!A:O, 5, FALSE)</f>
        <v>43</v>
      </c>
      <c r="F592" s="2">
        <f>VLOOKUP(A592, Customer!A:O, 6, FALSE)</f>
        <v>0</v>
      </c>
      <c r="G592" s="2">
        <f>VLOOKUP(A592, Customer!A:O, 7, FALSE)</f>
        <v>0</v>
      </c>
      <c r="H592" s="2">
        <f>VLOOKUP(A592, Customer!A:O, 8, FALSE)</f>
        <v>1</v>
      </c>
      <c r="I592" s="2">
        <f>VLOOKUP(A592, Customer!A:O, 9, FALSE)</f>
        <v>0</v>
      </c>
      <c r="J592" s="2">
        <f>VLOOKUP(A592, Customer!A:O, 10, FALSE)</f>
        <v>0</v>
      </c>
      <c r="K592" s="2">
        <f>VLOOKUP(A592, Customer!A:O, 11, FALSE)</f>
        <v>0</v>
      </c>
      <c r="L592" s="2">
        <f>VLOOKUP(A592, Customer!A:O, 12, FALSE)</f>
        <v>0</v>
      </c>
      <c r="M592" s="2">
        <f>VLOOKUP(A592, Customer!A:O, 13, FALSE)</f>
        <v>0</v>
      </c>
      <c r="N592" s="2">
        <f>VLOOKUP(A592, Customer!A:O, 14, FALSE)</f>
        <v>0</v>
      </c>
      <c r="O592" s="2" t="str">
        <f>VLOOKUP(A592, Customer!A:O, 15, FALSE)</f>
        <v>State-Texas</v>
      </c>
      <c r="P592" s="2">
        <f>VLOOKUP(A592,Sales!A:N,2,FALSE)</f>
        <v>7</v>
      </c>
      <c r="Q592">
        <f>VLOOKUP(A592,Sales!A:N,3,FALSE)</f>
        <v>95</v>
      </c>
      <c r="R592" s="2">
        <f>VLOOKUP(A592,Sales!A:N,4,FALSE)</f>
        <v>17</v>
      </c>
      <c r="S592" s="2">
        <f>VLOOKUP(A592,Sales!A:N,5,FALSE)</f>
        <v>21</v>
      </c>
      <c r="T592" s="2">
        <f>VLOOKUP(A592,Sales!A:N,6,FALSE)</f>
        <v>41</v>
      </c>
      <c r="U592" s="2">
        <f>VLOOKUP(A592,Sales!A:N,7,FALSE)</f>
        <v>21</v>
      </c>
      <c r="V592" s="2">
        <f>VLOOKUP(A592,Sales!A:N,8,FALSE)</f>
        <v>95</v>
      </c>
      <c r="W592" s="2">
        <f>VLOOKUP(A592,Sales!A:N,9,FALSE)</f>
        <v>99</v>
      </c>
      <c r="X592" s="2">
        <f>VLOOKUP(A592,Sales!A:N,10,FALSE)</f>
        <v>1</v>
      </c>
      <c r="Y592" s="2">
        <f>VLOOKUP(A592,Sales!A:N,11,FALSE)</f>
        <v>1</v>
      </c>
      <c r="Z592" s="2">
        <f>VLOOKUP(A592,Sales!A:N,12,FALSE)</f>
        <v>0</v>
      </c>
      <c r="AA592" s="2">
        <f>VLOOKUP(A592,Sales!A:N,13,FALSE)</f>
        <v>4</v>
      </c>
      <c r="AB592" s="2">
        <f>VLOOKUP(A592,Sales!A:N,14,FALSE)</f>
        <v>3</v>
      </c>
      <c r="AC592" s="2">
        <f>VLOOKUP(A592,Campaigns!A:I,2,FALSE)</f>
        <v>0</v>
      </c>
      <c r="AD592" s="2">
        <f>VLOOKUP(A592,Campaigns!A:I,3,FALSE)</f>
        <v>0</v>
      </c>
      <c r="AE592" s="2">
        <f>VLOOKUP(A592,Campaigns!A:I,4,FALSE)</f>
        <v>0</v>
      </c>
      <c r="AF592" s="2">
        <f>VLOOKUP(A592,Campaigns!A:I,5,FALSE)</f>
        <v>0</v>
      </c>
      <c r="AG592" s="2">
        <f>VLOOKUP(A592,Campaigns!A:I,6,FALSE)</f>
        <v>0</v>
      </c>
      <c r="AH592" s="2">
        <f>VLOOKUP(A592,Campaigns!A:I,7,FALSE)</f>
        <v>0</v>
      </c>
      <c r="AI592" s="2">
        <f>VLOOKUP(A592,Campaigns!A:I,8,FALSE)</f>
        <v>0</v>
      </c>
      <c r="AJ592" s="19" t="str">
        <f>VLOOKUP(A592,Campaigns!A:I,9,FALSE)</f>
        <v>11/26/2020</v>
      </c>
    </row>
    <row r="593" spans="1:36">
      <c r="A593" s="2">
        <v>1183</v>
      </c>
      <c r="B593" s="2">
        <f>VLOOKUP(A593, Customer!A:O, 2, FALSE)</f>
        <v>131353</v>
      </c>
      <c r="C593" s="2">
        <f>VLOOKUP(A593, Customer!A:O, 3, FALSE)</f>
        <v>1</v>
      </c>
      <c r="D593" s="2">
        <f>VLOOKUP(A593, Customer!A:O, 4, FALSE)</f>
        <v>1</v>
      </c>
      <c r="E593" s="2">
        <f>VLOOKUP(A593, Customer!A:O, 5, FALSE)</f>
        <v>43</v>
      </c>
      <c r="F593" s="2">
        <f>VLOOKUP(A593, Customer!A:O, 6, FALSE)</f>
        <v>0</v>
      </c>
      <c r="G593" s="2">
        <f>VLOOKUP(A593, Customer!A:O, 7, FALSE)</f>
        <v>1</v>
      </c>
      <c r="H593" s="2">
        <f>VLOOKUP(A593, Customer!A:O, 8, FALSE)</f>
        <v>0</v>
      </c>
      <c r="I593" s="2">
        <f>VLOOKUP(A593, Customer!A:O, 9, FALSE)</f>
        <v>0</v>
      </c>
      <c r="J593" s="2">
        <f>VLOOKUP(A593, Customer!A:O, 10, FALSE)</f>
        <v>0</v>
      </c>
      <c r="K593" s="2">
        <f>VLOOKUP(A593, Customer!A:O, 11, FALSE)</f>
        <v>0</v>
      </c>
      <c r="L593" s="2">
        <f>VLOOKUP(A593, Customer!A:O, 12, FALSE)</f>
        <v>1</v>
      </c>
      <c r="M593" s="2">
        <f>VLOOKUP(A593, Customer!A:O, 13, FALSE)</f>
        <v>0</v>
      </c>
      <c r="N593" s="2">
        <f>VLOOKUP(A593, Customer!A:O, 14, FALSE)</f>
        <v>0</v>
      </c>
      <c r="O593" s="2" t="str">
        <f>VLOOKUP(A593, Customer!A:O, 15, FALSE)</f>
        <v>State-Illinois</v>
      </c>
      <c r="P593" s="2">
        <f>VLOOKUP(A593,Sales!A:N,2,FALSE)</f>
        <v>24</v>
      </c>
      <c r="Q593">
        <f>VLOOKUP(A593,Sales!A:N,3,FALSE)</f>
        <v>42</v>
      </c>
      <c r="R593" s="2">
        <f>VLOOKUP(A593,Sales!A:N,4,FALSE)</f>
        <v>0</v>
      </c>
      <c r="S593" s="2">
        <f>VLOOKUP(A593,Sales!A:N,5,FALSE)</f>
        <v>42</v>
      </c>
      <c r="T593" s="2">
        <f>VLOOKUP(A593,Sales!A:N,6,FALSE)</f>
        <v>13</v>
      </c>
      <c r="U593" s="2">
        <f>VLOOKUP(A593,Sales!A:N,7,FALSE)</f>
        <v>4</v>
      </c>
      <c r="V593" s="2">
        <f>VLOOKUP(A593,Sales!A:N,8,FALSE)</f>
        <v>29</v>
      </c>
      <c r="W593" s="2">
        <f>VLOOKUP(A593,Sales!A:N,9,FALSE)</f>
        <v>71</v>
      </c>
      <c r="X593" s="2">
        <f>VLOOKUP(A593,Sales!A:N,10,FALSE)</f>
        <v>2</v>
      </c>
      <c r="Y593" s="2">
        <f>VLOOKUP(A593,Sales!A:N,11,FALSE)</f>
        <v>1</v>
      </c>
      <c r="Z593" s="2">
        <f>VLOOKUP(A593,Sales!A:N,12,FALSE)</f>
        <v>1</v>
      </c>
      <c r="AA593" s="2">
        <f>VLOOKUP(A593,Sales!A:N,13,FALSE)</f>
        <v>2</v>
      </c>
      <c r="AB593" s="2">
        <f>VLOOKUP(A593,Sales!A:N,14,FALSE)</f>
        <v>8</v>
      </c>
      <c r="AC593" s="2">
        <f>VLOOKUP(A593,Campaigns!A:I,2,FALSE)</f>
        <v>0</v>
      </c>
      <c r="AD593" s="2">
        <f>VLOOKUP(A593,Campaigns!A:I,3,FALSE)</f>
        <v>0</v>
      </c>
      <c r="AE593" s="2">
        <f>VLOOKUP(A593,Campaigns!A:I,4,FALSE)</f>
        <v>0</v>
      </c>
      <c r="AF593" s="2">
        <f>VLOOKUP(A593,Campaigns!A:I,5,FALSE)</f>
        <v>0</v>
      </c>
      <c r="AG593" s="2">
        <f>VLOOKUP(A593,Campaigns!A:I,6,FALSE)</f>
        <v>0</v>
      </c>
      <c r="AH593" s="2">
        <f>VLOOKUP(A593,Campaigns!A:I,7,FALSE)</f>
        <v>0</v>
      </c>
      <c r="AI593" s="2">
        <f>VLOOKUP(A593,Campaigns!A:I,8,FALSE)</f>
        <v>0</v>
      </c>
      <c r="AJ593" s="19">
        <f>VLOOKUP(A593,Campaigns!A:I,9,FALSE)</f>
        <v>43927</v>
      </c>
    </row>
    <row r="594" spans="1:36">
      <c r="A594" s="2">
        <v>2590</v>
      </c>
      <c r="B594" s="2">
        <f>VLOOKUP(A594, Customer!A:O, 2, FALSE)</f>
        <v>131353</v>
      </c>
      <c r="C594" s="2">
        <f>VLOOKUP(A594, Customer!A:O, 3, FALSE)</f>
        <v>1</v>
      </c>
      <c r="D594" s="2">
        <f>VLOOKUP(A594, Customer!A:O, 4, FALSE)</f>
        <v>1</v>
      </c>
      <c r="E594" s="2">
        <f>VLOOKUP(A594, Customer!A:O, 5, FALSE)</f>
        <v>43</v>
      </c>
      <c r="F594" s="2">
        <f>VLOOKUP(A594, Customer!A:O, 6, FALSE)</f>
        <v>0</v>
      </c>
      <c r="G594" s="2">
        <f>VLOOKUP(A594, Customer!A:O, 7, FALSE)</f>
        <v>1</v>
      </c>
      <c r="H594" s="2">
        <f>VLOOKUP(A594, Customer!A:O, 8, FALSE)</f>
        <v>0</v>
      </c>
      <c r="I594" s="2">
        <f>VLOOKUP(A594, Customer!A:O, 9, FALSE)</f>
        <v>0</v>
      </c>
      <c r="J594" s="2">
        <f>VLOOKUP(A594, Customer!A:O, 10, FALSE)</f>
        <v>0</v>
      </c>
      <c r="K594" s="2">
        <f>VLOOKUP(A594, Customer!A:O, 11, FALSE)</f>
        <v>0</v>
      </c>
      <c r="L594" s="2">
        <f>VLOOKUP(A594, Customer!A:O, 12, FALSE)</f>
        <v>1</v>
      </c>
      <c r="M594" s="2">
        <f>VLOOKUP(A594, Customer!A:O, 13, FALSE)</f>
        <v>0</v>
      </c>
      <c r="N594" s="2">
        <f>VLOOKUP(A594, Customer!A:O, 14, FALSE)</f>
        <v>0</v>
      </c>
      <c r="O594" s="2" t="str">
        <f>VLOOKUP(A594, Customer!A:O, 15, FALSE)</f>
        <v>State-Other</v>
      </c>
      <c r="P594" s="2">
        <f>VLOOKUP(A594,Sales!A:N,2,FALSE)</f>
        <v>24</v>
      </c>
      <c r="Q594">
        <f>VLOOKUP(A594,Sales!A:N,3,FALSE)</f>
        <v>42</v>
      </c>
      <c r="R594" s="2">
        <f>VLOOKUP(A594,Sales!A:N,4,FALSE)</f>
        <v>0</v>
      </c>
      <c r="S594" s="2">
        <f>VLOOKUP(A594,Sales!A:N,5,FALSE)</f>
        <v>42</v>
      </c>
      <c r="T594" s="2">
        <f>VLOOKUP(A594,Sales!A:N,6,FALSE)</f>
        <v>13</v>
      </c>
      <c r="U594" s="2">
        <f>VLOOKUP(A594,Sales!A:N,7,FALSE)</f>
        <v>4</v>
      </c>
      <c r="V594" s="2">
        <f>VLOOKUP(A594,Sales!A:N,8,FALSE)</f>
        <v>29</v>
      </c>
      <c r="W594" s="2">
        <f>VLOOKUP(A594,Sales!A:N,9,FALSE)</f>
        <v>71</v>
      </c>
      <c r="X594" s="2">
        <f>VLOOKUP(A594,Sales!A:N,10,FALSE)</f>
        <v>2</v>
      </c>
      <c r="Y594" s="2">
        <f>VLOOKUP(A594,Sales!A:N,11,FALSE)</f>
        <v>1</v>
      </c>
      <c r="Z594" s="2">
        <f>VLOOKUP(A594,Sales!A:N,12,FALSE)</f>
        <v>1</v>
      </c>
      <c r="AA594" s="2">
        <f>VLOOKUP(A594,Sales!A:N,13,FALSE)</f>
        <v>2</v>
      </c>
      <c r="AB594" s="2">
        <f>VLOOKUP(A594,Sales!A:N,14,FALSE)</f>
        <v>8</v>
      </c>
      <c r="AC594" s="2">
        <f>VLOOKUP(A594,Campaigns!A:I,2,FALSE)</f>
        <v>0</v>
      </c>
      <c r="AD594" s="2">
        <f>VLOOKUP(A594,Campaigns!A:I,3,FALSE)</f>
        <v>0</v>
      </c>
      <c r="AE594" s="2">
        <f>VLOOKUP(A594,Campaigns!A:I,4,FALSE)</f>
        <v>0</v>
      </c>
      <c r="AF594" s="2">
        <f>VLOOKUP(A594,Campaigns!A:I,5,FALSE)</f>
        <v>0</v>
      </c>
      <c r="AG594" s="2">
        <f>VLOOKUP(A594,Campaigns!A:I,6,FALSE)</f>
        <v>0</v>
      </c>
      <c r="AH594" s="2">
        <f>VLOOKUP(A594,Campaigns!A:I,7,FALSE)</f>
        <v>0</v>
      </c>
      <c r="AI594" s="2">
        <f>VLOOKUP(A594,Campaigns!A:I,8,FALSE)</f>
        <v>1</v>
      </c>
      <c r="AJ594" s="19">
        <f>VLOOKUP(A594,Campaigns!A:I,9,FALSE)</f>
        <v>43927</v>
      </c>
    </row>
    <row r="595" spans="1:36">
      <c r="A595" s="2">
        <v>2014</v>
      </c>
      <c r="B595" s="2">
        <f>VLOOKUP(A595, Customer!A:O, 2, FALSE)</f>
        <v>131056</v>
      </c>
      <c r="C595" s="2">
        <f>VLOOKUP(A595, Customer!A:O, 3, FALSE)</f>
        <v>1</v>
      </c>
      <c r="D595" s="2">
        <f>VLOOKUP(A595, Customer!A:O, 4, FALSE)</f>
        <v>0</v>
      </c>
      <c r="E595" s="2">
        <f>VLOOKUP(A595, Customer!A:O, 5, FALSE)</f>
        <v>43</v>
      </c>
      <c r="F595" s="2">
        <f>VLOOKUP(A595, Customer!A:O, 6, FALSE)</f>
        <v>0</v>
      </c>
      <c r="G595" s="2">
        <f>VLOOKUP(A595, Customer!A:O, 7, FALSE)</f>
        <v>1</v>
      </c>
      <c r="H595" s="2">
        <f>VLOOKUP(A595, Customer!A:O, 8, FALSE)</f>
        <v>0</v>
      </c>
      <c r="I595" s="2">
        <f>VLOOKUP(A595, Customer!A:O, 9, FALSE)</f>
        <v>0</v>
      </c>
      <c r="J595" s="2">
        <f>VLOOKUP(A595, Customer!A:O, 10, FALSE)</f>
        <v>0</v>
      </c>
      <c r="K595" s="2">
        <f>VLOOKUP(A595, Customer!A:O, 11, FALSE)</f>
        <v>0</v>
      </c>
      <c r="L595" s="2">
        <f>VLOOKUP(A595, Customer!A:O, 12, FALSE)</f>
        <v>0</v>
      </c>
      <c r="M595" s="2">
        <f>VLOOKUP(A595, Customer!A:O, 13, FALSE)</f>
        <v>0</v>
      </c>
      <c r="N595" s="2">
        <f>VLOOKUP(A595, Customer!A:O, 14, FALSE)</f>
        <v>0</v>
      </c>
      <c r="O595" s="2" t="str">
        <f>VLOOKUP(A595, Customer!A:O, 15, FALSE)</f>
        <v>State-Other</v>
      </c>
      <c r="P595" s="2">
        <f>VLOOKUP(A595,Sales!A:N,2,FALSE)</f>
        <v>99</v>
      </c>
      <c r="Q595">
        <f>VLOOKUP(A595,Sales!A:N,3,FALSE)</f>
        <v>21</v>
      </c>
      <c r="R595" s="2">
        <f>VLOOKUP(A595,Sales!A:N,4,FALSE)</f>
        <v>42</v>
      </c>
      <c r="S595" s="2">
        <f>VLOOKUP(A595,Sales!A:N,5,FALSE)</f>
        <v>55</v>
      </c>
      <c r="T595" s="2">
        <f>VLOOKUP(A595,Sales!A:N,6,FALSE)</f>
        <v>13</v>
      </c>
      <c r="U595" s="2">
        <f>VLOOKUP(A595,Sales!A:N,7,FALSE)</f>
        <v>34</v>
      </c>
      <c r="V595" s="2">
        <f>VLOOKUP(A595,Sales!A:N,8,FALSE)</f>
        <v>68</v>
      </c>
      <c r="W595" s="2">
        <f>VLOOKUP(A595,Sales!A:N,9,FALSE)</f>
        <v>97</v>
      </c>
      <c r="X595" s="2">
        <f>VLOOKUP(A595,Sales!A:N,10,FALSE)</f>
        <v>1</v>
      </c>
      <c r="Y595" s="2">
        <f>VLOOKUP(A595,Sales!A:N,11,FALSE)</f>
        <v>1</v>
      </c>
      <c r="Z595" s="2">
        <f>VLOOKUP(A595,Sales!A:N,12,FALSE)</f>
        <v>0</v>
      </c>
      <c r="AA595" s="2">
        <f>VLOOKUP(A595,Sales!A:N,13,FALSE)</f>
        <v>3</v>
      </c>
      <c r="AB595" s="2">
        <f>VLOOKUP(A595,Sales!A:N,14,FALSE)</f>
        <v>8</v>
      </c>
      <c r="AC595" s="2">
        <f>VLOOKUP(A595,Campaigns!A:I,2,FALSE)</f>
        <v>0</v>
      </c>
      <c r="AD595" s="2">
        <f>VLOOKUP(A595,Campaigns!A:I,3,FALSE)</f>
        <v>0</v>
      </c>
      <c r="AE595" s="2">
        <f>VLOOKUP(A595,Campaigns!A:I,4,FALSE)</f>
        <v>0</v>
      </c>
      <c r="AF595" s="2">
        <f>VLOOKUP(A595,Campaigns!A:I,5,FALSE)</f>
        <v>0</v>
      </c>
      <c r="AG595" s="2">
        <f>VLOOKUP(A595,Campaigns!A:I,6,FALSE)</f>
        <v>0</v>
      </c>
      <c r="AH595" s="2">
        <f>VLOOKUP(A595,Campaigns!A:I,7,FALSE)</f>
        <v>0</v>
      </c>
      <c r="AI595" s="2">
        <f>VLOOKUP(A595,Campaigns!A:I,8,FALSE)</f>
        <v>0</v>
      </c>
      <c r="AJ595" s="19" t="str">
        <f>VLOOKUP(A595,Campaigns!A:I,9,FALSE)</f>
        <v>6/29/2019</v>
      </c>
    </row>
    <row r="596" spans="1:36">
      <c r="A596" s="2">
        <v>2980</v>
      </c>
      <c r="B596" s="2">
        <f>VLOOKUP(A596, Customer!A:O, 2, FALSE)</f>
        <v>130368</v>
      </c>
      <c r="C596" s="2">
        <f>VLOOKUP(A596, Customer!A:O, 3, FALSE)</f>
        <v>0</v>
      </c>
      <c r="D596" s="2">
        <f>VLOOKUP(A596, Customer!A:O, 4, FALSE)</f>
        <v>1</v>
      </c>
      <c r="E596" s="2">
        <f>VLOOKUP(A596, Customer!A:O, 5, FALSE)</f>
        <v>43</v>
      </c>
      <c r="F596" s="2">
        <f>VLOOKUP(A596, Customer!A:O, 6, FALSE)</f>
        <v>0</v>
      </c>
      <c r="G596" s="2">
        <f>VLOOKUP(A596, Customer!A:O, 7, FALSE)</f>
        <v>1</v>
      </c>
      <c r="H596" s="2">
        <f>VLOOKUP(A596, Customer!A:O, 8, FALSE)</f>
        <v>0</v>
      </c>
      <c r="I596" s="2">
        <f>VLOOKUP(A596, Customer!A:O, 9, FALSE)</f>
        <v>0</v>
      </c>
      <c r="J596" s="2">
        <f>VLOOKUP(A596, Customer!A:O, 10, FALSE)</f>
        <v>0</v>
      </c>
      <c r="K596" s="2">
        <f>VLOOKUP(A596, Customer!A:O, 11, FALSE)</f>
        <v>0</v>
      </c>
      <c r="L596" s="2">
        <f>VLOOKUP(A596, Customer!A:O, 12, FALSE)</f>
        <v>1</v>
      </c>
      <c r="M596" s="2">
        <f>VLOOKUP(A596, Customer!A:O, 13, FALSE)</f>
        <v>0</v>
      </c>
      <c r="N596" s="2">
        <f>VLOOKUP(A596, Customer!A:O, 14, FALSE)</f>
        <v>0</v>
      </c>
      <c r="O596" s="2" t="str">
        <f>VLOOKUP(A596, Customer!A:O, 15, FALSE)</f>
        <v>State-Other</v>
      </c>
      <c r="P596" s="2">
        <f>VLOOKUP(A596,Sales!A:N,2,FALSE)</f>
        <v>97</v>
      </c>
      <c r="Q596">
        <f>VLOOKUP(A596,Sales!A:N,3,FALSE)</f>
        <v>150</v>
      </c>
      <c r="R596" s="2">
        <f>VLOOKUP(A596,Sales!A:N,4,FALSE)</f>
        <v>0</v>
      </c>
      <c r="S596" s="2">
        <f>VLOOKUP(A596,Sales!A:N,5,FALSE)</f>
        <v>56</v>
      </c>
      <c r="T596" s="2">
        <f>VLOOKUP(A596,Sales!A:N,6,FALSE)</f>
        <v>9</v>
      </c>
      <c r="U596" s="2">
        <f>VLOOKUP(A596,Sales!A:N,7,FALSE)</f>
        <v>0</v>
      </c>
      <c r="V596" s="2">
        <f>VLOOKUP(A596,Sales!A:N,8,FALSE)</f>
        <v>9</v>
      </c>
      <c r="W596" s="2">
        <f>VLOOKUP(A596,Sales!A:N,9,FALSE)</f>
        <v>206</v>
      </c>
      <c r="X596" s="2">
        <f>VLOOKUP(A596,Sales!A:N,10,FALSE)</f>
        <v>2</v>
      </c>
      <c r="Y596" s="2">
        <f>VLOOKUP(A596,Sales!A:N,11,FALSE)</f>
        <v>2</v>
      </c>
      <c r="Z596" s="2">
        <f>VLOOKUP(A596,Sales!A:N,12,FALSE)</f>
        <v>0</v>
      </c>
      <c r="AA596" s="2">
        <f>VLOOKUP(A596,Sales!A:N,13,FALSE)</f>
        <v>3</v>
      </c>
      <c r="AB596" s="2">
        <f>VLOOKUP(A596,Sales!A:N,14,FALSE)</f>
        <v>8</v>
      </c>
      <c r="AC596" s="2">
        <f>VLOOKUP(A596,Campaigns!A:I,2,FALSE)</f>
        <v>0</v>
      </c>
      <c r="AD596" s="2">
        <f>VLOOKUP(A596,Campaigns!A:I,3,FALSE)</f>
        <v>0</v>
      </c>
      <c r="AE596" s="2">
        <f>VLOOKUP(A596,Campaigns!A:I,4,FALSE)</f>
        <v>0</v>
      </c>
      <c r="AF596" s="2">
        <f>VLOOKUP(A596,Campaigns!A:I,5,FALSE)</f>
        <v>0</v>
      </c>
      <c r="AG596" s="2">
        <f>VLOOKUP(A596,Campaigns!A:I,6,FALSE)</f>
        <v>0</v>
      </c>
      <c r="AH596" s="2">
        <f>VLOOKUP(A596,Campaigns!A:I,7,FALSE)</f>
        <v>0</v>
      </c>
      <c r="AI596" s="2">
        <f>VLOOKUP(A596,Campaigns!A:I,8,FALSE)</f>
        <v>0</v>
      </c>
      <c r="AJ596" s="19" t="str">
        <f>VLOOKUP(A596,Campaigns!A:I,9,FALSE)</f>
        <v>4/13/2020</v>
      </c>
    </row>
    <row r="597" spans="1:36">
      <c r="A597" s="2">
        <v>2752</v>
      </c>
      <c r="B597" s="2">
        <f>VLOOKUP(A597, Customer!A:O, 2, FALSE)</f>
        <v>128973</v>
      </c>
      <c r="C597" s="2">
        <f>VLOOKUP(A597, Customer!A:O, 3, FALSE)</f>
        <v>0</v>
      </c>
      <c r="D597" s="2">
        <f>VLOOKUP(A597, Customer!A:O, 4, FALSE)</f>
        <v>0</v>
      </c>
      <c r="E597" s="2">
        <f>VLOOKUP(A597, Customer!A:O, 5, FALSE)</f>
        <v>43</v>
      </c>
      <c r="F597" s="2">
        <f>VLOOKUP(A597, Customer!A:O, 6, FALSE)</f>
        <v>0</v>
      </c>
      <c r="G597" s="2">
        <f>VLOOKUP(A597, Customer!A:O, 7, FALSE)</f>
        <v>1</v>
      </c>
      <c r="H597" s="2">
        <f>VLOOKUP(A597, Customer!A:O, 8, FALSE)</f>
        <v>0</v>
      </c>
      <c r="I597" s="2">
        <f>VLOOKUP(A597, Customer!A:O, 9, FALSE)</f>
        <v>0</v>
      </c>
      <c r="J597" s="2">
        <f>VLOOKUP(A597, Customer!A:O, 10, FALSE)</f>
        <v>0</v>
      </c>
      <c r="K597" s="2">
        <f>VLOOKUP(A597, Customer!A:O, 11, FALSE)</f>
        <v>0</v>
      </c>
      <c r="L597" s="2">
        <f>VLOOKUP(A597, Customer!A:O, 12, FALSE)</f>
        <v>0</v>
      </c>
      <c r="M597" s="2">
        <f>VLOOKUP(A597, Customer!A:O, 13, FALSE)</f>
        <v>0</v>
      </c>
      <c r="N597" s="2">
        <f>VLOOKUP(A597, Customer!A:O, 14, FALSE)</f>
        <v>1</v>
      </c>
      <c r="O597" s="2" t="str">
        <f>VLOOKUP(A597, Customer!A:O, 15, FALSE)</f>
        <v>State-Other</v>
      </c>
      <c r="P597" s="2">
        <f>VLOOKUP(A597,Sales!A:N,2,FALSE)</f>
        <v>59</v>
      </c>
      <c r="Q597">
        <f>VLOOKUP(A597,Sales!A:N,3,FALSE)</f>
        <v>917</v>
      </c>
      <c r="R597" s="2">
        <f>VLOOKUP(A597,Sales!A:N,4,FALSE)</f>
        <v>0</v>
      </c>
      <c r="S597" s="2">
        <f>VLOOKUP(A597,Sales!A:N,5,FALSE)</f>
        <v>205</v>
      </c>
      <c r="T597" s="2">
        <f>VLOOKUP(A597,Sales!A:N,6,FALSE)</f>
        <v>13</v>
      </c>
      <c r="U597" s="2">
        <f>VLOOKUP(A597,Sales!A:N,7,FALSE)</f>
        <v>9</v>
      </c>
      <c r="V597" s="2">
        <f>VLOOKUP(A597,Sales!A:N,8,FALSE)</f>
        <v>53</v>
      </c>
      <c r="W597" s="2">
        <f>VLOOKUP(A597,Sales!A:N,9,FALSE)</f>
        <v>1091</v>
      </c>
      <c r="X597" s="2">
        <f>VLOOKUP(A597,Sales!A:N,10,FALSE)</f>
        <v>2</v>
      </c>
      <c r="Y597" s="2">
        <f>VLOOKUP(A597,Sales!A:N,11,FALSE)</f>
        <v>5</v>
      </c>
      <c r="Z597" s="2">
        <f>VLOOKUP(A597,Sales!A:N,12,FALSE)</f>
        <v>1</v>
      </c>
      <c r="AA597" s="2">
        <f>VLOOKUP(A597,Sales!A:N,13,FALSE)</f>
        <v>5</v>
      </c>
      <c r="AB597" s="2">
        <f>VLOOKUP(A597,Sales!A:N,14,FALSE)</f>
        <v>8</v>
      </c>
      <c r="AC597" s="2">
        <f>VLOOKUP(A597,Campaigns!A:I,2,FALSE)</f>
        <v>0</v>
      </c>
      <c r="AD597" s="2">
        <f>VLOOKUP(A597,Campaigns!A:I,3,FALSE)</f>
        <v>0</v>
      </c>
      <c r="AE597" s="2">
        <f>VLOOKUP(A597,Campaigns!A:I,4,FALSE)</f>
        <v>0</v>
      </c>
      <c r="AF597" s="2">
        <f>VLOOKUP(A597,Campaigns!A:I,5,FALSE)</f>
        <v>0</v>
      </c>
      <c r="AG597" s="2">
        <f>VLOOKUP(A597,Campaigns!A:I,6,FALSE)</f>
        <v>0</v>
      </c>
      <c r="AH597" s="2">
        <f>VLOOKUP(A597,Campaigns!A:I,7,FALSE)</f>
        <v>0</v>
      </c>
      <c r="AI597" s="2">
        <f>VLOOKUP(A597,Campaigns!A:I,8,FALSE)</f>
        <v>0</v>
      </c>
      <c r="AJ597" s="19" t="str">
        <f>VLOOKUP(A597,Campaigns!A:I,9,FALSE)</f>
        <v>3/20/2019</v>
      </c>
    </row>
    <row r="598" spans="1:36">
      <c r="A598" s="2">
        <v>1612</v>
      </c>
      <c r="B598" s="2">
        <f>VLOOKUP(A598, Customer!A:O, 2, FALSE)</f>
        <v>128769</v>
      </c>
      <c r="C598" s="2">
        <f>VLOOKUP(A598, Customer!A:O, 3, FALSE)</f>
        <v>1</v>
      </c>
      <c r="D598" s="2">
        <f>VLOOKUP(A598, Customer!A:O, 4, FALSE)</f>
        <v>0</v>
      </c>
      <c r="E598" s="2">
        <f>VLOOKUP(A598, Customer!A:O, 5, FALSE)</f>
        <v>43</v>
      </c>
      <c r="F598" s="2">
        <f>VLOOKUP(A598, Customer!A:O, 6, FALSE)</f>
        <v>0</v>
      </c>
      <c r="G598" s="2">
        <f>VLOOKUP(A598, Customer!A:O, 7, FALSE)</f>
        <v>0</v>
      </c>
      <c r="H598" s="2">
        <f>VLOOKUP(A598, Customer!A:O, 8, FALSE)</f>
        <v>1</v>
      </c>
      <c r="I598" s="2">
        <f>VLOOKUP(A598, Customer!A:O, 9, FALSE)</f>
        <v>0</v>
      </c>
      <c r="J598" s="2">
        <f>VLOOKUP(A598, Customer!A:O, 10, FALSE)</f>
        <v>0</v>
      </c>
      <c r="K598" s="2">
        <f>VLOOKUP(A598, Customer!A:O, 11, FALSE)</f>
        <v>0</v>
      </c>
      <c r="L598" s="2">
        <f>VLOOKUP(A598, Customer!A:O, 12, FALSE)</f>
        <v>1</v>
      </c>
      <c r="M598" s="2">
        <f>VLOOKUP(A598, Customer!A:O, 13, FALSE)</f>
        <v>0</v>
      </c>
      <c r="N598" s="2">
        <f>VLOOKUP(A598, Customer!A:O, 14, FALSE)</f>
        <v>0</v>
      </c>
      <c r="O598" s="2" t="str">
        <f>VLOOKUP(A598, Customer!A:O, 15, FALSE)</f>
        <v>State-Other</v>
      </c>
      <c r="P598" s="2">
        <f>VLOOKUP(A598,Sales!A:N,2,FALSE)</f>
        <v>76</v>
      </c>
      <c r="Q598">
        <f>VLOOKUP(A598,Sales!A:N,3,FALSE)</f>
        <v>184</v>
      </c>
      <c r="R598" s="2">
        <f>VLOOKUP(A598,Sales!A:N,4,FALSE)</f>
        <v>22</v>
      </c>
      <c r="S598" s="2">
        <f>VLOOKUP(A598,Sales!A:N,5,FALSE)</f>
        <v>577</v>
      </c>
      <c r="T598" s="2">
        <f>VLOOKUP(A598,Sales!A:N,6,FALSE)</f>
        <v>45</v>
      </c>
      <c r="U598" s="2">
        <f>VLOOKUP(A598,Sales!A:N,7,FALSE)</f>
        <v>13</v>
      </c>
      <c r="V598" s="2">
        <f>VLOOKUP(A598,Sales!A:N,8,FALSE)</f>
        <v>13</v>
      </c>
      <c r="W598" s="2">
        <f>VLOOKUP(A598,Sales!A:N,9,FALSE)</f>
        <v>828</v>
      </c>
      <c r="X598" s="2">
        <f>VLOOKUP(A598,Sales!A:N,10,FALSE)</f>
        <v>3</v>
      </c>
      <c r="Y598" s="2">
        <f>VLOOKUP(A598,Sales!A:N,11,FALSE)</f>
        <v>4</v>
      </c>
      <c r="Z598" s="2">
        <f>VLOOKUP(A598,Sales!A:N,12,FALSE)</f>
        <v>1</v>
      </c>
      <c r="AA598" s="2">
        <f>VLOOKUP(A598,Sales!A:N,13,FALSE)</f>
        <v>4</v>
      </c>
      <c r="AB598" s="2">
        <f>VLOOKUP(A598,Sales!A:N,14,FALSE)</f>
        <v>9</v>
      </c>
      <c r="AC598" s="2">
        <f>VLOOKUP(A598,Campaigns!A:I,2,FALSE)</f>
        <v>0</v>
      </c>
      <c r="AD598" s="2">
        <f>VLOOKUP(A598,Campaigns!A:I,3,FALSE)</f>
        <v>0</v>
      </c>
      <c r="AE598" s="2">
        <f>VLOOKUP(A598,Campaigns!A:I,4,FALSE)</f>
        <v>0</v>
      </c>
      <c r="AF598" s="2">
        <f>VLOOKUP(A598,Campaigns!A:I,5,FALSE)</f>
        <v>0</v>
      </c>
      <c r="AG598" s="2">
        <f>VLOOKUP(A598,Campaigns!A:I,6,FALSE)</f>
        <v>0</v>
      </c>
      <c r="AH598" s="2">
        <f>VLOOKUP(A598,Campaigns!A:I,7,FALSE)</f>
        <v>0</v>
      </c>
      <c r="AI598" s="2">
        <f>VLOOKUP(A598,Campaigns!A:I,8,FALSE)</f>
        <v>0</v>
      </c>
      <c r="AJ598" s="19" t="str">
        <f>VLOOKUP(A598,Campaigns!A:I,9,FALSE)</f>
        <v>5/25/2019</v>
      </c>
    </row>
    <row r="599" spans="1:36">
      <c r="A599" s="2">
        <v>3049</v>
      </c>
      <c r="B599" s="2">
        <f>VLOOKUP(A599, Customer!A:O, 2, FALSE)</f>
        <v>127889</v>
      </c>
      <c r="C599" s="2">
        <f>VLOOKUP(A599, Customer!A:O, 3, FALSE)</f>
        <v>1</v>
      </c>
      <c r="D599" s="2">
        <f>VLOOKUP(A599, Customer!A:O, 4, FALSE)</f>
        <v>0</v>
      </c>
      <c r="E599" s="2">
        <f>VLOOKUP(A599, Customer!A:O, 5, FALSE)</f>
        <v>43</v>
      </c>
      <c r="F599" s="2">
        <f>VLOOKUP(A599, Customer!A:O, 6, FALSE)</f>
        <v>0</v>
      </c>
      <c r="G599" s="2">
        <f>VLOOKUP(A599, Customer!A:O, 7, FALSE)</f>
        <v>1</v>
      </c>
      <c r="H599" s="2">
        <f>VLOOKUP(A599, Customer!A:O, 8, FALSE)</f>
        <v>0</v>
      </c>
      <c r="I599" s="2">
        <f>VLOOKUP(A599, Customer!A:O, 9, FALSE)</f>
        <v>0</v>
      </c>
      <c r="J599" s="2">
        <f>VLOOKUP(A599, Customer!A:O, 10, FALSE)</f>
        <v>0</v>
      </c>
      <c r="K599" s="2">
        <f>VLOOKUP(A599, Customer!A:O, 11, FALSE)</f>
        <v>0</v>
      </c>
      <c r="L599" s="2">
        <f>VLOOKUP(A599, Customer!A:O, 12, FALSE)</f>
        <v>0</v>
      </c>
      <c r="M599" s="2">
        <f>VLOOKUP(A599, Customer!A:O, 13, FALSE)</f>
        <v>1</v>
      </c>
      <c r="N599" s="2">
        <f>VLOOKUP(A599, Customer!A:O, 14, FALSE)</f>
        <v>0</v>
      </c>
      <c r="O599" s="2" t="str">
        <f>VLOOKUP(A599, Customer!A:O, 15, FALSE)</f>
        <v>State-Illinois</v>
      </c>
      <c r="P599" s="2">
        <f>VLOOKUP(A599,Sales!A:N,2,FALSE)</f>
        <v>42</v>
      </c>
      <c r="Q599">
        <f>VLOOKUP(A599,Sales!A:N,3,FALSE)</f>
        <v>64</v>
      </c>
      <c r="R599" s="2">
        <f>VLOOKUP(A599,Sales!A:N,4,FALSE)</f>
        <v>0</v>
      </c>
      <c r="S599" s="2">
        <f>VLOOKUP(A599,Sales!A:N,5,FALSE)</f>
        <v>18</v>
      </c>
      <c r="T599" s="2">
        <f>VLOOKUP(A599,Sales!A:N,6,FALSE)</f>
        <v>0</v>
      </c>
      <c r="U599" s="2">
        <f>VLOOKUP(A599,Sales!A:N,7,FALSE)</f>
        <v>0</v>
      </c>
      <c r="V599" s="2">
        <f>VLOOKUP(A599,Sales!A:N,8,FALSE)</f>
        <v>37</v>
      </c>
      <c r="W599" s="2">
        <f>VLOOKUP(A599,Sales!A:N,9,FALSE)</f>
        <v>46</v>
      </c>
      <c r="X599" s="2">
        <f>VLOOKUP(A599,Sales!A:N,10,FALSE)</f>
        <v>1</v>
      </c>
      <c r="Y599" s="2">
        <f>VLOOKUP(A599,Sales!A:N,11,FALSE)</f>
        <v>1</v>
      </c>
      <c r="Z599" s="2">
        <f>VLOOKUP(A599,Sales!A:N,12,FALSE)</f>
        <v>1</v>
      </c>
      <c r="AA599" s="2">
        <f>VLOOKUP(A599,Sales!A:N,13,FALSE)</f>
        <v>2</v>
      </c>
      <c r="AB599" s="2">
        <f>VLOOKUP(A599,Sales!A:N,14,FALSE)</f>
        <v>6</v>
      </c>
      <c r="AC599" s="2">
        <f>VLOOKUP(A599,Campaigns!A:I,2,FALSE)</f>
        <v>0</v>
      </c>
      <c r="AD599" s="2">
        <f>VLOOKUP(A599,Campaigns!A:I,3,FALSE)</f>
        <v>0</v>
      </c>
      <c r="AE599" s="2">
        <f>VLOOKUP(A599,Campaigns!A:I,4,FALSE)</f>
        <v>0</v>
      </c>
      <c r="AF599" s="2">
        <f>VLOOKUP(A599,Campaigns!A:I,5,FALSE)</f>
        <v>0</v>
      </c>
      <c r="AG599" s="2">
        <f>VLOOKUP(A599,Campaigns!A:I,6,FALSE)</f>
        <v>0</v>
      </c>
      <c r="AH599" s="2">
        <f>VLOOKUP(A599,Campaigns!A:I,7,FALSE)</f>
        <v>0</v>
      </c>
      <c r="AI599" s="2">
        <f>VLOOKUP(A599,Campaigns!A:I,8,FALSE)</f>
        <v>0</v>
      </c>
      <c r="AJ599" s="19">
        <f>VLOOKUP(A599,Campaigns!A:I,9,FALSE)</f>
        <v>43750</v>
      </c>
    </row>
    <row r="600" spans="1:36">
      <c r="A600" s="2">
        <v>1524</v>
      </c>
      <c r="B600" s="2">
        <f>VLOOKUP(A600, Customer!A:O, 2, FALSE)</f>
        <v>125315</v>
      </c>
      <c r="C600" s="2">
        <f>VLOOKUP(A600, Customer!A:O, 3, FALSE)</f>
        <v>1</v>
      </c>
      <c r="D600" s="2">
        <f>VLOOKUP(A600, Customer!A:O, 4, FALSE)</f>
        <v>0</v>
      </c>
      <c r="E600" s="2">
        <f>VLOOKUP(A600, Customer!A:O, 5, FALSE)</f>
        <v>43</v>
      </c>
      <c r="F600" s="2">
        <f>VLOOKUP(A600, Customer!A:O, 6, FALSE)</f>
        <v>0</v>
      </c>
      <c r="G600" s="2">
        <f>VLOOKUP(A600, Customer!A:O, 7, FALSE)</f>
        <v>0</v>
      </c>
      <c r="H600" s="2">
        <f>VLOOKUP(A600, Customer!A:O, 8, FALSE)</f>
        <v>0</v>
      </c>
      <c r="I600" s="2">
        <f>VLOOKUP(A600, Customer!A:O, 9, FALSE)</f>
        <v>1</v>
      </c>
      <c r="J600" s="2">
        <f>VLOOKUP(A600, Customer!A:O, 10, FALSE)</f>
        <v>0</v>
      </c>
      <c r="K600" s="2">
        <f>VLOOKUP(A600, Customer!A:O, 11, FALSE)</f>
        <v>0</v>
      </c>
      <c r="L600" s="2">
        <f>VLOOKUP(A600, Customer!A:O, 12, FALSE)</f>
        <v>0</v>
      </c>
      <c r="M600" s="2">
        <f>VLOOKUP(A600, Customer!A:O, 13, FALSE)</f>
        <v>0</v>
      </c>
      <c r="N600" s="2">
        <f>VLOOKUP(A600, Customer!A:O, 14, FALSE)</f>
        <v>0</v>
      </c>
      <c r="O600" s="2" t="str">
        <f>VLOOKUP(A600, Customer!A:O, 15, FALSE)</f>
        <v>State-Florida</v>
      </c>
      <c r="P600" s="2">
        <f>VLOOKUP(A600,Sales!A:N,2,FALSE)</f>
        <v>46</v>
      </c>
      <c r="Q600">
        <f>VLOOKUP(A600,Sales!A:N,3,FALSE)</f>
        <v>5</v>
      </c>
      <c r="R600" s="2">
        <f>VLOOKUP(A600,Sales!A:N,4,FALSE)</f>
        <v>45</v>
      </c>
      <c r="S600" s="2">
        <f>VLOOKUP(A600,Sales!A:N,5,FALSE)</f>
        <v>40</v>
      </c>
      <c r="T600" s="2">
        <f>VLOOKUP(A600,Sales!A:N,6,FALSE)</f>
        <v>54</v>
      </c>
      <c r="U600" s="2">
        <f>VLOOKUP(A600,Sales!A:N,7,FALSE)</f>
        <v>15</v>
      </c>
      <c r="V600" s="2">
        <f>VLOOKUP(A600,Sales!A:N,8,FALSE)</f>
        <v>109</v>
      </c>
      <c r="W600" s="2">
        <f>VLOOKUP(A600,Sales!A:N,9,FALSE)</f>
        <v>50</v>
      </c>
      <c r="X600" s="2">
        <f>VLOOKUP(A600,Sales!A:N,10,FALSE)</f>
        <v>3</v>
      </c>
      <c r="Y600" s="2">
        <f>VLOOKUP(A600,Sales!A:N,11,FALSE)</f>
        <v>3</v>
      </c>
      <c r="Z600" s="2">
        <f>VLOOKUP(A600,Sales!A:N,12,FALSE)</f>
        <v>0</v>
      </c>
      <c r="AA600" s="2">
        <f>VLOOKUP(A600,Sales!A:N,13,FALSE)</f>
        <v>3</v>
      </c>
      <c r="AB600" s="2">
        <f>VLOOKUP(A600,Sales!A:N,14,FALSE)</f>
        <v>8</v>
      </c>
      <c r="AC600" s="2">
        <f>VLOOKUP(A600,Campaigns!A:I,2,FALSE)</f>
        <v>0</v>
      </c>
      <c r="AD600" s="2">
        <f>VLOOKUP(A600,Campaigns!A:I,3,FALSE)</f>
        <v>0</v>
      </c>
      <c r="AE600" s="2">
        <f>VLOOKUP(A600,Campaigns!A:I,4,FALSE)</f>
        <v>0</v>
      </c>
      <c r="AF600" s="2">
        <f>VLOOKUP(A600,Campaigns!A:I,5,FALSE)</f>
        <v>0</v>
      </c>
      <c r="AG600" s="2">
        <f>VLOOKUP(A600,Campaigns!A:I,6,FALSE)</f>
        <v>0</v>
      </c>
      <c r="AH600" s="2">
        <f>VLOOKUP(A600,Campaigns!A:I,7,FALSE)</f>
        <v>0</v>
      </c>
      <c r="AI600" s="2">
        <f>VLOOKUP(A600,Campaigns!A:I,8,FALSE)</f>
        <v>0</v>
      </c>
      <c r="AJ600" s="19" t="str">
        <f>VLOOKUP(A600,Campaigns!A:I,9,FALSE)</f>
        <v>4/13/2020</v>
      </c>
    </row>
    <row r="601" spans="1:36">
      <c r="A601" s="2">
        <v>2917</v>
      </c>
      <c r="B601" s="2">
        <f>VLOOKUP(A601, Customer!A:O, 2, FALSE)</f>
        <v>123763</v>
      </c>
      <c r="C601" s="2">
        <f>VLOOKUP(A601, Customer!A:O, 3, FALSE)</f>
        <v>1</v>
      </c>
      <c r="D601" s="2">
        <f>VLOOKUP(A601, Customer!A:O, 4, FALSE)</f>
        <v>0</v>
      </c>
      <c r="E601" s="2">
        <f>VLOOKUP(A601, Customer!A:O, 5, FALSE)</f>
        <v>43</v>
      </c>
      <c r="F601" s="2">
        <f>VLOOKUP(A601, Customer!A:O, 6, FALSE)</f>
        <v>0</v>
      </c>
      <c r="G601" s="2">
        <f>VLOOKUP(A601, Customer!A:O, 7, FALSE)</f>
        <v>0</v>
      </c>
      <c r="H601" s="2">
        <f>VLOOKUP(A601, Customer!A:O, 8, FALSE)</f>
        <v>1</v>
      </c>
      <c r="I601" s="2">
        <f>VLOOKUP(A601, Customer!A:O, 9, FALSE)</f>
        <v>0</v>
      </c>
      <c r="J601" s="2">
        <f>VLOOKUP(A601, Customer!A:O, 10, FALSE)</f>
        <v>0</v>
      </c>
      <c r="K601" s="2">
        <f>VLOOKUP(A601, Customer!A:O, 11, FALSE)</f>
        <v>0</v>
      </c>
      <c r="L601" s="2">
        <f>VLOOKUP(A601, Customer!A:O, 12, FALSE)</f>
        <v>1</v>
      </c>
      <c r="M601" s="2">
        <f>VLOOKUP(A601, Customer!A:O, 13, FALSE)</f>
        <v>0</v>
      </c>
      <c r="N601" s="2">
        <f>VLOOKUP(A601, Customer!A:O, 14, FALSE)</f>
        <v>0</v>
      </c>
      <c r="O601" s="2" t="str">
        <f>VLOOKUP(A601, Customer!A:O, 15, FALSE)</f>
        <v>State-Illinois</v>
      </c>
      <c r="P601" s="2">
        <f>VLOOKUP(A601,Sales!A:N,2,FALSE)</f>
        <v>64</v>
      </c>
      <c r="Q601">
        <f>VLOOKUP(A601,Sales!A:N,3,FALSE)</f>
        <v>115</v>
      </c>
      <c r="R601" s="2">
        <f>VLOOKUP(A601,Sales!A:N,4,FALSE)</f>
        <v>0</v>
      </c>
      <c r="S601" s="2">
        <f>VLOOKUP(A601,Sales!A:N,5,FALSE)</f>
        <v>31</v>
      </c>
      <c r="T601" s="2">
        <f>VLOOKUP(A601,Sales!A:N,6,FALSE)</f>
        <v>31</v>
      </c>
      <c r="U601" s="2">
        <f>VLOOKUP(A601,Sales!A:N,7,FALSE)</f>
        <v>10</v>
      </c>
      <c r="V601" s="2">
        <f>VLOOKUP(A601,Sales!A:N,8,FALSE)</f>
        <v>31</v>
      </c>
      <c r="W601" s="2">
        <f>VLOOKUP(A601,Sales!A:N,9,FALSE)</f>
        <v>156</v>
      </c>
      <c r="X601" s="2">
        <f>VLOOKUP(A601,Sales!A:N,10,FALSE)</f>
        <v>1</v>
      </c>
      <c r="Y601" s="2">
        <f>VLOOKUP(A601,Sales!A:N,11,FALSE)</f>
        <v>1</v>
      </c>
      <c r="Z601" s="2">
        <f>VLOOKUP(A601,Sales!A:N,12,FALSE)</f>
        <v>0</v>
      </c>
      <c r="AA601" s="2">
        <f>VLOOKUP(A601,Sales!A:N,13,FALSE)</f>
        <v>3</v>
      </c>
      <c r="AB601" s="2">
        <f>VLOOKUP(A601,Sales!A:N,14,FALSE)</f>
        <v>7</v>
      </c>
      <c r="AC601" s="2">
        <f>VLOOKUP(A601,Campaigns!A:I,2,FALSE)</f>
        <v>0</v>
      </c>
      <c r="AD601" s="2">
        <f>VLOOKUP(A601,Campaigns!A:I,3,FALSE)</f>
        <v>0</v>
      </c>
      <c r="AE601" s="2">
        <f>VLOOKUP(A601,Campaigns!A:I,4,FALSE)</f>
        <v>0</v>
      </c>
      <c r="AF601" s="2">
        <f>VLOOKUP(A601,Campaigns!A:I,5,FALSE)</f>
        <v>0</v>
      </c>
      <c r="AG601" s="2">
        <f>VLOOKUP(A601,Campaigns!A:I,6,FALSE)</f>
        <v>0</v>
      </c>
      <c r="AH601" s="2">
        <f>VLOOKUP(A601,Campaigns!A:I,7,FALSE)</f>
        <v>0</v>
      </c>
      <c r="AI601" s="2">
        <f>VLOOKUP(A601,Campaigns!A:I,8,FALSE)</f>
        <v>0</v>
      </c>
      <c r="AJ601" s="19">
        <f>VLOOKUP(A601,Campaigns!A:I,9,FALSE)</f>
        <v>43800</v>
      </c>
    </row>
    <row r="602" spans="1:36">
      <c r="A602" s="2">
        <v>2900</v>
      </c>
      <c r="B602" s="2">
        <f>VLOOKUP(A602, Customer!A:O, 2, FALSE)</f>
        <v>122701</v>
      </c>
      <c r="C602" s="2">
        <f>VLOOKUP(A602, Customer!A:O, 3, FALSE)</f>
        <v>1</v>
      </c>
      <c r="D602" s="2">
        <f>VLOOKUP(A602, Customer!A:O, 4, FALSE)</f>
        <v>0</v>
      </c>
      <c r="E602" s="2">
        <f>VLOOKUP(A602, Customer!A:O, 5, FALSE)</f>
        <v>43</v>
      </c>
      <c r="F602" s="2">
        <f>VLOOKUP(A602, Customer!A:O, 6, FALSE)</f>
        <v>0</v>
      </c>
      <c r="G602" s="2">
        <f>VLOOKUP(A602, Customer!A:O, 7, FALSE)</f>
        <v>1</v>
      </c>
      <c r="H602" s="2">
        <f>VLOOKUP(A602, Customer!A:O, 8, FALSE)</f>
        <v>0</v>
      </c>
      <c r="I602" s="2">
        <f>VLOOKUP(A602, Customer!A:O, 9, FALSE)</f>
        <v>0</v>
      </c>
      <c r="J602" s="2">
        <f>VLOOKUP(A602, Customer!A:O, 10, FALSE)</f>
        <v>0</v>
      </c>
      <c r="K602" s="2">
        <f>VLOOKUP(A602, Customer!A:O, 11, FALSE)</f>
        <v>0</v>
      </c>
      <c r="L602" s="2">
        <f>VLOOKUP(A602, Customer!A:O, 12, FALSE)</f>
        <v>0</v>
      </c>
      <c r="M602" s="2">
        <f>VLOOKUP(A602, Customer!A:O, 13, FALSE)</f>
        <v>1</v>
      </c>
      <c r="N602" s="2">
        <f>VLOOKUP(A602, Customer!A:O, 14, FALSE)</f>
        <v>0</v>
      </c>
      <c r="O602" s="2" t="str">
        <f>VLOOKUP(A602, Customer!A:O, 15, FALSE)</f>
        <v>State-New York</v>
      </c>
      <c r="P602" s="2">
        <f>VLOOKUP(A602,Sales!A:N,2,FALSE)</f>
        <v>2</v>
      </c>
      <c r="Q602">
        <f>VLOOKUP(A602,Sales!A:N,3,FALSE)</f>
        <v>11</v>
      </c>
      <c r="R602" s="2">
        <f>VLOOKUP(A602,Sales!A:N,4,FALSE)</f>
        <v>22</v>
      </c>
      <c r="S602" s="2">
        <f>VLOOKUP(A602,Sales!A:N,5,FALSE)</f>
        <v>49</v>
      </c>
      <c r="T602" s="2">
        <f>VLOOKUP(A602,Sales!A:N,6,FALSE)</f>
        <v>0</v>
      </c>
      <c r="U602" s="2">
        <f>VLOOKUP(A602,Sales!A:N,7,FALSE)</f>
        <v>22</v>
      </c>
      <c r="V602" s="2">
        <f>VLOOKUP(A602,Sales!A:N,8,FALSE)</f>
        <v>27</v>
      </c>
      <c r="W602" s="2">
        <f>VLOOKUP(A602,Sales!A:N,9,FALSE)</f>
        <v>76</v>
      </c>
      <c r="X602" s="2">
        <f>VLOOKUP(A602,Sales!A:N,10,FALSE)</f>
        <v>1</v>
      </c>
      <c r="Y602" s="2">
        <f>VLOOKUP(A602,Sales!A:N,11,FALSE)</f>
        <v>1</v>
      </c>
      <c r="Z602" s="2">
        <f>VLOOKUP(A602,Sales!A:N,12,FALSE)</f>
        <v>0</v>
      </c>
      <c r="AA602" s="2">
        <f>VLOOKUP(A602,Sales!A:N,13,FALSE)</f>
        <v>3</v>
      </c>
      <c r="AB602" s="2">
        <f>VLOOKUP(A602,Sales!A:N,14,FALSE)</f>
        <v>5</v>
      </c>
      <c r="AC602" s="2">
        <f>VLOOKUP(A602,Campaigns!A:I,2,FALSE)</f>
        <v>0</v>
      </c>
      <c r="AD602" s="2">
        <f>VLOOKUP(A602,Campaigns!A:I,3,FALSE)</f>
        <v>0</v>
      </c>
      <c r="AE602" s="2">
        <f>VLOOKUP(A602,Campaigns!A:I,4,FALSE)</f>
        <v>0</v>
      </c>
      <c r="AF602" s="2">
        <f>VLOOKUP(A602,Campaigns!A:I,5,FALSE)</f>
        <v>0</v>
      </c>
      <c r="AG602" s="2">
        <f>VLOOKUP(A602,Campaigns!A:I,6,FALSE)</f>
        <v>0</v>
      </c>
      <c r="AH602" s="2">
        <f>VLOOKUP(A602,Campaigns!A:I,7,FALSE)</f>
        <v>0</v>
      </c>
      <c r="AI602" s="2">
        <f>VLOOKUP(A602,Campaigns!A:I,8,FALSE)</f>
        <v>0</v>
      </c>
      <c r="AJ602" s="19">
        <f>VLOOKUP(A602,Campaigns!A:I,9,FALSE)</f>
        <v>44106</v>
      </c>
    </row>
    <row r="603" spans="1:36">
      <c r="A603" s="2">
        <v>2692</v>
      </c>
      <c r="B603" s="2">
        <f>VLOOKUP(A603, Customer!A:O, 2, FALSE)</f>
        <v>122108</v>
      </c>
      <c r="C603" s="2">
        <f>VLOOKUP(A603, Customer!A:O, 3, FALSE)</f>
        <v>1</v>
      </c>
      <c r="D603" s="2">
        <f>VLOOKUP(A603, Customer!A:O, 4, FALSE)</f>
        <v>1</v>
      </c>
      <c r="E603" s="2">
        <f>VLOOKUP(A603, Customer!A:O, 5, FALSE)</f>
        <v>43</v>
      </c>
      <c r="F603" s="2">
        <f>VLOOKUP(A603, Customer!A:O, 6, FALSE)</f>
        <v>0</v>
      </c>
      <c r="G603" s="2">
        <f>VLOOKUP(A603, Customer!A:O, 7, FALSE)</f>
        <v>1</v>
      </c>
      <c r="H603" s="2">
        <f>VLOOKUP(A603, Customer!A:O, 8, FALSE)</f>
        <v>0</v>
      </c>
      <c r="I603" s="2">
        <f>VLOOKUP(A603, Customer!A:O, 9, FALSE)</f>
        <v>0</v>
      </c>
      <c r="J603" s="2">
        <f>VLOOKUP(A603, Customer!A:O, 10, FALSE)</f>
        <v>0</v>
      </c>
      <c r="K603" s="2">
        <f>VLOOKUP(A603, Customer!A:O, 11, FALSE)</f>
        <v>0</v>
      </c>
      <c r="L603" s="2">
        <f>VLOOKUP(A603, Customer!A:O, 12, FALSE)</f>
        <v>1</v>
      </c>
      <c r="M603" s="2">
        <f>VLOOKUP(A603, Customer!A:O, 13, FALSE)</f>
        <v>0</v>
      </c>
      <c r="N603" s="2">
        <f>VLOOKUP(A603, Customer!A:O, 14, FALSE)</f>
        <v>0</v>
      </c>
      <c r="O603" s="2" t="str">
        <f>VLOOKUP(A603, Customer!A:O, 15, FALSE)</f>
        <v>State-Other</v>
      </c>
      <c r="P603" s="2">
        <f>VLOOKUP(A603,Sales!A:N,2,FALSE)</f>
        <v>46</v>
      </c>
      <c r="Q603">
        <f>VLOOKUP(A603,Sales!A:N,3,FALSE)</f>
        <v>28</v>
      </c>
      <c r="R603" s="2">
        <f>VLOOKUP(A603,Sales!A:N,4,FALSE)</f>
        <v>17</v>
      </c>
      <c r="S603" s="2">
        <f>VLOOKUP(A603,Sales!A:N,5,FALSE)</f>
        <v>50</v>
      </c>
      <c r="T603" s="2">
        <f>VLOOKUP(A603,Sales!A:N,6,FALSE)</f>
        <v>33</v>
      </c>
      <c r="U603" s="2">
        <f>VLOOKUP(A603,Sales!A:N,7,FALSE)</f>
        <v>11</v>
      </c>
      <c r="V603" s="2">
        <f>VLOOKUP(A603,Sales!A:N,8,FALSE)</f>
        <v>33</v>
      </c>
      <c r="W603" s="2">
        <f>VLOOKUP(A603,Sales!A:N,9,FALSE)</f>
        <v>105</v>
      </c>
      <c r="X603" s="2">
        <f>VLOOKUP(A603,Sales!A:N,10,FALSE)</f>
        <v>2</v>
      </c>
      <c r="Y603" s="2">
        <f>VLOOKUP(A603,Sales!A:N,11,FALSE)</f>
        <v>2</v>
      </c>
      <c r="Z603" s="2">
        <f>VLOOKUP(A603,Sales!A:N,12,FALSE)</f>
        <v>0</v>
      </c>
      <c r="AA603" s="2">
        <f>VLOOKUP(A603,Sales!A:N,13,FALSE)</f>
        <v>3</v>
      </c>
      <c r="AB603" s="2">
        <f>VLOOKUP(A603,Sales!A:N,14,FALSE)</f>
        <v>7</v>
      </c>
      <c r="AC603" s="2">
        <f>VLOOKUP(A603,Campaigns!A:I,2,FALSE)</f>
        <v>0</v>
      </c>
      <c r="AD603" s="2">
        <f>VLOOKUP(A603,Campaigns!A:I,3,FALSE)</f>
        <v>0</v>
      </c>
      <c r="AE603" s="2">
        <f>VLOOKUP(A603,Campaigns!A:I,4,FALSE)</f>
        <v>0</v>
      </c>
      <c r="AF603" s="2">
        <f>VLOOKUP(A603,Campaigns!A:I,5,FALSE)</f>
        <v>0</v>
      </c>
      <c r="AG603" s="2">
        <f>VLOOKUP(A603,Campaigns!A:I,6,FALSE)</f>
        <v>0</v>
      </c>
      <c r="AH603" s="2">
        <f>VLOOKUP(A603,Campaigns!A:I,7,FALSE)</f>
        <v>0</v>
      </c>
      <c r="AI603" s="2">
        <f>VLOOKUP(A603,Campaigns!A:I,8,FALSE)</f>
        <v>0</v>
      </c>
      <c r="AJ603" s="19">
        <f>VLOOKUP(A603,Campaigns!A:I,9,FALSE)</f>
        <v>44175</v>
      </c>
    </row>
    <row r="604" spans="1:36">
      <c r="A604" s="2">
        <v>2490</v>
      </c>
      <c r="B604" s="2">
        <f>VLOOKUP(A604, Customer!A:O, 2, FALSE)</f>
        <v>120981</v>
      </c>
      <c r="C604" s="2">
        <f>VLOOKUP(A604, Customer!A:O, 3, FALSE)</f>
        <v>0</v>
      </c>
      <c r="D604" s="2">
        <f>VLOOKUP(A604, Customer!A:O, 4, FALSE)</f>
        <v>0</v>
      </c>
      <c r="E604" s="2">
        <f>VLOOKUP(A604, Customer!A:O, 5, FALSE)</f>
        <v>43</v>
      </c>
      <c r="F604" s="2">
        <f>VLOOKUP(A604, Customer!A:O, 6, FALSE)</f>
        <v>0</v>
      </c>
      <c r="G604" s="2">
        <f>VLOOKUP(A604, Customer!A:O, 7, FALSE)</f>
        <v>0</v>
      </c>
      <c r="H604" s="2">
        <f>VLOOKUP(A604, Customer!A:O, 8, FALSE)</f>
        <v>0</v>
      </c>
      <c r="I604" s="2">
        <f>VLOOKUP(A604, Customer!A:O, 9, FALSE)</f>
        <v>1</v>
      </c>
      <c r="J604" s="2">
        <f>VLOOKUP(A604, Customer!A:O, 10, FALSE)</f>
        <v>0</v>
      </c>
      <c r="K604" s="2">
        <f>VLOOKUP(A604, Customer!A:O, 11, FALSE)</f>
        <v>0</v>
      </c>
      <c r="L604" s="2">
        <f>VLOOKUP(A604, Customer!A:O, 12, FALSE)</f>
        <v>0</v>
      </c>
      <c r="M604" s="2">
        <f>VLOOKUP(A604, Customer!A:O, 13, FALSE)</f>
        <v>0</v>
      </c>
      <c r="N604" s="2">
        <f>VLOOKUP(A604, Customer!A:O, 14, FALSE)</f>
        <v>0</v>
      </c>
      <c r="O604" s="2" t="str">
        <f>VLOOKUP(A604, Customer!A:O, 15, FALSE)</f>
        <v>State-Florida</v>
      </c>
      <c r="P604" s="2">
        <f>VLOOKUP(A604,Sales!A:N,2,FALSE)</f>
        <v>14</v>
      </c>
      <c r="Q604">
        <f>VLOOKUP(A604,Sales!A:N,3,FALSE)</f>
        <v>12</v>
      </c>
      <c r="R604" s="2">
        <f>VLOOKUP(A604,Sales!A:N,4,FALSE)</f>
        <v>69</v>
      </c>
      <c r="S604" s="2">
        <f>VLOOKUP(A604,Sales!A:N,5,FALSE)</f>
        <v>58</v>
      </c>
      <c r="T604" s="2">
        <f>VLOOKUP(A604,Sales!A:N,6,FALSE)</f>
        <v>35</v>
      </c>
      <c r="U604" s="2">
        <f>VLOOKUP(A604,Sales!A:N,7,FALSE)</f>
        <v>75</v>
      </c>
      <c r="V604" s="2">
        <f>VLOOKUP(A604,Sales!A:N,8,FALSE)</f>
        <v>173</v>
      </c>
      <c r="W604" s="2">
        <f>VLOOKUP(A604,Sales!A:N,9,FALSE)</f>
        <v>75</v>
      </c>
      <c r="X604" s="2">
        <f>VLOOKUP(A604,Sales!A:N,10,FALSE)</f>
        <v>1</v>
      </c>
      <c r="Y604" s="2">
        <f>VLOOKUP(A604,Sales!A:N,11,FALSE)</f>
        <v>3</v>
      </c>
      <c r="Z604" s="2">
        <f>VLOOKUP(A604,Sales!A:N,12,FALSE)</f>
        <v>1</v>
      </c>
      <c r="AA604" s="2">
        <f>VLOOKUP(A604,Sales!A:N,13,FALSE)</f>
        <v>2</v>
      </c>
      <c r="AB604" s="2">
        <f>VLOOKUP(A604,Sales!A:N,14,FALSE)</f>
        <v>8</v>
      </c>
      <c r="AC604" s="2">
        <f>VLOOKUP(A604,Campaigns!A:I,2,FALSE)</f>
        <v>0</v>
      </c>
      <c r="AD604" s="2">
        <f>VLOOKUP(A604,Campaigns!A:I,3,FALSE)</f>
        <v>0</v>
      </c>
      <c r="AE604" s="2">
        <f>VLOOKUP(A604,Campaigns!A:I,4,FALSE)</f>
        <v>0</v>
      </c>
      <c r="AF604" s="2">
        <f>VLOOKUP(A604,Campaigns!A:I,5,FALSE)</f>
        <v>0</v>
      </c>
      <c r="AG604" s="2">
        <f>VLOOKUP(A604,Campaigns!A:I,6,FALSE)</f>
        <v>0</v>
      </c>
      <c r="AH604" s="2">
        <f>VLOOKUP(A604,Campaigns!A:I,7,FALSE)</f>
        <v>0</v>
      </c>
      <c r="AI604" s="2">
        <f>VLOOKUP(A604,Campaigns!A:I,8,FALSE)</f>
        <v>1</v>
      </c>
      <c r="AJ604" s="19">
        <f>VLOOKUP(A604,Campaigns!A:I,9,FALSE)</f>
        <v>43595</v>
      </c>
    </row>
    <row r="605" spans="1:36">
      <c r="A605" s="2">
        <v>2114</v>
      </c>
      <c r="B605" s="2">
        <f>VLOOKUP(A605, Customer!A:O, 2, FALSE)</f>
        <v>185606</v>
      </c>
      <c r="C605" s="2">
        <f>VLOOKUP(A605, Customer!A:O, 3, FALSE)</f>
        <v>0</v>
      </c>
      <c r="D605" s="2">
        <f>VLOOKUP(A605, Customer!A:O, 4, FALSE)</f>
        <v>1</v>
      </c>
      <c r="E605" s="2">
        <f>VLOOKUP(A605, Customer!A:O, 5, FALSE)</f>
        <v>44</v>
      </c>
      <c r="F605" s="2">
        <f>VLOOKUP(A605, Customer!A:O, 6, FALSE)</f>
        <v>0</v>
      </c>
      <c r="G605" s="2">
        <f>VLOOKUP(A605, Customer!A:O, 7, FALSE)</f>
        <v>0</v>
      </c>
      <c r="H605" s="2">
        <f>VLOOKUP(A605, Customer!A:O, 8, FALSE)</f>
        <v>0</v>
      </c>
      <c r="I605" s="2">
        <f>VLOOKUP(A605, Customer!A:O, 9, FALSE)</f>
        <v>1</v>
      </c>
      <c r="J605" s="2">
        <f>VLOOKUP(A605, Customer!A:O, 10, FALSE)</f>
        <v>0</v>
      </c>
      <c r="K605" s="2">
        <f>VLOOKUP(A605, Customer!A:O, 11, FALSE)</f>
        <v>0</v>
      </c>
      <c r="L605" s="2">
        <f>VLOOKUP(A605, Customer!A:O, 12, FALSE)</f>
        <v>1</v>
      </c>
      <c r="M605" s="2">
        <f>VLOOKUP(A605, Customer!A:O, 13, FALSE)</f>
        <v>0</v>
      </c>
      <c r="N605" s="2">
        <f>VLOOKUP(A605, Customer!A:O, 14, FALSE)</f>
        <v>0</v>
      </c>
      <c r="O605" s="2" t="str">
        <f>VLOOKUP(A605, Customer!A:O, 15, FALSE)</f>
        <v>State-New York</v>
      </c>
      <c r="P605" s="2">
        <f>VLOOKUP(A605,Sales!A:N,2,FALSE)</f>
        <v>89</v>
      </c>
      <c r="Q605">
        <f>VLOOKUP(A605,Sales!A:N,3,FALSE)</f>
        <v>1555</v>
      </c>
      <c r="R605" s="2">
        <f>VLOOKUP(A605,Sales!A:N,4,FALSE)</f>
        <v>91</v>
      </c>
      <c r="S605" s="2">
        <f>VLOOKUP(A605,Sales!A:N,5,FALSE)</f>
        <v>1873</v>
      </c>
      <c r="T605" s="2">
        <f>VLOOKUP(A605,Sales!A:N,6,FALSE)</f>
        <v>475</v>
      </c>
      <c r="U605" s="2">
        <f>VLOOKUP(A605,Sales!A:N,7,FALSE)</f>
        <v>65</v>
      </c>
      <c r="V605" s="2">
        <f>VLOOKUP(A605,Sales!A:N,8,FALSE)</f>
        <v>182</v>
      </c>
      <c r="W605" s="2">
        <f>VLOOKUP(A605,Sales!A:N,9,FALSE)</f>
        <v>3877</v>
      </c>
      <c r="X605" s="2">
        <f>VLOOKUP(A605,Sales!A:N,10,FALSE)</f>
        <v>2</v>
      </c>
      <c r="Y605" s="2">
        <f>VLOOKUP(A605,Sales!A:N,11,FALSE)</f>
        <v>6</v>
      </c>
      <c r="Z605" s="2">
        <f>VLOOKUP(A605,Sales!A:N,12,FALSE)</f>
        <v>7</v>
      </c>
      <c r="AA605" s="2">
        <f>VLOOKUP(A605,Sales!A:N,13,FALSE)</f>
        <v>9</v>
      </c>
      <c r="AB605" s="2">
        <f>VLOOKUP(A605,Sales!A:N,14,FALSE)</f>
        <v>3</v>
      </c>
      <c r="AC605" s="2">
        <f>VLOOKUP(A605,Campaigns!A:I,2,FALSE)</f>
        <v>0</v>
      </c>
      <c r="AD605" s="2">
        <f>VLOOKUP(A605,Campaigns!A:I,3,FALSE)</f>
        <v>0</v>
      </c>
      <c r="AE605" s="2">
        <f>VLOOKUP(A605,Campaigns!A:I,4,FALSE)</f>
        <v>0</v>
      </c>
      <c r="AF605" s="2">
        <f>VLOOKUP(A605,Campaigns!A:I,5,FALSE)</f>
        <v>1</v>
      </c>
      <c r="AG605" s="2">
        <f>VLOOKUP(A605,Campaigns!A:I,6,FALSE)</f>
        <v>0</v>
      </c>
      <c r="AH605" s="2">
        <f>VLOOKUP(A605,Campaigns!A:I,7,FALSE)</f>
        <v>0</v>
      </c>
      <c r="AI605" s="2">
        <f>VLOOKUP(A605,Campaigns!A:I,8,FALSE)</f>
        <v>0</v>
      </c>
      <c r="AJ605" s="19" t="str">
        <f>VLOOKUP(A605,Campaigns!A:I,9,FALSE)</f>
        <v>4/19/2019</v>
      </c>
    </row>
    <row r="606" spans="1:36">
      <c r="A606" s="2">
        <v>3067</v>
      </c>
      <c r="B606" s="2">
        <f>VLOOKUP(A606, Customer!A:O, 2, FALSE)</f>
        <v>181929</v>
      </c>
      <c r="C606" s="2">
        <f>VLOOKUP(A606, Customer!A:O, 3, FALSE)</f>
        <v>1</v>
      </c>
      <c r="D606" s="2">
        <f>VLOOKUP(A606, Customer!A:O, 4, FALSE)</f>
        <v>0</v>
      </c>
      <c r="E606" s="2">
        <f>VLOOKUP(A606, Customer!A:O, 5, FALSE)</f>
        <v>44</v>
      </c>
      <c r="F606" s="2">
        <f>VLOOKUP(A606, Customer!A:O, 6, FALSE)</f>
        <v>0</v>
      </c>
      <c r="G606" s="2">
        <f>VLOOKUP(A606, Customer!A:O, 7, FALSE)</f>
        <v>1</v>
      </c>
      <c r="H606" s="2">
        <f>VLOOKUP(A606, Customer!A:O, 8, FALSE)</f>
        <v>0</v>
      </c>
      <c r="I606" s="2">
        <f>VLOOKUP(A606, Customer!A:O, 9, FALSE)</f>
        <v>0</v>
      </c>
      <c r="J606" s="2">
        <f>VLOOKUP(A606, Customer!A:O, 10, FALSE)</f>
        <v>0</v>
      </c>
      <c r="K606" s="2">
        <f>VLOOKUP(A606, Customer!A:O, 11, FALSE)</f>
        <v>0</v>
      </c>
      <c r="L606" s="2">
        <f>VLOOKUP(A606, Customer!A:O, 12, FALSE)</f>
        <v>0</v>
      </c>
      <c r="M606" s="2">
        <f>VLOOKUP(A606, Customer!A:O, 13, FALSE)</f>
        <v>1</v>
      </c>
      <c r="N606" s="2">
        <f>VLOOKUP(A606, Customer!A:O, 14, FALSE)</f>
        <v>0</v>
      </c>
      <c r="O606" s="2" t="str">
        <f>VLOOKUP(A606, Customer!A:O, 15, FALSE)</f>
        <v>State-Illinois</v>
      </c>
      <c r="P606" s="2">
        <f>VLOOKUP(A606,Sales!A:N,2,FALSE)</f>
        <v>60</v>
      </c>
      <c r="Q606">
        <f>VLOOKUP(A606,Sales!A:N,3,FALSE)</f>
        <v>3300</v>
      </c>
      <c r="R606" s="2">
        <f>VLOOKUP(A606,Sales!A:N,4,FALSE)</f>
        <v>122</v>
      </c>
      <c r="S606" s="2">
        <f>VLOOKUP(A606,Sales!A:N,5,FALSE)</f>
        <v>617</v>
      </c>
      <c r="T606" s="2">
        <f>VLOOKUP(A606,Sales!A:N,6,FALSE)</f>
        <v>109</v>
      </c>
      <c r="U606" s="2">
        <f>VLOOKUP(A606,Sales!A:N,7,FALSE)</f>
        <v>0</v>
      </c>
      <c r="V606" s="2">
        <f>VLOOKUP(A606,Sales!A:N,8,FALSE)</f>
        <v>411</v>
      </c>
      <c r="W606" s="2">
        <f>VLOOKUP(A606,Sales!A:N,9,FALSE)</f>
        <v>3737</v>
      </c>
      <c r="X606" s="2">
        <f>VLOOKUP(A606,Sales!A:N,10,FALSE)</f>
        <v>2</v>
      </c>
      <c r="Y606" s="2">
        <f>VLOOKUP(A606,Sales!A:N,11,FALSE)</f>
        <v>4</v>
      </c>
      <c r="Z606" s="2">
        <f>VLOOKUP(A606,Sales!A:N,12,FALSE)</f>
        <v>4</v>
      </c>
      <c r="AA606" s="2">
        <f>VLOOKUP(A606,Sales!A:N,13,FALSE)</f>
        <v>10</v>
      </c>
      <c r="AB606" s="2">
        <f>VLOOKUP(A606,Sales!A:N,14,FALSE)</f>
        <v>6</v>
      </c>
      <c r="AC606" s="2">
        <f>VLOOKUP(A606,Campaigns!A:I,2,FALSE)</f>
        <v>1</v>
      </c>
      <c r="AD606" s="2">
        <f>VLOOKUP(A606,Campaigns!A:I,3,FALSE)</f>
        <v>0</v>
      </c>
      <c r="AE606" s="2">
        <f>VLOOKUP(A606,Campaigns!A:I,4,FALSE)</f>
        <v>1</v>
      </c>
      <c r="AF606" s="2">
        <f>VLOOKUP(A606,Campaigns!A:I,5,FALSE)</f>
        <v>0</v>
      </c>
      <c r="AG606" s="2">
        <f>VLOOKUP(A606,Campaigns!A:I,6,FALSE)</f>
        <v>0</v>
      </c>
      <c r="AH606" s="2">
        <f>VLOOKUP(A606,Campaigns!A:I,7,FALSE)</f>
        <v>0</v>
      </c>
      <c r="AI606" s="2">
        <f>VLOOKUP(A606,Campaigns!A:I,8,FALSE)</f>
        <v>1</v>
      </c>
      <c r="AJ606" s="19">
        <f>VLOOKUP(A606,Campaigns!A:I,9,FALSE)</f>
        <v>43619</v>
      </c>
    </row>
    <row r="607" spans="1:36">
      <c r="A607" s="2">
        <v>1043</v>
      </c>
      <c r="B607" s="2">
        <f>VLOOKUP(A607, Customer!A:O, 2, FALSE)</f>
        <v>179941</v>
      </c>
      <c r="C607" s="2">
        <f>VLOOKUP(A607, Customer!A:O, 3, FALSE)</f>
        <v>0</v>
      </c>
      <c r="D607" s="2">
        <f>VLOOKUP(A607, Customer!A:O, 4, FALSE)</f>
        <v>0</v>
      </c>
      <c r="E607" s="2">
        <f>VLOOKUP(A607, Customer!A:O, 5, FALSE)</f>
        <v>44</v>
      </c>
      <c r="F607" s="2">
        <f>VLOOKUP(A607, Customer!A:O, 6, FALSE)</f>
        <v>0</v>
      </c>
      <c r="G607" s="2">
        <f>VLOOKUP(A607, Customer!A:O, 7, FALSE)</f>
        <v>0</v>
      </c>
      <c r="H607" s="2">
        <f>VLOOKUP(A607, Customer!A:O, 8, FALSE)</f>
        <v>1</v>
      </c>
      <c r="I607" s="2">
        <f>VLOOKUP(A607, Customer!A:O, 9, FALSE)</f>
        <v>0</v>
      </c>
      <c r="J607" s="2">
        <f>VLOOKUP(A607, Customer!A:O, 10, FALSE)</f>
        <v>0</v>
      </c>
      <c r="K607" s="2">
        <f>VLOOKUP(A607, Customer!A:O, 11, FALSE)</f>
        <v>0</v>
      </c>
      <c r="L607" s="2">
        <f>VLOOKUP(A607, Customer!A:O, 12, FALSE)</f>
        <v>1</v>
      </c>
      <c r="M607" s="2">
        <f>VLOOKUP(A607, Customer!A:O, 13, FALSE)</f>
        <v>0</v>
      </c>
      <c r="N607" s="2">
        <f>VLOOKUP(A607, Customer!A:O, 14, FALSE)</f>
        <v>0</v>
      </c>
      <c r="O607" s="2" t="str">
        <f>VLOOKUP(A607, Customer!A:O, 15, FALSE)</f>
        <v>State-California</v>
      </c>
      <c r="P607" s="2">
        <f>VLOOKUP(A607,Sales!A:N,2,FALSE)</f>
        <v>72</v>
      </c>
      <c r="Q607">
        <f>VLOOKUP(A607,Sales!A:N,3,FALSE)</f>
        <v>277</v>
      </c>
      <c r="R607" s="2">
        <f>VLOOKUP(A607,Sales!A:N,4,FALSE)</f>
        <v>369</v>
      </c>
      <c r="S607" s="2">
        <f>VLOOKUP(A607,Sales!A:N,5,FALSE)</f>
        <v>599</v>
      </c>
      <c r="T607" s="2">
        <f>VLOOKUP(A607,Sales!A:N,6,FALSE)</f>
        <v>511</v>
      </c>
      <c r="U607" s="2">
        <f>VLOOKUP(A607,Sales!A:N,7,FALSE)</f>
        <v>68</v>
      </c>
      <c r="V607" s="2">
        <f>VLOOKUP(A607,Sales!A:N,8,FALSE)</f>
        <v>392</v>
      </c>
      <c r="W607" s="2">
        <f>VLOOKUP(A607,Sales!A:N,9,FALSE)</f>
        <v>1432</v>
      </c>
      <c r="X607" s="2">
        <f>VLOOKUP(A607,Sales!A:N,10,FALSE)</f>
        <v>1</v>
      </c>
      <c r="Y607" s="2">
        <f>VLOOKUP(A607,Sales!A:N,11,FALSE)</f>
        <v>2</v>
      </c>
      <c r="Z607" s="2">
        <f>VLOOKUP(A607,Sales!A:N,12,FALSE)</f>
        <v>4</v>
      </c>
      <c r="AA607" s="2">
        <f>VLOOKUP(A607,Sales!A:N,13,FALSE)</f>
        <v>9</v>
      </c>
      <c r="AB607" s="2">
        <f>VLOOKUP(A607,Sales!A:N,14,FALSE)</f>
        <v>1</v>
      </c>
      <c r="AC607" s="2">
        <f>VLOOKUP(A607,Campaigns!A:I,2,FALSE)</f>
        <v>0</v>
      </c>
      <c r="AD607" s="2">
        <f>VLOOKUP(A607,Campaigns!A:I,3,FALSE)</f>
        <v>0</v>
      </c>
      <c r="AE607" s="2">
        <f>VLOOKUP(A607,Campaigns!A:I,4,FALSE)</f>
        <v>0</v>
      </c>
      <c r="AF607" s="2">
        <f>VLOOKUP(A607,Campaigns!A:I,5,FALSE)</f>
        <v>0</v>
      </c>
      <c r="AG607" s="2">
        <f>VLOOKUP(A607,Campaigns!A:I,6,FALSE)</f>
        <v>0</v>
      </c>
      <c r="AH607" s="2">
        <f>VLOOKUP(A607,Campaigns!A:I,7,FALSE)</f>
        <v>0</v>
      </c>
      <c r="AI607" s="2">
        <f>VLOOKUP(A607,Campaigns!A:I,8,FALSE)</f>
        <v>0</v>
      </c>
      <c r="AJ607" s="19">
        <f>VLOOKUP(A607,Campaigns!A:I,9,FALSE)</f>
        <v>43873</v>
      </c>
    </row>
    <row r="608" spans="1:36">
      <c r="A608" s="2">
        <v>1969</v>
      </c>
      <c r="B608" s="2">
        <f>VLOOKUP(A608, Customer!A:O, 2, FALSE)</f>
        <v>179689</v>
      </c>
      <c r="C608" s="2">
        <f>VLOOKUP(A608, Customer!A:O, 3, FALSE)</f>
        <v>0</v>
      </c>
      <c r="D608" s="2">
        <f>VLOOKUP(A608, Customer!A:O, 4, FALSE)</f>
        <v>0</v>
      </c>
      <c r="E608" s="2">
        <f>VLOOKUP(A608, Customer!A:O, 5, FALSE)</f>
        <v>44</v>
      </c>
      <c r="F608" s="2">
        <f>VLOOKUP(A608, Customer!A:O, 6, FALSE)</f>
        <v>0</v>
      </c>
      <c r="G608" s="2">
        <f>VLOOKUP(A608, Customer!A:O, 7, FALSE)</f>
        <v>0</v>
      </c>
      <c r="H608" s="2">
        <f>VLOOKUP(A608, Customer!A:O, 8, FALSE)</f>
        <v>1</v>
      </c>
      <c r="I608" s="2">
        <f>VLOOKUP(A608, Customer!A:O, 9, FALSE)</f>
        <v>0</v>
      </c>
      <c r="J608" s="2">
        <f>VLOOKUP(A608, Customer!A:O, 10, FALSE)</f>
        <v>0</v>
      </c>
      <c r="K608" s="2">
        <f>VLOOKUP(A608, Customer!A:O, 11, FALSE)</f>
        <v>0</v>
      </c>
      <c r="L608" s="2">
        <f>VLOOKUP(A608, Customer!A:O, 12, FALSE)</f>
        <v>0</v>
      </c>
      <c r="M608" s="2">
        <f>VLOOKUP(A608, Customer!A:O, 13, FALSE)</f>
        <v>0</v>
      </c>
      <c r="N608" s="2">
        <f>VLOOKUP(A608, Customer!A:O, 14, FALSE)</f>
        <v>0</v>
      </c>
      <c r="O608" s="2" t="str">
        <f>VLOOKUP(A608, Customer!A:O, 15, FALSE)</f>
        <v>State-Illinois</v>
      </c>
      <c r="P608" s="2">
        <f>VLOOKUP(A608,Sales!A:N,2,FALSE)</f>
        <v>65</v>
      </c>
      <c r="Q608">
        <f>VLOOKUP(A608,Sales!A:N,3,FALSE)</f>
        <v>701</v>
      </c>
      <c r="R608" s="2">
        <f>VLOOKUP(A608,Sales!A:N,4,FALSE)</f>
        <v>59</v>
      </c>
      <c r="S608" s="2">
        <f>VLOOKUP(A608,Sales!A:N,5,FALSE)</f>
        <v>1443</v>
      </c>
      <c r="T608" s="2">
        <f>VLOOKUP(A608,Sales!A:N,6,FALSE)</f>
        <v>406</v>
      </c>
      <c r="U608" s="2">
        <f>VLOOKUP(A608,Sales!A:N,7,FALSE)</f>
        <v>83</v>
      </c>
      <c r="V608" s="2">
        <f>VLOOKUP(A608,Sales!A:N,8,FALSE)</f>
        <v>273</v>
      </c>
      <c r="W608" s="2">
        <f>VLOOKUP(A608,Sales!A:N,9,FALSE)</f>
        <v>2419</v>
      </c>
      <c r="X608" s="2">
        <f>VLOOKUP(A608,Sales!A:N,10,FALSE)</f>
        <v>1</v>
      </c>
      <c r="Y608" s="2">
        <f>VLOOKUP(A608,Sales!A:N,11,FALSE)</f>
        <v>4</v>
      </c>
      <c r="Z608" s="2">
        <f>VLOOKUP(A608,Sales!A:N,12,FALSE)</f>
        <v>9</v>
      </c>
      <c r="AA608" s="2">
        <f>VLOOKUP(A608,Sales!A:N,13,FALSE)</f>
        <v>13</v>
      </c>
      <c r="AB608" s="2">
        <f>VLOOKUP(A608,Sales!A:N,14,FALSE)</f>
        <v>2</v>
      </c>
      <c r="AC608" s="2">
        <f>VLOOKUP(A608,Campaigns!A:I,2,FALSE)</f>
        <v>0</v>
      </c>
      <c r="AD608" s="2">
        <f>VLOOKUP(A608,Campaigns!A:I,3,FALSE)</f>
        <v>0</v>
      </c>
      <c r="AE608" s="2">
        <f>VLOOKUP(A608,Campaigns!A:I,4,FALSE)</f>
        <v>0</v>
      </c>
      <c r="AF608" s="2">
        <f>VLOOKUP(A608,Campaigns!A:I,5,FALSE)</f>
        <v>0</v>
      </c>
      <c r="AG608" s="2">
        <f>VLOOKUP(A608,Campaigns!A:I,6,FALSE)</f>
        <v>0</v>
      </c>
      <c r="AH608" s="2">
        <f>VLOOKUP(A608,Campaigns!A:I,7,FALSE)</f>
        <v>0</v>
      </c>
      <c r="AI608" s="2">
        <f>VLOOKUP(A608,Campaigns!A:I,8,FALSE)</f>
        <v>0</v>
      </c>
      <c r="AJ608" s="19" t="str">
        <f>VLOOKUP(A608,Campaigns!A:I,9,FALSE)</f>
        <v>10/17/2019</v>
      </c>
    </row>
    <row r="609" spans="1:36">
      <c r="A609" s="2">
        <v>2775</v>
      </c>
      <c r="B609" s="2">
        <f>VLOOKUP(A609, Customer!A:O, 2, FALSE)</f>
        <v>178416</v>
      </c>
      <c r="C609" s="2">
        <f>VLOOKUP(A609, Customer!A:O, 3, FALSE)</f>
        <v>0</v>
      </c>
      <c r="D609" s="2">
        <f>VLOOKUP(A609, Customer!A:O, 4, FALSE)</f>
        <v>1</v>
      </c>
      <c r="E609" s="2">
        <f>VLOOKUP(A609, Customer!A:O, 5, FALSE)</f>
        <v>44</v>
      </c>
      <c r="F609" s="2">
        <f>VLOOKUP(A609, Customer!A:O, 6, FALSE)</f>
        <v>0</v>
      </c>
      <c r="G609" s="2">
        <f>VLOOKUP(A609, Customer!A:O, 7, FALSE)</f>
        <v>0</v>
      </c>
      <c r="H609" s="2">
        <f>VLOOKUP(A609, Customer!A:O, 8, FALSE)</f>
        <v>0</v>
      </c>
      <c r="I609" s="2">
        <f>VLOOKUP(A609, Customer!A:O, 9, FALSE)</f>
        <v>1</v>
      </c>
      <c r="J609" s="2">
        <f>VLOOKUP(A609, Customer!A:O, 10, FALSE)</f>
        <v>0</v>
      </c>
      <c r="K609" s="2">
        <f>VLOOKUP(A609, Customer!A:O, 11, FALSE)</f>
        <v>0</v>
      </c>
      <c r="L609" s="2">
        <f>VLOOKUP(A609, Customer!A:O, 12, FALSE)</f>
        <v>1</v>
      </c>
      <c r="M609" s="2">
        <f>VLOOKUP(A609, Customer!A:O, 13, FALSE)</f>
        <v>0</v>
      </c>
      <c r="N609" s="2">
        <f>VLOOKUP(A609, Customer!A:O, 14, FALSE)</f>
        <v>0</v>
      </c>
      <c r="O609" s="2" t="str">
        <f>VLOOKUP(A609, Customer!A:O, 15, FALSE)</f>
        <v>State-Texas</v>
      </c>
      <c r="P609" s="2">
        <f>VLOOKUP(A609,Sales!A:N,2,FALSE)</f>
        <v>99</v>
      </c>
      <c r="Q609">
        <f>VLOOKUP(A609,Sales!A:N,3,FALSE)</f>
        <v>1031</v>
      </c>
      <c r="R609" s="2">
        <f>VLOOKUP(A609,Sales!A:N,4,FALSE)</f>
        <v>86</v>
      </c>
      <c r="S609" s="2">
        <f>VLOOKUP(A609,Sales!A:N,5,FALSE)</f>
        <v>635</v>
      </c>
      <c r="T609" s="2">
        <f>VLOOKUP(A609,Sales!A:N,6,FALSE)</f>
        <v>428</v>
      </c>
      <c r="U609" s="2">
        <f>VLOOKUP(A609,Sales!A:N,7,FALSE)</f>
        <v>86</v>
      </c>
      <c r="V609" s="2">
        <f>VLOOKUP(A609,Sales!A:N,8,FALSE)</f>
        <v>416</v>
      </c>
      <c r="W609" s="2">
        <f>VLOOKUP(A609,Sales!A:N,9,FALSE)</f>
        <v>1850</v>
      </c>
      <c r="X609" s="2">
        <f>VLOOKUP(A609,Sales!A:N,10,FALSE)</f>
        <v>2</v>
      </c>
      <c r="Y609" s="2">
        <f>VLOOKUP(A609,Sales!A:N,11,FALSE)</f>
        <v>7</v>
      </c>
      <c r="Z609" s="2">
        <f>VLOOKUP(A609,Sales!A:N,12,FALSE)</f>
        <v>7</v>
      </c>
      <c r="AA609" s="2">
        <f>VLOOKUP(A609,Sales!A:N,13,FALSE)</f>
        <v>10</v>
      </c>
      <c r="AB609" s="2">
        <f>VLOOKUP(A609,Sales!A:N,14,FALSE)</f>
        <v>3</v>
      </c>
      <c r="AC609" s="2">
        <f>VLOOKUP(A609,Campaigns!A:I,2,FALSE)</f>
        <v>0</v>
      </c>
      <c r="AD609" s="2">
        <f>VLOOKUP(A609,Campaigns!A:I,3,FALSE)</f>
        <v>0</v>
      </c>
      <c r="AE609" s="2">
        <f>VLOOKUP(A609,Campaigns!A:I,4,FALSE)</f>
        <v>0</v>
      </c>
      <c r="AF609" s="2">
        <f>VLOOKUP(A609,Campaigns!A:I,5,FALSE)</f>
        <v>0</v>
      </c>
      <c r="AG609" s="2">
        <f>VLOOKUP(A609,Campaigns!A:I,6,FALSE)</f>
        <v>0</v>
      </c>
      <c r="AH609" s="2">
        <f>VLOOKUP(A609,Campaigns!A:I,7,FALSE)</f>
        <v>0</v>
      </c>
      <c r="AI609" s="2">
        <f>VLOOKUP(A609,Campaigns!A:I,8,FALSE)</f>
        <v>0</v>
      </c>
      <c r="AJ609" s="19">
        <f>VLOOKUP(A609,Campaigns!A:I,9,FALSE)</f>
        <v>43842</v>
      </c>
    </row>
    <row r="610" spans="1:36">
      <c r="A610" s="2">
        <v>1072</v>
      </c>
      <c r="B610" s="2">
        <f>VLOOKUP(A610, Customer!A:O, 2, FALSE)</f>
        <v>175825</v>
      </c>
      <c r="C610" s="2">
        <f>VLOOKUP(A610, Customer!A:O, 3, FALSE)</f>
        <v>0</v>
      </c>
      <c r="D610" s="2">
        <f>VLOOKUP(A610, Customer!A:O, 4, FALSE)</f>
        <v>0</v>
      </c>
      <c r="E610" s="2">
        <f>VLOOKUP(A610, Customer!A:O, 5, FALSE)</f>
        <v>44</v>
      </c>
      <c r="F610" s="2">
        <f>VLOOKUP(A610, Customer!A:O, 6, FALSE)</f>
        <v>0</v>
      </c>
      <c r="G610" s="2">
        <f>VLOOKUP(A610, Customer!A:O, 7, FALSE)</f>
        <v>0</v>
      </c>
      <c r="H610" s="2">
        <f>VLOOKUP(A610, Customer!A:O, 8, FALSE)</f>
        <v>1</v>
      </c>
      <c r="I610" s="2">
        <f>VLOOKUP(A610, Customer!A:O, 9, FALSE)</f>
        <v>0</v>
      </c>
      <c r="J610" s="2">
        <f>VLOOKUP(A610, Customer!A:O, 10, FALSE)</f>
        <v>0</v>
      </c>
      <c r="K610" s="2">
        <f>VLOOKUP(A610, Customer!A:O, 11, FALSE)</f>
        <v>0</v>
      </c>
      <c r="L610" s="2">
        <f>VLOOKUP(A610, Customer!A:O, 12, FALSE)</f>
        <v>1</v>
      </c>
      <c r="M610" s="2">
        <f>VLOOKUP(A610, Customer!A:O, 13, FALSE)</f>
        <v>0</v>
      </c>
      <c r="N610" s="2">
        <f>VLOOKUP(A610, Customer!A:O, 14, FALSE)</f>
        <v>0</v>
      </c>
      <c r="O610" s="2" t="str">
        <f>VLOOKUP(A610, Customer!A:O, 15, FALSE)</f>
        <v>State-Other</v>
      </c>
      <c r="P610" s="2">
        <f>VLOOKUP(A610,Sales!A:N,2,FALSE)</f>
        <v>40</v>
      </c>
      <c r="Q610">
        <f>VLOOKUP(A610,Sales!A:N,3,FALSE)</f>
        <v>2393</v>
      </c>
      <c r="R610" s="2">
        <f>VLOOKUP(A610,Sales!A:N,4,FALSE)</f>
        <v>243</v>
      </c>
      <c r="S610" s="2">
        <f>VLOOKUP(A610,Sales!A:N,5,FALSE)</f>
        <v>1806</v>
      </c>
      <c r="T610" s="2">
        <f>VLOOKUP(A610,Sales!A:N,6,FALSE)</f>
        <v>318</v>
      </c>
      <c r="U610" s="2">
        <f>VLOOKUP(A610,Sales!A:N,7,FALSE)</f>
        <v>243</v>
      </c>
      <c r="V610" s="2">
        <f>VLOOKUP(A610,Sales!A:N,8,FALSE)</f>
        <v>118</v>
      </c>
      <c r="W610" s="2">
        <f>VLOOKUP(A610,Sales!A:N,9,FALSE)</f>
        <v>4886</v>
      </c>
      <c r="X610" s="2">
        <f>VLOOKUP(A610,Sales!A:N,10,FALSE)</f>
        <v>0</v>
      </c>
      <c r="Y610" s="2">
        <f>VLOOKUP(A610,Sales!A:N,11,FALSE)</f>
        <v>5</v>
      </c>
      <c r="Z610" s="2">
        <f>VLOOKUP(A610,Sales!A:N,12,FALSE)</f>
        <v>8</v>
      </c>
      <c r="AA610" s="2">
        <f>VLOOKUP(A610,Sales!A:N,13,FALSE)</f>
        <v>9</v>
      </c>
      <c r="AB610" s="2">
        <f>VLOOKUP(A610,Sales!A:N,14,FALSE)</f>
        <v>4</v>
      </c>
      <c r="AC610" s="2">
        <f>VLOOKUP(A610,Campaigns!A:I,2,FALSE)</f>
        <v>1</v>
      </c>
      <c r="AD610" s="2">
        <f>VLOOKUP(A610,Campaigns!A:I,3,FALSE)</f>
        <v>0</v>
      </c>
      <c r="AE610" s="2">
        <f>VLOOKUP(A610,Campaigns!A:I,4,FALSE)</f>
        <v>0</v>
      </c>
      <c r="AF610" s="2">
        <f>VLOOKUP(A610,Campaigns!A:I,5,FALSE)</f>
        <v>0</v>
      </c>
      <c r="AG610" s="2">
        <f>VLOOKUP(A610,Campaigns!A:I,6,FALSE)</f>
        <v>0</v>
      </c>
      <c r="AH610" s="2">
        <f>VLOOKUP(A610,Campaigns!A:I,7,FALSE)</f>
        <v>0</v>
      </c>
      <c r="AI610" s="2">
        <f>VLOOKUP(A610,Campaigns!A:I,8,FALSE)</f>
        <v>1</v>
      </c>
      <c r="AJ610" s="19" t="str">
        <f>VLOOKUP(A610,Campaigns!A:I,9,FALSE)</f>
        <v>3/19/2019</v>
      </c>
    </row>
    <row r="611" spans="1:36">
      <c r="A611" s="2">
        <v>2460</v>
      </c>
      <c r="B611" s="2">
        <f>VLOOKUP(A611, Customer!A:O, 2, FALSE)</f>
        <v>175484</v>
      </c>
      <c r="C611" s="2">
        <f>VLOOKUP(A611, Customer!A:O, 3, FALSE)</f>
        <v>0</v>
      </c>
      <c r="D611" s="2">
        <f>VLOOKUP(A611, Customer!A:O, 4, FALSE)</f>
        <v>1</v>
      </c>
      <c r="E611" s="2">
        <f>VLOOKUP(A611, Customer!A:O, 5, FALSE)</f>
        <v>44</v>
      </c>
      <c r="F611" s="2">
        <f>VLOOKUP(A611, Customer!A:O, 6, FALSE)</f>
        <v>0</v>
      </c>
      <c r="G611" s="2">
        <f>VLOOKUP(A611, Customer!A:O, 7, FALSE)</f>
        <v>0</v>
      </c>
      <c r="H611" s="2">
        <f>VLOOKUP(A611, Customer!A:O, 8, FALSE)</f>
        <v>0</v>
      </c>
      <c r="I611" s="2">
        <f>VLOOKUP(A611, Customer!A:O, 9, FALSE)</f>
        <v>1</v>
      </c>
      <c r="J611" s="2">
        <f>VLOOKUP(A611, Customer!A:O, 10, FALSE)</f>
        <v>0</v>
      </c>
      <c r="K611" s="2">
        <f>VLOOKUP(A611, Customer!A:O, 11, FALSE)</f>
        <v>0</v>
      </c>
      <c r="L611" s="2">
        <f>VLOOKUP(A611, Customer!A:O, 12, FALSE)</f>
        <v>0</v>
      </c>
      <c r="M611" s="2">
        <f>VLOOKUP(A611, Customer!A:O, 13, FALSE)</f>
        <v>0</v>
      </c>
      <c r="N611" s="2">
        <f>VLOOKUP(A611, Customer!A:O, 14, FALSE)</f>
        <v>0</v>
      </c>
      <c r="O611" s="2" t="str">
        <f>VLOOKUP(A611, Customer!A:O, 15, FALSE)</f>
        <v>State-Florida</v>
      </c>
      <c r="P611" s="2">
        <f>VLOOKUP(A611,Sales!A:N,2,FALSE)</f>
        <v>50</v>
      </c>
      <c r="Q611">
        <f>VLOOKUP(A611,Sales!A:N,3,FALSE)</f>
        <v>879</v>
      </c>
      <c r="R611" s="2">
        <f>VLOOKUP(A611,Sales!A:N,4,FALSE)</f>
        <v>226</v>
      </c>
      <c r="S611" s="2">
        <f>VLOOKUP(A611,Sales!A:N,5,FALSE)</f>
        <v>602</v>
      </c>
      <c r="T611" s="2">
        <f>VLOOKUP(A611,Sales!A:N,6,FALSE)</f>
        <v>458</v>
      </c>
      <c r="U611" s="2">
        <f>VLOOKUP(A611,Sales!A:N,7,FALSE)</f>
        <v>451</v>
      </c>
      <c r="V611" s="2">
        <f>VLOOKUP(A611,Sales!A:N,8,FALSE)</f>
        <v>79</v>
      </c>
      <c r="W611" s="2">
        <f>VLOOKUP(A611,Sales!A:N,9,FALSE)</f>
        <v>2536</v>
      </c>
      <c r="X611" s="2">
        <f>VLOOKUP(A611,Sales!A:N,10,FALSE)</f>
        <v>2</v>
      </c>
      <c r="Y611" s="2">
        <f>VLOOKUP(A611,Sales!A:N,11,FALSE)</f>
        <v>7</v>
      </c>
      <c r="Z611" s="2">
        <f>VLOOKUP(A611,Sales!A:N,12,FALSE)</f>
        <v>3</v>
      </c>
      <c r="AA611" s="2">
        <f>VLOOKUP(A611,Sales!A:N,13,FALSE)</f>
        <v>6</v>
      </c>
      <c r="AB611" s="2">
        <f>VLOOKUP(A611,Sales!A:N,14,FALSE)</f>
        <v>4</v>
      </c>
      <c r="AC611" s="2">
        <f>VLOOKUP(A611,Campaigns!A:I,2,FALSE)</f>
        <v>0</v>
      </c>
      <c r="AD611" s="2">
        <f>VLOOKUP(A611,Campaigns!A:I,3,FALSE)</f>
        <v>0</v>
      </c>
      <c r="AE611" s="2">
        <f>VLOOKUP(A611,Campaigns!A:I,4,FALSE)</f>
        <v>0</v>
      </c>
      <c r="AF611" s="2">
        <f>VLOOKUP(A611,Campaigns!A:I,5,FALSE)</f>
        <v>0</v>
      </c>
      <c r="AG611" s="2">
        <f>VLOOKUP(A611,Campaigns!A:I,6,FALSE)</f>
        <v>0</v>
      </c>
      <c r="AH611" s="2">
        <f>VLOOKUP(A611,Campaigns!A:I,7,FALSE)</f>
        <v>0</v>
      </c>
      <c r="AI611" s="2">
        <f>VLOOKUP(A611,Campaigns!A:I,8,FALSE)</f>
        <v>0</v>
      </c>
      <c r="AJ611" s="19">
        <f>VLOOKUP(A611,Campaigns!A:I,9,FALSE)</f>
        <v>43647</v>
      </c>
    </row>
    <row r="612" spans="1:36">
      <c r="A612" s="2">
        <v>1708</v>
      </c>
      <c r="B612" s="2">
        <f>VLOOKUP(A612, Customer!A:O, 2, FALSE)</f>
        <v>175012</v>
      </c>
      <c r="C612" s="2">
        <f>VLOOKUP(A612, Customer!A:O, 3, FALSE)</f>
        <v>0</v>
      </c>
      <c r="D612" s="2">
        <f>VLOOKUP(A612, Customer!A:O, 4, FALSE)</f>
        <v>0</v>
      </c>
      <c r="E612" s="2">
        <f>VLOOKUP(A612, Customer!A:O, 5, FALSE)</f>
        <v>44</v>
      </c>
      <c r="F612" s="2">
        <f>VLOOKUP(A612, Customer!A:O, 6, FALSE)</f>
        <v>1</v>
      </c>
      <c r="G612" s="2">
        <f>VLOOKUP(A612, Customer!A:O, 7, FALSE)</f>
        <v>0</v>
      </c>
      <c r="H612" s="2">
        <f>VLOOKUP(A612, Customer!A:O, 8, FALSE)</f>
        <v>0</v>
      </c>
      <c r="I612" s="2">
        <f>VLOOKUP(A612, Customer!A:O, 9, FALSE)</f>
        <v>0</v>
      </c>
      <c r="J612" s="2">
        <f>VLOOKUP(A612, Customer!A:O, 10, FALSE)</f>
        <v>0</v>
      </c>
      <c r="K612" s="2">
        <f>VLOOKUP(A612, Customer!A:O, 11, FALSE)</f>
        <v>0</v>
      </c>
      <c r="L612" s="2">
        <f>VLOOKUP(A612, Customer!A:O, 12, FALSE)</f>
        <v>0</v>
      </c>
      <c r="M612" s="2">
        <f>VLOOKUP(A612, Customer!A:O, 13, FALSE)</f>
        <v>1</v>
      </c>
      <c r="N612" s="2">
        <f>VLOOKUP(A612, Customer!A:O, 14, FALSE)</f>
        <v>0</v>
      </c>
      <c r="O612" s="2" t="str">
        <f>VLOOKUP(A612, Customer!A:O, 15, FALSE)</f>
        <v>State-Other</v>
      </c>
      <c r="P612" s="2">
        <f>VLOOKUP(A612,Sales!A:N,2,FALSE)</f>
        <v>41</v>
      </c>
      <c r="Q612">
        <f>VLOOKUP(A612,Sales!A:N,3,FALSE)</f>
        <v>686</v>
      </c>
      <c r="R612" s="2">
        <f>VLOOKUP(A612,Sales!A:N,4,FALSE)</f>
        <v>331</v>
      </c>
      <c r="S612" s="2">
        <f>VLOOKUP(A612,Sales!A:N,5,FALSE)</f>
        <v>509</v>
      </c>
      <c r="T612" s="2">
        <f>VLOOKUP(A612,Sales!A:N,6,FALSE)</f>
        <v>383</v>
      </c>
      <c r="U612" s="2">
        <f>VLOOKUP(A612,Sales!A:N,7,FALSE)</f>
        <v>135</v>
      </c>
      <c r="V612" s="2">
        <f>VLOOKUP(A612,Sales!A:N,8,FALSE)</f>
        <v>352</v>
      </c>
      <c r="W612" s="2">
        <f>VLOOKUP(A612,Sales!A:N,9,FALSE)</f>
        <v>1692</v>
      </c>
      <c r="X612" s="2">
        <f>VLOOKUP(A612,Sales!A:N,10,FALSE)</f>
        <v>1</v>
      </c>
      <c r="Y612" s="2">
        <f>VLOOKUP(A612,Sales!A:N,11,FALSE)</f>
        <v>3</v>
      </c>
      <c r="Z612" s="2">
        <f>VLOOKUP(A612,Sales!A:N,12,FALSE)</f>
        <v>8</v>
      </c>
      <c r="AA612" s="2">
        <f>VLOOKUP(A612,Sales!A:N,13,FALSE)</f>
        <v>11</v>
      </c>
      <c r="AB612" s="2">
        <f>VLOOKUP(A612,Sales!A:N,14,FALSE)</f>
        <v>1</v>
      </c>
      <c r="AC612" s="2">
        <f>VLOOKUP(A612,Campaigns!A:I,2,FALSE)</f>
        <v>0</v>
      </c>
      <c r="AD612" s="2">
        <f>VLOOKUP(A612,Campaigns!A:I,3,FALSE)</f>
        <v>0</v>
      </c>
      <c r="AE612" s="2">
        <f>VLOOKUP(A612,Campaigns!A:I,4,FALSE)</f>
        <v>0</v>
      </c>
      <c r="AF612" s="2">
        <f>VLOOKUP(A612,Campaigns!A:I,5,FALSE)</f>
        <v>0</v>
      </c>
      <c r="AG612" s="2">
        <f>VLOOKUP(A612,Campaigns!A:I,6,FALSE)</f>
        <v>0</v>
      </c>
      <c r="AH612" s="2">
        <f>VLOOKUP(A612,Campaigns!A:I,7,FALSE)</f>
        <v>0</v>
      </c>
      <c r="AI612" s="2">
        <f>VLOOKUP(A612,Campaigns!A:I,8,FALSE)</f>
        <v>0</v>
      </c>
      <c r="AJ612" s="19">
        <f>VLOOKUP(A612,Campaigns!A:I,9,FALSE)</f>
        <v>43837</v>
      </c>
    </row>
    <row r="613" spans="1:36">
      <c r="A613" s="2">
        <v>1177</v>
      </c>
      <c r="B613" s="2">
        <f>VLOOKUP(A613, Customer!A:O, 2, FALSE)</f>
        <v>174068</v>
      </c>
      <c r="C613" s="2">
        <f>VLOOKUP(A613, Customer!A:O, 3, FALSE)</f>
        <v>0</v>
      </c>
      <c r="D613" s="2">
        <f>VLOOKUP(A613, Customer!A:O, 4, FALSE)</f>
        <v>0</v>
      </c>
      <c r="E613" s="2">
        <f>VLOOKUP(A613, Customer!A:O, 5, FALSE)</f>
        <v>44</v>
      </c>
      <c r="F613" s="2">
        <f>VLOOKUP(A613, Customer!A:O, 6, FALSE)</f>
        <v>0</v>
      </c>
      <c r="G613" s="2">
        <f>VLOOKUP(A613, Customer!A:O, 7, FALSE)</f>
        <v>1</v>
      </c>
      <c r="H613" s="2">
        <f>VLOOKUP(A613, Customer!A:O, 8, FALSE)</f>
        <v>0</v>
      </c>
      <c r="I613" s="2">
        <f>VLOOKUP(A613, Customer!A:O, 9, FALSE)</f>
        <v>0</v>
      </c>
      <c r="J613" s="2">
        <f>VLOOKUP(A613, Customer!A:O, 10, FALSE)</f>
        <v>0</v>
      </c>
      <c r="K613" s="2">
        <f>VLOOKUP(A613, Customer!A:O, 11, FALSE)</f>
        <v>0</v>
      </c>
      <c r="L613" s="2">
        <f>VLOOKUP(A613, Customer!A:O, 12, FALSE)</f>
        <v>1</v>
      </c>
      <c r="M613" s="2">
        <f>VLOOKUP(A613, Customer!A:O, 13, FALSE)</f>
        <v>0</v>
      </c>
      <c r="N613" s="2">
        <f>VLOOKUP(A613, Customer!A:O, 14, FALSE)</f>
        <v>0</v>
      </c>
      <c r="O613" s="2" t="str">
        <f>VLOOKUP(A613, Customer!A:O, 15, FALSE)</f>
        <v>State-Illinois</v>
      </c>
      <c r="P613" s="2">
        <f>VLOOKUP(A613,Sales!A:N,2,FALSE)</f>
        <v>14</v>
      </c>
      <c r="Q613">
        <f>VLOOKUP(A613,Sales!A:N,3,FALSE)</f>
        <v>1840</v>
      </c>
      <c r="R613" s="2">
        <f>VLOOKUP(A613,Sales!A:N,4,FALSE)</f>
        <v>71</v>
      </c>
      <c r="S613" s="2">
        <f>VLOOKUP(A613,Sales!A:N,5,FALSE)</f>
        <v>1262</v>
      </c>
      <c r="T613" s="2">
        <f>VLOOKUP(A613,Sales!A:N,6,FALSE)</f>
        <v>329</v>
      </c>
      <c r="U613" s="2">
        <f>VLOOKUP(A613,Sales!A:N,7,FALSE)</f>
        <v>179</v>
      </c>
      <c r="V613" s="2">
        <f>VLOOKUP(A613,Sales!A:N,8,FALSE)</f>
        <v>35</v>
      </c>
      <c r="W613" s="2">
        <f>VLOOKUP(A613,Sales!A:N,9,FALSE)</f>
        <v>3645</v>
      </c>
      <c r="X613" s="2">
        <f>VLOOKUP(A613,Sales!A:N,10,FALSE)</f>
        <v>1</v>
      </c>
      <c r="Y613" s="2">
        <f>VLOOKUP(A613,Sales!A:N,11,FALSE)</f>
        <v>4</v>
      </c>
      <c r="Z613" s="2">
        <f>VLOOKUP(A613,Sales!A:N,12,FALSE)</f>
        <v>10</v>
      </c>
      <c r="AA613" s="2">
        <f>VLOOKUP(A613,Sales!A:N,13,FALSE)</f>
        <v>9</v>
      </c>
      <c r="AB613" s="2">
        <f>VLOOKUP(A613,Sales!A:N,14,FALSE)</f>
        <v>2</v>
      </c>
      <c r="AC613" s="2">
        <f>VLOOKUP(A613,Campaigns!A:I,2,FALSE)</f>
        <v>0</v>
      </c>
      <c r="AD613" s="2">
        <f>VLOOKUP(A613,Campaigns!A:I,3,FALSE)</f>
        <v>0</v>
      </c>
      <c r="AE613" s="2">
        <f>VLOOKUP(A613,Campaigns!A:I,4,FALSE)</f>
        <v>0</v>
      </c>
      <c r="AF613" s="2">
        <f>VLOOKUP(A613,Campaigns!A:I,5,FALSE)</f>
        <v>0</v>
      </c>
      <c r="AG613" s="2">
        <f>VLOOKUP(A613,Campaigns!A:I,6,FALSE)</f>
        <v>0</v>
      </c>
      <c r="AH613" s="2">
        <f>VLOOKUP(A613,Campaigns!A:I,7,FALSE)</f>
        <v>0</v>
      </c>
      <c r="AI613" s="2">
        <f>VLOOKUP(A613,Campaigns!A:I,8,FALSE)</f>
        <v>0</v>
      </c>
      <c r="AJ613" s="19" t="str">
        <f>VLOOKUP(A613,Campaigns!A:I,9,FALSE)</f>
        <v>8/24/2019</v>
      </c>
    </row>
    <row r="614" spans="1:36">
      <c r="A614" s="2">
        <v>2928</v>
      </c>
      <c r="B614" s="2">
        <f>VLOOKUP(A614, Customer!A:O, 2, FALSE)</f>
        <v>172335</v>
      </c>
      <c r="C614" s="2">
        <f>VLOOKUP(A614, Customer!A:O, 3, FALSE)</f>
        <v>0</v>
      </c>
      <c r="D614" s="2">
        <f>VLOOKUP(A614, Customer!A:O, 4, FALSE)</f>
        <v>0</v>
      </c>
      <c r="E614" s="2">
        <f>VLOOKUP(A614, Customer!A:O, 5, FALSE)</f>
        <v>44</v>
      </c>
      <c r="F614" s="2">
        <f>VLOOKUP(A614, Customer!A:O, 6, FALSE)</f>
        <v>0</v>
      </c>
      <c r="G614" s="2">
        <f>VLOOKUP(A614, Customer!A:O, 7, FALSE)</f>
        <v>0</v>
      </c>
      <c r="H614" s="2">
        <f>VLOOKUP(A614, Customer!A:O, 8, FALSE)</f>
        <v>0</v>
      </c>
      <c r="I614" s="2">
        <f>VLOOKUP(A614, Customer!A:O, 9, FALSE)</f>
        <v>1</v>
      </c>
      <c r="J614" s="2">
        <f>VLOOKUP(A614, Customer!A:O, 10, FALSE)</f>
        <v>0</v>
      </c>
      <c r="K614" s="2">
        <f>VLOOKUP(A614, Customer!A:O, 11, FALSE)</f>
        <v>0</v>
      </c>
      <c r="L614" s="2">
        <f>VLOOKUP(A614, Customer!A:O, 12, FALSE)</f>
        <v>0</v>
      </c>
      <c r="M614" s="2">
        <f>VLOOKUP(A614, Customer!A:O, 13, FALSE)</f>
        <v>0</v>
      </c>
      <c r="N614" s="2">
        <f>VLOOKUP(A614, Customer!A:O, 14, FALSE)</f>
        <v>1</v>
      </c>
      <c r="O614" s="2" t="str">
        <f>VLOOKUP(A614, Customer!A:O, 15, FALSE)</f>
        <v>State-Florida</v>
      </c>
      <c r="P614" s="2">
        <f>VLOOKUP(A614,Sales!A:N,2,FALSE)</f>
        <v>2</v>
      </c>
      <c r="Q614">
        <f>VLOOKUP(A614,Sales!A:N,3,FALSE)</f>
        <v>3061</v>
      </c>
      <c r="R614" s="2">
        <f>VLOOKUP(A614,Sales!A:N,4,FALSE)</f>
        <v>250</v>
      </c>
      <c r="S614" s="2">
        <f>VLOOKUP(A614,Sales!A:N,5,FALSE)</f>
        <v>1556</v>
      </c>
      <c r="T614" s="2">
        <f>VLOOKUP(A614,Sales!A:N,6,FALSE)</f>
        <v>67</v>
      </c>
      <c r="U614" s="2">
        <f>VLOOKUP(A614,Sales!A:N,7,FALSE)</f>
        <v>50</v>
      </c>
      <c r="V614" s="2">
        <f>VLOOKUP(A614,Sales!A:N,8,FALSE)</f>
        <v>0</v>
      </c>
      <c r="W614" s="2">
        <f>VLOOKUP(A614,Sales!A:N,9,FALSE)</f>
        <v>4984</v>
      </c>
      <c r="X614" s="2">
        <f>VLOOKUP(A614,Sales!A:N,10,FALSE)</f>
        <v>1</v>
      </c>
      <c r="Y614" s="2">
        <f>VLOOKUP(A614,Sales!A:N,11,FALSE)</f>
        <v>10</v>
      </c>
      <c r="Z614" s="2">
        <f>VLOOKUP(A614,Sales!A:N,12,FALSE)</f>
        <v>4</v>
      </c>
      <c r="AA614" s="2">
        <f>VLOOKUP(A614,Sales!A:N,13,FALSE)</f>
        <v>8</v>
      </c>
      <c r="AB614" s="2">
        <f>VLOOKUP(A614,Sales!A:N,14,FALSE)</f>
        <v>8</v>
      </c>
      <c r="AC614" s="2">
        <f>VLOOKUP(A614,Campaigns!A:I,2,FALSE)</f>
        <v>0</v>
      </c>
      <c r="AD614" s="2">
        <f>VLOOKUP(A614,Campaigns!A:I,3,FALSE)</f>
        <v>0</v>
      </c>
      <c r="AE614" s="2">
        <f>VLOOKUP(A614,Campaigns!A:I,4,FALSE)</f>
        <v>0</v>
      </c>
      <c r="AF614" s="2">
        <f>VLOOKUP(A614,Campaigns!A:I,5,FALSE)</f>
        <v>0</v>
      </c>
      <c r="AG614" s="2">
        <f>VLOOKUP(A614,Campaigns!A:I,6,FALSE)</f>
        <v>0</v>
      </c>
      <c r="AH614" s="2">
        <f>VLOOKUP(A614,Campaigns!A:I,7,FALSE)</f>
        <v>0</v>
      </c>
      <c r="AI614" s="2">
        <f>VLOOKUP(A614,Campaigns!A:I,8,FALSE)</f>
        <v>1</v>
      </c>
      <c r="AJ614" s="19" t="str">
        <f>VLOOKUP(A614,Campaigns!A:I,9,FALSE)</f>
        <v>1/18/2019</v>
      </c>
    </row>
    <row r="615" spans="1:36">
      <c r="A615" s="2">
        <v>3100</v>
      </c>
      <c r="B615" s="2">
        <f>VLOOKUP(A615, Customer!A:O, 2, FALSE)</f>
        <v>172309</v>
      </c>
      <c r="C615" s="2">
        <f>VLOOKUP(A615, Customer!A:O, 3, FALSE)</f>
        <v>0</v>
      </c>
      <c r="D615" s="2">
        <f>VLOOKUP(A615, Customer!A:O, 4, FALSE)</f>
        <v>0</v>
      </c>
      <c r="E615" s="2">
        <f>VLOOKUP(A615, Customer!A:O, 5, FALSE)</f>
        <v>44</v>
      </c>
      <c r="F615" s="2">
        <f>VLOOKUP(A615, Customer!A:O, 6, FALSE)</f>
        <v>0</v>
      </c>
      <c r="G615" s="2">
        <f>VLOOKUP(A615, Customer!A:O, 7, FALSE)</f>
        <v>0</v>
      </c>
      <c r="H615" s="2">
        <f>VLOOKUP(A615, Customer!A:O, 8, FALSE)</f>
        <v>1</v>
      </c>
      <c r="I615" s="2">
        <f>VLOOKUP(A615, Customer!A:O, 9, FALSE)</f>
        <v>0</v>
      </c>
      <c r="J615" s="2">
        <f>VLOOKUP(A615, Customer!A:O, 10, FALSE)</f>
        <v>0</v>
      </c>
      <c r="K615" s="2">
        <f>VLOOKUP(A615, Customer!A:O, 11, FALSE)</f>
        <v>0</v>
      </c>
      <c r="L615" s="2">
        <f>VLOOKUP(A615, Customer!A:O, 12, FALSE)</f>
        <v>0</v>
      </c>
      <c r="M615" s="2">
        <f>VLOOKUP(A615, Customer!A:O, 13, FALSE)</f>
        <v>1</v>
      </c>
      <c r="N615" s="2">
        <f>VLOOKUP(A615, Customer!A:O, 14, FALSE)</f>
        <v>0</v>
      </c>
      <c r="O615" s="2" t="str">
        <f>VLOOKUP(A615, Customer!A:O, 15, FALSE)</f>
        <v>State-Other</v>
      </c>
      <c r="P615" s="2">
        <f>VLOOKUP(A615,Sales!A:N,2,FALSE)</f>
        <v>64</v>
      </c>
      <c r="Q615">
        <f>VLOOKUP(A615,Sales!A:N,3,FALSE)</f>
        <v>2288</v>
      </c>
      <c r="R615" s="2">
        <f>VLOOKUP(A615,Sales!A:N,4,FALSE)</f>
        <v>0</v>
      </c>
      <c r="S615" s="2">
        <f>VLOOKUP(A615,Sales!A:N,5,FALSE)</f>
        <v>2104</v>
      </c>
      <c r="T615" s="2">
        <f>VLOOKUP(A615,Sales!A:N,6,FALSE)</f>
        <v>119</v>
      </c>
      <c r="U615" s="2">
        <f>VLOOKUP(A615,Sales!A:N,7,FALSE)</f>
        <v>91</v>
      </c>
      <c r="V615" s="2">
        <f>VLOOKUP(A615,Sales!A:N,8,FALSE)</f>
        <v>0</v>
      </c>
      <c r="W615" s="2">
        <f>VLOOKUP(A615,Sales!A:N,9,FALSE)</f>
        <v>4601</v>
      </c>
      <c r="X615" s="2">
        <f>VLOOKUP(A615,Sales!A:N,10,FALSE)</f>
        <v>1</v>
      </c>
      <c r="Y615" s="2">
        <f>VLOOKUP(A615,Sales!A:N,11,FALSE)</f>
        <v>5</v>
      </c>
      <c r="Z615" s="2">
        <f>VLOOKUP(A615,Sales!A:N,12,FALSE)</f>
        <v>6</v>
      </c>
      <c r="AA615" s="2">
        <f>VLOOKUP(A615,Sales!A:N,13,FALSE)</f>
        <v>8</v>
      </c>
      <c r="AB615" s="2">
        <f>VLOOKUP(A615,Sales!A:N,14,FALSE)</f>
        <v>3</v>
      </c>
      <c r="AC615" s="2">
        <f>VLOOKUP(A615,Campaigns!A:I,2,FALSE)</f>
        <v>0</v>
      </c>
      <c r="AD615" s="2">
        <f>VLOOKUP(A615,Campaigns!A:I,3,FALSE)</f>
        <v>0</v>
      </c>
      <c r="AE615" s="2">
        <f>VLOOKUP(A615,Campaigns!A:I,4,FALSE)</f>
        <v>0</v>
      </c>
      <c r="AF615" s="2">
        <f>VLOOKUP(A615,Campaigns!A:I,5,FALSE)</f>
        <v>1</v>
      </c>
      <c r="AG615" s="2">
        <f>VLOOKUP(A615,Campaigns!A:I,6,FALSE)</f>
        <v>0</v>
      </c>
      <c r="AH615" s="2">
        <f>VLOOKUP(A615,Campaigns!A:I,7,FALSE)</f>
        <v>0</v>
      </c>
      <c r="AI615" s="2">
        <f>VLOOKUP(A615,Campaigns!A:I,8,FALSE)</f>
        <v>1</v>
      </c>
      <c r="AJ615" s="19" t="str">
        <f>VLOOKUP(A615,Campaigns!A:I,9,FALSE)</f>
        <v>8/16/2019</v>
      </c>
    </row>
    <row r="616" spans="1:36">
      <c r="A616" s="2">
        <v>3061</v>
      </c>
      <c r="B616" s="2">
        <f>VLOOKUP(A616, Customer!A:O, 2, FALSE)</f>
        <v>171322</v>
      </c>
      <c r="C616" s="2">
        <f>VLOOKUP(A616, Customer!A:O, 3, FALSE)</f>
        <v>0</v>
      </c>
      <c r="D616" s="2">
        <f>VLOOKUP(A616, Customer!A:O, 4, FALSE)</f>
        <v>1</v>
      </c>
      <c r="E616" s="2">
        <f>VLOOKUP(A616, Customer!A:O, 5, FALSE)</f>
        <v>44</v>
      </c>
      <c r="F616" s="2">
        <f>VLOOKUP(A616, Customer!A:O, 6, FALSE)</f>
        <v>0</v>
      </c>
      <c r="G616" s="2">
        <f>VLOOKUP(A616, Customer!A:O, 7, FALSE)</f>
        <v>0</v>
      </c>
      <c r="H616" s="2">
        <f>VLOOKUP(A616, Customer!A:O, 8, FALSE)</f>
        <v>0</v>
      </c>
      <c r="I616" s="2">
        <f>VLOOKUP(A616, Customer!A:O, 9, FALSE)</f>
        <v>1</v>
      </c>
      <c r="J616" s="2">
        <f>VLOOKUP(A616, Customer!A:O, 10, FALSE)</f>
        <v>0</v>
      </c>
      <c r="K616" s="2">
        <f>VLOOKUP(A616, Customer!A:O, 11, FALSE)</f>
        <v>0</v>
      </c>
      <c r="L616" s="2">
        <f>VLOOKUP(A616, Customer!A:O, 12, FALSE)</f>
        <v>1</v>
      </c>
      <c r="M616" s="2">
        <f>VLOOKUP(A616, Customer!A:O, 13, FALSE)</f>
        <v>0</v>
      </c>
      <c r="N616" s="2">
        <f>VLOOKUP(A616, Customer!A:O, 14, FALSE)</f>
        <v>0</v>
      </c>
      <c r="O616" s="2" t="str">
        <f>VLOOKUP(A616, Customer!A:O, 15, FALSE)</f>
        <v>State-Illinois</v>
      </c>
      <c r="P616" s="2">
        <f>VLOOKUP(A616,Sales!A:N,2,FALSE)</f>
        <v>31</v>
      </c>
      <c r="Q616">
        <f>VLOOKUP(A616,Sales!A:N,3,FALSE)</f>
        <v>291</v>
      </c>
      <c r="R616" s="2">
        <f>VLOOKUP(A616,Sales!A:N,4,FALSE)</f>
        <v>58</v>
      </c>
      <c r="S616" s="2">
        <f>VLOOKUP(A616,Sales!A:N,5,FALSE)</f>
        <v>298</v>
      </c>
      <c r="T616" s="2">
        <f>VLOOKUP(A616,Sales!A:N,6,FALSE)</f>
        <v>58</v>
      </c>
      <c r="U616" s="2">
        <f>VLOOKUP(A616,Sales!A:N,7,FALSE)</f>
        <v>36</v>
      </c>
      <c r="V616" s="2">
        <f>VLOOKUP(A616,Sales!A:N,8,FALSE)</f>
        <v>101</v>
      </c>
      <c r="W616" s="2">
        <f>VLOOKUP(A616,Sales!A:N,9,FALSE)</f>
        <v>639</v>
      </c>
      <c r="X616" s="2">
        <f>VLOOKUP(A616,Sales!A:N,10,FALSE)</f>
        <v>1</v>
      </c>
      <c r="Y616" s="2">
        <f>VLOOKUP(A616,Sales!A:N,11,FALSE)</f>
        <v>4</v>
      </c>
      <c r="Z616" s="2">
        <f>VLOOKUP(A616,Sales!A:N,12,FALSE)</f>
        <v>1</v>
      </c>
      <c r="AA616" s="2">
        <f>VLOOKUP(A616,Sales!A:N,13,FALSE)</f>
        <v>7</v>
      </c>
      <c r="AB616" s="2">
        <f>VLOOKUP(A616,Sales!A:N,14,FALSE)</f>
        <v>2</v>
      </c>
      <c r="AC616" s="2">
        <f>VLOOKUP(A616,Campaigns!A:I,2,FALSE)</f>
        <v>0</v>
      </c>
      <c r="AD616" s="2">
        <f>VLOOKUP(A616,Campaigns!A:I,3,FALSE)</f>
        <v>0</v>
      </c>
      <c r="AE616" s="2">
        <f>VLOOKUP(A616,Campaigns!A:I,4,FALSE)</f>
        <v>0</v>
      </c>
      <c r="AF616" s="2">
        <f>VLOOKUP(A616,Campaigns!A:I,5,FALSE)</f>
        <v>0</v>
      </c>
      <c r="AG616" s="2">
        <f>VLOOKUP(A616,Campaigns!A:I,6,FALSE)</f>
        <v>0</v>
      </c>
      <c r="AH616" s="2">
        <f>VLOOKUP(A616,Campaigns!A:I,7,FALSE)</f>
        <v>0</v>
      </c>
      <c r="AI616" s="2">
        <f>VLOOKUP(A616,Campaigns!A:I,8,FALSE)</f>
        <v>0</v>
      </c>
      <c r="AJ616" s="19">
        <f>VLOOKUP(A616,Campaigns!A:I,9,FALSE)</f>
        <v>43992</v>
      </c>
    </row>
    <row r="617" spans="1:36">
      <c r="A617" s="2">
        <v>1299</v>
      </c>
      <c r="B617" s="2">
        <f>VLOOKUP(A617, Customer!A:O, 2, FALSE)</f>
        <v>170893</v>
      </c>
      <c r="C617" s="2">
        <f>VLOOKUP(A617, Customer!A:O, 3, FALSE)</f>
        <v>0</v>
      </c>
      <c r="D617" s="2">
        <f>VLOOKUP(A617, Customer!A:O, 4, FALSE)</f>
        <v>0</v>
      </c>
      <c r="E617" s="2">
        <f>VLOOKUP(A617, Customer!A:O, 5, FALSE)</f>
        <v>44</v>
      </c>
      <c r="F617" s="2">
        <f>VLOOKUP(A617, Customer!A:O, 6, FALSE)</f>
        <v>0</v>
      </c>
      <c r="G617" s="2">
        <f>VLOOKUP(A617, Customer!A:O, 7, FALSE)</f>
        <v>0</v>
      </c>
      <c r="H617" s="2">
        <f>VLOOKUP(A617, Customer!A:O, 8, FALSE)</f>
        <v>1</v>
      </c>
      <c r="I617" s="2">
        <f>VLOOKUP(A617, Customer!A:O, 9, FALSE)</f>
        <v>0</v>
      </c>
      <c r="J617" s="2">
        <f>VLOOKUP(A617, Customer!A:O, 10, FALSE)</f>
        <v>0</v>
      </c>
      <c r="K617" s="2">
        <f>VLOOKUP(A617, Customer!A:O, 11, FALSE)</f>
        <v>0</v>
      </c>
      <c r="L617" s="2">
        <f>VLOOKUP(A617, Customer!A:O, 12, FALSE)</f>
        <v>0</v>
      </c>
      <c r="M617" s="2">
        <f>VLOOKUP(A617, Customer!A:O, 13, FALSE)</f>
        <v>1</v>
      </c>
      <c r="N617" s="2">
        <f>VLOOKUP(A617, Customer!A:O, 14, FALSE)</f>
        <v>0</v>
      </c>
      <c r="O617" s="2" t="str">
        <f>VLOOKUP(A617, Customer!A:O, 15, FALSE)</f>
        <v>State-Texas</v>
      </c>
      <c r="P617" s="2">
        <f>VLOOKUP(A617,Sales!A:N,2,FALSE)</f>
        <v>42</v>
      </c>
      <c r="Q617">
        <f>VLOOKUP(A617,Sales!A:N,3,FALSE)</f>
        <v>1851</v>
      </c>
      <c r="R617" s="2">
        <f>VLOOKUP(A617,Sales!A:N,4,FALSE)</f>
        <v>106</v>
      </c>
      <c r="S617" s="2">
        <f>VLOOKUP(A617,Sales!A:N,5,FALSE)</f>
        <v>1352</v>
      </c>
      <c r="T617" s="2">
        <f>VLOOKUP(A617,Sales!A:N,6,FALSE)</f>
        <v>186</v>
      </c>
      <c r="U617" s="2">
        <f>VLOOKUP(A617,Sales!A:N,7,FALSE)</f>
        <v>106</v>
      </c>
      <c r="V617" s="2">
        <f>VLOOKUP(A617,Sales!A:N,8,FALSE)</f>
        <v>34</v>
      </c>
      <c r="W617" s="2">
        <f>VLOOKUP(A617,Sales!A:N,9,FALSE)</f>
        <v>3568</v>
      </c>
      <c r="X617" s="2">
        <f>VLOOKUP(A617,Sales!A:N,10,FALSE)</f>
        <v>1</v>
      </c>
      <c r="Y617" s="2">
        <f>VLOOKUP(A617,Sales!A:N,11,FALSE)</f>
        <v>6</v>
      </c>
      <c r="Z617" s="2">
        <f>VLOOKUP(A617,Sales!A:N,12,FALSE)</f>
        <v>6</v>
      </c>
      <c r="AA617" s="2">
        <f>VLOOKUP(A617,Sales!A:N,13,FALSE)</f>
        <v>10</v>
      </c>
      <c r="AB617" s="2">
        <f>VLOOKUP(A617,Sales!A:N,14,FALSE)</f>
        <v>3</v>
      </c>
      <c r="AC617" s="2">
        <f>VLOOKUP(A617,Campaigns!A:I,2,FALSE)</f>
        <v>0</v>
      </c>
      <c r="AD617" s="2">
        <f>VLOOKUP(A617,Campaigns!A:I,3,FALSE)</f>
        <v>0</v>
      </c>
      <c r="AE617" s="2">
        <f>VLOOKUP(A617,Campaigns!A:I,4,FALSE)</f>
        <v>0</v>
      </c>
      <c r="AF617" s="2">
        <f>VLOOKUP(A617,Campaigns!A:I,5,FALSE)</f>
        <v>0</v>
      </c>
      <c r="AG617" s="2">
        <f>VLOOKUP(A617,Campaigns!A:I,6,FALSE)</f>
        <v>0</v>
      </c>
      <c r="AH617" s="2">
        <f>VLOOKUP(A617,Campaigns!A:I,7,FALSE)</f>
        <v>0</v>
      </c>
      <c r="AI617" s="2">
        <f>VLOOKUP(A617,Campaigns!A:I,8,FALSE)</f>
        <v>0</v>
      </c>
      <c r="AJ617" s="19" t="str">
        <f>VLOOKUP(A617,Campaigns!A:I,9,FALSE)</f>
        <v>7/14/2019</v>
      </c>
    </row>
    <row r="618" spans="1:36">
      <c r="A618" s="2">
        <v>2461</v>
      </c>
      <c r="B618" s="2">
        <f>VLOOKUP(A618, Customer!A:O, 2, FALSE)</f>
        <v>170379</v>
      </c>
      <c r="C618" s="2">
        <f>VLOOKUP(A618, Customer!A:O, 3, FALSE)</f>
        <v>0</v>
      </c>
      <c r="D618" s="2">
        <f>VLOOKUP(A618, Customer!A:O, 4, FALSE)</f>
        <v>1</v>
      </c>
      <c r="E618" s="2">
        <f>VLOOKUP(A618, Customer!A:O, 5, FALSE)</f>
        <v>44</v>
      </c>
      <c r="F618" s="2">
        <f>VLOOKUP(A618, Customer!A:O, 6, FALSE)</f>
        <v>0</v>
      </c>
      <c r="G618" s="2">
        <f>VLOOKUP(A618, Customer!A:O, 7, FALSE)</f>
        <v>0</v>
      </c>
      <c r="H618" s="2">
        <f>VLOOKUP(A618, Customer!A:O, 8, FALSE)</f>
        <v>1</v>
      </c>
      <c r="I618" s="2">
        <f>VLOOKUP(A618, Customer!A:O, 9, FALSE)</f>
        <v>0</v>
      </c>
      <c r="J618" s="2">
        <f>VLOOKUP(A618, Customer!A:O, 10, FALSE)</f>
        <v>0</v>
      </c>
      <c r="K618" s="2">
        <f>VLOOKUP(A618, Customer!A:O, 11, FALSE)</f>
        <v>0</v>
      </c>
      <c r="L618" s="2">
        <f>VLOOKUP(A618, Customer!A:O, 12, FALSE)</f>
        <v>0</v>
      </c>
      <c r="M618" s="2">
        <f>VLOOKUP(A618, Customer!A:O, 13, FALSE)</f>
        <v>1</v>
      </c>
      <c r="N618" s="2">
        <f>VLOOKUP(A618, Customer!A:O, 14, FALSE)</f>
        <v>0</v>
      </c>
      <c r="O618" s="2" t="str">
        <f>VLOOKUP(A618, Customer!A:O, 15, FALSE)</f>
        <v>State-Illinois</v>
      </c>
      <c r="P618" s="2">
        <f>VLOOKUP(A618,Sales!A:N,2,FALSE)</f>
        <v>84</v>
      </c>
      <c r="Q618">
        <f>VLOOKUP(A618,Sales!A:N,3,FALSE)</f>
        <v>1339</v>
      </c>
      <c r="R618" s="2">
        <f>VLOOKUP(A618,Sales!A:N,4,FALSE)</f>
        <v>61</v>
      </c>
      <c r="S618" s="2">
        <f>VLOOKUP(A618,Sales!A:N,5,FALSE)</f>
        <v>344</v>
      </c>
      <c r="T618" s="2">
        <f>VLOOKUP(A618,Sales!A:N,6,FALSE)</f>
        <v>157</v>
      </c>
      <c r="U618" s="2">
        <f>VLOOKUP(A618,Sales!A:N,7,FALSE)</f>
        <v>162</v>
      </c>
      <c r="V618" s="2">
        <f>VLOOKUP(A618,Sales!A:N,8,FALSE)</f>
        <v>19</v>
      </c>
      <c r="W618" s="2">
        <f>VLOOKUP(A618,Sales!A:N,9,FALSE)</f>
        <v>2043</v>
      </c>
      <c r="X618" s="2">
        <f>VLOOKUP(A618,Sales!A:N,10,FALSE)</f>
        <v>3</v>
      </c>
      <c r="Y618" s="2">
        <f>VLOOKUP(A618,Sales!A:N,11,FALSE)</f>
        <v>6</v>
      </c>
      <c r="Z618" s="2">
        <f>VLOOKUP(A618,Sales!A:N,12,FALSE)</f>
        <v>3</v>
      </c>
      <c r="AA618" s="2">
        <f>VLOOKUP(A618,Sales!A:N,13,FALSE)</f>
        <v>13</v>
      </c>
      <c r="AB618" s="2">
        <f>VLOOKUP(A618,Sales!A:N,14,FALSE)</f>
        <v>4</v>
      </c>
      <c r="AC618" s="2">
        <f>VLOOKUP(A618,Campaigns!A:I,2,FALSE)</f>
        <v>0</v>
      </c>
      <c r="AD618" s="2">
        <f>VLOOKUP(A618,Campaigns!A:I,3,FALSE)</f>
        <v>0</v>
      </c>
      <c r="AE618" s="2">
        <f>VLOOKUP(A618,Campaigns!A:I,4,FALSE)</f>
        <v>0</v>
      </c>
      <c r="AF618" s="2">
        <f>VLOOKUP(A618,Campaigns!A:I,5,FALSE)</f>
        <v>0</v>
      </c>
      <c r="AG618" s="2">
        <f>VLOOKUP(A618,Campaigns!A:I,6,FALSE)</f>
        <v>0</v>
      </c>
      <c r="AH618" s="2">
        <f>VLOOKUP(A618,Campaigns!A:I,7,FALSE)</f>
        <v>0</v>
      </c>
      <c r="AI618" s="2">
        <f>VLOOKUP(A618,Campaigns!A:I,8,FALSE)</f>
        <v>0</v>
      </c>
      <c r="AJ618" s="19">
        <f>VLOOKUP(A618,Campaigns!A:I,9,FALSE)</f>
        <v>43685</v>
      </c>
    </row>
    <row r="619" spans="1:36">
      <c r="A619" s="2">
        <v>2535</v>
      </c>
      <c r="B619" s="2">
        <f>VLOOKUP(A619, Customer!A:O, 2, FALSE)</f>
        <v>170179</v>
      </c>
      <c r="C619" s="2">
        <f>VLOOKUP(A619, Customer!A:O, 3, FALSE)</f>
        <v>0</v>
      </c>
      <c r="D619" s="2">
        <f>VLOOKUP(A619, Customer!A:O, 4, FALSE)</f>
        <v>1</v>
      </c>
      <c r="E619" s="2">
        <f>VLOOKUP(A619, Customer!A:O, 5, FALSE)</f>
        <v>44</v>
      </c>
      <c r="F619" s="2">
        <f>VLOOKUP(A619, Customer!A:O, 6, FALSE)</f>
        <v>1</v>
      </c>
      <c r="G619" s="2">
        <f>VLOOKUP(A619, Customer!A:O, 7, FALSE)</f>
        <v>0</v>
      </c>
      <c r="H619" s="2">
        <f>VLOOKUP(A619, Customer!A:O, 8, FALSE)</f>
        <v>0</v>
      </c>
      <c r="I619" s="2">
        <f>VLOOKUP(A619, Customer!A:O, 9, FALSE)</f>
        <v>0</v>
      </c>
      <c r="J619" s="2">
        <f>VLOOKUP(A619, Customer!A:O, 10, FALSE)</f>
        <v>0</v>
      </c>
      <c r="K619" s="2">
        <f>VLOOKUP(A619, Customer!A:O, 11, FALSE)</f>
        <v>0</v>
      </c>
      <c r="L619" s="2">
        <f>VLOOKUP(A619, Customer!A:O, 12, FALSE)</f>
        <v>0</v>
      </c>
      <c r="M619" s="2">
        <f>VLOOKUP(A619, Customer!A:O, 13, FALSE)</f>
        <v>0</v>
      </c>
      <c r="N619" s="2">
        <f>VLOOKUP(A619, Customer!A:O, 14, FALSE)</f>
        <v>1</v>
      </c>
      <c r="O619" s="2" t="str">
        <f>VLOOKUP(A619, Customer!A:O, 15, FALSE)</f>
        <v>State-Texas</v>
      </c>
      <c r="P619" s="2">
        <f>VLOOKUP(A619,Sales!A:N,2,FALSE)</f>
        <v>10</v>
      </c>
      <c r="Q619">
        <f>VLOOKUP(A619,Sales!A:N,3,FALSE)</f>
        <v>1290</v>
      </c>
      <c r="R619" s="2">
        <f>VLOOKUP(A619,Sales!A:N,4,FALSE)</f>
        <v>213</v>
      </c>
      <c r="S619" s="2">
        <f>VLOOKUP(A619,Sales!A:N,5,FALSE)</f>
        <v>407</v>
      </c>
      <c r="T619" s="2">
        <f>VLOOKUP(A619,Sales!A:N,6,FALSE)</f>
        <v>167</v>
      </c>
      <c r="U619" s="2">
        <f>VLOOKUP(A619,Sales!A:N,7,FALSE)</f>
        <v>107</v>
      </c>
      <c r="V619" s="2">
        <f>VLOOKUP(A619,Sales!A:N,8,FALSE)</f>
        <v>323</v>
      </c>
      <c r="W619" s="2">
        <f>VLOOKUP(A619,Sales!A:N,9,FALSE)</f>
        <v>1862</v>
      </c>
      <c r="X619" s="2">
        <f>VLOOKUP(A619,Sales!A:N,10,FALSE)</f>
        <v>3</v>
      </c>
      <c r="Y619" s="2">
        <f>VLOOKUP(A619,Sales!A:N,11,FALSE)</f>
        <v>7</v>
      </c>
      <c r="Z619" s="2">
        <f>VLOOKUP(A619,Sales!A:N,12,FALSE)</f>
        <v>3</v>
      </c>
      <c r="AA619" s="2">
        <f>VLOOKUP(A619,Sales!A:N,13,FALSE)</f>
        <v>13</v>
      </c>
      <c r="AB619" s="2">
        <f>VLOOKUP(A619,Sales!A:N,14,FALSE)</f>
        <v>5</v>
      </c>
      <c r="AC619" s="2">
        <f>VLOOKUP(A619,Campaigns!A:I,2,FALSE)</f>
        <v>0</v>
      </c>
      <c r="AD619" s="2">
        <f>VLOOKUP(A619,Campaigns!A:I,3,FALSE)</f>
        <v>0</v>
      </c>
      <c r="AE619" s="2">
        <f>VLOOKUP(A619,Campaigns!A:I,4,FALSE)</f>
        <v>0</v>
      </c>
      <c r="AF619" s="2">
        <f>VLOOKUP(A619,Campaigns!A:I,5,FALSE)</f>
        <v>0</v>
      </c>
      <c r="AG619" s="2">
        <f>VLOOKUP(A619,Campaigns!A:I,6,FALSE)</f>
        <v>0</v>
      </c>
      <c r="AH619" s="2">
        <f>VLOOKUP(A619,Campaigns!A:I,7,FALSE)</f>
        <v>0</v>
      </c>
      <c r="AI619" s="2">
        <f>VLOOKUP(A619,Campaigns!A:I,8,FALSE)</f>
        <v>0</v>
      </c>
      <c r="AJ619" s="19" t="str">
        <f>VLOOKUP(A619,Campaigns!A:I,9,FALSE)</f>
        <v>12/26/2019</v>
      </c>
    </row>
    <row r="620" spans="1:36">
      <c r="A620" s="2">
        <v>3032</v>
      </c>
      <c r="B620" s="2">
        <f>VLOOKUP(A620, Customer!A:O, 2, FALSE)</f>
        <v>170179</v>
      </c>
      <c r="C620" s="2">
        <f>VLOOKUP(A620, Customer!A:O, 3, FALSE)</f>
        <v>0</v>
      </c>
      <c r="D620" s="2">
        <f>VLOOKUP(A620, Customer!A:O, 4, FALSE)</f>
        <v>1</v>
      </c>
      <c r="E620" s="2">
        <f>VLOOKUP(A620, Customer!A:O, 5, FALSE)</f>
        <v>44</v>
      </c>
      <c r="F620" s="2">
        <f>VLOOKUP(A620, Customer!A:O, 6, FALSE)</f>
        <v>1</v>
      </c>
      <c r="G620" s="2">
        <f>VLOOKUP(A620, Customer!A:O, 7, FALSE)</f>
        <v>0</v>
      </c>
      <c r="H620" s="2">
        <f>VLOOKUP(A620, Customer!A:O, 8, FALSE)</f>
        <v>0</v>
      </c>
      <c r="I620" s="2">
        <f>VLOOKUP(A620, Customer!A:O, 9, FALSE)</f>
        <v>0</v>
      </c>
      <c r="J620" s="2">
        <f>VLOOKUP(A620, Customer!A:O, 10, FALSE)</f>
        <v>0</v>
      </c>
      <c r="K620" s="2">
        <f>VLOOKUP(A620, Customer!A:O, 11, FALSE)</f>
        <v>0</v>
      </c>
      <c r="L620" s="2">
        <f>VLOOKUP(A620, Customer!A:O, 12, FALSE)</f>
        <v>0</v>
      </c>
      <c r="M620" s="2">
        <f>VLOOKUP(A620, Customer!A:O, 13, FALSE)</f>
        <v>0</v>
      </c>
      <c r="N620" s="2">
        <f>VLOOKUP(A620, Customer!A:O, 14, FALSE)</f>
        <v>1</v>
      </c>
      <c r="O620" s="2" t="str">
        <f>VLOOKUP(A620, Customer!A:O, 15, FALSE)</f>
        <v>State-New York</v>
      </c>
      <c r="P620" s="2">
        <f>VLOOKUP(A620,Sales!A:N,2,FALSE)</f>
        <v>10</v>
      </c>
      <c r="Q620">
        <f>VLOOKUP(A620,Sales!A:N,3,FALSE)</f>
        <v>1290</v>
      </c>
      <c r="R620" s="2">
        <f>VLOOKUP(A620,Sales!A:N,4,FALSE)</f>
        <v>213</v>
      </c>
      <c r="S620" s="2">
        <f>VLOOKUP(A620,Sales!A:N,5,FALSE)</f>
        <v>407</v>
      </c>
      <c r="T620" s="2">
        <f>VLOOKUP(A620,Sales!A:N,6,FALSE)</f>
        <v>167</v>
      </c>
      <c r="U620" s="2">
        <f>VLOOKUP(A620,Sales!A:N,7,FALSE)</f>
        <v>107</v>
      </c>
      <c r="V620" s="2">
        <f>VLOOKUP(A620,Sales!A:N,8,FALSE)</f>
        <v>323</v>
      </c>
      <c r="W620" s="2">
        <f>VLOOKUP(A620,Sales!A:N,9,FALSE)</f>
        <v>1862</v>
      </c>
      <c r="X620" s="2">
        <f>VLOOKUP(A620,Sales!A:N,10,FALSE)</f>
        <v>3</v>
      </c>
      <c r="Y620" s="2">
        <f>VLOOKUP(A620,Sales!A:N,11,FALSE)</f>
        <v>7</v>
      </c>
      <c r="Z620" s="2">
        <f>VLOOKUP(A620,Sales!A:N,12,FALSE)</f>
        <v>3</v>
      </c>
      <c r="AA620" s="2">
        <f>VLOOKUP(A620,Sales!A:N,13,FALSE)</f>
        <v>13</v>
      </c>
      <c r="AB620" s="2">
        <f>VLOOKUP(A620,Sales!A:N,14,FALSE)</f>
        <v>5</v>
      </c>
      <c r="AC620" s="2">
        <f>VLOOKUP(A620,Campaigns!A:I,2,FALSE)</f>
        <v>0</v>
      </c>
      <c r="AD620" s="2">
        <f>VLOOKUP(A620,Campaigns!A:I,3,FALSE)</f>
        <v>0</v>
      </c>
      <c r="AE620" s="2">
        <f>VLOOKUP(A620,Campaigns!A:I,4,FALSE)</f>
        <v>0</v>
      </c>
      <c r="AF620" s="2">
        <f>VLOOKUP(A620,Campaigns!A:I,5,FALSE)</f>
        <v>0</v>
      </c>
      <c r="AG620" s="2">
        <f>VLOOKUP(A620,Campaigns!A:I,6,FALSE)</f>
        <v>0</v>
      </c>
      <c r="AH620" s="2">
        <f>VLOOKUP(A620,Campaigns!A:I,7,FALSE)</f>
        <v>0</v>
      </c>
      <c r="AI620" s="2">
        <f>VLOOKUP(A620,Campaigns!A:I,8,FALSE)</f>
        <v>0</v>
      </c>
      <c r="AJ620" s="19" t="str">
        <f>VLOOKUP(A620,Campaigns!A:I,9,FALSE)</f>
        <v>12/26/2019</v>
      </c>
    </row>
    <row r="621" spans="1:36">
      <c r="A621" s="2">
        <v>1910</v>
      </c>
      <c r="B621" s="2">
        <f>VLOOKUP(A621, Customer!A:O, 2, FALSE)</f>
        <v>168397</v>
      </c>
      <c r="C621" s="2">
        <f>VLOOKUP(A621, Customer!A:O, 3, FALSE)</f>
        <v>0</v>
      </c>
      <c r="D621" s="2">
        <f>VLOOKUP(A621, Customer!A:O, 4, FALSE)</f>
        <v>1</v>
      </c>
      <c r="E621" s="2">
        <f>VLOOKUP(A621, Customer!A:O, 5, FALSE)</f>
        <v>44</v>
      </c>
      <c r="F621" s="2">
        <f>VLOOKUP(A621, Customer!A:O, 6, FALSE)</f>
        <v>0</v>
      </c>
      <c r="G621" s="2">
        <f>VLOOKUP(A621, Customer!A:O, 7, FALSE)</f>
        <v>1</v>
      </c>
      <c r="H621" s="2">
        <f>VLOOKUP(A621, Customer!A:O, 8, FALSE)</f>
        <v>0</v>
      </c>
      <c r="I621" s="2">
        <f>VLOOKUP(A621, Customer!A:O, 9, FALSE)</f>
        <v>0</v>
      </c>
      <c r="J621" s="2">
        <f>VLOOKUP(A621, Customer!A:O, 10, FALSE)</f>
        <v>0</v>
      </c>
      <c r="K621" s="2">
        <f>VLOOKUP(A621, Customer!A:O, 11, FALSE)</f>
        <v>0</v>
      </c>
      <c r="L621" s="2">
        <f>VLOOKUP(A621, Customer!A:O, 12, FALSE)</f>
        <v>0</v>
      </c>
      <c r="M621" s="2">
        <f>VLOOKUP(A621, Customer!A:O, 13, FALSE)</f>
        <v>0</v>
      </c>
      <c r="N621" s="2">
        <f>VLOOKUP(A621, Customer!A:O, 14, FALSE)</f>
        <v>1</v>
      </c>
      <c r="O621" s="2" t="str">
        <f>VLOOKUP(A621, Customer!A:O, 15, FALSE)</f>
        <v>State-New York</v>
      </c>
      <c r="P621" s="2">
        <f>VLOOKUP(A621,Sales!A:N,2,FALSE)</f>
        <v>6</v>
      </c>
      <c r="Q621">
        <f>VLOOKUP(A621,Sales!A:N,3,FALSE)</f>
        <v>1871</v>
      </c>
      <c r="R621" s="2">
        <f>VLOOKUP(A621,Sales!A:N,4,FALSE)</f>
        <v>197</v>
      </c>
      <c r="S621" s="2">
        <f>VLOOKUP(A621,Sales!A:N,5,FALSE)</f>
        <v>1147</v>
      </c>
      <c r="T621" s="2">
        <f>VLOOKUP(A621,Sales!A:N,6,FALSE)</f>
        <v>42</v>
      </c>
      <c r="U621" s="2">
        <f>VLOOKUP(A621,Sales!A:N,7,FALSE)</f>
        <v>32</v>
      </c>
      <c r="V621" s="2">
        <f>VLOOKUP(A621,Sales!A:N,8,FALSE)</f>
        <v>197</v>
      </c>
      <c r="W621" s="2">
        <f>VLOOKUP(A621,Sales!A:N,9,FALSE)</f>
        <v>3092</v>
      </c>
      <c r="X621" s="2">
        <f>VLOOKUP(A621,Sales!A:N,10,FALSE)</f>
        <v>1</v>
      </c>
      <c r="Y621" s="2">
        <f>VLOOKUP(A621,Sales!A:N,11,FALSE)</f>
        <v>6</v>
      </c>
      <c r="Z621" s="2">
        <f>VLOOKUP(A621,Sales!A:N,12,FALSE)</f>
        <v>9</v>
      </c>
      <c r="AA621" s="2">
        <f>VLOOKUP(A621,Sales!A:N,13,FALSE)</f>
        <v>5</v>
      </c>
      <c r="AB621" s="2">
        <f>VLOOKUP(A621,Sales!A:N,14,FALSE)</f>
        <v>3</v>
      </c>
      <c r="AC621" s="2">
        <f>VLOOKUP(A621,Campaigns!A:I,2,FALSE)</f>
        <v>0</v>
      </c>
      <c r="AD621" s="2">
        <f>VLOOKUP(A621,Campaigns!A:I,3,FALSE)</f>
        <v>0</v>
      </c>
      <c r="AE621" s="2">
        <f>VLOOKUP(A621,Campaigns!A:I,4,FALSE)</f>
        <v>0</v>
      </c>
      <c r="AF621" s="2">
        <f>VLOOKUP(A621,Campaigns!A:I,5,FALSE)</f>
        <v>0</v>
      </c>
      <c r="AG621" s="2">
        <f>VLOOKUP(A621,Campaigns!A:I,6,FALSE)</f>
        <v>0</v>
      </c>
      <c r="AH621" s="2">
        <f>VLOOKUP(A621,Campaigns!A:I,7,FALSE)</f>
        <v>0</v>
      </c>
      <c r="AI621" s="2">
        <f>VLOOKUP(A621,Campaigns!A:I,8,FALSE)</f>
        <v>0</v>
      </c>
      <c r="AJ621" s="19" t="str">
        <f>VLOOKUP(A621,Campaigns!A:I,9,FALSE)</f>
        <v>4/23/2020</v>
      </c>
    </row>
    <row r="622" spans="1:36">
      <c r="A622" s="2">
        <v>1667</v>
      </c>
      <c r="B622" s="2">
        <f>VLOOKUP(A622, Customer!A:O, 2, FALSE)</f>
        <v>166476</v>
      </c>
      <c r="C622" s="2">
        <f>VLOOKUP(A622, Customer!A:O, 3, FALSE)</f>
        <v>0</v>
      </c>
      <c r="D622" s="2">
        <f>VLOOKUP(A622, Customer!A:O, 4, FALSE)</f>
        <v>1</v>
      </c>
      <c r="E622" s="2">
        <f>VLOOKUP(A622, Customer!A:O, 5, FALSE)</f>
        <v>44</v>
      </c>
      <c r="F622" s="2">
        <f>VLOOKUP(A622, Customer!A:O, 6, FALSE)</f>
        <v>1</v>
      </c>
      <c r="G622" s="2">
        <f>VLOOKUP(A622, Customer!A:O, 7, FALSE)</f>
        <v>0</v>
      </c>
      <c r="H622" s="2">
        <f>VLOOKUP(A622, Customer!A:O, 8, FALSE)</f>
        <v>0</v>
      </c>
      <c r="I622" s="2">
        <f>VLOOKUP(A622, Customer!A:O, 9, FALSE)</f>
        <v>0</v>
      </c>
      <c r="J622" s="2">
        <f>VLOOKUP(A622, Customer!A:O, 10, FALSE)</f>
        <v>0</v>
      </c>
      <c r="K622" s="2">
        <f>VLOOKUP(A622, Customer!A:O, 11, FALSE)</f>
        <v>0</v>
      </c>
      <c r="L622" s="2">
        <f>VLOOKUP(A622, Customer!A:O, 12, FALSE)</f>
        <v>0</v>
      </c>
      <c r="M622" s="2">
        <f>VLOOKUP(A622, Customer!A:O, 13, FALSE)</f>
        <v>0</v>
      </c>
      <c r="N622" s="2">
        <f>VLOOKUP(A622, Customer!A:O, 14, FALSE)</f>
        <v>1</v>
      </c>
      <c r="O622" s="2" t="str">
        <f>VLOOKUP(A622, Customer!A:O, 15, FALSE)</f>
        <v>State-California</v>
      </c>
      <c r="P622" s="2">
        <f>VLOOKUP(A622,Sales!A:N,2,FALSE)</f>
        <v>99</v>
      </c>
      <c r="Q622">
        <f>VLOOKUP(A622,Sales!A:N,3,FALSE)</f>
        <v>932</v>
      </c>
      <c r="R622" s="2">
        <f>VLOOKUP(A622,Sales!A:N,4,FALSE)</f>
        <v>45</v>
      </c>
      <c r="S622" s="2">
        <f>VLOOKUP(A622,Sales!A:N,5,FALSE)</f>
        <v>316</v>
      </c>
      <c r="T622" s="2">
        <f>VLOOKUP(A622,Sales!A:N,6,FALSE)</f>
        <v>118</v>
      </c>
      <c r="U622" s="2">
        <f>VLOOKUP(A622,Sales!A:N,7,FALSE)</f>
        <v>120</v>
      </c>
      <c r="V622" s="2">
        <f>VLOOKUP(A622,Sales!A:N,8,FALSE)</f>
        <v>195</v>
      </c>
      <c r="W622" s="2">
        <f>VLOOKUP(A622,Sales!A:N,9,FALSE)</f>
        <v>1335</v>
      </c>
      <c r="X622" s="2">
        <f>VLOOKUP(A622,Sales!A:N,10,FALSE)</f>
        <v>2</v>
      </c>
      <c r="Y622" s="2">
        <f>VLOOKUP(A622,Sales!A:N,11,FALSE)</f>
        <v>5</v>
      </c>
      <c r="Z622" s="2">
        <f>VLOOKUP(A622,Sales!A:N,12,FALSE)</f>
        <v>2</v>
      </c>
      <c r="AA622" s="2">
        <f>VLOOKUP(A622,Sales!A:N,13,FALSE)</f>
        <v>11</v>
      </c>
      <c r="AB622" s="2">
        <f>VLOOKUP(A622,Sales!A:N,14,FALSE)</f>
        <v>4</v>
      </c>
      <c r="AC622" s="2">
        <f>VLOOKUP(A622,Campaigns!A:I,2,FALSE)</f>
        <v>0</v>
      </c>
      <c r="AD622" s="2">
        <f>VLOOKUP(A622,Campaigns!A:I,3,FALSE)</f>
        <v>0</v>
      </c>
      <c r="AE622" s="2">
        <f>VLOOKUP(A622,Campaigns!A:I,4,FALSE)</f>
        <v>0</v>
      </c>
      <c r="AF622" s="2">
        <f>VLOOKUP(A622,Campaigns!A:I,5,FALSE)</f>
        <v>0</v>
      </c>
      <c r="AG622" s="2">
        <f>VLOOKUP(A622,Campaigns!A:I,6,FALSE)</f>
        <v>0</v>
      </c>
      <c r="AH622" s="2">
        <f>VLOOKUP(A622,Campaigns!A:I,7,FALSE)</f>
        <v>0</v>
      </c>
      <c r="AI622" s="2">
        <f>VLOOKUP(A622,Campaigns!A:I,8,FALSE)</f>
        <v>0</v>
      </c>
      <c r="AJ622" s="19">
        <f>VLOOKUP(A622,Campaigns!A:I,9,FALSE)</f>
        <v>43807</v>
      </c>
    </row>
    <row r="623" spans="1:36">
      <c r="A623" s="2">
        <v>1438</v>
      </c>
      <c r="B623" s="2">
        <f>VLOOKUP(A623, Customer!A:O, 2, FALSE)</f>
        <v>165991</v>
      </c>
      <c r="C623" s="2">
        <f>VLOOKUP(A623, Customer!A:O, 3, FALSE)</f>
        <v>0</v>
      </c>
      <c r="D623" s="2">
        <f>VLOOKUP(A623, Customer!A:O, 4, FALSE)</f>
        <v>1</v>
      </c>
      <c r="E623" s="2">
        <f>VLOOKUP(A623, Customer!A:O, 5, FALSE)</f>
        <v>44</v>
      </c>
      <c r="F623" s="2">
        <f>VLOOKUP(A623, Customer!A:O, 6, FALSE)</f>
        <v>0</v>
      </c>
      <c r="G623" s="2">
        <f>VLOOKUP(A623, Customer!A:O, 7, FALSE)</f>
        <v>1</v>
      </c>
      <c r="H623" s="2">
        <f>VLOOKUP(A623, Customer!A:O, 8, FALSE)</f>
        <v>0</v>
      </c>
      <c r="I623" s="2">
        <f>VLOOKUP(A623, Customer!A:O, 9, FALSE)</f>
        <v>0</v>
      </c>
      <c r="J623" s="2">
        <f>VLOOKUP(A623, Customer!A:O, 10, FALSE)</f>
        <v>0</v>
      </c>
      <c r="K623" s="2">
        <f>VLOOKUP(A623, Customer!A:O, 11, FALSE)</f>
        <v>0</v>
      </c>
      <c r="L623" s="2">
        <f>VLOOKUP(A623, Customer!A:O, 12, FALSE)</f>
        <v>1</v>
      </c>
      <c r="M623" s="2">
        <f>VLOOKUP(A623, Customer!A:O, 13, FALSE)</f>
        <v>0</v>
      </c>
      <c r="N623" s="2">
        <f>VLOOKUP(A623, Customer!A:O, 14, FALSE)</f>
        <v>0</v>
      </c>
      <c r="O623" s="2" t="str">
        <f>VLOOKUP(A623, Customer!A:O, 15, FALSE)</f>
        <v>State-Other</v>
      </c>
      <c r="P623" s="2">
        <f>VLOOKUP(A623,Sales!A:N,2,FALSE)</f>
        <v>21</v>
      </c>
      <c r="Q623">
        <f>VLOOKUP(A623,Sales!A:N,3,FALSE)</f>
        <v>1275</v>
      </c>
      <c r="R623" s="2">
        <f>VLOOKUP(A623,Sales!A:N,4,FALSE)</f>
        <v>48</v>
      </c>
      <c r="S623" s="2">
        <f>VLOOKUP(A623,Sales!A:N,5,FALSE)</f>
        <v>916</v>
      </c>
      <c r="T623" s="2">
        <f>VLOOKUP(A623,Sales!A:N,6,FALSE)</f>
        <v>63</v>
      </c>
      <c r="U623" s="2">
        <f>VLOOKUP(A623,Sales!A:N,7,FALSE)</f>
        <v>118</v>
      </c>
      <c r="V623" s="2">
        <f>VLOOKUP(A623,Sales!A:N,8,FALSE)</f>
        <v>23</v>
      </c>
      <c r="W623" s="2">
        <f>VLOOKUP(A623,Sales!A:N,9,FALSE)</f>
        <v>2397</v>
      </c>
      <c r="X623" s="2">
        <f>VLOOKUP(A623,Sales!A:N,10,FALSE)</f>
        <v>3</v>
      </c>
      <c r="Y623" s="2">
        <f>VLOOKUP(A623,Sales!A:N,11,FALSE)</f>
        <v>9</v>
      </c>
      <c r="Z623" s="2">
        <f>VLOOKUP(A623,Sales!A:N,12,FALSE)</f>
        <v>5</v>
      </c>
      <c r="AA623" s="2">
        <f>VLOOKUP(A623,Sales!A:N,13,FALSE)</f>
        <v>10</v>
      </c>
      <c r="AB623" s="2">
        <f>VLOOKUP(A623,Sales!A:N,14,FALSE)</f>
        <v>7</v>
      </c>
      <c r="AC623" s="2">
        <f>VLOOKUP(A623,Campaigns!A:I,2,FALSE)</f>
        <v>0</v>
      </c>
      <c r="AD623" s="2">
        <f>VLOOKUP(A623,Campaigns!A:I,3,FALSE)</f>
        <v>0</v>
      </c>
      <c r="AE623" s="2">
        <f>VLOOKUP(A623,Campaigns!A:I,4,FALSE)</f>
        <v>0</v>
      </c>
      <c r="AF623" s="2">
        <f>VLOOKUP(A623,Campaigns!A:I,5,FALSE)</f>
        <v>0</v>
      </c>
      <c r="AG623" s="2">
        <f>VLOOKUP(A623,Campaigns!A:I,6,FALSE)</f>
        <v>0</v>
      </c>
      <c r="AH623" s="2">
        <f>VLOOKUP(A623,Campaigns!A:I,7,FALSE)</f>
        <v>0</v>
      </c>
      <c r="AI623" s="2">
        <f>VLOOKUP(A623,Campaigns!A:I,8,FALSE)</f>
        <v>0</v>
      </c>
      <c r="AJ623" s="19">
        <f>VLOOKUP(A623,Campaigns!A:I,9,FALSE)</f>
        <v>43801</v>
      </c>
    </row>
    <row r="624" spans="1:36">
      <c r="A624" s="2">
        <v>1490</v>
      </c>
      <c r="B624" s="2">
        <f>VLOOKUP(A624, Customer!A:O, 2, FALSE)</f>
        <v>165665</v>
      </c>
      <c r="C624" s="2">
        <f>VLOOKUP(A624, Customer!A:O, 3, FALSE)</f>
        <v>0</v>
      </c>
      <c r="D624" s="2">
        <f>VLOOKUP(A624, Customer!A:O, 4, FALSE)</f>
        <v>1</v>
      </c>
      <c r="E624" s="2">
        <f>VLOOKUP(A624, Customer!A:O, 5, FALSE)</f>
        <v>44</v>
      </c>
      <c r="F624" s="2">
        <f>VLOOKUP(A624, Customer!A:O, 6, FALSE)</f>
        <v>0</v>
      </c>
      <c r="G624" s="2">
        <f>VLOOKUP(A624, Customer!A:O, 7, FALSE)</f>
        <v>1</v>
      </c>
      <c r="H624" s="2">
        <f>VLOOKUP(A624, Customer!A:O, 8, FALSE)</f>
        <v>0</v>
      </c>
      <c r="I624" s="2">
        <f>VLOOKUP(A624, Customer!A:O, 9, FALSE)</f>
        <v>0</v>
      </c>
      <c r="J624" s="2">
        <f>VLOOKUP(A624, Customer!A:O, 10, FALSE)</f>
        <v>0</v>
      </c>
      <c r="K624" s="2">
        <f>VLOOKUP(A624, Customer!A:O, 11, FALSE)</f>
        <v>0</v>
      </c>
      <c r="L624" s="2">
        <f>VLOOKUP(A624, Customer!A:O, 12, FALSE)</f>
        <v>1</v>
      </c>
      <c r="M624" s="2">
        <f>VLOOKUP(A624, Customer!A:O, 13, FALSE)</f>
        <v>0</v>
      </c>
      <c r="N624" s="2">
        <f>VLOOKUP(A624, Customer!A:O, 14, FALSE)</f>
        <v>0</v>
      </c>
      <c r="O624" s="2" t="str">
        <f>VLOOKUP(A624, Customer!A:O, 15, FALSE)</f>
        <v>State-New York</v>
      </c>
      <c r="P624" s="2">
        <f>VLOOKUP(A624,Sales!A:N,2,FALSE)</f>
        <v>77</v>
      </c>
      <c r="Q624">
        <f>VLOOKUP(A624,Sales!A:N,3,FALSE)</f>
        <v>568</v>
      </c>
      <c r="R624" s="2">
        <f>VLOOKUP(A624,Sales!A:N,4,FALSE)</f>
        <v>409</v>
      </c>
      <c r="S624" s="2">
        <f>VLOOKUP(A624,Sales!A:N,5,FALSE)</f>
        <v>976</v>
      </c>
      <c r="T624" s="2">
        <f>VLOOKUP(A624,Sales!A:N,6,FALSE)</f>
        <v>267</v>
      </c>
      <c r="U624" s="2">
        <f>VLOOKUP(A624,Sales!A:N,7,FALSE)</f>
        <v>91</v>
      </c>
      <c r="V624" s="2">
        <f>VLOOKUP(A624,Sales!A:N,8,FALSE)</f>
        <v>73</v>
      </c>
      <c r="W624" s="2">
        <f>VLOOKUP(A624,Sales!A:N,9,FALSE)</f>
        <v>2238</v>
      </c>
      <c r="X624" s="2">
        <f>VLOOKUP(A624,Sales!A:N,10,FALSE)</f>
        <v>1</v>
      </c>
      <c r="Y624" s="2">
        <f>VLOOKUP(A624,Sales!A:N,11,FALSE)</f>
        <v>5</v>
      </c>
      <c r="Z624" s="2">
        <f>VLOOKUP(A624,Sales!A:N,12,FALSE)</f>
        <v>10</v>
      </c>
      <c r="AA624" s="2">
        <f>VLOOKUP(A624,Sales!A:N,13,FALSE)</f>
        <v>8</v>
      </c>
      <c r="AB624" s="2">
        <f>VLOOKUP(A624,Sales!A:N,14,FALSE)</f>
        <v>3</v>
      </c>
      <c r="AC624" s="2">
        <f>VLOOKUP(A624,Campaigns!A:I,2,FALSE)</f>
        <v>0</v>
      </c>
      <c r="AD624" s="2">
        <f>VLOOKUP(A624,Campaigns!A:I,3,FALSE)</f>
        <v>0</v>
      </c>
      <c r="AE624" s="2">
        <f>VLOOKUP(A624,Campaigns!A:I,4,FALSE)</f>
        <v>0</v>
      </c>
      <c r="AF624" s="2">
        <f>VLOOKUP(A624,Campaigns!A:I,5,FALSE)</f>
        <v>0</v>
      </c>
      <c r="AG624" s="2">
        <f>VLOOKUP(A624,Campaigns!A:I,6,FALSE)</f>
        <v>0</v>
      </c>
      <c r="AH624" s="2">
        <f>VLOOKUP(A624,Campaigns!A:I,7,FALSE)</f>
        <v>0</v>
      </c>
      <c r="AI624" s="2">
        <f>VLOOKUP(A624,Campaigns!A:I,8,FALSE)</f>
        <v>0</v>
      </c>
      <c r="AJ624" s="19">
        <f>VLOOKUP(A624,Campaigns!A:I,9,FALSE)</f>
        <v>44048</v>
      </c>
    </row>
    <row r="625" spans="1:36">
      <c r="A625" s="2">
        <v>1131</v>
      </c>
      <c r="B625" s="2">
        <f>VLOOKUP(A625, Customer!A:O, 2, FALSE)</f>
        <v>165104</v>
      </c>
      <c r="C625" s="2">
        <f>VLOOKUP(A625, Customer!A:O, 3, FALSE)</f>
        <v>0</v>
      </c>
      <c r="D625" s="2">
        <f>VLOOKUP(A625, Customer!A:O, 4, FALSE)</f>
        <v>1</v>
      </c>
      <c r="E625" s="2">
        <f>VLOOKUP(A625, Customer!A:O, 5, FALSE)</f>
        <v>44</v>
      </c>
      <c r="F625" s="2">
        <f>VLOOKUP(A625, Customer!A:O, 6, FALSE)</f>
        <v>0</v>
      </c>
      <c r="G625" s="2">
        <f>VLOOKUP(A625, Customer!A:O, 7, FALSE)</f>
        <v>0</v>
      </c>
      <c r="H625" s="2">
        <f>VLOOKUP(A625, Customer!A:O, 8, FALSE)</f>
        <v>0</v>
      </c>
      <c r="I625" s="2">
        <f>VLOOKUP(A625, Customer!A:O, 9, FALSE)</f>
        <v>1</v>
      </c>
      <c r="J625" s="2">
        <f>VLOOKUP(A625, Customer!A:O, 10, FALSE)</f>
        <v>0</v>
      </c>
      <c r="K625" s="2">
        <f>VLOOKUP(A625, Customer!A:O, 11, FALSE)</f>
        <v>0</v>
      </c>
      <c r="L625" s="2">
        <f>VLOOKUP(A625, Customer!A:O, 12, FALSE)</f>
        <v>0</v>
      </c>
      <c r="M625" s="2">
        <f>VLOOKUP(A625, Customer!A:O, 13, FALSE)</f>
        <v>1</v>
      </c>
      <c r="N625" s="2">
        <f>VLOOKUP(A625, Customer!A:O, 14, FALSE)</f>
        <v>0</v>
      </c>
      <c r="O625" s="2" t="str">
        <f>VLOOKUP(A625, Customer!A:O, 15, FALSE)</f>
        <v>State-Texas</v>
      </c>
      <c r="P625" s="2">
        <f>VLOOKUP(A625,Sales!A:N,2,FALSE)</f>
        <v>4</v>
      </c>
      <c r="Q625">
        <f>VLOOKUP(A625,Sales!A:N,3,FALSE)</f>
        <v>1872</v>
      </c>
      <c r="R625" s="2">
        <f>VLOOKUP(A625,Sales!A:N,4,FALSE)</f>
        <v>0</v>
      </c>
      <c r="S625" s="2">
        <f>VLOOKUP(A625,Sales!A:N,5,FALSE)</f>
        <v>588</v>
      </c>
      <c r="T625" s="2">
        <f>VLOOKUP(A625,Sales!A:N,6,FALSE)</f>
        <v>33</v>
      </c>
      <c r="U625" s="2">
        <f>VLOOKUP(A625,Sales!A:N,7,FALSE)</f>
        <v>51</v>
      </c>
      <c r="V625" s="2">
        <f>VLOOKUP(A625,Sales!A:N,8,FALSE)</f>
        <v>127</v>
      </c>
      <c r="W625" s="2">
        <f>VLOOKUP(A625,Sales!A:N,9,FALSE)</f>
        <v>2417</v>
      </c>
      <c r="X625" s="2">
        <f>VLOOKUP(A625,Sales!A:N,10,FALSE)</f>
        <v>2</v>
      </c>
      <c r="Y625" s="2">
        <f>VLOOKUP(A625,Sales!A:N,11,FALSE)</f>
        <v>3</v>
      </c>
      <c r="Z625" s="2">
        <f>VLOOKUP(A625,Sales!A:N,12,FALSE)</f>
        <v>5</v>
      </c>
      <c r="AA625" s="2">
        <f>VLOOKUP(A625,Sales!A:N,13,FALSE)</f>
        <v>7</v>
      </c>
      <c r="AB625" s="2">
        <f>VLOOKUP(A625,Sales!A:N,14,FALSE)</f>
        <v>7</v>
      </c>
      <c r="AC625" s="2">
        <f>VLOOKUP(A625,Campaigns!A:I,2,FALSE)</f>
        <v>0</v>
      </c>
      <c r="AD625" s="2">
        <f>VLOOKUP(A625,Campaigns!A:I,3,FALSE)</f>
        <v>0</v>
      </c>
      <c r="AE625" s="2">
        <f>VLOOKUP(A625,Campaigns!A:I,4,FALSE)</f>
        <v>0</v>
      </c>
      <c r="AF625" s="2">
        <f>VLOOKUP(A625,Campaigns!A:I,5,FALSE)</f>
        <v>0</v>
      </c>
      <c r="AG625" s="2">
        <f>VLOOKUP(A625,Campaigns!A:I,6,FALSE)</f>
        <v>0</v>
      </c>
      <c r="AH625" s="2">
        <f>VLOOKUP(A625,Campaigns!A:I,7,FALSE)</f>
        <v>0</v>
      </c>
      <c r="AI625" s="2">
        <f>VLOOKUP(A625,Campaigns!A:I,8,FALSE)</f>
        <v>1</v>
      </c>
      <c r="AJ625" s="19" t="str">
        <f>VLOOKUP(A625,Campaigns!A:I,9,FALSE)</f>
        <v>4/20/2020</v>
      </c>
    </row>
    <row r="626" spans="1:36">
      <c r="A626" s="2">
        <v>1470</v>
      </c>
      <c r="B626" s="2">
        <f>VLOOKUP(A626, Customer!A:O, 2, FALSE)</f>
        <v>165104</v>
      </c>
      <c r="C626" s="2">
        <f>VLOOKUP(A626, Customer!A:O, 3, FALSE)</f>
        <v>0</v>
      </c>
      <c r="D626" s="2">
        <f>VLOOKUP(A626, Customer!A:O, 4, FALSE)</f>
        <v>1</v>
      </c>
      <c r="E626" s="2">
        <f>VLOOKUP(A626, Customer!A:O, 5, FALSE)</f>
        <v>44</v>
      </c>
      <c r="F626" s="2">
        <f>VLOOKUP(A626, Customer!A:O, 6, FALSE)</f>
        <v>0</v>
      </c>
      <c r="G626" s="2">
        <f>VLOOKUP(A626, Customer!A:O, 7, FALSE)</f>
        <v>0</v>
      </c>
      <c r="H626" s="2">
        <f>VLOOKUP(A626, Customer!A:O, 8, FALSE)</f>
        <v>0</v>
      </c>
      <c r="I626" s="2">
        <f>VLOOKUP(A626, Customer!A:O, 9, FALSE)</f>
        <v>1</v>
      </c>
      <c r="J626" s="2">
        <f>VLOOKUP(A626, Customer!A:O, 10, FALSE)</f>
        <v>0</v>
      </c>
      <c r="K626" s="2">
        <f>VLOOKUP(A626, Customer!A:O, 11, FALSE)</f>
        <v>0</v>
      </c>
      <c r="L626" s="2">
        <f>VLOOKUP(A626, Customer!A:O, 12, FALSE)</f>
        <v>0</v>
      </c>
      <c r="M626" s="2">
        <f>VLOOKUP(A626, Customer!A:O, 13, FALSE)</f>
        <v>1</v>
      </c>
      <c r="N626" s="2">
        <f>VLOOKUP(A626, Customer!A:O, 14, FALSE)</f>
        <v>0</v>
      </c>
      <c r="O626" s="2" t="str">
        <f>VLOOKUP(A626, Customer!A:O, 15, FALSE)</f>
        <v>State-Florida</v>
      </c>
      <c r="P626" s="2">
        <f>VLOOKUP(A626,Sales!A:N,2,FALSE)</f>
        <v>4</v>
      </c>
      <c r="Q626">
        <f>VLOOKUP(A626,Sales!A:N,3,FALSE)</f>
        <v>1872</v>
      </c>
      <c r="R626" s="2">
        <f>VLOOKUP(A626,Sales!A:N,4,FALSE)</f>
        <v>0</v>
      </c>
      <c r="S626" s="2">
        <f>VLOOKUP(A626,Sales!A:N,5,FALSE)</f>
        <v>588</v>
      </c>
      <c r="T626" s="2">
        <f>VLOOKUP(A626,Sales!A:N,6,FALSE)</f>
        <v>33</v>
      </c>
      <c r="U626" s="2">
        <f>VLOOKUP(A626,Sales!A:N,7,FALSE)</f>
        <v>51</v>
      </c>
      <c r="V626" s="2">
        <f>VLOOKUP(A626,Sales!A:N,8,FALSE)</f>
        <v>127</v>
      </c>
      <c r="W626" s="2">
        <f>VLOOKUP(A626,Sales!A:N,9,FALSE)</f>
        <v>2417</v>
      </c>
      <c r="X626" s="2">
        <f>VLOOKUP(A626,Sales!A:N,10,FALSE)</f>
        <v>2</v>
      </c>
      <c r="Y626" s="2">
        <f>VLOOKUP(A626,Sales!A:N,11,FALSE)</f>
        <v>3</v>
      </c>
      <c r="Z626" s="2">
        <f>VLOOKUP(A626,Sales!A:N,12,FALSE)</f>
        <v>5</v>
      </c>
      <c r="AA626" s="2">
        <f>VLOOKUP(A626,Sales!A:N,13,FALSE)</f>
        <v>7</v>
      </c>
      <c r="AB626" s="2">
        <f>VLOOKUP(A626,Sales!A:N,14,FALSE)</f>
        <v>7</v>
      </c>
      <c r="AC626" s="2">
        <f>VLOOKUP(A626,Campaigns!A:I,2,FALSE)</f>
        <v>0</v>
      </c>
      <c r="AD626" s="2">
        <f>VLOOKUP(A626,Campaigns!A:I,3,FALSE)</f>
        <v>0</v>
      </c>
      <c r="AE626" s="2">
        <f>VLOOKUP(A626,Campaigns!A:I,4,FALSE)</f>
        <v>0</v>
      </c>
      <c r="AF626" s="2">
        <f>VLOOKUP(A626,Campaigns!A:I,5,FALSE)</f>
        <v>0</v>
      </c>
      <c r="AG626" s="2">
        <f>VLOOKUP(A626,Campaigns!A:I,6,FALSE)</f>
        <v>0</v>
      </c>
      <c r="AH626" s="2">
        <f>VLOOKUP(A626,Campaigns!A:I,7,FALSE)</f>
        <v>0</v>
      </c>
      <c r="AI626" s="2">
        <f>VLOOKUP(A626,Campaigns!A:I,8,FALSE)</f>
        <v>0</v>
      </c>
      <c r="AJ626" s="19" t="str">
        <f>VLOOKUP(A626,Campaigns!A:I,9,FALSE)</f>
        <v>4/20/2020</v>
      </c>
    </row>
    <row r="627" spans="1:36">
      <c r="A627" s="2">
        <v>2637</v>
      </c>
      <c r="B627" s="2">
        <f>VLOOKUP(A627, Customer!A:O, 2, FALSE)</f>
        <v>164892</v>
      </c>
      <c r="C627" s="2">
        <f>VLOOKUP(A627, Customer!A:O, 3, FALSE)</f>
        <v>0</v>
      </c>
      <c r="D627" s="2">
        <f>VLOOKUP(A627, Customer!A:O, 4, FALSE)</f>
        <v>1</v>
      </c>
      <c r="E627" s="2">
        <f>VLOOKUP(A627, Customer!A:O, 5, FALSE)</f>
        <v>44</v>
      </c>
      <c r="F627" s="2">
        <f>VLOOKUP(A627, Customer!A:O, 6, FALSE)</f>
        <v>1</v>
      </c>
      <c r="G627" s="2">
        <f>VLOOKUP(A627, Customer!A:O, 7, FALSE)</f>
        <v>0</v>
      </c>
      <c r="H627" s="2">
        <f>VLOOKUP(A627, Customer!A:O, 8, FALSE)</f>
        <v>0</v>
      </c>
      <c r="I627" s="2">
        <f>VLOOKUP(A627, Customer!A:O, 9, FALSE)</f>
        <v>0</v>
      </c>
      <c r="J627" s="2">
        <f>VLOOKUP(A627, Customer!A:O, 10, FALSE)</f>
        <v>0</v>
      </c>
      <c r="K627" s="2">
        <f>VLOOKUP(A627, Customer!A:O, 11, FALSE)</f>
        <v>0</v>
      </c>
      <c r="L627" s="2">
        <f>VLOOKUP(A627, Customer!A:O, 12, FALSE)</f>
        <v>1</v>
      </c>
      <c r="M627" s="2">
        <f>VLOOKUP(A627, Customer!A:O, 13, FALSE)</f>
        <v>0</v>
      </c>
      <c r="N627" s="2">
        <f>VLOOKUP(A627, Customer!A:O, 14, FALSE)</f>
        <v>0</v>
      </c>
      <c r="O627" s="2" t="str">
        <f>VLOOKUP(A627, Customer!A:O, 15, FALSE)</f>
        <v>State-Texas</v>
      </c>
      <c r="P627" s="2">
        <f>VLOOKUP(A627,Sales!A:N,2,FALSE)</f>
        <v>77</v>
      </c>
      <c r="Q627">
        <f>VLOOKUP(A627,Sales!A:N,3,FALSE)</f>
        <v>1339</v>
      </c>
      <c r="R627" s="2">
        <f>VLOOKUP(A627,Sales!A:N,4,FALSE)</f>
        <v>61</v>
      </c>
      <c r="S627" s="2">
        <f>VLOOKUP(A627,Sales!A:N,5,FALSE)</f>
        <v>584</v>
      </c>
      <c r="T627" s="2">
        <f>VLOOKUP(A627,Sales!A:N,6,FALSE)</f>
        <v>81</v>
      </c>
      <c r="U627" s="2">
        <f>VLOOKUP(A627,Sales!A:N,7,FALSE)</f>
        <v>61</v>
      </c>
      <c r="V627" s="2">
        <f>VLOOKUP(A627,Sales!A:N,8,FALSE)</f>
        <v>165</v>
      </c>
      <c r="W627" s="2">
        <f>VLOOKUP(A627,Sales!A:N,9,FALSE)</f>
        <v>1962</v>
      </c>
      <c r="X627" s="2">
        <f>VLOOKUP(A627,Sales!A:N,10,FALSE)</f>
        <v>2</v>
      </c>
      <c r="Y627" s="2">
        <f>VLOOKUP(A627,Sales!A:N,11,FALSE)</f>
        <v>6</v>
      </c>
      <c r="Z627" s="2">
        <f>VLOOKUP(A627,Sales!A:N,12,FALSE)</f>
        <v>4</v>
      </c>
      <c r="AA627" s="2">
        <f>VLOOKUP(A627,Sales!A:N,13,FALSE)</f>
        <v>12</v>
      </c>
      <c r="AB627" s="2">
        <f>VLOOKUP(A627,Sales!A:N,14,FALSE)</f>
        <v>4</v>
      </c>
      <c r="AC627" s="2">
        <f>VLOOKUP(A627,Campaigns!A:I,2,FALSE)</f>
        <v>0</v>
      </c>
      <c r="AD627" s="2">
        <f>VLOOKUP(A627,Campaigns!A:I,3,FALSE)</f>
        <v>0</v>
      </c>
      <c r="AE627" s="2">
        <f>VLOOKUP(A627,Campaigns!A:I,4,FALSE)</f>
        <v>0</v>
      </c>
      <c r="AF627" s="2">
        <f>VLOOKUP(A627,Campaigns!A:I,5,FALSE)</f>
        <v>0</v>
      </c>
      <c r="AG627" s="2">
        <f>VLOOKUP(A627,Campaigns!A:I,6,FALSE)</f>
        <v>0</v>
      </c>
      <c r="AH627" s="2">
        <f>VLOOKUP(A627,Campaigns!A:I,7,FALSE)</f>
        <v>0</v>
      </c>
      <c r="AI627" s="2">
        <f>VLOOKUP(A627,Campaigns!A:I,8,FALSE)</f>
        <v>0</v>
      </c>
      <c r="AJ627" s="19">
        <f>VLOOKUP(A627,Campaigns!A:I,9,FALSE)</f>
        <v>43872</v>
      </c>
    </row>
    <row r="628" spans="1:36">
      <c r="A628" s="2">
        <v>2328</v>
      </c>
      <c r="B628" s="2">
        <f>VLOOKUP(A628, Customer!A:O, 2, FALSE)</f>
        <v>162061</v>
      </c>
      <c r="C628" s="2">
        <f>VLOOKUP(A628, Customer!A:O, 3, FALSE)</f>
        <v>0</v>
      </c>
      <c r="D628" s="2">
        <f>VLOOKUP(A628, Customer!A:O, 4, FALSE)</f>
        <v>1</v>
      </c>
      <c r="E628" s="2">
        <f>VLOOKUP(A628, Customer!A:O, 5, FALSE)</f>
        <v>44</v>
      </c>
      <c r="F628" s="2">
        <f>VLOOKUP(A628, Customer!A:O, 6, FALSE)</f>
        <v>0</v>
      </c>
      <c r="G628" s="2">
        <f>VLOOKUP(A628, Customer!A:O, 7, FALSE)</f>
        <v>0</v>
      </c>
      <c r="H628" s="2">
        <f>VLOOKUP(A628, Customer!A:O, 8, FALSE)</f>
        <v>0</v>
      </c>
      <c r="I628" s="2">
        <f>VLOOKUP(A628, Customer!A:O, 9, FALSE)</f>
        <v>1</v>
      </c>
      <c r="J628" s="2">
        <f>VLOOKUP(A628, Customer!A:O, 10, FALSE)</f>
        <v>0</v>
      </c>
      <c r="K628" s="2">
        <f>VLOOKUP(A628, Customer!A:O, 11, FALSE)</f>
        <v>0</v>
      </c>
      <c r="L628" s="2">
        <f>VLOOKUP(A628, Customer!A:O, 12, FALSE)</f>
        <v>1</v>
      </c>
      <c r="M628" s="2">
        <f>VLOOKUP(A628, Customer!A:O, 13, FALSE)</f>
        <v>0</v>
      </c>
      <c r="N628" s="2">
        <f>VLOOKUP(A628, Customer!A:O, 14, FALSE)</f>
        <v>0</v>
      </c>
      <c r="O628" s="2" t="str">
        <f>VLOOKUP(A628, Customer!A:O, 15, FALSE)</f>
        <v>State-Florida</v>
      </c>
      <c r="P628" s="2">
        <f>VLOOKUP(A628,Sales!A:N,2,FALSE)</f>
        <v>12</v>
      </c>
      <c r="Q628">
        <f>VLOOKUP(A628,Sales!A:N,3,FALSE)</f>
        <v>1674</v>
      </c>
      <c r="R628" s="2">
        <f>VLOOKUP(A628,Sales!A:N,4,FALSE)</f>
        <v>18</v>
      </c>
      <c r="S628" s="2">
        <f>VLOOKUP(A628,Sales!A:N,5,FALSE)</f>
        <v>219</v>
      </c>
      <c r="T628" s="2">
        <f>VLOOKUP(A628,Sales!A:N,6,FALSE)</f>
        <v>0</v>
      </c>
      <c r="U628" s="2">
        <f>VLOOKUP(A628,Sales!A:N,7,FALSE)</f>
        <v>78</v>
      </c>
      <c r="V628" s="2">
        <f>VLOOKUP(A628,Sales!A:N,8,FALSE)</f>
        <v>99</v>
      </c>
      <c r="W628" s="2">
        <f>VLOOKUP(A628,Sales!A:N,9,FALSE)</f>
        <v>1891</v>
      </c>
      <c r="X628" s="2">
        <f>VLOOKUP(A628,Sales!A:N,10,FALSE)</f>
        <v>3</v>
      </c>
      <c r="Y628" s="2">
        <f>VLOOKUP(A628,Sales!A:N,11,FALSE)</f>
        <v>10</v>
      </c>
      <c r="Z628" s="2">
        <f>VLOOKUP(A628,Sales!A:N,12,FALSE)</f>
        <v>4</v>
      </c>
      <c r="AA628" s="2">
        <f>VLOOKUP(A628,Sales!A:N,13,FALSE)</f>
        <v>7</v>
      </c>
      <c r="AB628" s="2">
        <f>VLOOKUP(A628,Sales!A:N,14,FALSE)</f>
        <v>6</v>
      </c>
      <c r="AC628" s="2">
        <f>VLOOKUP(A628,Campaigns!A:I,2,FALSE)</f>
        <v>0</v>
      </c>
      <c r="AD628" s="2">
        <f>VLOOKUP(A628,Campaigns!A:I,3,FALSE)</f>
        <v>1</v>
      </c>
      <c r="AE628" s="2">
        <f>VLOOKUP(A628,Campaigns!A:I,4,FALSE)</f>
        <v>0</v>
      </c>
      <c r="AF628" s="2">
        <f>VLOOKUP(A628,Campaigns!A:I,5,FALSE)</f>
        <v>0</v>
      </c>
      <c r="AG628" s="2">
        <f>VLOOKUP(A628,Campaigns!A:I,6,FALSE)</f>
        <v>0</v>
      </c>
      <c r="AH628" s="2">
        <f>VLOOKUP(A628,Campaigns!A:I,7,FALSE)</f>
        <v>0</v>
      </c>
      <c r="AI628" s="2">
        <f>VLOOKUP(A628,Campaigns!A:I,8,FALSE)</f>
        <v>0</v>
      </c>
      <c r="AJ628" s="19">
        <f>VLOOKUP(A628,Campaigns!A:I,9,FALSE)</f>
        <v>43953</v>
      </c>
    </row>
    <row r="629" spans="1:36">
      <c r="A629" s="2">
        <v>2675</v>
      </c>
      <c r="B629" s="2">
        <f>VLOOKUP(A629, Customer!A:O, 2, FALSE)</f>
        <v>161064</v>
      </c>
      <c r="C629" s="2">
        <f>VLOOKUP(A629, Customer!A:O, 3, FALSE)</f>
        <v>0</v>
      </c>
      <c r="D629" s="2">
        <f>VLOOKUP(A629, Customer!A:O, 4, FALSE)</f>
        <v>1</v>
      </c>
      <c r="E629" s="2">
        <f>VLOOKUP(A629, Customer!A:O, 5, FALSE)</f>
        <v>44</v>
      </c>
      <c r="F629" s="2">
        <f>VLOOKUP(A629, Customer!A:O, 6, FALSE)</f>
        <v>0</v>
      </c>
      <c r="G629" s="2">
        <f>VLOOKUP(A629, Customer!A:O, 7, FALSE)</f>
        <v>1</v>
      </c>
      <c r="H629" s="2">
        <f>VLOOKUP(A629, Customer!A:O, 8, FALSE)</f>
        <v>0</v>
      </c>
      <c r="I629" s="2">
        <f>VLOOKUP(A629, Customer!A:O, 9, FALSE)</f>
        <v>0</v>
      </c>
      <c r="J629" s="2">
        <f>VLOOKUP(A629, Customer!A:O, 10, FALSE)</f>
        <v>0</v>
      </c>
      <c r="K629" s="2">
        <f>VLOOKUP(A629, Customer!A:O, 11, FALSE)</f>
        <v>0</v>
      </c>
      <c r="L629" s="2">
        <f>VLOOKUP(A629, Customer!A:O, 12, FALSE)</f>
        <v>1</v>
      </c>
      <c r="M629" s="2">
        <f>VLOOKUP(A629, Customer!A:O, 13, FALSE)</f>
        <v>0</v>
      </c>
      <c r="N629" s="2">
        <f>VLOOKUP(A629, Customer!A:O, 14, FALSE)</f>
        <v>0</v>
      </c>
      <c r="O629" s="2" t="str">
        <f>VLOOKUP(A629, Customer!A:O, 15, FALSE)</f>
        <v>State-California</v>
      </c>
      <c r="P629" s="2">
        <f>VLOOKUP(A629,Sales!A:N,2,FALSE)</f>
        <v>80</v>
      </c>
      <c r="Q629">
        <f>VLOOKUP(A629,Sales!A:N,3,FALSE)</f>
        <v>1021</v>
      </c>
      <c r="R629" s="2">
        <f>VLOOKUP(A629,Sales!A:N,4,FALSE)</f>
        <v>332</v>
      </c>
      <c r="S629" s="2">
        <f>VLOOKUP(A629,Sales!A:N,5,FALSE)</f>
        <v>902</v>
      </c>
      <c r="T629" s="2">
        <f>VLOOKUP(A629,Sales!A:N,6,FALSE)</f>
        <v>0</v>
      </c>
      <c r="U629" s="2">
        <f>VLOOKUP(A629,Sales!A:N,7,FALSE)</f>
        <v>119</v>
      </c>
      <c r="V629" s="2">
        <f>VLOOKUP(A629,Sales!A:N,8,FALSE)</f>
        <v>475</v>
      </c>
      <c r="W629" s="2">
        <f>VLOOKUP(A629,Sales!A:N,9,FALSE)</f>
        <v>1899</v>
      </c>
      <c r="X629" s="2">
        <f>VLOOKUP(A629,Sales!A:N,10,FALSE)</f>
        <v>5</v>
      </c>
      <c r="Y629" s="2">
        <f>VLOOKUP(A629,Sales!A:N,11,FALSE)</f>
        <v>8</v>
      </c>
      <c r="Z629" s="2">
        <f>VLOOKUP(A629,Sales!A:N,12,FALSE)</f>
        <v>4</v>
      </c>
      <c r="AA629" s="2">
        <f>VLOOKUP(A629,Sales!A:N,13,FALSE)</f>
        <v>11</v>
      </c>
      <c r="AB629" s="2">
        <f>VLOOKUP(A629,Sales!A:N,14,FALSE)</f>
        <v>6</v>
      </c>
      <c r="AC629" s="2">
        <f>VLOOKUP(A629,Campaigns!A:I,2,FALSE)</f>
        <v>0</v>
      </c>
      <c r="AD629" s="2">
        <f>VLOOKUP(A629,Campaigns!A:I,3,FALSE)</f>
        <v>0</v>
      </c>
      <c r="AE629" s="2">
        <f>VLOOKUP(A629,Campaigns!A:I,4,FALSE)</f>
        <v>0</v>
      </c>
      <c r="AF629" s="2">
        <f>VLOOKUP(A629,Campaigns!A:I,5,FALSE)</f>
        <v>0</v>
      </c>
      <c r="AG629" s="2">
        <f>VLOOKUP(A629,Campaigns!A:I,6,FALSE)</f>
        <v>0</v>
      </c>
      <c r="AH629" s="2">
        <f>VLOOKUP(A629,Campaigns!A:I,7,FALSE)</f>
        <v>0</v>
      </c>
      <c r="AI629" s="2">
        <f>VLOOKUP(A629,Campaigns!A:I,8,FALSE)</f>
        <v>0</v>
      </c>
      <c r="AJ629" s="19">
        <f>VLOOKUP(A629,Campaigns!A:I,9,FALSE)</f>
        <v>43587</v>
      </c>
    </row>
    <row r="630" spans="1:36">
      <c r="A630" s="2">
        <v>2555</v>
      </c>
      <c r="B630" s="2">
        <f>VLOOKUP(A630, Customer!A:O, 2, FALSE)</f>
        <v>160482</v>
      </c>
      <c r="C630" s="2">
        <f>VLOOKUP(A630, Customer!A:O, 3, FALSE)</f>
        <v>0</v>
      </c>
      <c r="D630" s="2">
        <f>VLOOKUP(A630, Customer!A:O, 4, FALSE)</f>
        <v>1</v>
      </c>
      <c r="E630" s="2">
        <f>VLOOKUP(A630, Customer!A:O, 5, FALSE)</f>
        <v>44</v>
      </c>
      <c r="F630" s="2">
        <f>VLOOKUP(A630, Customer!A:O, 6, FALSE)</f>
        <v>0</v>
      </c>
      <c r="G630" s="2">
        <f>VLOOKUP(A630, Customer!A:O, 7, FALSE)</f>
        <v>0</v>
      </c>
      <c r="H630" s="2">
        <f>VLOOKUP(A630, Customer!A:O, 8, FALSE)</f>
        <v>1</v>
      </c>
      <c r="I630" s="2">
        <f>VLOOKUP(A630, Customer!A:O, 9, FALSE)</f>
        <v>0</v>
      </c>
      <c r="J630" s="2">
        <f>VLOOKUP(A630, Customer!A:O, 10, FALSE)</f>
        <v>0</v>
      </c>
      <c r="K630" s="2">
        <f>VLOOKUP(A630, Customer!A:O, 11, FALSE)</f>
        <v>0</v>
      </c>
      <c r="L630" s="2">
        <f>VLOOKUP(A630, Customer!A:O, 12, FALSE)</f>
        <v>0</v>
      </c>
      <c r="M630" s="2">
        <f>VLOOKUP(A630, Customer!A:O, 13, FALSE)</f>
        <v>1</v>
      </c>
      <c r="N630" s="2">
        <f>VLOOKUP(A630, Customer!A:O, 14, FALSE)</f>
        <v>0</v>
      </c>
      <c r="O630" s="2" t="str">
        <f>VLOOKUP(A630, Customer!A:O, 15, FALSE)</f>
        <v>State-California</v>
      </c>
      <c r="P630" s="2">
        <f>VLOOKUP(A630,Sales!A:N,2,FALSE)</f>
        <v>81</v>
      </c>
      <c r="Q630">
        <f>VLOOKUP(A630,Sales!A:N,3,FALSE)</f>
        <v>677</v>
      </c>
      <c r="R630" s="2">
        <f>VLOOKUP(A630,Sales!A:N,4,FALSE)</f>
        <v>114</v>
      </c>
      <c r="S630" s="2">
        <f>VLOOKUP(A630,Sales!A:N,5,FALSE)</f>
        <v>356</v>
      </c>
      <c r="T630" s="2">
        <f>VLOOKUP(A630,Sales!A:N,6,FALSE)</f>
        <v>98</v>
      </c>
      <c r="U630" s="2">
        <f>VLOOKUP(A630,Sales!A:N,7,FALSE)</f>
        <v>37</v>
      </c>
      <c r="V630" s="2">
        <f>VLOOKUP(A630,Sales!A:N,8,FALSE)</f>
        <v>64</v>
      </c>
      <c r="W630" s="2">
        <f>VLOOKUP(A630,Sales!A:N,9,FALSE)</f>
        <v>1218</v>
      </c>
      <c r="X630" s="2">
        <f>VLOOKUP(A630,Sales!A:N,10,FALSE)</f>
        <v>1</v>
      </c>
      <c r="Y630" s="2">
        <f>VLOOKUP(A630,Sales!A:N,11,FALSE)</f>
        <v>7</v>
      </c>
      <c r="Z630" s="2">
        <f>VLOOKUP(A630,Sales!A:N,12,FALSE)</f>
        <v>2</v>
      </c>
      <c r="AA630" s="2">
        <f>VLOOKUP(A630,Sales!A:N,13,FALSE)</f>
        <v>7</v>
      </c>
      <c r="AB630" s="2">
        <f>VLOOKUP(A630,Sales!A:N,14,FALSE)</f>
        <v>7</v>
      </c>
      <c r="AC630" s="2">
        <f>VLOOKUP(A630,Campaigns!A:I,2,FALSE)</f>
        <v>0</v>
      </c>
      <c r="AD630" s="2">
        <f>VLOOKUP(A630,Campaigns!A:I,3,FALSE)</f>
        <v>0</v>
      </c>
      <c r="AE630" s="2">
        <f>VLOOKUP(A630,Campaigns!A:I,4,FALSE)</f>
        <v>0</v>
      </c>
      <c r="AF630" s="2">
        <f>VLOOKUP(A630,Campaigns!A:I,5,FALSE)</f>
        <v>0</v>
      </c>
      <c r="AG630" s="2">
        <f>VLOOKUP(A630,Campaigns!A:I,6,FALSE)</f>
        <v>0</v>
      </c>
      <c r="AH630" s="2">
        <f>VLOOKUP(A630,Campaigns!A:I,7,FALSE)</f>
        <v>0</v>
      </c>
      <c r="AI630" s="2">
        <f>VLOOKUP(A630,Campaigns!A:I,8,FALSE)</f>
        <v>0</v>
      </c>
      <c r="AJ630" s="19" t="str">
        <f>VLOOKUP(A630,Campaigns!A:I,9,FALSE)</f>
        <v>6/30/2019</v>
      </c>
    </row>
    <row r="631" spans="1:36">
      <c r="A631" s="2">
        <v>1338</v>
      </c>
      <c r="B631" s="2">
        <f>VLOOKUP(A631, Customer!A:O, 2, FALSE)</f>
        <v>160000</v>
      </c>
      <c r="C631" s="2">
        <f>VLOOKUP(A631, Customer!A:O, 3, FALSE)</f>
        <v>0</v>
      </c>
      <c r="D631" s="2">
        <f>VLOOKUP(A631, Customer!A:O, 4, FALSE)</f>
        <v>1</v>
      </c>
      <c r="E631" s="2">
        <f>VLOOKUP(A631, Customer!A:O, 5, FALSE)</f>
        <v>44</v>
      </c>
      <c r="F631" s="2">
        <f>VLOOKUP(A631, Customer!A:O, 6, FALSE)</f>
        <v>0</v>
      </c>
      <c r="G631" s="2">
        <f>VLOOKUP(A631, Customer!A:O, 7, FALSE)</f>
        <v>0</v>
      </c>
      <c r="H631" s="2">
        <f>VLOOKUP(A631, Customer!A:O, 8, FALSE)</f>
        <v>1</v>
      </c>
      <c r="I631" s="2">
        <f>VLOOKUP(A631, Customer!A:O, 9, FALSE)</f>
        <v>0</v>
      </c>
      <c r="J631" s="2">
        <f>VLOOKUP(A631, Customer!A:O, 10, FALSE)</f>
        <v>0</v>
      </c>
      <c r="K631" s="2">
        <f>VLOOKUP(A631, Customer!A:O, 11, FALSE)</f>
        <v>0</v>
      </c>
      <c r="L631" s="2">
        <f>VLOOKUP(A631, Customer!A:O, 12, FALSE)</f>
        <v>0</v>
      </c>
      <c r="M631" s="2">
        <f>VLOOKUP(A631, Customer!A:O, 13, FALSE)</f>
        <v>0</v>
      </c>
      <c r="N631" s="2">
        <f>VLOOKUP(A631, Customer!A:O, 14, FALSE)</f>
        <v>1</v>
      </c>
      <c r="O631" s="2" t="str">
        <f>VLOOKUP(A631, Customer!A:O, 15, FALSE)</f>
        <v>State-Florida</v>
      </c>
      <c r="P631" s="2">
        <f>VLOOKUP(A631,Sales!A:N,2,FALSE)</f>
        <v>57</v>
      </c>
      <c r="Q631">
        <f>VLOOKUP(A631,Sales!A:N,3,FALSE)</f>
        <v>2795</v>
      </c>
      <c r="R631" s="2">
        <f>VLOOKUP(A631,Sales!A:N,4,FALSE)</f>
        <v>0</v>
      </c>
      <c r="S631" s="2">
        <f>VLOOKUP(A631,Sales!A:N,5,FALSE)</f>
        <v>579</v>
      </c>
      <c r="T631" s="2">
        <f>VLOOKUP(A631,Sales!A:N,6,FALSE)</f>
        <v>0</v>
      </c>
      <c r="U631" s="2">
        <f>VLOOKUP(A631,Sales!A:N,7,FALSE)</f>
        <v>0</v>
      </c>
      <c r="V631" s="2">
        <f>VLOOKUP(A631,Sales!A:N,8,FALSE)</f>
        <v>32</v>
      </c>
      <c r="W631" s="2">
        <f>VLOOKUP(A631,Sales!A:N,9,FALSE)</f>
        <v>3341</v>
      </c>
      <c r="X631" s="2">
        <f>VLOOKUP(A631,Sales!A:N,10,FALSE)</f>
        <v>5</v>
      </c>
      <c r="Y631" s="2">
        <f>VLOOKUP(A631,Sales!A:N,11,FALSE)</f>
        <v>11</v>
      </c>
      <c r="Z631" s="2">
        <f>VLOOKUP(A631,Sales!A:N,12,FALSE)</f>
        <v>3</v>
      </c>
      <c r="AA631" s="2">
        <f>VLOOKUP(A631,Sales!A:N,13,FALSE)</f>
        <v>5</v>
      </c>
      <c r="AB631" s="2">
        <f>VLOOKUP(A631,Sales!A:N,14,FALSE)</f>
        <v>6</v>
      </c>
      <c r="AC631" s="2">
        <f>VLOOKUP(A631,Campaigns!A:I,2,FALSE)</f>
        <v>0</v>
      </c>
      <c r="AD631" s="2">
        <f>VLOOKUP(A631,Campaigns!A:I,3,FALSE)</f>
        <v>0</v>
      </c>
      <c r="AE631" s="2">
        <f>VLOOKUP(A631,Campaigns!A:I,4,FALSE)</f>
        <v>0</v>
      </c>
      <c r="AF631" s="2">
        <f>VLOOKUP(A631,Campaigns!A:I,5,FALSE)</f>
        <v>0</v>
      </c>
      <c r="AG631" s="2">
        <f>VLOOKUP(A631,Campaigns!A:I,6,FALSE)</f>
        <v>0</v>
      </c>
      <c r="AH631" s="2">
        <f>VLOOKUP(A631,Campaigns!A:I,7,FALSE)</f>
        <v>0</v>
      </c>
      <c r="AI631" s="2">
        <f>VLOOKUP(A631,Campaigns!A:I,8,FALSE)</f>
        <v>0</v>
      </c>
      <c r="AJ631" s="19" t="str">
        <f>VLOOKUP(A631,Campaigns!A:I,9,FALSE)</f>
        <v>5/29/2019</v>
      </c>
    </row>
    <row r="632" spans="1:36">
      <c r="A632" s="2">
        <v>1135</v>
      </c>
      <c r="B632" s="2">
        <f>VLOOKUP(A632, Customer!A:O, 2, FALSE)</f>
        <v>159809</v>
      </c>
      <c r="C632" s="2">
        <f>VLOOKUP(A632, Customer!A:O, 3, FALSE)</f>
        <v>0</v>
      </c>
      <c r="D632" s="2">
        <f>VLOOKUP(A632, Customer!A:O, 4, FALSE)</f>
        <v>2</v>
      </c>
      <c r="E632" s="2">
        <f>VLOOKUP(A632, Customer!A:O, 5, FALSE)</f>
        <v>44</v>
      </c>
      <c r="F632" s="2">
        <f>VLOOKUP(A632, Customer!A:O, 6, FALSE)</f>
        <v>0</v>
      </c>
      <c r="G632" s="2">
        <f>VLOOKUP(A632, Customer!A:O, 7, FALSE)</f>
        <v>1</v>
      </c>
      <c r="H632" s="2">
        <f>VLOOKUP(A632, Customer!A:O, 8, FALSE)</f>
        <v>0</v>
      </c>
      <c r="I632" s="2">
        <f>VLOOKUP(A632, Customer!A:O, 9, FALSE)</f>
        <v>0</v>
      </c>
      <c r="J632" s="2">
        <f>VLOOKUP(A632, Customer!A:O, 10, FALSE)</f>
        <v>0</v>
      </c>
      <c r="K632" s="2">
        <f>VLOOKUP(A632, Customer!A:O, 11, FALSE)</f>
        <v>0</v>
      </c>
      <c r="L632" s="2">
        <f>VLOOKUP(A632, Customer!A:O, 12, FALSE)</f>
        <v>1</v>
      </c>
      <c r="M632" s="2">
        <f>VLOOKUP(A632, Customer!A:O, 13, FALSE)</f>
        <v>0</v>
      </c>
      <c r="N632" s="2">
        <f>VLOOKUP(A632, Customer!A:O, 14, FALSE)</f>
        <v>0</v>
      </c>
      <c r="O632" s="2" t="str">
        <f>VLOOKUP(A632, Customer!A:O, 15, FALSE)</f>
        <v>State-Illinois</v>
      </c>
      <c r="P632" s="2">
        <f>VLOOKUP(A632,Sales!A:N,2,FALSE)</f>
        <v>36</v>
      </c>
      <c r="Q632">
        <f>VLOOKUP(A632,Sales!A:N,3,FALSE)</f>
        <v>1598</v>
      </c>
      <c r="R632" s="2">
        <f>VLOOKUP(A632,Sales!A:N,4,FALSE)</f>
        <v>43</v>
      </c>
      <c r="S632" s="2">
        <f>VLOOKUP(A632,Sales!A:N,5,FALSE)</f>
        <v>377</v>
      </c>
      <c r="T632" s="2">
        <f>VLOOKUP(A632,Sales!A:N,6,FALSE)</f>
        <v>86</v>
      </c>
      <c r="U632" s="2">
        <f>VLOOKUP(A632,Sales!A:N,7,FALSE)</f>
        <v>110</v>
      </c>
      <c r="V632" s="2">
        <f>VLOOKUP(A632,Sales!A:N,8,FALSE)</f>
        <v>131</v>
      </c>
      <c r="W632" s="2">
        <f>VLOOKUP(A632,Sales!A:N,9,FALSE)</f>
        <v>2081</v>
      </c>
      <c r="X632" s="2">
        <f>VLOOKUP(A632,Sales!A:N,10,FALSE)</f>
        <v>3</v>
      </c>
      <c r="Y632" s="2">
        <f>VLOOKUP(A632,Sales!A:N,11,FALSE)</f>
        <v>3</v>
      </c>
      <c r="Z632" s="2">
        <f>VLOOKUP(A632,Sales!A:N,12,FALSE)</f>
        <v>3</v>
      </c>
      <c r="AA632" s="2">
        <f>VLOOKUP(A632,Sales!A:N,13,FALSE)</f>
        <v>6</v>
      </c>
      <c r="AB632" s="2">
        <f>VLOOKUP(A632,Sales!A:N,14,FALSE)</f>
        <v>8</v>
      </c>
      <c r="AC632" s="2">
        <f>VLOOKUP(A632,Campaigns!A:I,2,FALSE)</f>
        <v>0</v>
      </c>
      <c r="AD632" s="2">
        <f>VLOOKUP(A632,Campaigns!A:I,3,FALSE)</f>
        <v>0</v>
      </c>
      <c r="AE632" s="2">
        <f>VLOOKUP(A632,Campaigns!A:I,4,FALSE)</f>
        <v>0</v>
      </c>
      <c r="AF632" s="2">
        <f>VLOOKUP(A632,Campaigns!A:I,5,FALSE)</f>
        <v>0</v>
      </c>
      <c r="AG632" s="2">
        <f>VLOOKUP(A632,Campaigns!A:I,6,FALSE)</f>
        <v>0</v>
      </c>
      <c r="AH632" s="2">
        <f>VLOOKUP(A632,Campaigns!A:I,7,FALSE)</f>
        <v>0</v>
      </c>
      <c r="AI632" s="2">
        <f>VLOOKUP(A632,Campaigns!A:I,8,FALSE)</f>
        <v>0</v>
      </c>
      <c r="AJ632" s="19" t="str">
        <f>VLOOKUP(A632,Campaigns!A:I,9,FALSE)</f>
        <v>3/25/2019</v>
      </c>
    </row>
    <row r="633" spans="1:36">
      <c r="A633" s="2">
        <v>2501</v>
      </c>
      <c r="B633" s="2">
        <f>VLOOKUP(A633, Customer!A:O, 2, FALSE)</f>
        <v>158597</v>
      </c>
      <c r="C633" s="2">
        <f>VLOOKUP(A633, Customer!A:O, 3, FALSE)</f>
        <v>1</v>
      </c>
      <c r="D633" s="2">
        <f>VLOOKUP(A633, Customer!A:O, 4, FALSE)</f>
        <v>1</v>
      </c>
      <c r="E633" s="2">
        <f>VLOOKUP(A633, Customer!A:O, 5, FALSE)</f>
        <v>44</v>
      </c>
      <c r="F633" s="2">
        <f>VLOOKUP(A633, Customer!A:O, 6, FALSE)</f>
        <v>0</v>
      </c>
      <c r="G633" s="2">
        <f>VLOOKUP(A633, Customer!A:O, 7, FALSE)</f>
        <v>1</v>
      </c>
      <c r="H633" s="2">
        <f>VLOOKUP(A633, Customer!A:O, 8, FALSE)</f>
        <v>0</v>
      </c>
      <c r="I633" s="2">
        <f>VLOOKUP(A633, Customer!A:O, 9, FALSE)</f>
        <v>0</v>
      </c>
      <c r="J633" s="2">
        <f>VLOOKUP(A633, Customer!A:O, 10, FALSE)</f>
        <v>0</v>
      </c>
      <c r="K633" s="2">
        <f>VLOOKUP(A633, Customer!A:O, 11, FALSE)</f>
        <v>0</v>
      </c>
      <c r="L633" s="2">
        <f>VLOOKUP(A633, Customer!A:O, 12, FALSE)</f>
        <v>1</v>
      </c>
      <c r="M633" s="2">
        <f>VLOOKUP(A633, Customer!A:O, 13, FALSE)</f>
        <v>0</v>
      </c>
      <c r="N633" s="2">
        <f>VLOOKUP(A633, Customer!A:O, 14, FALSE)</f>
        <v>0</v>
      </c>
      <c r="O633" s="2" t="str">
        <f>VLOOKUP(A633, Customer!A:O, 15, FALSE)</f>
        <v>State-California</v>
      </c>
      <c r="P633" s="2">
        <f>VLOOKUP(A633,Sales!A:N,2,FALSE)</f>
        <v>20</v>
      </c>
      <c r="Q633">
        <f>VLOOKUP(A633,Sales!A:N,3,FALSE)</f>
        <v>1326</v>
      </c>
      <c r="R633" s="2">
        <f>VLOOKUP(A633,Sales!A:N,4,FALSE)</f>
        <v>0</v>
      </c>
      <c r="S633" s="2">
        <f>VLOOKUP(A633,Sales!A:N,5,FALSE)</f>
        <v>498</v>
      </c>
      <c r="T633" s="2">
        <f>VLOOKUP(A633,Sales!A:N,6,FALSE)</f>
        <v>27</v>
      </c>
      <c r="U633" s="2">
        <f>VLOOKUP(A633,Sales!A:N,7,FALSE)</f>
        <v>76</v>
      </c>
      <c r="V633" s="2">
        <f>VLOOKUP(A633,Sales!A:N,8,FALSE)</f>
        <v>57</v>
      </c>
      <c r="W633" s="2">
        <f>VLOOKUP(A633,Sales!A:N,9,FALSE)</f>
        <v>1870</v>
      </c>
      <c r="X633" s="2">
        <f>VLOOKUP(A633,Sales!A:N,10,FALSE)</f>
        <v>12</v>
      </c>
      <c r="Y633" s="2">
        <f>VLOOKUP(A633,Sales!A:N,11,FALSE)</f>
        <v>7</v>
      </c>
      <c r="Z633" s="2">
        <f>VLOOKUP(A633,Sales!A:N,12,FALSE)</f>
        <v>4</v>
      </c>
      <c r="AA633" s="2">
        <f>VLOOKUP(A633,Sales!A:N,13,FALSE)</f>
        <v>9</v>
      </c>
      <c r="AB633" s="2">
        <f>VLOOKUP(A633,Sales!A:N,14,FALSE)</f>
        <v>7</v>
      </c>
      <c r="AC633" s="2">
        <f>VLOOKUP(A633,Campaigns!A:I,2,FALSE)</f>
        <v>0</v>
      </c>
      <c r="AD633" s="2">
        <f>VLOOKUP(A633,Campaigns!A:I,3,FALSE)</f>
        <v>0</v>
      </c>
      <c r="AE633" s="2">
        <f>VLOOKUP(A633,Campaigns!A:I,4,FALSE)</f>
        <v>0</v>
      </c>
      <c r="AF633" s="2">
        <f>VLOOKUP(A633,Campaigns!A:I,5,FALSE)</f>
        <v>0</v>
      </c>
      <c r="AG633" s="2">
        <f>VLOOKUP(A633,Campaigns!A:I,6,FALSE)</f>
        <v>0</v>
      </c>
      <c r="AH633" s="2">
        <f>VLOOKUP(A633,Campaigns!A:I,7,FALSE)</f>
        <v>0</v>
      </c>
      <c r="AI633" s="2">
        <f>VLOOKUP(A633,Campaigns!A:I,8,FALSE)</f>
        <v>0</v>
      </c>
      <c r="AJ633" s="19" t="str">
        <f>VLOOKUP(A633,Campaigns!A:I,9,FALSE)</f>
        <v>4/27/2019</v>
      </c>
    </row>
    <row r="634" spans="1:36">
      <c r="A634" s="2">
        <v>2926</v>
      </c>
      <c r="B634" s="2">
        <f>VLOOKUP(A634, Customer!A:O, 2, FALSE)</f>
        <v>156939</v>
      </c>
      <c r="C634" s="2">
        <f>VLOOKUP(A634, Customer!A:O, 3, FALSE)</f>
        <v>0</v>
      </c>
      <c r="D634" s="2">
        <f>VLOOKUP(A634, Customer!A:O, 4, FALSE)</f>
        <v>1</v>
      </c>
      <c r="E634" s="2">
        <f>VLOOKUP(A634, Customer!A:O, 5, FALSE)</f>
        <v>44</v>
      </c>
      <c r="F634" s="2">
        <f>VLOOKUP(A634, Customer!A:O, 6, FALSE)</f>
        <v>0</v>
      </c>
      <c r="G634" s="2">
        <f>VLOOKUP(A634, Customer!A:O, 7, FALSE)</f>
        <v>1</v>
      </c>
      <c r="H634" s="2">
        <f>VLOOKUP(A634, Customer!A:O, 8, FALSE)</f>
        <v>0</v>
      </c>
      <c r="I634" s="2">
        <f>VLOOKUP(A634, Customer!A:O, 9, FALSE)</f>
        <v>0</v>
      </c>
      <c r="J634" s="2">
        <f>VLOOKUP(A634, Customer!A:O, 10, FALSE)</f>
        <v>0</v>
      </c>
      <c r="K634" s="2">
        <f>VLOOKUP(A634, Customer!A:O, 11, FALSE)</f>
        <v>0</v>
      </c>
      <c r="L634" s="2">
        <f>VLOOKUP(A634, Customer!A:O, 12, FALSE)</f>
        <v>1</v>
      </c>
      <c r="M634" s="2">
        <f>VLOOKUP(A634, Customer!A:O, 13, FALSE)</f>
        <v>0</v>
      </c>
      <c r="N634" s="2">
        <f>VLOOKUP(A634, Customer!A:O, 14, FALSE)</f>
        <v>0</v>
      </c>
      <c r="O634" s="2" t="str">
        <f>VLOOKUP(A634, Customer!A:O, 15, FALSE)</f>
        <v>State-Other</v>
      </c>
      <c r="P634" s="2">
        <f>VLOOKUP(A634,Sales!A:N,2,FALSE)</f>
        <v>19</v>
      </c>
      <c r="Q634">
        <f>VLOOKUP(A634,Sales!A:N,3,FALSE)</f>
        <v>706</v>
      </c>
      <c r="R634" s="2">
        <f>VLOOKUP(A634,Sales!A:N,4,FALSE)</f>
        <v>94</v>
      </c>
      <c r="S634" s="2">
        <f>VLOOKUP(A634,Sales!A:N,5,FALSE)</f>
        <v>284</v>
      </c>
      <c r="T634" s="2">
        <f>VLOOKUP(A634,Sales!A:N,6,FALSE)</f>
        <v>248</v>
      </c>
      <c r="U634" s="2">
        <f>VLOOKUP(A634,Sales!A:N,7,FALSE)</f>
        <v>80</v>
      </c>
      <c r="V634" s="2">
        <f>VLOOKUP(A634,Sales!A:N,8,FALSE)</f>
        <v>135</v>
      </c>
      <c r="W634" s="2">
        <f>VLOOKUP(A634,Sales!A:N,9,FALSE)</f>
        <v>1276</v>
      </c>
      <c r="X634" s="2">
        <f>VLOOKUP(A634,Sales!A:N,10,FALSE)</f>
        <v>2</v>
      </c>
      <c r="Y634" s="2">
        <f>VLOOKUP(A634,Sales!A:N,11,FALSE)</f>
        <v>3</v>
      </c>
      <c r="Z634" s="2">
        <f>VLOOKUP(A634,Sales!A:N,12,FALSE)</f>
        <v>3</v>
      </c>
      <c r="AA634" s="2">
        <f>VLOOKUP(A634,Sales!A:N,13,FALSE)</f>
        <v>10</v>
      </c>
      <c r="AB634" s="2">
        <f>VLOOKUP(A634,Sales!A:N,14,FALSE)</f>
        <v>3</v>
      </c>
      <c r="AC634" s="2">
        <f>VLOOKUP(A634,Campaigns!A:I,2,FALSE)</f>
        <v>0</v>
      </c>
      <c r="AD634" s="2">
        <f>VLOOKUP(A634,Campaigns!A:I,3,FALSE)</f>
        <v>0</v>
      </c>
      <c r="AE634" s="2">
        <f>VLOOKUP(A634,Campaigns!A:I,4,FALSE)</f>
        <v>0</v>
      </c>
      <c r="AF634" s="2">
        <f>VLOOKUP(A634,Campaigns!A:I,5,FALSE)</f>
        <v>0</v>
      </c>
      <c r="AG634" s="2">
        <f>VLOOKUP(A634,Campaigns!A:I,6,FALSE)</f>
        <v>0</v>
      </c>
      <c r="AH634" s="2">
        <f>VLOOKUP(A634,Campaigns!A:I,7,FALSE)</f>
        <v>0</v>
      </c>
      <c r="AI634" s="2">
        <f>VLOOKUP(A634,Campaigns!A:I,8,FALSE)</f>
        <v>0</v>
      </c>
      <c r="AJ634" s="19" t="str">
        <f>VLOOKUP(A634,Campaigns!A:I,9,FALSE)</f>
        <v>2/23/2020</v>
      </c>
    </row>
    <row r="635" spans="1:36">
      <c r="A635" s="2">
        <v>2694</v>
      </c>
      <c r="B635" s="2">
        <f>VLOOKUP(A635, Customer!A:O, 2, FALSE)</f>
        <v>155424</v>
      </c>
      <c r="C635" s="2">
        <f>VLOOKUP(A635, Customer!A:O, 3, FALSE)</f>
        <v>0</v>
      </c>
      <c r="D635" s="2">
        <f>VLOOKUP(A635, Customer!A:O, 4, FALSE)</f>
        <v>1</v>
      </c>
      <c r="E635" s="2">
        <f>VLOOKUP(A635, Customer!A:O, 5, FALSE)</f>
        <v>44</v>
      </c>
      <c r="F635" s="2">
        <f>VLOOKUP(A635, Customer!A:O, 6, FALSE)</f>
        <v>0</v>
      </c>
      <c r="G635" s="2">
        <f>VLOOKUP(A635, Customer!A:O, 7, FALSE)</f>
        <v>1</v>
      </c>
      <c r="H635" s="2">
        <f>VLOOKUP(A635, Customer!A:O, 8, FALSE)</f>
        <v>0</v>
      </c>
      <c r="I635" s="2">
        <f>VLOOKUP(A635, Customer!A:O, 9, FALSE)</f>
        <v>0</v>
      </c>
      <c r="J635" s="2">
        <f>VLOOKUP(A635, Customer!A:O, 10, FALSE)</f>
        <v>0</v>
      </c>
      <c r="K635" s="2">
        <f>VLOOKUP(A635, Customer!A:O, 11, FALSE)</f>
        <v>0</v>
      </c>
      <c r="L635" s="2">
        <f>VLOOKUP(A635, Customer!A:O, 12, FALSE)</f>
        <v>0</v>
      </c>
      <c r="M635" s="2">
        <f>VLOOKUP(A635, Customer!A:O, 13, FALSE)</f>
        <v>0</v>
      </c>
      <c r="N635" s="2">
        <f>VLOOKUP(A635, Customer!A:O, 14, FALSE)</f>
        <v>1</v>
      </c>
      <c r="O635" s="2" t="str">
        <f>VLOOKUP(A635, Customer!A:O, 15, FALSE)</f>
        <v>State-Florida</v>
      </c>
      <c r="P635" s="2">
        <f>VLOOKUP(A635,Sales!A:N,2,FALSE)</f>
        <v>6</v>
      </c>
      <c r="Q635">
        <f>VLOOKUP(A635,Sales!A:N,3,FALSE)</f>
        <v>1296</v>
      </c>
      <c r="R635" s="2">
        <f>VLOOKUP(A635,Sales!A:N,4,FALSE)</f>
        <v>171</v>
      </c>
      <c r="S635" s="2">
        <f>VLOOKUP(A635,Sales!A:N,5,FALSE)</f>
        <v>516</v>
      </c>
      <c r="T635" s="2">
        <f>VLOOKUP(A635,Sales!A:N,6,FALSE)</f>
        <v>28</v>
      </c>
      <c r="U635" s="2">
        <f>VLOOKUP(A635,Sales!A:N,7,FALSE)</f>
        <v>149</v>
      </c>
      <c r="V635" s="2">
        <f>VLOOKUP(A635,Sales!A:N,8,FALSE)</f>
        <v>300</v>
      </c>
      <c r="W635" s="2">
        <f>VLOOKUP(A635,Sales!A:N,9,FALSE)</f>
        <v>1859</v>
      </c>
      <c r="X635" s="2">
        <f>VLOOKUP(A635,Sales!A:N,10,FALSE)</f>
        <v>4</v>
      </c>
      <c r="Y635" s="2">
        <f>VLOOKUP(A635,Sales!A:N,11,FALSE)</f>
        <v>7</v>
      </c>
      <c r="Z635" s="2">
        <f>VLOOKUP(A635,Sales!A:N,12,FALSE)</f>
        <v>5</v>
      </c>
      <c r="AA635" s="2">
        <f>VLOOKUP(A635,Sales!A:N,13,FALSE)</f>
        <v>9</v>
      </c>
      <c r="AB635" s="2">
        <f>VLOOKUP(A635,Sales!A:N,14,FALSE)</f>
        <v>6</v>
      </c>
      <c r="AC635" s="2">
        <f>VLOOKUP(A635,Campaigns!A:I,2,FALSE)</f>
        <v>1</v>
      </c>
      <c r="AD635" s="2">
        <f>VLOOKUP(A635,Campaigns!A:I,3,FALSE)</f>
        <v>0</v>
      </c>
      <c r="AE635" s="2">
        <f>VLOOKUP(A635,Campaigns!A:I,4,FALSE)</f>
        <v>0</v>
      </c>
      <c r="AF635" s="2">
        <f>VLOOKUP(A635,Campaigns!A:I,5,FALSE)</f>
        <v>0</v>
      </c>
      <c r="AG635" s="2">
        <f>VLOOKUP(A635,Campaigns!A:I,6,FALSE)</f>
        <v>0</v>
      </c>
      <c r="AH635" s="2">
        <f>VLOOKUP(A635,Campaigns!A:I,7,FALSE)</f>
        <v>0</v>
      </c>
      <c r="AI635" s="2">
        <f>VLOOKUP(A635,Campaigns!A:I,8,FALSE)</f>
        <v>1</v>
      </c>
      <c r="AJ635" s="19">
        <f>VLOOKUP(A635,Campaigns!A:I,9,FALSE)</f>
        <v>43501</v>
      </c>
    </row>
    <row r="636" spans="1:36">
      <c r="A636" s="2">
        <v>1811</v>
      </c>
      <c r="B636" s="2">
        <f>VLOOKUP(A636, Customer!A:O, 2, FALSE)</f>
        <v>155412</v>
      </c>
      <c r="C636" s="2">
        <f>VLOOKUP(A636, Customer!A:O, 3, FALSE)</f>
        <v>1</v>
      </c>
      <c r="D636" s="2">
        <f>VLOOKUP(A636, Customer!A:O, 4, FALSE)</f>
        <v>1</v>
      </c>
      <c r="E636" s="2">
        <f>VLOOKUP(A636, Customer!A:O, 5, FALSE)</f>
        <v>44</v>
      </c>
      <c r="F636" s="2">
        <f>VLOOKUP(A636, Customer!A:O, 6, FALSE)</f>
        <v>1</v>
      </c>
      <c r="G636" s="2">
        <f>VLOOKUP(A636, Customer!A:O, 7, FALSE)</f>
        <v>0</v>
      </c>
      <c r="H636" s="2">
        <f>VLOOKUP(A636, Customer!A:O, 8, FALSE)</f>
        <v>0</v>
      </c>
      <c r="I636" s="2">
        <f>VLOOKUP(A636, Customer!A:O, 9, FALSE)</f>
        <v>0</v>
      </c>
      <c r="J636" s="2">
        <f>VLOOKUP(A636, Customer!A:O, 10, FALSE)</f>
        <v>0</v>
      </c>
      <c r="K636" s="2">
        <f>VLOOKUP(A636, Customer!A:O, 11, FALSE)</f>
        <v>0</v>
      </c>
      <c r="L636" s="2">
        <f>VLOOKUP(A636, Customer!A:O, 12, FALSE)</f>
        <v>0</v>
      </c>
      <c r="M636" s="2">
        <f>VLOOKUP(A636, Customer!A:O, 13, FALSE)</f>
        <v>0</v>
      </c>
      <c r="N636" s="2">
        <f>VLOOKUP(A636, Customer!A:O, 14, FALSE)</f>
        <v>1</v>
      </c>
      <c r="O636" s="2" t="str">
        <f>VLOOKUP(A636, Customer!A:O, 15, FALSE)</f>
        <v>State-California</v>
      </c>
      <c r="P636" s="2">
        <f>VLOOKUP(A636,Sales!A:N,2,FALSE)</f>
        <v>65</v>
      </c>
      <c r="Q636">
        <f>VLOOKUP(A636,Sales!A:N,3,FALSE)</f>
        <v>28</v>
      </c>
      <c r="R636" s="2">
        <f>VLOOKUP(A636,Sales!A:N,4,FALSE)</f>
        <v>14</v>
      </c>
      <c r="S636" s="2">
        <f>VLOOKUP(A636,Sales!A:N,5,FALSE)</f>
        <v>79</v>
      </c>
      <c r="T636" s="2">
        <f>VLOOKUP(A636,Sales!A:N,6,FALSE)</f>
        <v>31</v>
      </c>
      <c r="U636" s="2">
        <f>VLOOKUP(A636,Sales!A:N,7,FALSE)</f>
        <v>3</v>
      </c>
      <c r="V636" s="2">
        <f>VLOOKUP(A636,Sales!A:N,8,FALSE)</f>
        <v>22</v>
      </c>
      <c r="W636" s="2">
        <f>VLOOKUP(A636,Sales!A:N,9,FALSE)</f>
        <v>132</v>
      </c>
      <c r="X636" s="2">
        <f>VLOOKUP(A636,Sales!A:N,10,FALSE)</f>
        <v>1</v>
      </c>
      <c r="Y636" s="2">
        <f>VLOOKUP(A636,Sales!A:N,11,FALSE)</f>
        <v>2</v>
      </c>
      <c r="Z636" s="2">
        <f>VLOOKUP(A636,Sales!A:N,12,FALSE)</f>
        <v>0</v>
      </c>
      <c r="AA636" s="2">
        <f>VLOOKUP(A636,Sales!A:N,13,FALSE)</f>
        <v>3</v>
      </c>
      <c r="AB636" s="2">
        <f>VLOOKUP(A636,Sales!A:N,14,FALSE)</f>
        <v>5</v>
      </c>
      <c r="AC636" s="2">
        <f>VLOOKUP(A636,Campaigns!A:I,2,FALSE)</f>
        <v>0</v>
      </c>
      <c r="AD636" s="2">
        <f>VLOOKUP(A636,Campaigns!A:I,3,FALSE)</f>
        <v>0</v>
      </c>
      <c r="AE636" s="2">
        <f>VLOOKUP(A636,Campaigns!A:I,4,FALSE)</f>
        <v>0</v>
      </c>
      <c r="AF636" s="2">
        <f>VLOOKUP(A636,Campaigns!A:I,5,FALSE)</f>
        <v>0</v>
      </c>
      <c r="AG636" s="2">
        <f>VLOOKUP(A636,Campaigns!A:I,6,FALSE)</f>
        <v>0</v>
      </c>
      <c r="AH636" s="2">
        <f>VLOOKUP(A636,Campaigns!A:I,7,FALSE)</f>
        <v>0</v>
      </c>
      <c r="AI636" s="2">
        <f>VLOOKUP(A636,Campaigns!A:I,8,FALSE)</f>
        <v>0</v>
      </c>
      <c r="AJ636" s="19" t="str">
        <f>VLOOKUP(A636,Campaigns!A:I,9,FALSE)</f>
        <v>4/28/2020</v>
      </c>
    </row>
    <row r="637" spans="1:36">
      <c r="A637" s="2">
        <v>1528</v>
      </c>
      <c r="B637" s="2">
        <f>VLOOKUP(A637, Customer!A:O, 2, FALSE)</f>
        <v>154058</v>
      </c>
      <c r="C637" s="2">
        <f>VLOOKUP(A637, Customer!A:O, 3, FALSE)</f>
        <v>0</v>
      </c>
      <c r="D637" s="2">
        <f>VLOOKUP(A637, Customer!A:O, 4, FALSE)</f>
        <v>1</v>
      </c>
      <c r="E637" s="2">
        <f>VLOOKUP(A637, Customer!A:O, 5, FALSE)</f>
        <v>44</v>
      </c>
      <c r="F637" s="2">
        <f>VLOOKUP(A637, Customer!A:O, 6, FALSE)</f>
        <v>0</v>
      </c>
      <c r="G637" s="2">
        <f>VLOOKUP(A637, Customer!A:O, 7, FALSE)</f>
        <v>0</v>
      </c>
      <c r="H637" s="2">
        <f>VLOOKUP(A637, Customer!A:O, 8, FALSE)</f>
        <v>0</v>
      </c>
      <c r="I637" s="2">
        <f>VLOOKUP(A637, Customer!A:O, 9, FALSE)</f>
        <v>1</v>
      </c>
      <c r="J637" s="2">
        <f>VLOOKUP(A637, Customer!A:O, 10, FALSE)</f>
        <v>0</v>
      </c>
      <c r="K637" s="2">
        <f>VLOOKUP(A637, Customer!A:O, 11, FALSE)</f>
        <v>0</v>
      </c>
      <c r="L637" s="2">
        <f>VLOOKUP(A637, Customer!A:O, 12, FALSE)</f>
        <v>1</v>
      </c>
      <c r="M637" s="2">
        <f>VLOOKUP(A637, Customer!A:O, 13, FALSE)</f>
        <v>0</v>
      </c>
      <c r="N637" s="2">
        <f>VLOOKUP(A637, Customer!A:O, 14, FALSE)</f>
        <v>0</v>
      </c>
      <c r="O637" s="2" t="str">
        <f>VLOOKUP(A637, Customer!A:O, 15, FALSE)</f>
        <v>State-Other</v>
      </c>
      <c r="P637" s="2">
        <f>VLOOKUP(A637,Sales!A:N,2,FALSE)</f>
        <v>56</v>
      </c>
      <c r="Q637">
        <f>VLOOKUP(A637,Sales!A:N,3,FALSE)</f>
        <v>564</v>
      </c>
      <c r="R637" s="2">
        <f>VLOOKUP(A637,Sales!A:N,4,FALSE)</f>
        <v>51</v>
      </c>
      <c r="S637" s="2">
        <f>VLOOKUP(A637,Sales!A:N,5,FALSE)</f>
        <v>718</v>
      </c>
      <c r="T637" s="2">
        <f>VLOOKUP(A637,Sales!A:N,6,FALSE)</f>
        <v>91</v>
      </c>
      <c r="U637" s="2">
        <f>VLOOKUP(A637,Sales!A:N,7,FALSE)</f>
        <v>308</v>
      </c>
      <c r="V637" s="2">
        <f>VLOOKUP(A637,Sales!A:N,8,FALSE)</f>
        <v>154</v>
      </c>
      <c r="W637" s="2">
        <f>VLOOKUP(A637,Sales!A:N,9,FALSE)</f>
        <v>1579</v>
      </c>
      <c r="X637" s="2">
        <f>VLOOKUP(A637,Sales!A:N,10,FALSE)</f>
        <v>2</v>
      </c>
      <c r="Y637" s="2">
        <f>VLOOKUP(A637,Sales!A:N,11,FALSE)</f>
        <v>4</v>
      </c>
      <c r="Z637" s="2">
        <f>VLOOKUP(A637,Sales!A:N,12,FALSE)</f>
        <v>6</v>
      </c>
      <c r="AA637" s="2">
        <f>VLOOKUP(A637,Sales!A:N,13,FALSE)</f>
        <v>8</v>
      </c>
      <c r="AB637" s="2">
        <f>VLOOKUP(A637,Sales!A:N,14,FALSE)</f>
        <v>3</v>
      </c>
      <c r="AC637" s="2">
        <f>VLOOKUP(A637,Campaigns!A:I,2,FALSE)</f>
        <v>0</v>
      </c>
      <c r="AD637" s="2">
        <f>VLOOKUP(A637,Campaigns!A:I,3,FALSE)</f>
        <v>0</v>
      </c>
      <c r="AE637" s="2">
        <f>VLOOKUP(A637,Campaigns!A:I,4,FALSE)</f>
        <v>0</v>
      </c>
      <c r="AF637" s="2">
        <f>VLOOKUP(A637,Campaigns!A:I,5,FALSE)</f>
        <v>0</v>
      </c>
      <c r="AG637" s="2">
        <f>VLOOKUP(A637,Campaigns!A:I,6,FALSE)</f>
        <v>0</v>
      </c>
      <c r="AH637" s="2">
        <f>VLOOKUP(A637,Campaigns!A:I,7,FALSE)</f>
        <v>0</v>
      </c>
      <c r="AI637" s="2">
        <f>VLOOKUP(A637,Campaigns!A:I,8,FALSE)</f>
        <v>0</v>
      </c>
      <c r="AJ637" s="19">
        <f>VLOOKUP(A637,Campaigns!A:I,9,FALSE)</f>
        <v>43719</v>
      </c>
    </row>
    <row r="638" spans="1:36">
      <c r="A638" s="2">
        <v>1395</v>
      </c>
      <c r="B638" s="2">
        <f>VLOOKUP(A638, Customer!A:O, 2, FALSE)</f>
        <v>153858</v>
      </c>
      <c r="C638" s="2">
        <f>VLOOKUP(A638, Customer!A:O, 3, FALSE)</f>
        <v>0</v>
      </c>
      <c r="D638" s="2">
        <f>VLOOKUP(A638, Customer!A:O, 4, FALSE)</f>
        <v>1</v>
      </c>
      <c r="E638" s="2">
        <f>VLOOKUP(A638, Customer!A:O, 5, FALSE)</f>
        <v>44</v>
      </c>
      <c r="F638" s="2">
        <f>VLOOKUP(A638, Customer!A:O, 6, FALSE)</f>
        <v>0</v>
      </c>
      <c r="G638" s="2">
        <f>VLOOKUP(A638, Customer!A:O, 7, FALSE)</f>
        <v>1</v>
      </c>
      <c r="H638" s="2">
        <f>VLOOKUP(A638, Customer!A:O, 8, FALSE)</f>
        <v>0</v>
      </c>
      <c r="I638" s="2">
        <f>VLOOKUP(A638, Customer!A:O, 9, FALSE)</f>
        <v>0</v>
      </c>
      <c r="J638" s="2">
        <f>VLOOKUP(A638, Customer!A:O, 10, FALSE)</f>
        <v>0</v>
      </c>
      <c r="K638" s="2">
        <f>VLOOKUP(A638, Customer!A:O, 11, FALSE)</f>
        <v>0</v>
      </c>
      <c r="L638" s="2">
        <f>VLOOKUP(A638, Customer!A:O, 12, FALSE)</f>
        <v>1</v>
      </c>
      <c r="M638" s="2">
        <f>VLOOKUP(A638, Customer!A:O, 13, FALSE)</f>
        <v>0</v>
      </c>
      <c r="N638" s="2">
        <f>VLOOKUP(A638, Customer!A:O, 14, FALSE)</f>
        <v>0</v>
      </c>
      <c r="O638" s="2" t="str">
        <f>VLOOKUP(A638, Customer!A:O, 15, FALSE)</f>
        <v>State-Texas</v>
      </c>
      <c r="P638" s="2">
        <f>VLOOKUP(A638,Sales!A:N,2,FALSE)</f>
        <v>50</v>
      </c>
      <c r="Q638">
        <f>VLOOKUP(A638,Sales!A:N,3,FALSE)</f>
        <v>1163</v>
      </c>
      <c r="R638" s="2">
        <f>VLOOKUP(A638,Sales!A:N,4,FALSE)</f>
        <v>151</v>
      </c>
      <c r="S638" s="2">
        <f>VLOOKUP(A638,Sales!A:N,5,FALSE)</f>
        <v>631</v>
      </c>
      <c r="T638" s="2">
        <f>VLOOKUP(A638,Sales!A:N,6,FALSE)</f>
        <v>166</v>
      </c>
      <c r="U638" s="2">
        <f>VLOOKUP(A638,Sales!A:N,7,FALSE)</f>
        <v>429</v>
      </c>
      <c r="V638" s="2">
        <f>VLOOKUP(A638,Sales!A:N,8,FALSE)</f>
        <v>74</v>
      </c>
      <c r="W638" s="2">
        <f>VLOOKUP(A638,Sales!A:N,9,FALSE)</f>
        <v>2465</v>
      </c>
      <c r="X638" s="2">
        <f>VLOOKUP(A638,Sales!A:N,10,FALSE)</f>
        <v>4</v>
      </c>
      <c r="Y638" s="2">
        <f>VLOOKUP(A638,Sales!A:N,11,FALSE)</f>
        <v>4</v>
      </c>
      <c r="Z638" s="2">
        <f>VLOOKUP(A638,Sales!A:N,12,FALSE)</f>
        <v>3</v>
      </c>
      <c r="AA638" s="2">
        <f>VLOOKUP(A638,Sales!A:N,13,FALSE)</f>
        <v>6</v>
      </c>
      <c r="AB638" s="2">
        <f>VLOOKUP(A638,Sales!A:N,14,FALSE)</f>
        <v>4</v>
      </c>
      <c r="AC638" s="2">
        <f>VLOOKUP(A638,Campaigns!A:I,2,FALSE)</f>
        <v>0</v>
      </c>
      <c r="AD638" s="2">
        <f>VLOOKUP(A638,Campaigns!A:I,3,FALSE)</f>
        <v>0</v>
      </c>
      <c r="AE638" s="2">
        <f>VLOOKUP(A638,Campaigns!A:I,4,FALSE)</f>
        <v>0</v>
      </c>
      <c r="AF638" s="2">
        <f>VLOOKUP(A638,Campaigns!A:I,5,FALSE)</f>
        <v>0</v>
      </c>
      <c r="AG638" s="2">
        <f>VLOOKUP(A638,Campaigns!A:I,6,FALSE)</f>
        <v>0</v>
      </c>
      <c r="AH638" s="2">
        <f>VLOOKUP(A638,Campaigns!A:I,7,FALSE)</f>
        <v>0</v>
      </c>
      <c r="AI638" s="2">
        <f>VLOOKUP(A638,Campaigns!A:I,8,FALSE)</f>
        <v>0</v>
      </c>
      <c r="AJ638" s="19" t="str">
        <f>VLOOKUP(A638,Campaigns!A:I,9,FALSE)</f>
        <v>4/16/2019</v>
      </c>
    </row>
    <row r="639" spans="1:36">
      <c r="A639" s="2">
        <v>1026</v>
      </c>
      <c r="B639" s="2">
        <f>VLOOKUP(A639, Customer!A:O, 2, FALSE)</f>
        <v>153359</v>
      </c>
      <c r="C639" s="2">
        <f>VLOOKUP(A639, Customer!A:O, 3, FALSE)</f>
        <v>1</v>
      </c>
      <c r="D639" s="2">
        <f>VLOOKUP(A639, Customer!A:O, 4, FALSE)</f>
        <v>1</v>
      </c>
      <c r="E639" s="2">
        <f>VLOOKUP(A639, Customer!A:O, 5, FALSE)</f>
        <v>44</v>
      </c>
      <c r="F639" s="2">
        <f>VLOOKUP(A639, Customer!A:O, 6, FALSE)</f>
        <v>0</v>
      </c>
      <c r="G639" s="2">
        <f>VLOOKUP(A639, Customer!A:O, 7, FALSE)</f>
        <v>1</v>
      </c>
      <c r="H639" s="2">
        <f>VLOOKUP(A639, Customer!A:O, 8, FALSE)</f>
        <v>0</v>
      </c>
      <c r="I639" s="2">
        <f>VLOOKUP(A639, Customer!A:O, 9, FALSE)</f>
        <v>0</v>
      </c>
      <c r="J639" s="2">
        <f>VLOOKUP(A639, Customer!A:O, 10, FALSE)</f>
        <v>0</v>
      </c>
      <c r="K639" s="2">
        <f>VLOOKUP(A639, Customer!A:O, 11, FALSE)</f>
        <v>0</v>
      </c>
      <c r="L639" s="2">
        <f>VLOOKUP(A639, Customer!A:O, 12, FALSE)</f>
        <v>1</v>
      </c>
      <c r="M639" s="2">
        <f>VLOOKUP(A639, Customer!A:O, 13, FALSE)</f>
        <v>0</v>
      </c>
      <c r="N639" s="2">
        <f>VLOOKUP(A639, Customer!A:O, 14, FALSE)</f>
        <v>0</v>
      </c>
      <c r="O639" s="2" t="str">
        <f>VLOOKUP(A639, Customer!A:O, 15, FALSE)</f>
        <v>State-Florida</v>
      </c>
      <c r="P639" s="2">
        <f>VLOOKUP(A639,Sales!A:N,2,FALSE)</f>
        <v>4</v>
      </c>
      <c r="Q639">
        <f>VLOOKUP(A639,Sales!A:N,3,FALSE)</f>
        <v>497</v>
      </c>
      <c r="R639" s="2">
        <f>VLOOKUP(A639,Sales!A:N,4,FALSE)</f>
        <v>11</v>
      </c>
      <c r="S639" s="2">
        <f>VLOOKUP(A639,Sales!A:N,5,FALSE)</f>
        <v>86</v>
      </c>
      <c r="T639" s="2">
        <f>VLOOKUP(A639,Sales!A:N,6,FALSE)</f>
        <v>9</v>
      </c>
      <c r="U639" s="2">
        <f>VLOOKUP(A639,Sales!A:N,7,FALSE)</f>
        <v>17</v>
      </c>
      <c r="V639" s="2">
        <f>VLOOKUP(A639,Sales!A:N,8,FALSE)</f>
        <v>118</v>
      </c>
      <c r="W639" s="2">
        <f>VLOOKUP(A639,Sales!A:N,9,FALSE)</f>
        <v>503</v>
      </c>
      <c r="X639" s="2">
        <f>VLOOKUP(A639,Sales!A:N,10,FALSE)</f>
        <v>4</v>
      </c>
      <c r="Y639" s="2">
        <f>VLOOKUP(A639,Sales!A:N,11,FALSE)</f>
        <v>5</v>
      </c>
      <c r="Z639" s="2">
        <f>VLOOKUP(A639,Sales!A:N,12,FALSE)</f>
        <v>1</v>
      </c>
      <c r="AA639" s="2">
        <f>VLOOKUP(A639,Sales!A:N,13,FALSE)</f>
        <v>4</v>
      </c>
      <c r="AB639" s="2">
        <f>VLOOKUP(A639,Sales!A:N,14,FALSE)</f>
        <v>7</v>
      </c>
      <c r="AC639" s="2">
        <f>VLOOKUP(A639,Campaigns!A:I,2,FALSE)</f>
        <v>0</v>
      </c>
      <c r="AD639" s="2">
        <f>VLOOKUP(A639,Campaigns!A:I,3,FALSE)</f>
        <v>0</v>
      </c>
      <c r="AE639" s="2">
        <f>VLOOKUP(A639,Campaigns!A:I,4,FALSE)</f>
        <v>0</v>
      </c>
      <c r="AF639" s="2">
        <f>VLOOKUP(A639,Campaigns!A:I,5,FALSE)</f>
        <v>0</v>
      </c>
      <c r="AG639" s="2">
        <f>VLOOKUP(A639,Campaigns!A:I,6,FALSE)</f>
        <v>0</v>
      </c>
      <c r="AH639" s="2">
        <f>VLOOKUP(A639,Campaigns!A:I,7,FALSE)</f>
        <v>0</v>
      </c>
      <c r="AI639" s="2">
        <f>VLOOKUP(A639,Campaigns!A:I,8,FALSE)</f>
        <v>0</v>
      </c>
      <c r="AJ639" s="19">
        <f>VLOOKUP(A639,Campaigns!A:I,9,FALSE)</f>
        <v>43476</v>
      </c>
    </row>
    <row r="640" spans="1:36">
      <c r="A640" s="2">
        <v>3069</v>
      </c>
      <c r="B640" s="2">
        <f>VLOOKUP(A640, Customer!A:O, 2, FALSE)</f>
        <v>153204</v>
      </c>
      <c r="C640" s="2">
        <f>VLOOKUP(A640, Customer!A:O, 3, FALSE)</f>
        <v>1</v>
      </c>
      <c r="D640" s="2">
        <f>VLOOKUP(A640, Customer!A:O, 4, FALSE)</f>
        <v>1</v>
      </c>
      <c r="E640" s="2">
        <f>VLOOKUP(A640, Customer!A:O, 5, FALSE)</f>
        <v>44</v>
      </c>
      <c r="F640" s="2">
        <f>VLOOKUP(A640, Customer!A:O, 6, FALSE)</f>
        <v>0</v>
      </c>
      <c r="G640" s="2">
        <f>VLOOKUP(A640, Customer!A:O, 7, FALSE)</f>
        <v>1</v>
      </c>
      <c r="H640" s="2">
        <f>VLOOKUP(A640, Customer!A:O, 8, FALSE)</f>
        <v>0</v>
      </c>
      <c r="I640" s="2">
        <f>VLOOKUP(A640, Customer!A:O, 9, FALSE)</f>
        <v>0</v>
      </c>
      <c r="J640" s="2">
        <f>VLOOKUP(A640, Customer!A:O, 10, FALSE)</f>
        <v>0</v>
      </c>
      <c r="K640" s="2">
        <f>VLOOKUP(A640, Customer!A:O, 11, FALSE)</f>
        <v>0</v>
      </c>
      <c r="L640" s="2">
        <f>VLOOKUP(A640, Customer!A:O, 12, FALSE)</f>
        <v>0</v>
      </c>
      <c r="M640" s="2">
        <f>VLOOKUP(A640, Customer!A:O, 13, FALSE)</f>
        <v>1</v>
      </c>
      <c r="N640" s="2">
        <f>VLOOKUP(A640, Customer!A:O, 14, FALSE)</f>
        <v>0</v>
      </c>
      <c r="O640" s="2" t="str">
        <f>VLOOKUP(A640, Customer!A:O, 15, FALSE)</f>
        <v>State-Texas</v>
      </c>
      <c r="P640" s="2">
        <f>VLOOKUP(A640,Sales!A:N,2,FALSE)</f>
        <v>40</v>
      </c>
      <c r="Q640">
        <f>VLOOKUP(A640,Sales!A:N,3,FALSE)</f>
        <v>84</v>
      </c>
      <c r="R640" s="2">
        <f>VLOOKUP(A640,Sales!A:N,4,FALSE)</f>
        <v>0</v>
      </c>
      <c r="S640" s="2">
        <f>VLOOKUP(A640,Sales!A:N,5,FALSE)</f>
        <v>23</v>
      </c>
      <c r="T640" s="2">
        <f>VLOOKUP(A640,Sales!A:N,6,FALSE)</f>
        <v>6</v>
      </c>
      <c r="U640" s="2">
        <f>VLOOKUP(A640,Sales!A:N,7,FALSE)</f>
        <v>0</v>
      </c>
      <c r="V640" s="2">
        <f>VLOOKUP(A640,Sales!A:N,8,FALSE)</f>
        <v>17</v>
      </c>
      <c r="W640" s="2">
        <f>VLOOKUP(A640,Sales!A:N,9,FALSE)</f>
        <v>95</v>
      </c>
      <c r="X640" s="2">
        <f>VLOOKUP(A640,Sales!A:N,10,FALSE)</f>
        <v>1</v>
      </c>
      <c r="Y640" s="2">
        <f>VLOOKUP(A640,Sales!A:N,11,FALSE)</f>
        <v>1</v>
      </c>
      <c r="Z640" s="2">
        <f>VLOOKUP(A640,Sales!A:N,12,FALSE)</f>
        <v>0</v>
      </c>
      <c r="AA640" s="2">
        <f>VLOOKUP(A640,Sales!A:N,13,FALSE)</f>
        <v>3</v>
      </c>
      <c r="AB640" s="2">
        <f>VLOOKUP(A640,Sales!A:N,14,FALSE)</f>
        <v>4</v>
      </c>
      <c r="AC640" s="2">
        <f>VLOOKUP(A640,Campaigns!A:I,2,FALSE)</f>
        <v>0</v>
      </c>
      <c r="AD640" s="2">
        <f>VLOOKUP(A640,Campaigns!A:I,3,FALSE)</f>
        <v>0</v>
      </c>
      <c r="AE640" s="2">
        <f>VLOOKUP(A640,Campaigns!A:I,4,FALSE)</f>
        <v>0</v>
      </c>
      <c r="AF640" s="2">
        <f>VLOOKUP(A640,Campaigns!A:I,5,FALSE)</f>
        <v>0</v>
      </c>
      <c r="AG640" s="2">
        <f>VLOOKUP(A640,Campaigns!A:I,6,FALSE)</f>
        <v>0</v>
      </c>
      <c r="AH640" s="2">
        <f>VLOOKUP(A640,Campaigns!A:I,7,FALSE)</f>
        <v>0</v>
      </c>
      <c r="AI640" s="2">
        <f>VLOOKUP(A640,Campaigns!A:I,8,FALSE)</f>
        <v>0</v>
      </c>
      <c r="AJ640" s="19" t="str">
        <f>VLOOKUP(A640,Campaigns!A:I,9,FALSE)</f>
        <v>8/24/2020</v>
      </c>
    </row>
    <row r="641" spans="1:36">
      <c r="A641" s="2">
        <v>1932</v>
      </c>
      <c r="B641" s="2">
        <f>VLOOKUP(A641, Customer!A:O, 2, FALSE)</f>
        <v>152190</v>
      </c>
      <c r="C641" s="2">
        <f>VLOOKUP(A641, Customer!A:O, 3, FALSE)</f>
        <v>1</v>
      </c>
      <c r="D641" s="2">
        <f>VLOOKUP(A641, Customer!A:O, 4, FALSE)</f>
        <v>1</v>
      </c>
      <c r="E641" s="2">
        <f>VLOOKUP(A641, Customer!A:O, 5, FALSE)</f>
        <v>44</v>
      </c>
      <c r="F641" s="2">
        <f>VLOOKUP(A641, Customer!A:O, 6, FALSE)</f>
        <v>0</v>
      </c>
      <c r="G641" s="2">
        <f>VLOOKUP(A641, Customer!A:O, 7, FALSE)</f>
        <v>0</v>
      </c>
      <c r="H641" s="2">
        <f>VLOOKUP(A641, Customer!A:O, 8, FALSE)</f>
        <v>0</v>
      </c>
      <c r="I641" s="2">
        <f>VLOOKUP(A641, Customer!A:O, 9, FALSE)</f>
        <v>1</v>
      </c>
      <c r="J641" s="2">
        <f>VLOOKUP(A641, Customer!A:O, 10, FALSE)</f>
        <v>0</v>
      </c>
      <c r="K641" s="2">
        <f>VLOOKUP(A641, Customer!A:O, 11, FALSE)</f>
        <v>0</v>
      </c>
      <c r="L641" s="2">
        <f>VLOOKUP(A641, Customer!A:O, 12, FALSE)</f>
        <v>0</v>
      </c>
      <c r="M641" s="2">
        <f>VLOOKUP(A641, Customer!A:O, 13, FALSE)</f>
        <v>0</v>
      </c>
      <c r="N641" s="2">
        <f>VLOOKUP(A641, Customer!A:O, 14, FALSE)</f>
        <v>1</v>
      </c>
      <c r="O641" s="2" t="str">
        <f>VLOOKUP(A641, Customer!A:O, 15, FALSE)</f>
        <v>State-Florida</v>
      </c>
      <c r="P641" s="2">
        <f>VLOOKUP(A641,Sales!A:N,2,FALSE)</f>
        <v>39</v>
      </c>
      <c r="Q641">
        <f>VLOOKUP(A641,Sales!A:N,3,FALSE)</f>
        <v>122</v>
      </c>
      <c r="R641" s="2">
        <f>VLOOKUP(A641,Sales!A:N,4,FALSE)</f>
        <v>0</v>
      </c>
      <c r="S641" s="2">
        <f>VLOOKUP(A641,Sales!A:N,5,FALSE)</f>
        <v>50</v>
      </c>
      <c r="T641" s="2">
        <f>VLOOKUP(A641,Sales!A:N,6,FALSE)</f>
        <v>0</v>
      </c>
      <c r="U641" s="2">
        <f>VLOOKUP(A641,Sales!A:N,7,FALSE)</f>
        <v>0</v>
      </c>
      <c r="V641" s="2">
        <f>VLOOKUP(A641,Sales!A:N,8,FALSE)</f>
        <v>52</v>
      </c>
      <c r="W641" s="2">
        <f>VLOOKUP(A641,Sales!A:N,9,FALSE)</f>
        <v>120</v>
      </c>
      <c r="X641" s="2">
        <f>VLOOKUP(A641,Sales!A:N,10,FALSE)</f>
        <v>3</v>
      </c>
      <c r="Y641" s="2">
        <f>VLOOKUP(A641,Sales!A:N,11,FALSE)</f>
        <v>2</v>
      </c>
      <c r="Z641" s="2">
        <f>VLOOKUP(A641,Sales!A:N,12,FALSE)</f>
        <v>1</v>
      </c>
      <c r="AA641" s="2">
        <f>VLOOKUP(A641,Sales!A:N,13,FALSE)</f>
        <v>3</v>
      </c>
      <c r="AB641" s="2">
        <f>VLOOKUP(A641,Sales!A:N,14,FALSE)</f>
        <v>5</v>
      </c>
      <c r="AC641" s="2">
        <f>VLOOKUP(A641,Campaigns!A:I,2,FALSE)</f>
        <v>1</v>
      </c>
      <c r="AD641" s="2">
        <f>VLOOKUP(A641,Campaigns!A:I,3,FALSE)</f>
        <v>0</v>
      </c>
      <c r="AE641" s="2">
        <f>VLOOKUP(A641,Campaigns!A:I,4,FALSE)</f>
        <v>0</v>
      </c>
      <c r="AF641" s="2">
        <f>VLOOKUP(A641,Campaigns!A:I,5,FALSE)</f>
        <v>0</v>
      </c>
      <c r="AG641" s="2">
        <f>VLOOKUP(A641,Campaigns!A:I,6,FALSE)</f>
        <v>0</v>
      </c>
      <c r="AH641" s="2">
        <f>VLOOKUP(A641,Campaigns!A:I,7,FALSE)</f>
        <v>0</v>
      </c>
      <c r="AI641" s="2">
        <f>VLOOKUP(A641,Campaigns!A:I,8,FALSE)</f>
        <v>0</v>
      </c>
      <c r="AJ641" s="19">
        <f>VLOOKUP(A641,Campaigns!A:I,9,FALSE)</f>
        <v>44175</v>
      </c>
    </row>
    <row r="642" spans="1:36">
      <c r="A642" s="2">
        <v>1169</v>
      </c>
      <c r="B642" s="2">
        <f>VLOOKUP(A642, Customer!A:O, 2, FALSE)</f>
        <v>151650</v>
      </c>
      <c r="C642" s="2">
        <f>VLOOKUP(A642, Customer!A:O, 3, FALSE)</f>
        <v>0</v>
      </c>
      <c r="D642" s="2">
        <f>VLOOKUP(A642, Customer!A:O, 4, FALSE)</f>
        <v>1</v>
      </c>
      <c r="E642" s="2">
        <f>VLOOKUP(A642, Customer!A:O, 5, FALSE)</f>
        <v>44</v>
      </c>
      <c r="F642" s="2">
        <f>VLOOKUP(A642, Customer!A:O, 6, FALSE)</f>
        <v>0</v>
      </c>
      <c r="G642" s="2">
        <f>VLOOKUP(A642, Customer!A:O, 7, FALSE)</f>
        <v>1</v>
      </c>
      <c r="H642" s="2">
        <f>VLOOKUP(A642, Customer!A:O, 8, FALSE)</f>
        <v>0</v>
      </c>
      <c r="I642" s="2">
        <f>VLOOKUP(A642, Customer!A:O, 9, FALSE)</f>
        <v>0</v>
      </c>
      <c r="J642" s="2">
        <f>VLOOKUP(A642, Customer!A:O, 10, FALSE)</f>
        <v>0</v>
      </c>
      <c r="K642" s="2">
        <f>VLOOKUP(A642, Customer!A:O, 11, FALSE)</f>
        <v>0</v>
      </c>
      <c r="L642" s="2">
        <f>VLOOKUP(A642, Customer!A:O, 12, FALSE)</f>
        <v>0</v>
      </c>
      <c r="M642" s="2">
        <f>VLOOKUP(A642, Customer!A:O, 13, FALSE)</f>
        <v>0</v>
      </c>
      <c r="N642" s="2">
        <f>VLOOKUP(A642, Customer!A:O, 14, FALSE)</f>
        <v>1</v>
      </c>
      <c r="O642" s="2" t="str">
        <f>VLOOKUP(A642, Customer!A:O, 15, FALSE)</f>
        <v>State-California</v>
      </c>
      <c r="P642" s="2">
        <f>VLOOKUP(A642,Sales!A:N,2,FALSE)</f>
        <v>81</v>
      </c>
      <c r="Q642">
        <f>VLOOKUP(A642,Sales!A:N,3,FALSE)</f>
        <v>446</v>
      </c>
      <c r="R642" s="2">
        <f>VLOOKUP(A642,Sales!A:N,4,FALSE)</f>
        <v>9</v>
      </c>
      <c r="S642" s="2">
        <f>VLOOKUP(A642,Sales!A:N,5,FALSE)</f>
        <v>65</v>
      </c>
      <c r="T642" s="2">
        <f>VLOOKUP(A642,Sales!A:N,6,FALSE)</f>
        <v>6</v>
      </c>
      <c r="U642" s="2">
        <f>VLOOKUP(A642,Sales!A:N,7,FALSE)</f>
        <v>15</v>
      </c>
      <c r="V642" s="2">
        <f>VLOOKUP(A642,Sales!A:N,8,FALSE)</f>
        <v>21</v>
      </c>
      <c r="W642" s="2">
        <f>VLOOKUP(A642,Sales!A:N,9,FALSE)</f>
        <v>520</v>
      </c>
      <c r="X642" s="2">
        <f>VLOOKUP(A642,Sales!A:N,10,FALSE)</f>
        <v>1</v>
      </c>
      <c r="Y642" s="2">
        <f>VLOOKUP(A642,Sales!A:N,11,FALSE)</f>
        <v>4</v>
      </c>
      <c r="Z642" s="2">
        <f>VLOOKUP(A642,Sales!A:N,12,FALSE)</f>
        <v>1</v>
      </c>
      <c r="AA642" s="2">
        <f>VLOOKUP(A642,Sales!A:N,13,FALSE)</f>
        <v>4</v>
      </c>
      <c r="AB642" s="2">
        <f>VLOOKUP(A642,Sales!A:N,14,FALSE)</f>
        <v>5</v>
      </c>
      <c r="AC642" s="2">
        <f>VLOOKUP(A642,Campaigns!A:I,2,FALSE)</f>
        <v>0</v>
      </c>
      <c r="AD642" s="2">
        <f>VLOOKUP(A642,Campaigns!A:I,3,FALSE)</f>
        <v>0</v>
      </c>
      <c r="AE642" s="2">
        <f>VLOOKUP(A642,Campaigns!A:I,4,FALSE)</f>
        <v>0</v>
      </c>
      <c r="AF642" s="2">
        <f>VLOOKUP(A642,Campaigns!A:I,5,FALSE)</f>
        <v>0</v>
      </c>
      <c r="AG642" s="2">
        <f>VLOOKUP(A642,Campaigns!A:I,6,FALSE)</f>
        <v>0</v>
      </c>
      <c r="AH642" s="2">
        <f>VLOOKUP(A642,Campaigns!A:I,7,FALSE)</f>
        <v>0</v>
      </c>
      <c r="AI642" s="2">
        <f>VLOOKUP(A642,Campaigns!A:I,8,FALSE)</f>
        <v>0</v>
      </c>
      <c r="AJ642" s="19" t="str">
        <f>VLOOKUP(A642,Campaigns!A:I,9,FALSE)</f>
        <v>10/15/2020</v>
      </c>
    </row>
    <row r="643" spans="1:36">
      <c r="A643" s="2">
        <v>1214</v>
      </c>
      <c r="B643" s="2">
        <f>VLOOKUP(A643, Customer!A:O, 2, FALSE)</f>
        <v>151369</v>
      </c>
      <c r="C643" s="2">
        <f>VLOOKUP(A643, Customer!A:O, 3, FALSE)</f>
        <v>0</v>
      </c>
      <c r="D643" s="2">
        <f>VLOOKUP(A643, Customer!A:O, 4, FALSE)</f>
        <v>1</v>
      </c>
      <c r="E643" s="2">
        <f>VLOOKUP(A643, Customer!A:O, 5, FALSE)</f>
        <v>44</v>
      </c>
      <c r="F643" s="2">
        <f>VLOOKUP(A643, Customer!A:O, 6, FALSE)</f>
        <v>0</v>
      </c>
      <c r="G643" s="2">
        <f>VLOOKUP(A643, Customer!A:O, 7, FALSE)</f>
        <v>0</v>
      </c>
      <c r="H643" s="2">
        <f>VLOOKUP(A643, Customer!A:O, 8, FALSE)</f>
        <v>0</v>
      </c>
      <c r="I643" s="2">
        <f>VLOOKUP(A643, Customer!A:O, 9, FALSE)</f>
        <v>1</v>
      </c>
      <c r="J643" s="2">
        <f>VLOOKUP(A643, Customer!A:O, 10, FALSE)</f>
        <v>0</v>
      </c>
      <c r="K643" s="2">
        <f>VLOOKUP(A643, Customer!A:O, 11, FALSE)</f>
        <v>0</v>
      </c>
      <c r="L643" s="2">
        <f>VLOOKUP(A643, Customer!A:O, 12, FALSE)</f>
        <v>1</v>
      </c>
      <c r="M643" s="2">
        <f>VLOOKUP(A643, Customer!A:O, 13, FALSE)</f>
        <v>0</v>
      </c>
      <c r="N643" s="2">
        <f>VLOOKUP(A643, Customer!A:O, 14, FALSE)</f>
        <v>0</v>
      </c>
      <c r="O643" s="2" t="str">
        <f>VLOOKUP(A643, Customer!A:O, 15, FALSE)</f>
        <v>State-New York</v>
      </c>
      <c r="P643" s="2">
        <f>VLOOKUP(A643,Sales!A:N,2,FALSE)</f>
        <v>84</v>
      </c>
      <c r="Q643">
        <f>VLOOKUP(A643,Sales!A:N,3,FALSE)</f>
        <v>875</v>
      </c>
      <c r="R643" s="2">
        <f>VLOOKUP(A643,Sales!A:N,4,FALSE)</f>
        <v>21</v>
      </c>
      <c r="S643" s="2">
        <f>VLOOKUP(A643,Sales!A:N,5,FALSE)</f>
        <v>233</v>
      </c>
      <c r="T643" s="2">
        <f>VLOOKUP(A643,Sales!A:N,6,FALSE)</f>
        <v>0</v>
      </c>
      <c r="U643" s="2">
        <f>VLOOKUP(A643,Sales!A:N,7,FALSE)</f>
        <v>32</v>
      </c>
      <c r="V643" s="2">
        <f>VLOOKUP(A643,Sales!A:N,8,FALSE)</f>
        <v>536</v>
      </c>
      <c r="W643" s="2">
        <f>VLOOKUP(A643,Sales!A:N,9,FALSE)</f>
        <v>625</v>
      </c>
      <c r="X643" s="2">
        <f>VLOOKUP(A643,Sales!A:N,10,FALSE)</f>
        <v>2</v>
      </c>
      <c r="Y643" s="2">
        <f>VLOOKUP(A643,Sales!A:N,11,FALSE)</f>
        <v>8</v>
      </c>
      <c r="Z643" s="2">
        <f>VLOOKUP(A643,Sales!A:N,12,FALSE)</f>
        <v>2</v>
      </c>
      <c r="AA643" s="2">
        <f>VLOOKUP(A643,Sales!A:N,13,FALSE)</f>
        <v>4</v>
      </c>
      <c r="AB643" s="2">
        <f>VLOOKUP(A643,Sales!A:N,14,FALSE)</f>
        <v>8</v>
      </c>
      <c r="AC643" s="2">
        <f>VLOOKUP(A643,Campaigns!A:I,2,FALSE)</f>
        <v>0</v>
      </c>
      <c r="AD643" s="2">
        <f>VLOOKUP(A643,Campaigns!A:I,3,FALSE)</f>
        <v>0</v>
      </c>
      <c r="AE643" s="2">
        <f>VLOOKUP(A643,Campaigns!A:I,4,FALSE)</f>
        <v>0</v>
      </c>
      <c r="AF643" s="2">
        <f>VLOOKUP(A643,Campaigns!A:I,5,FALSE)</f>
        <v>0</v>
      </c>
      <c r="AG643" s="2">
        <f>VLOOKUP(A643,Campaigns!A:I,6,FALSE)</f>
        <v>0</v>
      </c>
      <c r="AH643" s="2">
        <f>VLOOKUP(A643,Campaigns!A:I,7,FALSE)</f>
        <v>0</v>
      </c>
      <c r="AI643" s="2">
        <f>VLOOKUP(A643,Campaigns!A:I,8,FALSE)</f>
        <v>0</v>
      </c>
      <c r="AJ643" s="19">
        <f>VLOOKUP(A643,Campaigns!A:I,9,FALSE)</f>
        <v>43469</v>
      </c>
    </row>
    <row r="644" spans="1:36">
      <c r="A644" s="2">
        <v>1268</v>
      </c>
      <c r="B644" s="2">
        <f>VLOOKUP(A644, Customer!A:O, 2, FALSE)</f>
        <v>151369</v>
      </c>
      <c r="C644" s="2">
        <f>VLOOKUP(A644, Customer!A:O, 3, FALSE)</f>
        <v>0</v>
      </c>
      <c r="D644" s="2">
        <f>VLOOKUP(A644, Customer!A:O, 4, FALSE)</f>
        <v>1</v>
      </c>
      <c r="E644" s="2">
        <f>VLOOKUP(A644, Customer!A:O, 5, FALSE)</f>
        <v>44</v>
      </c>
      <c r="F644" s="2">
        <f>VLOOKUP(A644, Customer!A:O, 6, FALSE)</f>
        <v>0</v>
      </c>
      <c r="G644" s="2">
        <f>VLOOKUP(A644, Customer!A:O, 7, FALSE)</f>
        <v>0</v>
      </c>
      <c r="H644" s="2">
        <f>VLOOKUP(A644, Customer!A:O, 8, FALSE)</f>
        <v>0</v>
      </c>
      <c r="I644" s="2">
        <f>VLOOKUP(A644, Customer!A:O, 9, FALSE)</f>
        <v>1</v>
      </c>
      <c r="J644" s="2">
        <f>VLOOKUP(A644, Customer!A:O, 10, FALSE)</f>
        <v>0</v>
      </c>
      <c r="K644" s="2">
        <f>VLOOKUP(A644, Customer!A:O, 11, FALSE)</f>
        <v>0</v>
      </c>
      <c r="L644" s="2">
        <f>VLOOKUP(A644, Customer!A:O, 12, FALSE)</f>
        <v>1</v>
      </c>
      <c r="M644" s="2">
        <f>VLOOKUP(A644, Customer!A:O, 13, FALSE)</f>
        <v>0</v>
      </c>
      <c r="N644" s="2">
        <f>VLOOKUP(A644, Customer!A:O, 14, FALSE)</f>
        <v>0</v>
      </c>
      <c r="O644" s="2" t="str">
        <f>VLOOKUP(A644, Customer!A:O, 15, FALSE)</f>
        <v>State-New York</v>
      </c>
      <c r="P644" s="2">
        <f>VLOOKUP(A644,Sales!A:N,2,FALSE)</f>
        <v>84</v>
      </c>
      <c r="Q644">
        <f>VLOOKUP(A644,Sales!A:N,3,FALSE)</f>
        <v>875</v>
      </c>
      <c r="R644" s="2">
        <f>VLOOKUP(A644,Sales!A:N,4,FALSE)</f>
        <v>21</v>
      </c>
      <c r="S644" s="2">
        <f>VLOOKUP(A644,Sales!A:N,5,FALSE)</f>
        <v>233</v>
      </c>
      <c r="T644" s="2">
        <f>VLOOKUP(A644,Sales!A:N,6,FALSE)</f>
        <v>0</v>
      </c>
      <c r="U644" s="2">
        <f>VLOOKUP(A644,Sales!A:N,7,FALSE)</f>
        <v>32</v>
      </c>
      <c r="V644" s="2">
        <f>VLOOKUP(A644,Sales!A:N,8,FALSE)</f>
        <v>536</v>
      </c>
      <c r="W644" s="2">
        <f>VLOOKUP(A644,Sales!A:N,9,FALSE)</f>
        <v>625</v>
      </c>
      <c r="X644" s="2">
        <f>VLOOKUP(A644,Sales!A:N,10,FALSE)</f>
        <v>2</v>
      </c>
      <c r="Y644" s="2">
        <f>VLOOKUP(A644,Sales!A:N,11,FALSE)</f>
        <v>8</v>
      </c>
      <c r="Z644" s="2">
        <f>VLOOKUP(A644,Sales!A:N,12,FALSE)</f>
        <v>2</v>
      </c>
      <c r="AA644" s="2">
        <f>VLOOKUP(A644,Sales!A:N,13,FALSE)</f>
        <v>4</v>
      </c>
      <c r="AB644" s="2">
        <f>VLOOKUP(A644,Sales!A:N,14,FALSE)</f>
        <v>8</v>
      </c>
      <c r="AC644" s="2">
        <f>VLOOKUP(A644,Campaigns!A:I,2,FALSE)</f>
        <v>0</v>
      </c>
      <c r="AD644" s="2">
        <f>VLOOKUP(A644,Campaigns!A:I,3,FALSE)</f>
        <v>0</v>
      </c>
      <c r="AE644" s="2">
        <f>VLOOKUP(A644,Campaigns!A:I,4,FALSE)</f>
        <v>0</v>
      </c>
      <c r="AF644" s="2">
        <f>VLOOKUP(A644,Campaigns!A:I,5,FALSE)</f>
        <v>0</v>
      </c>
      <c r="AG644" s="2">
        <f>VLOOKUP(A644,Campaigns!A:I,6,FALSE)</f>
        <v>0</v>
      </c>
      <c r="AH644" s="2">
        <f>VLOOKUP(A644,Campaigns!A:I,7,FALSE)</f>
        <v>0</v>
      </c>
      <c r="AI644" s="2">
        <f>VLOOKUP(A644,Campaigns!A:I,8,FALSE)</f>
        <v>0</v>
      </c>
      <c r="AJ644" s="19">
        <f>VLOOKUP(A644,Campaigns!A:I,9,FALSE)</f>
        <v>43469</v>
      </c>
    </row>
    <row r="645" spans="1:36">
      <c r="A645" s="2">
        <v>2286</v>
      </c>
      <c r="B645" s="2">
        <f>VLOOKUP(A645, Customer!A:O, 2, FALSE)</f>
        <v>150200</v>
      </c>
      <c r="C645" s="2">
        <f>VLOOKUP(A645, Customer!A:O, 3, FALSE)</f>
        <v>1</v>
      </c>
      <c r="D645" s="2">
        <f>VLOOKUP(A645, Customer!A:O, 4, FALSE)</f>
        <v>1</v>
      </c>
      <c r="E645" s="2">
        <f>VLOOKUP(A645, Customer!A:O, 5, FALSE)</f>
        <v>44</v>
      </c>
      <c r="F645" s="2">
        <f>VLOOKUP(A645, Customer!A:O, 6, FALSE)</f>
        <v>0</v>
      </c>
      <c r="G645" s="2">
        <f>VLOOKUP(A645, Customer!A:O, 7, FALSE)</f>
        <v>0</v>
      </c>
      <c r="H645" s="2">
        <f>VLOOKUP(A645, Customer!A:O, 8, FALSE)</f>
        <v>0</v>
      </c>
      <c r="I645" s="2">
        <f>VLOOKUP(A645, Customer!A:O, 9, FALSE)</f>
        <v>1</v>
      </c>
      <c r="J645" s="2">
        <f>VLOOKUP(A645, Customer!A:O, 10, FALSE)</f>
        <v>0</v>
      </c>
      <c r="K645" s="2">
        <f>VLOOKUP(A645, Customer!A:O, 11, FALSE)</f>
        <v>0</v>
      </c>
      <c r="L645" s="2">
        <f>VLOOKUP(A645, Customer!A:O, 12, FALSE)</f>
        <v>1</v>
      </c>
      <c r="M645" s="2">
        <f>VLOOKUP(A645, Customer!A:O, 13, FALSE)</f>
        <v>0</v>
      </c>
      <c r="N645" s="2">
        <f>VLOOKUP(A645, Customer!A:O, 14, FALSE)</f>
        <v>0</v>
      </c>
      <c r="O645" s="2" t="str">
        <f>VLOOKUP(A645, Customer!A:O, 15, FALSE)</f>
        <v>State-Florida</v>
      </c>
      <c r="P645" s="2">
        <f>VLOOKUP(A645,Sales!A:N,2,FALSE)</f>
        <v>70</v>
      </c>
      <c r="Q645">
        <f>VLOOKUP(A645,Sales!A:N,3,FALSE)</f>
        <v>796</v>
      </c>
      <c r="R645" s="2">
        <f>VLOOKUP(A645,Sales!A:N,4,FALSE)</f>
        <v>18</v>
      </c>
      <c r="S645" s="2">
        <f>VLOOKUP(A645,Sales!A:N,5,FALSE)</f>
        <v>153</v>
      </c>
      <c r="T645" s="2">
        <f>VLOOKUP(A645,Sales!A:N,6,FALSE)</f>
        <v>24</v>
      </c>
      <c r="U645" s="2">
        <f>VLOOKUP(A645,Sales!A:N,7,FALSE)</f>
        <v>18</v>
      </c>
      <c r="V645" s="2">
        <f>VLOOKUP(A645,Sales!A:N,8,FALSE)</f>
        <v>191</v>
      </c>
      <c r="W645" s="2">
        <f>VLOOKUP(A645,Sales!A:N,9,FALSE)</f>
        <v>817</v>
      </c>
      <c r="X645" s="2">
        <f>VLOOKUP(A645,Sales!A:N,10,FALSE)</f>
        <v>6</v>
      </c>
      <c r="Y645" s="2">
        <f>VLOOKUP(A645,Sales!A:N,11,FALSE)</f>
        <v>7</v>
      </c>
      <c r="Z645" s="2">
        <f>VLOOKUP(A645,Sales!A:N,12,FALSE)</f>
        <v>1</v>
      </c>
      <c r="AA645" s="2">
        <f>VLOOKUP(A645,Sales!A:N,13,FALSE)</f>
        <v>5</v>
      </c>
      <c r="AB645" s="2">
        <f>VLOOKUP(A645,Sales!A:N,14,FALSE)</f>
        <v>8</v>
      </c>
      <c r="AC645" s="2">
        <f>VLOOKUP(A645,Campaigns!A:I,2,FALSE)</f>
        <v>0</v>
      </c>
      <c r="AD645" s="2">
        <f>VLOOKUP(A645,Campaigns!A:I,3,FALSE)</f>
        <v>0</v>
      </c>
      <c r="AE645" s="2">
        <f>VLOOKUP(A645,Campaigns!A:I,4,FALSE)</f>
        <v>0</v>
      </c>
      <c r="AF645" s="2">
        <f>VLOOKUP(A645,Campaigns!A:I,5,FALSE)</f>
        <v>0</v>
      </c>
      <c r="AG645" s="2">
        <f>VLOOKUP(A645,Campaigns!A:I,6,FALSE)</f>
        <v>0</v>
      </c>
      <c r="AH645" s="2">
        <f>VLOOKUP(A645,Campaigns!A:I,7,FALSE)</f>
        <v>0</v>
      </c>
      <c r="AI645" s="2">
        <f>VLOOKUP(A645,Campaigns!A:I,8,FALSE)</f>
        <v>0</v>
      </c>
      <c r="AJ645" s="19">
        <f>VLOOKUP(A645,Campaigns!A:I,9,FALSE)</f>
        <v>43686</v>
      </c>
    </row>
    <row r="646" spans="1:36">
      <c r="A646" s="2">
        <v>1786</v>
      </c>
      <c r="B646" s="2">
        <f>VLOOKUP(A646, Customer!A:O, 2, FALSE)</f>
        <v>149681</v>
      </c>
      <c r="C646" s="2">
        <f>VLOOKUP(A646, Customer!A:O, 3, FALSE)</f>
        <v>0</v>
      </c>
      <c r="D646" s="2">
        <f>VLOOKUP(A646, Customer!A:O, 4, FALSE)</f>
        <v>2</v>
      </c>
      <c r="E646" s="2">
        <f>VLOOKUP(A646, Customer!A:O, 5, FALSE)</f>
        <v>44</v>
      </c>
      <c r="F646" s="2">
        <f>VLOOKUP(A646, Customer!A:O, 6, FALSE)</f>
        <v>0</v>
      </c>
      <c r="G646" s="2">
        <f>VLOOKUP(A646, Customer!A:O, 7, FALSE)</f>
        <v>1</v>
      </c>
      <c r="H646" s="2">
        <f>VLOOKUP(A646, Customer!A:O, 8, FALSE)</f>
        <v>0</v>
      </c>
      <c r="I646" s="2">
        <f>VLOOKUP(A646, Customer!A:O, 9, FALSE)</f>
        <v>0</v>
      </c>
      <c r="J646" s="2">
        <f>VLOOKUP(A646, Customer!A:O, 10, FALSE)</f>
        <v>0</v>
      </c>
      <c r="K646" s="2">
        <f>VLOOKUP(A646, Customer!A:O, 11, FALSE)</f>
        <v>0</v>
      </c>
      <c r="L646" s="2">
        <f>VLOOKUP(A646, Customer!A:O, 12, FALSE)</f>
        <v>0</v>
      </c>
      <c r="M646" s="2">
        <f>VLOOKUP(A646, Customer!A:O, 13, FALSE)</f>
        <v>1</v>
      </c>
      <c r="N646" s="2">
        <f>VLOOKUP(A646, Customer!A:O, 14, FALSE)</f>
        <v>0</v>
      </c>
      <c r="O646" s="2" t="str">
        <f>VLOOKUP(A646, Customer!A:O, 15, FALSE)</f>
        <v>State-Other</v>
      </c>
      <c r="P646" s="2">
        <f>VLOOKUP(A646,Sales!A:N,2,FALSE)</f>
        <v>66</v>
      </c>
      <c r="Q646">
        <f>VLOOKUP(A646,Sales!A:N,3,FALSE)</f>
        <v>1238</v>
      </c>
      <c r="R646" s="2">
        <f>VLOOKUP(A646,Sales!A:N,4,FALSE)</f>
        <v>0</v>
      </c>
      <c r="S646" s="2">
        <f>VLOOKUP(A646,Sales!A:N,5,FALSE)</f>
        <v>78</v>
      </c>
      <c r="T646" s="2">
        <f>VLOOKUP(A646,Sales!A:N,6,FALSE)</f>
        <v>0</v>
      </c>
      <c r="U646" s="2">
        <f>VLOOKUP(A646,Sales!A:N,7,FALSE)</f>
        <v>0</v>
      </c>
      <c r="V646" s="2">
        <f>VLOOKUP(A646,Sales!A:N,8,FALSE)</f>
        <v>63</v>
      </c>
      <c r="W646" s="2">
        <f>VLOOKUP(A646,Sales!A:N,9,FALSE)</f>
        <v>1253</v>
      </c>
      <c r="X646" s="2">
        <f>VLOOKUP(A646,Sales!A:N,10,FALSE)</f>
        <v>6</v>
      </c>
      <c r="Y646" s="2">
        <f>VLOOKUP(A646,Sales!A:N,11,FALSE)</f>
        <v>7</v>
      </c>
      <c r="Z646" s="2">
        <f>VLOOKUP(A646,Sales!A:N,12,FALSE)</f>
        <v>1</v>
      </c>
      <c r="AA646" s="2">
        <f>VLOOKUP(A646,Sales!A:N,13,FALSE)</f>
        <v>7</v>
      </c>
      <c r="AB646" s="2">
        <f>VLOOKUP(A646,Sales!A:N,14,FALSE)</f>
        <v>7</v>
      </c>
      <c r="AC646" s="2">
        <f>VLOOKUP(A646,Campaigns!A:I,2,FALSE)</f>
        <v>0</v>
      </c>
      <c r="AD646" s="2">
        <f>VLOOKUP(A646,Campaigns!A:I,3,FALSE)</f>
        <v>0</v>
      </c>
      <c r="AE646" s="2">
        <f>VLOOKUP(A646,Campaigns!A:I,4,FALSE)</f>
        <v>0</v>
      </c>
      <c r="AF646" s="2">
        <f>VLOOKUP(A646,Campaigns!A:I,5,FALSE)</f>
        <v>0</v>
      </c>
      <c r="AG646" s="2">
        <f>VLOOKUP(A646,Campaigns!A:I,6,FALSE)</f>
        <v>0</v>
      </c>
      <c r="AH646" s="2">
        <f>VLOOKUP(A646,Campaigns!A:I,7,FALSE)</f>
        <v>0</v>
      </c>
      <c r="AI646" s="2">
        <f>VLOOKUP(A646,Campaigns!A:I,8,FALSE)</f>
        <v>0</v>
      </c>
      <c r="AJ646" s="19">
        <f>VLOOKUP(A646,Campaigns!A:I,9,FALSE)</f>
        <v>44108</v>
      </c>
    </row>
    <row r="647" spans="1:36">
      <c r="A647" s="2">
        <v>2537</v>
      </c>
      <c r="B647" s="2">
        <f>VLOOKUP(A647, Customer!A:O, 2, FALSE)</f>
        <v>149681</v>
      </c>
      <c r="C647" s="2">
        <f>VLOOKUP(A647, Customer!A:O, 3, FALSE)</f>
        <v>0</v>
      </c>
      <c r="D647" s="2">
        <f>VLOOKUP(A647, Customer!A:O, 4, FALSE)</f>
        <v>2</v>
      </c>
      <c r="E647" s="2">
        <f>VLOOKUP(A647, Customer!A:O, 5, FALSE)</f>
        <v>44</v>
      </c>
      <c r="F647" s="2">
        <f>VLOOKUP(A647, Customer!A:O, 6, FALSE)</f>
        <v>0</v>
      </c>
      <c r="G647" s="2">
        <f>VLOOKUP(A647, Customer!A:O, 7, FALSE)</f>
        <v>1</v>
      </c>
      <c r="H647" s="2">
        <f>VLOOKUP(A647, Customer!A:O, 8, FALSE)</f>
        <v>0</v>
      </c>
      <c r="I647" s="2">
        <f>VLOOKUP(A647, Customer!A:O, 9, FALSE)</f>
        <v>0</v>
      </c>
      <c r="J647" s="2">
        <f>VLOOKUP(A647, Customer!A:O, 10, FALSE)</f>
        <v>0</v>
      </c>
      <c r="K647" s="2">
        <f>VLOOKUP(A647, Customer!A:O, 11, FALSE)</f>
        <v>0</v>
      </c>
      <c r="L647" s="2">
        <f>VLOOKUP(A647, Customer!A:O, 12, FALSE)</f>
        <v>0</v>
      </c>
      <c r="M647" s="2">
        <f>VLOOKUP(A647, Customer!A:O, 13, FALSE)</f>
        <v>1</v>
      </c>
      <c r="N647" s="2">
        <f>VLOOKUP(A647, Customer!A:O, 14, FALSE)</f>
        <v>0</v>
      </c>
      <c r="O647" s="2" t="str">
        <f>VLOOKUP(A647, Customer!A:O, 15, FALSE)</f>
        <v>State-California</v>
      </c>
      <c r="P647" s="2">
        <f>VLOOKUP(A647,Sales!A:N,2,FALSE)</f>
        <v>66</v>
      </c>
      <c r="Q647">
        <f>VLOOKUP(A647,Sales!A:N,3,FALSE)</f>
        <v>1238</v>
      </c>
      <c r="R647" s="2">
        <f>VLOOKUP(A647,Sales!A:N,4,FALSE)</f>
        <v>0</v>
      </c>
      <c r="S647" s="2">
        <f>VLOOKUP(A647,Sales!A:N,5,FALSE)</f>
        <v>78</v>
      </c>
      <c r="T647" s="2">
        <f>VLOOKUP(A647,Sales!A:N,6,FALSE)</f>
        <v>0</v>
      </c>
      <c r="U647" s="2">
        <f>VLOOKUP(A647,Sales!A:N,7,FALSE)</f>
        <v>0</v>
      </c>
      <c r="V647" s="2">
        <f>VLOOKUP(A647,Sales!A:N,8,FALSE)</f>
        <v>63</v>
      </c>
      <c r="W647" s="2">
        <f>VLOOKUP(A647,Sales!A:N,9,FALSE)</f>
        <v>1253</v>
      </c>
      <c r="X647" s="2">
        <f>VLOOKUP(A647,Sales!A:N,10,FALSE)</f>
        <v>6</v>
      </c>
      <c r="Y647" s="2">
        <f>VLOOKUP(A647,Sales!A:N,11,FALSE)</f>
        <v>7</v>
      </c>
      <c r="Z647" s="2">
        <f>VLOOKUP(A647,Sales!A:N,12,FALSE)</f>
        <v>1</v>
      </c>
      <c r="AA647" s="2">
        <f>VLOOKUP(A647,Sales!A:N,13,FALSE)</f>
        <v>7</v>
      </c>
      <c r="AB647" s="2">
        <f>VLOOKUP(A647,Sales!A:N,14,FALSE)</f>
        <v>7</v>
      </c>
      <c r="AC647" s="2">
        <f>VLOOKUP(A647,Campaigns!A:I,2,FALSE)</f>
        <v>0</v>
      </c>
      <c r="AD647" s="2">
        <f>VLOOKUP(A647,Campaigns!A:I,3,FALSE)</f>
        <v>0</v>
      </c>
      <c r="AE647" s="2">
        <f>VLOOKUP(A647,Campaigns!A:I,4,FALSE)</f>
        <v>0</v>
      </c>
      <c r="AF647" s="2">
        <f>VLOOKUP(A647,Campaigns!A:I,5,FALSE)</f>
        <v>0</v>
      </c>
      <c r="AG647" s="2">
        <f>VLOOKUP(A647,Campaigns!A:I,6,FALSE)</f>
        <v>0</v>
      </c>
      <c r="AH647" s="2">
        <f>VLOOKUP(A647,Campaigns!A:I,7,FALSE)</f>
        <v>0</v>
      </c>
      <c r="AI647" s="2">
        <f>VLOOKUP(A647,Campaigns!A:I,8,FALSE)</f>
        <v>0</v>
      </c>
      <c r="AJ647" s="19">
        <f>VLOOKUP(A647,Campaigns!A:I,9,FALSE)</f>
        <v>44108</v>
      </c>
    </row>
    <row r="648" spans="1:36">
      <c r="A648" s="2">
        <v>2653</v>
      </c>
      <c r="B648" s="2">
        <f>VLOOKUP(A648, Customer!A:O, 2, FALSE)</f>
        <v>149544</v>
      </c>
      <c r="C648" s="2">
        <f>VLOOKUP(A648, Customer!A:O, 3, FALSE)</f>
        <v>1</v>
      </c>
      <c r="D648" s="2">
        <f>VLOOKUP(A648, Customer!A:O, 4, FALSE)</f>
        <v>0</v>
      </c>
      <c r="E648" s="2">
        <f>VLOOKUP(A648, Customer!A:O, 5, FALSE)</f>
        <v>44</v>
      </c>
      <c r="F648" s="2">
        <f>VLOOKUP(A648, Customer!A:O, 6, FALSE)</f>
        <v>0</v>
      </c>
      <c r="G648" s="2">
        <f>VLOOKUP(A648, Customer!A:O, 7, FALSE)</f>
        <v>1</v>
      </c>
      <c r="H648" s="2">
        <f>VLOOKUP(A648, Customer!A:O, 8, FALSE)</f>
        <v>0</v>
      </c>
      <c r="I648" s="2">
        <f>VLOOKUP(A648, Customer!A:O, 9, FALSE)</f>
        <v>0</v>
      </c>
      <c r="J648" s="2">
        <f>VLOOKUP(A648, Customer!A:O, 10, FALSE)</f>
        <v>0</v>
      </c>
      <c r="K648" s="2">
        <f>VLOOKUP(A648, Customer!A:O, 11, FALSE)</f>
        <v>0</v>
      </c>
      <c r="L648" s="2">
        <f>VLOOKUP(A648, Customer!A:O, 12, FALSE)</f>
        <v>0</v>
      </c>
      <c r="M648" s="2">
        <f>VLOOKUP(A648, Customer!A:O, 13, FALSE)</f>
        <v>0</v>
      </c>
      <c r="N648" s="2">
        <f>VLOOKUP(A648, Customer!A:O, 14, FALSE)</f>
        <v>1</v>
      </c>
      <c r="O648" s="2" t="str">
        <f>VLOOKUP(A648, Customer!A:O, 15, FALSE)</f>
        <v>State-Illinois</v>
      </c>
      <c r="P648" s="2">
        <f>VLOOKUP(A648,Sales!A:N,2,FALSE)</f>
        <v>0</v>
      </c>
      <c r="Q648">
        <f>VLOOKUP(A648,Sales!A:N,3,FALSE)</f>
        <v>930</v>
      </c>
      <c r="R648" s="2">
        <f>VLOOKUP(A648,Sales!A:N,4,FALSE)</f>
        <v>0</v>
      </c>
      <c r="S648" s="2">
        <f>VLOOKUP(A648,Sales!A:N,5,FALSE)</f>
        <v>220</v>
      </c>
      <c r="T648" s="2">
        <f>VLOOKUP(A648,Sales!A:N,6,FALSE)</f>
        <v>0</v>
      </c>
      <c r="U648" s="2">
        <f>VLOOKUP(A648,Sales!A:N,7,FALSE)</f>
        <v>0</v>
      </c>
      <c r="V648" s="2">
        <f>VLOOKUP(A648,Sales!A:N,8,FALSE)</f>
        <v>69</v>
      </c>
      <c r="W648" s="2">
        <f>VLOOKUP(A648,Sales!A:N,9,FALSE)</f>
        <v>1081</v>
      </c>
      <c r="X648" s="2">
        <f>VLOOKUP(A648,Sales!A:N,10,FALSE)</f>
        <v>2</v>
      </c>
      <c r="Y648" s="2">
        <f>VLOOKUP(A648,Sales!A:N,11,FALSE)</f>
        <v>5</v>
      </c>
      <c r="Z648" s="2">
        <f>VLOOKUP(A648,Sales!A:N,12,FALSE)</f>
        <v>1</v>
      </c>
      <c r="AA648" s="2">
        <f>VLOOKUP(A648,Sales!A:N,13,FALSE)</f>
        <v>8</v>
      </c>
      <c r="AB648" s="2">
        <f>VLOOKUP(A648,Sales!A:N,14,FALSE)</f>
        <v>7</v>
      </c>
      <c r="AC648" s="2">
        <f>VLOOKUP(A648,Campaigns!A:I,2,FALSE)</f>
        <v>0</v>
      </c>
      <c r="AD648" s="2">
        <f>VLOOKUP(A648,Campaigns!A:I,3,FALSE)</f>
        <v>0</v>
      </c>
      <c r="AE648" s="2">
        <f>VLOOKUP(A648,Campaigns!A:I,4,FALSE)</f>
        <v>0</v>
      </c>
      <c r="AF648" s="2">
        <f>VLOOKUP(A648,Campaigns!A:I,5,FALSE)</f>
        <v>0</v>
      </c>
      <c r="AG648" s="2">
        <f>VLOOKUP(A648,Campaigns!A:I,6,FALSE)</f>
        <v>0</v>
      </c>
      <c r="AH648" s="2">
        <f>VLOOKUP(A648,Campaigns!A:I,7,FALSE)</f>
        <v>0</v>
      </c>
      <c r="AI648" s="2">
        <f>VLOOKUP(A648,Campaigns!A:I,8,FALSE)</f>
        <v>0</v>
      </c>
      <c r="AJ648" s="19" t="str">
        <f>VLOOKUP(A648,Campaigns!A:I,9,FALSE)</f>
        <v>7/20/2019</v>
      </c>
    </row>
    <row r="649" spans="1:36">
      <c r="A649" s="2">
        <v>1992</v>
      </c>
      <c r="B649" s="2">
        <f>VLOOKUP(A649, Customer!A:O, 2, FALSE)</f>
        <v>149187</v>
      </c>
      <c r="C649" s="2">
        <f>VLOOKUP(A649, Customer!A:O, 3, FALSE)</f>
        <v>0</v>
      </c>
      <c r="D649" s="2">
        <f>VLOOKUP(A649, Customer!A:O, 4, FALSE)</f>
        <v>1</v>
      </c>
      <c r="E649" s="2">
        <f>VLOOKUP(A649, Customer!A:O, 5, FALSE)</f>
        <v>44</v>
      </c>
      <c r="F649" s="2">
        <f>VLOOKUP(A649, Customer!A:O, 6, FALSE)</f>
        <v>0</v>
      </c>
      <c r="G649" s="2">
        <f>VLOOKUP(A649, Customer!A:O, 7, FALSE)</f>
        <v>0</v>
      </c>
      <c r="H649" s="2">
        <f>VLOOKUP(A649, Customer!A:O, 8, FALSE)</f>
        <v>0</v>
      </c>
      <c r="I649" s="2">
        <f>VLOOKUP(A649, Customer!A:O, 9, FALSE)</f>
        <v>1</v>
      </c>
      <c r="J649" s="2">
        <f>VLOOKUP(A649, Customer!A:O, 10, FALSE)</f>
        <v>0</v>
      </c>
      <c r="K649" s="2">
        <f>VLOOKUP(A649, Customer!A:O, 11, FALSE)</f>
        <v>0</v>
      </c>
      <c r="L649" s="2">
        <f>VLOOKUP(A649, Customer!A:O, 12, FALSE)</f>
        <v>0</v>
      </c>
      <c r="M649" s="2">
        <f>VLOOKUP(A649, Customer!A:O, 13, FALSE)</f>
        <v>0</v>
      </c>
      <c r="N649" s="2">
        <f>VLOOKUP(A649, Customer!A:O, 14, FALSE)</f>
        <v>1</v>
      </c>
      <c r="O649" s="2" t="str">
        <f>VLOOKUP(A649, Customer!A:O, 15, FALSE)</f>
        <v>State-Florida</v>
      </c>
      <c r="P649" s="2">
        <f>VLOOKUP(A649,Sales!A:N,2,FALSE)</f>
        <v>63</v>
      </c>
      <c r="Q649">
        <f>VLOOKUP(A649,Sales!A:N,3,FALSE)</f>
        <v>246</v>
      </c>
      <c r="R649" s="2">
        <f>VLOOKUP(A649,Sales!A:N,4,FALSE)</f>
        <v>3</v>
      </c>
      <c r="S649" s="2">
        <f>VLOOKUP(A649,Sales!A:N,5,FALSE)</f>
        <v>94</v>
      </c>
      <c r="T649" s="2">
        <f>VLOOKUP(A649,Sales!A:N,6,FALSE)</f>
        <v>6</v>
      </c>
      <c r="U649" s="2">
        <f>VLOOKUP(A649,Sales!A:N,7,FALSE)</f>
        <v>3</v>
      </c>
      <c r="V649" s="2">
        <f>VLOOKUP(A649,Sales!A:N,8,FALSE)</f>
        <v>0</v>
      </c>
      <c r="W649" s="2">
        <f>VLOOKUP(A649,Sales!A:N,9,FALSE)</f>
        <v>352</v>
      </c>
      <c r="X649" s="2">
        <f>VLOOKUP(A649,Sales!A:N,10,FALSE)</f>
        <v>1</v>
      </c>
      <c r="Y649" s="2">
        <f>VLOOKUP(A649,Sales!A:N,11,FALSE)</f>
        <v>1</v>
      </c>
      <c r="Z649" s="2">
        <f>VLOOKUP(A649,Sales!A:N,12,FALSE)</f>
        <v>1</v>
      </c>
      <c r="AA649" s="2">
        <f>VLOOKUP(A649,Sales!A:N,13,FALSE)</f>
        <v>5</v>
      </c>
      <c r="AB649" s="2">
        <f>VLOOKUP(A649,Sales!A:N,14,FALSE)</f>
        <v>2</v>
      </c>
      <c r="AC649" s="2">
        <f>VLOOKUP(A649,Campaigns!A:I,2,FALSE)</f>
        <v>0</v>
      </c>
      <c r="AD649" s="2">
        <f>VLOOKUP(A649,Campaigns!A:I,3,FALSE)</f>
        <v>0</v>
      </c>
      <c r="AE649" s="2">
        <f>VLOOKUP(A649,Campaigns!A:I,4,FALSE)</f>
        <v>0</v>
      </c>
      <c r="AF649" s="2">
        <f>VLOOKUP(A649,Campaigns!A:I,5,FALSE)</f>
        <v>0</v>
      </c>
      <c r="AG649" s="2">
        <f>VLOOKUP(A649,Campaigns!A:I,6,FALSE)</f>
        <v>0</v>
      </c>
      <c r="AH649" s="2">
        <f>VLOOKUP(A649,Campaigns!A:I,7,FALSE)</f>
        <v>0</v>
      </c>
      <c r="AI649" s="2">
        <f>VLOOKUP(A649,Campaigns!A:I,8,FALSE)</f>
        <v>0</v>
      </c>
      <c r="AJ649" s="19" t="str">
        <f>VLOOKUP(A649,Campaigns!A:I,9,FALSE)</f>
        <v>6/17/2020</v>
      </c>
    </row>
    <row r="650" spans="1:36">
      <c r="A650" s="2">
        <v>2346</v>
      </c>
      <c r="B650" s="2">
        <f>VLOOKUP(A650, Customer!A:O, 2, FALSE)</f>
        <v>147025</v>
      </c>
      <c r="C650" s="2">
        <f>VLOOKUP(A650, Customer!A:O, 3, FALSE)</f>
        <v>0</v>
      </c>
      <c r="D650" s="2">
        <f>VLOOKUP(A650, Customer!A:O, 4, FALSE)</f>
        <v>1</v>
      </c>
      <c r="E650" s="2">
        <f>VLOOKUP(A650, Customer!A:O, 5, FALSE)</f>
        <v>44</v>
      </c>
      <c r="F650" s="2">
        <f>VLOOKUP(A650, Customer!A:O, 6, FALSE)</f>
        <v>0</v>
      </c>
      <c r="G650" s="2">
        <f>VLOOKUP(A650, Customer!A:O, 7, FALSE)</f>
        <v>0</v>
      </c>
      <c r="H650" s="2">
        <f>VLOOKUP(A650, Customer!A:O, 8, FALSE)</f>
        <v>1</v>
      </c>
      <c r="I650" s="2">
        <f>VLOOKUP(A650, Customer!A:O, 9, FALSE)</f>
        <v>0</v>
      </c>
      <c r="J650" s="2">
        <f>VLOOKUP(A650, Customer!A:O, 10, FALSE)</f>
        <v>0</v>
      </c>
      <c r="K650" s="2">
        <f>VLOOKUP(A650, Customer!A:O, 11, FALSE)</f>
        <v>0</v>
      </c>
      <c r="L650" s="2">
        <f>VLOOKUP(A650, Customer!A:O, 12, FALSE)</f>
        <v>1</v>
      </c>
      <c r="M650" s="2">
        <f>VLOOKUP(A650, Customer!A:O, 13, FALSE)</f>
        <v>0</v>
      </c>
      <c r="N650" s="2">
        <f>VLOOKUP(A650, Customer!A:O, 14, FALSE)</f>
        <v>0</v>
      </c>
      <c r="O650" s="2" t="str">
        <f>VLOOKUP(A650, Customer!A:O, 15, FALSE)</f>
        <v>State-Florida</v>
      </c>
      <c r="P650" s="2">
        <f>VLOOKUP(A650,Sales!A:N,2,FALSE)</f>
        <v>52</v>
      </c>
      <c r="Q650">
        <f>VLOOKUP(A650,Sales!A:N,3,FALSE)</f>
        <v>794</v>
      </c>
      <c r="R650" s="2">
        <f>VLOOKUP(A650,Sales!A:N,4,FALSE)</f>
        <v>22</v>
      </c>
      <c r="S650" s="2">
        <f>VLOOKUP(A650,Sales!A:N,5,FALSE)</f>
        <v>338</v>
      </c>
      <c r="T650" s="2">
        <f>VLOOKUP(A650,Sales!A:N,6,FALSE)</f>
        <v>63</v>
      </c>
      <c r="U650" s="2">
        <f>VLOOKUP(A650,Sales!A:N,7,FALSE)</f>
        <v>0</v>
      </c>
      <c r="V650" s="2">
        <f>VLOOKUP(A650,Sales!A:N,8,FALSE)</f>
        <v>81</v>
      </c>
      <c r="W650" s="2">
        <f>VLOOKUP(A650,Sales!A:N,9,FALSE)</f>
        <v>1135</v>
      </c>
      <c r="X650" s="2">
        <f>VLOOKUP(A650,Sales!A:N,10,FALSE)</f>
        <v>3</v>
      </c>
      <c r="Y650" s="2">
        <f>VLOOKUP(A650,Sales!A:N,11,FALSE)</f>
        <v>6</v>
      </c>
      <c r="Z650" s="2">
        <f>VLOOKUP(A650,Sales!A:N,12,FALSE)</f>
        <v>3</v>
      </c>
      <c r="AA650" s="2">
        <f>VLOOKUP(A650,Sales!A:N,13,FALSE)</f>
        <v>5</v>
      </c>
      <c r="AB650" s="2">
        <f>VLOOKUP(A650,Sales!A:N,14,FALSE)</f>
        <v>6</v>
      </c>
      <c r="AC650" s="2">
        <f>VLOOKUP(A650,Campaigns!A:I,2,FALSE)</f>
        <v>0</v>
      </c>
      <c r="AD650" s="2">
        <f>VLOOKUP(A650,Campaigns!A:I,3,FALSE)</f>
        <v>0</v>
      </c>
      <c r="AE650" s="2">
        <f>VLOOKUP(A650,Campaigns!A:I,4,FALSE)</f>
        <v>0</v>
      </c>
      <c r="AF650" s="2">
        <f>VLOOKUP(A650,Campaigns!A:I,5,FALSE)</f>
        <v>0</v>
      </c>
      <c r="AG650" s="2">
        <f>VLOOKUP(A650,Campaigns!A:I,6,FALSE)</f>
        <v>0</v>
      </c>
      <c r="AH650" s="2">
        <f>VLOOKUP(A650,Campaigns!A:I,7,FALSE)</f>
        <v>0</v>
      </c>
      <c r="AI650" s="2">
        <f>VLOOKUP(A650,Campaigns!A:I,8,FALSE)</f>
        <v>0</v>
      </c>
      <c r="AJ650" s="19" t="str">
        <f>VLOOKUP(A650,Campaigns!A:I,9,FALSE)</f>
        <v>4/13/2020</v>
      </c>
    </row>
    <row r="651" spans="1:36">
      <c r="A651" s="2">
        <v>1475</v>
      </c>
      <c r="B651" s="2">
        <f>VLOOKUP(A651, Customer!A:O, 2, FALSE)</f>
        <v>146310</v>
      </c>
      <c r="C651" s="2">
        <f>VLOOKUP(A651, Customer!A:O, 3, FALSE)</f>
        <v>1</v>
      </c>
      <c r="D651" s="2">
        <f>VLOOKUP(A651, Customer!A:O, 4, FALSE)</f>
        <v>0</v>
      </c>
      <c r="E651" s="2">
        <f>VLOOKUP(A651, Customer!A:O, 5, FALSE)</f>
        <v>44</v>
      </c>
      <c r="F651" s="2">
        <f>VLOOKUP(A651, Customer!A:O, 6, FALSE)</f>
        <v>1</v>
      </c>
      <c r="G651" s="2">
        <f>VLOOKUP(A651, Customer!A:O, 7, FALSE)</f>
        <v>0</v>
      </c>
      <c r="H651" s="2">
        <f>VLOOKUP(A651, Customer!A:O, 8, FALSE)</f>
        <v>0</v>
      </c>
      <c r="I651" s="2">
        <f>VLOOKUP(A651, Customer!A:O, 9, FALSE)</f>
        <v>0</v>
      </c>
      <c r="J651" s="2">
        <f>VLOOKUP(A651, Customer!A:O, 10, FALSE)</f>
        <v>0</v>
      </c>
      <c r="K651" s="2">
        <f>VLOOKUP(A651, Customer!A:O, 11, FALSE)</f>
        <v>0</v>
      </c>
      <c r="L651" s="2">
        <f>VLOOKUP(A651, Customer!A:O, 12, FALSE)</f>
        <v>1</v>
      </c>
      <c r="M651" s="2">
        <f>VLOOKUP(A651, Customer!A:O, 13, FALSE)</f>
        <v>0</v>
      </c>
      <c r="N651" s="2">
        <f>VLOOKUP(A651, Customer!A:O, 14, FALSE)</f>
        <v>0</v>
      </c>
      <c r="O651" s="2" t="str">
        <f>VLOOKUP(A651, Customer!A:O, 15, FALSE)</f>
        <v>State-California</v>
      </c>
      <c r="P651" s="2">
        <f>VLOOKUP(A651,Sales!A:N,2,FALSE)</f>
        <v>99</v>
      </c>
      <c r="Q651">
        <f>VLOOKUP(A651,Sales!A:N,3,FALSE)</f>
        <v>584</v>
      </c>
      <c r="R651" s="2">
        <f>VLOOKUP(A651,Sales!A:N,4,FALSE)</f>
        <v>6</v>
      </c>
      <c r="S651" s="2">
        <f>VLOOKUP(A651,Sales!A:N,5,FALSE)</f>
        <v>278</v>
      </c>
      <c r="T651" s="2">
        <f>VLOOKUP(A651,Sales!A:N,6,FALSE)</f>
        <v>47</v>
      </c>
      <c r="U651" s="2">
        <f>VLOOKUP(A651,Sales!A:N,7,FALSE)</f>
        <v>16</v>
      </c>
      <c r="V651" s="2">
        <f>VLOOKUP(A651,Sales!A:N,8,FALSE)</f>
        <v>44</v>
      </c>
      <c r="W651" s="2">
        <f>VLOOKUP(A651,Sales!A:N,9,FALSE)</f>
        <v>888</v>
      </c>
      <c r="X651" s="2">
        <f>VLOOKUP(A651,Sales!A:N,10,FALSE)</f>
        <v>2</v>
      </c>
      <c r="Y651" s="2">
        <f>VLOOKUP(A651,Sales!A:N,11,FALSE)</f>
        <v>6</v>
      </c>
      <c r="Z651" s="2">
        <f>VLOOKUP(A651,Sales!A:N,12,FALSE)</f>
        <v>1</v>
      </c>
      <c r="AA651" s="2">
        <f>VLOOKUP(A651,Sales!A:N,13,FALSE)</f>
        <v>5</v>
      </c>
      <c r="AB651" s="2">
        <f>VLOOKUP(A651,Sales!A:N,14,FALSE)</f>
        <v>8</v>
      </c>
      <c r="AC651" s="2">
        <f>VLOOKUP(A651,Campaigns!A:I,2,FALSE)</f>
        <v>0</v>
      </c>
      <c r="AD651" s="2">
        <f>VLOOKUP(A651,Campaigns!A:I,3,FALSE)</f>
        <v>0</v>
      </c>
      <c r="AE651" s="2">
        <f>VLOOKUP(A651,Campaigns!A:I,4,FALSE)</f>
        <v>0</v>
      </c>
      <c r="AF651" s="2">
        <f>VLOOKUP(A651,Campaigns!A:I,5,FALSE)</f>
        <v>0</v>
      </c>
      <c r="AG651" s="2">
        <f>VLOOKUP(A651,Campaigns!A:I,6,FALSE)</f>
        <v>0</v>
      </c>
      <c r="AH651" s="2">
        <f>VLOOKUP(A651,Campaigns!A:I,7,FALSE)</f>
        <v>0</v>
      </c>
      <c r="AI651" s="2">
        <f>VLOOKUP(A651,Campaigns!A:I,8,FALSE)</f>
        <v>0</v>
      </c>
      <c r="AJ651" s="19">
        <f>VLOOKUP(A651,Campaigns!A:I,9,FALSE)</f>
        <v>43743</v>
      </c>
    </row>
    <row r="652" spans="1:36">
      <c r="A652" s="2">
        <v>1935</v>
      </c>
      <c r="B652" s="2">
        <f>VLOOKUP(A652, Customer!A:O, 2, FALSE)</f>
        <v>146106</v>
      </c>
      <c r="C652" s="2">
        <f>VLOOKUP(A652, Customer!A:O, 3, FALSE)</f>
        <v>1</v>
      </c>
      <c r="D652" s="2">
        <f>VLOOKUP(A652, Customer!A:O, 4, FALSE)</f>
        <v>1</v>
      </c>
      <c r="E652" s="2">
        <f>VLOOKUP(A652, Customer!A:O, 5, FALSE)</f>
        <v>44</v>
      </c>
      <c r="F652" s="2">
        <f>VLOOKUP(A652, Customer!A:O, 6, FALSE)</f>
        <v>0</v>
      </c>
      <c r="G652" s="2">
        <f>VLOOKUP(A652, Customer!A:O, 7, FALSE)</f>
        <v>0</v>
      </c>
      <c r="H652" s="2">
        <f>VLOOKUP(A652, Customer!A:O, 8, FALSE)</f>
        <v>0</v>
      </c>
      <c r="I652" s="2">
        <f>VLOOKUP(A652, Customer!A:O, 9, FALSE)</f>
        <v>1</v>
      </c>
      <c r="J652" s="2">
        <f>VLOOKUP(A652, Customer!A:O, 10, FALSE)</f>
        <v>0</v>
      </c>
      <c r="K652" s="2">
        <f>VLOOKUP(A652, Customer!A:O, 11, FALSE)</f>
        <v>0</v>
      </c>
      <c r="L652" s="2">
        <f>VLOOKUP(A652, Customer!A:O, 12, FALSE)</f>
        <v>0</v>
      </c>
      <c r="M652" s="2">
        <f>VLOOKUP(A652, Customer!A:O, 13, FALSE)</f>
        <v>1</v>
      </c>
      <c r="N652" s="2">
        <f>VLOOKUP(A652, Customer!A:O, 14, FALSE)</f>
        <v>0</v>
      </c>
      <c r="O652" s="2" t="str">
        <f>VLOOKUP(A652, Customer!A:O, 15, FALSE)</f>
        <v>State-Texas</v>
      </c>
      <c r="P652" s="2">
        <f>VLOOKUP(A652,Sales!A:N,2,FALSE)</f>
        <v>84</v>
      </c>
      <c r="Q652">
        <f>VLOOKUP(A652,Sales!A:N,3,FALSE)</f>
        <v>95</v>
      </c>
      <c r="R652" s="2">
        <f>VLOOKUP(A652,Sales!A:N,4,FALSE)</f>
        <v>0</v>
      </c>
      <c r="S652" s="2">
        <f>VLOOKUP(A652,Sales!A:N,5,FALSE)</f>
        <v>25</v>
      </c>
      <c r="T652" s="2">
        <f>VLOOKUP(A652,Sales!A:N,6,FALSE)</f>
        <v>6</v>
      </c>
      <c r="U652" s="2">
        <f>VLOOKUP(A652,Sales!A:N,7,FALSE)</f>
        <v>0</v>
      </c>
      <c r="V652" s="2">
        <f>VLOOKUP(A652,Sales!A:N,8,FALSE)</f>
        <v>44</v>
      </c>
      <c r="W652" s="2">
        <f>VLOOKUP(A652,Sales!A:N,9,FALSE)</f>
        <v>82</v>
      </c>
      <c r="X652" s="2">
        <f>VLOOKUP(A652,Sales!A:N,10,FALSE)</f>
        <v>1</v>
      </c>
      <c r="Y652" s="2">
        <f>VLOOKUP(A652,Sales!A:N,11,FALSE)</f>
        <v>1</v>
      </c>
      <c r="Z652" s="2">
        <f>VLOOKUP(A652,Sales!A:N,12,FALSE)</f>
        <v>1</v>
      </c>
      <c r="AA652" s="2">
        <f>VLOOKUP(A652,Sales!A:N,13,FALSE)</f>
        <v>2</v>
      </c>
      <c r="AB652" s="2">
        <f>VLOOKUP(A652,Sales!A:N,14,FALSE)</f>
        <v>6</v>
      </c>
      <c r="AC652" s="2">
        <f>VLOOKUP(A652,Campaigns!A:I,2,FALSE)</f>
        <v>0</v>
      </c>
      <c r="AD652" s="2">
        <f>VLOOKUP(A652,Campaigns!A:I,3,FALSE)</f>
        <v>0</v>
      </c>
      <c r="AE652" s="2">
        <f>VLOOKUP(A652,Campaigns!A:I,4,FALSE)</f>
        <v>0</v>
      </c>
      <c r="AF652" s="2">
        <f>VLOOKUP(A652,Campaigns!A:I,5,FALSE)</f>
        <v>0</v>
      </c>
      <c r="AG652" s="2">
        <f>VLOOKUP(A652,Campaigns!A:I,6,FALSE)</f>
        <v>0</v>
      </c>
      <c r="AH652" s="2">
        <f>VLOOKUP(A652,Campaigns!A:I,7,FALSE)</f>
        <v>0</v>
      </c>
      <c r="AI652" s="2">
        <f>VLOOKUP(A652,Campaigns!A:I,8,FALSE)</f>
        <v>0</v>
      </c>
      <c r="AJ652" s="19" t="str">
        <f>VLOOKUP(A652,Campaigns!A:I,9,FALSE)</f>
        <v>10/15/2020</v>
      </c>
    </row>
    <row r="653" spans="1:36">
      <c r="A653" s="2">
        <v>2137</v>
      </c>
      <c r="B653" s="2">
        <f>VLOOKUP(A653, Customer!A:O, 2, FALSE)</f>
        <v>146049</v>
      </c>
      <c r="C653" s="2">
        <f>VLOOKUP(A653, Customer!A:O, 3, FALSE)</f>
        <v>1</v>
      </c>
      <c r="D653" s="2">
        <f>VLOOKUP(A653, Customer!A:O, 4, FALSE)</f>
        <v>1</v>
      </c>
      <c r="E653" s="2">
        <f>VLOOKUP(A653, Customer!A:O, 5, FALSE)</f>
        <v>44</v>
      </c>
      <c r="F653" s="2">
        <f>VLOOKUP(A653, Customer!A:O, 6, FALSE)</f>
        <v>0</v>
      </c>
      <c r="G653" s="2">
        <f>VLOOKUP(A653, Customer!A:O, 7, FALSE)</f>
        <v>1</v>
      </c>
      <c r="H653" s="2">
        <f>VLOOKUP(A653, Customer!A:O, 8, FALSE)</f>
        <v>0</v>
      </c>
      <c r="I653" s="2">
        <f>VLOOKUP(A653, Customer!A:O, 9, FALSE)</f>
        <v>0</v>
      </c>
      <c r="J653" s="2">
        <f>VLOOKUP(A653, Customer!A:O, 10, FALSE)</f>
        <v>0</v>
      </c>
      <c r="K653" s="2">
        <f>VLOOKUP(A653, Customer!A:O, 11, FALSE)</f>
        <v>0</v>
      </c>
      <c r="L653" s="2">
        <f>VLOOKUP(A653, Customer!A:O, 12, FALSE)</f>
        <v>1</v>
      </c>
      <c r="M653" s="2">
        <f>VLOOKUP(A653, Customer!A:O, 13, FALSE)</f>
        <v>0</v>
      </c>
      <c r="N653" s="2">
        <f>VLOOKUP(A653, Customer!A:O, 14, FALSE)</f>
        <v>0</v>
      </c>
      <c r="O653" s="2" t="str">
        <f>VLOOKUP(A653, Customer!A:O, 15, FALSE)</f>
        <v>State-Illinois</v>
      </c>
      <c r="P653" s="2">
        <f>VLOOKUP(A653,Sales!A:N,2,FALSE)</f>
        <v>11</v>
      </c>
      <c r="Q653">
        <f>VLOOKUP(A653,Sales!A:N,3,FALSE)</f>
        <v>1085</v>
      </c>
      <c r="R653" s="2">
        <f>VLOOKUP(A653,Sales!A:N,4,FALSE)</f>
        <v>29</v>
      </c>
      <c r="S653" s="2">
        <f>VLOOKUP(A653,Sales!A:N,5,FALSE)</f>
        <v>355</v>
      </c>
      <c r="T653" s="2">
        <f>VLOOKUP(A653,Sales!A:N,6,FALSE)</f>
        <v>60</v>
      </c>
      <c r="U653" s="2">
        <f>VLOOKUP(A653,Sales!A:N,7,FALSE)</f>
        <v>44</v>
      </c>
      <c r="V653" s="2">
        <f>VLOOKUP(A653,Sales!A:N,8,FALSE)</f>
        <v>60</v>
      </c>
      <c r="W653" s="2">
        <f>VLOOKUP(A653,Sales!A:N,9,FALSE)</f>
        <v>1513</v>
      </c>
      <c r="X653" s="2">
        <f>VLOOKUP(A653,Sales!A:N,10,FALSE)</f>
        <v>10</v>
      </c>
      <c r="Y653" s="2">
        <f>VLOOKUP(A653,Sales!A:N,11,FALSE)</f>
        <v>5</v>
      </c>
      <c r="Z653" s="2">
        <f>VLOOKUP(A653,Sales!A:N,12,FALSE)</f>
        <v>2</v>
      </c>
      <c r="AA653" s="2">
        <f>VLOOKUP(A653,Sales!A:N,13,FALSE)</f>
        <v>9</v>
      </c>
      <c r="AB653" s="2">
        <f>VLOOKUP(A653,Sales!A:N,14,FALSE)</f>
        <v>7</v>
      </c>
      <c r="AC653" s="2">
        <f>VLOOKUP(A653,Campaigns!A:I,2,FALSE)</f>
        <v>0</v>
      </c>
      <c r="AD653" s="2">
        <f>VLOOKUP(A653,Campaigns!A:I,3,FALSE)</f>
        <v>0</v>
      </c>
      <c r="AE653" s="2">
        <f>VLOOKUP(A653,Campaigns!A:I,4,FALSE)</f>
        <v>0</v>
      </c>
      <c r="AF653" s="2">
        <f>VLOOKUP(A653,Campaigns!A:I,5,FALSE)</f>
        <v>0</v>
      </c>
      <c r="AG653" s="2">
        <f>VLOOKUP(A653,Campaigns!A:I,6,FALSE)</f>
        <v>0</v>
      </c>
      <c r="AH653" s="2">
        <f>VLOOKUP(A653,Campaigns!A:I,7,FALSE)</f>
        <v>0</v>
      </c>
      <c r="AI653" s="2">
        <f>VLOOKUP(A653,Campaigns!A:I,8,FALSE)</f>
        <v>1</v>
      </c>
      <c r="AJ653" s="19" t="str">
        <f>VLOOKUP(A653,Campaigns!A:I,9,FALSE)</f>
        <v>12/26/2019</v>
      </c>
    </row>
    <row r="654" spans="1:36">
      <c r="A654" s="2">
        <v>2756</v>
      </c>
      <c r="B654" s="2">
        <f>VLOOKUP(A654, Customer!A:O, 2, FALSE)</f>
        <v>142473</v>
      </c>
      <c r="C654" s="2">
        <f>VLOOKUP(A654, Customer!A:O, 3, FALSE)</f>
        <v>1</v>
      </c>
      <c r="D654" s="2">
        <f>VLOOKUP(A654, Customer!A:O, 4, FALSE)</f>
        <v>1</v>
      </c>
      <c r="E654" s="2">
        <f>VLOOKUP(A654, Customer!A:O, 5, FALSE)</f>
        <v>44</v>
      </c>
      <c r="F654" s="2">
        <f>VLOOKUP(A654, Customer!A:O, 6, FALSE)</f>
        <v>0</v>
      </c>
      <c r="G654" s="2">
        <f>VLOOKUP(A654, Customer!A:O, 7, FALSE)</f>
        <v>0</v>
      </c>
      <c r="H654" s="2">
        <f>VLOOKUP(A654, Customer!A:O, 8, FALSE)</f>
        <v>1</v>
      </c>
      <c r="I654" s="2">
        <f>VLOOKUP(A654, Customer!A:O, 9, FALSE)</f>
        <v>0</v>
      </c>
      <c r="J654" s="2">
        <f>VLOOKUP(A654, Customer!A:O, 10, FALSE)</f>
        <v>0</v>
      </c>
      <c r="K654" s="2">
        <f>VLOOKUP(A654, Customer!A:O, 11, FALSE)</f>
        <v>0</v>
      </c>
      <c r="L654" s="2">
        <f>VLOOKUP(A654, Customer!A:O, 12, FALSE)</f>
        <v>0</v>
      </c>
      <c r="M654" s="2">
        <f>VLOOKUP(A654, Customer!A:O, 13, FALSE)</f>
        <v>0</v>
      </c>
      <c r="N654" s="2">
        <f>VLOOKUP(A654, Customer!A:O, 14, FALSE)</f>
        <v>1</v>
      </c>
      <c r="O654" s="2" t="str">
        <f>VLOOKUP(A654, Customer!A:O, 15, FALSE)</f>
        <v>State-New York</v>
      </c>
      <c r="P654" s="2">
        <f>VLOOKUP(A654,Sales!A:N,2,FALSE)</f>
        <v>72</v>
      </c>
      <c r="Q654">
        <f>VLOOKUP(A654,Sales!A:N,3,FALSE)</f>
        <v>312</v>
      </c>
      <c r="R654" s="2">
        <f>VLOOKUP(A654,Sales!A:N,4,FALSE)</f>
        <v>3</v>
      </c>
      <c r="S654" s="2">
        <f>VLOOKUP(A654,Sales!A:N,5,FALSE)</f>
        <v>70</v>
      </c>
      <c r="T654" s="2">
        <f>VLOOKUP(A654,Sales!A:N,6,FALSE)</f>
        <v>0</v>
      </c>
      <c r="U654" s="2">
        <f>VLOOKUP(A654,Sales!A:N,7,FALSE)</f>
        <v>13</v>
      </c>
      <c r="V654" s="2">
        <f>VLOOKUP(A654,Sales!A:N,8,FALSE)</f>
        <v>84</v>
      </c>
      <c r="W654" s="2">
        <f>VLOOKUP(A654,Sales!A:N,9,FALSE)</f>
        <v>315</v>
      </c>
      <c r="X654" s="2">
        <f>VLOOKUP(A654,Sales!A:N,10,FALSE)</f>
        <v>3</v>
      </c>
      <c r="Y654" s="2">
        <f>VLOOKUP(A654,Sales!A:N,11,FALSE)</f>
        <v>2</v>
      </c>
      <c r="Z654" s="2">
        <f>VLOOKUP(A654,Sales!A:N,12,FALSE)</f>
        <v>1</v>
      </c>
      <c r="AA654" s="2">
        <f>VLOOKUP(A654,Sales!A:N,13,FALSE)</f>
        <v>4</v>
      </c>
      <c r="AB654" s="2">
        <f>VLOOKUP(A654,Sales!A:N,14,FALSE)</f>
        <v>5</v>
      </c>
      <c r="AC654" s="2">
        <f>VLOOKUP(A654,Campaigns!A:I,2,FALSE)</f>
        <v>0</v>
      </c>
      <c r="AD654" s="2">
        <f>VLOOKUP(A654,Campaigns!A:I,3,FALSE)</f>
        <v>0</v>
      </c>
      <c r="AE654" s="2">
        <f>VLOOKUP(A654,Campaigns!A:I,4,FALSE)</f>
        <v>0</v>
      </c>
      <c r="AF654" s="2">
        <f>VLOOKUP(A654,Campaigns!A:I,5,FALSE)</f>
        <v>0</v>
      </c>
      <c r="AG654" s="2">
        <f>VLOOKUP(A654,Campaigns!A:I,6,FALSE)</f>
        <v>0</v>
      </c>
      <c r="AH654" s="2">
        <f>VLOOKUP(A654,Campaigns!A:I,7,FALSE)</f>
        <v>0</v>
      </c>
      <c r="AI654" s="2">
        <f>VLOOKUP(A654,Campaigns!A:I,8,FALSE)</f>
        <v>0</v>
      </c>
      <c r="AJ654" s="19" t="str">
        <f>VLOOKUP(A654,Campaigns!A:I,9,FALSE)</f>
        <v>7/24/2020</v>
      </c>
    </row>
    <row r="655" spans="1:36">
      <c r="A655" s="2">
        <v>1770</v>
      </c>
      <c r="B655" s="2">
        <f>VLOOKUP(A655, Customer!A:O, 2, FALSE)</f>
        <v>140780</v>
      </c>
      <c r="C655" s="2">
        <f>VLOOKUP(A655, Customer!A:O, 3, FALSE)</f>
        <v>0</v>
      </c>
      <c r="D655" s="2">
        <f>VLOOKUP(A655, Customer!A:O, 4, FALSE)</f>
        <v>1</v>
      </c>
      <c r="E655" s="2">
        <f>VLOOKUP(A655, Customer!A:O, 5, FALSE)</f>
        <v>44</v>
      </c>
      <c r="F655" s="2">
        <f>VLOOKUP(A655, Customer!A:O, 6, FALSE)</f>
        <v>1</v>
      </c>
      <c r="G655" s="2">
        <f>VLOOKUP(A655, Customer!A:O, 7, FALSE)</f>
        <v>0</v>
      </c>
      <c r="H655" s="2">
        <f>VLOOKUP(A655, Customer!A:O, 8, FALSE)</f>
        <v>0</v>
      </c>
      <c r="I655" s="2">
        <f>VLOOKUP(A655, Customer!A:O, 9, FALSE)</f>
        <v>0</v>
      </c>
      <c r="J655" s="2">
        <f>VLOOKUP(A655, Customer!A:O, 10, FALSE)</f>
        <v>0</v>
      </c>
      <c r="K655" s="2">
        <f>VLOOKUP(A655, Customer!A:O, 11, FALSE)</f>
        <v>0</v>
      </c>
      <c r="L655" s="2">
        <f>VLOOKUP(A655, Customer!A:O, 12, FALSE)</f>
        <v>1</v>
      </c>
      <c r="M655" s="2">
        <f>VLOOKUP(A655, Customer!A:O, 13, FALSE)</f>
        <v>0</v>
      </c>
      <c r="N655" s="2">
        <f>VLOOKUP(A655, Customer!A:O, 14, FALSE)</f>
        <v>0</v>
      </c>
      <c r="O655" s="2" t="str">
        <f>VLOOKUP(A655, Customer!A:O, 15, FALSE)</f>
        <v>State-Florida</v>
      </c>
      <c r="P655" s="2">
        <f>VLOOKUP(A655,Sales!A:N,2,FALSE)</f>
        <v>30</v>
      </c>
      <c r="Q655">
        <f>VLOOKUP(A655,Sales!A:N,3,FALSE)</f>
        <v>791</v>
      </c>
      <c r="R655" s="2">
        <f>VLOOKUP(A655,Sales!A:N,4,FALSE)</f>
        <v>93</v>
      </c>
      <c r="S655" s="2">
        <f>VLOOKUP(A655,Sales!A:N,5,FALSE)</f>
        <v>245</v>
      </c>
      <c r="T655" s="2">
        <f>VLOOKUP(A655,Sales!A:N,6,FALSE)</f>
        <v>45</v>
      </c>
      <c r="U655" s="2">
        <f>VLOOKUP(A655,Sales!A:N,7,FALSE)</f>
        <v>10</v>
      </c>
      <c r="V655" s="2">
        <f>VLOOKUP(A655,Sales!A:N,8,FALSE)</f>
        <v>117</v>
      </c>
      <c r="W655" s="2">
        <f>VLOOKUP(A655,Sales!A:N,9,FALSE)</f>
        <v>1067</v>
      </c>
      <c r="X655" s="2">
        <f>VLOOKUP(A655,Sales!A:N,10,FALSE)</f>
        <v>4</v>
      </c>
      <c r="Y655" s="2">
        <f>VLOOKUP(A655,Sales!A:N,11,FALSE)</f>
        <v>7</v>
      </c>
      <c r="Z655" s="2">
        <f>VLOOKUP(A655,Sales!A:N,12,FALSE)</f>
        <v>1</v>
      </c>
      <c r="AA655" s="2">
        <f>VLOOKUP(A655,Sales!A:N,13,FALSE)</f>
        <v>5</v>
      </c>
      <c r="AB655" s="2">
        <f>VLOOKUP(A655,Sales!A:N,14,FALSE)</f>
        <v>9</v>
      </c>
      <c r="AC655" s="2">
        <f>VLOOKUP(A655,Campaigns!A:I,2,FALSE)</f>
        <v>0</v>
      </c>
      <c r="AD655" s="2">
        <f>VLOOKUP(A655,Campaigns!A:I,3,FALSE)</f>
        <v>0</v>
      </c>
      <c r="AE655" s="2">
        <f>VLOOKUP(A655,Campaigns!A:I,4,FALSE)</f>
        <v>0</v>
      </c>
      <c r="AF655" s="2">
        <f>VLOOKUP(A655,Campaigns!A:I,5,FALSE)</f>
        <v>0</v>
      </c>
      <c r="AG655" s="2">
        <f>VLOOKUP(A655,Campaigns!A:I,6,FALSE)</f>
        <v>0</v>
      </c>
      <c r="AH655" s="2">
        <f>VLOOKUP(A655,Campaigns!A:I,7,FALSE)</f>
        <v>0</v>
      </c>
      <c r="AI655" s="2">
        <f>VLOOKUP(A655,Campaigns!A:I,8,FALSE)</f>
        <v>0</v>
      </c>
      <c r="AJ655" s="19" t="str">
        <f>VLOOKUP(A655,Campaigns!A:I,9,FALSE)</f>
        <v>2/13/2019</v>
      </c>
    </row>
    <row r="656" spans="1:36">
      <c r="A656" s="2">
        <v>2239</v>
      </c>
      <c r="B656" s="2">
        <f>VLOOKUP(A656, Customer!A:O, 2, FALSE)</f>
        <v>139356</v>
      </c>
      <c r="C656" s="2">
        <f>VLOOKUP(A656, Customer!A:O, 3, FALSE)</f>
        <v>1</v>
      </c>
      <c r="D656" s="2">
        <f>VLOOKUP(A656, Customer!A:O, 4, FALSE)</f>
        <v>1</v>
      </c>
      <c r="E656" s="2">
        <f>VLOOKUP(A656, Customer!A:O, 5, FALSE)</f>
        <v>44</v>
      </c>
      <c r="F656" s="2">
        <f>VLOOKUP(A656, Customer!A:O, 6, FALSE)</f>
        <v>0</v>
      </c>
      <c r="G656" s="2">
        <f>VLOOKUP(A656, Customer!A:O, 7, FALSE)</f>
        <v>1</v>
      </c>
      <c r="H656" s="2">
        <f>VLOOKUP(A656, Customer!A:O, 8, FALSE)</f>
        <v>0</v>
      </c>
      <c r="I656" s="2">
        <f>VLOOKUP(A656, Customer!A:O, 9, FALSE)</f>
        <v>0</v>
      </c>
      <c r="J656" s="2">
        <f>VLOOKUP(A656, Customer!A:O, 10, FALSE)</f>
        <v>0</v>
      </c>
      <c r="K656" s="2">
        <f>VLOOKUP(A656, Customer!A:O, 11, FALSE)</f>
        <v>0</v>
      </c>
      <c r="L656" s="2">
        <f>VLOOKUP(A656, Customer!A:O, 12, FALSE)</f>
        <v>1</v>
      </c>
      <c r="M656" s="2">
        <f>VLOOKUP(A656, Customer!A:O, 13, FALSE)</f>
        <v>0</v>
      </c>
      <c r="N656" s="2">
        <f>VLOOKUP(A656, Customer!A:O, 14, FALSE)</f>
        <v>0</v>
      </c>
      <c r="O656" s="2" t="str">
        <f>VLOOKUP(A656, Customer!A:O, 15, FALSE)</f>
        <v>State-Illinois</v>
      </c>
      <c r="P656" s="2">
        <f>VLOOKUP(A656,Sales!A:N,2,FALSE)</f>
        <v>21</v>
      </c>
      <c r="Q656">
        <f>VLOOKUP(A656,Sales!A:N,3,FALSE)</f>
        <v>53</v>
      </c>
      <c r="R656" s="2">
        <f>VLOOKUP(A656,Sales!A:N,4,FALSE)</f>
        <v>0</v>
      </c>
      <c r="S656" s="2">
        <f>VLOOKUP(A656,Sales!A:N,5,FALSE)</f>
        <v>7</v>
      </c>
      <c r="T656" s="2">
        <f>VLOOKUP(A656,Sales!A:N,6,FALSE)</f>
        <v>0</v>
      </c>
      <c r="U656" s="2">
        <f>VLOOKUP(A656,Sales!A:N,7,FALSE)</f>
        <v>0</v>
      </c>
      <c r="V656" s="2">
        <f>VLOOKUP(A656,Sales!A:N,8,FALSE)</f>
        <v>21</v>
      </c>
      <c r="W656" s="2">
        <f>VLOOKUP(A656,Sales!A:N,9,FALSE)</f>
        <v>39</v>
      </c>
      <c r="X656" s="2">
        <f>VLOOKUP(A656,Sales!A:N,10,FALSE)</f>
        <v>1</v>
      </c>
      <c r="Y656" s="2">
        <f>VLOOKUP(A656,Sales!A:N,11,FALSE)</f>
        <v>1</v>
      </c>
      <c r="Z656" s="2">
        <f>VLOOKUP(A656,Sales!A:N,12,FALSE)</f>
        <v>0</v>
      </c>
      <c r="AA656" s="2">
        <f>VLOOKUP(A656,Sales!A:N,13,FALSE)</f>
        <v>2</v>
      </c>
      <c r="AB656" s="2">
        <f>VLOOKUP(A656,Sales!A:N,14,FALSE)</f>
        <v>6</v>
      </c>
      <c r="AC656" s="2">
        <f>VLOOKUP(A656,Campaigns!A:I,2,FALSE)</f>
        <v>1</v>
      </c>
      <c r="AD656" s="2">
        <f>VLOOKUP(A656,Campaigns!A:I,3,FALSE)</f>
        <v>0</v>
      </c>
      <c r="AE656" s="2">
        <f>VLOOKUP(A656,Campaigns!A:I,4,FALSE)</f>
        <v>0</v>
      </c>
      <c r="AF656" s="2">
        <f>VLOOKUP(A656,Campaigns!A:I,5,FALSE)</f>
        <v>0</v>
      </c>
      <c r="AG656" s="2">
        <f>VLOOKUP(A656,Campaigns!A:I,6,FALSE)</f>
        <v>0</v>
      </c>
      <c r="AH656" s="2">
        <f>VLOOKUP(A656,Campaigns!A:I,7,FALSE)</f>
        <v>0</v>
      </c>
      <c r="AI656" s="2">
        <f>VLOOKUP(A656,Campaigns!A:I,8,FALSE)</f>
        <v>0</v>
      </c>
      <c r="AJ656" s="19" t="str">
        <f>VLOOKUP(A656,Campaigns!A:I,9,FALSE)</f>
        <v>8/23/2020</v>
      </c>
    </row>
    <row r="657" spans="1:36">
      <c r="A657" s="2">
        <v>2498</v>
      </c>
      <c r="B657" s="2">
        <f>VLOOKUP(A657, Customer!A:O, 2, FALSE)</f>
        <v>137697</v>
      </c>
      <c r="C657" s="2">
        <f>VLOOKUP(A657, Customer!A:O, 3, FALSE)</f>
        <v>1</v>
      </c>
      <c r="D657" s="2">
        <f>VLOOKUP(A657, Customer!A:O, 4, FALSE)</f>
        <v>0</v>
      </c>
      <c r="E657" s="2">
        <f>VLOOKUP(A657, Customer!A:O, 5, FALSE)</f>
        <v>44</v>
      </c>
      <c r="F657" s="2">
        <f>VLOOKUP(A657, Customer!A:O, 6, FALSE)</f>
        <v>0</v>
      </c>
      <c r="G657" s="2">
        <f>VLOOKUP(A657, Customer!A:O, 7, FALSE)</f>
        <v>0</v>
      </c>
      <c r="H657" s="2">
        <f>VLOOKUP(A657, Customer!A:O, 8, FALSE)</f>
        <v>1</v>
      </c>
      <c r="I657" s="2">
        <f>VLOOKUP(A657, Customer!A:O, 9, FALSE)</f>
        <v>0</v>
      </c>
      <c r="J657" s="2">
        <f>VLOOKUP(A657, Customer!A:O, 10, FALSE)</f>
        <v>0</v>
      </c>
      <c r="K657" s="2">
        <f>VLOOKUP(A657, Customer!A:O, 11, FALSE)</f>
        <v>0</v>
      </c>
      <c r="L657" s="2">
        <f>VLOOKUP(A657, Customer!A:O, 12, FALSE)</f>
        <v>1</v>
      </c>
      <c r="M657" s="2">
        <f>VLOOKUP(A657, Customer!A:O, 13, FALSE)</f>
        <v>0</v>
      </c>
      <c r="N657" s="2">
        <f>VLOOKUP(A657, Customer!A:O, 14, FALSE)</f>
        <v>0</v>
      </c>
      <c r="O657" s="2" t="str">
        <f>VLOOKUP(A657, Customer!A:O, 15, FALSE)</f>
        <v>State-New York</v>
      </c>
      <c r="P657" s="2">
        <f>VLOOKUP(A657,Sales!A:N,2,FALSE)</f>
        <v>82</v>
      </c>
      <c r="Q657">
        <f>VLOOKUP(A657,Sales!A:N,3,FALSE)</f>
        <v>124</v>
      </c>
      <c r="R657" s="2">
        <f>VLOOKUP(A657,Sales!A:N,4,FALSE)</f>
        <v>22</v>
      </c>
      <c r="S657" s="2">
        <f>VLOOKUP(A657,Sales!A:N,5,FALSE)</f>
        <v>77</v>
      </c>
      <c r="T657" s="2">
        <f>VLOOKUP(A657,Sales!A:N,6,FALSE)</f>
        <v>40</v>
      </c>
      <c r="U657" s="2">
        <f>VLOOKUP(A657,Sales!A:N,7,FALSE)</f>
        <v>15</v>
      </c>
      <c r="V657" s="2">
        <f>VLOOKUP(A657,Sales!A:N,8,FALSE)</f>
        <v>29</v>
      </c>
      <c r="W657" s="2">
        <f>VLOOKUP(A657,Sales!A:N,9,FALSE)</f>
        <v>248</v>
      </c>
      <c r="X657" s="2">
        <f>VLOOKUP(A657,Sales!A:N,10,FALSE)</f>
        <v>1</v>
      </c>
      <c r="Y657" s="2">
        <f>VLOOKUP(A657,Sales!A:N,11,FALSE)</f>
        <v>2</v>
      </c>
      <c r="Z657" s="2">
        <f>VLOOKUP(A657,Sales!A:N,12,FALSE)</f>
        <v>1</v>
      </c>
      <c r="AA657" s="2">
        <f>VLOOKUP(A657,Sales!A:N,13,FALSE)</f>
        <v>3</v>
      </c>
      <c r="AB657" s="2">
        <f>VLOOKUP(A657,Sales!A:N,14,FALSE)</f>
        <v>6</v>
      </c>
      <c r="AC657" s="2">
        <f>VLOOKUP(A657,Campaigns!A:I,2,FALSE)</f>
        <v>0</v>
      </c>
      <c r="AD657" s="2">
        <f>VLOOKUP(A657,Campaigns!A:I,3,FALSE)</f>
        <v>0</v>
      </c>
      <c r="AE657" s="2">
        <f>VLOOKUP(A657,Campaigns!A:I,4,FALSE)</f>
        <v>0</v>
      </c>
      <c r="AF657" s="2">
        <f>VLOOKUP(A657,Campaigns!A:I,5,FALSE)</f>
        <v>0</v>
      </c>
      <c r="AG657" s="2">
        <f>VLOOKUP(A657,Campaigns!A:I,6,FALSE)</f>
        <v>0</v>
      </c>
      <c r="AH657" s="2">
        <f>VLOOKUP(A657,Campaigns!A:I,7,FALSE)</f>
        <v>0</v>
      </c>
      <c r="AI657" s="2">
        <f>VLOOKUP(A657,Campaigns!A:I,8,FALSE)</f>
        <v>0</v>
      </c>
      <c r="AJ657" s="19" t="str">
        <f>VLOOKUP(A657,Campaigns!A:I,9,FALSE)</f>
        <v>7/14/2020</v>
      </c>
    </row>
    <row r="658" spans="1:36">
      <c r="A658" s="2">
        <v>2768</v>
      </c>
      <c r="B658" s="2">
        <f>VLOOKUP(A658, Customer!A:O, 2, FALSE)</f>
        <v>137697</v>
      </c>
      <c r="C658" s="2">
        <f>VLOOKUP(A658, Customer!A:O, 3, FALSE)</f>
        <v>1</v>
      </c>
      <c r="D658" s="2">
        <f>VLOOKUP(A658, Customer!A:O, 4, FALSE)</f>
        <v>0</v>
      </c>
      <c r="E658" s="2">
        <f>VLOOKUP(A658, Customer!A:O, 5, FALSE)</f>
        <v>44</v>
      </c>
      <c r="F658" s="2">
        <f>VLOOKUP(A658, Customer!A:O, 6, FALSE)</f>
        <v>0</v>
      </c>
      <c r="G658" s="2">
        <f>VLOOKUP(A658, Customer!A:O, 7, FALSE)</f>
        <v>0</v>
      </c>
      <c r="H658" s="2">
        <f>VLOOKUP(A658, Customer!A:O, 8, FALSE)</f>
        <v>1</v>
      </c>
      <c r="I658" s="2">
        <f>VLOOKUP(A658, Customer!A:O, 9, FALSE)</f>
        <v>0</v>
      </c>
      <c r="J658" s="2">
        <f>VLOOKUP(A658, Customer!A:O, 10, FALSE)</f>
        <v>0</v>
      </c>
      <c r="K658" s="2">
        <f>VLOOKUP(A658, Customer!A:O, 11, FALSE)</f>
        <v>0</v>
      </c>
      <c r="L658" s="2">
        <f>VLOOKUP(A658, Customer!A:O, 12, FALSE)</f>
        <v>1</v>
      </c>
      <c r="M658" s="2">
        <f>VLOOKUP(A658, Customer!A:O, 13, FALSE)</f>
        <v>0</v>
      </c>
      <c r="N658" s="2">
        <f>VLOOKUP(A658, Customer!A:O, 14, FALSE)</f>
        <v>0</v>
      </c>
      <c r="O658" s="2" t="str">
        <f>VLOOKUP(A658, Customer!A:O, 15, FALSE)</f>
        <v>State-New York</v>
      </c>
      <c r="P658" s="2">
        <f>VLOOKUP(A658,Sales!A:N,2,FALSE)</f>
        <v>82</v>
      </c>
      <c r="Q658">
        <f>VLOOKUP(A658,Sales!A:N,3,FALSE)</f>
        <v>124</v>
      </c>
      <c r="R658" s="2">
        <f>VLOOKUP(A658,Sales!A:N,4,FALSE)</f>
        <v>22</v>
      </c>
      <c r="S658" s="2">
        <f>VLOOKUP(A658,Sales!A:N,5,FALSE)</f>
        <v>77</v>
      </c>
      <c r="T658" s="2">
        <f>VLOOKUP(A658,Sales!A:N,6,FALSE)</f>
        <v>40</v>
      </c>
      <c r="U658" s="2">
        <f>VLOOKUP(A658,Sales!A:N,7,FALSE)</f>
        <v>15</v>
      </c>
      <c r="V658" s="2">
        <f>VLOOKUP(A658,Sales!A:N,8,FALSE)</f>
        <v>29</v>
      </c>
      <c r="W658" s="2">
        <f>VLOOKUP(A658,Sales!A:N,9,FALSE)</f>
        <v>248</v>
      </c>
      <c r="X658" s="2">
        <f>VLOOKUP(A658,Sales!A:N,10,FALSE)</f>
        <v>1</v>
      </c>
      <c r="Y658" s="2">
        <f>VLOOKUP(A658,Sales!A:N,11,FALSE)</f>
        <v>2</v>
      </c>
      <c r="Z658" s="2">
        <f>VLOOKUP(A658,Sales!A:N,12,FALSE)</f>
        <v>1</v>
      </c>
      <c r="AA658" s="2">
        <f>VLOOKUP(A658,Sales!A:N,13,FALSE)</f>
        <v>3</v>
      </c>
      <c r="AB658" s="2">
        <f>VLOOKUP(A658,Sales!A:N,14,FALSE)</f>
        <v>6</v>
      </c>
      <c r="AC658" s="2">
        <f>VLOOKUP(A658,Campaigns!A:I,2,FALSE)</f>
        <v>0</v>
      </c>
      <c r="AD658" s="2">
        <f>VLOOKUP(A658,Campaigns!A:I,3,FALSE)</f>
        <v>0</v>
      </c>
      <c r="AE658" s="2">
        <f>VLOOKUP(A658,Campaigns!A:I,4,FALSE)</f>
        <v>0</v>
      </c>
      <c r="AF658" s="2">
        <f>VLOOKUP(A658,Campaigns!A:I,5,FALSE)</f>
        <v>0</v>
      </c>
      <c r="AG658" s="2">
        <f>VLOOKUP(A658,Campaigns!A:I,6,FALSE)</f>
        <v>0</v>
      </c>
      <c r="AH658" s="2">
        <f>VLOOKUP(A658,Campaigns!A:I,7,FALSE)</f>
        <v>0</v>
      </c>
      <c r="AI658" s="2">
        <f>VLOOKUP(A658,Campaigns!A:I,8,FALSE)</f>
        <v>0</v>
      </c>
      <c r="AJ658" s="19" t="str">
        <f>VLOOKUP(A658,Campaigns!A:I,9,FALSE)</f>
        <v>7/14/2020</v>
      </c>
    </row>
    <row r="659" spans="1:36">
      <c r="A659" s="2">
        <v>3089</v>
      </c>
      <c r="B659" s="2">
        <f>VLOOKUP(A659, Customer!A:O, 2, FALSE)</f>
        <v>137509</v>
      </c>
      <c r="C659" s="2">
        <f>VLOOKUP(A659, Customer!A:O, 3, FALSE)</f>
        <v>1</v>
      </c>
      <c r="D659" s="2">
        <f>VLOOKUP(A659, Customer!A:O, 4, FALSE)</f>
        <v>0</v>
      </c>
      <c r="E659" s="2">
        <f>VLOOKUP(A659, Customer!A:O, 5, FALSE)</f>
        <v>44</v>
      </c>
      <c r="F659" s="2">
        <f>VLOOKUP(A659, Customer!A:O, 6, FALSE)</f>
        <v>0</v>
      </c>
      <c r="G659" s="2">
        <f>VLOOKUP(A659, Customer!A:O, 7, FALSE)</f>
        <v>0</v>
      </c>
      <c r="H659" s="2">
        <f>VLOOKUP(A659, Customer!A:O, 8, FALSE)</f>
        <v>0</v>
      </c>
      <c r="I659" s="2">
        <f>VLOOKUP(A659, Customer!A:O, 9, FALSE)</f>
        <v>1</v>
      </c>
      <c r="J659" s="2">
        <f>VLOOKUP(A659, Customer!A:O, 10, FALSE)</f>
        <v>0</v>
      </c>
      <c r="K659" s="2">
        <f>VLOOKUP(A659, Customer!A:O, 11, FALSE)</f>
        <v>0</v>
      </c>
      <c r="L659" s="2">
        <f>VLOOKUP(A659, Customer!A:O, 12, FALSE)</f>
        <v>0</v>
      </c>
      <c r="M659" s="2">
        <f>VLOOKUP(A659, Customer!A:O, 13, FALSE)</f>
        <v>1</v>
      </c>
      <c r="N659" s="2">
        <f>VLOOKUP(A659, Customer!A:O, 14, FALSE)</f>
        <v>0</v>
      </c>
      <c r="O659" s="2" t="str">
        <f>VLOOKUP(A659, Customer!A:O, 15, FALSE)</f>
        <v>State-California</v>
      </c>
      <c r="P659" s="2">
        <f>VLOOKUP(A659,Sales!A:N,2,FALSE)</f>
        <v>24</v>
      </c>
      <c r="Q659">
        <f>VLOOKUP(A659,Sales!A:N,3,FALSE)</f>
        <v>136</v>
      </c>
      <c r="R659" s="2">
        <f>VLOOKUP(A659,Sales!A:N,4,FALSE)</f>
        <v>18</v>
      </c>
      <c r="S659" s="2">
        <f>VLOOKUP(A659,Sales!A:N,5,FALSE)</f>
        <v>205</v>
      </c>
      <c r="T659" s="2">
        <f>VLOOKUP(A659,Sales!A:N,6,FALSE)</f>
        <v>44</v>
      </c>
      <c r="U659" s="2">
        <f>VLOOKUP(A659,Sales!A:N,7,FALSE)</f>
        <v>29</v>
      </c>
      <c r="V659" s="2">
        <f>VLOOKUP(A659,Sales!A:N,8,FALSE)</f>
        <v>18</v>
      </c>
      <c r="W659" s="2">
        <f>VLOOKUP(A659,Sales!A:N,9,FALSE)</f>
        <v>414</v>
      </c>
      <c r="X659" s="2">
        <f>VLOOKUP(A659,Sales!A:N,10,FALSE)</f>
        <v>2</v>
      </c>
      <c r="Y659" s="2">
        <f>VLOOKUP(A659,Sales!A:N,11,FALSE)</f>
        <v>3</v>
      </c>
      <c r="Z659" s="2">
        <f>VLOOKUP(A659,Sales!A:N,12,FALSE)</f>
        <v>0</v>
      </c>
      <c r="AA659" s="2">
        <f>VLOOKUP(A659,Sales!A:N,13,FALSE)</f>
        <v>4</v>
      </c>
      <c r="AB659" s="2">
        <f>VLOOKUP(A659,Sales!A:N,14,FALSE)</f>
        <v>7</v>
      </c>
      <c r="AC659" s="2">
        <f>VLOOKUP(A659,Campaigns!A:I,2,FALSE)</f>
        <v>0</v>
      </c>
      <c r="AD659" s="2">
        <f>VLOOKUP(A659,Campaigns!A:I,3,FALSE)</f>
        <v>0</v>
      </c>
      <c r="AE659" s="2">
        <f>VLOOKUP(A659,Campaigns!A:I,4,FALSE)</f>
        <v>0</v>
      </c>
      <c r="AF659" s="2">
        <f>VLOOKUP(A659,Campaigns!A:I,5,FALSE)</f>
        <v>0</v>
      </c>
      <c r="AG659" s="2">
        <f>VLOOKUP(A659,Campaigns!A:I,6,FALSE)</f>
        <v>0</v>
      </c>
      <c r="AH659" s="2">
        <f>VLOOKUP(A659,Campaigns!A:I,7,FALSE)</f>
        <v>0</v>
      </c>
      <c r="AI659" s="2">
        <f>VLOOKUP(A659,Campaigns!A:I,8,FALSE)</f>
        <v>0</v>
      </c>
      <c r="AJ659" s="19" t="str">
        <f>VLOOKUP(A659,Campaigns!A:I,9,FALSE)</f>
        <v>2/17/2019</v>
      </c>
    </row>
    <row r="660" spans="1:36">
      <c r="A660" s="2">
        <v>2215</v>
      </c>
      <c r="B660" s="2">
        <f>VLOOKUP(A660, Customer!A:O, 2, FALSE)</f>
        <v>137395</v>
      </c>
      <c r="C660" s="2">
        <f>VLOOKUP(A660, Customer!A:O, 3, FALSE)</f>
        <v>1</v>
      </c>
      <c r="D660" s="2">
        <f>VLOOKUP(A660, Customer!A:O, 4, FALSE)</f>
        <v>0</v>
      </c>
      <c r="E660" s="2">
        <f>VLOOKUP(A660, Customer!A:O, 5, FALSE)</f>
        <v>44</v>
      </c>
      <c r="F660" s="2">
        <f>VLOOKUP(A660, Customer!A:O, 6, FALSE)</f>
        <v>0</v>
      </c>
      <c r="G660" s="2">
        <f>VLOOKUP(A660, Customer!A:O, 7, FALSE)</f>
        <v>0</v>
      </c>
      <c r="H660" s="2">
        <f>VLOOKUP(A660, Customer!A:O, 8, FALSE)</f>
        <v>0</v>
      </c>
      <c r="I660" s="2">
        <f>VLOOKUP(A660, Customer!A:O, 9, FALSE)</f>
        <v>1</v>
      </c>
      <c r="J660" s="2">
        <f>VLOOKUP(A660, Customer!A:O, 10, FALSE)</f>
        <v>0</v>
      </c>
      <c r="K660" s="2">
        <f>VLOOKUP(A660, Customer!A:O, 11, FALSE)</f>
        <v>0</v>
      </c>
      <c r="L660" s="2">
        <f>VLOOKUP(A660, Customer!A:O, 12, FALSE)</f>
        <v>0</v>
      </c>
      <c r="M660" s="2">
        <f>VLOOKUP(A660, Customer!A:O, 13, FALSE)</f>
        <v>0</v>
      </c>
      <c r="N660" s="2">
        <f>VLOOKUP(A660, Customer!A:O, 14, FALSE)</f>
        <v>1</v>
      </c>
      <c r="O660" s="2" t="str">
        <f>VLOOKUP(A660, Customer!A:O, 15, FALSE)</f>
        <v>State-Illinois</v>
      </c>
      <c r="P660" s="2">
        <f>VLOOKUP(A660,Sales!A:N,2,FALSE)</f>
        <v>47</v>
      </c>
      <c r="Q660">
        <f>VLOOKUP(A660,Sales!A:N,3,FALSE)</f>
        <v>66</v>
      </c>
      <c r="R660" s="2">
        <f>VLOOKUP(A660,Sales!A:N,4,FALSE)</f>
        <v>0</v>
      </c>
      <c r="S660" s="2">
        <f>VLOOKUP(A660,Sales!A:N,5,FALSE)</f>
        <v>33</v>
      </c>
      <c r="T660" s="2">
        <f>VLOOKUP(A660,Sales!A:N,6,FALSE)</f>
        <v>0</v>
      </c>
      <c r="U660" s="2">
        <f>VLOOKUP(A660,Sales!A:N,7,FALSE)</f>
        <v>4</v>
      </c>
      <c r="V660" s="2">
        <f>VLOOKUP(A660,Sales!A:N,8,FALSE)</f>
        <v>40</v>
      </c>
      <c r="W660" s="2">
        <f>VLOOKUP(A660,Sales!A:N,9,FALSE)</f>
        <v>62</v>
      </c>
      <c r="X660" s="2">
        <f>VLOOKUP(A660,Sales!A:N,10,FALSE)</f>
        <v>1</v>
      </c>
      <c r="Y660" s="2">
        <f>VLOOKUP(A660,Sales!A:N,11,FALSE)</f>
        <v>1</v>
      </c>
      <c r="Z660" s="2">
        <f>VLOOKUP(A660,Sales!A:N,12,FALSE)</f>
        <v>0</v>
      </c>
      <c r="AA660" s="2">
        <f>VLOOKUP(A660,Sales!A:N,13,FALSE)</f>
        <v>3</v>
      </c>
      <c r="AB660" s="2">
        <f>VLOOKUP(A660,Sales!A:N,14,FALSE)</f>
        <v>6</v>
      </c>
      <c r="AC660" s="2">
        <f>VLOOKUP(A660,Campaigns!A:I,2,FALSE)</f>
        <v>0</v>
      </c>
      <c r="AD660" s="2">
        <f>VLOOKUP(A660,Campaigns!A:I,3,FALSE)</f>
        <v>0</v>
      </c>
      <c r="AE660" s="2">
        <f>VLOOKUP(A660,Campaigns!A:I,4,FALSE)</f>
        <v>0</v>
      </c>
      <c r="AF660" s="2">
        <f>VLOOKUP(A660,Campaigns!A:I,5,FALSE)</f>
        <v>0</v>
      </c>
      <c r="AG660" s="2">
        <f>VLOOKUP(A660,Campaigns!A:I,6,FALSE)</f>
        <v>0</v>
      </c>
      <c r="AH660" s="2">
        <f>VLOOKUP(A660,Campaigns!A:I,7,FALSE)</f>
        <v>0</v>
      </c>
      <c r="AI660" s="2">
        <f>VLOOKUP(A660,Campaigns!A:I,8,FALSE)</f>
        <v>0</v>
      </c>
      <c r="AJ660" s="19">
        <f>VLOOKUP(A660,Campaigns!A:I,9,FALSE)</f>
        <v>43992</v>
      </c>
    </row>
    <row r="661" spans="1:36">
      <c r="A661" s="2">
        <v>2605</v>
      </c>
      <c r="B661" s="2">
        <f>VLOOKUP(A661, Customer!A:O, 2, FALSE)</f>
        <v>136301</v>
      </c>
      <c r="C661" s="2">
        <f>VLOOKUP(A661, Customer!A:O, 3, FALSE)</f>
        <v>1</v>
      </c>
      <c r="D661" s="2">
        <f>VLOOKUP(A661, Customer!A:O, 4, FALSE)</f>
        <v>0</v>
      </c>
      <c r="E661" s="2">
        <f>VLOOKUP(A661, Customer!A:O, 5, FALSE)</f>
        <v>44</v>
      </c>
      <c r="F661" s="2">
        <f>VLOOKUP(A661, Customer!A:O, 6, FALSE)</f>
        <v>0</v>
      </c>
      <c r="G661" s="2">
        <f>VLOOKUP(A661, Customer!A:O, 7, FALSE)</f>
        <v>0</v>
      </c>
      <c r="H661" s="2">
        <f>VLOOKUP(A661, Customer!A:O, 8, FALSE)</f>
        <v>0</v>
      </c>
      <c r="I661" s="2">
        <f>VLOOKUP(A661, Customer!A:O, 9, FALSE)</f>
        <v>1</v>
      </c>
      <c r="J661" s="2">
        <f>VLOOKUP(A661, Customer!A:O, 10, FALSE)</f>
        <v>0</v>
      </c>
      <c r="K661" s="2">
        <f>VLOOKUP(A661, Customer!A:O, 11, FALSE)</f>
        <v>0</v>
      </c>
      <c r="L661" s="2">
        <f>VLOOKUP(A661, Customer!A:O, 12, FALSE)</f>
        <v>0</v>
      </c>
      <c r="M661" s="2">
        <f>VLOOKUP(A661, Customer!A:O, 13, FALSE)</f>
        <v>0</v>
      </c>
      <c r="N661" s="2">
        <f>VLOOKUP(A661, Customer!A:O, 14, FALSE)</f>
        <v>0</v>
      </c>
      <c r="O661" s="2" t="str">
        <f>VLOOKUP(A661, Customer!A:O, 15, FALSE)</f>
        <v>State-Illinois</v>
      </c>
      <c r="P661" s="2">
        <f>VLOOKUP(A661,Sales!A:N,2,FALSE)</f>
        <v>53</v>
      </c>
      <c r="Q661">
        <f>VLOOKUP(A661,Sales!A:N,3,FALSE)</f>
        <v>41</v>
      </c>
      <c r="R661" s="2">
        <f>VLOOKUP(A661,Sales!A:N,4,FALSE)</f>
        <v>45</v>
      </c>
      <c r="S661" s="2">
        <f>VLOOKUP(A661,Sales!A:N,5,FALSE)</f>
        <v>131</v>
      </c>
      <c r="T661" s="2">
        <f>VLOOKUP(A661,Sales!A:N,6,FALSE)</f>
        <v>11</v>
      </c>
      <c r="U661" s="2">
        <f>VLOOKUP(A661,Sales!A:N,7,FALSE)</f>
        <v>19</v>
      </c>
      <c r="V661" s="2">
        <f>VLOOKUP(A661,Sales!A:N,8,FALSE)</f>
        <v>45</v>
      </c>
      <c r="W661" s="2">
        <f>VLOOKUP(A661,Sales!A:N,9,FALSE)</f>
        <v>203</v>
      </c>
      <c r="X661" s="2">
        <f>VLOOKUP(A661,Sales!A:N,10,FALSE)</f>
        <v>1</v>
      </c>
      <c r="Y661" s="2">
        <f>VLOOKUP(A661,Sales!A:N,11,FALSE)</f>
        <v>3</v>
      </c>
      <c r="Z661" s="2">
        <f>VLOOKUP(A661,Sales!A:N,12,FALSE)</f>
        <v>0</v>
      </c>
      <c r="AA661" s="2">
        <f>VLOOKUP(A661,Sales!A:N,13,FALSE)</f>
        <v>3</v>
      </c>
      <c r="AB661" s="2">
        <f>VLOOKUP(A661,Sales!A:N,14,FALSE)</f>
        <v>7</v>
      </c>
      <c r="AC661" s="2">
        <f>VLOOKUP(A661,Campaigns!A:I,2,FALSE)</f>
        <v>0</v>
      </c>
      <c r="AD661" s="2">
        <f>VLOOKUP(A661,Campaigns!A:I,3,FALSE)</f>
        <v>0</v>
      </c>
      <c r="AE661" s="2">
        <f>VLOOKUP(A661,Campaigns!A:I,4,FALSE)</f>
        <v>0</v>
      </c>
      <c r="AF661" s="2">
        <f>VLOOKUP(A661,Campaigns!A:I,5,FALSE)</f>
        <v>0</v>
      </c>
      <c r="AG661" s="2">
        <f>VLOOKUP(A661,Campaigns!A:I,6,FALSE)</f>
        <v>0</v>
      </c>
      <c r="AH661" s="2">
        <f>VLOOKUP(A661,Campaigns!A:I,7,FALSE)</f>
        <v>0</v>
      </c>
      <c r="AI661" s="2">
        <f>VLOOKUP(A661,Campaigns!A:I,8,FALSE)</f>
        <v>0</v>
      </c>
      <c r="AJ661" s="19" t="str">
        <f>VLOOKUP(A661,Campaigns!A:I,9,FALSE)</f>
        <v>3/31/2020</v>
      </c>
    </row>
    <row r="662" spans="1:36">
      <c r="A662" s="2">
        <v>1762</v>
      </c>
      <c r="B662" s="2">
        <f>VLOOKUP(A662, Customer!A:O, 2, FALSE)</f>
        <v>136283</v>
      </c>
      <c r="C662" s="2">
        <f>VLOOKUP(A662, Customer!A:O, 3, FALSE)</f>
        <v>1</v>
      </c>
      <c r="D662" s="2">
        <f>VLOOKUP(A662, Customer!A:O, 4, FALSE)</f>
        <v>1</v>
      </c>
      <c r="E662" s="2">
        <f>VLOOKUP(A662, Customer!A:O, 5, FALSE)</f>
        <v>44</v>
      </c>
      <c r="F662" s="2">
        <f>VLOOKUP(A662, Customer!A:O, 6, FALSE)</f>
        <v>0</v>
      </c>
      <c r="G662" s="2">
        <f>VLOOKUP(A662, Customer!A:O, 7, FALSE)</f>
        <v>0</v>
      </c>
      <c r="H662" s="2">
        <f>VLOOKUP(A662, Customer!A:O, 8, FALSE)</f>
        <v>0</v>
      </c>
      <c r="I662" s="2">
        <f>VLOOKUP(A662, Customer!A:O, 9, FALSE)</f>
        <v>1</v>
      </c>
      <c r="J662" s="2">
        <f>VLOOKUP(A662, Customer!A:O, 10, FALSE)</f>
        <v>0</v>
      </c>
      <c r="K662" s="2">
        <f>VLOOKUP(A662, Customer!A:O, 11, FALSE)</f>
        <v>0</v>
      </c>
      <c r="L662" s="2">
        <f>VLOOKUP(A662, Customer!A:O, 12, FALSE)</f>
        <v>1</v>
      </c>
      <c r="M662" s="2">
        <f>VLOOKUP(A662, Customer!A:O, 13, FALSE)</f>
        <v>0</v>
      </c>
      <c r="N662" s="2">
        <f>VLOOKUP(A662, Customer!A:O, 14, FALSE)</f>
        <v>0</v>
      </c>
      <c r="O662" s="2" t="str">
        <f>VLOOKUP(A662, Customer!A:O, 15, FALSE)</f>
        <v>State-Other</v>
      </c>
      <c r="P662" s="2">
        <f>VLOOKUP(A662,Sales!A:N,2,FALSE)</f>
        <v>42</v>
      </c>
      <c r="Q662">
        <f>VLOOKUP(A662,Sales!A:N,3,FALSE)</f>
        <v>23</v>
      </c>
      <c r="R662" s="2">
        <f>VLOOKUP(A662,Sales!A:N,4,FALSE)</f>
        <v>19</v>
      </c>
      <c r="S662" s="2">
        <f>VLOOKUP(A662,Sales!A:N,5,FALSE)</f>
        <v>19</v>
      </c>
      <c r="T662" s="2">
        <f>VLOOKUP(A662,Sales!A:N,6,FALSE)</f>
        <v>30</v>
      </c>
      <c r="U662" s="2">
        <f>VLOOKUP(A662,Sales!A:N,7,FALSE)</f>
        <v>0</v>
      </c>
      <c r="V662" s="2">
        <f>VLOOKUP(A662,Sales!A:N,8,FALSE)</f>
        <v>19</v>
      </c>
      <c r="W662" s="2">
        <f>VLOOKUP(A662,Sales!A:N,9,FALSE)</f>
        <v>71</v>
      </c>
      <c r="X662" s="2">
        <f>VLOOKUP(A662,Sales!A:N,10,FALSE)</f>
        <v>2</v>
      </c>
      <c r="Y662" s="2">
        <f>VLOOKUP(A662,Sales!A:N,11,FALSE)</f>
        <v>1</v>
      </c>
      <c r="Z662" s="2">
        <f>VLOOKUP(A662,Sales!A:N,12,FALSE)</f>
        <v>0</v>
      </c>
      <c r="AA662" s="2">
        <f>VLOOKUP(A662,Sales!A:N,13,FALSE)</f>
        <v>3</v>
      </c>
      <c r="AB662" s="2">
        <f>VLOOKUP(A662,Sales!A:N,14,FALSE)</f>
        <v>4</v>
      </c>
      <c r="AC662" s="2">
        <f>VLOOKUP(A662,Campaigns!A:I,2,FALSE)</f>
        <v>0</v>
      </c>
      <c r="AD662" s="2">
        <f>VLOOKUP(A662,Campaigns!A:I,3,FALSE)</f>
        <v>0</v>
      </c>
      <c r="AE662" s="2">
        <f>VLOOKUP(A662,Campaigns!A:I,4,FALSE)</f>
        <v>0</v>
      </c>
      <c r="AF662" s="2">
        <f>VLOOKUP(A662,Campaigns!A:I,5,FALSE)</f>
        <v>0</v>
      </c>
      <c r="AG662" s="2">
        <f>VLOOKUP(A662,Campaigns!A:I,6,FALSE)</f>
        <v>0</v>
      </c>
      <c r="AH662" s="2">
        <f>VLOOKUP(A662,Campaigns!A:I,7,FALSE)</f>
        <v>0</v>
      </c>
      <c r="AI662" s="2">
        <f>VLOOKUP(A662,Campaigns!A:I,8,FALSE)</f>
        <v>0</v>
      </c>
      <c r="AJ662" s="19" t="str">
        <f>VLOOKUP(A662,Campaigns!A:I,9,FALSE)</f>
        <v>9/18/2020</v>
      </c>
    </row>
    <row r="663" spans="1:36">
      <c r="A663" s="2">
        <v>2919</v>
      </c>
      <c r="B663" s="2">
        <f>VLOOKUP(A663, Customer!A:O, 2, FALSE)</f>
        <v>134529</v>
      </c>
      <c r="C663" s="2">
        <f>VLOOKUP(A663, Customer!A:O, 3, FALSE)</f>
        <v>1</v>
      </c>
      <c r="D663" s="2">
        <f>VLOOKUP(A663, Customer!A:O, 4, FALSE)</f>
        <v>0</v>
      </c>
      <c r="E663" s="2">
        <f>VLOOKUP(A663, Customer!A:O, 5, FALSE)</f>
        <v>44</v>
      </c>
      <c r="F663" s="2">
        <f>VLOOKUP(A663, Customer!A:O, 6, FALSE)</f>
        <v>0</v>
      </c>
      <c r="G663" s="2">
        <f>VLOOKUP(A663, Customer!A:O, 7, FALSE)</f>
        <v>1</v>
      </c>
      <c r="H663" s="2">
        <f>VLOOKUP(A663, Customer!A:O, 8, FALSE)</f>
        <v>0</v>
      </c>
      <c r="I663" s="2">
        <f>VLOOKUP(A663, Customer!A:O, 9, FALSE)</f>
        <v>0</v>
      </c>
      <c r="J663" s="2">
        <f>VLOOKUP(A663, Customer!A:O, 10, FALSE)</f>
        <v>0</v>
      </c>
      <c r="K663" s="2">
        <f>VLOOKUP(A663, Customer!A:O, 11, FALSE)</f>
        <v>0</v>
      </c>
      <c r="L663" s="2">
        <f>VLOOKUP(A663, Customer!A:O, 12, FALSE)</f>
        <v>0</v>
      </c>
      <c r="M663" s="2">
        <f>VLOOKUP(A663, Customer!A:O, 13, FALSE)</f>
        <v>1</v>
      </c>
      <c r="N663" s="2">
        <f>VLOOKUP(A663, Customer!A:O, 14, FALSE)</f>
        <v>0</v>
      </c>
      <c r="O663" s="2" t="str">
        <f>VLOOKUP(A663, Customer!A:O, 15, FALSE)</f>
        <v>State-Texas</v>
      </c>
      <c r="P663" s="2">
        <f>VLOOKUP(A663,Sales!A:N,2,FALSE)</f>
        <v>94</v>
      </c>
      <c r="Q663">
        <f>VLOOKUP(A663,Sales!A:N,3,FALSE)</f>
        <v>265</v>
      </c>
      <c r="R663" s="2">
        <f>VLOOKUP(A663,Sales!A:N,4,FALSE)</f>
        <v>23</v>
      </c>
      <c r="S663" s="2">
        <f>VLOOKUP(A663,Sales!A:N,5,FALSE)</f>
        <v>148</v>
      </c>
      <c r="T663" s="2">
        <f>VLOOKUP(A663,Sales!A:N,6,FALSE)</f>
        <v>12</v>
      </c>
      <c r="U663" s="2">
        <f>VLOOKUP(A663,Sales!A:N,7,FALSE)</f>
        <v>23</v>
      </c>
      <c r="V663" s="2">
        <f>VLOOKUP(A663,Sales!A:N,8,FALSE)</f>
        <v>160</v>
      </c>
      <c r="W663" s="2">
        <f>VLOOKUP(A663,Sales!A:N,9,FALSE)</f>
        <v>312</v>
      </c>
      <c r="X663" s="2">
        <f>VLOOKUP(A663,Sales!A:N,10,FALSE)</f>
        <v>2</v>
      </c>
      <c r="Y663" s="2">
        <f>VLOOKUP(A663,Sales!A:N,11,FALSE)</f>
        <v>2</v>
      </c>
      <c r="Z663" s="2">
        <f>VLOOKUP(A663,Sales!A:N,12,FALSE)</f>
        <v>2</v>
      </c>
      <c r="AA663" s="2">
        <f>VLOOKUP(A663,Sales!A:N,13,FALSE)</f>
        <v>3</v>
      </c>
      <c r="AB663" s="2">
        <f>VLOOKUP(A663,Sales!A:N,14,FALSE)</f>
        <v>7</v>
      </c>
      <c r="AC663" s="2">
        <f>VLOOKUP(A663,Campaigns!A:I,2,FALSE)</f>
        <v>0</v>
      </c>
      <c r="AD663" s="2">
        <f>VLOOKUP(A663,Campaigns!A:I,3,FALSE)</f>
        <v>0</v>
      </c>
      <c r="AE663" s="2">
        <f>VLOOKUP(A663,Campaigns!A:I,4,FALSE)</f>
        <v>0</v>
      </c>
      <c r="AF663" s="2">
        <f>VLOOKUP(A663,Campaigns!A:I,5,FALSE)</f>
        <v>0</v>
      </c>
      <c r="AG663" s="2">
        <f>VLOOKUP(A663,Campaigns!A:I,6,FALSE)</f>
        <v>0</v>
      </c>
      <c r="AH663" s="2">
        <f>VLOOKUP(A663,Campaigns!A:I,7,FALSE)</f>
        <v>0</v>
      </c>
      <c r="AI663" s="2">
        <f>VLOOKUP(A663,Campaigns!A:I,8,FALSE)</f>
        <v>0</v>
      </c>
      <c r="AJ663" s="19" t="str">
        <f>VLOOKUP(A663,Campaigns!A:I,9,FALSE)</f>
        <v>2/19/2019</v>
      </c>
    </row>
    <row r="664" spans="1:36">
      <c r="A664" s="2">
        <v>1333</v>
      </c>
      <c r="B664" s="2">
        <f>VLOOKUP(A664, Customer!A:O, 2, FALSE)</f>
        <v>133181</v>
      </c>
      <c r="C664" s="2">
        <f>VLOOKUP(A664, Customer!A:O, 3, FALSE)</f>
        <v>1</v>
      </c>
      <c r="D664" s="2">
        <f>VLOOKUP(A664, Customer!A:O, 4, FALSE)</f>
        <v>0</v>
      </c>
      <c r="E664" s="2">
        <f>VLOOKUP(A664, Customer!A:O, 5, FALSE)</f>
        <v>44</v>
      </c>
      <c r="F664" s="2">
        <f>VLOOKUP(A664, Customer!A:O, 6, FALSE)</f>
        <v>0</v>
      </c>
      <c r="G664" s="2">
        <f>VLOOKUP(A664, Customer!A:O, 7, FALSE)</f>
        <v>1</v>
      </c>
      <c r="H664" s="2">
        <f>VLOOKUP(A664, Customer!A:O, 8, FALSE)</f>
        <v>0</v>
      </c>
      <c r="I664" s="2">
        <f>VLOOKUP(A664, Customer!A:O, 9, FALSE)</f>
        <v>0</v>
      </c>
      <c r="J664" s="2">
        <f>VLOOKUP(A664, Customer!A:O, 10, FALSE)</f>
        <v>0</v>
      </c>
      <c r="K664" s="2">
        <f>VLOOKUP(A664, Customer!A:O, 11, FALSE)</f>
        <v>0</v>
      </c>
      <c r="L664" s="2">
        <f>VLOOKUP(A664, Customer!A:O, 12, FALSE)</f>
        <v>0</v>
      </c>
      <c r="M664" s="2">
        <f>VLOOKUP(A664, Customer!A:O, 13, FALSE)</f>
        <v>1</v>
      </c>
      <c r="N664" s="2">
        <f>VLOOKUP(A664, Customer!A:O, 14, FALSE)</f>
        <v>0</v>
      </c>
      <c r="O664" s="2" t="str">
        <f>VLOOKUP(A664, Customer!A:O, 15, FALSE)</f>
        <v>State-Illinois</v>
      </c>
      <c r="P664" s="2">
        <f>VLOOKUP(A664,Sales!A:N,2,FALSE)</f>
        <v>90</v>
      </c>
      <c r="Q664">
        <f>VLOOKUP(A664,Sales!A:N,3,FALSE)</f>
        <v>36</v>
      </c>
      <c r="R664" s="2">
        <f>VLOOKUP(A664,Sales!A:N,4,FALSE)</f>
        <v>0</v>
      </c>
      <c r="S664" s="2">
        <f>VLOOKUP(A664,Sales!A:N,5,FALSE)</f>
        <v>12</v>
      </c>
      <c r="T664" s="2">
        <f>VLOOKUP(A664,Sales!A:N,6,FALSE)</f>
        <v>0</v>
      </c>
      <c r="U664" s="2">
        <f>VLOOKUP(A664,Sales!A:N,7,FALSE)</f>
        <v>0</v>
      </c>
      <c r="V664" s="2">
        <f>VLOOKUP(A664,Sales!A:N,8,FALSE)</f>
        <v>16</v>
      </c>
      <c r="W664" s="2">
        <f>VLOOKUP(A664,Sales!A:N,9,FALSE)</f>
        <v>32</v>
      </c>
      <c r="X664" s="2">
        <f>VLOOKUP(A664,Sales!A:N,10,FALSE)</f>
        <v>1</v>
      </c>
      <c r="Y664" s="2">
        <f>VLOOKUP(A664,Sales!A:N,11,FALSE)</f>
        <v>1</v>
      </c>
      <c r="Z664" s="2">
        <f>VLOOKUP(A664,Sales!A:N,12,FALSE)</f>
        <v>0</v>
      </c>
      <c r="AA664" s="2">
        <f>VLOOKUP(A664,Sales!A:N,13,FALSE)</f>
        <v>2</v>
      </c>
      <c r="AB664" s="2">
        <f>VLOOKUP(A664,Sales!A:N,14,FALSE)</f>
        <v>6</v>
      </c>
      <c r="AC664" s="2">
        <f>VLOOKUP(A664,Campaigns!A:I,2,FALSE)</f>
        <v>1</v>
      </c>
      <c r="AD664" s="2">
        <f>VLOOKUP(A664,Campaigns!A:I,3,FALSE)</f>
        <v>0</v>
      </c>
      <c r="AE664" s="2">
        <f>VLOOKUP(A664,Campaigns!A:I,4,FALSE)</f>
        <v>0</v>
      </c>
      <c r="AF664" s="2">
        <f>VLOOKUP(A664,Campaigns!A:I,5,FALSE)</f>
        <v>0</v>
      </c>
      <c r="AG664" s="2">
        <f>VLOOKUP(A664,Campaigns!A:I,6,FALSE)</f>
        <v>0</v>
      </c>
      <c r="AH664" s="2">
        <f>VLOOKUP(A664,Campaigns!A:I,7,FALSE)</f>
        <v>0</v>
      </c>
      <c r="AI664" s="2">
        <f>VLOOKUP(A664,Campaigns!A:I,8,FALSE)</f>
        <v>0</v>
      </c>
      <c r="AJ664" s="19">
        <f>VLOOKUP(A664,Campaigns!A:I,9,FALSE)</f>
        <v>44080</v>
      </c>
    </row>
    <row r="665" spans="1:36">
      <c r="A665" s="2">
        <v>2533</v>
      </c>
      <c r="B665" s="2">
        <f>VLOOKUP(A665, Customer!A:O, 2, FALSE)</f>
        <v>131859</v>
      </c>
      <c r="C665" s="2">
        <f>VLOOKUP(A665, Customer!A:O, 3, FALSE)</f>
        <v>1</v>
      </c>
      <c r="D665" s="2">
        <f>VLOOKUP(A665, Customer!A:O, 4, FALSE)</f>
        <v>0</v>
      </c>
      <c r="E665" s="2">
        <f>VLOOKUP(A665, Customer!A:O, 5, FALSE)</f>
        <v>44</v>
      </c>
      <c r="F665" s="2">
        <f>VLOOKUP(A665, Customer!A:O, 6, FALSE)</f>
        <v>1</v>
      </c>
      <c r="G665" s="2">
        <f>VLOOKUP(A665, Customer!A:O, 7, FALSE)</f>
        <v>0</v>
      </c>
      <c r="H665" s="2">
        <f>VLOOKUP(A665, Customer!A:O, 8, FALSE)</f>
        <v>0</v>
      </c>
      <c r="I665" s="2">
        <f>VLOOKUP(A665, Customer!A:O, 9, FALSE)</f>
        <v>0</v>
      </c>
      <c r="J665" s="2">
        <f>VLOOKUP(A665, Customer!A:O, 10, FALSE)</f>
        <v>0</v>
      </c>
      <c r="K665" s="2">
        <f>VLOOKUP(A665, Customer!A:O, 11, FALSE)</f>
        <v>0</v>
      </c>
      <c r="L665" s="2">
        <f>VLOOKUP(A665, Customer!A:O, 12, FALSE)</f>
        <v>1</v>
      </c>
      <c r="M665" s="2">
        <f>VLOOKUP(A665, Customer!A:O, 13, FALSE)</f>
        <v>0</v>
      </c>
      <c r="N665" s="2">
        <f>VLOOKUP(A665, Customer!A:O, 14, FALSE)</f>
        <v>0</v>
      </c>
      <c r="O665" s="2" t="str">
        <f>VLOOKUP(A665, Customer!A:O, 15, FALSE)</f>
        <v>State-Illinois</v>
      </c>
      <c r="P665" s="2">
        <f>VLOOKUP(A665,Sales!A:N,2,FALSE)</f>
        <v>77</v>
      </c>
      <c r="Q665">
        <f>VLOOKUP(A665,Sales!A:N,3,FALSE)</f>
        <v>12</v>
      </c>
      <c r="R665" s="2">
        <f>VLOOKUP(A665,Sales!A:N,4,FALSE)</f>
        <v>4</v>
      </c>
      <c r="S665" s="2">
        <f>VLOOKUP(A665,Sales!A:N,5,FALSE)</f>
        <v>12</v>
      </c>
      <c r="T665" s="2">
        <f>VLOOKUP(A665,Sales!A:N,6,FALSE)</f>
        <v>33</v>
      </c>
      <c r="U665" s="2">
        <f>VLOOKUP(A665,Sales!A:N,7,FALSE)</f>
        <v>0</v>
      </c>
      <c r="V665" s="2">
        <f>VLOOKUP(A665,Sales!A:N,8,FALSE)</f>
        <v>21</v>
      </c>
      <c r="W665" s="2">
        <f>VLOOKUP(A665,Sales!A:N,9,FALSE)</f>
        <v>41</v>
      </c>
      <c r="X665" s="2">
        <f>VLOOKUP(A665,Sales!A:N,10,FALSE)</f>
        <v>1</v>
      </c>
      <c r="Y665" s="2">
        <f>VLOOKUP(A665,Sales!A:N,11,FALSE)</f>
        <v>1</v>
      </c>
      <c r="Z665" s="2">
        <f>VLOOKUP(A665,Sales!A:N,12,FALSE)</f>
        <v>0</v>
      </c>
      <c r="AA665" s="2">
        <f>VLOOKUP(A665,Sales!A:N,13,FALSE)</f>
        <v>2</v>
      </c>
      <c r="AB665" s="2">
        <f>VLOOKUP(A665,Sales!A:N,14,FALSE)</f>
        <v>7</v>
      </c>
      <c r="AC665" s="2">
        <f>VLOOKUP(A665,Campaigns!A:I,2,FALSE)</f>
        <v>0</v>
      </c>
      <c r="AD665" s="2">
        <f>VLOOKUP(A665,Campaigns!A:I,3,FALSE)</f>
        <v>0</v>
      </c>
      <c r="AE665" s="2">
        <f>VLOOKUP(A665,Campaigns!A:I,4,FALSE)</f>
        <v>0</v>
      </c>
      <c r="AF665" s="2">
        <f>VLOOKUP(A665,Campaigns!A:I,5,FALSE)</f>
        <v>0</v>
      </c>
      <c r="AG665" s="2">
        <f>VLOOKUP(A665,Campaigns!A:I,6,FALSE)</f>
        <v>0</v>
      </c>
      <c r="AH665" s="2">
        <f>VLOOKUP(A665,Campaigns!A:I,7,FALSE)</f>
        <v>0</v>
      </c>
      <c r="AI665" s="2">
        <f>VLOOKUP(A665,Campaigns!A:I,8,FALSE)</f>
        <v>0</v>
      </c>
      <c r="AJ665" s="19" t="str">
        <f>VLOOKUP(A665,Campaigns!A:I,9,FALSE)</f>
        <v>11/19/2019</v>
      </c>
    </row>
    <row r="666" spans="1:36">
      <c r="A666" s="2">
        <v>1351</v>
      </c>
      <c r="B666" s="2">
        <f>VLOOKUP(A666, Customer!A:O, 2, FALSE)</f>
        <v>131615</v>
      </c>
      <c r="C666" s="2">
        <f>VLOOKUP(A666, Customer!A:O, 3, FALSE)</f>
        <v>1</v>
      </c>
      <c r="D666" s="2">
        <f>VLOOKUP(A666, Customer!A:O, 4, FALSE)</f>
        <v>0</v>
      </c>
      <c r="E666" s="2">
        <f>VLOOKUP(A666, Customer!A:O, 5, FALSE)</f>
        <v>44</v>
      </c>
      <c r="F666" s="2">
        <f>VLOOKUP(A666, Customer!A:O, 6, FALSE)</f>
        <v>1</v>
      </c>
      <c r="G666" s="2">
        <f>VLOOKUP(A666, Customer!A:O, 7, FALSE)</f>
        <v>0</v>
      </c>
      <c r="H666" s="2">
        <f>VLOOKUP(A666, Customer!A:O, 8, FALSE)</f>
        <v>0</v>
      </c>
      <c r="I666" s="2">
        <f>VLOOKUP(A666, Customer!A:O, 9, FALSE)</f>
        <v>0</v>
      </c>
      <c r="J666" s="2">
        <f>VLOOKUP(A666, Customer!A:O, 10, FALSE)</f>
        <v>0</v>
      </c>
      <c r="K666" s="2">
        <f>VLOOKUP(A666, Customer!A:O, 11, FALSE)</f>
        <v>0</v>
      </c>
      <c r="L666" s="2">
        <f>VLOOKUP(A666, Customer!A:O, 12, FALSE)</f>
        <v>1</v>
      </c>
      <c r="M666" s="2">
        <f>VLOOKUP(A666, Customer!A:O, 13, FALSE)</f>
        <v>0</v>
      </c>
      <c r="N666" s="2">
        <f>VLOOKUP(A666, Customer!A:O, 14, FALSE)</f>
        <v>0</v>
      </c>
      <c r="O666" s="2" t="str">
        <f>VLOOKUP(A666, Customer!A:O, 15, FALSE)</f>
        <v>State-Illinois</v>
      </c>
      <c r="P666" s="2">
        <f>VLOOKUP(A666,Sales!A:N,2,FALSE)</f>
        <v>82</v>
      </c>
      <c r="Q666">
        <f>VLOOKUP(A666,Sales!A:N,3,FALSE)</f>
        <v>8</v>
      </c>
      <c r="R666" s="2">
        <f>VLOOKUP(A666,Sales!A:N,4,FALSE)</f>
        <v>12</v>
      </c>
      <c r="S666" s="2">
        <f>VLOOKUP(A666,Sales!A:N,5,FALSE)</f>
        <v>83</v>
      </c>
      <c r="T666" s="2">
        <f>VLOOKUP(A666,Sales!A:N,6,FALSE)</f>
        <v>25</v>
      </c>
      <c r="U666" s="2">
        <f>VLOOKUP(A666,Sales!A:N,7,FALSE)</f>
        <v>46</v>
      </c>
      <c r="V666" s="2">
        <f>VLOOKUP(A666,Sales!A:N,8,FALSE)</f>
        <v>37</v>
      </c>
      <c r="W666" s="2">
        <f>VLOOKUP(A666,Sales!A:N,9,FALSE)</f>
        <v>137</v>
      </c>
      <c r="X666" s="2">
        <f>VLOOKUP(A666,Sales!A:N,10,FALSE)</f>
        <v>2</v>
      </c>
      <c r="Y666" s="2">
        <f>VLOOKUP(A666,Sales!A:N,11,FALSE)</f>
        <v>2</v>
      </c>
      <c r="Z666" s="2">
        <f>VLOOKUP(A666,Sales!A:N,12,FALSE)</f>
        <v>0</v>
      </c>
      <c r="AA666" s="2">
        <f>VLOOKUP(A666,Sales!A:N,13,FALSE)</f>
        <v>3</v>
      </c>
      <c r="AB666" s="2">
        <f>VLOOKUP(A666,Sales!A:N,14,FALSE)</f>
        <v>7</v>
      </c>
      <c r="AC666" s="2">
        <f>VLOOKUP(A666,Campaigns!A:I,2,FALSE)</f>
        <v>0</v>
      </c>
      <c r="AD666" s="2">
        <f>VLOOKUP(A666,Campaigns!A:I,3,FALSE)</f>
        <v>0</v>
      </c>
      <c r="AE666" s="2">
        <f>VLOOKUP(A666,Campaigns!A:I,4,FALSE)</f>
        <v>0</v>
      </c>
      <c r="AF666" s="2">
        <f>VLOOKUP(A666,Campaigns!A:I,5,FALSE)</f>
        <v>0</v>
      </c>
      <c r="AG666" s="2">
        <f>VLOOKUP(A666,Campaigns!A:I,6,FALSE)</f>
        <v>0</v>
      </c>
      <c r="AH666" s="2">
        <f>VLOOKUP(A666,Campaigns!A:I,7,FALSE)</f>
        <v>0</v>
      </c>
      <c r="AI666" s="2">
        <f>VLOOKUP(A666,Campaigns!A:I,8,FALSE)</f>
        <v>0</v>
      </c>
      <c r="AJ666" s="19" t="str">
        <f>VLOOKUP(A666,Campaigns!A:I,9,FALSE)</f>
        <v>8/21/2019</v>
      </c>
    </row>
    <row r="667" spans="1:36">
      <c r="A667" s="2">
        <v>1115</v>
      </c>
      <c r="B667" s="2">
        <f>VLOOKUP(A667, Customer!A:O, 2, FALSE)</f>
        <v>130992</v>
      </c>
      <c r="C667" s="2">
        <f>VLOOKUP(A667, Customer!A:O, 3, FALSE)</f>
        <v>1</v>
      </c>
      <c r="D667" s="2">
        <f>VLOOKUP(A667, Customer!A:O, 4, FALSE)</f>
        <v>0</v>
      </c>
      <c r="E667" s="2">
        <f>VLOOKUP(A667, Customer!A:O, 5, FALSE)</f>
        <v>44</v>
      </c>
      <c r="F667" s="2">
        <f>VLOOKUP(A667, Customer!A:O, 6, FALSE)</f>
        <v>1</v>
      </c>
      <c r="G667" s="2">
        <f>VLOOKUP(A667, Customer!A:O, 7, FALSE)</f>
        <v>0</v>
      </c>
      <c r="H667" s="2">
        <f>VLOOKUP(A667, Customer!A:O, 8, FALSE)</f>
        <v>0</v>
      </c>
      <c r="I667" s="2">
        <f>VLOOKUP(A667, Customer!A:O, 9, FALSE)</f>
        <v>0</v>
      </c>
      <c r="J667" s="2">
        <f>VLOOKUP(A667, Customer!A:O, 10, FALSE)</f>
        <v>0</v>
      </c>
      <c r="K667" s="2">
        <f>VLOOKUP(A667, Customer!A:O, 11, FALSE)</f>
        <v>0</v>
      </c>
      <c r="L667" s="2">
        <f>VLOOKUP(A667, Customer!A:O, 12, FALSE)</f>
        <v>1</v>
      </c>
      <c r="M667" s="2">
        <f>VLOOKUP(A667, Customer!A:O, 13, FALSE)</f>
        <v>0</v>
      </c>
      <c r="N667" s="2">
        <f>VLOOKUP(A667, Customer!A:O, 14, FALSE)</f>
        <v>0</v>
      </c>
      <c r="O667" s="2" t="str">
        <f>VLOOKUP(A667, Customer!A:O, 15, FALSE)</f>
        <v>State-California</v>
      </c>
      <c r="P667" s="2">
        <f>VLOOKUP(A667,Sales!A:N,2,FALSE)</f>
        <v>83</v>
      </c>
      <c r="Q667">
        <f>VLOOKUP(A667,Sales!A:N,3,FALSE)</f>
        <v>72</v>
      </c>
      <c r="R667" s="2">
        <f>VLOOKUP(A667,Sales!A:N,4,FALSE)</f>
        <v>0</v>
      </c>
      <c r="S667" s="2">
        <f>VLOOKUP(A667,Sales!A:N,5,FALSE)</f>
        <v>59</v>
      </c>
      <c r="T667" s="2">
        <f>VLOOKUP(A667,Sales!A:N,6,FALSE)</f>
        <v>30</v>
      </c>
      <c r="U667" s="2">
        <f>VLOOKUP(A667,Sales!A:N,7,FALSE)</f>
        <v>13</v>
      </c>
      <c r="V667" s="2">
        <f>VLOOKUP(A667,Sales!A:N,8,FALSE)</f>
        <v>8</v>
      </c>
      <c r="W667" s="2">
        <f>VLOOKUP(A667,Sales!A:N,9,FALSE)</f>
        <v>165</v>
      </c>
      <c r="X667" s="2">
        <f>VLOOKUP(A667,Sales!A:N,10,FALSE)</f>
        <v>1</v>
      </c>
      <c r="Y667" s="2">
        <f>VLOOKUP(A667,Sales!A:N,11,FALSE)</f>
        <v>1</v>
      </c>
      <c r="Z667" s="2">
        <f>VLOOKUP(A667,Sales!A:N,12,FALSE)</f>
        <v>0</v>
      </c>
      <c r="AA667" s="2">
        <f>VLOOKUP(A667,Sales!A:N,13,FALSE)</f>
        <v>3</v>
      </c>
      <c r="AB667" s="2">
        <f>VLOOKUP(A667,Sales!A:N,14,FALSE)</f>
        <v>7</v>
      </c>
      <c r="AC667" s="2">
        <f>VLOOKUP(A667,Campaigns!A:I,2,FALSE)</f>
        <v>0</v>
      </c>
      <c r="AD667" s="2">
        <f>VLOOKUP(A667,Campaigns!A:I,3,FALSE)</f>
        <v>0</v>
      </c>
      <c r="AE667" s="2">
        <f>VLOOKUP(A667,Campaigns!A:I,4,FALSE)</f>
        <v>0</v>
      </c>
      <c r="AF667" s="2">
        <f>VLOOKUP(A667,Campaigns!A:I,5,FALSE)</f>
        <v>0</v>
      </c>
      <c r="AG667" s="2">
        <f>VLOOKUP(A667,Campaigns!A:I,6,FALSE)</f>
        <v>0</v>
      </c>
      <c r="AH667" s="2">
        <f>VLOOKUP(A667,Campaigns!A:I,7,FALSE)</f>
        <v>0</v>
      </c>
      <c r="AI667" s="2">
        <f>VLOOKUP(A667,Campaigns!A:I,8,FALSE)</f>
        <v>0</v>
      </c>
      <c r="AJ667" s="19" t="str">
        <f>VLOOKUP(A667,Campaigns!A:I,9,FALSE)</f>
        <v>9/27/2019</v>
      </c>
    </row>
    <row r="668" spans="1:36">
      <c r="A668" s="2">
        <v>3099</v>
      </c>
      <c r="B668" s="2">
        <f>VLOOKUP(A668, Customer!A:O, 2, FALSE)</f>
        <v>130992</v>
      </c>
      <c r="C668" s="2">
        <f>VLOOKUP(A668, Customer!A:O, 3, FALSE)</f>
        <v>1</v>
      </c>
      <c r="D668" s="2">
        <f>VLOOKUP(A668, Customer!A:O, 4, FALSE)</f>
        <v>0</v>
      </c>
      <c r="E668" s="2">
        <f>VLOOKUP(A668, Customer!A:O, 5, FALSE)</f>
        <v>44</v>
      </c>
      <c r="F668" s="2">
        <f>VLOOKUP(A668, Customer!A:O, 6, FALSE)</f>
        <v>1</v>
      </c>
      <c r="G668" s="2">
        <f>VLOOKUP(A668, Customer!A:O, 7, FALSE)</f>
        <v>0</v>
      </c>
      <c r="H668" s="2">
        <f>VLOOKUP(A668, Customer!A:O, 8, FALSE)</f>
        <v>0</v>
      </c>
      <c r="I668" s="2">
        <f>VLOOKUP(A668, Customer!A:O, 9, FALSE)</f>
        <v>0</v>
      </c>
      <c r="J668" s="2">
        <f>VLOOKUP(A668, Customer!A:O, 10, FALSE)</f>
        <v>0</v>
      </c>
      <c r="K668" s="2">
        <f>VLOOKUP(A668, Customer!A:O, 11, FALSE)</f>
        <v>0</v>
      </c>
      <c r="L668" s="2">
        <f>VLOOKUP(A668, Customer!A:O, 12, FALSE)</f>
        <v>1</v>
      </c>
      <c r="M668" s="2">
        <f>VLOOKUP(A668, Customer!A:O, 13, FALSE)</f>
        <v>0</v>
      </c>
      <c r="N668" s="2">
        <f>VLOOKUP(A668, Customer!A:O, 14, FALSE)</f>
        <v>0</v>
      </c>
      <c r="O668" s="2" t="str">
        <f>VLOOKUP(A668, Customer!A:O, 15, FALSE)</f>
        <v>State-Texas</v>
      </c>
      <c r="P668" s="2">
        <f>VLOOKUP(A668,Sales!A:N,2,FALSE)</f>
        <v>83</v>
      </c>
      <c r="Q668">
        <f>VLOOKUP(A668,Sales!A:N,3,FALSE)</f>
        <v>72</v>
      </c>
      <c r="R668" s="2">
        <f>VLOOKUP(A668,Sales!A:N,4,FALSE)</f>
        <v>0</v>
      </c>
      <c r="S668" s="2">
        <f>VLOOKUP(A668,Sales!A:N,5,FALSE)</f>
        <v>59</v>
      </c>
      <c r="T668" s="2">
        <f>VLOOKUP(A668,Sales!A:N,6,FALSE)</f>
        <v>30</v>
      </c>
      <c r="U668" s="2">
        <f>VLOOKUP(A668,Sales!A:N,7,FALSE)</f>
        <v>13</v>
      </c>
      <c r="V668" s="2">
        <f>VLOOKUP(A668,Sales!A:N,8,FALSE)</f>
        <v>8</v>
      </c>
      <c r="W668" s="2">
        <f>VLOOKUP(A668,Sales!A:N,9,FALSE)</f>
        <v>165</v>
      </c>
      <c r="X668" s="2">
        <f>VLOOKUP(A668,Sales!A:N,10,FALSE)</f>
        <v>1</v>
      </c>
      <c r="Y668" s="2">
        <f>VLOOKUP(A668,Sales!A:N,11,FALSE)</f>
        <v>1</v>
      </c>
      <c r="Z668" s="2">
        <f>VLOOKUP(A668,Sales!A:N,12,FALSE)</f>
        <v>0</v>
      </c>
      <c r="AA668" s="2">
        <f>VLOOKUP(A668,Sales!A:N,13,FALSE)</f>
        <v>3</v>
      </c>
      <c r="AB668" s="2">
        <f>VLOOKUP(A668,Sales!A:N,14,FALSE)</f>
        <v>7</v>
      </c>
      <c r="AC668" s="2">
        <f>VLOOKUP(A668,Campaigns!A:I,2,FALSE)</f>
        <v>0</v>
      </c>
      <c r="AD668" s="2">
        <f>VLOOKUP(A668,Campaigns!A:I,3,FALSE)</f>
        <v>0</v>
      </c>
      <c r="AE668" s="2">
        <f>VLOOKUP(A668,Campaigns!A:I,4,FALSE)</f>
        <v>0</v>
      </c>
      <c r="AF668" s="2">
        <f>VLOOKUP(A668,Campaigns!A:I,5,FALSE)</f>
        <v>0</v>
      </c>
      <c r="AG668" s="2">
        <f>VLOOKUP(A668,Campaigns!A:I,6,FALSE)</f>
        <v>0</v>
      </c>
      <c r="AH668" s="2">
        <f>VLOOKUP(A668,Campaigns!A:I,7,FALSE)</f>
        <v>0</v>
      </c>
      <c r="AI668" s="2">
        <f>VLOOKUP(A668,Campaigns!A:I,8,FALSE)</f>
        <v>0</v>
      </c>
      <c r="AJ668" s="19" t="str">
        <f>VLOOKUP(A668,Campaigns!A:I,9,FALSE)</f>
        <v>9/27/2019</v>
      </c>
    </row>
    <row r="669" spans="1:36">
      <c r="A669" s="2">
        <v>1797</v>
      </c>
      <c r="B669" s="2">
        <f>VLOOKUP(A669, Customer!A:O, 2, FALSE)</f>
        <v>130772</v>
      </c>
      <c r="C669" s="2">
        <f>VLOOKUP(A669, Customer!A:O, 3, FALSE)</f>
        <v>1</v>
      </c>
      <c r="D669" s="2">
        <f>VLOOKUP(A669, Customer!A:O, 4, FALSE)</f>
        <v>1</v>
      </c>
      <c r="E669" s="2">
        <f>VLOOKUP(A669, Customer!A:O, 5, FALSE)</f>
        <v>44</v>
      </c>
      <c r="F669" s="2">
        <f>VLOOKUP(A669, Customer!A:O, 6, FALSE)</f>
        <v>0</v>
      </c>
      <c r="G669" s="2">
        <f>VLOOKUP(A669, Customer!A:O, 7, FALSE)</f>
        <v>1</v>
      </c>
      <c r="H669" s="2">
        <f>VLOOKUP(A669, Customer!A:O, 8, FALSE)</f>
        <v>0</v>
      </c>
      <c r="I669" s="2">
        <f>VLOOKUP(A669, Customer!A:O, 9, FALSE)</f>
        <v>0</v>
      </c>
      <c r="J669" s="2">
        <f>VLOOKUP(A669, Customer!A:O, 10, FALSE)</f>
        <v>0</v>
      </c>
      <c r="K669" s="2">
        <f>VLOOKUP(A669, Customer!A:O, 11, FALSE)</f>
        <v>0</v>
      </c>
      <c r="L669" s="2">
        <f>VLOOKUP(A669, Customer!A:O, 12, FALSE)</f>
        <v>1</v>
      </c>
      <c r="M669" s="2">
        <f>VLOOKUP(A669, Customer!A:O, 13, FALSE)</f>
        <v>0</v>
      </c>
      <c r="N669" s="2">
        <f>VLOOKUP(A669, Customer!A:O, 14, FALSE)</f>
        <v>0</v>
      </c>
      <c r="O669" s="2" t="str">
        <f>VLOOKUP(A669, Customer!A:O, 15, FALSE)</f>
        <v>State-Texas</v>
      </c>
      <c r="P669" s="2">
        <f>VLOOKUP(A669,Sales!A:N,2,FALSE)</f>
        <v>89</v>
      </c>
      <c r="Q669">
        <f>VLOOKUP(A669,Sales!A:N,3,FALSE)</f>
        <v>30</v>
      </c>
      <c r="R669" s="2">
        <f>VLOOKUP(A669,Sales!A:N,4,FALSE)</f>
        <v>8</v>
      </c>
      <c r="S669" s="2">
        <f>VLOOKUP(A669,Sales!A:N,5,FALSE)</f>
        <v>17</v>
      </c>
      <c r="T669" s="2">
        <f>VLOOKUP(A669,Sales!A:N,6,FALSE)</f>
        <v>8</v>
      </c>
      <c r="U669" s="2">
        <f>VLOOKUP(A669,Sales!A:N,7,FALSE)</f>
        <v>4</v>
      </c>
      <c r="V669" s="2">
        <f>VLOOKUP(A669,Sales!A:N,8,FALSE)</f>
        <v>17</v>
      </c>
      <c r="W669" s="2">
        <f>VLOOKUP(A669,Sales!A:N,9,FALSE)</f>
        <v>51</v>
      </c>
      <c r="X669" s="2">
        <f>VLOOKUP(A669,Sales!A:N,10,FALSE)</f>
        <v>1</v>
      </c>
      <c r="Y669" s="2">
        <f>VLOOKUP(A669,Sales!A:N,11,FALSE)</f>
        <v>1</v>
      </c>
      <c r="Z669" s="2">
        <f>VLOOKUP(A669,Sales!A:N,12,FALSE)</f>
        <v>0</v>
      </c>
      <c r="AA669" s="2">
        <f>VLOOKUP(A669,Sales!A:N,13,FALSE)</f>
        <v>2</v>
      </c>
      <c r="AB669" s="2">
        <f>VLOOKUP(A669,Sales!A:N,14,FALSE)</f>
        <v>6</v>
      </c>
      <c r="AC669" s="2">
        <f>VLOOKUP(A669,Campaigns!A:I,2,FALSE)</f>
        <v>0</v>
      </c>
      <c r="AD669" s="2">
        <f>VLOOKUP(A669,Campaigns!A:I,3,FALSE)</f>
        <v>0</v>
      </c>
      <c r="AE669" s="2">
        <f>VLOOKUP(A669,Campaigns!A:I,4,FALSE)</f>
        <v>0</v>
      </c>
      <c r="AF669" s="2">
        <f>VLOOKUP(A669,Campaigns!A:I,5,FALSE)</f>
        <v>0</v>
      </c>
      <c r="AG669" s="2">
        <f>VLOOKUP(A669,Campaigns!A:I,6,FALSE)</f>
        <v>0</v>
      </c>
      <c r="AH669" s="2">
        <f>VLOOKUP(A669,Campaigns!A:I,7,FALSE)</f>
        <v>0</v>
      </c>
      <c r="AI669" s="2">
        <f>VLOOKUP(A669,Campaigns!A:I,8,FALSE)</f>
        <v>0</v>
      </c>
      <c r="AJ669" s="19" t="str">
        <f>VLOOKUP(A669,Campaigns!A:I,9,FALSE)</f>
        <v>8/16/2020</v>
      </c>
    </row>
    <row r="670" spans="1:36">
      <c r="A670" s="2">
        <v>2615</v>
      </c>
      <c r="B670" s="2">
        <f>VLOOKUP(A670, Customer!A:O, 2, FALSE)</f>
        <v>130560</v>
      </c>
      <c r="C670" s="2">
        <f>VLOOKUP(A670, Customer!A:O, 3, FALSE)</f>
        <v>1</v>
      </c>
      <c r="D670" s="2">
        <f>VLOOKUP(A670, Customer!A:O, 4, FALSE)</f>
        <v>0</v>
      </c>
      <c r="E670" s="2">
        <f>VLOOKUP(A670, Customer!A:O, 5, FALSE)</f>
        <v>44</v>
      </c>
      <c r="F670" s="2">
        <f>VLOOKUP(A670, Customer!A:O, 6, FALSE)</f>
        <v>0</v>
      </c>
      <c r="G670" s="2">
        <f>VLOOKUP(A670, Customer!A:O, 7, FALSE)</f>
        <v>0</v>
      </c>
      <c r="H670" s="2">
        <f>VLOOKUP(A670, Customer!A:O, 8, FALSE)</f>
        <v>0</v>
      </c>
      <c r="I670" s="2">
        <f>VLOOKUP(A670, Customer!A:O, 9, FALSE)</f>
        <v>1</v>
      </c>
      <c r="J670" s="2">
        <f>VLOOKUP(A670, Customer!A:O, 10, FALSE)</f>
        <v>0</v>
      </c>
      <c r="K670" s="2">
        <f>VLOOKUP(A670, Customer!A:O, 11, FALSE)</f>
        <v>0</v>
      </c>
      <c r="L670" s="2">
        <f>VLOOKUP(A670, Customer!A:O, 12, FALSE)</f>
        <v>0</v>
      </c>
      <c r="M670" s="2">
        <f>VLOOKUP(A670, Customer!A:O, 13, FALSE)</f>
        <v>1</v>
      </c>
      <c r="N670" s="2">
        <f>VLOOKUP(A670, Customer!A:O, 14, FALSE)</f>
        <v>0</v>
      </c>
      <c r="O670" s="2" t="str">
        <f>VLOOKUP(A670, Customer!A:O, 15, FALSE)</f>
        <v>State-California</v>
      </c>
      <c r="P670" s="2">
        <f>VLOOKUP(A670,Sales!A:N,2,FALSE)</f>
        <v>6</v>
      </c>
      <c r="Q670">
        <f>VLOOKUP(A670,Sales!A:N,3,FALSE)</f>
        <v>38</v>
      </c>
      <c r="R670" s="2">
        <f>VLOOKUP(A670,Sales!A:N,4,FALSE)</f>
        <v>4</v>
      </c>
      <c r="S670" s="2">
        <f>VLOOKUP(A670,Sales!A:N,5,FALSE)</f>
        <v>21</v>
      </c>
      <c r="T670" s="2">
        <f>VLOOKUP(A670,Sales!A:N,6,FALSE)</f>
        <v>17</v>
      </c>
      <c r="U670" s="2">
        <f>VLOOKUP(A670,Sales!A:N,7,FALSE)</f>
        <v>21</v>
      </c>
      <c r="V670" s="2">
        <f>VLOOKUP(A670,Sales!A:N,8,FALSE)</f>
        <v>30</v>
      </c>
      <c r="W670" s="2">
        <f>VLOOKUP(A670,Sales!A:N,9,FALSE)</f>
        <v>73</v>
      </c>
      <c r="X670" s="2">
        <f>VLOOKUP(A670,Sales!A:N,10,FALSE)</f>
        <v>1</v>
      </c>
      <c r="Y670" s="2">
        <f>VLOOKUP(A670,Sales!A:N,11,FALSE)</f>
        <v>1</v>
      </c>
      <c r="Z670" s="2">
        <f>VLOOKUP(A670,Sales!A:N,12,FALSE)</f>
        <v>0</v>
      </c>
      <c r="AA670" s="2">
        <f>VLOOKUP(A670,Sales!A:N,13,FALSE)</f>
        <v>3</v>
      </c>
      <c r="AB670" s="2">
        <f>VLOOKUP(A670,Sales!A:N,14,FALSE)</f>
        <v>7</v>
      </c>
      <c r="AC670" s="2">
        <f>VLOOKUP(A670,Campaigns!A:I,2,FALSE)</f>
        <v>0</v>
      </c>
      <c r="AD670" s="2">
        <f>VLOOKUP(A670,Campaigns!A:I,3,FALSE)</f>
        <v>0</v>
      </c>
      <c r="AE670" s="2">
        <f>VLOOKUP(A670,Campaigns!A:I,4,FALSE)</f>
        <v>0</v>
      </c>
      <c r="AF670" s="2">
        <f>VLOOKUP(A670,Campaigns!A:I,5,FALSE)</f>
        <v>0</v>
      </c>
      <c r="AG670" s="2">
        <f>VLOOKUP(A670,Campaigns!A:I,6,FALSE)</f>
        <v>0</v>
      </c>
      <c r="AH670" s="2">
        <f>VLOOKUP(A670,Campaigns!A:I,7,FALSE)</f>
        <v>0</v>
      </c>
      <c r="AI670" s="2">
        <f>VLOOKUP(A670,Campaigns!A:I,8,FALSE)</f>
        <v>0</v>
      </c>
      <c r="AJ670" s="19">
        <f>VLOOKUP(A670,Campaigns!A:I,9,FALSE)</f>
        <v>43508</v>
      </c>
    </row>
    <row r="671" spans="1:36">
      <c r="A671" s="2">
        <v>3122</v>
      </c>
      <c r="B671" s="2">
        <f>VLOOKUP(A671, Customer!A:O, 2, FALSE)</f>
        <v>130560</v>
      </c>
      <c r="C671" s="2">
        <f>VLOOKUP(A671, Customer!A:O, 3, FALSE)</f>
        <v>1</v>
      </c>
      <c r="D671" s="2">
        <f>VLOOKUP(A671, Customer!A:O, 4, FALSE)</f>
        <v>0</v>
      </c>
      <c r="E671" s="2">
        <f>VLOOKUP(A671, Customer!A:O, 5, FALSE)</f>
        <v>44</v>
      </c>
      <c r="F671" s="2">
        <f>VLOOKUP(A671, Customer!A:O, 6, FALSE)</f>
        <v>0</v>
      </c>
      <c r="G671" s="2">
        <f>VLOOKUP(A671, Customer!A:O, 7, FALSE)</f>
        <v>0</v>
      </c>
      <c r="H671" s="2">
        <f>VLOOKUP(A671, Customer!A:O, 8, FALSE)</f>
        <v>0</v>
      </c>
      <c r="I671" s="2">
        <f>VLOOKUP(A671, Customer!A:O, 9, FALSE)</f>
        <v>1</v>
      </c>
      <c r="J671" s="2">
        <f>VLOOKUP(A671, Customer!A:O, 10, FALSE)</f>
        <v>0</v>
      </c>
      <c r="K671" s="2">
        <f>VLOOKUP(A671, Customer!A:O, 11, FALSE)</f>
        <v>0</v>
      </c>
      <c r="L671" s="2">
        <f>VLOOKUP(A671, Customer!A:O, 12, FALSE)</f>
        <v>0</v>
      </c>
      <c r="M671" s="2">
        <f>VLOOKUP(A671, Customer!A:O, 13, FALSE)</f>
        <v>1</v>
      </c>
      <c r="N671" s="2">
        <f>VLOOKUP(A671, Customer!A:O, 14, FALSE)</f>
        <v>0</v>
      </c>
      <c r="O671" s="2" t="str">
        <f>VLOOKUP(A671, Customer!A:O, 15, FALSE)</f>
        <v>State-New York</v>
      </c>
      <c r="P671" s="2">
        <f>VLOOKUP(A671,Sales!A:N,2,FALSE)</f>
        <v>6</v>
      </c>
      <c r="Q671">
        <f>VLOOKUP(A671,Sales!A:N,3,FALSE)</f>
        <v>38</v>
      </c>
      <c r="R671" s="2">
        <f>VLOOKUP(A671,Sales!A:N,4,FALSE)</f>
        <v>4</v>
      </c>
      <c r="S671" s="2">
        <f>VLOOKUP(A671,Sales!A:N,5,FALSE)</f>
        <v>21</v>
      </c>
      <c r="T671" s="2">
        <f>VLOOKUP(A671,Sales!A:N,6,FALSE)</f>
        <v>17</v>
      </c>
      <c r="U671" s="2">
        <f>VLOOKUP(A671,Sales!A:N,7,FALSE)</f>
        <v>21</v>
      </c>
      <c r="V671" s="2">
        <f>VLOOKUP(A671,Sales!A:N,8,FALSE)</f>
        <v>30</v>
      </c>
      <c r="W671" s="2">
        <f>VLOOKUP(A671,Sales!A:N,9,FALSE)</f>
        <v>73</v>
      </c>
      <c r="X671" s="2">
        <f>VLOOKUP(A671,Sales!A:N,10,FALSE)</f>
        <v>1</v>
      </c>
      <c r="Y671" s="2">
        <f>VLOOKUP(A671,Sales!A:N,11,FALSE)</f>
        <v>1</v>
      </c>
      <c r="Z671" s="2">
        <f>VLOOKUP(A671,Sales!A:N,12,FALSE)</f>
        <v>0</v>
      </c>
      <c r="AA671" s="2">
        <f>VLOOKUP(A671,Sales!A:N,13,FALSE)</f>
        <v>3</v>
      </c>
      <c r="AB671" s="2">
        <f>VLOOKUP(A671,Sales!A:N,14,FALSE)</f>
        <v>7</v>
      </c>
      <c r="AC671" s="2">
        <f>VLOOKUP(A671,Campaigns!A:I,2,FALSE)</f>
        <v>0</v>
      </c>
      <c r="AD671" s="2">
        <f>VLOOKUP(A671,Campaigns!A:I,3,FALSE)</f>
        <v>0</v>
      </c>
      <c r="AE671" s="2">
        <f>VLOOKUP(A671,Campaigns!A:I,4,FALSE)</f>
        <v>0</v>
      </c>
      <c r="AF671" s="2">
        <f>VLOOKUP(A671,Campaigns!A:I,5,FALSE)</f>
        <v>0</v>
      </c>
      <c r="AG671" s="2">
        <f>VLOOKUP(A671,Campaigns!A:I,6,FALSE)</f>
        <v>0</v>
      </c>
      <c r="AH671" s="2">
        <f>VLOOKUP(A671,Campaigns!A:I,7,FALSE)</f>
        <v>0</v>
      </c>
      <c r="AI671" s="2">
        <f>VLOOKUP(A671,Campaigns!A:I,8,FALSE)</f>
        <v>0</v>
      </c>
      <c r="AJ671" s="19">
        <f>VLOOKUP(A671,Campaigns!A:I,9,FALSE)</f>
        <v>43508</v>
      </c>
    </row>
    <row r="672" spans="1:36">
      <c r="A672" s="2">
        <v>2931</v>
      </c>
      <c r="B672" s="2">
        <f>VLOOKUP(A672, Customer!A:O, 2, FALSE)</f>
        <v>129478</v>
      </c>
      <c r="C672" s="2">
        <f>VLOOKUP(A672, Customer!A:O, 3, FALSE)</f>
        <v>1</v>
      </c>
      <c r="D672" s="2">
        <f>VLOOKUP(A672, Customer!A:O, 4, FALSE)</f>
        <v>0</v>
      </c>
      <c r="E672" s="2">
        <f>VLOOKUP(A672, Customer!A:O, 5, FALSE)</f>
        <v>44</v>
      </c>
      <c r="F672" s="2">
        <f>VLOOKUP(A672, Customer!A:O, 6, FALSE)</f>
        <v>0</v>
      </c>
      <c r="G672" s="2">
        <f>VLOOKUP(A672, Customer!A:O, 7, FALSE)</f>
        <v>0</v>
      </c>
      <c r="H672" s="2">
        <f>VLOOKUP(A672, Customer!A:O, 8, FALSE)</f>
        <v>0</v>
      </c>
      <c r="I672" s="2">
        <f>VLOOKUP(A672, Customer!A:O, 9, FALSE)</f>
        <v>1</v>
      </c>
      <c r="J672" s="2">
        <f>VLOOKUP(A672, Customer!A:O, 10, FALSE)</f>
        <v>0</v>
      </c>
      <c r="K672" s="2">
        <f>VLOOKUP(A672, Customer!A:O, 11, FALSE)</f>
        <v>0</v>
      </c>
      <c r="L672" s="2">
        <f>VLOOKUP(A672, Customer!A:O, 12, FALSE)</f>
        <v>1</v>
      </c>
      <c r="M672" s="2">
        <f>VLOOKUP(A672, Customer!A:O, 13, FALSE)</f>
        <v>0</v>
      </c>
      <c r="N672" s="2">
        <f>VLOOKUP(A672, Customer!A:O, 14, FALSE)</f>
        <v>0</v>
      </c>
      <c r="O672" s="2" t="str">
        <f>VLOOKUP(A672, Customer!A:O, 15, FALSE)</f>
        <v>State-Texas</v>
      </c>
      <c r="P672" s="2">
        <f>VLOOKUP(A672,Sales!A:N,2,FALSE)</f>
        <v>59</v>
      </c>
      <c r="Q672">
        <f>VLOOKUP(A672,Sales!A:N,3,FALSE)</f>
        <v>35</v>
      </c>
      <c r="R672" s="2">
        <f>VLOOKUP(A672,Sales!A:N,4,FALSE)</f>
        <v>0</v>
      </c>
      <c r="S672" s="2">
        <f>VLOOKUP(A672,Sales!A:N,5,FALSE)</f>
        <v>31</v>
      </c>
      <c r="T672" s="2">
        <f>VLOOKUP(A672,Sales!A:N,6,FALSE)</f>
        <v>13</v>
      </c>
      <c r="U672" s="2">
        <f>VLOOKUP(A672,Sales!A:N,7,FALSE)</f>
        <v>4</v>
      </c>
      <c r="V672" s="2">
        <f>VLOOKUP(A672,Sales!A:N,8,FALSE)</f>
        <v>4</v>
      </c>
      <c r="W672" s="2">
        <f>VLOOKUP(A672,Sales!A:N,9,FALSE)</f>
        <v>79</v>
      </c>
      <c r="X672" s="2">
        <f>VLOOKUP(A672,Sales!A:N,10,FALSE)</f>
        <v>1</v>
      </c>
      <c r="Y672" s="2">
        <f>VLOOKUP(A672,Sales!A:N,11,FALSE)</f>
        <v>1</v>
      </c>
      <c r="Z672" s="2">
        <f>VLOOKUP(A672,Sales!A:N,12,FALSE)</f>
        <v>0</v>
      </c>
      <c r="AA672" s="2">
        <f>VLOOKUP(A672,Sales!A:N,13,FALSE)</f>
        <v>3</v>
      </c>
      <c r="AB672" s="2">
        <f>VLOOKUP(A672,Sales!A:N,14,FALSE)</f>
        <v>6</v>
      </c>
      <c r="AC672" s="2">
        <f>VLOOKUP(A672,Campaigns!A:I,2,FALSE)</f>
        <v>0</v>
      </c>
      <c r="AD672" s="2">
        <f>VLOOKUP(A672,Campaigns!A:I,3,FALSE)</f>
        <v>0</v>
      </c>
      <c r="AE672" s="2">
        <f>VLOOKUP(A672,Campaigns!A:I,4,FALSE)</f>
        <v>0</v>
      </c>
      <c r="AF672" s="2">
        <f>VLOOKUP(A672,Campaigns!A:I,5,FALSE)</f>
        <v>0</v>
      </c>
      <c r="AG672" s="2">
        <f>VLOOKUP(A672,Campaigns!A:I,6,FALSE)</f>
        <v>0</v>
      </c>
      <c r="AH672" s="2">
        <f>VLOOKUP(A672,Campaigns!A:I,7,FALSE)</f>
        <v>0</v>
      </c>
      <c r="AI672" s="2">
        <f>VLOOKUP(A672,Campaigns!A:I,8,FALSE)</f>
        <v>0</v>
      </c>
      <c r="AJ672" s="19" t="str">
        <f>VLOOKUP(A672,Campaigns!A:I,9,FALSE)</f>
        <v>6/23/2020</v>
      </c>
    </row>
    <row r="673" spans="1:36">
      <c r="A673" s="2">
        <v>2058</v>
      </c>
      <c r="B673" s="2">
        <f>VLOOKUP(A673, Customer!A:O, 2, FALSE)</f>
        <v>126907</v>
      </c>
      <c r="C673" s="2">
        <f>VLOOKUP(A673, Customer!A:O, 3, FALSE)</f>
        <v>1</v>
      </c>
      <c r="D673" s="2">
        <f>VLOOKUP(A673, Customer!A:O, 4, FALSE)</f>
        <v>1</v>
      </c>
      <c r="E673" s="2">
        <f>VLOOKUP(A673, Customer!A:O, 5, FALSE)</f>
        <v>44</v>
      </c>
      <c r="F673" s="2">
        <f>VLOOKUP(A673, Customer!A:O, 6, FALSE)</f>
        <v>0</v>
      </c>
      <c r="G673" s="2">
        <f>VLOOKUP(A673, Customer!A:O, 7, FALSE)</f>
        <v>0</v>
      </c>
      <c r="H673" s="2">
        <f>VLOOKUP(A673, Customer!A:O, 8, FALSE)</f>
        <v>0</v>
      </c>
      <c r="I673" s="2">
        <f>VLOOKUP(A673, Customer!A:O, 9, FALSE)</f>
        <v>1</v>
      </c>
      <c r="J673" s="2">
        <f>VLOOKUP(A673, Customer!A:O, 10, FALSE)</f>
        <v>0</v>
      </c>
      <c r="K673" s="2">
        <f>VLOOKUP(A673, Customer!A:O, 11, FALSE)</f>
        <v>0</v>
      </c>
      <c r="L673" s="2">
        <f>VLOOKUP(A673, Customer!A:O, 12, FALSE)</f>
        <v>0</v>
      </c>
      <c r="M673" s="2">
        <f>VLOOKUP(A673, Customer!A:O, 13, FALSE)</f>
        <v>0</v>
      </c>
      <c r="N673" s="2">
        <f>VLOOKUP(A673, Customer!A:O, 14, FALSE)</f>
        <v>0</v>
      </c>
      <c r="O673" s="2" t="str">
        <f>VLOOKUP(A673, Customer!A:O, 15, FALSE)</f>
        <v>State-Florida</v>
      </c>
      <c r="P673" s="2">
        <f>VLOOKUP(A673,Sales!A:N,2,FALSE)</f>
        <v>10</v>
      </c>
      <c r="Q673">
        <f>VLOOKUP(A673,Sales!A:N,3,FALSE)</f>
        <v>42</v>
      </c>
      <c r="R673" s="2">
        <f>VLOOKUP(A673,Sales!A:N,4,FALSE)</f>
        <v>5</v>
      </c>
      <c r="S673" s="2">
        <f>VLOOKUP(A673,Sales!A:N,5,FALSE)</f>
        <v>33</v>
      </c>
      <c r="T673" s="2">
        <f>VLOOKUP(A673,Sales!A:N,6,FALSE)</f>
        <v>0</v>
      </c>
      <c r="U673" s="2">
        <f>VLOOKUP(A673,Sales!A:N,7,FALSE)</f>
        <v>14</v>
      </c>
      <c r="V673" s="2">
        <f>VLOOKUP(A673,Sales!A:N,8,FALSE)</f>
        <v>9</v>
      </c>
      <c r="W673" s="2">
        <f>VLOOKUP(A673,Sales!A:N,9,FALSE)</f>
        <v>85</v>
      </c>
      <c r="X673" s="2">
        <f>VLOOKUP(A673,Sales!A:N,10,FALSE)</f>
        <v>2</v>
      </c>
      <c r="Y673" s="2">
        <f>VLOOKUP(A673,Sales!A:N,11,FALSE)</f>
        <v>1</v>
      </c>
      <c r="Z673" s="2">
        <f>VLOOKUP(A673,Sales!A:N,12,FALSE)</f>
        <v>0</v>
      </c>
      <c r="AA673" s="2">
        <f>VLOOKUP(A673,Sales!A:N,13,FALSE)</f>
        <v>3</v>
      </c>
      <c r="AB673" s="2">
        <f>VLOOKUP(A673,Sales!A:N,14,FALSE)</f>
        <v>7</v>
      </c>
      <c r="AC673" s="2">
        <f>VLOOKUP(A673,Campaigns!A:I,2,FALSE)</f>
        <v>0</v>
      </c>
      <c r="AD673" s="2">
        <f>VLOOKUP(A673,Campaigns!A:I,3,FALSE)</f>
        <v>0</v>
      </c>
      <c r="AE673" s="2">
        <f>VLOOKUP(A673,Campaigns!A:I,4,FALSE)</f>
        <v>0</v>
      </c>
      <c r="AF673" s="2">
        <f>VLOOKUP(A673,Campaigns!A:I,5,FALSE)</f>
        <v>0</v>
      </c>
      <c r="AG673" s="2">
        <f>VLOOKUP(A673,Campaigns!A:I,6,FALSE)</f>
        <v>0</v>
      </c>
      <c r="AH673" s="2">
        <f>VLOOKUP(A673,Campaigns!A:I,7,FALSE)</f>
        <v>0</v>
      </c>
      <c r="AI673" s="2">
        <f>VLOOKUP(A673,Campaigns!A:I,8,FALSE)</f>
        <v>0</v>
      </c>
      <c r="AJ673" s="19" t="str">
        <f>VLOOKUP(A673,Campaigns!A:I,9,FALSE)</f>
        <v>1/25/2020</v>
      </c>
    </row>
    <row r="674" spans="1:36">
      <c r="A674" s="2">
        <v>2363</v>
      </c>
      <c r="B674" s="2">
        <f>VLOOKUP(A674, Customer!A:O, 2, FALSE)</f>
        <v>126907</v>
      </c>
      <c r="C674" s="2">
        <f>VLOOKUP(A674, Customer!A:O, 3, FALSE)</f>
        <v>1</v>
      </c>
      <c r="D674" s="2">
        <f>VLOOKUP(A674, Customer!A:O, 4, FALSE)</f>
        <v>1</v>
      </c>
      <c r="E674" s="2">
        <f>VLOOKUP(A674, Customer!A:O, 5, FALSE)</f>
        <v>44</v>
      </c>
      <c r="F674" s="2">
        <f>VLOOKUP(A674, Customer!A:O, 6, FALSE)</f>
        <v>0</v>
      </c>
      <c r="G674" s="2">
        <f>VLOOKUP(A674, Customer!A:O, 7, FALSE)</f>
        <v>0</v>
      </c>
      <c r="H674" s="2">
        <f>VLOOKUP(A674, Customer!A:O, 8, FALSE)</f>
        <v>0</v>
      </c>
      <c r="I674" s="2">
        <f>VLOOKUP(A674, Customer!A:O, 9, FALSE)</f>
        <v>1</v>
      </c>
      <c r="J674" s="2">
        <f>VLOOKUP(A674, Customer!A:O, 10, FALSE)</f>
        <v>0</v>
      </c>
      <c r="K674" s="2">
        <f>VLOOKUP(A674, Customer!A:O, 11, FALSE)</f>
        <v>0</v>
      </c>
      <c r="L674" s="2">
        <f>VLOOKUP(A674, Customer!A:O, 12, FALSE)</f>
        <v>0</v>
      </c>
      <c r="M674" s="2">
        <f>VLOOKUP(A674, Customer!A:O, 13, FALSE)</f>
        <v>0</v>
      </c>
      <c r="N674" s="2">
        <f>VLOOKUP(A674, Customer!A:O, 14, FALSE)</f>
        <v>0</v>
      </c>
      <c r="O674" s="2" t="str">
        <f>VLOOKUP(A674, Customer!A:O, 15, FALSE)</f>
        <v>State-California</v>
      </c>
      <c r="P674" s="2">
        <f>VLOOKUP(A674,Sales!A:N,2,FALSE)</f>
        <v>10</v>
      </c>
      <c r="Q674">
        <f>VLOOKUP(A674,Sales!A:N,3,FALSE)</f>
        <v>42</v>
      </c>
      <c r="R674" s="2">
        <f>VLOOKUP(A674,Sales!A:N,4,FALSE)</f>
        <v>5</v>
      </c>
      <c r="S674" s="2">
        <f>VLOOKUP(A674,Sales!A:N,5,FALSE)</f>
        <v>33</v>
      </c>
      <c r="T674" s="2">
        <f>VLOOKUP(A674,Sales!A:N,6,FALSE)</f>
        <v>0</v>
      </c>
      <c r="U674" s="2">
        <f>VLOOKUP(A674,Sales!A:N,7,FALSE)</f>
        <v>14</v>
      </c>
      <c r="V674" s="2">
        <f>VLOOKUP(A674,Sales!A:N,8,FALSE)</f>
        <v>9</v>
      </c>
      <c r="W674" s="2">
        <f>VLOOKUP(A674,Sales!A:N,9,FALSE)</f>
        <v>85</v>
      </c>
      <c r="X674" s="2">
        <f>VLOOKUP(A674,Sales!A:N,10,FALSE)</f>
        <v>2</v>
      </c>
      <c r="Y674" s="2">
        <f>VLOOKUP(A674,Sales!A:N,11,FALSE)</f>
        <v>1</v>
      </c>
      <c r="Z674" s="2">
        <f>VLOOKUP(A674,Sales!A:N,12,FALSE)</f>
        <v>0</v>
      </c>
      <c r="AA674" s="2">
        <f>VLOOKUP(A674,Sales!A:N,13,FALSE)</f>
        <v>3</v>
      </c>
      <c r="AB674" s="2">
        <f>VLOOKUP(A674,Sales!A:N,14,FALSE)</f>
        <v>7</v>
      </c>
      <c r="AC674" s="2">
        <f>VLOOKUP(A674,Campaigns!A:I,2,FALSE)</f>
        <v>0</v>
      </c>
      <c r="AD674" s="2">
        <f>VLOOKUP(A674,Campaigns!A:I,3,FALSE)</f>
        <v>0</v>
      </c>
      <c r="AE674" s="2">
        <f>VLOOKUP(A674,Campaigns!A:I,4,FALSE)</f>
        <v>0</v>
      </c>
      <c r="AF674" s="2">
        <f>VLOOKUP(A674,Campaigns!A:I,5,FALSE)</f>
        <v>0</v>
      </c>
      <c r="AG674" s="2">
        <f>VLOOKUP(A674,Campaigns!A:I,6,FALSE)</f>
        <v>0</v>
      </c>
      <c r="AH674" s="2">
        <f>VLOOKUP(A674,Campaigns!A:I,7,FALSE)</f>
        <v>0</v>
      </c>
      <c r="AI674" s="2">
        <f>VLOOKUP(A674,Campaigns!A:I,8,FALSE)</f>
        <v>0</v>
      </c>
      <c r="AJ674" s="19" t="str">
        <f>VLOOKUP(A674,Campaigns!A:I,9,FALSE)</f>
        <v>1/25/2020</v>
      </c>
    </row>
    <row r="675" spans="1:36">
      <c r="A675" s="2">
        <v>1073</v>
      </c>
      <c r="B675" s="2">
        <f>VLOOKUP(A675, Customer!A:O, 2, FALSE)</f>
        <v>126326</v>
      </c>
      <c r="C675" s="2">
        <f>VLOOKUP(A675, Customer!A:O, 3, FALSE)</f>
        <v>0</v>
      </c>
      <c r="D675" s="2">
        <f>VLOOKUP(A675, Customer!A:O, 4, FALSE)</f>
        <v>0</v>
      </c>
      <c r="E675" s="2">
        <f>VLOOKUP(A675, Customer!A:O, 5, FALSE)</f>
        <v>44</v>
      </c>
      <c r="F675" s="2">
        <f>VLOOKUP(A675, Customer!A:O, 6, FALSE)</f>
        <v>0</v>
      </c>
      <c r="G675" s="2">
        <f>VLOOKUP(A675, Customer!A:O, 7, FALSE)</f>
        <v>0</v>
      </c>
      <c r="H675" s="2">
        <f>VLOOKUP(A675, Customer!A:O, 8, FALSE)</f>
        <v>0</v>
      </c>
      <c r="I675" s="2">
        <f>VLOOKUP(A675, Customer!A:O, 9, FALSE)</f>
        <v>1</v>
      </c>
      <c r="J675" s="2">
        <f>VLOOKUP(A675, Customer!A:O, 10, FALSE)</f>
        <v>0</v>
      </c>
      <c r="K675" s="2">
        <f>VLOOKUP(A675, Customer!A:O, 11, FALSE)</f>
        <v>0</v>
      </c>
      <c r="L675" s="2">
        <f>VLOOKUP(A675, Customer!A:O, 12, FALSE)</f>
        <v>0</v>
      </c>
      <c r="M675" s="2">
        <f>VLOOKUP(A675, Customer!A:O, 13, FALSE)</f>
        <v>0</v>
      </c>
      <c r="N675" s="2">
        <f>VLOOKUP(A675, Customer!A:O, 14, FALSE)</f>
        <v>0</v>
      </c>
      <c r="O675" s="2" t="str">
        <f>VLOOKUP(A675, Customer!A:O, 15, FALSE)</f>
        <v>State-California</v>
      </c>
      <c r="P675" s="2">
        <f>VLOOKUP(A675,Sales!A:N,2,FALSE)</f>
        <v>12</v>
      </c>
      <c r="Q675">
        <f>VLOOKUP(A675,Sales!A:N,3,FALSE)</f>
        <v>5</v>
      </c>
      <c r="R675" s="2">
        <f>VLOOKUP(A675,Sales!A:N,4,FALSE)</f>
        <v>0</v>
      </c>
      <c r="S675" s="2">
        <f>VLOOKUP(A675,Sales!A:N,5,FALSE)</f>
        <v>24</v>
      </c>
      <c r="T675" s="2">
        <f>VLOOKUP(A675,Sales!A:N,6,FALSE)</f>
        <v>0</v>
      </c>
      <c r="U675" s="2">
        <f>VLOOKUP(A675,Sales!A:N,7,FALSE)</f>
        <v>14</v>
      </c>
      <c r="V675" s="2">
        <f>VLOOKUP(A675,Sales!A:N,8,FALSE)</f>
        <v>43</v>
      </c>
      <c r="W675" s="2">
        <f>VLOOKUP(A675,Sales!A:N,9,FALSE)</f>
        <v>0</v>
      </c>
      <c r="X675" s="2">
        <f>VLOOKUP(A675,Sales!A:N,10,FALSE)</f>
        <v>1</v>
      </c>
      <c r="Y675" s="2">
        <f>VLOOKUP(A675,Sales!A:N,11,FALSE)</f>
        <v>0</v>
      </c>
      <c r="Z675" s="2">
        <f>VLOOKUP(A675,Sales!A:N,12,FALSE)</f>
        <v>0</v>
      </c>
      <c r="AA675" s="2">
        <f>VLOOKUP(A675,Sales!A:N,13,FALSE)</f>
        <v>3</v>
      </c>
      <c r="AB675" s="2">
        <f>VLOOKUP(A675,Sales!A:N,14,FALSE)</f>
        <v>3</v>
      </c>
      <c r="AC675" s="2">
        <f>VLOOKUP(A675,Campaigns!A:I,2,FALSE)</f>
        <v>0</v>
      </c>
      <c r="AD675" s="2">
        <f>VLOOKUP(A675,Campaigns!A:I,3,FALSE)</f>
        <v>0</v>
      </c>
      <c r="AE675" s="2">
        <f>VLOOKUP(A675,Campaigns!A:I,4,FALSE)</f>
        <v>0</v>
      </c>
      <c r="AF675" s="2">
        <f>VLOOKUP(A675,Campaigns!A:I,5,FALSE)</f>
        <v>0</v>
      </c>
      <c r="AG675" s="2">
        <f>VLOOKUP(A675,Campaigns!A:I,6,FALSE)</f>
        <v>0</v>
      </c>
      <c r="AH675" s="2">
        <f>VLOOKUP(A675,Campaigns!A:I,7,FALSE)</f>
        <v>1</v>
      </c>
      <c r="AI675" s="2">
        <f>VLOOKUP(A675,Campaigns!A:I,8,FALSE)</f>
        <v>0</v>
      </c>
      <c r="AJ675" s="19">
        <f>VLOOKUP(A675,Campaigns!A:I,9,FALSE)</f>
        <v>44076</v>
      </c>
    </row>
    <row r="676" spans="1:36">
      <c r="A676" s="2">
        <v>3090</v>
      </c>
      <c r="B676" s="2">
        <f>VLOOKUP(A676, Customer!A:O, 2, FALSE)</f>
        <v>125176</v>
      </c>
      <c r="C676" s="2">
        <f>VLOOKUP(A676, Customer!A:O, 3, FALSE)</f>
        <v>1</v>
      </c>
      <c r="D676" s="2">
        <f>VLOOKUP(A676, Customer!A:O, 4, FALSE)</f>
        <v>1</v>
      </c>
      <c r="E676" s="2">
        <f>VLOOKUP(A676, Customer!A:O, 5, FALSE)</f>
        <v>44</v>
      </c>
      <c r="F676" s="2">
        <f>VLOOKUP(A676, Customer!A:O, 6, FALSE)</f>
        <v>0</v>
      </c>
      <c r="G676" s="2">
        <f>VLOOKUP(A676, Customer!A:O, 7, FALSE)</f>
        <v>0</v>
      </c>
      <c r="H676" s="2">
        <f>VLOOKUP(A676, Customer!A:O, 8, FALSE)</f>
        <v>0</v>
      </c>
      <c r="I676" s="2">
        <f>VLOOKUP(A676, Customer!A:O, 9, FALSE)</f>
        <v>1</v>
      </c>
      <c r="J676" s="2">
        <f>VLOOKUP(A676, Customer!A:O, 10, FALSE)</f>
        <v>0</v>
      </c>
      <c r="K676" s="2">
        <f>VLOOKUP(A676, Customer!A:O, 11, FALSE)</f>
        <v>0</v>
      </c>
      <c r="L676" s="2">
        <f>VLOOKUP(A676, Customer!A:O, 12, FALSE)</f>
        <v>0</v>
      </c>
      <c r="M676" s="2">
        <f>VLOOKUP(A676, Customer!A:O, 13, FALSE)</f>
        <v>0</v>
      </c>
      <c r="N676" s="2">
        <f>VLOOKUP(A676, Customer!A:O, 14, FALSE)</f>
        <v>0</v>
      </c>
      <c r="O676" s="2" t="str">
        <f>VLOOKUP(A676, Customer!A:O, 15, FALSE)</f>
        <v>State-Florida</v>
      </c>
      <c r="P676" s="2">
        <f>VLOOKUP(A676,Sales!A:N,2,FALSE)</f>
        <v>79</v>
      </c>
      <c r="Q676">
        <f>VLOOKUP(A676,Sales!A:N,3,FALSE)</f>
        <v>20</v>
      </c>
      <c r="R676" s="2">
        <f>VLOOKUP(A676,Sales!A:N,4,FALSE)</f>
        <v>0</v>
      </c>
      <c r="S676" s="2">
        <f>VLOOKUP(A676,Sales!A:N,5,FALSE)</f>
        <v>20</v>
      </c>
      <c r="T676" s="2">
        <f>VLOOKUP(A676,Sales!A:N,6,FALSE)</f>
        <v>0</v>
      </c>
      <c r="U676" s="2">
        <f>VLOOKUP(A676,Sales!A:N,7,FALSE)</f>
        <v>0</v>
      </c>
      <c r="V676" s="2">
        <f>VLOOKUP(A676,Sales!A:N,8,FALSE)</f>
        <v>25</v>
      </c>
      <c r="W676" s="2">
        <f>VLOOKUP(A676,Sales!A:N,9,FALSE)</f>
        <v>15</v>
      </c>
      <c r="X676" s="2">
        <f>VLOOKUP(A676,Sales!A:N,10,FALSE)</f>
        <v>1</v>
      </c>
      <c r="Y676" s="2">
        <f>VLOOKUP(A676,Sales!A:N,11,FALSE)</f>
        <v>1</v>
      </c>
      <c r="Z676" s="2">
        <f>VLOOKUP(A676,Sales!A:N,12,FALSE)</f>
        <v>0</v>
      </c>
      <c r="AA676" s="2">
        <f>VLOOKUP(A676,Sales!A:N,13,FALSE)</f>
        <v>2</v>
      </c>
      <c r="AB676" s="2">
        <f>VLOOKUP(A676,Sales!A:N,14,FALSE)</f>
        <v>7</v>
      </c>
      <c r="AC676" s="2">
        <f>VLOOKUP(A676,Campaigns!A:I,2,FALSE)</f>
        <v>0</v>
      </c>
      <c r="AD676" s="2">
        <f>VLOOKUP(A676,Campaigns!A:I,3,FALSE)</f>
        <v>0</v>
      </c>
      <c r="AE676" s="2">
        <f>VLOOKUP(A676,Campaigns!A:I,4,FALSE)</f>
        <v>0</v>
      </c>
      <c r="AF676" s="2">
        <f>VLOOKUP(A676,Campaigns!A:I,5,FALSE)</f>
        <v>0</v>
      </c>
      <c r="AG676" s="2">
        <f>VLOOKUP(A676,Campaigns!A:I,6,FALSE)</f>
        <v>0</v>
      </c>
      <c r="AH676" s="2">
        <f>VLOOKUP(A676,Campaigns!A:I,7,FALSE)</f>
        <v>0</v>
      </c>
      <c r="AI676" s="2">
        <f>VLOOKUP(A676,Campaigns!A:I,8,FALSE)</f>
        <v>0</v>
      </c>
      <c r="AJ676" s="19" t="str">
        <f>VLOOKUP(A676,Campaigns!A:I,9,FALSE)</f>
        <v>1/15/2020</v>
      </c>
    </row>
    <row r="677" spans="1:36">
      <c r="A677" s="2">
        <v>1432</v>
      </c>
      <c r="B677" s="2">
        <f>VLOOKUP(A677, Customer!A:O, 2, FALSE)</f>
        <v>124027</v>
      </c>
      <c r="C677" s="2">
        <f>VLOOKUP(A677, Customer!A:O, 3, FALSE)</f>
        <v>1</v>
      </c>
      <c r="D677" s="2">
        <f>VLOOKUP(A677, Customer!A:O, 4, FALSE)</f>
        <v>0</v>
      </c>
      <c r="E677" s="2">
        <f>VLOOKUP(A677, Customer!A:O, 5, FALSE)</f>
        <v>44</v>
      </c>
      <c r="F677" s="2">
        <f>VLOOKUP(A677, Customer!A:O, 6, FALSE)</f>
        <v>0</v>
      </c>
      <c r="G677" s="2">
        <f>VLOOKUP(A677, Customer!A:O, 7, FALSE)</f>
        <v>1</v>
      </c>
      <c r="H677" s="2">
        <f>VLOOKUP(A677, Customer!A:O, 8, FALSE)</f>
        <v>0</v>
      </c>
      <c r="I677" s="2">
        <f>VLOOKUP(A677, Customer!A:O, 9, FALSE)</f>
        <v>0</v>
      </c>
      <c r="J677" s="2">
        <f>VLOOKUP(A677, Customer!A:O, 10, FALSE)</f>
        <v>0</v>
      </c>
      <c r="K677" s="2">
        <f>VLOOKUP(A677, Customer!A:O, 11, FALSE)</f>
        <v>0</v>
      </c>
      <c r="L677" s="2">
        <f>VLOOKUP(A677, Customer!A:O, 12, FALSE)</f>
        <v>1</v>
      </c>
      <c r="M677" s="2">
        <f>VLOOKUP(A677, Customer!A:O, 13, FALSE)</f>
        <v>0</v>
      </c>
      <c r="N677" s="2">
        <f>VLOOKUP(A677, Customer!A:O, 14, FALSE)</f>
        <v>0</v>
      </c>
      <c r="O677" s="2" t="str">
        <f>VLOOKUP(A677, Customer!A:O, 15, FALSE)</f>
        <v>State-Other</v>
      </c>
      <c r="P677" s="2">
        <f>VLOOKUP(A677,Sales!A:N,2,FALSE)</f>
        <v>7</v>
      </c>
      <c r="Q677">
        <f>VLOOKUP(A677,Sales!A:N,3,FALSE)</f>
        <v>72</v>
      </c>
      <c r="R677" s="2">
        <f>VLOOKUP(A677,Sales!A:N,4,FALSE)</f>
        <v>36</v>
      </c>
      <c r="S677" s="2">
        <f>VLOOKUP(A677,Sales!A:N,5,FALSE)</f>
        <v>57</v>
      </c>
      <c r="T677" s="2">
        <f>VLOOKUP(A677,Sales!A:N,6,FALSE)</f>
        <v>57</v>
      </c>
      <c r="U677" s="2">
        <f>VLOOKUP(A677,Sales!A:N,7,FALSE)</f>
        <v>0</v>
      </c>
      <c r="V677" s="2">
        <f>VLOOKUP(A677,Sales!A:N,8,FALSE)</f>
        <v>26</v>
      </c>
      <c r="W677" s="2">
        <f>VLOOKUP(A677,Sales!A:N,9,FALSE)</f>
        <v>196</v>
      </c>
      <c r="X677" s="2">
        <f>VLOOKUP(A677,Sales!A:N,10,FALSE)</f>
        <v>2</v>
      </c>
      <c r="Y677" s="2">
        <f>VLOOKUP(A677,Sales!A:N,11,FALSE)</f>
        <v>2</v>
      </c>
      <c r="Z677" s="2">
        <f>VLOOKUP(A677,Sales!A:N,12,FALSE)</f>
        <v>0</v>
      </c>
      <c r="AA677" s="2">
        <f>VLOOKUP(A677,Sales!A:N,13,FALSE)</f>
        <v>3</v>
      </c>
      <c r="AB677" s="2">
        <f>VLOOKUP(A677,Sales!A:N,14,FALSE)</f>
        <v>8</v>
      </c>
      <c r="AC677" s="2">
        <f>VLOOKUP(A677,Campaigns!A:I,2,FALSE)</f>
        <v>0</v>
      </c>
      <c r="AD677" s="2">
        <f>VLOOKUP(A677,Campaigns!A:I,3,FALSE)</f>
        <v>0</v>
      </c>
      <c r="AE677" s="2">
        <f>VLOOKUP(A677,Campaigns!A:I,4,FALSE)</f>
        <v>0</v>
      </c>
      <c r="AF677" s="2">
        <f>VLOOKUP(A677,Campaigns!A:I,5,FALSE)</f>
        <v>0</v>
      </c>
      <c r="AG677" s="2">
        <f>VLOOKUP(A677,Campaigns!A:I,6,FALSE)</f>
        <v>0</v>
      </c>
      <c r="AH677" s="2">
        <f>VLOOKUP(A677,Campaigns!A:I,7,FALSE)</f>
        <v>0</v>
      </c>
      <c r="AI677" s="2">
        <f>VLOOKUP(A677,Campaigns!A:I,8,FALSE)</f>
        <v>0</v>
      </c>
      <c r="AJ677" s="19" t="str">
        <f>VLOOKUP(A677,Campaigns!A:I,9,FALSE)</f>
        <v>11/14/2019</v>
      </c>
    </row>
    <row r="678" spans="1:36">
      <c r="A678" s="2">
        <v>1036</v>
      </c>
      <c r="B678" s="2">
        <f>VLOOKUP(A678, Customer!A:O, 2, FALSE)</f>
        <v>123718</v>
      </c>
      <c r="C678" s="2">
        <f>VLOOKUP(A678, Customer!A:O, 3, FALSE)</f>
        <v>1</v>
      </c>
      <c r="D678" s="2">
        <f>VLOOKUP(A678, Customer!A:O, 4, FALSE)</f>
        <v>0</v>
      </c>
      <c r="E678" s="2">
        <f>VLOOKUP(A678, Customer!A:O, 5, FALSE)</f>
        <v>44</v>
      </c>
      <c r="F678" s="2">
        <f>VLOOKUP(A678, Customer!A:O, 6, FALSE)</f>
        <v>0</v>
      </c>
      <c r="G678" s="2">
        <f>VLOOKUP(A678, Customer!A:O, 7, FALSE)</f>
        <v>1</v>
      </c>
      <c r="H678" s="2">
        <f>VLOOKUP(A678, Customer!A:O, 8, FALSE)</f>
        <v>0</v>
      </c>
      <c r="I678" s="2">
        <f>VLOOKUP(A678, Customer!A:O, 9, FALSE)</f>
        <v>0</v>
      </c>
      <c r="J678" s="2">
        <f>VLOOKUP(A678, Customer!A:O, 10, FALSE)</f>
        <v>0</v>
      </c>
      <c r="K678" s="2">
        <f>VLOOKUP(A678, Customer!A:O, 11, FALSE)</f>
        <v>0</v>
      </c>
      <c r="L678" s="2">
        <f>VLOOKUP(A678, Customer!A:O, 12, FALSE)</f>
        <v>0</v>
      </c>
      <c r="M678" s="2">
        <f>VLOOKUP(A678, Customer!A:O, 13, FALSE)</f>
        <v>0</v>
      </c>
      <c r="N678" s="2">
        <f>VLOOKUP(A678, Customer!A:O, 14, FALSE)</f>
        <v>0</v>
      </c>
      <c r="O678" s="2" t="str">
        <f>VLOOKUP(A678, Customer!A:O, 15, FALSE)</f>
        <v>State-Other</v>
      </c>
      <c r="P678" s="2">
        <f>VLOOKUP(A678,Sales!A:N,2,FALSE)</f>
        <v>76</v>
      </c>
      <c r="Q678">
        <f>VLOOKUP(A678,Sales!A:N,3,FALSE)</f>
        <v>31</v>
      </c>
      <c r="R678" s="2">
        <f>VLOOKUP(A678,Sales!A:N,4,FALSE)</f>
        <v>16</v>
      </c>
      <c r="S678" s="2">
        <f>VLOOKUP(A678,Sales!A:N,5,FALSE)</f>
        <v>73</v>
      </c>
      <c r="T678" s="2">
        <f>VLOOKUP(A678,Sales!A:N,6,FALSE)</f>
        <v>78</v>
      </c>
      <c r="U678" s="2">
        <f>VLOOKUP(A678,Sales!A:N,7,FALSE)</f>
        <v>37</v>
      </c>
      <c r="V678" s="2">
        <f>VLOOKUP(A678,Sales!A:N,8,FALSE)</f>
        <v>188</v>
      </c>
      <c r="W678" s="2">
        <f>VLOOKUP(A678,Sales!A:N,9,FALSE)</f>
        <v>47</v>
      </c>
      <c r="X678" s="2">
        <f>VLOOKUP(A678,Sales!A:N,10,FALSE)</f>
        <v>3</v>
      </c>
      <c r="Y678" s="2">
        <f>VLOOKUP(A678,Sales!A:N,11,FALSE)</f>
        <v>3</v>
      </c>
      <c r="Z678" s="2">
        <f>VLOOKUP(A678,Sales!A:N,12,FALSE)</f>
        <v>1</v>
      </c>
      <c r="AA678" s="2">
        <f>VLOOKUP(A678,Sales!A:N,13,FALSE)</f>
        <v>2</v>
      </c>
      <c r="AB678" s="2">
        <f>VLOOKUP(A678,Sales!A:N,14,FALSE)</f>
        <v>7</v>
      </c>
      <c r="AC678" s="2">
        <f>VLOOKUP(A678,Campaigns!A:I,2,FALSE)</f>
        <v>0</v>
      </c>
      <c r="AD678" s="2">
        <f>VLOOKUP(A678,Campaigns!A:I,3,FALSE)</f>
        <v>0</v>
      </c>
      <c r="AE678" s="2">
        <f>VLOOKUP(A678,Campaigns!A:I,4,FALSE)</f>
        <v>0</v>
      </c>
      <c r="AF678" s="2">
        <f>VLOOKUP(A678,Campaigns!A:I,5,FALSE)</f>
        <v>0</v>
      </c>
      <c r="AG678" s="2">
        <f>VLOOKUP(A678,Campaigns!A:I,6,FALSE)</f>
        <v>0</v>
      </c>
      <c r="AH678" s="2">
        <f>VLOOKUP(A678,Campaigns!A:I,7,FALSE)</f>
        <v>0</v>
      </c>
      <c r="AI678" s="2">
        <f>VLOOKUP(A678,Campaigns!A:I,8,FALSE)</f>
        <v>0</v>
      </c>
      <c r="AJ678" s="19">
        <f>VLOOKUP(A678,Campaigns!A:I,9,FALSE)</f>
        <v>44014</v>
      </c>
    </row>
    <row r="679" spans="1:36">
      <c r="A679" s="2">
        <v>1853</v>
      </c>
      <c r="B679" s="2">
        <f>VLOOKUP(A679, Customer!A:O, 2, FALSE)</f>
        <v>121675</v>
      </c>
      <c r="C679" s="2">
        <f>VLOOKUP(A679, Customer!A:O, 3, FALSE)</f>
        <v>1</v>
      </c>
      <c r="D679" s="2">
        <f>VLOOKUP(A679, Customer!A:O, 4, FALSE)</f>
        <v>0</v>
      </c>
      <c r="E679" s="2">
        <f>VLOOKUP(A679, Customer!A:O, 5, FALSE)</f>
        <v>44</v>
      </c>
      <c r="F679" s="2">
        <f>VLOOKUP(A679, Customer!A:O, 6, FALSE)</f>
        <v>0</v>
      </c>
      <c r="G679" s="2">
        <f>VLOOKUP(A679, Customer!A:O, 7, FALSE)</f>
        <v>0</v>
      </c>
      <c r="H679" s="2">
        <f>VLOOKUP(A679, Customer!A:O, 8, FALSE)</f>
        <v>0</v>
      </c>
      <c r="I679" s="2">
        <f>VLOOKUP(A679, Customer!A:O, 9, FALSE)</f>
        <v>1</v>
      </c>
      <c r="J679" s="2">
        <f>VLOOKUP(A679, Customer!A:O, 10, FALSE)</f>
        <v>0</v>
      </c>
      <c r="K679" s="2">
        <f>VLOOKUP(A679, Customer!A:O, 11, FALSE)</f>
        <v>0</v>
      </c>
      <c r="L679" s="2">
        <f>VLOOKUP(A679, Customer!A:O, 12, FALSE)</f>
        <v>1</v>
      </c>
      <c r="M679" s="2">
        <f>VLOOKUP(A679, Customer!A:O, 13, FALSE)</f>
        <v>0</v>
      </c>
      <c r="N679" s="2">
        <f>VLOOKUP(A679, Customer!A:O, 14, FALSE)</f>
        <v>0</v>
      </c>
      <c r="O679" s="2" t="str">
        <f>VLOOKUP(A679, Customer!A:O, 15, FALSE)</f>
        <v>State-California</v>
      </c>
      <c r="P679" s="2">
        <f>VLOOKUP(A679,Sales!A:N,2,FALSE)</f>
        <v>55</v>
      </c>
      <c r="Q679">
        <f>VLOOKUP(A679,Sales!A:N,3,FALSE)</f>
        <v>22</v>
      </c>
      <c r="R679" s="2">
        <f>VLOOKUP(A679,Sales!A:N,4,FALSE)</f>
        <v>0</v>
      </c>
      <c r="S679" s="2">
        <f>VLOOKUP(A679,Sales!A:N,5,FALSE)</f>
        <v>90</v>
      </c>
      <c r="T679" s="2">
        <f>VLOOKUP(A679,Sales!A:N,6,FALSE)</f>
        <v>95</v>
      </c>
      <c r="U679" s="2">
        <f>VLOOKUP(A679,Sales!A:N,7,FALSE)</f>
        <v>22</v>
      </c>
      <c r="V679" s="2">
        <f>VLOOKUP(A679,Sales!A:N,8,FALSE)</f>
        <v>22</v>
      </c>
      <c r="W679" s="2">
        <f>VLOOKUP(A679,Sales!A:N,9,FALSE)</f>
        <v>208</v>
      </c>
      <c r="X679" s="2">
        <f>VLOOKUP(A679,Sales!A:N,10,FALSE)</f>
        <v>3</v>
      </c>
      <c r="Y679" s="2">
        <f>VLOOKUP(A679,Sales!A:N,11,FALSE)</f>
        <v>4</v>
      </c>
      <c r="Z679" s="2">
        <f>VLOOKUP(A679,Sales!A:N,12,FALSE)</f>
        <v>0</v>
      </c>
      <c r="AA679" s="2">
        <f>VLOOKUP(A679,Sales!A:N,13,FALSE)</f>
        <v>3</v>
      </c>
      <c r="AB679" s="2">
        <f>VLOOKUP(A679,Sales!A:N,14,FALSE)</f>
        <v>7</v>
      </c>
      <c r="AC679" s="2">
        <f>VLOOKUP(A679,Campaigns!A:I,2,FALSE)</f>
        <v>0</v>
      </c>
      <c r="AD679" s="2">
        <f>VLOOKUP(A679,Campaigns!A:I,3,FALSE)</f>
        <v>0</v>
      </c>
      <c r="AE679" s="2">
        <f>VLOOKUP(A679,Campaigns!A:I,4,FALSE)</f>
        <v>0</v>
      </c>
      <c r="AF679" s="2">
        <f>VLOOKUP(A679,Campaigns!A:I,5,FALSE)</f>
        <v>0</v>
      </c>
      <c r="AG679" s="2">
        <f>VLOOKUP(A679,Campaigns!A:I,6,FALSE)</f>
        <v>0</v>
      </c>
      <c r="AH679" s="2">
        <f>VLOOKUP(A679,Campaigns!A:I,7,FALSE)</f>
        <v>0</v>
      </c>
      <c r="AI679" s="2">
        <f>VLOOKUP(A679,Campaigns!A:I,8,FALSE)</f>
        <v>0</v>
      </c>
      <c r="AJ679" s="19" t="str">
        <f>VLOOKUP(A679,Campaigns!A:I,9,FALSE)</f>
        <v>11/15/2020</v>
      </c>
    </row>
    <row r="680" spans="1:36">
      <c r="A680" s="2">
        <v>2832</v>
      </c>
      <c r="B680" s="2">
        <f>VLOOKUP(A680, Customer!A:O, 2, FALSE)</f>
        <v>121024</v>
      </c>
      <c r="C680" s="2">
        <f>VLOOKUP(A680, Customer!A:O, 3, FALSE)</f>
        <v>0</v>
      </c>
      <c r="D680" s="2">
        <f>VLOOKUP(A680, Customer!A:O, 4, FALSE)</f>
        <v>0</v>
      </c>
      <c r="E680" s="2">
        <f>VLOOKUP(A680, Customer!A:O, 5, FALSE)</f>
        <v>44</v>
      </c>
      <c r="F680" s="2">
        <f>VLOOKUP(A680, Customer!A:O, 6, FALSE)</f>
        <v>0</v>
      </c>
      <c r="G680" s="2">
        <f>VLOOKUP(A680, Customer!A:O, 7, FALSE)</f>
        <v>0</v>
      </c>
      <c r="H680" s="2">
        <f>VLOOKUP(A680, Customer!A:O, 8, FALSE)</f>
        <v>0</v>
      </c>
      <c r="I680" s="2">
        <f>VLOOKUP(A680, Customer!A:O, 9, FALSE)</f>
        <v>1</v>
      </c>
      <c r="J680" s="2">
        <f>VLOOKUP(A680, Customer!A:O, 10, FALSE)</f>
        <v>0</v>
      </c>
      <c r="K680" s="2">
        <f>VLOOKUP(A680, Customer!A:O, 11, FALSE)</f>
        <v>0</v>
      </c>
      <c r="L680" s="2">
        <f>VLOOKUP(A680, Customer!A:O, 12, FALSE)</f>
        <v>0</v>
      </c>
      <c r="M680" s="2">
        <f>VLOOKUP(A680, Customer!A:O, 13, FALSE)</f>
        <v>1</v>
      </c>
      <c r="N680" s="2">
        <f>VLOOKUP(A680, Customer!A:O, 14, FALSE)</f>
        <v>0</v>
      </c>
      <c r="O680" s="2" t="str">
        <f>VLOOKUP(A680, Customer!A:O, 15, FALSE)</f>
        <v>State-Florida</v>
      </c>
      <c r="P680" s="2">
        <f>VLOOKUP(A680,Sales!A:N,2,FALSE)</f>
        <v>89</v>
      </c>
      <c r="Q680">
        <f>VLOOKUP(A680,Sales!A:N,3,FALSE)</f>
        <v>207</v>
      </c>
      <c r="R680" s="2">
        <f>VLOOKUP(A680,Sales!A:N,4,FALSE)</f>
        <v>23</v>
      </c>
      <c r="S680" s="2">
        <f>VLOOKUP(A680,Sales!A:N,5,FALSE)</f>
        <v>104</v>
      </c>
      <c r="T680" s="2">
        <f>VLOOKUP(A680,Sales!A:N,6,FALSE)</f>
        <v>35</v>
      </c>
      <c r="U680" s="2">
        <f>VLOOKUP(A680,Sales!A:N,7,FALSE)</f>
        <v>12</v>
      </c>
      <c r="V680" s="2">
        <f>VLOOKUP(A680,Sales!A:N,8,FALSE)</f>
        <v>104</v>
      </c>
      <c r="W680" s="2">
        <f>VLOOKUP(A680,Sales!A:N,9,FALSE)</f>
        <v>276</v>
      </c>
      <c r="X680" s="2">
        <f>VLOOKUP(A680,Sales!A:N,10,FALSE)</f>
        <v>1</v>
      </c>
      <c r="Y680" s="2">
        <f>VLOOKUP(A680,Sales!A:N,11,FALSE)</f>
        <v>2</v>
      </c>
      <c r="Z680" s="2">
        <f>VLOOKUP(A680,Sales!A:N,12,FALSE)</f>
        <v>0</v>
      </c>
      <c r="AA680" s="2">
        <f>VLOOKUP(A680,Sales!A:N,13,FALSE)</f>
        <v>4</v>
      </c>
      <c r="AB680" s="2">
        <f>VLOOKUP(A680,Sales!A:N,14,FALSE)</f>
        <v>7</v>
      </c>
      <c r="AC680" s="2">
        <f>VLOOKUP(A680,Campaigns!A:I,2,FALSE)</f>
        <v>0</v>
      </c>
      <c r="AD680" s="2">
        <f>VLOOKUP(A680,Campaigns!A:I,3,FALSE)</f>
        <v>0</v>
      </c>
      <c r="AE680" s="2">
        <f>VLOOKUP(A680,Campaigns!A:I,4,FALSE)</f>
        <v>0</v>
      </c>
      <c r="AF680" s="2">
        <f>VLOOKUP(A680,Campaigns!A:I,5,FALSE)</f>
        <v>0</v>
      </c>
      <c r="AG680" s="2">
        <f>VLOOKUP(A680,Campaigns!A:I,6,FALSE)</f>
        <v>0</v>
      </c>
      <c r="AH680" s="2">
        <f>VLOOKUP(A680,Campaigns!A:I,7,FALSE)</f>
        <v>0</v>
      </c>
      <c r="AI680" s="2">
        <f>VLOOKUP(A680,Campaigns!A:I,8,FALSE)</f>
        <v>0</v>
      </c>
      <c r="AJ680" s="19">
        <f>VLOOKUP(A680,Campaigns!A:I,9,FALSE)</f>
        <v>43720</v>
      </c>
    </row>
    <row r="681" spans="1:36">
      <c r="A681" s="2">
        <v>2000</v>
      </c>
      <c r="B681" s="2">
        <f>VLOOKUP(A681, Customer!A:O, 2, FALSE)</f>
        <v>120180</v>
      </c>
      <c r="C681" s="2">
        <f>VLOOKUP(A681, Customer!A:O, 3, FALSE)</f>
        <v>0</v>
      </c>
      <c r="D681" s="2">
        <f>VLOOKUP(A681, Customer!A:O, 4, FALSE)</f>
        <v>0</v>
      </c>
      <c r="E681" s="2">
        <f>VLOOKUP(A681, Customer!A:O, 5, FALSE)</f>
        <v>44</v>
      </c>
      <c r="F681" s="2">
        <f>VLOOKUP(A681, Customer!A:O, 6, FALSE)</f>
        <v>0</v>
      </c>
      <c r="G681" s="2">
        <f>VLOOKUP(A681, Customer!A:O, 7, FALSE)</f>
        <v>0</v>
      </c>
      <c r="H681" s="2">
        <f>VLOOKUP(A681, Customer!A:O, 8, FALSE)</f>
        <v>1</v>
      </c>
      <c r="I681" s="2">
        <f>VLOOKUP(A681, Customer!A:O, 9, FALSE)</f>
        <v>0</v>
      </c>
      <c r="J681" s="2">
        <f>VLOOKUP(A681, Customer!A:O, 10, FALSE)</f>
        <v>0</v>
      </c>
      <c r="K681" s="2">
        <f>VLOOKUP(A681, Customer!A:O, 11, FALSE)</f>
        <v>0</v>
      </c>
      <c r="L681" s="2">
        <f>VLOOKUP(A681, Customer!A:O, 12, FALSE)</f>
        <v>1</v>
      </c>
      <c r="M681" s="2">
        <f>VLOOKUP(A681, Customer!A:O, 13, FALSE)</f>
        <v>0</v>
      </c>
      <c r="N681" s="2">
        <f>VLOOKUP(A681, Customer!A:O, 14, FALSE)</f>
        <v>0</v>
      </c>
      <c r="O681" s="2" t="str">
        <f>VLOOKUP(A681, Customer!A:O, 15, FALSE)</f>
        <v>State-New York</v>
      </c>
      <c r="P681" s="2">
        <f>VLOOKUP(A681,Sales!A:N,2,FALSE)</f>
        <v>27</v>
      </c>
      <c r="Q681">
        <f>VLOOKUP(A681,Sales!A:N,3,FALSE)</f>
        <v>107</v>
      </c>
      <c r="R681" s="2">
        <f>VLOOKUP(A681,Sales!A:N,4,FALSE)</f>
        <v>250</v>
      </c>
      <c r="S681" s="2">
        <f>VLOOKUP(A681,Sales!A:N,5,FALSE)</f>
        <v>143</v>
      </c>
      <c r="T681" s="2">
        <f>VLOOKUP(A681,Sales!A:N,6,FALSE)</f>
        <v>89</v>
      </c>
      <c r="U681" s="2">
        <f>VLOOKUP(A681,Sales!A:N,7,FALSE)</f>
        <v>119</v>
      </c>
      <c r="V681" s="2">
        <f>VLOOKUP(A681,Sales!A:N,8,FALSE)</f>
        <v>107</v>
      </c>
      <c r="W681" s="2">
        <f>VLOOKUP(A681,Sales!A:N,9,FALSE)</f>
        <v>601</v>
      </c>
      <c r="X681" s="2">
        <f>VLOOKUP(A681,Sales!A:N,10,FALSE)</f>
        <v>1</v>
      </c>
      <c r="Y681" s="2">
        <f>VLOOKUP(A681,Sales!A:N,11,FALSE)</f>
        <v>2</v>
      </c>
      <c r="Z681" s="2">
        <f>VLOOKUP(A681,Sales!A:N,12,FALSE)</f>
        <v>1</v>
      </c>
      <c r="AA681" s="2">
        <f>VLOOKUP(A681,Sales!A:N,13,FALSE)</f>
        <v>4</v>
      </c>
      <c r="AB681" s="2">
        <f>VLOOKUP(A681,Sales!A:N,14,FALSE)</f>
        <v>7</v>
      </c>
      <c r="AC681" s="2">
        <f>VLOOKUP(A681,Campaigns!A:I,2,FALSE)</f>
        <v>0</v>
      </c>
      <c r="AD681" s="2">
        <f>VLOOKUP(A681,Campaigns!A:I,3,FALSE)</f>
        <v>0</v>
      </c>
      <c r="AE681" s="2">
        <f>VLOOKUP(A681,Campaigns!A:I,4,FALSE)</f>
        <v>0</v>
      </c>
      <c r="AF681" s="2">
        <f>VLOOKUP(A681,Campaigns!A:I,5,FALSE)</f>
        <v>0</v>
      </c>
      <c r="AG681" s="2">
        <f>VLOOKUP(A681,Campaigns!A:I,6,FALSE)</f>
        <v>0</v>
      </c>
      <c r="AH681" s="2">
        <f>VLOOKUP(A681,Campaigns!A:I,7,FALSE)</f>
        <v>0</v>
      </c>
      <c r="AI681" s="2">
        <f>VLOOKUP(A681,Campaigns!A:I,8,FALSE)</f>
        <v>0</v>
      </c>
      <c r="AJ681" s="19" t="str">
        <f>VLOOKUP(A681,Campaigns!A:I,9,FALSE)</f>
        <v>7/28/2019</v>
      </c>
    </row>
    <row r="682" spans="1:36">
      <c r="A682" s="2">
        <v>2893</v>
      </c>
      <c r="B682" s="2">
        <f>VLOOKUP(A682, Customer!A:O, 2, FALSE)</f>
        <v>120180</v>
      </c>
      <c r="C682" s="2">
        <f>VLOOKUP(A682, Customer!A:O, 3, FALSE)</f>
        <v>0</v>
      </c>
      <c r="D682" s="2">
        <f>VLOOKUP(A682, Customer!A:O, 4, FALSE)</f>
        <v>0</v>
      </c>
      <c r="E682" s="2">
        <f>VLOOKUP(A682, Customer!A:O, 5, FALSE)</f>
        <v>44</v>
      </c>
      <c r="F682" s="2">
        <f>VLOOKUP(A682, Customer!A:O, 6, FALSE)</f>
        <v>0</v>
      </c>
      <c r="G682" s="2">
        <f>VLOOKUP(A682, Customer!A:O, 7, FALSE)</f>
        <v>0</v>
      </c>
      <c r="H682" s="2">
        <f>VLOOKUP(A682, Customer!A:O, 8, FALSE)</f>
        <v>1</v>
      </c>
      <c r="I682" s="2">
        <f>VLOOKUP(A682, Customer!A:O, 9, FALSE)</f>
        <v>0</v>
      </c>
      <c r="J682" s="2">
        <f>VLOOKUP(A682, Customer!A:O, 10, FALSE)</f>
        <v>0</v>
      </c>
      <c r="K682" s="2">
        <f>VLOOKUP(A682, Customer!A:O, 11, FALSE)</f>
        <v>0</v>
      </c>
      <c r="L682" s="2">
        <f>VLOOKUP(A682, Customer!A:O, 12, FALSE)</f>
        <v>1</v>
      </c>
      <c r="M682" s="2">
        <f>VLOOKUP(A682, Customer!A:O, 13, FALSE)</f>
        <v>0</v>
      </c>
      <c r="N682" s="2">
        <f>VLOOKUP(A682, Customer!A:O, 14, FALSE)</f>
        <v>0</v>
      </c>
      <c r="O682" s="2" t="str">
        <f>VLOOKUP(A682, Customer!A:O, 15, FALSE)</f>
        <v>State-Illinois</v>
      </c>
      <c r="P682" s="2">
        <f>VLOOKUP(A682,Sales!A:N,2,FALSE)</f>
        <v>27</v>
      </c>
      <c r="Q682">
        <f>VLOOKUP(A682,Sales!A:N,3,FALSE)</f>
        <v>107</v>
      </c>
      <c r="R682" s="2">
        <f>VLOOKUP(A682,Sales!A:N,4,FALSE)</f>
        <v>250</v>
      </c>
      <c r="S682" s="2">
        <f>VLOOKUP(A682,Sales!A:N,5,FALSE)</f>
        <v>143</v>
      </c>
      <c r="T682" s="2">
        <f>VLOOKUP(A682,Sales!A:N,6,FALSE)</f>
        <v>89</v>
      </c>
      <c r="U682" s="2">
        <f>VLOOKUP(A682,Sales!A:N,7,FALSE)</f>
        <v>119</v>
      </c>
      <c r="V682" s="2">
        <f>VLOOKUP(A682,Sales!A:N,8,FALSE)</f>
        <v>107</v>
      </c>
      <c r="W682" s="2">
        <f>VLOOKUP(A682,Sales!A:N,9,FALSE)</f>
        <v>601</v>
      </c>
      <c r="X682" s="2">
        <f>VLOOKUP(A682,Sales!A:N,10,FALSE)</f>
        <v>1</v>
      </c>
      <c r="Y682" s="2">
        <f>VLOOKUP(A682,Sales!A:N,11,FALSE)</f>
        <v>2</v>
      </c>
      <c r="Z682" s="2">
        <f>VLOOKUP(A682,Sales!A:N,12,FALSE)</f>
        <v>1</v>
      </c>
      <c r="AA682" s="2">
        <f>VLOOKUP(A682,Sales!A:N,13,FALSE)</f>
        <v>4</v>
      </c>
      <c r="AB682" s="2">
        <f>VLOOKUP(A682,Sales!A:N,14,FALSE)</f>
        <v>7</v>
      </c>
      <c r="AC682" s="2">
        <f>VLOOKUP(A682,Campaigns!A:I,2,FALSE)</f>
        <v>0</v>
      </c>
      <c r="AD682" s="2">
        <f>VLOOKUP(A682,Campaigns!A:I,3,FALSE)</f>
        <v>0</v>
      </c>
      <c r="AE682" s="2">
        <f>VLOOKUP(A682,Campaigns!A:I,4,FALSE)</f>
        <v>0</v>
      </c>
      <c r="AF682" s="2">
        <f>VLOOKUP(A682,Campaigns!A:I,5,FALSE)</f>
        <v>0</v>
      </c>
      <c r="AG682" s="2">
        <f>VLOOKUP(A682,Campaigns!A:I,6,FALSE)</f>
        <v>0</v>
      </c>
      <c r="AH682" s="2">
        <f>VLOOKUP(A682,Campaigns!A:I,7,FALSE)</f>
        <v>0</v>
      </c>
      <c r="AI682" s="2">
        <f>VLOOKUP(A682,Campaigns!A:I,8,FALSE)</f>
        <v>0</v>
      </c>
      <c r="AJ682" s="19" t="str">
        <f>VLOOKUP(A682,Campaigns!A:I,9,FALSE)</f>
        <v>7/28/2019</v>
      </c>
    </row>
    <row r="683" spans="1:36">
      <c r="A683" s="2">
        <v>3007</v>
      </c>
      <c r="B683" s="2">
        <f>VLOOKUP(A683, Customer!A:O, 2, FALSE)</f>
        <v>117649</v>
      </c>
      <c r="C683" s="2">
        <f>VLOOKUP(A683, Customer!A:O, 3, FALSE)</f>
        <v>1</v>
      </c>
      <c r="D683" s="2">
        <f>VLOOKUP(A683, Customer!A:O, 4, FALSE)</f>
        <v>0</v>
      </c>
      <c r="E683" s="2">
        <f>VLOOKUP(A683, Customer!A:O, 5, FALSE)</f>
        <v>44</v>
      </c>
      <c r="F683" s="2">
        <f>VLOOKUP(A683, Customer!A:O, 6, FALSE)</f>
        <v>0</v>
      </c>
      <c r="G683" s="2">
        <f>VLOOKUP(A683, Customer!A:O, 7, FALSE)</f>
        <v>1</v>
      </c>
      <c r="H683" s="2">
        <f>VLOOKUP(A683, Customer!A:O, 8, FALSE)</f>
        <v>0</v>
      </c>
      <c r="I683" s="2">
        <f>VLOOKUP(A683, Customer!A:O, 9, FALSE)</f>
        <v>0</v>
      </c>
      <c r="J683" s="2">
        <f>VLOOKUP(A683, Customer!A:O, 10, FALSE)</f>
        <v>0</v>
      </c>
      <c r="K683" s="2">
        <f>VLOOKUP(A683, Customer!A:O, 11, FALSE)</f>
        <v>0</v>
      </c>
      <c r="L683" s="2">
        <f>VLOOKUP(A683, Customer!A:O, 12, FALSE)</f>
        <v>1</v>
      </c>
      <c r="M683" s="2">
        <f>VLOOKUP(A683, Customer!A:O, 13, FALSE)</f>
        <v>0</v>
      </c>
      <c r="N683" s="2">
        <f>VLOOKUP(A683, Customer!A:O, 14, FALSE)</f>
        <v>0</v>
      </c>
      <c r="O683" s="2" t="str">
        <f>VLOOKUP(A683, Customer!A:O, 15, FALSE)</f>
        <v>State-Illinois</v>
      </c>
      <c r="P683" s="2">
        <f>VLOOKUP(A683,Sales!A:N,2,FALSE)</f>
        <v>70</v>
      </c>
      <c r="Q683">
        <f>VLOOKUP(A683,Sales!A:N,3,FALSE)</f>
        <v>100</v>
      </c>
      <c r="R683" s="2">
        <f>VLOOKUP(A683,Sales!A:N,4,FALSE)</f>
        <v>7</v>
      </c>
      <c r="S683" s="2">
        <f>VLOOKUP(A683,Sales!A:N,5,FALSE)</f>
        <v>153</v>
      </c>
      <c r="T683" s="2">
        <f>VLOOKUP(A683,Sales!A:N,6,FALSE)</f>
        <v>0</v>
      </c>
      <c r="U683" s="2">
        <f>VLOOKUP(A683,Sales!A:N,7,FALSE)</f>
        <v>33</v>
      </c>
      <c r="V683" s="2">
        <f>VLOOKUP(A683,Sales!A:N,8,FALSE)</f>
        <v>7</v>
      </c>
      <c r="W683" s="2">
        <f>VLOOKUP(A683,Sales!A:N,9,FALSE)</f>
        <v>287</v>
      </c>
      <c r="X683" s="2">
        <f>VLOOKUP(A683,Sales!A:N,10,FALSE)</f>
        <v>3</v>
      </c>
      <c r="Y683" s="2">
        <f>VLOOKUP(A683,Sales!A:N,11,FALSE)</f>
        <v>3</v>
      </c>
      <c r="Z683" s="2">
        <f>VLOOKUP(A683,Sales!A:N,12,FALSE)</f>
        <v>0</v>
      </c>
      <c r="AA683" s="2">
        <f>VLOOKUP(A683,Sales!A:N,13,FALSE)</f>
        <v>3</v>
      </c>
      <c r="AB683" s="2">
        <f>VLOOKUP(A683,Sales!A:N,14,FALSE)</f>
        <v>8</v>
      </c>
      <c r="AC683" s="2">
        <f>VLOOKUP(A683,Campaigns!A:I,2,FALSE)</f>
        <v>0</v>
      </c>
      <c r="AD683" s="2">
        <f>VLOOKUP(A683,Campaigns!A:I,3,FALSE)</f>
        <v>0</v>
      </c>
      <c r="AE683" s="2">
        <f>VLOOKUP(A683,Campaigns!A:I,4,FALSE)</f>
        <v>0</v>
      </c>
      <c r="AF683" s="2">
        <f>VLOOKUP(A683,Campaigns!A:I,5,FALSE)</f>
        <v>0</v>
      </c>
      <c r="AG683" s="2">
        <f>VLOOKUP(A683,Campaigns!A:I,6,FALSE)</f>
        <v>0</v>
      </c>
      <c r="AH683" s="2">
        <f>VLOOKUP(A683,Campaigns!A:I,7,FALSE)</f>
        <v>0</v>
      </c>
      <c r="AI683" s="2">
        <f>VLOOKUP(A683,Campaigns!A:I,8,FALSE)</f>
        <v>0</v>
      </c>
      <c r="AJ683" s="19" t="str">
        <f>VLOOKUP(A683,Campaigns!A:I,9,FALSE)</f>
        <v>4/18/2020</v>
      </c>
    </row>
    <row r="684" spans="1:36">
      <c r="A684" s="2">
        <v>3120</v>
      </c>
      <c r="B684" s="2">
        <f>VLOOKUP(A684, Customer!A:O, 2, FALSE)</f>
        <v>117148</v>
      </c>
      <c r="C684" s="2">
        <f>VLOOKUP(A684, Customer!A:O, 3, FALSE)</f>
        <v>1</v>
      </c>
      <c r="D684" s="2">
        <f>VLOOKUP(A684, Customer!A:O, 4, FALSE)</f>
        <v>0</v>
      </c>
      <c r="E684" s="2">
        <f>VLOOKUP(A684, Customer!A:O, 5, FALSE)</f>
        <v>44</v>
      </c>
      <c r="F684" s="2">
        <f>VLOOKUP(A684, Customer!A:O, 6, FALSE)</f>
        <v>0</v>
      </c>
      <c r="G684" s="2">
        <f>VLOOKUP(A684, Customer!A:O, 7, FALSE)</f>
        <v>1</v>
      </c>
      <c r="H684" s="2">
        <f>VLOOKUP(A684, Customer!A:O, 8, FALSE)</f>
        <v>0</v>
      </c>
      <c r="I684" s="2">
        <f>VLOOKUP(A684, Customer!A:O, 9, FALSE)</f>
        <v>0</v>
      </c>
      <c r="J684" s="2">
        <f>VLOOKUP(A684, Customer!A:O, 10, FALSE)</f>
        <v>0</v>
      </c>
      <c r="K684" s="2">
        <f>VLOOKUP(A684, Customer!A:O, 11, FALSE)</f>
        <v>0</v>
      </c>
      <c r="L684" s="2">
        <f>VLOOKUP(A684, Customer!A:O, 12, FALSE)</f>
        <v>1</v>
      </c>
      <c r="M684" s="2">
        <f>VLOOKUP(A684, Customer!A:O, 13, FALSE)</f>
        <v>0</v>
      </c>
      <c r="N684" s="2">
        <f>VLOOKUP(A684, Customer!A:O, 14, FALSE)</f>
        <v>0</v>
      </c>
      <c r="O684" s="2" t="str">
        <f>VLOOKUP(A684, Customer!A:O, 15, FALSE)</f>
        <v>State-Florida</v>
      </c>
      <c r="P684" s="2">
        <f>VLOOKUP(A684,Sales!A:N,2,FALSE)</f>
        <v>80</v>
      </c>
      <c r="Q684">
        <f>VLOOKUP(A684,Sales!A:N,3,FALSE)</f>
        <v>61</v>
      </c>
      <c r="R684" s="2">
        <f>VLOOKUP(A684,Sales!A:N,4,FALSE)</f>
        <v>61</v>
      </c>
      <c r="S684" s="2">
        <f>VLOOKUP(A684,Sales!A:N,5,FALSE)</f>
        <v>75</v>
      </c>
      <c r="T684" s="2">
        <f>VLOOKUP(A684,Sales!A:N,6,FALSE)</f>
        <v>89</v>
      </c>
      <c r="U684" s="2">
        <f>VLOOKUP(A684,Sales!A:N,7,FALSE)</f>
        <v>68</v>
      </c>
      <c r="V684" s="2">
        <f>VLOOKUP(A684,Sales!A:N,8,FALSE)</f>
        <v>109</v>
      </c>
      <c r="W684" s="2">
        <f>VLOOKUP(A684,Sales!A:N,9,FALSE)</f>
        <v>246</v>
      </c>
      <c r="X684" s="2">
        <f>VLOOKUP(A684,Sales!A:N,10,FALSE)</f>
        <v>4</v>
      </c>
      <c r="Y684" s="2">
        <f>VLOOKUP(A684,Sales!A:N,11,FALSE)</f>
        <v>3</v>
      </c>
      <c r="Z684" s="2">
        <f>VLOOKUP(A684,Sales!A:N,12,FALSE)</f>
        <v>1</v>
      </c>
      <c r="AA684" s="2">
        <f>VLOOKUP(A684,Sales!A:N,13,FALSE)</f>
        <v>3</v>
      </c>
      <c r="AB684" s="2">
        <f>VLOOKUP(A684,Sales!A:N,14,FALSE)</f>
        <v>8</v>
      </c>
      <c r="AC684" s="2">
        <f>VLOOKUP(A684,Campaigns!A:I,2,FALSE)</f>
        <v>0</v>
      </c>
      <c r="AD684" s="2">
        <f>VLOOKUP(A684,Campaigns!A:I,3,FALSE)</f>
        <v>0</v>
      </c>
      <c r="AE684" s="2">
        <f>VLOOKUP(A684,Campaigns!A:I,4,FALSE)</f>
        <v>0</v>
      </c>
      <c r="AF684" s="2">
        <f>VLOOKUP(A684,Campaigns!A:I,5,FALSE)</f>
        <v>0</v>
      </c>
      <c r="AG684" s="2">
        <f>VLOOKUP(A684,Campaigns!A:I,6,FALSE)</f>
        <v>0</v>
      </c>
      <c r="AH684" s="2">
        <f>VLOOKUP(A684,Campaigns!A:I,7,FALSE)</f>
        <v>0</v>
      </c>
      <c r="AI684" s="2">
        <f>VLOOKUP(A684,Campaigns!A:I,8,FALSE)</f>
        <v>0</v>
      </c>
      <c r="AJ684" s="19">
        <f>VLOOKUP(A684,Campaigns!A:I,9,FALSE)</f>
        <v>43928</v>
      </c>
    </row>
    <row r="685" spans="1:36">
      <c r="A685" s="2">
        <v>1936</v>
      </c>
      <c r="B685" s="2">
        <f>VLOOKUP(A685, Customer!A:O, 2, FALSE)</f>
        <v>116927</v>
      </c>
      <c r="C685" s="2">
        <f>VLOOKUP(A685, Customer!A:O, 3, FALSE)</f>
        <v>1</v>
      </c>
      <c r="D685" s="2">
        <f>VLOOKUP(A685, Customer!A:O, 4, FALSE)</f>
        <v>1</v>
      </c>
      <c r="E685" s="2">
        <f>VLOOKUP(A685, Customer!A:O, 5, FALSE)</f>
        <v>44</v>
      </c>
      <c r="F685" s="2">
        <f>VLOOKUP(A685, Customer!A:O, 6, FALSE)</f>
        <v>0</v>
      </c>
      <c r="G685" s="2">
        <f>VLOOKUP(A685, Customer!A:O, 7, FALSE)</f>
        <v>1</v>
      </c>
      <c r="H685" s="2">
        <f>VLOOKUP(A685, Customer!A:O, 8, FALSE)</f>
        <v>0</v>
      </c>
      <c r="I685" s="2">
        <f>VLOOKUP(A685, Customer!A:O, 9, FALSE)</f>
        <v>0</v>
      </c>
      <c r="J685" s="2">
        <f>VLOOKUP(A685, Customer!A:O, 10, FALSE)</f>
        <v>0</v>
      </c>
      <c r="K685" s="2">
        <f>VLOOKUP(A685, Customer!A:O, 11, FALSE)</f>
        <v>0</v>
      </c>
      <c r="L685" s="2">
        <f>VLOOKUP(A685, Customer!A:O, 12, FALSE)</f>
        <v>0</v>
      </c>
      <c r="M685" s="2">
        <f>VLOOKUP(A685, Customer!A:O, 13, FALSE)</f>
        <v>0</v>
      </c>
      <c r="N685" s="2">
        <f>VLOOKUP(A685, Customer!A:O, 14, FALSE)</f>
        <v>1</v>
      </c>
      <c r="O685" s="2" t="str">
        <f>VLOOKUP(A685, Customer!A:O, 15, FALSE)</f>
        <v>State-Other</v>
      </c>
      <c r="P685" s="2">
        <f>VLOOKUP(A685,Sales!A:N,2,FALSE)</f>
        <v>50</v>
      </c>
      <c r="Q685">
        <f>VLOOKUP(A685,Sales!A:N,3,FALSE)</f>
        <v>138</v>
      </c>
      <c r="R685" s="2">
        <f>VLOOKUP(A685,Sales!A:N,4,FALSE)</f>
        <v>14</v>
      </c>
      <c r="S685" s="2">
        <f>VLOOKUP(A685,Sales!A:N,5,FALSE)</f>
        <v>159</v>
      </c>
      <c r="T685" s="2">
        <f>VLOOKUP(A685,Sales!A:N,6,FALSE)</f>
        <v>21</v>
      </c>
      <c r="U685" s="2">
        <f>VLOOKUP(A685,Sales!A:N,7,FALSE)</f>
        <v>7</v>
      </c>
      <c r="V685" s="2">
        <f>VLOOKUP(A685,Sales!A:N,8,FALSE)</f>
        <v>28</v>
      </c>
      <c r="W685" s="2">
        <f>VLOOKUP(A685,Sales!A:N,9,FALSE)</f>
        <v>311</v>
      </c>
      <c r="X685" s="2">
        <f>VLOOKUP(A685,Sales!A:N,10,FALSE)</f>
        <v>5</v>
      </c>
      <c r="Y685" s="2">
        <f>VLOOKUP(A685,Sales!A:N,11,FALSE)</f>
        <v>3</v>
      </c>
      <c r="Z685" s="2">
        <f>VLOOKUP(A685,Sales!A:N,12,FALSE)</f>
        <v>0</v>
      </c>
      <c r="AA685" s="2">
        <f>VLOOKUP(A685,Sales!A:N,13,FALSE)</f>
        <v>4</v>
      </c>
      <c r="AB685" s="2">
        <f>VLOOKUP(A685,Sales!A:N,14,FALSE)</f>
        <v>8</v>
      </c>
      <c r="AC685" s="2">
        <f>VLOOKUP(A685,Campaigns!A:I,2,FALSE)</f>
        <v>0</v>
      </c>
      <c r="AD685" s="2">
        <f>VLOOKUP(A685,Campaigns!A:I,3,FALSE)</f>
        <v>0</v>
      </c>
      <c r="AE685" s="2">
        <f>VLOOKUP(A685,Campaigns!A:I,4,FALSE)</f>
        <v>0</v>
      </c>
      <c r="AF685" s="2">
        <f>VLOOKUP(A685,Campaigns!A:I,5,FALSE)</f>
        <v>0</v>
      </c>
      <c r="AG685" s="2">
        <f>VLOOKUP(A685,Campaigns!A:I,6,FALSE)</f>
        <v>0</v>
      </c>
      <c r="AH685" s="2">
        <f>VLOOKUP(A685,Campaigns!A:I,7,FALSE)</f>
        <v>0</v>
      </c>
      <c r="AI685" s="2">
        <f>VLOOKUP(A685,Campaigns!A:I,8,FALSE)</f>
        <v>0</v>
      </c>
      <c r="AJ685" s="19" t="str">
        <f>VLOOKUP(A685,Campaigns!A:I,9,FALSE)</f>
        <v>7/18/2019</v>
      </c>
    </row>
    <row r="686" spans="1:36">
      <c r="A686" s="2">
        <v>1311</v>
      </c>
      <c r="B686" s="2">
        <f>VLOOKUP(A686, Customer!A:O, 2, FALSE)</f>
        <v>114849</v>
      </c>
      <c r="C686" s="2">
        <f>VLOOKUP(A686, Customer!A:O, 3, FALSE)</f>
        <v>1</v>
      </c>
      <c r="D686" s="2">
        <f>VLOOKUP(A686, Customer!A:O, 4, FALSE)</f>
        <v>0</v>
      </c>
      <c r="E686" s="2">
        <f>VLOOKUP(A686, Customer!A:O, 5, FALSE)</f>
        <v>44</v>
      </c>
      <c r="F686" s="2">
        <f>VLOOKUP(A686, Customer!A:O, 6, FALSE)</f>
        <v>1</v>
      </c>
      <c r="G686" s="2">
        <f>VLOOKUP(A686, Customer!A:O, 7, FALSE)</f>
        <v>0</v>
      </c>
      <c r="H686" s="2">
        <f>VLOOKUP(A686, Customer!A:O, 8, FALSE)</f>
        <v>0</v>
      </c>
      <c r="I686" s="2">
        <f>VLOOKUP(A686, Customer!A:O, 9, FALSE)</f>
        <v>0</v>
      </c>
      <c r="J686" s="2">
        <f>VLOOKUP(A686, Customer!A:O, 10, FALSE)</f>
        <v>0</v>
      </c>
      <c r="K686" s="2">
        <f>VLOOKUP(A686, Customer!A:O, 11, FALSE)</f>
        <v>0</v>
      </c>
      <c r="L686" s="2">
        <f>VLOOKUP(A686, Customer!A:O, 12, FALSE)</f>
        <v>0</v>
      </c>
      <c r="M686" s="2">
        <f>VLOOKUP(A686, Customer!A:O, 13, FALSE)</f>
        <v>0</v>
      </c>
      <c r="N686" s="2">
        <f>VLOOKUP(A686, Customer!A:O, 14, FALSE)</f>
        <v>1</v>
      </c>
      <c r="O686" s="2" t="str">
        <f>VLOOKUP(A686, Customer!A:O, 15, FALSE)</f>
        <v>State-Texas</v>
      </c>
      <c r="P686" s="2">
        <f>VLOOKUP(A686,Sales!A:N,2,FALSE)</f>
        <v>39</v>
      </c>
      <c r="Q686">
        <f>VLOOKUP(A686,Sales!A:N,3,FALSE)</f>
        <v>162</v>
      </c>
      <c r="R686" s="2">
        <f>VLOOKUP(A686,Sales!A:N,4,FALSE)</f>
        <v>15</v>
      </c>
      <c r="S686" s="2">
        <f>VLOOKUP(A686,Sales!A:N,5,FALSE)</f>
        <v>217</v>
      </c>
      <c r="T686" s="2">
        <f>VLOOKUP(A686,Sales!A:N,6,FALSE)</f>
        <v>23</v>
      </c>
      <c r="U686" s="2">
        <f>VLOOKUP(A686,Sales!A:N,7,FALSE)</f>
        <v>15</v>
      </c>
      <c r="V686" s="2">
        <f>VLOOKUP(A686,Sales!A:N,8,FALSE)</f>
        <v>70</v>
      </c>
      <c r="W686" s="2">
        <f>VLOOKUP(A686,Sales!A:N,9,FALSE)</f>
        <v>364</v>
      </c>
      <c r="X686" s="2">
        <f>VLOOKUP(A686,Sales!A:N,10,FALSE)</f>
        <v>3</v>
      </c>
      <c r="Y686" s="2">
        <f>VLOOKUP(A686,Sales!A:N,11,FALSE)</f>
        <v>2</v>
      </c>
      <c r="Z686" s="2">
        <f>VLOOKUP(A686,Sales!A:N,12,FALSE)</f>
        <v>0</v>
      </c>
      <c r="AA686" s="2">
        <f>VLOOKUP(A686,Sales!A:N,13,FALSE)</f>
        <v>4</v>
      </c>
      <c r="AB686" s="2">
        <f>VLOOKUP(A686,Sales!A:N,14,FALSE)</f>
        <v>8</v>
      </c>
      <c r="AC686" s="2">
        <f>VLOOKUP(A686,Campaigns!A:I,2,FALSE)</f>
        <v>0</v>
      </c>
      <c r="AD686" s="2">
        <f>VLOOKUP(A686,Campaigns!A:I,3,FALSE)</f>
        <v>0</v>
      </c>
      <c r="AE686" s="2">
        <f>VLOOKUP(A686,Campaigns!A:I,4,FALSE)</f>
        <v>0</v>
      </c>
      <c r="AF686" s="2">
        <f>VLOOKUP(A686,Campaigns!A:I,5,FALSE)</f>
        <v>0</v>
      </c>
      <c r="AG686" s="2">
        <f>VLOOKUP(A686,Campaigns!A:I,6,FALSE)</f>
        <v>0</v>
      </c>
      <c r="AH686" s="2">
        <f>VLOOKUP(A686,Campaigns!A:I,7,FALSE)</f>
        <v>0</v>
      </c>
      <c r="AI686" s="2">
        <f>VLOOKUP(A686,Campaigns!A:I,8,FALSE)</f>
        <v>0</v>
      </c>
      <c r="AJ686" s="19">
        <f>VLOOKUP(A686,Campaigns!A:I,9,FALSE)</f>
        <v>43658</v>
      </c>
    </row>
    <row r="687" spans="1:36">
      <c r="A687" s="2">
        <v>1608</v>
      </c>
      <c r="B687" s="2">
        <f>VLOOKUP(A687, Customer!A:O, 2, FALSE)</f>
        <v>113624</v>
      </c>
      <c r="C687" s="2">
        <f>VLOOKUP(A687, Customer!A:O, 3, FALSE)</f>
        <v>1</v>
      </c>
      <c r="D687" s="2">
        <f>VLOOKUP(A687, Customer!A:O, 4, FALSE)</f>
        <v>0</v>
      </c>
      <c r="E687" s="2">
        <f>VLOOKUP(A687, Customer!A:O, 5, FALSE)</f>
        <v>44</v>
      </c>
      <c r="F687" s="2">
        <f>VLOOKUP(A687, Customer!A:O, 6, FALSE)</f>
        <v>0</v>
      </c>
      <c r="G687" s="2">
        <f>VLOOKUP(A687, Customer!A:O, 7, FALSE)</f>
        <v>1</v>
      </c>
      <c r="H687" s="2">
        <f>VLOOKUP(A687, Customer!A:O, 8, FALSE)</f>
        <v>0</v>
      </c>
      <c r="I687" s="2">
        <f>VLOOKUP(A687, Customer!A:O, 9, FALSE)</f>
        <v>0</v>
      </c>
      <c r="J687" s="2">
        <f>VLOOKUP(A687, Customer!A:O, 10, FALSE)</f>
        <v>0</v>
      </c>
      <c r="K687" s="2">
        <f>VLOOKUP(A687, Customer!A:O, 11, FALSE)</f>
        <v>0</v>
      </c>
      <c r="L687" s="2">
        <f>VLOOKUP(A687, Customer!A:O, 12, FALSE)</f>
        <v>1</v>
      </c>
      <c r="M687" s="2">
        <f>VLOOKUP(A687, Customer!A:O, 13, FALSE)</f>
        <v>0</v>
      </c>
      <c r="N687" s="2">
        <f>VLOOKUP(A687, Customer!A:O, 14, FALSE)</f>
        <v>0</v>
      </c>
      <c r="O687" s="2" t="str">
        <f>VLOOKUP(A687, Customer!A:O, 15, FALSE)</f>
        <v>State-Florida</v>
      </c>
      <c r="P687" s="2">
        <f>VLOOKUP(A687,Sales!A:N,2,FALSE)</f>
        <v>93</v>
      </c>
      <c r="Q687">
        <f>VLOOKUP(A687,Sales!A:N,3,FALSE)</f>
        <v>83</v>
      </c>
      <c r="R687" s="2">
        <f>VLOOKUP(A687,Sales!A:N,4,FALSE)</f>
        <v>17</v>
      </c>
      <c r="S687" s="2">
        <f>VLOOKUP(A687,Sales!A:N,5,FALSE)</f>
        <v>125</v>
      </c>
      <c r="T687" s="2">
        <f>VLOOKUP(A687,Sales!A:N,6,FALSE)</f>
        <v>17</v>
      </c>
      <c r="U687" s="2">
        <f>VLOOKUP(A687,Sales!A:N,7,FALSE)</f>
        <v>8</v>
      </c>
      <c r="V687" s="2">
        <f>VLOOKUP(A687,Sales!A:N,8,FALSE)</f>
        <v>50</v>
      </c>
      <c r="W687" s="2">
        <f>VLOOKUP(A687,Sales!A:N,9,FALSE)</f>
        <v>200</v>
      </c>
      <c r="X687" s="2">
        <f>VLOOKUP(A687,Sales!A:N,10,FALSE)</f>
        <v>2</v>
      </c>
      <c r="Y687" s="2">
        <f>VLOOKUP(A687,Sales!A:N,11,FALSE)</f>
        <v>2</v>
      </c>
      <c r="Z687" s="2">
        <f>VLOOKUP(A687,Sales!A:N,12,FALSE)</f>
        <v>0</v>
      </c>
      <c r="AA687" s="2">
        <f>VLOOKUP(A687,Sales!A:N,13,FALSE)</f>
        <v>3</v>
      </c>
      <c r="AB687" s="2">
        <f>VLOOKUP(A687,Sales!A:N,14,FALSE)</f>
        <v>6</v>
      </c>
      <c r="AC687" s="2">
        <f>VLOOKUP(A687,Campaigns!A:I,2,FALSE)</f>
        <v>0</v>
      </c>
      <c r="AD687" s="2">
        <f>VLOOKUP(A687,Campaigns!A:I,3,FALSE)</f>
        <v>0</v>
      </c>
      <c r="AE687" s="2">
        <f>VLOOKUP(A687,Campaigns!A:I,4,FALSE)</f>
        <v>0</v>
      </c>
      <c r="AF687" s="2">
        <f>VLOOKUP(A687,Campaigns!A:I,5,FALSE)</f>
        <v>0</v>
      </c>
      <c r="AG687" s="2">
        <f>VLOOKUP(A687,Campaigns!A:I,6,FALSE)</f>
        <v>0</v>
      </c>
      <c r="AH687" s="2">
        <f>VLOOKUP(A687,Campaigns!A:I,7,FALSE)</f>
        <v>0</v>
      </c>
      <c r="AI687" s="2">
        <f>VLOOKUP(A687,Campaigns!A:I,8,FALSE)</f>
        <v>0</v>
      </c>
      <c r="AJ687" s="19" t="str">
        <f>VLOOKUP(A687,Campaigns!A:I,9,FALSE)</f>
        <v>6/27/2019</v>
      </c>
    </row>
    <row r="688" spans="1:36">
      <c r="A688" s="2">
        <v>1297</v>
      </c>
      <c r="B688" s="2">
        <f>VLOOKUP(A688, Customer!A:O, 2, FALSE)</f>
        <v>112571</v>
      </c>
      <c r="C688" s="2">
        <f>VLOOKUP(A688, Customer!A:O, 3, FALSE)</f>
        <v>1</v>
      </c>
      <c r="D688" s="2">
        <f>VLOOKUP(A688, Customer!A:O, 4, FALSE)</f>
        <v>0</v>
      </c>
      <c r="E688" s="2">
        <f>VLOOKUP(A688, Customer!A:O, 5, FALSE)</f>
        <v>44</v>
      </c>
      <c r="F688" s="2">
        <f>VLOOKUP(A688, Customer!A:O, 6, FALSE)</f>
        <v>1</v>
      </c>
      <c r="G688" s="2">
        <f>VLOOKUP(A688, Customer!A:O, 7, FALSE)</f>
        <v>0</v>
      </c>
      <c r="H688" s="2">
        <f>VLOOKUP(A688, Customer!A:O, 8, FALSE)</f>
        <v>0</v>
      </c>
      <c r="I688" s="2">
        <f>VLOOKUP(A688, Customer!A:O, 9, FALSE)</f>
        <v>0</v>
      </c>
      <c r="J688" s="2">
        <f>VLOOKUP(A688, Customer!A:O, 10, FALSE)</f>
        <v>0</v>
      </c>
      <c r="K688" s="2">
        <f>VLOOKUP(A688, Customer!A:O, 11, FALSE)</f>
        <v>0</v>
      </c>
      <c r="L688" s="2">
        <f>VLOOKUP(A688, Customer!A:O, 12, FALSE)</f>
        <v>1</v>
      </c>
      <c r="M688" s="2">
        <f>VLOOKUP(A688, Customer!A:O, 13, FALSE)</f>
        <v>0</v>
      </c>
      <c r="N688" s="2">
        <f>VLOOKUP(A688, Customer!A:O, 14, FALSE)</f>
        <v>0</v>
      </c>
      <c r="O688" s="2" t="str">
        <f>VLOOKUP(A688, Customer!A:O, 15, FALSE)</f>
        <v>State-Illinois</v>
      </c>
      <c r="P688" s="2">
        <f>VLOOKUP(A688,Sales!A:N,2,FALSE)</f>
        <v>86</v>
      </c>
      <c r="Q688">
        <f>VLOOKUP(A688,Sales!A:N,3,FALSE)</f>
        <v>27</v>
      </c>
      <c r="R688" s="2">
        <f>VLOOKUP(A688,Sales!A:N,4,FALSE)</f>
        <v>45</v>
      </c>
      <c r="S688" s="2">
        <f>VLOOKUP(A688,Sales!A:N,5,FALSE)</f>
        <v>125</v>
      </c>
      <c r="T688" s="2">
        <f>VLOOKUP(A688,Sales!A:N,6,FALSE)</f>
        <v>18</v>
      </c>
      <c r="U688" s="2">
        <f>VLOOKUP(A688,Sales!A:N,7,FALSE)</f>
        <v>107</v>
      </c>
      <c r="V688" s="2">
        <f>VLOOKUP(A688,Sales!A:N,8,FALSE)</f>
        <v>152</v>
      </c>
      <c r="W688" s="2">
        <f>VLOOKUP(A688,Sales!A:N,9,FALSE)</f>
        <v>170</v>
      </c>
      <c r="X688" s="2">
        <f>VLOOKUP(A688,Sales!A:N,10,FALSE)</f>
        <v>4</v>
      </c>
      <c r="Y688" s="2">
        <f>VLOOKUP(A688,Sales!A:N,11,FALSE)</f>
        <v>3</v>
      </c>
      <c r="Z688" s="2">
        <f>VLOOKUP(A688,Sales!A:N,12,FALSE)</f>
        <v>1</v>
      </c>
      <c r="AA688" s="2">
        <f>VLOOKUP(A688,Sales!A:N,13,FALSE)</f>
        <v>3</v>
      </c>
      <c r="AB688" s="2">
        <f>VLOOKUP(A688,Sales!A:N,14,FALSE)</f>
        <v>6</v>
      </c>
      <c r="AC688" s="2">
        <f>VLOOKUP(A688,Campaigns!A:I,2,FALSE)</f>
        <v>0</v>
      </c>
      <c r="AD688" s="2">
        <f>VLOOKUP(A688,Campaigns!A:I,3,FALSE)</f>
        <v>0</v>
      </c>
      <c r="AE688" s="2">
        <f>VLOOKUP(A688,Campaigns!A:I,4,FALSE)</f>
        <v>0</v>
      </c>
      <c r="AF688" s="2">
        <f>VLOOKUP(A688,Campaigns!A:I,5,FALSE)</f>
        <v>0</v>
      </c>
      <c r="AG688" s="2">
        <f>VLOOKUP(A688,Campaigns!A:I,6,FALSE)</f>
        <v>0</v>
      </c>
      <c r="AH688" s="2">
        <f>VLOOKUP(A688,Campaigns!A:I,7,FALSE)</f>
        <v>0</v>
      </c>
      <c r="AI688" s="2">
        <f>VLOOKUP(A688,Campaigns!A:I,8,FALSE)</f>
        <v>0</v>
      </c>
      <c r="AJ688" s="19" t="str">
        <f>VLOOKUP(A688,Campaigns!A:I,9,FALSE)</f>
        <v>6/24/2020</v>
      </c>
    </row>
    <row r="689" spans="1:36">
      <c r="A689" s="2">
        <v>1126</v>
      </c>
      <c r="B689" s="2">
        <f>VLOOKUP(A689, Customer!A:O, 2, FALSE)</f>
        <v>109548</v>
      </c>
      <c r="C689" s="2">
        <f>VLOOKUP(A689, Customer!A:O, 3, FALSE)</f>
        <v>1</v>
      </c>
      <c r="D689" s="2">
        <f>VLOOKUP(A689, Customer!A:O, 4, FALSE)</f>
        <v>0</v>
      </c>
      <c r="E689" s="2">
        <f>VLOOKUP(A689, Customer!A:O, 5, FALSE)</f>
        <v>44</v>
      </c>
      <c r="F689" s="2">
        <f>VLOOKUP(A689, Customer!A:O, 6, FALSE)</f>
        <v>1</v>
      </c>
      <c r="G689" s="2">
        <f>VLOOKUP(A689, Customer!A:O, 7, FALSE)</f>
        <v>0</v>
      </c>
      <c r="H689" s="2">
        <f>VLOOKUP(A689, Customer!A:O, 8, FALSE)</f>
        <v>0</v>
      </c>
      <c r="I689" s="2">
        <f>VLOOKUP(A689, Customer!A:O, 9, FALSE)</f>
        <v>0</v>
      </c>
      <c r="J689" s="2">
        <f>VLOOKUP(A689, Customer!A:O, 10, FALSE)</f>
        <v>0</v>
      </c>
      <c r="K689" s="2">
        <f>VLOOKUP(A689, Customer!A:O, 11, FALSE)</f>
        <v>1</v>
      </c>
      <c r="L689" s="2">
        <f>VLOOKUP(A689, Customer!A:O, 12, FALSE)</f>
        <v>0</v>
      </c>
      <c r="M689" s="2">
        <f>VLOOKUP(A689, Customer!A:O, 13, FALSE)</f>
        <v>0</v>
      </c>
      <c r="N689" s="2">
        <f>VLOOKUP(A689, Customer!A:O, 14, FALSE)</f>
        <v>0</v>
      </c>
      <c r="O689" s="2" t="str">
        <f>VLOOKUP(A689, Customer!A:O, 15, FALSE)</f>
        <v>State-Other</v>
      </c>
      <c r="P689" s="2">
        <f>VLOOKUP(A689,Sales!A:N,2,FALSE)</f>
        <v>31</v>
      </c>
      <c r="Q689">
        <f>VLOOKUP(A689,Sales!A:N,3,FALSE)</f>
        <v>0</v>
      </c>
      <c r="R689" s="2">
        <f>VLOOKUP(A689,Sales!A:N,4,FALSE)</f>
        <v>11</v>
      </c>
      <c r="S689" s="2">
        <f>VLOOKUP(A689,Sales!A:N,5,FALSE)</f>
        <v>34</v>
      </c>
      <c r="T689" s="2">
        <f>VLOOKUP(A689,Sales!A:N,6,FALSE)</f>
        <v>115</v>
      </c>
      <c r="U689" s="2">
        <f>VLOOKUP(A689,Sales!A:N,7,FALSE)</f>
        <v>69</v>
      </c>
      <c r="V689" s="2">
        <f>VLOOKUP(A689,Sales!A:N,8,FALSE)</f>
        <v>103</v>
      </c>
      <c r="W689" s="2">
        <f>VLOOKUP(A689,Sales!A:N,9,FALSE)</f>
        <v>126</v>
      </c>
      <c r="X689" s="2">
        <f>VLOOKUP(A689,Sales!A:N,10,FALSE)</f>
        <v>2</v>
      </c>
      <c r="Y689" s="2">
        <f>VLOOKUP(A689,Sales!A:N,11,FALSE)</f>
        <v>1</v>
      </c>
      <c r="Z689" s="2">
        <f>VLOOKUP(A689,Sales!A:N,12,FALSE)</f>
        <v>0</v>
      </c>
      <c r="AA689" s="2">
        <f>VLOOKUP(A689,Sales!A:N,13,FALSE)</f>
        <v>3</v>
      </c>
      <c r="AB689" s="2">
        <f>VLOOKUP(A689,Sales!A:N,14,FALSE)</f>
        <v>8</v>
      </c>
      <c r="AC689" s="2">
        <f>VLOOKUP(A689,Campaigns!A:I,2,FALSE)</f>
        <v>0</v>
      </c>
      <c r="AD689" s="2">
        <f>VLOOKUP(A689,Campaigns!A:I,3,FALSE)</f>
        <v>0</v>
      </c>
      <c r="AE689" s="2">
        <f>VLOOKUP(A689,Campaigns!A:I,4,FALSE)</f>
        <v>0</v>
      </c>
      <c r="AF689" s="2">
        <f>VLOOKUP(A689,Campaigns!A:I,5,FALSE)</f>
        <v>0</v>
      </c>
      <c r="AG689" s="2">
        <f>VLOOKUP(A689,Campaigns!A:I,6,FALSE)</f>
        <v>0</v>
      </c>
      <c r="AH689" s="2">
        <f>VLOOKUP(A689,Campaigns!A:I,7,FALSE)</f>
        <v>0</v>
      </c>
      <c r="AI689" s="2">
        <f>VLOOKUP(A689,Campaigns!A:I,8,FALSE)</f>
        <v>0</v>
      </c>
      <c r="AJ689" s="19" t="str">
        <f>VLOOKUP(A689,Campaigns!A:I,9,FALSE)</f>
        <v>1/13/2019</v>
      </c>
    </row>
    <row r="690" spans="1:36">
      <c r="A690" s="2">
        <v>1011</v>
      </c>
      <c r="B690" s="2">
        <f>VLOOKUP(A690, Customer!A:O, 2, FALSE)</f>
        <v>107500</v>
      </c>
      <c r="C690" s="2">
        <f>VLOOKUP(A690, Customer!A:O, 3, FALSE)</f>
        <v>0</v>
      </c>
      <c r="D690" s="2">
        <f>VLOOKUP(A690, Customer!A:O, 4, FALSE)</f>
        <v>0</v>
      </c>
      <c r="E690" s="2">
        <f>VLOOKUP(A690, Customer!A:O, 5, FALSE)</f>
        <v>44</v>
      </c>
      <c r="F690" s="2">
        <f>VLOOKUP(A690, Customer!A:O, 6, FALSE)</f>
        <v>0</v>
      </c>
      <c r="G690" s="2">
        <f>VLOOKUP(A690, Customer!A:O, 7, FALSE)</f>
        <v>1</v>
      </c>
      <c r="H690" s="2">
        <f>VLOOKUP(A690, Customer!A:O, 8, FALSE)</f>
        <v>0</v>
      </c>
      <c r="I690" s="2">
        <f>VLOOKUP(A690, Customer!A:O, 9, FALSE)</f>
        <v>0</v>
      </c>
      <c r="J690" s="2">
        <f>VLOOKUP(A690, Customer!A:O, 10, FALSE)</f>
        <v>0</v>
      </c>
      <c r="K690" s="2">
        <f>VLOOKUP(A690, Customer!A:O, 11, FALSE)</f>
        <v>1</v>
      </c>
      <c r="L690" s="2">
        <f>VLOOKUP(A690, Customer!A:O, 12, FALSE)</f>
        <v>0</v>
      </c>
      <c r="M690" s="2">
        <f>VLOOKUP(A690, Customer!A:O, 13, FALSE)</f>
        <v>0</v>
      </c>
      <c r="N690" s="2">
        <f>VLOOKUP(A690, Customer!A:O, 14, FALSE)</f>
        <v>0</v>
      </c>
      <c r="O690" s="2" t="str">
        <f>VLOOKUP(A690, Customer!A:O, 15, FALSE)</f>
        <v>State-Texas</v>
      </c>
      <c r="P690" s="2">
        <f>VLOOKUP(A690,Sales!A:N,2,FALSE)</f>
        <v>59</v>
      </c>
      <c r="Q690">
        <f>VLOOKUP(A690,Sales!A:N,3,FALSE)</f>
        <v>86</v>
      </c>
      <c r="R690" s="2">
        <f>VLOOKUP(A690,Sales!A:N,4,FALSE)</f>
        <v>229</v>
      </c>
      <c r="S690" s="2">
        <f>VLOOKUP(A690,Sales!A:N,5,FALSE)</f>
        <v>158</v>
      </c>
      <c r="T690" s="2">
        <f>VLOOKUP(A690,Sales!A:N,6,FALSE)</f>
        <v>158</v>
      </c>
      <c r="U690" s="2">
        <f>VLOOKUP(A690,Sales!A:N,7,FALSE)</f>
        <v>14</v>
      </c>
      <c r="V690" s="2">
        <f>VLOOKUP(A690,Sales!A:N,8,FALSE)</f>
        <v>229</v>
      </c>
      <c r="W690" s="2">
        <f>VLOOKUP(A690,Sales!A:N,9,FALSE)</f>
        <v>416</v>
      </c>
      <c r="X690" s="2">
        <f>VLOOKUP(A690,Sales!A:N,10,FALSE)</f>
        <v>1</v>
      </c>
      <c r="Y690" s="2">
        <f>VLOOKUP(A690,Sales!A:N,11,FALSE)</f>
        <v>2</v>
      </c>
      <c r="Z690" s="2">
        <f>VLOOKUP(A690,Sales!A:N,12,FALSE)</f>
        <v>0</v>
      </c>
      <c r="AA690" s="2">
        <f>VLOOKUP(A690,Sales!A:N,13,FALSE)</f>
        <v>3</v>
      </c>
      <c r="AB690" s="2">
        <f>VLOOKUP(A690,Sales!A:N,14,FALSE)</f>
        <v>8</v>
      </c>
      <c r="AC690" s="2">
        <f>VLOOKUP(A690,Campaigns!A:I,2,FALSE)</f>
        <v>0</v>
      </c>
      <c r="AD690" s="2">
        <f>VLOOKUP(A690,Campaigns!A:I,3,FALSE)</f>
        <v>0</v>
      </c>
      <c r="AE690" s="2">
        <f>VLOOKUP(A690,Campaigns!A:I,4,FALSE)</f>
        <v>0</v>
      </c>
      <c r="AF690" s="2">
        <f>VLOOKUP(A690,Campaigns!A:I,5,FALSE)</f>
        <v>0</v>
      </c>
      <c r="AG690" s="2">
        <f>VLOOKUP(A690,Campaigns!A:I,6,FALSE)</f>
        <v>0</v>
      </c>
      <c r="AH690" s="2">
        <f>VLOOKUP(A690,Campaigns!A:I,7,FALSE)</f>
        <v>0</v>
      </c>
      <c r="AI690" s="2">
        <f>VLOOKUP(A690,Campaigns!A:I,8,FALSE)</f>
        <v>0</v>
      </c>
      <c r="AJ690" s="19" t="str">
        <f>VLOOKUP(A690,Campaigns!A:I,9,FALSE)</f>
        <v>4/20/2019</v>
      </c>
    </row>
    <row r="691" spans="1:36">
      <c r="A691" s="2">
        <v>1705</v>
      </c>
      <c r="B691" s="2">
        <f>VLOOKUP(A691, Customer!A:O, 2, FALSE)</f>
        <v>107500</v>
      </c>
      <c r="C691" s="2">
        <f>VLOOKUP(A691, Customer!A:O, 3, FALSE)</f>
        <v>1</v>
      </c>
      <c r="D691" s="2">
        <f>VLOOKUP(A691, Customer!A:O, 4, FALSE)</f>
        <v>0</v>
      </c>
      <c r="E691" s="2">
        <f>VLOOKUP(A691, Customer!A:O, 5, FALSE)</f>
        <v>44</v>
      </c>
      <c r="F691" s="2">
        <f>VLOOKUP(A691, Customer!A:O, 6, FALSE)</f>
        <v>0</v>
      </c>
      <c r="G691" s="2">
        <f>VLOOKUP(A691, Customer!A:O, 7, FALSE)</f>
        <v>1</v>
      </c>
      <c r="H691" s="2">
        <f>VLOOKUP(A691, Customer!A:O, 8, FALSE)</f>
        <v>0</v>
      </c>
      <c r="I691" s="2">
        <f>VLOOKUP(A691, Customer!A:O, 9, FALSE)</f>
        <v>0</v>
      </c>
      <c r="J691" s="2">
        <f>VLOOKUP(A691, Customer!A:O, 10, FALSE)</f>
        <v>0</v>
      </c>
      <c r="K691" s="2">
        <f>VLOOKUP(A691, Customer!A:O, 11, FALSE)</f>
        <v>0</v>
      </c>
      <c r="L691" s="2">
        <f>VLOOKUP(A691, Customer!A:O, 12, FALSE)</f>
        <v>1</v>
      </c>
      <c r="M691" s="2">
        <f>VLOOKUP(A691, Customer!A:O, 13, FALSE)</f>
        <v>0</v>
      </c>
      <c r="N691" s="2">
        <f>VLOOKUP(A691, Customer!A:O, 14, FALSE)</f>
        <v>0</v>
      </c>
      <c r="O691" s="2" t="str">
        <f>VLOOKUP(A691, Customer!A:O, 15, FALSE)</f>
        <v>State-Illinois</v>
      </c>
      <c r="P691" s="2">
        <f>VLOOKUP(A691,Sales!A:N,2,FALSE)</f>
        <v>19</v>
      </c>
      <c r="Q691">
        <f>VLOOKUP(A691,Sales!A:N,3,FALSE)</f>
        <v>100</v>
      </c>
      <c r="R691" s="2">
        <f>VLOOKUP(A691,Sales!A:N,4,FALSE)</f>
        <v>0</v>
      </c>
      <c r="S691" s="2">
        <f>VLOOKUP(A691,Sales!A:N,5,FALSE)</f>
        <v>172</v>
      </c>
      <c r="T691" s="2">
        <f>VLOOKUP(A691,Sales!A:N,6,FALSE)</f>
        <v>186</v>
      </c>
      <c r="U691" s="2">
        <f>VLOOKUP(A691,Sales!A:N,7,FALSE)</f>
        <v>100</v>
      </c>
      <c r="V691" s="2">
        <f>VLOOKUP(A691,Sales!A:N,8,FALSE)</f>
        <v>459</v>
      </c>
      <c r="W691" s="2">
        <f>VLOOKUP(A691,Sales!A:N,9,FALSE)</f>
        <v>100</v>
      </c>
      <c r="X691" s="2">
        <f>VLOOKUP(A691,Sales!A:N,10,FALSE)</f>
        <v>5</v>
      </c>
      <c r="Y691" s="2">
        <f>VLOOKUP(A691,Sales!A:N,11,FALSE)</f>
        <v>4</v>
      </c>
      <c r="Z691" s="2">
        <f>VLOOKUP(A691,Sales!A:N,12,FALSE)</f>
        <v>1</v>
      </c>
      <c r="AA691" s="2">
        <f>VLOOKUP(A691,Sales!A:N,13,FALSE)</f>
        <v>2</v>
      </c>
      <c r="AB691" s="2">
        <f>VLOOKUP(A691,Sales!A:N,14,FALSE)</f>
        <v>9</v>
      </c>
      <c r="AC691" s="2">
        <f>VLOOKUP(A691,Campaigns!A:I,2,FALSE)</f>
        <v>1</v>
      </c>
      <c r="AD691" s="2">
        <f>VLOOKUP(A691,Campaigns!A:I,3,FALSE)</f>
        <v>0</v>
      </c>
      <c r="AE691" s="2">
        <f>VLOOKUP(A691,Campaigns!A:I,4,FALSE)</f>
        <v>0</v>
      </c>
      <c r="AF691" s="2">
        <f>VLOOKUP(A691,Campaigns!A:I,5,FALSE)</f>
        <v>0</v>
      </c>
      <c r="AG691" s="2">
        <f>VLOOKUP(A691,Campaigns!A:I,6,FALSE)</f>
        <v>0</v>
      </c>
      <c r="AH691" s="2">
        <f>VLOOKUP(A691,Campaigns!A:I,7,FALSE)</f>
        <v>0</v>
      </c>
      <c r="AI691" s="2">
        <f>VLOOKUP(A691,Campaigns!A:I,8,FALSE)</f>
        <v>1</v>
      </c>
      <c r="AJ691" s="19">
        <f>VLOOKUP(A691,Campaigns!A:I,9,FALSE)</f>
        <v>43617</v>
      </c>
    </row>
    <row r="692" spans="1:36">
      <c r="A692" s="2">
        <v>3182</v>
      </c>
      <c r="B692" s="2">
        <f>VLOOKUP(A692, Customer!A:O, 2, FALSE)</f>
        <v>105305</v>
      </c>
      <c r="C692" s="2">
        <f>VLOOKUP(A692, Customer!A:O, 3, FALSE)</f>
        <v>0</v>
      </c>
      <c r="D692" s="2">
        <f>VLOOKUP(A692, Customer!A:O, 4, FALSE)</f>
        <v>1</v>
      </c>
      <c r="E692" s="2">
        <f>VLOOKUP(A692, Customer!A:O, 5, FALSE)</f>
        <v>44</v>
      </c>
      <c r="F692" s="2">
        <f>VLOOKUP(A692, Customer!A:O, 6, FALSE)</f>
        <v>0</v>
      </c>
      <c r="G692" s="2">
        <f>VLOOKUP(A692, Customer!A:O, 7, FALSE)</f>
        <v>1</v>
      </c>
      <c r="H692" s="2">
        <f>VLOOKUP(A692, Customer!A:O, 8, FALSE)</f>
        <v>0</v>
      </c>
      <c r="I692" s="2">
        <f>VLOOKUP(A692, Customer!A:O, 9, FALSE)</f>
        <v>0</v>
      </c>
      <c r="J692" s="2">
        <f>VLOOKUP(A692, Customer!A:O, 10, FALSE)</f>
        <v>0</v>
      </c>
      <c r="K692" s="2">
        <f>VLOOKUP(A692, Customer!A:O, 11, FALSE)</f>
        <v>0</v>
      </c>
      <c r="L692" s="2">
        <f>VLOOKUP(A692, Customer!A:O, 12, FALSE)</f>
        <v>1</v>
      </c>
      <c r="M692" s="2">
        <f>VLOOKUP(A692, Customer!A:O, 13, FALSE)</f>
        <v>0</v>
      </c>
      <c r="N692" s="2">
        <f>VLOOKUP(A692, Customer!A:O, 14, FALSE)</f>
        <v>0</v>
      </c>
      <c r="O692" s="2" t="str">
        <f>VLOOKUP(A692, Customer!A:O, 15, FALSE)</f>
        <v>State-New York</v>
      </c>
      <c r="P692" s="2">
        <f>VLOOKUP(A692,Sales!A:N,2,FALSE)</f>
        <v>12</v>
      </c>
      <c r="Q692">
        <f>VLOOKUP(A692,Sales!A:N,3,FALSE)</f>
        <v>238</v>
      </c>
      <c r="R692" s="2">
        <f>VLOOKUP(A692,Sales!A:N,4,FALSE)</f>
        <v>79</v>
      </c>
      <c r="S692" s="2">
        <f>VLOOKUP(A692,Sales!A:N,5,FALSE)</f>
        <v>139</v>
      </c>
      <c r="T692" s="2">
        <f>VLOOKUP(A692,Sales!A:N,6,FALSE)</f>
        <v>20</v>
      </c>
      <c r="U692" s="2">
        <f>VLOOKUP(A692,Sales!A:N,7,FALSE)</f>
        <v>60</v>
      </c>
      <c r="V692" s="2">
        <f>VLOOKUP(A692,Sales!A:N,8,FALSE)</f>
        <v>99</v>
      </c>
      <c r="W692" s="2">
        <f>VLOOKUP(A692,Sales!A:N,9,FALSE)</f>
        <v>437</v>
      </c>
      <c r="X692" s="2">
        <f>VLOOKUP(A692,Sales!A:N,10,FALSE)</f>
        <v>0</v>
      </c>
      <c r="Y692" s="2">
        <f>VLOOKUP(A692,Sales!A:N,11,FALSE)</f>
        <v>1</v>
      </c>
      <c r="Z692" s="2">
        <f>VLOOKUP(A692,Sales!A:N,12,FALSE)</f>
        <v>0</v>
      </c>
      <c r="AA692" s="2">
        <f>VLOOKUP(A692,Sales!A:N,13,FALSE)</f>
        <v>0</v>
      </c>
      <c r="AB692" s="2">
        <f>VLOOKUP(A692,Sales!A:N,14,FALSE)</f>
        <v>13</v>
      </c>
      <c r="AC692" s="2">
        <f>VLOOKUP(A692,Campaigns!A:I,2,FALSE)</f>
        <v>0</v>
      </c>
      <c r="AD692" s="2">
        <f>VLOOKUP(A692,Campaigns!A:I,3,FALSE)</f>
        <v>0</v>
      </c>
      <c r="AE692" s="2">
        <f>VLOOKUP(A692,Campaigns!A:I,4,FALSE)</f>
        <v>0</v>
      </c>
      <c r="AF692" s="2">
        <f>VLOOKUP(A692,Campaigns!A:I,5,FALSE)</f>
        <v>0</v>
      </c>
      <c r="AG692" s="2">
        <f>VLOOKUP(A692,Campaigns!A:I,6,FALSE)</f>
        <v>0</v>
      </c>
      <c r="AH692" s="2">
        <f>VLOOKUP(A692,Campaigns!A:I,7,FALSE)</f>
        <v>0</v>
      </c>
      <c r="AI692" s="2">
        <f>VLOOKUP(A692,Campaigns!A:I,8,FALSE)</f>
        <v>0</v>
      </c>
      <c r="AJ692" s="19">
        <f>VLOOKUP(A692,Campaigns!A:I,9,FALSE)</f>
        <v>43922</v>
      </c>
    </row>
    <row r="693" spans="1:36">
      <c r="A693" s="2">
        <v>1575</v>
      </c>
      <c r="B693" s="2">
        <f>VLOOKUP(A693, Customer!A:O, 2, FALSE)</f>
        <v>192163</v>
      </c>
      <c r="C693" s="2">
        <f>VLOOKUP(A693, Customer!A:O, 3, FALSE)</f>
        <v>0</v>
      </c>
      <c r="D693" s="2">
        <f>VLOOKUP(A693, Customer!A:O, 4, FALSE)</f>
        <v>0</v>
      </c>
      <c r="E693" s="2">
        <f>VLOOKUP(A693, Customer!A:O, 5, FALSE)</f>
        <v>45</v>
      </c>
      <c r="F693" s="2">
        <f>VLOOKUP(A693, Customer!A:O, 6, FALSE)</f>
        <v>0</v>
      </c>
      <c r="G693" s="2">
        <f>VLOOKUP(A693, Customer!A:O, 7, FALSE)</f>
        <v>1</v>
      </c>
      <c r="H693" s="2">
        <f>VLOOKUP(A693, Customer!A:O, 8, FALSE)</f>
        <v>0</v>
      </c>
      <c r="I693" s="2">
        <f>VLOOKUP(A693, Customer!A:O, 9, FALSE)</f>
        <v>0</v>
      </c>
      <c r="J693" s="2">
        <f>VLOOKUP(A693, Customer!A:O, 10, FALSE)</f>
        <v>0</v>
      </c>
      <c r="K693" s="2">
        <f>VLOOKUP(A693, Customer!A:O, 11, FALSE)</f>
        <v>0</v>
      </c>
      <c r="L693" s="2">
        <f>VLOOKUP(A693, Customer!A:O, 12, FALSE)</f>
        <v>0</v>
      </c>
      <c r="M693" s="2">
        <f>VLOOKUP(A693, Customer!A:O, 13, FALSE)</f>
        <v>1</v>
      </c>
      <c r="N693" s="2">
        <f>VLOOKUP(A693, Customer!A:O, 14, FALSE)</f>
        <v>0</v>
      </c>
      <c r="O693" s="2" t="str">
        <f>VLOOKUP(A693, Customer!A:O, 15, FALSE)</f>
        <v>State-Texas</v>
      </c>
      <c r="P693" s="2">
        <f>VLOOKUP(A693,Sales!A:N,2,FALSE)</f>
        <v>25</v>
      </c>
      <c r="Q693">
        <f>VLOOKUP(A693,Sales!A:N,3,FALSE)</f>
        <v>1703</v>
      </c>
      <c r="R693" s="2">
        <f>VLOOKUP(A693,Sales!A:N,4,FALSE)</f>
        <v>382</v>
      </c>
      <c r="S693" s="2">
        <f>VLOOKUP(A693,Sales!A:N,5,FALSE)</f>
        <v>1662</v>
      </c>
      <c r="T693" s="2">
        <f>VLOOKUP(A693,Sales!A:N,6,FALSE)</f>
        <v>221</v>
      </c>
      <c r="U693" s="2">
        <f>VLOOKUP(A693,Sales!A:N,7,FALSE)</f>
        <v>340</v>
      </c>
      <c r="V693" s="2">
        <f>VLOOKUP(A693,Sales!A:N,8,FALSE)</f>
        <v>42</v>
      </c>
      <c r="W693" s="2">
        <f>VLOOKUP(A693,Sales!A:N,9,FALSE)</f>
        <v>4266</v>
      </c>
      <c r="X693" s="2">
        <f>VLOOKUP(A693,Sales!A:N,10,FALSE)</f>
        <v>0</v>
      </c>
      <c r="Y693" s="2">
        <f>VLOOKUP(A693,Sales!A:N,11,FALSE)</f>
        <v>5</v>
      </c>
      <c r="Z693" s="2">
        <f>VLOOKUP(A693,Sales!A:N,12,FALSE)</f>
        <v>11</v>
      </c>
      <c r="AA693" s="2">
        <f>VLOOKUP(A693,Sales!A:N,13,FALSE)</f>
        <v>5</v>
      </c>
      <c r="AB693" s="2">
        <f>VLOOKUP(A693,Sales!A:N,14,FALSE)</f>
        <v>2</v>
      </c>
      <c r="AC693" s="2">
        <f>VLOOKUP(A693,Campaigns!A:I,2,FALSE)</f>
        <v>0</v>
      </c>
      <c r="AD693" s="2">
        <f>VLOOKUP(A693,Campaigns!A:I,3,FALSE)</f>
        <v>0</v>
      </c>
      <c r="AE693" s="2">
        <f>VLOOKUP(A693,Campaigns!A:I,4,FALSE)</f>
        <v>1</v>
      </c>
      <c r="AF693" s="2">
        <f>VLOOKUP(A693,Campaigns!A:I,5,FALSE)</f>
        <v>1</v>
      </c>
      <c r="AG693" s="2">
        <f>VLOOKUP(A693,Campaigns!A:I,6,FALSE)</f>
        <v>0</v>
      </c>
      <c r="AH693" s="2">
        <f>VLOOKUP(A693,Campaigns!A:I,7,FALSE)</f>
        <v>0</v>
      </c>
      <c r="AI693" s="2">
        <f>VLOOKUP(A693,Campaigns!A:I,8,FALSE)</f>
        <v>1</v>
      </c>
      <c r="AJ693" s="19" t="str">
        <f>VLOOKUP(A693,Campaigns!A:I,9,FALSE)</f>
        <v>5/19/2019</v>
      </c>
    </row>
    <row r="694" spans="1:36">
      <c r="A694" s="2">
        <v>2820</v>
      </c>
      <c r="B694" s="2">
        <f>VLOOKUP(A694, Customer!A:O, 2, FALSE)</f>
        <v>186836</v>
      </c>
      <c r="C694" s="2">
        <f>VLOOKUP(A694, Customer!A:O, 3, FALSE)</f>
        <v>0</v>
      </c>
      <c r="D694" s="2">
        <f>VLOOKUP(A694, Customer!A:O, 4, FALSE)</f>
        <v>0</v>
      </c>
      <c r="E694" s="2">
        <f>VLOOKUP(A694, Customer!A:O, 5, FALSE)</f>
        <v>45</v>
      </c>
      <c r="F694" s="2">
        <f>VLOOKUP(A694, Customer!A:O, 6, FALSE)</f>
        <v>0</v>
      </c>
      <c r="G694" s="2">
        <f>VLOOKUP(A694, Customer!A:O, 7, FALSE)</f>
        <v>1</v>
      </c>
      <c r="H694" s="2">
        <f>VLOOKUP(A694, Customer!A:O, 8, FALSE)</f>
        <v>0</v>
      </c>
      <c r="I694" s="2">
        <f>VLOOKUP(A694, Customer!A:O, 9, FALSE)</f>
        <v>0</v>
      </c>
      <c r="J694" s="2">
        <f>VLOOKUP(A694, Customer!A:O, 10, FALSE)</f>
        <v>0</v>
      </c>
      <c r="K694" s="2">
        <f>VLOOKUP(A694, Customer!A:O, 11, FALSE)</f>
        <v>0</v>
      </c>
      <c r="L694" s="2">
        <f>VLOOKUP(A694, Customer!A:O, 12, FALSE)</f>
        <v>0</v>
      </c>
      <c r="M694" s="2">
        <f>VLOOKUP(A694, Customer!A:O, 13, FALSE)</f>
        <v>0</v>
      </c>
      <c r="N694" s="2">
        <f>VLOOKUP(A694, Customer!A:O, 14, FALSE)</f>
        <v>1</v>
      </c>
      <c r="O694" s="2" t="str">
        <f>VLOOKUP(A694, Customer!A:O, 15, FALSE)</f>
        <v>State-Florida</v>
      </c>
      <c r="P694" s="2">
        <f>VLOOKUP(A694,Sales!A:N,2,FALSE)</f>
        <v>7</v>
      </c>
      <c r="Q694">
        <f>VLOOKUP(A694,Sales!A:N,3,FALSE)</f>
        <v>385</v>
      </c>
      <c r="R694" s="2">
        <f>VLOOKUP(A694,Sales!A:N,4,FALSE)</f>
        <v>45</v>
      </c>
      <c r="S694" s="2">
        <f>VLOOKUP(A694,Sales!A:N,5,FALSE)</f>
        <v>587</v>
      </c>
      <c r="T694" s="2">
        <f>VLOOKUP(A694,Sales!A:N,6,FALSE)</f>
        <v>0</v>
      </c>
      <c r="U694" s="2">
        <f>VLOOKUP(A694,Sales!A:N,7,FALSE)</f>
        <v>45</v>
      </c>
      <c r="V694" s="2">
        <f>VLOOKUP(A694,Sales!A:N,8,FALSE)</f>
        <v>136</v>
      </c>
      <c r="W694" s="2">
        <f>VLOOKUP(A694,Sales!A:N,9,FALSE)</f>
        <v>927</v>
      </c>
      <c r="X694" s="2">
        <f>VLOOKUP(A694,Sales!A:N,10,FALSE)</f>
        <v>1</v>
      </c>
      <c r="Y694" s="2">
        <f>VLOOKUP(A694,Sales!A:N,11,FALSE)</f>
        <v>6</v>
      </c>
      <c r="Z694" s="2">
        <f>VLOOKUP(A694,Sales!A:N,12,FALSE)</f>
        <v>10</v>
      </c>
      <c r="AA694" s="2">
        <f>VLOOKUP(A694,Sales!A:N,13,FALSE)</f>
        <v>6</v>
      </c>
      <c r="AB694" s="2">
        <f>VLOOKUP(A694,Sales!A:N,14,FALSE)</f>
        <v>5</v>
      </c>
      <c r="AC694" s="2">
        <f>VLOOKUP(A694,Campaigns!A:I,2,FALSE)</f>
        <v>1</v>
      </c>
      <c r="AD694" s="2">
        <f>VLOOKUP(A694,Campaigns!A:I,3,FALSE)</f>
        <v>0</v>
      </c>
      <c r="AE694" s="2">
        <f>VLOOKUP(A694,Campaigns!A:I,4,FALSE)</f>
        <v>1</v>
      </c>
      <c r="AF694" s="2">
        <f>VLOOKUP(A694,Campaigns!A:I,5,FALSE)</f>
        <v>1</v>
      </c>
      <c r="AG694" s="2">
        <f>VLOOKUP(A694,Campaigns!A:I,6,FALSE)</f>
        <v>0</v>
      </c>
      <c r="AH694" s="2">
        <f>VLOOKUP(A694,Campaigns!A:I,7,FALSE)</f>
        <v>0</v>
      </c>
      <c r="AI694" s="2">
        <f>VLOOKUP(A694,Campaigns!A:I,8,FALSE)</f>
        <v>1</v>
      </c>
      <c r="AJ694" s="19" t="str">
        <f>VLOOKUP(A694,Campaigns!A:I,9,FALSE)</f>
        <v>2/17/2019</v>
      </c>
    </row>
    <row r="695" spans="1:36">
      <c r="A695" s="2">
        <v>1609</v>
      </c>
      <c r="B695" s="2">
        <f>VLOOKUP(A695, Customer!A:O, 2, FALSE)</f>
        <v>184196</v>
      </c>
      <c r="C695" s="2">
        <f>VLOOKUP(A695, Customer!A:O, 3, FALSE)</f>
        <v>0</v>
      </c>
      <c r="D695" s="2">
        <f>VLOOKUP(A695, Customer!A:O, 4, FALSE)</f>
        <v>1</v>
      </c>
      <c r="E695" s="2">
        <f>VLOOKUP(A695, Customer!A:O, 5, FALSE)</f>
        <v>45</v>
      </c>
      <c r="F695" s="2">
        <f>VLOOKUP(A695, Customer!A:O, 6, FALSE)</f>
        <v>0</v>
      </c>
      <c r="G695" s="2">
        <f>VLOOKUP(A695, Customer!A:O, 7, FALSE)</f>
        <v>0</v>
      </c>
      <c r="H695" s="2">
        <f>VLOOKUP(A695, Customer!A:O, 8, FALSE)</f>
        <v>1</v>
      </c>
      <c r="I695" s="2">
        <f>VLOOKUP(A695, Customer!A:O, 9, FALSE)</f>
        <v>0</v>
      </c>
      <c r="J695" s="2">
        <f>VLOOKUP(A695, Customer!A:O, 10, FALSE)</f>
        <v>0</v>
      </c>
      <c r="K695" s="2">
        <f>VLOOKUP(A695, Customer!A:O, 11, FALSE)</f>
        <v>0</v>
      </c>
      <c r="L695" s="2">
        <f>VLOOKUP(A695, Customer!A:O, 12, FALSE)</f>
        <v>1</v>
      </c>
      <c r="M695" s="2">
        <f>VLOOKUP(A695, Customer!A:O, 13, FALSE)</f>
        <v>0</v>
      </c>
      <c r="N695" s="2">
        <f>VLOOKUP(A695, Customer!A:O, 14, FALSE)</f>
        <v>0</v>
      </c>
      <c r="O695" s="2" t="str">
        <f>VLOOKUP(A695, Customer!A:O, 15, FALSE)</f>
        <v>State-Illinois</v>
      </c>
      <c r="P695" s="2">
        <f>VLOOKUP(A695,Sales!A:N,2,FALSE)</f>
        <v>56</v>
      </c>
      <c r="Q695">
        <f>VLOOKUP(A695,Sales!A:N,3,FALSE)</f>
        <v>470</v>
      </c>
      <c r="R695" s="2">
        <f>VLOOKUP(A695,Sales!A:N,4,FALSE)</f>
        <v>138</v>
      </c>
      <c r="S695" s="2">
        <f>VLOOKUP(A695,Sales!A:N,5,FALSE)</f>
        <v>1109</v>
      </c>
      <c r="T695" s="2">
        <f>VLOOKUP(A695,Sales!A:N,6,FALSE)</f>
        <v>505</v>
      </c>
      <c r="U695" s="2">
        <f>VLOOKUP(A695,Sales!A:N,7,FALSE)</f>
        <v>68</v>
      </c>
      <c r="V695" s="2">
        <f>VLOOKUP(A695,Sales!A:N,8,FALSE)</f>
        <v>416</v>
      </c>
      <c r="W695" s="2">
        <f>VLOOKUP(A695,Sales!A:N,9,FALSE)</f>
        <v>1875</v>
      </c>
      <c r="X695" s="2">
        <f>VLOOKUP(A695,Sales!A:N,10,FALSE)</f>
        <v>1</v>
      </c>
      <c r="Y695" s="2">
        <f>VLOOKUP(A695,Sales!A:N,11,FALSE)</f>
        <v>8</v>
      </c>
      <c r="Z695" s="2">
        <f>VLOOKUP(A695,Sales!A:N,12,FALSE)</f>
        <v>4</v>
      </c>
      <c r="AA695" s="2">
        <f>VLOOKUP(A695,Sales!A:N,13,FALSE)</f>
        <v>7</v>
      </c>
      <c r="AB695" s="2">
        <f>VLOOKUP(A695,Sales!A:N,14,FALSE)</f>
        <v>3</v>
      </c>
      <c r="AC695" s="2">
        <f>VLOOKUP(A695,Campaigns!A:I,2,FALSE)</f>
        <v>0</v>
      </c>
      <c r="AD695" s="2">
        <f>VLOOKUP(A695,Campaigns!A:I,3,FALSE)</f>
        <v>0</v>
      </c>
      <c r="AE695" s="2">
        <f>VLOOKUP(A695,Campaigns!A:I,4,FALSE)</f>
        <v>0</v>
      </c>
      <c r="AF695" s="2">
        <f>VLOOKUP(A695,Campaigns!A:I,5,FALSE)</f>
        <v>0</v>
      </c>
      <c r="AG695" s="2">
        <f>VLOOKUP(A695,Campaigns!A:I,6,FALSE)</f>
        <v>0</v>
      </c>
      <c r="AH695" s="2">
        <f>VLOOKUP(A695,Campaigns!A:I,7,FALSE)</f>
        <v>0</v>
      </c>
      <c r="AI695" s="2">
        <f>VLOOKUP(A695,Campaigns!A:I,8,FALSE)</f>
        <v>0</v>
      </c>
      <c r="AJ695" s="19">
        <f>VLOOKUP(A695,Campaigns!A:I,9,FALSE)</f>
        <v>43688</v>
      </c>
    </row>
    <row r="696" spans="1:36">
      <c r="A696" s="2">
        <v>2081</v>
      </c>
      <c r="B696" s="2">
        <f>VLOOKUP(A696, Customer!A:O, 2, FALSE)</f>
        <v>183829</v>
      </c>
      <c r="C696" s="2">
        <f>VLOOKUP(A696, Customer!A:O, 3, FALSE)</f>
        <v>0</v>
      </c>
      <c r="D696" s="2">
        <f>VLOOKUP(A696, Customer!A:O, 4, FALSE)</f>
        <v>0</v>
      </c>
      <c r="E696" s="2">
        <f>VLOOKUP(A696, Customer!A:O, 5, FALSE)</f>
        <v>45</v>
      </c>
      <c r="F696" s="2">
        <f>VLOOKUP(A696, Customer!A:O, 6, FALSE)</f>
        <v>1</v>
      </c>
      <c r="G696" s="2">
        <f>VLOOKUP(A696, Customer!A:O, 7, FALSE)</f>
        <v>0</v>
      </c>
      <c r="H696" s="2">
        <f>VLOOKUP(A696, Customer!A:O, 8, FALSE)</f>
        <v>0</v>
      </c>
      <c r="I696" s="2">
        <f>VLOOKUP(A696, Customer!A:O, 9, FALSE)</f>
        <v>0</v>
      </c>
      <c r="J696" s="2">
        <f>VLOOKUP(A696, Customer!A:O, 10, FALSE)</f>
        <v>0</v>
      </c>
      <c r="K696" s="2">
        <f>VLOOKUP(A696, Customer!A:O, 11, FALSE)</f>
        <v>0</v>
      </c>
      <c r="L696" s="2">
        <f>VLOOKUP(A696, Customer!A:O, 12, FALSE)</f>
        <v>1</v>
      </c>
      <c r="M696" s="2">
        <f>VLOOKUP(A696, Customer!A:O, 13, FALSE)</f>
        <v>0</v>
      </c>
      <c r="N696" s="2">
        <f>VLOOKUP(A696, Customer!A:O, 14, FALSE)</f>
        <v>0</v>
      </c>
      <c r="O696" s="2" t="str">
        <f>VLOOKUP(A696, Customer!A:O, 15, FALSE)</f>
        <v>State-California</v>
      </c>
      <c r="P696" s="2">
        <f>VLOOKUP(A696,Sales!A:N,2,FALSE)</f>
        <v>78</v>
      </c>
      <c r="Q696">
        <f>VLOOKUP(A696,Sales!A:N,3,FALSE)</f>
        <v>1967</v>
      </c>
      <c r="R696" s="2">
        <f>VLOOKUP(A696,Sales!A:N,4,FALSE)</f>
        <v>353</v>
      </c>
      <c r="S696" s="2">
        <f>VLOOKUP(A696,Sales!A:N,5,FALSE)</f>
        <v>943</v>
      </c>
      <c r="T696" s="2">
        <f>VLOOKUP(A696,Sales!A:N,6,FALSE)</f>
        <v>408</v>
      </c>
      <c r="U696" s="2">
        <f>VLOOKUP(A696,Sales!A:N,7,FALSE)</f>
        <v>353</v>
      </c>
      <c r="V696" s="2">
        <f>VLOOKUP(A696,Sales!A:N,8,FALSE)</f>
        <v>59</v>
      </c>
      <c r="W696" s="2">
        <f>VLOOKUP(A696,Sales!A:N,9,FALSE)</f>
        <v>3965</v>
      </c>
      <c r="X696" s="2">
        <f>VLOOKUP(A696,Sales!A:N,10,FALSE)</f>
        <v>0</v>
      </c>
      <c r="Y696" s="2">
        <f>VLOOKUP(A696,Sales!A:N,11,FALSE)</f>
        <v>4</v>
      </c>
      <c r="Z696" s="2">
        <f>VLOOKUP(A696,Sales!A:N,12,FALSE)</f>
        <v>7</v>
      </c>
      <c r="AA696" s="2">
        <f>VLOOKUP(A696,Sales!A:N,13,FALSE)</f>
        <v>6</v>
      </c>
      <c r="AB696" s="2">
        <f>VLOOKUP(A696,Sales!A:N,14,FALSE)</f>
        <v>1</v>
      </c>
      <c r="AC696" s="2">
        <f>VLOOKUP(A696,Campaigns!A:I,2,FALSE)</f>
        <v>1</v>
      </c>
      <c r="AD696" s="2">
        <f>VLOOKUP(A696,Campaigns!A:I,3,FALSE)</f>
        <v>0</v>
      </c>
      <c r="AE696" s="2">
        <f>VLOOKUP(A696,Campaigns!A:I,4,FALSE)</f>
        <v>1</v>
      </c>
      <c r="AF696" s="2">
        <f>VLOOKUP(A696,Campaigns!A:I,5,FALSE)</f>
        <v>1</v>
      </c>
      <c r="AG696" s="2">
        <f>VLOOKUP(A696,Campaigns!A:I,6,FALSE)</f>
        <v>0</v>
      </c>
      <c r="AH696" s="2">
        <f>VLOOKUP(A696,Campaigns!A:I,7,FALSE)</f>
        <v>0</v>
      </c>
      <c r="AI696" s="2">
        <f>VLOOKUP(A696,Campaigns!A:I,8,FALSE)</f>
        <v>1</v>
      </c>
      <c r="AJ696" s="19" t="str">
        <f>VLOOKUP(A696,Campaigns!A:I,9,FALSE)</f>
        <v>3/14/2020</v>
      </c>
    </row>
    <row r="697" spans="1:36">
      <c r="A697" s="2">
        <v>2246</v>
      </c>
      <c r="B697" s="2">
        <f>VLOOKUP(A697, Customer!A:O, 2, FALSE)</f>
        <v>183829</v>
      </c>
      <c r="C697" s="2">
        <f>VLOOKUP(A697, Customer!A:O, 3, FALSE)</f>
        <v>0</v>
      </c>
      <c r="D697" s="2">
        <f>VLOOKUP(A697, Customer!A:O, 4, FALSE)</f>
        <v>0</v>
      </c>
      <c r="E697" s="2">
        <f>VLOOKUP(A697, Customer!A:O, 5, FALSE)</f>
        <v>45</v>
      </c>
      <c r="F697" s="2">
        <f>VLOOKUP(A697, Customer!A:O, 6, FALSE)</f>
        <v>1</v>
      </c>
      <c r="G697" s="2">
        <f>VLOOKUP(A697, Customer!A:O, 7, FALSE)</f>
        <v>0</v>
      </c>
      <c r="H697" s="2">
        <f>VLOOKUP(A697, Customer!A:O, 8, FALSE)</f>
        <v>0</v>
      </c>
      <c r="I697" s="2">
        <f>VLOOKUP(A697, Customer!A:O, 9, FALSE)</f>
        <v>0</v>
      </c>
      <c r="J697" s="2">
        <f>VLOOKUP(A697, Customer!A:O, 10, FALSE)</f>
        <v>0</v>
      </c>
      <c r="K697" s="2">
        <f>VLOOKUP(A697, Customer!A:O, 11, FALSE)</f>
        <v>0</v>
      </c>
      <c r="L697" s="2">
        <f>VLOOKUP(A697, Customer!A:O, 12, FALSE)</f>
        <v>1</v>
      </c>
      <c r="M697" s="2">
        <f>VLOOKUP(A697, Customer!A:O, 13, FALSE)</f>
        <v>0</v>
      </c>
      <c r="N697" s="2">
        <f>VLOOKUP(A697, Customer!A:O, 14, FALSE)</f>
        <v>0</v>
      </c>
      <c r="O697" s="2" t="str">
        <f>VLOOKUP(A697, Customer!A:O, 15, FALSE)</f>
        <v>State-New York</v>
      </c>
      <c r="P697" s="2">
        <f>VLOOKUP(A697,Sales!A:N,2,FALSE)</f>
        <v>78</v>
      </c>
      <c r="Q697">
        <f>VLOOKUP(A697,Sales!A:N,3,FALSE)</f>
        <v>1967</v>
      </c>
      <c r="R697" s="2">
        <f>VLOOKUP(A697,Sales!A:N,4,FALSE)</f>
        <v>353</v>
      </c>
      <c r="S697" s="2">
        <f>VLOOKUP(A697,Sales!A:N,5,FALSE)</f>
        <v>943</v>
      </c>
      <c r="T697" s="2">
        <f>VLOOKUP(A697,Sales!A:N,6,FALSE)</f>
        <v>408</v>
      </c>
      <c r="U697" s="2">
        <f>VLOOKUP(A697,Sales!A:N,7,FALSE)</f>
        <v>353</v>
      </c>
      <c r="V697" s="2">
        <f>VLOOKUP(A697,Sales!A:N,8,FALSE)</f>
        <v>59</v>
      </c>
      <c r="W697" s="2">
        <f>VLOOKUP(A697,Sales!A:N,9,FALSE)</f>
        <v>3965</v>
      </c>
      <c r="X697" s="2">
        <f>VLOOKUP(A697,Sales!A:N,10,FALSE)</f>
        <v>0</v>
      </c>
      <c r="Y697" s="2">
        <f>VLOOKUP(A697,Sales!A:N,11,FALSE)</f>
        <v>4</v>
      </c>
      <c r="Z697" s="2">
        <f>VLOOKUP(A697,Sales!A:N,12,FALSE)</f>
        <v>7</v>
      </c>
      <c r="AA697" s="2">
        <f>VLOOKUP(A697,Sales!A:N,13,FALSE)</f>
        <v>6</v>
      </c>
      <c r="AB697" s="2">
        <f>VLOOKUP(A697,Sales!A:N,14,FALSE)</f>
        <v>1</v>
      </c>
      <c r="AC697" s="2">
        <f>VLOOKUP(A697,Campaigns!A:I,2,FALSE)</f>
        <v>1</v>
      </c>
      <c r="AD697" s="2">
        <f>VLOOKUP(A697,Campaigns!A:I,3,FALSE)</f>
        <v>0</v>
      </c>
      <c r="AE697" s="2">
        <f>VLOOKUP(A697,Campaigns!A:I,4,FALSE)</f>
        <v>1</v>
      </c>
      <c r="AF697" s="2">
        <f>VLOOKUP(A697,Campaigns!A:I,5,FALSE)</f>
        <v>1</v>
      </c>
      <c r="AG697" s="2">
        <f>VLOOKUP(A697,Campaigns!A:I,6,FALSE)</f>
        <v>0</v>
      </c>
      <c r="AH697" s="2">
        <f>VLOOKUP(A697,Campaigns!A:I,7,FALSE)</f>
        <v>0</v>
      </c>
      <c r="AI697" s="2">
        <f>VLOOKUP(A697,Campaigns!A:I,8,FALSE)</f>
        <v>1</v>
      </c>
      <c r="AJ697" s="19" t="str">
        <f>VLOOKUP(A697,Campaigns!A:I,9,FALSE)</f>
        <v>3/14/2020</v>
      </c>
    </row>
    <row r="698" spans="1:36">
      <c r="A698" s="2">
        <v>1499</v>
      </c>
      <c r="B698" s="2">
        <f>VLOOKUP(A698, Customer!A:O, 2, FALSE)</f>
        <v>181169</v>
      </c>
      <c r="C698" s="2">
        <f>VLOOKUP(A698, Customer!A:O, 3, FALSE)</f>
        <v>0</v>
      </c>
      <c r="D698" s="2">
        <f>VLOOKUP(A698, Customer!A:O, 4, FALSE)</f>
        <v>0</v>
      </c>
      <c r="E698" s="2">
        <f>VLOOKUP(A698, Customer!A:O, 5, FALSE)</f>
        <v>45</v>
      </c>
      <c r="F698" s="2">
        <f>VLOOKUP(A698, Customer!A:O, 6, FALSE)</f>
        <v>0</v>
      </c>
      <c r="G698" s="2">
        <f>VLOOKUP(A698, Customer!A:O, 7, FALSE)</f>
        <v>0</v>
      </c>
      <c r="H698" s="2">
        <f>VLOOKUP(A698, Customer!A:O, 8, FALSE)</f>
        <v>1</v>
      </c>
      <c r="I698" s="2">
        <f>VLOOKUP(A698, Customer!A:O, 9, FALSE)</f>
        <v>0</v>
      </c>
      <c r="J698" s="2">
        <f>VLOOKUP(A698, Customer!A:O, 10, FALSE)</f>
        <v>0</v>
      </c>
      <c r="K698" s="2">
        <f>VLOOKUP(A698, Customer!A:O, 11, FALSE)</f>
        <v>0</v>
      </c>
      <c r="L698" s="2">
        <f>VLOOKUP(A698, Customer!A:O, 12, FALSE)</f>
        <v>0</v>
      </c>
      <c r="M698" s="2">
        <f>VLOOKUP(A698, Customer!A:O, 13, FALSE)</f>
        <v>1</v>
      </c>
      <c r="N698" s="2">
        <f>VLOOKUP(A698, Customer!A:O, 14, FALSE)</f>
        <v>0</v>
      </c>
      <c r="O698" s="2" t="str">
        <f>VLOOKUP(A698, Customer!A:O, 15, FALSE)</f>
        <v>State-California</v>
      </c>
      <c r="P698" s="2">
        <f>VLOOKUP(A698,Sales!A:N,2,FALSE)</f>
        <v>47</v>
      </c>
      <c r="Q698">
        <f>VLOOKUP(A698,Sales!A:N,3,FALSE)</f>
        <v>2875</v>
      </c>
      <c r="R698" s="2">
        <f>VLOOKUP(A698,Sales!A:N,4,FALSE)</f>
        <v>45</v>
      </c>
      <c r="S698" s="2">
        <f>VLOOKUP(A698,Sales!A:N,5,FALSE)</f>
        <v>1368</v>
      </c>
      <c r="T698" s="2">
        <f>VLOOKUP(A698,Sales!A:N,6,FALSE)</f>
        <v>179</v>
      </c>
      <c r="U698" s="2">
        <f>VLOOKUP(A698,Sales!A:N,7,FALSE)</f>
        <v>136</v>
      </c>
      <c r="V698" s="2">
        <f>VLOOKUP(A698,Sales!A:N,8,FALSE)</f>
        <v>60</v>
      </c>
      <c r="W698" s="2">
        <f>VLOOKUP(A698,Sales!A:N,9,FALSE)</f>
        <v>4542</v>
      </c>
      <c r="X698" s="2">
        <f>VLOOKUP(A698,Sales!A:N,10,FALSE)</f>
        <v>1</v>
      </c>
      <c r="Y698" s="2">
        <f>VLOOKUP(A698,Sales!A:N,11,FALSE)</f>
        <v>5</v>
      </c>
      <c r="Z698" s="2">
        <f>VLOOKUP(A698,Sales!A:N,12,FALSE)</f>
        <v>7</v>
      </c>
      <c r="AA698" s="2">
        <f>VLOOKUP(A698,Sales!A:N,13,FALSE)</f>
        <v>9</v>
      </c>
      <c r="AB698" s="2">
        <f>VLOOKUP(A698,Sales!A:N,14,FALSE)</f>
        <v>2</v>
      </c>
      <c r="AC698" s="2">
        <f>VLOOKUP(A698,Campaigns!A:I,2,FALSE)</f>
        <v>0</v>
      </c>
      <c r="AD698" s="2">
        <f>VLOOKUP(A698,Campaigns!A:I,3,FALSE)</f>
        <v>0</v>
      </c>
      <c r="AE698" s="2">
        <f>VLOOKUP(A698,Campaigns!A:I,4,FALSE)</f>
        <v>0</v>
      </c>
      <c r="AF698" s="2">
        <f>VLOOKUP(A698,Campaigns!A:I,5,FALSE)</f>
        <v>0</v>
      </c>
      <c r="AG698" s="2">
        <f>VLOOKUP(A698,Campaigns!A:I,6,FALSE)</f>
        <v>0</v>
      </c>
      <c r="AH698" s="2">
        <f>VLOOKUP(A698,Campaigns!A:I,7,FALSE)</f>
        <v>0</v>
      </c>
      <c r="AI698" s="2">
        <f>VLOOKUP(A698,Campaigns!A:I,8,FALSE)</f>
        <v>0</v>
      </c>
      <c r="AJ698" s="19" t="str">
        <f>VLOOKUP(A698,Campaigns!A:I,9,FALSE)</f>
        <v>9/19/2019</v>
      </c>
    </row>
    <row r="699" spans="1:36">
      <c r="A699" s="2">
        <v>1164</v>
      </c>
      <c r="B699" s="2">
        <f>VLOOKUP(A699, Customer!A:O, 2, FALSE)</f>
        <v>180427</v>
      </c>
      <c r="C699" s="2">
        <f>VLOOKUP(A699, Customer!A:O, 3, FALSE)</f>
        <v>0</v>
      </c>
      <c r="D699" s="2">
        <f>VLOOKUP(A699, Customer!A:O, 4, FALSE)</f>
        <v>1</v>
      </c>
      <c r="E699" s="2">
        <f>VLOOKUP(A699, Customer!A:O, 5, FALSE)</f>
        <v>45</v>
      </c>
      <c r="F699" s="2">
        <f>VLOOKUP(A699, Customer!A:O, 6, FALSE)</f>
        <v>0</v>
      </c>
      <c r="G699" s="2">
        <f>VLOOKUP(A699, Customer!A:O, 7, FALSE)</f>
        <v>1</v>
      </c>
      <c r="H699" s="2">
        <f>VLOOKUP(A699, Customer!A:O, 8, FALSE)</f>
        <v>0</v>
      </c>
      <c r="I699" s="2">
        <f>VLOOKUP(A699, Customer!A:O, 9, FALSE)</f>
        <v>0</v>
      </c>
      <c r="J699" s="2">
        <f>VLOOKUP(A699, Customer!A:O, 10, FALSE)</f>
        <v>0</v>
      </c>
      <c r="K699" s="2">
        <f>VLOOKUP(A699, Customer!A:O, 11, FALSE)</f>
        <v>0</v>
      </c>
      <c r="L699" s="2">
        <f>VLOOKUP(A699, Customer!A:O, 12, FALSE)</f>
        <v>0</v>
      </c>
      <c r="M699" s="2">
        <f>VLOOKUP(A699, Customer!A:O, 13, FALSE)</f>
        <v>0</v>
      </c>
      <c r="N699" s="2">
        <f>VLOOKUP(A699, Customer!A:O, 14, FALSE)</f>
        <v>1</v>
      </c>
      <c r="O699" s="2" t="str">
        <f>VLOOKUP(A699, Customer!A:O, 15, FALSE)</f>
        <v>State-Florida</v>
      </c>
      <c r="P699" s="2">
        <f>VLOOKUP(A699,Sales!A:N,2,FALSE)</f>
        <v>56</v>
      </c>
      <c r="Q699">
        <f>VLOOKUP(A699,Sales!A:N,3,FALSE)</f>
        <v>2578</v>
      </c>
      <c r="R699" s="2">
        <f>VLOOKUP(A699,Sales!A:N,4,FALSE)</f>
        <v>159</v>
      </c>
      <c r="S699" s="2">
        <f>VLOOKUP(A699,Sales!A:N,5,FALSE)</f>
        <v>1007</v>
      </c>
      <c r="T699" s="2">
        <f>VLOOKUP(A699,Sales!A:N,6,FALSE)</f>
        <v>155</v>
      </c>
      <c r="U699" s="2">
        <f>VLOOKUP(A699,Sales!A:N,7,FALSE)</f>
        <v>159</v>
      </c>
      <c r="V699" s="2">
        <f>VLOOKUP(A699,Sales!A:N,8,FALSE)</f>
        <v>58</v>
      </c>
      <c r="W699" s="2">
        <f>VLOOKUP(A699,Sales!A:N,9,FALSE)</f>
        <v>4000</v>
      </c>
      <c r="X699" s="2">
        <f>VLOOKUP(A699,Sales!A:N,10,FALSE)</f>
        <v>1</v>
      </c>
      <c r="Y699" s="2">
        <f>VLOOKUP(A699,Sales!A:N,11,FALSE)</f>
        <v>11</v>
      </c>
      <c r="Z699" s="2">
        <f>VLOOKUP(A699,Sales!A:N,12,FALSE)</f>
        <v>8</v>
      </c>
      <c r="AA699" s="2">
        <f>VLOOKUP(A699,Sales!A:N,13,FALSE)</f>
        <v>8</v>
      </c>
      <c r="AB699" s="2">
        <f>VLOOKUP(A699,Sales!A:N,14,FALSE)</f>
        <v>5</v>
      </c>
      <c r="AC699" s="2">
        <f>VLOOKUP(A699,Campaigns!A:I,2,FALSE)</f>
        <v>0</v>
      </c>
      <c r="AD699" s="2">
        <f>VLOOKUP(A699,Campaigns!A:I,3,FALSE)</f>
        <v>0</v>
      </c>
      <c r="AE699" s="2">
        <f>VLOOKUP(A699,Campaigns!A:I,4,FALSE)</f>
        <v>0</v>
      </c>
      <c r="AF699" s="2">
        <f>VLOOKUP(A699,Campaigns!A:I,5,FALSE)</f>
        <v>0</v>
      </c>
      <c r="AG699" s="2">
        <f>VLOOKUP(A699,Campaigns!A:I,6,FALSE)</f>
        <v>0</v>
      </c>
      <c r="AH699" s="2">
        <f>VLOOKUP(A699,Campaigns!A:I,7,FALSE)</f>
        <v>0</v>
      </c>
      <c r="AI699" s="2">
        <f>VLOOKUP(A699,Campaigns!A:I,8,FALSE)</f>
        <v>0</v>
      </c>
      <c r="AJ699" s="19" t="str">
        <f>VLOOKUP(A699,Campaigns!A:I,9,FALSE)</f>
        <v>2/17/2019</v>
      </c>
    </row>
    <row r="700" spans="1:36">
      <c r="A700" s="2">
        <v>3065</v>
      </c>
      <c r="B700" s="2">
        <f>VLOOKUP(A700, Customer!A:O, 2, FALSE)</f>
        <v>180144</v>
      </c>
      <c r="C700" s="2">
        <f>VLOOKUP(A700, Customer!A:O, 3, FALSE)</f>
        <v>0</v>
      </c>
      <c r="D700" s="2">
        <f>VLOOKUP(A700, Customer!A:O, 4, FALSE)</f>
        <v>0</v>
      </c>
      <c r="E700" s="2">
        <f>VLOOKUP(A700, Customer!A:O, 5, FALSE)</f>
        <v>45</v>
      </c>
      <c r="F700" s="2">
        <f>VLOOKUP(A700, Customer!A:O, 6, FALSE)</f>
        <v>0</v>
      </c>
      <c r="G700" s="2">
        <f>VLOOKUP(A700, Customer!A:O, 7, FALSE)</f>
        <v>0</v>
      </c>
      <c r="H700" s="2">
        <f>VLOOKUP(A700, Customer!A:O, 8, FALSE)</f>
        <v>0</v>
      </c>
      <c r="I700" s="2">
        <f>VLOOKUP(A700, Customer!A:O, 9, FALSE)</f>
        <v>1</v>
      </c>
      <c r="J700" s="2">
        <f>VLOOKUP(A700, Customer!A:O, 10, FALSE)</f>
        <v>0</v>
      </c>
      <c r="K700" s="2">
        <f>VLOOKUP(A700, Customer!A:O, 11, FALSE)</f>
        <v>0</v>
      </c>
      <c r="L700" s="2">
        <f>VLOOKUP(A700, Customer!A:O, 12, FALSE)</f>
        <v>1</v>
      </c>
      <c r="M700" s="2">
        <f>VLOOKUP(A700, Customer!A:O, 13, FALSE)</f>
        <v>0</v>
      </c>
      <c r="N700" s="2">
        <f>VLOOKUP(A700, Customer!A:O, 14, FALSE)</f>
        <v>0</v>
      </c>
      <c r="O700" s="2" t="str">
        <f>VLOOKUP(A700, Customer!A:O, 15, FALSE)</f>
        <v>State-California</v>
      </c>
      <c r="P700" s="2">
        <f>VLOOKUP(A700,Sales!A:N,2,FALSE)</f>
        <v>47</v>
      </c>
      <c r="Q700">
        <f>VLOOKUP(A700,Sales!A:N,3,FALSE)</f>
        <v>539</v>
      </c>
      <c r="R700" s="2">
        <f>VLOOKUP(A700,Sales!A:N,4,FALSE)</f>
        <v>297</v>
      </c>
      <c r="S700" s="2">
        <f>VLOOKUP(A700,Sales!A:N,5,FALSE)</f>
        <v>1000</v>
      </c>
      <c r="T700" s="2">
        <f>VLOOKUP(A700,Sales!A:N,6,FALSE)</f>
        <v>562</v>
      </c>
      <c r="U700" s="2">
        <f>VLOOKUP(A700,Sales!A:N,7,FALSE)</f>
        <v>432</v>
      </c>
      <c r="V700" s="2">
        <f>VLOOKUP(A700,Sales!A:N,8,FALSE)</f>
        <v>243</v>
      </c>
      <c r="W700" s="2">
        <f>VLOOKUP(A700,Sales!A:N,9,FALSE)</f>
        <v>2587</v>
      </c>
      <c r="X700" s="2">
        <f>VLOOKUP(A700,Sales!A:N,10,FALSE)</f>
        <v>1</v>
      </c>
      <c r="Y700" s="2">
        <f>VLOOKUP(A700,Sales!A:N,11,FALSE)</f>
        <v>3</v>
      </c>
      <c r="Z700" s="2">
        <f>VLOOKUP(A700,Sales!A:N,12,FALSE)</f>
        <v>7</v>
      </c>
      <c r="AA700" s="2">
        <f>VLOOKUP(A700,Sales!A:N,13,FALSE)</f>
        <v>8</v>
      </c>
      <c r="AB700" s="2">
        <f>VLOOKUP(A700,Sales!A:N,14,FALSE)</f>
        <v>1</v>
      </c>
      <c r="AC700" s="2">
        <f>VLOOKUP(A700,Campaigns!A:I,2,FALSE)</f>
        <v>0</v>
      </c>
      <c r="AD700" s="2">
        <f>VLOOKUP(A700,Campaigns!A:I,3,FALSE)</f>
        <v>0</v>
      </c>
      <c r="AE700" s="2">
        <f>VLOOKUP(A700,Campaigns!A:I,4,FALSE)</f>
        <v>0</v>
      </c>
      <c r="AF700" s="2">
        <f>VLOOKUP(A700,Campaigns!A:I,5,FALSE)</f>
        <v>0</v>
      </c>
      <c r="AG700" s="2">
        <f>VLOOKUP(A700,Campaigns!A:I,6,FALSE)</f>
        <v>0</v>
      </c>
      <c r="AH700" s="2">
        <f>VLOOKUP(A700,Campaigns!A:I,7,FALSE)</f>
        <v>0</v>
      </c>
      <c r="AI700" s="2">
        <f>VLOOKUP(A700,Campaigns!A:I,8,FALSE)</f>
        <v>0</v>
      </c>
      <c r="AJ700" s="19">
        <f>VLOOKUP(A700,Campaigns!A:I,9,FALSE)</f>
        <v>43985</v>
      </c>
    </row>
    <row r="701" spans="1:36">
      <c r="A701" s="2">
        <v>2971</v>
      </c>
      <c r="B701" s="2">
        <f>VLOOKUP(A701, Customer!A:O, 2, FALSE)</f>
        <v>179205</v>
      </c>
      <c r="C701" s="2">
        <f>VLOOKUP(A701, Customer!A:O, 3, FALSE)</f>
        <v>0</v>
      </c>
      <c r="D701" s="2">
        <f>VLOOKUP(A701, Customer!A:O, 4, FALSE)</f>
        <v>0</v>
      </c>
      <c r="E701" s="2">
        <f>VLOOKUP(A701, Customer!A:O, 5, FALSE)</f>
        <v>45</v>
      </c>
      <c r="F701" s="2">
        <f>VLOOKUP(A701, Customer!A:O, 6, FALSE)</f>
        <v>0</v>
      </c>
      <c r="G701" s="2">
        <f>VLOOKUP(A701, Customer!A:O, 7, FALSE)</f>
        <v>1</v>
      </c>
      <c r="H701" s="2">
        <f>VLOOKUP(A701, Customer!A:O, 8, FALSE)</f>
        <v>0</v>
      </c>
      <c r="I701" s="2">
        <f>VLOOKUP(A701, Customer!A:O, 9, FALSE)</f>
        <v>0</v>
      </c>
      <c r="J701" s="2">
        <f>VLOOKUP(A701, Customer!A:O, 10, FALSE)</f>
        <v>0</v>
      </c>
      <c r="K701" s="2">
        <f>VLOOKUP(A701, Customer!A:O, 11, FALSE)</f>
        <v>0</v>
      </c>
      <c r="L701" s="2">
        <f>VLOOKUP(A701, Customer!A:O, 12, FALSE)</f>
        <v>1</v>
      </c>
      <c r="M701" s="2">
        <f>VLOOKUP(A701, Customer!A:O, 13, FALSE)</f>
        <v>0</v>
      </c>
      <c r="N701" s="2">
        <f>VLOOKUP(A701, Customer!A:O, 14, FALSE)</f>
        <v>0</v>
      </c>
      <c r="O701" s="2" t="str">
        <f>VLOOKUP(A701, Customer!A:O, 15, FALSE)</f>
        <v>State-Illinois</v>
      </c>
      <c r="P701" s="2">
        <f>VLOOKUP(A701,Sales!A:N,2,FALSE)</f>
        <v>73</v>
      </c>
      <c r="Q701">
        <f>VLOOKUP(A701,Sales!A:N,3,FALSE)</f>
        <v>1140</v>
      </c>
      <c r="R701" s="2">
        <f>VLOOKUP(A701,Sales!A:N,4,FALSE)</f>
        <v>52</v>
      </c>
      <c r="S701" s="2">
        <f>VLOOKUP(A701,Sales!A:N,5,FALSE)</f>
        <v>265</v>
      </c>
      <c r="T701" s="2">
        <f>VLOOKUP(A701,Sales!A:N,6,FALSE)</f>
        <v>405</v>
      </c>
      <c r="U701" s="2">
        <f>VLOOKUP(A701,Sales!A:N,7,FALSE)</f>
        <v>63</v>
      </c>
      <c r="V701" s="2">
        <f>VLOOKUP(A701,Sales!A:N,8,FALSE)</f>
        <v>100</v>
      </c>
      <c r="W701" s="2">
        <f>VLOOKUP(A701,Sales!A:N,9,FALSE)</f>
        <v>1826</v>
      </c>
      <c r="X701" s="2">
        <f>VLOOKUP(A701,Sales!A:N,10,FALSE)</f>
        <v>1</v>
      </c>
      <c r="Y701" s="2">
        <f>VLOOKUP(A701,Sales!A:N,11,FALSE)</f>
        <v>6</v>
      </c>
      <c r="Z701" s="2">
        <f>VLOOKUP(A701,Sales!A:N,12,FALSE)</f>
        <v>5</v>
      </c>
      <c r="AA701" s="2">
        <f>VLOOKUP(A701,Sales!A:N,13,FALSE)</f>
        <v>4</v>
      </c>
      <c r="AB701" s="2">
        <f>VLOOKUP(A701,Sales!A:N,14,FALSE)</f>
        <v>4</v>
      </c>
      <c r="AC701" s="2">
        <f>VLOOKUP(A701,Campaigns!A:I,2,FALSE)</f>
        <v>0</v>
      </c>
      <c r="AD701" s="2">
        <f>VLOOKUP(A701,Campaigns!A:I,3,FALSE)</f>
        <v>0</v>
      </c>
      <c r="AE701" s="2">
        <f>VLOOKUP(A701,Campaigns!A:I,4,FALSE)</f>
        <v>0</v>
      </c>
      <c r="AF701" s="2">
        <f>VLOOKUP(A701,Campaigns!A:I,5,FALSE)</f>
        <v>1</v>
      </c>
      <c r="AG701" s="2">
        <f>VLOOKUP(A701,Campaigns!A:I,6,FALSE)</f>
        <v>0</v>
      </c>
      <c r="AH701" s="2">
        <f>VLOOKUP(A701,Campaigns!A:I,7,FALSE)</f>
        <v>0</v>
      </c>
      <c r="AI701" s="2">
        <f>VLOOKUP(A701,Campaigns!A:I,8,FALSE)</f>
        <v>1</v>
      </c>
      <c r="AJ701" s="19">
        <f>VLOOKUP(A701,Campaigns!A:I,9,FALSE)</f>
        <v>43526</v>
      </c>
    </row>
    <row r="702" spans="1:36">
      <c r="A702" s="2">
        <v>3143</v>
      </c>
      <c r="B702" s="2">
        <f>VLOOKUP(A702, Customer!A:O, 2, FALSE)</f>
        <v>179174</v>
      </c>
      <c r="C702" s="2">
        <f>VLOOKUP(A702, Customer!A:O, 3, FALSE)</f>
        <v>0</v>
      </c>
      <c r="D702" s="2">
        <f>VLOOKUP(A702, Customer!A:O, 4, FALSE)</f>
        <v>0</v>
      </c>
      <c r="E702" s="2">
        <f>VLOOKUP(A702, Customer!A:O, 5, FALSE)</f>
        <v>45</v>
      </c>
      <c r="F702" s="2">
        <f>VLOOKUP(A702, Customer!A:O, 6, FALSE)</f>
        <v>0</v>
      </c>
      <c r="G702" s="2">
        <f>VLOOKUP(A702, Customer!A:O, 7, FALSE)</f>
        <v>1</v>
      </c>
      <c r="H702" s="2">
        <f>VLOOKUP(A702, Customer!A:O, 8, FALSE)</f>
        <v>0</v>
      </c>
      <c r="I702" s="2">
        <f>VLOOKUP(A702, Customer!A:O, 9, FALSE)</f>
        <v>0</v>
      </c>
      <c r="J702" s="2">
        <f>VLOOKUP(A702, Customer!A:O, 10, FALSE)</f>
        <v>0</v>
      </c>
      <c r="K702" s="2">
        <f>VLOOKUP(A702, Customer!A:O, 11, FALSE)</f>
        <v>0</v>
      </c>
      <c r="L702" s="2">
        <f>VLOOKUP(A702, Customer!A:O, 12, FALSE)</f>
        <v>0</v>
      </c>
      <c r="M702" s="2">
        <f>VLOOKUP(A702, Customer!A:O, 13, FALSE)</f>
        <v>0</v>
      </c>
      <c r="N702" s="2">
        <f>VLOOKUP(A702, Customer!A:O, 14, FALSE)</f>
        <v>1</v>
      </c>
      <c r="O702" s="2" t="str">
        <f>VLOOKUP(A702, Customer!A:O, 15, FALSE)</f>
        <v>State-California</v>
      </c>
      <c r="P702" s="2">
        <f>VLOOKUP(A702,Sales!A:N,2,FALSE)</f>
        <v>2</v>
      </c>
      <c r="Q702">
        <f>VLOOKUP(A702,Sales!A:N,3,FALSE)</f>
        <v>2431</v>
      </c>
      <c r="R702" s="2">
        <f>VLOOKUP(A702,Sales!A:N,4,FALSE)</f>
        <v>84</v>
      </c>
      <c r="S702" s="2">
        <f>VLOOKUP(A702,Sales!A:N,5,FALSE)</f>
        <v>1172</v>
      </c>
      <c r="T702" s="2">
        <f>VLOOKUP(A702,Sales!A:N,6,FALSE)</f>
        <v>437</v>
      </c>
      <c r="U702" s="2">
        <f>VLOOKUP(A702,Sales!A:N,7,FALSE)</f>
        <v>208</v>
      </c>
      <c r="V702" s="2">
        <f>VLOOKUP(A702,Sales!A:N,8,FALSE)</f>
        <v>292</v>
      </c>
      <c r="W702" s="2">
        <f>VLOOKUP(A702,Sales!A:N,9,FALSE)</f>
        <v>4040</v>
      </c>
      <c r="X702" s="2">
        <f>VLOOKUP(A702,Sales!A:N,10,FALSE)</f>
        <v>1</v>
      </c>
      <c r="Y702" s="2">
        <f>VLOOKUP(A702,Sales!A:N,11,FALSE)</f>
        <v>5</v>
      </c>
      <c r="Z702" s="2">
        <f>VLOOKUP(A702,Sales!A:N,12,FALSE)</f>
        <v>6</v>
      </c>
      <c r="AA702" s="2">
        <f>VLOOKUP(A702,Sales!A:N,13,FALSE)</f>
        <v>7</v>
      </c>
      <c r="AB702" s="2">
        <f>VLOOKUP(A702,Sales!A:N,14,FALSE)</f>
        <v>2</v>
      </c>
      <c r="AC702" s="2">
        <f>VLOOKUP(A702,Campaigns!A:I,2,FALSE)</f>
        <v>0</v>
      </c>
      <c r="AD702" s="2">
        <f>VLOOKUP(A702,Campaigns!A:I,3,FALSE)</f>
        <v>0</v>
      </c>
      <c r="AE702" s="2">
        <f>VLOOKUP(A702,Campaigns!A:I,4,FALSE)</f>
        <v>1</v>
      </c>
      <c r="AF702" s="2">
        <f>VLOOKUP(A702,Campaigns!A:I,5,FALSE)</f>
        <v>1</v>
      </c>
      <c r="AG702" s="2">
        <f>VLOOKUP(A702,Campaigns!A:I,6,FALSE)</f>
        <v>0</v>
      </c>
      <c r="AH702" s="2">
        <f>VLOOKUP(A702,Campaigns!A:I,7,FALSE)</f>
        <v>0</v>
      </c>
      <c r="AI702" s="2">
        <f>VLOOKUP(A702,Campaigns!A:I,8,FALSE)</f>
        <v>1</v>
      </c>
      <c r="AJ702" s="19" t="str">
        <f>VLOOKUP(A702,Campaigns!A:I,9,FALSE)</f>
        <v>6/18/2019</v>
      </c>
    </row>
    <row r="703" spans="1:36">
      <c r="A703" s="2">
        <v>1696</v>
      </c>
      <c r="B703" s="2">
        <f>VLOOKUP(A703, Customer!A:O, 2, FALSE)</f>
        <v>176618</v>
      </c>
      <c r="C703" s="2">
        <f>VLOOKUP(A703, Customer!A:O, 3, FALSE)</f>
        <v>0</v>
      </c>
      <c r="D703" s="2">
        <f>VLOOKUP(A703, Customer!A:O, 4, FALSE)</f>
        <v>0</v>
      </c>
      <c r="E703" s="2">
        <f>VLOOKUP(A703, Customer!A:O, 5, FALSE)</f>
        <v>45</v>
      </c>
      <c r="F703" s="2">
        <f>VLOOKUP(A703, Customer!A:O, 6, FALSE)</f>
        <v>0</v>
      </c>
      <c r="G703" s="2">
        <f>VLOOKUP(A703, Customer!A:O, 7, FALSE)</f>
        <v>1</v>
      </c>
      <c r="H703" s="2">
        <f>VLOOKUP(A703, Customer!A:O, 8, FALSE)</f>
        <v>0</v>
      </c>
      <c r="I703" s="2">
        <f>VLOOKUP(A703, Customer!A:O, 9, FALSE)</f>
        <v>0</v>
      </c>
      <c r="J703" s="2">
        <f>VLOOKUP(A703, Customer!A:O, 10, FALSE)</f>
        <v>0</v>
      </c>
      <c r="K703" s="2">
        <f>VLOOKUP(A703, Customer!A:O, 11, FALSE)</f>
        <v>0</v>
      </c>
      <c r="L703" s="2">
        <f>VLOOKUP(A703, Customer!A:O, 12, FALSE)</f>
        <v>0</v>
      </c>
      <c r="M703" s="2">
        <f>VLOOKUP(A703, Customer!A:O, 13, FALSE)</f>
        <v>0</v>
      </c>
      <c r="N703" s="2">
        <f>VLOOKUP(A703, Customer!A:O, 14, FALSE)</f>
        <v>1</v>
      </c>
      <c r="O703" s="2" t="str">
        <f>VLOOKUP(A703, Customer!A:O, 15, FALSE)</f>
        <v>State-Other</v>
      </c>
      <c r="P703" s="2">
        <f>VLOOKUP(A703,Sales!A:N,2,FALSE)</f>
        <v>64</v>
      </c>
      <c r="Q703">
        <f>VLOOKUP(A703,Sales!A:N,3,FALSE)</f>
        <v>1727</v>
      </c>
      <c r="R703" s="2">
        <f>VLOOKUP(A703,Sales!A:N,4,FALSE)</f>
        <v>92</v>
      </c>
      <c r="S703" s="2">
        <f>VLOOKUP(A703,Sales!A:N,5,FALSE)</f>
        <v>678</v>
      </c>
      <c r="T703" s="2">
        <f>VLOOKUP(A703,Sales!A:N,6,FALSE)</f>
        <v>279</v>
      </c>
      <c r="U703" s="2">
        <f>VLOOKUP(A703,Sales!A:N,7,FALSE)</f>
        <v>369</v>
      </c>
      <c r="V703" s="2">
        <f>VLOOKUP(A703,Sales!A:N,8,FALSE)</f>
        <v>339</v>
      </c>
      <c r="W703" s="2">
        <f>VLOOKUP(A703,Sales!A:N,9,FALSE)</f>
        <v>2805</v>
      </c>
      <c r="X703" s="2">
        <f>VLOOKUP(A703,Sales!A:N,10,FALSE)</f>
        <v>1</v>
      </c>
      <c r="Y703" s="2">
        <f>VLOOKUP(A703,Sales!A:N,11,FALSE)</f>
        <v>3</v>
      </c>
      <c r="Z703" s="2">
        <f>VLOOKUP(A703,Sales!A:N,12,FALSE)</f>
        <v>2</v>
      </c>
      <c r="AA703" s="2">
        <f>VLOOKUP(A703,Sales!A:N,13,FALSE)</f>
        <v>5</v>
      </c>
      <c r="AB703" s="2">
        <f>VLOOKUP(A703,Sales!A:N,14,FALSE)</f>
        <v>1</v>
      </c>
      <c r="AC703" s="2">
        <f>VLOOKUP(A703,Campaigns!A:I,2,FALSE)</f>
        <v>0</v>
      </c>
      <c r="AD703" s="2">
        <f>VLOOKUP(A703,Campaigns!A:I,3,FALSE)</f>
        <v>0</v>
      </c>
      <c r="AE703" s="2">
        <f>VLOOKUP(A703,Campaigns!A:I,4,FALSE)</f>
        <v>0</v>
      </c>
      <c r="AF703" s="2">
        <f>VLOOKUP(A703,Campaigns!A:I,5,FALSE)</f>
        <v>0</v>
      </c>
      <c r="AG703" s="2">
        <f>VLOOKUP(A703,Campaigns!A:I,6,FALSE)</f>
        <v>0</v>
      </c>
      <c r="AH703" s="2">
        <f>VLOOKUP(A703,Campaigns!A:I,7,FALSE)</f>
        <v>0</v>
      </c>
      <c r="AI703" s="2">
        <f>VLOOKUP(A703,Campaigns!A:I,8,FALSE)</f>
        <v>0</v>
      </c>
      <c r="AJ703" s="19" t="str">
        <f>VLOOKUP(A703,Campaigns!A:I,9,FALSE)</f>
        <v>5/14/2019</v>
      </c>
    </row>
    <row r="704" spans="1:36">
      <c r="A704" s="2">
        <v>2863</v>
      </c>
      <c r="B704" s="2">
        <f>VLOOKUP(A704, Customer!A:O, 2, FALSE)</f>
        <v>176532</v>
      </c>
      <c r="C704" s="2">
        <f>VLOOKUP(A704, Customer!A:O, 3, FALSE)</f>
        <v>1</v>
      </c>
      <c r="D704" s="2">
        <f>VLOOKUP(A704, Customer!A:O, 4, FALSE)</f>
        <v>1</v>
      </c>
      <c r="E704" s="2">
        <f>VLOOKUP(A704, Customer!A:O, 5, FALSE)</f>
        <v>45</v>
      </c>
      <c r="F704" s="2">
        <f>VLOOKUP(A704, Customer!A:O, 6, FALSE)</f>
        <v>0</v>
      </c>
      <c r="G704" s="2">
        <f>VLOOKUP(A704, Customer!A:O, 7, FALSE)</f>
        <v>0</v>
      </c>
      <c r="H704" s="2">
        <f>VLOOKUP(A704, Customer!A:O, 8, FALSE)</f>
        <v>0</v>
      </c>
      <c r="I704" s="2">
        <f>VLOOKUP(A704, Customer!A:O, 9, FALSE)</f>
        <v>1</v>
      </c>
      <c r="J704" s="2">
        <f>VLOOKUP(A704, Customer!A:O, 10, FALSE)</f>
        <v>0</v>
      </c>
      <c r="K704" s="2">
        <f>VLOOKUP(A704, Customer!A:O, 11, FALSE)</f>
        <v>0</v>
      </c>
      <c r="L704" s="2">
        <f>VLOOKUP(A704, Customer!A:O, 12, FALSE)</f>
        <v>1</v>
      </c>
      <c r="M704" s="2">
        <f>VLOOKUP(A704, Customer!A:O, 13, FALSE)</f>
        <v>0</v>
      </c>
      <c r="N704" s="2">
        <f>VLOOKUP(A704, Customer!A:O, 14, FALSE)</f>
        <v>0</v>
      </c>
      <c r="O704" s="2" t="str">
        <f>VLOOKUP(A704, Customer!A:O, 15, FALSE)</f>
        <v>State-Illinois</v>
      </c>
      <c r="P704" s="2">
        <f>VLOOKUP(A704,Sales!A:N,2,FALSE)</f>
        <v>38</v>
      </c>
      <c r="Q704">
        <f>VLOOKUP(A704,Sales!A:N,3,FALSE)</f>
        <v>819</v>
      </c>
      <c r="R704" s="2">
        <f>VLOOKUP(A704,Sales!A:N,4,FALSE)</f>
        <v>69</v>
      </c>
      <c r="S704" s="2">
        <f>VLOOKUP(A704,Sales!A:N,5,FALSE)</f>
        <v>408</v>
      </c>
      <c r="T704" s="2">
        <f>VLOOKUP(A704,Sales!A:N,6,FALSE)</f>
        <v>208</v>
      </c>
      <c r="U704" s="2">
        <f>VLOOKUP(A704,Sales!A:N,7,FALSE)</f>
        <v>318</v>
      </c>
      <c r="V704" s="2">
        <f>VLOOKUP(A704,Sales!A:N,8,FALSE)</f>
        <v>69</v>
      </c>
      <c r="W704" s="2">
        <f>VLOOKUP(A704,Sales!A:N,9,FALSE)</f>
        <v>1753</v>
      </c>
      <c r="X704" s="2">
        <f>VLOOKUP(A704,Sales!A:N,10,FALSE)</f>
        <v>4</v>
      </c>
      <c r="Y704" s="2">
        <f>VLOOKUP(A704,Sales!A:N,11,FALSE)</f>
        <v>9</v>
      </c>
      <c r="Z704" s="2">
        <f>VLOOKUP(A704,Sales!A:N,12,FALSE)</f>
        <v>5</v>
      </c>
      <c r="AA704" s="2">
        <f>VLOOKUP(A704,Sales!A:N,13,FALSE)</f>
        <v>7</v>
      </c>
      <c r="AB704" s="2">
        <f>VLOOKUP(A704,Sales!A:N,14,FALSE)</f>
        <v>5</v>
      </c>
      <c r="AC704" s="2">
        <f>VLOOKUP(A704,Campaigns!A:I,2,FALSE)</f>
        <v>0</v>
      </c>
      <c r="AD704" s="2">
        <f>VLOOKUP(A704,Campaigns!A:I,3,FALSE)</f>
        <v>0</v>
      </c>
      <c r="AE704" s="2">
        <f>VLOOKUP(A704,Campaigns!A:I,4,FALSE)</f>
        <v>0</v>
      </c>
      <c r="AF704" s="2">
        <f>VLOOKUP(A704,Campaigns!A:I,5,FALSE)</f>
        <v>0</v>
      </c>
      <c r="AG704" s="2">
        <f>VLOOKUP(A704,Campaigns!A:I,6,FALSE)</f>
        <v>0</v>
      </c>
      <c r="AH704" s="2">
        <f>VLOOKUP(A704,Campaigns!A:I,7,FALSE)</f>
        <v>0</v>
      </c>
      <c r="AI704" s="2">
        <f>VLOOKUP(A704,Campaigns!A:I,8,FALSE)</f>
        <v>0</v>
      </c>
      <c r="AJ704" s="19" t="str">
        <f>VLOOKUP(A704,Campaigns!A:I,9,FALSE)</f>
        <v>2/14/2020</v>
      </c>
    </row>
    <row r="705" spans="1:36">
      <c r="A705" s="2">
        <v>3068</v>
      </c>
      <c r="B705" s="2">
        <f>VLOOKUP(A705, Customer!A:O, 2, FALSE)</f>
        <v>176068</v>
      </c>
      <c r="C705" s="2">
        <f>VLOOKUP(A705, Customer!A:O, 3, FALSE)</f>
        <v>0</v>
      </c>
      <c r="D705" s="2">
        <f>VLOOKUP(A705, Customer!A:O, 4, FALSE)</f>
        <v>1</v>
      </c>
      <c r="E705" s="2">
        <f>VLOOKUP(A705, Customer!A:O, 5, FALSE)</f>
        <v>45</v>
      </c>
      <c r="F705" s="2">
        <f>VLOOKUP(A705, Customer!A:O, 6, FALSE)</f>
        <v>0</v>
      </c>
      <c r="G705" s="2">
        <f>VLOOKUP(A705, Customer!A:O, 7, FALSE)</f>
        <v>1</v>
      </c>
      <c r="H705" s="2">
        <f>VLOOKUP(A705, Customer!A:O, 8, FALSE)</f>
        <v>0</v>
      </c>
      <c r="I705" s="2">
        <f>VLOOKUP(A705, Customer!A:O, 9, FALSE)</f>
        <v>0</v>
      </c>
      <c r="J705" s="2">
        <f>VLOOKUP(A705, Customer!A:O, 10, FALSE)</f>
        <v>0</v>
      </c>
      <c r="K705" s="2">
        <f>VLOOKUP(A705, Customer!A:O, 11, FALSE)</f>
        <v>0</v>
      </c>
      <c r="L705" s="2">
        <f>VLOOKUP(A705, Customer!A:O, 12, FALSE)</f>
        <v>1</v>
      </c>
      <c r="M705" s="2">
        <f>VLOOKUP(A705, Customer!A:O, 13, FALSE)</f>
        <v>0</v>
      </c>
      <c r="N705" s="2">
        <f>VLOOKUP(A705, Customer!A:O, 14, FALSE)</f>
        <v>0</v>
      </c>
      <c r="O705" s="2" t="str">
        <f>VLOOKUP(A705, Customer!A:O, 15, FALSE)</f>
        <v>State-New York</v>
      </c>
      <c r="P705" s="2">
        <f>VLOOKUP(A705,Sales!A:N,2,FALSE)</f>
        <v>67</v>
      </c>
      <c r="Q705">
        <f>VLOOKUP(A705,Sales!A:N,3,FALSE)</f>
        <v>2581</v>
      </c>
      <c r="R705" s="2">
        <f>VLOOKUP(A705,Sales!A:N,4,FALSE)</f>
        <v>28</v>
      </c>
      <c r="S705" s="2">
        <f>VLOOKUP(A705,Sales!A:N,5,FALSE)</f>
        <v>296</v>
      </c>
      <c r="T705" s="2">
        <f>VLOOKUP(A705,Sales!A:N,6,FALSE)</f>
        <v>76</v>
      </c>
      <c r="U705" s="2">
        <f>VLOOKUP(A705,Sales!A:N,7,FALSE)</f>
        <v>28</v>
      </c>
      <c r="V705" s="2">
        <f>VLOOKUP(A705,Sales!A:N,8,FALSE)</f>
        <v>176</v>
      </c>
      <c r="W705" s="2">
        <f>VLOOKUP(A705,Sales!A:N,9,FALSE)</f>
        <v>2833</v>
      </c>
      <c r="X705" s="2">
        <f>VLOOKUP(A705,Sales!A:N,10,FALSE)</f>
        <v>1</v>
      </c>
      <c r="Y705" s="2">
        <f>VLOOKUP(A705,Sales!A:N,11,FALSE)</f>
        <v>2</v>
      </c>
      <c r="Z705" s="2">
        <f>VLOOKUP(A705,Sales!A:N,12,FALSE)</f>
        <v>3</v>
      </c>
      <c r="AA705" s="2">
        <f>VLOOKUP(A705,Sales!A:N,13,FALSE)</f>
        <v>4</v>
      </c>
      <c r="AB705" s="2">
        <f>VLOOKUP(A705,Sales!A:N,14,FALSE)</f>
        <v>6</v>
      </c>
      <c r="AC705" s="2">
        <f>VLOOKUP(A705,Campaigns!A:I,2,FALSE)</f>
        <v>0</v>
      </c>
      <c r="AD705" s="2">
        <f>VLOOKUP(A705,Campaigns!A:I,3,FALSE)</f>
        <v>1</v>
      </c>
      <c r="AE705" s="2">
        <f>VLOOKUP(A705,Campaigns!A:I,4,FALSE)</f>
        <v>0</v>
      </c>
      <c r="AF705" s="2">
        <f>VLOOKUP(A705,Campaigns!A:I,5,FALSE)</f>
        <v>0</v>
      </c>
      <c r="AG705" s="2">
        <f>VLOOKUP(A705,Campaigns!A:I,6,FALSE)</f>
        <v>1</v>
      </c>
      <c r="AH705" s="2">
        <f>VLOOKUP(A705,Campaigns!A:I,7,FALSE)</f>
        <v>0</v>
      </c>
      <c r="AI705" s="2">
        <f>VLOOKUP(A705,Campaigns!A:I,8,FALSE)</f>
        <v>0</v>
      </c>
      <c r="AJ705" s="19">
        <f>VLOOKUP(A705,Campaigns!A:I,9,FALSE)</f>
        <v>43621</v>
      </c>
    </row>
    <row r="706" spans="1:36">
      <c r="A706" s="2">
        <v>2238</v>
      </c>
      <c r="B706" s="2">
        <f>VLOOKUP(A706, Customer!A:O, 2, FALSE)</f>
        <v>174190</v>
      </c>
      <c r="C706" s="2">
        <f>VLOOKUP(A706, Customer!A:O, 3, FALSE)</f>
        <v>0</v>
      </c>
      <c r="D706" s="2">
        <f>VLOOKUP(A706, Customer!A:O, 4, FALSE)</f>
        <v>1</v>
      </c>
      <c r="E706" s="2">
        <f>VLOOKUP(A706, Customer!A:O, 5, FALSE)</f>
        <v>45</v>
      </c>
      <c r="F706" s="2">
        <f>VLOOKUP(A706, Customer!A:O, 6, FALSE)</f>
        <v>0</v>
      </c>
      <c r="G706" s="2">
        <f>VLOOKUP(A706, Customer!A:O, 7, FALSE)</f>
        <v>1</v>
      </c>
      <c r="H706" s="2">
        <f>VLOOKUP(A706, Customer!A:O, 8, FALSE)</f>
        <v>0</v>
      </c>
      <c r="I706" s="2">
        <f>VLOOKUP(A706, Customer!A:O, 9, FALSE)</f>
        <v>0</v>
      </c>
      <c r="J706" s="2">
        <f>VLOOKUP(A706, Customer!A:O, 10, FALSE)</f>
        <v>0</v>
      </c>
      <c r="K706" s="2">
        <f>VLOOKUP(A706, Customer!A:O, 11, FALSE)</f>
        <v>0</v>
      </c>
      <c r="L706" s="2">
        <f>VLOOKUP(A706, Customer!A:O, 12, FALSE)</f>
        <v>1</v>
      </c>
      <c r="M706" s="2">
        <f>VLOOKUP(A706, Customer!A:O, 13, FALSE)</f>
        <v>0</v>
      </c>
      <c r="N706" s="2">
        <f>VLOOKUP(A706, Customer!A:O, 14, FALSE)</f>
        <v>0</v>
      </c>
      <c r="O706" s="2" t="str">
        <f>VLOOKUP(A706, Customer!A:O, 15, FALSE)</f>
        <v>State-Florida</v>
      </c>
      <c r="P706" s="2">
        <f>VLOOKUP(A706,Sales!A:N,2,FALSE)</f>
        <v>49</v>
      </c>
      <c r="Q706">
        <f>VLOOKUP(A706,Sales!A:N,3,FALSE)</f>
        <v>355</v>
      </c>
      <c r="R706" s="2">
        <f>VLOOKUP(A706,Sales!A:N,4,FALSE)</f>
        <v>190</v>
      </c>
      <c r="S706" s="2">
        <f>VLOOKUP(A706,Sales!A:N,5,FALSE)</f>
        <v>202</v>
      </c>
      <c r="T706" s="2">
        <f>VLOOKUP(A706,Sales!A:N,6,FALSE)</f>
        <v>394</v>
      </c>
      <c r="U706" s="2">
        <f>VLOOKUP(A706,Sales!A:N,7,FALSE)</f>
        <v>214</v>
      </c>
      <c r="V706" s="2">
        <f>VLOOKUP(A706,Sales!A:N,8,FALSE)</f>
        <v>150</v>
      </c>
      <c r="W706" s="2">
        <f>VLOOKUP(A706,Sales!A:N,9,FALSE)</f>
        <v>1204</v>
      </c>
      <c r="X706" s="2">
        <f>VLOOKUP(A706,Sales!A:N,10,FALSE)</f>
        <v>2</v>
      </c>
      <c r="Y706" s="2">
        <f>VLOOKUP(A706,Sales!A:N,11,FALSE)</f>
        <v>4</v>
      </c>
      <c r="Z706" s="2">
        <f>VLOOKUP(A706,Sales!A:N,12,FALSE)</f>
        <v>2</v>
      </c>
      <c r="AA706" s="2">
        <f>VLOOKUP(A706,Sales!A:N,13,FALSE)</f>
        <v>11</v>
      </c>
      <c r="AB706" s="2">
        <f>VLOOKUP(A706,Sales!A:N,14,FALSE)</f>
        <v>2</v>
      </c>
      <c r="AC706" s="2">
        <f>VLOOKUP(A706,Campaigns!A:I,2,FALSE)</f>
        <v>0</v>
      </c>
      <c r="AD706" s="2">
        <f>VLOOKUP(A706,Campaigns!A:I,3,FALSE)</f>
        <v>0</v>
      </c>
      <c r="AE706" s="2">
        <f>VLOOKUP(A706,Campaigns!A:I,4,FALSE)</f>
        <v>0</v>
      </c>
      <c r="AF706" s="2">
        <f>VLOOKUP(A706,Campaigns!A:I,5,FALSE)</f>
        <v>0</v>
      </c>
      <c r="AG706" s="2">
        <f>VLOOKUP(A706,Campaigns!A:I,6,FALSE)</f>
        <v>0</v>
      </c>
      <c r="AH706" s="2">
        <f>VLOOKUP(A706,Campaigns!A:I,7,FALSE)</f>
        <v>0</v>
      </c>
      <c r="AI706" s="2">
        <f>VLOOKUP(A706,Campaigns!A:I,8,FALSE)</f>
        <v>0</v>
      </c>
      <c r="AJ706" s="19" t="str">
        <f>VLOOKUP(A706,Campaigns!A:I,9,FALSE)</f>
        <v>10/16/2020</v>
      </c>
    </row>
    <row r="707" spans="1:36">
      <c r="A707" s="2">
        <v>1153</v>
      </c>
      <c r="B707" s="2">
        <f>VLOOKUP(A707, Customer!A:O, 2, FALSE)</f>
        <v>174165</v>
      </c>
      <c r="C707" s="2">
        <f>VLOOKUP(A707, Customer!A:O, 3, FALSE)</f>
        <v>0</v>
      </c>
      <c r="D707" s="2">
        <f>VLOOKUP(A707, Customer!A:O, 4, FALSE)</f>
        <v>0</v>
      </c>
      <c r="E707" s="2">
        <f>VLOOKUP(A707, Customer!A:O, 5, FALSE)</f>
        <v>45</v>
      </c>
      <c r="F707" s="2">
        <f>VLOOKUP(A707, Customer!A:O, 6, FALSE)</f>
        <v>1</v>
      </c>
      <c r="G707" s="2">
        <f>VLOOKUP(A707, Customer!A:O, 7, FALSE)</f>
        <v>0</v>
      </c>
      <c r="H707" s="2">
        <f>VLOOKUP(A707, Customer!A:O, 8, FALSE)</f>
        <v>0</v>
      </c>
      <c r="I707" s="2">
        <f>VLOOKUP(A707, Customer!A:O, 9, FALSE)</f>
        <v>0</v>
      </c>
      <c r="J707" s="2">
        <f>VLOOKUP(A707, Customer!A:O, 10, FALSE)</f>
        <v>0</v>
      </c>
      <c r="K707" s="2">
        <f>VLOOKUP(A707, Customer!A:O, 11, FALSE)</f>
        <v>0</v>
      </c>
      <c r="L707" s="2">
        <f>VLOOKUP(A707, Customer!A:O, 12, FALSE)</f>
        <v>0</v>
      </c>
      <c r="M707" s="2">
        <f>VLOOKUP(A707, Customer!A:O, 13, FALSE)</f>
        <v>0</v>
      </c>
      <c r="N707" s="2">
        <f>VLOOKUP(A707, Customer!A:O, 14, FALSE)</f>
        <v>1</v>
      </c>
      <c r="O707" s="2" t="str">
        <f>VLOOKUP(A707, Customer!A:O, 15, FALSE)</f>
        <v>State-Illinois</v>
      </c>
      <c r="P707" s="2">
        <f>VLOOKUP(A707,Sales!A:N,2,FALSE)</f>
        <v>9</v>
      </c>
      <c r="Q707">
        <f>VLOOKUP(A707,Sales!A:N,3,FALSE)</f>
        <v>2351</v>
      </c>
      <c r="R707" s="2">
        <f>VLOOKUP(A707,Sales!A:N,4,FALSE)</f>
        <v>28</v>
      </c>
      <c r="S707" s="2">
        <f>VLOOKUP(A707,Sales!A:N,5,FALSE)</f>
        <v>564</v>
      </c>
      <c r="T707" s="2">
        <f>VLOOKUP(A707,Sales!A:N,6,FALSE)</f>
        <v>38</v>
      </c>
      <c r="U707" s="2">
        <f>VLOOKUP(A707,Sales!A:N,7,FALSE)</f>
        <v>28</v>
      </c>
      <c r="V707" s="2">
        <f>VLOOKUP(A707,Sales!A:N,8,FALSE)</f>
        <v>28</v>
      </c>
      <c r="W707" s="2">
        <f>VLOOKUP(A707,Sales!A:N,9,FALSE)</f>
        <v>2980</v>
      </c>
      <c r="X707" s="2">
        <f>VLOOKUP(A707,Sales!A:N,10,FALSE)</f>
        <v>1</v>
      </c>
      <c r="Y707" s="2">
        <f>VLOOKUP(A707,Sales!A:N,11,FALSE)</f>
        <v>5</v>
      </c>
      <c r="Z707" s="2">
        <f>VLOOKUP(A707,Sales!A:N,12,FALSE)</f>
        <v>4</v>
      </c>
      <c r="AA707" s="2">
        <f>VLOOKUP(A707,Sales!A:N,13,FALSE)</f>
        <v>10</v>
      </c>
      <c r="AB707" s="2">
        <f>VLOOKUP(A707,Sales!A:N,14,FALSE)</f>
        <v>2</v>
      </c>
      <c r="AC707" s="2">
        <f>VLOOKUP(A707,Campaigns!A:I,2,FALSE)</f>
        <v>0</v>
      </c>
      <c r="AD707" s="2">
        <f>VLOOKUP(A707,Campaigns!A:I,3,FALSE)</f>
        <v>0</v>
      </c>
      <c r="AE707" s="2">
        <f>VLOOKUP(A707,Campaigns!A:I,4,FALSE)</f>
        <v>0</v>
      </c>
      <c r="AF707" s="2">
        <f>VLOOKUP(A707,Campaigns!A:I,5,FALSE)</f>
        <v>0</v>
      </c>
      <c r="AG707" s="2">
        <f>VLOOKUP(A707,Campaigns!A:I,6,FALSE)</f>
        <v>0</v>
      </c>
      <c r="AH707" s="2">
        <f>VLOOKUP(A707,Campaigns!A:I,7,FALSE)</f>
        <v>0</v>
      </c>
      <c r="AI707" s="2">
        <f>VLOOKUP(A707,Campaigns!A:I,8,FALSE)</f>
        <v>0</v>
      </c>
      <c r="AJ707" s="19">
        <f>VLOOKUP(A707,Campaigns!A:I,9,FALSE)</f>
        <v>43626</v>
      </c>
    </row>
    <row r="708" spans="1:36">
      <c r="A708" s="2">
        <v>1793</v>
      </c>
      <c r="B708" s="2">
        <f>VLOOKUP(A708, Customer!A:O, 2, FALSE)</f>
        <v>173170</v>
      </c>
      <c r="C708" s="2">
        <f>VLOOKUP(A708, Customer!A:O, 3, FALSE)</f>
        <v>0</v>
      </c>
      <c r="D708" s="2">
        <f>VLOOKUP(A708, Customer!A:O, 4, FALSE)</f>
        <v>0</v>
      </c>
      <c r="E708" s="2">
        <f>VLOOKUP(A708, Customer!A:O, 5, FALSE)</f>
        <v>45</v>
      </c>
      <c r="F708" s="2">
        <f>VLOOKUP(A708, Customer!A:O, 6, FALSE)</f>
        <v>0</v>
      </c>
      <c r="G708" s="2">
        <f>VLOOKUP(A708, Customer!A:O, 7, FALSE)</f>
        <v>0</v>
      </c>
      <c r="H708" s="2">
        <f>VLOOKUP(A708, Customer!A:O, 8, FALSE)</f>
        <v>1</v>
      </c>
      <c r="I708" s="2">
        <f>VLOOKUP(A708, Customer!A:O, 9, FALSE)</f>
        <v>0</v>
      </c>
      <c r="J708" s="2">
        <f>VLOOKUP(A708, Customer!A:O, 10, FALSE)</f>
        <v>0</v>
      </c>
      <c r="K708" s="2">
        <f>VLOOKUP(A708, Customer!A:O, 11, FALSE)</f>
        <v>0</v>
      </c>
      <c r="L708" s="2">
        <f>VLOOKUP(A708, Customer!A:O, 12, FALSE)</f>
        <v>1</v>
      </c>
      <c r="M708" s="2">
        <f>VLOOKUP(A708, Customer!A:O, 13, FALSE)</f>
        <v>0</v>
      </c>
      <c r="N708" s="2">
        <f>VLOOKUP(A708, Customer!A:O, 14, FALSE)</f>
        <v>0</v>
      </c>
      <c r="O708" s="2" t="str">
        <f>VLOOKUP(A708, Customer!A:O, 15, FALSE)</f>
        <v>State-California</v>
      </c>
      <c r="P708" s="2">
        <f>VLOOKUP(A708,Sales!A:N,2,FALSE)</f>
        <v>1</v>
      </c>
      <c r="Q708">
        <f>VLOOKUP(A708,Sales!A:N,3,FALSE)</f>
        <v>435</v>
      </c>
      <c r="R708" s="2">
        <f>VLOOKUP(A708,Sales!A:N,4,FALSE)</f>
        <v>412</v>
      </c>
      <c r="S708" s="2">
        <f>VLOOKUP(A708,Sales!A:N,5,FALSE)</f>
        <v>606</v>
      </c>
      <c r="T708" s="2">
        <f>VLOOKUP(A708,Sales!A:N,6,FALSE)</f>
        <v>118</v>
      </c>
      <c r="U708" s="2">
        <f>VLOOKUP(A708,Sales!A:N,7,FALSE)</f>
        <v>71</v>
      </c>
      <c r="V708" s="2">
        <f>VLOOKUP(A708,Sales!A:N,8,FALSE)</f>
        <v>76</v>
      </c>
      <c r="W708" s="2">
        <f>VLOOKUP(A708,Sales!A:N,9,FALSE)</f>
        <v>1567</v>
      </c>
      <c r="X708" s="2">
        <f>VLOOKUP(A708,Sales!A:N,10,FALSE)</f>
        <v>1</v>
      </c>
      <c r="Y708" s="2">
        <f>VLOOKUP(A708,Sales!A:N,11,FALSE)</f>
        <v>5</v>
      </c>
      <c r="Z708" s="2">
        <f>VLOOKUP(A708,Sales!A:N,12,FALSE)</f>
        <v>4</v>
      </c>
      <c r="AA708" s="2">
        <f>VLOOKUP(A708,Sales!A:N,13,FALSE)</f>
        <v>6</v>
      </c>
      <c r="AB708" s="2">
        <f>VLOOKUP(A708,Sales!A:N,14,FALSE)</f>
        <v>2</v>
      </c>
      <c r="AC708" s="2">
        <f>VLOOKUP(A708,Campaigns!A:I,2,FALSE)</f>
        <v>0</v>
      </c>
      <c r="AD708" s="2">
        <f>VLOOKUP(A708,Campaigns!A:I,3,FALSE)</f>
        <v>0</v>
      </c>
      <c r="AE708" s="2">
        <f>VLOOKUP(A708,Campaigns!A:I,4,FALSE)</f>
        <v>0</v>
      </c>
      <c r="AF708" s="2">
        <f>VLOOKUP(A708,Campaigns!A:I,5,FALSE)</f>
        <v>0</v>
      </c>
      <c r="AG708" s="2">
        <f>VLOOKUP(A708,Campaigns!A:I,6,FALSE)</f>
        <v>0</v>
      </c>
      <c r="AH708" s="2">
        <f>VLOOKUP(A708,Campaigns!A:I,7,FALSE)</f>
        <v>0</v>
      </c>
      <c r="AI708" s="2">
        <f>VLOOKUP(A708,Campaigns!A:I,8,FALSE)</f>
        <v>0</v>
      </c>
      <c r="AJ708" s="19">
        <f>VLOOKUP(A708,Campaigns!A:I,9,FALSE)</f>
        <v>43932</v>
      </c>
    </row>
    <row r="709" spans="1:36">
      <c r="A709" s="2">
        <v>2854</v>
      </c>
      <c r="B709" s="2">
        <f>VLOOKUP(A709, Customer!A:O, 2, FALSE)</f>
        <v>170300</v>
      </c>
      <c r="C709" s="2">
        <f>VLOOKUP(A709, Customer!A:O, 3, FALSE)</f>
        <v>1</v>
      </c>
      <c r="D709" s="2">
        <f>VLOOKUP(A709, Customer!A:O, 4, FALSE)</f>
        <v>0</v>
      </c>
      <c r="E709" s="2">
        <f>VLOOKUP(A709, Customer!A:O, 5, FALSE)</f>
        <v>45</v>
      </c>
      <c r="F709" s="2">
        <f>VLOOKUP(A709, Customer!A:O, 6, FALSE)</f>
        <v>1</v>
      </c>
      <c r="G709" s="2">
        <f>VLOOKUP(A709, Customer!A:O, 7, FALSE)</f>
        <v>0</v>
      </c>
      <c r="H709" s="2">
        <f>VLOOKUP(A709, Customer!A:O, 8, FALSE)</f>
        <v>0</v>
      </c>
      <c r="I709" s="2">
        <f>VLOOKUP(A709, Customer!A:O, 9, FALSE)</f>
        <v>0</v>
      </c>
      <c r="J709" s="2">
        <f>VLOOKUP(A709, Customer!A:O, 10, FALSE)</f>
        <v>0</v>
      </c>
      <c r="K709" s="2">
        <f>VLOOKUP(A709, Customer!A:O, 11, FALSE)</f>
        <v>0</v>
      </c>
      <c r="L709" s="2">
        <f>VLOOKUP(A709, Customer!A:O, 12, FALSE)</f>
        <v>1</v>
      </c>
      <c r="M709" s="2">
        <f>VLOOKUP(A709, Customer!A:O, 13, FALSE)</f>
        <v>0</v>
      </c>
      <c r="N709" s="2">
        <f>VLOOKUP(A709, Customer!A:O, 14, FALSE)</f>
        <v>0</v>
      </c>
      <c r="O709" s="2" t="str">
        <f>VLOOKUP(A709, Customer!A:O, 15, FALSE)</f>
        <v>State-Other</v>
      </c>
      <c r="P709" s="2">
        <f>VLOOKUP(A709,Sales!A:N,2,FALSE)</f>
        <v>89</v>
      </c>
      <c r="Q709">
        <f>VLOOKUP(A709,Sales!A:N,3,FALSE)</f>
        <v>2531</v>
      </c>
      <c r="R709" s="2">
        <f>VLOOKUP(A709,Sales!A:N,4,FALSE)</f>
        <v>148</v>
      </c>
      <c r="S709" s="2">
        <f>VLOOKUP(A709,Sales!A:N,5,FALSE)</f>
        <v>819</v>
      </c>
      <c r="T709" s="2">
        <f>VLOOKUP(A709,Sales!A:N,6,FALSE)</f>
        <v>145</v>
      </c>
      <c r="U709" s="2">
        <f>VLOOKUP(A709,Sales!A:N,7,FALSE)</f>
        <v>111</v>
      </c>
      <c r="V709" s="2">
        <f>VLOOKUP(A709,Sales!A:N,8,FALSE)</f>
        <v>111</v>
      </c>
      <c r="W709" s="2">
        <f>VLOOKUP(A709,Sales!A:N,9,FALSE)</f>
        <v>3643</v>
      </c>
      <c r="X709" s="2">
        <f>VLOOKUP(A709,Sales!A:N,10,FALSE)</f>
        <v>3</v>
      </c>
      <c r="Y709" s="2">
        <f>VLOOKUP(A709,Sales!A:N,11,FALSE)</f>
        <v>5</v>
      </c>
      <c r="Z709" s="2">
        <f>VLOOKUP(A709,Sales!A:N,12,FALSE)</f>
        <v>5</v>
      </c>
      <c r="AA709" s="2">
        <f>VLOOKUP(A709,Sales!A:N,13,FALSE)</f>
        <v>13</v>
      </c>
      <c r="AB709" s="2">
        <f>VLOOKUP(A709,Sales!A:N,14,FALSE)</f>
        <v>8</v>
      </c>
      <c r="AC709" s="2">
        <f>VLOOKUP(A709,Campaigns!A:I,2,FALSE)</f>
        <v>0</v>
      </c>
      <c r="AD709" s="2">
        <f>VLOOKUP(A709,Campaigns!A:I,3,FALSE)</f>
        <v>0</v>
      </c>
      <c r="AE709" s="2">
        <f>VLOOKUP(A709,Campaigns!A:I,4,FALSE)</f>
        <v>0</v>
      </c>
      <c r="AF709" s="2">
        <f>VLOOKUP(A709,Campaigns!A:I,5,FALSE)</f>
        <v>0</v>
      </c>
      <c r="AG709" s="2">
        <f>VLOOKUP(A709,Campaigns!A:I,6,FALSE)</f>
        <v>0</v>
      </c>
      <c r="AH709" s="2">
        <f>VLOOKUP(A709,Campaigns!A:I,7,FALSE)</f>
        <v>0</v>
      </c>
      <c r="AI709" s="2">
        <f>VLOOKUP(A709,Campaigns!A:I,8,FALSE)</f>
        <v>0</v>
      </c>
      <c r="AJ709" s="19" t="str">
        <f>VLOOKUP(A709,Campaigns!A:I,9,FALSE)</f>
        <v>12/20/2019</v>
      </c>
    </row>
    <row r="710" spans="1:36">
      <c r="A710" s="2">
        <v>2508</v>
      </c>
      <c r="B710" s="2">
        <f>VLOOKUP(A710, Customer!A:O, 2, FALSE)</f>
        <v>169283</v>
      </c>
      <c r="C710" s="2">
        <f>VLOOKUP(A710, Customer!A:O, 3, FALSE)</f>
        <v>0</v>
      </c>
      <c r="D710" s="2">
        <f>VLOOKUP(A710, Customer!A:O, 4, FALSE)</f>
        <v>1</v>
      </c>
      <c r="E710" s="2">
        <f>VLOOKUP(A710, Customer!A:O, 5, FALSE)</f>
        <v>45</v>
      </c>
      <c r="F710" s="2">
        <f>VLOOKUP(A710, Customer!A:O, 6, FALSE)</f>
        <v>0</v>
      </c>
      <c r="G710" s="2">
        <f>VLOOKUP(A710, Customer!A:O, 7, FALSE)</f>
        <v>1</v>
      </c>
      <c r="H710" s="2">
        <f>VLOOKUP(A710, Customer!A:O, 8, FALSE)</f>
        <v>0</v>
      </c>
      <c r="I710" s="2">
        <f>VLOOKUP(A710, Customer!A:O, 9, FALSE)</f>
        <v>0</v>
      </c>
      <c r="J710" s="2">
        <f>VLOOKUP(A710, Customer!A:O, 10, FALSE)</f>
        <v>0</v>
      </c>
      <c r="K710" s="2">
        <f>VLOOKUP(A710, Customer!A:O, 11, FALSE)</f>
        <v>0</v>
      </c>
      <c r="L710" s="2">
        <f>VLOOKUP(A710, Customer!A:O, 12, FALSE)</f>
        <v>0</v>
      </c>
      <c r="M710" s="2">
        <f>VLOOKUP(A710, Customer!A:O, 13, FALSE)</f>
        <v>0</v>
      </c>
      <c r="N710" s="2">
        <f>VLOOKUP(A710, Customer!A:O, 14, FALSE)</f>
        <v>1</v>
      </c>
      <c r="O710" s="2" t="str">
        <f>VLOOKUP(A710, Customer!A:O, 15, FALSE)</f>
        <v>State-Florida</v>
      </c>
      <c r="P710" s="2">
        <f>VLOOKUP(A710,Sales!A:N,2,FALSE)</f>
        <v>41</v>
      </c>
      <c r="Q710">
        <f>VLOOKUP(A710,Sales!A:N,3,FALSE)</f>
        <v>1647</v>
      </c>
      <c r="R710" s="2">
        <f>VLOOKUP(A710,Sales!A:N,4,FALSE)</f>
        <v>151</v>
      </c>
      <c r="S710" s="2">
        <f>VLOOKUP(A710,Sales!A:N,5,FALSE)</f>
        <v>327</v>
      </c>
      <c r="T710" s="2">
        <f>VLOOKUP(A710,Sales!A:N,6,FALSE)</f>
        <v>0</v>
      </c>
      <c r="U710" s="2">
        <f>VLOOKUP(A710,Sales!A:N,7,FALSE)</f>
        <v>64</v>
      </c>
      <c r="V710" s="2">
        <f>VLOOKUP(A710,Sales!A:N,8,FALSE)</f>
        <v>20</v>
      </c>
      <c r="W710" s="2">
        <f>VLOOKUP(A710,Sales!A:N,9,FALSE)</f>
        <v>2170</v>
      </c>
      <c r="X710" s="2">
        <f>VLOOKUP(A710,Sales!A:N,10,FALSE)</f>
        <v>4</v>
      </c>
      <c r="Y710" s="2">
        <f>VLOOKUP(A710,Sales!A:N,11,FALSE)</f>
        <v>7</v>
      </c>
      <c r="Z710" s="2">
        <f>VLOOKUP(A710,Sales!A:N,12,FALSE)</f>
        <v>3</v>
      </c>
      <c r="AA710" s="2">
        <f>VLOOKUP(A710,Sales!A:N,13,FALSE)</f>
        <v>13</v>
      </c>
      <c r="AB710" s="2">
        <f>VLOOKUP(A710,Sales!A:N,14,FALSE)</f>
        <v>5</v>
      </c>
      <c r="AC710" s="2">
        <f>VLOOKUP(A710,Campaigns!A:I,2,FALSE)</f>
        <v>0</v>
      </c>
      <c r="AD710" s="2">
        <f>VLOOKUP(A710,Campaigns!A:I,3,FALSE)</f>
        <v>0</v>
      </c>
      <c r="AE710" s="2">
        <f>VLOOKUP(A710,Campaigns!A:I,4,FALSE)</f>
        <v>0</v>
      </c>
      <c r="AF710" s="2">
        <f>VLOOKUP(A710,Campaigns!A:I,5,FALSE)</f>
        <v>0</v>
      </c>
      <c r="AG710" s="2">
        <f>VLOOKUP(A710,Campaigns!A:I,6,FALSE)</f>
        <v>0</v>
      </c>
      <c r="AH710" s="2">
        <f>VLOOKUP(A710,Campaigns!A:I,7,FALSE)</f>
        <v>0</v>
      </c>
      <c r="AI710" s="2">
        <f>VLOOKUP(A710,Campaigns!A:I,8,FALSE)</f>
        <v>0</v>
      </c>
      <c r="AJ710" s="19" t="str">
        <f>VLOOKUP(A710,Campaigns!A:I,9,FALSE)</f>
        <v>11/18/2020</v>
      </c>
    </row>
    <row r="711" spans="1:36">
      <c r="A711" s="2">
        <v>1930</v>
      </c>
      <c r="B711" s="2">
        <f>VLOOKUP(A711, Customer!A:O, 2, FALSE)</f>
        <v>167893</v>
      </c>
      <c r="C711" s="2">
        <f>VLOOKUP(A711, Customer!A:O, 3, FALSE)</f>
        <v>0</v>
      </c>
      <c r="D711" s="2">
        <f>VLOOKUP(A711, Customer!A:O, 4, FALSE)</f>
        <v>1</v>
      </c>
      <c r="E711" s="2">
        <f>VLOOKUP(A711, Customer!A:O, 5, FALSE)</f>
        <v>45</v>
      </c>
      <c r="F711" s="2">
        <f>VLOOKUP(A711, Customer!A:O, 6, FALSE)</f>
        <v>1</v>
      </c>
      <c r="G711" s="2">
        <f>VLOOKUP(A711, Customer!A:O, 7, FALSE)</f>
        <v>0</v>
      </c>
      <c r="H711" s="2">
        <f>VLOOKUP(A711, Customer!A:O, 8, FALSE)</f>
        <v>0</v>
      </c>
      <c r="I711" s="2">
        <f>VLOOKUP(A711, Customer!A:O, 9, FALSE)</f>
        <v>0</v>
      </c>
      <c r="J711" s="2">
        <f>VLOOKUP(A711, Customer!A:O, 10, FALSE)</f>
        <v>0</v>
      </c>
      <c r="K711" s="2">
        <f>VLOOKUP(A711, Customer!A:O, 11, FALSE)</f>
        <v>0</v>
      </c>
      <c r="L711" s="2">
        <f>VLOOKUP(A711, Customer!A:O, 12, FALSE)</f>
        <v>0</v>
      </c>
      <c r="M711" s="2">
        <f>VLOOKUP(A711, Customer!A:O, 13, FALSE)</f>
        <v>0</v>
      </c>
      <c r="N711" s="2">
        <f>VLOOKUP(A711, Customer!A:O, 14, FALSE)</f>
        <v>0</v>
      </c>
      <c r="O711" s="2" t="str">
        <f>VLOOKUP(A711, Customer!A:O, 15, FALSE)</f>
        <v>State-Other</v>
      </c>
      <c r="P711" s="2">
        <f>VLOOKUP(A711,Sales!A:N,2,FALSE)</f>
        <v>31</v>
      </c>
      <c r="Q711">
        <f>VLOOKUP(A711,Sales!A:N,3,FALSE)</f>
        <v>1758</v>
      </c>
      <c r="R711" s="2">
        <f>VLOOKUP(A711,Sales!A:N,4,FALSE)</f>
        <v>69</v>
      </c>
      <c r="S711" s="2">
        <f>VLOOKUP(A711,Sales!A:N,5,FALSE)</f>
        <v>351</v>
      </c>
      <c r="T711" s="2">
        <f>VLOOKUP(A711,Sales!A:N,6,FALSE)</f>
        <v>121</v>
      </c>
      <c r="U711" s="2">
        <f>VLOOKUP(A711,Sales!A:N,7,FALSE)</f>
        <v>45</v>
      </c>
      <c r="V711" s="2">
        <f>VLOOKUP(A711,Sales!A:N,8,FALSE)</f>
        <v>116</v>
      </c>
      <c r="W711" s="2">
        <f>VLOOKUP(A711,Sales!A:N,9,FALSE)</f>
        <v>2228</v>
      </c>
      <c r="X711" s="2">
        <f>VLOOKUP(A711,Sales!A:N,10,FALSE)</f>
        <v>2</v>
      </c>
      <c r="Y711" s="2">
        <f>VLOOKUP(A711,Sales!A:N,11,FALSE)</f>
        <v>3</v>
      </c>
      <c r="Z711" s="2">
        <f>VLOOKUP(A711,Sales!A:N,12,FALSE)</f>
        <v>2</v>
      </c>
      <c r="AA711" s="2">
        <f>VLOOKUP(A711,Sales!A:N,13,FALSE)</f>
        <v>9</v>
      </c>
      <c r="AB711" s="2">
        <f>VLOOKUP(A711,Sales!A:N,14,FALSE)</f>
        <v>8</v>
      </c>
      <c r="AC711" s="2">
        <f>VLOOKUP(A711,Campaigns!A:I,2,FALSE)</f>
        <v>0</v>
      </c>
      <c r="AD711" s="2">
        <f>VLOOKUP(A711,Campaigns!A:I,3,FALSE)</f>
        <v>0</v>
      </c>
      <c r="AE711" s="2">
        <f>VLOOKUP(A711,Campaigns!A:I,4,FALSE)</f>
        <v>0</v>
      </c>
      <c r="AF711" s="2">
        <f>VLOOKUP(A711,Campaigns!A:I,5,FALSE)</f>
        <v>0</v>
      </c>
      <c r="AG711" s="2">
        <f>VLOOKUP(A711,Campaigns!A:I,6,FALSE)</f>
        <v>0</v>
      </c>
      <c r="AH711" s="2">
        <f>VLOOKUP(A711,Campaigns!A:I,7,FALSE)</f>
        <v>0</v>
      </c>
      <c r="AI711" s="2">
        <f>VLOOKUP(A711,Campaigns!A:I,8,FALSE)</f>
        <v>0</v>
      </c>
      <c r="AJ711" s="19">
        <f>VLOOKUP(A711,Campaigns!A:I,9,FALSE)</f>
        <v>43680</v>
      </c>
    </row>
    <row r="712" spans="1:36">
      <c r="A712" s="2">
        <v>1057</v>
      </c>
      <c r="B712" s="2">
        <f>VLOOKUP(A712, Customer!A:O, 2, FALSE)</f>
        <v>166653</v>
      </c>
      <c r="C712" s="2">
        <f>VLOOKUP(A712, Customer!A:O, 3, FALSE)</f>
        <v>1</v>
      </c>
      <c r="D712" s="2">
        <f>VLOOKUP(A712, Customer!A:O, 4, FALSE)</f>
        <v>1</v>
      </c>
      <c r="E712" s="2">
        <f>VLOOKUP(A712, Customer!A:O, 5, FALSE)</f>
        <v>45</v>
      </c>
      <c r="F712" s="2">
        <f>VLOOKUP(A712, Customer!A:O, 6, FALSE)</f>
        <v>0</v>
      </c>
      <c r="G712" s="2">
        <f>VLOOKUP(A712, Customer!A:O, 7, FALSE)</f>
        <v>0</v>
      </c>
      <c r="H712" s="2">
        <f>VLOOKUP(A712, Customer!A:O, 8, FALSE)</f>
        <v>0</v>
      </c>
      <c r="I712" s="2">
        <f>VLOOKUP(A712, Customer!A:O, 9, FALSE)</f>
        <v>1</v>
      </c>
      <c r="J712" s="2">
        <f>VLOOKUP(A712, Customer!A:O, 10, FALSE)</f>
        <v>0</v>
      </c>
      <c r="K712" s="2">
        <f>VLOOKUP(A712, Customer!A:O, 11, FALSE)</f>
        <v>0</v>
      </c>
      <c r="L712" s="2">
        <f>VLOOKUP(A712, Customer!A:O, 12, FALSE)</f>
        <v>1</v>
      </c>
      <c r="M712" s="2">
        <f>VLOOKUP(A712, Customer!A:O, 13, FALSE)</f>
        <v>0</v>
      </c>
      <c r="N712" s="2">
        <f>VLOOKUP(A712, Customer!A:O, 14, FALSE)</f>
        <v>0</v>
      </c>
      <c r="O712" s="2" t="str">
        <f>VLOOKUP(A712, Customer!A:O, 15, FALSE)</f>
        <v>State-Illinois</v>
      </c>
      <c r="P712" s="2">
        <f>VLOOKUP(A712,Sales!A:N,2,FALSE)</f>
        <v>18</v>
      </c>
      <c r="Q712">
        <f>VLOOKUP(A712,Sales!A:N,3,FALSE)</f>
        <v>1130</v>
      </c>
      <c r="R712" s="2">
        <f>VLOOKUP(A712,Sales!A:N,4,FALSE)</f>
        <v>45</v>
      </c>
      <c r="S712" s="2">
        <f>VLOOKUP(A712,Sales!A:N,5,FALSE)</f>
        <v>255</v>
      </c>
      <c r="T712" s="2">
        <f>VLOOKUP(A712,Sales!A:N,6,FALSE)</f>
        <v>40</v>
      </c>
      <c r="U712" s="2">
        <f>VLOOKUP(A712,Sales!A:N,7,FALSE)</f>
        <v>45</v>
      </c>
      <c r="V712" s="2">
        <f>VLOOKUP(A712,Sales!A:N,8,FALSE)</f>
        <v>15</v>
      </c>
      <c r="W712" s="2">
        <f>VLOOKUP(A712,Sales!A:N,9,FALSE)</f>
        <v>1500</v>
      </c>
      <c r="X712" s="2">
        <f>VLOOKUP(A712,Sales!A:N,10,FALSE)</f>
        <v>4</v>
      </c>
      <c r="Y712" s="2">
        <f>VLOOKUP(A712,Sales!A:N,11,FALSE)</f>
        <v>4</v>
      </c>
      <c r="Z712" s="2">
        <f>VLOOKUP(A712,Sales!A:N,12,FALSE)</f>
        <v>2</v>
      </c>
      <c r="AA712" s="2">
        <f>VLOOKUP(A712,Sales!A:N,13,FALSE)</f>
        <v>12</v>
      </c>
      <c r="AB712" s="2">
        <f>VLOOKUP(A712,Sales!A:N,14,FALSE)</f>
        <v>3</v>
      </c>
      <c r="AC712" s="2">
        <f>VLOOKUP(A712,Campaigns!A:I,2,FALSE)</f>
        <v>0</v>
      </c>
      <c r="AD712" s="2">
        <f>VLOOKUP(A712,Campaigns!A:I,3,FALSE)</f>
        <v>0</v>
      </c>
      <c r="AE712" s="2">
        <f>VLOOKUP(A712,Campaigns!A:I,4,FALSE)</f>
        <v>0</v>
      </c>
      <c r="AF712" s="2">
        <f>VLOOKUP(A712,Campaigns!A:I,5,FALSE)</f>
        <v>0</v>
      </c>
      <c r="AG712" s="2">
        <f>VLOOKUP(A712,Campaigns!A:I,6,FALSE)</f>
        <v>0</v>
      </c>
      <c r="AH712" s="2">
        <f>VLOOKUP(A712,Campaigns!A:I,7,FALSE)</f>
        <v>0</v>
      </c>
      <c r="AI712" s="2">
        <f>VLOOKUP(A712,Campaigns!A:I,8,FALSE)</f>
        <v>0</v>
      </c>
      <c r="AJ712" s="19">
        <f>VLOOKUP(A712,Campaigns!A:I,9,FALSE)</f>
        <v>43801</v>
      </c>
    </row>
    <row r="713" spans="1:36">
      <c r="A713" s="2">
        <v>2230</v>
      </c>
      <c r="B713" s="2">
        <f>VLOOKUP(A713, Customer!A:O, 2, FALSE)</f>
        <v>165106</v>
      </c>
      <c r="C713" s="2">
        <f>VLOOKUP(A713, Customer!A:O, 3, FALSE)</f>
        <v>0</v>
      </c>
      <c r="D713" s="2">
        <f>VLOOKUP(A713, Customer!A:O, 4, FALSE)</f>
        <v>1</v>
      </c>
      <c r="E713" s="2">
        <f>VLOOKUP(A713, Customer!A:O, 5, FALSE)</f>
        <v>45</v>
      </c>
      <c r="F713" s="2">
        <f>VLOOKUP(A713, Customer!A:O, 6, FALSE)</f>
        <v>0</v>
      </c>
      <c r="G713" s="2">
        <f>VLOOKUP(A713, Customer!A:O, 7, FALSE)</f>
        <v>1</v>
      </c>
      <c r="H713" s="2">
        <f>VLOOKUP(A713, Customer!A:O, 8, FALSE)</f>
        <v>0</v>
      </c>
      <c r="I713" s="2">
        <f>VLOOKUP(A713, Customer!A:O, 9, FALSE)</f>
        <v>0</v>
      </c>
      <c r="J713" s="2">
        <f>VLOOKUP(A713, Customer!A:O, 10, FALSE)</f>
        <v>0</v>
      </c>
      <c r="K713" s="2">
        <f>VLOOKUP(A713, Customer!A:O, 11, FALSE)</f>
        <v>0</v>
      </c>
      <c r="L713" s="2">
        <f>VLOOKUP(A713, Customer!A:O, 12, FALSE)</f>
        <v>1</v>
      </c>
      <c r="M713" s="2">
        <f>VLOOKUP(A713, Customer!A:O, 13, FALSE)</f>
        <v>0</v>
      </c>
      <c r="N713" s="2">
        <f>VLOOKUP(A713, Customer!A:O, 14, FALSE)</f>
        <v>0</v>
      </c>
      <c r="O713" s="2" t="str">
        <f>VLOOKUP(A713, Customer!A:O, 15, FALSE)</f>
        <v>State-Other</v>
      </c>
      <c r="P713" s="2">
        <f>VLOOKUP(A713,Sales!A:N,2,FALSE)</f>
        <v>55</v>
      </c>
      <c r="Q713">
        <f>VLOOKUP(A713,Sales!A:N,3,FALSE)</f>
        <v>2003</v>
      </c>
      <c r="R713" s="2">
        <f>VLOOKUP(A713,Sales!A:N,4,FALSE)</f>
        <v>48</v>
      </c>
      <c r="S713" s="2">
        <f>VLOOKUP(A713,Sales!A:N,5,FALSE)</f>
        <v>337</v>
      </c>
      <c r="T713" s="2">
        <f>VLOOKUP(A713,Sales!A:N,6,FALSE)</f>
        <v>30</v>
      </c>
      <c r="U713" s="2">
        <f>VLOOKUP(A713,Sales!A:N,7,FALSE)</f>
        <v>0</v>
      </c>
      <c r="V713" s="2">
        <f>VLOOKUP(A713,Sales!A:N,8,FALSE)</f>
        <v>48</v>
      </c>
      <c r="W713" s="2">
        <f>VLOOKUP(A713,Sales!A:N,9,FALSE)</f>
        <v>2371</v>
      </c>
      <c r="X713" s="2">
        <f>VLOOKUP(A713,Sales!A:N,10,FALSE)</f>
        <v>3</v>
      </c>
      <c r="Y713" s="2">
        <f>VLOOKUP(A713,Sales!A:N,11,FALSE)</f>
        <v>8</v>
      </c>
      <c r="Z713" s="2">
        <f>VLOOKUP(A713,Sales!A:N,12,FALSE)</f>
        <v>3</v>
      </c>
      <c r="AA713" s="2">
        <f>VLOOKUP(A713,Sales!A:N,13,FALSE)</f>
        <v>13</v>
      </c>
      <c r="AB713" s="2">
        <f>VLOOKUP(A713,Sales!A:N,14,FALSE)</f>
        <v>6</v>
      </c>
      <c r="AC713" s="2">
        <f>VLOOKUP(A713,Campaigns!A:I,2,FALSE)</f>
        <v>0</v>
      </c>
      <c r="AD713" s="2">
        <f>VLOOKUP(A713,Campaigns!A:I,3,FALSE)</f>
        <v>1</v>
      </c>
      <c r="AE713" s="2">
        <f>VLOOKUP(A713,Campaigns!A:I,4,FALSE)</f>
        <v>0</v>
      </c>
      <c r="AF713" s="2">
        <f>VLOOKUP(A713,Campaigns!A:I,5,FALSE)</f>
        <v>0</v>
      </c>
      <c r="AG713" s="2">
        <f>VLOOKUP(A713,Campaigns!A:I,6,FALSE)</f>
        <v>0</v>
      </c>
      <c r="AH713" s="2">
        <f>VLOOKUP(A713,Campaigns!A:I,7,FALSE)</f>
        <v>0</v>
      </c>
      <c r="AI713" s="2">
        <f>VLOOKUP(A713,Campaigns!A:I,8,FALSE)</f>
        <v>0</v>
      </c>
      <c r="AJ713" s="19" t="str">
        <f>VLOOKUP(A713,Campaigns!A:I,9,FALSE)</f>
        <v>10/28/2020</v>
      </c>
    </row>
    <row r="714" spans="1:36">
      <c r="A714" s="2">
        <v>1259</v>
      </c>
      <c r="B714" s="2">
        <f>VLOOKUP(A714, Customer!A:O, 2, FALSE)</f>
        <v>161905</v>
      </c>
      <c r="C714" s="2">
        <f>VLOOKUP(A714, Customer!A:O, 3, FALSE)</f>
        <v>0</v>
      </c>
      <c r="D714" s="2">
        <f>VLOOKUP(A714, Customer!A:O, 4, FALSE)</f>
        <v>1</v>
      </c>
      <c r="E714" s="2">
        <f>VLOOKUP(A714, Customer!A:O, 5, FALSE)</f>
        <v>45</v>
      </c>
      <c r="F714" s="2">
        <f>VLOOKUP(A714, Customer!A:O, 6, FALSE)</f>
        <v>0</v>
      </c>
      <c r="G714" s="2">
        <f>VLOOKUP(A714, Customer!A:O, 7, FALSE)</f>
        <v>0</v>
      </c>
      <c r="H714" s="2">
        <f>VLOOKUP(A714, Customer!A:O, 8, FALSE)</f>
        <v>0</v>
      </c>
      <c r="I714" s="2">
        <f>VLOOKUP(A714, Customer!A:O, 9, FALSE)</f>
        <v>1</v>
      </c>
      <c r="J714" s="2">
        <f>VLOOKUP(A714, Customer!A:O, 10, FALSE)</f>
        <v>0</v>
      </c>
      <c r="K714" s="2">
        <f>VLOOKUP(A714, Customer!A:O, 11, FALSE)</f>
        <v>0</v>
      </c>
      <c r="L714" s="2">
        <f>VLOOKUP(A714, Customer!A:O, 12, FALSE)</f>
        <v>0</v>
      </c>
      <c r="M714" s="2">
        <f>VLOOKUP(A714, Customer!A:O, 13, FALSE)</f>
        <v>0</v>
      </c>
      <c r="N714" s="2">
        <f>VLOOKUP(A714, Customer!A:O, 14, FALSE)</f>
        <v>1</v>
      </c>
      <c r="O714" s="2" t="str">
        <f>VLOOKUP(A714, Customer!A:O, 15, FALSE)</f>
        <v>State-California</v>
      </c>
      <c r="P714" s="2">
        <f>VLOOKUP(A714,Sales!A:N,2,FALSE)</f>
        <v>2</v>
      </c>
      <c r="Q714">
        <f>VLOOKUP(A714,Sales!A:N,3,FALSE)</f>
        <v>437</v>
      </c>
      <c r="R714" s="2">
        <f>VLOOKUP(A714,Sales!A:N,4,FALSE)</f>
        <v>0</v>
      </c>
      <c r="S714" s="2">
        <f>VLOOKUP(A714,Sales!A:N,5,FALSE)</f>
        <v>112</v>
      </c>
      <c r="T714" s="2">
        <f>VLOOKUP(A714,Sales!A:N,6,FALSE)</f>
        <v>16</v>
      </c>
      <c r="U714" s="2">
        <f>VLOOKUP(A714,Sales!A:N,7,FALSE)</f>
        <v>5</v>
      </c>
      <c r="V714" s="2">
        <f>VLOOKUP(A714,Sales!A:N,8,FALSE)</f>
        <v>34</v>
      </c>
      <c r="W714" s="2">
        <f>VLOOKUP(A714,Sales!A:N,9,FALSE)</f>
        <v>536</v>
      </c>
      <c r="X714" s="2">
        <f>VLOOKUP(A714,Sales!A:N,10,FALSE)</f>
        <v>2</v>
      </c>
      <c r="Y714" s="2">
        <f>VLOOKUP(A714,Sales!A:N,11,FALSE)</f>
        <v>4</v>
      </c>
      <c r="Z714" s="2">
        <f>VLOOKUP(A714,Sales!A:N,12,FALSE)</f>
        <v>2</v>
      </c>
      <c r="AA714" s="2">
        <f>VLOOKUP(A714,Sales!A:N,13,FALSE)</f>
        <v>4</v>
      </c>
      <c r="AB714" s="2">
        <f>VLOOKUP(A714,Sales!A:N,14,FALSE)</f>
        <v>5</v>
      </c>
      <c r="AC714" s="2">
        <f>VLOOKUP(A714,Campaigns!A:I,2,FALSE)</f>
        <v>0</v>
      </c>
      <c r="AD714" s="2">
        <f>VLOOKUP(A714,Campaigns!A:I,3,FALSE)</f>
        <v>0</v>
      </c>
      <c r="AE714" s="2">
        <f>VLOOKUP(A714,Campaigns!A:I,4,FALSE)</f>
        <v>0</v>
      </c>
      <c r="AF714" s="2">
        <f>VLOOKUP(A714,Campaigns!A:I,5,FALSE)</f>
        <v>0</v>
      </c>
      <c r="AG714" s="2">
        <f>VLOOKUP(A714,Campaigns!A:I,6,FALSE)</f>
        <v>0</v>
      </c>
      <c r="AH714" s="2">
        <f>VLOOKUP(A714,Campaigns!A:I,7,FALSE)</f>
        <v>0</v>
      </c>
      <c r="AI714" s="2">
        <f>VLOOKUP(A714,Campaigns!A:I,8,FALSE)</f>
        <v>0</v>
      </c>
      <c r="AJ714" s="19">
        <f>VLOOKUP(A714,Campaigns!A:I,9,FALSE)</f>
        <v>44142</v>
      </c>
    </row>
    <row r="715" spans="1:36">
      <c r="A715" s="2">
        <v>1454</v>
      </c>
      <c r="B715" s="2">
        <f>VLOOKUP(A715, Customer!A:O, 2, FALSE)</f>
        <v>161456</v>
      </c>
      <c r="C715" s="2">
        <f>VLOOKUP(A715, Customer!A:O, 3, FALSE)</f>
        <v>0</v>
      </c>
      <c r="D715" s="2">
        <f>VLOOKUP(A715, Customer!A:O, 4, FALSE)</f>
        <v>1</v>
      </c>
      <c r="E715" s="2">
        <f>VLOOKUP(A715, Customer!A:O, 5, FALSE)</f>
        <v>45</v>
      </c>
      <c r="F715" s="2">
        <f>VLOOKUP(A715, Customer!A:O, 6, FALSE)</f>
        <v>0</v>
      </c>
      <c r="G715" s="2">
        <f>VLOOKUP(A715, Customer!A:O, 7, FALSE)</f>
        <v>1</v>
      </c>
      <c r="H715" s="2">
        <f>VLOOKUP(A715, Customer!A:O, 8, FALSE)</f>
        <v>0</v>
      </c>
      <c r="I715" s="2">
        <f>VLOOKUP(A715, Customer!A:O, 9, FALSE)</f>
        <v>0</v>
      </c>
      <c r="J715" s="2">
        <f>VLOOKUP(A715, Customer!A:O, 10, FALSE)</f>
        <v>0</v>
      </c>
      <c r="K715" s="2">
        <f>VLOOKUP(A715, Customer!A:O, 11, FALSE)</f>
        <v>0</v>
      </c>
      <c r="L715" s="2">
        <f>VLOOKUP(A715, Customer!A:O, 12, FALSE)</f>
        <v>1</v>
      </c>
      <c r="M715" s="2">
        <f>VLOOKUP(A715, Customer!A:O, 13, FALSE)</f>
        <v>0</v>
      </c>
      <c r="N715" s="2">
        <f>VLOOKUP(A715, Customer!A:O, 14, FALSE)</f>
        <v>0</v>
      </c>
      <c r="O715" s="2" t="str">
        <f>VLOOKUP(A715, Customer!A:O, 15, FALSE)</f>
        <v>State-New York</v>
      </c>
      <c r="P715" s="2">
        <f>VLOOKUP(A715,Sales!A:N,2,FALSE)</f>
        <v>47</v>
      </c>
      <c r="Q715">
        <f>VLOOKUP(A715,Sales!A:N,3,FALSE)</f>
        <v>1479</v>
      </c>
      <c r="R715" s="2">
        <f>VLOOKUP(A715,Sales!A:N,4,FALSE)</f>
        <v>200</v>
      </c>
      <c r="S715" s="2">
        <f>VLOOKUP(A715,Sales!A:N,5,FALSE)</f>
        <v>1009</v>
      </c>
      <c r="T715" s="2">
        <f>VLOOKUP(A715,Sales!A:N,6,FALSE)</f>
        <v>221</v>
      </c>
      <c r="U715" s="2">
        <f>VLOOKUP(A715,Sales!A:N,7,FALSE)</f>
        <v>504</v>
      </c>
      <c r="V715" s="2">
        <f>VLOOKUP(A715,Sales!A:N,8,FALSE)</f>
        <v>234</v>
      </c>
      <c r="W715" s="2">
        <f>VLOOKUP(A715,Sales!A:N,9,FALSE)</f>
        <v>3179</v>
      </c>
      <c r="X715" s="2">
        <f>VLOOKUP(A715,Sales!A:N,10,FALSE)</f>
        <v>4</v>
      </c>
      <c r="Y715" s="2">
        <f>VLOOKUP(A715,Sales!A:N,11,FALSE)</f>
        <v>6</v>
      </c>
      <c r="Z715" s="2">
        <f>VLOOKUP(A715,Sales!A:N,12,FALSE)</f>
        <v>10</v>
      </c>
      <c r="AA715" s="2">
        <f>VLOOKUP(A715,Sales!A:N,13,FALSE)</f>
        <v>13</v>
      </c>
      <c r="AB715" s="2">
        <f>VLOOKUP(A715,Sales!A:N,14,FALSE)</f>
        <v>4</v>
      </c>
      <c r="AC715" s="2">
        <f>VLOOKUP(A715,Campaigns!A:I,2,FALSE)</f>
        <v>0</v>
      </c>
      <c r="AD715" s="2">
        <f>VLOOKUP(A715,Campaigns!A:I,3,FALSE)</f>
        <v>0</v>
      </c>
      <c r="AE715" s="2">
        <f>VLOOKUP(A715,Campaigns!A:I,4,FALSE)</f>
        <v>0</v>
      </c>
      <c r="AF715" s="2">
        <f>VLOOKUP(A715,Campaigns!A:I,5,FALSE)</f>
        <v>0</v>
      </c>
      <c r="AG715" s="2">
        <f>VLOOKUP(A715,Campaigns!A:I,6,FALSE)</f>
        <v>0</v>
      </c>
      <c r="AH715" s="2">
        <f>VLOOKUP(A715,Campaigns!A:I,7,FALSE)</f>
        <v>0</v>
      </c>
      <c r="AI715" s="2">
        <f>VLOOKUP(A715,Campaigns!A:I,8,FALSE)</f>
        <v>0</v>
      </c>
      <c r="AJ715" s="19">
        <f>VLOOKUP(A715,Campaigns!A:I,9,FALSE)</f>
        <v>43474</v>
      </c>
    </row>
    <row r="716" spans="1:36">
      <c r="A716" s="2">
        <v>3140</v>
      </c>
      <c r="B716" s="2">
        <f>VLOOKUP(A716, Customer!A:O, 2, FALSE)</f>
        <v>160934</v>
      </c>
      <c r="C716" s="2">
        <f>VLOOKUP(A716, Customer!A:O, 3, FALSE)</f>
        <v>0</v>
      </c>
      <c r="D716" s="2">
        <f>VLOOKUP(A716, Customer!A:O, 4, FALSE)</f>
        <v>1</v>
      </c>
      <c r="E716" s="2">
        <f>VLOOKUP(A716, Customer!A:O, 5, FALSE)</f>
        <v>45</v>
      </c>
      <c r="F716" s="2">
        <f>VLOOKUP(A716, Customer!A:O, 6, FALSE)</f>
        <v>0</v>
      </c>
      <c r="G716" s="2">
        <f>VLOOKUP(A716, Customer!A:O, 7, FALSE)</f>
        <v>0</v>
      </c>
      <c r="H716" s="2">
        <f>VLOOKUP(A716, Customer!A:O, 8, FALSE)</f>
        <v>0</v>
      </c>
      <c r="I716" s="2">
        <f>VLOOKUP(A716, Customer!A:O, 9, FALSE)</f>
        <v>1</v>
      </c>
      <c r="J716" s="2">
        <f>VLOOKUP(A716, Customer!A:O, 10, FALSE)</f>
        <v>0</v>
      </c>
      <c r="K716" s="2">
        <f>VLOOKUP(A716, Customer!A:O, 11, FALSE)</f>
        <v>0</v>
      </c>
      <c r="L716" s="2">
        <f>VLOOKUP(A716, Customer!A:O, 12, FALSE)</f>
        <v>1</v>
      </c>
      <c r="M716" s="2">
        <f>VLOOKUP(A716, Customer!A:O, 13, FALSE)</f>
        <v>0</v>
      </c>
      <c r="N716" s="2">
        <f>VLOOKUP(A716, Customer!A:O, 14, FALSE)</f>
        <v>0</v>
      </c>
      <c r="O716" s="2" t="str">
        <f>VLOOKUP(A716, Customer!A:O, 15, FALSE)</f>
        <v>State-New York</v>
      </c>
      <c r="P716" s="2">
        <f>VLOOKUP(A716,Sales!A:N,2,FALSE)</f>
        <v>41</v>
      </c>
      <c r="Q716">
        <f>VLOOKUP(A716,Sales!A:N,3,FALSE)</f>
        <v>592</v>
      </c>
      <c r="R716" s="2">
        <f>VLOOKUP(A716,Sales!A:N,4,FALSE)</f>
        <v>409</v>
      </c>
      <c r="S716" s="2">
        <f>VLOOKUP(A716,Sales!A:N,5,FALSE)</f>
        <v>409</v>
      </c>
      <c r="T716" s="2">
        <f>VLOOKUP(A716,Sales!A:N,6,FALSE)</f>
        <v>507</v>
      </c>
      <c r="U716" s="2">
        <f>VLOOKUP(A716,Sales!A:N,7,FALSE)</f>
        <v>246</v>
      </c>
      <c r="V716" s="2">
        <f>VLOOKUP(A716,Sales!A:N,8,FALSE)</f>
        <v>143</v>
      </c>
      <c r="W716" s="2">
        <f>VLOOKUP(A716,Sales!A:N,9,FALSE)</f>
        <v>2020</v>
      </c>
      <c r="X716" s="2">
        <f>VLOOKUP(A716,Sales!A:N,10,FALSE)</f>
        <v>2</v>
      </c>
      <c r="Y716" s="2">
        <f>VLOOKUP(A716,Sales!A:N,11,FALSE)</f>
        <v>6</v>
      </c>
      <c r="Z716" s="2">
        <f>VLOOKUP(A716,Sales!A:N,12,FALSE)</f>
        <v>4</v>
      </c>
      <c r="AA716" s="2">
        <f>VLOOKUP(A716,Sales!A:N,13,FALSE)</f>
        <v>11</v>
      </c>
      <c r="AB716" s="2">
        <f>VLOOKUP(A716,Sales!A:N,14,FALSE)</f>
        <v>4</v>
      </c>
      <c r="AC716" s="2">
        <f>VLOOKUP(A716,Campaigns!A:I,2,FALSE)</f>
        <v>0</v>
      </c>
      <c r="AD716" s="2">
        <f>VLOOKUP(A716,Campaigns!A:I,3,FALSE)</f>
        <v>0</v>
      </c>
      <c r="AE716" s="2">
        <f>VLOOKUP(A716,Campaigns!A:I,4,FALSE)</f>
        <v>0</v>
      </c>
      <c r="AF716" s="2">
        <f>VLOOKUP(A716,Campaigns!A:I,5,FALSE)</f>
        <v>0</v>
      </c>
      <c r="AG716" s="2">
        <f>VLOOKUP(A716,Campaigns!A:I,6,FALSE)</f>
        <v>0</v>
      </c>
      <c r="AH716" s="2">
        <f>VLOOKUP(A716,Campaigns!A:I,7,FALSE)</f>
        <v>0</v>
      </c>
      <c r="AI716" s="2">
        <f>VLOOKUP(A716,Campaigns!A:I,8,FALSE)</f>
        <v>0</v>
      </c>
      <c r="AJ716" s="19" t="str">
        <f>VLOOKUP(A716,Campaigns!A:I,9,FALSE)</f>
        <v>6/23/2020</v>
      </c>
    </row>
    <row r="717" spans="1:36">
      <c r="A717" s="2">
        <v>1068</v>
      </c>
      <c r="B717" s="2">
        <f>VLOOKUP(A717, Customer!A:O, 2, FALSE)</f>
        <v>160631</v>
      </c>
      <c r="C717" s="2">
        <f>VLOOKUP(A717, Customer!A:O, 3, FALSE)</f>
        <v>1</v>
      </c>
      <c r="D717" s="2">
        <f>VLOOKUP(A717, Customer!A:O, 4, FALSE)</f>
        <v>1</v>
      </c>
      <c r="E717" s="2">
        <f>VLOOKUP(A717, Customer!A:O, 5, FALSE)</f>
        <v>45</v>
      </c>
      <c r="F717" s="2">
        <f>VLOOKUP(A717, Customer!A:O, 6, FALSE)</f>
        <v>0</v>
      </c>
      <c r="G717" s="2">
        <f>VLOOKUP(A717, Customer!A:O, 7, FALSE)</f>
        <v>1</v>
      </c>
      <c r="H717" s="2">
        <f>VLOOKUP(A717, Customer!A:O, 8, FALSE)</f>
        <v>0</v>
      </c>
      <c r="I717" s="2">
        <f>VLOOKUP(A717, Customer!A:O, 9, FALSE)</f>
        <v>0</v>
      </c>
      <c r="J717" s="2">
        <f>VLOOKUP(A717, Customer!A:O, 10, FALSE)</f>
        <v>0</v>
      </c>
      <c r="K717" s="2">
        <f>VLOOKUP(A717, Customer!A:O, 11, FALSE)</f>
        <v>0</v>
      </c>
      <c r="L717" s="2">
        <f>VLOOKUP(A717, Customer!A:O, 12, FALSE)</f>
        <v>0</v>
      </c>
      <c r="M717" s="2">
        <f>VLOOKUP(A717, Customer!A:O, 13, FALSE)</f>
        <v>0</v>
      </c>
      <c r="N717" s="2">
        <f>VLOOKUP(A717, Customer!A:O, 14, FALSE)</f>
        <v>1</v>
      </c>
      <c r="O717" s="2" t="str">
        <f>VLOOKUP(A717, Customer!A:O, 15, FALSE)</f>
        <v>State-Florida</v>
      </c>
      <c r="P717" s="2">
        <f>VLOOKUP(A717,Sales!A:N,2,FALSE)</f>
        <v>88</v>
      </c>
      <c r="Q717">
        <f>VLOOKUP(A717,Sales!A:N,3,FALSE)</f>
        <v>1497</v>
      </c>
      <c r="R717" s="2">
        <f>VLOOKUP(A717,Sales!A:N,4,FALSE)</f>
        <v>16</v>
      </c>
      <c r="S717" s="2">
        <f>VLOOKUP(A717,Sales!A:N,5,FALSE)</f>
        <v>172</v>
      </c>
      <c r="T717" s="2">
        <f>VLOOKUP(A717,Sales!A:N,6,FALSE)</f>
        <v>0</v>
      </c>
      <c r="U717" s="2">
        <f>VLOOKUP(A717,Sales!A:N,7,FALSE)</f>
        <v>16</v>
      </c>
      <c r="V717" s="2">
        <f>VLOOKUP(A717,Sales!A:N,8,FALSE)</f>
        <v>50</v>
      </c>
      <c r="W717" s="2">
        <f>VLOOKUP(A717,Sales!A:N,9,FALSE)</f>
        <v>1651</v>
      </c>
      <c r="X717" s="2">
        <f>VLOOKUP(A717,Sales!A:N,10,FALSE)</f>
        <v>5</v>
      </c>
      <c r="Y717" s="2">
        <f>VLOOKUP(A717,Sales!A:N,11,FALSE)</f>
        <v>9</v>
      </c>
      <c r="Z717" s="2">
        <f>VLOOKUP(A717,Sales!A:N,12,FALSE)</f>
        <v>2</v>
      </c>
      <c r="AA717" s="2">
        <f>VLOOKUP(A717,Sales!A:N,13,FALSE)</f>
        <v>8</v>
      </c>
      <c r="AB717" s="2">
        <f>VLOOKUP(A717,Sales!A:N,14,FALSE)</f>
        <v>7</v>
      </c>
      <c r="AC717" s="2">
        <f>VLOOKUP(A717,Campaigns!A:I,2,FALSE)</f>
        <v>0</v>
      </c>
      <c r="AD717" s="2">
        <f>VLOOKUP(A717,Campaigns!A:I,3,FALSE)</f>
        <v>1</v>
      </c>
      <c r="AE717" s="2">
        <f>VLOOKUP(A717,Campaigns!A:I,4,FALSE)</f>
        <v>0</v>
      </c>
      <c r="AF717" s="2">
        <f>VLOOKUP(A717,Campaigns!A:I,5,FALSE)</f>
        <v>0</v>
      </c>
      <c r="AG717" s="2">
        <f>VLOOKUP(A717,Campaigns!A:I,6,FALSE)</f>
        <v>0</v>
      </c>
      <c r="AH717" s="2">
        <f>VLOOKUP(A717,Campaigns!A:I,7,FALSE)</f>
        <v>0</v>
      </c>
      <c r="AI717" s="2">
        <f>VLOOKUP(A717,Campaigns!A:I,8,FALSE)</f>
        <v>0</v>
      </c>
      <c r="AJ717" s="19">
        <f>VLOOKUP(A717,Campaigns!A:I,9,FALSE)</f>
        <v>43747</v>
      </c>
    </row>
    <row r="718" spans="1:36">
      <c r="A718" s="2">
        <v>1920</v>
      </c>
      <c r="B718" s="2">
        <f>VLOOKUP(A718, Customer!A:O, 2, FALSE)</f>
        <v>160554</v>
      </c>
      <c r="C718" s="2">
        <f>VLOOKUP(A718, Customer!A:O, 3, FALSE)</f>
        <v>1</v>
      </c>
      <c r="D718" s="2">
        <f>VLOOKUP(A718, Customer!A:O, 4, FALSE)</f>
        <v>0</v>
      </c>
      <c r="E718" s="2">
        <f>VLOOKUP(A718, Customer!A:O, 5, FALSE)</f>
        <v>45</v>
      </c>
      <c r="F718" s="2">
        <f>VLOOKUP(A718, Customer!A:O, 6, FALSE)</f>
        <v>1</v>
      </c>
      <c r="G718" s="2">
        <f>VLOOKUP(A718, Customer!A:O, 7, FALSE)</f>
        <v>0</v>
      </c>
      <c r="H718" s="2">
        <f>VLOOKUP(A718, Customer!A:O, 8, FALSE)</f>
        <v>0</v>
      </c>
      <c r="I718" s="2">
        <f>VLOOKUP(A718, Customer!A:O, 9, FALSE)</f>
        <v>0</v>
      </c>
      <c r="J718" s="2">
        <f>VLOOKUP(A718, Customer!A:O, 10, FALSE)</f>
        <v>0</v>
      </c>
      <c r="K718" s="2">
        <f>VLOOKUP(A718, Customer!A:O, 11, FALSE)</f>
        <v>0</v>
      </c>
      <c r="L718" s="2">
        <f>VLOOKUP(A718, Customer!A:O, 12, FALSE)</f>
        <v>0</v>
      </c>
      <c r="M718" s="2">
        <f>VLOOKUP(A718, Customer!A:O, 13, FALSE)</f>
        <v>0</v>
      </c>
      <c r="N718" s="2">
        <f>VLOOKUP(A718, Customer!A:O, 14, FALSE)</f>
        <v>1</v>
      </c>
      <c r="O718" s="2" t="str">
        <f>VLOOKUP(A718, Customer!A:O, 15, FALSE)</f>
        <v>State-Florida</v>
      </c>
      <c r="P718" s="2">
        <f>VLOOKUP(A718,Sales!A:N,2,FALSE)</f>
        <v>8</v>
      </c>
      <c r="Q718">
        <f>VLOOKUP(A718,Sales!A:N,3,FALSE)</f>
        <v>1559</v>
      </c>
      <c r="R718" s="2">
        <f>VLOOKUP(A718,Sales!A:N,4,FALSE)</f>
        <v>19</v>
      </c>
      <c r="S718" s="2">
        <f>VLOOKUP(A718,Sales!A:N,5,FALSE)</f>
        <v>202</v>
      </c>
      <c r="T718" s="2">
        <f>VLOOKUP(A718,Sales!A:N,6,FALSE)</f>
        <v>292</v>
      </c>
      <c r="U718" s="2">
        <f>VLOOKUP(A718,Sales!A:N,7,FALSE)</f>
        <v>40</v>
      </c>
      <c r="V718" s="2">
        <f>VLOOKUP(A718,Sales!A:N,8,FALSE)</f>
        <v>40</v>
      </c>
      <c r="W718" s="2">
        <f>VLOOKUP(A718,Sales!A:N,9,FALSE)</f>
        <v>2071</v>
      </c>
      <c r="X718" s="2">
        <f>VLOOKUP(A718,Sales!A:N,10,FALSE)</f>
        <v>2</v>
      </c>
      <c r="Y718" s="2">
        <f>VLOOKUP(A718,Sales!A:N,11,FALSE)</f>
        <v>8</v>
      </c>
      <c r="Z718" s="2">
        <f>VLOOKUP(A718,Sales!A:N,12,FALSE)</f>
        <v>4</v>
      </c>
      <c r="AA718" s="2">
        <f>VLOOKUP(A718,Sales!A:N,13,FALSE)</f>
        <v>9</v>
      </c>
      <c r="AB718" s="2">
        <f>VLOOKUP(A718,Sales!A:N,14,FALSE)</f>
        <v>6</v>
      </c>
      <c r="AC718" s="2">
        <f>VLOOKUP(A718,Campaigns!A:I,2,FALSE)</f>
        <v>0</v>
      </c>
      <c r="AD718" s="2">
        <f>VLOOKUP(A718,Campaigns!A:I,3,FALSE)</f>
        <v>0</v>
      </c>
      <c r="AE718" s="2">
        <f>VLOOKUP(A718,Campaigns!A:I,4,FALSE)</f>
        <v>0</v>
      </c>
      <c r="AF718" s="2">
        <f>VLOOKUP(A718,Campaigns!A:I,5,FALSE)</f>
        <v>0</v>
      </c>
      <c r="AG718" s="2">
        <f>VLOOKUP(A718,Campaigns!A:I,6,FALSE)</f>
        <v>0</v>
      </c>
      <c r="AH718" s="2">
        <f>VLOOKUP(A718,Campaigns!A:I,7,FALSE)</f>
        <v>0</v>
      </c>
      <c r="AI718" s="2">
        <f>VLOOKUP(A718,Campaigns!A:I,8,FALSE)</f>
        <v>0</v>
      </c>
      <c r="AJ718" s="19" t="str">
        <f>VLOOKUP(A718,Campaigns!A:I,9,FALSE)</f>
        <v>1/14/2020</v>
      </c>
    </row>
    <row r="719" spans="1:36">
      <c r="A719" s="2">
        <v>2737</v>
      </c>
      <c r="B719" s="2">
        <f>VLOOKUP(A719, Customer!A:O, 2, FALSE)</f>
        <v>159481</v>
      </c>
      <c r="C719" s="2">
        <f>VLOOKUP(A719, Customer!A:O, 3, FALSE)</f>
        <v>0</v>
      </c>
      <c r="D719" s="2">
        <f>VLOOKUP(A719, Customer!A:O, 4, FALSE)</f>
        <v>1</v>
      </c>
      <c r="E719" s="2">
        <f>VLOOKUP(A719, Customer!A:O, 5, FALSE)</f>
        <v>45</v>
      </c>
      <c r="F719" s="2">
        <f>VLOOKUP(A719, Customer!A:O, 6, FALSE)</f>
        <v>0</v>
      </c>
      <c r="G719" s="2">
        <f>VLOOKUP(A719, Customer!A:O, 7, FALSE)</f>
        <v>0</v>
      </c>
      <c r="H719" s="2">
        <f>VLOOKUP(A719, Customer!A:O, 8, FALSE)</f>
        <v>0</v>
      </c>
      <c r="I719" s="2">
        <f>VLOOKUP(A719, Customer!A:O, 9, FALSE)</f>
        <v>1</v>
      </c>
      <c r="J719" s="2">
        <f>VLOOKUP(A719, Customer!A:O, 10, FALSE)</f>
        <v>0</v>
      </c>
      <c r="K719" s="2">
        <f>VLOOKUP(A719, Customer!A:O, 11, FALSE)</f>
        <v>0</v>
      </c>
      <c r="L719" s="2">
        <f>VLOOKUP(A719, Customer!A:O, 12, FALSE)</f>
        <v>1</v>
      </c>
      <c r="M719" s="2">
        <f>VLOOKUP(A719, Customer!A:O, 13, FALSE)</f>
        <v>0</v>
      </c>
      <c r="N719" s="2">
        <f>VLOOKUP(A719, Customer!A:O, 14, FALSE)</f>
        <v>0</v>
      </c>
      <c r="O719" s="2" t="str">
        <f>VLOOKUP(A719, Customer!A:O, 15, FALSE)</f>
        <v>State-Illinois</v>
      </c>
      <c r="P719" s="2">
        <f>VLOOKUP(A719,Sales!A:N,2,FALSE)</f>
        <v>47</v>
      </c>
      <c r="Q719">
        <f>VLOOKUP(A719,Sales!A:N,3,FALSE)</f>
        <v>477</v>
      </c>
      <c r="R719" s="2">
        <f>VLOOKUP(A719,Sales!A:N,4,FALSE)</f>
        <v>8</v>
      </c>
      <c r="S719" s="2">
        <f>VLOOKUP(A719,Sales!A:N,5,FALSE)</f>
        <v>228</v>
      </c>
      <c r="T719" s="2">
        <f>VLOOKUP(A719,Sales!A:N,6,FALSE)</f>
        <v>190</v>
      </c>
      <c r="U719" s="2">
        <f>VLOOKUP(A719,Sales!A:N,7,FALSE)</f>
        <v>177</v>
      </c>
      <c r="V719" s="2">
        <f>VLOOKUP(A719,Sales!A:N,8,FALSE)</f>
        <v>156</v>
      </c>
      <c r="W719" s="2">
        <f>VLOOKUP(A719,Sales!A:N,9,FALSE)</f>
        <v>925</v>
      </c>
      <c r="X719" s="2">
        <f>VLOOKUP(A719,Sales!A:N,10,FALSE)</f>
        <v>2</v>
      </c>
      <c r="Y719" s="2">
        <f>VLOOKUP(A719,Sales!A:N,11,FALSE)</f>
        <v>3</v>
      </c>
      <c r="Z719" s="2">
        <f>VLOOKUP(A719,Sales!A:N,12,FALSE)</f>
        <v>3</v>
      </c>
      <c r="AA719" s="2">
        <f>VLOOKUP(A719,Sales!A:N,13,FALSE)</f>
        <v>8</v>
      </c>
      <c r="AB719" s="2">
        <f>VLOOKUP(A719,Sales!A:N,14,FALSE)</f>
        <v>2</v>
      </c>
      <c r="AC719" s="2">
        <f>VLOOKUP(A719,Campaigns!A:I,2,FALSE)</f>
        <v>0</v>
      </c>
      <c r="AD719" s="2">
        <f>VLOOKUP(A719,Campaigns!A:I,3,FALSE)</f>
        <v>0</v>
      </c>
      <c r="AE719" s="2">
        <f>VLOOKUP(A719,Campaigns!A:I,4,FALSE)</f>
        <v>0</v>
      </c>
      <c r="AF719" s="2">
        <f>VLOOKUP(A719,Campaigns!A:I,5,FALSE)</f>
        <v>0</v>
      </c>
      <c r="AG719" s="2">
        <f>VLOOKUP(A719,Campaigns!A:I,6,FALSE)</f>
        <v>0</v>
      </c>
      <c r="AH719" s="2">
        <f>VLOOKUP(A719,Campaigns!A:I,7,FALSE)</f>
        <v>0</v>
      </c>
      <c r="AI719" s="2">
        <f>VLOOKUP(A719,Campaigns!A:I,8,FALSE)</f>
        <v>0</v>
      </c>
      <c r="AJ719" s="19" t="str">
        <f>VLOOKUP(A719,Campaigns!A:I,9,FALSE)</f>
        <v>3/29/2020</v>
      </c>
    </row>
    <row r="720" spans="1:36">
      <c r="A720" s="2">
        <v>1644</v>
      </c>
      <c r="B720" s="2">
        <f>VLOOKUP(A720, Customer!A:O, 2, FALSE)</f>
        <v>158330</v>
      </c>
      <c r="C720" s="2">
        <f>VLOOKUP(A720, Customer!A:O, 3, FALSE)</f>
        <v>0</v>
      </c>
      <c r="D720" s="2">
        <f>VLOOKUP(A720, Customer!A:O, 4, FALSE)</f>
        <v>1</v>
      </c>
      <c r="E720" s="2">
        <f>VLOOKUP(A720, Customer!A:O, 5, FALSE)</f>
        <v>45</v>
      </c>
      <c r="F720" s="2">
        <f>VLOOKUP(A720, Customer!A:O, 6, FALSE)</f>
        <v>0</v>
      </c>
      <c r="G720" s="2">
        <f>VLOOKUP(A720, Customer!A:O, 7, FALSE)</f>
        <v>0</v>
      </c>
      <c r="H720" s="2">
        <f>VLOOKUP(A720, Customer!A:O, 8, FALSE)</f>
        <v>0</v>
      </c>
      <c r="I720" s="2">
        <f>VLOOKUP(A720, Customer!A:O, 9, FALSE)</f>
        <v>0</v>
      </c>
      <c r="J720" s="2">
        <f>VLOOKUP(A720, Customer!A:O, 10, FALSE)</f>
        <v>1</v>
      </c>
      <c r="K720" s="2">
        <f>VLOOKUP(A720, Customer!A:O, 11, FALSE)</f>
        <v>0</v>
      </c>
      <c r="L720" s="2">
        <f>VLOOKUP(A720, Customer!A:O, 12, FALSE)</f>
        <v>1</v>
      </c>
      <c r="M720" s="2">
        <f>VLOOKUP(A720, Customer!A:O, 13, FALSE)</f>
        <v>0</v>
      </c>
      <c r="N720" s="2">
        <f>VLOOKUP(A720, Customer!A:O, 14, FALSE)</f>
        <v>0</v>
      </c>
      <c r="O720" s="2" t="str">
        <f>VLOOKUP(A720, Customer!A:O, 15, FALSE)</f>
        <v>State-Florida</v>
      </c>
      <c r="P720" s="2">
        <f>VLOOKUP(A720,Sales!A:N,2,FALSE)</f>
        <v>87</v>
      </c>
      <c r="Q720">
        <f>VLOOKUP(A720,Sales!A:N,3,FALSE)</f>
        <v>1208</v>
      </c>
      <c r="R720" s="2">
        <f>VLOOKUP(A720,Sales!A:N,4,FALSE)</f>
        <v>144</v>
      </c>
      <c r="S720" s="2">
        <f>VLOOKUP(A720,Sales!A:N,5,FALSE)</f>
        <v>578</v>
      </c>
      <c r="T720" s="2">
        <f>VLOOKUP(A720,Sales!A:N,6,FALSE)</f>
        <v>282</v>
      </c>
      <c r="U720" s="2">
        <f>VLOOKUP(A720,Sales!A:N,7,FALSE)</f>
        <v>266</v>
      </c>
      <c r="V720" s="2">
        <f>VLOOKUP(A720,Sales!A:N,8,FALSE)</f>
        <v>410</v>
      </c>
      <c r="W720" s="2">
        <f>VLOOKUP(A720,Sales!A:N,9,FALSE)</f>
        <v>2068</v>
      </c>
      <c r="X720" s="2">
        <f>VLOOKUP(A720,Sales!A:N,10,FALSE)</f>
        <v>1</v>
      </c>
      <c r="Y720" s="2">
        <f>VLOOKUP(A720,Sales!A:N,11,FALSE)</f>
        <v>6</v>
      </c>
      <c r="Z720" s="2">
        <f>VLOOKUP(A720,Sales!A:N,12,FALSE)</f>
        <v>4</v>
      </c>
      <c r="AA720" s="2">
        <f>VLOOKUP(A720,Sales!A:N,13,FALSE)</f>
        <v>13</v>
      </c>
      <c r="AB720" s="2">
        <f>VLOOKUP(A720,Sales!A:N,14,FALSE)</f>
        <v>4</v>
      </c>
      <c r="AC720" s="2">
        <f>VLOOKUP(A720,Campaigns!A:I,2,FALSE)</f>
        <v>0</v>
      </c>
      <c r="AD720" s="2">
        <f>VLOOKUP(A720,Campaigns!A:I,3,FALSE)</f>
        <v>0</v>
      </c>
      <c r="AE720" s="2">
        <f>VLOOKUP(A720,Campaigns!A:I,4,FALSE)</f>
        <v>0</v>
      </c>
      <c r="AF720" s="2">
        <f>VLOOKUP(A720,Campaigns!A:I,5,FALSE)</f>
        <v>0</v>
      </c>
      <c r="AG720" s="2">
        <f>VLOOKUP(A720,Campaigns!A:I,6,FALSE)</f>
        <v>0</v>
      </c>
      <c r="AH720" s="2">
        <f>VLOOKUP(A720,Campaigns!A:I,7,FALSE)</f>
        <v>0</v>
      </c>
      <c r="AI720" s="2">
        <f>VLOOKUP(A720,Campaigns!A:I,8,FALSE)</f>
        <v>0</v>
      </c>
      <c r="AJ720" s="19" t="str">
        <f>VLOOKUP(A720,Campaigns!A:I,9,FALSE)</f>
        <v>5/31/2020</v>
      </c>
    </row>
    <row r="721" spans="1:36">
      <c r="A721" s="2">
        <v>1733</v>
      </c>
      <c r="B721" s="2">
        <f>VLOOKUP(A721, Customer!A:O, 2, FALSE)</f>
        <v>158330</v>
      </c>
      <c r="C721" s="2">
        <f>VLOOKUP(A721, Customer!A:O, 3, FALSE)</f>
        <v>0</v>
      </c>
      <c r="D721" s="2">
        <f>VLOOKUP(A721, Customer!A:O, 4, FALSE)</f>
        <v>1</v>
      </c>
      <c r="E721" s="2">
        <f>VLOOKUP(A721, Customer!A:O, 5, FALSE)</f>
        <v>45</v>
      </c>
      <c r="F721" s="2">
        <f>VLOOKUP(A721, Customer!A:O, 6, FALSE)</f>
        <v>0</v>
      </c>
      <c r="G721" s="2">
        <f>VLOOKUP(A721, Customer!A:O, 7, FALSE)</f>
        <v>0</v>
      </c>
      <c r="H721" s="2">
        <f>VLOOKUP(A721, Customer!A:O, 8, FALSE)</f>
        <v>0</v>
      </c>
      <c r="I721" s="2">
        <f>VLOOKUP(A721, Customer!A:O, 9, FALSE)</f>
        <v>0</v>
      </c>
      <c r="J721" s="2">
        <f>VLOOKUP(A721, Customer!A:O, 10, FALSE)</f>
        <v>1</v>
      </c>
      <c r="K721" s="2">
        <f>VLOOKUP(A721, Customer!A:O, 11, FALSE)</f>
        <v>0</v>
      </c>
      <c r="L721" s="2">
        <f>VLOOKUP(A721, Customer!A:O, 12, FALSE)</f>
        <v>1</v>
      </c>
      <c r="M721" s="2">
        <f>VLOOKUP(A721, Customer!A:O, 13, FALSE)</f>
        <v>0</v>
      </c>
      <c r="N721" s="2">
        <f>VLOOKUP(A721, Customer!A:O, 14, FALSE)</f>
        <v>0</v>
      </c>
      <c r="O721" s="2" t="str">
        <f>VLOOKUP(A721, Customer!A:O, 15, FALSE)</f>
        <v>State-California</v>
      </c>
      <c r="P721" s="2">
        <f>VLOOKUP(A721,Sales!A:N,2,FALSE)</f>
        <v>87</v>
      </c>
      <c r="Q721">
        <f>VLOOKUP(A721,Sales!A:N,3,FALSE)</f>
        <v>1208</v>
      </c>
      <c r="R721" s="2">
        <f>VLOOKUP(A721,Sales!A:N,4,FALSE)</f>
        <v>144</v>
      </c>
      <c r="S721" s="2">
        <f>VLOOKUP(A721,Sales!A:N,5,FALSE)</f>
        <v>578</v>
      </c>
      <c r="T721" s="2">
        <f>VLOOKUP(A721,Sales!A:N,6,FALSE)</f>
        <v>282</v>
      </c>
      <c r="U721" s="2">
        <f>VLOOKUP(A721,Sales!A:N,7,FALSE)</f>
        <v>266</v>
      </c>
      <c r="V721" s="2">
        <f>VLOOKUP(A721,Sales!A:N,8,FALSE)</f>
        <v>410</v>
      </c>
      <c r="W721" s="2">
        <f>VLOOKUP(A721,Sales!A:N,9,FALSE)</f>
        <v>2068</v>
      </c>
      <c r="X721" s="2">
        <f>VLOOKUP(A721,Sales!A:N,10,FALSE)</f>
        <v>1</v>
      </c>
      <c r="Y721" s="2">
        <f>VLOOKUP(A721,Sales!A:N,11,FALSE)</f>
        <v>6</v>
      </c>
      <c r="Z721" s="2">
        <f>VLOOKUP(A721,Sales!A:N,12,FALSE)</f>
        <v>4</v>
      </c>
      <c r="AA721" s="2">
        <f>VLOOKUP(A721,Sales!A:N,13,FALSE)</f>
        <v>13</v>
      </c>
      <c r="AB721" s="2">
        <f>VLOOKUP(A721,Sales!A:N,14,FALSE)</f>
        <v>4</v>
      </c>
      <c r="AC721" s="2">
        <f>VLOOKUP(A721,Campaigns!A:I,2,FALSE)</f>
        <v>0</v>
      </c>
      <c r="AD721" s="2">
        <f>VLOOKUP(A721,Campaigns!A:I,3,FALSE)</f>
        <v>0</v>
      </c>
      <c r="AE721" s="2">
        <f>VLOOKUP(A721,Campaigns!A:I,4,FALSE)</f>
        <v>0</v>
      </c>
      <c r="AF721" s="2">
        <f>VLOOKUP(A721,Campaigns!A:I,5,FALSE)</f>
        <v>0</v>
      </c>
      <c r="AG721" s="2">
        <f>VLOOKUP(A721,Campaigns!A:I,6,FALSE)</f>
        <v>0</v>
      </c>
      <c r="AH721" s="2">
        <f>VLOOKUP(A721,Campaigns!A:I,7,FALSE)</f>
        <v>0</v>
      </c>
      <c r="AI721" s="2">
        <f>VLOOKUP(A721,Campaigns!A:I,8,FALSE)</f>
        <v>0</v>
      </c>
      <c r="AJ721" s="19" t="str">
        <f>VLOOKUP(A721,Campaigns!A:I,9,FALSE)</f>
        <v>5/31/2020</v>
      </c>
    </row>
    <row r="722" spans="1:36">
      <c r="A722" s="2">
        <v>2350</v>
      </c>
      <c r="B722" s="2">
        <f>VLOOKUP(A722, Customer!A:O, 2, FALSE)</f>
        <v>157338</v>
      </c>
      <c r="C722" s="2">
        <f>VLOOKUP(A722, Customer!A:O, 3, FALSE)</f>
        <v>0</v>
      </c>
      <c r="D722" s="2">
        <f>VLOOKUP(A722, Customer!A:O, 4, FALSE)</f>
        <v>1</v>
      </c>
      <c r="E722" s="2">
        <f>VLOOKUP(A722, Customer!A:O, 5, FALSE)</f>
        <v>45</v>
      </c>
      <c r="F722" s="2">
        <f>VLOOKUP(A722, Customer!A:O, 6, FALSE)</f>
        <v>0</v>
      </c>
      <c r="G722" s="2">
        <f>VLOOKUP(A722, Customer!A:O, 7, FALSE)</f>
        <v>0</v>
      </c>
      <c r="H722" s="2">
        <f>VLOOKUP(A722, Customer!A:O, 8, FALSE)</f>
        <v>1</v>
      </c>
      <c r="I722" s="2">
        <f>VLOOKUP(A722, Customer!A:O, 9, FALSE)</f>
        <v>0</v>
      </c>
      <c r="J722" s="2">
        <f>VLOOKUP(A722, Customer!A:O, 10, FALSE)</f>
        <v>0</v>
      </c>
      <c r="K722" s="2">
        <f>VLOOKUP(A722, Customer!A:O, 11, FALSE)</f>
        <v>0</v>
      </c>
      <c r="L722" s="2">
        <f>VLOOKUP(A722, Customer!A:O, 12, FALSE)</f>
        <v>1</v>
      </c>
      <c r="M722" s="2">
        <f>VLOOKUP(A722, Customer!A:O, 13, FALSE)</f>
        <v>0</v>
      </c>
      <c r="N722" s="2">
        <f>VLOOKUP(A722, Customer!A:O, 14, FALSE)</f>
        <v>0</v>
      </c>
      <c r="O722" s="2" t="str">
        <f>VLOOKUP(A722, Customer!A:O, 15, FALSE)</f>
        <v>State-Other</v>
      </c>
      <c r="P722" s="2">
        <f>VLOOKUP(A722,Sales!A:N,2,FALSE)</f>
        <v>96</v>
      </c>
      <c r="Q722">
        <f>VLOOKUP(A722,Sales!A:N,3,FALSE)</f>
        <v>392</v>
      </c>
      <c r="R722" s="2">
        <f>VLOOKUP(A722,Sales!A:N,4,FALSE)</f>
        <v>16</v>
      </c>
      <c r="S722" s="2">
        <f>VLOOKUP(A722,Sales!A:N,5,FALSE)</f>
        <v>143</v>
      </c>
      <c r="T722" s="2">
        <f>VLOOKUP(A722,Sales!A:N,6,FALSE)</f>
        <v>30</v>
      </c>
      <c r="U722" s="2">
        <f>VLOOKUP(A722,Sales!A:N,7,FALSE)</f>
        <v>22</v>
      </c>
      <c r="V722" s="2">
        <f>VLOOKUP(A722,Sales!A:N,8,FALSE)</f>
        <v>47</v>
      </c>
      <c r="W722" s="2">
        <f>VLOOKUP(A722,Sales!A:N,9,FALSE)</f>
        <v>557</v>
      </c>
      <c r="X722" s="2">
        <f>VLOOKUP(A722,Sales!A:N,10,FALSE)</f>
        <v>2</v>
      </c>
      <c r="Y722" s="2">
        <f>VLOOKUP(A722,Sales!A:N,11,FALSE)</f>
        <v>4</v>
      </c>
      <c r="Z722" s="2">
        <f>VLOOKUP(A722,Sales!A:N,12,FALSE)</f>
        <v>1</v>
      </c>
      <c r="AA722" s="2">
        <f>VLOOKUP(A722,Sales!A:N,13,FALSE)</f>
        <v>5</v>
      </c>
      <c r="AB722" s="2">
        <f>VLOOKUP(A722,Sales!A:N,14,FALSE)</f>
        <v>5</v>
      </c>
      <c r="AC722" s="2">
        <f>VLOOKUP(A722,Campaigns!A:I,2,FALSE)</f>
        <v>0</v>
      </c>
      <c r="AD722" s="2">
        <f>VLOOKUP(A722,Campaigns!A:I,3,FALSE)</f>
        <v>0</v>
      </c>
      <c r="AE722" s="2">
        <f>VLOOKUP(A722,Campaigns!A:I,4,FALSE)</f>
        <v>0</v>
      </c>
      <c r="AF722" s="2">
        <f>VLOOKUP(A722,Campaigns!A:I,5,FALSE)</f>
        <v>0</v>
      </c>
      <c r="AG722" s="2">
        <f>VLOOKUP(A722,Campaigns!A:I,6,FALSE)</f>
        <v>0</v>
      </c>
      <c r="AH722" s="2">
        <f>VLOOKUP(A722,Campaigns!A:I,7,FALSE)</f>
        <v>0</v>
      </c>
      <c r="AI722" s="2">
        <f>VLOOKUP(A722,Campaigns!A:I,8,FALSE)</f>
        <v>0</v>
      </c>
      <c r="AJ722" s="19">
        <f>VLOOKUP(A722,Campaigns!A:I,9,FALSE)</f>
        <v>43900</v>
      </c>
    </row>
    <row r="723" spans="1:36">
      <c r="A723" s="2">
        <v>2506</v>
      </c>
      <c r="B723" s="2">
        <f>VLOOKUP(A723, Customer!A:O, 2, FALSE)</f>
        <v>157036</v>
      </c>
      <c r="C723" s="2">
        <f>VLOOKUP(A723, Customer!A:O, 3, FALSE)</f>
        <v>0</v>
      </c>
      <c r="D723" s="2">
        <f>VLOOKUP(A723, Customer!A:O, 4, FALSE)</f>
        <v>1</v>
      </c>
      <c r="E723" s="2">
        <f>VLOOKUP(A723, Customer!A:O, 5, FALSE)</f>
        <v>45</v>
      </c>
      <c r="F723" s="2">
        <f>VLOOKUP(A723, Customer!A:O, 6, FALSE)</f>
        <v>0</v>
      </c>
      <c r="G723" s="2">
        <f>VLOOKUP(A723, Customer!A:O, 7, FALSE)</f>
        <v>1</v>
      </c>
      <c r="H723" s="2">
        <f>VLOOKUP(A723, Customer!A:O, 8, FALSE)</f>
        <v>0</v>
      </c>
      <c r="I723" s="2">
        <f>VLOOKUP(A723, Customer!A:O, 9, FALSE)</f>
        <v>0</v>
      </c>
      <c r="J723" s="2">
        <f>VLOOKUP(A723, Customer!A:O, 10, FALSE)</f>
        <v>0</v>
      </c>
      <c r="K723" s="2">
        <f>VLOOKUP(A723, Customer!A:O, 11, FALSE)</f>
        <v>0</v>
      </c>
      <c r="L723" s="2">
        <f>VLOOKUP(A723, Customer!A:O, 12, FALSE)</f>
        <v>0</v>
      </c>
      <c r="M723" s="2">
        <f>VLOOKUP(A723, Customer!A:O, 13, FALSE)</f>
        <v>0</v>
      </c>
      <c r="N723" s="2">
        <f>VLOOKUP(A723, Customer!A:O, 14, FALSE)</f>
        <v>0</v>
      </c>
      <c r="O723" s="2" t="str">
        <f>VLOOKUP(A723, Customer!A:O, 15, FALSE)</f>
        <v>State-Other</v>
      </c>
      <c r="P723" s="2">
        <f>VLOOKUP(A723,Sales!A:N,2,FALSE)</f>
        <v>33</v>
      </c>
      <c r="Q723">
        <f>VLOOKUP(A723,Sales!A:N,3,FALSE)</f>
        <v>3224</v>
      </c>
      <c r="R723" s="2">
        <f>VLOOKUP(A723,Sales!A:N,4,FALSE)</f>
        <v>118</v>
      </c>
      <c r="S723" s="2">
        <f>VLOOKUP(A723,Sales!A:N,5,FALSE)</f>
        <v>603</v>
      </c>
      <c r="T723" s="2">
        <f>VLOOKUP(A723,Sales!A:N,6,FALSE)</f>
        <v>52</v>
      </c>
      <c r="U723" s="2">
        <f>VLOOKUP(A723,Sales!A:N,7,FALSE)</f>
        <v>39</v>
      </c>
      <c r="V723" s="2">
        <f>VLOOKUP(A723,Sales!A:N,8,FALSE)</f>
        <v>129</v>
      </c>
      <c r="W723" s="2">
        <f>VLOOKUP(A723,Sales!A:N,9,FALSE)</f>
        <v>3907</v>
      </c>
      <c r="X723" s="2">
        <f>VLOOKUP(A723,Sales!A:N,10,FALSE)</f>
        <v>4</v>
      </c>
      <c r="Y723" s="2">
        <f>VLOOKUP(A723,Sales!A:N,11,FALSE)</f>
        <v>6</v>
      </c>
      <c r="Z723" s="2">
        <f>VLOOKUP(A723,Sales!A:N,12,FALSE)</f>
        <v>3</v>
      </c>
      <c r="AA723" s="2">
        <f>VLOOKUP(A723,Sales!A:N,13,FALSE)</f>
        <v>13</v>
      </c>
      <c r="AB723" s="2">
        <f>VLOOKUP(A723,Sales!A:N,14,FALSE)</f>
        <v>9</v>
      </c>
      <c r="AC723" s="2">
        <f>VLOOKUP(A723,Campaigns!A:I,2,FALSE)</f>
        <v>1</v>
      </c>
      <c r="AD723" s="2">
        <f>VLOOKUP(A723,Campaigns!A:I,3,FALSE)</f>
        <v>0</v>
      </c>
      <c r="AE723" s="2">
        <f>VLOOKUP(A723,Campaigns!A:I,4,FALSE)</f>
        <v>0</v>
      </c>
      <c r="AF723" s="2">
        <f>VLOOKUP(A723,Campaigns!A:I,5,FALSE)</f>
        <v>0</v>
      </c>
      <c r="AG723" s="2">
        <f>VLOOKUP(A723,Campaigns!A:I,6,FALSE)</f>
        <v>0</v>
      </c>
      <c r="AH723" s="2">
        <f>VLOOKUP(A723,Campaigns!A:I,7,FALSE)</f>
        <v>0</v>
      </c>
      <c r="AI723" s="2">
        <f>VLOOKUP(A723,Campaigns!A:I,8,FALSE)</f>
        <v>0</v>
      </c>
      <c r="AJ723" s="19" t="str">
        <f>VLOOKUP(A723,Campaigns!A:I,9,FALSE)</f>
        <v>5/18/2019</v>
      </c>
    </row>
    <row r="724" spans="1:36">
      <c r="A724" s="2">
        <v>2972</v>
      </c>
      <c r="B724" s="2">
        <f>VLOOKUP(A724, Customer!A:O, 2, FALSE)</f>
        <v>156559</v>
      </c>
      <c r="C724" s="2">
        <f>VLOOKUP(A724, Customer!A:O, 3, FALSE)</f>
        <v>0</v>
      </c>
      <c r="D724" s="2">
        <f>VLOOKUP(A724, Customer!A:O, 4, FALSE)</f>
        <v>1</v>
      </c>
      <c r="E724" s="2">
        <f>VLOOKUP(A724, Customer!A:O, 5, FALSE)</f>
        <v>45</v>
      </c>
      <c r="F724" s="2">
        <f>VLOOKUP(A724, Customer!A:O, 6, FALSE)</f>
        <v>0</v>
      </c>
      <c r="G724" s="2">
        <f>VLOOKUP(A724, Customer!A:O, 7, FALSE)</f>
        <v>0</v>
      </c>
      <c r="H724" s="2">
        <f>VLOOKUP(A724, Customer!A:O, 8, FALSE)</f>
        <v>0</v>
      </c>
      <c r="I724" s="2">
        <f>VLOOKUP(A724, Customer!A:O, 9, FALSE)</f>
        <v>1</v>
      </c>
      <c r="J724" s="2">
        <f>VLOOKUP(A724, Customer!A:O, 10, FALSE)</f>
        <v>0</v>
      </c>
      <c r="K724" s="2">
        <f>VLOOKUP(A724, Customer!A:O, 11, FALSE)</f>
        <v>0</v>
      </c>
      <c r="L724" s="2">
        <f>VLOOKUP(A724, Customer!A:O, 12, FALSE)</f>
        <v>0</v>
      </c>
      <c r="M724" s="2">
        <f>VLOOKUP(A724, Customer!A:O, 13, FALSE)</f>
        <v>0</v>
      </c>
      <c r="N724" s="2">
        <f>VLOOKUP(A724, Customer!A:O, 14, FALSE)</f>
        <v>1</v>
      </c>
      <c r="O724" s="2" t="str">
        <f>VLOOKUP(A724, Customer!A:O, 15, FALSE)</f>
        <v>State-New York</v>
      </c>
      <c r="P724" s="2">
        <f>VLOOKUP(A724,Sales!A:N,2,FALSE)</f>
        <v>46</v>
      </c>
      <c r="Q724">
        <f>VLOOKUP(A724,Sales!A:N,3,FALSE)</f>
        <v>626</v>
      </c>
      <c r="R724" s="2">
        <f>VLOOKUP(A724,Sales!A:N,4,FALSE)</f>
        <v>61</v>
      </c>
      <c r="S724" s="2">
        <f>VLOOKUP(A724,Sales!A:N,5,FALSE)</f>
        <v>368</v>
      </c>
      <c r="T724" s="2">
        <f>VLOOKUP(A724,Sales!A:N,6,FALSE)</f>
        <v>113</v>
      </c>
      <c r="U724" s="2">
        <f>VLOOKUP(A724,Sales!A:N,7,FALSE)</f>
        <v>86</v>
      </c>
      <c r="V724" s="2">
        <f>VLOOKUP(A724,Sales!A:N,8,FALSE)</f>
        <v>86</v>
      </c>
      <c r="W724" s="2">
        <f>VLOOKUP(A724,Sales!A:N,9,FALSE)</f>
        <v>1168</v>
      </c>
      <c r="X724" s="2">
        <f>VLOOKUP(A724,Sales!A:N,10,FALSE)</f>
        <v>3</v>
      </c>
      <c r="Y724" s="2">
        <f>VLOOKUP(A724,Sales!A:N,11,FALSE)</f>
        <v>4</v>
      </c>
      <c r="Z724" s="2">
        <f>VLOOKUP(A724,Sales!A:N,12,FALSE)</f>
        <v>3</v>
      </c>
      <c r="AA724" s="2">
        <f>VLOOKUP(A724,Sales!A:N,13,FALSE)</f>
        <v>8</v>
      </c>
      <c r="AB724" s="2">
        <f>VLOOKUP(A724,Sales!A:N,14,FALSE)</f>
        <v>4</v>
      </c>
      <c r="AC724" s="2">
        <f>VLOOKUP(A724,Campaigns!A:I,2,FALSE)</f>
        <v>0</v>
      </c>
      <c r="AD724" s="2">
        <f>VLOOKUP(A724,Campaigns!A:I,3,FALSE)</f>
        <v>0</v>
      </c>
      <c r="AE724" s="2">
        <f>VLOOKUP(A724,Campaigns!A:I,4,FALSE)</f>
        <v>0</v>
      </c>
      <c r="AF724" s="2">
        <f>VLOOKUP(A724,Campaigns!A:I,5,FALSE)</f>
        <v>0</v>
      </c>
      <c r="AG724" s="2">
        <f>VLOOKUP(A724,Campaigns!A:I,6,FALSE)</f>
        <v>0</v>
      </c>
      <c r="AH724" s="2">
        <f>VLOOKUP(A724,Campaigns!A:I,7,FALSE)</f>
        <v>0</v>
      </c>
      <c r="AI724" s="2">
        <f>VLOOKUP(A724,Campaigns!A:I,8,FALSE)</f>
        <v>0</v>
      </c>
      <c r="AJ724" s="19">
        <f>VLOOKUP(A724,Campaigns!A:I,9,FALSE)</f>
        <v>43471</v>
      </c>
    </row>
    <row r="725" spans="1:36">
      <c r="A725" s="2">
        <v>2356</v>
      </c>
      <c r="B725" s="2">
        <f>VLOOKUP(A725, Customer!A:O, 2, FALSE)</f>
        <v>156243</v>
      </c>
      <c r="C725" s="2">
        <f>VLOOKUP(A725, Customer!A:O, 3, FALSE)</f>
        <v>1</v>
      </c>
      <c r="D725" s="2">
        <f>VLOOKUP(A725, Customer!A:O, 4, FALSE)</f>
        <v>2</v>
      </c>
      <c r="E725" s="2">
        <f>VLOOKUP(A725, Customer!A:O, 5, FALSE)</f>
        <v>45</v>
      </c>
      <c r="F725" s="2">
        <f>VLOOKUP(A725, Customer!A:O, 6, FALSE)</f>
        <v>0</v>
      </c>
      <c r="G725" s="2">
        <f>VLOOKUP(A725, Customer!A:O, 7, FALSE)</f>
        <v>0</v>
      </c>
      <c r="H725" s="2">
        <f>VLOOKUP(A725, Customer!A:O, 8, FALSE)</f>
        <v>1</v>
      </c>
      <c r="I725" s="2">
        <f>VLOOKUP(A725, Customer!A:O, 9, FALSE)</f>
        <v>0</v>
      </c>
      <c r="J725" s="2">
        <f>VLOOKUP(A725, Customer!A:O, 10, FALSE)</f>
        <v>0</v>
      </c>
      <c r="K725" s="2">
        <f>VLOOKUP(A725, Customer!A:O, 11, FALSE)</f>
        <v>0</v>
      </c>
      <c r="L725" s="2">
        <f>VLOOKUP(A725, Customer!A:O, 12, FALSE)</f>
        <v>1</v>
      </c>
      <c r="M725" s="2">
        <f>VLOOKUP(A725, Customer!A:O, 13, FALSE)</f>
        <v>0</v>
      </c>
      <c r="N725" s="2">
        <f>VLOOKUP(A725, Customer!A:O, 14, FALSE)</f>
        <v>0</v>
      </c>
      <c r="O725" s="2" t="str">
        <f>VLOOKUP(A725, Customer!A:O, 15, FALSE)</f>
        <v>State-Other</v>
      </c>
      <c r="P725" s="2">
        <f>VLOOKUP(A725,Sales!A:N,2,FALSE)</f>
        <v>26</v>
      </c>
      <c r="Q725">
        <f>VLOOKUP(A725,Sales!A:N,3,FALSE)</f>
        <v>964</v>
      </c>
      <c r="R725" s="2">
        <f>VLOOKUP(A725,Sales!A:N,4,FALSE)</f>
        <v>0</v>
      </c>
      <c r="S725" s="2">
        <f>VLOOKUP(A725,Sales!A:N,5,FALSE)</f>
        <v>97</v>
      </c>
      <c r="T725" s="2">
        <f>VLOOKUP(A725,Sales!A:N,6,FALSE)</f>
        <v>11</v>
      </c>
      <c r="U725" s="2">
        <f>VLOOKUP(A725,Sales!A:N,7,FALSE)</f>
        <v>8</v>
      </c>
      <c r="V725" s="2">
        <f>VLOOKUP(A725,Sales!A:N,8,FALSE)</f>
        <v>19</v>
      </c>
      <c r="W725" s="2">
        <f>VLOOKUP(A725,Sales!A:N,9,FALSE)</f>
        <v>1061</v>
      </c>
      <c r="X725" s="2">
        <f>VLOOKUP(A725,Sales!A:N,10,FALSE)</f>
        <v>6</v>
      </c>
      <c r="Y725" s="2">
        <f>VLOOKUP(A725,Sales!A:N,11,FALSE)</f>
        <v>4</v>
      </c>
      <c r="Z725" s="2">
        <f>VLOOKUP(A725,Sales!A:N,12,FALSE)</f>
        <v>2</v>
      </c>
      <c r="AA725" s="2">
        <f>VLOOKUP(A725,Sales!A:N,13,FALSE)</f>
        <v>8</v>
      </c>
      <c r="AB725" s="2">
        <f>VLOOKUP(A725,Sales!A:N,14,FALSE)</f>
        <v>5</v>
      </c>
      <c r="AC725" s="2">
        <f>VLOOKUP(A725,Campaigns!A:I,2,FALSE)</f>
        <v>0</v>
      </c>
      <c r="AD725" s="2">
        <f>VLOOKUP(A725,Campaigns!A:I,3,FALSE)</f>
        <v>0</v>
      </c>
      <c r="AE725" s="2">
        <f>VLOOKUP(A725,Campaigns!A:I,4,FALSE)</f>
        <v>0</v>
      </c>
      <c r="AF725" s="2">
        <f>VLOOKUP(A725,Campaigns!A:I,5,FALSE)</f>
        <v>0</v>
      </c>
      <c r="AG725" s="2">
        <f>VLOOKUP(A725,Campaigns!A:I,6,FALSE)</f>
        <v>0</v>
      </c>
      <c r="AH725" s="2">
        <f>VLOOKUP(A725,Campaigns!A:I,7,FALSE)</f>
        <v>0</v>
      </c>
      <c r="AI725" s="2">
        <f>VLOOKUP(A725,Campaigns!A:I,8,FALSE)</f>
        <v>0</v>
      </c>
      <c r="AJ725" s="19">
        <f>VLOOKUP(A725,Campaigns!A:I,9,FALSE)</f>
        <v>43957</v>
      </c>
    </row>
    <row r="726" spans="1:36">
      <c r="A726" s="2">
        <v>3008</v>
      </c>
      <c r="B726" s="2">
        <f>VLOOKUP(A726, Customer!A:O, 2, FALSE)</f>
        <v>155914</v>
      </c>
      <c r="C726" s="2">
        <f>VLOOKUP(A726, Customer!A:O, 3, FALSE)</f>
        <v>0</v>
      </c>
      <c r="D726" s="2">
        <f>VLOOKUP(A726, Customer!A:O, 4, FALSE)</f>
        <v>1</v>
      </c>
      <c r="E726" s="2">
        <f>VLOOKUP(A726, Customer!A:O, 5, FALSE)</f>
        <v>45</v>
      </c>
      <c r="F726" s="2">
        <f>VLOOKUP(A726, Customer!A:O, 6, FALSE)</f>
        <v>0</v>
      </c>
      <c r="G726" s="2">
        <f>VLOOKUP(A726, Customer!A:O, 7, FALSE)</f>
        <v>0</v>
      </c>
      <c r="H726" s="2">
        <f>VLOOKUP(A726, Customer!A:O, 8, FALSE)</f>
        <v>0</v>
      </c>
      <c r="I726" s="2">
        <f>VLOOKUP(A726, Customer!A:O, 9, FALSE)</f>
        <v>1</v>
      </c>
      <c r="J726" s="2">
        <f>VLOOKUP(A726, Customer!A:O, 10, FALSE)</f>
        <v>0</v>
      </c>
      <c r="K726" s="2">
        <f>VLOOKUP(A726, Customer!A:O, 11, FALSE)</f>
        <v>0</v>
      </c>
      <c r="L726" s="2">
        <f>VLOOKUP(A726, Customer!A:O, 12, FALSE)</f>
        <v>1</v>
      </c>
      <c r="M726" s="2">
        <f>VLOOKUP(A726, Customer!A:O, 13, FALSE)</f>
        <v>0</v>
      </c>
      <c r="N726" s="2">
        <f>VLOOKUP(A726, Customer!A:O, 14, FALSE)</f>
        <v>0</v>
      </c>
      <c r="O726" s="2" t="str">
        <f>VLOOKUP(A726, Customer!A:O, 15, FALSE)</f>
        <v>State-New York</v>
      </c>
      <c r="P726" s="2">
        <f>VLOOKUP(A726,Sales!A:N,2,FALSE)</f>
        <v>32</v>
      </c>
      <c r="Q726">
        <f>VLOOKUP(A726,Sales!A:N,3,FALSE)</f>
        <v>1071</v>
      </c>
      <c r="R726" s="2">
        <f>VLOOKUP(A726,Sales!A:N,4,FALSE)</f>
        <v>167</v>
      </c>
      <c r="S726" s="2">
        <f>VLOOKUP(A726,Sales!A:N,5,FALSE)</f>
        <v>1015</v>
      </c>
      <c r="T726" s="2">
        <f>VLOOKUP(A726,Sales!A:N,6,FALSE)</f>
        <v>332</v>
      </c>
      <c r="U726" s="2">
        <f>VLOOKUP(A726,Sales!A:N,7,FALSE)</f>
        <v>282</v>
      </c>
      <c r="V726" s="2">
        <f>VLOOKUP(A726,Sales!A:N,8,FALSE)</f>
        <v>647</v>
      </c>
      <c r="W726" s="2">
        <f>VLOOKUP(A726,Sales!A:N,9,FALSE)</f>
        <v>2220</v>
      </c>
      <c r="X726" s="2">
        <f>VLOOKUP(A726,Sales!A:N,10,FALSE)</f>
        <v>4</v>
      </c>
      <c r="Y726" s="2">
        <f>VLOOKUP(A726,Sales!A:N,11,FALSE)</f>
        <v>11</v>
      </c>
      <c r="Z726" s="2">
        <f>VLOOKUP(A726,Sales!A:N,12,FALSE)</f>
        <v>6</v>
      </c>
      <c r="AA726" s="2">
        <f>VLOOKUP(A726,Sales!A:N,13,FALSE)</f>
        <v>8</v>
      </c>
      <c r="AB726" s="2">
        <f>VLOOKUP(A726,Sales!A:N,14,FALSE)</f>
        <v>7</v>
      </c>
      <c r="AC726" s="2">
        <f>VLOOKUP(A726,Campaigns!A:I,2,FALSE)</f>
        <v>0</v>
      </c>
      <c r="AD726" s="2">
        <f>VLOOKUP(A726,Campaigns!A:I,3,FALSE)</f>
        <v>0</v>
      </c>
      <c r="AE726" s="2">
        <f>VLOOKUP(A726,Campaigns!A:I,4,FALSE)</f>
        <v>0</v>
      </c>
      <c r="AF726" s="2">
        <f>VLOOKUP(A726,Campaigns!A:I,5,FALSE)</f>
        <v>0</v>
      </c>
      <c r="AG726" s="2">
        <f>VLOOKUP(A726,Campaigns!A:I,6,FALSE)</f>
        <v>0</v>
      </c>
      <c r="AH726" s="2">
        <f>VLOOKUP(A726,Campaigns!A:I,7,FALSE)</f>
        <v>0</v>
      </c>
      <c r="AI726" s="2">
        <f>VLOOKUP(A726,Campaigns!A:I,8,FALSE)</f>
        <v>0</v>
      </c>
      <c r="AJ726" s="19">
        <f>VLOOKUP(A726,Campaigns!A:I,9,FALSE)</f>
        <v>43565</v>
      </c>
    </row>
    <row r="727" spans="1:36">
      <c r="A727" s="2">
        <v>3026</v>
      </c>
      <c r="B727" s="2">
        <f>VLOOKUP(A727, Customer!A:O, 2, FALSE)</f>
        <v>155801</v>
      </c>
      <c r="C727" s="2">
        <f>VLOOKUP(A727, Customer!A:O, 3, FALSE)</f>
        <v>1</v>
      </c>
      <c r="D727" s="2">
        <f>VLOOKUP(A727, Customer!A:O, 4, FALSE)</f>
        <v>1</v>
      </c>
      <c r="E727" s="2">
        <f>VLOOKUP(A727, Customer!A:O, 5, FALSE)</f>
        <v>45</v>
      </c>
      <c r="F727" s="2">
        <f>VLOOKUP(A727, Customer!A:O, 6, FALSE)</f>
        <v>0</v>
      </c>
      <c r="G727" s="2">
        <f>VLOOKUP(A727, Customer!A:O, 7, FALSE)</f>
        <v>0</v>
      </c>
      <c r="H727" s="2">
        <f>VLOOKUP(A727, Customer!A:O, 8, FALSE)</f>
        <v>1</v>
      </c>
      <c r="I727" s="2">
        <f>VLOOKUP(A727, Customer!A:O, 9, FALSE)</f>
        <v>0</v>
      </c>
      <c r="J727" s="2">
        <f>VLOOKUP(A727, Customer!A:O, 10, FALSE)</f>
        <v>0</v>
      </c>
      <c r="K727" s="2">
        <f>VLOOKUP(A727, Customer!A:O, 11, FALSE)</f>
        <v>0</v>
      </c>
      <c r="L727" s="2">
        <f>VLOOKUP(A727, Customer!A:O, 12, FALSE)</f>
        <v>1</v>
      </c>
      <c r="M727" s="2">
        <f>VLOOKUP(A727, Customer!A:O, 13, FALSE)</f>
        <v>0</v>
      </c>
      <c r="N727" s="2">
        <f>VLOOKUP(A727, Customer!A:O, 14, FALSE)</f>
        <v>0</v>
      </c>
      <c r="O727" s="2" t="str">
        <f>VLOOKUP(A727, Customer!A:O, 15, FALSE)</f>
        <v>State-New York</v>
      </c>
      <c r="P727" s="2">
        <f>VLOOKUP(A727,Sales!A:N,2,FALSE)</f>
        <v>35</v>
      </c>
      <c r="Q727">
        <f>VLOOKUP(A727,Sales!A:N,3,FALSE)</f>
        <v>1025</v>
      </c>
      <c r="R727" s="2">
        <f>VLOOKUP(A727,Sales!A:N,4,FALSE)</f>
        <v>11</v>
      </c>
      <c r="S727" s="2">
        <f>VLOOKUP(A727,Sales!A:N,5,FALSE)</f>
        <v>142</v>
      </c>
      <c r="T727" s="2">
        <f>VLOOKUP(A727,Sales!A:N,6,FALSE)</f>
        <v>17</v>
      </c>
      <c r="U727" s="2">
        <f>VLOOKUP(A727,Sales!A:N,7,FALSE)</f>
        <v>11</v>
      </c>
      <c r="V727" s="2">
        <f>VLOOKUP(A727,Sales!A:N,8,FALSE)</f>
        <v>265</v>
      </c>
      <c r="W727" s="2">
        <f>VLOOKUP(A727,Sales!A:N,9,FALSE)</f>
        <v>941</v>
      </c>
      <c r="X727" s="2">
        <f>VLOOKUP(A727,Sales!A:N,10,FALSE)</f>
        <v>6</v>
      </c>
      <c r="Y727" s="2">
        <f>VLOOKUP(A727,Sales!A:N,11,FALSE)</f>
        <v>7</v>
      </c>
      <c r="Z727" s="2">
        <f>VLOOKUP(A727,Sales!A:N,12,FALSE)</f>
        <v>2</v>
      </c>
      <c r="AA727" s="2">
        <f>VLOOKUP(A727,Sales!A:N,13,FALSE)</f>
        <v>6</v>
      </c>
      <c r="AB727" s="2">
        <f>VLOOKUP(A727,Sales!A:N,14,FALSE)</f>
        <v>7</v>
      </c>
      <c r="AC727" s="2">
        <f>VLOOKUP(A727,Campaigns!A:I,2,FALSE)</f>
        <v>0</v>
      </c>
      <c r="AD727" s="2">
        <f>VLOOKUP(A727,Campaigns!A:I,3,FALSE)</f>
        <v>0</v>
      </c>
      <c r="AE727" s="2">
        <f>VLOOKUP(A727,Campaigns!A:I,4,FALSE)</f>
        <v>0</v>
      </c>
      <c r="AF727" s="2">
        <f>VLOOKUP(A727,Campaigns!A:I,5,FALSE)</f>
        <v>1</v>
      </c>
      <c r="AG727" s="2">
        <f>VLOOKUP(A727,Campaigns!A:I,6,FALSE)</f>
        <v>0</v>
      </c>
      <c r="AH727" s="2">
        <f>VLOOKUP(A727,Campaigns!A:I,7,FALSE)</f>
        <v>0</v>
      </c>
      <c r="AI727" s="2">
        <f>VLOOKUP(A727,Campaigns!A:I,8,FALSE)</f>
        <v>0</v>
      </c>
      <c r="AJ727" s="19" t="str">
        <f>VLOOKUP(A727,Campaigns!A:I,9,FALSE)</f>
        <v>2/27/2020</v>
      </c>
    </row>
    <row r="728" spans="1:36">
      <c r="A728" s="2">
        <v>2209</v>
      </c>
      <c r="B728" s="2">
        <f>VLOOKUP(A728, Customer!A:O, 2, FALSE)</f>
        <v>154730</v>
      </c>
      <c r="C728" s="2">
        <f>VLOOKUP(A728, Customer!A:O, 3, FALSE)</f>
        <v>0</v>
      </c>
      <c r="D728" s="2">
        <f>VLOOKUP(A728, Customer!A:O, 4, FALSE)</f>
        <v>1</v>
      </c>
      <c r="E728" s="2">
        <f>VLOOKUP(A728, Customer!A:O, 5, FALSE)</f>
        <v>45</v>
      </c>
      <c r="F728" s="2">
        <f>VLOOKUP(A728, Customer!A:O, 6, FALSE)</f>
        <v>0</v>
      </c>
      <c r="G728" s="2">
        <f>VLOOKUP(A728, Customer!A:O, 7, FALSE)</f>
        <v>1</v>
      </c>
      <c r="H728" s="2">
        <f>VLOOKUP(A728, Customer!A:O, 8, FALSE)</f>
        <v>0</v>
      </c>
      <c r="I728" s="2">
        <f>VLOOKUP(A728, Customer!A:O, 9, FALSE)</f>
        <v>0</v>
      </c>
      <c r="J728" s="2">
        <f>VLOOKUP(A728, Customer!A:O, 10, FALSE)</f>
        <v>0</v>
      </c>
      <c r="K728" s="2">
        <f>VLOOKUP(A728, Customer!A:O, 11, FALSE)</f>
        <v>0</v>
      </c>
      <c r="L728" s="2">
        <f>VLOOKUP(A728, Customer!A:O, 12, FALSE)</f>
        <v>0</v>
      </c>
      <c r="M728" s="2">
        <f>VLOOKUP(A728, Customer!A:O, 13, FALSE)</f>
        <v>1</v>
      </c>
      <c r="N728" s="2">
        <f>VLOOKUP(A728, Customer!A:O, 14, FALSE)</f>
        <v>0</v>
      </c>
      <c r="O728" s="2" t="str">
        <f>VLOOKUP(A728, Customer!A:O, 15, FALSE)</f>
        <v>State-Illinois</v>
      </c>
      <c r="P728" s="2">
        <f>VLOOKUP(A728,Sales!A:N,2,FALSE)</f>
        <v>64</v>
      </c>
      <c r="Q728">
        <f>VLOOKUP(A728,Sales!A:N,3,FALSE)</f>
        <v>899</v>
      </c>
      <c r="R728" s="2">
        <f>VLOOKUP(A728,Sales!A:N,4,FALSE)</f>
        <v>8</v>
      </c>
      <c r="S728" s="2">
        <f>VLOOKUP(A728,Sales!A:N,5,FALSE)</f>
        <v>48</v>
      </c>
      <c r="T728" s="2">
        <f>VLOOKUP(A728,Sales!A:N,6,FALSE)</f>
        <v>11</v>
      </c>
      <c r="U728" s="2">
        <f>VLOOKUP(A728,Sales!A:N,7,FALSE)</f>
        <v>20</v>
      </c>
      <c r="V728" s="2">
        <f>VLOOKUP(A728,Sales!A:N,8,FALSE)</f>
        <v>158</v>
      </c>
      <c r="W728" s="2">
        <f>VLOOKUP(A728,Sales!A:N,9,FALSE)</f>
        <v>828</v>
      </c>
      <c r="X728" s="2">
        <f>VLOOKUP(A728,Sales!A:N,10,FALSE)</f>
        <v>5</v>
      </c>
      <c r="Y728" s="2">
        <f>VLOOKUP(A728,Sales!A:N,11,FALSE)</f>
        <v>4</v>
      </c>
      <c r="Z728" s="2">
        <f>VLOOKUP(A728,Sales!A:N,12,FALSE)</f>
        <v>1</v>
      </c>
      <c r="AA728" s="2">
        <f>VLOOKUP(A728,Sales!A:N,13,FALSE)</f>
        <v>8</v>
      </c>
      <c r="AB728" s="2">
        <f>VLOOKUP(A728,Sales!A:N,14,FALSE)</f>
        <v>4</v>
      </c>
      <c r="AC728" s="2">
        <f>VLOOKUP(A728,Campaigns!A:I,2,FALSE)</f>
        <v>0</v>
      </c>
      <c r="AD728" s="2">
        <f>VLOOKUP(A728,Campaigns!A:I,3,FALSE)</f>
        <v>0</v>
      </c>
      <c r="AE728" s="2">
        <f>VLOOKUP(A728,Campaigns!A:I,4,FALSE)</f>
        <v>0</v>
      </c>
      <c r="AF728" s="2">
        <f>VLOOKUP(A728,Campaigns!A:I,5,FALSE)</f>
        <v>0</v>
      </c>
      <c r="AG728" s="2">
        <f>VLOOKUP(A728,Campaigns!A:I,6,FALSE)</f>
        <v>0</v>
      </c>
      <c r="AH728" s="2">
        <f>VLOOKUP(A728,Campaigns!A:I,7,FALSE)</f>
        <v>0</v>
      </c>
      <c r="AI728" s="2">
        <f>VLOOKUP(A728,Campaigns!A:I,8,FALSE)</f>
        <v>0</v>
      </c>
      <c r="AJ728" s="19" t="str">
        <f>VLOOKUP(A728,Campaigns!A:I,9,FALSE)</f>
        <v>1/20/2020</v>
      </c>
    </row>
    <row r="729" spans="1:36">
      <c r="A729" s="2">
        <v>2476</v>
      </c>
      <c r="B729" s="2">
        <f>VLOOKUP(A729, Customer!A:O, 2, FALSE)</f>
        <v>153253</v>
      </c>
      <c r="C729" s="2">
        <f>VLOOKUP(A729, Customer!A:O, 3, FALSE)</f>
        <v>1</v>
      </c>
      <c r="D729" s="2">
        <f>VLOOKUP(A729, Customer!A:O, 4, FALSE)</f>
        <v>1</v>
      </c>
      <c r="E729" s="2">
        <f>VLOOKUP(A729, Customer!A:O, 5, FALSE)</f>
        <v>45</v>
      </c>
      <c r="F729" s="2">
        <f>VLOOKUP(A729, Customer!A:O, 6, FALSE)</f>
        <v>0</v>
      </c>
      <c r="G729" s="2">
        <f>VLOOKUP(A729, Customer!A:O, 7, FALSE)</f>
        <v>0</v>
      </c>
      <c r="H729" s="2">
        <f>VLOOKUP(A729, Customer!A:O, 8, FALSE)</f>
        <v>0</v>
      </c>
      <c r="I729" s="2">
        <f>VLOOKUP(A729, Customer!A:O, 9, FALSE)</f>
        <v>1</v>
      </c>
      <c r="J729" s="2">
        <f>VLOOKUP(A729, Customer!A:O, 10, FALSE)</f>
        <v>0</v>
      </c>
      <c r="K729" s="2">
        <f>VLOOKUP(A729, Customer!A:O, 11, FALSE)</f>
        <v>0</v>
      </c>
      <c r="L729" s="2">
        <f>VLOOKUP(A729, Customer!A:O, 12, FALSE)</f>
        <v>0</v>
      </c>
      <c r="M729" s="2">
        <f>VLOOKUP(A729, Customer!A:O, 13, FALSE)</f>
        <v>1</v>
      </c>
      <c r="N729" s="2">
        <f>VLOOKUP(A729, Customer!A:O, 14, FALSE)</f>
        <v>0</v>
      </c>
      <c r="O729" s="2" t="str">
        <f>VLOOKUP(A729, Customer!A:O, 15, FALSE)</f>
        <v>State-Other</v>
      </c>
      <c r="P729" s="2">
        <f>VLOOKUP(A729,Sales!A:N,2,FALSE)</f>
        <v>61</v>
      </c>
      <c r="Q729">
        <f>VLOOKUP(A729,Sales!A:N,3,FALSE)</f>
        <v>622</v>
      </c>
      <c r="R729" s="2">
        <f>VLOOKUP(A729,Sales!A:N,4,FALSE)</f>
        <v>26</v>
      </c>
      <c r="S729" s="2">
        <f>VLOOKUP(A729,Sales!A:N,5,FALSE)</f>
        <v>164</v>
      </c>
      <c r="T729" s="2">
        <f>VLOOKUP(A729,Sales!A:N,6,FALSE)</f>
        <v>58</v>
      </c>
      <c r="U729" s="2">
        <f>VLOOKUP(A729,Sales!A:N,7,FALSE)</f>
        <v>26</v>
      </c>
      <c r="V729" s="2">
        <f>VLOOKUP(A729,Sales!A:N,8,FALSE)</f>
        <v>360</v>
      </c>
      <c r="W729" s="2">
        <f>VLOOKUP(A729,Sales!A:N,9,FALSE)</f>
        <v>535</v>
      </c>
      <c r="X729" s="2">
        <f>VLOOKUP(A729,Sales!A:N,10,FALSE)</f>
        <v>7</v>
      </c>
      <c r="Y729" s="2">
        <f>VLOOKUP(A729,Sales!A:N,11,FALSE)</f>
        <v>4</v>
      </c>
      <c r="Z729" s="2">
        <f>VLOOKUP(A729,Sales!A:N,12,FALSE)</f>
        <v>3</v>
      </c>
      <c r="AA729" s="2">
        <f>VLOOKUP(A729,Sales!A:N,13,FALSE)</f>
        <v>5</v>
      </c>
      <c r="AB729" s="2">
        <f>VLOOKUP(A729,Sales!A:N,14,FALSE)</f>
        <v>5</v>
      </c>
      <c r="AC729" s="2">
        <f>VLOOKUP(A729,Campaigns!A:I,2,FALSE)</f>
        <v>0</v>
      </c>
      <c r="AD729" s="2">
        <f>VLOOKUP(A729,Campaigns!A:I,3,FALSE)</f>
        <v>0</v>
      </c>
      <c r="AE729" s="2">
        <f>VLOOKUP(A729,Campaigns!A:I,4,FALSE)</f>
        <v>0</v>
      </c>
      <c r="AF729" s="2">
        <f>VLOOKUP(A729,Campaigns!A:I,5,FALSE)</f>
        <v>0</v>
      </c>
      <c r="AG729" s="2">
        <f>VLOOKUP(A729,Campaigns!A:I,6,FALSE)</f>
        <v>0</v>
      </c>
      <c r="AH729" s="2">
        <f>VLOOKUP(A729,Campaigns!A:I,7,FALSE)</f>
        <v>0</v>
      </c>
      <c r="AI729" s="2">
        <f>VLOOKUP(A729,Campaigns!A:I,8,FALSE)</f>
        <v>0</v>
      </c>
      <c r="AJ729" s="19" t="str">
        <f>VLOOKUP(A729,Campaigns!A:I,9,FALSE)</f>
        <v>7/19/2019</v>
      </c>
    </row>
    <row r="730" spans="1:36">
      <c r="A730" s="2">
        <v>2959</v>
      </c>
      <c r="B730" s="2">
        <f>VLOOKUP(A730, Customer!A:O, 2, FALSE)</f>
        <v>153201</v>
      </c>
      <c r="C730" s="2">
        <f>VLOOKUP(A730, Customer!A:O, 3, FALSE)</f>
        <v>1</v>
      </c>
      <c r="D730" s="2">
        <f>VLOOKUP(A730, Customer!A:O, 4, FALSE)</f>
        <v>1</v>
      </c>
      <c r="E730" s="2">
        <f>VLOOKUP(A730, Customer!A:O, 5, FALSE)</f>
        <v>45</v>
      </c>
      <c r="F730" s="2">
        <f>VLOOKUP(A730, Customer!A:O, 6, FALSE)</f>
        <v>0</v>
      </c>
      <c r="G730" s="2">
        <f>VLOOKUP(A730, Customer!A:O, 7, FALSE)</f>
        <v>0</v>
      </c>
      <c r="H730" s="2">
        <f>VLOOKUP(A730, Customer!A:O, 8, FALSE)</f>
        <v>1</v>
      </c>
      <c r="I730" s="2">
        <f>VLOOKUP(A730, Customer!A:O, 9, FALSE)</f>
        <v>0</v>
      </c>
      <c r="J730" s="2">
        <f>VLOOKUP(A730, Customer!A:O, 10, FALSE)</f>
        <v>0</v>
      </c>
      <c r="K730" s="2">
        <f>VLOOKUP(A730, Customer!A:O, 11, FALSE)</f>
        <v>0</v>
      </c>
      <c r="L730" s="2">
        <f>VLOOKUP(A730, Customer!A:O, 12, FALSE)</f>
        <v>1</v>
      </c>
      <c r="M730" s="2">
        <f>VLOOKUP(A730, Customer!A:O, 13, FALSE)</f>
        <v>0</v>
      </c>
      <c r="N730" s="2">
        <f>VLOOKUP(A730, Customer!A:O, 14, FALSE)</f>
        <v>0</v>
      </c>
      <c r="O730" s="2" t="str">
        <f>VLOOKUP(A730, Customer!A:O, 15, FALSE)</f>
        <v>State-Illinois</v>
      </c>
      <c r="P730" s="2">
        <f>VLOOKUP(A730,Sales!A:N,2,FALSE)</f>
        <v>49</v>
      </c>
      <c r="Q730">
        <f>VLOOKUP(A730,Sales!A:N,3,FALSE)</f>
        <v>806</v>
      </c>
      <c r="R730" s="2">
        <f>VLOOKUP(A730,Sales!A:N,4,FALSE)</f>
        <v>20</v>
      </c>
      <c r="S730" s="2">
        <f>VLOOKUP(A730,Sales!A:N,5,FALSE)</f>
        <v>233</v>
      </c>
      <c r="T730" s="2">
        <f>VLOOKUP(A730,Sales!A:N,6,FALSE)</f>
        <v>58</v>
      </c>
      <c r="U730" s="2">
        <f>VLOOKUP(A730,Sales!A:N,7,FALSE)</f>
        <v>0</v>
      </c>
      <c r="V730" s="2">
        <f>VLOOKUP(A730,Sales!A:N,8,FALSE)</f>
        <v>78</v>
      </c>
      <c r="W730" s="2">
        <f>VLOOKUP(A730,Sales!A:N,9,FALSE)</f>
        <v>1040</v>
      </c>
      <c r="X730" s="2">
        <f>VLOOKUP(A730,Sales!A:N,10,FALSE)</f>
        <v>8</v>
      </c>
      <c r="Y730" s="2">
        <f>VLOOKUP(A730,Sales!A:N,11,FALSE)</f>
        <v>6</v>
      </c>
      <c r="Z730" s="2">
        <f>VLOOKUP(A730,Sales!A:N,12,FALSE)</f>
        <v>3</v>
      </c>
      <c r="AA730" s="2">
        <f>VLOOKUP(A730,Sales!A:N,13,FALSE)</f>
        <v>5</v>
      </c>
      <c r="AB730" s="2">
        <f>VLOOKUP(A730,Sales!A:N,14,FALSE)</f>
        <v>7</v>
      </c>
      <c r="AC730" s="2">
        <f>VLOOKUP(A730,Campaigns!A:I,2,FALSE)</f>
        <v>0</v>
      </c>
      <c r="AD730" s="2">
        <f>VLOOKUP(A730,Campaigns!A:I,3,FALSE)</f>
        <v>0</v>
      </c>
      <c r="AE730" s="2">
        <f>VLOOKUP(A730,Campaigns!A:I,4,FALSE)</f>
        <v>0</v>
      </c>
      <c r="AF730" s="2">
        <f>VLOOKUP(A730,Campaigns!A:I,5,FALSE)</f>
        <v>0</v>
      </c>
      <c r="AG730" s="2">
        <f>VLOOKUP(A730,Campaigns!A:I,6,FALSE)</f>
        <v>0</v>
      </c>
      <c r="AH730" s="2">
        <f>VLOOKUP(A730,Campaigns!A:I,7,FALSE)</f>
        <v>0</v>
      </c>
      <c r="AI730" s="2">
        <f>VLOOKUP(A730,Campaigns!A:I,8,FALSE)</f>
        <v>0</v>
      </c>
      <c r="AJ730" s="19" t="str">
        <f>VLOOKUP(A730,Campaigns!A:I,9,FALSE)</f>
        <v>7/20/2019</v>
      </c>
    </row>
    <row r="731" spans="1:36">
      <c r="A731" s="2">
        <v>1353</v>
      </c>
      <c r="B731" s="2">
        <f>VLOOKUP(A731, Customer!A:O, 2, FALSE)</f>
        <v>152614</v>
      </c>
      <c r="C731" s="2">
        <f>VLOOKUP(A731, Customer!A:O, 3, FALSE)</f>
        <v>0</v>
      </c>
      <c r="D731" s="2">
        <f>VLOOKUP(A731, Customer!A:O, 4, FALSE)</f>
        <v>1</v>
      </c>
      <c r="E731" s="2">
        <f>VLOOKUP(A731, Customer!A:O, 5, FALSE)</f>
        <v>45</v>
      </c>
      <c r="F731" s="2">
        <f>VLOOKUP(A731, Customer!A:O, 6, FALSE)</f>
        <v>0</v>
      </c>
      <c r="G731" s="2">
        <f>VLOOKUP(A731, Customer!A:O, 7, FALSE)</f>
        <v>0</v>
      </c>
      <c r="H731" s="2">
        <f>VLOOKUP(A731, Customer!A:O, 8, FALSE)</f>
        <v>1</v>
      </c>
      <c r="I731" s="2">
        <f>VLOOKUP(A731, Customer!A:O, 9, FALSE)</f>
        <v>0</v>
      </c>
      <c r="J731" s="2">
        <f>VLOOKUP(A731, Customer!A:O, 10, FALSE)</f>
        <v>0</v>
      </c>
      <c r="K731" s="2">
        <f>VLOOKUP(A731, Customer!A:O, 11, FALSE)</f>
        <v>0</v>
      </c>
      <c r="L731" s="2">
        <f>VLOOKUP(A731, Customer!A:O, 12, FALSE)</f>
        <v>0</v>
      </c>
      <c r="M731" s="2">
        <f>VLOOKUP(A731, Customer!A:O, 13, FALSE)</f>
        <v>0</v>
      </c>
      <c r="N731" s="2">
        <f>VLOOKUP(A731, Customer!A:O, 14, FALSE)</f>
        <v>1</v>
      </c>
      <c r="O731" s="2" t="str">
        <f>VLOOKUP(A731, Customer!A:O, 15, FALSE)</f>
        <v>State-Texas</v>
      </c>
      <c r="P731" s="2">
        <f>VLOOKUP(A731,Sales!A:N,2,FALSE)</f>
        <v>63</v>
      </c>
      <c r="Q731">
        <f>VLOOKUP(A731,Sales!A:N,3,FALSE)</f>
        <v>2289</v>
      </c>
      <c r="R731" s="2">
        <f>VLOOKUP(A731,Sales!A:N,4,FALSE)</f>
        <v>0</v>
      </c>
      <c r="S731" s="2">
        <f>VLOOKUP(A731,Sales!A:N,5,FALSE)</f>
        <v>412</v>
      </c>
      <c r="T731" s="2">
        <f>VLOOKUP(A731,Sales!A:N,6,FALSE)</f>
        <v>35</v>
      </c>
      <c r="U731" s="2">
        <f>VLOOKUP(A731,Sales!A:N,7,FALSE)</f>
        <v>26</v>
      </c>
      <c r="V731" s="2">
        <f>VLOOKUP(A731,Sales!A:N,8,FALSE)</f>
        <v>110</v>
      </c>
      <c r="W731" s="2">
        <f>VLOOKUP(A731,Sales!A:N,9,FALSE)</f>
        <v>2651</v>
      </c>
      <c r="X731" s="2">
        <f>VLOOKUP(A731,Sales!A:N,10,FALSE)</f>
        <v>2</v>
      </c>
      <c r="Y731" s="2">
        <f>VLOOKUP(A731,Sales!A:N,11,FALSE)</f>
        <v>2</v>
      </c>
      <c r="Z731" s="2">
        <f>VLOOKUP(A731,Sales!A:N,12,FALSE)</f>
        <v>4</v>
      </c>
      <c r="AA731" s="2">
        <f>VLOOKUP(A731,Sales!A:N,13,FALSE)</f>
        <v>8</v>
      </c>
      <c r="AB731" s="2">
        <f>VLOOKUP(A731,Sales!A:N,14,FALSE)</f>
        <v>8</v>
      </c>
      <c r="AC731" s="2">
        <f>VLOOKUP(A731,Campaigns!A:I,2,FALSE)</f>
        <v>0</v>
      </c>
      <c r="AD731" s="2">
        <f>VLOOKUP(A731,Campaigns!A:I,3,FALSE)</f>
        <v>0</v>
      </c>
      <c r="AE731" s="2">
        <f>VLOOKUP(A731,Campaigns!A:I,4,FALSE)</f>
        <v>0</v>
      </c>
      <c r="AF731" s="2">
        <f>VLOOKUP(A731,Campaigns!A:I,5,FALSE)</f>
        <v>0</v>
      </c>
      <c r="AG731" s="2">
        <f>VLOOKUP(A731,Campaigns!A:I,6,FALSE)</f>
        <v>0</v>
      </c>
      <c r="AH731" s="2">
        <f>VLOOKUP(A731,Campaigns!A:I,7,FALSE)</f>
        <v>0</v>
      </c>
      <c r="AI731" s="2">
        <f>VLOOKUP(A731,Campaigns!A:I,8,FALSE)</f>
        <v>0</v>
      </c>
      <c r="AJ731" s="19">
        <f>VLOOKUP(A731,Campaigns!A:I,9,FALSE)</f>
        <v>43682</v>
      </c>
    </row>
    <row r="732" spans="1:36">
      <c r="A732" s="2">
        <v>1656</v>
      </c>
      <c r="B732" s="2">
        <f>VLOOKUP(A732, Customer!A:O, 2, FALSE)</f>
        <v>152614</v>
      </c>
      <c r="C732" s="2">
        <f>VLOOKUP(A732, Customer!A:O, 3, FALSE)</f>
        <v>0</v>
      </c>
      <c r="D732" s="2">
        <f>VLOOKUP(A732, Customer!A:O, 4, FALSE)</f>
        <v>1</v>
      </c>
      <c r="E732" s="2">
        <f>VLOOKUP(A732, Customer!A:O, 5, FALSE)</f>
        <v>45</v>
      </c>
      <c r="F732" s="2">
        <f>VLOOKUP(A732, Customer!A:O, 6, FALSE)</f>
        <v>0</v>
      </c>
      <c r="G732" s="2">
        <f>VLOOKUP(A732, Customer!A:O, 7, FALSE)</f>
        <v>0</v>
      </c>
      <c r="H732" s="2">
        <f>VLOOKUP(A732, Customer!A:O, 8, FALSE)</f>
        <v>1</v>
      </c>
      <c r="I732" s="2">
        <f>VLOOKUP(A732, Customer!A:O, 9, FALSE)</f>
        <v>0</v>
      </c>
      <c r="J732" s="2">
        <f>VLOOKUP(A732, Customer!A:O, 10, FALSE)</f>
        <v>0</v>
      </c>
      <c r="K732" s="2">
        <f>VLOOKUP(A732, Customer!A:O, 11, FALSE)</f>
        <v>0</v>
      </c>
      <c r="L732" s="2">
        <f>VLOOKUP(A732, Customer!A:O, 12, FALSE)</f>
        <v>0</v>
      </c>
      <c r="M732" s="2">
        <f>VLOOKUP(A732, Customer!A:O, 13, FALSE)</f>
        <v>0</v>
      </c>
      <c r="N732" s="2">
        <f>VLOOKUP(A732, Customer!A:O, 14, FALSE)</f>
        <v>1</v>
      </c>
      <c r="O732" s="2" t="str">
        <f>VLOOKUP(A732, Customer!A:O, 15, FALSE)</f>
        <v>State-Florida</v>
      </c>
      <c r="P732" s="2">
        <f>VLOOKUP(A732,Sales!A:N,2,FALSE)</f>
        <v>63</v>
      </c>
      <c r="Q732">
        <f>VLOOKUP(A732,Sales!A:N,3,FALSE)</f>
        <v>2289</v>
      </c>
      <c r="R732" s="2">
        <f>VLOOKUP(A732,Sales!A:N,4,FALSE)</f>
        <v>0</v>
      </c>
      <c r="S732" s="2">
        <f>VLOOKUP(A732,Sales!A:N,5,FALSE)</f>
        <v>412</v>
      </c>
      <c r="T732" s="2">
        <f>VLOOKUP(A732,Sales!A:N,6,FALSE)</f>
        <v>35</v>
      </c>
      <c r="U732" s="2">
        <f>VLOOKUP(A732,Sales!A:N,7,FALSE)</f>
        <v>26</v>
      </c>
      <c r="V732" s="2">
        <f>VLOOKUP(A732,Sales!A:N,8,FALSE)</f>
        <v>110</v>
      </c>
      <c r="W732" s="2">
        <f>VLOOKUP(A732,Sales!A:N,9,FALSE)</f>
        <v>2651</v>
      </c>
      <c r="X732" s="2">
        <f>VLOOKUP(A732,Sales!A:N,10,FALSE)</f>
        <v>2</v>
      </c>
      <c r="Y732" s="2">
        <f>VLOOKUP(A732,Sales!A:N,11,FALSE)</f>
        <v>2</v>
      </c>
      <c r="Z732" s="2">
        <f>VLOOKUP(A732,Sales!A:N,12,FALSE)</f>
        <v>4</v>
      </c>
      <c r="AA732" s="2">
        <f>VLOOKUP(A732,Sales!A:N,13,FALSE)</f>
        <v>8</v>
      </c>
      <c r="AB732" s="2">
        <f>VLOOKUP(A732,Sales!A:N,14,FALSE)</f>
        <v>8</v>
      </c>
      <c r="AC732" s="2">
        <f>VLOOKUP(A732,Campaigns!A:I,2,FALSE)</f>
        <v>0</v>
      </c>
      <c r="AD732" s="2">
        <f>VLOOKUP(A732,Campaigns!A:I,3,FALSE)</f>
        <v>0</v>
      </c>
      <c r="AE732" s="2">
        <f>VLOOKUP(A732,Campaigns!A:I,4,FALSE)</f>
        <v>0</v>
      </c>
      <c r="AF732" s="2">
        <f>VLOOKUP(A732,Campaigns!A:I,5,FALSE)</f>
        <v>0</v>
      </c>
      <c r="AG732" s="2">
        <f>VLOOKUP(A732,Campaigns!A:I,6,FALSE)</f>
        <v>0</v>
      </c>
      <c r="AH732" s="2">
        <f>VLOOKUP(A732,Campaigns!A:I,7,FALSE)</f>
        <v>0</v>
      </c>
      <c r="AI732" s="2">
        <f>VLOOKUP(A732,Campaigns!A:I,8,FALSE)</f>
        <v>0</v>
      </c>
      <c r="AJ732" s="19">
        <f>VLOOKUP(A732,Campaigns!A:I,9,FALSE)</f>
        <v>43682</v>
      </c>
    </row>
    <row r="733" spans="1:36">
      <c r="A733" s="2">
        <v>2315</v>
      </c>
      <c r="B733" s="2">
        <f>VLOOKUP(A733, Customer!A:O, 2, FALSE)</f>
        <v>151948</v>
      </c>
      <c r="C733" s="2">
        <f>VLOOKUP(A733, Customer!A:O, 3, FALSE)</f>
        <v>0</v>
      </c>
      <c r="D733" s="2">
        <f>VLOOKUP(A733, Customer!A:O, 4, FALSE)</f>
        <v>1</v>
      </c>
      <c r="E733" s="2">
        <f>VLOOKUP(A733, Customer!A:O, 5, FALSE)</f>
        <v>45</v>
      </c>
      <c r="F733" s="2">
        <f>VLOOKUP(A733, Customer!A:O, 6, FALSE)</f>
        <v>0</v>
      </c>
      <c r="G733" s="2">
        <f>VLOOKUP(A733, Customer!A:O, 7, FALSE)</f>
        <v>1</v>
      </c>
      <c r="H733" s="2">
        <f>VLOOKUP(A733, Customer!A:O, 8, FALSE)</f>
        <v>0</v>
      </c>
      <c r="I733" s="2">
        <f>VLOOKUP(A733, Customer!A:O, 9, FALSE)</f>
        <v>0</v>
      </c>
      <c r="J733" s="2">
        <f>VLOOKUP(A733, Customer!A:O, 10, FALSE)</f>
        <v>0</v>
      </c>
      <c r="K733" s="2">
        <f>VLOOKUP(A733, Customer!A:O, 11, FALSE)</f>
        <v>0</v>
      </c>
      <c r="L733" s="2">
        <f>VLOOKUP(A733, Customer!A:O, 12, FALSE)</f>
        <v>1</v>
      </c>
      <c r="M733" s="2">
        <f>VLOOKUP(A733, Customer!A:O, 13, FALSE)</f>
        <v>0</v>
      </c>
      <c r="N733" s="2">
        <f>VLOOKUP(A733, Customer!A:O, 14, FALSE)</f>
        <v>0</v>
      </c>
      <c r="O733" s="2" t="str">
        <f>VLOOKUP(A733, Customer!A:O, 15, FALSE)</f>
        <v>State-California</v>
      </c>
      <c r="P733" s="2">
        <f>VLOOKUP(A733,Sales!A:N,2,FALSE)</f>
        <v>51</v>
      </c>
      <c r="Q733">
        <f>VLOOKUP(A733,Sales!A:N,3,FALSE)</f>
        <v>240</v>
      </c>
      <c r="R733" s="2">
        <f>VLOOKUP(A733,Sales!A:N,4,FALSE)</f>
        <v>97</v>
      </c>
      <c r="S733" s="2">
        <f>VLOOKUP(A733,Sales!A:N,5,FALSE)</f>
        <v>158</v>
      </c>
      <c r="T733" s="2">
        <f>VLOOKUP(A733,Sales!A:N,6,FALSE)</f>
        <v>208</v>
      </c>
      <c r="U733" s="2">
        <f>VLOOKUP(A733,Sales!A:N,7,FALSE)</f>
        <v>88</v>
      </c>
      <c r="V733" s="2">
        <f>VLOOKUP(A733,Sales!A:N,8,FALSE)</f>
        <v>120</v>
      </c>
      <c r="W733" s="2">
        <f>VLOOKUP(A733,Sales!A:N,9,FALSE)</f>
        <v>670</v>
      </c>
      <c r="X733" s="2">
        <f>VLOOKUP(A733,Sales!A:N,10,FALSE)</f>
        <v>2</v>
      </c>
      <c r="Y733" s="2">
        <f>VLOOKUP(A733,Sales!A:N,11,FALSE)</f>
        <v>5</v>
      </c>
      <c r="Z733" s="2">
        <f>VLOOKUP(A733,Sales!A:N,12,FALSE)</f>
        <v>2</v>
      </c>
      <c r="AA733" s="2">
        <f>VLOOKUP(A733,Sales!A:N,13,FALSE)</f>
        <v>4</v>
      </c>
      <c r="AB733" s="2">
        <f>VLOOKUP(A733,Sales!A:N,14,FALSE)</f>
        <v>5</v>
      </c>
      <c r="AC733" s="2">
        <f>VLOOKUP(A733,Campaigns!A:I,2,FALSE)</f>
        <v>0</v>
      </c>
      <c r="AD733" s="2">
        <f>VLOOKUP(A733,Campaigns!A:I,3,FALSE)</f>
        <v>0</v>
      </c>
      <c r="AE733" s="2">
        <f>VLOOKUP(A733,Campaigns!A:I,4,FALSE)</f>
        <v>0</v>
      </c>
      <c r="AF733" s="2">
        <f>VLOOKUP(A733,Campaigns!A:I,5,FALSE)</f>
        <v>0</v>
      </c>
      <c r="AG733" s="2">
        <f>VLOOKUP(A733,Campaigns!A:I,6,FALSE)</f>
        <v>0</v>
      </c>
      <c r="AH733" s="2">
        <f>VLOOKUP(A733,Campaigns!A:I,7,FALSE)</f>
        <v>0</v>
      </c>
      <c r="AI733" s="2">
        <f>VLOOKUP(A733,Campaigns!A:I,8,FALSE)</f>
        <v>0</v>
      </c>
      <c r="AJ733" s="19" t="str">
        <f>VLOOKUP(A733,Campaigns!A:I,9,FALSE)</f>
        <v>2/22/2020</v>
      </c>
    </row>
    <row r="734" spans="1:36">
      <c r="A734" s="2">
        <v>1845</v>
      </c>
      <c r="B734" s="2">
        <f>VLOOKUP(A734, Customer!A:O, 2, FALSE)</f>
        <v>149514</v>
      </c>
      <c r="C734" s="2">
        <f>VLOOKUP(A734, Customer!A:O, 3, FALSE)</f>
        <v>1</v>
      </c>
      <c r="D734" s="2">
        <f>VLOOKUP(A734, Customer!A:O, 4, FALSE)</f>
        <v>0</v>
      </c>
      <c r="E734" s="2">
        <f>VLOOKUP(A734, Customer!A:O, 5, FALSE)</f>
        <v>45</v>
      </c>
      <c r="F734" s="2">
        <f>VLOOKUP(A734, Customer!A:O, 6, FALSE)</f>
        <v>0</v>
      </c>
      <c r="G734" s="2">
        <f>VLOOKUP(A734, Customer!A:O, 7, FALSE)</f>
        <v>0</v>
      </c>
      <c r="H734" s="2">
        <f>VLOOKUP(A734, Customer!A:O, 8, FALSE)</f>
        <v>1</v>
      </c>
      <c r="I734" s="2">
        <f>VLOOKUP(A734, Customer!A:O, 9, FALSE)</f>
        <v>0</v>
      </c>
      <c r="J734" s="2">
        <f>VLOOKUP(A734, Customer!A:O, 10, FALSE)</f>
        <v>0</v>
      </c>
      <c r="K734" s="2">
        <f>VLOOKUP(A734, Customer!A:O, 11, FALSE)</f>
        <v>0</v>
      </c>
      <c r="L734" s="2">
        <f>VLOOKUP(A734, Customer!A:O, 12, FALSE)</f>
        <v>0</v>
      </c>
      <c r="M734" s="2">
        <f>VLOOKUP(A734, Customer!A:O, 13, FALSE)</f>
        <v>0</v>
      </c>
      <c r="N734" s="2">
        <f>VLOOKUP(A734, Customer!A:O, 14, FALSE)</f>
        <v>0</v>
      </c>
      <c r="O734" s="2" t="str">
        <f>VLOOKUP(A734, Customer!A:O, 15, FALSE)</f>
        <v>State-Texas</v>
      </c>
      <c r="P734" s="2">
        <f>VLOOKUP(A734,Sales!A:N,2,FALSE)</f>
        <v>61</v>
      </c>
      <c r="Q734">
        <f>VLOOKUP(A734,Sales!A:N,3,FALSE)</f>
        <v>266</v>
      </c>
      <c r="R734" s="2">
        <f>VLOOKUP(A734,Sales!A:N,4,FALSE)</f>
        <v>118</v>
      </c>
      <c r="S734" s="2">
        <f>VLOOKUP(A734,Sales!A:N,5,FALSE)</f>
        <v>236</v>
      </c>
      <c r="T734" s="2">
        <f>VLOOKUP(A734,Sales!A:N,6,FALSE)</f>
        <v>175</v>
      </c>
      <c r="U734" s="2">
        <f>VLOOKUP(A734,Sales!A:N,7,FALSE)</f>
        <v>39</v>
      </c>
      <c r="V734" s="2">
        <f>VLOOKUP(A734,Sales!A:N,8,FALSE)</f>
        <v>281</v>
      </c>
      <c r="W734" s="2">
        <f>VLOOKUP(A734,Sales!A:N,9,FALSE)</f>
        <v>553</v>
      </c>
      <c r="X734" s="2">
        <f>VLOOKUP(A734,Sales!A:N,10,FALSE)</f>
        <v>2</v>
      </c>
      <c r="Y734" s="2">
        <f>VLOOKUP(A734,Sales!A:N,11,FALSE)</f>
        <v>6</v>
      </c>
      <c r="Z734" s="2">
        <f>VLOOKUP(A734,Sales!A:N,12,FALSE)</f>
        <v>1</v>
      </c>
      <c r="AA734" s="2">
        <f>VLOOKUP(A734,Sales!A:N,13,FALSE)</f>
        <v>4</v>
      </c>
      <c r="AB734" s="2">
        <f>VLOOKUP(A734,Sales!A:N,14,FALSE)</f>
        <v>7</v>
      </c>
      <c r="AC734" s="2">
        <f>VLOOKUP(A734,Campaigns!A:I,2,FALSE)</f>
        <v>0</v>
      </c>
      <c r="AD734" s="2">
        <f>VLOOKUP(A734,Campaigns!A:I,3,FALSE)</f>
        <v>0</v>
      </c>
      <c r="AE734" s="2">
        <f>VLOOKUP(A734,Campaigns!A:I,4,FALSE)</f>
        <v>0</v>
      </c>
      <c r="AF734" s="2">
        <f>VLOOKUP(A734,Campaigns!A:I,5,FALSE)</f>
        <v>0</v>
      </c>
      <c r="AG734" s="2">
        <f>VLOOKUP(A734,Campaigns!A:I,6,FALSE)</f>
        <v>0</v>
      </c>
      <c r="AH734" s="2">
        <f>VLOOKUP(A734,Campaigns!A:I,7,FALSE)</f>
        <v>0</v>
      </c>
      <c r="AI734" s="2">
        <f>VLOOKUP(A734,Campaigns!A:I,8,FALSE)</f>
        <v>0</v>
      </c>
      <c r="AJ734" s="19" t="str">
        <f>VLOOKUP(A734,Campaigns!A:I,9,FALSE)</f>
        <v>5/23/2020</v>
      </c>
    </row>
    <row r="735" spans="1:36">
      <c r="A735" s="2">
        <v>1355</v>
      </c>
      <c r="B735" s="2">
        <f>VLOOKUP(A735, Customer!A:O, 2, FALSE)</f>
        <v>148178</v>
      </c>
      <c r="C735" s="2">
        <f>VLOOKUP(A735, Customer!A:O, 3, FALSE)</f>
        <v>1</v>
      </c>
      <c r="D735" s="2">
        <f>VLOOKUP(A735, Customer!A:O, 4, FALSE)</f>
        <v>1</v>
      </c>
      <c r="E735" s="2">
        <f>VLOOKUP(A735, Customer!A:O, 5, FALSE)</f>
        <v>45</v>
      </c>
      <c r="F735" s="2">
        <f>VLOOKUP(A735, Customer!A:O, 6, FALSE)</f>
        <v>0</v>
      </c>
      <c r="G735" s="2">
        <f>VLOOKUP(A735, Customer!A:O, 7, FALSE)</f>
        <v>1</v>
      </c>
      <c r="H735" s="2">
        <f>VLOOKUP(A735, Customer!A:O, 8, FALSE)</f>
        <v>0</v>
      </c>
      <c r="I735" s="2">
        <f>VLOOKUP(A735, Customer!A:O, 9, FALSE)</f>
        <v>0</v>
      </c>
      <c r="J735" s="2">
        <f>VLOOKUP(A735, Customer!A:O, 10, FALSE)</f>
        <v>0</v>
      </c>
      <c r="K735" s="2">
        <f>VLOOKUP(A735, Customer!A:O, 11, FALSE)</f>
        <v>0</v>
      </c>
      <c r="L735" s="2">
        <f>VLOOKUP(A735, Customer!A:O, 12, FALSE)</f>
        <v>1</v>
      </c>
      <c r="M735" s="2">
        <f>VLOOKUP(A735, Customer!A:O, 13, FALSE)</f>
        <v>0</v>
      </c>
      <c r="N735" s="2">
        <f>VLOOKUP(A735, Customer!A:O, 14, FALSE)</f>
        <v>0</v>
      </c>
      <c r="O735" s="2" t="str">
        <f>VLOOKUP(A735, Customer!A:O, 15, FALSE)</f>
        <v>State-California</v>
      </c>
      <c r="P735" s="2">
        <f>VLOOKUP(A735,Sales!A:N,2,FALSE)</f>
        <v>69</v>
      </c>
      <c r="Q735">
        <f>VLOOKUP(A735,Sales!A:N,3,FALSE)</f>
        <v>489</v>
      </c>
      <c r="R735" s="2">
        <f>VLOOKUP(A735,Sales!A:N,4,FALSE)</f>
        <v>12</v>
      </c>
      <c r="S735" s="2">
        <f>VLOOKUP(A735,Sales!A:N,5,FALSE)</f>
        <v>138</v>
      </c>
      <c r="T735" s="2">
        <f>VLOOKUP(A735,Sales!A:N,6,FALSE)</f>
        <v>18</v>
      </c>
      <c r="U735" s="2">
        <f>VLOOKUP(A735,Sales!A:N,7,FALSE)</f>
        <v>6</v>
      </c>
      <c r="V735" s="2">
        <f>VLOOKUP(A735,Sales!A:N,8,FALSE)</f>
        <v>117</v>
      </c>
      <c r="W735" s="2">
        <f>VLOOKUP(A735,Sales!A:N,9,FALSE)</f>
        <v>547</v>
      </c>
      <c r="X735" s="2">
        <f>VLOOKUP(A735,Sales!A:N,10,FALSE)</f>
        <v>6</v>
      </c>
      <c r="Y735" s="2">
        <f>VLOOKUP(A735,Sales!A:N,11,FALSE)</f>
        <v>5</v>
      </c>
      <c r="Z735" s="2">
        <f>VLOOKUP(A735,Sales!A:N,12,FALSE)</f>
        <v>1</v>
      </c>
      <c r="AA735" s="2">
        <f>VLOOKUP(A735,Sales!A:N,13,FALSE)</f>
        <v>4</v>
      </c>
      <c r="AB735" s="2">
        <f>VLOOKUP(A735,Sales!A:N,14,FALSE)</f>
        <v>8</v>
      </c>
      <c r="AC735" s="2">
        <f>VLOOKUP(A735,Campaigns!A:I,2,FALSE)</f>
        <v>0</v>
      </c>
      <c r="AD735" s="2">
        <f>VLOOKUP(A735,Campaigns!A:I,3,FALSE)</f>
        <v>0</v>
      </c>
      <c r="AE735" s="2">
        <f>VLOOKUP(A735,Campaigns!A:I,4,FALSE)</f>
        <v>0</v>
      </c>
      <c r="AF735" s="2">
        <f>VLOOKUP(A735,Campaigns!A:I,5,FALSE)</f>
        <v>0</v>
      </c>
      <c r="AG735" s="2">
        <f>VLOOKUP(A735,Campaigns!A:I,6,FALSE)</f>
        <v>0</v>
      </c>
      <c r="AH735" s="2">
        <f>VLOOKUP(A735,Campaigns!A:I,7,FALSE)</f>
        <v>0</v>
      </c>
      <c r="AI735" s="2">
        <f>VLOOKUP(A735,Campaigns!A:I,8,FALSE)</f>
        <v>0</v>
      </c>
      <c r="AJ735" s="19">
        <f>VLOOKUP(A735,Campaigns!A:I,9,FALSE)</f>
        <v>43559</v>
      </c>
    </row>
    <row r="736" spans="1:36">
      <c r="A736" s="2">
        <v>2744</v>
      </c>
      <c r="B736" s="2">
        <f>VLOOKUP(A736, Customer!A:O, 2, FALSE)</f>
        <v>147808</v>
      </c>
      <c r="C736" s="2">
        <f>VLOOKUP(A736, Customer!A:O, 3, FALSE)</f>
        <v>0</v>
      </c>
      <c r="D736" s="2">
        <f>VLOOKUP(A736, Customer!A:O, 4, FALSE)</f>
        <v>1</v>
      </c>
      <c r="E736" s="2">
        <f>VLOOKUP(A736, Customer!A:O, 5, FALSE)</f>
        <v>45</v>
      </c>
      <c r="F736" s="2">
        <f>VLOOKUP(A736, Customer!A:O, 6, FALSE)</f>
        <v>0</v>
      </c>
      <c r="G736" s="2">
        <f>VLOOKUP(A736, Customer!A:O, 7, FALSE)</f>
        <v>1</v>
      </c>
      <c r="H736" s="2">
        <f>VLOOKUP(A736, Customer!A:O, 8, FALSE)</f>
        <v>0</v>
      </c>
      <c r="I736" s="2">
        <f>VLOOKUP(A736, Customer!A:O, 9, FALSE)</f>
        <v>0</v>
      </c>
      <c r="J736" s="2">
        <f>VLOOKUP(A736, Customer!A:O, 10, FALSE)</f>
        <v>0</v>
      </c>
      <c r="K736" s="2">
        <f>VLOOKUP(A736, Customer!A:O, 11, FALSE)</f>
        <v>0</v>
      </c>
      <c r="L736" s="2">
        <f>VLOOKUP(A736, Customer!A:O, 12, FALSE)</f>
        <v>0</v>
      </c>
      <c r="M736" s="2">
        <f>VLOOKUP(A736, Customer!A:O, 13, FALSE)</f>
        <v>1</v>
      </c>
      <c r="N736" s="2">
        <f>VLOOKUP(A736, Customer!A:O, 14, FALSE)</f>
        <v>0</v>
      </c>
      <c r="O736" s="2" t="str">
        <f>VLOOKUP(A736, Customer!A:O, 15, FALSE)</f>
        <v>State-New York</v>
      </c>
      <c r="P736" s="2">
        <f>VLOOKUP(A736,Sales!A:N,2,FALSE)</f>
        <v>30</v>
      </c>
      <c r="Q736">
        <f>VLOOKUP(A736,Sales!A:N,3,FALSE)</f>
        <v>380</v>
      </c>
      <c r="R736" s="2">
        <f>VLOOKUP(A736,Sales!A:N,4,FALSE)</f>
        <v>3</v>
      </c>
      <c r="S736" s="2">
        <f>VLOOKUP(A736,Sales!A:N,5,FALSE)</f>
        <v>80</v>
      </c>
      <c r="T736" s="2">
        <f>VLOOKUP(A736,Sales!A:N,6,FALSE)</f>
        <v>6</v>
      </c>
      <c r="U736" s="2">
        <f>VLOOKUP(A736,Sales!A:N,7,FALSE)</f>
        <v>0</v>
      </c>
      <c r="V736" s="2">
        <f>VLOOKUP(A736,Sales!A:N,8,FALSE)</f>
        <v>223</v>
      </c>
      <c r="W736" s="2">
        <f>VLOOKUP(A736,Sales!A:N,9,FALSE)</f>
        <v>247</v>
      </c>
      <c r="X736" s="2">
        <f>VLOOKUP(A736,Sales!A:N,10,FALSE)</f>
        <v>2</v>
      </c>
      <c r="Y736" s="2">
        <f>VLOOKUP(A736,Sales!A:N,11,FALSE)</f>
        <v>3</v>
      </c>
      <c r="Z736" s="2">
        <f>VLOOKUP(A736,Sales!A:N,12,FALSE)</f>
        <v>2</v>
      </c>
      <c r="AA736" s="2">
        <f>VLOOKUP(A736,Sales!A:N,13,FALSE)</f>
        <v>3</v>
      </c>
      <c r="AB736" s="2">
        <f>VLOOKUP(A736,Sales!A:N,14,FALSE)</f>
        <v>7</v>
      </c>
      <c r="AC736" s="2">
        <f>VLOOKUP(A736,Campaigns!A:I,2,FALSE)</f>
        <v>1</v>
      </c>
      <c r="AD736" s="2">
        <f>VLOOKUP(A736,Campaigns!A:I,3,FALSE)</f>
        <v>0</v>
      </c>
      <c r="AE736" s="2">
        <f>VLOOKUP(A736,Campaigns!A:I,4,FALSE)</f>
        <v>0</v>
      </c>
      <c r="AF736" s="2">
        <f>VLOOKUP(A736,Campaigns!A:I,5,FALSE)</f>
        <v>0</v>
      </c>
      <c r="AG736" s="2">
        <f>VLOOKUP(A736,Campaigns!A:I,6,FALSE)</f>
        <v>0</v>
      </c>
      <c r="AH736" s="2">
        <f>VLOOKUP(A736,Campaigns!A:I,7,FALSE)</f>
        <v>0</v>
      </c>
      <c r="AI736" s="2">
        <f>VLOOKUP(A736,Campaigns!A:I,8,FALSE)</f>
        <v>0</v>
      </c>
      <c r="AJ736" s="19" t="str">
        <f>VLOOKUP(A736,Campaigns!A:I,9,FALSE)</f>
        <v>3/26/2020</v>
      </c>
    </row>
    <row r="737" spans="1:36">
      <c r="A737" s="2">
        <v>1514</v>
      </c>
      <c r="B737" s="2">
        <f>VLOOKUP(A737, Customer!A:O, 2, FALSE)</f>
        <v>147682</v>
      </c>
      <c r="C737" s="2">
        <f>VLOOKUP(A737, Customer!A:O, 3, FALSE)</f>
        <v>0</v>
      </c>
      <c r="D737" s="2">
        <f>VLOOKUP(A737, Customer!A:O, 4, FALSE)</f>
        <v>1</v>
      </c>
      <c r="E737" s="2">
        <f>VLOOKUP(A737, Customer!A:O, 5, FALSE)</f>
        <v>45</v>
      </c>
      <c r="F737" s="2">
        <f>VLOOKUP(A737, Customer!A:O, 6, FALSE)</f>
        <v>0</v>
      </c>
      <c r="G737" s="2">
        <f>VLOOKUP(A737, Customer!A:O, 7, FALSE)</f>
        <v>0</v>
      </c>
      <c r="H737" s="2">
        <f>VLOOKUP(A737, Customer!A:O, 8, FALSE)</f>
        <v>0</v>
      </c>
      <c r="I737" s="2">
        <f>VLOOKUP(A737, Customer!A:O, 9, FALSE)</f>
        <v>0</v>
      </c>
      <c r="J737" s="2">
        <f>VLOOKUP(A737, Customer!A:O, 10, FALSE)</f>
        <v>1</v>
      </c>
      <c r="K737" s="2">
        <f>VLOOKUP(A737, Customer!A:O, 11, FALSE)</f>
        <v>0</v>
      </c>
      <c r="L737" s="2">
        <f>VLOOKUP(A737, Customer!A:O, 12, FALSE)</f>
        <v>0</v>
      </c>
      <c r="M737" s="2">
        <f>VLOOKUP(A737, Customer!A:O, 13, FALSE)</f>
        <v>0</v>
      </c>
      <c r="N737" s="2">
        <f>VLOOKUP(A737, Customer!A:O, 14, FALSE)</f>
        <v>0</v>
      </c>
      <c r="O737" s="2" t="str">
        <f>VLOOKUP(A737, Customer!A:O, 15, FALSE)</f>
        <v>State-New York</v>
      </c>
      <c r="P737" s="2">
        <f>VLOOKUP(A737,Sales!A:N,2,FALSE)</f>
        <v>80</v>
      </c>
      <c r="Q737">
        <f>VLOOKUP(A737,Sales!A:N,3,FALSE)</f>
        <v>502</v>
      </c>
      <c r="R737" s="2">
        <f>VLOOKUP(A737,Sales!A:N,4,FALSE)</f>
        <v>189</v>
      </c>
      <c r="S737" s="2">
        <f>VLOOKUP(A737,Sales!A:N,5,FALSE)</f>
        <v>257</v>
      </c>
      <c r="T737" s="2">
        <f>VLOOKUP(A737,Sales!A:N,6,FALSE)</f>
        <v>300</v>
      </c>
      <c r="U737" s="2">
        <f>VLOOKUP(A737,Sales!A:N,7,FALSE)</f>
        <v>177</v>
      </c>
      <c r="V737" s="2">
        <f>VLOOKUP(A737,Sales!A:N,8,FALSE)</f>
        <v>189</v>
      </c>
      <c r="W737" s="2">
        <f>VLOOKUP(A737,Sales!A:N,9,FALSE)</f>
        <v>1236</v>
      </c>
      <c r="X737" s="2">
        <f>VLOOKUP(A737,Sales!A:N,10,FALSE)</f>
        <v>4</v>
      </c>
      <c r="Y737" s="2">
        <f>VLOOKUP(A737,Sales!A:N,11,FALSE)</f>
        <v>4</v>
      </c>
      <c r="Z737" s="2">
        <f>VLOOKUP(A737,Sales!A:N,12,FALSE)</f>
        <v>3</v>
      </c>
      <c r="AA737" s="2">
        <f>VLOOKUP(A737,Sales!A:N,13,FALSE)</f>
        <v>8</v>
      </c>
      <c r="AB737" s="2">
        <f>VLOOKUP(A737,Sales!A:N,14,FALSE)</f>
        <v>5</v>
      </c>
      <c r="AC737" s="2">
        <f>VLOOKUP(A737,Campaigns!A:I,2,FALSE)</f>
        <v>0</v>
      </c>
      <c r="AD737" s="2">
        <f>VLOOKUP(A737,Campaigns!A:I,3,FALSE)</f>
        <v>0</v>
      </c>
      <c r="AE737" s="2">
        <f>VLOOKUP(A737,Campaigns!A:I,4,FALSE)</f>
        <v>0</v>
      </c>
      <c r="AF737" s="2">
        <f>VLOOKUP(A737,Campaigns!A:I,5,FALSE)</f>
        <v>0</v>
      </c>
      <c r="AG737" s="2">
        <f>VLOOKUP(A737,Campaigns!A:I,6,FALSE)</f>
        <v>0</v>
      </c>
      <c r="AH737" s="2">
        <f>VLOOKUP(A737,Campaigns!A:I,7,FALSE)</f>
        <v>0</v>
      </c>
      <c r="AI737" s="2">
        <f>VLOOKUP(A737,Campaigns!A:I,8,FALSE)</f>
        <v>0</v>
      </c>
      <c r="AJ737" s="19" t="str">
        <f>VLOOKUP(A737,Campaigns!A:I,9,FALSE)</f>
        <v>7/23/2019</v>
      </c>
    </row>
    <row r="738" spans="1:36">
      <c r="A738" s="2">
        <v>2483</v>
      </c>
      <c r="B738" s="2">
        <f>VLOOKUP(A738, Customer!A:O, 2, FALSE)</f>
        <v>146772</v>
      </c>
      <c r="C738" s="2">
        <f>VLOOKUP(A738, Customer!A:O, 3, FALSE)</f>
        <v>0</v>
      </c>
      <c r="D738" s="2">
        <f>VLOOKUP(A738, Customer!A:O, 4, FALSE)</f>
        <v>1</v>
      </c>
      <c r="E738" s="2">
        <f>VLOOKUP(A738, Customer!A:O, 5, FALSE)</f>
        <v>45</v>
      </c>
      <c r="F738" s="2">
        <f>VLOOKUP(A738, Customer!A:O, 6, FALSE)</f>
        <v>0</v>
      </c>
      <c r="G738" s="2">
        <f>VLOOKUP(A738, Customer!A:O, 7, FALSE)</f>
        <v>0</v>
      </c>
      <c r="H738" s="2">
        <f>VLOOKUP(A738, Customer!A:O, 8, FALSE)</f>
        <v>0</v>
      </c>
      <c r="I738" s="2">
        <f>VLOOKUP(A738, Customer!A:O, 9, FALSE)</f>
        <v>1</v>
      </c>
      <c r="J738" s="2">
        <f>VLOOKUP(A738, Customer!A:O, 10, FALSE)</f>
        <v>0</v>
      </c>
      <c r="K738" s="2">
        <f>VLOOKUP(A738, Customer!A:O, 11, FALSE)</f>
        <v>0</v>
      </c>
      <c r="L738" s="2">
        <f>VLOOKUP(A738, Customer!A:O, 12, FALSE)</f>
        <v>0</v>
      </c>
      <c r="M738" s="2">
        <f>VLOOKUP(A738, Customer!A:O, 13, FALSE)</f>
        <v>0</v>
      </c>
      <c r="N738" s="2">
        <f>VLOOKUP(A738, Customer!A:O, 14, FALSE)</f>
        <v>0</v>
      </c>
      <c r="O738" s="2" t="str">
        <f>VLOOKUP(A738, Customer!A:O, 15, FALSE)</f>
        <v>State-California</v>
      </c>
      <c r="P738" s="2">
        <f>VLOOKUP(A738,Sales!A:N,2,FALSE)</f>
        <v>88</v>
      </c>
      <c r="Q738">
        <f>VLOOKUP(A738,Sales!A:N,3,FALSE)</f>
        <v>1098</v>
      </c>
      <c r="R738" s="2">
        <f>VLOOKUP(A738,Sales!A:N,4,FALSE)</f>
        <v>326</v>
      </c>
      <c r="S738" s="2">
        <f>VLOOKUP(A738,Sales!A:N,5,FALSE)</f>
        <v>593</v>
      </c>
      <c r="T738" s="2">
        <f>VLOOKUP(A738,Sales!A:N,6,FALSE)</f>
        <v>618</v>
      </c>
      <c r="U738" s="2">
        <f>VLOOKUP(A738,Sales!A:N,7,FALSE)</f>
        <v>474</v>
      </c>
      <c r="V738" s="2">
        <f>VLOOKUP(A738,Sales!A:N,8,FALSE)</f>
        <v>179</v>
      </c>
      <c r="W738" s="2">
        <f>VLOOKUP(A738,Sales!A:N,9,FALSE)</f>
        <v>2931</v>
      </c>
      <c r="X738" s="2">
        <f>VLOOKUP(A738,Sales!A:N,10,FALSE)</f>
        <v>6</v>
      </c>
      <c r="Y738" s="2">
        <f>VLOOKUP(A738,Sales!A:N,11,FALSE)</f>
        <v>11</v>
      </c>
      <c r="Z738" s="2">
        <f>VLOOKUP(A738,Sales!A:N,12,FALSE)</f>
        <v>8</v>
      </c>
      <c r="AA738" s="2">
        <f>VLOOKUP(A738,Sales!A:N,13,FALSE)</f>
        <v>5</v>
      </c>
      <c r="AB738" s="2">
        <f>VLOOKUP(A738,Sales!A:N,14,FALSE)</f>
        <v>8</v>
      </c>
      <c r="AC738" s="2">
        <f>VLOOKUP(A738,Campaigns!A:I,2,FALSE)</f>
        <v>1</v>
      </c>
      <c r="AD738" s="2">
        <f>VLOOKUP(A738,Campaigns!A:I,3,FALSE)</f>
        <v>0</v>
      </c>
      <c r="AE738" s="2">
        <f>VLOOKUP(A738,Campaigns!A:I,4,FALSE)</f>
        <v>0</v>
      </c>
      <c r="AF738" s="2">
        <f>VLOOKUP(A738,Campaigns!A:I,5,FALSE)</f>
        <v>0</v>
      </c>
      <c r="AG738" s="2">
        <f>VLOOKUP(A738,Campaigns!A:I,6,FALSE)</f>
        <v>0</v>
      </c>
      <c r="AH738" s="2">
        <f>VLOOKUP(A738,Campaigns!A:I,7,FALSE)</f>
        <v>0</v>
      </c>
      <c r="AI738" s="2">
        <f>VLOOKUP(A738,Campaigns!A:I,8,FALSE)</f>
        <v>0</v>
      </c>
      <c r="AJ738" s="19" t="str">
        <f>VLOOKUP(A738,Campaigns!A:I,9,FALSE)</f>
        <v>4/14/2019</v>
      </c>
    </row>
    <row r="739" spans="1:36">
      <c r="A739" s="2">
        <v>2260</v>
      </c>
      <c r="B739" s="2">
        <f>VLOOKUP(A739, Customer!A:O, 2, FALSE)</f>
        <v>146149</v>
      </c>
      <c r="C739" s="2">
        <f>VLOOKUP(A739, Customer!A:O, 3, FALSE)</f>
        <v>0</v>
      </c>
      <c r="D739" s="2">
        <f>VLOOKUP(A739, Customer!A:O, 4, FALSE)</f>
        <v>1</v>
      </c>
      <c r="E739" s="2">
        <f>VLOOKUP(A739, Customer!A:O, 5, FALSE)</f>
        <v>45</v>
      </c>
      <c r="F739" s="2">
        <f>VLOOKUP(A739, Customer!A:O, 6, FALSE)</f>
        <v>0</v>
      </c>
      <c r="G739" s="2">
        <f>VLOOKUP(A739, Customer!A:O, 7, FALSE)</f>
        <v>1</v>
      </c>
      <c r="H739" s="2">
        <f>VLOOKUP(A739, Customer!A:O, 8, FALSE)</f>
        <v>0</v>
      </c>
      <c r="I739" s="2">
        <f>VLOOKUP(A739, Customer!A:O, 9, FALSE)</f>
        <v>0</v>
      </c>
      <c r="J739" s="2">
        <f>VLOOKUP(A739, Customer!A:O, 10, FALSE)</f>
        <v>0</v>
      </c>
      <c r="K739" s="2">
        <f>VLOOKUP(A739, Customer!A:O, 11, FALSE)</f>
        <v>0</v>
      </c>
      <c r="L739" s="2">
        <f>VLOOKUP(A739, Customer!A:O, 12, FALSE)</f>
        <v>1</v>
      </c>
      <c r="M739" s="2">
        <f>VLOOKUP(A739, Customer!A:O, 13, FALSE)</f>
        <v>0</v>
      </c>
      <c r="N739" s="2">
        <f>VLOOKUP(A739, Customer!A:O, 14, FALSE)</f>
        <v>0</v>
      </c>
      <c r="O739" s="2" t="str">
        <f>VLOOKUP(A739, Customer!A:O, 15, FALSE)</f>
        <v>State-Other</v>
      </c>
      <c r="P739" s="2">
        <f>VLOOKUP(A739,Sales!A:N,2,FALSE)</f>
        <v>36</v>
      </c>
      <c r="Q739">
        <f>VLOOKUP(A739,Sales!A:N,3,FALSE)</f>
        <v>804</v>
      </c>
      <c r="R739" s="2">
        <f>VLOOKUP(A739,Sales!A:N,4,FALSE)</f>
        <v>19</v>
      </c>
      <c r="S739" s="2">
        <f>VLOOKUP(A739,Sales!A:N,5,FALSE)</f>
        <v>225</v>
      </c>
      <c r="T739" s="2">
        <f>VLOOKUP(A739,Sales!A:N,6,FALSE)</f>
        <v>13</v>
      </c>
      <c r="U739" s="2">
        <f>VLOOKUP(A739,Sales!A:N,7,FALSE)</f>
        <v>0</v>
      </c>
      <c r="V739" s="2">
        <f>VLOOKUP(A739,Sales!A:N,8,FALSE)</f>
        <v>86</v>
      </c>
      <c r="W739" s="2">
        <f>VLOOKUP(A739,Sales!A:N,9,FALSE)</f>
        <v>975</v>
      </c>
      <c r="X739" s="2">
        <f>VLOOKUP(A739,Sales!A:N,10,FALSE)</f>
        <v>5</v>
      </c>
      <c r="Y739" s="2">
        <f>VLOOKUP(A739,Sales!A:N,11,FALSE)</f>
        <v>5</v>
      </c>
      <c r="Z739" s="2">
        <f>VLOOKUP(A739,Sales!A:N,12,FALSE)</f>
        <v>1</v>
      </c>
      <c r="AA739" s="2">
        <f>VLOOKUP(A739,Sales!A:N,13,FALSE)</f>
        <v>7</v>
      </c>
      <c r="AB739" s="2">
        <f>VLOOKUP(A739,Sales!A:N,14,FALSE)</f>
        <v>5</v>
      </c>
      <c r="AC739" s="2">
        <f>VLOOKUP(A739,Campaigns!A:I,2,FALSE)</f>
        <v>0</v>
      </c>
      <c r="AD739" s="2">
        <f>VLOOKUP(A739,Campaigns!A:I,3,FALSE)</f>
        <v>0</v>
      </c>
      <c r="AE739" s="2">
        <f>VLOOKUP(A739,Campaigns!A:I,4,FALSE)</f>
        <v>0</v>
      </c>
      <c r="AF739" s="2">
        <f>VLOOKUP(A739,Campaigns!A:I,5,FALSE)</f>
        <v>0</v>
      </c>
      <c r="AG739" s="2">
        <f>VLOOKUP(A739,Campaigns!A:I,6,FALSE)</f>
        <v>0</v>
      </c>
      <c r="AH739" s="2">
        <f>VLOOKUP(A739,Campaigns!A:I,7,FALSE)</f>
        <v>0</v>
      </c>
      <c r="AI739" s="2">
        <f>VLOOKUP(A739,Campaigns!A:I,8,FALSE)</f>
        <v>0</v>
      </c>
      <c r="AJ739" s="19">
        <f>VLOOKUP(A739,Campaigns!A:I,9,FALSE)</f>
        <v>43956</v>
      </c>
    </row>
    <row r="740" spans="1:36">
      <c r="A740" s="2">
        <v>1359</v>
      </c>
      <c r="B740" s="2">
        <f>VLOOKUP(A740, Customer!A:O, 2, FALSE)</f>
        <v>146098</v>
      </c>
      <c r="C740" s="2">
        <f>VLOOKUP(A740, Customer!A:O, 3, FALSE)</f>
        <v>1</v>
      </c>
      <c r="D740" s="2">
        <f>VLOOKUP(A740, Customer!A:O, 4, FALSE)</f>
        <v>1</v>
      </c>
      <c r="E740" s="2">
        <f>VLOOKUP(A740, Customer!A:O, 5, FALSE)</f>
        <v>45</v>
      </c>
      <c r="F740" s="2">
        <f>VLOOKUP(A740, Customer!A:O, 6, FALSE)</f>
        <v>0</v>
      </c>
      <c r="G740" s="2">
        <f>VLOOKUP(A740, Customer!A:O, 7, FALSE)</f>
        <v>0</v>
      </c>
      <c r="H740" s="2">
        <f>VLOOKUP(A740, Customer!A:O, 8, FALSE)</f>
        <v>1</v>
      </c>
      <c r="I740" s="2">
        <f>VLOOKUP(A740, Customer!A:O, 9, FALSE)</f>
        <v>0</v>
      </c>
      <c r="J740" s="2">
        <f>VLOOKUP(A740, Customer!A:O, 10, FALSE)</f>
        <v>0</v>
      </c>
      <c r="K740" s="2">
        <f>VLOOKUP(A740, Customer!A:O, 11, FALSE)</f>
        <v>0</v>
      </c>
      <c r="L740" s="2">
        <f>VLOOKUP(A740, Customer!A:O, 12, FALSE)</f>
        <v>0</v>
      </c>
      <c r="M740" s="2">
        <f>VLOOKUP(A740, Customer!A:O, 13, FALSE)</f>
        <v>1</v>
      </c>
      <c r="N740" s="2">
        <f>VLOOKUP(A740, Customer!A:O, 14, FALSE)</f>
        <v>0</v>
      </c>
      <c r="O740" s="2" t="str">
        <f>VLOOKUP(A740, Customer!A:O, 15, FALSE)</f>
        <v>State-Texas</v>
      </c>
      <c r="P740" s="2">
        <f>VLOOKUP(A740,Sales!A:N,2,FALSE)</f>
        <v>86</v>
      </c>
      <c r="Q740">
        <f>VLOOKUP(A740,Sales!A:N,3,FALSE)</f>
        <v>181</v>
      </c>
      <c r="R740" s="2">
        <f>VLOOKUP(A740,Sales!A:N,4,FALSE)</f>
        <v>0</v>
      </c>
      <c r="S740" s="2">
        <f>VLOOKUP(A740,Sales!A:N,5,FALSE)</f>
        <v>86</v>
      </c>
      <c r="T740" s="2">
        <f>VLOOKUP(A740,Sales!A:N,6,FALSE)</f>
        <v>0</v>
      </c>
      <c r="U740" s="2">
        <f>VLOOKUP(A740,Sales!A:N,7,FALSE)</f>
        <v>0</v>
      </c>
      <c r="V740" s="2">
        <f>VLOOKUP(A740,Sales!A:N,8,FALSE)</f>
        <v>114</v>
      </c>
      <c r="W740" s="2">
        <f>VLOOKUP(A740,Sales!A:N,9,FALSE)</f>
        <v>152</v>
      </c>
      <c r="X740" s="2">
        <f>VLOOKUP(A740,Sales!A:N,10,FALSE)</f>
        <v>4</v>
      </c>
      <c r="Y740" s="2">
        <f>VLOOKUP(A740,Sales!A:N,11,FALSE)</f>
        <v>3</v>
      </c>
      <c r="Z740" s="2">
        <f>VLOOKUP(A740,Sales!A:N,12,FALSE)</f>
        <v>2</v>
      </c>
      <c r="AA740" s="2">
        <f>VLOOKUP(A740,Sales!A:N,13,FALSE)</f>
        <v>2</v>
      </c>
      <c r="AB740" s="2">
        <f>VLOOKUP(A740,Sales!A:N,14,FALSE)</f>
        <v>8</v>
      </c>
      <c r="AC740" s="2">
        <f>VLOOKUP(A740,Campaigns!A:I,2,FALSE)</f>
        <v>0</v>
      </c>
      <c r="AD740" s="2">
        <f>VLOOKUP(A740,Campaigns!A:I,3,FALSE)</f>
        <v>0</v>
      </c>
      <c r="AE740" s="2">
        <f>VLOOKUP(A740,Campaigns!A:I,4,FALSE)</f>
        <v>0</v>
      </c>
      <c r="AF740" s="2">
        <f>VLOOKUP(A740,Campaigns!A:I,5,FALSE)</f>
        <v>0</v>
      </c>
      <c r="AG740" s="2">
        <f>VLOOKUP(A740,Campaigns!A:I,6,FALSE)</f>
        <v>0</v>
      </c>
      <c r="AH740" s="2">
        <f>VLOOKUP(A740,Campaigns!A:I,7,FALSE)</f>
        <v>0</v>
      </c>
      <c r="AI740" s="2">
        <f>VLOOKUP(A740,Campaigns!A:I,8,FALSE)</f>
        <v>0</v>
      </c>
      <c r="AJ740" s="19" t="str">
        <f>VLOOKUP(A740,Campaigns!A:I,9,FALSE)</f>
        <v>1/23/2019</v>
      </c>
    </row>
    <row r="741" spans="1:36">
      <c r="A741" s="2">
        <v>2487</v>
      </c>
      <c r="B741" s="2">
        <f>VLOOKUP(A741, Customer!A:O, 2, FALSE)</f>
        <v>146098</v>
      </c>
      <c r="C741" s="2">
        <f>VLOOKUP(A741, Customer!A:O, 3, FALSE)</f>
        <v>1</v>
      </c>
      <c r="D741" s="2">
        <f>VLOOKUP(A741, Customer!A:O, 4, FALSE)</f>
        <v>1</v>
      </c>
      <c r="E741" s="2">
        <f>VLOOKUP(A741, Customer!A:O, 5, FALSE)</f>
        <v>45</v>
      </c>
      <c r="F741" s="2">
        <f>VLOOKUP(A741, Customer!A:O, 6, FALSE)</f>
        <v>0</v>
      </c>
      <c r="G741" s="2">
        <f>VLOOKUP(A741, Customer!A:O, 7, FALSE)</f>
        <v>0</v>
      </c>
      <c r="H741" s="2">
        <f>VLOOKUP(A741, Customer!A:O, 8, FALSE)</f>
        <v>1</v>
      </c>
      <c r="I741" s="2">
        <f>VLOOKUP(A741, Customer!A:O, 9, FALSE)</f>
        <v>0</v>
      </c>
      <c r="J741" s="2">
        <f>VLOOKUP(A741, Customer!A:O, 10, FALSE)</f>
        <v>0</v>
      </c>
      <c r="K741" s="2">
        <f>VLOOKUP(A741, Customer!A:O, 11, FALSE)</f>
        <v>0</v>
      </c>
      <c r="L741" s="2">
        <f>VLOOKUP(A741, Customer!A:O, 12, FALSE)</f>
        <v>0</v>
      </c>
      <c r="M741" s="2">
        <f>VLOOKUP(A741, Customer!A:O, 13, FALSE)</f>
        <v>1</v>
      </c>
      <c r="N741" s="2">
        <f>VLOOKUP(A741, Customer!A:O, 14, FALSE)</f>
        <v>0</v>
      </c>
      <c r="O741" s="2" t="str">
        <f>VLOOKUP(A741, Customer!A:O, 15, FALSE)</f>
        <v>State-Texas</v>
      </c>
      <c r="P741" s="2">
        <f>VLOOKUP(A741,Sales!A:N,2,FALSE)</f>
        <v>86</v>
      </c>
      <c r="Q741">
        <f>VLOOKUP(A741,Sales!A:N,3,FALSE)</f>
        <v>181</v>
      </c>
      <c r="R741" s="2">
        <f>VLOOKUP(A741,Sales!A:N,4,FALSE)</f>
        <v>0</v>
      </c>
      <c r="S741" s="2">
        <f>VLOOKUP(A741,Sales!A:N,5,FALSE)</f>
        <v>86</v>
      </c>
      <c r="T741" s="2">
        <f>VLOOKUP(A741,Sales!A:N,6,FALSE)</f>
        <v>0</v>
      </c>
      <c r="U741" s="2">
        <f>VLOOKUP(A741,Sales!A:N,7,FALSE)</f>
        <v>0</v>
      </c>
      <c r="V741" s="2">
        <f>VLOOKUP(A741,Sales!A:N,8,FALSE)</f>
        <v>114</v>
      </c>
      <c r="W741" s="2">
        <f>VLOOKUP(A741,Sales!A:N,9,FALSE)</f>
        <v>152</v>
      </c>
      <c r="X741" s="2">
        <f>VLOOKUP(A741,Sales!A:N,10,FALSE)</f>
        <v>4</v>
      </c>
      <c r="Y741" s="2">
        <f>VLOOKUP(A741,Sales!A:N,11,FALSE)</f>
        <v>3</v>
      </c>
      <c r="Z741" s="2">
        <f>VLOOKUP(A741,Sales!A:N,12,FALSE)</f>
        <v>2</v>
      </c>
      <c r="AA741" s="2">
        <f>VLOOKUP(A741,Sales!A:N,13,FALSE)</f>
        <v>2</v>
      </c>
      <c r="AB741" s="2">
        <f>VLOOKUP(A741,Sales!A:N,14,FALSE)</f>
        <v>8</v>
      </c>
      <c r="AC741" s="2">
        <f>VLOOKUP(A741,Campaigns!A:I,2,FALSE)</f>
        <v>0</v>
      </c>
      <c r="AD741" s="2">
        <f>VLOOKUP(A741,Campaigns!A:I,3,FALSE)</f>
        <v>0</v>
      </c>
      <c r="AE741" s="2">
        <f>VLOOKUP(A741,Campaigns!A:I,4,FALSE)</f>
        <v>0</v>
      </c>
      <c r="AF741" s="2">
        <f>VLOOKUP(A741,Campaigns!A:I,5,FALSE)</f>
        <v>0</v>
      </c>
      <c r="AG741" s="2">
        <f>VLOOKUP(A741,Campaigns!A:I,6,FALSE)</f>
        <v>0</v>
      </c>
      <c r="AH741" s="2">
        <f>VLOOKUP(A741,Campaigns!A:I,7,FALSE)</f>
        <v>0</v>
      </c>
      <c r="AI741" s="2">
        <f>VLOOKUP(A741,Campaigns!A:I,8,FALSE)</f>
        <v>0</v>
      </c>
      <c r="AJ741" s="19" t="str">
        <f>VLOOKUP(A741,Campaigns!A:I,9,FALSE)</f>
        <v>1/23/2019</v>
      </c>
    </row>
    <row r="742" spans="1:36">
      <c r="A742" s="2">
        <v>2509</v>
      </c>
      <c r="B742" s="2">
        <f>VLOOKUP(A742, Customer!A:O, 2, FALSE)</f>
        <v>146098</v>
      </c>
      <c r="C742" s="2">
        <f>VLOOKUP(A742, Customer!A:O, 3, FALSE)</f>
        <v>1</v>
      </c>
      <c r="D742" s="2">
        <f>VLOOKUP(A742, Customer!A:O, 4, FALSE)</f>
        <v>1</v>
      </c>
      <c r="E742" s="2">
        <f>VLOOKUP(A742, Customer!A:O, 5, FALSE)</f>
        <v>45</v>
      </c>
      <c r="F742" s="2">
        <f>VLOOKUP(A742, Customer!A:O, 6, FALSE)</f>
        <v>0</v>
      </c>
      <c r="G742" s="2">
        <f>VLOOKUP(A742, Customer!A:O, 7, FALSE)</f>
        <v>0</v>
      </c>
      <c r="H742" s="2">
        <f>VLOOKUP(A742, Customer!A:O, 8, FALSE)</f>
        <v>1</v>
      </c>
      <c r="I742" s="2">
        <f>VLOOKUP(A742, Customer!A:O, 9, FALSE)</f>
        <v>0</v>
      </c>
      <c r="J742" s="2">
        <f>VLOOKUP(A742, Customer!A:O, 10, FALSE)</f>
        <v>0</v>
      </c>
      <c r="K742" s="2">
        <f>VLOOKUP(A742, Customer!A:O, 11, FALSE)</f>
        <v>0</v>
      </c>
      <c r="L742" s="2">
        <f>VLOOKUP(A742, Customer!A:O, 12, FALSE)</f>
        <v>0</v>
      </c>
      <c r="M742" s="2">
        <f>VLOOKUP(A742, Customer!A:O, 13, FALSE)</f>
        <v>1</v>
      </c>
      <c r="N742" s="2">
        <f>VLOOKUP(A742, Customer!A:O, 14, FALSE)</f>
        <v>0</v>
      </c>
      <c r="O742" s="2" t="str">
        <f>VLOOKUP(A742, Customer!A:O, 15, FALSE)</f>
        <v>State-Illinois</v>
      </c>
      <c r="P742" s="2">
        <f>VLOOKUP(A742,Sales!A:N,2,FALSE)</f>
        <v>86</v>
      </c>
      <c r="Q742">
        <f>VLOOKUP(A742,Sales!A:N,3,FALSE)</f>
        <v>181</v>
      </c>
      <c r="R742" s="2">
        <f>VLOOKUP(A742,Sales!A:N,4,FALSE)</f>
        <v>0</v>
      </c>
      <c r="S742" s="2">
        <f>VLOOKUP(A742,Sales!A:N,5,FALSE)</f>
        <v>86</v>
      </c>
      <c r="T742" s="2">
        <f>VLOOKUP(A742,Sales!A:N,6,FALSE)</f>
        <v>0</v>
      </c>
      <c r="U742" s="2">
        <f>VLOOKUP(A742,Sales!A:N,7,FALSE)</f>
        <v>0</v>
      </c>
      <c r="V742" s="2">
        <f>VLOOKUP(A742,Sales!A:N,8,FALSE)</f>
        <v>114</v>
      </c>
      <c r="W742" s="2">
        <f>VLOOKUP(A742,Sales!A:N,9,FALSE)</f>
        <v>152</v>
      </c>
      <c r="X742" s="2">
        <f>VLOOKUP(A742,Sales!A:N,10,FALSE)</f>
        <v>4</v>
      </c>
      <c r="Y742" s="2">
        <f>VLOOKUP(A742,Sales!A:N,11,FALSE)</f>
        <v>3</v>
      </c>
      <c r="Z742" s="2">
        <f>VLOOKUP(A742,Sales!A:N,12,FALSE)</f>
        <v>2</v>
      </c>
      <c r="AA742" s="2">
        <f>VLOOKUP(A742,Sales!A:N,13,FALSE)</f>
        <v>2</v>
      </c>
      <c r="AB742" s="2">
        <f>VLOOKUP(A742,Sales!A:N,14,FALSE)</f>
        <v>8</v>
      </c>
      <c r="AC742" s="2">
        <f>VLOOKUP(A742,Campaigns!A:I,2,FALSE)</f>
        <v>0</v>
      </c>
      <c r="AD742" s="2">
        <f>VLOOKUP(A742,Campaigns!A:I,3,FALSE)</f>
        <v>0</v>
      </c>
      <c r="AE742" s="2">
        <f>VLOOKUP(A742,Campaigns!A:I,4,FALSE)</f>
        <v>0</v>
      </c>
      <c r="AF742" s="2">
        <f>VLOOKUP(A742,Campaigns!A:I,5,FALSE)</f>
        <v>0</v>
      </c>
      <c r="AG742" s="2">
        <f>VLOOKUP(A742,Campaigns!A:I,6,FALSE)</f>
        <v>0</v>
      </c>
      <c r="AH742" s="2">
        <f>VLOOKUP(A742,Campaigns!A:I,7,FALSE)</f>
        <v>0</v>
      </c>
      <c r="AI742" s="2">
        <f>VLOOKUP(A742,Campaigns!A:I,8,FALSE)</f>
        <v>1</v>
      </c>
      <c r="AJ742" s="19" t="str">
        <f>VLOOKUP(A742,Campaigns!A:I,9,FALSE)</f>
        <v>1/23/2019</v>
      </c>
    </row>
    <row r="743" spans="1:36">
      <c r="A743" s="2">
        <v>2307</v>
      </c>
      <c r="B743" s="2">
        <f>VLOOKUP(A743, Customer!A:O, 2, FALSE)</f>
        <v>145503</v>
      </c>
      <c r="C743" s="2">
        <f>VLOOKUP(A743, Customer!A:O, 3, FALSE)</f>
        <v>1</v>
      </c>
      <c r="D743" s="2">
        <f>VLOOKUP(A743, Customer!A:O, 4, FALSE)</f>
        <v>0</v>
      </c>
      <c r="E743" s="2">
        <f>VLOOKUP(A743, Customer!A:O, 5, FALSE)</f>
        <v>45</v>
      </c>
      <c r="F743" s="2">
        <f>VLOOKUP(A743, Customer!A:O, 6, FALSE)</f>
        <v>0</v>
      </c>
      <c r="G743" s="2">
        <f>VLOOKUP(A743, Customer!A:O, 7, FALSE)</f>
        <v>1</v>
      </c>
      <c r="H743" s="2">
        <f>VLOOKUP(A743, Customer!A:O, 8, FALSE)</f>
        <v>0</v>
      </c>
      <c r="I743" s="2">
        <f>VLOOKUP(A743, Customer!A:O, 9, FALSE)</f>
        <v>0</v>
      </c>
      <c r="J743" s="2">
        <f>VLOOKUP(A743, Customer!A:O, 10, FALSE)</f>
        <v>0</v>
      </c>
      <c r="K743" s="2">
        <f>VLOOKUP(A743, Customer!A:O, 11, FALSE)</f>
        <v>0</v>
      </c>
      <c r="L743" s="2">
        <f>VLOOKUP(A743, Customer!A:O, 12, FALSE)</f>
        <v>0</v>
      </c>
      <c r="M743" s="2">
        <f>VLOOKUP(A743, Customer!A:O, 13, FALSE)</f>
        <v>0</v>
      </c>
      <c r="N743" s="2">
        <f>VLOOKUP(A743, Customer!A:O, 14, FALSE)</f>
        <v>1</v>
      </c>
      <c r="O743" s="2" t="str">
        <f>VLOOKUP(A743, Customer!A:O, 15, FALSE)</f>
        <v>State-Texas</v>
      </c>
      <c r="P743" s="2">
        <f>VLOOKUP(A743,Sales!A:N,2,FALSE)</f>
        <v>54</v>
      </c>
      <c r="Q743">
        <f>VLOOKUP(A743,Sales!A:N,3,FALSE)</f>
        <v>310</v>
      </c>
      <c r="R743" s="2">
        <f>VLOOKUP(A743,Sales!A:N,4,FALSE)</f>
        <v>13</v>
      </c>
      <c r="S743" s="2">
        <f>VLOOKUP(A743,Sales!A:N,5,FALSE)</f>
        <v>141</v>
      </c>
      <c r="T743" s="2">
        <f>VLOOKUP(A743,Sales!A:N,6,FALSE)</f>
        <v>19</v>
      </c>
      <c r="U743" s="2">
        <f>VLOOKUP(A743,Sales!A:N,7,FALSE)</f>
        <v>3</v>
      </c>
      <c r="V743" s="2">
        <f>VLOOKUP(A743,Sales!A:N,8,FALSE)</f>
        <v>58</v>
      </c>
      <c r="W743" s="2">
        <f>VLOOKUP(A743,Sales!A:N,9,FALSE)</f>
        <v>428</v>
      </c>
      <c r="X743" s="2">
        <f>VLOOKUP(A743,Sales!A:N,10,FALSE)</f>
        <v>1</v>
      </c>
      <c r="Y743" s="2">
        <f>VLOOKUP(A743,Sales!A:N,11,FALSE)</f>
        <v>3</v>
      </c>
      <c r="Z743" s="2">
        <f>VLOOKUP(A743,Sales!A:N,12,FALSE)</f>
        <v>1</v>
      </c>
      <c r="AA743" s="2">
        <f>VLOOKUP(A743,Sales!A:N,13,FALSE)</f>
        <v>4</v>
      </c>
      <c r="AB743" s="2">
        <f>VLOOKUP(A743,Sales!A:N,14,FALSE)</f>
        <v>5</v>
      </c>
      <c r="AC743" s="2">
        <f>VLOOKUP(A743,Campaigns!A:I,2,FALSE)</f>
        <v>0</v>
      </c>
      <c r="AD743" s="2">
        <f>VLOOKUP(A743,Campaigns!A:I,3,FALSE)</f>
        <v>0</v>
      </c>
      <c r="AE743" s="2">
        <f>VLOOKUP(A743,Campaigns!A:I,4,FALSE)</f>
        <v>0</v>
      </c>
      <c r="AF743" s="2">
        <f>VLOOKUP(A743,Campaigns!A:I,5,FALSE)</f>
        <v>0</v>
      </c>
      <c r="AG743" s="2">
        <f>VLOOKUP(A743,Campaigns!A:I,6,FALSE)</f>
        <v>0</v>
      </c>
      <c r="AH743" s="2">
        <f>VLOOKUP(A743,Campaigns!A:I,7,FALSE)</f>
        <v>0</v>
      </c>
      <c r="AI743" s="2">
        <f>VLOOKUP(A743,Campaigns!A:I,8,FALSE)</f>
        <v>0</v>
      </c>
      <c r="AJ743" s="19">
        <f>VLOOKUP(A743,Campaigns!A:I,9,FALSE)</f>
        <v>43833</v>
      </c>
    </row>
    <row r="744" spans="1:36">
      <c r="A744" s="2">
        <v>1271</v>
      </c>
      <c r="B744" s="2">
        <f>VLOOKUP(A744, Customer!A:O, 2, FALSE)</f>
        <v>144319</v>
      </c>
      <c r="C744" s="2">
        <f>VLOOKUP(A744, Customer!A:O, 3, FALSE)</f>
        <v>1</v>
      </c>
      <c r="D744" s="2">
        <f>VLOOKUP(A744, Customer!A:O, 4, FALSE)</f>
        <v>1</v>
      </c>
      <c r="E744" s="2">
        <f>VLOOKUP(A744, Customer!A:O, 5, FALSE)</f>
        <v>45</v>
      </c>
      <c r="F744" s="2">
        <f>VLOOKUP(A744, Customer!A:O, 6, FALSE)</f>
        <v>0</v>
      </c>
      <c r="G744" s="2">
        <f>VLOOKUP(A744, Customer!A:O, 7, FALSE)</f>
        <v>1</v>
      </c>
      <c r="H744" s="2">
        <f>VLOOKUP(A744, Customer!A:O, 8, FALSE)</f>
        <v>0</v>
      </c>
      <c r="I744" s="2">
        <f>VLOOKUP(A744, Customer!A:O, 9, FALSE)</f>
        <v>0</v>
      </c>
      <c r="J744" s="2">
        <f>VLOOKUP(A744, Customer!A:O, 10, FALSE)</f>
        <v>0</v>
      </c>
      <c r="K744" s="2">
        <f>VLOOKUP(A744, Customer!A:O, 11, FALSE)</f>
        <v>0</v>
      </c>
      <c r="L744" s="2">
        <f>VLOOKUP(A744, Customer!A:O, 12, FALSE)</f>
        <v>0</v>
      </c>
      <c r="M744" s="2">
        <f>VLOOKUP(A744, Customer!A:O, 13, FALSE)</f>
        <v>1</v>
      </c>
      <c r="N744" s="2">
        <f>VLOOKUP(A744, Customer!A:O, 14, FALSE)</f>
        <v>0</v>
      </c>
      <c r="O744" s="2" t="str">
        <f>VLOOKUP(A744, Customer!A:O, 15, FALSE)</f>
        <v>State-California</v>
      </c>
      <c r="P744" s="2">
        <f>VLOOKUP(A744,Sales!A:N,2,FALSE)</f>
        <v>18</v>
      </c>
      <c r="Q744">
        <f>VLOOKUP(A744,Sales!A:N,3,FALSE)</f>
        <v>85</v>
      </c>
      <c r="R744" s="2">
        <f>VLOOKUP(A744,Sales!A:N,4,FALSE)</f>
        <v>0</v>
      </c>
      <c r="S744" s="2">
        <f>VLOOKUP(A744,Sales!A:N,5,FALSE)</f>
        <v>26</v>
      </c>
      <c r="T744" s="2">
        <f>VLOOKUP(A744,Sales!A:N,6,FALSE)</f>
        <v>0</v>
      </c>
      <c r="U744" s="2">
        <f>VLOOKUP(A744,Sales!A:N,7,FALSE)</f>
        <v>0</v>
      </c>
      <c r="V744" s="2">
        <f>VLOOKUP(A744,Sales!A:N,8,FALSE)</f>
        <v>10</v>
      </c>
      <c r="W744" s="2">
        <f>VLOOKUP(A744,Sales!A:N,9,FALSE)</f>
        <v>101</v>
      </c>
      <c r="X744" s="2">
        <f>VLOOKUP(A744,Sales!A:N,10,FALSE)</f>
        <v>2</v>
      </c>
      <c r="Y744" s="2">
        <f>VLOOKUP(A744,Sales!A:N,11,FALSE)</f>
        <v>2</v>
      </c>
      <c r="Z744" s="2">
        <f>VLOOKUP(A744,Sales!A:N,12,FALSE)</f>
        <v>0</v>
      </c>
      <c r="AA744" s="2">
        <f>VLOOKUP(A744,Sales!A:N,13,FALSE)</f>
        <v>3</v>
      </c>
      <c r="AB744" s="2">
        <f>VLOOKUP(A744,Sales!A:N,14,FALSE)</f>
        <v>5</v>
      </c>
      <c r="AC744" s="2">
        <f>VLOOKUP(A744,Campaigns!A:I,2,FALSE)</f>
        <v>0</v>
      </c>
      <c r="AD744" s="2">
        <f>VLOOKUP(A744,Campaigns!A:I,3,FALSE)</f>
        <v>0</v>
      </c>
      <c r="AE744" s="2">
        <f>VLOOKUP(A744,Campaigns!A:I,4,FALSE)</f>
        <v>0</v>
      </c>
      <c r="AF744" s="2">
        <f>VLOOKUP(A744,Campaigns!A:I,5,FALSE)</f>
        <v>0</v>
      </c>
      <c r="AG744" s="2">
        <f>VLOOKUP(A744,Campaigns!A:I,6,FALSE)</f>
        <v>0</v>
      </c>
      <c r="AH744" s="2">
        <f>VLOOKUP(A744,Campaigns!A:I,7,FALSE)</f>
        <v>0</v>
      </c>
      <c r="AI744" s="2">
        <f>VLOOKUP(A744,Campaigns!A:I,8,FALSE)</f>
        <v>0</v>
      </c>
      <c r="AJ744" s="19" t="str">
        <f>VLOOKUP(A744,Campaigns!A:I,9,FALSE)</f>
        <v>9/21/2020</v>
      </c>
    </row>
    <row r="745" spans="1:36">
      <c r="A745" s="2">
        <v>1467</v>
      </c>
      <c r="B745" s="2">
        <f>VLOOKUP(A745, Customer!A:O, 2, FALSE)</f>
        <v>143057</v>
      </c>
      <c r="C745" s="2">
        <f>VLOOKUP(A745, Customer!A:O, 3, FALSE)</f>
        <v>0</v>
      </c>
      <c r="D745" s="2">
        <f>VLOOKUP(A745, Customer!A:O, 4, FALSE)</f>
        <v>1</v>
      </c>
      <c r="E745" s="2">
        <f>VLOOKUP(A745, Customer!A:O, 5, FALSE)</f>
        <v>45</v>
      </c>
      <c r="F745" s="2">
        <f>VLOOKUP(A745, Customer!A:O, 6, FALSE)</f>
        <v>0</v>
      </c>
      <c r="G745" s="2">
        <f>VLOOKUP(A745, Customer!A:O, 7, FALSE)</f>
        <v>1</v>
      </c>
      <c r="H745" s="2">
        <f>VLOOKUP(A745, Customer!A:O, 8, FALSE)</f>
        <v>0</v>
      </c>
      <c r="I745" s="2">
        <f>VLOOKUP(A745, Customer!A:O, 9, FALSE)</f>
        <v>0</v>
      </c>
      <c r="J745" s="2">
        <f>VLOOKUP(A745, Customer!A:O, 10, FALSE)</f>
        <v>0</v>
      </c>
      <c r="K745" s="2">
        <f>VLOOKUP(A745, Customer!A:O, 11, FALSE)</f>
        <v>0</v>
      </c>
      <c r="L745" s="2">
        <f>VLOOKUP(A745, Customer!A:O, 12, FALSE)</f>
        <v>1</v>
      </c>
      <c r="M745" s="2">
        <f>VLOOKUP(A745, Customer!A:O, 13, FALSE)</f>
        <v>0</v>
      </c>
      <c r="N745" s="2">
        <f>VLOOKUP(A745, Customer!A:O, 14, FALSE)</f>
        <v>0</v>
      </c>
      <c r="O745" s="2" t="str">
        <f>VLOOKUP(A745, Customer!A:O, 15, FALSE)</f>
        <v>State-Texas</v>
      </c>
      <c r="P745" s="2">
        <f>VLOOKUP(A745,Sales!A:N,2,FALSE)</f>
        <v>30</v>
      </c>
      <c r="Q745">
        <f>VLOOKUP(A745,Sales!A:N,3,FALSE)</f>
        <v>708</v>
      </c>
      <c r="R745" s="2">
        <f>VLOOKUP(A745,Sales!A:N,4,FALSE)</f>
        <v>7</v>
      </c>
      <c r="S745" s="2">
        <f>VLOOKUP(A745,Sales!A:N,5,FALSE)</f>
        <v>146</v>
      </c>
      <c r="T745" s="2">
        <f>VLOOKUP(A745,Sales!A:N,6,FALSE)</f>
        <v>0</v>
      </c>
      <c r="U745" s="2">
        <f>VLOOKUP(A745,Sales!A:N,7,FALSE)</f>
        <v>7</v>
      </c>
      <c r="V745" s="2">
        <f>VLOOKUP(A745,Sales!A:N,8,FALSE)</f>
        <v>17</v>
      </c>
      <c r="W745" s="2">
        <f>VLOOKUP(A745,Sales!A:N,9,FALSE)</f>
        <v>851</v>
      </c>
      <c r="X745" s="2">
        <f>VLOOKUP(A745,Sales!A:N,10,FALSE)</f>
        <v>4</v>
      </c>
      <c r="Y745" s="2">
        <f>VLOOKUP(A745,Sales!A:N,11,FALSE)</f>
        <v>4</v>
      </c>
      <c r="Z745" s="2">
        <f>VLOOKUP(A745,Sales!A:N,12,FALSE)</f>
        <v>2</v>
      </c>
      <c r="AA745" s="2">
        <f>VLOOKUP(A745,Sales!A:N,13,FALSE)</f>
        <v>5</v>
      </c>
      <c r="AB745" s="2">
        <f>VLOOKUP(A745,Sales!A:N,14,FALSE)</f>
        <v>5</v>
      </c>
      <c r="AC745" s="2">
        <f>VLOOKUP(A745,Campaigns!A:I,2,FALSE)</f>
        <v>0</v>
      </c>
      <c r="AD745" s="2">
        <f>VLOOKUP(A745,Campaigns!A:I,3,FALSE)</f>
        <v>0</v>
      </c>
      <c r="AE745" s="2">
        <f>VLOOKUP(A745,Campaigns!A:I,4,FALSE)</f>
        <v>0</v>
      </c>
      <c r="AF745" s="2">
        <f>VLOOKUP(A745,Campaigns!A:I,5,FALSE)</f>
        <v>0</v>
      </c>
      <c r="AG745" s="2">
        <f>VLOOKUP(A745,Campaigns!A:I,6,FALSE)</f>
        <v>0</v>
      </c>
      <c r="AH745" s="2">
        <f>VLOOKUP(A745,Campaigns!A:I,7,FALSE)</f>
        <v>0</v>
      </c>
      <c r="AI745" s="2">
        <f>VLOOKUP(A745,Campaigns!A:I,8,FALSE)</f>
        <v>0</v>
      </c>
      <c r="AJ745" s="19">
        <f>VLOOKUP(A745,Campaigns!A:I,9,FALSE)</f>
        <v>43955</v>
      </c>
    </row>
    <row r="746" spans="1:36">
      <c r="A746" s="2">
        <v>2196</v>
      </c>
      <c r="B746" s="2">
        <f>VLOOKUP(A746, Customer!A:O, 2, FALSE)</f>
        <v>142160</v>
      </c>
      <c r="C746" s="2">
        <f>VLOOKUP(A746, Customer!A:O, 3, FALSE)</f>
        <v>1</v>
      </c>
      <c r="D746" s="2">
        <f>VLOOKUP(A746, Customer!A:O, 4, FALSE)</f>
        <v>1</v>
      </c>
      <c r="E746" s="2">
        <f>VLOOKUP(A746, Customer!A:O, 5, FALSE)</f>
        <v>45</v>
      </c>
      <c r="F746" s="2">
        <f>VLOOKUP(A746, Customer!A:O, 6, FALSE)</f>
        <v>0</v>
      </c>
      <c r="G746" s="2">
        <f>VLOOKUP(A746, Customer!A:O, 7, FALSE)</f>
        <v>0</v>
      </c>
      <c r="H746" s="2">
        <f>VLOOKUP(A746, Customer!A:O, 8, FALSE)</f>
        <v>1</v>
      </c>
      <c r="I746" s="2">
        <f>VLOOKUP(A746, Customer!A:O, 9, FALSE)</f>
        <v>0</v>
      </c>
      <c r="J746" s="2">
        <f>VLOOKUP(A746, Customer!A:O, 10, FALSE)</f>
        <v>0</v>
      </c>
      <c r="K746" s="2">
        <f>VLOOKUP(A746, Customer!A:O, 11, FALSE)</f>
        <v>0</v>
      </c>
      <c r="L746" s="2">
        <f>VLOOKUP(A746, Customer!A:O, 12, FALSE)</f>
        <v>1</v>
      </c>
      <c r="M746" s="2">
        <f>VLOOKUP(A746, Customer!A:O, 13, FALSE)</f>
        <v>0</v>
      </c>
      <c r="N746" s="2">
        <f>VLOOKUP(A746, Customer!A:O, 14, FALSE)</f>
        <v>0</v>
      </c>
      <c r="O746" s="2" t="str">
        <f>VLOOKUP(A746, Customer!A:O, 15, FALSE)</f>
        <v>State-Florida</v>
      </c>
      <c r="P746" s="2">
        <f>VLOOKUP(A746,Sales!A:N,2,FALSE)</f>
        <v>26</v>
      </c>
      <c r="Q746">
        <f>VLOOKUP(A746,Sales!A:N,3,FALSE)</f>
        <v>162</v>
      </c>
      <c r="R746" s="2">
        <f>VLOOKUP(A746,Sales!A:N,4,FALSE)</f>
        <v>30</v>
      </c>
      <c r="S746" s="2">
        <f>VLOOKUP(A746,Sales!A:N,5,FALSE)</f>
        <v>152</v>
      </c>
      <c r="T746" s="2">
        <f>VLOOKUP(A746,Sales!A:N,6,FALSE)</f>
        <v>10</v>
      </c>
      <c r="U746" s="2">
        <f>VLOOKUP(A746,Sales!A:N,7,FALSE)</f>
        <v>51</v>
      </c>
      <c r="V746" s="2">
        <f>VLOOKUP(A746,Sales!A:N,8,FALSE)</f>
        <v>67</v>
      </c>
      <c r="W746" s="2">
        <f>VLOOKUP(A746,Sales!A:N,9,FALSE)</f>
        <v>337</v>
      </c>
      <c r="X746" s="2">
        <f>VLOOKUP(A746,Sales!A:N,10,FALSE)</f>
        <v>4</v>
      </c>
      <c r="Y746" s="2">
        <f>VLOOKUP(A746,Sales!A:N,11,FALSE)</f>
        <v>2</v>
      </c>
      <c r="Z746" s="2">
        <f>VLOOKUP(A746,Sales!A:N,12,FALSE)</f>
        <v>1</v>
      </c>
      <c r="AA746" s="2">
        <f>VLOOKUP(A746,Sales!A:N,13,FALSE)</f>
        <v>4</v>
      </c>
      <c r="AB746" s="2">
        <f>VLOOKUP(A746,Sales!A:N,14,FALSE)</f>
        <v>6</v>
      </c>
      <c r="AC746" s="2">
        <f>VLOOKUP(A746,Campaigns!A:I,2,FALSE)</f>
        <v>0</v>
      </c>
      <c r="AD746" s="2">
        <f>VLOOKUP(A746,Campaigns!A:I,3,FALSE)</f>
        <v>0</v>
      </c>
      <c r="AE746" s="2">
        <f>VLOOKUP(A746,Campaigns!A:I,4,FALSE)</f>
        <v>0</v>
      </c>
      <c r="AF746" s="2">
        <f>VLOOKUP(A746,Campaigns!A:I,5,FALSE)</f>
        <v>0</v>
      </c>
      <c r="AG746" s="2">
        <f>VLOOKUP(A746,Campaigns!A:I,6,FALSE)</f>
        <v>0</v>
      </c>
      <c r="AH746" s="2">
        <f>VLOOKUP(A746,Campaigns!A:I,7,FALSE)</f>
        <v>0</v>
      </c>
      <c r="AI746" s="2">
        <f>VLOOKUP(A746,Campaigns!A:I,8,FALSE)</f>
        <v>1</v>
      </c>
      <c r="AJ746" s="19">
        <f>VLOOKUP(A746,Campaigns!A:I,9,FALSE)</f>
        <v>43536</v>
      </c>
    </row>
    <row r="747" spans="1:36">
      <c r="A747" s="2">
        <v>2369</v>
      </c>
      <c r="B747" s="2">
        <f>VLOOKUP(A747, Customer!A:O, 2, FALSE)</f>
        <v>141658</v>
      </c>
      <c r="C747" s="2">
        <f>VLOOKUP(A747, Customer!A:O, 3, FALSE)</f>
        <v>1</v>
      </c>
      <c r="D747" s="2">
        <f>VLOOKUP(A747, Customer!A:O, 4, FALSE)</f>
        <v>1</v>
      </c>
      <c r="E747" s="2">
        <f>VLOOKUP(A747, Customer!A:O, 5, FALSE)</f>
        <v>45</v>
      </c>
      <c r="F747" s="2">
        <f>VLOOKUP(A747, Customer!A:O, 6, FALSE)</f>
        <v>0</v>
      </c>
      <c r="G747" s="2">
        <f>VLOOKUP(A747, Customer!A:O, 7, FALSE)</f>
        <v>0</v>
      </c>
      <c r="H747" s="2">
        <f>VLOOKUP(A747, Customer!A:O, 8, FALSE)</f>
        <v>1</v>
      </c>
      <c r="I747" s="2">
        <f>VLOOKUP(A747, Customer!A:O, 9, FALSE)</f>
        <v>0</v>
      </c>
      <c r="J747" s="2">
        <f>VLOOKUP(A747, Customer!A:O, 10, FALSE)</f>
        <v>0</v>
      </c>
      <c r="K747" s="2">
        <f>VLOOKUP(A747, Customer!A:O, 11, FALSE)</f>
        <v>0</v>
      </c>
      <c r="L747" s="2">
        <f>VLOOKUP(A747, Customer!A:O, 12, FALSE)</f>
        <v>0</v>
      </c>
      <c r="M747" s="2">
        <f>VLOOKUP(A747, Customer!A:O, 13, FALSE)</f>
        <v>0</v>
      </c>
      <c r="N747" s="2">
        <f>VLOOKUP(A747, Customer!A:O, 14, FALSE)</f>
        <v>0</v>
      </c>
      <c r="O747" s="2" t="str">
        <f>VLOOKUP(A747, Customer!A:O, 15, FALSE)</f>
        <v>State-California</v>
      </c>
      <c r="P747" s="2">
        <f>VLOOKUP(A747,Sales!A:N,2,FALSE)</f>
        <v>30</v>
      </c>
      <c r="Q747">
        <f>VLOOKUP(A747,Sales!A:N,3,FALSE)</f>
        <v>27</v>
      </c>
      <c r="R747" s="2">
        <f>VLOOKUP(A747,Sales!A:N,4,FALSE)</f>
        <v>14</v>
      </c>
      <c r="S747" s="2">
        <f>VLOOKUP(A747,Sales!A:N,5,FALSE)</f>
        <v>41</v>
      </c>
      <c r="T747" s="2">
        <f>VLOOKUP(A747,Sales!A:N,6,FALSE)</f>
        <v>51</v>
      </c>
      <c r="U747" s="2">
        <f>VLOOKUP(A747,Sales!A:N,7,FALSE)</f>
        <v>14</v>
      </c>
      <c r="V747" s="2">
        <f>VLOOKUP(A747,Sales!A:N,8,FALSE)</f>
        <v>99</v>
      </c>
      <c r="W747" s="2">
        <f>VLOOKUP(A747,Sales!A:N,9,FALSE)</f>
        <v>48</v>
      </c>
      <c r="X747" s="2">
        <f>VLOOKUP(A747,Sales!A:N,10,FALSE)</f>
        <v>2</v>
      </c>
      <c r="Y747" s="2">
        <f>VLOOKUP(A747,Sales!A:N,11,FALSE)</f>
        <v>1</v>
      </c>
      <c r="Z747" s="2">
        <f>VLOOKUP(A747,Sales!A:N,12,FALSE)</f>
        <v>1</v>
      </c>
      <c r="AA747" s="2">
        <f>VLOOKUP(A747,Sales!A:N,13,FALSE)</f>
        <v>2</v>
      </c>
      <c r="AB747" s="2">
        <f>VLOOKUP(A747,Sales!A:N,14,FALSE)</f>
        <v>4</v>
      </c>
      <c r="AC747" s="2">
        <f>VLOOKUP(A747,Campaigns!A:I,2,FALSE)</f>
        <v>0</v>
      </c>
      <c r="AD747" s="2">
        <f>VLOOKUP(A747,Campaigns!A:I,3,FALSE)</f>
        <v>0</v>
      </c>
      <c r="AE747" s="2">
        <f>VLOOKUP(A747,Campaigns!A:I,4,FALSE)</f>
        <v>0</v>
      </c>
      <c r="AF747" s="2">
        <f>VLOOKUP(A747,Campaigns!A:I,5,FALSE)</f>
        <v>0</v>
      </c>
      <c r="AG747" s="2">
        <f>VLOOKUP(A747,Campaigns!A:I,6,FALSE)</f>
        <v>0</v>
      </c>
      <c r="AH747" s="2">
        <f>VLOOKUP(A747,Campaigns!A:I,7,FALSE)</f>
        <v>0</v>
      </c>
      <c r="AI747" s="2">
        <f>VLOOKUP(A747,Campaigns!A:I,8,FALSE)</f>
        <v>0</v>
      </c>
      <c r="AJ747" s="19" t="str">
        <f>VLOOKUP(A747,Campaigns!A:I,9,FALSE)</f>
        <v>4/16/2019</v>
      </c>
    </row>
    <row r="748" spans="1:36">
      <c r="A748" s="2">
        <v>2948</v>
      </c>
      <c r="B748" s="2">
        <f>VLOOKUP(A748, Customer!A:O, 2, FALSE)</f>
        <v>140794</v>
      </c>
      <c r="C748" s="2">
        <f>VLOOKUP(A748, Customer!A:O, 3, FALSE)</f>
        <v>0</v>
      </c>
      <c r="D748" s="2">
        <f>VLOOKUP(A748, Customer!A:O, 4, FALSE)</f>
        <v>1</v>
      </c>
      <c r="E748" s="2">
        <f>VLOOKUP(A748, Customer!A:O, 5, FALSE)</f>
        <v>45</v>
      </c>
      <c r="F748" s="2">
        <f>VLOOKUP(A748, Customer!A:O, 6, FALSE)</f>
        <v>0</v>
      </c>
      <c r="G748" s="2">
        <f>VLOOKUP(A748, Customer!A:O, 7, FALSE)</f>
        <v>1</v>
      </c>
      <c r="H748" s="2">
        <f>VLOOKUP(A748, Customer!A:O, 8, FALSE)</f>
        <v>0</v>
      </c>
      <c r="I748" s="2">
        <f>VLOOKUP(A748, Customer!A:O, 9, FALSE)</f>
        <v>0</v>
      </c>
      <c r="J748" s="2">
        <f>VLOOKUP(A748, Customer!A:O, 10, FALSE)</f>
        <v>0</v>
      </c>
      <c r="K748" s="2">
        <f>VLOOKUP(A748, Customer!A:O, 11, FALSE)</f>
        <v>0</v>
      </c>
      <c r="L748" s="2">
        <f>VLOOKUP(A748, Customer!A:O, 12, FALSE)</f>
        <v>1</v>
      </c>
      <c r="M748" s="2">
        <f>VLOOKUP(A748, Customer!A:O, 13, FALSE)</f>
        <v>0</v>
      </c>
      <c r="N748" s="2">
        <f>VLOOKUP(A748, Customer!A:O, 14, FALSE)</f>
        <v>0</v>
      </c>
      <c r="O748" s="2" t="str">
        <f>VLOOKUP(A748, Customer!A:O, 15, FALSE)</f>
        <v>State-New York</v>
      </c>
      <c r="P748" s="2">
        <f>VLOOKUP(A748,Sales!A:N,2,FALSE)</f>
        <v>18</v>
      </c>
      <c r="Q748">
        <f>VLOOKUP(A748,Sales!A:N,3,FALSE)</f>
        <v>901</v>
      </c>
      <c r="R748" s="2">
        <f>VLOOKUP(A748,Sales!A:N,4,FALSE)</f>
        <v>79</v>
      </c>
      <c r="S748" s="2">
        <f>VLOOKUP(A748,Sales!A:N,5,FALSE)</f>
        <v>252</v>
      </c>
      <c r="T748" s="2">
        <f>VLOOKUP(A748,Sales!A:N,6,FALSE)</f>
        <v>14</v>
      </c>
      <c r="U748" s="2">
        <f>VLOOKUP(A748,Sales!A:N,7,FALSE)</f>
        <v>79</v>
      </c>
      <c r="V748" s="2">
        <f>VLOOKUP(A748,Sales!A:N,8,FALSE)</f>
        <v>173</v>
      </c>
      <c r="W748" s="2">
        <f>VLOOKUP(A748,Sales!A:N,9,FALSE)</f>
        <v>1153</v>
      </c>
      <c r="X748" s="2">
        <f>VLOOKUP(A748,Sales!A:N,10,FALSE)</f>
        <v>2</v>
      </c>
      <c r="Y748" s="2">
        <f>VLOOKUP(A748,Sales!A:N,11,FALSE)</f>
        <v>6</v>
      </c>
      <c r="Z748" s="2">
        <f>VLOOKUP(A748,Sales!A:N,12,FALSE)</f>
        <v>3</v>
      </c>
      <c r="AA748" s="2">
        <f>VLOOKUP(A748,Sales!A:N,13,FALSE)</f>
        <v>5</v>
      </c>
      <c r="AB748" s="2">
        <f>VLOOKUP(A748,Sales!A:N,14,FALSE)</f>
        <v>7</v>
      </c>
      <c r="AC748" s="2">
        <f>VLOOKUP(A748,Campaigns!A:I,2,FALSE)</f>
        <v>0</v>
      </c>
      <c r="AD748" s="2">
        <f>VLOOKUP(A748,Campaigns!A:I,3,FALSE)</f>
        <v>0</v>
      </c>
      <c r="AE748" s="2">
        <f>VLOOKUP(A748,Campaigns!A:I,4,FALSE)</f>
        <v>0</v>
      </c>
      <c r="AF748" s="2">
        <f>VLOOKUP(A748,Campaigns!A:I,5,FALSE)</f>
        <v>0</v>
      </c>
      <c r="AG748" s="2">
        <f>VLOOKUP(A748,Campaigns!A:I,6,FALSE)</f>
        <v>0</v>
      </c>
      <c r="AH748" s="2">
        <f>VLOOKUP(A748,Campaigns!A:I,7,FALSE)</f>
        <v>0</v>
      </c>
      <c r="AI748" s="2">
        <f>VLOOKUP(A748,Campaigns!A:I,8,FALSE)</f>
        <v>0</v>
      </c>
      <c r="AJ748" s="19">
        <f>VLOOKUP(A748,Campaigns!A:I,9,FALSE)</f>
        <v>43808</v>
      </c>
    </row>
    <row r="749" spans="1:36">
      <c r="A749" s="2">
        <v>1944</v>
      </c>
      <c r="B749" s="2">
        <f>VLOOKUP(A749, Customer!A:O, 2, FALSE)</f>
        <v>140233</v>
      </c>
      <c r="C749" s="2">
        <f>VLOOKUP(A749, Customer!A:O, 3, FALSE)</f>
        <v>0</v>
      </c>
      <c r="D749" s="2">
        <f>VLOOKUP(A749, Customer!A:O, 4, FALSE)</f>
        <v>1</v>
      </c>
      <c r="E749" s="2">
        <f>VLOOKUP(A749, Customer!A:O, 5, FALSE)</f>
        <v>45</v>
      </c>
      <c r="F749" s="2">
        <f>VLOOKUP(A749, Customer!A:O, 6, FALSE)</f>
        <v>0</v>
      </c>
      <c r="G749" s="2">
        <f>VLOOKUP(A749, Customer!A:O, 7, FALSE)</f>
        <v>1</v>
      </c>
      <c r="H749" s="2">
        <f>VLOOKUP(A749, Customer!A:O, 8, FALSE)</f>
        <v>0</v>
      </c>
      <c r="I749" s="2">
        <f>VLOOKUP(A749, Customer!A:O, 9, FALSE)</f>
        <v>0</v>
      </c>
      <c r="J749" s="2">
        <f>VLOOKUP(A749, Customer!A:O, 10, FALSE)</f>
        <v>0</v>
      </c>
      <c r="K749" s="2">
        <f>VLOOKUP(A749, Customer!A:O, 11, FALSE)</f>
        <v>0</v>
      </c>
      <c r="L749" s="2">
        <f>VLOOKUP(A749, Customer!A:O, 12, FALSE)</f>
        <v>0</v>
      </c>
      <c r="M749" s="2">
        <f>VLOOKUP(A749, Customer!A:O, 13, FALSE)</f>
        <v>0</v>
      </c>
      <c r="N749" s="2">
        <f>VLOOKUP(A749, Customer!A:O, 14, FALSE)</f>
        <v>1</v>
      </c>
      <c r="O749" s="2" t="str">
        <f>VLOOKUP(A749, Customer!A:O, 15, FALSE)</f>
        <v>State-Florida</v>
      </c>
      <c r="P749" s="2">
        <f>VLOOKUP(A749,Sales!A:N,2,FALSE)</f>
        <v>84</v>
      </c>
      <c r="Q749">
        <f>VLOOKUP(A749,Sales!A:N,3,FALSE)</f>
        <v>279</v>
      </c>
      <c r="R749" s="2">
        <f>VLOOKUP(A749,Sales!A:N,4,FALSE)</f>
        <v>14</v>
      </c>
      <c r="S749" s="2">
        <f>VLOOKUP(A749,Sales!A:N,5,FALSE)</f>
        <v>160</v>
      </c>
      <c r="T749" s="2">
        <f>VLOOKUP(A749,Sales!A:N,6,FALSE)</f>
        <v>0</v>
      </c>
      <c r="U749" s="2">
        <f>VLOOKUP(A749,Sales!A:N,7,FALSE)</f>
        <v>59</v>
      </c>
      <c r="V749" s="2">
        <f>VLOOKUP(A749,Sales!A:N,8,FALSE)</f>
        <v>7</v>
      </c>
      <c r="W749" s="2">
        <f>VLOOKUP(A749,Sales!A:N,9,FALSE)</f>
        <v>505</v>
      </c>
      <c r="X749" s="2">
        <f>VLOOKUP(A749,Sales!A:N,10,FALSE)</f>
        <v>5</v>
      </c>
      <c r="Y749" s="2">
        <f>VLOOKUP(A749,Sales!A:N,11,FALSE)</f>
        <v>2</v>
      </c>
      <c r="Z749" s="2">
        <f>VLOOKUP(A749,Sales!A:N,12,FALSE)</f>
        <v>1</v>
      </c>
      <c r="AA749" s="2">
        <f>VLOOKUP(A749,Sales!A:N,13,FALSE)</f>
        <v>5</v>
      </c>
      <c r="AB749" s="2">
        <f>VLOOKUP(A749,Sales!A:N,14,FALSE)</f>
        <v>6</v>
      </c>
      <c r="AC749" s="2">
        <f>VLOOKUP(A749,Campaigns!A:I,2,FALSE)</f>
        <v>0</v>
      </c>
      <c r="AD749" s="2">
        <f>VLOOKUP(A749,Campaigns!A:I,3,FALSE)</f>
        <v>0</v>
      </c>
      <c r="AE749" s="2">
        <f>VLOOKUP(A749,Campaigns!A:I,4,FALSE)</f>
        <v>0</v>
      </c>
      <c r="AF749" s="2">
        <f>VLOOKUP(A749,Campaigns!A:I,5,FALSE)</f>
        <v>0</v>
      </c>
      <c r="AG749" s="2">
        <f>VLOOKUP(A749,Campaigns!A:I,6,FALSE)</f>
        <v>0</v>
      </c>
      <c r="AH749" s="2">
        <f>VLOOKUP(A749,Campaigns!A:I,7,FALSE)</f>
        <v>0</v>
      </c>
      <c r="AI749" s="2">
        <f>VLOOKUP(A749,Campaigns!A:I,8,FALSE)</f>
        <v>0</v>
      </c>
      <c r="AJ749" s="19" t="str">
        <f>VLOOKUP(A749,Campaigns!A:I,9,FALSE)</f>
        <v>3/20/2020</v>
      </c>
    </row>
    <row r="750" spans="1:36">
      <c r="A750" s="2">
        <v>2257</v>
      </c>
      <c r="B750" s="2">
        <f>VLOOKUP(A750, Customer!A:O, 2, FALSE)</f>
        <v>137368</v>
      </c>
      <c r="C750" s="2">
        <f>VLOOKUP(A750, Customer!A:O, 3, FALSE)</f>
        <v>1</v>
      </c>
      <c r="D750" s="2">
        <f>VLOOKUP(A750, Customer!A:O, 4, FALSE)</f>
        <v>0</v>
      </c>
      <c r="E750" s="2">
        <f>VLOOKUP(A750, Customer!A:O, 5, FALSE)</f>
        <v>45</v>
      </c>
      <c r="F750" s="2">
        <f>VLOOKUP(A750, Customer!A:O, 6, FALSE)</f>
        <v>0</v>
      </c>
      <c r="G750" s="2">
        <f>VLOOKUP(A750, Customer!A:O, 7, FALSE)</f>
        <v>1</v>
      </c>
      <c r="H750" s="2">
        <f>VLOOKUP(A750, Customer!A:O, 8, FALSE)</f>
        <v>0</v>
      </c>
      <c r="I750" s="2">
        <f>VLOOKUP(A750, Customer!A:O, 9, FALSE)</f>
        <v>0</v>
      </c>
      <c r="J750" s="2">
        <f>VLOOKUP(A750, Customer!A:O, 10, FALSE)</f>
        <v>0</v>
      </c>
      <c r="K750" s="2">
        <f>VLOOKUP(A750, Customer!A:O, 11, FALSE)</f>
        <v>0</v>
      </c>
      <c r="L750" s="2">
        <f>VLOOKUP(A750, Customer!A:O, 12, FALSE)</f>
        <v>0</v>
      </c>
      <c r="M750" s="2">
        <f>VLOOKUP(A750, Customer!A:O, 13, FALSE)</f>
        <v>1</v>
      </c>
      <c r="N750" s="2">
        <f>VLOOKUP(A750, Customer!A:O, 14, FALSE)</f>
        <v>0</v>
      </c>
      <c r="O750" s="2" t="str">
        <f>VLOOKUP(A750, Customer!A:O, 15, FALSE)</f>
        <v>State-Illinois</v>
      </c>
      <c r="P750" s="2">
        <f>VLOOKUP(A750,Sales!A:N,2,FALSE)</f>
        <v>4</v>
      </c>
      <c r="Q750">
        <f>VLOOKUP(A750,Sales!A:N,3,FALSE)</f>
        <v>11</v>
      </c>
      <c r="R750" s="2">
        <f>VLOOKUP(A750,Sales!A:N,4,FALSE)</f>
        <v>7</v>
      </c>
      <c r="S750" s="2">
        <f>VLOOKUP(A750,Sales!A:N,5,FALSE)</f>
        <v>40</v>
      </c>
      <c r="T750" s="2">
        <f>VLOOKUP(A750,Sales!A:N,6,FALSE)</f>
        <v>7</v>
      </c>
      <c r="U750" s="2">
        <f>VLOOKUP(A750,Sales!A:N,7,FALSE)</f>
        <v>7</v>
      </c>
      <c r="V750" s="2">
        <f>VLOOKUP(A750,Sales!A:N,8,FALSE)</f>
        <v>37</v>
      </c>
      <c r="W750" s="2">
        <f>VLOOKUP(A750,Sales!A:N,9,FALSE)</f>
        <v>37</v>
      </c>
      <c r="X750" s="2">
        <f>VLOOKUP(A750,Sales!A:N,10,FALSE)</f>
        <v>1</v>
      </c>
      <c r="Y750" s="2">
        <f>VLOOKUP(A750,Sales!A:N,11,FALSE)</f>
        <v>1</v>
      </c>
      <c r="Z750" s="2">
        <f>VLOOKUP(A750,Sales!A:N,12,FALSE)</f>
        <v>0</v>
      </c>
      <c r="AA750" s="2">
        <f>VLOOKUP(A750,Sales!A:N,13,FALSE)</f>
        <v>2</v>
      </c>
      <c r="AB750" s="2">
        <f>VLOOKUP(A750,Sales!A:N,14,FALSE)</f>
        <v>6</v>
      </c>
      <c r="AC750" s="2">
        <f>VLOOKUP(A750,Campaigns!A:I,2,FALSE)</f>
        <v>1</v>
      </c>
      <c r="AD750" s="2">
        <f>VLOOKUP(A750,Campaigns!A:I,3,FALSE)</f>
        <v>0</v>
      </c>
      <c r="AE750" s="2">
        <f>VLOOKUP(A750,Campaigns!A:I,4,FALSE)</f>
        <v>0</v>
      </c>
      <c r="AF750" s="2">
        <f>VLOOKUP(A750,Campaigns!A:I,5,FALSE)</f>
        <v>0</v>
      </c>
      <c r="AG750" s="2">
        <f>VLOOKUP(A750,Campaigns!A:I,6,FALSE)</f>
        <v>0</v>
      </c>
      <c r="AH750" s="2">
        <f>VLOOKUP(A750,Campaigns!A:I,7,FALSE)</f>
        <v>0</v>
      </c>
      <c r="AI750" s="2">
        <f>VLOOKUP(A750,Campaigns!A:I,8,FALSE)</f>
        <v>0</v>
      </c>
      <c r="AJ750" s="19" t="str">
        <f>VLOOKUP(A750,Campaigns!A:I,9,FALSE)</f>
        <v>5/22/2020</v>
      </c>
    </row>
    <row r="751" spans="1:36">
      <c r="A751" s="2">
        <v>2525</v>
      </c>
      <c r="B751" s="2">
        <f>VLOOKUP(A751, Customer!A:O, 2, FALSE)</f>
        <v>137284</v>
      </c>
      <c r="C751" s="2">
        <f>VLOOKUP(A751, Customer!A:O, 3, FALSE)</f>
        <v>1</v>
      </c>
      <c r="D751" s="2">
        <f>VLOOKUP(A751, Customer!A:O, 4, FALSE)</f>
        <v>1</v>
      </c>
      <c r="E751" s="2">
        <f>VLOOKUP(A751, Customer!A:O, 5, FALSE)</f>
        <v>45</v>
      </c>
      <c r="F751" s="2">
        <f>VLOOKUP(A751, Customer!A:O, 6, FALSE)</f>
        <v>0</v>
      </c>
      <c r="G751" s="2">
        <f>VLOOKUP(A751, Customer!A:O, 7, FALSE)</f>
        <v>1</v>
      </c>
      <c r="H751" s="2">
        <f>VLOOKUP(A751, Customer!A:O, 8, FALSE)</f>
        <v>0</v>
      </c>
      <c r="I751" s="2">
        <f>VLOOKUP(A751, Customer!A:O, 9, FALSE)</f>
        <v>0</v>
      </c>
      <c r="J751" s="2">
        <f>VLOOKUP(A751, Customer!A:O, 10, FALSE)</f>
        <v>0</v>
      </c>
      <c r="K751" s="2">
        <f>VLOOKUP(A751, Customer!A:O, 11, FALSE)</f>
        <v>0</v>
      </c>
      <c r="L751" s="2">
        <f>VLOOKUP(A751, Customer!A:O, 12, FALSE)</f>
        <v>0</v>
      </c>
      <c r="M751" s="2">
        <f>VLOOKUP(A751, Customer!A:O, 13, FALSE)</f>
        <v>0</v>
      </c>
      <c r="N751" s="2">
        <f>VLOOKUP(A751, Customer!A:O, 14, FALSE)</f>
        <v>0</v>
      </c>
      <c r="O751" s="2" t="str">
        <f>VLOOKUP(A751, Customer!A:O, 15, FALSE)</f>
        <v>State-California</v>
      </c>
      <c r="P751" s="2">
        <f>VLOOKUP(A751,Sales!A:N,2,FALSE)</f>
        <v>46</v>
      </c>
      <c r="Q751">
        <f>VLOOKUP(A751,Sales!A:N,3,FALSE)</f>
        <v>41</v>
      </c>
      <c r="R751" s="2">
        <f>VLOOKUP(A751,Sales!A:N,4,FALSE)</f>
        <v>4</v>
      </c>
      <c r="S751" s="2">
        <f>VLOOKUP(A751,Sales!A:N,5,FALSE)</f>
        <v>7</v>
      </c>
      <c r="T751" s="2">
        <f>VLOOKUP(A751,Sales!A:N,6,FALSE)</f>
        <v>7</v>
      </c>
      <c r="U751" s="2">
        <f>VLOOKUP(A751,Sales!A:N,7,FALSE)</f>
        <v>4</v>
      </c>
      <c r="V751" s="2">
        <f>VLOOKUP(A751,Sales!A:N,8,FALSE)</f>
        <v>22</v>
      </c>
      <c r="W751" s="2">
        <f>VLOOKUP(A751,Sales!A:N,9,FALSE)</f>
        <v>41</v>
      </c>
      <c r="X751" s="2">
        <f>VLOOKUP(A751,Sales!A:N,10,FALSE)</f>
        <v>1</v>
      </c>
      <c r="Y751" s="2">
        <f>VLOOKUP(A751,Sales!A:N,11,FALSE)</f>
        <v>0</v>
      </c>
      <c r="Z751" s="2">
        <f>VLOOKUP(A751,Sales!A:N,12,FALSE)</f>
        <v>0</v>
      </c>
      <c r="AA751" s="2">
        <f>VLOOKUP(A751,Sales!A:N,13,FALSE)</f>
        <v>3</v>
      </c>
      <c r="AB751" s="2">
        <f>VLOOKUP(A751,Sales!A:N,14,FALSE)</f>
        <v>6</v>
      </c>
      <c r="AC751" s="2">
        <f>VLOOKUP(A751,Campaigns!A:I,2,FALSE)</f>
        <v>0</v>
      </c>
      <c r="AD751" s="2">
        <f>VLOOKUP(A751,Campaigns!A:I,3,FALSE)</f>
        <v>0</v>
      </c>
      <c r="AE751" s="2">
        <f>VLOOKUP(A751,Campaigns!A:I,4,FALSE)</f>
        <v>0</v>
      </c>
      <c r="AF751" s="2">
        <f>VLOOKUP(A751,Campaigns!A:I,5,FALSE)</f>
        <v>0</v>
      </c>
      <c r="AG751" s="2">
        <f>VLOOKUP(A751,Campaigns!A:I,6,FALSE)</f>
        <v>0</v>
      </c>
      <c r="AH751" s="2">
        <f>VLOOKUP(A751,Campaigns!A:I,7,FALSE)</f>
        <v>0</v>
      </c>
      <c r="AI751" s="2">
        <f>VLOOKUP(A751,Campaigns!A:I,8,FALSE)</f>
        <v>0</v>
      </c>
      <c r="AJ751" s="19">
        <f>VLOOKUP(A751,Campaigns!A:I,9,FALSE)</f>
        <v>43533</v>
      </c>
    </row>
    <row r="752" spans="1:36">
      <c r="A752" s="2">
        <v>2990</v>
      </c>
      <c r="B752" s="2">
        <f>VLOOKUP(A752, Customer!A:O, 2, FALSE)</f>
        <v>137284</v>
      </c>
      <c r="C752" s="2">
        <f>VLOOKUP(A752, Customer!A:O, 3, FALSE)</f>
        <v>1</v>
      </c>
      <c r="D752" s="2">
        <f>VLOOKUP(A752, Customer!A:O, 4, FALSE)</f>
        <v>1</v>
      </c>
      <c r="E752" s="2">
        <f>VLOOKUP(A752, Customer!A:O, 5, FALSE)</f>
        <v>45</v>
      </c>
      <c r="F752" s="2">
        <f>VLOOKUP(A752, Customer!A:O, 6, FALSE)</f>
        <v>0</v>
      </c>
      <c r="G752" s="2">
        <f>VLOOKUP(A752, Customer!A:O, 7, FALSE)</f>
        <v>1</v>
      </c>
      <c r="H752" s="2">
        <f>VLOOKUP(A752, Customer!A:O, 8, FALSE)</f>
        <v>0</v>
      </c>
      <c r="I752" s="2">
        <f>VLOOKUP(A752, Customer!A:O, 9, FALSE)</f>
        <v>0</v>
      </c>
      <c r="J752" s="2">
        <f>VLOOKUP(A752, Customer!A:O, 10, FALSE)</f>
        <v>0</v>
      </c>
      <c r="K752" s="2">
        <f>VLOOKUP(A752, Customer!A:O, 11, FALSE)</f>
        <v>0</v>
      </c>
      <c r="L752" s="2">
        <f>VLOOKUP(A752, Customer!A:O, 12, FALSE)</f>
        <v>0</v>
      </c>
      <c r="M752" s="2">
        <f>VLOOKUP(A752, Customer!A:O, 13, FALSE)</f>
        <v>0</v>
      </c>
      <c r="N752" s="2">
        <f>VLOOKUP(A752, Customer!A:O, 14, FALSE)</f>
        <v>0</v>
      </c>
      <c r="O752" s="2" t="str">
        <f>VLOOKUP(A752, Customer!A:O, 15, FALSE)</f>
        <v>State-New York</v>
      </c>
      <c r="P752" s="2">
        <f>VLOOKUP(A752,Sales!A:N,2,FALSE)</f>
        <v>46</v>
      </c>
      <c r="Q752">
        <f>VLOOKUP(A752,Sales!A:N,3,FALSE)</f>
        <v>41</v>
      </c>
      <c r="R752" s="2">
        <f>VLOOKUP(A752,Sales!A:N,4,FALSE)</f>
        <v>4</v>
      </c>
      <c r="S752" s="2">
        <f>VLOOKUP(A752,Sales!A:N,5,FALSE)</f>
        <v>7</v>
      </c>
      <c r="T752" s="2">
        <f>VLOOKUP(A752,Sales!A:N,6,FALSE)</f>
        <v>7</v>
      </c>
      <c r="U752" s="2">
        <f>VLOOKUP(A752,Sales!A:N,7,FALSE)</f>
        <v>4</v>
      </c>
      <c r="V752" s="2">
        <f>VLOOKUP(A752,Sales!A:N,8,FALSE)</f>
        <v>22</v>
      </c>
      <c r="W752" s="2">
        <f>VLOOKUP(A752,Sales!A:N,9,FALSE)</f>
        <v>41</v>
      </c>
      <c r="X752" s="2">
        <f>VLOOKUP(A752,Sales!A:N,10,FALSE)</f>
        <v>1</v>
      </c>
      <c r="Y752" s="2">
        <f>VLOOKUP(A752,Sales!A:N,11,FALSE)</f>
        <v>0</v>
      </c>
      <c r="Z752" s="2">
        <f>VLOOKUP(A752,Sales!A:N,12,FALSE)</f>
        <v>0</v>
      </c>
      <c r="AA752" s="2">
        <f>VLOOKUP(A752,Sales!A:N,13,FALSE)</f>
        <v>3</v>
      </c>
      <c r="AB752" s="2">
        <f>VLOOKUP(A752,Sales!A:N,14,FALSE)</f>
        <v>6</v>
      </c>
      <c r="AC752" s="2">
        <f>VLOOKUP(A752,Campaigns!A:I,2,FALSE)</f>
        <v>0</v>
      </c>
      <c r="AD752" s="2">
        <f>VLOOKUP(A752,Campaigns!A:I,3,FALSE)</f>
        <v>0</v>
      </c>
      <c r="AE752" s="2">
        <f>VLOOKUP(A752,Campaigns!A:I,4,FALSE)</f>
        <v>0</v>
      </c>
      <c r="AF752" s="2">
        <f>VLOOKUP(A752,Campaigns!A:I,5,FALSE)</f>
        <v>0</v>
      </c>
      <c r="AG752" s="2">
        <f>VLOOKUP(A752,Campaigns!A:I,6,FALSE)</f>
        <v>0</v>
      </c>
      <c r="AH752" s="2">
        <f>VLOOKUP(A752,Campaigns!A:I,7,FALSE)</f>
        <v>0</v>
      </c>
      <c r="AI752" s="2">
        <f>VLOOKUP(A752,Campaigns!A:I,8,FALSE)</f>
        <v>0</v>
      </c>
      <c r="AJ752" s="19">
        <f>VLOOKUP(A752,Campaigns!A:I,9,FALSE)</f>
        <v>43533</v>
      </c>
    </row>
    <row r="753" spans="1:36">
      <c r="A753" s="2">
        <v>3167</v>
      </c>
      <c r="B753" s="2">
        <f>VLOOKUP(A753, Customer!A:O, 2, FALSE)</f>
        <v>137085</v>
      </c>
      <c r="C753" s="2">
        <f>VLOOKUP(A753, Customer!A:O, 3, FALSE)</f>
        <v>1</v>
      </c>
      <c r="D753" s="2">
        <f>VLOOKUP(A753, Customer!A:O, 4, FALSE)</f>
        <v>1</v>
      </c>
      <c r="E753" s="2">
        <f>VLOOKUP(A753, Customer!A:O, 5, FALSE)</f>
        <v>45</v>
      </c>
      <c r="F753" s="2">
        <f>VLOOKUP(A753, Customer!A:O, 6, FALSE)</f>
        <v>0</v>
      </c>
      <c r="G753" s="2">
        <f>VLOOKUP(A753, Customer!A:O, 7, FALSE)</f>
        <v>1</v>
      </c>
      <c r="H753" s="2">
        <f>VLOOKUP(A753, Customer!A:O, 8, FALSE)</f>
        <v>0</v>
      </c>
      <c r="I753" s="2">
        <f>VLOOKUP(A753, Customer!A:O, 9, FALSE)</f>
        <v>0</v>
      </c>
      <c r="J753" s="2">
        <f>VLOOKUP(A753, Customer!A:O, 10, FALSE)</f>
        <v>0</v>
      </c>
      <c r="K753" s="2">
        <f>VLOOKUP(A753, Customer!A:O, 11, FALSE)</f>
        <v>0</v>
      </c>
      <c r="L753" s="2">
        <f>VLOOKUP(A753, Customer!A:O, 12, FALSE)</f>
        <v>1</v>
      </c>
      <c r="M753" s="2">
        <f>VLOOKUP(A753, Customer!A:O, 13, FALSE)</f>
        <v>0</v>
      </c>
      <c r="N753" s="2">
        <f>VLOOKUP(A753, Customer!A:O, 14, FALSE)</f>
        <v>0</v>
      </c>
      <c r="O753" s="2" t="str">
        <f>VLOOKUP(A753, Customer!A:O, 15, FALSE)</f>
        <v>State-California</v>
      </c>
      <c r="P753" s="2">
        <f>VLOOKUP(A753,Sales!A:N,2,FALSE)</f>
        <v>65</v>
      </c>
      <c r="Q753">
        <f>VLOOKUP(A753,Sales!A:N,3,FALSE)</f>
        <v>144</v>
      </c>
      <c r="R753" s="2">
        <f>VLOOKUP(A753,Sales!A:N,4,FALSE)</f>
        <v>4</v>
      </c>
      <c r="S753" s="2">
        <f>VLOOKUP(A753,Sales!A:N,5,FALSE)</f>
        <v>59</v>
      </c>
      <c r="T753" s="2">
        <f>VLOOKUP(A753,Sales!A:N,6,FALSE)</f>
        <v>7</v>
      </c>
      <c r="U753" s="2">
        <f>VLOOKUP(A753,Sales!A:N,7,FALSE)</f>
        <v>0</v>
      </c>
      <c r="V753" s="2">
        <f>VLOOKUP(A753,Sales!A:N,8,FALSE)</f>
        <v>11</v>
      </c>
      <c r="W753" s="2">
        <f>VLOOKUP(A753,Sales!A:N,9,FALSE)</f>
        <v>203</v>
      </c>
      <c r="X753" s="2">
        <f>VLOOKUP(A753,Sales!A:N,10,FALSE)</f>
        <v>4</v>
      </c>
      <c r="Y753" s="2">
        <f>VLOOKUP(A753,Sales!A:N,11,FALSE)</f>
        <v>3</v>
      </c>
      <c r="Z753" s="2">
        <f>VLOOKUP(A753,Sales!A:N,12,FALSE)</f>
        <v>0</v>
      </c>
      <c r="AA753" s="2">
        <f>VLOOKUP(A753,Sales!A:N,13,FALSE)</f>
        <v>3</v>
      </c>
      <c r="AB753" s="2">
        <f>VLOOKUP(A753,Sales!A:N,14,FALSE)</f>
        <v>8</v>
      </c>
      <c r="AC753" s="2">
        <f>VLOOKUP(A753,Campaigns!A:I,2,FALSE)</f>
        <v>0</v>
      </c>
      <c r="AD753" s="2">
        <f>VLOOKUP(A753,Campaigns!A:I,3,FALSE)</f>
        <v>0</v>
      </c>
      <c r="AE753" s="2">
        <f>VLOOKUP(A753,Campaigns!A:I,4,FALSE)</f>
        <v>0</v>
      </c>
      <c r="AF753" s="2">
        <f>VLOOKUP(A753,Campaigns!A:I,5,FALSE)</f>
        <v>0</v>
      </c>
      <c r="AG753" s="2">
        <f>VLOOKUP(A753,Campaigns!A:I,6,FALSE)</f>
        <v>0</v>
      </c>
      <c r="AH753" s="2">
        <f>VLOOKUP(A753,Campaigns!A:I,7,FALSE)</f>
        <v>0</v>
      </c>
      <c r="AI753" s="2">
        <f>VLOOKUP(A753,Campaigns!A:I,8,FALSE)</f>
        <v>0</v>
      </c>
      <c r="AJ753" s="19" t="str">
        <f>VLOOKUP(A753,Campaigns!A:I,9,FALSE)</f>
        <v>11/30/2020</v>
      </c>
    </row>
    <row r="754" spans="1:36">
      <c r="A754" s="2">
        <v>2575</v>
      </c>
      <c r="B754" s="2">
        <f>VLOOKUP(A754, Customer!A:O, 2, FALSE)</f>
        <v>136663</v>
      </c>
      <c r="C754" s="2">
        <f>VLOOKUP(A754, Customer!A:O, 3, FALSE)</f>
        <v>1</v>
      </c>
      <c r="D754" s="2">
        <f>VLOOKUP(A754, Customer!A:O, 4, FALSE)</f>
        <v>0</v>
      </c>
      <c r="E754" s="2">
        <f>VLOOKUP(A754, Customer!A:O, 5, FALSE)</f>
        <v>45</v>
      </c>
      <c r="F754" s="2">
        <f>VLOOKUP(A754, Customer!A:O, 6, FALSE)</f>
        <v>0</v>
      </c>
      <c r="G754" s="2">
        <f>VLOOKUP(A754, Customer!A:O, 7, FALSE)</f>
        <v>1</v>
      </c>
      <c r="H754" s="2">
        <f>VLOOKUP(A754, Customer!A:O, 8, FALSE)</f>
        <v>0</v>
      </c>
      <c r="I754" s="2">
        <f>VLOOKUP(A754, Customer!A:O, 9, FALSE)</f>
        <v>0</v>
      </c>
      <c r="J754" s="2">
        <f>VLOOKUP(A754, Customer!A:O, 10, FALSE)</f>
        <v>0</v>
      </c>
      <c r="K754" s="2">
        <f>VLOOKUP(A754, Customer!A:O, 11, FALSE)</f>
        <v>0</v>
      </c>
      <c r="L754" s="2">
        <f>VLOOKUP(A754, Customer!A:O, 12, FALSE)</f>
        <v>0</v>
      </c>
      <c r="M754" s="2">
        <f>VLOOKUP(A754, Customer!A:O, 13, FALSE)</f>
        <v>0</v>
      </c>
      <c r="N754" s="2">
        <f>VLOOKUP(A754, Customer!A:O, 14, FALSE)</f>
        <v>1</v>
      </c>
      <c r="O754" s="2" t="str">
        <f>VLOOKUP(A754, Customer!A:O, 15, FALSE)</f>
        <v>State-Illinois</v>
      </c>
      <c r="P754" s="2">
        <f>VLOOKUP(A754,Sales!A:N,2,FALSE)</f>
        <v>40</v>
      </c>
      <c r="Q754">
        <f>VLOOKUP(A754,Sales!A:N,3,FALSE)</f>
        <v>67</v>
      </c>
      <c r="R754" s="2">
        <f>VLOOKUP(A754,Sales!A:N,4,FALSE)</f>
        <v>0</v>
      </c>
      <c r="S754" s="2">
        <f>VLOOKUP(A754,Sales!A:N,5,FALSE)</f>
        <v>22</v>
      </c>
      <c r="T754" s="2">
        <f>VLOOKUP(A754,Sales!A:N,6,FALSE)</f>
        <v>11</v>
      </c>
      <c r="U754" s="2">
        <f>VLOOKUP(A754,Sales!A:N,7,FALSE)</f>
        <v>11</v>
      </c>
      <c r="V754" s="2">
        <f>VLOOKUP(A754,Sales!A:N,8,FALSE)</f>
        <v>19</v>
      </c>
      <c r="W754" s="2">
        <f>VLOOKUP(A754,Sales!A:N,9,FALSE)</f>
        <v>93</v>
      </c>
      <c r="X754" s="2">
        <f>VLOOKUP(A754,Sales!A:N,10,FALSE)</f>
        <v>1</v>
      </c>
      <c r="Y754" s="2">
        <f>VLOOKUP(A754,Sales!A:N,11,FALSE)</f>
        <v>1</v>
      </c>
      <c r="Z754" s="2">
        <f>VLOOKUP(A754,Sales!A:N,12,FALSE)</f>
        <v>1</v>
      </c>
      <c r="AA754" s="2">
        <f>VLOOKUP(A754,Sales!A:N,13,FALSE)</f>
        <v>3</v>
      </c>
      <c r="AB754" s="2">
        <f>VLOOKUP(A754,Sales!A:N,14,FALSE)</f>
        <v>2</v>
      </c>
      <c r="AC754" s="2">
        <f>VLOOKUP(A754,Campaigns!A:I,2,FALSE)</f>
        <v>0</v>
      </c>
      <c r="AD754" s="2">
        <f>VLOOKUP(A754,Campaigns!A:I,3,FALSE)</f>
        <v>0</v>
      </c>
      <c r="AE754" s="2">
        <f>VLOOKUP(A754,Campaigns!A:I,4,FALSE)</f>
        <v>0</v>
      </c>
      <c r="AF754" s="2">
        <f>VLOOKUP(A754,Campaigns!A:I,5,FALSE)</f>
        <v>0</v>
      </c>
      <c r="AG754" s="2">
        <f>VLOOKUP(A754,Campaigns!A:I,6,FALSE)</f>
        <v>0</v>
      </c>
      <c r="AH754" s="2">
        <f>VLOOKUP(A754,Campaigns!A:I,7,FALSE)</f>
        <v>0</v>
      </c>
      <c r="AI754" s="2">
        <f>VLOOKUP(A754,Campaigns!A:I,8,FALSE)</f>
        <v>0</v>
      </c>
      <c r="AJ754" s="19" t="str">
        <f>VLOOKUP(A754,Campaigns!A:I,9,FALSE)</f>
        <v>9/29/2020</v>
      </c>
    </row>
    <row r="755" spans="1:36">
      <c r="A755" s="2">
        <v>1863</v>
      </c>
      <c r="B755" s="2">
        <f>VLOOKUP(A755, Customer!A:O, 2, FALSE)</f>
        <v>136627</v>
      </c>
      <c r="C755" s="2">
        <f>VLOOKUP(A755, Customer!A:O, 3, FALSE)</f>
        <v>2</v>
      </c>
      <c r="D755" s="2">
        <f>VLOOKUP(A755, Customer!A:O, 4, FALSE)</f>
        <v>0</v>
      </c>
      <c r="E755" s="2">
        <f>VLOOKUP(A755, Customer!A:O, 5, FALSE)</f>
        <v>45</v>
      </c>
      <c r="F755" s="2">
        <f>VLOOKUP(A755, Customer!A:O, 6, FALSE)</f>
        <v>1</v>
      </c>
      <c r="G755" s="2">
        <f>VLOOKUP(A755, Customer!A:O, 7, FALSE)</f>
        <v>0</v>
      </c>
      <c r="H755" s="2">
        <f>VLOOKUP(A755, Customer!A:O, 8, FALSE)</f>
        <v>0</v>
      </c>
      <c r="I755" s="2">
        <f>VLOOKUP(A755, Customer!A:O, 9, FALSE)</f>
        <v>0</v>
      </c>
      <c r="J755" s="2">
        <f>VLOOKUP(A755, Customer!A:O, 10, FALSE)</f>
        <v>0</v>
      </c>
      <c r="K755" s="2">
        <f>VLOOKUP(A755, Customer!A:O, 11, FALSE)</f>
        <v>0</v>
      </c>
      <c r="L755" s="2">
        <f>VLOOKUP(A755, Customer!A:O, 12, FALSE)</f>
        <v>1</v>
      </c>
      <c r="M755" s="2">
        <f>VLOOKUP(A755, Customer!A:O, 13, FALSE)</f>
        <v>0</v>
      </c>
      <c r="N755" s="2">
        <f>VLOOKUP(A755, Customer!A:O, 14, FALSE)</f>
        <v>0</v>
      </c>
      <c r="O755" s="2" t="str">
        <f>VLOOKUP(A755, Customer!A:O, 15, FALSE)</f>
        <v>State-Texas</v>
      </c>
      <c r="P755" s="2">
        <f>VLOOKUP(A755,Sales!A:N,2,FALSE)</f>
        <v>78</v>
      </c>
      <c r="Q755">
        <f>VLOOKUP(A755,Sales!A:N,3,FALSE)</f>
        <v>34</v>
      </c>
      <c r="R755" s="2">
        <f>VLOOKUP(A755,Sales!A:N,4,FALSE)</f>
        <v>4</v>
      </c>
      <c r="S755" s="2">
        <f>VLOOKUP(A755,Sales!A:N,5,FALSE)</f>
        <v>19</v>
      </c>
      <c r="T755" s="2">
        <f>VLOOKUP(A755,Sales!A:N,6,FALSE)</f>
        <v>0</v>
      </c>
      <c r="U755" s="2">
        <f>VLOOKUP(A755,Sales!A:N,7,FALSE)</f>
        <v>0</v>
      </c>
      <c r="V755" s="2">
        <f>VLOOKUP(A755,Sales!A:N,8,FALSE)</f>
        <v>4</v>
      </c>
      <c r="W755" s="2">
        <f>VLOOKUP(A755,Sales!A:N,9,FALSE)</f>
        <v>52</v>
      </c>
      <c r="X755" s="2">
        <f>VLOOKUP(A755,Sales!A:N,10,FALSE)</f>
        <v>1</v>
      </c>
      <c r="Y755" s="2">
        <f>VLOOKUP(A755,Sales!A:N,11,FALSE)</f>
        <v>0</v>
      </c>
      <c r="Z755" s="2">
        <f>VLOOKUP(A755,Sales!A:N,12,FALSE)</f>
        <v>0</v>
      </c>
      <c r="AA755" s="2">
        <f>VLOOKUP(A755,Sales!A:N,13,FALSE)</f>
        <v>3</v>
      </c>
      <c r="AB755" s="2">
        <f>VLOOKUP(A755,Sales!A:N,14,FALSE)</f>
        <v>5</v>
      </c>
      <c r="AC755" s="2">
        <f>VLOOKUP(A755,Campaigns!A:I,2,FALSE)</f>
        <v>0</v>
      </c>
      <c r="AD755" s="2">
        <f>VLOOKUP(A755,Campaigns!A:I,3,FALSE)</f>
        <v>0</v>
      </c>
      <c r="AE755" s="2">
        <f>VLOOKUP(A755,Campaigns!A:I,4,FALSE)</f>
        <v>0</v>
      </c>
      <c r="AF755" s="2">
        <f>VLOOKUP(A755,Campaigns!A:I,5,FALSE)</f>
        <v>0</v>
      </c>
      <c r="AG755" s="2">
        <f>VLOOKUP(A755,Campaigns!A:I,6,FALSE)</f>
        <v>0</v>
      </c>
      <c r="AH755" s="2">
        <f>VLOOKUP(A755,Campaigns!A:I,7,FALSE)</f>
        <v>0</v>
      </c>
      <c r="AI755" s="2">
        <f>VLOOKUP(A755,Campaigns!A:I,8,FALSE)</f>
        <v>0</v>
      </c>
      <c r="AJ755" s="19" t="str">
        <f>VLOOKUP(A755,Campaigns!A:I,9,FALSE)</f>
        <v>12/28/2019</v>
      </c>
    </row>
    <row r="756" spans="1:36">
      <c r="A756" s="2">
        <v>1862</v>
      </c>
      <c r="B756" s="2">
        <f>VLOOKUP(A756, Customer!A:O, 2, FALSE)</f>
        <v>135797</v>
      </c>
      <c r="C756" s="2">
        <f>VLOOKUP(A756, Customer!A:O, 3, FALSE)</f>
        <v>0</v>
      </c>
      <c r="D756" s="2">
        <f>VLOOKUP(A756, Customer!A:O, 4, FALSE)</f>
        <v>1</v>
      </c>
      <c r="E756" s="2">
        <f>VLOOKUP(A756, Customer!A:O, 5, FALSE)</f>
        <v>45</v>
      </c>
      <c r="F756" s="2">
        <f>VLOOKUP(A756, Customer!A:O, 6, FALSE)</f>
        <v>0</v>
      </c>
      <c r="G756" s="2">
        <f>VLOOKUP(A756, Customer!A:O, 7, FALSE)</f>
        <v>1</v>
      </c>
      <c r="H756" s="2">
        <f>VLOOKUP(A756, Customer!A:O, 8, FALSE)</f>
        <v>0</v>
      </c>
      <c r="I756" s="2">
        <f>VLOOKUP(A756, Customer!A:O, 9, FALSE)</f>
        <v>0</v>
      </c>
      <c r="J756" s="2">
        <f>VLOOKUP(A756, Customer!A:O, 10, FALSE)</f>
        <v>0</v>
      </c>
      <c r="K756" s="2">
        <f>VLOOKUP(A756, Customer!A:O, 11, FALSE)</f>
        <v>0</v>
      </c>
      <c r="L756" s="2">
        <f>VLOOKUP(A756, Customer!A:O, 12, FALSE)</f>
        <v>1</v>
      </c>
      <c r="M756" s="2">
        <f>VLOOKUP(A756, Customer!A:O, 13, FALSE)</f>
        <v>0</v>
      </c>
      <c r="N756" s="2">
        <f>VLOOKUP(A756, Customer!A:O, 14, FALSE)</f>
        <v>0</v>
      </c>
      <c r="O756" s="2" t="str">
        <f>VLOOKUP(A756, Customer!A:O, 15, FALSE)</f>
        <v>State-New York</v>
      </c>
      <c r="P756" s="2">
        <f>VLOOKUP(A756,Sales!A:N,2,FALSE)</f>
        <v>16</v>
      </c>
      <c r="Q756">
        <f>VLOOKUP(A756,Sales!A:N,3,FALSE)</f>
        <v>102</v>
      </c>
      <c r="R756" s="2">
        <f>VLOOKUP(A756,Sales!A:N,4,FALSE)</f>
        <v>4</v>
      </c>
      <c r="S756" s="2">
        <f>VLOOKUP(A756,Sales!A:N,5,FALSE)</f>
        <v>53</v>
      </c>
      <c r="T756" s="2">
        <f>VLOOKUP(A756,Sales!A:N,6,FALSE)</f>
        <v>15</v>
      </c>
      <c r="U756" s="2">
        <f>VLOOKUP(A756,Sales!A:N,7,FALSE)</f>
        <v>4</v>
      </c>
      <c r="V756" s="2">
        <f>VLOOKUP(A756,Sales!A:N,8,FALSE)</f>
        <v>80</v>
      </c>
      <c r="W756" s="2">
        <f>VLOOKUP(A756,Sales!A:N,9,FALSE)</f>
        <v>99</v>
      </c>
      <c r="X756" s="2">
        <f>VLOOKUP(A756,Sales!A:N,10,FALSE)</f>
        <v>2</v>
      </c>
      <c r="Y756" s="2">
        <f>VLOOKUP(A756,Sales!A:N,11,FALSE)</f>
        <v>2</v>
      </c>
      <c r="Z756" s="2">
        <f>VLOOKUP(A756,Sales!A:N,12,FALSE)</f>
        <v>0</v>
      </c>
      <c r="AA756" s="2">
        <f>VLOOKUP(A756,Sales!A:N,13,FALSE)</f>
        <v>3</v>
      </c>
      <c r="AB756" s="2">
        <f>VLOOKUP(A756,Sales!A:N,14,FALSE)</f>
        <v>8</v>
      </c>
      <c r="AC756" s="2">
        <f>VLOOKUP(A756,Campaigns!A:I,2,FALSE)</f>
        <v>0</v>
      </c>
      <c r="AD756" s="2">
        <f>VLOOKUP(A756,Campaigns!A:I,3,FALSE)</f>
        <v>0</v>
      </c>
      <c r="AE756" s="2">
        <f>VLOOKUP(A756,Campaigns!A:I,4,FALSE)</f>
        <v>0</v>
      </c>
      <c r="AF756" s="2">
        <f>VLOOKUP(A756,Campaigns!A:I,5,FALSE)</f>
        <v>0</v>
      </c>
      <c r="AG756" s="2">
        <f>VLOOKUP(A756,Campaigns!A:I,6,FALSE)</f>
        <v>0</v>
      </c>
      <c r="AH756" s="2">
        <f>VLOOKUP(A756,Campaigns!A:I,7,FALSE)</f>
        <v>0</v>
      </c>
      <c r="AI756" s="2">
        <f>VLOOKUP(A756,Campaigns!A:I,8,FALSE)</f>
        <v>0</v>
      </c>
      <c r="AJ756" s="19" t="str">
        <f>VLOOKUP(A756,Campaigns!A:I,9,FALSE)</f>
        <v>3/23/2019</v>
      </c>
    </row>
    <row r="757" spans="1:36">
      <c r="A757" s="2">
        <v>2910</v>
      </c>
      <c r="B757" s="2">
        <f>VLOOKUP(A757, Customer!A:O, 2, FALSE)</f>
        <v>134984</v>
      </c>
      <c r="C757" s="2">
        <f>VLOOKUP(A757, Customer!A:O, 3, FALSE)</f>
        <v>1</v>
      </c>
      <c r="D757" s="2">
        <f>VLOOKUP(A757, Customer!A:O, 4, FALSE)</f>
        <v>1</v>
      </c>
      <c r="E757" s="2">
        <f>VLOOKUP(A757, Customer!A:O, 5, FALSE)</f>
        <v>45</v>
      </c>
      <c r="F757" s="2">
        <f>VLOOKUP(A757, Customer!A:O, 6, FALSE)</f>
        <v>0</v>
      </c>
      <c r="G757" s="2">
        <f>VLOOKUP(A757, Customer!A:O, 7, FALSE)</f>
        <v>0</v>
      </c>
      <c r="H757" s="2">
        <f>VLOOKUP(A757, Customer!A:O, 8, FALSE)</f>
        <v>0</v>
      </c>
      <c r="I757" s="2">
        <f>VLOOKUP(A757, Customer!A:O, 9, FALSE)</f>
        <v>1</v>
      </c>
      <c r="J757" s="2">
        <f>VLOOKUP(A757, Customer!A:O, 10, FALSE)</f>
        <v>0</v>
      </c>
      <c r="K757" s="2">
        <f>VLOOKUP(A757, Customer!A:O, 11, FALSE)</f>
        <v>0</v>
      </c>
      <c r="L757" s="2">
        <f>VLOOKUP(A757, Customer!A:O, 12, FALSE)</f>
        <v>0</v>
      </c>
      <c r="M757" s="2">
        <f>VLOOKUP(A757, Customer!A:O, 13, FALSE)</f>
        <v>0</v>
      </c>
      <c r="N757" s="2">
        <f>VLOOKUP(A757, Customer!A:O, 14, FALSE)</f>
        <v>0</v>
      </c>
      <c r="O757" s="2" t="str">
        <f>VLOOKUP(A757, Customer!A:O, 15, FALSE)</f>
        <v>State-Florida</v>
      </c>
      <c r="P757" s="2">
        <f>VLOOKUP(A757,Sales!A:N,2,FALSE)</f>
        <v>40</v>
      </c>
      <c r="Q757">
        <f>VLOOKUP(A757,Sales!A:N,3,FALSE)</f>
        <v>31</v>
      </c>
      <c r="R757" s="2">
        <f>VLOOKUP(A757,Sales!A:N,4,FALSE)</f>
        <v>15</v>
      </c>
      <c r="S757" s="2">
        <f>VLOOKUP(A757,Sales!A:N,5,FALSE)</f>
        <v>58</v>
      </c>
      <c r="T757" s="2">
        <f>VLOOKUP(A757,Sales!A:N,6,FALSE)</f>
        <v>12</v>
      </c>
      <c r="U757" s="2">
        <f>VLOOKUP(A757,Sales!A:N,7,FALSE)</f>
        <v>19</v>
      </c>
      <c r="V757" s="2">
        <f>VLOOKUP(A757,Sales!A:N,8,FALSE)</f>
        <v>12</v>
      </c>
      <c r="W757" s="2">
        <f>VLOOKUP(A757,Sales!A:N,9,FALSE)</f>
        <v>123</v>
      </c>
      <c r="X757" s="2">
        <f>VLOOKUP(A757,Sales!A:N,10,FALSE)</f>
        <v>2</v>
      </c>
      <c r="Y757" s="2">
        <f>VLOOKUP(A757,Sales!A:N,11,FALSE)</f>
        <v>1</v>
      </c>
      <c r="Z757" s="2">
        <f>VLOOKUP(A757,Sales!A:N,12,FALSE)</f>
        <v>0</v>
      </c>
      <c r="AA757" s="2">
        <f>VLOOKUP(A757,Sales!A:N,13,FALSE)</f>
        <v>3</v>
      </c>
      <c r="AB757" s="2">
        <f>VLOOKUP(A757,Sales!A:N,14,FALSE)</f>
        <v>7</v>
      </c>
      <c r="AC757" s="2">
        <f>VLOOKUP(A757,Campaigns!A:I,2,FALSE)</f>
        <v>0</v>
      </c>
      <c r="AD757" s="2">
        <f>VLOOKUP(A757,Campaigns!A:I,3,FALSE)</f>
        <v>0</v>
      </c>
      <c r="AE757" s="2">
        <f>VLOOKUP(A757,Campaigns!A:I,4,FALSE)</f>
        <v>0</v>
      </c>
      <c r="AF757" s="2">
        <f>VLOOKUP(A757,Campaigns!A:I,5,FALSE)</f>
        <v>0</v>
      </c>
      <c r="AG757" s="2">
        <f>VLOOKUP(A757,Campaigns!A:I,6,FALSE)</f>
        <v>0</v>
      </c>
      <c r="AH757" s="2">
        <f>VLOOKUP(A757,Campaigns!A:I,7,FALSE)</f>
        <v>0</v>
      </c>
      <c r="AI757" s="2">
        <f>VLOOKUP(A757,Campaigns!A:I,8,FALSE)</f>
        <v>0</v>
      </c>
      <c r="AJ757" s="19">
        <f>VLOOKUP(A757,Campaigns!A:I,9,FALSE)</f>
        <v>43771</v>
      </c>
    </row>
    <row r="758" spans="1:36">
      <c r="A758" s="2">
        <v>3125</v>
      </c>
      <c r="B758" s="2">
        <f>VLOOKUP(A758, Customer!A:O, 2, FALSE)</f>
        <v>134176</v>
      </c>
      <c r="C758" s="2">
        <f>VLOOKUP(A758, Customer!A:O, 3, FALSE)</f>
        <v>0</v>
      </c>
      <c r="D758" s="2">
        <f>VLOOKUP(A758, Customer!A:O, 4, FALSE)</f>
        <v>1</v>
      </c>
      <c r="E758" s="2">
        <f>VLOOKUP(A758, Customer!A:O, 5, FALSE)</f>
        <v>45</v>
      </c>
      <c r="F758" s="2">
        <f>VLOOKUP(A758, Customer!A:O, 6, FALSE)</f>
        <v>0</v>
      </c>
      <c r="G758" s="2">
        <f>VLOOKUP(A758, Customer!A:O, 7, FALSE)</f>
        <v>0</v>
      </c>
      <c r="H758" s="2">
        <f>VLOOKUP(A758, Customer!A:O, 8, FALSE)</f>
        <v>0</v>
      </c>
      <c r="I758" s="2">
        <f>VLOOKUP(A758, Customer!A:O, 9, FALSE)</f>
        <v>1</v>
      </c>
      <c r="J758" s="2">
        <f>VLOOKUP(A758, Customer!A:O, 10, FALSE)</f>
        <v>0</v>
      </c>
      <c r="K758" s="2">
        <f>VLOOKUP(A758, Customer!A:O, 11, FALSE)</f>
        <v>0</v>
      </c>
      <c r="L758" s="2">
        <f>VLOOKUP(A758, Customer!A:O, 12, FALSE)</f>
        <v>0</v>
      </c>
      <c r="M758" s="2">
        <f>VLOOKUP(A758, Customer!A:O, 13, FALSE)</f>
        <v>1</v>
      </c>
      <c r="N758" s="2">
        <f>VLOOKUP(A758, Customer!A:O, 14, FALSE)</f>
        <v>0</v>
      </c>
      <c r="O758" s="2" t="str">
        <f>VLOOKUP(A758, Customer!A:O, 15, FALSE)</f>
        <v>State-California</v>
      </c>
      <c r="P758" s="2">
        <f>VLOOKUP(A758,Sales!A:N,2,FALSE)</f>
        <v>9</v>
      </c>
      <c r="Q758">
        <f>VLOOKUP(A758,Sales!A:N,3,FALSE)</f>
        <v>43</v>
      </c>
      <c r="R758" s="2">
        <f>VLOOKUP(A758,Sales!A:N,4,FALSE)</f>
        <v>8</v>
      </c>
      <c r="S758" s="2">
        <f>VLOOKUP(A758,Sales!A:N,5,FALSE)</f>
        <v>27</v>
      </c>
      <c r="T758" s="2">
        <f>VLOOKUP(A758,Sales!A:N,6,FALSE)</f>
        <v>16</v>
      </c>
      <c r="U758" s="2">
        <f>VLOOKUP(A758,Sales!A:N,7,FALSE)</f>
        <v>8</v>
      </c>
      <c r="V758" s="2">
        <f>VLOOKUP(A758,Sales!A:N,8,FALSE)</f>
        <v>8</v>
      </c>
      <c r="W758" s="2">
        <f>VLOOKUP(A758,Sales!A:N,9,FALSE)</f>
        <v>94</v>
      </c>
      <c r="X758" s="2">
        <f>VLOOKUP(A758,Sales!A:N,10,FALSE)</f>
        <v>1</v>
      </c>
      <c r="Y758" s="2">
        <f>VLOOKUP(A758,Sales!A:N,11,FALSE)</f>
        <v>1</v>
      </c>
      <c r="Z758" s="2">
        <f>VLOOKUP(A758,Sales!A:N,12,FALSE)</f>
        <v>0</v>
      </c>
      <c r="AA758" s="2">
        <f>VLOOKUP(A758,Sales!A:N,13,FALSE)</f>
        <v>3</v>
      </c>
      <c r="AB758" s="2">
        <f>VLOOKUP(A758,Sales!A:N,14,FALSE)</f>
        <v>3</v>
      </c>
      <c r="AC758" s="2">
        <f>VLOOKUP(A758,Campaigns!A:I,2,FALSE)</f>
        <v>0</v>
      </c>
      <c r="AD758" s="2">
        <f>VLOOKUP(A758,Campaigns!A:I,3,FALSE)</f>
        <v>0</v>
      </c>
      <c r="AE758" s="2">
        <f>VLOOKUP(A758,Campaigns!A:I,4,FALSE)</f>
        <v>0</v>
      </c>
      <c r="AF758" s="2">
        <f>VLOOKUP(A758,Campaigns!A:I,5,FALSE)</f>
        <v>0</v>
      </c>
      <c r="AG758" s="2">
        <f>VLOOKUP(A758,Campaigns!A:I,6,FALSE)</f>
        <v>0</v>
      </c>
      <c r="AH758" s="2">
        <f>VLOOKUP(A758,Campaigns!A:I,7,FALSE)</f>
        <v>0</v>
      </c>
      <c r="AI758" s="2">
        <f>VLOOKUP(A758,Campaigns!A:I,8,FALSE)</f>
        <v>0</v>
      </c>
      <c r="AJ758" s="19" t="str">
        <f>VLOOKUP(A758,Campaigns!A:I,9,FALSE)</f>
        <v>6/28/2020</v>
      </c>
    </row>
    <row r="759" spans="1:36">
      <c r="A759" s="2">
        <v>2589</v>
      </c>
      <c r="B759" s="2">
        <f>VLOOKUP(A759, Customer!A:O, 2, FALSE)</f>
        <v>133955</v>
      </c>
      <c r="C759" s="2">
        <f>VLOOKUP(A759, Customer!A:O, 3, FALSE)</f>
        <v>1</v>
      </c>
      <c r="D759" s="2">
        <f>VLOOKUP(A759, Customer!A:O, 4, FALSE)</f>
        <v>0</v>
      </c>
      <c r="E759" s="2">
        <f>VLOOKUP(A759, Customer!A:O, 5, FALSE)</f>
        <v>45</v>
      </c>
      <c r="F759" s="2">
        <f>VLOOKUP(A759, Customer!A:O, 6, FALSE)</f>
        <v>0</v>
      </c>
      <c r="G759" s="2">
        <f>VLOOKUP(A759, Customer!A:O, 7, FALSE)</f>
        <v>0</v>
      </c>
      <c r="H759" s="2">
        <f>VLOOKUP(A759, Customer!A:O, 8, FALSE)</f>
        <v>1</v>
      </c>
      <c r="I759" s="2">
        <f>VLOOKUP(A759, Customer!A:O, 9, FALSE)</f>
        <v>0</v>
      </c>
      <c r="J759" s="2">
        <f>VLOOKUP(A759, Customer!A:O, 10, FALSE)</f>
        <v>0</v>
      </c>
      <c r="K759" s="2">
        <f>VLOOKUP(A759, Customer!A:O, 11, FALSE)</f>
        <v>0</v>
      </c>
      <c r="L759" s="2">
        <f>VLOOKUP(A759, Customer!A:O, 12, FALSE)</f>
        <v>1</v>
      </c>
      <c r="M759" s="2">
        <f>VLOOKUP(A759, Customer!A:O, 13, FALSE)</f>
        <v>0</v>
      </c>
      <c r="N759" s="2">
        <f>VLOOKUP(A759, Customer!A:O, 14, FALSE)</f>
        <v>0</v>
      </c>
      <c r="O759" s="2" t="str">
        <f>VLOOKUP(A759, Customer!A:O, 15, FALSE)</f>
        <v>State-Texas</v>
      </c>
      <c r="P759" s="2">
        <f>VLOOKUP(A759,Sales!A:N,2,FALSE)</f>
        <v>92</v>
      </c>
      <c r="Q759">
        <f>VLOOKUP(A759,Sales!A:N,3,FALSE)</f>
        <v>395</v>
      </c>
      <c r="R759" s="2">
        <f>VLOOKUP(A759,Sales!A:N,4,FALSE)</f>
        <v>8</v>
      </c>
      <c r="S759" s="2">
        <f>VLOOKUP(A759,Sales!A:N,5,FALSE)</f>
        <v>505</v>
      </c>
      <c r="T759" s="2">
        <f>VLOOKUP(A759,Sales!A:N,6,FALSE)</f>
        <v>91</v>
      </c>
      <c r="U759" s="2">
        <f>VLOOKUP(A759,Sales!A:N,7,FALSE)</f>
        <v>28</v>
      </c>
      <c r="V759" s="2">
        <f>VLOOKUP(A759,Sales!A:N,8,FALSE)</f>
        <v>39</v>
      </c>
      <c r="W759" s="2">
        <f>VLOOKUP(A759,Sales!A:N,9,FALSE)</f>
        <v>986</v>
      </c>
      <c r="X759" s="2">
        <f>VLOOKUP(A759,Sales!A:N,10,FALSE)</f>
        <v>4</v>
      </c>
      <c r="Y759" s="2">
        <f>VLOOKUP(A759,Sales!A:N,11,FALSE)</f>
        <v>5</v>
      </c>
      <c r="Z759" s="2">
        <f>VLOOKUP(A759,Sales!A:N,12,FALSE)</f>
        <v>1</v>
      </c>
      <c r="AA759" s="2">
        <f>VLOOKUP(A759,Sales!A:N,13,FALSE)</f>
        <v>5</v>
      </c>
      <c r="AB759" s="2">
        <f>VLOOKUP(A759,Sales!A:N,14,FALSE)</f>
        <v>8</v>
      </c>
      <c r="AC759" s="2">
        <f>VLOOKUP(A759,Campaigns!A:I,2,FALSE)</f>
        <v>0</v>
      </c>
      <c r="AD759" s="2">
        <f>VLOOKUP(A759,Campaigns!A:I,3,FALSE)</f>
        <v>0</v>
      </c>
      <c r="AE759" s="2">
        <f>VLOOKUP(A759,Campaigns!A:I,4,FALSE)</f>
        <v>0</v>
      </c>
      <c r="AF759" s="2">
        <f>VLOOKUP(A759,Campaigns!A:I,5,FALSE)</f>
        <v>0</v>
      </c>
      <c r="AG759" s="2">
        <f>VLOOKUP(A759,Campaigns!A:I,6,FALSE)</f>
        <v>0</v>
      </c>
      <c r="AH759" s="2">
        <f>VLOOKUP(A759,Campaigns!A:I,7,FALSE)</f>
        <v>0</v>
      </c>
      <c r="AI759" s="2">
        <f>VLOOKUP(A759,Campaigns!A:I,8,FALSE)</f>
        <v>0</v>
      </c>
      <c r="AJ759" s="19" t="str">
        <f>VLOOKUP(A759,Campaigns!A:I,9,FALSE)</f>
        <v>1/14/2020</v>
      </c>
    </row>
    <row r="760" spans="1:36">
      <c r="A760" s="2">
        <v>1693</v>
      </c>
      <c r="B760" s="2">
        <f>VLOOKUP(A760, Customer!A:O, 2, FALSE)</f>
        <v>133249</v>
      </c>
      <c r="C760" s="2">
        <f>VLOOKUP(A760, Customer!A:O, 3, FALSE)</f>
        <v>1</v>
      </c>
      <c r="D760" s="2">
        <f>VLOOKUP(A760, Customer!A:O, 4, FALSE)</f>
        <v>0</v>
      </c>
      <c r="E760" s="2">
        <f>VLOOKUP(A760, Customer!A:O, 5, FALSE)</f>
        <v>45</v>
      </c>
      <c r="F760" s="2">
        <f>VLOOKUP(A760, Customer!A:O, 6, FALSE)</f>
        <v>0</v>
      </c>
      <c r="G760" s="2">
        <f>VLOOKUP(A760, Customer!A:O, 7, FALSE)</f>
        <v>0</v>
      </c>
      <c r="H760" s="2">
        <f>VLOOKUP(A760, Customer!A:O, 8, FALSE)</f>
        <v>1</v>
      </c>
      <c r="I760" s="2">
        <f>VLOOKUP(A760, Customer!A:O, 9, FALSE)</f>
        <v>0</v>
      </c>
      <c r="J760" s="2">
        <f>VLOOKUP(A760, Customer!A:O, 10, FALSE)</f>
        <v>0</v>
      </c>
      <c r="K760" s="2">
        <f>VLOOKUP(A760, Customer!A:O, 11, FALSE)</f>
        <v>0</v>
      </c>
      <c r="L760" s="2">
        <f>VLOOKUP(A760, Customer!A:O, 12, FALSE)</f>
        <v>1</v>
      </c>
      <c r="M760" s="2">
        <f>VLOOKUP(A760, Customer!A:O, 13, FALSE)</f>
        <v>0</v>
      </c>
      <c r="N760" s="2">
        <f>VLOOKUP(A760, Customer!A:O, 14, FALSE)</f>
        <v>0</v>
      </c>
      <c r="O760" s="2" t="str">
        <f>VLOOKUP(A760, Customer!A:O, 15, FALSE)</f>
        <v>State-Illinois</v>
      </c>
      <c r="P760" s="2">
        <f>VLOOKUP(A760,Sales!A:N,2,FALSE)</f>
        <v>11</v>
      </c>
      <c r="Q760">
        <f>VLOOKUP(A760,Sales!A:N,3,FALSE)</f>
        <v>24</v>
      </c>
      <c r="R760" s="2">
        <f>VLOOKUP(A760,Sales!A:N,4,FALSE)</f>
        <v>40</v>
      </c>
      <c r="S760" s="2">
        <f>VLOOKUP(A760,Sales!A:N,5,FALSE)</f>
        <v>84</v>
      </c>
      <c r="T760" s="2">
        <f>VLOOKUP(A760,Sales!A:N,6,FALSE)</f>
        <v>76</v>
      </c>
      <c r="U760" s="2">
        <f>VLOOKUP(A760,Sales!A:N,7,FALSE)</f>
        <v>56</v>
      </c>
      <c r="V760" s="2">
        <f>VLOOKUP(A760,Sales!A:N,8,FALSE)</f>
        <v>168</v>
      </c>
      <c r="W760" s="2">
        <f>VLOOKUP(A760,Sales!A:N,9,FALSE)</f>
        <v>112</v>
      </c>
      <c r="X760" s="2">
        <f>VLOOKUP(A760,Sales!A:N,10,FALSE)</f>
        <v>2</v>
      </c>
      <c r="Y760" s="2">
        <f>VLOOKUP(A760,Sales!A:N,11,FALSE)</f>
        <v>2</v>
      </c>
      <c r="Z760" s="2">
        <f>VLOOKUP(A760,Sales!A:N,12,FALSE)</f>
        <v>1</v>
      </c>
      <c r="AA760" s="2">
        <f>VLOOKUP(A760,Sales!A:N,13,FALSE)</f>
        <v>3</v>
      </c>
      <c r="AB760" s="2">
        <f>VLOOKUP(A760,Sales!A:N,14,FALSE)</f>
        <v>6</v>
      </c>
      <c r="AC760" s="2">
        <f>VLOOKUP(A760,Campaigns!A:I,2,FALSE)</f>
        <v>0</v>
      </c>
      <c r="AD760" s="2">
        <f>VLOOKUP(A760,Campaigns!A:I,3,FALSE)</f>
        <v>0</v>
      </c>
      <c r="AE760" s="2">
        <f>VLOOKUP(A760,Campaigns!A:I,4,FALSE)</f>
        <v>0</v>
      </c>
      <c r="AF760" s="2">
        <f>VLOOKUP(A760,Campaigns!A:I,5,FALSE)</f>
        <v>0</v>
      </c>
      <c r="AG760" s="2">
        <f>VLOOKUP(A760,Campaigns!A:I,6,FALSE)</f>
        <v>0</v>
      </c>
      <c r="AH760" s="2">
        <f>VLOOKUP(A760,Campaigns!A:I,7,FALSE)</f>
        <v>0</v>
      </c>
      <c r="AI760" s="2">
        <f>VLOOKUP(A760,Campaigns!A:I,8,FALSE)</f>
        <v>0</v>
      </c>
      <c r="AJ760" s="19" t="str">
        <f>VLOOKUP(A760,Campaigns!A:I,9,FALSE)</f>
        <v>7/28/2019</v>
      </c>
    </row>
    <row r="761" spans="1:36">
      <c r="A761" s="2">
        <v>2325</v>
      </c>
      <c r="B761" s="2">
        <f>VLOOKUP(A761, Customer!A:O, 2, FALSE)</f>
        <v>133249</v>
      </c>
      <c r="C761" s="2">
        <f>VLOOKUP(A761, Customer!A:O, 3, FALSE)</f>
        <v>1</v>
      </c>
      <c r="D761" s="2">
        <f>VLOOKUP(A761, Customer!A:O, 4, FALSE)</f>
        <v>0</v>
      </c>
      <c r="E761" s="2">
        <f>VLOOKUP(A761, Customer!A:O, 5, FALSE)</f>
        <v>45</v>
      </c>
      <c r="F761" s="2">
        <f>VLOOKUP(A761, Customer!A:O, 6, FALSE)</f>
        <v>0</v>
      </c>
      <c r="G761" s="2">
        <f>VLOOKUP(A761, Customer!A:O, 7, FALSE)</f>
        <v>0</v>
      </c>
      <c r="H761" s="2">
        <f>VLOOKUP(A761, Customer!A:O, 8, FALSE)</f>
        <v>1</v>
      </c>
      <c r="I761" s="2">
        <f>VLOOKUP(A761, Customer!A:O, 9, FALSE)</f>
        <v>0</v>
      </c>
      <c r="J761" s="2">
        <f>VLOOKUP(A761, Customer!A:O, 10, FALSE)</f>
        <v>0</v>
      </c>
      <c r="K761" s="2">
        <f>VLOOKUP(A761, Customer!A:O, 11, FALSE)</f>
        <v>0</v>
      </c>
      <c r="L761" s="2">
        <f>VLOOKUP(A761, Customer!A:O, 12, FALSE)</f>
        <v>1</v>
      </c>
      <c r="M761" s="2">
        <f>VLOOKUP(A761, Customer!A:O, 13, FALSE)</f>
        <v>0</v>
      </c>
      <c r="N761" s="2">
        <f>VLOOKUP(A761, Customer!A:O, 14, FALSE)</f>
        <v>0</v>
      </c>
      <c r="O761" s="2" t="str">
        <f>VLOOKUP(A761, Customer!A:O, 15, FALSE)</f>
        <v>State-Texas</v>
      </c>
      <c r="P761" s="2">
        <f>VLOOKUP(A761,Sales!A:N,2,FALSE)</f>
        <v>11</v>
      </c>
      <c r="Q761">
        <f>VLOOKUP(A761,Sales!A:N,3,FALSE)</f>
        <v>24</v>
      </c>
      <c r="R761" s="2">
        <f>VLOOKUP(A761,Sales!A:N,4,FALSE)</f>
        <v>40</v>
      </c>
      <c r="S761" s="2">
        <f>VLOOKUP(A761,Sales!A:N,5,FALSE)</f>
        <v>84</v>
      </c>
      <c r="T761" s="2">
        <f>VLOOKUP(A761,Sales!A:N,6,FALSE)</f>
        <v>76</v>
      </c>
      <c r="U761" s="2">
        <f>VLOOKUP(A761,Sales!A:N,7,FALSE)</f>
        <v>56</v>
      </c>
      <c r="V761" s="2">
        <f>VLOOKUP(A761,Sales!A:N,8,FALSE)</f>
        <v>168</v>
      </c>
      <c r="W761" s="2">
        <f>VLOOKUP(A761,Sales!A:N,9,FALSE)</f>
        <v>112</v>
      </c>
      <c r="X761" s="2">
        <f>VLOOKUP(A761,Sales!A:N,10,FALSE)</f>
        <v>2</v>
      </c>
      <c r="Y761" s="2">
        <f>VLOOKUP(A761,Sales!A:N,11,FALSE)</f>
        <v>2</v>
      </c>
      <c r="Z761" s="2">
        <f>VLOOKUP(A761,Sales!A:N,12,FALSE)</f>
        <v>1</v>
      </c>
      <c r="AA761" s="2">
        <f>VLOOKUP(A761,Sales!A:N,13,FALSE)</f>
        <v>3</v>
      </c>
      <c r="AB761" s="2">
        <f>VLOOKUP(A761,Sales!A:N,14,FALSE)</f>
        <v>6</v>
      </c>
      <c r="AC761" s="2">
        <f>VLOOKUP(A761,Campaigns!A:I,2,FALSE)</f>
        <v>0</v>
      </c>
      <c r="AD761" s="2">
        <f>VLOOKUP(A761,Campaigns!A:I,3,FALSE)</f>
        <v>0</v>
      </c>
      <c r="AE761" s="2">
        <f>VLOOKUP(A761,Campaigns!A:I,4,FALSE)</f>
        <v>0</v>
      </c>
      <c r="AF761" s="2">
        <f>VLOOKUP(A761,Campaigns!A:I,5,FALSE)</f>
        <v>0</v>
      </c>
      <c r="AG761" s="2">
        <f>VLOOKUP(A761,Campaigns!A:I,6,FALSE)</f>
        <v>0</v>
      </c>
      <c r="AH761" s="2">
        <f>VLOOKUP(A761,Campaigns!A:I,7,FALSE)</f>
        <v>0</v>
      </c>
      <c r="AI761" s="2">
        <f>VLOOKUP(A761,Campaigns!A:I,8,FALSE)</f>
        <v>0</v>
      </c>
      <c r="AJ761" s="19" t="str">
        <f>VLOOKUP(A761,Campaigns!A:I,9,FALSE)</f>
        <v>7/28/2019</v>
      </c>
    </row>
    <row r="762" spans="1:36">
      <c r="A762" s="2">
        <v>1448</v>
      </c>
      <c r="B762" s="2">
        <f>VLOOKUP(A762, Customer!A:O, 2, FALSE)</f>
        <v>133183</v>
      </c>
      <c r="C762" s="2">
        <f>VLOOKUP(A762, Customer!A:O, 3, FALSE)</f>
        <v>1</v>
      </c>
      <c r="D762" s="2">
        <f>VLOOKUP(A762, Customer!A:O, 4, FALSE)</f>
        <v>0</v>
      </c>
      <c r="E762" s="2">
        <f>VLOOKUP(A762, Customer!A:O, 5, FALSE)</f>
        <v>45</v>
      </c>
      <c r="F762" s="2">
        <f>VLOOKUP(A762, Customer!A:O, 6, FALSE)</f>
        <v>0</v>
      </c>
      <c r="G762" s="2">
        <f>VLOOKUP(A762, Customer!A:O, 7, FALSE)</f>
        <v>1</v>
      </c>
      <c r="H762" s="2">
        <f>VLOOKUP(A762, Customer!A:O, 8, FALSE)</f>
        <v>0</v>
      </c>
      <c r="I762" s="2">
        <f>VLOOKUP(A762, Customer!A:O, 9, FALSE)</f>
        <v>0</v>
      </c>
      <c r="J762" s="2">
        <f>VLOOKUP(A762, Customer!A:O, 10, FALSE)</f>
        <v>0</v>
      </c>
      <c r="K762" s="2">
        <f>VLOOKUP(A762, Customer!A:O, 11, FALSE)</f>
        <v>0</v>
      </c>
      <c r="L762" s="2">
        <f>VLOOKUP(A762, Customer!A:O, 12, FALSE)</f>
        <v>1</v>
      </c>
      <c r="M762" s="2">
        <f>VLOOKUP(A762, Customer!A:O, 13, FALSE)</f>
        <v>0</v>
      </c>
      <c r="N762" s="2">
        <f>VLOOKUP(A762, Customer!A:O, 14, FALSE)</f>
        <v>0</v>
      </c>
      <c r="O762" s="2" t="str">
        <f>VLOOKUP(A762, Customer!A:O, 15, FALSE)</f>
        <v>State-New York</v>
      </c>
      <c r="P762" s="2">
        <f>VLOOKUP(A762,Sales!A:N,2,FALSE)</f>
        <v>46</v>
      </c>
      <c r="Q762">
        <f>VLOOKUP(A762,Sales!A:N,3,FALSE)</f>
        <v>28</v>
      </c>
      <c r="R762" s="2">
        <f>VLOOKUP(A762,Sales!A:N,4,FALSE)</f>
        <v>20</v>
      </c>
      <c r="S762" s="2">
        <f>VLOOKUP(A762,Sales!A:N,5,FALSE)</f>
        <v>157</v>
      </c>
      <c r="T762" s="2">
        <f>VLOOKUP(A762,Sales!A:N,6,FALSE)</f>
        <v>68</v>
      </c>
      <c r="U762" s="2">
        <f>VLOOKUP(A762,Sales!A:N,7,FALSE)</f>
        <v>60</v>
      </c>
      <c r="V762" s="2">
        <f>VLOOKUP(A762,Sales!A:N,8,FALSE)</f>
        <v>149</v>
      </c>
      <c r="W762" s="2">
        <f>VLOOKUP(A762,Sales!A:N,9,FALSE)</f>
        <v>185</v>
      </c>
      <c r="X762" s="2">
        <f>VLOOKUP(A762,Sales!A:N,10,FALSE)</f>
        <v>2</v>
      </c>
      <c r="Y762" s="2">
        <f>VLOOKUP(A762,Sales!A:N,11,FALSE)</f>
        <v>4</v>
      </c>
      <c r="Z762" s="2">
        <f>VLOOKUP(A762,Sales!A:N,12,FALSE)</f>
        <v>0</v>
      </c>
      <c r="AA762" s="2">
        <f>VLOOKUP(A762,Sales!A:N,13,FALSE)</f>
        <v>3</v>
      </c>
      <c r="AB762" s="2">
        <f>VLOOKUP(A762,Sales!A:N,14,FALSE)</f>
        <v>7</v>
      </c>
      <c r="AC762" s="2">
        <f>VLOOKUP(A762,Campaigns!A:I,2,FALSE)</f>
        <v>0</v>
      </c>
      <c r="AD762" s="2">
        <f>VLOOKUP(A762,Campaigns!A:I,3,FALSE)</f>
        <v>0</v>
      </c>
      <c r="AE762" s="2">
        <f>VLOOKUP(A762,Campaigns!A:I,4,FALSE)</f>
        <v>0</v>
      </c>
      <c r="AF762" s="2">
        <f>VLOOKUP(A762,Campaigns!A:I,5,FALSE)</f>
        <v>0</v>
      </c>
      <c r="AG762" s="2">
        <f>VLOOKUP(A762,Campaigns!A:I,6,FALSE)</f>
        <v>0</v>
      </c>
      <c r="AH762" s="2">
        <f>VLOOKUP(A762,Campaigns!A:I,7,FALSE)</f>
        <v>0</v>
      </c>
      <c r="AI762" s="2">
        <f>VLOOKUP(A762,Campaigns!A:I,8,FALSE)</f>
        <v>0</v>
      </c>
      <c r="AJ762" s="19" t="str">
        <f>VLOOKUP(A762,Campaigns!A:I,9,FALSE)</f>
        <v>7/31/2020</v>
      </c>
    </row>
    <row r="763" spans="1:36">
      <c r="A763" s="2">
        <v>1237</v>
      </c>
      <c r="B763" s="2">
        <f>VLOOKUP(A763, Customer!A:O, 2, FALSE)</f>
        <v>131160</v>
      </c>
      <c r="C763" s="2">
        <f>VLOOKUP(A763, Customer!A:O, 3, FALSE)</f>
        <v>1</v>
      </c>
      <c r="D763" s="2">
        <f>VLOOKUP(A763, Customer!A:O, 4, FALSE)</f>
        <v>0</v>
      </c>
      <c r="E763" s="2">
        <f>VLOOKUP(A763, Customer!A:O, 5, FALSE)</f>
        <v>45</v>
      </c>
      <c r="F763" s="2">
        <f>VLOOKUP(A763, Customer!A:O, 6, FALSE)</f>
        <v>0</v>
      </c>
      <c r="G763" s="2">
        <f>VLOOKUP(A763, Customer!A:O, 7, FALSE)</f>
        <v>0</v>
      </c>
      <c r="H763" s="2">
        <f>VLOOKUP(A763, Customer!A:O, 8, FALSE)</f>
        <v>1</v>
      </c>
      <c r="I763" s="2">
        <f>VLOOKUP(A763, Customer!A:O, 9, FALSE)</f>
        <v>0</v>
      </c>
      <c r="J763" s="2">
        <f>VLOOKUP(A763, Customer!A:O, 10, FALSE)</f>
        <v>0</v>
      </c>
      <c r="K763" s="2">
        <f>VLOOKUP(A763, Customer!A:O, 11, FALSE)</f>
        <v>0</v>
      </c>
      <c r="L763" s="2">
        <f>VLOOKUP(A763, Customer!A:O, 12, FALSE)</f>
        <v>0</v>
      </c>
      <c r="M763" s="2">
        <f>VLOOKUP(A763, Customer!A:O, 13, FALSE)</f>
        <v>1</v>
      </c>
      <c r="N763" s="2">
        <f>VLOOKUP(A763, Customer!A:O, 14, FALSE)</f>
        <v>0</v>
      </c>
      <c r="O763" s="2" t="str">
        <f>VLOOKUP(A763, Customer!A:O, 15, FALSE)</f>
        <v>State-Illinois</v>
      </c>
      <c r="P763" s="2">
        <f>VLOOKUP(A763,Sales!A:N,2,FALSE)</f>
        <v>59</v>
      </c>
      <c r="Q763">
        <f>VLOOKUP(A763,Sales!A:N,3,FALSE)</f>
        <v>67</v>
      </c>
      <c r="R763" s="2">
        <f>VLOOKUP(A763,Sales!A:N,4,FALSE)</f>
        <v>13</v>
      </c>
      <c r="S763" s="2">
        <f>VLOOKUP(A763,Sales!A:N,5,FALSE)</f>
        <v>105</v>
      </c>
      <c r="T763" s="2">
        <f>VLOOKUP(A763,Sales!A:N,6,FALSE)</f>
        <v>25</v>
      </c>
      <c r="U763" s="2">
        <f>VLOOKUP(A763,Sales!A:N,7,FALSE)</f>
        <v>4</v>
      </c>
      <c r="V763" s="2">
        <f>VLOOKUP(A763,Sales!A:N,8,FALSE)</f>
        <v>55</v>
      </c>
      <c r="W763" s="2">
        <f>VLOOKUP(A763,Sales!A:N,9,FALSE)</f>
        <v>160</v>
      </c>
      <c r="X763" s="2">
        <f>VLOOKUP(A763,Sales!A:N,10,FALSE)</f>
        <v>2</v>
      </c>
      <c r="Y763" s="2">
        <f>VLOOKUP(A763,Sales!A:N,11,FALSE)</f>
        <v>2</v>
      </c>
      <c r="Z763" s="2">
        <f>VLOOKUP(A763,Sales!A:N,12,FALSE)</f>
        <v>0</v>
      </c>
      <c r="AA763" s="2">
        <f>VLOOKUP(A763,Sales!A:N,13,FALSE)</f>
        <v>3</v>
      </c>
      <c r="AB763" s="2">
        <f>VLOOKUP(A763,Sales!A:N,14,FALSE)</f>
        <v>8</v>
      </c>
      <c r="AC763" s="2">
        <f>VLOOKUP(A763,Campaigns!A:I,2,FALSE)</f>
        <v>0</v>
      </c>
      <c r="AD763" s="2">
        <f>VLOOKUP(A763,Campaigns!A:I,3,FALSE)</f>
        <v>0</v>
      </c>
      <c r="AE763" s="2">
        <f>VLOOKUP(A763,Campaigns!A:I,4,FALSE)</f>
        <v>0</v>
      </c>
      <c r="AF763" s="2">
        <f>VLOOKUP(A763,Campaigns!A:I,5,FALSE)</f>
        <v>0</v>
      </c>
      <c r="AG763" s="2">
        <f>VLOOKUP(A763,Campaigns!A:I,6,FALSE)</f>
        <v>0</v>
      </c>
      <c r="AH763" s="2">
        <f>VLOOKUP(A763,Campaigns!A:I,7,FALSE)</f>
        <v>0</v>
      </c>
      <c r="AI763" s="2">
        <f>VLOOKUP(A763,Campaigns!A:I,8,FALSE)</f>
        <v>0</v>
      </c>
      <c r="AJ763" s="19" t="str">
        <f>VLOOKUP(A763,Campaigns!A:I,9,FALSE)</f>
        <v>2/21/2020</v>
      </c>
    </row>
    <row r="764" spans="1:36">
      <c r="A764" s="2">
        <v>1592</v>
      </c>
      <c r="B764" s="2">
        <f>VLOOKUP(A764, Customer!A:O, 2, FALSE)</f>
        <v>130801</v>
      </c>
      <c r="C764" s="2">
        <f>VLOOKUP(A764, Customer!A:O, 3, FALSE)</f>
        <v>0</v>
      </c>
      <c r="D764" s="2">
        <f>VLOOKUP(A764, Customer!A:O, 4, FALSE)</f>
        <v>1</v>
      </c>
      <c r="E764" s="2">
        <f>VLOOKUP(A764, Customer!A:O, 5, FALSE)</f>
        <v>45</v>
      </c>
      <c r="F764" s="2">
        <f>VLOOKUP(A764, Customer!A:O, 6, FALSE)</f>
        <v>0</v>
      </c>
      <c r="G764" s="2">
        <f>VLOOKUP(A764, Customer!A:O, 7, FALSE)</f>
        <v>1</v>
      </c>
      <c r="H764" s="2">
        <f>VLOOKUP(A764, Customer!A:O, 8, FALSE)</f>
        <v>0</v>
      </c>
      <c r="I764" s="2">
        <f>VLOOKUP(A764, Customer!A:O, 9, FALSE)</f>
        <v>0</v>
      </c>
      <c r="J764" s="2">
        <f>VLOOKUP(A764, Customer!A:O, 10, FALSE)</f>
        <v>0</v>
      </c>
      <c r="K764" s="2">
        <f>VLOOKUP(A764, Customer!A:O, 11, FALSE)</f>
        <v>1</v>
      </c>
      <c r="L764" s="2">
        <f>VLOOKUP(A764, Customer!A:O, 12, FALSE)</f>
        <v>0</v>
      </c>
      <c r="M764" s="2">
        <f>VLOOKUP(A764, Customer!A:O, 13, FALSE)</f>
        <v>0</v>
      </c>
      <c r="N764" s="2">
        <f>VLOOKUP(A764, Customer!A:O, 14, FALSE)</f>
        <v>0</v>
      </c>
      <c r="O764" s="2" t="str">
        <f>VLOOKUP(A764, Customer!A:O, 15, FALSE)</f>
        <v>State-New York</v>
      </c>
      <c r="P764" s="2">
        <f>VLOOKUP(A764,Sales!A:N,2,FALSE)</f>
        <v>23</v>
      </c>
      <c r="Q764">
        <f>VLOOKUP(A764,Sales!A:N,3,FALSE)</f>
        <v>34</v>
      </c>
      <c r="R764" s="2">
        <f>VLOOKUP(A764,Sales!A:N,4,FALSE)</f>
        <v>17</v>
      </c>
      <c r="S764" s="2">
        <f>VLOOKUP(A764,Sales!A:N,5,FALSE)</f>
        <v>21</v>
      </c>
      <c r="T764" s="2">
        <f>VLOOKUP(A764,Sales!A:N,6,FALSE)</f>
        <v>64</v>
      </c>
      <c r="U764" s="2">
        <f>VLOOKUP(A764,Sales!A:N,7,FALSE)</f>
        <v>8</v>
      </c>
      <c r="V764" s="2">
        <f>VLOOKUP(A764,Sales!A:N,8,FALSE)</f>
        <v>47</v>
      </c>
      <c r="W764" s="2">
        <f>VLOOKUP(A764,Sales!A:N,9,FALSE)</f>
        <v>98</v>
      </c>
      <c r="X764" s="2">
        <f>VLOOKUP(A764,Sales!A:N,10,FALSE)</f>
        <v>2</v>
      </c>
      <c r="Y764" s="2">
        <f>VLOOKUP(A764,Sales!A:N,11,FALSE)</f>
        <v>1</v>
      </c>
      <c r="Z764" s="2">
        <f>VLOOKUP(A764,Sales!A:N,12,FALSE)</f>
        <v>0</v>
      </c>
      <c r="AA764" s="2">
        <f>VLOOKUP(A764,Sales!A:N,13,FALSE)</f>
        <v>3</v>
      </c>
      <c r="AB764" s="2">
        <f>VLOOKUP(A764,Sales!A:N,14,FALSE)</f>
        <v>7</v>
      </c>
      <c r="AC764" s="2">
        <f>VLOOKUP(A764,Campaigns!A:I,2,FALSE)</f>
        <v>0</v>
      </c>
      <c r="AD764" s="2">
        <f>VLOOKUP(A764,Campaigns!A:I,3,FALSE)</f>
        <v>0</v>
      </c>
      <c r="AE764" s="2">
        <f>VLOOKUP(A764,Campaigns!A:I,4,FALSE)</f>
        <v>0</v>
      </c>
      <c r="AF764" s="2">
        <f>VLOOKUP(A764,Campaigns!A:I,5,FALSE)</f>
        <v>0</v>
      </c>
      <c r="AG764" s="2">
        <f>VLOOKUP(A764,Campaigns!A:I,6,FALSE)</f>
        <v>0</v>
      </c>
      <c r="AH764" s="2">
        <f>VLOOKUP(A764,Campaigns!A:I,7,FALSE)</f>
        <v>0</v>
      </c>
      <c r="AI764" s="2">
        <f>VLOOKUP(A764,Campaigns!A:I,8,FALSE)</f>
        <v>0</v>
      </c>
      <c r="AJ764" s="19">
        <f>VLOOKUP(A764,Campaigns!A:I,9,FALSE)</f>
        <v>43500</v>
      </c>
    </row>
    <row r="765" spans="1:36">
      <c r="A765" s="2">
        <v>2651</v>
      </c>
      <c r="B765" s="2">
        <f>VLOOKUP(A765, Customer!A:O, 2, FALSE)</f>
        <v>127573</v>
      </c>
      <c r="C765" s="2">
        <f>VLOOKUP(A765, Customer!A:O, 3, FALSE)</f>
        <v>1</v>
      </c>
      <c r="D765" s="2">
        <f>VLOOKUP(A765, Customer!A:O, 4, FALSE)</f>
        <v>0</v>
      </c>
      <c r="E765" s="2">
        <f>VLOOKUP(A765, Customer!A:O, 5, FALSE)</f>
        <v>45</v>
      </c>
      <c r="F765" s="2">
        <f>VLOOKUP(A765, Customer!A:O, 6, FALSE)</f>
        <v>0</v>
      </c>
      <c r="G765" s="2">
        <f>VLOOKUP(A765, Customer!A:O, 7, FALSE)</f>
        <v>1</v>
      </c>
      <c r="H765" s="2">
        <f>VLOOKUP(A765, Customer!A:O, 8, FALSE)</f>
        <v>0</v>
      </c>
      <c r="I765" s="2">
        <f>VLOOKUP(A765, Customer!A:O, 9, FALSE)</f>
        <v>0</v>
      </c>
      <c r="J765" s="2">
        <f>VLOOKUP(A765, Customer!A:O, 10, FALSE)</f>
        <v>0</v>
      </c>
      <c r="K765" s="2">
        <f>VLOOKUP(A765, Customer!A:O, 11, FALSE)</f>
        <v>0</v>
      </c>
      <c r="L765" s="2">
        <f>VLOOKUP(A765, Customer!A:O, 12, FALSE)</f>
        <v>1</v>
      </c>
      <c r="M765" s="2">
        <f>VLOOKUP(A765, Customer!A:O, 13, FALSE)</f>
        <v>0</v>
      </c>
      <c r="N765" s="2">
        <f>VLOOKUP(A765, Customer!A:O, 14, FALSE)</f>
        <v>0</v>
      </c>
      <c r="O765" s="2" t="str">
        <f>VLOOKUP(A765, Customer!A:O, 15, FALSE)</f>
        <v>State-California</v>
      </c>
      <c r="P765" s="2">
        <f>VLOOKUP(A765,Sales!A:N,2,FALSE)</f>
        <v>45</v>
      </c>
      <c r="Q765">
        <f>VLOOKUP(A765,Sales!A:N,3,FALSE)</f>
        <v>231</v>
      </c>
      <c r="R765" s="2">
        <f>VLOOKUP(A765,Sales!A:N,4,FALSE)</f>
        <v>69</v>
      </c>
      <c r="S765" s="2">
        <f>VLOOKUP(A765,Sales!A:N,5,FALSE)</f>
        <v>509</v>
      </c>
      <c r="T765" s="2">
        <f>VLOOKUP(A765,Sales!A:N,6,FALSE)</f>
        <v>180</v>
      </c>
      <c r="U765" s="2">
        <f>VLOOKUP(A765,Sales!A:N,7,FALSE)</f>
        <v>69</v>
      </c>
      <c r="V765" s="2">
        <f>VLOOKUP(A765,Sales!A:N,8,FALSE)</f>
        <v>69</v>
      </c>
      <c r="W765" s="2">
        <f>VLOOKUP(A765,Sales!A:N,9,FALSE)</f>
        <v>990</v>
      </c>
      <c r="X765" s="2">
        <f>VLOOKUP(A765,Sales!A:N,10,FALSE)</f>
        <v>4</v>
      </c>
      <c r="Y765" s="2">
        <f>VLOOKUP(A765,Sales!A:N,11,FALSE)</f>
        <v>5</v>
      </c>
      <c r="Z765" s="2">
        <f>VLOOKUP(A765,Sales!A:N,12,FALSE)</f>
        <v>1</v>
      </c>
      <c r="AA765" s="2">
        <f>VLOOKUP(A765,Sales!A:N,13,FALSE)</f>
        <v>4</v>
      </c>
      <c r="AB765" s="2">
        <f>VLOOKUP(A765,Sales!A:N,14,FALSE)</f>
        <v>8</v>
      </c>
      <c r="AC765" s="2">
        <f>VLOOKUP(A765,Campaigns!A:I,2,FALSE)</f>
        <v>0</v>
      </c>
      <c r="AD765" s="2">
        <f>VLOOKUP(A765,Campaigns!A:I,3,FALSE)</f>
        <v>0</v>
      </c>
      <c r="AE765" s="2">
        <f>VLOOKUP(A765,Campaigns!A:I,4,FALSE)</f>
        <v>0</v>
      </c>
      <c r="AF765" s="2">
        <f>VLOOKUP(A765,Campaigns!A:I,5,FALSE)</f>
        <v>0</v>
      </c>
      <c r="AG765" s="2">
        <f>VLOOKUP(A765,Campaigns!A:I,6,FALSE)</f>
        <v>0</v>
      </c>
      <c r="AH765" s="2">
        <f>VLOOKUP(A765,Campaigns!A:I,7,FALSE)</f>
        <v>0</v>
      </c>
      <c r="AI765" s="2">
        <f>VLOOKUP(A765,Campaigns!A:I,8,FALSE)</f>
        <v>0</v>
      </c>
      <c r="AJ765" s="19" t="str">
        <f>VLOOKUP(A765,Campaigns!A:I,9,FALSE)</f>
        <v>8/30/2019</v>
      </c>
    </row>
    <row r="766" spans="1:36">
      <c r="A766" s="2">
        <v>1136</v>
      </c>
      <c r="B766" s="2">
        <f>VLOOKUP(A766, Customer!A:O, 2, FALSE)</f>
        <v>123957</v>
      </c>
      <c r="C766" s="2">
        <f>VLOOKUP(A766, Customer!A:O, 3, FALSE)</f>
        <v>1</v>
      </c>
      <c r="D766" s="2">
        <f>VLOOKUP(A766, Customer!A:O, 4, FALSE)</f>
        <v>0</v>
      </c>
      <c r="E766" s="2">
        <f>VLOOKUP(A766, Customer!A:O, 5, FALSE)</f>
        <v>45</v>
      </c>
      <c r="F766" s="2">
        <f>VLOOKUP(A766, Customer!A:O, 6, FALSE)</f>
        <v>0</v>
      </c>
      <c r="G766" s="2">
        <f>VLOOKUP(A766, Customer!A:O, 7, FALSE)</f>
        <v>1</v>
      </c>
      <c r="H766" s="2">
        <f>VLOOKUP(A766, Customer!A:O, 8, FALSE)</f>
        <v>0</v>
      </c>
      <c r="I766" s="2">
        <f>VLOOKUP(A766, Customer!A:O, 9, FALSE)</f>
        <v>0</v>
      </c>
      <c r="J766" s="2">
        <f>VLOOKUP(A766, Customer!A:O, 10, FALSE)</f>
        <v>0</v>
      </c>
      <c r="K766" s="2">
        <f>VLOOKUP(A766, Customer!A:O, 11, FALSE)</f>
        <v>0</v>
      </c>
      <c r="L766" s="2">
        <f>VLOOKUP(A766, Customer!A:O, 12, FALSE)</f>
        <v>1</v>
      </c>
      <c r="M766" s="2">
        <f>VLOOKUP(A766, Customer!A:O, 13, FALSE)</f>
        <v>0</v>
      </c>
      <c r="N766" s="2">
        <f>VLOOKUP(A766, Customer!A:O, 14, FALSE)</f>
        <v>0</v>
      </c>
      <c r="O766" s="2" t="str">
        <f>VLOOKUP(A766, Customer!A:O, 15, FALSE)</f>
        <v>State-New York</v>
      </c>
      <c r="P766" s="2">
        <f>VLOOKUP(A766,Sales!A:N,2,FALSE)</f>
        <v>47</v>
      </c>
      <c r="Q766">
        <f>VLOOKUP(A766,Sales!A:N,3,FALSE)</f>
        <v>10</v>
      </c>
      <c r="R766" s="2">
        <f>VLOOKUP(A766,Sales!A:N,4,FALSE)</f>
        <v>5</v>
      </c>
      <c r="S766" s="2">
        <f>VLOOKUP(A766,Sales!A:N,5,FALSE)</f>
        <v>93</v>
      </c>
      <c r="T766" s="2">
        <f>VLOOKUP(A766,Sales!A:N,6,FALSE)</f>
        <v>103</v>
      </c>
      <c r="U766" s="2">
        <f>VLOOKUP(A766,Sales!A:N,7,FALSE)</f>
        <v>57</v>
      </c>
      <c r="V766" s="2">
        <f>VLOOKUP(A766,Sales!A:N,8,FALSE)</f>
        <v>83</v>
      </c>
      <c r="W766" s="2">
        <f>VLOOKUP(A766,Sales!A:N,9,FALSE)</f>
        <v>186</v>
      </c>
      <c r="X766" s="2">
        <f>VLOOKUP(A766,Sales!A:N,10,FALSE)</f>
        <v>1</v>
      </c>
      <c r="Y766" s="2">
        <f>VLOOKUP(A766,Sales!A:N,11,FALSE)</f>
        <v>2</v>
      </c>
      <c r="Z766" s="2">
        <f>VLOOKUP(A766,Sales!A:N,12,FALSE)</f>
        <v>0</v>
      </c>
      <c r="AA766" s="2">
        <f>VLOOKUP(A766,Sales!A:N,13,FALSE)</f>
        <v>3</v>
      </c>
      <c r="AB766" s="2">
        <f>VLOOKUP(A766,Sales!A:N,14,FALSE)</f>
        <v>6</v>
      </c>
      <c r="AC766" s="2">
        <f>VLOOKUP(A766,Campaigns!A:I,2,FALSE)</f>
        <v>0</v>
      </c>
      <c r="AD766" s="2">
        <f>VLOOKUP(A766,Campaigns!A:I,3,FALSE)</f>
        <v>0</v>
      </c>
      <c r="AE766" s="2">
        <f>VLOOKUP(A766,Campaigns!A:I,4,FALSE)</f>
        <v>0</v>
      </c>
      <c r="AF766" s="2">
        <f>VLOOKUP(A766,Campaigns!A:I,5,FALSE)</f>
        <v>0</v>
      </c>
      <c r="AG766" s="2">
        <f>VLOOKUP(A766,Campaigns!A:I,6,FALSE)</f>
        <v>0</v>
      </c>
      <c r="AH766" s="2">
        <f>VLOOKUP(A766,Campaigns!A:I,7,FALSE)</f>
        <v>0</v>
      </c>
      <c r="AI766" s="2">
        <f>VLOOKUP(A766,Campaigns!A:I,8,FALSE)</f>
        <v>1</v>
      </c>
      <c r="AJ766" s="19">
        <f>VLOOKUP(A766,Campaigns!A:I,9,FALSE)</f>
        <v>43559</v>
      </c>
    </row>
    <row r="767" spans="1:36">
      <c r="A767" s="2">
        <v>2804</v>
      </c>
      <c r="B767" s="2">
        <f>VLOOKUP(A767, Customer!A:O, 2, FALSE)</f>
        <v>122669</v>
      </c>
      <c r="C767" s="2">
        <f>VLOOKUP(A767, Customer!A:O, 3, FALSE)</f>
        <v>1</v>
      </c>
      <c r="D767" s="2">
        <f>VLOOKUP(A767, Customer!A:O, 4, FALSE)</f>
        <v>0</v>
      </c>
      <c r="E767" s="2">
        <f>VLOOKUP(A767, Customer!A:O, 5, FALSE)</f>
        <v>45</v>
      </c>
      <c r="F767" s="2">
        <f>VLOOKUP(A767, Customer!A:O, 6, FALSE)</f>
        <v>0</v>
      </c>
      <c r="G767" s="2">
        <f>VLOOKUP(A767, Customer!A:O, 7, FALSE)</f>
        <v>0</v>
      </c>
      <c r="H767" s="2">
        <f>VLOOKUP(A767, Customer!A:O, 8, FALSE)</f>
        <v>0</v>
      </c>
      <c r="I767" s="2">
        <f>VLOOKUP(A767, Customer!A:O, 9, FALSE)</f>
        <v>1</v>
      </c>
      <c r="J767" s="2">
        <f>VLOOKUP(A767, Customer!A:O, 10, FALSE)</f>
        <v>0</v>
      </c>
      <c r="K767" s="2">
        <f>VLOOKUP(A767, Customer!A:O, 11, FALSE)</f>
        <v>0</v>
      </c>
      <c r="L767" s="2">
        <f>VLOOKUP(A767, Customer!A:O, 12, FALSE)</f>
        <v>0</v>
      </c>
      <c r="M767" s="2">
        <f>VLOOKUP(A767, Customer!A:O, 13, FALSE)</f>
        <v>1</v>
      </c>
      <c r="N767" s="2">
        <f>VLOOKUP(A767, Customer!A:O, 14, FALSE)</f>
        <v>0</v>
      </c>
      <c r="O767" s="2" t="str">
        <f>VLOOKUP(A767, Customer!A:O, 15, FALSE)</f>
        <v>State-New York</v>
      </c>
      <c r="P767" s="2">
        <f>VLOOKUP(A767,Sales!A:N,2,FALSE)</f>
        <v>30</v>
      </c>
      <c r="Q767">
        <f>VLOOKUP(A767,Sales!A:N,3,FALSE)</f>
        <v>87</v>
      </c>
      <c r="R767" s="2">
        <f>VLOOKUP(A767,Sales!A:N,4,FALSE)</f>
        <v>76</v>
      </c>
      <c r="S767" s="2">
        <f>VLOOKUP(A767,Sales!A:N,5,FALSE)</f>
        <v>195</v>
      </c>
      <c r="T767" s="2">
        <f>VLOOKUP(A767,Sales!A:N,6,FALSE)</f>
        <v>200</v>
      </c>
      <c r="U767" s="2">
        <f>VLOOKUP(A767,Sales!A:N,7,FALSE)</f>
        <v>119</v>
      </c>
      <c r="V767" s="2">
        <f>VLOOKUP(A767,Sales!A:N,8,FALSE)</f>
        <v>260</v>
      </c>
      <c r="W767" s="2">
        <f>VLOOKUP(A767,Sales!A:N,9,FALSE)</f>
        <v>417</v>
      </c>
      <c r="X767" s="2">
        <f>VLOOKUP(A767,Sales!A:N,10,FALSE)</f>
        <v>3</v>
      </c>
      <c r="Y767" s="2">
        <f>VLOOKUP(A767,Sales!A:N,11,FALSE)</f>
        <v>4</v>
      </c>
      <c r="Z767" s="2">
        <f>VLOOKUP(A767,Sales!A:N,12,FALSE)</f>
        <v>1</v>
      </c>
      <c r="AA767" s="2">
        <f>VLOOKUP(A767,Sales!A:N,13,FALSE)</f>
        <v>2</v>
      </c>
      <c r="AB767" s="2">
        <f>VLOOKUP(A767,Sales!A:N,14,FALSE)</f>
        <v>9</v>
      </c>
      <c r="AC767" s="2">
        <f>VLOOKUP(A767,Campaigns!A:I,2,FALSE)</f>
        <v>0</v>
      </c>
      <c r="AD767" s="2">
        <f>VLOOKUP(A767,Campaigns!A:I,3,FALSE)</f>
        <v>0</v>
      </c>
      <c r="AE767" s="2">
        <f>VLOOKUP(A767,Campaigns!A:I,4,FALSE)</f>
        <v>0</v>
      </c>
      <c r="AF767" s="2">
        <f>VLOOKUP(A767,Campaigns!A:I,5,FALSE)</f>
        <v>0</v>
      </c>
      <c r="AG767" s="2">
        <f>VLOOKUP(A767,Campaigns!A:I,6,FALSE)</f>
        <v>0</v>
      </c>
      <c r="AH767" s="2">
        <f>VLOOKUP(A767,Campaigns!A:I,7,FALSE)</f>
        <v>0</v>
      </c>
      <c r="AI767" s="2">
        <f>VLOOKUP(A767,Campaigns!A:I,8,FALSE)</f>
        <v>1</v>
      </c>
      <c r="AJ767" s="19" t="str">
        <f>VLOOKUP(A767,Campaigns!A:I,9,FALSE)</f>
        <v>10/27/2019</v>
      </c>
    </row>
    <row r="768" spans="1:36">
      <c r="A768" s="2">
        <v>2826</v>
      </c>
      <c r="B768" s="2">
        <f>VLOOKUP(A768, Customer!A:O, 2, FALSE)</f>
        <v>122280</v>
      </c>
      <c r="C768" s="2">
        <f>VLOOKUP(A768, Customer!A:O, 3, FALSE)</f>
        <v>1</v>
      </c>
      <c r="D768" s="2">
        <f>VLOOKUP(A768, Customer!A:O, 4, FALSE)</f>
        <v>0</v>
      </c>
      <c r="E768" s="2">
        <f>VLOOKUP(A768, Customer!A:O, 5, FALSE)</f>
        <v>45</v>
      </c>
      <c r="F768" s="2">
        <f>VLOOKUP(A768, Customer!A:O, 6, FALSE)</f>
        <v>0</v>
      </c>
      <c r="G768" s="2">
        <f>VLOOKUP(A768, Customer!A:O, 7, FALSE)</f>
        <v>0</v>
      </c>
      <c r="H768" s="2">
        <f>VLOOKUP(A768, Customer!A:O, 8, FALSE)</f>
        <v>0</v>
      </c>
      <c r="I768" s="2">
        <f>VLOOKUP(A768, Customer!A:O, 9, FALSE)</f>
        <v>1</v>
      </c>
      <c r="J768" s="2">
        <f>VLOOKUP(A768, Customer!A:O, 10, FALSE)</f>
        <v>0</v>
      </c>
      <c r="K768" s="2">
        <f>VLOOKUP(A768, Customer!A:O, 11, FALSE)</f>
        <v>0</v>
      </c>
      <c r="L768" s="2">
        <f>VLOOKUP(A768, Customer!A:O, 12, FALSE)</f>
        <v>1</v>
      </c>
      <c r="M768" s="2">
        <f>VLOOKUP(A768, Customer!A:O, 13, FALSE)</f>
        <v>0</v>
      </c>
      <c r="N768" s="2">
        <f>VLOOKUP(A768, Customer!A:O, 14, FALSE)</f>
        <v>0</v>
      </c>
      <c r="O768" s="2" t="str">
        <f>VLOOKUP(A768, Customer!A:O, 15, FALSE)</f>
        <v>State-Florida</v>
      </c>
      <c r="P768" s="2">
        <f>VLOOKUP(A768,Sales!A:N,2,FALSE)</f>
        <v>85</v>
      </c>
      <c r="Q768">
        <f>VLOOKUP(A768,Sales!A:N,3,FALSE)</f>
        <v>11</v>
      </c>
      <c r="R768" s="2">
        <f>VLOOKUP(A768,Sales!A:N,4,FALSE)</f>
        <v>5</v>
      </c>
      <c r="S768" s="2">
        <f>VLOOKUP(A768,Sales!A:N,5,FALSE)</f>
        <v>22</v>
      </c>
      <c r="T768" s="2">
        <f>VLOOKUP(A768,Sales!A:N,6,FALSE)</f>
        <v>16</v>
      </c>
      <c r="U768" s="2">
        <f>VLOOKUP(A768,Sales!A:N,7,FALSE)</f>
        <v>5</v>
      </c>
      <c r="V768" s="2">
        <f>VLOOKUP(A768,Sales!A:N,8,FALSE)</f>
        <v>11</v>
      </c>
      <c r="W768" s="2">
        <f>VLOOKUP(A768,Sales!A:N,9,FALSE)</f>
        <v>49</v>
      </c>
      <c r="X768" s="2">
        <f>VLOOKUP(A768,Sales!A:N,10,FALSE)</f>
        <v>1</v>
      </c>
      <c r="Y768" s="2">
        <f>VLOOKUP(A768,Sales!A:N,11,FALSE)</f>
        <v>1</v>
      </c>
      <c r="Z768" s="2">
        <f>VLOOKUP(A768,Sales!A:N,12,FALSE)</f>
        <v>0</v>
      </c>
      <c r="AA768" s="2">
        <f>VLOOKUP(A768,Sales!A:N,13,FALSE)</f>
        <v>2</v>
      </c>
      <c r="AB768" s="2">
        <f>VLOOKUP(A768,Sales!A:N,14,FALSE)</f>
        <v>8</v>
      </c>
      <c r="AC768" s="2">
        <f>VLOOKUP(A768,Campaigns!A:I,2,FALSE)</f>
        <v>0</v>
      </c>
      <c r="AD768" s="2">
        <f>VLOOKUP(A768,Campaigns!A:I,3,FALSE)</f>
        <v>0</v>
      </c>
      <c r="AE768" s="2">
        <f>VLOOKUP(A768,Campaigns!A:I,4,FALSE)</f>
        <v>0</v>
      </c>
      <c r="AF768" s="2">
        <f>VLOOKUP(A768,Campaigns!A:I,5,FALSE)</f>
        <v>0</v>
      </c>
      <c r="AG768" s="2">
        <f>VLOOKUP(A768,Campaigns!A:I,6,FALSE)</f>
        <v>0</v>
      </c>
      <c r="AH768" s="2">
        <f>VLOOKUP(A768,Campaigns!A:I,7,FALSE)</f>
        <v>0</v>
      </c>
      <c r="AI768" s="2">
        <f>VLOOKUP(A768,Campaigns!A:I,8,FALSE)</f>
        <v>0</v>
      </c>
      <c r="AJ768" s="19" t="str">
        <f>VLOOKUP(A768,Campaigns!A:I,9,FALSE)</f>
        <v>10/24/2019</v>
      </c>
    </row>
    <row r="769" spans="1:36">
      <c r="A769" s="2">
        <v>1223</v>
      </c>
      <c r="B769" s="2">
        <f>VLOOKUP(A769, Customer!A:O, 2, FALSE)</f>
        <v>122212</v>
      </c>
      <c r="C769" s="2">
        <f>VLOOKUP(A769, Customer!A:O, 3, FALSE)</f>
        <v>1</v>
      </c>
      <c r="D769" s="2">
        <f>VLOOKUP(A769, Customer!A:O, 4, FALSE)</f>
        <v>0</v>
      </c>
      <c r="E769" s="2">
        <f>VLOOKUP(A769, Customer!A:O, 5, FALSE)</f>
        <v>45</v>
      </c>
      <c r="F769" s="2">
        <f>VLOOKUP(A769, Customer!A:O, 6, FALSE)</f>
        <v>0</v>
      </c>
      <c r="G769" s="2">
        <f>VLOOKUP(A769, Customer!A:O, 7, FALSE)</f>
        <v>1</v>
      </c>
      <c r="H769" s="2">
        <f>VLOOKUP(A769, Customer!A:O, 8, FALSE)</f>
        <v>0</v>
      </c>
      <c r="I769" s="2">
        <f>VLOOKUP(A769, Customer!A:O, 9, FALSE)</f>
        <v>0</v>
      </c>
      <c r="J769" s="2">
        <f>VLOOKUP(A769, Customer!A:O, 10, FALSE)</f>
        <v>0</v>
      </c>
      <c r="K769" s="2">
        <f>VLOOKUP(A769, Customer!A:O, 11, FALSE)</f>
        <v>0</v>
      </c>
      <c r="L769" s="2">
        <f>VLOOKUP(A769, Customer!A:O, 12, FALSE)</f>
        <v>0</v>
      </c>
      <c r="M769" s="2">
        <f>VLOOKUP(A769, Customer!A:O, 13, FALSE)</f>
        <v>0</v>
      </c>
      <c r="N769" s="2">
        <f>VLOOKUP(A769, Customer!A:O, 14, FALSE)</f>
        <v>0</v>
      </c>
      <c r="O769" s="2" t="str">
        <f>VLOOKUP(A769, Customer!A:O, 15, FALSE)</f>
        <v>State-California</v>
      </c>
      <c r="P769" s="2">
        <f>VLOOKUP(A769,Sales!A:N,2,FALSE)</f>
        <v>49</v>
      </c>
      <c r="Q769">
        <f>VLOOKUP(A769,Sales!A:N,3,FALSE)</f>
        <v>28</v>
      </c>
      <c r="R769" s="2">
        <f>VLOOKUP(A769,Sales!A:N,4,FALSE)</f>
        <v>50</v>
      </c>
      <c r="S769" s="2">
        <f>VLOOKUP(A769,Sales!A:N,5,FALSE)</f>
        <v>110</v>
      </c>
      <c r="T769" s="2">
        <f>VLOOKUP(A769,Sales!A:N,6,FALSE)</f>
        <v>33</v>
      </c>
      <c r="U769" s="2">
        <f>VLOOKUP(A769,Sales!A:N,7,FALSE)</f>
        <v>44</v>
      </c>
      <c r="V769" s="2">
        <f>VLOOKUP(A769,Sales!A:N,8,FALSE)</f>
        <v>116</v>
      </c>
      <c r="W769" s="2">
        <f>VLOOKUP(A769,Sales!A:N,9,FALSE)</f>
        <v>149</v>
      </c>
      <c r="X769" s="2">
        <f>VLOOKUP(A769,Sales!A:N,10,FALSE)</f>
        <v>2</v>
      </c>
      <c r="Y769" s="2">
        <f>VLOOKUP(A769,Sales!A:N,11,FALSE)</f>
        <v>2</v>
      </c>
      <c r="Z769" s="2">
        <f>VLOOKUP(A769,Sales!A:N,12,FALSE)</f>
        <v>0</v>
      </c>
      <c r="AA769" s="2">
        <f>VLOOKUP(A769,Sales!A:N,13,FALSE)</f>
        <v>4</v>
      </c>
      <c r="AB769" s="2">
        <f>VLOOKUP(A769,Sales!A:N,14,FALSE)</f>
        <v>6</v>
      </c>
      <c r="AC769" s="2">
        <f>VLOOKUP(A769,Campaigns!A:I,2,FALSE)</f>
        <v>0</v>
      </c>
      <c r="AD769" s="2">
        <f>VLOOKUP(A769,Campaigns!A:I,3,FALSE)</f>
        <v>0</v>
      </c>
      <c r="AE769" s="2">
        <f>VLOOKUP(A769,Campaigns!A:I,4,FALSE)</f>
        <v>0</v>
      </c>
      <c r="AF769" s="2">
        <f>VLOOKUP(A769,Campaigns!A:I,5,FALSE)</f>
        <v>0</v>
      </c>
      <c r="AG769" s="2">
        <f>VLOOKUP(A769,Campaigns!A:I,6,FALSE)</f>
        <v>0</v>
      </c>
      <c r="AH769" s="2">
        <f>VLOOKUP(A769,Campaigns!A:I,7,FALSE)</f>
        <v>0</v>
      </c>
      <c r="AI769" s="2">
        <f>VLOOKUP(A769,Campaigns!A:I,8,FALSE)</f>
        <v>0</v>
      </c>
      <c r="AJ769" s="19" t="str">
        <f>VLOOKUP(A769,Campaigns!A:I,9,FALSE)</f>
        <v>5/15/2020</v>
      </c>
    </row>
    <row r="770" spans="1:36">
      <c r="A770" s="2">
        <v>1400</v>
      </c>
      <c r="B770" s="2">
        <f>VLOOKUP(A770, Customer!A:O, 2, FALSE)</f>
        <v>119789</v>
      </c>
      <c r="C770" s="2">
        <f>VLOOKUP(A770, Customer!A:O, 3, FALSE)</f>
        <v>1</v>
      </c>
      <c r="D770" s="2">
        <f>VLOOKUP(A770, Customer!A:O, 4, FALSE)</f>
        <v>0</v>
      </c>
      <c r="E770" s="2">
        <f>VLOOKUP(A770, Customer!A:O, 5, FALSE)</f>
        <v>45</v>
      </c>
      <c r="F770" s="2">
        <f>VLOOKUP(A770, Customer!A:O, 6, FALSE)</f>
        <v>0</v>
      </c>
      <c r="G770" s="2">
        <f>VLOOKUP(A770, Customer!A:O, 7, FALSE)</f>
        <v>0</v>
      </c>
      <c r="H770" s="2">
        <f>VLOOKUP(A770, Customer!A:O, 8, FALSE)</f>
        <v>0</v>
      </c>
      <c r="I770" s="2">
        <f>VLOOKUP(A770, Customer!A:O, 9, FALSE)</f>
        <v>1</v>
      </c>
      <c r="J770" s="2">
        <f>VLOOKUP(A770, Customer!A:O, 10, FALSE)</f>
        <v>0</v>
      </c>
      <c r="K770" s="2">
        <f>VLOOKUP(A770, Customer!A:O, 11, FALSE)</f>
        <v>0</v>
      </c>
      <c r="L770" s="2">
        <f>VLOOKUP(A770, Customer!A:O, 12, FALSE)</f>
        <v>0</v>
      </c>
      <c r="M770" s="2">
        <f>VLOOKUP(A770, Customer!A:O, 13, FALSE)</f>
        <v>0</v>
      </c>
      <c r="N770" s="2">
        <f>VLOOKUP(A770, Customer!A:O, 14, FALSE)</f>
        <v>0</v>
      </c>
      <c r="O770" s="2" t="str">
        <f>VLOOKUP(A770, Customer!A:O, 15, FALSE)</f>
        <v>State-New York</v>
      </c>
      <c r="P770" s="2">
        <f>VLOOKUP(A770,Sales!A:N,2,FALSE)</f>
        <v>24</v>
      </c>
      <c r="Q770">
        <f>VLOOKUP(A770,Sales!A:N,3,FALSE)</f>
        <v>12</v>
      </c>
      <c r="R770" s="2">
        <f>VLOOKUP(A770,Sales!A:N,4,FALSE)</f>
        <v>30</v>
      </c>
      <c r="S770" s="2">
        <f>VLOOKUP(A770,Sales!A:N,5,FALSE)</f>
        <v>54</v>
      </c>
      <c r="T770" s="2">
        <f>VLOOKUP(A770,Sales!A:N,6,FALSE)</f>
        <v>169</v>
      </c>
      <c r="U770" s="2">
        <f>VLOOKUP(A770,Sales!A:N,7,FALSE)</f>
        <v>36</v>
      </c>
      <c r="V770" s="2">
        <f>VLOOKUP(A770,Sales!A:N,8,FALSE)</f>
        <v>169</v>
      </c>
      <c r="W770" s="2">
        <f>VLOOKUP(A770,Sales!A:N,9,FALSE)</f>
        <v>133</v>
      </c>
      <c r="X770" s="2">
        <f>VLOOKUP(A770,Sales!A:N,10,FALSE)</f>
        <v>3</v>
      </c>
      <c r="Y770" s="2">
        <f>VLOOKUP(A770,Sales!A:N,11,FALSE)</f>
        <v>2</v>
      </c>
      <c r="Z770" s="2">
        <f>VLOOKUP(A770,Sales!A:N,12,FALSE)</f>
        <v>1</v>
      </c>
      <c r="AA770" s="2">
        <f>VLOOKUP(A770,Sales!A:N,13,FALSE)</f>
        <v>3</v>
      </c>
      <c r="AB770" s="2">
        <f>VLOOKUP(A770,Sales!A:N,14,FALSE)</f>
        <v>5</v>
      </c>
      <c r="AC770" s="2">
        <f>VLOOKUP(A770,Campaigns!A:I,2,FALSE)</f>
        <v>1</v>
      </c>
      <c r="AD770" s="2">
        <f>VLOOKUP(A770,Campaigns!A:I,3,FALSE)</f>
        <v>0</v>
      </c>
      <c r="AE770" s="2">
        <f>VLOOKUP(A770,Campaigns!A:I,4,FALSE)</f>
        <v>0</v>
      </c>
      <c r="AF770" s="2">
        <f>VLOOKUP(A770,Campaigns!A:I,5,FALSE)</f>
        <v>0</v>
      </c>
      <c r="AG770" s="2">
        <f>VLOOKUP(A770,Campaigns!A:I,6,FALSE)</f>
        <v>0</v>
      </c>
      <c r="AH770" s="2">
        <f>VLOOKUP(A770,Campaigns!A:I,7,FALSE)</f>
        <v>0</v>
      </c>
      <c r="AI770" s="2">
        <f>VLOOKUP(A770,Campaigns!A:I,8,FALSE)</f>
        <v>0</v>
      </c>
      <c r="AJ770" s="19" t="str">
        <f>VLOOKUP(A770,Campaigns!A:I,9,FALSE)</f>
        <v>4/26/2020</v>
      </c>
    </row>
    <row r="771" spans="1:36">
      <c r="A771" s="2">
        <v>1579</v>
      </c>
      <c r="B771" s="2">
        <f>VLOOKUP(A771, Customer!A:O, 2, FALSE)</f>
        <v>117459</v>
      </c>
      <c r="C771" s="2">
        <f>VLOOKUP(A771, Customer!A:O, 3, FALSE)</f>
        <v>1</v>
      </c>
      <c r="D771" s="2">
        <f>VLOOKUP(A771, Customer!A:O, 4, FALSE)</f>
        <v>0</v>
      </c>
      <c r="E771" s="2">
        <f>VLOOKUP(A771, Customer!A:O, 5, FALSE)</f>
        <v>45</v>
      </c>
      <c r="F771" s="2">
        <f>VLOOKUP(A771, Customer!A:O, 6, FALSE)</f>
        <v>0</v>
      </c>
      <c r="G771" s="2">
        <f>VLOOKUP(A771, Customer!A:O, 7, FALSE)</f>
        <v>0</v>
      </c>
      <c r="H771" s="2">
        <f>VLOOKUP(A771, Customer!A:O, 8, FALSE)</f>
        <v>0</v>
      </c>
      <c r="I771" s="2">
        <f>VLOOKUP(A771, Customer!A:O, 9, FALSE)</f>
        <v>1</v>
      </c>
      <c r="J771" s="2">
        <f>VLOOKUP(A771, Customer!A:O, 10, FALSE)</f>
        <v>0</v>
      </c>
      <c r="K771" s="2">
        <f>VLOOKUP(A771, Customer!A:O, 11, FALSE)</f>
        <v>0</v>
      </c>
      <c r="L771" s="2">
        <f>VLOOKUP(A771, Customer!A:O, 12, FALSE)</f>
        <v>0</v>
      </c>
      <c r="M771" s="2">
        <f>VLOOKUP(A771, Customer!A:O, 13, FALSE)</f>
        <v>1</v>
      </c>
      <c r="N771" s="2">
        <f>VLOOKUP(A771, Customer!A:O, 14, FALSE)</f>
        <v>0</v>
      </c>
      <c r="O771" s="2" t="str">
        <f>VLOOKUP(A771, Customer!A:O, 15, FALSE)</f>
        <v>State-Illinois</v>
      </c>
      <c r="P771" s="2">
        <f>VLOOKUP(A771,Sales!A:N,2,FALSE)</f>
        <v>12</v>
      </c>
      <c r="Q771">
        <f>VLOOKUP(A771,Sales!A:N,3,FALSE)</f>
        <v>40</v>
      </c>
      <c r="R771" s="2">
        <f>VLOOKUP(A771,Sales!A:N,4,FALSE)</f>
        <v>27</v>
      </c>
      <c r="S771" s="2">
        <f>VLOOKUP(A771,Sales!A:N,5,FALSE)</f>
        <v>108</v>
      </c>
      <c r="T771" s="2">
        <f>VLOOKUP(A771,Sales!A:N,6,FALSE)</f>
        <v>20</v>
      </c>
      <c r="U771" s="2">
        <f>VLOOKUP(A771,Sales!A:N,7,FALSE)</f>
        <v>67</v>
      </c>
      <c r="V771" s="2">
        <f>VLOOKUP(A771,Sales!A:N,8,FALSE)</f>
        <v>202</v>
      </c>
      <c r="W771" s="2">
        <f>VLOOKUP(A771,Sales!A:N,9,FALSE)</f>
        <v>61</v>
      </c>
      <c r="X771" s="2">
        <f>VLOOKUP(A771,Sales!A:N,10,FALSE)</f>
        <v>3</v>
      </c>
      <c r="Y771" s="2">
        <f>VLOOKUP(A771,Sales!A:N,11,FALSE)</f>
        <v>3</v>
      </c>
      <c r="Z771" s="2">
        <f>VLOOKUP(A771,Sales!A:N,12,FALSE)</f>
        <v>1</v>
      </c>
      <c r="AA771" s="2">
        <f>VLOOKUP(A771,Sales!A:N,13,FALSE)</f>
        <v>2</v>
      </c>
      <c r="AB771" s="2">
        <f>VLOOKUP(A771,Sales!A:N,14,FALSE)</f>
        <v>7</v>
      </c>
      <c r="AC771" s="2">
        <f>VLOOKUP(A771,Campaigns!A:I,2,FALSE)</f>
        <v>0</v>
      </c>
      <c r="AD771" s="2">
        <f>VLOOKUP(A771,Campaigns!A:I,3,FALSE)</f>
        <v>0</v>
      </c>
      <c r="AE771" s="2">
        <f>VLOOKUP(A771,Campaigns!A:I,4,FALSE)</f>
        <v>0</v>
      </c>
      <c r="AF771" s="2">
        <f>VLOOKUP(A771,Campaigns!A:I,5,FALSE)</f>
        <v>0</v>
      </c>
      <c r="AG771" s="2">
        <f>VLOOKUP(A771,Campaigns!A:I,6,FALSE)</f>
        <v>0</v>
      </c>
      <c r="AH771" s="2">
        <f>VLOOKUP(A771,Campaigns!A:I,7,FALSE)</f>
        <v>0</v>
      </c>
      <c r="AI771" s="2">
        <f>VLOOKUP(A771,Campaigns!A:I,8,FALSE)</f>
        <v>1</v>
      </c>
      <c r="AJ771" s="19" t="str">
        <f>VLOOKUP(A771,Campaigns!A:I,9,FALSE)</f>
        <v>2/24/2020</v>
      </c>
    </row>
    <row r="772" spans="1:36">
      <c r="A772" s="2">
        <v>1727</v>
      </c>
      <c r="B772" s="2">
        <f>VLOOKUP(A772, Customer!A:O, 2, FALSE)</f>
        <v>117003</v>
      </c>
      <c r="C772" s="2">
        <f>VLOOKUP(A772, Customer!A:O, 3, FALSE)</f>
        <v>1</v>
      </c>
      <c r="D772" s="2">
        <f>VLOOKUP(A772, Customer!A:O, 4, FALSE)</f>
        <v>0</v>
      </c>
      <c r="E772" s="2">
        <f>VLOOKUP(A772, Customer!A:O, 5, FALSE)</f>
        <v>45</v>
      </c>
      <c r="F772" s="2">
        <f>VLOOKUP(A772, Customer!A:O, 6, FALSE)</f>
        <v>0</v>
      </c>
      <c r="G772" s="2">
        <f>VLOOKUP(A772, Customer!A:O, 7, FALSE)</f>
        <v>1</v>
      </c>
      <c r="H772" s="2">
        <f>VLOOKUP(A772, Customer!A:O, 8, FALSE)</f>
        <v>0</v>
      </c>
      <c r="I772" s="2">
        <f>VLOOKUP(A772, Customer!A:O, 9, FALSE)</f>
        <v>0</v>
      </c>
      <c r="J772" s="2">
        <f>VLOOKUP(A772, Customer!A:O, 10, FALSE)</f>
        <v>0</v>
      </c>
      <c r="K772" s="2">
        <f>VLOOKUP(A772, Customer!A:O, 11, FALSE)</f>
        <v>0</v>
      </c>
      <c r="L772" s="2">
        <f>VLOOKUP(A772, Customer!A:O, 12, FALSE)</f>
        <v>0</v>
      </c>
      <c r="M772" s="2">
        <f>VLOOKUP(A772, Customer!A:O, 13, FALSE)</f>
        <v>0</v>
      </c>
      <c r="N772" s="2">
        <f>VLOOKUP(A772, Customer!A:O, 14, FALSE)</f>
        <v>0</v>
      </c>
      <c r="O772" s="2" t="str">
        <f>VLOOKUP(A772, Customer!A:O, 15, FALSE)</f>
        <v>State-California</v>
      </c>
      <c r="P772" s="2">
        <f>VLOOKUP(A772,Sales!A:N,2,FALSE)</f>
        <v>37</v>
      </c>
      <c r="Q772">
        <f>VLOOKUP(A772,Sales!A:N,3,FALSE)</f>
        <v>14</v>
      </c>
      <c r="R772" s="2">
        <f>VLOOKUP(A772,Sales!A:N,4,FALSE)</f>
        <v>34</v>
      </c>
      <c r="S772" s="2">
        <f>VLOOKUP(A772,Sales!A:N,5,FALSE)</f>
        <v>83</v>
      </c>
      <c r="T772" s="2">
        <f>VLOOKUP(A772,Sales!A:N,6,FALSE)</f>
        <v>28</v>
      </c>
      <c r="U772" s="2">
        <f>VLOOKUP(A772,Sales!A:N,7,FALSE)</f>
        <v>55</v>
      </c>
      <c r="V772" s="2">
        <f>VLOOKUP(A772,Sales!A:N,8,FALSE)</f>
        <v>48</v>
      </c>
      <c r="W772" s="2">
        <f>VLOOKUP(A772,Sales!A:N,9,FALSE)</f>
        <v>165</v>
      </c>
      <c r="X772" s="2">
        <f>VLOOKUP(A772,Sales!A:N,10,FALSE)</f>
        <v>3</v>
      </c>
      <c r="Y772" s="2">
        <f>VLOOKUP(A772,Sales!A:N,11,FALSE)</f>
        <v>2</v>
      </c>
      <c r="Z772" s="2">
        <f>VLOOKUP(A772,Sales!A:N,12,FALSE)</f>
        <v>0</v>
      </c>
      <c r="AA772" s="2">
        <f>VLOOKUP(A772,Sales!A:N,13,FALSE)</f>
        <v>4</v>
      </c>
      <c r="AB772" s="2">
        <f>VLOOKUP(A772,Sales!A:N,14,FALSE)</f>
        <v>5</v>
      </c>
      <c r="AC772" s="2">
        <f>VLOOKUP(A772,Campaigns!A:I,2,FALSE)</f>
        <v>0</v>
      </c>
      <c r="AD772" s="2">
        <f>VLOOKUP(A772,Campaigns!A:I,3,FALSE)</f>
        <v>0</v>
      </c>
      <c r="AE772" s="2">
        <f>VLOOKUP(A772,Campaigns!A:I,4,FALSE)</f>
        <v>0</v>
      </c>
      <c r="AF772" s="2">
        <f>VLOOKUP(A772,Campaigns!A:I,5,FALSE)</f>
        <v>0</v>
      </c>
      <c r="AG772" s="2">
        <f>VLOOKUP(A772,Campaigns!A:I,6,FALSE)</f>
        <v>0</v>
      </c>
      <c r="AH772" s="2">
        <f>VLOOKUP(A772,Campaigns!A:I,7,FALSE)</f>
        <v>0</v>
      </c>
      <c r="AI772" s="2">
        <f>VLOOKUP(A772,Campaigns!A:I,8,FALSE)</f>
        <v>0</v>
      </c>
      <c r="AJ772" s="19" t="str">
        <f>VLOOKUP(A772,Campaigns!A:I,9,FALSE)</f>
        <v>5/15/2020</v>
      </c>
    </row>
    <row r="773" spans="1:36">
      <c r="A773" s="2">
        <v>2836</v>
      </c>
      <c r="B773" s="2">
        <f>VLOOKUP(A773, Customer!A:O, 2, FALSE)</f>
        <v>111448</v>
      </c>
      <c r="C773" s="2">
        <f>VLOOKUP(A773, Customer!A:O, 3, FALSE)</f>
        <v>0</v>
      </c>
      <c r="D773" s="2">
        <f>VLOOKUP(A773, Customer!A:O, 4, FALSE)</f>
        <v>0</v>
      </c>
      <c r="E773" s="2">
        <f>VLOOKUP(A773, Customer!A:O, 5, FALSE)</f>
        <v>45</v>
      </c>
      <c r="F773" s="2">
        <f>VLOOKUP(A773, Customer!A:O, 6, FALSE)</f>
        <v>1</v>
      </c>
      <c r="G773" s="2">
        <f>VLOOKUP(A773, Customer!A:O, 7, FALSE)</f>
        <v>0</v>
      </c>
      <c r="H773" s="2">
        <f>VLOOKUP(A773, Customer!A:O, 8, FALSE)</f>
        <v>0</v>
      </c>
      <c r="I773" s="2">
        <f>VLOOKUP(A773, Customer!A:O, 9, FALSE)</f>
        <v>0</v>
      </c>
      <c r="J773" s="2">
        <f>VLOOKUP(A773, Customer!A:O, 10, FALSE)</f>
        <v>0</v>
      </c>
      <c r="K773" s="2">
        <f>VLOOKUP(A773, Customer!A:O, 11, FALSE)</f>
        <v>0</v>
      </c>
      <c r="L773" s="2">
        <f>VLOOKUP(A773, Customer!A:O, 12, FALSE)</f>
        <v>0</v>
      </c>
      <c r="M773" s="2">
        <f>VLOOKUP(A773, Customer!A:O, 13, FALSE)</f>
        <v>0</v>
      </c>
      <c r="N773" s="2">
        <f>VLOOKUP(A773, Customer!A:O, 14, FALSE)</f>
        <v>0</v>
      </c>
      <c r="O773" s="2" t="str">
        <f>VLOOKUP(A773, Customer!A:O, 15, FALSE)</f>
        <v>State-Other</v>
      </c>
      <c r="P773" s="2">
        <f>VLOOKUP(A773,Sales!A:N,2,FALSE)</f>
        <v>16</v>
      </c>
      <c r="Q773">
        <f>VLOOKUP(A773,Sales!A:N,3,FALSE)</f>
        <v>0</v>
      </c>
      <c r="R773" s="2">
        <f>VLOOKUP(A773,Sales!A:N,4,FALSE)</f>
        <v>0</v>
      </c>
      <c r="S773" s="2">
        <f>VLOOKUP(A773,Sales!A:N,5,FALSE)</f>
        <v>0</v>
      </c>
      <c r="T773" s="2">
        <f>VLOOKUP(A773,Sales!A:N,6,FALSE)</f>
        <v>58</v>
      </c>
      <c r="U773" s="2">
        <f>VLOOKUP(A773,Sales!A:N,7,FALSE)</f>
        <v>19</v>
      </c>
      <c r="V773" s="2">
        <f>VLOOKUP(A773,Sales!A:N,8,FALSE)</f>
        <v>58</v>
      </c>
      <c r="W773" s="2">
        <f>VLOOKUP(A773,Sales!A:N,9,FALSE)</f>
        <v>19</v>
      </c>
      <c r="X773" s="2">
        <f>VLOOKUP(A773,Sales!A:N,10,FALSE)</f>
        <v>1</v>
      </c>
      <c r="Y773" s="2">
        <f>VLOOKUP(A773,Sales!A:N,11,FALSE)</f>
        <v>1</v>
      </c>
      <c r="Z773" s="2">
        <f>VLOOKUP(A773,Sales!A:N,12,FALSE)</f>
        <v>0</v>
      </c>
      <c r="AA773" s="2">
        <f>VLOOKUP(A773,Sales!A:N,13,FALSE)</f>
        <v>2</v>
      </c>
      <c r="AB773" s="2">
        <f>VLOOKUP(A773,Sales!A:N,14,FALSE)</f>
        <v>6</v>
      </c>
      <c r="AC773" s="2">
        <f>VLOOKUP(A773,Campaigns!A:I,2,FALSE)</f>
        <v>0</v>
      </c>
      <c r="AD773" s="2">
        <f>VLOOKUP(A773,Campaigns!A:I,3,FALSE)</f>
        <v>0</v>
      </c>
      <c r="AE773" s="2">
        <f>VLOOKUP(A773,Campaigns!A:I,4,FALSE)</f>
        <v>0</v>
      </c>
      <c r="AF773" s="2">
        <f>VLOOKUP(A773,Campaigns!A:I,5,FALSE)</f>
        <v>0</v>
      </c>
      <c r="AG773" s="2">
        <f>VLOOKUP(A773,Campaigns!A:I,6,FALSE)</f>
        <v>0</v>
      </c>
      <c r="AH773" s="2">
        <f>VLOOKUP(A773,Campaigns!A:I,7,FALSE)</f>
        <v>0</v>
      </c>
      <c r="AI773" s="2">
        <f>VLOOKUP(A773,Campaigns!A:I,8,FALSE)</f>
        <v>0</v>
      </c>
      <c r="AJ773" s="19" t="str">
        <f>VLOOKUP(A773,Campaigns!A:I,9,FALSE)</f>
        <v>5/21/2020</v>
      </c>
    </row>
    <row r="774" spans="1:36">
      <c r="A774" s="2">
        <v>1042</v>
      </c>
      <c r="B774" s="2">
        <f>VLOOKUP(A774, Customer!A:O, 2, FALSE)</f>
        <v>107500</v>
      </c>
      <c r="C774" s="2">
        <f>VLOOKUP(A774, Customer!A:O, 3, FALSE)</f>
        <v>1</v>
      </c>
      <c r="D774" s="2">
        <f>VLOOKUP(A774, Customer!A:O, 4, FALSE)</f>
        <v>0</v>
      </c>
      <c r="E774" s="2">
        <f>VLOOKUP(A774, Customer!A:O, 5, FALSE)</f>
        <v>45</v>
      </c>
      <c r="F774" s="2">
        <f>VLOOKUP(A774, Customer!A:O, 6, FALSE)</f>
        <v>0</v>
      </c>
      <c r="G774" s="2">
        <f>VLOOKUP(A774, Customer!A:O, 7, FALSE)</f>
        <v>1</v>
      </c>
      <c r="H774" s="2">
        <f>VLOOKUP(A774, Customer!A:O, 8, FALSE)</f>
        <v>0</v>
      </c>
      <c r="I774" s="2">
        <f>VLOOKUP(A774, Customer!A:O, 9, FALSE)</f>
        <v>0</v>
      </c>
      <c r="J774" s="2">
        <f>VLOOKUP(A774, Customer!A:O, 10, FALSE)</f>
        <v>0</v>
      </c>
      <c r="K774" s="2">
        <f>VLOOKUP(A774, Customer!A:O, 11, FALSE)</f>
        <v>0</v>
      </c>
      <c r="L774" s="2">
        <f>VLOOKUP(A774, Customer!A:O, 12, FALSE)</f>
        <v>0</v>
      </c>
      <c r="M774" s="2">
        <f>VLOOKUP(A774, Customer!A:O, 13, FALSE)</f>
        <v>1</v>
      </c>
      <c r="N774" s="2">
        <f>VLOOKUP(A774, Customer!A:O, 14, FALSE)</f>
        <v>0</v>
      </c>
      <c r="O774" s="2" t="str">
        <f>VLOOKUP(A774, Customer!A:O, 15, FALSE)</f>
        <v>State-Other</v>
      </c>
      <c r="P774" s="2">
        <f>VLOOKUP(A774,Sales!A:N,2,FALSE)</f>
        <v>19</v>
      </c>
      <c r="Q774">
        <f>VLOOKUP(A774,Sales!A:N,3,FALSE)</f>
        <v>43</v>
      </c>
      <c r="R774" s="2">
        <f>VLOOKUP(A774,Sales!A:N,4,FALSE)</f>
        <v>14</v>
      </c>
      <c r="S774" s="2">
        <f>VLOOKUP(A774,Sales!A:N,5,FALSE)</f>
        <v>143</v>
      </c>
      <c r="T774" s="2">
        <f>VLOOKUP(A774,Sales!A:N,6,FALSE)</f>
        <v>43</v>
      </c>
      <c r="U774" s="2">
        <f>VLOOKUP(A774,Sales!A:N,7,FALSE)</f>
        <v>29</v>
      </c>
      <c r="V774" s="2">
        <f>VLOOKUP(A774,Sales!A:N,8,FALSE)</f>
        <v>172</v>
      </c>
      <c r="W774" s="2">
        <f>VLOOKUP(A774,Sales!A:N,9,FALSE)</f>
        <v>100</v>
      </c>
      <c r="X774" s="2">
        <f>VLOOKUP(A774,Sales!A:N,10,FALSE)</f>
        <v>3</v>
      </c>
      <c r="Y774" s="2">
        <f>VLOOKUP(A774,Sales!A:N,11,FALSE)</f>
        <v>2</v>
      </c>
      <c r="Z774" s="2">
        <f>VLOOKUP(A774,Sales!A:N,12,FALSE)</f>
        <v>0</v>
      </c>
      <c r="AA774" s="2">
        <f>VLOOKUP(A774,Sales!A:N,13,FALSE)</f>
        <v>3</v>
      </c>
      <c r="AB774" s="2">
        <f>VLOOKUP(A774,Sales!A:N,14,FALSE)</f>
        <v>5</v>
      </c>
      <c r="AC774" s="2">
        <f>VLOOKUP(A774,Campaigns!A:I,2,FALSE)</f>
        <v>0</v>
      </c>
      <c r="AD774" s="2">
        <f>VLOOKUP(A774,Campaigns!A:I,3,FALSE)</f>
        <v>0</v>
      </c>
      <c r="AE774" s="2">
        <f>VLOOKUP(A774,Campaigns!A:I,4,FALSE)</f>
        <v>0</v>
      </c>
      <c r="AF774" s="2">
        <f>VLOOKUP(A774,Campaigns!A:I,5,FALSE)</f>
        <v>0</v>
      </c>
      <c r="AG774" s="2">
        <f>VLOOKUP(A774,Campaigns!A:I,6,FALSE)</f>
        <v>0</v>
      </c>
      <c r="AH774" s="2">
        <f>VLOOKUP(A774,Campaigns!A:I,7,FALSE)</f>
        <v>0</v>
      </c>
      <c r="AI774" s="2">
        <f>VLOOKUP(A774,Campaigns!A:I,8,FALSE)</f>
        <v>0</v>
      </c>
      <c r="AJ774" s="19">
        <f>VLOOKUP(A774,Campaigns!A:I,9,FALSE)</f>
        <v>44046</v>
      </c>
    </row>
    <row r="775" spans="1:36">
      <c r="A775" s="2">
        <v>1239</v>
      </c>
      <c r="B775" s="2">
        <f>VLOOKUP(A775, Customer!A:O, 2, FALSE)</f>
        <v>202692</v>
      </c>
      <c r="C775" s="2">
        <f>VLOOKUP(A775, Customer!A:O, 3, FALSE)</f>
        <v>0</v>
      </c>
      <c r="D775" s="2">
        <f>VLOOKUP(A775, Customer!A:O, 4, FALSE)</f>
        <v>0</v>
      </c>
      <c r="E775" s="2">
        <f>VLOOKUP(A775, Customer!A:O, 5, FALSE)</f>
        <v>46</v>
      </c>
      <c r="F775" s="2">
        <f>VLOOKUP(A775, Customer!A:O, 6, FALSE)</f>
        <v>1</v>
      </c>
      <c r="G775" s="2">
        <f>VLOOKUP(A775, Customer!A:O, 7, FALSE)</f>
        <v>0</v>
      </c>
      <c r="H775" s="2">
        <f>VLOOKUP(A775, Customer!A:O, 8, FALSE)</f>
        <v>0</v>
      </c>
      <c r="I775" s="2">
        <f>VLOOKUP(A775, Customer!A:O, 9, FALSE)</f>
        <v>0</v>
      </c>
      <c r="J775" s="2">
        <f>VLOOKUP(A775, Customer!A:O, 10, FALSE)</f>
        <v>0</v>
      </c>
      <c r="K775" s="2">
        <f>VLOOKUP(A775, Customer!A:O, 11, FALSE)</f>
        <v>0</v>
      </c>
      <c r="L775" s="2">
        <f>VLOOKUP(A775, Customer!A:O, 12, FALSE)</f>
        <v>1</v>
      </c>
      <c r="M775" s="2">
        <f>VLOOKUP(A775, Customer!A:O, 13, FALSE)</f>
        <v>0</v>
      </c>
      <c r="N775" s="2">
        <f>VLOOKUP(A775, Customer!A:O, 14, FALSE)</f>
        <v>0</v>
      </c>
      <c r="O775" s="2" t="str">
        <f>VLOOKUP(A775, Customer!A:O, 15, FALSE)</f>
        <v>State-Texas</v>
      </c>
      <c r="P775" s="2">
        <f>VLOOKUP(A775,Sales!A:N,2,FALSE)</f>
        <v>5</v>
      </c>
      <c r="Q775">
        <f>VLOOKUP(A775,Sales!A:N,3,FALSE)</f>
        <v>332</v>
      </c>
      <c r="R775" s="2">
        <f>VLOOKUP(A775,Sales!A:N,4,FALSE)</f>
        <v>292</v>
      </c>
      <c r="S775" s="2">
        <f>VLOOKUP(A775,Sales!A:N,5,FALSE)</f>
        <v>876</v>
      </c>
      <c r="T775" s="2">
        <f>VLOOKUP(A775,Sales!A:N,6,FALSE)</f>
        <v>63</v>
      </c>
      <c r="U775" s="2">
        <f>VLOOKUP(A775,Sales!A:N,7,FALSE)</f>
        <v>339</v>
      </c>
      <c r="V775" s="2">
        <f>VLOOKUP(A775,Sales!A:N,8,FALSE)</f>
        <v>292</v>
      </c>
      <c r="W775" s="2">
        <f>VLOOKUP(A775,Sales!A:N,9,FALSE)</f>
        <v>1611</v>
      </c>
      <c r="X775" s="2">
        <f>VLOOKUP(A775,Sales!A:N,10,FALSE)</f>
        <v>1</v>
      </c>
      <c r="Y775" s="2">
        <f>VLOOKUP(A775,Sales!A:N,11,FALSE)</f>
        <v>6</v>
      </c>
      <c r="Z775" s="2">
        <f>VLOOKUP(A775,Sales!A:N,12,FALSE)</f>
        <v>9</v>
      </c>
      <c r="AA775" s="2">
        <f>VLOOKUP(A775,Sales!A:N,13,FALSE)</f>
        <v>13</v>
      </c>
      <c r="AB775" s="2">
        <f>VLOOKUP(A775,Sales!A:N,14,FALSE)</f>
        <v>2</v>
      </c>
      <c r="AC775" s="2">
        <f>VLOOKUP(A775,Campaigns!A:I,2,FALSE)</f>
        <v>0</v>
      </c>
      <c r="AD775" s="2">
        <f>VLOOKUP(A775,Campaigns!A:I,3,FALSE)</f>
        <v>1</v>
      </c>
      <c r="AE775" s="2">
        <f>VLOOKUP(A775,Campaigns!A:I,4,FALSE)</f>
        <v>1</v>
      </c>
      <c r="AF775" s="2">
        <f>VLOOKUP(A775,Campaigns!A:I,5,FALSE)</f>
        <v>1</v>
      </c>
      <c r="AG775" s="2">
        <f>VLOOKUP(A775,Campaigns!A:I,6,FALSE)</f>
        <v>1</v>
      </c>
      <c r="AH775" s="2">
        <f>VLOOKUP(A775,Campaigns!A:I,7,FALSE)</f>
        <v>0</v>
      </c>
      <c r="AI775" s="2">
        <f>VLOOKUP(A775,Campaigns!A:I,8,FALSE)</f>
        <v>1</v>
      </c>
      <c r="AJ775" s="19">
        <f>VLOOKUP(A775,Campaigns!A:I,9,FALSE)</f>
        <v>43747</v>
      </c>
    </row>
    <row r="776" spans="1:36">
      <c r="A776" s="2">
        <v>2922</v>
      </c>
      <c r="B776" s="2">
        <f>VLOOKUP(A776, Customer!A:O, 2, FALSE)</f>
        <v>183891</v>
      </c>
      <c r="C776" s="2">
        <f>VLOOKUP(A776, Customer!A:O, 3, FALSE)</f>
        <v>0</v>
      </c>
      <c r="D776" s="2">
        <f>VLOOKUP(A776, Customer!A:O, 4, FALSE)</f>
        <v>1</v>
      </c>
      <c r="E776" s="2">
        <f>VLOOKUP(A776, Customer!A:O, 5, FALSE)</f>
        <v>46</v>
      </c>
      <c r="F776" s="2">
        <f>VLOOKUP(A776, Customer!A:O, 6, FALSE)</f>
        <v>0</v>
      </c>
      <c r="G776" s="2">
        <f>VLOOKUP(A776, Customer!A:O, 7, FALSE)</f>
        <v>1</v>
      </c>
      <c r="H776" s="2">
        <f>VLOOKUP(A776, Customer!A:O, 8, FALSE)</f>
        <v>0</v>
      </c>
      <c r="I776" s="2">
        <f>VLOOKUP(A776, Customer!A:O, 9, FALSE)</f>
        <v>0</v>
      </c>
      <c r="J776" s="2">
        <f>VLOOKUP(A776, Customer!A:O, 10, FALSE)</f>
        <v>0</v>
      </c>
      <c r="K776" s="2">
        <f>VLOOKUP(A776, Customer!A:O, 11, FALSE)</f>
        <v>0</v>
      </c>
      <c r="L776" s="2">
        <f>VLOOKUP(A776, Customer!A:O, 12, FALSE)</f>
        <v>0</v>
      </c>
      <c r="M776" s="2">
        <f>VLOOKUP(A776, Customer!A:O, 13, FALSE)</f>
        <v>1</v>
      </c>
      <c r="N776" s="2">
        <f>VLOOKUP(A776, Customer!A:O, 14, FALSE)</f>
        <v>0</v>
      </c>
      <c r="O776" s="2" t="str">
        <f>VLOOKUP(A776, Customer!A:O, 15, FALSE)</f>
        <v>State-Florida</v>
      </c>
      <c r="P776" s="2">
        <f>VLOOKUP(A776,Sales!A:N,2,FALSE)</f>
        <v>24</v>
      </c>
      <c r="Q776">
        <f>VLOOKUP(A776,Sales!A:N,3,FALSE)</f>
        <v>476</v>
      </c>
      <c r="R776" s="2">
        <f>VLOOKUP(A776,Sales!A:N,4,FALSE)</f>
        <v>83</v>
      </c>
      <c r="S776" s="2">
        <f>VLOOKUP(A776,Sales!A:N,5,FALSE)</f>
        <v>767</v>
      </c>
      <c r="T776" s="2">
        <f>VLOOKUP(A776,Sales!A:N,6,FALSE)</f>
        <v>243</v>
      </c>
      <c r="U776" s="2">
        <f>VLOOKUP(A776,Sales!A:N,7,FALSE)</f>
        <v>186</v>
      </c>
      <c r="V776" s="2">
        <f>VLOOKUP(A776,Sales!A:N,8,FALSE)</f>
        <v>33</v>
      </c>
      <c r="W776" s="2">
        <f>VLOOKUP(A776,Sales!A:N,9,FALSE)</f>
        <v>1723</v>
      </c>
      <c r="X776" s="2">
        <f>VLOOKUP(A776,Sales!A:N,10,FALSE)</f>
        <v>1</v>
      </c>
      <c r="Y776" s="2">
        <f>VLOOKUP(A776,Sales!A:N,11,FALSE)</f>
        <v>4</v>
      </c>
      <c r="Z776" s="2">
        <f>VLOOKUP(A776,Sales!A:N,12,FALSE)</f>
        <v>7</v>
      </c>
      <c r="AA776" s="2">
        <f>VLOOKUP(A776,Sales!A:N,13,FALSE)</f>
        <v>10</v>
      </c>
      <c r="AB776" s="2">
        <f>VLOOKUP(A776,Sales!A:N,14,FALSE)</f>
        <v>1</v>
      </c>
      <c r="AC776" s="2">
        <f>VLOOKUP(A776,Campaigns!A:I,2,FALSE)</f>
        <v>0</v>
      </c>
      <c r="AD776" s="2">
        <f>VLOOKUP(A776,Campaigns!A:I,3,FALSE)</f>
        <v>0</v>
      </c>
      <c r="AE776" s="2">
        <f>VLOOKUP(A776,Campaigns!A:I,4,FALSE)</f>
        <v>0</v>
      </c>
      <c r="AF776" s="2">
        <f>VLOOKUP(A776,Campaigns!A:I,5,FALSE)</f>
        <v>0</v>
      </c>
      <c r="AG776" s="2">
        <f>VLOOKUP(A776,Campaigns!A:I,6,FALSE)</f>
        <v>0</v>
      </c>
      <c r="AH776" s="2">
        <f>VLOOKUP(A776,Campaigns!A:I,7,FALSE)</f>
        <v>0</v>
      </c>
      <c r="AI776" s="2">
        <f>VLOOKUP(A776,Campaigns!A:I,8,FALSE)</f>
        <v>0</v>
      </c>
      <c r="AJ776" s="19" t="str">
        <f>VLOOKUP(A776,Campaigns!A:I,9,FALSE)</f>
        <v>11/24/2020</v>
      </c>
    </row>
    <row r="777" spans="1:36">
      <c r="A777" s="2">
        <v>2134</v>
      </c>
      <c r="B777" s="2">
        <f>VLOOKUP(A777, Customer!A:O, 2, FALSE)</f>
        <v>183145</v>
      </c>
      <c r="C777" s="2">
        <f>VLOOKUP(A777, Customer!A:O, 3, FALSE)</f>
        <v>0</v>
      </c>
      <c r="D777" s="2">
        <f>VLOOKUP(A777, Customer!A:O, 4, FALSE)</f>
        <v>0</v>
      </c>
      <c r="E777" s="2">
        <f>VLOOKUP(A777, Customer!A:O, 5, FALSE)</f>
        <v>46</v>
      </c>
      <c r="F777" s="2">
        <f>VLOOKUP(A777, Customer!A:O, 6, FALSE)</f>
        <v>0</v>
      </c>
      <c r="G777" s="2">
        <f>VLOOKUP(A777, Customer!A:O, 7, FALSE)</f>
        <v>0</v>
      </c>
      <c r="H777" s="2">
        <f>VLOOKUP(A777, Customer!A:O, 8, FALSE)</f>
        <v>0</v>
      </c>
      <c r="I777" s="2">
        <f>VLOOKUP(A777, Customer!A:O, 9, FALSE)</f>
        <v>1</v>
      </c>
      <c r="J777" s="2">
        <f>VLOOKUP(A777, Customer!A:O, 10, FALSE)</f>
        <v>0</v>
      </c>
      <c r="K777" s="2">
        <f>VLOOKUP(A777, Customer!A:O, 11, FALSE)</f>
        <v>0</v>
      </c>
      <c r="L777" s="2">
        <f>VLOOKUP(A777, Customer!A:O, 12, FALSE)</f>
        <v>1</v>
      </c>
      <c r="M777" s="2">
        <f>VLOOKUP(A777, Customer!A:O, 13, FALSE)</f>
        <v>0</v>
      </c>
      <c r="N777" s="2">
        <f>VLOOKUP(A777, Customer!A:O, 14, FALSE)</f>
        <v>0</v>
      </c>
      <c r="O777" s="2" t="str">
        <f>VLOOKUP(A777, Customer!A:O, 15, FALSE)</f>
        <v>State-Other</v>
      </c>
      <c r="P777" s="2">
        <f>VLOOKUP(A777,Sales!A:N,2,FALSE)</f>
        <v>14</v>
      </c>
      <c r="Q777">
        <f>VLOOKUP(A777,Sales!A:N,3,FALSE)</f>
        <v>1712</v>
      </c>
      <c r="R777" s="2">
        <f>VLOOKUP(A777,Sales!A:N,4,FALSE)</f>
        <v>77</v>
      </c>
      <c r="S777" s="2">
        <f>VLOOKUP(A777,Sales!A:N,5,FALSE)</f>
        <v>1610</v>
      </c>
      <c r="T777" s="2">
        <f>VLOOKUP(A777,Sales!A:N,6,FALSE)</f>
        <v>86</v>
      </c>
      <c r="U777" s="2">
        <f>VLOOKUP(A777,Sales!A:N,7,FALSE)</f>
        <v>302</v>
      </c>
      <c r="V777" s="2">
        <f>VLOOKUP(A777,Sales!A:N,8,FALSE)</f>
        <v>251</v>
      </c>
      <c r="W777" s="2">
        <f>VLOOKUP(A777,Sales!A:N,9,FALSE)</f>
        <v>3535</v>
      </c>
      <c r="X777" s="2">
        <f>VLOOKUP(A777,Sales!A:N,10,FALSE)</f>
        <v>1</v>
      </c>
      <c r="Y777" s="2">
        <f>VLOOKUP(A777,Sales!A:N,11,FALSE)</f>
        <v>5</v>
      </c>
      <c r="Z777" s="2">
        <f>VLOOKUP(A777,Sales!A:N,12,FALSE)</f>
        <v>9</v>
      </c>
      <c r="AA777" s="2">
        <f>VLOOKUP(A777,Sales!A:N,13,FALSE)</f>
        <v>11</v>
      </c>
      <c r="AB777" s="2">
        <f>VLOOKUP(A777,Sales!A:N,14,FALSE)</f>
        <v>2</v>
      </c>
      <c r="AC777" s="2">
        <f>VLOOKUP(A777,Campaigns!A:I,2,FALSE)</f>
        <v>0</v>
      </c>
      <c r="AD777" s="2">
        <f>VLOOKUP(A777,Campaigns!A:I,3,FALSE)</f>
        <v>0</v>
      </c>
      <c r="AE777" s="2">
        <f>VLOOKUP(A777,Campaigns!A:I,4,FALSE)</f>
        <v>1</v>
      </c>
      <c r="AF777" s="2">
        <f>VLOOKUP(A777,Campaigns!A:I,5,FALSE)</f>
        <v>0</v>
      </c>
      <c r="AG777" s="2">
        <f>VLOOKUP(A777,Campaigns!A:I,6,FALSE)</f>
        <v>0</v>
      </c>
      <c r="AH777" s="2">
        <f>VLOOKUP(A777,Campaigns!A:I,7,FALSE)</f>
        <v>0</v>
      </c>
      <c r="AI777" s="2">
        <f>VLOOKUP(A777,Campaigns!A:I,8,FALSE)</f>
        <v>1</v>
      </c>
      <c r="AJ777" s="19" t="str">
        <f>VLOOKUP(A777,Campaigns!A:I,9,FALSE)</f>
        <v>2/27/2019</v>
      </c>
    </row>
    <row r="778" spans="1:36">
      <c r="A778" s="2">
        <v>1407</v>
      </c>
      <c r="B778" s="2">
        <f>VLOOKUP(A778, Customer!A:O, 2, FALSE)</f>
        <v>182584</v>
      </c>
      <c r="C778" s="2">
        <f>VLOOKUP(A778, Customer!A:O, 3, FALSE)</f>
        <v>0</v>
      </c>
      <c r="D778" s="2">
        <f>VLOOKUP(A778, Customer!A:O, 4, FALSE)</f>
        <v>0</v>
      </c>
      <c r="E778" s="2">
        <f>VLOOKUP(A778, Customer!A:O, 5, FALSE)</f>
        <v>46</v>
      </c>
      <c r="F778" s="2">
        <f>VLOOKUP(A778, Customer!A:O, 6, FALSE)</f>
        <v>0</v>
      </c>
      <c r="G778" s="2">
        <f>VLOOKUP(A778, Customer!A:O, 7, FALSE)</f>
        <v>1</v>
      </c>
      <c r="H778" s="2">
        <f>VLOOKUP(A778, Customer!A:O, 8, FALSE)</f>
        <v>0</v>
      </c>
      <c r="I778" s="2">
        <f>VLOOKUP(A778, Customer!A:O, 9, FALSE)</f>
        <v>0</v>
      </c>
      <c r="J778" s="2">
        <f>VLOOKUP(A778, Customer!A:O, 10, FALSE)</f>
        <v>0</v>
      </c>
      <c r="K778" s="2">
        <f>VLOOKUP(A778, Customer!A:O, 11, FALSE)</f>
        <v>0</v>
      </c>
      <c r="L778" s="2">
        <f>VLOOKUP(A778, Customer!A:O, 12, FALSE)</f>
        <v>0</v>
      </c>
      <c r="M778" s="2">
        <f>VLOOKUP(A778, Customer!A:O, 13, FALSE)</f>
        <v>1</v>
      </c>
      <c r="N778" s="2">
        <f>VLOOKUP(A778, Customer!A:O, 14, FALSE)</f>
        <v>0</v>
      </c>
      <c r="O778" s="2" t="str">
        <f>VLOOKUP(A778, Customer!A:O, 15, FALSE)</f>
        <v>State-Texas</v>
      </c>
      <c r="P778" s="2">
        <f>VLOOKUP(A778,Sales!A:N,2,FALSE)</f>
        <v>26</v>
      </c>
      <c r="Q778">
        <f>VLOOKUP(A778,Sales!A:N,3,FALSE)</f>
        <v>2379</v>
      </c>
      <c r="R778" s="2">
        <f>VLOOKUP(A778,Sales!A:N,4,FALSE)</f>
        <v>150</v>
      </c>
      <c r="S778" s="2">
        <f>VLOOKUP(A778,Sales!A:N,5,FALSE)</f>
        <v>228</v>
      </c>
      <c r="T778" s="2">
        <f>VLOOKUP(A778,Sales!A:N,6,FALSE)</f>
        <v>64</v>
      </c>
      <c r="U778" s="2">
        <f>VLOOKUP(A778,Sales!A:N,7,FALSE)</f>
        <v>201</v>
      </c>
      <c r="V778" s="2">
        <f>VLOOKUP(A778,Sales!A:N,8,FALSE)</f>
        <v>150</v>
      </c>
      <c r="W778" s="2">
        <f>VLOOKUP(A778,Sales!A:N,9,FALSE)</f>
        <v>2872</v>
      </c>
      <c r="X778" s="2">
        <f>VLOOKUP(A778,Sales!A:N,10,FALSE)</f>
        <v>1</v>
      </c>
      <c r="Y778" s="2">
        <f>VLOOKUP(A778,Sales!A:N,11,FALSE)</f>
        <v>3</v>
      </c>
      <c r="Z778" s="2">
        <f>VLOOKUP(A778,Sales!A:N,12,FALSE)</f>
        <v>4</v>
      </c>
      <c r="AA778" s="2">
        <f>VLOOKUP(A778,Sales!A:N,13,FALSE)</f>
        <v>8</v>
      </c>
      <c r="AB778" s="2">
        <f>VLOOKUP(A778,Sales!A:N,14,FALSE)</f>
        <v>1</v>
      </c>
      <c r="AC778" s="2">
        <f>VLOOKUP(A778,Campaigns!A:I,2,FALSE)</f>
        <v>0</v>
      </c>
      <c r="AD778" s="2">
        <f>VLOOKUP(A778,Campaigns!A:I,3,FALSE)</f>
        <v>1</v>
      </c>
      <c r="AE778" s="2">
        <f>VLOOKUP(A778,Campaigns!A:I,4,FALSE)</f>
        <v>1</v>
      </c>
      <c r="AF778" s="2">
        <f>VLOOKUP(A778,Campaigns!A:I,5,FALSE)</f>
        <v>0</v>
      </c>
      <c r="AG778" s="2">
        <f>VLOOKUP(A778,Campaigns!A:I,6,FALSE)</f>
        <v>0</v>
      </c>
      <c r="AH778" s="2">
        <f>VLOOKUP(A778,Campaigns!A:I,7,FALSE)</f>
        <v>0</v>
      </c>
      <c r="AI778" s="2">
        <f>VLOOKUP(A778,Campaigns!A:I,8,FALSE)</f>
        <v>1</v>
      </c>
      <c r="AJ778" s="19">
        <f>VLOOKUP(A778,Campaigns!A:I,9,FALSE)</f>
        <v>43719</v>
      </c>
    </row>
    <row r="779" spans="1:36">
      <c r="A779" s="2">
        <v>1911</v>
      </c>
      <c r="B779" s="2">
        <f>VLOOKUP(A779, Customer!A:O, 2, FALSE)</f>
        <v>179632</v>
      </c>
      <c r="C779" s="2">
        <f>VLOOKUP(A779, Customer!A:O, 3, FALSE)</f>
        <v>0</v>
      </c>
      <c r="D779" s="2">
        <f>VLOOKUP(A779, Customer!A:O, 4, FALSE)</f>
        <v>0</v>
      </c>
      <c r="E779" s="2">
        <f>VLOOKUP(A779, Customer!A:O, 5, FALSE)</f>
        <v>46</v>
      </c>
      <c r="F779" s="2">
        <f>VLOOKUP(A779, Customer!A:O, 6, FALSE)</f>
        <v>0</v>
      </c>
      <c r="G779" s="2">
        <f>VLOOKUP(A779, Customer!A:O, 7, FALSE)</f>
        <v>0</v>
      </c>
      <c r="H779" s="2">
        <f>VLOOKUP(A779, Customer!A:O, 8, FALSE)</f>
        <v>0</v>
      </c>
      <c r="I779" s="2">
        <f>VLOOKUP(A779, Customer!A:O, 9, FALSE)</f>
        <v>1</v>
      </c>
      <c r="J779" s="2">
        <f>VLOOKUP(A779, Customer!A:O, 10, FALSE)</f>
        <v>0</v>
      </c>
      <c r="K779" s="2">
        <f>VLOOKUP(A779, Customer!A:O, 11, FALSE)</f>
        <v>0</v>
      </c>
      <c r="L779" s="2">
        <f>VLOOKUP(A779, Customer!A:O, 12, FALSE)</f>
        <v>0</v>
      </c>
      <c r="M779" s="2">
        <f>VLOOKUP(A779, Customer!A:O, 13, FALSE)</f>
        <v>0</v>
      </c>
      <c r="N779" s="2">
        <f>VLOOKUP(A779, Customer!A:O, 14, FALSE)</f>
        <v>1</v>
      </c>
      <c r="O779" s="2" t="str">
        <f>VLOOKUP(A779, Customer!A:O, 15, FALSE)</f>
        <v>State-Texas</v>
      </c>
      <c r="P779" s="2">
        <f>VLOOKUP(A779,Sales!A:N,2,FALSE)</f>
        <v>42</v>
      </c>
      <c r="Q779">
        <f>VLOOKUP(A779,Sales!A:N,3,FALSE)</f>
        <v>1062</v>
      </c>
      <c r="R779" s="2">
        <f>VLOOKUP(A779,Sales!A:N,4,FALSE)</f>
        <v>0</v>
      </c>
      <c r="S779" s="2">
        <f>VLOOKUP(A779,Sales!A:N,5,FALSE)</f>
        <v>1150</v>
      </c>
      <c r="T779" s="2">
        <f>VLOOKUP(A779,Sales!A:N,6,FALSE)</f>
        <v>223</v>
      </c>
      <c r="U779" s="2">
        <f>VLOOKUP(A779,Sales!A:N,7,FALSE)</f>
        <v>47</v>
      </c>
      <c r="V779" s="2">
        <f>VLOOKUP(A779,Sales!A:N,8,FALSE)</f>
        <v>27</v>
      </c>
      <c r="W779" s="2">
        <f>VLOOKUP(A779,Sales!A:N,9,FALSE)</f>
        <v>2457</v>
      </c>
      <c r="X779" s="2">
        <f>VLOOKUP(A779,Sales!A:N,10,FALSE)</f>
        <v>1</v>
      </c>
      <c r="Y779" s="2">
        <f>VLOOKUP(A779,Sales!A:N,11,FALSE)</f>
        <v>6</v>
      </c>
      <c r="Z779" s="2">
        <f>VLOOKUP(A779,Sales!A:N,12,FALSE)</f>
        <v>4</v>
      </c>
      <c r="AA779" s="2">
        <f>VLOOKUP(A779,Sales!A:N,13,FALSE)</f>
        <v>9</v>
      </c>
      <c r="AB779" s="2">
        <f>VLOOKUP(A779,Sales!A:N,14,FALSE)</f>
        <v>2</v>
      </c>
      <c r="AC779" s="2">
        <f>VLOOKUP(A779,Campaigns!A:I,2,FALSE)</f>
        <v>0</v>
      </c>
      <c r="AD779" s="2">
        <f>VLOOKUP(A779,Campaigns!A:I,3,FALSE)</f>
        <v>0</v>
      </c>
      <c r="AE779" s="2">
        <f>VLOOKUP(A779,Campaigns!A:I,4,FALSE)</f>
        <v>0</v>
      </c>
      <c r="AF779" s="2">
        <f>VLOOKUP(A779,Campaigns!A:I,5,FALSE)</f>
        <v>0</v>
      </c>
      <c r="AG779" s="2">
        <f>VLOOKUP(A779,Campaigns!A:I,6,FALSE)</f>
        <v>0</v>
      </c>
      <c r="AH779" s="2">
        <f>VLOOKUP(A779,Campaigns!A:I,7,FALSE)</f>
        <v>0</v>
      </c>
      <c r="AI779" s="2">
        <f>VLOOKUP(A779,Campaigns!A:I,8,FALSE)</f>
        <v>0</v>
      </c>
      <c r="AJ779" s="19">
        <f>VLOOKUP(A779,Campaigns!A:I,9,FALSE)</f>
        <v>44174</v>
      </c>
    </row>
    <row r="780" spans="1:36">
      <c r="A780" s="2">
        <v>3072</v>
      </c>
      <c r="B780" s="2">
        <f>VLOOKUP(A780, Customer!A:O, 2, FALSE)</f>
        <v>178128</v>
      </c>
      <c r="C780" s="2">
        <f>VLOOKUP(A780, Customer!A:O, 3, FALSE)</f>
        <v>0</v>
      </c>
      <c r="D780" s="2">
        <f>VLOOKUP(A780, Customer!A:O, 4, FALSE)</f>
        <v>1</v>
      </c>
      <c r="E780" s="2">
        <f>VLOOKUP(A780, Customer!A:O, 5, FALSE)</f>
        <v>46</v>
      </c>
      <c r="F780" s="2">
        <f>VLOOKUP(A780, Customer!A:O, 6, FALSE)</f>
        <v>0</v>
      </c>
      <c r="G780" s="2">
        <f>VLOOKUP(A780, Customer!A:O, 7, FALSE)</f>
        <v>1</v>
      </c>
      <c r="H780" s="2">
        <f>VLOOKUP(A780, Customer!A:O, 8, FALSE)</f>
        <v>0</v>
      </c>
      <c r="I780" s="2">
        <f>VLOOKUP(A780, Customer!A:O, 9, FALSE)</f>
        <v>0</v>
      </c>
      <c r="J780" s="2">
        <f>VLOOKUP(A780, Customer!A:O, 10, FALSE)</f>
        <v>0</v>
      </c>
      <c r="K780" s="2">
        <f>VLOOKUP(A780, Customer!A:O, 11, FALSE)</f>
        <v>0</v>
      </c>
      <c r="L780" s="2">
        <f>VLOOKUP(A780, Customer!A:O, 12, FALSE)</f>
        <v>0</v>
      </c>
      <c r="M780" s="2">
        <f>VLOOKUP(A780, Customer!A:O, 13, FALSE)</f>
        <v>0</v>
      </c>
      <c r="N780" s="2">
        <f>VLOOKUP(A780, Customer!A:O, 14, FALSE)</f>
        <v>1</v>
      </c>
      <c r="O780" s="2" t="str">
        <f>VLOOKUP(A780, Customer!A:O, 15, FALSE)</f>
        <v>State-Florida</v>
      </c>
      <c r="P780" s="2">
        <f>VLOOKUP(A780,Sales!A:N,2,FALSE)</f>
        <v>89</v>
      </c>
      <c r="Q780">
        <f>VLOOKUP(A780,Sales!A:N,3,FALSE)</f>
        <v>2129</v>
      </c>
      <c r="R780" s="2">
        <f>VLOOKUP(A780,Sales!A:N,4,FALSE)</f>
        <v>55</v>
      </c>
      <c r="S780" s="2">
        <f>VLOOKUP(A780,Sales!A:N,5,FALSE)</f>
        <v>524</v>
      </c>
      <c r="T780" s="2">
        <f>VLOOKUP(A780,Sales!A:N,6,FALSE)</f>
        <v>36</v>
      </c>
      <c r="U780" s="2">
        <f>VLOOKUP(A780,Sales!A:N,7,FALSE)</f>
        <v>55</v>
      </c>
      <c r="V780" s="2">
        <f>VLOOKUP(A780,Sales!A:N,8,FALSE)</f>
        <v>82</v>
      </c>
      <c r="W780" s="2">
        <f>VLOOKUP(A780,Sales!A:N,9,FALSE)</f>
        <v>2718</v>
      </c>
      <c r="X780" s="2">
        <f>VLOOKUP(A780,Sales!A:N,10,FALSE)</f>
        <v>2</v>
      </c>
      <c r="Y780" s="2">
        <f>VLOOKUP(A780,Sales!A:N,11,FALSE)</f>
        <v>8</v>
      </c>
      <c r="Z780" s="2">
        <f>VLOOKUP(A780,Sales!A:N,12,FALSE)</f>
        <v>4</v>
      </c>
      <c r="AA780" s="2">
        <f>VLOOKUP(A780,Sales!A:N,13,FALSE)</f>
        <v>6</v>
      </c>
      <c r="AB780" s="2">
        <f>VLOOKUP(A780,Sales!A:N,14,FALSE)</f>
        <v>3</v>
      </c>
      <c r="AC780" s="2">
        <f>VLOOKUP(A780,Campaigns!A:I,2,FALSE)</f>
        <v>0</v>
      </c>
      <c r="AD780" s="2">
        <f>VLOOKUP(A780,Campaigns!A:I,3,FALSE)</f>
        <v>1</v>
      </c>
      <c r="AE780" s="2">
        <f>VLOOKUP(A780,Campaigns!A:I,4,FALSE)</f>
        <v>1</v>
      </c>
      <c r="AF780" s="2">
        <f>VLOOKUP(A780,Campaigns!A:I,5,FALSE)</f>
        <v>0</v>
      </c>
      <c r="AG780" s="2">
        <f>VLOOKUP(A780,Campaigns!A:I,6,FALSE)</f>
        <v>0</v>
      </c>
      <c r="AH780" s="2">
        <f>VLOOKUP(A780,Campaigns!A:I,7,FALSE)</f>
        <v>0</v>
      </c>
      <c r="AI780" s="2">
        <f>VLOOKUP(A780,Campaigns!A:I,8,FALSE)</f>
        <v>0</v>
      </c>
      <c r="AJ780" s="19" t="str">
        <f>VLOOKUP(A780,Campaigns!A:I,9,FALSE)</f>
        <v>7/26/2020</v>
      </c>
    </row>
    <row r="781" spans="1:36">
      <c r="A781" s="2">
        <v>2776</v>
      </c>
      <c r="B781" s="2">
        <f>VLOOKUP(A781, Customer!A:O, 2, FALSE)</f>
        <v>175702</v>
      </c>
      <c r="C781" s="2">
        <f>VLOOKUP(A781, Customer!A:O, 3, FALSE)</f>
        <v>0</v>
      </c>
      <c r="D781" s="2">
        <f>VLOOKUP(A781, Customer!A:O, 4, FALSE)</f>
        <v>1</v>
      </c>
      <c r="E781" s="2">
        <f>VLOOKUP(A781, Customer!A:O, 5, FALSE)</f>
        <v>46</v>
      </c>
      <c r="F781" s="2">
        <f>VLOOKUP(A781, Customer!A:O, 6, FALSE)</f>
        <v>0</v>
      </c>
      <c r="G781" s="2">
        <f>VLOOKUP(A781, Customer!A:O, 7, FALSE)</f>
        <v>0</v>
      </c>
      <c r="H781" s="2">
        <f>VLOOKUP(A781, Customer!A:O, 8, FALSE)</f>
        <v>0</v>
      </c>
      <c r="I781" s="2">
        <f>VLOOKUP(A781, Customer!A:O, 9, FALSE)</f>
        <v>1</v>
      </c>
      <c r="J781" s="2">
        <f>VLOOKUP(A781, Customer!A:O, 10, FALSE)</f>
        <v>0</v>
      </c>
      <c r="K781" s="2">
        <f>VLOOKUP(A781, Customer!A:O, 11, FALSE)</f>
        <v>0</v>
      </c>
      <c r="L781" s="2">
        <f>VLOOKUP(A781, Customer!A:O, 12, FALSE)</f>
        <v>1</v>
      </c>
      <c r="M781" s="2">
        <f>VLOOKUP(A781, Customer!A:O, 13, FALSE)</f>
        <v>0</v>
      </c>
      <c r="N781" s="2">
        <f>VLOOKUP(A781, Customer!A:O, 14, FALSE)</f>
        <v>0</v>
      </c>
      <c r="O781" s="2" t="str">
        <f>VLOOKUP(A781, Customer!A:O, 15, FALSE)</f>
        <v>State-Other</v>
      </c>
      <c r="P781" s="2">
        <f>VLOOKUP(A781,Sales!A:N,2,FALSE)</f>
        <v>87</v>
      </c>
      <c r="Q781">
        <f>VLOOKUP(A781,Sales!A:N,3,FALSE)</f>
        <v>2490</v>
      </c>
      <c r="R781" s="2">
        <f>VLOOKUP(A781,Sales!A:N,4,FALSE)</f>
        <v>0</v>
      </c>
      <c r="S781" s="2">
        <f>VLOOKUP(A781,Sales!A:N,5,FALSE)</f>
        <v>1460</v>
      </c>
      <c r="T781" s="2">
        <f>VLOOKUP(A781,Sales!A:N,6,FALSE)</f>
        <v>337</v>
      </c>
      <c r="U781" s="2">
        <f>VLOOKUP(A781,Sales!A:N,7,FALSE)</f>
        <v>86</v>
      </c>
      <c r="V781" s="2">
        <f>VLOOKUP(A781,Sales!A:N,8,FALSE)</f>
        <v>86</v>
      </c>
      <c r="W781" s="2">
        <f>VLOOKUP(A781,Sales!A:N,9,FALSE)</f>
        <v>4287</v>
      </c>
      <c r="X781" s="2">
        <f>VLOOKUP(A781,Sales!A:N,10,FALSE)</f>
        <v>1</v>
      </c>
      <c r="Y781" s="2">
        <f>VLOOKUP(A781,Sales!A:N,11,FALSE)</f>
        <v>10</v>
      </c>
      <c r="Z781" s="2">
        <f>VLOOKUP(A781,Sales!A:N,12,FALSE)</f>
        <v>5</v>
      </c>
      <c r="AA781" s="2">
        <f>VLOOKUP(A781,Sales!A:N,13,FALSE)</f>
        <v>13</v>
      </c>
      <c r="AB781" s="2">
        <f>VLOOKUP(A781,Sales!A:N,14,FALSE)</f>
        <v>6</v>
      </c>
      <c r="AC781" s="2">
        <f>VLOOKUP(A781,Campaigns!A:I,2,FALSE)</f>
        <v>0</v>
      </c>
      <c r="AD781" s="2">
        <f>VLOOKUP(A781,Campaigns!A:I,3,FALSE)</f>
        <v>0</v>
      </c>
      <c r="AE781" s="2">
        <f>VLOOKUP(A781,Campaigns!A:I,4,FALSE)</f>
        <v>1</v>
      </c>
      <c r="AF781" s="2">
        <f>VLOOKUP(A781,Campaigns!A:I,5,FALSE)</f>
        <v>0</v>
      </c>
      <c r="AG781" s="2">
        <f>VLOOKUP(A781,Campaigns!A:I,6,FALSE)</f>
        <v>0</v>
      </c>
      <c r="AH781" s="2">
        <f>VLOOKUP(A781,Campaigns!A:I,7,FALSE)</f>
        <v>0</v>
      </c>
      <c r="AI781" s="2">
        <f>VLOOKUP(A781,Campaigns!A:I,8,FALSE)</f>
        <v>0</v>
      </c>
      <c r="AJ781" s="19" t="str">
        <f>VLOOKUP(A781,Campaigns!A:I,9,FALSE)</f>
        <v>3/21/2019</v>
      </c>
    </row>
    <row r="782" spans="1:36">
      <c r="A782" s="2">
        <v>1337</v>
      </c>
      <c r="B782" s="2">
        <f>VLOOKUP(A782, Customer!A:O, 2, FALSE)</f>
        <v>172099</v>
      </c>
      <c r="C782" s="2">
        <f>VLOOKUP(A782, Customer!A:O, 3, FALSE)</f>
        <v>0</v>
      </c>
      <c r="D782" s="2">
        <f>VLOOKUP(A782, Customer!A:O, 4, FALSE)</f>
        <v>0</v>
      </c>
      <c r="E782" s="2">
        <f>VLOOKUP(A782, Customer!A:O, 5, FALSE)</f>
        <v>46</v>
      </c>
      <c r="F782" s="2">
        <f>VLOOKUP(A782, Customer!A:O, 6, FALSE)</f>
        <v>0</v>
      </c>
      <c r="G782" s="2">
        <f>VLOOKUP(A782, Customer!A:O, 7, FALSE)</f>
        <v>1</v>
      </c>
      <c r="H782" s="2">
        <f>VLOOKUP(A782, Customer!A:O, 8, FALSE)</f>
        <v>0</v>
      </c>
      <c r="I782" s="2">
        <f>VLOOKUP(A782, Customer!A:O, 9, FALSE)</f>
        <v>0</v>
      </c>
      <c r="J782" s="2">
        <f>VLOOKUP(A782, Customer!A:O, 10, FALSE)</f>
        <v>0</v>
      </c>
      <c r="K782" s="2">
        <f>VLOOKUP(A782, Customer!A:O, 11, FALSE)</f>
        <v>0</v>
      </c>
      <c r="L782" s="2">
        <f>VLOOKUP(A782, Customer!A:O, 12, FALSE)</f>
        <v>1</v>
      </c>
      <c r="M782" s="2">
        <f>VLOOKUP(A782, Customer!A:O, 13, FALSE)</f>
        <v>0</v>
      </c>
      <c r="N782" s="2">
        <f>VLOOKUP(A782, Customer!A:O, 14, FALSE)</f>
        <v>0</v>
      </c>
      <c r="O782" s="2" t="str">
        <f>VLOOKUP(A782, Customer!A:O, 15, FALSE)</f>
        <v>State-California</v>
      </c>
      <c r="P782" s="2">
        <f>VLOOKUP(A782,Sales!A:N,2,FALSE)</f>
        <v>18</v>
      </c>
      <c r="Q782">
        <f>VLOOKUP(A782,Sales!A:N,3,FALSE)</f>
        <v>1303</v>
      </c>
      <c r="R782" s="2">
        <f>VLOOKUP(A782,Sales!A:N,4,FALSE)</f>
        <v>217</v>
      </c>
      <c r="S782" s="2">
        <f>VLOOKUP(A782,Sales!A:N,5,FALSE)</f>
        <v>979</v>
      </c>
      <c r="T782" s="2">
        <f>VLOOKUP(A782,Sales!A:N,6,FALSE)</f>
        <v>284</v>
      </c>
      <c r="U782" s="2">
        <f>VLOOKUP(A782,Sales!A:N,7,FALSE)</f>
        <v>0</v>
      </c>
      <c r="V782" s="2">
        <f>VLOOKUP(A782,Sales!A:N,8,FALSE)</f>
        <v>53</v>
      </c>
      <c r="W782" s="2">
        <f>VLOOKUP(A782,Sales!A:N,9,FALSE)</f>
        <v>2731</v>
      </c>
      <c r="X782" s="2">
        <f>VLOOKUP(A782,Sales!A:N,10,FALSE)</f>
        <v>1</v>
      </c>
      <c r="Y782" s="2">
        <f>VLOOKUP(A782,Sales!A:N,11,FALSE)</f>
        <v>3</v>
      </c>
      <c r="Z782" s="2">
        <f>VLOOKUP(A782,Sales!A:N,12,FALSE)</f>
        <v>4</v>
      </c>
      <c r="AA782" s="2">
        <f>VLOOKUP(A782,Sales!A:N,13,FALSE)</f>
        <v>10</v>
      </c>
      <c r="AB782" s="2">
        <f>VLOOKUP(A782,Sales!A:N,14,FALSE)</f>
        <v>1</v>
      </c>
      <c r="AC782" s="2">
        <f>VLOOKUP(A782,Campaigns!A:I,2,FALSE)</f>
        <v>0</v>
      </c>
      <c r="AD782" s="2">
        <f>VLOOKUP(A782,Campaigns!A:I,3,FALSE)</f>
        <v>0</v>
      </c>
      <c r="AE782" s="2">
        <f>VLOOKUP(A782,Campaigns!A:I,4,FALSE)</f>
        <v>0</v>
      </c>
      <c r="AF782" s="2">
        <f>VLOOKUP(A782,Campaigns!A:I,5,FALSE)</f>
        <v>0</v>
      </c>
      <c r="AG782" s="2">
        <f>VLOOKUP(A782,Campaigns!A:I,6,FALSE)</f>
        <v>0</v>
      </c>
      <c r="AH782" s="2">
        <f>VLOOKUP(A782,Campaigns!A:I,7,FALSE)</f>
        <v>0</v>
      </c>
      <c r="AI782" s="2">
        <f>VLOOKUP(A782,Campaigns!A:I,8,FALSE)</f>
        <v>0</v>
      </c>
      <c r="AJ782" s="19">
        <f>VLOOKUP(A782,Campaigns!A:I,9,FALSE)</f>
        <v>43528</v>
      </c>
    </row>
    <row r="783" spans="1:36">
      <c r="A783" s="2">
        <v>1761</v>
      </c>
      <c r="B783" s="2">
        <f>VLOOKUP(A783, Customer!A:O, 2, FALSE)</f>
        <v>171466</v>
      </c>
      <c r="C783" s="2">
        <f>VLOOKUP(A783, Customer!A:O, 3, FALSE)</f>
        <v>0</v>
      </c>
      <c r="D783" s="2">
        <f>VLOOKUP(A783, Customer!A:O, 4, FALSE)</f>
        <v>0</v>
      </c>
      <c r="E783" s="2">
        <f>VLOOKUP(A783, Customer!A:O, 5, FALSE)</f>
        <v>46</v>
      </c>
      <c r="F783" s="2">
        <f>VLOOKUP(A783, Customer!A:O, 6, FALSE)</f>
        <v>0</v>
      </c>
      <c r="G783" s="2">
        <f>VLOOKUP(A783, Customer!A:O, 7, FALSE)</f>
        <v>0</v>
      </c>
      <c r="H783" s="2">
        <f>VLOOKUP(A783, Customer!A:O, 8, FALSE)</f>
        <v>1</v>
      </c>
      <c r="I783" s="2">
        <f>VLOOKUP(A783, Customer!A:O, 9, FALSE)</f>
        <v>0</v>
      </c>
      <c r="J783" s="2">
        <f>VLOOKUP(A783, Customer!A:O, 10, FALSE)</f>
        <v>0</v>
      </c>
      <c r="K783" s="2">
        <f>VLOOKUP(A783, Customer!A:O, 11, FALSE)</f>
        <v>0</v>
      </c>
      <c r="L783" s="2">
        <f>VLOOKUP(A783, Customer!A:O, 12, FALSE)</f>
        <v>0</v>
      </c>
      <c r="M783" s="2">
        <f>VLOOKUP(A783, Customer!A:O, 13, FALSE)</f>
        <v>0</v>
      </c>
      <c r="N783" s="2">
        <f>VLOOKUP(A783, Customer!A:O, 14, FALSE)</f>
        <v>1</v>
      </c>
      <c r="O783" s="2" t="str">
        <f>VLOOKUP(A783, Customer!A:O, 15, FALSE)</f>
        <v>State-Texas</v>
      </c>
      <c r="P783" s="2">
        <f>VLOOKUP(A783,Sales!A:N,2,FALSE)</f>
        <v>86</v>
      </c>
      <c r="Q783">
        <f>VLOOKUP(A783,Sales!A:N,3,FALSE)</f>
        <v>988</v>
      </c>
      <c r="R783" s="2">
        <f>VLOOKUP(A783,Sales!A:N,4,FALSE)</f>
        <v>29</v>
      </c>
      <c r="S783" s="2">
        <f>VLOOKUP(A783,Sales!A:N,5,FALSE)</f>
        <v>1310</v>
      </c>
      <c r="T783" s="2">
        <f>VLOOKUP(A783,Sales!A:N,6,FALSE)</f>
        <v>187</v>
      </c>
      <c r="U783" s="2">
        <f>VLOOKUP(A783,Sales!A:N,7,FALSE)</f>
        <v>437</v>
      </c>
      <c r="V783" s="2">
        <f>VLOOKUP(A783,Sales!A:N,8,FALSE)</f>
        <v>0</v>
      </c>
      <c r="W783" s="2">
        <f>VLOOKUP(A783,Sales!A:N,9,FALSE)</f>
        <v>2951</v>
      </c>
      <c r="X783" s="2">
        <f>VLOOKUP(A783,Sales!A:N,10,FALSE)</f>
        <v>1</v>
      </c>
      <c r="Y783" s="2">
        <f>VLOOKUP(A783,Sales!A:N,11,FALSE)</f>
        <v>4</v>
      </c>
      <c r="Z783" s="2">
        <f>VLOOKUP(A783,Sales!A:N,12,FALSE)</f>
        <v>4</v>
      </c>
      <c r="AA783" s="2">
        <f>VLOOKUP(A783,Sales!A:N,13,FALSE)</f>
        <v>10</v>
      </c>
      <c r="AB783" s="2">
        <f>VLOOKUP(A783,Sales!A:N,14,FALSE)</f>
        <v>1</v>
      </c>
      <c r="AC783" s="2">
        <f>VLOOKUP(A783,Campaigns!A:I,2,FALSE)</f>
        <v>0</v>
      </c>
      <c r="AD783" s="2">
        <f>VLOOKUP(A783,Campaigns!A:I,3,FALSE)</f>
        <v>0</v>
      </c>
      <c r="AE783" s="2">
        <f>VLOOKUP(A783,Campaigns!A:I,4,FALSE)</f>
        <v>0</v>
      </c>
      <c r="AF783" s="2">
        <f>VLOOKUP(A783,Campaigns!A:I,5,FALSE)</f>
        <v>0</v>
      </c>
      <c r="AG783" s="2">
        <f>VLOOKUP(A783,Campaigns!A:I,6,FALSE)</f>
        <v>0</v>
      </c>
      <c r="AH783" s="2">
        <f>VLOOKUP(A783,Campaigns!A:I,7,FALSE)</f>
        <v>0</v>
      </c>
      <c r="AI783" s="2">
        <f>VLOOKUP(A783,Campaigns!A:I,8,FALSE)</f>
        <v>0</v>
      </c>
      <c r="AJ783" s="19">
        <f>VLOOKUP(A783,Campaigns!A:I,9,FALSE)</f>
        <v>44083</v>
      </c>
    </row>
    <row r="784" spans="1:36">
      <c r="A784" s="2">
        <v>2869</v>
      </c>
      <c r="B784" s="2">
        <f>VLOOKUP(A784, Customer!A:O, 2, FALSE)</f>
        <v>169719</v>
      </c>
      <c r="C784" s="2">
        <f>VLOOKUP(A784, Customer!A:O, 3, FALSE)</f>
        <v>0</v>
      </c>
      <c r="D784" s="2">
        <f>VLOOKUP(A784, Customer!A:O, 4, FALSE)</f>
        <v>0</v>
      </c>
      <c r="E784" s="2">
        <f>VLOOKUP(A784, Customer!A:O, 5, FALSE)</f>
        <v>46</v>
      </c>
      <c r="F784" s="2">
        <f>VLOOKUP(A784, Customer!A:O, 6, FALSE)</f>
        <v>0</v>
      </c>
      <c r="G784" s="2">
        <f>VLOOKUP(A784, Customer!A:O, 7, FALSE)</f>
        <v>0</v>
      </c>
      <c r="H784" s="2">
        <f>VLOOKUP(A784, Customer!A:O, 8, FALSE)</f>
        <v>1</v>
      </c>
      <c r="I784" s="2">
        <f>VLOOKUP(A784, Customer!A:O, 9, FALSE)</f>
        <v>0</v>
      </c>
      <c r="J784" s="2">
        <f>VLOOKUP(A784, Customer!A:O, 10, FALSE)</f>
        <v>0</v>
      </c>
      <c r="K784" s="2">
        <f>VLOOKUP(A784, Customer!A:O, 11, FALSE)</f>
        <v>0</v>
      </c>
      <c r="L784" s="2">
        <f>VLOOKUP(A784, Customer!A:O, 12, FALSE)</f>
        <v>1</v>
      </c>
      <c r="M784" s="2">
        <f>VLOOKUP(A784, Customer!A:O, 13, FALSE)</f>
        <v>0</v>
      </c>
      <c r="N784" s="2">
        <f>VLOOKUP(A784, Customer!A:O, 14, FALSE)</f>
        <v>0</v>
      </c>
      <c r="O784" s="2" t="str">
        <f>VLOOKUP(A784, Customer!A:O, 15, FALSE)</f>
        <v>State-Illinois</v>
      </c>
      <c r="P784" s="2">
        <f>VLOOKUP(A784,Sales!A:N,2,FALSE)</f>
        <v>99</v>
      </c>
      <c r="Q784">
        <f>VLOOKUP(A784,Sales!A:N,3,FALSE)</f>
        <v>665</v>
      </c>
      <c r="R784" s="2">
        <f>VLOOKUP(A784,Sales!A:N,4,FALSE)</f>
        <v>209</v>
      </c>
      <c r="S784" s="2">
        <f>VLOOKUP(A784,Sales!A:N,5,FALSE)</f>
        <v>506</v>
      </c>
      <c r="T784" s="2">
        <f>VLOOKUP(A784,Sales!A:N,6,FALSE)</f>
        <v>431</v>
      </c>
      <c r="U784" s="2">
        <f>VLOOKUP(A784,Sales!A:N,7,FALSE)</f>
        <v>34</v>
      </c>
      <c r="V784" s="2">
        <f>VLOOKUP(A784,Sales!A:N,8,FALSE)</f>
        <v>105</v>
      </c>
      <c r="W784" s="2">
        <f>VLOOKUP(A784,Sales!A:N,9,FALSE)</f>
        <v>1741</v>
      </c>
      <c r="X784" s="2">
        <f>VLOOKUP(A784,Sales!A:N,10,FALSE)</f>
        <v>1</v>
      </c>
      <c r="Y784" s="2">
        <f>VLOOKUP(A784,Sales!A:N,11,FALSE)</f>
        <v>2</v>
      </c>
      <c r="Z784" s="2">
        <f>VLOOKUP(A784,Sales!A:N,12,FALSE)</f>
        <v>3</v>
      </c>
      <c r="AA784" s="2">
        <f>VLOOKUP(A784,Sales!A:N,13,FALSE)</f>
        <v>5</v>
      </c>
      <c r="AB784" s="2">
        <f>VLOOKUP(A784,Sales!A:N,14,FALSE)</f>
        <v>1</v>
      </c>
      <c r="AC784" s="2">
        <f>VLOOKUP(A784,Campaigns!A:I,2,FALSE)</f>
        <v>0</v>
      </c>
      <c r="AD784" s="2">
        <f>VLOOKUP(A784,Campaigns!A:I,3,FALSE)</f>
        <v>0</v>
      </c>
      <c r="AE784" s="2">
        <f>VLOOKUP(A784,Campaigns!A:I,4,FALSE)</f>
        <v>0</v>
      </c>
      <c r="AF784" s="2">
        <f>VLOOKUP(A784,Campaigns!A:I,5,FALSE)</f>
        <v>0</v>
      </c>
      <c r="AG784" s="2">
        <f>VLOOKUP(A784,Campaigns!A:I,6,FALSE)</f>
        <v>0</v>
      </c>
      <c r="AH784" s="2">
        <f>VLOOKUP(A784,Campaigns!A:I,7,FALSE)</f>
        <v>0</v>
      </c>
      <c r="AI784" s="2">
        <f>VLOOKUP(A784,Campaigns!A:I,8,FALSE)</f>
        <v>0</v>
      </c>
      <c r="AJ784" s="19" t="str">
        <f>VLOOKUP(A784,Campaigns!A:I,9,FALSE)</f>
        <v>10/30/2020</v>
      </c>
    </row>
    <row r="785" spans="1:36">
      <c r="A785" s="2">
        <v>1133</v>
      </c>
      <c r="B785" s="2">
        <f>VLOOKUP(A785, Customer!A:O, 2, FALSE)</f>
        <v>168352</v>
      </c>
      <c r="C785" s="2">
        <f>VLOOKUP(A785, Customer!A:O, 3, FALSE)</f>
        <v>0</v>
      </c>
      <c r="D785" s="2">
        <f>VLOOKUP(A785, Customer!A:O, 4, FALSE)</f>
        <v>1</v>
      </c>
      <c r="E785" s="2">
        <f>VLOOKUP(A785, Customer!A:O, 5, FALSE)</f>
        <v>46</v>
      </c>
      <c r="F785" s="2">
        <f>VLOOKUP(A785, Customer!A:O, 6, FALSE)</f>
        <v>0</v>
      </c>
      <c r="G785" s="2">
        <f>VLOOKUP(A785, Customer!A:O, 7, FALSE)</f>
        <v>0</v>
      </c>
      <c r="H785" s="2">
        <f>VLOOKUP(A785, Customer!A:O, 8, FALSE)</f>
        <v>1</v>
      </c>
      <c r="I785" s="2">
        <f>VLOOKUP(A785, Customer!A:O, 9, FALSE)</f>
        <v>0</v>
      </c>
      <c r="J785" s="2">
        <f>VLOOKUP(A785, Customer!A:O, 10, FALSE)</f>
        <v>0</v>
      </c>
      <c r="K785" s="2">
        <f>VLOOKUP(A785, Customer!A:O, 11, FALSE)</f>
        <v>0</v>
      </c>
      <c r="L785" s="2">
        <f>VLOOKUP(A785, Customer!A:O, 12, FALSE)</f>
        <v>0</v>
      </c>
      <c r="M785" s="2">
        <f>VLOOKUP(A785, Customer!A:O, 13, FALSE)</f>
        <v>0</v>
      </c>
      <c r="N785" s="2">
        <f>VLOOKUP(A785, Customer!A:O, 14, FALSE)</f>
        <v>1</v>
      </c>
      <c r="O785" s="2" t="str">
        <f>VLOOKUP(A785, Customer!A:O, 15, FALSE)</f>
        <v>State-California</v>
      </c>
      <c r="P785" s="2">
        <f>VLOOKUP(A785,Sales!A:N,2,FALSE)</f>
        <v>47</v>
      </c>
      <c r="Q785">
        <f>VLOOKUP(A785,Sales!A:N,3,FALSE)</f>
        <v>1512</v>
      </c>
      <c r="R785" s="2">
        <f>VLOOKUP(A785,Sales!A:N,4,FALSE)</f>
        <v>39</v>
      </c>
      <c r="S785" s="2">
        <f>VLOOKUP(A785,Sales!A:N,5,FALSE)</f>
        <v>325</v>
      </c>
      <c r="T785" s="2">
        <f>VLOOKUP(A785,Sales!A:N,6,FALSE)</f>
        <v>106</v>
      </c>
      <c r="U785" s="2">
        <f>VLOOKUP(A785,Sales!A:N,7,FALSE)</f>
        <v>81</v>
      </c>
      <c r="V785" s="2">
        <f>VLOOKUP(A785,Sales!A:N,8,FALSE)</f>
        <v>81</v>
      </c>
      <c r="W785" s="2">
        <f>VLOOKUP(A785,Sales!A:N,9,FALSE)</f>
        <v>1983</v>
      </c>
      <c r="X785" s="2">
        <f>VLOOKUP(A785,Sales!A:N,10,FALSE)</f>
        <v>3</v>
      </c>
      <c r="Y785" s="2">
        <f>VLOOKUP(A785,Sales!A:N,11,FALSE)</f>
        <v>8</v>
      </c>
      <c r="Z785" s="2">
        <f>VLOOKUP(A785,Sales!A:N,12,FALSE)</f>
        <v>5</v>
      </c>
      <c r="AA785" s="2">
        <f>VLOOKUP(A785,Sales!A:N,13,FALSE)</f>
        <v>9</v>
      </c>
      <c r="AB785" s="2">
        <f>VLOOKUP(A785,Sales!A:N,14,FALSE)</f>
        <v>6</v>
      </c>
      <c r="AC785" s="2">
        <f>VLOOKUP(A785,Campaigns!A:I,2,FALSE)</f>
        <v>0</v>
      </c>
      <c r="AD785" s="2">
        <f>VLOOKUP(A785,Campaigns!A:I,3,FALSE)</f>
        <v>0</v>
      </c>
      <c r="AE785" s="2">
        <f>VLOOKUP(A785,Campaigns!A:I,4,FALSE)</f>
        <v>0</v>
      </c>
      <c r="AF785" s="2">
        <f>VLOOKUP(A785,Campaigns!A:I,5,FALSE)</f>
        <v>0</v>
      </c>
      <c r="AG785" s="2">
        <f>VLOOKUP(A785,Campaigns!A:I,6,FALSE)</f>
        <v>0</v>
      </c>
      <c r="AH785" s="2">
        <f>VLOOKUP(A785,Campaigns!A:I,7,FALSE)</f>
        <v>0</v>
      </c>
      <c r="AI785" s="2">
        <f>VLOOKUP(A785,Campaigns!A:I,8,FALSE)</f>
        <v>0</v>
      </c>
      <c r="AJ785" s="19">
        <f>VLOOKUP(A785,Campaigns!A:I,9,FALSE)</f>
        <v>43863</v>
      </c>
    </row>
    <row r="786" spans="1:36">
      <c r="A786" s="2">
        <v>1635</v>
      </c>
      <c r="B786" s="2">
        <f>VLOOKUP(A786, Customer!A:O, 2, FALSE)</f>
        <v>167445</v>
      </c>
      <c r="C786" s="2">
        <f>VLOOKUP(A786, Customer!A:O, 3, FALSE)</f>
        <v>0</v>
      </c>
      <c r="D786" s="2">
        <f>VLOOKUP(A786, Customer!A:O, 4, FALSE)</f>
        <v>1</v>
      </c>
      <c r="E786" s="2">
        <f>VLOOKUP(A786, Customer!A:O, 5, FALSE)</f>
        <v>46</v>
      </c>
      <c r="F786" s="2">
        <f>VLOOKUP(A786, Customer!A:O, 6, FALSE)</f>
        <v>0</v>
      </c>
      <c r="G786" s="2">
        <f>VLOOKUP(A786, Customer!A:O, 7, FALSE)</f>
        <v>1</v>
      </c>
      <c r="H786" s="2">
        <f>VLOOKUP(A786, Customer!A:O, 8, FALSE)</f>
        <v>0</v>
      </c>
      <c r="I786" s="2">
        <f>VLOOKUP(A786, Customer!A:O, 9, FALSE)</f>
        <v>0</v>
      </c>
      <c r="J786" s="2">
        <f>VLOOKUP(A786, Customer!A:O, 10, FALSE)</f>
        <v>0</v>
      </c>
      <c r="K786" s="2">
        <f>VLOOKUP(A786, Customer!A:O, 11, FALSE)</f>
        <v>0</v>
      </c>
      <c r="L786" s="2">
        <f>VLOOKUP(A786, Customer!A:O, 12, FALSE)</f>
        <v>1</v>
      </c>
      <c r="M786" s="2">
        <f>VLOOKUP(A786, Customer!A:O, 13, FALSE)</f>
        <v>0</v>
      </c>
      <c r="N786" s="2">
        <f>VLOOKUP(A786, Customer!A:O, 14, FALSE)</f>
        <v>0</v>
      </c>
      <c r="O786" s="2" t="str">
        <f>VLOOKUP(A786, Customer!A:O, 15, FALSE)</f>
        <v>State-Texas</v>
      </c>
      <c r="P786" s="2">
        <f>VLOOKUP(A786,Sales!A:N,2,FALSE)</f>
        <v>63</v>
      </c>
      <c r="Q786">
        <f>VLOOKUP(A786,Sales!A:N,3,FALSE)</f>
        <v>1879</v>
      </c>
      <c r="R786" s="2">
        <f>VLOOKUP(A786,Sales!A:N,4,FALSE)</f>
        <v>199</v>
      </c>
      <c r="S786" s="2">
        <f>VLOOKUP(A786,Sales!A:N,5,FALSE)</f>
        <v>539</v>
      </c>
      <c r="T786" s="2">
        <f>VLOOKUP(A786,Sales!A:N,6,FALSE)</f>
        <v>72</v>
      </c>
      <c r="U786" s="2">
        <f>VLOOKUP(A786,Sales!A:N,7,FALSE)</f>
        <v>199</v>
      </c>
      <c r="V786" s="2">
        <f>VLOOKUP(A786,Sales!A:N,8,FALSE)</f>
        <v>27</v>
      </c>
      <c r="W786" s="2">
        <f>VLOOKUP(A786,Sales!A:N,9,FALSE)</f>
        <v>2860</v>
      </c>
      <c r="X786" s="2">
        <f>VLOOKUP(A786,Sales!A:N,10,FALSE)</f>
        <v>5</v>
      </c>
      <c r="Y786" s="2">
        <f>VLOOKUP(A786,Sales!A:N,11,FALSE)</f>
        <v>9</v>
      </c>
      <c r="Z786" s="2">
        <f>VLOOKUP(A786,Sales!A:N,12,FALSE)</f>
        <v>6</v>
      </c>
      <c r="AA786" s="2">
        <f>VLOOKUP(A786,Sales!A:N,13,FALSE)</f>
        <v>12</v>
      </c>
      <c r="AB786" s="2">
        <f>VLOOKUP(A786,Sales!A:N,14,FALSE)</f>
        <v>6</v>
      </c>
      <c r="AC786" s="2">
        <f>VLOOKUP(A786,Campaigns!A:I,2,FALSE)</f>
        <v>0</v>
      </c>
      <c r="AD786" s="2">
        <f>VLOOKUP(A786,Campaigns!A:I,3,FALSE)</f>
        <v>0</v>
      </c>
      <c r="AE786" s="2">
        <f>VLOOKUP(A786,Campaigns!A:I,4,FALSE)</f>
        <v>0</v>
      </c>
      <c r="AF786" s="2">
        <f>VLOOKUP(A786,Campaigns!A:I,5,FALSE)</f>
        <v>0</v>
      </c>
      <c r="AG786" s="2">
        <f>VLOOKUP(A786,Campaigns!A:I,6,FALSE)</f>
        <v>0</v>
      </c>
      <c r="AH786" s="2">
        <f>VLOOKUP(A786,Campaigns!A:I,7,FALSE)</f>
        <v>0</v>
      </c>
      <c r="AI786" s="2">
        <f>VLOOKUP(A786,Campaigns!A:I,8,FALSE)</f>
        <v>0</v>
      </c>
      <c r="AJ786" s="19" t="str">
        <f>VLOOKUP(A786,Campaigns!A:I,9,FALSE)</f>
        <v>1/17/2019</v>
      </c>
    </row>
    <row r="787" spans="1:36">
      <c r="A787" s="2">
        <v>2530</v>
      </c>
      <c r="B787" s="2">
        <f>VLOOKUP(A787, Customer!A:O, 2, FALSE)</f>
        <v>167445</v>
      </c>
      <c r="C787" s="2">
        <f>VLOOKUP(A787, Customer!A:O, 3, FALSE)</f>
        <v>0</v>
      </c>
      <c r="D787" s="2">
        <f>VLOOKUP(A787, Customer!A:O, 4, FALSE)</f>
        <v>1</v>
      </c>
      <c r="E787" s="2">
        <f>VLOOKUP(A787, Customer!A:O, 5, FALSE)</f>
        <v>46</v>
      </c>
      <c r="F787" s="2">
        <f>VLOOKUP(A787, Customer!A:O, 6, FALSE)</f>
        <v>0</v>
      </c>
      <c r="G787" s="2">
        <f>VLOOKUP(A787, Customer!A:O, 7, FALSE)</f>
        <v>1</v>
      </c>
      <c r="H787" s="2">
        <f>VLOOKUP(A787, Customer!A:O, 8, FALSE)</f>
        <v>0</v>
      </c>
      <c r="I787" s="2">
        <f>VLOOKUP(A787, Customer!A:O, 9, FALSE)</f>
        <v>0</v>
      </c>
      <c r="J787" s="2">
        <f>VLOOKUP(A787, Customer!A:O, 10, FALSE)</f>
        <v>0</v>
      </c>
      <c r="K787" s="2">
        <f>VLOOKUP(A787, Customer!A:O, 11, FALSE)</f>
        <v>0</v>
      </c>
      <c r="L787" s="2">
        <f>VLOOKUP(A787, Customer!A:O, 12, FALSE)</f>
        <v>1</v>
      </c>
      <c r="M787" s="2">
        <f>VLOOKUP(A787, Customer!A:O, 13, FALSE)</f>
        <v>0</v>
      </c>
      <c r="N787" s="2">
        <f>VLOOKUP(A787, Customer!A:O, 14, FALSE)</f>
        <v>0</v>
      </c>
      <c r="O787" s="2" t="str">
        <f>VLOOKUP(A787, Customer!A:O, 15, FALSE)</f>
        <v>State-Other</v>
      </c>
      <c r="P787" s="2">
        <f>VLOOKUP(A787,Sales!A:N,2,FALSE)</f>
        <v>63</v>
      </c>
      <c r="Q787">
        <f>VLOOKUP(A787,Sales!A:N,3,FALSE)</f>
        <v>1879</v>
      </c>
      <c r="R787" s="2">
        <f>VLOOKUP(A787,Sales!A:N,4,FALSE)</f>
        <v>199</v>
      </c>
      <c r="S787" s="2">
        <f>VLOOKUP(A787,Sales!A:N,5,FALSE)</f>
        <v>539</v>
      </c>
      <c r="T787" s="2">
        <f>VLOOKUP(A787,Sales!A:N,6,FALSE)</f>
        <v>72</v>
      </c>
      <c r="U787" s="2">
        <f>VLOOKUP(A787,Sales!A:N,7,FALSE)</f>
        <v>199</v>
      </c>
      <c r="V787" s="2">
        <f>VLOOKUP(A787,Sales!A:N,8,FALSE)</f>
        <v>27</v>
      </c>
      <c r="W787" s="2">
        <f>VLOOKUP(A787,Sales!A:N,9,FALSE)</f>
        <v>2860</v>
      </c>
      <c r="X787" s="2">
        <f>VLOOKUP(A787,Sales!A:N,10,FALSE)</f>
        <v>5</v>
      </c>
      <c r="Y787" s="2">
        <f>VLOOKUP(A787,Sales!A:N,11,FALSE)</f>
        <v>9</v>
      </c>
      <c r="Z787" s="2">
        <f>VLOOKUP(A787,Sales!A:N,12,FALSE)</f>
        <v>6</v>
      </c>
      <c r="AA787" s="2">
        <f>VLOOKUP(A787,Sales!A:N,13,FALSE)</f>
        <v>12</v>
      </c>
      <c r="AB787" s="2">
        <f>VLOOKUP(A787,Sales!A:N,14,FALSE)</f>
        <v>6</v>
      </c>
      <c r="AC787" s="2">
        <f>VLOOKUP(A787,Campaigns!A:I,2,FALSE)</f>
        <v>0</v>
      </c>
      <c r="AD787" s="2">
        <f>VLOOKUP(A787,Campaigns!A:I,3,FALSE)</f>
        <v>0</v>
      </c>
      <c r="AE787" s="2">
        <f>VLOOKUP(A787,Campaigns!A:I,4,FALSE)</f>
        <v>0</v>
      </c>
      <c r="AF787" s="2">
        <f>VLOOKUP(A787,Campaigns!A:I,5,FALSE)</f>
        <v>0</v>
      </c>
      <c r="AG787" s="2">
        <f>VLOOKUP(A787,Campaigns!A:I,6,FALSE)</f>
        <v>0</v>
      </c>
      <c r="AH787" s="2">
        <f>VLOOKUP(A787,Campaigns!A:I,7,FALSE)</f>
        <v>0</v>
      </c>
      <c r="AI787" s="2">
        <f>VLOOKUP(A787,Campaigns!A:I,8,FALSE)</f>
        <v>0</v>
      </c>
      <c r="AJ787" s="19" t="str">
        <f>VLOOKUP(A787,Campaigns!A:I,9,FALSE)</f>
        <v>1/17/2019</v>
      </c>
    </row>
    <row r="788" spans="1:36">
      <c r="A788" s="2">
        <v>3037</v>
      </c>
      <c r="B788" s="2">
        <f>VLOOKUP(A788, Customer!A:O, 2, FALSE)</f>
        <v>167445</v>
      </c>
      <c r="C788" s="2">
        <f>VLOOKUP(A788, Customer!A:O, 3, FALSE)</f>
        <v>0</v>
      </c>
      <c r="D788" s="2">
        <f>VLOOKUP(A788, Customer!A:O, 4, FALSE)</f>
        <v>1</v>
      </c>
      <c r="E788" s="2">
        <f>VLOOKUP(A788, Customer!A:O, 5, FALSE)</f>
        <v>46</v>
      </c>
      <c r="F788" s="2">
        <f>VLOOKUP(A788, Customer!A:O, 6, FALSE)</f>
        <v>0</v>
      </c>
      <c r="G788" s="2">
        <f>VLOOKUP(A788, Customer!A:O, 7, FALSE)</f>
        <v>1</v>
      </c>
      <c r="H788" s="2">
        <f>VLOOKUP(A788, Customer!A:O, 8, FALSE)</f>
        <v>0</v>
      </c>
      <c r="I788" s="2">
        <f>VLOOKUP(A788, Customer!A:O, 9, FALSE)</f>
        <v>0</v>
      </c>
      <c r="J788" s="2">
        <f>VLOOKUP(A788, Customer!A:O, 10, FALSE)</f>
        <v>0</v>
      </c>
      <c r="K788" s="2">
        <f>VLOOKUP(A788, Customer!A:O, 11, FALSE)</f>
        <v>0</v>
      </c>
      <c r="L788" s="2">
        <f>VLOOKUP(A788, Customer!A:O, 12, FALSE)</f>
        <v>1</v>
      </c>
      <c r="M788" s="2">
        <f>VLOOKUP(A788, Customer!A:O, 13, FALSE)</f>
        <v>0</v>
      </c>
      <c r="N788" s="2">
        <f>VLOOKUP(A788, Customer!A:O, 14, FALSE)</f>
        <v>0</v>
      </c>
      <c r="O788" s="2" t="str">
        <f>VLOOKUP(A788, Customer!A:O, 15, FALSE)</f>
        <v>State-Illinois</v>
      </c>
      <c r="P788" s="2">
        <f>VLOOKUP(A788,Sales!A:N,2,FALSE)</f>
        <v>63</v>
      </c>
      <c r="Q788">
        <f>VLOOKUP(A788,Sales!A:N,3,FALSE)</f>
        <v>1879</v>
      </c>
      <c r="R788" s="2">
        <f>VLOOKUP(A788,Sales!A:N,4,FALSE)</f>
        <v>199</v>
      </c>
      <c r="S788" s="2">
        <f>VLOOKUP(A788,Sales!A:N,5,FALSE)</f>
        <v>539</v>
      </c>
      <c r="T788" s="2">
        <f>VLOOKUP(A788,Sales!A:N,6,FALSE)</f>
        <v>72</v>
      </c>
      <c r="U788" s="2">
        <f>VLOOKUP(A788,Sales!A:N,7,FALSE)</f>
        <v>199</v>
      </c>
      <c r="V788" s="2">
        <f>VLOOKUP(A788,Sales!A:N,8,FALSE)</f>
        <v>27</v>
      </c>
      <c r="W788" s="2">
        <f>VLOOKUP(A788,Sales!A:N,9,FALSE)</f>
        <v>2860</v>
      </c>
      <c r="X788" s="2">
        <f>VLOOKUP(A788,Sales!A:N,10,FALSE)</f>
        <v>5</v>
      </c>
      <c r="Y788" s="2">
        <f>VLOOKUP(A788,Sales!A:N,11,FALSE)</f>
        <v>9</v>
      </c>
      <c r="Z788" s="2">
        <f>VLOOKUP(A788,Sales!A:N,12,FALSE)</f>
        <v>6</v>
      </c>
      <c r="AA788" s="2">
        <f>VLOOKUP(A788,Sales!A:N,13,FALSE)</f>
        <v>12</v>
      </c>
      <c r="AB788" s="2">
        <f>VLOOKUP(A788,Sales!A:N,14,FALSE)</f>
        <v>6</v>
      </c>
      <c r="AC788" s="2">
        <f>VLOOKUP(A788,Campaigns!A:I,2,FALSE)</f>
        <v>0</v>
      </c>
      <c r="AD788" s="2">
        <f>VLOOKUP(A788,Campaigns!A:I,3,FALSE)</f>
        <v>0</v>
      </c>
      <c r="AE788" s="2">
        <f>VLOOKUP(A788,Campaigns!A:I,4,FALSE)</f>
        <v>0</v>
      </c>
      <c r="AF788" s="2">
        <f>VLOOKUP(A788,Campaigns!A:I,5,FALSE)</f>
        <v>0</v>
      </c>
      <c r="AG788" s="2">
        <f>VLOOKUP(A788,Campaigns!A:I,6,FALSE)</f>
        <v>0</v>
      </c>
      <c r="AH788" s="2">
        <f>VLOOKUP(A788,Campaigns!A:I,7,FALSE)</f>
        <v>0</v>
      </c>
      <c r="AI788" s="2">
        <f>VLOOKUP(A788,Campaigns!A:I,8,FALSE)</f>
        <v>0</v>
      </c>
      <c r="AJ788" s="19" t="str">
        <f>VLOOKUP(A788,Campaigns!A:I,9,FALSE)</f>
        <v>1/17/2019</v>
      </c>
    </row>
    <row r="789" spans="1:36">
      <c r="A789" s="2">
        <v>1270</v>
      </c>
      <c r="B789" s="2">
        <f>VLOOKUP(A789, Customer!A:O, 2, FALSE)</f>
        <v>165640</v>
      </c>
      <c r="C789" s="2">
        <f>VLOOKUP(A789, Customer!A:O, 3, FALSE)</f>
        <v>0</v>
      </c>
      <c r="D789" s="2">
        <f>VLOOKUP(A789, Customer!A:O, 4, FALSE)</f>
        <v>1</v>
      </c>
      <c r="E789" s="2">
        <f>VLOOKUP(A789, Customer!A:O, 5, FALSE)</f>
        <v>46</v>
      </c>
      <c r="F789" s="2">
        <f>VLOOKUP(A789, Customer!A:O, 6, FALSE)</f>
        <v>0</v>
      </c>
      <c r="G789" s="2">
        <f>VLOOKUP(A789, Customer!A:O, 7, FALSE)</f>
        <v>0</v>
      </c>
      <c r="H789" s="2">
        <f>VLOOKUP(A789, Customer!A:O, 8, FALSE)</f>
        <v>0</v>
      </c>
      <c r="I789" s="2">
        <f>VLOOKUP(A789, Customer!A:O, 9, FALSE)</f>
        <v>1</v>
      </c>
      <c r="J789" s="2">
        <f>VLOOKUP(A789, Customer!A:O, 10, FALSE)</f>
        <v>0</v>
      </c>
      <c r="K789" s="2">
        <f>VLOOKUP(A789, Customer!A:O, 11, FALSE)</f>
        <v>0</v>
      </c>
      <c r="L789" s="2">
        <f>VLOOKUP(A789, Customer!A:O, 12, FALSE)</f>
        <v>0</v>
      </c>
      <c r="M789" s="2">
        <f>VLOOKUP(A789, Customer!A:O, 13, FALSE)</f>
        <v>0</v>
      </c>
      <c r="N789" s="2">
        <f>VLOOKUP(A789, Customer!A:O, 14, FALSE)</f>
        <v>1</v>
      </c>
      <c r="O789" s="2" t="str">
        <f>VLOOKUP(A789, Customer!A:O, 15, FALSE)</f>
        <v>State-Other</v>
      </c>
      <c r="P789" s="2">
        <f>VLOOKUP(A789,Sales!A:N,2,FALSE)</f>
        <v>74</v>
      </c>
      <c r="Q789">
        <f>VLOOKUP(A789,Sales!A:N,3,FALSE)</f>
        <v>515</v>
      </c>
      <c r="R789" s="2">
        <f>VLOOKUP(A789,Sales!A:N,4,FALSE)</f>
        <v>18</v>
      </c>
      <c r="S789" s="2">
        <f>VLOOKUP(A789,Sales!A:N,5,FALSE)</f>
        <v>376</v>
      </c>
      <c r="T789" s="2">
        <f>VLOOKUP(A789,Sales!A:N,6,FALSE)</f>
        <v>50</v>
      </c>
      <c r="U789" s="2">
        <f>VLOOKUP(A789,Sales!A:N,7,FALSE)</f>
        <v>38</v>
      </c>
      <c r="V789" s="2">
        <f>VLOOKUP(A789,Sales!A:N,8,FALSE)</f>
        <v>167</v>
      </c>
      <c r="W789" s="2">
        <f>VLOOKUP(A789,Sales!A:N,9,FALSE)</f>
        <v>830</v>
      </c>
      <c r="X789" s="2">
        <f>VLOOKUP(A789,Sales!A:N,10,FALSE)</f>
        <v>1</v>
      </c>
      <c r="Y789" s="2">
        <f>VLOOKUP(A789,Sales!A:N,11,FALSE)</f>
        <v>5</v>
      </c>
      <c r="Z789" s="2">
        <f>VLOOKUP(A789,Sales!A:N,12,FALSE)</f>
        <v>1</v>
      </c>
      <c r="AA789" s="2">
        <f>VLOOKUP(A789,Sales!A:N,13,FALSE)</f>
        <v>8</v>
      </c>
      <c r="AB789" s="2">
        <f>VLOOKUP(A789,Sales!A:N,14,FALSE)</f>
        <v>2</v>
      </c>
      <c r="AC789" s="2">
        <f>VLOOKUP(A789,Campaigns!A:I,2,FALSE)</f>
        <v>0</v>
      </c>
      <c r="AD789" s="2">
        <f>VLOOKUP(A789,Campaigns!A:I,3,FALSE)</f>
        <v>0</v>
      </c>
      <c r="AE789" s="2">
        <f>VLOOKUP(A789,Campaigns!A:I,4,FALSE)</f>
        <v>0</v>
      </c>
      <c r="AF789" s="2">
        <f>VLOOKUP(A789,Campaigns!A:I,5,FALSE)</f>
        <v>0</v>
      </c>
      <c r="AG789" s="2">
        <f>VLOOKUP(A789,Campaigns!A:I,6,FALSE)</f>
        <v>0</v>
      </c>
      <c r="AH789" s="2">
        <f>VLOOKUP(A789,Campaigns!A:I,7,FALSE)</f>
        <v>0</v>
      </c>
      <c r="AI789" s="2">
        <f>VLOOKUP(A789,Campaigns!A:I,8,FALSE)</f>
        <v>0</v>
      </c>
      <c r="AJ789" s="19">
        <f>VLOOKUP(A789,Campaigns!A:I,9,FALSE)</f>
        <v>43959</v>
      </c>
    </row>
    <row r="790" spans="1:36">
      <c r="A790" s="2">
        <v>2089</v>
      </c>
      <c r="B790" s="2">
        <f>VLOOKUP(A790, Customer!A:O, 2, FALSE)</f>
        <v>165463</v>
      </c>
      <c r="C790" s="2">
        <f>VLOOKUP(A790, Customer!A:O, 3, FALSE)</f>
        <v>1</v>
      </c>
      <c r="D790" s="2">
        <f>VLOOKUP(A790, Customer!A:O, 4, FALSE)</f>
        <v>0</v>
      </c>
      <c r="E790" s="2">
        <f>VLOOKUP(A790, Customer!A:O, 5, FALSE)</f>
        <v>46</v>
      </c>
      <c r="F790" s="2">
        <f>VLOOKUP(A790, Customer!A:O, 6, FALSE)</f>
        <v>0</v>
      </c>
      <c r="G790" s="2">
        <f>VLOOKUP(A790, Customer!A:O, 7, FALSE)</f>
        <v>1</v>
      </c>
      <c r="H790" s="2">
        <f>VLOOKUP(A790, Customer!A:O, 8, FALSE)</f>
        <v>0</v>
      </c>
      <c r="I790" s="2">
        <f>VLOOKUP(A790, Customer!A:O, 9, FALSE)</f>
        <v>0</v>
      </c>
      <c r="J790" s="2">
        <f>VLOOKUP(A790, Customer!A:O, 10, FALSE)</f>
        <v>0</v>
      </c>
      <c r="K790" s="2">
        <f>VLOOKUP(A790, Customer!A:O, 11, FALSE)</f>
        <v>0</v>
      </c>
      <c r="L790" s="2">
        <f>VLOOKUP(A790, Customer!A:O, 12, FALSE)</f>
        <v>0</v>
      </c>
      <c r="M790" s="2">
        <f>VLOOKUP(A790, Customer!A:O, 13, FALSE)</f>
        <v>0</v>
      </c>
      <c r="N790" s="2">
        <f>VLOOKUP(A790, Customer!A:O, 14, FALSE)</f>
        <v>0</v>
      </c>
      <c r="O790" s="2" t="str">
        <f>VLOOKUP(A790, Customer!A:O, 15, FALSE)</f>
        <v>State-Illinois</v>
      </c>
      <c r="P790" s="2">
        <f>VLOOKUP(A790,Sales!A:N,2,FALSE)</f>
        <v>17</v>
      </c>
      <c r="Q790">
        <f>VLOOKUP(A790,Sales!A:N,3,FALSE)</f>
        <v>988</v>
      </c>
      <c r="R790" s="2">
        <f>VLOOKUP(A790,Sales!A:N,4,FALSE)</f>
        <v>81</v>
      </c>
      <c r="S790" s="2">
        <f>VLOOKUP(A790,Sales!A:N,5,FALSE)</f>
        <v>177</v>
      </c>
      <c r="T790" s="2">
        <f>VLOOKUP(A790,Sales!A:N,6,FALSE)</f>
        <v>53</v>
      </c>
      <c r="U790" s="2">
        <f>VLOOKUP(A790,Sales!A:N,7,FALSE)</f>
        <v>81</v>
      </c>
      <c r="V790" s="2">
        <f>VLOOKUP(A790,Sales!A:N,8,FALSE)</f>
        <v>40</v>
      </c>
      <c r="W790" s="2">
        <f>VLOOKUP(A790,Sales!A:N,9,FALSE)</f>
        <v>1340</v>
      </c>
      <c r="X790" s="2">
        <f>VLOOKUP(A790,Sales!A:N,10,FALSE)</f>
        <v>2</v>
      </c>
      <c r="Y790" s="2">
        <f>VLOOKUP(A790,Sales!A:N,11,FALSE)</f>
        <v>6</v>
      </c>
      <c r="Z790" s="2">
        <f>VLOOKUP(A790,Sales!A:N,12,FALSE)</f>
        <v>2</v>
      </c>
      <c r="AA790" s="2">
        <f>VLOOKUP(A790,Sales!A:N,13,FALSE)</f>
        <v>9</v>
      </c>
      <c r="AB790" s="2">
        <f>VLOOKUP(A790,Sales!A:N,14,FALSE)</f>
        <v>5</v>
      </c>
      <c r="AC790" s="2">
        <f>VLOOKUP(A790,Campaigns!A:I,2,FALSE)</f>
        <v>0</v>
      </c>
      <c r="AD790" s="2">
        <f>VLOOKUP(A790,Campaigns!A:I,3,FALSE)</f>
        <v>1</v>
      </c>
      <c r="AE790" s="2">
        <f>VLOOKUP(A790,Campaigns!A:I,4,FALSE)</f>
        <v>0</v>
      </c>
      <c r="AF790" s="2">
        <f>VLOOKUP(A790,Campaigns!A:I,5,FALSE)</f>
        <v>0</v>
      </c>
      <c r="AG790" s="2">
        <f>VLOOKUP(A790,Campaigns!A:I,6,FALSE)</f>
        <v>0</v>
      </c>
      <c r="AH790" s="2">
        <f>VLOOKUP(A790,Campaigns!A:I,7,FALSE)</f>
        <v>0</v>
      </c>
      <c r="AI790" s="2">
        <f>VLOOKUP(A790,Campaigns!A:I,8,FALSE)</f>
        <v>0</v>
      </c>
      <c r="AJ790" s="19">
        <f>VLOOKUP(A790,Campaigns!A:I,9,FALSE)</f>
        <v>43989</v>
      </c>
    </row>
    <row r="791" spans="1:36">
      <c r="A791" s="2">
        <v>1966</v>
      </c>
      <c r="B791" s="2">
        <f>VLOOKUP(A791, Customer!A:O, 2, FALSE)</f>
        <v>165352</v>
      </c>
      <c r="C791" s="2">
        <f>VLOOKUP(A791, Customer!A:O, 3, FALSE)</f>
        <v>0</v>
      </c>
      <c r="D791" s="2">
        <f>VLOOKUP(A791, Customer!A:O, 4, FALSE)</f>
        <v>1</v>
      </c>
      <c r="E791" s="2">
        <f>VLOOKUP(A791, Customer!A:O, 5, FALSE)</f>
        <v>46</v>
      </c>
      <c r="F791" s="2">
        <f>VLOOKUP(A791, Customer!A:O, 6, FALSE)</f>
        <v>0</v>
      </c>
      <c r="G791" s="2">
        <f>VLOOKUP(A791, Customer!A:O, 7, FALSE)</f>
        <v>1</v>
      </c>
      <c r="H791" s="2">
        <f>VLOOKUP(A791, Customer!A:O, 8, FALSE)</f>
        <v>0</v>
      </c>
      <c r="I791" s="2">
        <f>VLOOKUP(A791, Customer!A:O, 9, FALSE)</f>
        <v>0</v>
      </c>
      <c r="J791" s="2">
        <f>VLOOKUP(A791, Customer!A:O, 10, FALSE)</f>
        <v>0</v>
      </c>
      <c r="K791" s="2">
        <f>VLOOKUP(A791, Customer!A:O, 11, FALSE)</f>
        <v>0</v>
      </c>
      <c r="L791" s="2">
        <f>VLOOKUP(A791, Customer!A:O, 12, FALSE)</f>
        <v>0</v>
      </c>
      <c r="M791" s="2">
        <f>VLOOKUP(A791, Customer!A:O, 13, FALSE)</f>
        <v>0</v>
      </c>
      <c r="N791" s="2">
        <f>VLOOKUP(A791, Customer!A:O, 14, FALSE)</f>
        <v>1</v>
      </c>
      <c r="O791" s="2" t="str">
        <f>VLOOKUP(A791, Customer!A:O, 15, FALSE)</f>
        <v>State-Other</v>
      </c>
      <c r="P791" s="2">
        <f>VLOOKUP(A791,Sales!A:N,2,FALSE)</f>
        <v>43</v>
      </c>
      <c r="Q791">
        <f>VLOOKUP(A791,Sales!A:N,3,FALSE)</f>
        <v>719</v>
      </c>
      <c r="R791" s="2">
        <f>VLOOKUP(A791,Sales!A:N,4,FALSE)</f>
        <v>8</v>
      </c>
      <c r="S791" s="2">
        <f>VLOOKUP(A791,Sales!A:N,5,FALSE)</f>
        <v>213</v>
      </c>
      <c r="T791" s="2">
        <f>VLOOKUP(A791,Sales!A:N,6,FALSE)</f>
        <v>10</v>
      </c>
      <c r="U791" s="2">
        <f>VLOOKUP(A791,Sales!A:N,7,FALSE)</f>
        <v>18</v>
      </c>
      <c r="V791" s="2">
        <f>VLOOKUP(A791,Sales!A:N,8,FALSE)</f>
        <v>58</v>
      </c>
      <c r="W791" s="2">
        <f>VLOOKUP(A791,Sales!A:N,9,FALSE)</f>
        <v>908</v>
      </c>
      <c r="X791" s="2">
        <f>VLOOKUP(A791,Sales!A:N,10,FALSE)</f>
        <v>2</v>
      </c>
      <c r="Y791" s="2">
        <f>VLOOKUP(A791,Sales!A:N,11,FALSE)</f>
        <v>4</v>
      </c>
      <c r="Z791" s="2">
        <f>VLOOKUP(A791,Sales!A:N,12,FALSE)</f>
        <v>2</v>
      </c>
      <c r="AA791" s="2">
        <f>VLOOKUP(A791,Sales!A:N,13,FALSE)</f>
        <v>8</v>
      </c>
      <c r="AB791" s="2">
        <f>VLOOKUP(A791,Sales!A:N,14,FALSE)</f>
        <v>4</v>
      </c>
      <c r="AC791" s="2">
        <f>VLOOKUP(A791,Campaigns!A:I,2,FALSE)</f>
        <v>0</v>
      </c>
      <c r="AD791" s="2">
        <f>VLOOKUP(A791,Campaigns!A:I,3,FALSE)</f>
        <v>0</v>
      </c>
      <c r="AE791" s="2">
        <f>VLOOKUP(A791,Campaigns!A:I,4,FALSE)</f>
        <v>0</v>
      </c>
      <c r="AF791" s="2">
        <f>VLOOKUP(A791,Campaigns!A:I,5,FALSE)</f>
        <v>0</v>
      </c>
      <c r="AG791" s="2">
        <f>VLOOKUP(A791,Campaigns!A:I,6,FALSE)</f>
        <v>0</v>
      </c>
      <c r="AH791" s="2">
        <f>VLOOKUP(A791,Campaigns!A:I,7,FALSE)</f>
        <v>0</v>
      </c>
      <c r="AI791" s="2">
        <f>VLOOKUP(A791,Campaigns!A:I,8,FALSE)</f>
        <v>0</v>
      </c>
      <c r="AJ791" s="19" t="str">
        <f>VLOOKUP(A791,Campaigns!A:I,9,FALSE)</f>
        <v>1/26/2020</v>
      </c>
    </row>
    <row r="792" spans="1:36">
      <c r="A792" s="2">
        <v>3215</v>
      </c>
      <c r="B792" s="2">
        <f>VLOOKUP(A792, Customer!A:O, 2, FALSE)</f>
        <v>163979</v>
      </c>
      <c r="C792" s="2">
        <f>VLOOKUP(A792, Customer!A:O, 3, FALSE)</f>
        <v>1</v>
      </c>
      <c r="D792" s="2">
        <f>VLOOKUP(A792, Customer!A:O, 4, FALSE)</f>
        <v>0</v>
      </c>
      <c r="E792" s="2">
        <f>VLOOKUP(A792, Customer!A:O, 5, FALSE)</f>
        <v>46</v>
      </c>
      <c r="F792" s="2">
        <f>VLOOKUP(A792, Customer!A:O, 6, FALSE)</f>
        <v>0</v>
      </c>
      <c r="G792" s="2">
        <f>VLOOKUP(A792, Customer!A:O, 7, FALSE)</f>
        <v>1</v>
      </c>
      <c r="H792" s="2">
        <f>VLOOKUP(A792, Customer!A:O, 8, FALSE)</f>
        <v>0</v>
      </c>
      <c r="I792" s="2">
        <f>VLOOKUP(A792, Customer!A:O, 9, FALSE)</f>
        <v>0</v>
      </c>
      <c r="J792" s="2">
        <f>VLOOKUP(A792, Customer!A:O, 10, FALSE)</f>
        <v>0</v>
      </c>
      <c r="K792" s="2">
        <f>VLOOKUP(A792, Customer!A:O, 11, FALSE)</f>
        <v>0</v>
      </c>
      <c r="L792" s="2">
        <f>VLOOKUP(A792, Customer!A:O, 12, FALSE)</f>
        <v>1</v>
      </c>
      <c r="M792" s="2">
        <f>VLOOKUP(A792, Customer!A:O, 13, FALSE)</f>
        <v>0</v>
      </c>
      <c r="N792" s="2">
        <f>VLOOKUP(A792, Customer!A:O, 14, FALSE)</f>
        <v>0</v>
      </c>
      <c r="O792" s="2" t="str">
        <f>VLOOKUP(A792, Customer!A:O, 15, FALSE)</f>
        <v>State-California</v>
      </c>
      <c r="P792" s="2">
        <f>VLOOKUP(A792,Sales!A:N,2,FALSE)</f>
        <v>81</v>
      </c>
      <c r="Q792">
        <f>VLOOKUP(A792,Sales!A:N,3,FALSE)</f>
        <v>8</v>
      </c>
      <c r="R792" s="2">
        <f>VLOOKUP(A792,Sales!A:N,4,FALSE)</f>
        <v>8</v>
      </c>
      <c r="S792" s="2">
        <f>VLOOKUP(A792,Sales!A:N,5,FALSE)</f>
        <v>18</v>
      </c>
      <c r="T792" s="2">
        <f>VLOOKUP(A792,Sales!A:N,6,FALSE)</f>
        <v>15</v>
      </c>
      <c r="U792" s="2">
        <f>VLOOKUP(A792,Sales!A:N,7,FALSE)</f>
        <v>5</v>
      </c>
      <c r="V792" s="2">
        <f>VLOOKUP(A792,Sales!A:N,8,FALSE)</f>
        <v>23</v>
      </c>
      <c r="W792" s="2">
        <f>VLOOKUP(A792,Sales!A:N,9,FALSE)</f>
        <v>31</v>
      </c>
      <c r="X792" s="2">
        <f>VLOOKUP(A792,Sales!A:N,10,FALSE)</f>
        <v>1000000</v>
      </c>
      <c r="Y792" s="2">
        <f>VLOOKUP(A792,Sales!A:N,11,FALSE)</f>
        <v>1</v>
      </c>
      <c r="Z792" s="2">
        <f>VLOOKUP(A792,Sales!A:N,12,FALSE)</f>
        <v>0</v>
      </c>
      <c r="AA792" s="2">
        <f>VLOOKUP(A792,Sales!A:N,13,FALSE)</f>
        <v>2</v>
      </c>
      <c r="AB792" s="2">
        <f>VLOOKUP(A792,Sales!A:N,14,FALSE)</f>
        <v>7</v>
      </c>
      <c r="AC792" s="2">
        <f>VLOOKUP(A792,Campaigns!A:I,2,FALSE)</f>
        <v>0</v>
      </c>
      <c r="AD792" s="2">
        <f>VLOOKUP(A792,Campaigns!A:I,3,FALSE)</f>
        <v>0</v>
      </c>
      <c r="AE792" s="2">
        <f>VLOOKUP(A792,Campaigns!A:I,4,FALSE)</f>
        <v>0</v>
      </c>
      <c r="AF792" s="2">
        <f>VLOOKUP(A792,Campaigns!A:I,5,FALSE)</f>
        <v>0</v>
      </c>
      <c r="AG792" s="2">
        <f>VLOOKUP(A792,Campaigns!A:I,6,FALSE)</f>
        <v>0</v>
      </c>
      <c r="AH792" s="2">
        <f>VLOOKUP(A792,Campaigns!A:I,7,FALSE)</f>
        <v>0</v>
      </c>
      <c r="AI792" s="2">
        <f>VLOOKUP(A792,Campaigns!A:I,8,FALSE)</f>
        <v>0</v>
      </c>
      <c r="AJ792" s="19">
        <f>VLOOKUP(A792,Campaigns!A:I,9,FALSE)</f>
        <v>43628</v>
      </c>
    </row>
    <row r="793" spans="1:36">
      <c r="A793" s="2">
        <v>2481</v>
      </c>
      <c r="B793" s="2">
        <f>VLOOKUP(A793, Customer!A:O, 2, FALSE)</f>
        <v>163206</v>
      </c>
      <c r="C793" s="2">
        <f>VLOOKUP(A793, Customer!A:O, 3, FALSE)</f>
        <v>0</v>
      </c>
      <c r="D793" s="2">
        <f>VLOOKUP(A793, Customer!A:O, 4, FALSE)</f>
        <v>0</v>
      </c>
      <c r="E793" s="2">
        <f>VLOOKUP(A793, Customer!A:O, 5, FALSE)</f>
        <v>46</v>
      </c>
      <c r="F793" s="2">
        <f>VLOOKUP(A793, Customer!A:O, 6, FALSE)</f>
        <v>0</v>
      </c>
      <c r="G793" s="2">
        <f>VLOOKUP(A793, Customer!A:O, 7, FALSE)</f>
        <v>1</v>
      </c>
      <c r="H793" s="2">
        <f>VLOOKUP(A793, Customer!A:O, 8, FALSE)</f>
        <v>0</v>
      </c>
      <c r="I793" s="2">
        <f>VLOOKUP(A793, Customer!A:O, 9, FALSE)</f>
        <v>0</v>
      </c>
      <c r="J793" s="2">
        <f>VLOOKUP(A793, Customer!A:O, 10, FALSE)</f>
        <v>0</v>
      </c>
      <c r="K793" s="2">
        <f>VLOOKUP(A793, Customer!A:O, 11, FALSE)</f>
        <v>0</v>
      </c>
      <c r="L793" s="2">
        <f>VLOOKUP(A793, Customer!A:O, 12, FALSE)</f>
        <v>0</v>
      </c>
      <c r="M793" s="2">
        <f>VLOOKUP(A793, Customer!A:O, 13, FALSE)</f>
        <v>1</v>
      </c>
      <c r="N793" s="2">
        <f>VLOOKUP(A793, Customer!A:O, 14, FALSE)</f>
        <v>0</v>
      </c>
      <c r="O793" s="2" t="str">
        <f>VLOOKUP(A793, Customer!A:O, 15, FALSE)</f>
        <v>State-Texas</v>
      </c>
      <c r="P793" s="2">
        <f>VLOOKUP(A793,Sales!A:N,2,FALSE)</f>
        <v>65</v>
      </c>
      <c r="Q793">
        <f>VLOOKUP(A793,Sales!A:N,3,FALSE)</f>
        <v>1937</v>
      </c>
      <c r="R793" s="2">
        <f>VLOOKUP(A793,Sales!A:N,4,FALSE)</f>
        <v>21</v>
      </c>
      <c r="S793" s="2">
        <f>VLOOKUP(A793,Sales!A:N,5,FALSE)</f>
        <v>323</v>
      </c>
      <c r="T793" s="2">
        <f>VLOOKUP(A793,Sales!A:N,6,FALSE)</f>
        <v>28</v>
      </c>
      <c r="U793" s="2">
        <f>VLOOKUP(A793,Sales!A:N,7,FALSE)</f>
        <v>21</v>
      </c>
      <c r="V793" s="2">
        <f>VLOOKUP(A793,Sales!A:N,8,FALSE)</f>
        <v>67</v>
      </c>
      <c r="W793" s="2">
        <f>VLOOKUP(A793,Sales!A:N,9,FALSE)</f>
        <v>2262</v>
      </c>
      <c r="X793" s="2">
        <f>VLOOKUP(A793,Sales!A:N,10,FALSE)</f>
        <v>1</v>
      </c>
      <c r="Y793" s="2">
        <f>VLOOKUP(A793,Sales!A:N,11,FALSE)</f>
        <v>4</v>
      </c>
      <c r="Z793" s="2">
        <f>VLOOKUP(A793,Sales!A:N,12,FALSE)</f>
        <v>3</v>
      </c>
      <c r="AA793" s="2">
        <f>VLOOKUP(A793,Sales!A:N,13,FALSE)</f>
        <v>6</v>
      </c>
      <c r="AB793" s="2">
        <f>VLOOKUP(A793,Sales!A:N,14,FALSE)</f>
        <v>2</v>
      </c>
      <c r="AC793" s="2">
        <f>VLOOKUP(A793,Campaigns!A:I,2,FALSE)</f>
        <v>0</v>
      </c>
      <c r="AD793" s="2">
        <f>VLOOKUP(A793,Campaigns!A:I,3,FALSE)</f>
        <v>0</v>
      </c>
      <c r="AE793" s="2">
        <f>VLOOKUP(A793,Campaigns!A:I,4,FALSE)</f>
        <v>1</v>
      </c>
      <c r="AF793" s="2">
        <f>VLOOKUP(A793,Campaigns!A:I,5,FALSE)</f>
        <v>0</v>
      </c>
      <c r="AG793" s="2">
        <f>VLOOKUP(A793,Campaigns!A:I,6,FALSE)</f>
        <v>0</v>
      </c>
      <c r="AH793" s="2">
        <f>VLOOKUP(A793,Campaigns!A:I,7,FALSE)</f>
        <v>0</v>
      </c>
      <c r="AI793" s="2">
        <f>VLOOKUP(A793,Campaigns!A:I,8,FALSE)</f>
        <v>0</v>
      </c>
      <c r="AJ793" s="19" t="str">
        <f>VLOOKUP(A793,Campaigns!A:I,9,FALSE)</f>
        <v>8/24/2020</v>
      </c>
    </row>
    <row r="794" spans="1:36">
      <c r="A794" s="2">
        <v>2784</v>
      </c>
      <c r="B794" s="2">
        <f>VLOOKUP(A794, Customer!A:O, 2, FALSE)</f>
        <v>163159</v>
      </c>
      <c r="C794" s="2">
        <f>VLOOKUP(A794, Customer!A:O, 3, FALSE)</f>
        <v>0</v>
      </c>
      <c r="D794" s="2">
        <f>VLOOKUP(A794, Customer!A:O, 4, FALSE)</f>
        <v>0</v>
      </c>
      <c r="E794" s="2">
        <f>VLOOKUP(A794, Customer!A:O, 5, FALSE)</f>
        <v>46</v>
      </c>
      <c r="F794" s="2">
        <f>VLOOKUP(A794, Customer!A:O, 6, FALSE)</f>
        <v>0</v>
      </c>
      <c r="G794" s="2">
        <f>VLOOKUP(A794, Customer!A:O, 7, FALSE)</f>
        <v>0</v>
      </c>
      <c r="H794" s="2">
        <f>VLOOKUP(A794, Customer!A:O, 8, FALSE)</f>
        <v>1</v>
      </c>
      <c r="I794" s="2">
        <f>VLOOKUP(A794, Customer!A:O, 9, FALSE)</f>
        <v>0</v>
      </c>
      <c r="J794" s="2">
        <f>VLOOKUP(A794, Customer!A:O, 10, FALSE)</f>
        <v>0</v>
      </c>
      <c r="K794" s="2">
        <f>VLOOKUP(A794, Customer!A:O, 11, FALSE)</f>
        <v>0</v>
      </c>
      <c r="L794" s="2">
        <f>VLOOKUP(A794, Customer!A:O, 12, FALSE)</f>
        <v>0</v>
      </c>
      <c r="M794" s="2">
        <f>VLOOKUP(A794, Customer!A:O, 13, FALSE)</f>
        <v>0</v>
      </c>
      <c r="N794" s="2">
        <f>VLOOKUP(A794, Customer!A:O, 14, FALSE)</f>
        <v>1</v>
      </c>
      <c r="O794" s="2" t="str">
        <f>VLOOKUP(A794, Customer!A:O, 15, FALSE)</f>
        <v>State-Florida</v>
      </c>
      <c r="P794" s="2">
        <f>VLOOKUP(A794,Sales!A:N,2,FALSE)</f>
        <v>74</v>
      </c>
      <c r="Q794">
        <f>VLOOKUP(A794,Sales!A:N,3,FALSE)</f>
        <v>2493</v>
      </c>
      <c r="R794" s="2">
        <f>VLOOKUP(A794,Sales!A:N,4,FALSE)</f>
        <v>88</v>
      </c>
      <c r="S794" s="2">
        <f>VLOOKUP(A794,Sales!A:N,5,FALSE)</f>
        <v>1514</v>
      </c>
      <c r="T794" s="2">
        <f>VLOOKUP(A794,Sales!A:N,6,FALSE)</f>
        <v>230</v>
      </c>
      <c r="U794" s="2">
        <f>VLOOKUP(A794,Sales!A:N,7,FALSE)</f>
        <v>222</v>
      </c>
      <c r="V794" s="2">
        <f>VLOOKUP(A794,Sales!A:N,8,FALSE)</f>
        <v>96</v>
      </c>
      <c r="W794" s="2">
        <f>VLOOKUP(A794,Sales!A:N,9,FALSE)</f>
        <v>4451</v>
      </c>
      <c r="X794" s="2">
        <f>VLOOKUP(A794,Sales!A:N,10,FALSE)</f>
        <v>1</v>
      </c>
      <c r="Y794" s="2">
        <f>VLOOKUP(A794,Sales!A:N,11,FALSE)</f>
        <v>3</v>
      </c>
      <c r="Z794" s="2">
        <f>VLOOKUP(A794,Sales!A:N,12,FALSE)</f>
        <v>5</v>
      </c>
      <c r="AA794" s="2">
        <f>VLOOKUP(A794,Sales!A:N,13,FALSE)</f>
        <v>8</v>
      </c>
      <c r="AB794" s="2">
        <f>VLOOKUP(A794,Sales!A:N,14,FALSE)</f>
        <v>3</v>
      </c>
      <c r="AC794" s="2">
        <f>VLOOKUP(A794,Campaigns!A:I,2,FALSE)</f>
        <v>1</v>
      </c>
      <c r="AD794" s="2">
        <f>VLOOKUP(A794,Campaigns!A:I,3,FALSE)</f>
        <v>0</v>
      </c>
      <c r="AE794" s="2">
        <f>VLOOKUP(A794,Campaigns!A:I,4,FALSE)</f>
        <v>0</v>
      </c>
      <c r="AF794" s="2">
        <f>VLOOKUP(A794,Campaigns!A:I,5,FALSE)</f>
        <v>0</v>
      </c>
      <c r="AG794" s="2">
        <f>VLOOKUP(A794,Campaigns!A:I,6,FALSE)</f>
        <v>0</v>
      </c>
      <c r="AH794" s="2">
        <f>VLOOKUP(A794,Campaigns!A:I,7,FALSE)</f>
        <v>0</v>
      </c>
      <c r="AI794" s="2">
        <f>VLOOKUP(A794,Campaigns!A:I,8,FALSE)</f>
        <v>0</v>
      </c>
      <c r="AJ794" s="19">
        <f>VLOOKUP(A794,Campaigns!A:I,9,FALSE)</f>
        <v>43803</v>
      </c>
    </row>
    <row r="795" spans="1:36">
      <c r="A795" s="2">
        <v>2905</v>
      </c>
      <c r="B795" s="2">
        <f>VLOOKUP(A795, Customer!A:O, 2, FALSE)</f>
        <v>161917</v>
      </c>
      <c r="C795" s="2">
        <f>VLOOKUP(A795, Customer!A:O, 3, FALSE)</f>
        <v>1</v>
      </c>
      <c r="D795" s="2">
        <f>VLOOKUP(A795, Customer!A:O, 4, FALSE)</f>
        <v>1</v>
      </c>
      <c r="E795" s="2">
        <f>VLOOKUP(A795, Customer!A:O, 5, FALSE)</f>
        <v>46</v>
      </c>
      <c r="F795" s="2">
        <f>VLOOKUP(A795, Customer!A:O, 6, FALSE)</f>
        <v>0</v>
      </c>
      <c r="G795" s="2">
        <f>VLOOKUP(A795, Customer!A:O, 7, FALSE)</f>
        <v>1</v>
      </c>
      <c r="H795" s="2">
        <f>VLOOKUP(A795, Customer!A:O, 8, FALSE)</f>
        <v>0</v>
      </c>
      <c r="I795" s="2">
        <f>VLOOKUP(A795, Customer!A:O, 9, FALSE)</f>
        <v>0</v>
      </c>
      <c r="J795" s="2">
        <f>VLOOKUP(A795, Customer!A:O, 10, FALSE)</f>
        <v>0</v>
      </c>
      <c r="K795" s="2">
        <f>VLOOKUP(A795, Customer!A:O, 11, FALSE)</f>
        <v>0</v>
      </c>
      <c r="L795" s="2">
        <f>VLOOKUP(A795, Customer!A:O, 12, FALSE)</f>
        <v>0</v>
      </c>
      <c r="M795" s="2">
        <f>VLOOKUP(A795, Customer!A:O, 13, FALSE)</f>
        <v>0</v>
      </c>
      <c r="N795" s="2">
        <f>VLOOKUP(A795, Customer!A:O, 14, FALSE)</f>
        <v>1</v>
      </c>
      <c r="O795" s="2" t="str">
        <f>VLOOKUP(A795, Customer!A:O, 15, FALSE)</f>
        <v>State-Illinois</v>
      </c>
      <c r="P795" s="2">
        <f>VLOOKUP(A795,Sales!A:N,2,FALSE)</f>
        <v>83</v>
      </c>
      <c r="Q795">
        <f>VLOOKUP(A795,Sales!A:N,3,FALSE)</f>
        <v>120</v>
      </c>
      <c r="R795" s="2">
        <f>VLOOKUP(A795,Sales!A:N,4,FALSE)</f>
        <v>10</v>
      </c>
      <c r="S795" s="2">
        <f>VLOOKUP(A795,Sales!A:N,5,FALSE)</f>
        <v>94</v>
      </c>
      <c r="T795" s="2">
        <f>VLOOKUP(A795,Sales!A:N,6,FALSE)</f>
        <v>5</v>
      </c>
      <c r="U795" s="2">
        <f>VLOOKUP(A795,Sales!A:N,7,FALSE)</f>
        <v>5</v>
      </c>
      <c r="V795" s="2">
        <f>VLOOKUP(A795,Sales!A:N,8,FALSE)</f>
        <v>3</v>
      </c>
      <c r="W795" s="2">
        <f>VLOOKUP(A795,Sales!A:N,9,FALSE)</f>
        <v>233</v>
      </c>
      <c r="X795" s="2">
        <f>VLOOKUP(A795,Sales!A:N,10,FALSE)</f>
        <v>1</v>
      </c>
      <c r="Y795" s="2">
        <f>VLOOKUP(A795,Sales!A:N,11,FALSE)</f>
        <v>2</v>
      </c>
      <c r="Z795" s="2">
        <f>VLOOKUP(A795,Sales!A:N,12,FALSE)</f>
        <v>0</v>
      </c>
      <c r="AA795" s="2">
        <f>VLOOKUP(A795,Sales!A:N,13,FALSE)</f>
        <v>4</v>
      </c>
      <c r="AB795" s="2">
        <f>VLOOKUP(A795,Sales!A:N,14,FALSE)</f>
        <v>5</v>
      </c>
      <c r="AC795" s="2">
        <f>VLOOKUP(A795,Campaigns!A:I,2,FALSE)</f>
        <v>0</v>
      </c>
      <c r="AD795" s="2">
        <f>VLOOKUP(A795,Campaigns!A:I,3,FALSE)</f>
        <v>0</v>
      </c>
      <c r="AE795" s="2">
        <f>VLOOKUP(A795,Campaigns!A:I,4,FALSE)</f>
        <v>0</v>
      </c>
      <c r="AF795" s="2">
        <f>VLOOKUP(A795,Campaigns!A:I,5,FALSE)</f>
        <v>0</v>
      </c>
      <c r="AG795" s="2">
        <f>VLOOKUP(A795,Campaigns!A:I,6,FALSE)</f>
        <v>0</v>
      </c>
      <c r="AH795" s="2">
        <f>VLOOKUP(A795,Campaigns!A:I,7,FALSE)</f>
        <v>0</v>
      </c>
      <c r="AI795" s="2">
        <f>VLOOKUP(A795,Campaigns!A:I,8,FALSE)</f>
        <v>0</v>
      </c>
      <c r="AJ795" s="19" t="str">
        <f>VLOOKUP(A795,Campaigns!A:I,9,FALSE)</f>
        <v>4/26/2020</v>
      </c>
    </row>
    <row r="796" spans="1:36">
      <c r="A796" s="2">
        <v>1471</v>
      </c>
      <c r="B796" s="2">
        <f>VLOOKUP(A796, Customer!A:O, 2, FALSE)</f>
        <v>160093</v>
      </c>
      <c r="C796" s="2">
        <f>VLOOKUP(A796, Customer!A:O, 3, FALSE)</f>
        <v>0</v>
      </c>
      <c r="D796" s="2">
        <f>VLOOKUP(A796, Customer!A:O, 4, FALSE)</f>
        <v>1</v>
      </c>
      <c r="E796" s="2">
        <f>VLOOKUP(A796, Customer!A:O, 5, FALSE)</f>
        <v>46</v>
      </c>
      <c r="F796" s="2">
        <f>VLOOKUP(A796, Customer!A:O, 6, FALSE)</f>
        <v>0</v>
      </c>
      <c r="G796" s="2">
        <f>VLOOKUP(A796, Customer!A:O, 7, FALSE)</f>
        <v>1</v>
      </c>
      <c r="H796" s="2">
        <f>VLOOKUP(A796, Customer!A:O, 8, FALSE)</f>
        <v>0</v>
      </c>
      <c r="I796" s="2">
        <f>VLOOKUP(A796, Customer!A:O, 9, FALSE)</f>
        <v>0</v>
      </c>
      <c r="J796" s="2">
        <f>VLOOKUP(A796, Customer!A:O, 10, FALSE)</f>
        <v>0</v>
      </c>
      <c r="K796" s="2">
        <f>VLOOKUP(A796, Customer!A:O, 11, FALSE)</f>
        <v>0</v>
      </c>
      <c r="L796" s="2">
        <f>VLOOKUP(A796, Customer!A:O, 12, FALSE)</f>
        <v>1</v>
      </c>
      <c r="M796" s="2">
        <f>VLOOKUP(A796, Customer!A:O, 13, FALSE)</f>
        <v>0</v>
      </c>
      <c r="N796" s="2">
        <f>VLOOKUP(A796, Customer!A:O, 14, FALSE)</f>
        <v>0</v>
      </c>
      <c r="O796" s="2" t="str">
        <f>VLOOKUP(A796, Customer!A:O, 15, FALSE)</f>
        <v>State-Illinois</v>
      </c>
      <c r="P796" s="2">
        <f>VLOOKUP(A796,Sales!A:N,2,FALSE)</f>
        <v>92</v>
      </c>
      <c r="Q796">
        <f>VLOOKUP(A796,Sales!A:N,3,FALSE)</f>
        <v>1337</v>
      </c>
      <c r="R796" s="2">
        <f>VLOOKUP(A796,Sales!A:N,4,FALSE)</f>
        <v>32</v>
      </c>
      <c r="S796" s="2">
        <f>VLOOKUP(A796,Sales!A:N,5,FALSE)</f>
        <v>290</v>
      </c>
      <c r="T796" s="2">
        <f>VLOOKUP(A796,Sales!A:N,6,FALSE)</f>
        <v>43</v>
      </c>
      <c r="U796" s="2">
        <f>VLOOKUP(A796,Sales!A:N,7,FALSE)</f>
        <v>16</v>
      </c>
      <c r="V796" s="2">
        <f>VLOOKUP(A796,Sales!A:N,8,FALSE)</f>
        <v>240</v>
      </c>
      <c r="W796" s="2">
        <f>VLOOKUP(A796,Sales!A:N,9,FALSE)</f>
        <v>1479</v>
      </c>
      <c r="X796" s="2">
        <f>VLOOKUP(A796,Sales!A:N,10,FALSE)</f>
        <v>2</v>
      </c>
      <c r="Y796" s="2">
        <f>VLOOKUP(A796,Sales!A:N,11,FALSE)</f>
        <v>7</v>
      </c>
      <c r="Z796" s="2">
        <f>VLOOKUP(A796,Sales!A:N,12,FALSE)</f>
        <v>2</v>
      </c>
      <c r="AA796" s="2">
        <f>VLOOKUP(A796,Sales!A:N,13,FALSE)</f>
        <v>10</v>
      </c>
      <c r="AB796" s="2">
        <f>VLOOKUP(A796,Sales!A:N,14,FALSE)</f>
        <v>6</v>
      </c>
      <c r="AC796" s="2">
        <f>VLOOKUP(A796,Campaigns!A:I,2,FALSE)</f>
        <v>0</v>
      </c>
      <c r="AD796" s="2">
        <f>VLOOKUP(A796,Campaigns!A:I,3,FALSE)</f>
        <v>0</v>
      </c>
      <c r="AE796" s="2">
        <f>VLOOKUP(A796,Campaigns!A:I,4,FALSE)</f>
        <v>0</v>
      </c>
      <c r="AF796" s="2">
        <f>VLOOKUP(A796,Campaigns!A:I,5,FALSE)</f>
        <v>0</v>
      </c>
      <c r="AG796" s="2">
        <f>VLOOKUP(A796,Campaigns!A:I,6,FALSE)</f>
        <v>0</v>
      </c>
      <c r="AH796" s="2">
        <f>VLOOKUP(A796,Campaigns!A:I,7,FALSE)</f>
        <v>0</v>
      </c>
      <c r="AI796" s="2">
        <f>VLOOKUP(A796,Campaigns!A:I,8,FALSE)</f>
        <v>0</v>
      </c>
      <c r="AJ796" s="19">
        <f>VLOOKUP(A796,Campaigns!A:I,9,FALSE)</f>
        <v>43477</v>
      </c>
    </row>
    <row r="797" spans="1:36">
      <c r="A797" s="2">
        <v>2622</v>
      </c>
      <c r="B797" s="2">
        <f>VLOOKUP(A797, Customer!A:O, 2, FALSE)</f>
        <v>158494</v>
      </c>
      <c r="C797" s="2">
        <f>VLOOKUP(A797, Customer!A:O, 3, FALSE)</f>
        <v>0</v>
      </c>
      <c r="D797" s="2">
        <f>VLOOKUP(A797, Customer!A:O, 4, FALSE)</f>
        <v>1</v>
      </c>
      <c r="E797" s="2">
        <f>VLOOKUP(A797, Customer!A:O, 5, FALSE)</f>
        <v>46</v>
      </c>
      <c r="F797" s="2">
        <f>VLOOKUP(A797, Customer!A:O, 6, FALSE)</f>
        <v>0</v>
      </c>
      <c r="G797" s="2">
        <f>VLOOKUP(A797, Customer!A:O, 7, FALSE)</f>
        <v>1</v>
      </c>
      <c r="H797" s="2">
        <f>VLOOKUP(A797, Customer!A:O, 8, FALSE)</f>
        <v>0</v>
      </c>
      <c r="I797" s="2">
        <f>VLOOKUP(A797, Customer!A:O, 9, FALSE)</f>
        <v>0</v>
      </c>
      <c r="J797" s="2">
        <f>VLOOKUP(A797, Customer!A:O, 10, FALSE)</f>
        <v>0</v>
      </c>
      <c r="K797" s="2">
        <f>VLOOKUP(A797, Customer!A:O, 11, FALSE)</f>
        <v>0</v>
      </c>
      <c r="L797" s="2">
        <f>VLOOKUP(A797, Customer!A:O, 12, FALSE)</f>
        <v>0</v>
      </c>
      <c r="M797" s="2">
        <f>VLOOKUP(A797, Customer!A:O, 13, FALSE)</f>
        <v>1</v>
      </c>
      <c r="N797" s="2">
        <f>VLOOKUP(A797, Customer!A:O, 14, FALSE)</f>
        <v>0</v>
      </c>
      <c r="O797" s="2" t="str">
        <f>VLOOKUP(A797, Customer!A:O, 15, FALSE)</f>
        <v>State-Florida</v>
      </c>
      <c r="P797" s="2">
        <f>VLOOKUP(A797,Sales!A:N,2,FALSE)</f>
        <v>56</v>
      </c>
      <c r="Q797">
        <f>VLOOKUP(A797,Sales!A:N,3,FALSE)</f>
        <v>807</v>
      </c>
      <c r="R797" s="2">
        <f>VLOOKUP(A797,Sales!A:N,4,FALSE)</f>
        <v>19</v>
      </c>
      <c r="S797" s="2">
        <f>VLOOKUP(A797,Sales!A:N,5,FALSE)</f>
        <v>184</v>
      </c>
      <c r="T797" s="2">
        <f>VLOOKUP(A797,Sales!A:N,6,FALSE)</f>
        <v>11</v>
      </c>
      <c r="U797" s="2">
        <f>VLOOKUP(A797,Sales!A:N,7,FALSE)</f>
        <v>0</v>
      </c>
      <c r="V797" s="2">
        <f>VLOOKUP(A797,Sales!A:N,8,FALSE)</f>
        <v>51</v>
      </c>
      <c r="W797" s="2">
        <f>VLOOKUP(A797,Sales!A:N,9,FALSE)</f>
        <v>970</v>
      </c>
      <c r="X797" s="2">
        <f>VLOOKUP(A797,Sales!A:N,10,FALSE)</f>
        <v>2</v>
      </c>
      <c r="Y797" s="2">
        <f>VLOOKUP(A797,Sales!A:N,11,FALSE)</f>
        <v>6</v>
      </c>
      <c r="Z797" s="2">
        <f>VLOOKUP(A797,Sales!A:N,12,FALSE)</f>
        <v>2</v>
      </c>
      <c r="AA797" s="2">
        <f>VLOOKUP(A797,Sales!A:N,13,FALSE)</f>
        <v>6</v>
      </c>
      <c r="AB797" s="2">
        <f>VLOOKUP(A797,Sales!A:N,14,FALSE)</f>
        <v>6</v>
      </c>
      <c r="AC797" s="2">
        <f>VLOOKUP(A797,Campaigns!A:I,2,FALSE)</f>
        <v>0</v>
      </c>
      <c r="AD797" s="2">
        <f>VLOOKUP(A797,Campaigns!A:I,3,FALSE)</f>
        <v>0</v>
      </c>
      <c r="AE797" s="2">
        <f>VLOOKUP(A797,Campaigns!A:I,4,FALSE)</f>
        <v>0</v>
      </c>
      <c r="AF797" s="2">
        <f>VLOOKUP(A797,Campaigns!A:I,5,FALSE)</f>
        <v>0</v>
      </c>
      <c r="AG797" s="2">
        <f>VLOOKUP(A797,Campaigns!A:I,6,FALSE)</f>
        <v>0</v>
      </c>
      <c r="AH797" s="2">
        <f>VLOOKUP(A797,Campaigns!A:I,7,FALSE)</f>
        <v>0</v>
      </c>
      <c r="AI797" s="2">
        <f>VLOOKUP(A797,Campaigns!A:I,8,FALSE)</f>
        <v>0</v>
      </c>
      <c r="AJ797" s="19" t="str">
        <f>VLOOKUP(A797,Campaigns!A:I,9,FALSE)</f>
        <v>5/18/2020</v>
      </c>
    </row>
    <row r="798" spans="1:36">
      <c r="A798" s="2">
        <v>2138</v>
      </c>
      <c r="B798" s="2">
        <f>VLOOKUP(A798, Customer!A:O, 2, FALSE)</f>
        <v>156715</v>
      </c>
      <c r="C798" s="2">
        <f>VLOOKUP(A798, Customer!A:O, 3, FALSE)</f>
        <v>0</v>
      </c>
      <c r="D798" s="2">
        <f>VLOOKUP(A798, Customer!A:O, 4, FALSE)</f>
        <v>0</v>
      </c>
      <c r="E798" s="2">
        <f>VLOOKUP(A798, Customer!A:O, 5, FALSE)</f>
        <v>46</v>
      </c>
      <c r="F798" s="2">
        <f>VLOOKUP(A798, Customer!A:O, 6, FALSE)</f>
        <v>0</v>
      </c>
      <c r="G798" s="2">
        <f>VLOOKUP(A798, Customer!A:O, 7, FALSE)</f>
        <v>0</v>
      </c>
      <c r="H798" s="2">
        <f>VLOOKUP(A798, Customer!A:O, 8, FALSE)</f>
        <v>0</v>
      </c>
      <c r="I798" s="2">
        <f>VLOOKUP(A798, Customer!A:O, 9, FALSE)</f>
        <v>1</v>
      </c>
      <c r="J798" s="2">
        <f>VLOOKUP(A798, Customer!A:O, 10, FALSE)</f>
        <v>0</v>
      </c>
      <c r="K798" s="2">
        <f>VLOOKUP(A798, Customer!A:O, 11, FALSE)</f>
        <v>0</v>
      </c>
      <c r="L798" s="2">
        <f>VLOOKUP(A798, Customer!A:O, 12, FALSE)</f>
        <v>1</v>
      </c>
      <c r="M798" s="2">
        <f>VLOOKUP(A798, Customer!A:O, 13, FALSE)</f>
        <v>0</v>
      </c>
      <c r="N798" s="2">
        <f>VLOOKUP(A798, Customer!A:O, 14, FALSE)</f>
        <v>0</v>
      </c>
      <c r="O798" s="2" t="str">
        <f>VLOOKUP(A798, Customer!A:O, 15, FALSE)</f>
        <v>State-New York</v>
      </c>
      <c r="P798" s="2">
        <f>VLOOKUP(A798,Sales!A:N,2,FALSE)</f>
        <v>52</v>
      </c>
      <c r="Q798">
        <f>VLOOKUP(A798,Sales!A:N,3,FALSE)</f>
        <v>713</v>
      </c>
      <c r="R798" s="2">
        <f>VLOOKUP(A798,Sales!A:N,4,FALSE)</f>
        <v>290</v>
      </c>
      <c r="S798" s="2">
        <f>VLOOKUP(A798,Sales!A:N,5,FALSE)</f>
        <v>660</v>
      </c>
      <c r="T798" s="2">
        <f>VLOOKUP(A798,Sales!A:N,6,FALSE)</f>
        <v>655</v>
      </c>
      <c r="U798" s="2">
        <f>VLOOKUP(A798,Sales!A:N,7,FALSE)</f>
        <v>475</v>
      </c>
      <c r="V798" s="2">
        <f>VLOOKUP(A798,Sales!A:N,8,FALSE)</f>
        <v>25</v>
      </c>
      <c r="W798" s="2">
        <f>VLOOKUP(A798,Sales!A:N,9,FALSE)</f>
        <v>2769</v>
      </c>
      <c r="X798" s="2">
        <f>VLOOKUP(A798,Sales!A:N,10,FALSE)</f>
        <v>1</v>
      </c>
      <c r="Y798" s="2">
        <f>VLOOKUP(A798,Sales!A:N,11,FALSE)</f>
        <v>7</v>
      </c>
      <c r="Z798" s="2">
        <f>VLOOKUP(A798,Sales!A:N,12,FALSE)</f>
        <v>3</v>
      </c>
      <c r="AA798" s="2">
        <f>VLOOKUP(A798,Sales!A:N,13,FALSE)</f>
        <v>4</v>
      </c>
      <c r="AB798" s="2">
        <f>VLOOKUP(A798,Sales!A:N,14,FALSE)</f>
        <v>4</v>
      </c>
      <c r="AC798" s="2">
        <f>VLOOKUP(A798,Campaigns!A:I,2,FALSE)</f>
        <v>0</v>
      </c>
      <c r="AD798" s="2">
        <f>VLOOKUP(A798,Campaigns!A:I,3,FALSE)</f>
        <v>0</v>
      </c>
      <c r="AE798" s="2">
        <f>VLOOKUP(A798,Campaigns!A:I,4,FALSE)</f>
        <v>0</v>
      </c>
      <c r="AF798" s="2">
        <f>VLOOKUP(A798,Campaigns!A:I,5,FALSE)</f>
        <v>0</v>
      </c>
      <c r="AG798" s="2">
        <f>VLOOKUP(A798,Campaigns!A:I,6,FALSE)</f>
        <v>0</v>
      </c>
      <c r="AH798" s="2">
        <f>VLOOKUP(A798,Campaigns!A:I,7,FALSE)</f>
        <v>0</v>
      </c>
      <c r="AI798" s="2">
        <f>VLOOKUP(A798,Campaigns!A:I,8,FALSE)</f>
        <v>0</v>
      </c>
      <c r="AJ798" s="19">
        <f>VLOOKUP(A798,Campaigns!A:I,9,FALSE)</f>
        <v>43804</v>
      </c>
    </row>
    <row r="799" spans="1:36">
      <c r="A799" s="2">
        <v>3059</v>
      </c>
      <c r="B799" s="2">
        <f>VLOOKUP(A799, Customer!A:O, 2, FALSE)</f>
        <v>153367</v>
      </c>
      <c r="C799" s="2">
        <f>VLOOKUP(A799, Customer!A:O, 3, FALSE)</f>
        <v>1</v>
      </c>
      <c r="D799" s="2">
        <f>VLOOKUP(A799, Customer!A:O, 4, FALSE)</f>
        <v>1</v>
      </c>
      <c r="E799" s="2">
        <f>VLOOKUP(A799, Customer!A:O, 5, FALSE)</f>
        <v>46</v>
      </c>
      <c r="F799" s="2">
        <f>VLOOKUP(A799, Customer!A:O, 6, FALSE)</f>
        <v>1</v>
      </c>
      <c r="G799" s="2">
        <f>VLOOKUP(A799, Customer!A:O, 7, FALSE)</f>
        <v>0</v>
      </c>
      <c r="H799" s="2">
        <f>VLOOKUP(A799, Customer!A:O, 8, FALSE)</f>
        <v>0</v>
      </c>
      <c r="I799" s="2">
        <f>VLOOKUP(A799, Customer!A:O, 9, FALSE)</f>
        <v>0</v>
      </c>
      <c r="J799" s="2">
        <f>VLOOKUP(A799, Customer!A:O, 10, FALSE)</f>
        <v>0</v>
      </c>
      <c r="K799" s="2">
        <f>VLOOKUP(A799, Customer!A:O, 11, FALSE)</f>
        <v>0</v>
      </c>
      <c r="L799" s="2">
        <f>VLOOKUP(A799, Customer!A:O, 12, FALSE)</f>
        <v>0</v>
      </c>
      <c r="M799" s="2">
        <f>VLOOKUP(A799, Customer!A:O, 13, FALSE)</f>
        <v>1</v>
      </c>
      <c r="N799" s="2">
        <f>VLOOKUP(A799, Customer!A:O, 14, FALSE)</f>
        <v>0</v>
      </c>
      <c r="O799" s="2" t="str">
        <f>VLOOKUP(A799, Customer!A:O, 15, FALSE)</f>
        <v>State-California</v>
      </c>
      <c r="P799" s="2">
        <f>VLOOKUP(A799,Sales!A:N,2,FALSE)</f>
        <v>2</v>
      </c>
      <c r="Q799">
        <f>VLOOKUP(A799,Sales!A:N,3,FALSE)</f>
        <v>658</v>
      </c>
      <c r="R799" s="2">
        <f>VLOOKUP(A799,Sales!A:N,4,FALSE)</f>
        <v>20</v>
      </c>
      <c r="S799" s="2">
        <f>VLOOKUP(A799,Sales!A:N,5,FALSE)</f>
        <v>402</v>
      </c>
      <c r="T799" s="2">
        <f>VLOOKUP(A799,Sales!A:N,6,FALSE)</f>
        <v>29</v>
      </c>
      <c r="U799" s="2">
        <f>VLOOKUP(A799,Sales!A:N,7,FALSE)</f>
        <v>9</v>
      </c>
      <c r="V799" s="2">
        <f>VLOOKUP(A799,Sales!A:N,8,FALSE)</f>
        <v>32</v>
      </c>
      <c r="W799" s="2">
        <f>VLOOKUP(A799,Sales!A:N,9,FALSE)</f>
        <v>1086</v>
      </c>
      <c r="X799" s="2">
        <f>VLOOKUP(A799,Sales!A:N,10,FALSE)</f>
        <v>7</v>
      </c>
      <c r="Y799" s="2">
        <f>VLOOKUP(A799,Sales!A:N,11,FALSE)</f>
        <v>5</v>
      </c>
      <c r="Z799" s="2">
        <f>VLOOKUP(A799,Sales!A:N,12,FALSE)</f>
        <v>1</v>
      </c>
      <c r="AA799" s="2">
        <f>VLOOKUP(A799,Sales!A:N,13,FALSE)</f>
        <v>8</v>
      </c>
      <c r="AB799" s="2">
        <f>VLOOKUP(A799,Sales!A:N,14,FALSE)</f>
        <v>7</v>
      </c>
      <c r="AC799" s="2">
        <f>VLOOKUP(A799,Campaigns!A:I,2,FALSE)</f>
        <v>0</v>
      </c>
      <c r="AD799" s="2">
        <f>VLOOKUP(A799,Campaigns!A:I,3,FALSE)</f>
        <v>0</v>
      </c>
      <c r="AE799" s="2">
        <f>VLOOKUP(A799,Campaigns!A:I,4,FALSE)</f>
        <v>0</v>
      </c>
      <c r="AF799" s="2">
        <f>VLOOKUP(A799,Campaigns!A:I,5,FALSE)</f>
        <v>0</v>
      </c>
      <c r="AG799" s="2">
        <f>VLOOKUP(A799,Campaigns!A:I,6,FALSE)</f>
        <v>0</v>
      </c>
      <c r="AH799" s="2">
        <f>VLOOKUP(A799,Campaigns!A:I,7,FALSE)</f>
        <v>0</v>
      </c>
      <c r="AI799" s="2">
        <f>VLOOKUP(A799,Campaigns!A:I,8,FALSE)</f>
        <v>1</v>
      </c>
      <c r="AJ799" s="19">
        <f>VLOOKUP(A799,Campaigns!A:I,9,FALSE)</f>
        <v>43953</v>
      </c>
    </row>
    <row r="800" spans="1:36">
      <c r="A800" s="2">
        <v>2342</v>
      </c>
      <c r="B800" s="2">
        <f>VLOOKUP(A800, Customer!A:O, 2, FALSE)</f>
        <v>153034</v>
      </c>
      <c r="C800" s="2">
        <f>VLOOKUP(A800, Customer!A:O, 3, FALSE)</f>
        <v>1</v>
      </c>
      <c r="D800" s="2">
        <f>VLOOKUP(A800, Customer!A:O, 4, FALSE)</f>
        <v>1</v>
      </c>
      <c r="E800" s="2">
        <f>VLOOKUP(A800, Customer!A:O, 5, FALSE)</f>
        <v>46</v>
      </c>
      <c r="F800" s="2">
        <f>VLOOKUP(A800, Customer!A:O, 6, FALSE)</f>
        <v>1</v>
      </c>
      <c r="G800" s="2">
        <f>VLOOKUP(A800, Customer!A:O, 7, FALSE)</f>
        <v>0</v>
      </c>
      <c r="H800" s="2">
        <f>VLOOKUP(A800, Customer!A:O, 8, FALSE)</f>
        <v>0</v>
      </c>
      <c r="I800" s="2">
        <f>VLOOKUP(A800, Customer!A:O, 9, FALSE)</f>
        <v>0</v>
      </c>
      <c r="J800" s="2">
        <f>VLOOKUP(A800, Customer!A:O, 10, FALSE)</f>
        <v>0</v>
      </c>
      <c r="K800" s="2">
        <f>VLOOKUP(A800, Customer!A:O, 11, FALSE)</f>
        <v>0</v>
      </c>
      <c r="L800" s="2">
        <f>VLOOKUP(A800, Customer!A:O, 12, FALSE)</f>
        <v>1</v>
      </c>
      <c r="M800" s="2">
        <f>VLOOKUP(A800, Customer!A:O, 13, FALSE)</f>
        <v>0</v>
      </c>
      <c r="N800" s="2">
        <f>VLOOKUP(A800, Customer!A:O, 14, FALSE)</f>
        <v>0</v>
      </c>
      <c r="O800" s="2" t="str">
        <f>VLOOKUP(A800, Customer!A:O, 15, FALSE)</f>
        <v>State-New York</v>
      </c>
      <c r="P800" s="2">
        <f>VLOOKUP(A800,Sales!A:N,2,FALSE)</f>
        <v>30</v>
      </c>
      <c r="Q800">
        <f>VLOOKUP(A800,Sales!A:N,3,FALSE)</f>
        <v>462</v>
      </c>
      <c r="R800" s="2">
        <f>VLOOKUP(A800,Sales!A:N,4,FALSE)</f>
        <v>43</v>
      </c>
      <c r="S800" s="2">
        <f>VLOOKUP(A800,Sales!A:N,5,FALSE)</f>
        <v>566</v>
      </c>
      <c r="T800" s="2">
        <f>VLOOKUP(A800,Sales!A:N,6,FALSE)</f>
        <v>43</v>
      </c>
      <c r="U800" s="2">
        <f>VLOOKUP(A800,Sales!A:N,7,FALSE)</f>
        <v>32</v>
      </c>
      <c r="V800" s="2">
        <f>VLOOKUP(A800,Sales!A:N,8,FALSE)</f>
        <v>144</v>
      </c>
      <c r="W800" s="2">
        <f>VLOOKUP(A800,Sales!A:N,9,FALSE)</f>
        <v>1001</v>
      </c>
      <c r="X800" s="2">
        <f>VLOOKUP(A800,Sales!A:N,10,FALSE)</f>
        <v>8</v>
      </c>
      <c r="Y800" s="2">
        <f>VLOOKUP(A800,Sales!A:N,11,FALSE)</f>
        <v>6</v>
      </c>
      <c r="Z800" s="2">
        <f>VLOOKUP(A800,Sales!A:N,12,FALSE)</f>
        <v>1</v>
      </c>
      <c r="AA800" s="2">
        <f>VLOOKUP(A800,Sales!A:N,13,FALSE)</f>
        <v>7</v>
      </c>
      <c r="AB800" s="2">
        <f>VLOOKUP(A800,Sales!A:N,14,FALSE)</f>
        <v>8</v>
      </c>
      <c r="AC800" s="2">
        <f>VLOOKUP(A800,Campaigns!A:I,2,FALSE)</f>
        <v>0</v>
      </c>
      <c r="AD800" s="2">
        <f>VLOOKUP(A800,Campaigns!A:I,3,FALSE)</f>
        <v>0</v>
      </c>
      <c r="AE800" s="2">
        <f>VLOOKUP(A800,Campaigns!A:I,4,FALSE)</f>
        <v>0</v>
      </c>
      <c r="AF800" s="2">
        <f>VLOOKUP(A800,Campaigns!A:I,5,FALSE)</f>
        <v>0</v>
      </c>
      <c r="AG800" s="2">
        <f>VLOOKUP(A800,Campaigns!A:I,6,FALSE)</f>
        <v>0</v>
      </c>
      <c r="AH800" s="2">
        <f>VLOOKUP(A800,Campaigns!A:I,7,FALSE)</f>
        <v>0</v>
      </c>
      <c r="AI800" s="2">
        <f>VLOOKUP(A800,Campaigns!A:I,8,FALSE)</f>
        <v>0</v>
      </c>
      <c r="AJ800" s="19">
        <f>VLOOKUP(A800,Campaigns!A:I,9,FALSE)</f>
        <v>43566</v>
      </c>
    </row>
    <row r="801" spans="1:36">
      <c r="A801" s="2">
        <v>2116</v>
      </c>
      <c r="B801" s="2">
        <f>VLOOKUP(A801, Customer!A:O, 2, FALSE)</f>
        <v>149669</v>
      </c>
      <c r="C801" s="2">
        <f>VLOOKUP(A801, Customer!A:O, 3, FALSE)</f>
        <v>1</v>
      </c>
      <c r="D801" s="2">
        <f>VLOOKUP(A801, Customer!A:O, 4, FALSE)</f>
        <v>0</v>
      </c>
      <c r="E801" s="2">
        <f>VLOOKUP(A801, Customer!A:O, 5, FALSE)</f>
        <v>46</v>
      </c>
      <c r="F801" s="2">
        <f>VLOOKUP(A801, Customer!A:O, 6, FALSE)</f>
        <v>0</v>
      </c>
      <c r="G801" s="2">
        <f>VLOOKUP(A801, Customer!A:O, 7, FALSE)</f>
        <v>0</v>
      </c>
      <c r="H801" s="2">
        <f>VLOOKUP(A801, Customer!A:O, 8, FALSE)</f>
        <v>0</v>
      </c>
      <c r="I801" s="2">
        <f>VLOOKUP(A801, Customer!A:O, 9, FALSE)</f>
        <v>1</v>
      </c>
      <c r="J801" s="2">
        <f>VLOOKUP(A801, Customer!A:O, 10, FALSE)</f>
        <v>0</v>
      </c>
      <c r="K801" s="2">
        <f>VLOOKUP(A801, Customer!A:O, 11, FALSE)</f>
        <v>0</v>
      </c>
      <c r="L801" s="2">
        <f>VLOOKUP(A801, Customer!A:O, 12, FALSE)</f>
        <v>0</v>
      </c>
      <c r="M801" s="2">
        <f>VLOOKUP(A801, Customer!A:O, 13, FALSE)</f>
        <v>0</v>
      </c>
      <c r="N801" s="2">
        <f>VLOOKUP(A801, Customer!A:O, 14, FALSE)</f>
        <v>0</v>
      </c>
      <c r="O801" s="2" t="str">
        <f>VLOOKUP(A801, Customer!A:O, 15, FALSE)</f>
        <v>State-Other</v>
      </c>
      <c r="P801" s="2">
        <f>VLOOKUP(A801,Sales!A:N,2,FALSE)</f>
        <v>97</v>
      </c>
      <c r="Q801">
        <f>VLOOKUP(A801,Sales!A:N,3,FALSE)</f>
        <v>500</v>
      </c>
      <c r="R801" s="2">
        <f>VLOOKUP(A801,Sales!A:N,4,FALSE)</f>
        <v>15</v>
      </c>
      <c r="S801" s="2">
        <f>VLOOKUP(A801,Sales!A:N,5,FALSE)</f>
        <v>322</v>
      </c>
      <c r="T801" s="2">
        <f>VLOOKUP(A801,Sales!A:N,6,FALSE)</f>
        <v>33</v>
      </c>
      <c r="U801" s="2">
        <f>VLOOKUP(A801,Sales!A:N,7,FALSE)</f>
        <v>24</v>
      </c>
      <c r="V801" s="2">
        <f>VLOOKUP(A801,Sales!A:N,8,FALSE)</f>
        <v>87</v>
      </c>
      <c r="W801" s="2">
        <f>VLOOKUP(A801,Sales!A:N,9,FALSE)</f>
        <v>808</v>
      </c>
      <c r="X801" s="2">
        <f>VLOOKUP(A801,Sales!A:N,10,FALSE)</f>
        <v>2</v>
      </c>
      <c r="Y801" s="2">
        <f>VLOOKUP(A801,Sales!A:N,11,FALSE)</f>
        <v>5</v>
      </c>
      <c r="Z801" s="2">
        <f>VLOOKUP(A801,Sales!A:N,12,FALSE)</f>
        <v>1</v>
      </c>
      <c r="AA801" s="2">
        <f>VLOOKUP(A801,Sales!A:N,13,FALSE)</f>
        <v>6</v>
      </c>
      <c r="AB801" s="2">
        <f>VLOOKUP(A801,Sales!A:N,14,FALSE)</f>
        <v>6</v>
      </c>
      <c r="AC801" s="2">
        <f>VLOOKUP(A801,Campaigns!A:I,2,FALSE)</f>
        <v>0</v>
      </c>
      <c r="AD801" s="2">
        <f>VLOOKUP(A801,Campaigns!A:I,3,FALSE)</f>
        <v>0</v>
      </c>
      <c r="AE801" s="2">
        <f>VLOOKUP(A801,Campaigns!A:I,4,FALSE)</f>
        <v>0</v>
      </c>
      <c r="AF801" s="2">
        <f>VLOOKUP(A801,Campaigns!A:I,5,FALSE)</f>
        <v>0</v>
      </c>
      <c r="AG801" s="2">
        <f>VLOOKUP(A801,Campaigns!A:I,6,FALSE)</f>
        <v>0</v>
      </c>
      <c r="AH801" s="2">
        <f>VLOOKUP(A801,Campaigns!A:I,7,FALSE)</f>
        <v>0</v>
      </c>
      <c r="AI801" s="2">
        <f>VLOOKUP(A801,Campaigns!A:I,8,FALSE)</f>
        <v>0</v>
      </c>
      <c r="AJ801" s="19" t="str">
        <f>VLOOKUP(A801,Campaigns!A:I,9,FALSE)</f>
        <v>10/28/2020</v>
      </c>
    </row>
    <row r="802" spans="1:36">
      <c r="A802" s="2">
        <v>1831</v>
      </c>
      <c r="B802" s="2">
        <f>VLOOKUP(A802, Customer!A:O, 2, FALSE)</f>
        <v>149166</v>
      </c>
      <c r="C802" s="2">
        <f>VLOOKUP(A802, Customer!A:O, 3, FALSE)</f>
        <v>0</v>
      </c>
      <c r="D802" s="2">
        <f>VLOOKUP(A802, Customer!A:O, 4, FALSE)</f>
        <v>1</v>
      </c>
      <c r="E802" s="2">
        <f>VLOOKUP(A802, Customer!A:O, 5, FALSE)</f>
        <v>46</v>
      </c>
      <c r="F802" s="2">
        <f>VLOOKUP(A802, Customer!A:O, 6, FALSE)</f>
        <v>0</v>
      </c>
      <c r="G802" s="2">
        <f>VLOOKUP(A802, Customer!A:O, 7, FALSE)</f>
        <v>0</v>
      </c>
      <c r="H802" s="2">
        <f>VLOOKUP(A802, Customer!A:O, 8, FALSE)</f>
        <v>1</v>
      </c>
      <c r="I802" s="2">
        <f>VLOOKUP(A802, Customer!A:O, 9, FALSE)</f>
        <v>0</v>
      </c>
      <c r="J802" s="2">
        <f>VLOOKUP(A802, Customer!A:O, 10, FALSE)</f>
        <v>0</v>
      </c>
      <c r="K802" s="2">
        <f>VLOOKUP(A802, Customer!A:O, 11, FALSE)</f>
        <v>0</v>
      </c>
      <c r="L802" s="2">
        <f>VLOOKUP(A802, Customer!A:O, 12, FALSE)</f>
        <v>1</v>
      </c>
      <c r="M802" s="2">
        <f>VLOOKUP(A802, Customer!A:O, 13, FALSE)</f>
        <v>0</v>
      </c>
      <c r="N802" s="2">
        <f>VLOOKUP(A802, Customer!A:O, 14, FALSE)</f>
        <v>0</v>
      </c>
      <c r="O802" s="2" t="str">
        <f>VLOOKUP(A802, Customer!A:O, 15, FALSE)</f>
        <v>State-Illinois</v>
      </c>
      <c r="P802" s="2">
        <f>VLOOKUP(A802,Sales!A:N,2,FALSE)</f>
        <v>17</v>
      </c>
      <c r="Q802">
        <f>VLOOKUP(A802,Sales!A:N,3,FALSE)</f>
        <v>680</v>
      </c>
      <c r="R802" s="2">
        <f>VLOOKUP(A802,Sales!A:N,4,FALSE)</f>
        <v>6</v>
      </c>
      <c r="S802" s="2">
        <f>VLOOKUP(A802,Sales!A:N,5,FALSE)</f>
        <v>76</v>
      </c>
      <c r="T802" s="2">
        <f>VLOOKUP(A802,Sales!A:N,6,FALSE)</f>
        <v>21</v>
      </c>
      <c r="U802" s="2">
        <f>VLOOKUP(A802,Sales!A:N,7,FALSE)</f>
        <v>0</v>
      </c>
      <c r="V802" s="2">
        <f>VLOOKUP(A802,Sales!A:N,8,FALSE)</f>
        <v>334</v>
      </c>
      <c r="W802" s="2">
        <f>VLOOKUP(A802,Sales!A:N,9,FALSE)</f>
        <v>449</v>
      </c>
      <c r="X802" s="2">
        <f>VLOOKUP(A802,Sales!A:N,10,FALSE)</f>
        <v>2</v>
      </c>
      <c r="Y802" s="2">
        <f>VLOOKUP(A802,Sales!A:N,11,FALSE)</f>
        <v>5</v>
      </c>
      <c r="Z802" s="2">
        <f>VLOOKUP(A802,Sales!A:N,12,FALSE)</f>
        <v>3</v>
      </c>
      <c r="AA802" s="2">
        <f>VLOOKUP(A802,Sales!A:N,13,FALSE)</f>
        <v>3</v>
      </c>
      <c r="AB802" s="2">
        <f>VLOOKUP(A802,Sales!A:N,14,FALSE)</f>
        <v>6</v>
      </c>
      <c r="AC802" s="2">
        <f>VLOOKUP(A802,Campaigns!A:I,2,FALSE)</f>
        <v>0</v>
      </c>
      <c r="AD802" s="2">
        <f>VLOOKUP(A802,Campaigns!A:I,3,FALSE)</f>
        <v>0</v>
      </c>
      <c r="AE802" s="2">
        <f>VLOOKUP(A802,Campaigns!A:I,4,FALSE)</f>
        <v>0</v>
      </c>
      <c r="AF802" s="2">
        <f>VLOOKUP(A802,Campaigns!A:I,5,FALSE)</f>
        <v>0</v>
      </c>
      <c r="AG802" s="2">
        <f>VLOOKUP(A802,Campaigns!A:I,6,FALSE)</f>
        <v>0</v>
      </c>
      <c r="AH802" s="2">
        <f>VLOOKUP(A802,Campaigns!A:I,7,FALSE)</f>
        <v>0</v>
      </c>
      <c r="AI802" s="2">
        <f>VLOOKUP(A802,Campaigns!A:I,8,FALSE)</f>
        <v>0</v>
      </c>
      <c r="AJ802" s="19" t="str">
        <f>VLOOKUP(A802,Campaigns!A:I,9,FALSE)</f>
        <v>11/18/2019</v>
      </c>
    </row>
    <row r="803" spans="1:36">
      <c r="A803" s="2">
        <v>2808</v>
      </c>
      <c r="B803" s="2">
        <f>VLOOKUP(A803, Customer!A:O, 2, FALSE)</f>
        <v>148186</v>
      </c>
      <c r="C803" s="2">
        <f>VLOOKUP(A803, Customer!A:O, 3, FALSE)</f>
        <v>1</v>
      </c>
      <c r="D803" s="2">
        <f>VLOOKUP(A803, Customer!A:O, 4, FALSE)</f>
        <v>0</v>
      </c>
      <c r="E803" s="2">
        <f>VLOOKUP(A803, Customer!A:O, 5, FALSE)</f>
        <v>46</v>
      </c>
      <c r="F803" s="2">
        <f>VLOOKUP(A803, Customer!A:O, 6, FALSE)</f>
        <v>0</v>
      </c>
      <c r="G803" s="2">
        <f>VLOOKUP(A803, Customer!A:O, 7, FALSE)</f>
        <v>0</v>
      </c>
      <c r="H803" s="2">
        <f>VLOOKUP(A803, Customer!A:O, 8, FALSE)</f>
        <v>0</v>
      </c>
      <c r="I803" s="2">
        <f>VLOOKUP(A803, Customer!A:O, 9, FALSE)</f>
        <v>1</v>
      </c>
      <c r="J803" s="2">
        <f>VLOOKUP(A803, Customer!A:O, 10, FALSE)</f>
        <v>0</v>
      </c>
      <c r="K803" s="2">
        <f>VLOOKUP(A803, Customer!A:O, 11, FALSE)</f>
        <v>0</v>
      </c>
      <c r="L803" s="2">
        <f>VLOOKUP(A803, Customer!A:O, 12, FALSE)</f>
        <v>1</v>
      </c>
      <c r="M803" s="2">
        <f>VLOOKUP(A803, Customer!A:O, 13, FALSE)</f>
        <v>0</v>
      </c>
      <c r="N803" s="2">
        <f>VLOOKUP(A803, Customer!A:O, 14, FALSE)</f>
        <v>0</v>
      </c>
      <c r="O803" s="2" t="str">
        <f>VLOOKUP(A803, Customer!A:O, 15, FALSE)</f>
        <v>State-Florida</v>
      </c>
      <c r="P803" s="2">
        <f>VLOOKUP(A803,Sales!A:N,2,FALSE)</f>
        <v>39</v>
      </c>
      <c r="Q803">
        <f>VLOOKUP(A803,Sales!A:N,3,FALSE)</f>
        <v>298</v>
      </c>
      <c r="R803" s="2">
        <f>VLOOKUP(A803,Sales!A:N,4,FALSE)</f>
        <v>9</v>
      </c>
      <c r="S803" s="2">
        <f>VLOOKUP(A803,Sales!A:N,5,FALSE)</f>
        <v>203</v>
      </c>
      <c r="T803" s="2">
        <f>VLOOKUP(A803,Sales!A:N,6,FALSE)</f>
        <v>37</v>
      </c>
      <c r="U803" s="2">
        <f>VLOOKUP(A803,Sales!A:N,7,FALSE)</f>
        <v>22</v>
      </c>
      <c r="V803" s="2">
        <f>VLOOKUP(A803,Sales!A:N,8,FALSE)</f>
        <v>105</v>
      </c>
      <c r="W803" s="2">
        <f>VLOOKUP(A803,Sales!A:N,9,FALSE)</f>
        <v>464</v>
      </c>
      <c r="X803" s="2">
        <f>VLOOKUP(A803,Sales!A:N,10,FALSE)</f>
        <v>3</v>
      </c>
      <c r="Y803" s="2">
        <f>VLOOKUP(A803,Sales!A:N,11,FALSE)</f>
        <v>4</v>
      </c>
      <c r="Z803" s="2">
        <f>VLOOKUP(A803,Sales!A:N,12,FALSE)</f>
        <v>1</v>
      </c>
      <c r="AA803" s="2">
        <f>VLOOKUP(A803,Sales!A:N,13,FALSE)</f>
        <v>4</v>
      </c>
      <c r="AB803" s="2">
        <f>VLOOKUP(A803,Sales!A:N,14,FALSE)</f>
        <v>7</v>
      </c>
      <c r="AC803" s="2">
        <f>VLOOKUP(A803,Campaigns!A:I,2,FALSE)</f>
        <v>0</v>
      </c>
      <c r="AD803" s="2">
        <f>VLOOKUP(A803,Campaigns!A:I,3,FALSE)</f>
        <v>0</v>
      </c>
      <c r="AE803" s="2">
        <f>VLOOKUP(A803,Campaigns!A:I,4,FALSE)</f>
        <v>0</v>
      </c>
      <c r="AF803" s="2">
        <f>VLOOKUP(A803,Campaigns!A:I,5,FALSE)</f>
        <v>0</v>
      </c>
      <c r="AG803" s="2">
        <f>VLOOKUP(A803,Campaigns!A:I,6,FALSE)</f>
        <v>0</v>
      </c>
      <c r="AH803" s="2">
        <f>VLOOKUP(A803,Campaigns!A:I,7,FALSE)</f>
        <v>0</v>
      </c>
      <c r="AI803" s="2">
        <f>VLOOKUP(A803,Campaigns!A:I,8,FALSE)</f>
        <v>0</v>
      </c>
      <c r="AJ803" s="19" t="str">
        <f>VLOOKUP(A803,Campaigns!A:I,9,FALSE)</f>
        <v>8/24/2020</v>
      </c>
    </row>
    <row r="804" spans="1:36">
      <c r="A804" s="2">
        <v>1889</v>
      </c>
      <c r="B804" s="2">
        <f>VLOOKUP(A804, Customer!A:O, 2, FALSE)</f>
        <v>147889</v>
      </c>
      <c r="C804" s="2">
        <f>VLOOKUP(A804, Customer!A:O, 3, FALSE)</f>
        <v>1</v>
      </c>
      <c r="D804" s="2">
        <f>VLOOKUP(A804, Customer!A:O, 4, FALSE)</f>
        <v>0</v>
      </c>
      <c r="E804" s="2">
        <f>VLOOKUP(A804, Customer!A:O, 5, FALSE)</f>
        <v>46</v>
      </c>
      <c r="F804" s="2">
        <f>VLOOKUP(A804, Customer!A:O, 6, FALSE)</f>
        <v>0</v>
      </c>
      <c r="G804" s="2">
        <f>VLOOKUP(A804, Customer!A:O, 7, FALSE)</f>
        <v>0</v>
      </c>
      <c r="H804" s="2">
        <f>VLOOKUP(A804, Customer!A:O, 8, FALSE)</f>
        <v>0</v>
      </c>
      <c r="I804" s="2">
        <f>VLOOKUP(A804, Customer!A:O, 9, FALSE)</f>
        <v>1</v>
      </c>
      <c r="J804" s="2">
        <f>VLOOKUP(A804, Customer!A:O, 10, FALSE)</f>
        <v>0</v>
      </c>
      <c r="K804" s="2">
        <f>VLOOKUP(A804, Customer!A:O, 11, FALSE)</f>
        <v>0</v>
      </c>
      <c r="L804" s="2">
        <f>VLOOKUP(A804, Customer!A:O, 12, FALSE)</f>
        <v>1</v>
      </c>
      <c r="M804" s="2">
        <f>VLOOKUP(A804, Customer!A:O, 13, FALSE)</f>
        <v>0</v>
      </c>
      <c r="N804" s="2">
        <f>VLOOKUP(A804, Customer!A:O, 14, FALSE)</f>
        <v>0</v>
      </c>
      <c r="O804" s="2" t="str">
        <f>VLOOKUP(A804, Customer!A:O, 15, FALSE)</f>
        <v>State-California</v>
      </c>
      <c r="P804" s="2">
        <f>VLOOKUP(A804,Sales!A:N,2,FALSE)</f>
        <v>94</v>
      </c>
      <c r="Q804">
        <f>VLOOKUP(A804,Sales!A:N,3,FALSE)</f>
        <v>90</v>
      </c>
      <c r="R804" s="2">
        <f>VLOOKUP(A804,Sales!A:N,4,FALSE)</f>
        <v>0</v>
      </c>
      <c r="S804" s="2">
        <f>VLOOKUP(A804,Sales!A:N,5,FALSE)</f>
        <v>90</v>
      </c>
      <c r="T804" s="2">
        <f>VLOOKUP(A804,Sales!A:N,6,FALSE)</f>
        <v>0</v>
      </c>
      <c r="U804" s="2">
        <f>VLOOKUP(A804,Sales!A:N,7,FALSE)</f>
        <v>15</v>
      </c>
      <c r="V804" s="2">
        <f>VLOOKUP(A804,Sales!A:N,8,FALSE)</f>
        <v>12</v>
      </c>
      <c r="W804" s="2">
        <f>VLOOKUP(A804,Sales!A:N,9,FALSE)</f>
        <v>182</v>
      </c>
      <c r="X804" s="2">
        <f>VLOOKUP(A804,Sales!A:N,10,FALSE)</f>
        <v>1</v>
      </c>
      <c r="Y804" s="2">
        <f>VLOOKUP(A804,Sales!A:N,11,FALSE)</f>
        <v>2</v>
      </c>
      <c r="Z804" s="2">
        <f>VLOOKUP(A804,Sales!A:N,12,FALSE)</f>
        <v>0</v>
      </c>
      <c r="AA804" s="2">
        <f>VLOOKUP(A804,Sales!A:N,13,FALSE)</f>
        <v>3</v>
      </c>
      <c r="AB804" s="2">
        <f>VLOOKUP(A804,Sales!A:N,14,FALSE)</f>
        <v>5</v>
      </c>
      <c r="AC804" s="2">
        <f>VLOOKUP(A804,Campaigns!A:I,2,FALSE)</f>
        <v>0</v>
      </c>
      <c r="AD804" s="2">
        <f>VLOOKUP(A804,Campaigns!A:I,3,FALSE)</f>
        <v>0</v>
      </c>
      <c r="AE804" s="2">
        <f>VLOOKUP(A804,Campaigns!A:I,4,FALSE)</f>
        <v>0</v>
      </c>
      <c r="AF804" s="2">
        <f>VLOOKUP(A804,Campaigns!A:I,5,FALSE)</f>
        <v>0</v>
      </c>
      <c r="AG804" s="2">
        <f>VLOOKUP(A804,Campaigns!A:I,6,FALSE)</f>
        <v>0</v>
      </c>
      <c r="AH804" s="2">
        <f>VLOOKUP(A804,Campaigns!A:I,7,FALSE)</f>
        <v>0</v>
      </c>
      <c r="AI804" s="2">
        <f>VLOOKUP(A804,Campaigns!A:I,8,FALSE)</f>
        <v>0</v>
      </c>
      <c r="AJ804" s="19">
        <f>VLOOKUP(A804,Campaigns!A:I,9,FALSE)</f>
        <v>44110</v>
      </c>
    </row>
    <row r="805" spans="1:36">
      <c r="A805" s="2">
        <v>1835</v>
      </c>
      <c r="B805" s="2">
        <f>VLOOKUP(A805, Customer!A:O, 2, FALSE)</f>
        <v>146374</v>
      </c>
      <c r="C805" s="2">
        <f>VLOOKUP(A805, Customer!A:O, 3, FALSE)</f>
        <v>0</v>
      </c>
      <c r="D805" s="2">
        <f>VLOOKUP(A805, Customer!A:O, 4, FALSE)</f>
        <v>1</v>
      </c>
      <c r="E805" s="2">
        <f>VLOOKUP(A805, Customer!A:O, 5, FALSE)</f>
        <v>46</v>
      </c>
      <c r="F805" s="2">
        <f>VLOOKUP(A805, Customer!A:O, 6, FALSE)</f>
        <v>0</v>
      </c>
      <c r="G805" s="2">
        <f>VLOOKUP(A805, Customer!A:O, 7, FALSE)</f>
        <v>1</v>
      </c>
      <c r="H805" s="2">
        <f>VLOOKUP(A805, Customer!A:O, 8, FALSE)</f>
        <v>0</v>
      </c>
      <c r="I805" s="2">
        <f>VLOOKUP(A805, Customer!A:O, 9, FALSE)</f>
        <v>0</v>
      </c>
      <c r="J805" s="2">
        <f>VLOOKUP(A805, Customer!A:O, 10, FALSE)</f>
        <v>0</v>
      </c>
      <c r="K805" s="2">
        <f>VLOOKUP(A805, Customer!A:O, 11, FALSE)</f>
        <v>0</v>
      </c>
      <c r="L805" s="2">
        <f>VLOOKUP(A805, Customer!A:O, 12, FALSE)</f>
        <v>0</v>
      </c>
      <c r="M805" s="2">
        <f>VLOOKUP(A805, Customer!A:O, 13, FALSE)</f>
        <v>0</v>
      </c>
      <c r="N805" s="2">
        <f>VLOOKUP(A805, Customer!A:O, 14, FALSE)</f>
        <v>1</v>
      </c>
      <c r="O805" s="2" t="str">
        <f>VLOOKUP(A805, Customer!A:O, 15, FALSE)</f>
        <v>State-California</v>
      </c>
      <c r="P805" s="2">
        <f>VLOOKUP(A805,Sales!A:N,2,FALSE)</f>
        <v>1</v>
      </c>
      <c r="Q805">
        <f>VLOOKUP(A805,Sales!A:N,3,FALSE)</f>
        <v>1288</v>
      </c>
      <c r="R805" s="2">
        <f>VLOOKUP(A805,Sales!A:N,4,FALSE)</f>
        <v>0</v>
      </c>
      <c r="S805" s="2">
        <f>VLOOKUP(A805,Sales!A:N,5,FALSE)</f>
        <v>66</v>
      </c>
      <c r="T805" s="2">
        <f>VLOOKUP(A805,Sales!A:N,6,FALSE)</f>
        <v>0</v>
      </c>
      <c r="U805" s="2">
        <f>VLOOKUP(A805,Sales!A:N,7,FALSE)</f>
        <v>0</v>
      </c>
      <c r="V805" s="2">
        <f>VLOOKUP(A805,Sales!A:N,8,FALSE)</f>
        <v>54</v>
      </c>
      <c r="W805" s="2">
        <f>VLOOKUP(A805,Sales!A:N,9,FALSE)</f>
        <v>1300</v>
      </c>
      <c r="X805" s="2">
        <f>VLOOKUP(A805,Sales!A:N,10,FALSE)</f>
        <v>3</v>
      </c>
      <c r="Y805" s="2">
        <f>VLOOKUP(A805,Sales!A:N,11,FALSE)</f>
        <v>7</v>
      </c>
      <c r="Z805" s="2">
        <f>VLOOKUP(A805,Sales!A:N,12,FALSE)</f>
        <v>1</v>
      </c>
      <c r="AA805" s="2">
        <f>VLOOKUP(A805,Sales!A:N,13,FALSE)</f>
        <v>7</v>
      </c>
      <c r="AB805" s="2">
        <f>VLOOKUP(A805,Sales!A:N,14,FALSE)</f>
        <v>8</v>
      </c>
      <c r="AC805" s="2">
        <f>VLOOKUP(A805,Campaigns!A:I,2,FALSE)</f>
        <v>0</v>
      </c>
      <c r="AD805" s="2">
        <f>VLOOKUP(A805,Campaigns!A:I,3,FALSE)</f>
        <v>1</v>
      </c>
      <c r="AE805" s="2">
        <f>VLOOKUP(A805,Campaigns!A:I,4,FALSE)</f>
        <v>0</v>
      </c>
      <c r="AF805" s="2">
        <f>VLOOKUP(A805,Campaigns!A:I,5,FALSE)</f>
        <v>1</v>
      </c>
      <c r="AG805" s="2">
        <f>VLOOKUP(A805,Campaigns!A:I,6,FALSE)</f>
        <v>0</v>
      </c>
      <c r="AH805" s="2">
        <f>VLOOKUP(A805,Campaigns!A:I,7,FALSE)</f>
        <v>0</v>
      </c>
      <c r="AI805" s="2">
        <f>VLOOKUP(A805,Campaigns!A:I,8,FALSE)</f>
        <v>1</v>
      </c>
      <c r="AJ805" s="19" t="str">
        <f>VLOOKUP(A805,Campaigns!A:I,9,FALSE)</f>
        <v>8/21/2020</v>
      </c>
    </row>
    <row r="806" spans="1:36">
      <c r="A806" s="2">
        <v>1201</v>
      </c>
      <c r="B806" s="2">
        <f>VLOOKUP(A806, Customer!A:O, 2, FALSE)</f>
        <v>146014</v>
      </c>
      <c r="C806" s="2">
        <f>VLOOKUP(A806, Customer!A:O, 3, FALSE)</f>
        <v>1</v>
      </c>
      <c r="D806" s="2">
        <f>VLOOKUP(A806, Customer!A:O, 4, FALSE)</f>
        <v>1</v>
      </c>
      <c r="E806" s="2">
        <f>VLOOKUP(A806, Customer!A:O, 5, FALSE)</f>
        <v>46</v>
      </c>
      <c r="F806" s="2">
        <f>VLOOKUP(A806, Customer!A:O, 6, FALSE)</f>
        <v>0</v>
      </c>
      <c r="G806" s="2">
        <f>VLOOKUP(A806, Customer!A:O, 7, FALSE)</f>
        <v>0</v>
      </c>
      <c r="H806" s="2">
        <f>VLOOKUP(A806, Customer!A:O, 8, FALSE)</f>
        <v>0</v>
      </c>
      <c r="I806" s="2">
        <f>VLOOKUP(A806, Customer!A:O, 9, FALSE)</f>
        <v>1</v>
      </c>
      <c r="J806" s="2">
        <f>VLOOKUP(A806, Customer!A:O, 10, FALSE)</f>
        <v>0</v>
      </c>
      <c r="K806" s="2">
        <f>VLOOKUP(A806, Customer!A:O, 11, FALSE)</f>
        <v>0</v>
      </c>
      <c r="L806" s="2">
        <f>VLOOKUP(A806, Customer!A:O, 12, FALSE)</f>
        <v>0</v>
      </c>
      <c r="M806" s="2">
        <f>VLOOKUP(A806, Customer!A:O, 13, FALSE)</f>
        <v>1</v>
      </c>
      <c r="N806" s="2">
        <f>VLOOKUP(A806, Customer!A:O, 14, FALSE)</f>
        <v>0</v>
      </c>
      <c r="O806" s="2" t="str">
        <f>VLOOKUP(A806, Customer!A:O, 15, FALSE)</f>
        <v>State-Illinois</v>
      </c>
      <c r="P806" s="2">
        <f>VLOOKUP(A806,Sales!A:N,2,FALSE)</f>
        <v>21</v>
      </c>
      <c r="Q806">
        <f>VLOOKUP(A806,Sales!A:N,3,FALSE)</f>
        <v>1301</v>
      </c>
      <c r="R806" s="2">
        <f>VLOOKUP(A806,Sales!A:N,4,FALSE)</f>
        <v>0</v>
      </c>
      <c r="S806" s="2">
        <f>VLOOKUP(A806,Sales!A:N,5,FALSE)</f>
        <v>187</v>
      </c>
      <c r="T806" s="2">
        <f>VLOOKUP(A806,Sales!A:N,6,FALSE)</f>
        <v>60</v>
      </c>
      <c r="U806" s="2">
        <f>VLOOKUP(A806,Sales!A:N,7,FALSE)</f>
        <v>29</v>
      </c>
      <c r="V806" s="2">
        <f>VLOOKUP(A806,Sales!A:N,8,FALSE)</f>
        <v>140</v>
      </c>
      <c r="W806" s="2">
        <f>VLOOKUP(A806,Sales!A:N,9,FALSE)</f>
        <v>1437</v>
      </c>
      <c r="X806" s="2">
        <f>VLOOKUP(A806,Sales!A:N,10,FALSE)</f>
        <v>10</v>
      </c>
      <c r="Y806" s="2">
        <f>VLOOKUP(A806,Sales!A:N,11,FALSE)</f>
        <v>7</v>
      </c>
      <c r="Z806" s="2">
        <f>VLOOKUP(A806,Sales!A:N,12,FALSE)</f>
        <v>1</v>
      </c>
      <c r="AA806" s="2">
        <f>VLOOKUP(A806,Sales!A:N,13,FALSE)</f>
        <v>8</v>
      </c>
      <c r="AB806" s="2">
        <f>VLOOKUP(A806,Sales!A:N,14,FALSE)</f>
        <v>7</v>
      </c>
      <c r="AC806" s="2">
        <f>VLOOKUP(A806,Campaigns!A:I,2,FALSE)</f>
        <v>0</v>
      </c>
      <c r="AD806" s="2">
        <f>VLOOKUP(A806,Campaigns!A:I,3,FALSE)</f>
        <v>0</v>
      </c>
      <c r="AE806" s="2">
        <f>VLOOKUP(A806,Campaigns!A:I,4,FALSE)</f>
        <v>0</v>
      </c>
      <c r="AF806" s="2">
        <f>VLOOKUP(A806,Campaigns!A:I,5,FALSE)</f>
        <v>0</v>
      </c>
      <c r="AG806" s="2">
        <f>VLOOKUP(A806,Campaigns!A:I,6,FALSE)</f>
        <v>0</v>
      </c>
      <c r="AH806" s="2">
        <f>VLOOKUP(A806,Campaigns!A:I,7,FALSE)</f>
        <v>0</v>
      </c>
      <c r="AI806" s="2">
        <f>VLOOKUP(A806,Campaigns!A:I,8,FALSE)</f>
        <v>0</v>
      </c>
      <c r="AJ806" s="19" t="str">
        <f>VLOOKUP(A806,Campaigns!A:I,9,FALSE)</f>
        <v>6/28/2019</v>
      </c>
    </row>
    <row r="807" spans="1:36">
      <c r="A807" s="2">
        <v>2170</v>
      </c>
      <c r="B807" s="2">
        <f>VLOOKUP(A807, Customer!A:O, 2, FALSE)</f>
        <v>145894</v>
      </c>
      <c r="C807" s="2">
        <f>VLOOKUP(A807, Customer!A:O, 3, FALSE)</f>
        <v>0</v>
      </c>
      <c r="D807" s="2">
        <f>VLOOKUP(A807, Customer!A:O, 4, FALSE)</f>
        <v>2</v>
      </c>
      <c r="E807" s="2">
        <f>VLOOKUP(A807, Customer!A:O, 5, FALSE)</f>
        <v>46</v>
      </c>
      <c r="F807" s="2">
        <f>VLOOKUP(A807, Customer!A:O, 6, FALSE)</f>
        <v>0</v>
      </c>
      <c r="G807" s="2">
        <f>VLOOKUP(A807, Customer!A:O, 7, FALSE)</f>
        <v>1</v>
      </c>
      <c r="H807" s="2">
        <f>VLOOKUP(A807, Customer!A:O, 8, FALSE)</f>
        <v>0</v>
      </c>
      <c r="I807" s="2">
        <f>VLOOKUP(A807, Customer!A:O, 9, FALSE)</f>
        <v>0</v>
      </c>
      <c r="J807" s="2">
        <f>VLOOKUP(A807, Customer!A:O, 10, FALSE)</f>
        <v>0</v>
      </c>
      <c r="K807" s="2">
        <f>VLOOKUP(A807, Customer!A:O, 11, FALSE)</f>
        <v>0</v>
      </c>
      <c r="L807" s="2">
        <f>VLOOKUP(A807, Customer!A:O, 12, FALSE)</f>
        <v>0</v>
      </c>
      <c r="M807" s="2">
        <f>VLOOKUP(A807, Customer!A:O, 13, FALSE)</f>
        <v>0</v>
      </c>
      <c r="N807" s="2">
        <f>VLOOKUP(A807, Customer!A:O, 14, FALSE)</f>
        <v>0</v>
      </c>
      <c r="O807" s="2" t="str">
        <f>VLOOKUP(A807, Customer!A:O, 15, FALSE)</f>
        <v>State-Other</v>
      </c>
      <c r="P807" s="2">
        <f>VLOOKUP(A807,Sales!A:N,2,FALSE)</f>
        <v>15</v>
      </c>
      <c r="Q807">
        <f>VLOOKUP(A807,Sales!A:N,3,FALSE)</f>
        <v>86</v>
      </c>
      <c r="R807" s="2">
        <f>VLOOKUP(A807,Sales!A:N,4,FALSE)</f>
        <v>6</v>
      </c>
      <c r="S807" s="2">
        <f>VLOOKUP(A807,Sales!A:N,5,FALSE)</f>
        <v>22</v>
      </c>
      <c r="T807" s="2">
        <f>VLOOKUP(A807,Sales!A:N,6,FALSE)</f>
        <v>0</v>
      </c>
      <c r="U807" s="2">
        <f>VLOOKUP(A807,Sales!A:N,7,FALSE)</f>
        <v>6</v>
      </c>
      <c r="V807" s="2">
        <f>VLOOKUP(A807,Sales!A:N,8,FALSE)</f>
        <v>41</v>
      </c>
      <c r="W807" s="2">
        <f>VLOOKUP(A807,Sales!A:N,9,FALSE)</f>
        <v>79</v>
      </c>
      <c r="X807" s="2">
        <f>VLOOKUP(A807,Sales!A:N,10,FALSE)</f>
        <v>1</v>
      </c>
      <c r="Y807" s="2">
        <f>VLOOKUP(A807,Sales!A:N,11,FALSE)</f>
        <v>1</v>
      </c>
      <c r="Z807" s="2">
        <f>VLOOKUP(A807,Sales!A:N,12,FALSE)</f>
        <v>0</v>
      </c>
      <c r="AA807" s="2">
        <f>VLOOKUP(A807,Sales!A:N,13,FALSE)</f>
        <v>3</v>
      </c>
      <c r="AB807" s="2">
        <f>VLOOKUP(A807,Sales!A:N,14,FALSE)</f>
        <v>5</v>
      </c>
      <c r="AC807" s="2">
        <f>VLOOKUP(A807,Campaigns!A:I,2,FALSE)</f>
        <v>0</v>
      </c>
      <c r="AD807" s="2">
        <f>VLOOKUP(A807,Campaigns!A:I,3,FALSE)</f>
        <v>0</v>
      </c>
      <c r="AE807" s="2">
        <f>VLOOKUP(A807,Campaigns!A:I,4,FALSE)</f>
        <v>0</v>
      </c>
      <c r="AF807" s="2">
        <f>VLOOKUP(A807,Campaigns!A:I,5,FALSE)</f>
        <v>0</v>
      </c>
      <c r="AG807" s="2">
        <f>VLOOKUP(A807,Campaigns!A:I,6,FALSE)</f>
        <v>0</v>
      </c>
      <c r="AH807" s="2">
        <f>VLOOKUP(A807,Campaigns!A:I,7,FALSE)</f>
        <v>0</v>
      </c>
      <c r="AI807" s="2">
        <f>VLOOKUP(A807,Campaigns!A:I,8,FALSE)</f>
        <v>0</v>
      </c>
      <c r="AJ807" s="19">
        <f>VLOOKUP(A807,Campaigns!A:I,9,FALSE)</f>
        <v>43898</v>
      </c>
    </row>
    <row r="808" spans="1:36">
      <c r="A808" s="2">
        <v>1599</v>
      </c>
      <c r="B808" s="2">
        <f>VLOOKUP(A808, Customer!A:O, 2, FALSE)</f>
        <v>145837</v>
      </c>
      <c r="C808" s="2">
        <f>VLOOKUP(A808, Customer!A:O, 3, FALSE)</f>
        <v>1</v>
      </c>
      <c r="D808" s="2">
        <f>VLOOKUP(A808, Customer!A:O, 4, FALSE)</f>
        <v>1</v>
      </c>
      <c r="E808" s="2">
        <f>VLOOKUP(A808, Customer!A:O, 5, FALSE)</f>
        <v>46</v>
      </c>
      <c r="F808" s="2">
        <f>VLOOKUP(A808, Customer!A:O, 6, FALSE)</f>
        <v>0</v>
      </c>
      <c r="G808" s="2">
        <f>VLOOKUP(A808, Customer!A:O, 7, FALSE)</f>
        <v>1</v>
      </c>
      <c r="H808" s="2">
        <f>VLOOKUP(A808, Customer!A:O, 8, FALSE)</f>
        <v>0</v>
      </c>
      <c r="I808" s="2">
        <f>VLOOKUP(A808, Customer!A:O, 9, FALSE)</f>
        <v>0</v>
      </c>
      <c r="J808" s="2">
        <f>VLOOKUP(A808, Customer!A:O, 10, FALSE)</f>
        <v>0</v>
      </c>
      <c r="K808" s="2">
        <f>VLOOKUP(A808, Customer!A:O, 11, FALSE)</f>
        <v>0</v>
      </c>
      <c r="L808" s="2">
        <f>VLOOKUP(A808, Customer!A:O, 12, FALSE)</f>
        <v>1</v>
      </c>
      <c r="M808" s="2">
        <f>VLOOKUP(A808, Customer!A:O, 13, FALSE)</f>
        <v>0</v>
      </c>
      <c r="N808" s="2">
        <f>VLOOKUP(A808, Customer!A:O, 14, FALSE)</f>
        <v>0</v>
      </c>
      <c r="O808" s="2" t="str">
        <f>VLOOKUP(A808, Customer!A:O, 15, FALSE)</f>
        <v>State-Texas</v>
      </c>
      <c r="P808" s="2">
        <f>VLOOKUP(A808,Sales!A:N,2,FALSE)</f>
        <v>88</v>
      </c>
      <c r="Q808">
        <f>VLOOKUP(A808,Sales!A:N,3,FALSE)</f>
        <v>684</v>
      </c>
      <c r="R808" s="2">
        <f>VLOOKUP(A808,Sales!A:N,4,FALSE)</f>
        <v>41</v>
      </c>
      <c r="S808" s="2">
        <f>VLOOKUP(A808,Sales!A:N,5,FALSE)</f>
        <v>277</v>
      </c>
      <c r="T808" s="2">
        <f>VLOOKUP(A808,Sales!A:N,6,FALSE)</f>
        <v>54</v>
      </c>
      <c r="U808" s="2">
        <f>VLOOKUP(A808,Sales!A:N,7,FALSE)</f>
        <v>54</v>
      </c>
      <c r="V808" s="2">
        <f>VLOOKUP(A808,Sales!A:N,8,FALSE)</f>
        <v>76</v>
      </c>
      <c r="W808" s="2">
        <f>VLOOKUP(A808,Sales!A:N,9,FALSE)</f>
        <v>1034</v>
      </c>
      <c r="X808" s="2">
        <f>VLOOKUP(A808,Sales!A:N,10,FALSE)</f>
        <v>5</v>
      </c>
      <c r="Y808" s="2">
        <f>VLOOKUP(A808,Sales!A:N,11,FALSE)</f>
        <v>6</v>
      </c>
      <c r="Z808" s="2">
        <f>VLOOKUP(A808,Sales!A:N,12,FALSE)</f>
        <v>2</v>
      </c>
      <c r="AA808" s="2">
        <f>VLOOKUP(A808,Sales!A:N,13,FALSE)</f>
        <v>5</v>
      </c>
      <c r="AB808" s="2">
        <f>VLOOKUP(A808,Sales!A:N,14,FALSE)</f>
        <v>7</v>
      </c>
      <c r="AC808" s="2">
        <f>VLOOKUP(A808,Campaigns!A:I,2,FALSE)</f>
        <v>0</v>
      </c>
      <c r="AD808" s="2">
        <f>VLOOKUP(A808,Campaigns!A:I,3,FALSE)</f>
        <v>0</v>
      </c>
      <c r="AE808" s="2">
        <f>VLOOKUP(A808,Campaigns!A:I,4,FALSE)</f>
        <v>0</v>
      </c>
      <c r="AF808" s="2">
        <f>VLOOKUP(A808,Campaigns!A:I,5,FALSE)</f>
        <v>0</v>
      </c>
      <c r="AG808" s="2">
        <f>VLOOKUP(A808,Campaigns!A:I,6,FALSE)</f>
        <v>0</v>
      </c>
      <c r="AH808" s="2">
        <f>VLOOKUP(A808,Campaigns!A:I,7,FALSE)</f>
        <v>0</v>
      </c>
      <c r="AI808" s="2">
        <f>VLOOKUP(A808,Campaigns!A:I,8,FALSE)</f>
        <v>0</v>
      </c>
      <c r="AJ808" s="19" t="str">
        <f>VLOOKUP(A808,Campaigns!A:I,9,FALSE)</f>
        <v>12/31/2019</v>
      </c>
    </row>
    <row r="809" spans="1:36">
      <c r="A809" s="2">
        <v>1564</v>
      </c>
      <c r="B809" s="2">
        <f>VLOOKUP(A809, Customer!A:O, 2, FALSE)</f>
        <v>145207</v>
      </c>
      <c r="C809" s="2">
        <f>VLOOKUP(A809, Customer!A:O, 3, FALSE)</f>
        <v>1</v>
      </c>
      <c r="D809" s="2">
        <f>VLOOKUP(A809, Customer!A:O, 4, FALSE)</f>
        <v>1</v>
      </c>
      <c r="E809" s="2">
        <f>VLOOKUP(A809, Customer!A:O, 5, FALSE)</f>
        <v>46</v>
      </c>
      <c r="F809" s="2">
        <f>VLOOKUP(A809, Customer!A:O, 6, FALSE)</f>
        <v>0</v>
      </c>
      <c r="G809" s="2">
        <f>VLOOKUP(A809, Customer!A:O, 7, FALSE)</f>
        <v>1</v>
      </c>
      <c r="H809" s="2">
        <f>VLOOKUP(A809, Customer!A:O, 8, FALSE)</f>
        <v>0</v>
      </c>
      <c r="I809" s="2">
        <f>VLOOKUP(A809, Customer!A:O, 9, FALSE)</f>
        <v>0</v>
      </c>
      <c r="J809" s="2">
        <f>VLOOKUP(A809, Customer!A:O, 10, FALSE)</f>
        <v>0</v>
      </c>
      <c r="K809" s="2">
        <f>VLOOKUP(A809, Customer!A:O, 11, FALSE)</f>
        <v>0</v>
      </c>
      <c r="L809" s="2">
        <f>VLOOKUP(A809, Customer!A:O, 12, FALSE)</f>
        <v>0</v>
      </c>
      <c r="M809" s="2">
        <f>VLOOKUP(A809, Customer!A:O, 13, FALSE)</f>
        <v>0</v>
      </c>
      <c r="N809" s="2">
        <f>VLOOKUP(A809, Customer!A:O, 14, FALSE)</f>
        <v>1</v>
      </c>
      <c r="O809" s="2" t="str">
        <f>VLOOKUP(A809, Customer!A:O, 15, FALSE)</f>
        <v>State-Other</v>
      </c>
      <c r="P809" s="2">
        <f>VLOOKUP(A809,Sales!A:N,2,FALSE)</f>
        <v>64</v>
      </c>
      <c r="Q809">
        <f>VLOOKUP(A809,Sales!A:N,3,FALSE)</f>
        <v>652</v>
      </c>
      <c r="R809" s="2">
        <f>VLOOKUP(A809,Sales!A:N,4,FALSE)</f>
        <v>0</v>
      </c>
      <c r="S809" s="2">
        <f>VLOOKUP(A809,Sales!A:N,5,FALSE)</f>
        <v>32</v>
      </c>
      <c r="T809" s="2">
        <f>VLOOKUP(A809,Sales!A:N,6,FALSE)</f>
        <v>0</v>
      </c>
      <c r="U809" s="2">
        <f>VLOOKUP(A809,Sales!A:N,7,FALSE)</f>
        <v>0</v>
      </c>
      <c r="V809" s="2">
        <f>VLOOKUP(A809,Sales!A:N,8,FALSE)</f>
        <v>6</v>
      </c>
      <c r="W809" s="2">
        <f>VLOOKUP(A809,Sales!A:N,9,FALSE)</f>
        <v>678</v>
      </c>
      <c r="X809" s="2">
        <f>VLOOKUP(A809,Sales!A:N,10,FALSE)</f>
        <v>5</v>
      </c>
      <c r="Y809" s="2">
        <f>VLOOKUP(A809,Sales!A:N,11,FALSE)</f>
        <v>3</v>
      </c>
      <c r="Z809" s="2">
        <f>VLOOKUP(A809,Sales!A:N,12,FALSE)</f>
        <v>1</v>
      </c>
      <c r="AA809" s="2">
        <f>VLOOKUP(A809,Sales!A:N,13,FALSE)</f>
        <v>6</v>
      </c>
      <c r="AB809" s="2">
        <f>VLOOKUP(A809,Sales!A:N,14,FALSE)</f>
        <v>6</v>
      </c>
      <c r="AC809" s="2">
        <f>VLOOKUP(A809,Campaigns!A:I,2,FALSE)</f>
        <v>0</v>
      </c>
      <c r="AD809" s="2">
        <f>VLOOKUP(A809,Campaigns!A:I,3,FALSE)</f>
        <v>1</v>
      </c>
      <c r="AE809" s="2">
        <f>VLOOKUP(A809,Campaigns!A:I,4,FALSE)</f>
        <v>0</v>
      </c>
      <c r="AF809" s="2">
        <f>VLOOKUP(A809,Campaigns!A:I,5,FALSE)</f>
        <v>0</v>
      </c>
      <c r="AG809" s="2">
        <f>VLOOKUP(A809,Campaigns!A:I,6,FALSE)</f>
        <v>0</v>
      </c>
      <c r="AH809" s="2">
        <f>VLOOKUP(A809,Campaigns!A:I,7,FALSE)</f>
        <v>0</v>
      </c>
      <c r="AI809" s="2">
        <f>VLOOKUP(A809,Campaigns!A:I,8,FALSE)</f>
        <v>0</v>
      </c>
      <c r="AJ809" s="19" t="str">
        <f>VLOOKUP(A809,Campaigns!A:I,9,FALSE)</f>
        <v>4/17/2019</v>
      </c>
    </row>
    <row r="810" spans="1:36">
      <c r="A810" s="2">
        <v>1648</v>
      </c>
      <c r="B810" s="2">
        <f>VLOOKUP(A810, Customer!A:O, 2, FALSE)</f>
        <v>145068</v>
      </c>
      <c r="C810" s="2">
        <f>VLOOKUP(A810, Customer!A:O, 3, FALSE)</f>
        <v>0</v>
      </c>
      <c r="D810" s="2">
        <f>VLOOKUP(A810, Customer!A:O, 4, FALSE)</f>
        <v>1</v>
      </c>
      <c r="E810" s="2">
        <f>VLOOKUP(A810, Customer!A:O, 5, FALSE)</f>
        <v>46</v>
      </c>
      <c r="F810" s="2">
        <f>VLOOKUP(A810, Customer!A:O, 6, FALSE)</f>
        <v>0</v>
      </c>
      <c r="G810" s="2">
        <f>VLOOKUP(A810, Customer!A:O, 7, FALSE)</f>
        <v>0</v>
      </c>
      <c r="H810" s="2">
        <f>VLOOKUP(A810, Customer!A:O, 8, FALSE)</f>
        <v>0</v>
      </c>
      <c r="I810" s="2">
        <f>VLOOKUP(A810, Customer!A:O, 9, FALSE)</f>
        <v>1</v>
      </c>
      <c r="J810" s="2">
        <f>VLOOKUP(A810, Customer!A:O, 10, FALSE)</f>
        <v>0</v>
      </c>
      <c r="K810" s="2">
        <f>VLOOKUP(A810, Customer!A:O, 11, FALSE)</f>
        <v>0</v>
      </c>
      <c r="L810" s="2">
        <f>VLOOKUP(A810, Customer!A:O, 12, FALSE)</f>
        <v>0</v>
      </c>
      <c r="M810" s="2">
        <f>VLOOKUP(A810, Customer!A:O, 13, FALSE)</f>
        <v>0</v>
      </c>
      <c r="N810" s="2">
        <f>VLOOKUP(A810, Customer!A:O, 14, FALSE)</f>
        <v>1</v>
      </c>
      <c r="O810" s="2" t="str">
        <f>VLOOKUP(A810, Customer!A:O, 15, FALSE)</f>
        <v>State-Other</v>
      </c>
      <c r="P810" s="2">
        <f>VLOOKUP(A810,Sales!A:N,2,FALSE)</f>
        <v>25</v>
      </c>
      <c r="Q810">
        <f>VLOOKUP(A810,Sales!A:N,3,FALSE)</f>
        <v>45</v>
      </c>
      <c r="R810" s="2">
        <f>VLOOKUP(A810,Sales!A:N,4,FALSE)</f>
        <v>0</v>
      </c>
      <c r="S810" s="2">
        <f>VLOOKUP(A810,Sales!A:N,5,FALSE)</f>
        <v>10</v>
      </c>
      <c r="T810" s="2">
        <f>VLOOKUP(A810,Sales!A:N,6,FALSE)</f>
        <v>0</v>
      </c>
      <c r="U810" s="2">
        <f>VLOOKUP(A810,Sales!A:N,7,FALSE)</f>
        <v>0</v>
      </c>
      <c r="V810" s="2">
        <f>VLOOKUP(A810,Sales!A:N,8,FALSE)</f>
        <v>10</v>
      </c>
      <c r="W810" s="2">
        <f>VLOOKUP(A810,Sales!A:N,9,FALSE)</f>
        <v>45</v>
      </c>
      <c r="X810" s="2">
        <f>VLOOKUP(A810,Sales!A:N,10,FALSE)</f>
        <v>1</v>
      </c>
      <c r="Y810" s="2">
        <f>VLOOKUP(A810,Sales!A:N,11,FALSE)</f>
        <v>1</v>
      </c>
      <c r="Z810" s="2">
        <f>VLOOKUP(A810,Sales!A:N,12,FALSE)</f>
        <v>0</v>
      </c>
      <c r="AA810" s="2">
        <f>VLOOKUP(A810,Sales!A:N,13,FALSE)</f>
        <v>2</v>
      </c>
      <c r="AB810" s="2">
        <f>VLOOKUP(A810,Sales!A:N,14,FALSE)</f>
        <v>7</v>
      </c>
      <c r="AC810" s="2">
        <f>VLOOKUP(A810,Campaigns!A:I,2,FALSE)</f>
        <v>0</v>
      </c>
      <c r="AD810" s="2">
        <f>VLOOKUP(A810,Campaigns!A:I,3,FALSE)</f>
        <v>0</v>
      </c>
      <c r="AE810" s="2">
        <f>VLOOKUP(A810,Campaigns!A:I,4,FALSE)</f>
        <v>0</v>
      </c>
      <c r="AF810" s="2">
        <f>VLOOKUP(A810,Campaigns!A:I,5,FALSE)</f>
        <v>0</v>
      </c>
      <c r="AG810" s="2">
        <f>VLOOKUP(A810,Campaigns!A:I,6,FALSE)</f>
        <v>0</v>
      </c>
      <c r="AH810" s="2">
        <f>VLOOKUP(A810,Campaigns!A:I,7,FALSE)</f>
        <v>0</v>
      </c>
      <c r="AI810" s="2">
        <f>VLOOKUP(A810,Campaigns!A:I,8,FALSE)</f>
        <v>0</v>
      </c>
      <c r="AJ810" s="19" t="str">
        <f>VLOOKUP(A810,Campaigns!A:I,9,FALSE)</f>
        <v>10/21/2019</v>
      </c>
    </row>
    <row r="811" spans="1:36">
      <c r="A811" s="2">
        <v>1554</v>
      </c>
      <c r="B811" s="2">
        <f>VLOOKUP(A811, Customer!A:O, 2, FALSE)</f>
        <v>144989</v>
      </c>
      <c r="C811" s="2">
        <f>VLOOKUP(A811, Customer!A:O, 3, FALSE)</f>
        <v>0</v>
      </c>
      <c r="D811" s="2">
        <f>VLOOKUP(A811, Customer!A:O, 4, FALSE)</f>
        <v>1</v>
      </c>
      <c r="E811" s="2">
        <f>VLOOKUP(A811, Customer!A:O, 5, FALSE)</f>
        <v>46</v>
      </c>
      <c r="F811" s="2">
        <f>VLOOKUP(A811, Customer!A:O, 6, FALSE)</f>
        <v>0</v>
      </c>
      <c r="G811" s="2">
        <f>VLOOKUP(A811, Customer!A:O, 7, FALSE)</f>
        <v>1</v>
      </c>
      <c r="H811" s="2">
        <f>VLOOKUP(A811, Customer!A:O, 8, FALSE)</f>
        <v>0</v>
      </c>
      <c r="I811" s="2">
        <f>VLOOKUP(A811, Customer!A:O, 9, FALSE)</f>
        <v>0</v>
      </c>
      <c r="J811" s="2">
        <f>VLOOKUP(A811, Customer!A:O, 10, FALSE)</f>
        <v>0</v>
      </c>
      <c r="K811" s="2">
        <f>VLOOKUP(A811, Customer!A:O, 11, FALSE)</f>
        <v>0</v>
      </c>
      <c r="L811" s="2">
        <f>VLOOKUP(A811, Customer!A:O, 12, FALSE)</f>
        <v>1</v>
      </c>
      <c r="M811" s="2">
        <f>VLOOKUP(A811, Customer!A:O, 13, FALSE)</f>
        <v>0</v>
      </c>
      <c r="N811" s="2">
        <f>VLOOKUP(A811, Customer!A:O, 14, FALSE)</f>
        <v>0</v>
      </c>
      <c r="O811" s="2" t="str">
        <f>VLOOKUP(A811, Customer!A:O, 15, FALSE)</f>
        <v>State-Florida</v>
      </c>
      <c r="P811" s="2">
        <f>VLOOKUP(A811,Sales!A:N,2,FALSE)</f>
        <v>26</v>
      </c>
      <c r="Q811">
        <f>VLOOKUP(A811,Sales!A:N,3,FALSE)</f>
        <v>316</v>
      </c>
      <c r="R811" s="2">
        <f>VLOOKUP(A811,Sales!A:N,4,FALSE)</f>
        <v>0</v>
      </c>
      <c r="S811" s="2">
        <f>VLOOKUP(A811,Sales!A:N,5,FALSE)</f>
        <v>342</v>
      </c>
      <c r="T811" s="2">
        <f>VLOOKUP(A811,Sales!A:N,6,FALSE)</f>
        <v>158</v>
      </c>
      <c r="U811" s="2">
        <f>VLOOKUP(A811,Sales!A:N,7,FALSE)</f>
        <v>32</v>
      </c>
      <c r="V811" s="2">
        <f>VLOOKUP(A811,Sales!A:N,8,FALSE)</f>
        <v>342</v>
      </c>
      <c r="W811" s="2">
        <f>VLOOKUP(A811,Sales!A:N,9,FALSE)</f>
        <v>506</v>
      </c>
      <c r="X811" s="2">
        <f>VLOOKUP(A811,Sales!A:N,10,FALSE)</f>
        <v>5</v>
      </c>
      <c r="Y811" s="2">
        <f>VLOOKUP(A811,Sales!A:N,11,FALSE)</f>
        <v>5</v>
      </c>
      <c r="Z811" s="2">
        <f>VLOOKUP(A811,Sales!A:N,12,FALSE)</f>
        <v>1</v>
      </c>
      <c r="AA811" s="2">
        <f>VLOOKUP(A811,Sales!A:N,13,FALSE)</f>
        <v>5</v>
      </c>
      <c r="AB811" s="2">
        <f>VLOOKUP(A811,Sales!A:N,14,FALSE)</f>
        <v>6</v>
      </c>
      <c r="AC811" s="2">
        <f>VLOOKUP(A811,Campaigns!A:I,2,FALSE)</f>
        <v>0</v>
      </c>
      <c r="AD811" s="2">
        <f>VLOOKUP(A811,Campaigns!A:I,3,FALSE)</f>
        <v>0</v>
      </c>
      <c r="AE811" s="2">
        <f>VLOOKUP(A811,Campaigns!A:I,4,FALSE)</f>
        <v>0</v>
      </c>
      <c r="AF811" s="2">
        <f>VLOOKUP(A811,Campaigns!A:I,5,FALSE)</f>
        <v>0</v>
      </c>
      <c r="AG811" s="2">
        <f>VLOOKUP(A811,Campaigns!A:I,6,FALSE)</f>
        <v>0</v>
      </c>
      <c r="AH811" s="2">
        <f>VLOOKUP(A811,Campaigns!A:I,7,FALSE)</f>
        <v>0</v>
      </c>
      <c r="AI811" s="2">
        <f>VLOOKUP(A811,Campaigns!A:I,8,FALSE)</f>
        <v>0</v>
      </c>
      <c r="AJ811" s="19" t="str">
        <f>VLOOKUP(A811,Campaigns!A:I,9,FALSE)</f>
        <v>2/17/2019</v>
      </c>
    </row>
    <row r="812" spans="1:36">
      <c r="A812" s="2">
        <v>2726</v>
      </c>
      <c r="B812" s="2">
        <f>VLOOKUP(A812, Customer!A:O, 2, FALSE)</f>
        <v>144989</v>
      </c>
      <c r="C812" s="2">
        <f>VLOOKUP(A812, Customer!A:O, 3, FALSE)</f>
        <v>0</v>
      </c>
      <c r="D812" s="2">
        <f>VLOOKUP(A812, Customer!A:O, 4, FALSE)</f>
        <v>1</v>
      </c>
      <c r="E812" s="2">
        <f>VLOOKUP(A812, Customer!A:O, 5, FALSE)</f>
        <v>46</v>
      </c>
      <c r="F812" s="2">
        <f>VLOOKUP(A812, Customer!A:O, 6, FALSE)</f>
        <v>0</v>
      </c>
      <c r="G812" s="2">
        <f>VLOOKUP(A812, Customer!A:O, 7, FALSE)</f>
        <v>1</v>
      </c>
      <c r="H812" s="2">
        <f>VLOOKUP(A812, Customer!A:O, 8, FALSE)</f>
        <v>0</v>
      </c>
      <c r="I812" s="2">
        <f>VLOOKUP(A812, Customer!A:O, 9, FALSE)</f>
        <v>0</v>
      </c>
      <c r="J812" s="2">
        <f>VLOOKUP(A812, Customer!A:O, 10, FALSE)</f>
        <v>0</v>
      </c>
      <c r="K812" s="2">
        <f>VLOOKUP(A812, Customer!A:O, 11, FALSE)</f>
        <v>0</v>
      </c>
      <c r="L812" s="2">
        <f>VLOOKUP(A812, Customer!A:O, 12, FALSE)</f>
        <v>1</v>
      </c>
      <c r="M812" s="2">
        <f>VLOOKUP(A812, Customer!A:O, 13, FALSE)</f>
        <v>0</v>
      </c>
      <c r="N812" s="2">
        <f>VLOOKUP(A812, Customer!A:O, 14, FALSE)</f>
        <v>0</v>
      </c>
      <c r="O812" s="2" t="str">
        <f>VLOOKUP(A812, Customer!A:O, 15, FALSE)</f>
        <v>State-New York</v>
      </c>
      <c r="P812" s="2">
        <f>VLOOKUP(A812,Sales!A:N,2,FALSE)</f>
        <v>26</v>
      </c>
      <c r="Q812">
        <f>VLOOKUP(A812,Sales!A:N,3,FALSE)</f>
        <v>316</v>
      </c>
      <c r="R812" s="2">
        <f>VLOOKUP(A812,Sales!A:N,4,FALSE)</f>
        <v>0</v>
      </c>
      <c r="S812" s="2">
        <f>VLOOKUP(A812,Sales!A:N,5,FALSE)</f>
        <v>342</v>
      </c>
      <c r="T812" s="2">
        <f>VLOOKUP(A812,Sales!A:N,6,FALSE)</f>
        <v>158</v>
      </c>
      <c r="U812" s="2">
        <f>VLOOKUP(A812,Sales!A:N,7,FALSE)</f>
        <v>32</v>
      </c>
      <c r="V812" s="2">
        <f>VLOOKUP(A812,Sales!A:N,8,FALSE)</f>
        <v>342</v>
      </c>
      <c r="W812" s="2">
        <f>VLOOKUP(A812,Sales!A:N,9,FALSE)</f>
        <v>506</v>
      </c>
      <c r="X812" s="2">
        <f>VLOOKUP(A812,Sales!A:N,10,FALSE)</f>
        <v>5</v>
      </c>
      <c r="Y812" s="2">
        <f>VLOOKUP(A812,Sales!A:N,11,FALSE)</f>
        <v>5</v>
      </c>
      <c r="Z812" s="2">
        <f>VLOOKUP(A812,Sales!A:N,12,FALSE)</f>
        <v>1</v>
      </c>
      <c r="AA812" s="2">
        <f>VLOOKUP(A812,Sales!A:N,13,FALSE)</f>
        <v>5</v>
      </c>
      <c r="AB812" s="2">
        <f>VLOOKUP(A812,Sales!A:N,14,FALSE)</f>
        <v>6</v>
      </c>
      <c r="AC812" s="2">
        <f>VLOOKUP(A812,Campaigns!A:I,2,FALSE)</f>
        <v>0</v>
      </c>
      <c r="AD812" s="2">
        <f>VLOOKUP(A812,Campaigns!A:I,3,FALSE)</f>
        <v>0</v>
      </c>
      <c r="AE812" s="2">
        <f>VLOOKUP(A812,Campaigns!A:I,4,FALSE)</f>
        <v>0</v>
      </c>
      <c r="AF812" s="2">
        <f>VLOOKUP(A812,Campaigns!A:I,5,FALSE)</f>
        <v>0</v>
      </c>
      <c r="AG812" s="2">
        <f>VLOOKUP(A812,Campaigns!A:I,6,FALSE)</f>
        <v>0</v>
      </c>
      <c r="AH812" s="2">
        <f>VLOOKUP(A812,Campaigns!A:I,7,FALSE)</f>
        <v>0</v>
      </c>
      <c r="AI812" s="2">
        <f>VLOOKUP(A812,Campaigns!A:I,8,FALSE)</f>
        <v>0</v>
      </c>
      <c r="AJ812" s="19" t="str">
        <f>VLOOKUP(A812,Campaigns!A:I,9,FALSE)</f>
        <v>2/17/2019</v>
      </c>
    </row>
    <row r="813" spans="1:36">
      <c r="A813" s="2">
        <v>2693</v>
      </c>
      <c r="B813" s="2">
        <f>VLOOKUP(A813, Customer!A:O, 2, FALSE)</f>
        <v>144392</v>
      </c>
      <c r="C813" s="2">
        <f>VLOOKUP(A813, Customer!A:O, 3, FALSE)</f>
        <v>1</v>
      </c>
      <c r="D813" s="2">
        <f>VLOOKUP(A813, Customer!A:O, 4, FALSE)</f>
        <v>1</v>
      </c>
      <c r="E813" s="2">
        <f>VLOOKUP(A813, Customer!A:O, 5, FALSE)</f>
        <v>46</v>
      </c>
      <c r="F813" s="2">
        <f>VLOOKUP(A813, Customer!A:O, 6, FALSE)</f>
        <v>0</v>
      </c>
      <c r="G813" s="2">
        <f>VLOOKUP(A813, Customer!A:O, 7, FALSE)</f>
        <v>0</v>
      </c>
      <c r="H813" s="2">
        <f>VLOOKUP(A813, Customer!A:O, 8, FALSE)</f>
        <v>0</v>
      </c>
      <c r="I813" s="2">
        <f>VLOOKUP(A813, Customer!A:O, 9, FALSE)</f>
        <v>1</v>
      </c>
      <c r="J813" s="2">
        <f>VLOOKUP(A813, Customer!A:O, 10, FALSE)</f>
        <v>0</v>
      </c>
      <c r="K813" s="2">
        <f>VLOOKUP(A813, Customer!A:O, 11, FALSE)</f>
        <v>0</v>
      </c>
      <c r="L813" s="2">
        <f>VLOOKUP(A813, Customer!A:O, 12, FALSE)</f>
        <v>1</v>
      </c>
      <c r="M813" s="2">
        <f>VLOOKUP(A813, Customer!A:O, 13, FALSE)</f>
        <v>0</v>
      </c>
      <c r="N813" s="2">
        <f>VLOOKUP(A813, Customer!A:O, 14, FALSE)</f>
        <v>0</v>
      </c>
      <c r="O813" s="2" t="str">
        <f>VLOOKUP(A813, Customer!A:O, 15, FALSE)</f>
        <v>State-California</v>
      </c>
      <c r="P813" s="2">
        <f>VLOOKUP(A813,Sales!A:N,2,FALSE)</f>
        <v>71</v>
      </c>
      <c r="Q813">
        <f>VLOOKUP(A813,Sales!A:N,3,FALSE)</f>
        <v>283</v>
      </c>
      <c r="R813" s="2">
        <f>VLOOKUP(A813,Sales!A:N,4,FALSE)</f>
        <v>16</v>
      </c>
      <c r="S813" s="2">
        <f>VLOOKUP(A813,Sales!A:N,5,FALSE)</f>
        <v>231</v>
      </c>
      <c r="T813" s="2">
        <f>VLOOKUP(A813,Sales!A:N,6,FALSE)</f>
        <v>23</v>
      </c>
      <c r="U813" s="2">
        <f>VLOOKUP(A813,Sales!A:N,7,FALSE)</f>
        <v>39</v>
      </c>
      <c r="V813" s="2">
        <f>VLOOKUP(A813,Sales!A:N,8,FALSE)</f>
        <v>94</v>
      </c>
      <c r="W813" s="2">
        <f>VLOOKUP(A813,Sales!A:N,9,FALSE)</f>
        <v>498</v>
      </c>
      <c r="X813" s="2">
        <f>VLOOKUP(A813,Sales!A:N,10,FALSE)</f>
        <v>5</v>
      </c>
      <c r="Y813" s="2">
        <f>VLOOKUP(A813,Sales!A:N,11,FALSE)</f>
        <v>4</v>
      </c>
      <c r="Z813" s="2">
        <f>VLOOKUP(A813,Sales!A:N,12,FALSE)</f>
        <v>1</v>
      </c>
      <c r="AA813" s="2">
        <f>VLOOKUP(A813,Sales!A:N,13,FALSE)</f>
        <v>4</v>
      </c>
      <c r="AB813" s="2">
        <f>VLOOKUP(A813,Sales!A:N,14,FALSE)</f>
        <v>7</v>
      </c>
      <c r="AC813" s="2">
        <f>VLOOKUP(A813,Campaigns!A:I,2,FALSE)</f>
        <v>0</v>
      </c>
      <c r="AD813" s="2">
        <f>VLOOKUP(A813,Campaigns!A:I,3,FALSE)</f>
        <v>0</v>
      </c>
      <c r="AE813" s="2">
        <f>VLOOKUP(A813,Campaigns!A:I,4,FALSE)</f>
        <v>0</v>
      </c>
      <c r="AF813" s="2">
        <f>VLOOKUP(A813,Campaigns!A:I,5,FALSE)</f>
        <v>0</v>
      </c>
      <c r="AG813" s="2">
        <f>VLOOKUP(A813,Campaigns!A:I,6,FALSE)</f>
        <v>0</v>
      </c>
      <c r="AH813" s="2">
        <f>VLOOKUP(A813,Campaigns!A:I,7,FALSE)</f>
        <v>0</v>
      </c>
      <c r="AI813" s="2">
        <f>VLOOKUP(A813,Campaigns!A:I,8,FALSE)</f>
        <v>0</v>
      </c>
      <c r="AJ813" s="19">
        <f>VLOOKUP(A813,Campaigns!A:I,9,FALSE)</f>
        <v>44106</v>
      </c>
    </row>
    <row r="814" spans="1:36">
      <c r="A814" s="2">
        <v>3164</v>
      </c>
      <c r="B814" s="2">
        <f>VLOOKUP(A814, Customer!A:O, 2, FALSE)</f>
        <v>143322</v>
      </c>
      <c r="C814" s="2">
        <f>VLOOKUP(A814, Customer!A:O, 3, FALSE)</f>
        <v>0</v>
      </c>
      <c r="D814" s="2">
        <f>VLOOKUP(A814, Customer!A:O, 4, FALSE)</f>
        <v>0</v>
      </c>
      <c r="E814" s="2">
        <f>VLOOKUP(A814, Customer!A:O, 5, FALSE)</f>
        <v>46</v>
      </c>
      <c r="F814" s="2">
        <f>VLOOKUP(A814, Customer!A:O, 6, FALSE)</f>
        <v>0</v>
      </c>
      <c r="G814" s="2">
        <f>VLOOKUP(A814, Customer!A:O, 7, FALSE)</f>
        <v>0</v>
      </c>
      <c r="H814" s="2">
        <f>VLOOKUP(A814, Customer!A:O, 8, FALSE)</f>
        <v>1</v>
      </c>
      <c r="I814" s="2">
        <f>VLOOKUP(A814, Customer!A:O, 9, FALSE)</f>
        <v>0</v>
      </c>
      <c r="J814" s="2">
        <f>VLOOKUP(A814, Customer!A:O, 10, FALSE)</f>
        <v>0</v>
      </c>
      <c r="K814" s="2">
        <f>VLOOKUP(A814, Customer!A:O, 11, FALSE)</f>
        <v>0</v>
      </c>
      <c r="L814" s="2">
        <f>VLOOKUP(A814, Customer!A:O, 12, FALSE)</f>
        <v>1</v>
      </c>
      <c r="M814" s="2">
        <f>VLOOKUP(A814, Customer!A:O, 13, FALSE)</f>
        <v>0</v>
      </c>
      <c r="N814" s="2">
        <f>VLOOKUP(A814, Customer!A:O, 14, FALSE)</f>
        <v>0</v>
      </c>
      <c r="O814" s="2" t="str">
        <f>VLOOKUP(A814, Customer!A:O, 15, FALSE)</f>
        <v>State-New York</v>
      </c>
      <c r="P814" s="2">
        <f>VLOOKUP(A814,Sales!A:N,2,FALSE)</f>
        <v>25</v>
      </c>
      <c r="Q814">
        <f>VLOOKUP(A814,Sales!A:N,3,FALSE)</f>
        <v>185</v>
      </c>
      <c r="R814" s="2">
        <f>VLOOKUP(A814,Sales!A:N,4,FALSE)</f>
        <v>23</v>
      </c>
      <c r="S814" s="2">
        <f>VLOOKUP(A814,Sales!A:N,5,FALSE)</f>
        <v>159</v>
      </c>
      <c r="T814" s="2">
        <f>VLOOKUP(A814,Sales!A:N,6,FALSE)</f>
        <v>33</v>
      </c>
      <c r="U814" s="2">
        <f>VLOOKUP(A814,Sales!A:N,7,FALSE)</f>
        <v>7</v>
      </c>
      <c r="V814" s="2">
        <f>VLOOKUP(A814,Sales!A:N,8,FALSE)</f>
        <v>60</v>
      </c>
      <c r="W814" s="2">
        <f>VLOOKUP(A814,Sales!A:N,9,FALSE)</f>
        <v>347</v>
      </c>
      <c r="X814" s="2">
        <f>VLOOKUP(A814,Sales!A:N,10,FALSE)</f>
        <v>1</v>
      </c>
      <c r="Y814" s="2">
        <f>VLOOKUP(A814,Sales!A:N,11,FALSE)</f>
        <v>3</v>
      </c>
      <c r="Z814" s="2">
        <f>VLOOKUP(A814,Sales!A:N,12,FALSE)</f>
        <v>0</v>
      </c>
      <c r="AA814" s="2">
        <f>VLOOKUP(A814,Sales!A:N,13,FALSE)</f>
        <v>4</v>
      </c>
      <c r="AB814" s="2">
        <f>VLOOKUP(A814,Sales!A:N,14,FALSE)</f>
        <v>7</v>
      </c>
      <c r="AC814" s="2">
        <f>VLOOKUP(A814,Campaigns!A:I,2,FALSE)</f>
        <v>0</v>
      </c>
      <c r="AD814" s="2">
        <f>VLOOKUP(A814,Campaigns!A:I,3,FALSE)</f>
        <v>0</v>
      </c>
      <c r="AE814" s="2">
        <f>VLOOKUP(A814,Campaigns!A:I,4,FALSE)</f>
        <v>0</v>
      </c>
      <c r="AF814" s="2">
        <f>VLOOKUP(A814,Campaigns!A:I,5,FALSE)</f>
        <v>0</v>
      </c>
      <c r="AG814" s="2">
        <f>VLOOKUP(A814,Campaigns!A:I,6,FALSE)</f>
        <v>0</v>
      </c>
      <c r="AH814" s="2">
        <f>VLOOKUP(A814,Campaigns!A:I,7,FALSE)</f>
        <v>0</v>
      </c>
      <c r="AI814" s="2">
        <f>VLOOKUP(A814,Campaigns!A:I,8,FALSE)</f>
        <v>0</v>
      </c>
      <c r="AJ814" s="19" t="str">
        <f>VLOOKUP(A814,Campaigns!A:I,9,FALSE)</f>
        <v>9/25/2020</v>
      </c>
    </row>
    <row r="815" spans="1:36">
      <c r="A815" s="2">
        <v>3082</v>
      </c>
      <c r="B815" s="2">
        <f>VLOOKUP(A815, Customer!A:O, 2, FALSE)</f>
        <v>143018</v>
      </c>
      <c r="C815" s="2">
        <f>VLOOKUP(A815, Customer!A:O, 3, FALSE)</f>
        <v>0</v>
      </c>
      <c r="D815" s="2">
        <f>VLOOKUP(A815, Customer!A:O, 4, FALSE)</f>
        <v>1</v>
      </c>
      <c r="E815" s="2">
        <f>VLOOKUP(A815, Customer!A:O, 5, FALSE)</f>
        <v>46</v>
      </c>
      <c r="F815" s="2">
        <f>VLOOKUP(A815, Customer!A:O, 6, FALSE)</f>
        <v>0</v>
      </c>
      <c r="G815" s="2">
        <f>VLOOKUP(A815, Customer!A:O, 7, FALSE)</f>
        <v>0</v>
      </c>
      <c r="H815" s="2">
        <f>VLOOKUP(A815, Customer!A:O, 8, FALSE)</f>
        <v>0</v>
      </c>
      <c r="I815" s="2">
        <f>VLOOKUP(A815, Customer!A:O, 9, FALSE)</f>
        <v>1</v>
      </c>
      <c r="J815" s="2">
        <f>VLOOKUP(A815, Customer!A:O, 10, FALSE)</f>
        <v>0</v>
      </c>
      <c r="K815" s="2">
        <f>VLOOKUP(A815, Customer!A:O, 11, FALSE)</f>
        <v>0</v>
      </c>
      <c r="L815" s="2">
        <f>VLOOKUP(A815, Customer!A:O, 12, FALSE)</f>
        <v>0</v>
      </c>
      <c r="M815" s="2">
        <f>VLOOKUP(A815, Customer!A:O, 13, FALSE)</f>
        <v>1</v>
      </c>
      <c r="N815" s="2">
        <f>VLOOKUP(A815, Customer!A:O, 14, FALSE)</f>
        <v>0</v>
      </c>
      <c r="O815" s="2" t="str">
        <f>VLOOKUP(A815, Customer!A:O, 15, FALSE)</f>
        <v>State-Other</v>
      </c>
      <c r="P815" s="2">
        <f>VLOOKUP(A815,Sales!A:N,2,FALSE)</f>
        <v>46</v>
      </c>
      <c r="Q815">
        <f>VLOOKUP(A815,Sales!A:N,3,FALSE)</f>
        <v>116</v>
      </c>
      <c r="R815" s="2">
        <f>VLOOKUP(A815,Sales!A:N,4,FALSE)</f>
        <v>13</v>
      </c>
      <c r="S815" s="2">
        <f>VLOOKUP(A815,Sales!A:N,5,FALSE)</f>
        <v>57</v>
      </c>
      <c r="T815" s="2">
        <f>VLOOKUP(A815,Sales!A:N,6,FALSE)</f>
        <v>23</v>
      </c>
      <c r="U815" s="2">
        <f>VLOOKUP(A815,Sales!A:N,7,FALSE)</f>
        <v>20</v>
      </c>
      <c r="V815" s="2">
        <f>VLOOKUP(A815,Sales!A:N,8,FALSE)</f>
        <v>213</v>
      </c>
      <c r="W815" s="2">
        <f>VLOOKUP(A815,Sales!A:N,9,FALSE)</f>
        <v>17</v>
      </c>
      <c r="X815" s="2">
        <f>VLOOKUP(A815,Sales!A:N,10,FALSE)</f>
        <v>1</v>
      </c>
      <c r="Y815" s="2">
        <f>VLOOKUP(A815,Sales!A:N,11,FALSE)</f>
        <v>2</v>
      </c>
      <c r="Z815" s="2">
        <f>VLOOKUP(A815,Sales!A:N,12,FALSE)</f>
        <v>2</v>
      </c>
      <c r="AA815" s="2">
        <f>VLOOKUP(A815,Sales!A:N,13,FALSE)</f>
        <v>2</v>
      </c>
      <c r="AB815" s="2">
        <f>VLOOKUP(A815,Sales!A:N,14,FALSE)</f>
        <v>5</v>
      </c>
      <c r="AC815" s="2">
        <f>VLOOKUP(A815,Campaigns!A:I,2,FALSE)</f>
        <v>0</v>
      </c>
      <c r="AD815" s="2">
        <f>VLOOKUP(A815,Campaigns!A:I,3,FALSE)</f>
        <v>0</v>
      </c>
      <c r="AE815" s="2">
        <f>VLOOKUP(A815,Campaigns!A:I,4,FALSE)</f>
        <v>0</v>
      </c>
      <c r="AF815" s="2">
        <f>VLOOKUP(A815,Campaigns!A:I,5,FALSE)</f>
        <v>0</v>
      </c>
      <c r="AG815" s="2">
        <f>VLOOKUP(A815,Campaigns!A:I,6,FALSE)</f>
        <v>0</v>
      </c>
      <c r="AH815" s="2">
        <f>VLOOKUP(A815,Campaigns!A:I,7,FALSE)</f>
        <v>0</v>
      </c>
      <c r="AI815" s="2">
        <f>VLOOKUP(A815,Campaigns!A:I,8,FALSE)</f>
        <v>0</v>
      </c>
      <c r="AJ815" s="19">
        <f>VLOOKUP(A815,Campaigns!A:I,9,FALSE)</f>
        <v>44016</v>
      </c>
    </row>
    <row r="816" spans="1:36">
      <c r="A816" s="2">
        <v>2037</v>
      </c>
      <c r="B816" s="2">
        <f>VLOOKUP(A816, Customer!A:O, 2, FALSE)</f>
        <v>142557</v>
      </c>
      <c r="C816" s="2">
        <f>VLOOKUP(A816, Customer!A:O, 3, FALSE)</f>
        <v>0</v>
      </c>
      <c r="D816" s="2">
        <f>VLOOKUP(A816, Customer!A:O, 4, FALSE)</f>
        <v>1</v>
      </c>
      <c r="E816" s="2">
        <f>VLOOKUP(A816, Customer!A:O, 5, FALSE)</f>
        <v>46</v>
      </c>
      <c r="F816" s="2">
        <f>VLOOKUP(A816, Customer!A:O, 6, FALSE)</f>
        <v>0</v>
      </c>
      <c r="G816" s="2">
        <f>VLOOKUP(A816, Customer!A:O, 7, FALSE)</f>
        <v>1</v>
      </c>
      <c r="H816" s="2">
        <f>VLOOKUP(A816, Customer!A:O, 8, FALSE)</f>
        <v>0</v>
      </c>
      <c r="I816" s="2">
        <f>VLOOKUP(A816, Customer!A:O, 9, FALSE)</f>
        <v>0</v>
      </c>
      <c r="J816" s="2">
        <f>VLOOKUP(A816, Customer!A:O, 10, FALSE)</f>
        <v>0</v>
      </c>
      <c r="K816" s="2">
        <f>VLOOKUP(A816, Customer!A:O, 11, FALSE)</f>
        <v>0</v>
      </c>
      <c r="L816" s="2">
        <f>VLOOKUP(A816, Customer!A:O, 12, FALSE)</f>
        <v>1</v>
      </c>
      <c r="M816" s="2">
        <f>VLOOKUP(A816, Customer!A:O, 13, FALSE)</f>
        <v>0</v>
      </c>
      <c r="N816" s="2">
        <f>VLOOKUP(A816, Customer!A:O, 14, FALSE)</f>
        <v>0</v>
      </c>
      <c r="O816" s="2" t="str">
        <f>VLOOKUP(A816, Customer!A:O, 15, FALSE)</f>
        <v>State-Texas</v>
      </c>
      <c r="P816" s="2">
        <f>VLOOKUP(A816,Sales!A:N,2,FALSE)</f>
        <v>98</v>
      </c>
      <c r="Q816">
        <f>VLOOKUP(A816,Sales!A:N,3,FALSE)</f>
        <v>643</v>
      </c>
      <c r="R816" s="2">
        <f>VLOOKUP(A816,Sales!A:N,4,FALSE)</f>
        <v>17</v>
      </c>
      <c r="S816" s="2">
        <f>VLOOKUP(A816,Sales!A:N,5,FALSE)</f>
        <v>178</v>
      </c>
      <c r="T816" s="2">
        <f>VLOOKUP(A816,Sales!A:N,6,FALSE)</f>
        <v>0</v>
      </c>
      <c r="U816" s="2">
        <f>VLOOKUP(A816,Sales!A:N,7,FALSE)</f>
        <v>17</v>
      </c>
      <c r="V816" s="2">
        <f>VLOOKUP(A816,Sales!A:N,8,FALSE)</f>
        <v>50</v>
      </c>
      <c r="W816" s="2">
        <f>VLOOKUP(A816,Sales!A:N,9,FALSE)</f>
        <v>804</v>
      </c>
      <c r="X816" s="2">
        <f>VLOOKUP(A816,Sales!A:N,10,FALSE)</f>
        <v>4</v>
      </c>
      <c r="Y816" s="2">
        <f>VLOOKUP(A816,Sales!A:N,11,FALSE)</f>
        <v>6</v>
      </c>
      <c r="Z816" s="2">
        <f>VLOOKUP(A816,Sales!A:N,12,FALSE)</f>
        <v>1</v>
      </c>
      <c r="AA816" s="2">
        <f>VLOOKUP(A816,Sales!A:N,13,FALSE)</f>
        <v>4</v>
      </c>
      <c r="AB816" s="2">
        <f>VLOOKUP(A816,Sales!A:N,14,FALSE)</f>
        <v>8</v>
      </c>
      <c r="AC816" s="2">
        <f>VLOOKUP(A816,Campaigns!A:I,2,FALSE)</f>
        <v>0</v>
      </c>
      <c r="AD816" s="2">
        <f>VLOOKUP(A816,Campaigns!A:I,3,FALSE)</f>
        <v>0</v>
      </c>
      <c r="AE816" s="2">
        <f>VLOOKUP(A816,Campaigns!A:I,4,FALSE)</f>
        <v>0</v>
      </c>
      <c r="AF816" s="2">
        <f>VLOOKUP(A816,Campaigns!A:I,5,FALSE)</f>
        <v>0</v>
      </c>
      <c r="AG816" s="2">
        <f>VLOOKUP(A816,Campaigns!A:I,6,FALSE)</f>
        <v>0</v>
      </c>
      <c r="AH816" s="2">
        <f>VLOOKUP(A816,Campaigns!A:I,7,FALSE)</f>
        <v>0</v>
      </c>
      <c r="AI816" s="2">
        <f>VLOOKUP(A816,Campaigns!A:I,8,FALSE)</f>
        <v>0</v>
      </c>
      <c r="AJ816" s="19">
        <f>VLOOKUP(A816,Campaigns!A:I,9,FALSE)</f>
        <v>43526</v>
      </c>
    </row>
    <row r="817" spans="1:36">
      <c r="A817" s="2">
        <v>1386</v>
      </c>
      <c r="B817" s="2">
        <f>VLOOKUP(A817, Customer!A:O, 2, FALSE)</f>
        <v>142373</v>
      </c>
      <c r="C817" s="2">
        <f>VLOOKUP(A817, Customer!A:O, 3, FALSE)</f>
        <v>1</v>
      </c>
      <c r="D817" s="2">
        <f>VLOOKUP(A817, Customer!A:O, 4, FALSE)</f>
        <v>1</v>
      </c>
      <c r="E817" s="2">
        <f>VLOOKUP(A817, Customer!A:O, 5, FALSE)</f>
        <v>46</v>
      </c>
      <c r="F817" s="2">
        <f>VLOOKUP(A817, Customer!A:O, 6, FALSE)</f>
        <v>0</v>
      </c>
      <c r="G817" s="2">
        <f>VLOOKUP(A817, Customer!A:O, 7, FALSE)</f>
        <v>0</v>
      </c>
      <c r="H817" s="2">
        <f>VLOOKUP(A817, Customer!A:O, 8, FALSE)</f>
        <v>1</v>
      </c>
      <c r="I817" s="2">
        <f>VLOOKUP(A817, Customer!A:O, 9, FALSE)</f>
        <v>0</v>
      </c>
      <c r="J817" s="2">
        <f>VLOOKUP(A817, Customer!A:O, 10, FALSE)</f>
        <v>0</v>
      </c>
      <c r="K817" s="2">
        <f>VLOOKUP(A817, Customer!A:O, 11, FALSE)</f>
        <v>0</v>
      </c>
      <c r="L817" s="2">
        <f>VLOOKUP(A817, Customer!A:O, 12, FALSE)</f>
        <v>1</v>
      </c>
      <c r="M817" s="2">
        <f>VLOOKUP(A817, Customer!A:O, 13, FALSE)</f>
        <v>0</v>
      </c>
      <c r="N817" s="2">
        <f>VLOOKUP(A817, Customer!A:O, 14, FALSE)</f>
        <v>0</v>
      </c>
      <c r="O817" s="2" t="str">
        <f>VLOOKUP(A817, Customer!A:O, 15, FALSE)</f>
        <v>State-Florida</v>
      </c>
      <c r="P817" s="2">
        <f>VLOOKUP(A817,Sales!A:N,2,FALSE)</f>
        <v>83</v>
      </c>
      <c r="Q817">
        <f>VLOOKUP(A817,Sales!A:N,3,FALSE)</f>
        <v>225</v>
      </c>
      <c r="R817" s="2">
        <f>VLOOKUP(A817,Sales!A:N,4,FALSE)</f>
        <v>17</v>
      </c>
      <c r="S817" s="2">
        <f>VLOOKUP(A817,Sales!A:N,5,FALSE)</f>
        <v>205</v>
      </c>
      <c r="T817" s="2">
        <f>VLOOKUP(A817,Sales!A:N,6,FALSE)</f>
        <v>10</v>
      </c>
      <c r="U817" s="2">
        <f>VLOOKUP(A817,Sales!A:N,7,FALSE)</f>
        <v>27</v>
      </c>
      <c r="V817" s="2">
        <f>VLOOKUP(A817,Sales!A:N,8,FALSE)</f>
        <v>64</v>
      </c>
      <c r="W817" s="2">
        <f>VLOOKUP(A817,Sales!A:N,9,FALSE)</f>
        <v>420</v>
      </c>
      <c r="X817" s="2">
        <f>VLOOKUP(A817,Sales!A:N,10,FALSE)</f>
        <v>5</v>
      </c>
      <c r="Y817" s="2">
        <f>VLOOKUP(A817,Sales!A:N,11,FALSE)</f>
        <v>2</v>
      </c>
      <c r="Z817" s="2">
        <f>VLOOKUP(A817,Sales!A:N,12,FALSE)</f>
        <v>1</v>
      </c>
      <c r="AA817" s="2">
        <f>VLOOKUP(A817,Sales!A:N,13,FALSE)</f>
        <v>5</v>
      </c>
      <c r="AB817" s="2">
        <f>VLOOKUP(A817,Sales!A:N,14,FALSE)</f>
        <v>5</v>
      </c>
      <c r="AC817" s="2">
        <f>VLOOKUP(A817,Campaigns!A:I,2,FALSE)</f>
        <v>0</v>
      </c>
      <c r="AD817" s="2">
        <f>VLOOKUP(A817,Campaigns!A:I,3,FALSE)</f>
        <v>0</v>
      </c>
      <c r="AE817" s="2">
        <f>VLOOKUP(A817,Campaigns!A:I,4,FALSE)</f>
        <v>0</v>
      </c>
      <c r="AF817" s="2">
        <f>VLOOKUP(A817,Campaigns!A:I,5,FALSE)</f>
        <v>0</v>
      </c>
      <c r="AG817" s="2">
        <f>VLOOKUP(A817,Campaigns!A:I,6,FALSE)</f>
        <v>0</v>
      </c>
      <c r="AH817" s="2">
        <f>VLOOKUP(A817,Campaigns!A:I,7,FALSE)</f>
        <v>0</v>
      </c>
      <c r="AI817" s="2">
        <f>VLOOKUP(A817,Campaigns!A:I,8,FALSE)</f>
        <v>0</v>
      </c>
      <c r="AJ817" s="19" t="str">
        <f>VLOOKUP(A817,Campaigns!A:I,9,FALSE)</f>
        <v>1/20/2020</v>
      </c>
    </row>
    <row r="818" spans="1:36">
      <c r="A818" s="2">
        <v>2145</v>
      </c>
      <c r="B818" s="2">
        <f>VLOOKUP(A818, Customer!A:O, 2, FALSE)</f>
        <v>140344</v>
      </c>
      <c r="C818" s="2">
        <f>VLOOKUP(A818, Customer!A:O, 3, FALSE)</f>
        <v>0</v>
      </c>
      <c r="D818" s="2">
        <f>VLOOKUP(A818, Customer!A:O, 4, FALSE)</f>
        <v>1</v>
      </c>
      <c r="E818" s="2">
        <f>VLOOKUP(A818, Customer!A:O, 5, FALSE)</f>
        <v>46</v>
      </c>
      <c r="F818" s="2">
        <f>VLOOKUP(A818, Customer!A:O, 6, FALSE)</f>
        <v>0</v>
      </c>
      <c r="G818" s="2">
        <f>VLOOKUP(A818, Customer!A:O, 7, FALSE)</f>
        <v>1</v>
      </c>
      <c r="H818" s="2">
        <f>VLOOKUP(A818, Customer!A:O, 8, FALSE)</f>
        <v>0</v>
      </c>
      <c r="I818" s="2">
        <f>VLOOKUP(A818, Customer!A:O, 9, FALSE)</f>
        <v>0</v>
      </c>
      <c r="J818" s="2">
        <f>VLOOKUP(A818, Customer!A:O, 10, FALSE)</f>
        <v>0</v>
      </c>
      <c r="K818" s="2">
        <f>VLOOKUP(A818, Customer!A:O, 11, FALSE)</f>
        <v>0</v>
      </c>
      <c r="L818" s="2">
        <f>VLOOKUP(A818, Customer!A:O, 12, FALSE)</f>
        <v>0</v>
      </c>
      <c r="M818" s="2">
        <f>VLOOKUP(A818, Customer!A:O, 13, FALSE)</f>
        <v>0</v>
      </c>
      <c r="N818" s="2">
        <f>VLOOKUP(A818, Customer!A:O, 14, FALSE)</f>
        <v>1</v>
      </c>
      <c r="O818" s="2" t="str">
        <f>VLOOKUP(A818, Customer!A:O, 15, FALSE)</f>
        <v>State-Texas</v>
      </c>
      <c r="P818" s="2">
        <f>VLOOKUP(A818,Sales!A:N,2,FALSE)</f>
        <v>48</v>
      </c>
      <c r="Q818">
        <f>VLOOKUP(A818,Sales!A:N,3,FALSE)</f>
        <v>731</v>
      </c>
      <c r="R818" s="2">
        <f>VLOOKUP(A818,Sales!A:N,4,FALSE)</f>
        <v>0</v>
      </c>
      <c r="S818" s="2">
        <f>VLOOKUP(A818,Sales!A:N,5,FALSE)</f>
        <v>21</v>
      </c>
      <c r="T818" s="2">
        <f>VLOOKUP(A818,Sales!A:N,6,FALSE)</f>
        <v>0</v>
      </c>
      <c r="U818" s="2">
        <f>VLOOKUP(A818,Sales!A:N,7,FALSE)</f>
        <v>0</v>
      </c>
      <c r="V818" s="2">
        <f>VLOOKUP(A818,Sales!A:N,8,FALSE)</f>
        <v>7</v>
      </c>
      <c r="W818" s="2">
        <f>VLOOKUP(A818,Sales!A:N,9,FALSE)</f>
        <v>744</v>
      </c>
      <c r="X818" s="2">
        <f>VLOOKUP(A818,Sales!A:N,10,FALSE)</f>
        <v>2</v>
      </c>
      <c r="Y818" s="2">
        <f>VLOOKUP(A818,Sales!A:N,11,FALSE)</f>
        <v>4</v>
      </c>
      <c r="Z818" s="2">
        <f>VLOOKUP(A818,Sales!A:N,12,FALSE)</f>
        <v>1</v>
      </c>
      <c r="AA818" s="2">
        <f>VLOOKUP(A818,Sales!A:N,13,FALSE)</f>
        <v>5</v>
      </c>
      <c r="AB818" s="2">
        <f>VLOOKUP(A818,Sales!A:N,14,FALSE)</f>
        <v>7</v>
      </c>
      <c r="AC818" s="2">
        <f>VLOOKUP(A818,Campaigns!A:I,2,FALSE)</f>
        <v>0</v>
      </c>
      <c r="AD818" s="2">
        <f>VLOOKUP(A818,Campaigns!A:I,3,FALSE)</f>
        <v>0</v>
      </c>
      <c r="AE818" s="2">
        <f>VLOOKUP(A818,Campaigns!A:I,4,FALSE)</f>
        <v>0</v>
      </c>
      <c r="AF818" s="2">
        <f>VLOOKUP(A818,Campaigns!A:I,5,FALSE)</f>
        <v>0</v>
      </c>
      <c r="AG818" s="2">
        <f>VLOOKUP(A818,Campaigns!A:I,6,FALSE)</f>
        <v>0</v>
      </c>
      <c r="AH818" s="2">
        <f>VLOOKUP(A818,Campaigns!A:I,7,FALSE)</f>
        <v>0</v>
      </c>
      <c r="AI818" s="2">
        <f>VLOOKUP(A818,Campaigns!A:I,8,FALSE)</f>
        <v>0</v>
      </c>
      <c r="AJ818" s="19" t="str">
        <f>VLOOKUP(A818,Campaigns!A:I,9,FALSE)</f>
        <v>3/19/2020</v>
      </c>
    </row>
    <row r="819" spans="1:36">
      <c r="A819" s="2">
        <v>1822</v>
      </c>
      <c r="B819" s="2">
        <f>VLOOKUP(A819, Customer!A:O, 2, FALSE)</f>
        <v>140049</v>
      </c>
      <c r="C819" s="2">
        <f>VLOOKUP(A819, Customer!A:O, 3, FALSE)</f>
        <v>0</v>
      </c>
      <c r="D819" s="2">
        <f>VLOOKUP(A819, Customer!A:O, 4, FALSE)</f>
        <v>1</v>
      </c>
      <c r="E819" s="2">
        <f>VLOOKUP(A819, Customer!A:O, 5, FALSE)</f>
        <v>46</v>
      </c>
      <c r="F819" s="2">
        <f>VLOOKUP(A819, Customer!A:O, 6, FALSE)</f>
        <v>0</v>
      </c>
      <c r="G819" s="2">
        <f>VLOOKUP(A819, Customer!A:O, 7, FALSE)</f>
        <v>1</v>
      </c>
      <c r="H819" s="2">
        <f>VLOOKUP(A819, Customer!A:O, 8, FALSE)</f>
        <v>0</v>
      </c>
      <c r="I819" s="2">
        <f>VLOOKUP(A819, Customer!A:O, 9, FALSE)</f>
        <v>0</v>
      </c>
      <c r="J819" s="2">
        <f>VLOOKUP(A819, Customer!A:O, 10, FALSE)</f>
        <v>0</v>
      </c>
      <c r="K819" s="2">
        <f>VLOOKUP(A819, Customer!A:O, 11, FALSE)</f>
        <v>0</v>
      </c>
      <c r="L819" s="2">
        <f>VLOOKUP(A819, Customer!A:O, 12, FALSE)</f>
        <v>1</v>
      </c>
      <c r="M819" s="2">
        <f>VLOOKUP(A819, Customer!A:O, 13, FALSE)</f>
        <v>0</v>
      </c>
      <c r="N819" s="2">
        <f>VLOOKUP(A819, Customer!A:O, 14, FALSE)</f>
        <v>0</v>
      </c>
      <c r="O819" s="2" t="str">
        <f>VLOOKUP(A819, Customer!A:O, 15, FALSE)</f>
        <v>State-Other</v>
      </c>
      <c r="P819" s="2">
        <f>VLOOKUP(A819,Sales!A:N,2,FALSE)</f>
        <v>61</v>
      </c>
      <c r="Q819">
        <f>VLOOKUP(A819,Sales!A:N,3,FALSE)</f>
        <v>318</v>
      </c>
      <c r="R819" s="2">
        <f>VLOOKUP(A819,Sales!A:N,4,FALSE)</f>
        <v>227</v>
      </c>
      <c r="S819" s="2">
        <f>VLOOKUP(A819,Sales!A:N,5,FALSE)</f>
        <v>182</v>
      </c>
      <c r="T819" s="2">
        <f>VLOOKUP(A819,Sales!A:N,6,FALSE)</f>
        <v>35</v>
      </c>
      <c r="U819" s="2">
        <f>VLOOKUP(A819,Sales!A:N,7,FALSE)</f>
        <v>154</v>
      </c>
      <c r="V819" s="2">
        <f>VLOOKUP(A819,Sales!A:N,8,FALSE)</f>
        <v>98</v>
      </c>
      <c r="W819" s="2">
        <f>VLOOKUP(A819,Sales!A:N,9,FALSE)</f>
        <v>818</v>
      </c>
      <c r="X819" s="2">
        <f>VLOOKUP(A819,Sales!A:N,10,FALSE)</f>
        <v>3</v>
      </c>
      <c r="Y819" s="2">
        <f>VLOOKUP(A819,Sales!A:N,11,FALSE)</f>
        <v>3</v>
      </c>
      <c r="Z819" s="2">
        <f>VLOOKUP(A819,Sales!A:N,12,FALSE)</f>
        <v>2</v>
      </c>
      <c r="AA819" s="2">
        <f>VLOOKUP(A819,Sales!A:N,13,FALSE)</f>
        <v>6</v>
      </c>
      <c r="AB819" s="2">
        <f>VLOOKUP(A819,Sales!A:N,14,FALSE)</f>
        <v>5</v>
      </c>
      <c r="AC819" s="2">
        <f>VLOOKUP(A819,Campaigns!A:I,2,FALSE)</f>
        <v>0</v>
      </c>
      <c r="AD819" s="2">
        <f>VLOOKUP(A819,Campaigns!A:I,3,FALSE)</f>
        <v>0</v>
      </c>
      <c r="AE819" s="2">
        <f>VLOOKUP(A819,Campaigns!A:I,4,FALSE)</f>
        <v>0</v>
      </c>
      <c r="AF819" s="2">
        <f>VLOOKUP(A819,Campaigns!A:I,5,FALSE)</f>
        <v>0</v>
      </c>
      <c r="AG819" s="2">
        <f>VLOOKUP(A819,Campaigns!A:I,6,FALSE)</f>
        <v>0</v>
      </c>
      <c r="AH819" s="2">
        <f>VLOOKUP(A819,Campaigns!A:I,7,FALSE)</f>
        <v>0</v>
      </c>
      <c r="AI819" s="2">
        <f>VLOOKUP(A819,Campaigns!A:I,8,FALSE)</f>
        <v>0</v>
      </c>
      <c r="AJ819" s="19">
        <f>VLOOKUP(A819,Campaigns!A:I,9,FALSE)</f>
        <v>43621</v>
      </c>
    </row>
    <row r="820" spans="1:36">
      <c r="A820" s="2">
        <v>2372</v>
      </c>
      <c r="B820" s="2">
        <f>VLOOKUP(A820, Customer!A:O, 2, FALSE)</f>
        <v>139996</v>
      </c>
      <c r="C820" s="2">
        <f>VLOOKUP(A820, Customer!A:O, 3, FALSE)</f>
        <v>1</v>
      </c>
      <c r="D820" s="2">
        <f>VLOOKUP(A820, Customer!A:O, 4, FALSE)</f>
        <v>1</v>
      </c>
      <c r="E820" s="2">
        <f>VLOOKUP(A820, Customer!A:O, 5, FALSE)</f>
        <v>46</v>
      </c>
      <c r="F820" s="2">
        <f>VLOOKUP(A820, Customer!A:O, 6, FALSE)</f>
        <v>1</v>
      </c>
      <c r="G820" s="2">
        <f>VLOOKUP(A820, Customer!A:O, 7, FALSE)</f>
        <v>0</v>
      </c>
      <c r="H820" s="2">
        <f>VLOOKUP(A820, Customer!A:O, 8, FALSE)</f>
        <v>0</v>
      </c>
      <c r="I820" s="2">
        <f>VLOOKUP(A820, Customer!A:O, 9, FALSE)</f>
        <v>0</v>
      </c>
      <c r="J820" s="2">
        <f>VLOOKUP(A820, Customer!A:O, 10, FALSE)</f>
        <v>0</v>
      </c>
      <c r="K820" s="2">
        <f>VLOOKUP(A820, Customer!A:O, 11, FALSE)</f>
        <v>0</v>
      </c>
      <c r="L820" s="2">
        <f>VLOOKUP(A820, Customer!A:O, 12, FALSE)</f>
        <v>1</v>
      </c>
      <c r="M820" s="2">
        <f>VLOOKUP(A820, Customer!A:O, 13, FALSE)</f>
        <v>0</v>
      </c>
      <c r="N820" s="2">
        <f>VLOOKUP(A820, Customer!A:O, 14, FALSE)</f>
        <v>0</v>
      </c>
      <c r="O820" s="2" t="str">
        <f>VLOOKUP(A820, Customer!A:O, 15, FALSE)</f>
        <v>State-New York</v>
      </c>
      <c r="P820" s="2">
        <f>VLOOKUP(A820,Sales!A:N,2,FALSE)</f>
        <v>85</v>
      </c>
      <c r="Q820">
        <f>VLOOKUP(A820,Sales!A:N,3,FALSE)</f>
        <v>39</v>
      </c>
      <c r="R820" s="2">
        <f>VLOOKUP(A820,Sales!A:N,4,FALSE)</f>
        <v>0</v>
      </c>
      <c r="S820" s="2">
        <f>VLOOKUP(A820,Sales!A:N,5,FALSE)</f>
        <v>11</v>
      </c>
      <c r="T820" s="2">
        <f>VLOOKUP(A820,Sales!A:N,6,FALSE)</f>
        <v>0</v>
      </c>
      <c r="U820" s="2">
        <f>VLOOKUP(A820,Sales!A:N,7,FALSE)</f>
        <v>0</v>
      </c>
      <c r="V820" s="2">
        <f>VLOOKUP(A820,Sales!A:N,8,FALSE)</f>
        <v>4</v>
      </c>
      <c r="W820" s="2">
        <f>VLOOKUP(A820,Sales!A:N,9,FALSE)</f>
        <v>46</v>
      </c>
      <c r="X820" s="2">
        <f>VLOOKUP(A820,Sales!A:N,10,FALSE)</f>
        <v>1</v>
      </c>
      <c r="Y820" s="2">
        <f>VLOOKUP(A820,Sales!A:N,11,FALSE)</f>
        <v>1</v>
      </c>
      <c r="Z820" s="2">
        <f>VLOOKUP(A820,Sales!A:N,12,FALSE)</f>
        <v>0</v>
      </c>
      <c r="AA820" s="2">
        <f>VLOOKUP(A820,Sales!A:N,13,FALSE)</f>
        <v>2</v>
      </c>
      <c r="AB820" s="2">
        <f>VLOOKUP(A820,Sales!A:N,14,FALSE)</f>
        <v>6</v>
      </c>
      <c r="AC820" s="2">
        <f>VLOOKUP(A820,Campaigns!A:I,2,FALSE)</f>
        <v>0</v>
      </c>
      <c r="AD820" s="2">
        <f>VLOOKUP(A820,Campaigns!A:I,3,FALSE)</f>
        <v>0</v>
      </c>
      <c r="AE820" s="2">
        <f>VLOOKUP(A820,Campaigns!A:I,4,FALSE)</f>
        <v>0</v>
      </c>
      <c r="AF820" s="2">
        <f>VLOOKUP(A820,Campaigns!A:I,5,FALSE)</f>
        <v>0</v>
      </c>
      <c r="AG820" s="2">
        <f>VLOOKUP(A820,Campaigns!A:I,6,FALSE)</f>
        <v>0</v>
      </c>
      <c r="AH820" s="2">
        <f>VLOOKUP(A820,Campaigns!A:I,7,FALSE)</f>
        <v>0</v>
      </c>
      <c r="AI820" s="2">
        <f>VLOOKUP(A820,Campaigns!A:I,8,FALSE)</f>
        <v>0</v>
      </c>
      <c r="AJ820" s="19" t="str">
        <f>VLOOKUP(A820,Campaigns!A:I,9,FALSE)</f>
        <v>10/26/2020</v>
      </c>
    </row>
    <row r="821" spans="1:36">
      <c r="A821" s="2">
        <v>2072</v>
      </c>
      <c r="B821" s="2">
        <f>VLOOKUP(A821, Customer!A:O, 2, FALSE)</f>
        <v>139190</v>
      </c>
      <c r="C821" s="2">
        <f>VLOOKUP(A821, Customer!A:O, 3, FALSE)</f>
        <v>1</v>
      </c>
      <c r="D821" s="2">
        <f>VLOOKUP(A821, Customer!A:O, 4, FALSE)</f>
        <v>0</v>
      </c>
      <c r="E821" s="2">
        <f>VLOOKUP(A821, Customer!A:O, 5, FALSE)</f>
        <v>46</v>
      </c>
      <c r="F821" s="2">
        <f>VLOOKUP(A821, Customer!A:O, 6, FALSE)</f>
        <v>0</v>
      </c>
      <c r="G821" s="2">
        <f>VLOOKUP(A821, Customer!A:O, 7, FALSE)</f>
        <v>0</v>
      </c>
      <c r="H821" s="2">
        <f>VLOOKUP(A821, Customer!A:O, 8, FALSE)</f>
        <v>1</v>
      </c>
      <c r="I821" s="2">
        <f>VLOOKUP(A821, Customer!A:O, 9, FALSE)</f>
        <v>0</v>
      </c>
      <c r="J821" s="2">
        <f>VLOOKUP(A821, Customer!A:O, 10, FALSE)</f>
        <v>0</v>
      </c>
      <c r="K821" s="2">
        <f>VLOOKUP(A821, Customer!A:O, 11, FALSE)</f>
        <v>0</v>
      </c>
      <c r="L821" s="2">
        <f>VLOOKUP(A821, Customer!A:O, 12, FALSE)</f>
        <v>0</v>
      </c>
      <c r="M821" s="2">
        <f>VLOOKUP(A821, Customer!A:O, 13, FALSE)</f>
        <v>0</v>
      </c>
      <c r="N821" s="2">
        <f>VLOOKUP(A821, Customer!A:O, 14, FALSE)</f>
        <v>1</v>
      </c>
      <c r="O821" s="2" t="str">
        <f>VLOOKUP(A821, Customer!A:O, 15, FALSE)</f>
        <v>State-New York</v>
      </c>
      <c r="P821" s="2">
        <f>VLOOKUP(A821,Sales!A:N,2,FALSE)</f>
        <v>91</v>
      </c>
      <c r="Q821">
        <f>VLOOKUP(A821,Sales!A:N,3,FALSE)</f>
        <v>242</v>
      </c>
      <c r="R821" s="2">
        <f>VLOOKUP(A821,Sales!A:N,4,FALSE)</f>
        <v>28</v>
      </c>
      <c r="S821" s="2">
        <f>VLOOKUP(A821,Sales!A:N,5,FALSE)</f>
        <v>64</v>
      </c>
      <c r="T821" s="2">
        <f>VLOOKUP(A821,Sales!A:N,6,FALSE)</f>
        <v>67</v>
      </c>
      <c r="U821" s="2">
        <f>VLOOKUP(A821,Sales!A:N,7,FALSE)</f>
        <v>28</v>
      </c>
      <c r="V821" s="2">
        <f>VLOOKUP(A821,Sales!A:N,8,FALSE)</f>
        <v>43</v>
      </c>
      <c r="W821" s="2">
        <f>VLOOKUP(A821,Sales!A:N,9,FALSE)</f>
        <v>387</v>
      </c>
      <c r="X821" s="2">
        <f>VLOOKUP(A821,Sales!A:N,10,FALSE)</f>
        <v>2</v>
      </c>
      <c r="Y821" s="2">
        <f>VLOOKUP(A821,Sales!A:N,11,FALSE)</f>
        <v>2</v>
      </c>
      <c r="Z821" s="2">
        <f>VLOOKUP(A821,Sales!A:N,12,FALSE)</f>
        <v>1</v>
      </c>
      <c r="AA821" s="2">
        <f>VLOOKUP(A821,Sales!A:N,13,FALSE)</f>
        <v>4</v>
      </c>
      <c r="AB821" s="2">
        <f>VLOOKUP(A821,Sales!A:N,14,FALSE)</f>
        <v>5</v>
      </c>
      <c r="AC821" s="2">
        <f>VLOOKUP(A821,Campaigns!A:I,2,FALSE)</f>
        <v>0</v>
      </c>
      <c r="AD821" s="2">
        <f>VLOOKUP(A821,Campaigns!A:I,3,FALSE)</f>
        <v>0</v>
      </c>
      <c r="AE821" s="2">
        <f>VLOOKUP(A821,Campaigns!A:I,4,FALSE)</f>
        <v>0</v>
      </c>
      <c r="AF821" s="2">
        <f>VLOOKUP(A821,Campaigns!A:I,5,FALSE)</f>
        <v>0</v>
      </c>
      <c r="AG821" s="2">
        <f>VLOOKUP(A821,Campaigns!A:I,6,FALSE)</f>
        <v>0</v>
      </c>
      <c r="AH821" s="2">
        <f>VLOOKUP(A821,Campaigns!A:I,7,FALSE)</f>
        <v>0</v>
      </c>
      <c r="AI821" s="2">
        <f>VLOOKUP(A821,Campaigns!A:I,8,FALSE)</f>
        <v>0</v>
      </c>
      <c r="AJ821" s="19" t="str">
        <f>VLOOKUP(A821,Campaigns!A:I,9,FALSE)</f>
        <v>9/30/2020</v>
      </c>
    </row>
    <row r="822" spans="1:36">
      <c r="A822" s="2">
        <v>2435</v>
      </c>
      <c r="B822" s="2">
        <f>VLOOKUP(A822, Customer!A:O, 2, FALSE)</f>
        <v>138410</v>
      </c>
      <c r="C822" s="2">
        <f>VLOOKUP(A822, Customer!A:O, 3, FALSE)</f>
        <v>0</v>
      </c>
      <c r="D822" s="2">
        <f>VLOOKUP(A822, Customer!A:O, 4, FALSE)</f>
        <v>0</v>
      </c>
      <c r="E822" s="2">
        <f>VLOOKUP(A822, Customer!A:O, 5, FALSE)</f>
        <v>46</v>
      </c>
      <c r="F822" s="2">
        <f>VLOOKUP(A822, Customer!A:O, 6, FALSE)</f>
        <v>0</v>
      </c>
      <c r="G822" s="2">
        <f>VLOOKUP(A822, Customer!A:O, 7, FALSE)</f>
        <v>1</v>
      </c>
      <c r="H822" s="2">
        <f>VLOOKUP(A822, Customer!A:O, 8, FALSE)</f>
        <v>0</v>
      </c>
      <c r="I822" s="2">
        <f>VLOOKUP(A822, Customer!A:O, 9, FALSE)</f>
        <v>0</v>
      </c>
      <c r="J822" s="2">
        <f>VLOOKUP(A822, Customer!A:O, 10, FALSE)</f>
        <v>0</v>
      </c>
      <c r="K822" s="2">
        <f>VLOOKUP(A822, Customer!A:O, 11, FALSE)</f>
        <v>0</v>
      </c>
      <c r="L822" s="2">
        <f>VLOOKUP(A822, Customer!A:O, 12, FALSE)</f>
        <v>0</v>
      </c>
      <c r="M822" s="2">
        <f>VLOOKUP(A822, Customer!A:O, 13, FALSE)</f>
        <v>0</v>
      </c>
      <c r="N822" s="2">
        <f>VLOOKUP(A822, Customer!A:O, 14, FALSE)</f>
        <v>1</v>
      </c>
      <c r="O822" s="2" t="str">
        <f>VLOOKUP(A822, Customer!A:O, 15, FALSE)</f>
        <v>State-California</v>
      </c>
      <c r="P822" s="2">
        <f>VLOOKUP(A822,Sales!A:N,2,FALSE)</f>
        <v>65</v>
      </c>
      <c r="Q822">
        <f>VLOOKUP(A822,Sales!A:N,3,FALSE)</f>
        <v>551</v>
      </c>
      <c r="R822" s="2">
        <f>VLOOKUP(A822,Sales!A:N,4,FALSE)</f>
        <v>231</v>
      </c>
      <c r="S822" s="2">
        <f>VLOOKUP(A822,Sales!A:N,5,FALSE)</f>
        <v>443</v>
      </c>
      <c r="T822" s="2">
        <f>VLOOKUP(A822,Sales!A:N,6,FALSE)</f>
        <v>418</v>
      </c>
      <c r="U822" s="2">
        <f>VLOOKUP(A822,Sales!A:N,7,FALSE)</f>
        <v>231</v>
      </c>
      <c r="V822" s="2">
        <f>VLOOKUP(A822,Sales!A:N,8,FALSE)</f>
        <v>50</v>
      </c>
      <c r="W822" s="2">
        <f>VLOOKUP(A822,Sales!A:N,9,FALSE)</f>
        <v>1823</v>
      </c>
      <c r="X822" s="2">
        <f>VLOOKUP(A822,Sales!A:N,10,FALSE)</f>
        <v>2</v>
      </c>
      <c r="Y822" s="2">
        <f>VLOOKUP(A822,Sales!A:N,11,FALSE)</f>
        <v>5</v>
      </c>
      <c r="Z822" s="2">
        <f>VLOOKUP(A822,Sales!A:N,12,FALSE)</f>
        <v>2</v>
      </c>
      <c r="AA822" s="2">
        <f>VLOOKUP(A822,Sales!A:N,13,FALSE)</f>
        <v>9</v>
      </c>
      <c r="AB822" s="2">
        <f>VLOOKUP(A822,Sales!A:N,14,FALSE)</f>
        <v>6</v>
      </c>
      <c r="AC822" s="2">
        <f>VLOOKUP(A822,Campaigns!A:I,2,FALSE)</f>
        <v>0</v>
      </c>
      <c r="AD822" s="2">
        <f>VLOOKUP(A822,Campaigns!A:I,3,FALSE)</f>
        <v>0</v>
      </c>
      <c r="AE822" s="2">
        <f>VLOOKUP(A822,Campaigns!A:I,4,FALSE)</f>
        <v>0</v>
      </c>
      <c r="AF822" s="2">
        <f>VLOOKUP(A822,Campaigns!A:I,5,FALSE)</f>
        <v>0</v>
      </c>
      <c r="AG822" s="2">
        <f>VLOOKUP(A822,Campaigns!A:I,6,FALSE)</f>
        <v>0</v>
      </c>
      <c r="AH822" s="2">
        <f>VLOOKUP(A822,Campaigns!A:I,7,FALSE)</f>
        <v>0</v>
      </c>
      <c r="AI822" s="2">
        <f>VLOOKUP(A822,Campaigns!A:I,8,FALSE)</f>
        <v>1</v>
      </c>
      <c r="AJ822" s="19" t="str">
        <f>VLOOKUP(A822,Campaigns!A:I,9,FALSE)</f>
        <v>2/19/2019</v>
      </c>
    </row>
    <row r="823" spans="1:36">
      <c r="A823" s="2">
        <v>1879</v>
      </c>
      <c r="B823" s="2">
        <f>VLOOKUP(A823, Customer!A:O, 2, FALSE)</f>
        <v>137087</v>
      </c>
      <c r="C823" s="2">
        <f>VLOOKUP(A823, Customer!A:O, 3, FALSE)</f>
        <v>1</v>
      </c>
      <c r="D823" s="2">
        <f>VLOOKUP(A823, Customer!A:O, 4, FALSE)</f>
        <v>0</v>
      </c>
      <c r="E823" s="2">
        <f>VLOOKUP(A823, Customer!A:O, 5, FALSE)</f>
        <v>46</v>
      </c>
      <c r="F823" s="2">
        <f>VLOOKUP(A823, Customer!A:O, 6, FALSE)</f>
        <v>0</v>
      </c>
      <c r="G823" s="2">
        <f>VLOOKUP(A823, Customer!A:O, 7, FALSE)</f>
        <v>1</v>
      </c>
      <c r="H823" s="2">
        <f>VLOOKUP(A823, Customer!A:O, 8, FALSE)</f>
        <v>0</v>
      </c>
      <c r="I823" s="2">
        <f>VLOOKUP(A823, Customer!A:O, 9, FALSE)</f>
        <v>0</v>
      </c>
      <c r="J823" s="2">
        <f>VLOOKUP(A823, Customer!A:O, 10, FALSE)</f>
        <v>0</v>
      </c>
      <c r="K823" s="2">
        <f>VLOOKUP(A823, Customer!A:O, 11, FALSE)</f>
        <v>0</v>
      </c>
      <c r="L823" s="2">
        <f>VLOOKUP(A823, Customer!A:O, 12, FALSE)</f>
        <v>0</v>
      </c>
      <c r="M823" s="2">
        <f>VLOOKUP(A823, Customer!A:O, 13, FALSE)</f>
        <v>0</v>
      </c>
      <c r="N823" s="2">
        <f>VLOOKUP(A823, Customer!A:O, 14, FALSE)</f>
        <v>1</v>
      </c>
      <c r="O823" s="2" t="str">
        <f>VLOOKUP(A823, Customer!A:O, 15, FALSE)</f>
        <v>State-Illinois</v>
      </c>
      <c r="P823" s="2">
        <f>VLOOKUP(A823,Sales!A:N,2,FALSE)</f>
        <v>50</v>
      </c>
      <c r="Q823">
        <f>VLOOKUP(A823,Sales!A:N,3,FALSE)</f>
        <v>717</v>
      </c>
      <c r="R823" s="2">
        <f>VLOOKUP(A823,Sales!A:N,4,FALSE)</f>
        <v>203</v>
      </c>
      <c r="S823" s="2">
        <f>VLOOKUP(A823,Sales!A:N,5,FALSE)</f>
        <v>495</v>
      </c>
      <c r="T823" s="2">
        <f>VLOOKUP(A823,Sales!A:N,6,FALSE)</f>
        <v>55</v>
      </c>
      <c r="U823" s="2">
        <f>VLOOKUP(A823,Sales!A:N,7,FALSE)</f>
        <v>0</v>
      </c>
      <c r="V823" s="2">
        <f>VLOOKUP(A823,Sales!A:N,8,FALSE)</f>
        <v>11</v>
      </c>
      <c r="W823" s="2">
        <f>VLOOKUP(A823,Sales!A:N,9,FALSE)</f>
        <v>1460</v>
      </c>
      <c r="X823" s="2">
        <f>VLOOKUP(A823,Sales!A:N,10,FALSE)</f>
        <v>3</v>
      </c>
      <c r="Y823" s="2">
        <f>VLOOKUP(A823,Sales!A:N,11,FALSE)</f>
        <v>4</v>
      </c>
      <c r="Z823" s="2">
        <f>VLOOKUP(A823,Sales!A:N,12,FALSE)</f>
        <v>2</v>
      </c>
      <c r="AA823" s="2">
        <f>VLOOKUP(A823,Sales!A:N,13,FALSE)</f>
        <v>8</v>
      </c>
      <c r="AB823" s="2">
        <f>VLOOKUP(A823,Sales!A:N,14,FALSE)</f>
        <v>6</v>
      </c>
      <c r="AC823" s="2">
        <f>VLOOKUP(A823,Campaigns!A:I,2,FALSE)</f>
        <v>0</v>
      </c>
      <c r="AD823" s="2">
        <f>VLOOKUP(A823,Campaigns!A:I,3,FALSE)</f>
        <v>0</v>
      </c>
      <c r="AE823" s="2">
        <f>VLOOKUP(A823,Campaigns!A:I,4,FALSE)</f>
        <v>0</v>
      </c>
      <c r="AF823" s="2">
        <f>VLOOKUP(A823,Campaigns!A:I,5,FALSE)</f>
        <v>0</v>
      </c>
      <c r="AG823" s="2">
        <f>VLOOKUP(A823,Campaigns!A:I,6,FALSE)</f>
        <v>0</v>
      </c>
      <c r="AH823" s="2">
        <f>VLOOKUP(A823,Campaigns!A:I,7,FALSE)</f>
        <v>0</v>
      </c>
      <c r="AI823" s="2">
        <f>VLOOKUP(A823,Campaigns!A:I,8,FALSE)</f>
        <v>0</v>
      </c>
      <c r="AJ823" s="19" t="str">
        <f>VLOOKUP(A823,Campaigns!A:I,9,FALSE)</f>
        <v>1/16/2020</v>
      </c>
    </row>
    <row r="824" spans="1:36">
      <c r="A824" s="2">
        <v>1949</v>
      </c>
      <c r="B824" s="2">
        <f>VLOOKUP(A824, Customer!A:O, 2, FALSE)</f>
        <v>134596</v>
      </c>
      <c r="C824" s="2">
        <f>VLOOKUP(A824, Customer!A:O, 3, FALSE)</f>
        <v>1</v>
      </c>
      <c r="D824" s="2">
        <f>VLOOKUP(A824, Customer!A:O, 4, FALSE)</f>
        <v>0</v>
      </c>
      <c r="E824" s="2">
        <f>VLOOKUP(A824, Customer!A:O, 5, FALSE)</f>
        <v>46</v>
      </c>
      <c r="F824" s="2">
        <f>VLOOKUP(A824, Customer!A:O, 6, FALSE)</f>
        <v>0</v>
      </c>
      <c r="G824" s="2">
        <f>VLOOKUP(A824, Customer!A:O, 7, FALSE)</f>
        <v>1</v>
      </c>
      <c r="H824" s="2">
        <f>VLOOKUP(A824, Customer!A:O, 8, FALSE)</f>
        <v>0</v>
      </c>
      <c r="I824" s="2">
        <f>VLOOKUP(A824, Customer!A:O, 9, FALSE)</f>
        <v>0</v>
      </c>
      <c r="J824" s="2">
        <f>VLOOKUP(A824, Customer!A:O, 10, FALSE)</f>
        <v>0</v>
      </c>
      <c r="K824" s="2">
        <f>VLOOKUP(A824, Customer!A:O, 11, FALSE)</f>
        <v>0</v>
      </c>
      <c r="L824" s="2">
        <f>VLOOKUP(A824, Customer!A:O, 12, FALSE)</f>
        <v>0</v>
      </c>
      <c r="M824" s="2">
        <f>VLOOKUP(A824, Customer!A:O, 13, FALSE)</f>
        <v>0</v>
      </c>
      <c r="N824" s="2">
        <f>VLOOKUP(A824, Customer!A:O, 14, FALSE)</f>
        <v>1</v>
      </c>
      <c r="O824" s="2" t="str">
        <f>VLOOKUP(A824, Customer!A:O, 15, FALSE)</f>
        <v>State-California</v>
      </c>
      <c r="P824" s="2">
        <f>VLOOKUP(A824,Sales!A:N,2,FALSE)</f>
        <v>48</v>
      </c>
      <c r="Q824">
        <f>VLOOKUP(A824,Sales!A:N,3,FALSE)</f>
        <v>54</v>
      </c>
      <c r="R824" s="2">
        <f>VLOOKUP(A824,Sales!A:N,4,FALSE)</f>
        <v>0</v>
      </c>
      <c r="S824" s="2">
        <f>VLOOKUP(A824,Sales!A:N,5,FALSE)</f>
        <v>8</v>
      </c>
      <c r="T824" s="2">
        <f>VLOOKUP(A824,Sales!A:N,6,FALSE)</f>
        <v>0</v>
      </c>
      <c r="U824" s="2">
        <f>VLOOKUP(A824,Sales!A:N,7,FALSE)</f>
        <v>0</v>
      </c>
      <c r="V824" s="2">
        <f>VLOOKUP(A824,Sales!A:N,8,FALSE)</f>
        <v>27</v>
      </c>
      <c r="W824" s="2">
        <f>VLOOKUP(A824,Sales!A:N,9,FALSE)</f>
        <v>35</v>
      </c>
      <c r="X824" s="2">
        <f>VLOOKUP(A824,Sales!A:N,10,FALSE)</f>
        <v>1</v>
      </c>
      <c r="Y824" s="2">
        <f>VLOOKUP(A824,Sales!A:N,11,FALSE)</f>
        <v>1</v>
      </c>
      <c r="Z824" s="2">
        <f>VLOOKUP(A824,Sales!A:N,12,FALSE)</f>
        <v>0</v>
      </c>
      <c r="AA824" s="2">
        <f>VLOOKUP(A824,Sales!A:N,13,FALSE)</f>
        <v>2</v>
      </c>
      <c r="AB824" s="2">
        <f>VLOOKUP(A824,Sales!A:N,14,FALSE)</f>
        <v>8</v>
      </c>
      <c r="AC824" s="2">
        <f>VLOOKUP(A824,Campaigns!A:I,2,FALSE)</f>
        <v>0</v>
      </c>
      <c r="AD824" s="2">
        <f>VLOOKUP(A824,Campaigns!A:I,3,FALSE)</f>
        <v>0</v>
      </c>
      <c r="AE824" s="2">
        <f>VLOOKUP(A824,Campaigns!A:I,4,FALSE)</f>
        <v>0</v>
      </c>
      <c r="AF824" s="2">
        <f>VLOOKUP(A824,Campaigns!A:I,5,FALSE)</f>
        <v>0</v>
      </c>
      <c r="AG824" s="2">
        <f>VLOOKUP(A824,Campaigns!A:I,6,FALSE)</f>
        <v>0</v>
      </c>
      <c r="AH824" s="2">
        <f>VLOOKUP(A824,Campaigns!A:I,7,FALSE)</f>
        <v>0</v>
      </c>
      <c r="AI824" s="2">
        <f>VLOOKUP(A824,Campaigns!A:I,8,FALSE)</f>
        <v>1</v>
      </c>
      <c r="AJ824" s="19" t="str">
        <f>VLOOKUP(A824,Campaigns!A:I,9,FALSE)</f>
        <v>9/18/2019</v>
      </c>
    </row>
    <row r="825" spans="1:36">
      <c r="A825" s="2">
        <v>2402</v>
      </c>
      <c r="B825" s="2">
        <f>VLOOKUP(A825, Customer!A:O, 2, FALSE)</f>
        <v>134596</v>
      </c>
      <c r="C825" s="2">
        <f>VLOOKUP(A825, Customer!A:O, 3, FALSE)</f>
        <v>1</v>
      </c>
      <c r="D825" s="2">
        <f>VLOOKUP(A825, Customer!A:O, 4, FALSE)</f>
        <v>0</v>
      </c>
      <c r="E825" s="2">
        <f>VLOOKUP(A825, Customer!A:O, 5, FALSE)</f>
        <v>46</v>
      </c>
      <c r="F825" s="2">
        <f>VLOOKUP(A825, Customer!A:O, 6, FALSE)</f>
        <v>0</v>
      </c>
      <c r="G825" s="2">
        <f>VLOOKUP(A825, Customer!A:O, 7, FALSE)</f>
        <v>1</v>
      </c>
      <c r="H825" s="2">
        <f>VLOOKUP(A825, Customer!A:O, 8, FALSE)</f>
        <v>0</v>
      </c>
      <c r="I825" s="2">
        <f>VLOOKUP(A825, Customer!A:O, 9, FALSE)</f>
        <v>0</v>
      </c>
      <c r="J825" s="2">
        <f>VLOOKUP(A825, Customer!A:O, 10, FALSE)</f>
        <v>0</v>
      </c>
      <c r="K825" s="2">
        <f>VLOOKUP(A825, Customer!A:O, 11, FALSE)</f>
        <v>0</v>
      </c>
      <c r="L825" s="2">
        <f>VLOOKUP(A825, Customer!A:O, 12, FALSE)</f>
        <v>0</v>
      </c>
      <c r="M825" s="2">
        <f>VLOOKUP(A825, Customer!A:O, 13, FALSE)</f>
        <v>0</v>
      </c>
      <c r="N825" s="2">
        <f>VLOOKUP(A825, Customer!A:O, 14, FALSE)</f>
        <v>1</v>
      </c>
      <c r="O825" s="2" t="str">
        <f>VLOOKUP(A825, Customer!A:O, 15, FALSE)</f>
        <v>State-New York</v>
      </c>
      <c r="P825" s="2">
        <f>VLOOKUP(A825,Sales!A:N,2,FALSE)</f>
        <v>48</v>
      </c>
      <c r="Q825">
        <f>VLOOKUP(A825,Sales!A:N,3,FALSE)</f>
        <v>54</v>
      </c>
      <c r="R825" s="2">
        <f>VLOOKUP(A825,Sales!A:N,4,FALSE)</f>
        <v>0</v>
      </c>
      <c r="S825" s="2">
        <f>VLOOKUP(A825,Sales!A:N,5,FALSE)</f>
        <v>8</v>
      </c>
      <c r="T825" s="2">
        <f>VLOOKUP(A825,Sales!A:N,6,FALSE)</f>
        <v>0</v>
      </c>
      <c r="U825" s="2">
        <f>VLOOKUP(A825,Sales!A:N,7,FALSE)</f>
        <v>0</v>
      </c>
      <c r="V825" s="2">
        <f>VLOOKUP(A825,Sales!A:N,8,FALSE)</f>
        <v>27</v>
      </c>
      <c r="W825" s="2">
        <f>VLOOKUP(A825,Sales!A:N,9,FALSE)</f>
        <v>35</v>
      </c>
      <c r="X825" s="2">
        <f>VLOOKUP(A825,Sales!A:N,10,FALSE)</f>
        <v>1</v>
      </c>
      <c r="Y825" s="2">
        <f>VLOOKUP(A825,Sales!A:N,11,FALSE)</f>
        <v>1</v>
      </c>
      <c r="Z825" s="2">
        <f>VLOOKUP(A825,Sales!A:N,12,FALSE)</f>
        <v>0</v>
      </c>
      <c r="AA825" s="2">
        <f>VLOOKUP(A825,Sales!A:N,13,FALSE)</f>
        <v>2</v>
      </c>
      <c r="AB825" s="2">
        <f>VLOOKUP(A825,Sales!A:N,14,FALSE)</f>
        <v>8</v>
      </c>
      <c r="AC825" s="2">
        <f>VLOOKUP(A825,Campaigns!A:I,2,FALSE)</f>
        <v>0</v>
      </c>
      <c r="AD825" s="2">
        <f>VLOOKUP(A825,Campaigns!A:I,3,FALSE)</f>
        <v>0</v>
      </c>
      <c r="AE825" s="2">
        <f>VLOOKUP(A825,Campaigns!A:I,4,FALSE)</f>
        <v>0</v>
      </c>
      <c r="AF825" s="2">
        <f>VLOOKUP(A825,Campaigns!A:I,5,FALSE)</f>
        <v>0</v>
      </c>
      <c r="AG825" s="2">
        <f>VLOOKUP(A825,Campaigns!A:I,6,FALSE)</f>
        <v>0</v>
      </c>
      <c r="AH825" s="2">
        <f>VLOOKUP(A825,Campaigns!A:I,7,FALSE)</f>
        <v>0</v>
      </c>
      <c r="AI825" s="2">
        <f>VLOOKUP(A825,Campaigns!A:I,8,FALSE)</f>
        <v>0</v>
      </c>
      <c r="AJ825" s="19" t="str">
        <f>VLOOKUP(A825,Campaigns!A:I,9,FALSE)</f>
        <v>9/18/2019</v>
      </c>
    </row>
    <row r="826" spans="1:36">
      <c r="A826" s="2">
        <v>1306</v>
      </c>
      <c r="B826" s="2">
        <f>VLOOKUP(A826, Customer!A:O, 2, FALSE)</f>
        <v>134421</v>
      </c>
      <c r="C826" s="2">
        <f>VLOOKUP(A826, Customer!A:O, 3, FALSE)</f>
        <v>1</v>
      </c>
      <c r="D826" s="2">
        <f>VLOOKUP(A826, Customer!A:O, 4, FALSE)</f>
        <v>0</v>
      </c>
      <c r="E826" s="2">
        <f>VLOOKUP(A826, Customer!A:O, 5, FALSE)</f>
        <v>46</v>
      </c>
      <c r="F826" s="2">
        <f>VLOOKUP(A826, Customer!A:O, 6, FALSE)</f>
        <v>0</v>
      </c>
      <c r="G826" s="2">
        <f>VLOOKUP(A826, Customer!A:O, 7, FALSE)</f>
        <v>1</v>
      </c>
      <c r="H826" s="2">
        <f>VLOOKUP(A826, Customer!A:O, 8, FALSE)</f>
        <v>0</v>
      </c>
      <c r="I826" s="2">
        <f>VLOOKUP(A826, Customer!A:O, 9, FALSE)</f>
        <v>0</v>
      </c>
      <c r="J826" s="2">
        <f>VLOOKUP(A826, Customer!A:O, 10, FALSE)</f>
        <v>0</v>
      </c>
      <c r="K826" s="2">
        <f>VLOOKUP(A826, Customer!A:O, 11, FALSE)</f>
        <v>0</v>
      </c>
      <c r="L826" s="2">
        <f>VLOOKUP(A826, Customer!A:O, 12, FALSE)</f>
        <v>1</v>
      </c>
      <c r="M826" s="2">
        <f>VLOOKUP(A826, Customer!A:O, 13, FALSE)</f>
        <v>0</v>
      </c>
      <c r="N826" s="2">
        <f>VLOOKUP(A826, Customer!A:O, 14, FALSE)</f>
        <v>0</v>
      </c>
      <c r="O826" s="2" t="str">
        <f>VLOOKUP(A826, Customer!A:O, 15, FALSE)</f>
        <v>State-Other</v>
      </c>
      <c r="P826" s="2">
        <f>VLOOKUP(A826,Sales!A:N,2,FALSE)</f>
        <v>81</v>
      </c>
      <c r="Q826">
        <f>VLOOKUP(A826,Sales!A:N,3,FALSE)</f>
        <v>12</v>
      </c>
      <c r="R826" s="2">
        <f>VLOOKUP(A826,Sales!A:N,4,FALSE)</f>
        <v>12</v>
      </c>
      <c r="S826" s="2">
        <f>VLOOKUP(A826,Sales!A:N,5,FALSE)</f>
        <v>27</v>
      </c>
      <c r="T826" s="2">
        <f>VLOOKUP(A826,Sales!A:N,6,FALSE)</f>
        <v>23</v>
      </c>
      <c r="U826" s="2">
        <f>VLOOKUP(A826,Sales!A:N,7,FALSE)</f>
        <v>8</v>
      </c>
      <c r="V826" s="2">
        <f>VLOOKUP(A826,Sales!A:N,8,FALSE)</f>
        <v>35</v>
      </c>
      <c r="W826" s="2">
        <f>VLOOKUP(A826,Sales!A:N,9,FALSE)</f>
        <v>47</v>
      </c>
      <c r="X826" s="2">
        <f>VLOOKUP(A826,Sales!A:N,10,FALSE)</f>
        <v>1</v>
      </c>
      <c r="Y826" s="2">
        <f>VLOOKUP(A826,Sales!A:N,11,FALSE)</f>
        <v>1</v>
      </c>
      <c r="Z826" s="2">
        <f>VLOOKUP(A826,Sales!A:N,12,FALSE)</f>
        <v>0</v>
      </c>
      <c r="AA826" s="2">
        <f>VLOOKUP(A826,Sales!A:N,13,FALSE)</f>
        <v>2</v>
      </c>
      <c r="AB826" s="2">
        <f>VLOOKUP(A826,Sales!A:N,14,FALSE)</f>
        <v>7</v>
      </c>
      <c r="AC826" s="2">
        <f>VLOOKUP(A826,Campaigns!A:I,2,FALSE)</f>
        <v>0</v>
      </c>
      <c r="AD826" s="2">
        <f>VLOOKUP(A826,Campaigns!A:I,3,FALSE)</f>
        <v>0</v>
      </c>
      <c r="AE826" s="2">
        <f>VLOOKUP(A826,Campaigns!A:I,4,FALSE)</f>
        <v>0</v>
      </c>
      <c r="AF826" s="2">
        <f>VLOOKUP(A826,Campaigns!A:I,5,FALSE)</f>
        <v>0</v>
      </c>
      <c r="AG826" s="2">
        <f>VLOOKUP(A826,Campaigns!A:I,6,FALSE)</f>
        <v>0</v>
      </c>
      <c r="AH826" s="2">
        <f>VLOOKUP(A826,Campaigns!A:I,7,FALSE)</f>
        <v>0</v>
      </c>
      <c r="AI826" s="2">
        <f>VLOOKUP(A826,Campaigns!A:I,8,FALSE)</f>
        <v>0</v>
      </c>
      <c r="AJ826" s="19">
        <f>VLOOKUP(A826,Campaigns!A:I,9,FALSE)</f>
        <v>43628</v>
      </c>
    </row>
    <row r="827" spans="1:36">
      <c r="A827" s="2">
        <v>3200</v>
      </c>
      <c r="B827" s="2">
        <f>VLOOKUP(A827, Customer!A:O, 2, FALSE)</f>
        <v>134421</v>
      </c>
      <c r="C827" s="2">
        <f>VLOOKUP(A827, Customer!A:O, 3, FALSE)</f>
        <v>1</v>
      </c>
      <c r="D827" s="2">
        <f>VLOOKUP(A827, Customer!A:O, 4, FALSE)</f>
        <v>0</v>
      </c>
      <c r="E827" s="2">
        <f>VLOOKUP(A827, Customer!A:O, 5, FALSE)</f>
        <v>46</v>
      </c>
      <c r="F827" s="2">
        <f>VLOOKUP(A827, Customer!A:O, 6, FALSE)</f>
        <v>0</v>
      </c>
      <c r="G827" s="2">
        <f>VLOOKUP(A827, Customer!A:O, 7, FALSE)</f>
        <v>1</v>
      </c>
      <c r="H827" s="2">
        <f>VLOOKUP(A827, Customer!A:O, 8, FALSE)</f>
        <v>0</v>
      </c>
      <c r="I827" s="2">
        <f>VLOOKUP(A827, Customer!A:O, 9, FALSE)</f>
        <v>0</v>
      </c>
      <c r="J827" s="2">
        <f>VLOOKUP(A827, Customer!A:O, 10, FALSE)</f>
        <v>0</v>
      </c>
      <c r="K827" s="2">
        <f>VLOOKUP(A827, Customer!A:O, 11, FALSE)</f>
        <v>0</v>
      </c>
      <c r="L827" s="2">
        <f>VLOOKUP(A827, Customer!A:O, 12, FALSE)</f>
        <v>1</v>
      </c>
      <c r="M827" s="2">
        <f>VLOOKUP(A827, Customer!A:O, 13, FALSE)</f>
        <v>0</v>
      </c>
      <c r="N827" s="2">
        <f>VLOOKUP(A827, Customer!A:O, 14, FALSE)</f>
        <v>0</v>
      </c>
      <c r="O827" s="2" t="str">
        <f>VLOOKUP(A827, Customer!A:O, 15, FALSE)</f>
        <v>State-New York</v>
      </c>
      <c r="P827" s="2">
        <f>VLOOKUP(A827,Sales!A:N,2,FALSE)</f>
        <v>81</v>
      </c>
      <c r="Q827">
        <f>VLOOKUP(A827,Sales!A:N,3,FALSE)</f>
        <v>12</v>
      </c>
      <c r="R827" s="2">
        <f>VLOOKUP(A827,Sales!A:N,4,FALSE)</f>
        <v>12</v>
      </c>
      <c r="S827" s="2">
        <f>VLOOKUP(A827,Sales!A:N,5,FALSE)</f>
        <v>27</v>
      </c>
      <c r="T827" s="2">
        <f>VLOOKUP(A827,Sales!A:N,6,FALSE)</f>
        <v>23</v>
      </c>
      <c r="U827" s="2">
        <f>VLOOKUP(A827,Sales!A:N,7,FALSE)</f>
        <v>8</v>
      </c>
      <c r="V827" s="2">
        <f>VLOOKUP(A827,Sales!A:N,8,FALSE)</f>
        <v>35</v>
      </c>
      <c r="W827" s="2">
        <f>VLOOKUP(A827,Sales!A:N,9,FALSE)</f>
        <v>47</v>
      </c>
      <c r="X827" s="2">
        <f>VLOOKUP(A827,Sales!A:N,10,FALSE)</f>
        <v>1</v>
      </c>
      <c r="Y827" s="2">
        <f>VLOOKUP(A827,Sales!A:N,11,FALSE)</f>
        <v>1</v>
      </c>
      <c r="Z827" s="2">
        <f>VLOOKUP(A827,Sales!A:N,12,FALSE)</f>
        <v>0</v>
      </c>
      <c r="AA827" s="2">
        <f>VLOOKUP(A827,Sales!A:N,13,FALSE)</f>
        <v>2</v>
      </c>
      <c r="AB827" s="2">
        <f>VLOOKUP(A827,Sales!A:N,14,FALSE)</f>
        <v>7</v>
      </c>
      <c r="AC827" s="2">
        <f>VLOOKUP(A827,Campaigns!A:I,2,FALSE)</f>
        <v>0</v>
      </c>
      <c r="AD827" s="2">
        <f>VLOOKUP(A827,Campaigns!A:I,3,FALSE)</f>
        <v>0</v>
      </c>
      <c r="AE827" s="2">
        <f>VLOOKUP(A827,Campaigns!A:I,4,FALSE)</f>
        <v>0</v>
      </c>
      <c r="AF827" s="2">
        <f>VLOOKUP(A827,Campaigns!A:I,5,FALSE)</f>
        <v>0</v>
      </c>
      <c r="AG827" s="2">
        <f>VLOOKUP(A827,Campaigns!A:I,6,FALSE)</f>
        <v>0</v>
      </c>
      <c r="AH827" s="2">
        <f>VLOOKUP(A827,Campaigns!A:I,7,FALSE)</f>
        <v>0</v>
      </c>
      <c r="AI827" s="2">
        <f>VLOOKUP(A827,Campaigns!A:I,8,FALSE)</f>
        <v>0</v>
      </c>
      <c r="AJ827" s="19">
        <f>VLOOKUP(A827,Campaigns!A:I,9,FALSE)</f>
        <v>43628</v>
      </c>
    </row>
    <row r="828" spans="1:36">
      <c r="A828" s="2">
        <v>3098</v>
      </c>
      <c r="B828" s="2">
        <f>VLOOKUP(A828, Customer!A:O, 2, FALSE)</f>
        <v>133590</v>
      </c>
      <c r="C828" s="2">
        <f>VLOOKUP(A828, Customer!A:O, 3, FALSE)</f>
        <v>2</v>
      </c>
      <c r="D828" s="2">
        <f>VLOOKUP(A828, Customer!A:O, 4, FALSE)</f>
        <v>1</v>
      </c>
      <c r="E828" s="2">
        <f>VLOOKUP(A828, Customer!A:O, 5, FALSE)</f>
        <v>46</v>
      </c>
      <c r="F828" s="2">
        <f>VLOOKUP(A828, Customer!A:O, 6, FALSE)</f>
        <v>0</v>
      </c>
      <c r="G828" s="2">
        <f>VLOOKUP(A828, Customer!A:O, 7, FALSE)</f>
        <v>0</v>
      </c>
      <c r="H828" s="2">
        <f>VLOOKUP(A828, Customer!A:O, 8, FALSE)</f>
        <v>0</v>
      </c>
      <c r="I828" s="2">
        <f>VLOOKUP(A828, Customer!A:O, 9, FALSE)</f>
        <v>1</v>
      </c>
      <c r="J828" s="2">
        <f>VLOOKUP(A828, Customer!A:O, 10, FALSE)</f>
        <v>0</v>
      </c>
      <c r="K828" s="2">
        <f>VLOOKUP(A828, Customer!A:O, 11, FALSE)</f>
        <v>0</v>
      </c>
      <c r="L828" s="2">
        <f>VLOOKUP(A828, Customer!A:O, 12, FALSE)</f>
        <v>1</v>
      </c>
      <c r="M828" s="2">
        <f>VLOOKUP(A828, Customer!A:O, 13, FALSE)</f>
        <v>0</v>
      </c>
      <c r="N828" s="2">
        <f>VLOOKUP(A828, Customer!A:O, 14, FALSE)</f>
        <v>0</v>
      </c>
      <c r="O828" s="2" t="str">
        <f>VLOOKUP(A828, Customer!A:O, 15, FALSE)</f>
        <v>State-New York</v>
      </c>
      <c r="P828" s="2">
        <f>VLOOKUP(A828,Sales!A:N,2,FALSE)</f>
        <v>65</v>
      </c>
      <c r="Q828">
        <f>VLOOKUP(A828,Sales!A:N,3,FALSE)</f>
        <v>16</v>
      </c>
      <c r="R828" s="2">
        <f>VLOOKUP(A828,Sales!A:N,4,FALSE)</f>
        <v>0</v>
      </c>
      <c r="S828" s="2">
        <f>VLOOKUP(A828,Sales!A:N,5,FALSE)</f>
        <v>8</v>
      </c>
      <c r="T828" s="2">
        <f>VLOOKUP(A828,Sales!A:N,6,FALSE)</f>
        <v>0</v>
      </c>
      <c r="U828" s="2">
        <f>VLOOKUP(A828,Sales!A:N,7,FALSE)</f>
        <v>0</v>
      </c>
      <c r="V828" s="2">
        <f>VLOOKUP(A828,Sales!A:N,8,FALSE)</f>
        <v>8</v>
      </c>
      <c r="W828" s="2">
        <f>VLOOKUP(A828,Sales!A:N,9,FALSE)</f>
        <v>16</v>
      </c>
      <c r="X828" s="2">
        <f>VLOOKUP(A828,Sales!A:N,10,FALSE)</f>
        <v>1</v>
      </c>
      <c r="Y828" s="2">
        <f>VLOOKUP(A828,Sales!A:N,11,FALSE)</f>
        <v>1</v>
      </c>
      <c r="Z828" s="2">
        <f>VLOOKUP(A828,Sales!A:N,12,FALSE)</f>
        <v>0</v>
      </c>
      <c r="AA828" s="2">
        <f>VLOOKUP(A828,Sales!A:N,13,FALSE)</f>
        <v>2</v>
      </c>
      <c r="AB828" s="2">
        <f>VLOOKUP(A828,Sales!A:N,14,FALSE)</f>
        <v>7</v>
      </c>
      <c r="AC828" s="2">
        <f>VLOOKUP(A828,Campaigns!A:I,2,FALSE)</f>
        <v>0</v>
      </c>
      <c r="AD828" s="2">
        <f>VLOOKUP(A828,Campaigns!A:I,3,FALSE)</f>
        <v>0</v>
      </c>
      <c r="AE828" s="2">
        <f>VLOOKUP(A828,Campaigns!A:I,4,FALSE)</f>
        <v>0</v>
      </c>
      <c r="AF828" s="2">
        <f>VLOOKUP(A828,Campaigns!A:I,5,FALSE)</f>
        <v>0</v>
      </c>
      <c r="AG828" s="2">
        <f>VLOOKUP(A828,Campaigns!A:I,6,FALSE)</f>
        <v>0</v>
      </c>
      <c r="AH828" s="2">
        <f>VLOOKUP(A828,Campaigns!A:I,7,FALSE)</f>
        <v>0</v>
      </c>
      <c r="AI828" s="2">
        <f>VLOOKUP(A828,Campaigns!A:I,8,FALSE)</f>
        <v>0</v>
      </c>
      <c r="AJ828" s="19">
        <f>VLOOKUP(A828,Campaigns!A:I,9,FALSE)</f>
        <v>44078</v>
      </c>
    </row>
    <row r="829" spans="1:36">
      <c r="A829" s="2">
        <v>1466</v>
      </c>
      <c r="B829" s="2">
        <f>VLOOKUP(A829, Customer!A:O, 2, FALSE)</f>
        <v>132233</v>
      </c>
      <c r="C829" s="2">
        <f>VLOOKUP(A829, Customer!A:O, 3, FALSE)</f>
        <v>1</v>
      </c>
      <c r="D829" s="2">
        <f>VLOOKUP(A829, Customer!A:O, 4, FALSE)</f>
        <v>0</v>
      </c>
      <c r="E829" s="2">
        <f>VLOOKUP(A829, Customer!A:O, 5, FALSE)</f>
        <v>46</v>
      </c>
      <c r="F829" s="2">
        <f>VLOOKUP(A829, Customer!A:O, 6, FALSE)</f>
        <v>0</v>
      </c>
      <c r="G829" s="2">
        <f>VLOOKUP(A829, Customer!A:O, 7, FALSE)</f>
        <v>0</v>
      </c>
      <c r="H829" s="2">
        <f>VLOOKUP(A829, Customer!A:O, 8, FALSE)</f>
        <v>1</v>
      </c>
      <c r="I829" s="2">
        <f>VLOOKUP(A829, Customer!A:O, 9, FALSE)</f>
        <v>0</v>
      </c>
      <c r="J829" s="2">
        <f>VLOOKUP(A829, Customer!A:O, 10, FALSE)</f>
        <v>0</v>
      </c>
      <c r="K829" s="2">
        <f>VLOOKUP(A829, Customer!A:O, 11, FALSE)</f>
        <v>0</v>
      </c>
      <c r="L829" s="2">
        <f>VLOOKUP(A829, Customer!A:O, 12, FALSE)</f>
        <v>1</v>
      </c>
      <c r="M829" s="2">
        <f>VLOOKUP(A829, Customer!A:O, 13, FALSE)</f>
        <v>0</v>
      </c>
      <c r="N829" s="2">
        <f>VLOOKUP(A829, Customer!A:O, 14, FALSE)</f>
        <v>0</v>
      </c>
      <c r="O829" s="2" t="str">
        <f>VLOOKUP(A829, Customer!A:O, 15, FALSE)</f>
        <v>State-New York</v>
      </c>
      <c r="P829" s="2">
        <f>VLOOKUP(A829,Sales!A:N,2,FALSE)</f>
        <v>26</v>
      </c>
      <c r="Q829">
        <f>VLOOKUP(A829,Sales!A:N,3,FALSE)</f>
        <v>566</v>
      </c>
      <c r="R829" s="2">
        <f>VLOOKUP(A829,Sales!A:N,4,FALSE)</f>
        <v>62</v>
      </c>
      <c r="S829" s="2">
        <f>VLOOKUP(A829,Sales!A:N,5,FALSE)</f>
        <v>144</v>
      </c>
      <c r="T829" s="2">
        <f>VLOOKUP(A829,Sales!A:N,6,FALSE)</f>
        <v>103</v>
      </c>
      <c r="U829" s="2">
        <f>VLOOKUP(A829,Sales!A:N,7,FALSE)</f>
        <v>45</v>
      </c>
      <c r="V829" s="2">
        <f>VLOOKUP(A829,Sales!A:N,8,FALSE)</f>
        <v>295</v>
      </c>
      <c r="W829" s="2">
        <f>VLOOKUP(A829,Sales!A:N,9,FALSE)</f>
        <v>624</v>
      </c>
      <c r="X829" s="2">
        <f>VLOOKUP(A829,Sales!A:N,10,FALSE)</f>
        <v>2</v>
      </c>
      <c r="Y829" s="2">
        <f>VLOOKUP(A829,Sales!A:N,11,FALSE)</f>
        <v>6</v>
      </c>
      <c r="Z829" s="2">
        <f>VLOOKUP(A829,Sales!A:N,12,FALSE)</f>
        <v>2</v>
      </c>
      <c r="AA829" s="2">
        <f>VLOOKUP(A829,Sales!A:N,13,FALSE)</f>
        <v>2</v>
      </c>
      <c r="AB829" s="2">
        <f>VLOOKUP(A829,Sales!A:N,14,FALSE)</f>
        <v>9</v>
      </c>
      <c r="AC829" s="2">
        <f>VLOOKUP(A829,Campaigns!A:I,2,FALSE)</f>
        <v>1</v>
      </c>
      <c r="AD829" s="2">
        <f>VLOOKUP(A829,Campaigns!A:I,3,FALSE)</f>
        <v>0</v>
      </c>
      <c r="AE829" s="2">
        <f>VLOOKUP(A829,Campaigns!A:I,4,FALSE)</f>
        <v>0</v>
      </c>
      <c r="AF829" s="2">
        <f>VLOOKUP(A829,Campaigns!A:I,5,FALSE)</f>
        <v>0</v>
      </c>
      <c r="AG829" s="2">
        <f>VLOOKUP(A829,Campaigns!A:I,6,FALSE)</f>
        <v>0</v>
      </c>
      <c r="AH829" s="2">
        <f>VLOOKUP(A829,Campaigns!A:I,7,FALSE)</f>
        <v>0</v>
      </c>
      <c r="AI829" s="2">
        <f>VLOOKUP(A829,Campaigns!A:I,8,FALSE)</f>
        <v>1</v>
      </c>
      <c r="AJ829" s="19" t="str">
        <f>VLOOKUP(A829,Campaigns!A:I,9,FALSE)</f>
        <v>1/24/2019</v>
      </c>
    </row>
    <row r="830" spans="1:36">
      <c r="A830" s="2">
        <v>3133</v>
      </c>
      <c r="B830" s="2">
        <f>VLOOKUP(A830, Customer!A:O, 2, FALSE)</f>
        <v>131560</v>
      </c>
      <c r="C830" s="2">
        <f>VLOOKUP(A830, Customer!A:O, 3, FALSE)</f>
        <v>1</v>
      </c>
      <c r="D830" s="2">
        <f>VLOOKUP(A830, Customer!A:O, 4, FALSE)</f>
        <v>0</v>
      </c>
      <c r="E830" s="2">
        <f>VLOOKUP(A830, Customer!A:O, 5, FALSE)</f>
        <v>46</v>
      </c>
      <c r="F830" s="2">
        <f>VLOOKUP(A830, Customer!A:O, 6, FALSE)</f>
        <v>0</v>
      </c>
      <c r="G830" s="2">
        <f>VLOOKUP(A830, Customer!A:O, 7, FALSE)</f>
        <v>0</v>
      </c>
      <c r="H830" s="2">
        <f>VLOOKUP(A830, Customer!A:O, 8, FALSE)</f>
        <v>1</v>
      </c>
      <c r="I830" s="2">
        <f>VLOOKUP(A830, Customer!A:O, 9, FALSE)</f>
        <v>0</v>
      </c>
      <c r="J830" s="2">
        <f>VLOOKUP(A830, Customer!A:O, 10, FALSE)</f>
        <v>0</v>
      </c>
      <c r="K830" s="2">
        <f>VLOOKUP(A830, Customer!A:O, 11, FALSE)</f>
        <v>0</v>
      </c>
      <c r="L830" s="2">
        <f>VLOOKUP(A830, Customer!A:O, 12, FALSE)</f>
        <v>0</v>
      </c>
      <c r="M830" s="2">
        <f>VLOOKUP(A830, Customer!A:O, 13, FALSE)</f>
        <v>0</v>
      </c>
      <c r="N830" s="2">
        <f>VLOOKUP(A830, Customer!A:O, 14, FALSE)</f>
        <v>1</v>
      </c>
      <c r="O830" s="2" t="str">
        <f>VLOOKUP(A830, Customer!A:O, 15, FALSE)</f>
        <v>State-Illinois</v>
      </c>
      <c r="P830" s="2">
        <f>VLOOKUP(A830,Sales!A:N,2,FALSE)</f>
        <v>98</v>
      </c>
      <c r="Q830">
        <f>VLOOKUP(A830,Sales!A:N,3,FALSE)</f>
        <v>258</v>
      </c>
      <c r="R830" s="2">
        <f>VLOOKUP(A830,Sales!A:N,4,FALSE)</f>
        <v>4</v>
      </c>
      <c r="S830" s="2">
        <f>VLOOKUP(A830,Sales!A:N,5,FALSE)</f>
        <v>83</v>
      </c>
      <c r="T830" s="2">
        <f>VLOOKUP(A830,Sales!A:N,6,FALSE)</f>
        <v>17</v>
      </c>
      <c r="U830" s="2">
        <f>VLOOKUP(A830,Sales!A:N,7,FALSE)</f>
        <v>0</v>
      </c>
      <c r="V830" s="2">
        <f>VLOOKUP(A830,Sales!A:N,8,FALSE)</f>
        <v>29</v>
      </c>
      <c r="W830" s="2">
        <f>VLOOKUP(A830,Sales!A:N,9,FALSE)</f>
        <v>333</v>
      </c>
      <c r="X830" s="2">
        <f>VLOOKUP(A830,Sales!A:N,10,FALSE)</f>
        <v>2</v>
      </c>
      <c r="Y830" s="2">
        <f>VLOOKUP(A830,Sales!A:N,11,FALSE)</f>
        <v>2</v>
      </c>
      <c r="Z830" s="2">
        <f>VLOOKUP(A830,Sales!A:N,12,FALSE)</f>
        <v>1</v>
      </c>
      <c r="AA830" s="2">
        <f>VLOOKUP(A830,Sales!A:N,13,FALSE)</f>
        <v>3</v>
      </c>
      <c r="AB830" s="2">
        <f>VLOOKUP(A830,Sales!A:N,14,FALSE)</f>
        <v>8</v>
      </c>
      <c r="AC830" s="2">
        <f>VLOOKUP(A830,Campaigns!A:I,2,FALSE)</f>
        <v>0</v>
      </c>
      <c r="AD830" s="2">
        <f>VLOOKUP(A830,Campaigns!A:I,3,FALSE)</f>
        <v>0</v>
      </c>
      <c r="AE830" s="2">
        <f>VLOOKUP(A830,Campaigns!A:I,4,FALSE)</f>
        <v>0</v>
      </c>
      <c r="AF830" s="2">
        <f>VLOOKUP(A830,Campaigns!A:I,5,FALSE)</f>
        <v>0</v>
      </c>
      <c r="AG830" s="2">
        <f>VLOOKUP(A830,Campaigns!A:I,6,FALSE)</f>
        <v>0</v>
      </c>
      <c r="AH830" s="2">
        <f>VLOOKUP(A830,Campaigns!A:I,7,FALSE)</f>
        <v>0</v>
      </c>
      <c r="AI830" s="2">
        <f>VLOOKUP(A830,Campaigns!A:I,8,FALSE)</f>
        <v>0</v>
      </c>
      <c r="AJ830" s="19" t="str">
        <f>VLOOKUP(A830,Campaigns!A:I,9,FALSE)</f>
        <v>11/29/2019</v>
      </c>
    </row>
    <row r="831" spans="1:36">
      <c r="A831" s="2">
        <v>1242</v>
      </c>
      <c r="B831" s="2">
        <f>VLOOKUP(A831, Customer!A:O, 2, FALSE)</f>
        <v>130899</v>
      </c>
      <c r="C831" s="2">
        <f>VLOOKUP(A831, Customer!A:O, 3, FALSE)</f>
        <v>1</v>
      </c>
      <c r="D831" s="2">
        <f>VLOOKUP(A831, Customer!A:O, 4, FALSE)</f>
        <v>0</v>
      </c>
      <c r="E831" s="2">
        <f>VLOOKUP(A831, Customer!A:O, 5, FALSE)</f>
        <v>46</v>
      </c>
      <c r="F831" s="2">
        <f>VLOOKUP(A831, Customer!A:O, 6, FALSE)</f>
        <v>0</v>
      </c>
      <c r="G831" s="2">
        <f>VLOOKUP(A831, Customer!A:O, 7, FALSE)</f>
        <v>0</v>
      </c>
      <c r="H831" s="2">
        <f>VLOOKUP(A831, Customer!A:O, 8, FALSE)</f>
        <v>1</v>
      </c>
      <c r="I831" s="2">
        <f>VLOOKUP(A831, Customer!A:O, 9, FALSE)</f>
        <v>0</v>
      </c>
      <c r="J831" s="2">
        <f>VLOOKUP(A831, Customer!A:O, 10, FALSE)</f>
        <v>0</v>
      </c>
      <c r="K831" s="2">
        <f>VLOOKUP(A831, Customer!A:O, 11, FALSE)</f>
        <v>0</v>
      </c>
      <c r="L831" s="2">
        <f>VLOOKUP(A831, Customer!A:O, 12, FALSE)</f>
        <v>0</v>
      </c>
      <c r="M831" s="2">
        <f>VLOOKUP(A831, Customer!A:O, 13, FALSE)</f>
        <v>0</v>
      </c>
      <c r="N831" s="2">
        <f>VLOOKUP(A831, Customer!A:O, 14, FALSE)</f>
        <v>1</v>
      </c>
      <c r="O831" s="2" t="str">
        <f>VLOOKUP(A831, Customer!A:O, 15, FALSE)</f>
        <v>State-Florida</v>
      </c>
      <c r="P831" s="2">
        <f>VLOOKUP(A831,Sales!A:N,2,FALSE)</f>
        <v>35</v>
      </c>
      <c r="Q831">
        <f>VLOOKUP(A831,Sales!A:N,3,FALSE)</f>
        <v>102</v>
      </c>
      <c r="R831" s="2">
        <f>VLOOKUP(A831,Sales!A:N,4,FALSE)</f>
        <v>0</v>
      </c>
      <c r="S831" s="2">
        <f>VLOOKUP(A831,Sales!A:N,5,FALSE)</f>
        <v>34</v>
      </c>
      <c r="T831" s="2">
        <f>VLOOKUP(A831,Sales!A:N,6,FALSE)</f>
        <v>0</v>
      </c>
      <c r="U831" s="2">
        <f>VLOOKUP(A831,Sales!A:N,7,FALSE)</f>
        <v>0</v>
      </c>
      <c r="V831" s="2">
        <f>VLOOKUP(A831,Sales!A:N,8,FALSE)</f>
        <v>4</v>
      </c>
      <c r="W831" s="2">
        <f>VLOOKUP(A831,Sales!A:N,9,FALSE)</f>
        <v>131</v>
      </c>
      <c r="X831" s="2">
        <f>VLOOKUP(A831,Sales!A:N,10,FALSE)</f>
        <v>2</v>
      </c>
      <c r="Y831" s="2">
        <f>VLOOKUP(A831,Sales!A:N,11,FALSE)</f>
        <v>1</v>
      </c>
      <c r="Z831" s="2">
        <f>VLOOKUP(A831,Sales!A:N,12,FALSE)</f>
        <v>0</v>
      </c>
      <c r="AA831" s="2">
        <f>VLOOKUP(A831,Sales!A:N,13,FALSE)</f>
        <v>3</v>
      </c>
      <c r="AB831" s="2">
        <f>VLOOKUP(A831,Sales!A:N,14,FALSE)</f>
        <v>6</v>
      </c>
      <c r="AC831" s="2">
        <f>VLOOKUP(A831,Campaigns!A:I,2,FALSE)</f>
        <v>0</v>
      </c>
      <c r="AD831" s="2">
        <f>VLOOKUP(A831,Campaigns!A:I,3,FALSE)</f>
        <v>0</v>
      </c>
      <c r="AE831" s="2">
        <f>VLOOKUP(A831,Campaigns!A:I,4,FALSE)</f>
        <v>0</v>
      </c>
      <c r="AF831" s="2">
        <f>VLOOKUP(A831,Campaigns!A:I,5,FALSE)</f>
        <v>0</v>
      </c>
      <c r="AG831" s="2">
        <f>VLOOKUP(A831,Campaigns!A:I,6,FALSE)</f>
        <v>0</v>
      </c>
      <c r="AH831" s="2">
        <f>VLOOKUP(A831,Campaigns!A:I,7,FALSE)</f>
        <v>0</v>
      </c>
      <c r="AI831" s="2">
        <f>VLOOKUP(A831,Campaigns!A:I,8,FALSE)</f>
        <v>0</v>
      </c>
      <c r="AJ831" s="19" t="str">
        <f>VLOOKUP(A831,Campaigns!A:I,9,FALSE)</f>
        <v>3/20/2019</v>
      </c>
    </row>
    <row r="832" spans="1:36">
      <c r="A832" s="2">
        <v>1272</v>
      </c>
      <c r="B832" s="2">
        <f>VLOOKUP(A832, Customer!A:O, 2, FALSE)</f>
        <v>130631</v>
      </c>
      <c r="C832" s="2">
        <f>VLOOKUP(A832, Customer!A:O, 3, FALSE)</f>
        <v>1</v>
      </c>
      <c r="D832" s="2">
        <f>VLOOKUP(A832, Customer!A:O, 4, FALSE)</f>
        <v>0</v>
      </c>
      <c r="E832" s="2">
        <f>VLOOKUP(A832, Customer!A:O, 5, FALSE)</f>
        <v>46</v>
      </c>
      <c r="F832" s="2">
        <f>VLOOKUP(A832, Customer!A:O, 6, FALSE)</f>
        <v>0</v>
      </c>
      <c r="G832" s="2">
        <f>VLOOKUP(A832, Customer!A:O, 7, FALSE)</f>
        <v>1</v>
      </c>
      <c r="H832" s="2">
        <f>VLOOKUP(A832, Customer!A:O, 8, FALSE)</f>
        <v>0</v>
      </c>
      <c r="I832" s="2">
        <f>VLOOKUP(A832, Customer!A:O, 9, FALSE)</f>
        <v>0</v>
      </c>
      <c r="J832" s="2">
        <f>VLOOKUP(A832, Customer!A:O, 10, FALSE)</f>
        <v>0</v>
      </c>
      <c r="K832" s="2">
        <f>VLOOKUP(A832, Customer!A:O, 11, FALSE)</f>
        <v>0</v>
      </c>
      <c r="L832" s="2">
        <f>VLOOKUP(A832, Customer!A:O, 12, FALSE)</f>
        <v>1</v>
      </c>
      <c r="M832" s="2">
        <f>VLOOKUP(A832, Customer!A:O, 13, FALSE)</f>
        <v>0</v>
      </c>
      <c r="N832" s="2">
        <f>VLOOKUP(A832, Customer!A:O, 14, FALSE)</f>
        <v>0</v>
      </c>
      <c r="O832" s="2" t="str">
        <f>VLOOKUP(A832, Customer!A:O, 15, FALSE)</f>
        <v>State-Florida</v>
      </c>
      <c r="P832" s="2">
        <f>VLOOKUP(A832,Sales!A:N,2,FALSE)</f>
        <v>75</v>
      </c>
      <c r="Q832">
        <f>VLOOKUP(A832,Sales!A:N,3,FALSE)</f>
        <v>64</v>
      </c>
      <c r="R832" s="2">
        <f>VLOOKUP(A832,Sales!A:N,4,FALSE)</f>
        <v>26</v>
      </c>
      <c r="S832" s="2">
        <f>VLOOKUP(A832,Sales!A:N,5,FALSE)</f>
        <v>85</v>
      </c>
      <c r="T832" s="2">
        <f>VLOOKUP(A832,Sales!A:N,6,FALSE)</f>
        <v>17</v>
      </c>
      <c r="U832" s="2">
        <f>VLOOKUP(A832,Sales!A:N,7,FALSE)</f>
        <v>21</v>
      </c>
      <c r="V832" s="2">
        <f>VLOOKUP(A832,Sales!A:N,8,FALSE)</f>
        <v>85</v>
      </c>
      <c r="W832" s="2">
        <f>VLOOKUP(A832,Sales!A:N,9,FALSE)</f>
        <v>128</v>
      </c>
      <c r="X832" s="2">
        <f>VLOOKUP(A832,Sales!A:N,10,FALSE)</f>
        <v>1</v>
      </c>
      <c r="Y832" s="2">
        <f>VLOOKUP(A832,Sales!A:N,11,FALSE)</f>
        <v>3</v>
      </c>
      <c r="Z832" s="2">
        <f>VLOOKUP(A832,Sales!A:N,12,FALSE)</f>
        <v>1</v>
      </c>
      <c r="AA832" s="2">
        <f>VLOOKUP(A832,Sales!A:N,13,FALSE)</f>
        <v>2</v>
      </c>
      <c r="AB832" s="2">
        <f>VLOOKUP(A832,Sales!A:N,14,FALSE)</f>
        <v>7</v>
      </c>
      <c r="AC832" s="2">
        <f>VLOOKUP(A832,Campaigns!A:I,2,FALSE)</f>
        <v>0</v>
      </c>
      <c r="AD832" s="2">
        <f>VLOOKUP(A832,Campaigns!A:I,3,FALSE)</f>
        <v>0</v>
      </c>
      <c r="AE832" s="2">
        <f>VLOOKUP(A832,Campaigns!A:I,4,FALSE)</f>
        <v>0</v>
      </c>
      <c r="AF832" s="2">
        <f>VLOOKUP(A832,Campaigns!A:I,5,FALSE)</f>
        <v>0</v>
      </c>
      <c r="AG832" s="2">
        <f>VLOOKUP(A832,Campaigns!A:I,6,FALSE)</f>
        <v>0</v>
      </c>
      <c r="AH832" s="2">
        <f>VLOOKUP(A832,Campaigns!A:I,7,FALSE)</f>
        <v>0</v>
      </c>
      <c r="AI832" s="2">
        <f>VLOOKUP(A832,Campaigns!A:I,8,FALSE)</f>
        <v>0</v>
      </c>
      <c r="AJ832" s="19" t="str">
        <f>VLOOKUP(A832,Campaigns!A:I,9,FALSE)</f>
        <v>12/17/2019</v>
      </c>
    </row>
    <row r="833" spans="1:36">
      <c r="A833" s="2">
        <v>1009</v>
      </c>
      <c r="B833" s="2">
        <f>VLOOKUP(A833, Customer!A:O, 2, FALSE)</f>
        <v>130351</v>
      </c>
      <c r="C833" s="2">
        <f>VLOOKUP(A833, Customer!A:O, 3, FALSE)</f>
        <v>1</v>
      </c>
      <c r="D833" s="2">
        <f>VLOOKUP(A833, Customer!A:O, 4, FALSE)</f>
        <v>0</v>
      </c>
      <c r="E833" s="2">
        <f>VLOOKUP(A833, Customer!A:O, 5, FALSE)</f>
        <v>46</v>
      </c>
      <c r="F833" s="2">
        <f>VLOOKUP(A833, Customer!A:O, 6, FALSE)</f>
        <v>0</v>
      </c>
      <c r="G833" s="2">
        <f>VLOOKUP(A833, Customer!A:O, 7, FALSE)</f>
        <v>0</v>
      </c>
      <c r="H833" s="2">
        <f>VLOOKUP(A833, Customer!A:O, 8, FALSE)</f>
        <v>0</v>
      </c>
      <c r="I833" s="2">
        <f>VLOOKUP(A833, Customer!A:O, 9, FALSE)</f>
        <v>1</v>
      </c>
      <c r="J833" s="2">
        <f>VLOOKUP(A833, Customer!A:O, 10, FALSE)</f>
        <v>0</v>
      </c>
      <c r="K833" s="2">
        <f>VLOOKUP(A833, Customer!A:O, 11, FALSE)</f>
        <v>0</v>
      </c>
      <c r="L833" s="2">
        <f>VLOOKUP(A833, Customer!A:O, 12, FALSE)</f>
        <v>0</v>
      </c>
      <c r="M833" s="2">
        <f>VLOOKUP(A833, Customer!A:O, 13, FALSE)</f>
        <v>0</v>
      </c>
      <c r="N833" s="2">
        <f>VLOOKUP(A833, Customer!A:O, 14, FALSE)</f>
        <v>1</v>
      </c>
      <c r="O833" s="2" t="str">
        <f>VLOOKUP(A833, Customer!A:O, 15, FALSE)</f>
        <v>State-Illinois</v>
      </c>
      <c r="P833" s="2">
        <f>VLOOKUP(A833,Sales!A:N,2,FALSE)</f>
        <v>19</v>
      </c>
      <c r="Q833">
        <f>VLOOKUP(A833,Sales!A:N,3,FALSE)</f>
        <v>60</v>
      </c>
      <c r="R833" s="2">
        <f>VLOOKUP(A833,Sales!A:N,4,FALSE)</f>
        <v>0</v>
      </c>
      <c r="S833" s="2">
        <f>VLOOKUP(A833,Sales!A:N,5,FALSE)</f>
        <v>103</v>
      </c>
      <c r="T833" s="2">
        <f>VLOOKUP(A833,Sales!A:N,6,FALSE)</f>
        <v>13</v>
      </c>
      <c r="U833" s="2">
        <f>VLOOKUP(A833,Sales!A:N,7,FALSE)</f>
        <v>13</v>
      </c>
      <c r="V833" s="2">
        <f>VLOOKUP(A833,Sales!A:N,8,FALSE)</f>
        <v>9</v>
      </c>
      <c r="W833" s="2">
        <f>VLOOKUP(A833,Sales!A:N,9,FALSE)</f>
        <v>180</v>
      </c>
      <c r="X833" s="2">
        <f>VLOOKUP(A833,Sales!A:N,10,FALSE)</f>
        <v>1</v>
      </c>
      <c r="Y833" s="2">
        <f>VLOOKUP(A833,Sales!A:N,11,FALSE)</f>
        <v>3</v>
      </c>
      <c r="Z833" s="2">
        <f>VLOOKUP(A833,Sales!A:N,12,FALSE)</f>
        <v>0</v>
      </c>
      <c r="AA833" s="2">
        <f>VLOOKUP(A833,Sales!A:N,13,FALSE)</f>
        <v>2</v>
      </c>
      <c r="AB833" s="2">
        <f>VLOOKUP(A833,Sales!A:N,14,FALSE)</f>
        <v>9</v>
      </c>
      <c r="AC833" s="2">
        <f>VLOOKUP(A833,Campaigns!A:I,2,FALSE)</f>
        <v>0</v>
      </c>
      <c r="AD833" s="2">
        <f>VLOOKUP(A833,Campaigns!A:I,3,FALSE)</f>
        <v>0</v>
      </c>
      <c r="AE833" s="2">
        <f>VLOOKUP(A833,Campaigns!A:I,4,FALSE)</f>
        <v>0</v>
      </c>
      <c r="AF833" s="2">
        <f>VLOOKUP(A833,Campaigns!A:I,5,FALSE)</f>
        <v>0</v>
      </c>
      <c r="AG833" s="2">
        <f>VLOOKUP(A833,Campaigns!A:I,6,FALSE)</f>
        <v>0</v>
      </c>
      <c r="AH833" s="2">
        <f>VLOOKUP(A833,Campaigns!A:I,7,FALSE)</f>
        <v>0</v>
      </c>
      <c r="AI833" s="2">
        <f>VLOOKUP(A833,Campaigns!A:I,8,FALSE)</f>
        <v>1</v>
      </c>
      <c r="AJ833" s="19">
        <f>VLOOKUP(A833,Campaigns!A:I,9,FALSE)</f>
        <v>43780</v>
      </c>
    </row>
    <row r="834" spans="1:36">
      <c r="A834" s="2">
        <v>1392</v>
      </c>
      <c r="B834" s="2">
        <f>VLOOKUP(A834, Customer!A:O, 2, FALSE)</f>
        <v>130351</v>
      </c>
      <c r="C834" s="2">
        <f>VLOOKUP(A834, Customer!A:O, 3, FALSE)</f>
        <v>1</v>
      </c>
      <c r="D834" s="2">
        <f>VLOOKUP(A834, Customer!A:O, 4, FALSE)</f>
        <v>0</v>
      </c>
      <c r="E834" s="2">
        <f>VLOOKUP(A834, Customer!A:O, 5, FALSE)</f>
        <v>46</v>
      </c>
      <c r="F834" s="2">
        <f>VLOOKUP(A834, Customer!A:O, 6, FALSE)</f>
        <v>0</v>
      </c>
      <c r="G834" s="2">
        <f>VLOOKUP(A834, Customer!A:O, 7, FALSE)</f>
        <v>0</v>
      </c>
      <c r="H834" s="2">
        <f>VLOOKUP(A834, Customer!A:O, 8, FALSE)</f>
        <v>0</v>
      </c>
      <c r="I834" s="2">
        <f>VLOOKUP(A834, Customer!A:O, 9, FALSE)</f>
        <v>1</v>
      </c>
      <c r="J834" s="2">
        <f>VLOOKUP(A834, Customer!A:O, 10, FALSE)</f>
        <v>0</v>
      </c>
      <c r="K834" s="2">
        <f>VLOOKUP(A834, Customer!A:O, 11, FALSE)</f>
        <v>0</v>
      </c>
      <c r="L834" s="2">
        <f>VLOOKUP(A834, Customer!A:O, 12, FALSE)</f>
        <v>0</v>
      </c>
      <c r="M834" s="2">
        <f>VLOOKUP(A834, Customer!A:O, 13, FALSE)</f>
        <v>0</v>
      </c>
      <c r="N834" s="2">
        <f>VLOOKUP(A834, Customer!A:O, 14, FALSE)</f>
        <v>1</v>
      </c>
      <c r="O834" s="2" t="str">
        <f>VLOOKUP(A834, Customer!A:O, 15, FALSE)</f>
        <v>State-Florida</v>
      </c>
      <c r="P834" s="2">
        <f>VLOOKUP(A834,Sales!A:N,2,FALSE)</f>
        <v>19</v>
      </c>
      <c r="Q834">
        <f>VLOOKUP(A834,Sales!A:N,3,FALSE)</f>
        <v>60</v>
      </c>
      <c r="R834" s="2">
        <f>VLOOKUP(A834,Sales!A:N,4,FALSE)</f>
        <v>0</v>
      </c>
      <c r="S834" s="2">
        <f>VLOOKUP(A834,Sales!A:N,5,FALSE)</f>
        <v>103</v>
      </c>
      <c r="T834" s="2">
        <f>VLOOKUP(A834,Sales!A:N,6,FALSE)</f>
        <v>13</v>
      </c>
      <c r="U834" s="2">
        <f>VLOOKUP(A834,Sales!A:N,7,FALSE)</f>
        <v>13</v>
      </c>
      <c r="V834" s="2">
        <f>VLOOKUP(A834,Sales!A:N,8,FALSE)</f>
        <v>9</v>
      </c>
      <c r="W834" s="2">
        <f>VLOOKUP(A834,Sales!A:N,9,FALSE)</f>
        <v>180</v>
      </c>
      <c r="X834" s="2">
        <f>VLOOKUP(A834,Sales!A:N,10,FALSE)</f>
        <v>1</v>
      </c>
      <c r="Y834" s="2">
        <f>VLOOKUP(A834,Sales!A:N,11,FALSE)</f>
        <v>3</v>
      </c>
      <c r="Z834" s="2">
        <f>VLOOKUP(A834,Sales!A:N,12,FALSE)</f>
        <v>0</v>
      </c>
      <c r="AA834" s="2">
        <f>VLOOKUP(A834,Sales!A:N,13,FALSE)</f>
        <v>2</v>
      </c>
      <c r="AB834" s="2">
        <f>VLOOKUP(A834,Sales!A:N,14,FALSE)</f>
        <v>9</v>
      </c>
      <c r="AC834" s="2">
        <f>VLOOKUP(A834,Campaigns!A:I,2,FALSE)</f>
        <v>0</v>
      </c>
      <c r="AD834" s="2">
        <f>VLOOKUP(A834,Campaigns!A:I,3,FALSE)</f>
        <v>0</v>
      </c>
      <c r="AE834" s="2">
        <f>VLOOKUP(A834,Campaigns!A:I,4,FALSE)</f>
        <v>0</v>
      </c>
      <c r="AF834" s="2">
        <f>VLOOKUP(A834,Campaigns!A:I,5,FALSE)</f>
        <v>0</v>
      </c>
      <c r="AG834" s="2">
        <f>VLOOKUP(A834,Campaigns!A:I,6,FALSE)</f>
        <v>0</v>
      </c>
      <c r="AH834" s="2">
        <f>VLOOKUP(A834,Campaigns!A:I,7,FALSE)</f>
        <v>0</v>
      </c>
      <c r="AI834" s="2">
        <f>VLOOKUP(A834,Campaigns!A:I,8,FALSE)</f>
        <v>0</v>
      </c>
      <c r="AJ834" s="19">
        <f>VLOOKUP(A834,Campaigns!A:I,9,FALSE)</f>
        <v>43780</v>
      </c>
    </row>
    <row r="835" spans="1:36">
      <c r="A835" s="2">
        <v>2002</v>
      </c>
      <c r="B835" s="2">
        <f>VLOOKUP(A835, Customer!A:O, 2, FALSE)</f>
        <v>128440</v>
      </c>
      <c r="C835" s="2">
        <f>VLOOKUP(A835, Customer!A:O, 3, FALSE)</f>
        <v>1</v>
      </c>
      <c r="D835" s="2">
        <f>VLOOKUP(A835, Customer!A:O, 4, FALSE)</f>
        <v>0</v>
      </c>
      <c r="E835" s="2">
        <f>VLOOKUP(A835, Customer!A:O, 5, FALSE)</f>
        <v>46</v>
      </c>
      <c r="F835" s="2">
        <f>VLOOKUP(A835, Customer!A:O, 6, FALSE)</f>
        <v>0</v>
      </c>
      <c r="G835" s="2">
        <f>VLOOKUP(A835, Customer!A:O, 7, FALSE)</f>
        <v>0</v>
      </c>
      <c r="H835" s="2">
        <f>VLOOKUP(A835, Customer!A:O, 8, FALSE)</f>
        <v>0</v>
      </c>
      <c r="I835" s="2">
        <f>VLOOKUP(A835, Customer!A:O, 9, FALSE)</f>
        <v>1</v>
      </c>
      <c r="J835" s="2">
        <f>VLOOKUP(A835, Customer!A:O, 10, FALSE)</f>
        <v>0</v>
      </c>
      <c r="K835" s="2">
        <f>VLOOKUP(A835, Customer!A:O, 11, FALSE)</f>
        <v>0</v>
      </c>
      <c r="L835" s="2">
        <f>VLOOKUP(A835, Customer!A:O, 12, FALSE)</f>
        <v>0</v>
      </c>
      <c r="M835" s="2">
        <f>VLOOKUP(A835, Customer!A:O, 13, FALSE)</f>
        <v>0</v>
      </c>
      <c r="N835" s="2">
        <f>VLOOKUP(A835, Customer!A:O, 14, FALSE)</f>
        <v>1</v>
      </c>
      <c r="O835" s="2" t="str">
        <f>VLOOKUP(A835, Customer!A:O, 15, FALSE)</f>
        <v>State-Other</v>
      </c>
      <c r="P835" s="2">
        <f>VLOOKUP(A835,Sales!A:N,2,FALSE)</f>
        <v>87</v>
      </c>
      <c r="Q835">
        <f>VLOOKUP(A835,Sales!A:N,3,FALSE)</f>
        <v>172</v>
      </c>
      <c r="R835" s="2">
        <f>VLOOKUP(A835,Sales!A:N,4,FALSE)</f>
        <v>5</v>
      </c>
      <c r="S835" s="2">
        <f>VLOOKUP(A835,Sales!A:N,5,FALSE)</f>
        <v>108</v>
      </c>
      <c r="T835" s="2">
        <f>VLOOKUP(A835,Sales!A:N,6,FALSE)</f>
        <v>0</v>
      </c>
      <c r="U835" s="2">
        <f>VLOOKUP(A835,Sales!A:N,7,FALSE)</f>
        <v>0</v>
      </c>
      <c r="V835" s="2">
        <f>VLOOKUP(A835,Sales!A:N,8,FALSE)</f>
        <v>0</v>
      </c>
      <c r="W835" s="2">
        <f>VLOOKUP(A835,Sales!A:N,9,FALSE)</f>
        <v>285</v>
      </c>
      <c r="X835" s="2">
        <f>VLOOKUP(A835,Sales!A:N,10,FALSE)</f>
        <v>1</v>
      </c>
      <c r="Y835" s="2">
        <f>VLOOKUP(A835,Sales!A:N,11,FALSE)</f>
        <v>2</v>
      </c>
      <c r="Z835" s="2">
        <f>VLOOKUP(A835,Sales!A:N,12,FALSE)</f>
        <v>0</v>
      </c>
      <c r="AA835" s="2">
        <f>VLOOKUP(A835,Sales!A:N,13,FALSE)</f>
        <v>3</v>
      </c>
      <c r="AB835" s="2">
        <f>VLOOKUP(A835,Sales!A:N,14,FALSE)</f>
        <v>8</v>
      </c>
      <c r="AC835" s="2">
        <f>VLOOKUP(A835,Campaigns!A:I,2,FALSE)</f>
        <v>0</v>
      </c>
      <c r="AD835" s="2">
        <f>VLOOKUP(A835,Campaigns!A:I,3,FALSE)</f>
        <v>0</v>
      </c>
      <c r="AE835" s="2">
        <f>VLOOKUP(A835,Campaigns!A:I,4,FALSE)</f>
        <v>0</v>
      </c>
      <c r="AF835" s="2">
        <f>VLOOKUP(A835,Campaigns!A:I,5,FALSE)</f>
        <v>0</v>
      </c>
      <c r="AG835" s="2">
        <f>VLOOKUP(A835,Campaigns!A:I,6,FALSE)</f>
        <v>0</v>
      </c>
      <c r="AH835" s="2">
        <f>VLOOKUP(A835,Campaigns!A:I,7,FALSE)</f>
        <v>0</v>
      </c>
      <c r="AI835" s="2">
        <f>VLOOKUP(A835,Campaigns!A:I,8,FALSE)</f>
        <v>0</v>
      </c>
      <c r="AJ835" s="19">
        <f>VLOOKUP(A835,Campaigns!A:I,9,FALSE)</f>
        <v>43811</v>
      </c>
    </row>
    <row r="836" spans="1:36">
      <c r="A836" s="2">
        <v>1657</v>
      </c>
      <c r="B836" s="2">
        <f>VLOOKUP(A836, Customer!A:O, 2, FALSE)</f>
        <v>126751</v>
      </c>
      <c r="C836" s="2">
        <f>VLOOKUP(A836, Customer!A:O, 3, FALSE)</f>
        <v>2</v>
      </c>
      <c r="D836" s="2">
        <f>VLOOKUP(A836, Customer!A:O, 4, FALSE)</f>
        <v>0</v>
      </c>
      <c r="E836" s="2">
        <f>VLOOKUP(A836, Customer!A:O, 5, FALSE)</f>
        <v>46</v>
      </c>
      <c r="F836" s="2">
        <f>VLOOKUP(A836, Customer!A:O, 6, FALSE)</f>
        <v>0</v>
      </c>
      <c r="G836" s="2">
        <f>VLOOKUP(A836, Customer!A:O, 7, FALSE)</f>
        <v>1</v>
      </c>
      <c r="H836" s="2">
        <f>VLOOKUP(A836, Customer!A:O, 8, FALSE)</f>
        <v>0</v>
      </c>
      <c r="I836" s="2">
        <f>VLOOKUP(A836, Customer!A:O, 9, FALSE)</f>
        <v>0</v>
      </c>
      <c r="J836" s="2">
        <f>VLOOKUP(A836, Customer!A:O, 10, FALSE)</f>
        <v>0</v>
      </c>
      <c r="K836" s="2">
        <f>VLOOKUP(A836, Customer!A:O, 11, FALSE)</f>
        <v>0</v>
      </c>
      <c r="L836" s="2">
        <f>VLOOKUP(A836, Customer!A:O, 12, FALSE)</f>
        <v>1</v>
      </c>
      <c r="M836" s="2">
        <f>VLOOKUP(A836, Customer!A:O, 13, FALSE)</f>
        <v>0</v>
      </c>
      <c r="N836" s="2">
        <f>VLOOKUP(A836, Customer!A:O, 14, FALSE)</f>
        <v>0</v>
      </c>
      <c r="O836" s="2" t="str">
        <f>VLOOKUP(A836, Customer!A:O, 15, FALSE)</f>
        <v>State-Illinois</v>
      </c>
      <c r="P836" s="2">
        <f>VLOOKUP(A836,Sales!A:N,2,FALSE)</f>
        <v>26</v>
      </c>
      <c r="Q836">
        <f>VLOOKUP(A836,Sales!A:N,3,FALSE)</f>
        <v>5</v>
      </c>
      <c r="R836" s="2">
        <f>VLOOKUP(A836,Sales!A:N,4,FALSE)</f>
        <v>5</v>
      </c>
      <c r="S836" s="2">
        <f>VLOOKUP(A836,Sales!A:N,5,FALSE)</f>
        <v>24</v>
      </c>
      <c r="T836" s="2">
        <f>VLOOKUP(A836,Sales!A:N,6,FALSE)</f>
        <v>0</v>
      </c>
      <c r="U836" s="2">
        <f>VLOOKUP(A836,Sales!A:N,7,FALSE)</f>
        <v>14</v>
      </c>
      <c r="V836" s="2">
        <f>VLOOKUP(A836,Sales!A:N,8,FALSE)</f>
        <v>5</v>
      </c>
      <c r="W836" s="2">
        <f>VLOOKUP(A836,Sales!A:N,9,FALSE)</f>
        <v>43</v>
      </c>
      <c r="X836" s="2">
        <f>VLOOKUP(A836,Sales!A:N,10,FALSE)</f>
        <v>1</v>
      </c>
      <c r="Y836" s="2">
        <f>VLOOKUP(A836,Sales!A:N,11,FALSE)</f>
        <v>1</v>
      </c>
      <c r="Z836" s="2">
        <f>VLOOKUP(A836,Sales!A:N,12,FALSE)</f>
        <v>0</v>
      </c>
      <c r="AA836" s="2">
        <f>VLOOKUP(A836,Sales!A:N,13,FALSE)</f>
        <v>2</v>
      </c>
      <c r="AB836" s="2">
        <f>VLOOKUP(A836,Sales!A:N,14,FALSE)</f>
        <v>8</v>
      </c>
      <c r="AC836" s="2">
        <f>VLOOKUP(A836,Campaigns!A:I,2,FALSE)</f>
        <v>0</v>
      </c>
      <c r="AD836" s="2">
        <f>VLOOKUP(A836,Campaigns!A:I,3,FALSE)</f>
        <v>0</v>
      </c>
      <c r="AE836" s="2">
        <f>VLOOKUP(A836,Campaigns!A:I,4,FALSE)</f>
        <v>0</v>
      </c>
      <c r="AF836" s="2">
        <f>VLOOKUP(A836,Campaigns!A:I,5,FALSE)</f>
        <v>0</v>
      </c>
      <c r="AG836" s="2">
        <f>VLOOKUP(A836,Campaigns!A:I,6,FALSE)</f>
        <v>0</v>
      </c>
      <c r="AH836" s="2">
        <f>VLOOKUP(A836,Campaigns!A:I,7,FALSE)</f>
        <v>0</v>
      </c>
      <c r="AI836" s="2">
        <f>VLOOKUP(A836,Campaigns!A:I,8,FALSE)</f>
        <v>0</v>
      </c>
      <c r="AJ836" s="19" t="str">
        <f>VLOOKUP(A836,Campaigns!A:I,9,FALSE)</f>
        <v>10/26/2020</v>
      </c>
    </row>
    <row r="837" spans="1:36">
      <c r="A837" s="2">
        <v>3148</v>
      </c>
      <c r="B837" s="2">
        <f>VLOOKUP(A837, Customer!A:O, 2, FALSE)</f>
        <v>126067</v>
      </c>
      <c r="C837" s="2">
        <f>VLOOKUP(A837, Customer!A:O, 3, FALSE)</f>
        <v>1</v>
      </c>
      <c r="D837" s="2">
        <f>VLOOKUP(A837, Customer!A:O, 4, FALSE)</f>
        <v>0</v>
      </c>
      <c r="E837" s="2">
        <f>VLOOKUP(A837, Customer!A:O, 5, FALSE)</f>
        <v>46</v>
      </c>
      <c r="F837" s="2">
        <f>VLOOKUP(A837, Customer!A:O, 6, FALSE)</f>
        <v>0</v>
      </c>
      <c r="G837" s="2">
        <f>VLOOKUP(A837, Customer!A:O, 7, FALSE)</f>
        <v>1</v>
      </c>
      <c r="H837" s="2">
        <f>VLOOKUP(A837, Customer!A:O, 8, FALSE)</f>
        <v>0</v>
      </c>
      <c r="I837" s="2">
        <f>VLOOKUP(A837, Customer!A:O, 9, FALSE)</f>
        <v>0</v>
      </c>
      <c r="J837" s="2">
        <f>VLOOKUP(A837, Customer!A:O, 10, FALSE)</f>
        <v>0</v>
      </c>
      <c r="K837" s="2">
        <f>VLOOKUP(A837, Customer!A:O, 11, FALSE)</f>
        <v>0</v>
      </c>
      <c r="L837" s="2">
        <f>VLOOKUP(A837, Customer!A:O, 12, FALSE)</f>
        <v>1</v>
      </c>
      <c r="M837" s="2">
        <f>VLOOKUP(A837, Customer!A:O, 13, FALSE)</f>
        <v>0</v>
      </c>
      <c r="N837" s="2">
        <f>VLOOKUP(A837, Customer!A:O, 14, FALSE)</f>
        <v>0</v>
      </c>
      <c r="O837" s="2" t="str">
        <f>VLOOKUP(A837, Customer!A:O, 15, FALSE)</f>
        <v>State-Other</v>
      </c>
      <c r="P837" s="2">
        <f>VLOOKUP(A837,Sales!A:N,2,FALSE)</f>
        <v>49</v>
      </c>
      <c r="Q837">
        <f>VLOOKUP(A837,Sales!A:N,3,FALSE)</f>
        <v>106</v>
      </c>
      <c r="R837" s="2">
        <f>VLOOKUP(A837,Sales!A:N,4,FALSE)</f>
        <v>10</v>
      </c>
      <c r="S837" s="2">
        <f>VLOOKUP(A837,Sales!A:N,5,FALSE)</f>
        <v>87</v>
      </c>
      <c r="T837" s="2">
        <f>VLOOKUP(A837,Sales!A:N,6,FALSE)</f>
        <v>0</v>
      </c>
      <c r="U837" s="2">
        <f>VLOOKUP(A837,Sales!A:N,7,FALSE)</f>
        <v>10</v>
      </c>
      <c r="V837" s="2">
        <f>VLOOKUP(A837,Sales!A:N,8,FALSE)</f>
        <v>58</v>
      </c>
      <c r="W837" s="2">
        <f>VLOOKUP(A837,Sales!A:N,9,FALSE)</f>
        <v>155</v>
      </c>
      <c r="X837" s="2">
        <f>VLOOKUP(A837,Sales!A:N,10,FALSE)</f>
        <v>3</v>
      </c>
      <c r="Y837" s="2">
        <f>VLOOKUP(A837,Sales!A:N,11,FALSE)</f>
        <v>3</v>
      </c>
      <c r="Z837" s="2">
        <f>VLOOKUP(A837,Sales!A:N,12,FALSE)</f>
        <v>0</v>
      </c>
      <c r="AA837" s="2">
        <f>VLOOKUP(A837,Sales!A:N,13,FALSE)</f>
        <v>3</v>
      </c>
      <c r="AB837" s="2">
        <f>VLOOKUP(A837,Sales!A:N,14,FALSE)</f>
        <v>8</v>
      </c>
      <c r="AC837" s="2">
        <f>VLOOKUP(A837,Campaigns!A:I,2,FALSE)</f>
        <v>0</v>
      </c>
      <c r="AD837" s="2">
        <f>VLOOKUP(A837,Campaigns!A:I,3,FALSE)</f>
        <v>0</v>
      </c>
      <c r="AE837" s="2">
        <f>VLOOKUP(A837,Campaigns!A:I,4,FALSE)</f>
        <v>0</v>
      </c>
      <c r="AF837" s="2">
        <f>VLOOKUP(A837,Campaigns!A:I,5,FALSE)</f>
        <v>0</v>
      </c>
      <c r="AG837" s="2">
        <f>VLOOKUP(A837,Campaigns!A:I,6,FALSE)</f>
        <v>0</v>
      </c>
      <c r="AH837" s="2">
        <f>VLOOKUP(A837,Campaigns!A:I,7,FALSE)</f>
        <v>0</v>
      </c>
      <c r="AI837" s="2">
        <f>VLOOKUP(A837,Campaigns!A:I,8,FALSE)</f>
        <v>0</v>
      </c>
      <c r="AJ837" s="19">
        <f>VLOOKUP(A837,Campaigns!A:I,9,FALSE)</f>
        <v>44108</v>
      </c>
    </row>
    <row r="838" spans="1:36">
      <c r="A838" s="2">
        <v>2745</v>
      </c>
      <c r="B838" s="2">
        <f>VLOOKUP(A838, Customer!A:O, 2, FALSE)</f>
        <v>125509</v>
      </c>
      <c r="C838" s="2">
        <f>VLOOKUP(A838, Customer!A:O, 3, FALSE)</f>
        <v>1</v>
      </c>
      <c r="D838" s="2">
        <f>VLOOKUP(A838, Customer!A:O, 4, FALSE)</f>
        <v>0</v>
      </c>
      <c r="E838" s="2">
        <f>VLOOKUP(A838, Customer!A:O, 5, FALSE)</f>
        <v>46</v>
      </c>
      <c r="F838" s="2">
        <f>VLOOKUP(A838, Customer!A:O, 6, FALSE)</f>
        <v>1</v>
      </c>
      <c r="G838" s="2">
        <f>VLOOKUP(A838, Customer!A:O, 7, FALSE)</f>
        <v>0</v>
      </c>
      <c r="H838" s="2">
        <f>VLOOKUP(A838, Customer!A:O, 8, FALSE)</f>
        <v>0</v>
      </c>
      <c r="I838" s="2">
        <f>VLOOKUP(A838, Customer!A:O, 9, FALSE)</f>
        <v>0</v>
      </c>
      <c r="J838" s="2">
        <f>VLOOKUP(A838, Customer!A:O, 10, FALSE)</f>
        <v>0</v>
      </c>
      <c r="K838" s="2">
        <f>VLOOKUP(A838, Customer!A:O, 11, FALSE)</f>
        <v>0</v>
      </c>
      <c r="L838" s="2">
        <f>VLOOKUP(A838, Customer!A:O, 12, FALSE)</f>
        <v>0</v>
      </c>
      <c r="M838" s="2">
        <f>VLOOKUP(A838, Customer!A:O, 13, FALSE)</f>
        <v>0</v>
      </c>
      <c r="N838" s="2">
        <f>VLOOKUP(A838, Customer!A:O, 14, FALSE)</f>
        <v>1</v>
      </c>
      <c r="O838" s="2" t="str">
        <f>VLOOKUP(A838, Customer!A:O, 15, FALSE)</f>
        <v>State-Texas</v>
      </c>
      <c r="P838" s="2">
        <f>VLOOKUP(A838,Sales!A:N,2,FALSE)</f>
        <v>15</v>
      </c>
      <c r="Q838">
        <f>VLOOKUP(A838,Sales!A:N,3,FALSE)</f>
        <v>197</v>
      </c>
      <c r="R838" s="2">
        <f>VLOOKUP(A838,Sales!A:N,4,FALSE)</f>
        <v>15</v>
      </c>
      <c r="S838" s="2">
        <f>VLOOKUP(A838,Sales!A:N,5,FALSE)</f>
        <v>148</v>
      </c>
      <c r="T838" s="2">
        <f>VLOOKUP(A838,Sales!A:N,6,FALSE)</f>
        <v>49</v>
      </c>
      <c r="U838" s="2">
        <f>VLOOKUP(A838,Sales!A:N,7,FALSE)</f>
        <v>34</v>
      </c>
      <c r="V838" s="2">
        <f>VLOOKUP(A838,Sales!A:N,8,FALSE)</f>
        <v>54</v>
      </c>
      <c r="W838" s="2">
        <f>VLOOKUP(A838,Sales!A:N,9,FALSE)</f>
        <v>389</v>
      </c>
      <c r="X838" s="2">
        <f>VLOOKUP(A838,Sales!A:N,10,FALSE)</f>
        <v>3</v>
      </c>
      <c r="Y838" s="2">
        <f>VLOOKUP(A838,Sales!A:N,11,FALSE)</f>
        <v>3</v>
      </c>
      <c r="Z838" s="2">
        <f>VLOOKUP(A838,Sales!A:N,12,FALSE)</f>
        <v>0</v>
      </c>
      <c r="AA838" s="2">
        <f>VLOOKUP(A838,Sales!A:N,13,FALSE)</f>
        <v>3</v>
      </c>
      <c r="AB838" s="2">
        <f>VLOOKUP(A838,Sales!A:N,14,FALSE)</f>
        <v>9</v>
      </c>
      <c r="AC838" s="2">
        <f>VLOOKUP(A838,Campaigns!A:I,2,FALSE)</f>
        <v>0</v>
      </c>
      <c r="AD838" s="2">
        <f>VLOOKUP(A838,Campaigns!A:I,3,FALSE)</f>
        <v>0</v>
      </c>
      <c r="AE838" s="2">
        <f>VLOOKUP(A838,Campaigns!A:I,4,FALSE)</f>
        <v>0</v>
      </c>
      <c r="AF838" s="2">
        <f>VLOOKUP(A838,Campaigns!A:I,5,FALSE)</f>
        <v>0</v>
      </c>
      <c r="AG838" s="2">
        <f>VLOOKUP(A838,Campaigns!A:I,6,FALSE)</f>
        <v>0</v>
      </c>
      <c r="AH838" s="2">
        <f>VLOOKUP(A838,Campaigns!A:I,7,FALSE)</f>
        <v>0</v>
      </c>
      <c r="AI838" s="2">
        <f>VLOOKUP(A838,Campaigns!A:I,8,FALSE)</f>
        <v>1</v>
      </c>
      <c r="AJ838" s="19" t="str">
        <f>VLOOKUP(A838,Campaigns!A:I,9,FALSE)</f>
        <v>2/23/2019</v>
      </c>
    </row>
    <row r="839" spans="1:36">
      <c r="A839" s="2">
        <v>2956</v>
      </c>
      <c r="B839" s="2">
        <f>VLOOKUP(A839, Customer!A:O, 2, FALSE)</f>
        <v>125509</v>
      </c>
      <c r="C839" s="2">
        <f>VLOOKUP(A839, Customer!A:O, 3, FALSE)</f>
        <v>1</v>
      </c>
      <c r="D839" s="2">
        <f>VLOOKUP(A839, Customer!A:O, 4, FALSE)</f>
        <v>0</v>
      </c>
      <c r="E839" s="2">
        <f>VLOOKUP(A839, Customer!A:O, 5, FALSE)</f>
        <v>46</v>
      </c>
      <c r="F839" s="2">
        <f>VLOOKUP(A839, Customer!A:O, 6, FALSE)</f>
        <v>1</v>
      </c>
      <c r="G839" s="2">
        <f>VLOOKUP(A839, Customer!A:O, 7, FALSE)</f>
        <v>0</v>
      </c>
      <c r="H839" s="2">
        <f>VLOOKUP(A839, Customer!A:O, 8, FALSE)</f>
        <v>0</v>
      </c>
      <c r="I839" s="2">
        <f>VLOOKUP(A839, Customer!A:O, 9, FALSE)</f>
        <v>0</v>
      </c>
      <c r="J839" s="2">
        <f>VLOOKUP(A839, Customer!A:O, 10, FALSE)</f>
        <v>0</v>
      </c>
      <c r="K839" s="2">
        <f>VLOOKUP(A839, Customer!A:O, 11, FALSE)</f>
        <v>0</v>
      </c>
      <c r="L839" s="2">
        <f>VLOOKUP(A839, Customer!A:O, 12, FALSE)</f>
        <v>0</v>
      </c>
      <c r="M839" s="2">
        <f>VLOOKUP(A839, Customer!A:O, 13, FALSE)</f>
        <v>0</v>
      </c>
      <c r="N839" s="2">
        <f>VLOOKUP(A839, Customer!A:O, 14, FALSE)</f>
        <v>1</v>
      </c>
      <c r="O839" s="2" t="str">
        <f>VLOOKUP(A839, Customer!A:O, 15, FALSE)</f>
        <v>State-Other</v>
      </c>
      <c r="P839" s="2">
        <f>VLOOKUP(A839,Sales!A:N,2,FALSE)</f>
        <v>15</v>
      </c>
      <c r="Q839">
        <f>VLOOKUP(A839,Sales!A:N,3,FALSE)</f>
        <v>197</v>
      </c>
      <c r="R839" s="2">
        <f>VLOOKUP(A839,Sales!A:N,4,FALSE)</f>
        <v>15</v>
      </c>
      <c r="S839" s="2">
        <f>VLOOKUP(A839,Sales!A:N,5,FALSE)</f>
        <v>148</v>
      </c>
      <c r="T839" s="2">
        <f>VLOOKUP(A839,Sales!A:N,6,FALSE)</f>
        <v>49</v>
      </c>
      <c r="U839" s="2">
        <f>VLOOKUP(A839,Sales!A:N,7,FALSE)</f>
        <v>34</v>
      </c>
      <c r="V839" s="2">
        <f>VLOOKUP(A839,Sales!A:N,8,FALSE)</f>
        <v>54</v>
      </c>
      <c r="W839" s="2">
        <f>VLOOKUP(A839,Sales!A:N,9,FALSE)</f>
        <v>389</v>
      </c>
      <c r="X839" s="2">
        <f>VLOOKUP(A839,Sales!A:N,10,FALSE)</f>
        <v>3</v>
      </c>
      <c r="Y839" s="2">
        <f>VLOOKUP(A839,Sales!A:N,11,FALSE)</f>
        <v>3</v>
      </c>
      <c r="Z839" s="2">
        <f>VLOOKUP(A839,Sales!A:N,12,FALSE)</f>
        <v>0</v>
      </c>
      <c r="AA839" s="2">
        <f>VLOOKUP(A839,Sales!A:N,13,FALSE)</f>
        <v>3</v>
      </c>
      <c r="AB839" s="2">
        <f>VLOOKUP(A839,Sales!A:N,14,FALSE)</f>
        <v>9</v>
      </c>
      <c r="AC839" s="2">
        <f>VLOOKUP(A839,Campaigns!A:I,2,FALSE)</f>
        <v>0</v>
      </c>
      <c r="AD839" s="2">
        <f>VLOOKUP(A839,Campaigns!A:I,3,FALSE)</f>
        <v>0</v>
      </c>
      <c r="AE839" s="2">
        <f>VLOOKUP(A839,Campaigns!A:I,4,FALSE)</f>
        <v>0</v>
      </c>
      <c r="AF839" s="2">
        <f>VLOOKUP(A839,Campaigns!A:I,5,FALSE)</f>
        <v>0</v>
      </c>
      <c r="AG839" s="2">
        <f>VLOOKUP(A839,Campaigns!A:I,6,FALSE)</f>
        <v>0</v>
      </c>
      <c r="AH839" s="2">
        <f>VLOOKUP(A839,Campaigns!A:I,7,FALSE)</f>
        <v>0</v>
      </c>
      <c r="AI839" s="2">
        <f>VLOOKUP(A839,Campaigns!A:I,8,FALSE)</f>
        <v>1</v>
      </c>
      <c r="AJ839" s="19" t="str">
        <f>VLOOKUP(A839,Campaigns!A:I,9,FALSE)</f>
        <v>2/23/2019</v>
      </c>
    </row>
    <row r="840" spans="1:36">
      <c r="A840" s="2">
        <v>2126</v>
      </c>
      <c r="B840" s="2">
        <f>VLOOKUP(A840, Customer!A:O, 2, FALSE)</f>
        <v>121255</v>
      </c>
      <c r="C840" s="2">
        <f>VLOOKUP(A840, Customer!A:O, 3, FALSE)</f>
        <v>1</v>
      </c>
      <c r="D840" s="2">
        <f>VLOOKUP(A840, Customer!A:O, 4, FALSE)</f>
        <v>0</v>
      </c>
      <c r="E840" s="2">
        <f>VLOOKUP(A840, Customer!A:O, 5, FALSE)</f>
        <v>46</v>
      </c>
      <c r="F840" s="2">
        <f>VLOOKUP(A840, Customer!A:O, 6, FALSE)</f>
        <v>0</v>
      </c>
      <c r="G840" s="2">
        <f>VLOOKUP(A840, Customer!A:O, 7, FALSE)</f>
        <v>0</v>
      </c>
      <c r="H840" s="2">
        <f>VLOOKUP(A840, Customer!A:O, 8, FALSE)</f>
        <v>0</v>
      </c>
      <c r="I840" s="2">
        <f>VLOOKUP(A840, Customer!A:O, 9, FALSE)</f>
        <v>1</v>
      </c>
      <c r="J840" s="2">
        <f>VLOOKUP(A840, Customer!A:O, 10, FALSE)</f>
        <v>0</v>
      </c>
      <c r="K840" s="2">
        <f>VLOOKUP(A840, Customer!A:O, 11, FALSE)</f>
        <v>0</v>
      </c>
      <c r="L840" s="2">
        <f>VLOOKUP(A840, Customer!A:O, 12, FALSE)</f>
        <v>0</v>
      </c>
      <c r="M840" s="2">
        <f>VLOOKUP(A840, Customer!A:O, 13, FALSE)</f>
        <v>1</v>
      </c>
      <c r="N840" s="2">
        <f>VLOOKUP(A840, Customer!A:O, 14, FALSE)</f>
        <v>0</v>
      </c>
      <c r="O840" s="2" t="str">
        <f>VLOOKUP(A840, Customer!A:O, 15, FALSE)</f>
        <v>State-New York</v>
      </c>
      <c r="P840" s="2">
        <f>VLOOKUP(A840,Sales!A:N,2,FALSE)</f>
        <v>56</v>
      </c>
      <c r="Q840">
        <f>VLOOKUP(A840,Sales!A:N,3,FALSE)</f>
        <v>165</v>
      </c>
      <c r="R840" s="2">
        <f>VLOOKUP(A840,Sales!A:N,4,FALSE)</f>
        <v>0</v>
      </c>
      <c r="S840" s="2">
        <f>VLOOKUP(A840,Sales!A:N,5,FALSE)</f>
        <v>143</v>
      </c>
      <c r="T840" s="2">
        <f>VLOOKUP(A840,Sales!A:N,6,FALSE)</f>
        <v>11</v>
      </c>
      <c r="U840" s="2">
        <f>VLOOKUP(A840,Sales!A:N,7,FALSE)</f>
        <v>11</v>
      </c>
      <c r="V840" s="2">
        <f>VLOOKUP(A840,Sales!A:N,8,FALSE)</f>
        <v>17</v>
      </c>
      <c r="W840" s="2">
        <f>VLOOKUP(A840,Sales!A:N,9,FALSE)</f>
        <v>314</v>
      </c>
      <c r="X840" s="2">
        <f>VLOOKUP(A840,Sales!A:N,10,FALSE)</f>
        <v>4</v>
      </c>
      <c r="Y840" s="2">
        <f>VLOOKUP(A840,Sales!A:N,11,FALSE)</f>
        <v>2</v>
      </c>
      <c r="Z840" s="2">
        <f>VLOOKUP(A840,Sales!A:N,12,FALSE)</f>
        <v>1</v>
      </c>
      <c r="AA840" s="2">
        <f>VLOOKUP(A840,Sales!A:N,13,FALSE)</f>
        <v>4</v>
      </c>
      <c r="AB840" s="2">
        <f>VLOOKUP(A840,Sales!A:N,14,FALSE)</f>
        <v>4</v>
      </c>
      <c r="AC840" s="2">
        <f>VLOOKUP(A840,Campaigns!A:I,2,FALSE)</f>
        <v>0</v>
      </c>
      <c r="AD840" s="2">
        <f>VLOOKUP(A840,Campaigns!A:I,3,FALSE)</f>
        <v>0</v>
      </c>
      <c r="AE840" s="2">
        <f>VLOOKUP(A840,Campaigns!A:I,4,FALSE)</f>
        <v>0</v>
      </c>
      <c r="AF840" s="2">
        <f>VLOOKUP(A840,Campaigns!A:I,5,FALSE)</f>
        <v>0</v>
      </c>
      <c r="AG840" s="2">
        <f>VLOOKUP(A840,Campaigns!A:I,6,FALSE)</f>
        <v>0</v>
      </c>
      <c r="AH840" s="2">
        <f>VLOOKUP(A840,Campaigns!A:I,7,FALSE)</f>
        <v>0</v>
      </c>
      <c r="AI840" s="2">
        <f>VLOOKUP(A840,Campaigns!A:I,8,FALSE)</f>
        <v>0</v>
      </c>
      <c r="AJ840" s="19" t="str">
        <f>VLOOKUP(A840,Campaigns!A:I,9,FALSE)</f>
        <v>6/27/2020</v>
      </c>
    </row>
    <row r="841" spans="1:36">
      <c r="A841" s="2">
        <v>1428</v>
      </c>
      <c r="B841" s="2">
        <f>VLOOKUP(A841, Customer!A:O, 2, FALSE)</f>
        <v>120130</v>
      </c>
      <c r="C841" s="2">
        <f>VLOOKUP(A841, Customer!A:O, 3, FALSE)</f>
        <v>0</v>
      </c>
      <c r="D841" s="2">
        <f>VLOOKUP(A841, Customer!A:O, 4, FALSE)</f>
        <v>0</v>
      </c>
      <c r="E841" s="2">
        <f>VLOOKUP(A841, Customer!A:O, 5, FALSE)</f>
        <v>46</v>
      </c>
      <c r="F841" s="2">
        <f>VLOOKUP(A841, Customer!A:O, 6, FALSE)</f>
        <v>0</v>
      </c>
      <c r="G841" s="2">
        <f>VLOOKUP(A841, Customer!A:O, 7, FALSE)</f>
        <v>1</v>
      </c>
      <c r="H841" s="2">
        <f>VLOOKUP(A841, Customer!A:O, 8, FALSE)</f>
        <v>0</v>
      </c>
      <c r="I841" s="2">
        <f>VLOOKUP(A841, Customer!A:O, 9, FALSE)</f>
        <v>0</v>
      </c>
      <c r="J841" s="2">
        <f>VLOOKUP(A841, Customer!A:O, 10, FALSE)</f>
        <v>0</v>
      </c>
      <c r="K841" s="2">
        <f>VLOOKUP(A841, Customer!A:O, 11, FALSE)</f>
        <v>0</v>
      </c>
      <c r="L841" s="2">
        <f>VLOOKUP(A841, Customer!A:O, 12, FALSE)</f>
        <v>0</v>
      </c>
      <c r="M841" s="2">
        <f>VLOOKUP(A841, Customer!A:O, 13, FALSE)</f>
        <v>0</v>
      </c>
      <c r="N841" s="2">
        <f>VLOOKUP(A841, Customer!A:O, 14, FALSE)</f>
        <v>0</v>
      </c>
      <c r="O841" s="2" t="str">
        <f>VLOOKUP(A841, Customer!A:O, 15, FALSE)</f>
        <v>State-Florida</v>
      </c>
      <c r="P841" s="2">
        <f>VLOOKUP(A841,Sales!A:N,2,FALSE)</f>
        <v>99</v>
      </c>
      <c r="Q841">
        <f>VLOOKUP(A841,Sales!A:N,3,FALSE)</f>
        <v>0</v>
      </c>
      <c r="R841" s="2">
        <f>VLOOKUP(A841,Sales!A:N,4,FALSE)</f>
        <v>36</v>
      </c>
      <c r="S841" s="2">
        <f>VLOOKUP(A841,Sales!A:N,5,FALSE)</f>
        <v>18</v>
      </c>
      <c r="T841" s="2">
        <f>VLOOKUP(A841,Sales!A:N,6,FALSE)</f>
        <v>42</v>
      </c>
      <c r="U841" s="2">
        <f>VLOOKUP(A841,Sales!A:N,7,FALSE)</f>
        <v>36</v>
      </c>
      <c r="V841" s="2">
        <f>VLOOKUP(A841,Sales!A:N,8,FALSE)</f>
        <v>72</v>
      </c>
      <c r="W841" s="2">
        <f>VLOOKUP(A841,Sales!A:N,9,FALSE)</f>
        <v>60</v>
      </c>
      <c r="X841" s="2">
        <f>VLOOKUP(A841,Sales!A:N,10,FALSE)</f>
        <v>1</v>
      </c>
      <c r="Y841" s="2">
        <f>VLOOKUP(A841,Sales!A:N,11,FALSE)</f>
        <v>1</v>
      </c>
      <c r="Z841" s="2">
        <f>VLOOKUP(A841,Sales!A:N,12,FALSE)</f>
        <v>0</v>
      </c>
      <c r="AA841" s="2">
        <f>VLOOKUP(A841,Sales!A:N,13,FALSE)</f>
        <v>3</v>
      </c>
      <c r="AB841" s="2">
        <f>VLOOKUP(A841,Sales!A:N,14,FALSE)</f>
        <v>8</v>
      </c>
      <c r="AC841" s="2">
        <f>VLOOKUP(A841,Campaigns!A:I,2,FALSE)</f>
        <v>0</v>
      </c>
      <c r="AD841" s="2">
        <f>VLOOKUP(A841,Campaigns!A:I,3,FALSE)</f>
        <v>0</v>
      </c>
      <c r="AE841" s="2">
        <f>VLOOKUP(A841,Campaigns!A:I,4,FALSE)</f>
        <v>0</v>
      </c>
      <c r="AF841" s="2">
        <f>VLOOKUP(A841,Campaigns!A:I,5,FALSE)</f>
        <v>0</v>
      </c>
      <c r="AG841" s="2">
        <f>VLOOKUP(A841,Campaigns!A:I,6,FALSE)</f>
        <v>0</v>
      </c>
      <c r="AH841" s="2">
        <f>VLOOKUP(A841,Campaigns!A:I,7,FALSE)</f>
        <v>0</v>
      </c>
      <c r="AI841" s="2">
        <f>VLOOKUP(A841,Campaigns!A:I,8,FALSE)</f>
        <v>0</v>
      </c>
      <c r="AJ841" s="19" t="str">
        <f>VLOOKUP(A841,Campaigns!A:I,9,FALSE)</f>
        <v>8/21/2020</v>
      </c>
    </row>
    <row r="842" spans="1:36">
      <c r="A842" s="2">
        <v>2152</v>
      </c>
      <c r="B842" s="2">
        <f>VLOOKUP(A842, Customer!A:O, 2, FALSE)</f>
        <v>120130</v>
      </c>
      <c r="C842" s="2">
        <f>VLOOKUP(A842, Customer!A:O, 3, FALSE)</f>
        <v>0</v>
      </c>
      <c r="D842" s="2">
        <f>VLOOKUP(A842, Customer!A:O, 4, FALSE)</f>
        <v>0</v>
      </c>
      <c r="E842" s="2">
        <f>VLOOKUP(A842, Customer!A:O, 5, FALSE)</f>
        <v>46</v>
      </c>
      <c r="F842" s="2">
        <f>VLOOKUP(A842, Customer!A:O, 6, FALSE)</f>
        <v>0</v>
      </c>
      <c r="G842" s="2">
        <f>VLOOKUP(A842, Customer!A:O, 7, FALSE)</f>
        <v>1</v>
      </c>
      <c r="H842" s="2">
        <f>VLOOKUP(A842, Customer!A:O, 8, FALSE)</f>
        <v>0</v>
      </c>
      <c r="I842" s="2">
        <f>VLOOKUP(A842, Customer!A:O, 9, FALSE)</f>
        <v>0</v>
      </c>
      <c r="J842" s="2">
        <f>VLOOKUP(A842, Customer!A:O, 10, FALSE)</f>
        <v>0</v>
      </c>
      <c r="K842" s="2">
        <f>VLOOKUP(A842, Customer!A:O, 11, FALSE)</f>
        <v>0</v>
      </c>
      <c r="L842" s="2">
        <f>VLOOKUP(A842, Customer!A:O, 12, FALSE)</f>
        <v>0</v>
      </c>
      <c r="M842" s="2">
        <f>VLOOKUP(A842, Customer!A:O, 13, FALSE)</f>
        <v>0</v>
      </c>
      <c r="N842" s="2">
        <f>VLOOKUP(A842, Customer!A:O, 14, FALSE)</f>
        <v>0</v>
      </c>
      <c r="O842" s="2" t="str">
        <f>VLOOKUP(A842, Customer!A:O, 15, FALSE)</f>
        <v>State-Other</v>
      </c>
      <c r="P842" s="2">
        <f>VLOOKUP(A842,Sales!A:N,2,FALSE)</f>
        <v>99</v>
      </c>
      <c r="Q842">
        <f>VLOOKUP(A842,Sales!A:N,3,FALSE)</f>
        <v>0</v>
      </c>
      <c r="R842" s="2">
        <f>VLOOKUP(A842,Sales!A:N,4,FALSE)</f>
        <v>36</v>
      </c>
      <c r="S842" s="2">
        <f>VLOOKUP(A842,Sales!A:N,5,FALSE)</f>
        <v>18</v>
      </c>
      <c r="T842" s="2">
        <f>VLOOKUP(A842,Sales!A:N,6,FALSE)</f>
        <v>42</v>
      </c>
      <c r="U842" s="2">
        <f>VLOOKUP(A842,Sales!A:N,7,FALSE)</f>
        <v>36</v>
      </c>
      <c r="V842" s="2">
        <f>VLOOKUP(A842,Sales!A:N,8,FALSE)</f>
        <v>72</v>
      </c>
      <c r="W842" s="2">
        <f>VLOOKUP(A842,Sales!A:N,9,FALSE)</f>
        <v>60</v>
      </c>
      <c r="X842" s="2">
        <f>VLOOKUP(A842,Sales!A:N,10,FALSE)</f>
        <v>1</v>
      </c>
      <c r="Y842" s="2">
        <f>VLOOKUP(A842,Sales!A:N,11,FALSE)</f>
        <v>1</v>
      </c>
      <c r="Z842" s="2">
        <f>VLOOKUP(A842,Sales!A:N,12,FALSE)</f>
        <v>0</v>
      </c>
      <c r="AA842" s="2">
        <f>VLOOKUP(A842,Sales!A:N,13,FALSE)</f>
        <v>3</v>
      </c>
      <c r="AB842" s="2">
        <f>VLOOKUP(A842,Sales!A:N,14,FALSE)</f>
        <v>8</v>
      </c>
      <c r="AC842" s="2">
        <f>VLOOKUP(A842,Campaigns!A:I,2,FALSE)</f>
        <v>0</v>
      </c>
      <c r="AD842" s="2">
        <f>VLOOKUP(A842,Campaigns!A:I,3,FALSE)</f>
        <v>0</v>
      </c>
      <c r="AE842" s="2">
        <f>VLOOKUP(A842,Campaigns!A:I,4,FALSE)</f>
        <v>0</v>
      </c>
      <c r="AF842" s="2">
        <f>VLOOKUP(A842,Campaigns!A:I,5,FALSE)</f>
        <v>0</v>
      </c>
      <c r="AG842" s="2">
        <f>VLOOKUP(A842,Campaigns!A:I,6,FALSE)</f>
        <v>0</v>
      </c>
      <c r="AH842" s="2">
        <f>VLOOKUP(A842,Campaigns!A:I,7,FALSE)</f>
        <v>0</v>
      </c>
      <c r="AI842" s="2">
        <f>VLOOKUP(A842,Campaigns!A:I,8,FALSE)</f>
        <v>0</v>
      </c>
      <c r="AJ842" s="19" t="str">
        <f>VLOOKUP(A842,Campaigns!A:I,9,FALSE)</f>
        <v>8/21/2020</v>
      </c>
    </row>
    <row r="843" spans="1:36">
      <c r="A843" s="2">
        <v>3108</v>
      </c>
      <c r="B843" s="2">
        <f>VLOOKUP(A843, Customer!A:O, 2, FALSE)</f>
        <v>119346</v>
      </c>
      <c r="C843" s="2">
        <f>VLOOKUP(A843, Customer!A:O, 3, FALSE)</f>
        <v>1</v>
      </c>
      <c r="D843" s="2">
        <f>VLOOKUP(A843, Customer!A:O, 4, FALSE)</f>
        <v>0</v>
      </c>
      <c r="E843" s="2">
        <f>VLOOKUP(A843, Customer!A:O, 5, FALSE)</f>
        <v>46</v>
      </c>
      <c r="F843" s="2">
        <f>VLOOKUP(A843, Customer!A:O, 6, FALSE)</f>
        <v>1</v>
      </c>
      <c r="G843" s="2">
        <f>VLOOKUP(A843, Customer!A:O, 7, FALSE)</f>
        <v>0</v>
      </c>
      <c r="H843" s="2">
        <f>VLOOKUP(A843, Customer!A:O, 8, FALSE)</f>
        <v>0</v>
      </c>
      <c r="I843" s="2">
        <f>VLOOKUP(A843, Customer!A:O, 9, FALSE)</f>
        <v>0</v>
      </c>
      <c r="J843" s="2">
        <f>VLOOKUP(A843, Customer!A:O, 10, FALSE)</f>
        <v>0</v>
      </c>
      <c r="K843" s="2">
        <f>VLOOKUP(A843, Customer!A:O, 11, FALSE)</f>
        <v>0</v>
      </c>
      <c r="L843" s="2">
        <f>VLOOKUP(A843, Customer!A:O, 12, FALSE)</f>
        <v>1</v>
      </c>
      <c r="M843" s="2">
        <f>VLOOKUP(A843, Customer!A:O, 13, FALSE)</f>
        <v>0</v>
      </c>
      <c r="N843" s="2">
        <f>VLOOKUP(A843, Customer!A:O, 14, FALSE)</f>
        <v>0</v>
      </c>
      <c r="O843" s="2" t="str">
        <f>VLOOKUP(A843, Customer!A:O, 15, FALSE)</f>
        <v>State-Florida</v>
      </c>
      <c r="P843" s="2">
        <f>VLOOKUP(A843,Sales!A:N,2,FALSE)</f>
        <v>26</v>
      </c>
      <c r="Q843">
        <f>VLOOKUP(A843,Sales!A:N,3,FALSE)</f>
        <v>12</v>
      </c>
      <c r="R843" s="2">
        <f>VLOOKUP(A843,Sales!A:N,4,FALSE)</f>
        <v>0</v>
      </c>
      <c r="S843" s="2">
        <f>VLOOKUP(A843,Sales!A:N,5,FALSE)</f>
        <v>56</v>
      </c>
      <c r="T843" s="2">
        <f>VLOOKUP(A843,Sales!A:N,6,FALSE)</f>
        <v>19</v>
      </c>
      <c r="U843" s="2">
        <f>VLOOKUP(A843,Sales!A:N,7,FALSE)</f>
        <v>37</v>
      </c>
      <c r="V843" s="2">
        <f>VLOOKUP(A843,Sales!A:N,8,FALSE)</f>
        <v>12</v>
      </c>
      <c r="W843" s="2">
        <f>VLOOKUP(A843,Sales!A:N,9,FALSE)</f>
        <v>111</v>
      </c>
      <c r="X843" s="2">
        <f>VLOOKUP(A843,Sales!A:N,10,FALSE)</f>
        <v>1</v>
      </c>
      <c r="Y843" s="2">
        <f>VLOOKUP(A843,Sales!A:N,11,FALSE)</f>
        <v>1</v>
      </c>
      <c r="Z843" s="2">
        <f>VLOOKUP(A843,Sales!A:N,12,FALSE)</f>
        <v>0</v>
      </c>
      <c r="AA843" s="2">
        <f>VLOOKUP(A843,Sales!A:N,13,FALSE)</f>
        <v>3</v>
      </c>
      <c r="AB843" s="2">
        <f>VLOOKUP(A843,Sales!A:N,14,FALSE)</f>
        <v>8</v>
      </c>
      <c r="AC843" s="2">
        <f>VLOOKUP(A843,Campaigns!A:I,2,FALSE)</f>
        <v>0</v>
      </c>
      <c r="AD843" s="2">
        <f>VLOOKUP(A843,Campaigns!A:I,3,FALSE)</f>
        <v>0</v>
      </c>
      <c r="AE843" s="2">
        <f>VLOOKUP(A843,Campaigns!A:I,4,FALSE)</f>
        <v>0</v>
      </c>
      <c r="AF843" s="2">
        <f>VLOOKUP(A843,Campaigns!A:I,5,FALSE)</f>
        <v>0</v>
      </c>
      <c r="AG843" s="2">
        <f>VLOOKUP(A843,Campaigns!A:I,6,FALSE)</f>
        <v>0</v>
      </c>
      <c r="AH843" s="2">
        <f>VLOOKUP(A843,Campaigns!A:I,7,FALSE)</f>
        <v>0</v>
      </c>
      <c r="AI843" s="2">
        <f>VLOOKUP(A843,Campaigns!A:I,8,FALSE)</f>
        <v>0</v>
      </c>
      <c r="AJ843" s="19">
        <f>VLOOKUP(A843,Campaigns!A:I,9,FALSE)</f>
        <v>43989</v>
      </c>
    </row>
    <row r="844" spans="1:36">
      <c r="A844" s="2">
        <v>2304</v>
      </c>
      <c r="B844" s="2">
        <f>VLOOKUP(A844, Customer!A:O, 2, FALSE)</f>
        <v>118393</v>
      </c>
      <c r="C844" s="2">
        <f>VLOOKUP(A844, Customer!A:O, 3, FALSE)</f>
        <v>1</v>
      </c>
      <c r="D844" s="2">
        <f>VLOOKUP(A844, Customer!A:O, 4, FALSE)</f>
        <v>0</v>
      </c>
      <c r="E844" s="2">
        <f>VLOOKUP(A844, Customer!A:O, 5, FALSE)</f>
        <v>46</v>
      </c>
      <c r="F844" s="2">
        <f>VLOOKUP(A844, Customer!A:O, 6, FALSE)</f>
        <v>0</v>
      </c>
      <c r="G844" s="2">
        <f>VLOOKUP(A844, Customer!A:O, 7, FALSE)</f>
        <v>1</v>
      </c>
      <c r="H844" s="2">
        <f>VLOOKUP(A844, Customer!A:O, 8, FALSE)</f>
        <v>0</v>
      </c>
      <c r="I844" s="2">
        <f>VLOOKUP(A844, Customer!A:O, 9, FALSE)</f>
        <v>0</v>
      </c>
      <c r="J844" s="2">
        <f>VLOOKUP(A844, Customer!A:O, 10, FALSE)</f>
        <v>0</v>
      </c>
      <c r="K844" s="2">
        <f>VLOOKUP(A844, Customer!A:O, 11, FALSE)</f>
        <v>1</v>
      </c>
      <c r="L844" s="2">
        <f>VLOOKUP(A844, Customer!A:O, 12, FALSE)</f>
        <v>0</v>
      </c>
      <c r="M844" s="2">
        <f>VLOOKUP(A844, Customer!A:O, 13, FALSE)</f>
        <v>0</v>
      </c>
      <c r="N844" s="2">
        <f>VLOOKUP(A844, Customer!A:O, 14, FALSE)</f>
        <v>0</v>
      </c>
      <c r="O844" s="2" t="str">
        <f>VLOOKUP(A844, Customer!A:O, 15, FALSE)</f>
        <v>State-Florida</v>
      </c>
      <c r="P844" s="2">
        <f>VLOOKUP(A844,Sales!A:N,2,FALSE)</f>
        <v>2</v>
      </c>
      <c r="Q844">
        <f>VLOOKUP(A844,Sales!A:N,3,FALSE)</f>
        <v>45</v>
      </c>
      <c r="R844" s="2">
        <f>VLOOKUP(A844,Sales!A:N,4,FALSE)</f>
        <v>64</v>
      </c>
      <c r="S844" s="2">
        <f>VLOOKUP(A844,Sales!A:N,5,FALSE)</f>
        <v>84</v>
      </c>
      <c r="T844" s="2">
        <f>VLOOKUP(A844,Sales!A:N,6,FALSE)</f>
        <v>103</v>
      </c>
      <c r="U844" s="2">
        <f>VLOOKUP(A844,Sales!A:N,7,FALSE)</f>
        <v>0</v>
      </c>
      <c r="V844" s="2">
        <f>VLOOKUP(A844,Sales!A:N,8,FALSE)</f>
        <v>26</v>
      </c>
      <c r="W844" s="2">
        <f>VLOOKUP(A844,Sales!A:N,9,FALSE)</f>
        <v>270</v>
      </c>
      <c r="X844" s="2">
        <f>VLOOKUP(A844,Sales!A:N,10,FALSE)</f>
        <v>2</v>
      </c>
      <c r="Y844" s="2">
        <f>VLOOKUP(A844,Sales!A:N,11,FALSE)</f>
        <v>3</v>
      </c>
      <c r="Z844" s="2">
        <f>VLOOKUP(A844,Sales!A:N,12,FALSE)</f>
        <v>0</v>
      </c>
      <c r="AA844" s="2">
        <f>VLOOKUP(A844,Sales!A:N,13,FALSE)</f>
        <v>3</v>
      </c>
      <c r="AB844" s="2">
        <f>VLOOKUP(A844,Sales!A:N,14,FALSE)</f>
        <v>8</v>
      </c>
      <c r="AC844" s="2">
        <f>VLOOKUP(A844,Campaigns!A:I,2,FALSE)</f>
        <v>0</v>
      </c>
      <c r="AD844" s="2">
        <f>VLOOKUP(A844,Campaigns!A:I,3,FALSE)</f>
        <v>0</v>
      </c>
      <c r="AE844" s="2">
        <f>VLOOKUP(A844,Campaigns!A:I,4,FALSE)</f>
        <v>0</v>
      </c>
      <c r="AF844" s="2">
        <f>VLOOKUP(A844,Campaigns!A:I,5,FALSE)</f>
        <v>0</v>
      </c>
      <c r="AG844" s="2">
        <f>VLOOKUP(A844,Campaigns!A:I,6,FALSE)</f>
        <v>0</v>
      </c>
      <c r="AH844" s="2">
        <f>VLOOKUP(A844,Campaigns!A:I,7,FALSE)</f>
        <v>0</v>
      </c>
      <c r="AI844" s="2">
        <f>VLOOKUP(A844,Campaigns!A:I,8,FALSE)</f>
        <v>0</v>
      </c>
      <c r="AJ844" s="19">
        <f>VLOOKUP(A844,Campaigns!A:I,9,FALSE)</f>
        <v>43870</v>
      </c>
    </row>
    <row r="845" spans="1:36">
      <c r="A845" s="2">
        <v>1947</v>
      </c>
      <c r="B845" s="2">
        <f>VLOOKUP(A845, Customer!A:O, 2, FALSE)</f>
        <v>192955</v>
      </c>
      <c r="C845" s="2">
        <f>VLOOKUP(A845, Customer!A:O, 3, FALSE)</f>
        <v>0</v>
      </c>
      <c r="D845" s="2">
        <f>VLOOKUP(A845, Customer!A:O, 4, FALSE)</f>
        <v>0</v>
      </c>
      <c r="E845" s="2">
        <f>VLOOKUP(A845, Customer!A:O, 5, FALSE)</f>
        <v>47</v>
      </c>
      <c r="F845" s="2">
        <f>VLOOKUP(A845, Customer!A:O, 6, FALSE)</f>
        <v>0</v>
      </c>
      <c r="G845" s="2">
        <f>VLOOKUP(A845, Customer!A:O, 7, FALSE)</f>
        <v>1</v>
      </c>
      <c r="H845" s="2">
        <f>VLOOKUP(A845, Customer!A:O, 8, FALSE)</f>
        <v>0</v>
      </c>
      <c r="I845" s="2">
        <f>VLOOKUP(A845, Customer!A:O, 9, FALSE)</f>
        <v>0</v>
      </c>
      <c r="J845" s="2">
        <f>VLOOKUP(A845, Customer!A:O, 10, FALSE)</f>
        <v>0</v>
      </c>
      <c r="K845" s="2">
        <f>VLOOKUP(A845, Customer!A:O, 11, FALSE)</f>
        <v>0</v>
      </c>
      <c r="L845" s="2">
        <f>VLOOKUP(A845, Customer!A:O, 12, FALSE)</f>
        <v>1</v>
      </c>
      <c r="M845" s="2">
        <f>VLOOKUP(A845, Customer!A:O, 13, FALSE)</f>
        <v>0</v>
      </c>
      <c r="N845" s="2">
        <f>VLOOKUP(A845, Customer!A:O, 14, FALSE)</f>
        <v>0</v>
      </c>
      <c r="O845" s="2" t="str">
        <f>VLOOKUP(A845, Customer!A:O, 15, FALSE)</f>
        <v>State-Texas</v>
      </c>
      <c r="P845" s="2">
        <f>VLOOKUP(A845,Sales!A:N,2,FALSE)</f>
        <v>35</v>
      </c>
      <c r="Q845">
        <f>VLOOKUP(A845,Sales!A:N,3,FALSE)</f>
        <v>1439</v>
      </c>
      <c r="R845" s="2">
        <f>VLOOKUP(A845,Sales!A:N,4,FALSE)</f>
        <v>44</v>
      </c>
      <c r="S845" s="2">
        <f>VLOOKUP(A845,Sales!A:N,5,FALSE)</f>
        <v>1920</v>
      </c>
      <c r="T845" s="2">
        <f>VLOOKUP(A845,Sales!A:N,6,FALSE)</f>
        <v>64</v>
      </c>
      <c r="U845" s="2">
        <f>VLOOKUP(A845,Sales!A:N,7,FALSE)</f>
        <v>50</v>
      </c>
      <c r="V845" s="2">
        <f>VLOOKUP(A845,Sales!A:N,8,FALSE)</f>
        <v>174</v>
      </c>
      <c r="W845" s="2">
        <f>VLOOKUP(A845,Sales!A:N,9,FALSE)</f>
        <v>3342</v>
      </c>
      <c r="X845" s="2">
        <f>VLOOKUP(A845,Sales!A:N,10,FALSE)</f>
        <v>1</v>
      </c>
      <c r="Y845" s="2">
        <f>VLOOKUP(A845,Sales!A:N,11,FALSE)</f>
        <v>6</v>
      </c>
      <c r="Z845" s="2">
        <f>VLOOKUP(A845,Sales!A:N,12,FALSE)</f>
        <v>7</v>
      </c>
      <c r="AA845" s="2">
        <f>VLOOKUP(A845,Sales!A:N,13,FALSE)</f>
        <v>9</v>
      </c>
      <c r="AB845" s="2">
        <f>VLOOKUP(A845,Sales!A:N,14,FALSE)</f>
        <v>2</v>
      </c>
      <c r="AC845" s="2">
        <f>VLOOKUP(A845,Campaigns!A:I,2,FALSE)</f>
        <v>0</v>
      </c>
      <c r="AD845" s="2">
        <f>VLOOKUP(A845,Campaigns!A:I,3,FALSE)</f>
        <v>0</v>
      </c>
      <c r="AE845" s="2">
        <f>VLOOKUP(A845,Campaigns!A:I,4,FALSE)</f>
        <v>1</v>
      </c>
      <c r="AF845" s="2">
        <f>VLOOKUP(A845,Campaigns!A:I,5,FALSE)</f>
        <v>1</v>
      </c>
      <c r="AG845" s="2">
        <f>VLOOKUP(A845,Campaigns!A:I,6,FALSE)</f>
        <v>0</v>
      </c>
      <c r="AH845" s="2">
        <f>VLOOKUP(A845,Campaigns!A:I,7,FALSE)</f>
        <v>0</v>
      </c>
      <c r="AI845" s="2">
        <f>VLOOKUP(A845,Campaigns!A:I,8,FALSE)</f>
        <v>1</v>
      </c>
      <c r="AJ845" s="19" t="str">
        <f>VLOOKUP(A845,Campaigns!A:I,9,FALSE)</f>
        <v>1/24/2020</v>
      </c>
    </row>
    <row r="846" spans="1:36">
      <c r="A846" s="2">
        <v>1715</v>
      </c>
      <c r="B846" s="2">
        <f>VLOOKUP(A846, Customer!A:O, 2, FALSE)</f>
        <v>189694</v>
      </c>
      <c r="C846" s="2">
        <f>VLOOKUP(A846, Customer!A:O, 3, FALSE)</f>
        <v>1</v>
      </c>
      <c r="D846" s="2">
        <f>VLOOKUP(A846, Customer!A:O, 4, FALSE)</f>
        <v>1</v>
      </c>
      <c r="E846" s="2">
        <f>VLOOKUP(A846, Customer!A:O, 5, FALSE)</f>
        <v>47</v>
      </c>
      <c r="F846" s="2">
        <f>VLOOKUP(A846, Customer!A:O, 6, FALSE)</f>
        <v>1</v>
      </c>
      <c r="G846" s="2">
        <f>VLOOKUP(A846, Customer!A:O, 7, FALSE)</f>
        <v>0</v>
      </c>
      <c r="H846" s="2">
        <f>VLOOKUP(A846, Customer!A:O, 8, FALSE)</f>
        <v>0</v>
      </c>
      <c r="I846" s="2">
        <f>VLOOKUP(A846, Customer!A:O, 9, FALSE)</f>
        <v>0</v>
      </c>
      <c r="J846" s="2">
        <f>VLOOKUP(A846, Customer!A:O, 10, FALSE)</f>
        <v>0</v>
      </c>
      <c r="K846" s="2">
        <f>VLOOKUP(A846, Customer!A:O, 11, FALSE)</f>
        <v>0</v>
      </c>
      <c r="L846" s="2">
        <f>VLOOKUP(A846, Customer!A:O, 12, FALSE)</f>
        <v>1</v>
      </c>
      <c r="M846" s="2">
        <f>VLOOKUP(A846, Customer!A:O, 13, FALSE)</f>
        <v>0</v>
      </c>
      <c r="N846" s="2">
        <f>VLOOKUP(A846, Customer!A:O, 14, FALSE)</f>
        <v>0</v>
      </c>
      <c r="O846" s="2" t="str">
        <f>VLOOKUP(A846, Customer!A:O, 15, FALSE)</f>
        <v>State-California</v>
      </c>
      <c r="P846" s="2">
        <f>VLOOKUP(A846,Sales!A:N,2,FALSE)</f>
        <v>22</v>
      </c>
      <c r="Q846">
        <f>VLOOKUP(A846,Sales!A:N,3,FALSE)</f>
        <v>2381</v>
      </c>
      <c r="R846" s="2">
        <f>VLOOKUP(A846,Sales!A:N,4,FALSE)</f>
        <v>59</v>
      </c>
      <c r="S846" s="2">
        <f>VLOOKUP(A846,Sales!A:N,5,FALSE)</f>
        <v>446</v>
      </c>
      <c r="T846" s="2">
        <f>VLOOKUP(A846,Sales!A:N,6,FALSE)</f>
        <v>78</v>
      </c>
      <c r="U846" s="2">
        <f>VLOOKUP(A846,Sales!A:N,7,FALSE)</f>
        <v>59</v>
      </c>
      <c r="V846" s="2">
        <f>VLOOKUP(A846,Sales!A:N,8,FALSE)</f>
        <v>89</v>
      </c>
      <c r="W846" s="2">
        <f>VLOOKUP(A846,Sales!A:N,9,FALSE)</f>
        <v>2935</v>
      </c>
      <c r="X846" s="2">
        <f>VLOOKUP(A846,Sales!A:N,10,FALSE)</f>
        <v>3</v>
      </c>
      <c r="Y846" s="2">
        <f>VLOOKUP(A846,Sales!A:N,11,FALSE)</f>
        <v>4</v>
      </c>
      <c r="Z846" s="2">
        <f>VLOOKUP(A846,Sales!A:N,12,FALSE)</f>
        <v>3</v>
      </c>
      <c r="AA846" s="2">
        <f>VLOOKUP(A846,Sales!A:N,13,FALSE)</f>
        <v>4</v>
      </c>
      <c r="AB846" s="2">
        <f>VLOOKUP(A846,Sales!A:N,14,FALSE)</f>
        <v>5</v>
      </c>
      <c r="AC846" s="2">
        <f>VLOOKUP(A846,Campaigns!A:I,2,FALSE)</f>
        <v>0</v>
      </c>
      <c r="AD846" s="2">
        <f>VLOOKUP(A846,Campaigns!A:I,3,FALSE)</f>
        <v>1</v>
      </c>
      <c r="AE846" s="2">
        <f>VLOOKUP(A846,Campaigns!A:I,4,FALSE)</f>
        <v>1</v>
      </c>
      <c r="AF846" s="2">
        <f>VLOOKUP(A846,Campaigns!A:I,5,FALSE)</f>
        <v>1</v>
      </c>
      <c r="AG846" s="2">
        <f>VLOOKUP(A846,Campaigns!A:I,6,FALSE)</f>
        <v>0</v>
      </c>
      <c r="AH846" s="2">
        <f>VLOOKUP(A846,Campaigns!A:I,7,FALSE)</f>
        <v>0</v>
      </c>
      <c r="AI846" s="2">
        <f>VLOOKUP(A846,Campaigns!A:I,8,FALSE)</f>
        <v>0</v>
      </c>
      <c r="AJ846" s="19" t="str">
        <f>VLOOKUP(A846,Campaigns!A:I,9,FALSE)</f>
        <v>3/15/2020</v>
      </c>
    </row>
    <row r="847" spans="1:36">
      <c r="A847" s="2">
        <v>2071</v>
      </c>
      <c r="B847" s="2">
        <f>VLOOKUP(A847, Customer!A:O, 2, FALSE)</f>
        <v>185844</v>
      </c>
      <c r="C847" s="2">
        <f>VLOOKUP(A847, Customer!A:O, 3, FALSE)</f>
        <v>0</v>
      </c>
      <c r="D847" s="2">
        <f>VLOOKUP(A847, Customer!A:O, 4, FALSE)</f>
        <v>0</v>
      </c>
      <c r="E847" s="2">
        <f>VLOOKUP(A847, Customer!A:O, 5, FALSE)</f>
        <v>47</v>
      </c>
      <c r="F847" s="2">
        <f>VLOOKUP(A847, Customer!A:O, 6, FALSE)</f>
        <v>0</v>
      </c>
      <c r="G847" s="2">
        <f>VLOOKUP(A847, Customer!A:O, 7, FALSE)</f>
        <v>1</v>
      </c>
      <c r="H847" s="2">
        <f>VLOOKUP(A847, Customer!A:O, 8, FALSE)</f>
        <v>0</v>
      </c>
      <c r="I847" s="2">
        <f>VLOOKUP(A847, Customer!A:O, 9, FALSE)</f>
        <v>0</v>
      </c>
      <c r="J847" s="2">
        <f>VLOOKUP(A847, Customer!A:O, 10, FALSE)</f>
        <v>0</v>
      </c>
      <c r="K847" s="2">
        <f>VLOOKUP(A847, Customer!A:O, 11, FALSE)</f>
        <v>0</v>
      </c>
      <c r="L847" s="2">
        <f>VLOOKUP(A847, Customer!A:O, 12, FALSE)</f>
        <v>0</v>
      </c>
      <c r="M847" s="2">
        <f>VLOOKUP(A847, Customer!A:O, 13, FALSE)</f>
        <v>0</v>
      </c>
      <c r="N847" s="2">
        <f>VLOOKUP(A847, Customer!A:O, 14, FALSE)</f>
        <v>1</v>
      </c>
      <c r="O847" s="2" t="str">
        <f>VLOOKUP(A847, Customer!A:O, 15, FALSE)</f>
        <v>State-Illinois</v>
      </c>
      <c r="P847" s="2">
        <f>VLOOKUP(A847,Sales!A:N,2,FALSE)</f>
        <v>62</v>
      </c>
      <c r="Q847">
        <f>VLOOKUP(A847,Sales!A:N,3,FALSE)</f>
        <v>2031</v>
      </c>
      <c r="R847" s="2">
        <f>VLOOKUP(A847,Sales!A:N,4,FALSE)</f>
        <v>41</v>
      </c>
      <c r="S847" s="2">
        <f>VLOOKUP(A847,Sales!A:N,5,FALSE)</f>
        <v>1825</v>
      </c>
      <c r="T847" s="2">
        <f>VLOOKUP(A847,Sales!A:N,6,FALSE)</f>
        <v>54</v>
      </c>
      <c r="U847" s="2">
        <f>VLOOKUP(A847,Sales!A:N,7,FALSE)</f>
        <v>206</v>
      </c>
      <c r="V847" s="2">
        <f>VLOOKUP(A847,Sales!A:N,8,FALSE)</f>
        <v>82</v>
      </c>
      <c r="W847" s="2">
        <f>VLOOKUP(A847,Sales!A:N,9,FALSE)</f>
        <v>4074</v>
      </c>
      <c r="X847" s="2">
        <f>VLOOKUP(A847,Sales!A:N,10,FALSE)</f>
        <v>1</v>
      </c>
      <c r="Y847" s="2">
        <f>VLOOKUP(A847,Sales!A:N,11,FALSE)</f>
        <v>6</v>
      </c>
      <c r="Z847" s="2">
        <f>VLOOKUP(A847,Sales!A:N,12,FALSE)</f>
        <v>6</v>
      </c>
      <c r="AA847" s="2">
        <f>VLOOKUP(A847,Sales!A:N,13,FALSE)</f>
        <v>7</v>
      </c>
      <c r="AB847" s="2">
        <f>VLOOKUP(A847,Sales!A:N,14,FALSE)</f>
        <v>2</v>
      </c>
      <c r="AC847" s="2">
        <f>VLOOKUP(A847,Campaigns!A:I,2,FALSE)</f>
        <v>0</v>
      </c>
      <c r="AD847" s="2">
        <f>VLOOKUP(A847,Campaigns!A:I,3,FALSE)</f>
        <v>0</v>
      </c>
      <c r="AE847" s="2">
        <f>VLOOKUP(A847,Campaigns!A:I,4,FALSE)</f>
        <v>1</v>
      </c>
      <c r="AF847" s="2">
        <f>VLOOKUP(A847,Campaigns!A:I,5,FALSE)</f>
        <v>0</v>
      </c>
      <c r="AG847" s="2">
        <f>VLOOKUP(A847,Campaigns!A:I,6,FALSE)</f>
        <v>0</v>
      </c>
      <c r="AH847" s="2">
        <f>VLOOKUP(A847,Campaigns!A:I,7,FALSE)</f>
        <v>0</v>
      </c>
      <c r="AI847" s="2">
        <f>VLOOKUP(A847,Campaigns!A:I,8,FALSE)</f>
        <v>0</v>
      </c>
      <c r="AJ847" s="19">
        <f>VLOOKUP(A847,Campaigns!A:I,9,FALSE)</f>
        <v>43872</v>
      </c>
    </row>
    <row r="848" spans="1:36">
      <c r="A848" s="2">
        <v>1617</v>
      </c>
      <c r="B848" s="2">
        <f>VLOOKUP(A848, Customer!A:O, 2, FALSE)</f>
        <v>183917</v>
      </c>
      <c r="C848" s="2">
        <f>VLOOKUP(A848, Customer!A:O, 3, FALSE)</f>
        <v>0</v>
      </c>
      <c r="D848" s="2">
        <f>VLOOKUP(A848, Customer!A:O, 4, FALSE)</f>
        <v>0</v>
      </c>
      <c r="E848" s="2">
        <f>VLOOKUP(A848, Customer!A:O, 5, FALSE)</f>
        <v>47</v>
      </c>
      <c r="F848" s="2">
        <f>VLOOKUP(A848, Customer!A:O, 6, FALSE)</f>
        <v>0</v>
      </c>
      <c r="G848" s="2">
        <f>VLOOKUP(A848, Customer!A:O, 7, FALSE)</f>
        <v>0</v>
      </c>
      <c r="H848" s="2">
        <f>VLOOKUP(A848, Customer!A:O, 8, FALSE)</f>
        <v>1</v>
      </c>
      <c r="I848" s="2">
        <f>VLOOKUP(A848, Customer!A:O, 9, FALSE)</f>
        <v>0</v>
      </c>
      <c r="J848" s="2">
        <f>VLOOKUP(A848, Customer!A:O, 10, FALSE)</f>
        <v>0</v>
      </c>
      <c r="K848" s="2">
        <f>VLOOKUP(A848, Customer!A:O, 11, FALSE)</f>
        <v>0</v>
      </c>
      <c r="L848" s="2">
        <f>VLOOKUP(A848, Customer!A:O, 12, FALSE)</f>
        <v>1</v>
      </c>
      <c r="M848" s="2">
        <f>VLOOKUP(A848, Customer!A:O, 13, FALSE)</f>
        <v>0</v>
      </c>
      <c r="N848" s="2">
        <f>VLOOKUP(A848, Customer!A:O, 14, FALSE)</f>
        <v>0</v>
      </c>
      <c r="O848" s="2" t="str">
        <f>VLOOKUP(A848, Customer!A:O, 15, FALSE)</f>
        <v>State-Texas</v>
      </c>
      <c r="P848" s="2">
        <f>VLOOKUP(A848,Sales!A:N,2,FALSE)</f>
        <v>12</v>
      </c>
      <c r="Q848">
        <f>VLOOKUP(A848,Sales!A:N,3,FALSE)</f>
        <v>1127</v>
      </c>
      <c r="R848" s="2">
        <f>VLOOKUP(A848,Sales!A:N,4,FALSE)</f>
        <v>48</v>
      </c>
      <c r="S848" s="2">
        <f>VLOOKUP(A848,Sales!A:N,5,FALSE)</f>
        <v>1604</v>
      </c>
      <c r="T848" s="2">
        <f>VLOOKUP(A848,Sales!A:N,6,FALSE)</f>
        <v>92</v>
      </c>
      <c r="U848" s="2">
        <f>VLOOKUP(A848,Sales!A:N,7,FALSE)</f>
        <v>434</v>
      </c>
      <c r="V848" s="2">
        <f>VLOOKUP(A848,Sales!A:N,8,FALSE)</f>
        <v>173</v>
      </c>
      <c r="W848" s="2">
        <f>VLOOKUP(A848,Sales!A:N,9,FALSE)</f>
        <v>3132</v>
      </c>
      <c r="X848" s="2">
        <f>VLOOKUP(A848,Sales!A:N,10,FALSE)</f>
        <v>1</v>
      </c>
      <c r="Y848" s="2">
        <f>VLOOKUP(A848,Sales!A:N,11,FALSE)</f>
        <v>6</v>
      </c>
      <c r="Z848" s="2">
        <f>VLOOKUP(A848,Sales!A:N,12,FALSE)</f>
        <v>7</v>
      </c>
      <c r="AA848" s="2">
        <f>VLOOKUP(A848,Sales!A:N,13,FALSE)</f>
        <v>7</v>
      </c>
      <c r="AB848" s="2">
        <f>VLOOKUP(A848,Sales!A:N,14,FALSE)</f>
        <v>3</v>
      </c>
      <c r="AC848" s="2">
        <f>VLOOKUP(A848,Campaigns!A:I,2,FALSE)</f>
        <v>0</v>
      </c>
      <c r="AD848" s="2">
        <f>VLOOKUP(A848,Campaigns!A:I,3,FALSE)</f>
        <v>0</v>
      </c>
      <c r="AE848" s="2">
        <f>VLOOKUP(A848,Campaigns!A:I,4,FALSE)</f>
        <v>0</v>
      </c>
      <c r="AF848" s="2">
        <f>VLOOKUP(A848,Campaigns!A:I,5,FALSE)</f>
        <v>0</v>
      </c>
      <c r="AG848" s="2">
        <f>VLOOKUP(A848,Campaigns!A:I,6,FALSE)</f>
        <v>0</v>
      </c>
      <c r="AH848" s="2">
        <f>VLOOKUP(A848,Campaigns!A:I,7,FALSE)</f>
        <v>0</v>
      </c>
      <c r="AI848" s="2">
        <f>VLOOKUP(A848,Campaigns!A:I,8,FALSE)</f>
        <v>1</v>
      </c>
      <c r="AJ848" s="19" t="str">
        <f>VLOOKUP(A848,Campaigns!A:I,9,FALSE)</f>
        <v>9/23/2019</v>
      </c>
    </row>
    <row r="849" spans="1:36">
      <c r="A849" s="2">
        <v>1083</v>
      </c>
      <c r="B849" s="2">
        <f>VLOOKUP(A849, Customer!A:O, 2, FALSE)</f>
        <v>179593</v>
      </c>
      <c r="C849" s="2">
        <f>VLOOKUP(A849, Customer!A:O, 3, FALSE)</f>
        <v>0</v>
      </c>
      <c r="D849" s="2">
        <f>VLOOKUP(A849, Customer!A:O, 4, FALSE)</f>
        <v>0</v>
      </c>
      <c r="E849" s="2">
        <f>VLOOKUP(A849, Customer!A:O, 5, FALSE)</f>
        <v>47</v>
      </c>
      <c r="F849" s="2">
        <f>VLOOKUP(A849, Customer!A:O, 6, FALSE)</f>
        <v>0</v>
      </c>
      <c r="G849" s="2">
        <f>VLOOKUP(A849, Customer!A:O, 7, FALSE)</f>
        <v>1</v>
      </c>
      <c r="H849" s="2">
        <f>VLOOKUP(A849, Customer!A:O, 8, FALSE)</f>
        <v>0</v>
      </c>
      <c r="I849" s="2">
        <f>VLOOKUP(A849, Customer!A:O, 9, FALSE)</f>
        <v>0</v>
      </c>
      <c r="J849" s="2">
        <f>VLOOKUP(A849, Customer!A:O, 10, FALSE)</f>
        <v>0</v>
      </c>
      <c r="K849" s="2">
        <f>VLOOKUP(A849, Customer!A:O, 11, FALSE)</f>
        <v>0</v>
      </c>
      <c r="L849" s="2">
        <f>VLOOKUP(A849, Customer!A:O, 12, FALSE)</f>
        <v>1</v>
      </c>
      <c r="M849" s="2">
        <f>VLOOKUP(A849, Customer!A:O, 13, FALSE)</f>
        <v>0</v>
      </c>
      <c r="N849" s="2">
        <f>VLOOKUP(A849, Customer!A:O, 14, FALSE)</f>
        <v>0</v>
      </c>
      <c r="O849" s="2" t="str">
        <f>VLOOKUP(A849, Customer!A:O, 15, FALSE)</f>
        <v>State-Texas</v>
      </c>
      <c r="P849" s="2">
        <f>VLOOKUP(A849,Sales!A:N,2,FALSE)</f>
        <v>70</v>
      </c>
      <c r="Q849">
        <f>VLOOKUP(A849,Sales!A:N,3,FALSE)</f>
        <v>790</v>
      </c>
      <c r="R849" s="2">
        <f>VLOOKUP(A849,Sales!A:N,4,FALSE)</f>
        <v>135</v>
      </c>
      <c r="S849" s="2">
        <f>VLOOKUP(A849,Sales!A:N,5,FALSE)</f>
        <v>1282</v>
      </c>
      <c r="T849" s="2">
        <f>VLOOKUP(A849,Sales!A:N,6,FALSE)</f>
        <v>248</v>
      </c>
      <c r="U849" s="2">
        <f>VLOOKUP(A849,Sales!A:N,7,FALSE)</f>
        <v>300</v>
      </c>
      <c r="V849" s="2">
        <f>VLOOKUP(A849,Sales!A:N,8,FALSE)</f>
        <v>327</v>
      </c>
      <c r="W849" s="2">
        <f>VLOOKUP(A849,Sales!A:N,9,FALSE)</f>
        <v>2428</v>
      </c>
      <c r="X849" s="2">
        <f>VLOOKUP(A849,Sales!A:N,10,FALSE)</f>
        <v>1</v>
      </c>
      <c r="Y849" s="2">
        <f>VLOOKUP(A849,Sales!A:N,11,FALSE)</f>
        <v>5</v>
      </c>
      <c r="Z849" s="2">
        <f>VLOOKUP(A849,Sales!A:N,12,FALSE)</f>
        <v>6</v>
      </c>
      <c r="AA849" s="2">
        <f>VLOOKUP(A849,Sales!A:N,13,FALSE)</f>
        <v>7</v>
      </c>
      <c r="AB849" s="2">
        <f>VLOOKUP(A849,Sales!A:N,14,FALSE)</f>
        <v>2</v>
      </c>
      <c r="AC849" s="2">
        <f>VLOOKUP(A849,Campaigns!A:I,2,FALSE)</f>
        <v>0</v>
      </c>
      <c r="AD849" s="2">
        <f>VLOOKUP(A849,Campaigns!A:I,3,FALSE)</f>
        <v>0</v>
      </c>
      <c r="AE849" s="2">
        <f>VLOOKUP(A849,Campaigns!A:I,4,FALSE)</f>
        <v>1</v>
      </c>
      <c r="AF849" s="2">
        <f>VLOOKUP(A849,Campaigns!A:I,5,FALSE)</f>
        <v>0</v>
      </c>
      <c r="AG849" s="2">
        <f>VLOOKUP(A849,Campaigns!A:I,6,FALSE)</f>
        <v>0</v>
      </c>
      <c r="AH849" s="2">
        <f>VLOOKUP(A849,Campaigns!A:I,7,FALSE)</f>
        <v>0</v>
      </c>
      <c r="AI849" s="2">
        <f>VLOOKUP(A849,Campaigns!A:I,8,FALSE)</f>
        <v>0</v>
      </c>
      <c r="AJ849" s="19" t="str">
        <f>VLOOKUP(A849,Campaigns!A:I,9,FALSE)</f>
        <v>10/16/2020</v>
      </c>
    </row>
    <row r="850" spans="1:36">
      <c r="A850" s="2">
        <v>2015</v>
      </c>
      <c r="B850" s="2">
        <f>VLOOKUP(A850, Customer!A:O, 2, FALSE)</f>
        <v>179593</v>
      </c>
      <c r="C850" s="2">
        <f>VLOOKUP(A850, Customer!A:O, 3, FALSE)</f>
        <v>0</v>
      </c>
      <c r="D850" s="2">
        <f>VLOOKUP(A850, Customer!A:O, 4, FALSE)</f>
        <v>0</v>
      </c>
      <c r="E850" s="2">
        <f>VLOOKUP(A850, Customer!A:O, 5, FALSE)</f>
        <v>47</v>
      </c>
      <c r="F850" s="2">
        <f>VLOOKUP(A850, Customer!A:O, 6, FALSE)</f>
        <v>0</v>
      </c>
      <c r="G850" s="2">
        <f>VLOOKUP(A850, Customer!A:O, 7, FALSE)</f>
        <v>1</v>
      </c>
      <c r="H850" s="2">
        <f>VLOOKUP(A850, Customer!A:O, 8, FALSE)</f>
        <v>0</v>
      </c>
      <c r="I850" s="2">
        <f>VLOOKUP(A850, Customer!A:O, 9, FALSE)</f>
        <v>0</v>
      </c>
      <c r="J850" s="2">
        <f>VLOOKUP(A850, Customer!A:O, 10, FALSE)</f>
        <v>0</v>
      </c>
      <c r="K850" s="2">
        <f>VLOOKUP(A850, Customer!A:O, 11, FALSE)</f>
        <v>0</v>
      </c>
      <c r="L850" s="2">
        <f>VLOOKUP(A850, Customer!A:O, 12, FALSE)</f>
        <v>1</v>
      </c>
      <c r="M850" s="2">
        <f>VLOOKUP(A850, Customer!A:O, 13, FALSE)</f>
        <v>0</v>
      </c>
      <c r="N850" s="2">
        <f>VLOOKUP(A850, Customer!A:O, 14, FALSE)</f>
        <v>0</v>
      </c>
      <c r="O850" s="2" t="str">
        <f>VLOOKUP(A850, Customer!A:O, 15, FALSE)</f>
        <v>State-California</v>
      </c>
      <c r="P850" s="2">
        <f>VLOOKUP(A850,Sales!A:N,2,FALSE)</f>
        <v>70</v>
      </c>
      <c r="Q850">
        <f>VLOOKUP(A850,Sales!A:N,3,FALSE)</f>
        <v>790</v>
      </c>
      <c r="R850" s="2">
        <f>VLOOKUP(A850,Sales!A:N,4,FALSE)</f>
        <v>135</v>
      </c>
      <c r="S850" s="2">
        <f>VLOOKUP(A850,Sales!A:N,5,FALSE)</f>
        <v>1282</v>
      </c>
      <c r="T850" s="2">
        <f>VLOOKUP(A850,Sales!A:N,6,FALSE)</f>
        <v>248</v>
      </c>
      <c r="U850" s="2">
        <f>VLOOKUP(A850,Sales!A:N,7,FALSE)</f>
        <v>300</v>
      </c>
      <c r="V850" s="2">
        <f>VLOOKUP(A850,Sales!A:N,8,FALSE)</f>
        <v>327</v>
      </c>
      <c r="W850" s="2">
        <f>VLOOKUP(A850,Sales!A:N,9,FALSE)</f>
        <v>2428</v>
      </c>
      <c r="X850" s="2">
        <f>VLOOKUP(A850,Sales!A:N,10,FALSE)</f>
        <v>1</v>
      </c>
      <c r="Y850" s="2">
        <f>VLOOKUP(A850,Sales!A:N,11,FALSE)</f>
        <v>5</v>
      </c>
      <c r="Z850" s="2">
        <f>VLOOKUP(A850,Sales!A:N,12,FALSE)</f>
        <v>6</v>
      </c>
      <c r="AA850" s="2">
        <f>VLOOKUP(A850,Sales!A:N,13,FALSE)</f>
        <v>7</v>
      </c>
      <c r="AB850" s="2">
        <f>VLOOKUP(A850,Sales!A:N,14,FALSE)</f>
        <v>2</v>
      </c>
      <c r="AC850" s="2">
        <f>VLOOKUP(A850,Campaigns!A:I,2,FALSE)</f>
        <v>0</v>
      </c>
      <c r="AD850" s="2">
        <f>VLOOKUP(A850,Campaigns!A:I,3,FALSE)</f>
        <v>0</v>
      </c>
      <c r="AE850" s="2">
        <f>VLOOKUP(A850,Campaigns!A:I,4,FALSE)</f>
        <v>1</v>
      </c>
      <c r="AF850" s="2">
        <f>VLOOKUP(A850,Campaigns!A:I,5,FALSE)</f>
        <v>0</v>
      </c>
      <c r="AG850" s="2">
        <f>VLOOKUP(A850,Campaigns!A:I,6,FALSE)</f>
        <v>0</v>
      </c>
      <c r="AH850" s="2">
        <f>VLOOKUP(A850,Campaigns!A:I,7,FALSE)</f>
        <v>0</v>
      </c>
      <c r="AI850" s="2">
        <f>VLOOKUP(A850,Campaigns!A:I,8,FALSE)</f>
        <v>0</v>
      </c>
      <c r="AJ850" s="19" t="str">
        <f>VLOOKUP(A850,Campaigns!A:I,9,FALSE)</f>
        <v>10/16/2020</v>
      </c>
    </row>
    <row r="851" spans="1:36">
      <c r="A851" s="2">
        <v>1681</v>
      </c>
      <c r="B851" s="2">
        <f>VLOOKUP(A851, Customer!A:O, 2, FALSE)</f>
        <v>178901</v>
      </c>
      <c r="C851" s="2">
        <f>VLOOKUP(A851, Customer!A:O, 3, FALSE)</f>
        <v>0</v>
      </c>
      <c r="D851" s="2">
        <f>VLOOKUP(A851, Customer!A:O, 4, FALSE)</f>
        <v>1</v>
      </c>
      <c r="E851" s="2">
        <f>VLOOKUP(A851, Customer!A:O, 5, FALSE)</f>
        <v>47</v>
      </c>
      <c r="F851" s="2">
        <f>VLOOKUP(A851, Customer!A:O, 6, FALSE)</f>
        <v>1</v>
      </c>
      <c r="G851" s="2">
        <f>VLOOKUP(A851, Customer!A:O, 7, FALSE)</f>
        <v>0</v>
      </c>
      <c r="H851" s="2">
        <f>VLOOKUP(A851, Customer!A:O, 8, FALSE)</f>
        <v>0</v>
      </c>
      <c r="I851" s="2">
        <f>VLOOKUP(A851, Customer!A:O, 9, FALSE)</f>
        <v>0</v>
      </c>
      <c r="J851" s="2">
        <f>VLOOKUP(A851, Customer!A:O, 10, FALSE)</f>
        <v>0</v>
      </c>
      <c r="K851" s="2">
        <f>VLOOKUP(A851, Customer!A:O, 11, FALSE)</f>
        <v>0</v>
      </c>
      <c r="L851" s="2">
        <f>VLOOKUP(A851, Customer!A:O, 12, FALSE)</f>
        <v>1</v>
      </c>
      <c r="M851" s="2">
        <f>VLOOKUP(A851, Customer!A:O, 13, FALSE)</f>
        <v>0</v>
      </c>
      <c r="N851" s="2">
        <f>VLOOKUP(A851, Customer!A:O, 14, FALSE)</f>
        <v>0</v>
      </c>
      <c r="O851" s="2" t="str">
        <f>VLOOKUP(A851, Customer!A:O, 15, FALSE)</f>
        <v>State-Illinois</v>
      </c>
      <c r="P851" s="2">
        <f>VLOOKUP(A851,Sales!A:N,2,FALSE)</f>
        <v>99</v>
      </c>
      <c r="Q851">
        <f>VLOOKUP(A851,Sales!A:N,3,FALSE)</f>
        <v>728</v>
      </c>
      <c r="R851" s="2">
        <f>VLOOKUP(A851,Sales!A:N,4,FALSE)</f>
        <v>25</v>
      </c>
      <c r="S851" s="2">
        <f>VLOOKUP(A851,Sales!A:N,5,FALSE)</f>
        <v>701</v>
      </c>
      <c r="T851" s="2">
        <f>VLOOKUP(A851,Sales!A:N,6,FALSE)</f>
        <v>75</v>
      </c>
      <c r="U851" s="2">
        <f>VLOOKUP(A851,Sales!A:N,7,FALSE)</f>
        <v>59</v>
      </c>
      <c r="V851" s="2">
        <f>VLOOKUP(A851,Sales!A:N,8,FALSE)</f>
        <v>77</v>
      </c>
      <c r="W851" s="2">
        <f>VLOOKUP(A851,Sales!A:N,9,FALSE)</f>
        <v>1510</v>
      </c>
      <c r="X851" s="2">
        <f>VLOOKUP(A851,Sales!A:N,10,FALSE)</f>
        <v>3</v>
      </c>
      <c r="Y851" s="2">
        <f>VLOOKUP(A851,Sales!A:N,11,FALSE)</f>
        <v>9</v>
      </c>
      <c r="Z851" s="2">
        <f>VLOOKUP(A851,Sales!A:N,12,FALSE)</f>
        <v>3</v>
      </c>
      <c r="AA851" s="2">
        <f>VLOOKUP(A851,Sales!A:N,13,FALSE)</f>
        <v>5</v>
      </c>
      <c r="AB851" s="2">
        <f>VLOOKUP(A851,Sales!A:N,14,FALSE)</f>
        <v>4</v>
      </c>
      <c r="AC851" s="2">
        <f>VLOOKUP(A851,Campaigns!A:I,2,FALSE)</f>
        <v>0</v>
      </c>
      <c r="AD851" s="2">
        <f>VLOOKUP(A851,Campaigns!A:I,3,FALSE)</f>
        <v>0</v>
      </c>
      <c r="AE851" s="2">
        <f>VLOOKUP(A851,Campaigns!A:I,4,FALSE)</f>
        <v>0</v>
      </c>
      <c r="AF851" s="2">
        <f>VLOOKUP(A851,Campaigns!A:I,5,FALSE)</f>
        <v>0</v>
      </c>
      <c r="AG851" s="2">
        <f>VLOOKUP(A851,Campaigns!A:I,6,FALSE)</f>
        <v>0</v>
      </c>
      <c r="AH851" s="2">
        <f>VLOOKUP(A851,Campaigns!A:I,7,FALSE)</f>
        <v>0</v>
      </c>
      <c r="AI851" s="2">
        <f>VLOOKUP(A851,Campaigns!A:I,8,FALSE)</f>
        <v>0</v>
      </c>
      <c r="AJ851" s="19" t="str">
        <f>VLOOKUP(A851,Campaigns!A:I,9,FALSE)</f>
        <v>2/22/2020</v>
      </c>
    </row>
    <row r="852" spans="1:36">
      <c r="A852" s="2">
        <v>1779</v>
      </c>
      <c r="B852" s="2">
        <f>VLOOKUP(A852, Customer!A:O, 2, FALSE)</f>
        <v>173926</v>
      </c>
      <c r="C852" s="2">
        <f>VLOOKUP(A852, Customer!A:O, 3, FALSE)</f>
        <v>0</v>
      </c>
      <c r="D852" s="2">
        <f>VLOOKUP(A852, Customer!A:O, 4, FALSE)</f>
        <v>0</v>
      </c>
      <c r="E852" s="2">
        <f>VLOOKUP(A852, Customer!A:O, 5, FALSE)</f>
        <v>47</v>
      </c>
      <c r="F852" s="2">
        <f>VLOOKUP(A852, Customer!A:O, 6, FALSE)</f>
        <v>0</v>
      </c>
      <c r="G852" s="2">
        <f>VLOOKUP(A852, Customer!A:O, 7, FALSE)</f>
        <v>0</v>
      </c>
      <c r="H852" s="2">
        <f>VLOOKUP(A852, Customer!A:O, 8, FALSE)</f>
        <v>0</v>
      </c>
      <c r="I852" s="2">
        <f>VLOOKUP(A852, Customer!A:O, 9, FALSE)</f>
        <v>1</v>
      </c>
      <c r="J852" s="2">
        <f>VLOOKUP(A852, Customer!A:O, 10, FALSE)</f>
        <v>0</v>
      </c>
      <c r="K852" s="2">
        <f>VLOOKUP(A852, Customer!A:O, 11, FALSE)</f>
        <v>0</v>
      </c>
      <c r="L852" s="2">
        <f>VLOOKUP(A852, Customer!A:O, 12, FALSE)</f>
        <v>1</v>
      </c>
      <c r="M852" s="2">
        <f>VLOOKUP(A852, Customer!A:O, 13, FALSE)</f>
        <v>0</v>
      </c>
      <c r="N852" s="2">
        <f>VLOOKUP(A852, Customer!A:O, 14, FALSE)</f>
        <v>0</v>
      </c>
      <c r="O852" s="2" t="str">
        <f>VLOOKUP(A852, Customer!A:O, 15, FALSE)</f>
        <v>State-Texas</v>
      </c>
      <c r="P852" s="2">
        <f>VLOOKUP(A852,Sales!A:N,2,FALSE)</f>
        <v>54</v>
      </c>
      <c r="Q852">
        <f>VLOOKUP(A852,Sales!A:N,3,FALSE)</f>
        <v>1475</v>
      </c>
      <c r="R852" s="2">
        <f>VLOOKUP(A852,Sales!A:N,4,FALSE)</f>
        <v>214</v>
      </c>
      <c r="S852" s="2">
        <f>VLOOKUP(A852,Sales!A:N,5,FALSE)</f>
        <v>1405</v>
      </c>
      <c r="T852" s="2">
        <f>VLOOKUP(A852,Sales!A:N,6,FALSE)</f>
        <v>374</v>
      </c>
      <c r="U852" s="2">
        <f>VLOOKUP(A852,Sales!A:N,7,FALSE)</f>
        <v>214</v>
      </c>
      <c r="V852" s="2">
        <f>VLOOKUP(A852,Sales!A:N,8,FALSE)</f>
        <v>35</v>
      </c>
      <c r="W852" s="2">
        <f>VLOOKUP(A852,Sales!A:N,9,FALSE)</f>
        <v>3647</v>
      </c>
      <c r="X852" s="2">
        <f>VLOOKUP(A852,Sales!A:N,10,FALSE)</f>
        <v>1</v>
      </c>
      <c r="Y852" s="2">
        <f>VLOOKUP(A852,Sales!A:N,11,FALSE)</f>
        <v>6</v>
      </c>
      <c r="Z852" s="2">
        <f>VLOOKUP(A852,Sales!A:N,12,FALSE)</f>
        <v>5</v>
      </c>
      <c r="AA852" s="2">
        <f>VLOOKUP(A852,Sales!A:N,13,FALSE)</f>
        <v>12</v>
      </c>
      <c r="AB852" s="2">
        <f>VLOOKUP(A852,Sales!A:N,14,FALSE)</f>
        <v>3</v>
      </c>
      <c r="AC852" s="2">
        <f>VLOOKUP(A852,Campaigns!A:I,2,FALSE)</f>
        <v>0</v>
      </c>
      <c r="AD852" s="2">
        <f>VLOOKUP(A852,Campaigns!A:I,3,FALSE)</f>
        <v>0</v>
      </c>
      <c r="AE852" s="2">
        <f>VLOOKUP(A852,Campaigns!A:I,4,FALSE)</f>
        <v>0</v>
      </c>
      <c r="AF852" s="2">
        <f>VLOOKUP(A852,Campaigns!A:I,5,FALSE)</f>
        <v>0</v>
      </c>
      <c r="AG852" s="2">
        <f>VLOOKUP(A852,Campaigns!A:I,6,FALSE)</f>
        <v>0</v>
      </c>
      <c r="AH852" s="2">
        <f>VLOOKUP(A852,Campaigns!A:I,7,FALSE)</f>
        <v>0</v>
      </c>
      <c r="AI852" s="2">
        <f>VLOOKUP(A852,Campaigns!A:I,8,FALSE)</f>
        <v>0</v>
      </c>
      <c r="AJ852" s="19">
        <f>VLOOKUP(A852,Campaigns!A:I,9,FALSE)</f>
        <v>43654</v>
      </c>
    </row>
    <row r="853" spans="1:36">
      <c r="A853" s="2">
        <v>3031</v>
      </c>
      <c r="B853" s="2">
        <f>VLOOKUP(A853, Customer!A:O, 2, FALSE)</f>
        <v>171128</v>
      </c>
      <c r="C853" s="2">
        <f>VLOOKUP(A853, Customer!A:O, 3, FALSE)</f>
        <v>1</v>
      </c>
      <c r="D853" s="2">
        <f>VLOOKUP(A853, Customer!A:O, 4, FALSE)</f>
        <v>0</v>
      </c>
      <c r="E853" s="2">
        <f>VLOOKUP(A853, Customer!A:O, 5, FALSE)</f>
        <v>47</v>
      </c>
      <c r="F853" s="2">
        <f>VLOOKUP(A853, Customer!A:O, 6, FALSE)</f>
        <v>1</v>
      </c>
      <c r="G853" s="2">
        <f>VLOOKUP(A853, Customer!A:O, 7, FALSE)</f>
        <v>0</v>
      </c>
      <c r="H853" s="2">
        <f>VLOOKUP(A853, Customer!A:O, 8, FALSE)</f>
        <v>0</v>
      </c>
      <c r="I853" s="2">
        <f>VLOOKUP(A853, Customer!A:O, 9, FALSE)</f>
        <v>0</v>
      </c>
      <c r="J853" s="2">
        <f>VLOOKUP(A853, Customer!A:O, 10, FALSE)</f>
        <v>0</v>
      </c>
      <c r="K853" s="2">
        <f>VLOOKUP(A853, Customer!A:O, 11, FALSE)</f>
        <v>0</v>
      </c>
      <c r="L853" s="2">
        <f>VLOOKUP(A853, Customer!A:O, 12, FALSE)</f>
        <v>1</v>
      </c>
      <c r="M853" s="2">
        <f>VLOOKUP(A853, Customer!A:O, 13, FALSE)</f>
        <v>0</v>
      </c>
      <c r="N853" s="2">
        <f>VLOOKUP(A853, Customer!A:O, 14, FALSE)</f>
        <v>0</v>
      </c>
      <c r="O853" s="2" t="str">
        <f>VLOOKUP(A853, Customer!A:O, 15, FALSE)</f>
        <v>State-Illinois</v>
      </c>
      <c r="P853" s="2">
        <f>VLOOKUP(A853,Sales!A:N,2,FALSE)</f>
        <v>80</v>
      </c>
      <c r="Q853">
        <f>VLOOKUP(A853,Sales!A:N,3,FALSE)</f>
        <v>2305</v>
      </c>
      <c r="R853" s="2">
        <f>VLOOKUP(A853,Sales!A:N,4,FALSE)</f>
        <v>383</v>
      </c>
      <c r="S853" s="2">
        <f>VLOOKUP(A853,Sales!A:N,5,FALSE)</f>
        <v>1075</v>
      </c>
      <c r="T853" s="2">
        <f>VLOOKUP(A853,Sales!A:N,6,FALSE)</f>
        <v>48</v>
      </c>
      <c r="U853" s="2">
        <f>VLOOKUP(A853,Sales!A:N,7,FALSE)</f>
        <v>0</v>
      </c>
      <c r="V853" s="2">
        <f>VLOOKUP(A853,Sales!A:N,8,FALSE)</f>
        <v>75</v>
      </c>
      <c r="W853" s="2">
        <f>VLOOKUP(A853,Sales!A:N,9,FALSE)</f>
        <v>3736</v>
      </c>
      <c r="X853" s="2">
        <f>VLOOKUP(A853,Sales!A:N,10,FALSE)</f>
        <v>3</v>
      </c>
      <c r="Y853" s="2">
        <f>VLOOKUP(A853,Sales!A:N,11,FALSE)</f>
        <v>2</v>
      </c>
      <c r="Z853" s="2">
        <f>VLOOKUP(A853,Sales!A:N,12,FALSE)</f>
        <v>10</v>
      </c>
      <c r="AA853" s="2">
        <f>VLOOKUP(A853,Sales!A:N,13,FALSE)</f>
        <v>12</v>
      </c>
      <c r="AB853" s="2">
        <f>VLOOKUP(A853,Sales!A:N,14,FALSE)</f>
        <v>7</v>
      </c>
      <c r="AC853" s="2">
        <f>VLOOKUP(A853,Campaigns!A:I,2,FALSE)</f>
        <v>0</v>
      </c>
      <c r="AD853" s="2">
        <f>VLOOKUP(A853,Campaigns!A:I,3,FALSE)</f>
        <v>0</v>
      </c>
      <c r="AE853" s="2">
        <f>VLOOKUP(A853,Campaigns!A:I,4,FALSE)</f>
        <v>0</v>
      </c>
      <c r="AF853" s="2">
        <f>VLOOKUP(A853,Campaigns!A:I,5,FALSE)</f>
        <v>0</v>
      </c>
      <c r="AG853" s="2">
        <f>VLOOKUP(A853,Campaigns!A:I,6,FALSE)</f>
        <v>0</v>
      </c>
      <c r="AH853" s="2">
        <f>VLOOKUP(A853,Campaigns!A:I,7,FALSE)</f>
        <v>0</v>
      </c>
      <c r="AI853" s="2">
        <f>VLOOKUP(A853,Campaigns!A:I,8,FALSE)</f>
        <v>0</v>
      </c>
      <c r="AJ853" s="19" t="str">
        <f>VLOOKUP(A853,Campaigns!A:I,9,FALSE)</f>
        <v>3/13/2019</v>
      </c>
    </row>
    <row r="854" spans="1:36">
      <c r="A854" s="2">
        <v>2425</v>
      </c>
      <c r="B854" s="2">
        <f>VLOOKUP(A854, Customer!A:O, 2, FALSE)</f>
        <v>169401</v>
      </c>
      <c r="C854" s="2">
        <f>VLOOKUP(A854, Customer!A:O, 3, FALSE)</f>
        <v>0</v>
      </c>
      <c r="D854" s="2">
        <f>VLOOKUP(A854, Customer!A:O, 4, FALSE)</f>
        <v>1</v>
      </c>
      <c r="E854" s="2">
        <f>VLOOKUP(A854, Customer!A:O, 5, FALSE)</f>
        <v>47</v>
      </c>
      <c r="F854" s="2">
        <f>VLOOKUP(A854, Customer!A:O, 6, FALSE)</f>
        <v>0</v>
      </c>
      <c r="G854" s="2">
        <f>VLOOKUP(A854, Customer!A:O, 7, FALSE)</f>
        <v>0</v>
      </c>
      <c r="H854" s="2">
        <f>VLOOKUP(A854, Customer!A:O, 8, FALSE)</f>
        <v>0</v>
      </c>
      <c r="I854" s="2">
        <f>VLOOKUP(A854, Customer!A:O, 9, FALSE)</f>
        <v>1</v>
      </c>
      <c r="J854" s="2">
        <f>VLOOKUP(A854, Customer!A:O, 10, FALSE)</f>
        <v>0</v>
      </c>
      <c r="K854" s="2">
        <f>VLOOKUP(A854, Customer!A:O, 11, FALSE)</f>
        <v>0</v>
      </c>
      <c r="L854" s="2">
        <f>VLOOKUP(A854, Customer!A:O, 12, FALSE)</f>
        <v>0</v>
      </c>
      <c r="M854" s="2">
        <f>VLOOKUP(A854, Customer!A:O, 13, FALSE)</f>
        <v>0</v>
      </c>
      <c r="N854" s="2">
        <f>VLOOKUP(A854, Customer!A:O, 14, FALSE)</f>
        <v>0</v>
      </c>
      <c r="O854" s="2" t="str">
        <f>VLOOKUP(A854, Customer!A:O, 15, FALSE)</f>
        <v>State-Illinois</v>
      </c>
      <c r="P854" s="2">
        <f>VLOOKUP(A854,Sales!A:N,2,FALSE)</f>
        <v>41</v>
      </c>
      <c r="Q854">
        <f>VLOOKUP(A854,Sales!A:N,3,FALSE)</f>
        <v>974</v>
      </c>
      <c r="R854" s="2">
        <f>VLOOKUP(A854,Sales!A:N,4,FALSE)</f>
        <v>66</v>
      </c>
      <c r="S854" s="2">
        <f>VLOOKUP(A854,Sales!A:N,5,FALSE)</f>
        <v>388</v>
      </c>
      <c r="T854" s="2">
        <f>VLOOKUP(A854,Sales!A:N,6,FALSE)</f>
        <v>142</v>
      </c>
      <c r="U854" s="2">
        <f>VLOOKUP(A854,Sales!A:N,7,FALSE)</f>
        <v>20</v>
      </c>
      <c r="V854" s="2">
        <f>VLOOKUP(A854,Sales!A:N,8,FALSE)</f>
        <v>95</v>
      </c>
      <c r="W854" s="2">
        <f>VLOOKUP(A854,Sales!A:N,9,FALSE)</f>
        <v>1494</v>
      </c>
      <c r="X854" s="2">
        <f>VLOOKUP(A854,Sales!A:N,10,FALSE)</f>
        <v>4</v>
      </c>
      <c r="Y854" s="2">
        <f>VLOOKUP(A854,Sales!A:N,11,FALSE)</f>
        <v>4</v>
      </c>
      <c r="Z854" s="2">
        <f>VLOOKUP(A854,Sales!A:N,12,FALSE)</f>
        <v>4</v>
      </c>
      <c r="AA854" s="2">
        <f>VLOOKUP(A854,Sales!A:N,13,FALSE)</f>
        <v>5</v>
      </c>
      <c r="AB854" s="2">
        <f>VLOOKUP(A854,Sales!A:N,14,FALSE)</f>
        <v>2</v>
      </c>
      <c r="AC854" s="2">
        <f>VLOOKUP(A854,Campaigns!A:I,2,FALSE)</f>
        <v>0</v>
      </c>
      <c r="AD854" s="2">
        <f>VLOOKUP(A854,Campaigns!A:I,3,FALSE)</f>
        <v>0</v>
      </c>
      <c r="AE854" s="2">
        <f>VLOOKUP(A854,Campaigns!A:I,4,FALSE)</f>
        <v>0</v>
      </c>
      <c r="AF854" s="2">
        <f>VLOOKUP(A854,Campaigns!A:I,5,FALSE)</f>
        <v>0</v>
      </c>
      <c r="AG854" s="2">
        <f>VLOOKUP(A854,Campaigns!A:I,6,FALSE)</f>
        <v>0</v>
      </c>
      <c r="AH854" s="2">
        <f>VLOOKUP(A854,Campaigns!A:I,7,FALSE)</f>
        <v>0</v>
      </c>
      <c r="AI854" s="2">
        <f>VLOOKUP(A854,Campaigns!A:I,8,FALSE)</f>
        <v>0</v>
      </c>
      <c r="AJ854" s="19" t="str">
        <f>VLOOKUP(A854,Campaigns!A:I,9,FALSE)</f>
        <v>8/27/2020</v>
      </c>
    </row>
    <row r="855" spans="1:36">
      <c r="A855" s="2">
        <v>1717</v>
      </c>
      <c r="B855" s="2">
        <f>VLOOKUP(A855, Customer!A:O, 2, FALSE)</f>
        <v>167432</v>
      </c>
      <c r="C855" s="2">
        <f>VLOOKUP(A855, Customer!A:O, 3, FALSE)</f>
        <v>0</v>
      </c>
      <c r="D855" s="2">
        <f>VLOOKUP(A855, Customer!A:O, 4, FALSE)</f>
        <v>1</v>
      </c>
      <c r="E855" s="2">
        <f>VLOOKUP(A855, Customer!A:O, 5, FALSE)</f>
        <v>47</v>
      </c>
      <c r="F855" s="2">
        <f>VLOOKUP(A855, Customer!A:O, 6, FALSE)</f>
        <v>0</v>
      </c>
      <c r="G855" s="2">
        <f>VLOOKUP(A855, Customer!A:O, 7, FALSE)</f>
        <v>1</v>
      </c>
      <c r="H855" s="2">
        <f>VLOOKUP(A855, Customer!A:O, 8, FALSE)</f>
        <v>0</v>
      </c>
      <c r="I855" s="2">
        <f>VLOOKUP(A855, Customer!A:O, 9, FALSE)</f>
        <v>0</v>
      </c>
      <c r="J855" s="2">
        <f>VLOOKUP(A855, Customer!A:O, 10, FALSE)</f>
        <v>0</v>
      </c>
      <c r="K855" s="2">
        <f>VLOOKUP(A855, Customer!A:O, 11, FALSE)</f>
        <v>0</v>
      </c>
      <c r="L855" s="2">
        <f>VLOOKUP(A855, Customer!A:O, 12, FALSE)</f>
        <v>1</v>
      </c>
      <c r="M855" s="2">
        <f>VLOOKUP(A855, Customer!A:O, 13, FALSE)</f>
        <v>0</v>
      </c>
      <c r="N855" s="2">
        <f>VLOOKUP(A855, Customer!A:O, 14, FALSE)</f>
        <v>0</v>
      </c>
      <c r="O855" s="2" t="str">
        <f>VLOOKUP(A855, Customer!A:O, 15, FALSE)</f>
        <v>State-Illinois</v>
      </c>
      <c r="P855" s="2">
        <f>VLOOKUP(A855,Sales!A:N,2,FALSE)</f>
        <v>69</v>
      </c>
      <c r="Q855">
        <f>VLOOKUP(A855,Sales!A:N,3,FALSE)</f>
        <v>1073</v>
      </c>
      <c r="R855" s="2">
        <f>VLOOKUP(A855,Sales!A:N,4,FALSE)</f>
        <v>196</v>
      </c>
      <c r="S855" s="2">
        <f>VLOOKUP(A855,Sales!A:N,5,FALSE)</f>
        <v>847</v>
      </c>
      <c r="T855" s="2">
        <f>VLOOKUP(A855,Sales!A:N,6,FALSE)</f>
        <v>439</v>
      </c>
      <c r="U855" s="2">
        <f>VLOOKUP(A855,Sales!A:N,7,FALSE)</f>
        <v>338</v>
      </c>
      <c r="V855" s="2">
        <f>VLOOKUP(A855,Sales!A:N,8,FALSE)</f>
        <v>422</v>
      </c>
      <c r="W855" s="2">
        <f>VLOOKUP(A855,Sales!A:N,9,FALSE)</f>
        <v>2471</v>
      </c>
      <c r="X855" s="2">
        <f>VLOOKUP(A855,Sales!A:N,10,FALSE)</f>
        <v>2</v>
      </c>
      <c r="Y855" s="2">
        <f>VLOOKUP(A855,Sales!A:N,11,FALSE)</f>
        <v>8</v>
      </c>
      <c r="Z855" s="2">
        <f>VLOOKUP(A855,Sales!A:N,12,FALSE)</f>
        <v>5</v>
      </c>
      <c r="AA855" s="2">
        <f>VLOOKUP(A855,Sales!A:N,13,FALSE)</f>
        <v>4</v>
      </c>
      <c r="AB855" s="2">
        <f>VLOOKUP(A855,Sales!A:N,14,FALSE)</f>
        <v>4</v>
      </c>
      <c r="AC855" s="2">
        <f>VLOOKUP(A855,Campaigns!A:I,2,FALSE)</f>
        <v>0</v>
      </c>
      <c r="AD855" s="2">
        <f>VLOOKUP(A855,Campaigns!A:I,3,FALSE)</f>
        <v>0</v>
      </c>
      <c r="AE855" s="2">
        <f>VLOOKUP(A855,Campaigns!A:I,4,FALSE)</f>
        <v>0</v>
      </c>
      <c r="AF855" s="2">
        <f>VLOOKUP(A855,Campaigns!A:I,5,FALSE)</f>
        <v>0</v>
      </c>
      <c r="AG855" s="2">
        <f>VLOOKUP(A855,Campaigns!A:I,6,FALSE)</f>
        <v>0</v>
      </c>
      <c r="AH855" s="2">
        <f>VLOOKUP(A855,Campaigns!A:I,7,FALSE)</f>
        <v>0</v>
      </c>
      <c r="AI855" s="2">
        <f>VLOOKUP(A855,Campaigns!A:I,8,FALSE)</f>
        <v>0</v>
      </c>
      <c r="AJ855" s="19">
        <f>VLOOKUP(A855,Campaigns!A:I,9,FALSE)</f>
        <v>43533</v>
      </c>
    </row>
    <row r="856" spans="1:36">
      <c r="A856" s="2">
        <v>3112</v>
      </c>
      <c r="B856" s="2">
        <f>VLOOKUP(A856, Customer!A:O, 2, FALSE)</f>
        <v>165333</v>
      </c>
      <c r="C856" s="2">
        <f>VLOOKUP(A856, Customer!A:O, 3, FALSE)</f>
        <v>0</v>
      </c>
      <c r="D856" s="2">
        <f>VLOOKUP(A856, Customer!A:O, 4, FALSE)</f>
        <v>1</v>
      </c>
      <c r="E856" s="2">
        <f>VLOOKUP(A856, Customer!A:O, 5, FALSE)</f>
        <v>47</v>
      </c>
      <c r="F856" s="2">
        <f>VLOOKUP(A856, Customer!A:O, 6, FALSE)</f>
        <v>0</v>
      </c>
      <c r="G856" s="2">
        <f>VLOOKUP(A856, Customer!A:O, 7, FALSE)</f>
        <v>0</v>
      </c>
      <c r="H856" s="2">
        <f>VLOOKUP(A856, Customer!A:O, 8, FALSE)</f>
        <v>1</v>
      </c>
      <c r="I856" s="2">
        <f>VLOOKUP(A856, Customer!A:O, 9, FALSE)</f>
        <v>0</v>
      </c>
      <c r="J856" s="2">
        <f>VLOOKUP(A856, Customer!A:O, 10, FALSE)</f>
        <v>0</v>
      </c>
      <c r="K856" s="2">
        <f>VLOOKUP(A856, Customer!A:O, 11, FALSE)</f>
        <v>0</v>
      </c>
      <c r="L856" s="2">
        <f>VLOOKUP(A856, Customer!A:O, 12, FALSE)</f>
        <v>1</v>
      </c>
      <c r="M856" s="2">
        <f>VLOOKUP(A856, Customer!A:O, 13, FALSE)</f>
        <v>0</v>
      </c>
      <c r="N856" s="2">
        <f>VLOOKUP(A856, Customer!A:O, 14, FALSE)</f>
        <v>0</v>
      </c>
      <c r="O856" s="2" t="str">
        <f>VLOOKUP(A856, Customer!A:O, 15, FALSE)</f>
        <v>State-Other</v>
      </c>
      <c r="P856" s="2">
        <f>VLOOKUP(A856,Sales!A:N,2,FALSE)</f>
        <v>58</v>
      </c>
      <c r="Q856">
        <f>VLOOKUP(A856,Sales!A:N,3,FALSE)</f>
        <v>1655</v>
      </c>
      <c r="R856" s="2">
        <f>VLOOKUP(A856,Sales!A:N,4,FALSE)</f>
        <v>18</v>
      </c>
      <c r="S856" s="2">
        <f>VLOOKUP(A856,Sales!A:N,5,FALSE)</f>
        <v>233</v>
      </c>
      <c r="T856" s="2">
        <f>VLOOKUP(A856,Sales!A:N,6,FALSE)</f>
        <v>0</v>
      </c>
      <c r="U856" s="2">
        <f>VLOOKUP(A856,Sales!A:N,7,FALSE)</f>
        <v>38</v>
      </c>
      <c r="V856" s="2">
        <f>VLOOKUP(A856,Sales!A:N,8,FALSE)</f>
        <v>76</v>
      </c>
      <c r="W856" s="2">
        <f>VLOOKUP(A856,Sales!A:N,9,FALSE)</f>
        <v>1868</v>
      </c>
      <c r="X856" s="2">
        <f>VLOOKUP(A856,Sales!A:N,10,FALSE)</f>
        <v>7</v>
      </c>
      <c r="Y856" s="2">
        <f>VLOOKUP(A856,Sales!A:N,11,FALSE)</f>
        <v>9</v>
      </c>
      <c r="Z856" s="2">
        <f>VLOOKUP(A856,Sales!A:N,12,FALSE)</f>
        <v>4</v>
      </c>
      <c r="AA856" s="2">
        <f>VLOOKUP(A856,Sales!A:N,13,FALSE)</f>
        <v>8</v>
      </c>
      <c r="AB856" s="2">
        <f>VLOOKUP(A856,Sales!A:N,14,FALSE)</f>
        <v>6</v>
      </c>
      <c r="AC856" s="2">
        <f>VLOOKUP(A856,Campaigns!A:I,2,FALSE)</f>
        <v>0</v>
      </c>
      <c r="AD856" s="2">
        <f>VLOOKUP(A856,Campaigns!A:I,3,FALSE)</f>
        <v>1</v>
      </c>
      <c r="AE856" s="2">
        <f>VLOOKUP(A856,Campaigns!A:I,4,FALSE)</f>
        <v>1</v>
      </c>
      <c r="AF856" s="2">
        <f>VLOOKUP(A856,Campaigns!A:I,5,FALSE)</f>
        <v>0</v>
      </c>
      <c r="AG856" s="2">
        <f>VLOOKUP(A856,Campaigns!A:I,6,FALSE)</f>
        <v>0</v>
      </c>
      <c r="AH856" s="2">
        <f>VLOOKUP(A856,Campaigns!A:I,7,FALSE)</f>
        <v>0</v>
      </c>
      <c r="AI856" s="2">
        <f>VLOOKUP(A856,Campaigns!A:I,8,FALSE)</f>
        <v>0</v>
      </c>
      <c r="AJ856" s="19" t="str">
        <f>VLOOKUP(A856,Campaigns!A:I,9,FALSE)</f>
        <v>6/23/2020</v>
      </c>
    </row>
    <row r="857" spans="1:36">
      <c r="A857" s="2">
        <v>3022</v>
      </c>
      <c r="B857" s="2">
        <f>VLOOKUP(A857, Customer!A:O, 2, FALSE)</f>
        <v>165308</v>
      </c>
      <c r="C857" s="2">
        <f>VLOOKUP(A857, Customer!A:O, 3, FALSE)</f>
        <v>0</v>
      </c>
      <c r="D857" s="2">
        <f>VLOOKUP(A857, Customer!A:O, 4, FALSE)</f>
        <v>0</v>
      </c>
      <c r="E857" s="2">
        <f>VLOOKUP(A857, Customer!A:O, 5, FALSE)</f>
        <v>47</v>
      </c>
      <c r="F857" s="2">
        <f>VLOOKUP(A857, Customer!A:O, 6, FALSE)</f>
        <v>0</v>
      </c>
      <c r="G857" s="2">
        <f>VLOOKUP(A857, Customer!A:O, 7, FALSE)</f>
        <v>1</v>
      </c>
      <c r="H857" s="2">
        <f>VLOOKUP(A857, Customer!A:O, 8, FALSE)</f>
        <v>0</v>
      </c>
      <c r="I857" s="2">
        <f>VLOOKUP(A857, Customer!A:O, 9, FALSE)</f>
        <v>0</v>
      </c>
      <c r="J857" s="2">
        <f>VLOOKUP(A857, Customer!A:O, 10, FALSE)</f>
        <v>0</v>
      </c>
      <c r="K857" s="2">
        <f>VLOOKUP(A857, Customer!A:O, 11, FALSE)</f>
        <v>0</v>
      </c>
      <c r="L857" s="2">
        <f>VLOOKUP(A857, Customer!A:O, 12, FALSE)</f>
        <v>1</v>
      </c>
      <c r="M857" s="2">
        <f>VLOOKUP(A857, Customer!A:O, 13, FALSE)</f>
        <v>0</v>
      </c>
      <c r="N857" s="2">
        <f>VLOOKUP(A857, Customer!A:O, 14, FALSE)</f>
        <v>0</v>
      </c>
      <c r="O857" s="2" t="str">
        <f>VLOOKUP(A857, Customer!A:O, 15, FALSE)</f>
        <v>State-Other</v>
      </c>
      <c r="P857" s="2">
        <f>VLOOKUP(A857,Sales!A:N,2,FALSE)</f>
        <v>60</v>
      </c>
      <c r="Q857">
        <f>VLOOKUP(A857,Sales!A:N,3,FALSE)</f>
        <v>1805</v>
      </c>
      <c r="R857" s="2">
        <f>VLOOKUP(A857,Sales!A:N,4,FALSE)</f>
        <v>0</v>
      </c>
      <c r="S857" s="2">
        <f>VLOOKUP(A857,Sales!A:N,5,FALSE)</f>
        <v>668</v>
      </c>
      <c r="T857" s="2">
        <f>VLOOKUP(A857,Sales!A:N,6,FALSE)</f>
        <v>304</v>
      </c>
      <c r="U857" s="2">
        <f>VLOOKUP(A857,Sales!A:N,7,FALSE)</f>
        <v>202</v>
      </c>
      <c r="V857" s="2">
        <f>VLOOKUP(A857,Sales!A:N,8,FALSE)</f>
        <v>86</v>
      </c>
      <c r="W857" s="2">
        <f>VLOOKUP(A857,Sales!A:N,9,FALSE)</f>
        <v>2893</v>
      </c>
      <c r="X857" s="2">
        <f>VLOOKUP(A857,Sales!A:N,10,FALSE)</f>
        <v>1</v>
      </c>
      <c r="Y857" s="2">
        <f>VLOOKUP(A857,Sales!A:N,11,FALSE)</f>
        <v>7</v>
      </c>
      <c r="Z857" s="2">
        <f>VLOOKUP(A857,Sales!A:N,12,FALSE)</f>
        <v>8</v>
      </c>
      <c r="AA857" s="2">
        <f>VLOOKUP(A857,Sales!A:N,13,FALSE)</f>
        <v>12</v>
      </c>
      <c r="AB857" s="2">
        <f>VLOOKUP(A857,Sales!A:N,14,FALSE)</f>
        <v>4</v>
      </c>
      <c r="AC857" s="2">
        <f>VLOOKUP(A857,Campaigns!A:I,2,FALSE)</f>
        <v>0</v>
      </c>
      <c r="AD857" s="2">
        <f>VLOOKUP(A857,Campaigns!A:I,3,FALSE)</f>
        <v>0</v>
      </c>
      <c r="AE857" s="2">
        <f>VLOOKUP(A857,Campaigns!A:I,4,FALSE)</f>
        <v>1</v>
      </c>
      <c r="AF857" s="2">
        <f>VLOOKUP(A857,Campaigns!A:I,5,FALSE)</f>
        <v>1</v>
      </c>
      <c r="AG857" s="2">
        <f>VLOOKUP(A857,Campaigns!A:I,6,FALSE)</f>
        <v>0</v>
      </c>
      <c r="AH857" s="2">
        <f>VLOOKUP(A857,Campaigns!A:I,7,FALSE)</f>
        <v>0</v>
      </c>
      <c r="AI857" s="2">
        <f>VLOOKUP(A857,Campaigns!A:I,8,FALSE)</f>
        <v>0</v>
      </c>
      <c r="AJ857" s="19" t="str">
        <f>VLOOKUP(A857,Campaigns!A:I,9,FALSE)</f>
        <v>2/16/2020</v>
      </c>
    </row>
    <row r="858" spans="1:36">
      <c r="A858" s="2">
        <v>3116</v>
      </c>
      <c r="B858" s="2">
        <f>VLOOKUP(A858, Customer!A:O, 2, FALSE)</f>
        <v>163516</v>
      </c>
      <c r="C858" s="2">
        <f>VLOOKUP(A858, Customer!A:O, 3, FALSE)</f>
        <v>1</v>
      </c>
      <c r="D858" s="2">
        <f>VLOOKUP(A858, Customer!A:O, 4, FALSE)</f>
        <v>1</v>
      </c>
      <c r="E858" s="2">
        <f>VLOOKUP(A858, Customer!A:O, 5, FALSE)</f>
        <v>47</v>
      </c>
      <c r="F858" s="2">
        <f>VLOOKUP(A858, Customer!A:O, 6, FALSE)</f>
        <v>0</v>
      </c>
      <c r="G858" s="2">
        <f>VLOOKUP(A858, Customer!A:O, 7, FALSE)</f>
        <v>0</v>
      </c>
      <c r="H858" s="2">
        <f>VLOOKUP(A858, Customer!A:O, 8, FALSE)</f>
        <v>0</v>
      </c>
      <c r="I858" s="2">
        <f>VLOOKUP(A858, Customer!A:O, 9, FALSE)</f>
        <v>1</v>
      </c>
      <c r="J858" s="2">
        <f>VLOOKUP(A858, Customer!A:O, 10, FALSE)</f>
        <v>0</v>
      </c>
      <c r="K858" s="2">
        <f>VLOOKUP(A858, Customer!A:O, 11, FALSE)</f>
        <v>0</v>
      </c>
      <c r="L858" s="2">
        <f>VLOOKUP(A858, Customer!A:O, 12, FALSE)</f>
        <v>0</v>
      </c>
      <c r="M858" s="2">
        <f>VLOOKUP(A858, Customer!A:O, 13, FALSE)</f>
        <v>0</v>
      </c>
      <c r="N858" s="2">
        <f>VLOOKUP(A858, Customer!A:O, 14, FALSE)</f>
        <v>1</v>
      </c>
      <c r="O858" s="2" t="str">
        <f>VLOOKUP(A858, Customer!A:O, 15, FALSE)</f>
        <v>State-New York</v>
      </c>
      <c r="P858" s="2">
        <f>VLOOKUP(A858,Sales!A:N,2,FALSE)</f>
        <v>30</v>
      </c>
      <c r="Q858">
        <f>VLOOKUP(A858,Sales!A:N,3,FALSE)</f>
        <v>363</v>
      </c>
      <c r="R858" s="2">
        <f>VLOOKUP(A858,Sales!A:N,4,FALSE)</f>
        <v>28</v>
      </c>
      <c r="S858" s="2">
        <f>VLOOKUP(A858,Sales!A:N,5,FALSE)</f>
        <v>293</v>
      </c>
      <c r="T858" s="2">
        <f>VLOOKUP(A858,Sales!A:N,6,FALSE)</f>
        <v>39</v>
      </c>
      <c r="U858" s="2">
        <f>VLOOKUP(A858,Sales!A:N,7,FALSE)</f>
        <v>36</v>
      </c>
      <c r="V858" s="2">
        <f>VLOOKUP(A858,Sales!A:N,8,FALSE)</f>
        <v>13</v>
      </c>
      <c r="W858" s="2">
        <f>VLOOKUP(A858,Sales!A:N,9,FALSE)</f>
        <v>747</v>
      </c>
      <c r="X858" s="2">
        <f>VLOOKUP(A858,Sales!A:N,10,FALSE)</f>
        <v>4</v>
      </c>
      <c r="Y858" s="2">
        <f>VLOOKUP(A858,Sales!A:N,11,FALSE)</f>
        <v>4</v>
      </c>
      <c r="Z858" s="2">
        <f>VLOOKUP(A858,Sales!A:N,12,FALSE)</f>
        <v>1</v>
      </c>
      <c r="AA858" s="2">
        <f>VLOOKUP(A858,Sales!A:N,13,FALSE)</f>
        <v>7</v>
      </c>
      <c r="AB858" s="2">
        <f>VLOOKUP(A858,Sales!A:N,14,FALSE)</f>
        <v>5</v>
      </c>
      <c r="AC858" s="2">
        <f>VLOOKUP(A858,Campaigns!A:I,2,FALSE)</f>
        <v>0</v>
      </c>
      <c r="AD858" s="2">
        <f>VLOOKUP(A858,Campaigns!A:I,3,FALSE)</f>
        <v>0</v>
      </c>
      <c r="AE858" s="2">
        <f>VLOOKUP(A858,Campaigns!A:I,4,FALSE)</f>
        <v>0</v>
      </c>
      <c r="AF858" s="2">
        <f>VLOOKUP(A858,Campaigns!A:I,5,FALSE)</f>
        <v>0</v>
      </c>
      <c r="AG858" s="2">
        <f>VLOOKUP(A858,Campaigns!A:I,6,FALSE)</f>
        <v>0</v>
      </c>
      <c r="AH858" s="2">
        <f>VLOOKUP(A858,Campaigns!A:I,7,FALSE)</f>
        <v>0</v>
      </c>
      <c r="AI858" s="2">
        <f>VLOOKUP(A858,Campaigns!A:I,8,FALSE)</f>
        <v>0</v>
      </c>
      <c r="AJ858" s="19">
        <f>VLOOKUP(A858,Campaigns!A:I,9,FALSE)</f>
        <v>43781</v>
      </c>
    </row>
    <row r="859" spans="1:36">
      <c r="A859" s="2">
        <v>2584</v>
      </c>
      <c r="B859" s="2">
        <f>VLOOKUP(A859, Customer!A:O, 2, FALSE)</f>
        <v>160432</v>
      </c>
      <c r="C859" s="2">
        <f>VLOOKUP(A859, Customer!A:O, 3, FALSE)</f>
        <v>0</v>
      </c>
      <c r="D859" s="2">
        <f>VLOOKUP(A859, Customer!A:O, 4, FALSE)</f>
        <v>1</v>
      </c>
      <c r="E859" s="2">
        <f>VLOOKUP(A859, Customer!A:O, 5, FALSE)</f>
        <v>47</v>
      </c>
      <c r="F859" s="2">
        <f>VLOOKUP(A859, Customer!A:O, 6, FALSE)</f>
        <v>0</v>
      </c>
      <c r="G859" s="2">
        <f>VLOOKUP(A859, Customer!A:O, 7, FALSE)</f>
        <v>1</v>
      </c>
      <c r="H859" s="2">
        <f>VLOOKUP(A859, Customer!A:O, 8, FALSE)</f>
        <v>0</v>
      </c>
      <c r="I859" s="2">
        <f>VLOOKUP(A859, Customer!A:O, 9, FALSE)</f>
        <v>0</v>
      </c>
      <c r="J859" s="2">
        <f>VLOOKUP(A859, Customer!A:O, 10, FALSE)</f>
        <v>0</v>
      </c>
      <c r="K859" s="2">
        <f>VLOOKUP(A859, Customer!A:O, 11, FALSE)</f>
        <v>0</v>
      </c>
      <c r="L859" s="2">
        <f>VLOOKUP(A859, Customer!A:O, 12, FALSE)</f>
        <v>0</v>
      </c>
      <c r="M859" s="2">
        <f>VLOOKUP(A859, Customer!A:O, 13, FALSE)</f>
        <v>1</v>
      </c>
      <c r="N859" s="2">
        <f>VLOOKUP(A859, Customer!A:O, 14, FALSE)</f>
        <v>0</v>
      </c>
      <c r="O859" s="2" t="str">
        <f>VLOOKUP(A859, Customer!A:O, 15, FALSE)</f>
        <v>State-Other</v>
      </c>
      <c r="P859" s="2">
        <f>VLOOKUP(A859,Sales!A:N,2,FALSE)</f>
        <v>61</v>
      </c>
      <c r="Q859">
        <f>VLOOKUP(A859,Sales!A:N,3,FALSE)</f>
        <v>969</v>
      </c>
      <c r="R859" s="2">
        <f>VLOOKUP(A859,Sales!A:N,4,FALSE)</f>
        <v>8</v>
      </c>
      <c r="S859" s="2">
        <f>VLOOKUP(A859,Sales!A:N,5,FALSE)</f>
        <v>40</v>
      </c>
      <c r="T859" s="2">
        <f>VLOOKUP(A859,Sales!A:N,6,FALSE)</f>
        <v>11</v>
      </c>
      <c r="U859" s="2">
        <f>VLOOKUP(A859,Sales!A:N,7,FALSE)</f>
        <v>8</v>
      </c>
      <c r="V859" s="2">
        <f>VLOOKUP(A859,Sales!A:N,8,FALSE)</f>
        <v>29</v>
      </c>
      <c r="W859" s="2">
        <f>VLOOKUP(A859,Sales!A:N,9,FALSE)</f>
        <v>1006</v>
      </c>
      <c r="X859" s="2">
        <f>VLOOKUP(A859,Sales!A:N,10,FALSE)</f>
        <v>5</v>
      </c>
      <c r="Y859" s="2">
        <f>VLOOKUP(A859,Sales!A:N,11,FALSE)</f>
        <v>7</v>
      </c>
      <c r="Z859" s="2">
        <f>VLOOKUP(A859,Sales!A:N,12,FALSE)</f>
        <v>2</v>
      </c>
      <c r="AA859" s="2">
        <f>VLOOKUP(A859,Sales!A:N,13,FALSE)</f>
        <v>5</v>
      </c>
      <c r="AB859" s="2">
        <f>VLOOKUP(A859,Sales!A:N,14,FALSE)</f>
        <v>6</v>
      </c>
      <c r="AC859" s="2">
        <f>VLOOKUP(A859,Campaigns!A:I,2,FALSE)</f>
        <v>0</v>
      </c>
      <c r="AD859" s="2">
        <f>VLOOKUP(A859,Campaigns!A:I,3,FALSE)</f>
        <v>0</v>
      </c>
      <c r="AE859" s="2">
        <f>VLOOKUP(A859,Campaigns!A:I,4,FALSE)</f>
        <v>0</v>
      </c>
      <c r="AF859" s="2">
        <f>VLOOKUP(A859,Campaigns!A:I,5,FALSE)</f>
        <v>0</v>
      </c>
      <c r="AG859" s="2">
        <f>VLOOKUP(A859,Campaigns!A:I,6,FALSE)</f>
        <v>0</v>
      </c>
      <c r="AH859" s="2">
        <f>VLOOKUP(A859,Campaigns!A:I,7,FALSE)</f>
        <v>0</v>
      </c>
      <c r="AI859" s="2">
        <f>VLOOKUP(A859,Campaigns!A:I,8,FALSE)</f>
        <v>0</v>
      </c>
      <c r="AJ859" s="19" t="str">
        <f>VLOOKUP(A859,Campaigns!A:I,9,FALSE)</f>
        <v>8/13/2020</v>
      </c>
    </row>
    <row r="860" spans="1:36">
      <c r="A860" s="2">
        <v>2840</v>
      </c>
      <c r="B860" s="2">
        <f>VLOOKUP(A860, Customer!A:O, 2, FALSE)</f>
        <v>160208</v>
      </c>
      <c r="C860" s="2">
        <f>VLOOKUP(A860, Customer!A:O, 3, FALSE)</f>
        <v>1</v>
      </c>
      <c r="D860" s="2">
        <f>VLOOKUP(A860, Customer!A:O, 4, FALSE)</f>
        <v>1</v>
      </c>
      <c r="E860" s="2">
        <f>VLOOKUP(A860, Customer!A:O, 5, FALSE)</f>
        <v>47</v>
      </c>
      <c r="F860" s="2">
        <f>VLOOKUP(A860, Customer!A:O, 6, FALSE)</f>
        <v>0</v>
      </c>
      <c r="G860" s="2">
        <f>VLOOKUP(A860, Customer!A:O, 7, FALSE)</f>
        <v>0</v>
      </c>
      <c r="H860" s="2">
        <f>VLOOKUP(A860, Customer!A:O, 8, FALSE)</f>
        <v>0</v>
      </c>
      <c r="I860" s="2">
        <f>VLOOKUP(A860, Customer!A:O, 9, FALSE)</f>
        <v>0</v>
      </c>
      <c r="J860" s="2">
        <f>VLOOKUP(A860, Customer!A:O, 10, FALSE)</f>
        <v>1</v>
      </c>
      <c r="K860" s="2">
        <f>VLOOKUP(A860, Customer!A:O, 11, FALSE)</f>
        <v>0</v>
      </c>
      <c r="L860" s="2">
        <f>VLOOKUP(A860, Customer!A:O, 12, FALSE)</f>
        <v>1</v>
      </c>
      <c r="M860" s="2">
        <f>VLOOKUP(A860, Customer!A:O, 13, FALSE)</f>
        <v>0</v>
      </c>
      <c r="N860" s="2">
        <f>VLOOKUP(A860, Customer!A:O, 14, FALSE)</f>
        <v>0</v>
      </c>
      <c r="O860" s="2" t="str">
        <f>VLOOKUP(A860, Customer!A:O, 15, FALSE)</f>
        <v>State-New York</v>
      </c>
      <c r="P860" s="2">
        <f>VLOOKUP(A860,Sales!A:N,2,FALSE)</f>
        <v>13</v>
      </c>
      <c r="Q860">
        <f>VLOOKUP(A860,Sales!A:N,3,FALSE)</f>
        <v>1299</v>
      </c>
      <c r="R860" s="2">
        <f>VLOOKUP(A860,Sales!A:N,4,FALSE)</f>
        <v>61</v>
      </c>
      <c r="S860" s="2">
        <f>VLOOKUP(A860,Sales!A:N,5,FALSE)</f>
        <v>189</v>
      </c>
      <c r="T860" s="2">
        <f>VLOOKUP(A860,Sales!A:N,6,FALSE)</f>
        <v>40</v>
      </c>
      <c r="U860" s="2">
        <f>VLOOKUP(A860,Sales!A:N,7,FALSE)</f>
        <v>0</v>
      </c>
      <c r="V860" s="2">
        <f>VLOOKUP(A860,Sales!A:N,8,FALSE)</f>
        <v>157</v>
      </c>
      <c r="W860" s="2">
        <f>VLOOKUP(A860,Sales!A:N,9,FALSE)</f>
        <v>1432</v>
      </c>
      <c r="X860" s="2">
        <f>VLOOKUP(A860,Sales!A:N,10,FALSE)</f>
        <v>11</v>
      </c>
      <c r="Y860" s="2">
        <f>VLOOKUP(A860,Sales!A:N,11,FALSE)</f>
        <v>8</v>
      </c>
      <c r="Z860" s="2">
        <f>VLOOKUP(A860,Sales!A:N,12,FALSE)</f>
        <v>3</v>
      </c>
      <c r="AA860" s="2">
        <f>VLOOKUP(A860,Sales!A:N,13,FALSE)</f>
        <v>7</v>
      </c>
      <c r="AB860" s="2">
        <f>VLOOKUP(A860,Sales!A:N,14,FALSE)</f>
        <v>7</v>
      </c>
      <c r="AC860" s="2">
        <f>VLOOKUP(A860,Campaigns!A:I,2,FALSE)</f>
        <v>0</v>
      </c>
      <c r="AD860" s="2">
        <f>VLOOKUP(A860,Campaigns!A:I,3,FALSE)</f>
        <v>1</v>
      </c>
      <c r="AE860" s="2">
        <f>VLOOKUP(A860,Campaigns!A:I,4,FALSE)</f>
        <v>0</v>
      </c>
      <c r="AF860" s="2">
        <f>VLOOKUP(A860,Campaigns!A:I,5,FALSE)</f>
        <v>0</v>
      </c>
      <c r="AG860" s="2">
        <f>VLOOKUP(A860,Campaigns!A:I,6,FALSE)</f>
        <v>0</v>
      </c>
      <c r="AH860" s="2">
        <f>VLOOKUP(A860,Campaigns!A:I,7,FALSE)</f>
        <v>0</v>
      </c>
      <c r="AI860" s="2">
        <f>VLOOKUP(A860,Campaigns!A:I,8,FALSE)</f>
        <v>1</v>
      </c>
      <c r="AJ860" s="19" t="str">
        <f>VLOOKUP(A860,Campaigns!A:I,9,FALSE)</f>
        <v>3/14/2019</v>
      </c>
    </row>
    <row r="861" spans="1:36">
      <c r="A861" s="2">
        <v>1939</v>
      </c>
      <c r="B861" s="2">
        <f>VLOOKUP(A861, Customer!A:O, 2, FALSE)</f>
        <v>159041</v>
      </c>
      <c r="C861" s="2">
        <f>VLOOKUP(A861, Customer!A:O, 3, FALSE)</f>
        <v>1</v>
      </c>
      <c r="D861" s="2">
        <f>VLOOKUP(A861, Customer!A:O, 4, FALSE)</f>
        <v>1</v>
      </c>
      <c r="E861" s="2">
        <f>VLOOKUP(A861, Customer!A:O, 5, FALSE)</f>
        <v>47</v>
      </c>
      <c r="F861" s="2">
        <f>VLOOKUP(A861, Customer!A:O, 6, FALSE)</f>
        <v>0</v>
      </c>
      <c r="G861" s="2">
        <f>VLOOKUP(A861, Customer!A:O, 7, FALSE)</f>
        <v>1</v>
      </c>
      <c r="H861" s="2">
        <f>VLOOKUP(A861, Customer!A:O, 8, FALSE)</f>
        <v>0</v>
      </c>
      <c r="I861" s="2">
        <f>VLOOKUP(A861, Customer!A:O, 9, FALSE)</f>
        <v>0</v>
      </c>
      <c r="J861" s="2">
        <f>VLOOKUP(A861, Customer!A:O, 10, FALSE)</f>
        <v>0</v>
      </c>
      <c r="K861" s="2">
        <f>VLOOKUP(A861, Customer!A:O, 11, FALSE)</f>
        <v>0</v>
      </c>
      <c r="L861" s="2">
        <f>VLOOKUP(A861, Customer!A:O, 12, FALSE)</f>
        <v>1</v>
      </c>
      <c r="M861" s="2">
        <f>VLOOKUP(A861, Customer!A:O, 13, FALSE)</f>
        <v>0</v>
      </c>
      <c r="N861" s="2">
        <f>VLOOKUP(A861, Customer!A:O, 14, FALSE)</f>
        <v>0</v>
      </c>
      <c r="O861" s="2" t="str">
        <f>VLOOKUP(A861, Customer!A:O, 15, FALSE)</f>
        <v>State-Illinois</v>
      </c>
      <c r="P861" s="2">
        <f>VLOOKUP(A861,Sales!A:N,2,FALSE)</f>
        <v>25</v>
      </c>
      <c r="Q861">
        <f>VLOOKUP(A861,Sales!A:N,3,FALSE)</f>
        <v>186</v>
      </c>
      <c r="R861" s="2">
        <f>VLOOKUP(A861,Sales!A:N,4,FALSE)</f>
        <v>5</v>
      </c>
      <c r="S861" s="2">
        <f>VLOOKUP(A861,Sales!A:N,5,FALSE)</f>
        <v>40</v>
      </c>
      <c r="T861" s="2">
        <f>VLOOKUP(A861,Sales!A:N,6,FALSE)</f>
        <v>5</v>
      </c>
      <c r="U861" s="2">
        <f>VLOOKUP(A861,Sales!A:N,7,FALSE)</f>
        <v>5</v>
      </c>
      <c r="V861" s="2">
        <f>VLOOKUP(A861,Sales!A:N,8,FALSE)</f>
        <v>16</v>
      </c>
      <c r="W861" s="2">
        <f>VLOOKUP(A861,Sales!A:N,9,FALSE)</f>
        <v>226</v>
      </c>
      <c r="X861" s="2">
        <f>VLOOKUP(A861,Sales!A:N,10,FALSE)</f>
        <v>2</v>
      </c>
      <c r="Y861" s="2">
        <f>VLOOKUP(A861,Sales!A:N,11,FALSE)</f>
        <v>2</v>
      </c>
      <c r="Z861" s="2">
        <f>VLOOKUP(A861,Sales!A:N,12,FALSE)</f>
        <v>0</v>
      </c>
      <c r="AA861" s="2">
        <f>VLOOKUP(A861,Sales!A:N,13,FALSE)</f>
        <v>4</v>
      </c>
      <c r="AB861" s="2">
        <f>VLOOKUP(A861,Sales!A:N,14,FALSE)</f>
        <v>5</v>
      </c>
      <c r="AC861" s="2">
        <f>VLOOKUP(A861,Campaigns!A:I,2,FALSE)</f>
        <v>0</v>
      </c>
      <c r="AD861" s="2">
        <f>VLOOKUP(A861,Campaigns!A:I,3,FALSE)</f>
        <v>0</v>
      </c>
      <c r="AE861" s="2">
        <f>VLOOKUP(A861,Campaigns!A:I,4,FALSE)</f>
        <v>0</v>
      </c>
      <c r="AF861" s="2">
        <f>VLOOKUP(A861,Campaigns!A:I,5,FALSE)</f>
        <v>0</v>
      </c>
      <c r="AG861" s="2">
        <f>VLOOKUP(A861,Campaigns!A:I,6,FALSE)</f>
        <v>0</v>
      </c>
      <c r="AH861" s="2">
        <f>VLOOKUP(A861,Campaigns!A:I,7,FALSE)</f>
        <v>0</v>
      </c>
      <c r="AI861" s="2">
        <f>VLOOKUP(A861,Campaigns!A:I,8,FALSE)</f>
        <v>0</v>
      </c>
      <c r="AJ861" s="19">
        <f>VLOOKUP(A861,Campaigns!A:I,9,FALSE)</f>
        <v>44145</v>
      </c>
    </row>
    <row r="862" spans="1:36">
      <c r="A862" s="2">
        <v>1846</v>
      </c>
      <c r="B862" s="2">
        <f>VLOOKUP(A862, Customer!A:O, 2, FALSE)</f>
        <v>157906</v>
      </c>
      <c r="C862" s="2">
        <f>VLOOKUP(A862, Customer!A:O, 3, FALSE)</f>
        <v>0</v>
      </c>
      <c r="D862" s="2">
        <f>VLOOKUP(A862, Customer!A:O, 4, FALSE)</f>
        <v>1</v>
      </c>
      <c r="E862" s="2">
        <f>VLOOKUP(A862, Customer!A:O, 5, FALSE)</f>
        <v>47</v>
      </c>
      <c r="F862" s="2">
        <f>VLOOKUP(A862, Customer!A:O, 6, FALSE)</f>
        <v>0</v>
      </c>
      <c r="G862" s="2">
        <f>VLOOKUP(A862, Customer!A:O, 7, FALSE)</f>
        <v>0</v>
      </c>
      <c r="H862" s="2">
        <f>VLOOKUP(A862, Customer!A:O, 8, FALSE)</f>
        <v>0</v>
      </c>
      <c r="I862" s="2">
        <f>VLOOKUP(A862, Customer!A:O, 9, FALSE)</f>
        <v>1</v>
      </c>
      <c r="J862" s="2">
        <f>VLOOKUP(A862, Customer!A:O, 10, FALSE)</f>
        <v>0</v>
      </c>
      <c r="K862" s="2">
        <f>VLOOKUP(A862, Customer!A:O, 11, FALSE)</f>
        <v>0</v>
      </c>
      <c r="L862" s="2">
        <f>VLOOKUP(A862, Customer!A:O, 12, FALSE)</f>
        <v>0</v>
      </c>
      <c r="M862" s="2">
        <f>VLOOKUP(A862, Customer!A:O, 13, FALSE)</f>
        <v>0</v>
      </c>
      <c r="N862" s="2">
        <f>VLOOKUP(A862, Customer!A:O, 14, FALSE)</f>
        <v>1</v>
      </c>
      <c r="O862" s="2" t="str">
        <f>VLOOKUP(A862, Customer!A:O, 15, FALSE)</f>
        <v>State-Other</v>
      </c>
      <c r="P862" s="2">
        <f>VLOOKUP(A862,Sales!A:N,2,FALSE)</f>
        <v>29</v>
      </c>
      <c r="Q862">
        <f>VLOOKUP(A862,Sales!A:N,3,FALSE)</f>
        <v>663</v>
      </c>
      <c r="R862" s="2">
        <f>VLOOKUP(A862,Sales!A:N,4,FALSE)</f>
        <v>30</v>
      </c>
      <c r="S862" s="2">
        <f>VLOOKUP(A862,Sales!A:N,5,FALSE)</f>
        <v>325</v>
      </c>
      <c r="T862" s="2">
        <f>VLOOKUP(A862,Sales!A:N,6,FALSE)</f>
        <v>27</v>
      </c>
      <c r="U862" s="2">
        <f>VLOOKUP(A862,Sales!A:N,7,FALSE)</f>
        <v>8</v>
      </c>
      <c r="V862" s="2">
        <f>VLOOKUP(A862,Sales!A:N,8,FALSE)</f>
        <v>41</v>
      </c>
      <c r="W862" s="2">
        <f>VLOOKUP(A862,Sales!A:N,9,FALSE)</f>
        <v>1012</v>
      </c>
      <c r="X862" s="2">
        <f>VLOOKUP(A862,Sales!A:N,10,FALSE)</f>
        <v>3</v>
      </c>
      <c r="Y862" s="2">
        <f>VLOOKUP(A862,Sales!A:N,11,FALSE)</f>
        <v>4</v>
      </c>
      <c r="Z862" s="2">
        <f>VLOOKUP(A862,Sales!A:N,12,FALSE)</f>
        <v>2</v>
      </c>
      <c r="AA862" s="2">
        <f>VLOOKUP(A862,Sales!A:N,13,FALSE)</f>
        <v>8</v>
      </c>
      <c r="AB862" s="2">
        <f>VLOOKUP(A862,Sales!A:N,14,FALSE)</f>
        <v>4</v>
      </c>
      <c r="AC862" s="2">
        <f>VLOOKUP(A862,Campaigns!A:I,2,FALSE)</f>
        <v>0</v>
      </c>
      <c r="AD862" s="2">
        <f>VLOOKUP(A862,Campaigns!A:I,3,FALSE)</f>
        <v>0</v>
      </c>
      <c r="AE862" s="2">
        <f>VLOOKUP(A862,Campaigns!A:I,4,FALSE)</f>
        <v>0</v>
      </c>
      <c r="AF862" s="2">
        <f>VLOOKUP(A862,Campaigns!A:I,5,FALSE)</f>
        <v>0</v>
      </c>
      <c r="AG862" s="2">
        <f>VLOOKUP(A862,Campaigns!A:I,6,FALSE)</f>
        <v>0</v>
      </c>
      <c r="AH862" s="2">
        <f>VLOOKUP(A862,Campaigns!A:I,7,FALSE)</f>
        <v>0</v>
      </c>
      <c r="AI862" s="2">
        <f>VLOOKUP(A862,Campaigns!A:I,8,FALSE)</f>
        <v>0</v>
      </c>
      <c r="AJ862" s="19" t="str">
        <f>VLOOKUP(A862,Campaigns!A:I,9,FALSE)</f>
        <v>11/16/2019</v>
      </c>
    </row>
    <row r="863" spans="1:36">
      <c r="A863" s="2">
        <v>1884</v>
      </c>
      <c r="B863" s="2">
        <f>VLOOKUP(A863, Customer!A:O, 2, FALSE)</f>
        <v>157100</v>
      </c>
      <c r="C863" s="2">
        <f>VLOOKUP(A863, Customer!A:O, 3, FALSE)</f>
        <v>0</v>
      </c>
      <c r="D863" s="2">
        <f>VLOOKUP(A863, Customer!A:O, 4, FALSE)</f>
        <v>0</v>
      </c>
      <c r="E863" s="2">
        <f>VLOOKUP(A863, Customer!A:O, 5, FALSE)</f>
        <v>47</v>
      </c>
      <c r="F863" s="2">
        <f>VLOOKUP(A863, Customer!A:O, 6, FALSE)</f>
        <v>0</v>
      </c>
      <c r="G863" s="2">
        <f>VLOOKUP(A863, Customer!A:O, 7, FALSE)</f>
        <v>0</v>
      </c>
      <c r="H863" s="2">
        <f>VLOOKUP(A863, Customer!A:O, 8, FALSE)</f>
        <v>0</v>
      </c>
      <c r="I863" s="2">
        <f>VLOOKUP(A863, Customer!A:O, 9, FALSE)</f>
        <v>1</v>
      </c>
      <c r="J863" s="2">
        <f>VLOOKUP(A863, Customer!A:O, 10, FALSE)</f>
        <v>0</v>
      </c>
      <c r="K863" s="2">
        <f>VLOOKUP(A863, Customer!A:O, 11, FALSE)</f>
        <v>0</v>
      </c>
      <c r="L863" s="2">
        <f>VLOOKUP(A863, Customer!A:O, 12, FALSE)</f>
        <v>1</v>
      </c>
      <c r="M863" s="2">
        <f>VLOOKUP(A863, Customer!A:O, 13, FALSE)</f>
        <v>0</v>
      </c>
      <c r="N863" s="2">
        <f>VLOOKUP(A863, Customer!A:O, 14, FALSE)</f>
        <v>0</v>
      </c>
      <c r="O863" s="2" t="str">
        <f>VLOOKUP(A863, Customer!A:O, 15, FALSE)</f>
        <v>State-Florida</v>
      </c>
      <c r="P863" s="2">
        <f>VLOOKUP(A863,Sales!A:N,2,FALSE)</f>
        <v>19</v>
      </c>
      <c r="Q863">
        <f>VLOOKUP(A863,Sales!A:N,3,FALSE)</f>
        <v>498</v>
      </c>
      <c r="R863" s="2">
        <f>VLOOKUP(A863,Sales!A:N,4,FALSE)</f>
        <v>58</v>
      </c>
      <c r="S863" s="2">
        <f>VLOOKUP(A863,Sales!A:N,5,FALSE)</f>
        <v>190</v>
      </c>
      <c r="T863" s="2">
        <f>VLOOKUP(A863,Sales!A:N,6,FALSE)</f>
        <v>107</v>
      </c>
      <c r="U863" s="2">
        <f>VLOOKUP(A863,Sales!A:N,7,FALSE)</f>
        <v>8</v>
      </c>
      <c r="V863" s="2">
        <f>VLOOKUP(A863,Sales!A:N,8,FALSE)</f>
        <v>264</v>
      </c>
      <c r="W863" s="2">
        <f>VLOOKUP(A863,Sales!A:N,9,FALSE)</f>
        <v>597</v>
      </c>
      <c r="X863" s="2">
        <f>VLOOKUP(A863,Sales!A:N,10,FALSE)</f>
        <v>1</v>
      </c>
      <c r="Y863" s="2">
        <f>VLOOKUP(A863,Sales!A:N,11,FALSE)</f>
        <v>3</v>
      </c>
      <c r="Z863" s="2">
        <f>VLOOKUP(A863,Sales!A:N,12,FALSE)</f>
        <v>3</v>
      </c>
      <c r="AA863" s="2">
        <f>VLOOKUP(A863,Sales!A:N,13,FALSE)</f>
        <v>6</v>
      </c>
      <c r="AB863" s="2">
        <f>VLOOKUP(A863,Sales!A:N,14,FALSE)</f>
        <v>3</v>
      </c>
      <c r="AC863" s="2">
        <f>VLOOKUP(A863,Campaigns!A:I,2,FALSE)</f>
        <v>0</v>
      </c>
      <c r="AD863" s="2">
        <f>VLOOKUP(A863,Campaigns!A:I,3,FALSE)</f>
        <v>0</v>
      </c>
      <c r="AE863" s="2">
        <f>VLOOKUP(A863,Campaigns!A:I,4,FALSE)</f>
        <v>0</v>
      </c>
      <c r="AF863" s="2">
        <f>VLOOKUP(A863,Campaigns!A:I,5,FALSE)</f>
        <v>0</v>
      </c>
      <c r="AG863" s="2">
        <f>VLOOKUP(A863,Campaigns!A:I,6,FALSE)</f>
        <v>0</v>
      </c>
      <c r="AH863" s="2">
        <f>VLOOKUP(A863,Campaigns!A:I,7,FALSE)</f>
        <v>0</v>
      </c>
      <c r="AI863" s="2">
        <f>VLOOKUP(A863,Campaigns!A:I,8,FALSE)</f>
        <v>0</v>
      </c>
      <c r="AJ863" s="19">
        <f>VLOOKUP(A863,Campaigns!A:I,9,FALSE)</f>
        <v>44109</v>
      </c>
    </row>
    <row r="864" spans="1:36">
      <c r="A864" s="2">
        <v>3165</v>
      </c>
      <c r="B864" s="2">
        <f>VLOOKUP(A864, Customer!A:O, 2, FALSE)</f>
        <v>155593</v>
      </c>
      <c r="C864" s="2">
        <f>VLOOKUP(A864, Customer!A:O, 3, FALSE)</f>
        <v>0</v>
      </c>
      <c r="D864" s="2">
        <f>VLOOKUP(A864, Customer!A:O, 4, FALSE)</f>
        <v>1</v>
      </c>
      <c r="E864" s="2">
        <f>VLOOKUP(A864, Customer!A:O, 5, FALSE)</f>
        <v>47</v>
      </c>
      <c r="F864" s="2">
        <f>VLOOKUP(A864, Customer!A:O, 6, FALSE)</f>
        <v>0</v>
      </c>
      <c r="G864" s="2">
        <f>VLOOKUP(A864, Customer!A:O, 7, FALSE)</f>
        <v>0</v>
      </c>
      <c r="H864" s="2">
        <f>VLOOKUP(A864, Customer!A:O, 8, FALSE)</f>
        <v>0</v>
      </c>
      <c r="I864" s="2">
        <f>VLOOKUP(A864, Customer!A:O, 9, FALSE)</f>
        <v>1</v>
      </c>
      <c r="J864" s="2">
        <f>VLOOKUP(A864, Customer!A:O, 10, FALSE)</f>
        <v>0</v>
      </c>
      <c r="K864" s="2">
        <f>VLOOKUP(A864, Customer!A:O, 11, FALSE)</f>
        <v>0</v>
      </c>
      <c r="L864" s="2">
        <f>VLOOKUP(A864, Customer!A:O, 12, FALSE)</f>
        <v>1</v>
      </c>
      <c r="M864" s="2">
        <f>VLOOKUP(A864, Customer!A:O, 13, FALSE)</f>
        <v>0</v>
      </c>
      <c r="N864" s="2">
        <f>VLOOKUP(A864, Customer!A:O, 14, FALSE)</f>
        <v>0</v>
      </c>
      <c r="O864" s="2" t="str">
        <f>VLOOKUP(A864, Customer!A:O, 15, FALSE)</f>
        <v>State-Texas</v>
      </c>
      <c r="P864" s="2">
        <f>VLOOKUP(A864,Sales!A:N,2,FALSE)</f>
        <v>63</v>
      </c>
      <c r="Q864">
        <f>VLOOKUP(A864,Sales!A:N,3,FALSE)</f>
        <v>820</v>
      </c>
      <c r="R864" s="2">
        <f>VLOOKUP(A864,Sales!A:N,4,FALSE)</f>
        <v>22</v>
      </c>
      <c r="S864" s="2">
        <f>VLOOKUP(A864,Sales!A:N,5,FALSE)</f>
        <v>347</v>
      </c>
      <c r="T864" s="2">
        <f>VLOOKUP(A864,Sales!A:N,6,FALSE)</f>
        <v>31</v>
      </c>
      <c r="U864" s="2">
        <f>VLOOKUP(A864,Sales!A:N,7,FALSE)</f>
        <v>11</v>
      </c>
      <c r="V864" s="2">
        <f>VLOOKUP(A864,Sales!A:N,8,FALSE)</f>
        <v>297</v>
      </c>
      <c r="W864" s="2">
        <f>VLOOKUP(A864,Sales!A:N,9,FALSE)</f>
        <v>935</v>
      </c>
      <c r="X864" s="2">
        <f>VLOOKUP(A864,Sales!A:N,10,FALSE)</f>
        <v>2</v>
      </c>
      <c r="Y864" s="2">
        <f>VLOOKUP(A864,Sales!A:N,11,FALSE)</f>
        <v>6</v>
      </c>
      <c r="Z864" s="2">
        <f>VLOOKUP(A864,Sales!A:N,12,FALSE)</f>
        <v>6</v>
      </c>
      <c r="AA864" s="2">
        <f>VLOOKUP(A864,Sales!A:N,13,FALSE)</f>
        <v>3</v>
      </c>
      <c r="AB864" s="2">
        <f>VLOOKUP(A864,Sales!A:N,14,FALSE)</f>
        <v>6</v>
      </c>
      <c r="AC864" s="2">
        <f>VLOOKUP(A864,Campaigns!A:I,2,FALSE)</f>
        <v>1</v>
      </c>
      <c r="AD864" s="2">
        <f>VLOOKUP(A864,Campaigns!A:I,3,FALSE)</f>
        <v>0</v>
      </c>
      <c r="AE864" s="2">
        <f>VLOOKUP(A864,Campaigns!A:I,4,FALSE)</f>
        <v>0</v>
      </c>
      <c r="AF864" s="2">
        <f>VLOOKUP(A864,Campaigns!A:I,5,FALSE)</f>
        <v>0</v>
      </c>
      <c r="AG864" s="2">
        <f>VLOOKUP(A864,Campaigns!A:I,6,FALSE)</f>
        <v>0</v>
      </c>
      <c r="AH864" s="2">
        <f>VLOOKUP(A864,Campaigns!A:I,7,FALSE)</f>
        <v>0</v>
      </c>
      <c r="AI864" s="2">
        <f>VLOOKUP(A864,Campaigns!A:I,8,FALSE)</f>
        <v>0</v>
      </c>
      <c r="AJ864" s="19" t="str">
        <f>VLOOKUP(A864,Campaigns!A:I,9,FALSE)</f>
        <v>1/26/2020</v>
      </c>
    </row>
    <row r="865" spans="1:36">
      <c r="A865" s="2">
        <v>2678</v>
      </c>
      <c r="B865" s="2">
        <f>VLOOKUP(A865, Customer!A:O, 2, FALSE)</f>
        <v>155012</v>
      </c>
      <c r="C865" s="2">
        <f>VLOOKUP(A865, Customer!A:O, 3, FALSE)</f>
        <v>0</v>
      </c>
      <c r="D865" s="2">
        <f>VLOOKUP(A865, Customer!A:O, 4, FALSE)</f>
        <v>1</v>
      </c>
      <c r="E865" s="2">
        <f>VLOOKUP(A865, Customer!A:O, 5, FALSE)</f>
        <v>47</v>
      </c>
      <c r="F865" s="2">
        <f>VLOOKUP(A865, Customer!A:O, 6, FALSE)</f>
        <v>0</v>
      </c>
      <c r="G865" s="2">
        <f>VLOOKUP(A865, Customer!A:O, 7, FALSE)</f>
        <v>0</v>
      </c>
      <c r="H865" s="2">
        <f>VLOOKUP(A865, Customer!A:O, 8, FALSE)</f>
        <v>0</v>
      </c>
      <c r="I865" s="2">
        <f>VLOOKUP(A865, Customer!A:O, 9, FALSE)</f>
        <v>1</v>
      </c>
      <c r="J865" s="2">
        <f>VLOOKUP(A865, Customer!A:O, 10, FALSE)</f>
        <v>0</v>
      </c>
      <c r="K865" s="2">
        <f>VLOOKUP(A865, Customer!A:O, 11, FALSE)</f>
        <v>0</v>
      </c>
      <c r="L865" s="2">
        <f>VLOOKUP(A865, Customer!A:O, 12, FALSE)</f>
        <v>0</v>
      </c>
      <c r="M865" s="2">
        <f>VLOOKUP(A865, Customer!A:O, 13, FALSE)</f>
        <v>0</v>
      </c>
      <c r="N865" s="2">
        <f>VLOOKUP(A865, Customer!A:O, 14, FALSE)</f>
        <v>1</v>
      </c>
      <c r="O865" s="2" t="str">
        <f>VLOOKUP(A865, Customer!A:O, 15, FALSE)</f>
        <v>State-New York</v>
      </c>
      <c r="P865" s="2">
        <f>VLOOKUP(A865,Sales!A:N,2,FALSE)</f>
        <v>85</v>
      </c>
      <c r="Q865">
        <f>VLOOKUP(A865,Sales!A:N,3,FALSE)</f>
        <v>1640</v>
      </c>
      <c r="R865" s="2">
        <f>VLOOKUP(A865,Sales!A:N,4,FALSE)</f>
        <v>0</v>
      </c>
      <c r="S865" s="2">
        <f>VLOOKUP(A865,Sales!A:N,5,FALSE)</f>
        <v>183</v>
      </c>
      <c r="T865" s="2">
        <f>VLOOKUP(A865,Sales!A:N,6,FALSE)</f>
        <v>0</v>
      </c>
      <c r="U865" s="2">
        <f>VLOOKUP(A865,Sales!A:N,7,FALSE)</f>
        <v>0</v>
      </c>
      <c r="V865" s="2">
        <f>VLOOKUP(A865,Sales!A:N,8,FALSE)</f>
        <v>37</v>
      </c>
      <c r="W865" s="2">
        <f>VLOOKUP(A865,Sales!A:N,9,FALSE)</f>
        <v>1786</v>
      </c>
      <c r="X865" s="2">
        <f>VLOOKUP(A865,Sales!A:N,10,FALSE)</f>
        <v>6</v>
      </c>
      <c r="Y865" s="2">
        <f>VLOOKUP(A865,Sales!A:N,11,FALSE)</f>
        <v>8</v>
      </c>
      <c r="Z865" s="2">
        <f>VLOOKUP(A865,Sales!A:N,12,FALSE)</f>
        <v>2</v>
      </c>
      <c r="AA865" s="2">
        <f>VLOOKUP(A865,Sales!A:N,13,FALSE)</f>
        <v>9</v>
      </c>
      <c r="AB865" s="2">
        <f>VLOOKUP(A865,Sales!A:N,14,FALSE)</f>
        <v>5</v>
      </c>
      <c r="AC865" s="2">
        <f>VLOOKUP(A865,Campaigns!A:I,2,FALSE)</f>
        <v>0</v>
      </c>
      <c r="AD865" s="2">
        <f>VLOOKUP(A865,Campaigns!A:I,3,FALSE)</f>
        <v>0</v>
      </c>
      <c r="AE865" s="2">
        <f>VLOOKUP(A865,Campaigns!A:I,4,FALSE)</f>
        <v>0</v>
      </c>
      <c r="AF865" s="2">
        <f>VLOOKUP(A865,Campaigns!A:I,5,FALSE)</f>
        <v>0</v>
      </c>
      <c r="AG865" s="2">
        <f>VLOOKUP(A865,Campaigns!A:I,6,FALSE)</f>
        <v>0</v>
      </c>
      <c r="AH865" s="2">
        <f>VLOOKUP(A865,Campaigns!A:I,7,FALSE)</f>
        <v>0</v>
      </c>
      <c r="AI865" s="2">
        <f>VLOOKUP(A865,Campaigns!A:I,8,FALSE)</f>
        <v>0</v>
      </c>
      <c r="AJ865" s="19" t="str">
        <f>VLOOKUP(A865,Campaigns!A:I,9,FALSE)</f>
        <v>8/25/2020</v>
      </c>
    </row>
    <row r="866" spans="1:36">
      <c r="A866" s="2">
        <v>2093</v>
      </c>
      <c r="B866" s="2">
        <f>VLOOKUP(A866, Customer!A:O, 2, FALSE)</f>
        <v>154466</v>
      </c>
      <c r="C866" s="2">
        <f>VLOOKUP(A866, Customer!A:O, 3, FALSE)</f>
        <v>1</v>
      </c>
      <c r="D866" s="2">
        <f>VLOOKUP(A866, Customer!A:O, 4, FALSE)</f>
        <v>1</v>
      </c>
      <c r="E866" s="2">
        <f>VLOOKUP(A866, Customer!A:O, 5, FALSE)</f>
        <v>47</v>
      </c>
      <c r="F866" s="2">
        <f>VLOOKUP(A866, Customer!A:O, 6, FALSE)</f>
        <v>0</v>
      </c>
      <c r="G866" s="2">
        <f>VLOOKUP(A866, Customer!A:O, 7, FALSE)</f>
        <v>0</v>
      </c>
      <c r="H866" s="2">
        <f>VLOOKUP(A866, Customer!A:O, 8, FALSE)</f>
        <v>1</v>
      </c>
      <c r="I866" s="2">
        <f>VLOOKUP(A866, Customer!A:O, 9, FALSE)</f>
        <v>0</v>
      </c>
      <c r="J866" s="2">
        <f>VLOOKUP(A866, Customer!A:O, 10, FALSE)</f>
        <v>0</v>
      </c>
      <c r="K866" s="2">
        <f>VLOOKUP(A866, Customer!A:O, 11, FALSE)</f>
        <v>0</v>
      </c>
      <c r="L866" s="2">
        <f>VLOOKUP(A866, Customer!A:O, 12, FALSE)</f>
        <v>0</v>
      </c>
      <c r="M866" s="2">
        <f>VLOOKUP(A866, Customer!A:O, 13, FALSE)</f>
        <v>0</v>
      </c>
      <c r="N866" s="2">
        <f>VLOOKUP(A866, Customer!A:O, 14, FALSE)</f>
        <v>1</v>
      </c>
      <c r="O866" s="2" t="str">
        <f>VLOOKUP(A866, Customer!A:O, 15, FALSE)</f>
        <v>State-California</v>
      </c>
      <c r="P866" s="2">
        <f>VLOOKUP(A866,Sales!A:N,2,FALSE)</f>
        <v>78</v>
      </c>
      <c r="Q866">
        <f>VLOOKUP(A866,Sales!A:N,3,FALSE)</f>
        <v>34</v>
      </c>
      <c r="R866" s="2">
        <f>VLOOKUP(A866,Sales!A:N,4,FALSE)</f>
        <v>0</v>
      </c>
      <c r="S866" s="2">
        <f>VLOOKUP(A866,Sales!A:N,5,FALSE)</f>
        <v>11</v>
      </c>
      <c r="T866" s="2">
        <f>VLOOKUP(A866,Sales!A:N,6,FALSE)</f>
        <v>0</v>
      </c>
      <c r="U866" s="2">
        <f>VLOOKUP(A866,Sales!A:N,7,FALSE)</f>
        <v>0</v>
      </c>
      <c r="V866" s="2">
        <f>VLOOKUP(A866,Sales!A:N,8,FALSE)</f>
        <v>0</v>
      </c>
      <c r="W866" s="2">
        <f>VLOOKUP(A866,Sales!A:N,9,FALSE)</f>
        <v>45</v>
      </c>
      <c r="X866" s="2">
        <f>VLOOKUP(A866,Sales!A:N,10,FALSE)</f>
        <v>1</v>
      </c>
      <c r="Y866" s="2">
        <f>VLOOKUP(A866,Sales!A:N,11,FALSE)</f>
        <v>1</v>
      </c>
      <c r="Z866" s="2">
        <f>VLOOKUP(A866,Sales!A:N,12,FALSE)</f>
        <v>0</v>
      </c>
      <c r="AA866" s="2">
        <f>VLOOKUP(A866,Sales!A:N,13,FALSE)</f>
        <v>2</v>
      </c>
      <c r="AB866" s="2">
        <f>VLOOKUP(A866,Sales!A:N,14,FALSE)</f>
        <v>5</v>
      </c>
      <c r="AC866" s="2">
        <f>VLOOKUP(A866,Campaigns!A:I,2,FALSE)</f>
        <v>0</v>
      </c>
      <c r="AD866" s="2">
        <f>VLOOKUP(A866,Campaigns!A:I,3,FALSE)</f>
        <v>0</v>
      </c>
      <c r="AE866" s="2">
        <f>VLOOKUP(A866,Campaigns!A:I,4,FALSE)</f>
        <v>0</v>
      </c>
      <c r="AF866" s="2">
        <f>VLOOKUP(A866,Campaigns!A:I,5,FALSE)</f>
        <v>0</v>
      </c>
      <c r="AG866" s="2">
        <f>VLOOKUP(A866,Campaigns!A:I,6,FALSE)</f>
        <v>0</v>
      </c>
      <c r="AH866" s="2">
        <f>VLOOKUP(A866,Campaigns!A:I,7,FALSE)</f>
        <v>0</v>
      </c>
      <c r="AI866" s="2">
        <f>VLOOKUP(A866,Campaigns!A:I,8,FALSE)</f>
        <v>0</v>
      </c>
      <c r="AJ866" s="19" t="str">
        <f>VLOOKUP(A866,Campaigns!A:I,9,FALSE)</f>
        <v>7/16/2020</v>
      </c>
    </row>
    <row r="867" spans="1:36">
      <c r="A867" s="2">
        <v>2684</v>
      </c>
      <c r="B867" s="2">
        <f>VLOOKUP(A867, Customer!A:O, 2, FALSE)</f>
        <v>154222</v>
      </c>
      <c r="C867" s="2">
        <f>VLOOKUP(A867, Customer!A:O, 3, FALSE)</f>
        <v>0</v>
      </c>
      <c r="D867" s="2">
        <f>VLOOKUP(A867, Customer!A:O, 4, FALSE)</f>
        <v>1</v>
      </c>
      <c r="E867" s="2">
        <f>VLOOKUP(A867, Customer!A:O, 5, FALSE)</f>
        <v>47</v>
      </c>
      <c r="F867" s="2">
        <f>VLOOKUP(A867, Customer!A:O, 6, FALSE)</f>
        <v>0</v>
      </c>
      <c r="G867" s="2">
        <f>VLOOKUP(A867, Customer!A:O, 7, FALSE)</f>
        <v>1</v>
      </c>
      <c r="H867" s="2">
        <f>VLOOKUP(A867, Customer!A:O, 8, FALSE)</f>
        <v>0</v>
      </c>
      <c r="I867" s="2">
        <f>VLOOKUP(A867, Customer!A:O, 9, FALSE)</f>
        <v>0</v>
      </c>
      <c r="J867" s="2">
        <f>VLOOKUP(A867, Customer!A:O, 10, FALSE)</f>
        <v>0</v>
      </c>
      <c r="K867" s="2">
        <f>VLOOKUP(A867, Customer!A:O, 11, FALSE)</f>
        <v>0</v>
      </c>
      <c r="L867" s="2">
        <f>VLOOKUP(A867, Customer!A:O, 12, FALSE)</f>
        <v>0</v>
      </c>
      <c r="M867" s="2">
        <f>VLOOKUP(A867, Customer!A:O, 13, FALSE)</f>
        <v>0</v>
      </c>
      <c r="N867" s="2">
        <f>VLOOKUP(A867, Customer!A:O, 14, FALSE)</f>
        <v>1</v>
      </c>
      <c r="O867" s="2" t="str">
        <f>VLOOKUP(A867, Customer!A:O, 15, FALSE)</f>
        <v>State-New York</v>
      </c>
      <c r="P867" s="2">
        <f>VLOOKUP(A867,Sales!A:N,2,FALSE)</f>
        <v>98</v>
      </c>
      <c r="Q867">
        <f>VLOOKUP(A867,Sales!A:N,3,FALSE)</f>
        <v>566</v>
      </c>
      <c r="R867" s="2">
        <f>VLOOKUP(A867,Sales!A:N,4,FALSE)</f>
        <v>34</v>
      </c>
      <c r="S867" s="2">
        <f>VLOOKUP(A867,Sales!A:N,5,FALSE)</f>
        <v>88</v>
      </c>
      <c r="T867" s="2">
        <f>VLOOKUP(A867,Sales!A:N,6,FALSE)</f>
        <v>9</v>
      </c>
      <c r="U867" s="2">
        <f>VLOOKUP(A867,Sales!A:N,7,FALSE)</f>
        <v>34</v>
      </c>
      <c r="V867" s="2">
        <f>VLOOKUP(A867,Sales!A:N,8,FALSE)</f>
        <v>20</v>
      </c>
      <c r="W867" s="2">
        <f>VLOOKUP(A867,Sales!A:N,9,FALSE)</f>
        <v>711</v>
      </c>
      <c r="X867" s="2">
        <f>VLOOKUP(A867,Sales!A:N,10,FALSE)</f>
        <v>1</v>
      </c>
      <c r="Y867" s="2">
        <f>VLOOKUP(A867,Sales!A:N,11,FALSE)</f>
        <v>3</v>
      </c>
      <c r="Z867" s="2">
        <f>VLOOKUP(A867,Sales!A:N,12,FALSE)</f>
        <v>3</v>
      </c>
      <c r="AA867" s="2">
        <f>VLOOKUP(A867,Sales!A:N,13,FALSE)</f>
        <v>5</v>
      </c>
      <c r="AB867" s="2">
        <f>VLOOKUP(A867,Sales!A:N,14,FALSE)</f>
        <v>3</v>
      </c>
      <c r="AC867" s="2">
        <f>VLOOKUP(A867,Campaigns!A:I,2,FALSE)</f>
        <v>0</v>
      </c>
      <c r="AD867" s="2">
        <f>VLOOKUP(A867,Campaigns!A:I,3,FALSE)</f>
        <v>0</v>
      </c>
      <c r="AE867" s="2">
        <f>VLOOKUP(A867,Campaigns!A:I,4,FALSE)</f>
        <v>0</v>
      </c>
      <c r="AF867" s="2">
        <f>VLOOKUP(A867,Campaigns!A:I,5,FALSE)</f>
        <v>0</v>
      </c>
      <c r="AG867" s="2">
        <f>VLOOKUP(A867,Campaigns!A:I,6,FALSE)</f>
        <v>0</v>
      </c>
      <c r="AH867" s="2">
        <f>VLOOKUP(A867,Campaigns!A:I,7,FALSE)</f>
        <v>0</v>
      </c>
      <c r="AI867" s="2">
        <f>VLOOKUP(A867,Campaigns!A:I,8,FALSE)</f>
        <v>0</v>
      </c>
      <c r="AJ867" s="19">
        <f>VLOOKUP(A867,Campaigns!A:I,9,FALSE)</f>
        <v>43959</v>
      </c>
    </row>
    <row r="868" spans="1:36">
      <c r="A868" s="2">
        <v>2479</v>
      </c>
      <c r="B868" s="2">
        <f>VLOOKUP(A868, Customer!A:O, 2, FALSE)</f>
        <v>154108</v>
      </c>
      <c r="C868" s="2">
        <f>VLOOKUP(A868, Customer!A:O, 3, FALSE)</f>
        <v>1</v>
      </c>
      <c r="D868" s="2">
        <f>VLOOKUP(A868, Customer!A:O, 4, FALSE)</f>
        <v>1</v>
      </c>
      <c r="E868" s="2">
        <f>VLOOKUP(A868, Customer!A:O, 5, FALSE)</f>
        <v>47</v>
      </c>
      <c r="F868" s="2">
        <f>VLOOKUP(A868, Customer!A:O, 6, FALSE)</f>
        <v>0</v>
      </c>
      <c r="G868" s="2">
        <f>VLOOKUP(A868, Customer!A:O, 7, FALSE)</f>
        <v>1</v>
      </c>
      <c r="H868" s="2">
        <f>VLOOKUP(A868, Customer!A:O, 8, FALSE)</f>
        <v>0</v>
      </c>
      <c r="I868" s="2">
        <f>VLOOKUP(A868, Customer!A:O, 9, FALSE)</f>
        <v>0</v>
      </c>
      <c r="J868" s="2">
        <f>VLOOKUP(A868, Customer!A:O, 10, FALSE)</f>
        <v>0</v>
      </c>
      <c r="K868" s="2">
        <f>VLOOKUP(A868, Customer!A:O, 11, FALSE)</f>
        <v>0</v>
      </c>
      <c r="L868" s="2">
        <f>VLOOKUP(A868, Customer!A:O, 12, FALSE)</f>
        <v>0</v>
      </c>
      <c r="M868" s="2">
        <f>VLOOKUP(A868, Customer!A:O, 13, FALSE)</f>
        <v>1</v>
      </c>
      <c r="N868" s="2">
        <f>VLOOKUP(A868, Customer!A:O, 14, FALSE)</f>
        <v>0</v>
      </c>
      <c r="O868" s="2" t="str">
        <f>VLOOKUP(A868, Customer!A:O, 15, FALSE)</f>
        <v>State-Illinois</v>
      </c>
      <c r="P868" s="2">
        <f>VLOOKUP(A868,Sales!A:N,2,FALSE)</f>
        <v>74</v>
      </c>
      <c r="Q868">
        <f>VLOOKUP(A868,Sales!A:N,3,FALSE)</f>
        <v>1535</v>
      </c>
      <c r="R868" s="2">
        <f>VLOOKUP(A868,Sales!A:N,4,FALSE)</f>
        <v>17</v>
      </c>
      <c r="S868" s="2">
        <f>VLOOKUP(A868,Sales!A:N,5,FALSE)</f>
        <v>259</v>
      </c>
      <c r="T868" s="2">
        <f>VLOOKUP(A868,Sales!A:N,6,FALSE)</f>
        <v>23</v>
      </c>
      <c r="U868" s="2">
        <f>VLOOKUP(A868,Sales!A:N,7,FALSE)</f>
        <v>17</v>
      </c>
      <c r="V868" s="2">
        <f>VLOOKUP(A868,Sales!A:N,8,FALSE)</f>
        <v>276</v>
      </c>
      <c r="W868" s="2">
        <f>VLOOKUP(A868,Sales!A:N,9,FALSE)</f>
        <v>1575</v>
      </c>
      <c r="X868" s="2">
        <f>VLOOKUP(A868,Sales!A:N,10,FALSE)</f>
        <v>13</v>
      </c>
      <c r="Y868" s="2">
        <f>VLOOKUP(A868,Sales!A:N,11,FALSE)</f>
        <v>8</v>
      </c>
      <c r="Z868" s="2">
        <f>VLOOKUP(A868,Sales!A:N,12,FALSE)</f>
        <v>2</v>
      </c>
      <c r="AA868" s="2">
        <f>VLOOKUP(A868,Sales!A:N,13,FALSE)</f>
        <v>9</v>
      </c>
      <c r="AB868" s="2">
        <f>VLOOKUP(A868,Sales!A:N,14,FALSE)</f>
        <v>8</v>
      </c>
      <c r="AC868" s="2">
        <f>VLOOKUP(A868,Campaigns!A:I,2,FALSE)</f>
        <v>0</v>
      </c>
      <c r="AD868" s="2">
        <f>VLOOKUP(A868,Campaigns!A:I,3,FALSE)</f>
        <v>0</v>
      </c>
      <c r="AE868" s="2">
        <f>VLOOKUP(A868,Campaigns!A:I,4,FALSE)</f>
        <v>0</v>
      </c>
      <c r="AF868" s="2">
        <f>VLOOKUP(A868,Campaigns!A:I,5,FALSE)</f>
        <v>0</v>
      </c>
      <c r="AG868" s="2">
        <f>VLOOKUP(A868,Campaigns!A:I,6,FALSE)</f>
        <v>0</v>
      </c>
      <c r="AH868" s="2">
        <f>VLOOKUP(A868,Campaigns!A:I,7,FALSE)</f>
        <v>0</v>
      </c>
      <c r="AI868" s="2">
        <f>VLOOKUP(A868,Campaigns!A:I,8,FALSE)</f>
        <v>0</v>
      </c>
      <c r="AJ868" s="19">
        <f>VLOOKUP(A868,Campaigns!A:I,9,FALSE)</f>
        <v>43803</v>
      </c>
    </row>
    <row r="869" spans="1:36">
      <c r="A869" s="2">
        <v>1979</v>
      </c>
      <c r="B869" s="2">
        <f>VLOOKUP(A869, Customer!A:O, 2, FALSE)</f>
        <v>152845</v>
      </c>
      <c r="C869" s="2">
        <f>VLOOKUP(A869, Customer!A:O, 3, FALSE)</f>
        <v>1</v>
      </c>
      <c r="D869" s="2">
        <f>VLOOKUP(A869, Customer!A:O, 4, FALSE)</f>
        <v>0</v>
      </c>
      <c r="E869" s="2">
        <f>VLOOKUP(A869, Customer!A:O, 5, FALSE)</f>
        <v>47</v>
      </c>
      <c r="F869" s="2">
        <f>VLOOKUP(A869, Customer!A:O, 6, FALSE)</f>
        <v>0</v>
      </c>
      <c r="G869" s="2">
        <f>VLOOKUP(A869, Customer!A:O, 7, FALSE)</f>
        <v>1</v>
      </c>
      <c r="H869" s="2">
        <f>VLOOKUP(A869, Customer!A:O, 8, FALSE)</f>
        <v>0</v>
      </c>
      <c r="I869" s="2">
        <f>VLOOKUP(A869, Customer!A:O, 9, FALSE)</f>
        <v>0</v>
      </c>
      <c r="J869" s="2">
        <f>VLOOKUP(A869, Customer!A:O, 10, FALSE)</f>
        <v>0</v>
      </c>
      <c r="K869" s="2">
        <f>VLOOKUP(A869, Customer!A:O, 11, FALSE)</f>
        <v>0</v>
      </c>
      <c r="L869" s="2">
        <f>VLOOKUP(A869, Customer!A:O, 12, FALSE)</f>
        <v>1</v>
      </c>
      <c r="M869" s="2">
        <f>VLOOKUP(A869, Customer!A:O, 13, FALSE)</f>
        <v>0</v>
      </c>
      <c r="N869" s="2">
        <f>VLOOKUP(A869, Customer!A:O, 14, FALSE)</f>
        <v>0</v>
      </c>
      <c r="O869" s="2" t="str">
        <f>VLOOKUP(A869, Customer!A:O, 15, FALSE)</f>
        <v>State-California</v>
      </c>
      <c r="P869" s="2">
        <f>VLOOKUP(A869,Sales!A:N,2,FALSE)</f>
        <v>7</v>
      </c>
      <c r="Q869">
        <f>VLOOKUP(A869,Sales!A:N,3,FALSE)</f>
        <v>1111</v>
      </c>
      <c r="R869" s="2">
        <f>VLOOKUP(A869,Sales!A:N,4,FALSE)</f>
        <v>72</v>
      </c>
      <c r="S869" s="2">
        <f>VLOOKUP(A869,Sales!A:N,5,FALSE)</f>
        <v>845</v>
      </c>
      <c r="T869" s="2">
        <f>VLOOKUP(A869,Sales!A:N,6,FALSE)</f>
        <v>376</v>
      </c>
      <c r="U869" s="2">
        <f>VLOOKUP(A869,Sales!A:N,7,FALSE)</f>
        <v>119</v>
      </c>
      <c r="V869" s="2">
        <f>VLOOKUP(A869,Sales!A:N,8,FALSE)</f>
        <v>185</v>
      </c>
      <c r="W869" s="2">
        <f>VLOOKUP(A869,Sales!A:N,9,FALSE)</f>
        <v>2337</v>
      </c>
      <c r="X869" s="2">
        <f>VLOOKUP(A869,Sales!A:N,10,FALSE)</f>
        <v>3</v>
      </c>
      <c r="Y869" s="2">
        <f>VLOOKUP(A869,Sales!A:N,11,FALSE)</f>
        <v>8</v>
      </c>
      <c r="Z869" s="2">
        <f>VLOOKUP(A869,Sales!A:N,12,FALSE)</f>
        <v>8</v>
      </c>
      <c r="AA869" s="2">
        <f>VLOOKUP(A869,Sales!A:N,13,FALSE)</f>
        <v>6</v>
      </c>
      <c r="AB869" s="2">
        <f>VLOOKUP(A869,Sales!A:N,14,FALSE)</f>
        <v>6</v>
      </c>
      <c r="AC869" s="2">
        <f>VLOOKUP(A869,Campaigns!A:I,2,FALSE)</f>
        <v>1</v>
      </c>
      <c r="AD869" s="2">
        <f>VLOOKUP(A869,Campaigns!A:I,3,FALSE)</f>
        <v>0</v>
      </c>
      <c r="AE869" s="2">
        <f>VLOOKUP(A869,Campaigns!A:I,4,FALSE)</f>
        <v>0</v>
      </c>
      <c r="AF869" s="2">
        <f>VLOOKUP(A869,Campaigns!A:I,5,FALSE)</f>
        <v>0</v>
      </c>
      <c r="AG869" s="2">
        <f>VLOOKUP(A869,Campaigns!A:I,6,FALSE)</f>
        <v>0</v>
      </c>
      <c r="AH869" s="2">
        <f>VLOOKUP(A869,Campaigns!A:I,7,FALSE)</f>
        <v>0</v>
      </c>
      <c r="AI869" s="2">
        <f>VLOOKUP(A869,Campaigns!A:I,8,FALSE)</f>
        <v>0</v>
      </c>
      <c r="AJ869" s="19" t="str">
        <f>VLOOKUP(A869,Campaigns!A:I,9,FALSE)</f>
        <v>1/18/2020</v>
      </c>
    </row>
    <row r="870" spans="1:36">
      <c r="A870" s="2">
        <v>2103</v>
      </c>
      <c r="B870" s="2">
        <f>VLOOKUP(A870, Customer!A:O, 2, FALSE)</f>
        <v>152034</v>
      </c>
      <c r="C870" s="2">
        <f>VLOOKUP(A870, Customer!A:O, 3, FALSE)</f>
        <v>1</v>
      </c>
      <c r="D870" s="2">
        <f>VLOOKUP(A870, Customer!A:O, 4, FALSE)</f>
        <v>1</v>
      </c>
      <c r="E870" s="2">
        <f>VLOOKUP(A870, Customer!A:O, 5, FALSE)</f>
        <v>47</v>
      </c>
      <c r="F870" s="2">
        <f>VLOOKUP(A870, Customer!A:O, 6, FALSE)</f>
        <v>1</v>
      </c>
      <c r="G870" s="2">
        <f>VLOOKUP(A870, Customer!A:O, 7, FALSE)</f>
        <v>0</v>
      </c>
      <c r="H870" s="2">
        <f>VLOOKUP(A870, Customer!A:O, 8, FALSE)</f>
        <v>0</v>
      </c>
      <c r="I870" s="2">
        <f>VLOOKUP(A870, Customer!A:O, 9, FALSE)</f>
        <v>0</v>
      </c>
      <c r="J870" s="2">
        <f>VLOOKUP(A870, Customer!A:O, 10, FALSE)</f>
        <v>0</v>
      </c>
      <c r="K870" s="2">
        <f>VLOOKUP(A870, Customer!A:O, 11, FALSE)</f>
        <v>0</v>
      </c>
      <c r="L870" s="2">
        <f>VLOOKUP(A870, Customer!A:O, 12, FALSE)</f>
        <v>0</v>
      </c>
      <c r="M870" s="2">
        <f>VLOOKUP(A870, Customer!A:O, 13, FALSE)</f>
        <v>1</v>
      </c>
      <c r="N870" s="2">
        <f>VLOOKUP(A870, Customer!A:O, 14, FALSE)</f>
        <v>0</v>
      </c>
      <c r="O870" s="2" t="str">
        <f>VLOOKUP(A870, Customer!A:O, 15, FALSE)</f>
        <v>State-Texas</v>
      </c>
      <c r="P870" s="2">
        <f>VLOOKUP(A870,Sales!A:N,2,FALSE)</f>
        <v>67</v>
      </c>
      <c r="Q870">
        <f>VLOOKUP(A870,Sales!A:N,3,FALSE)</f>
        <v>427</v>
      </c>
      <c r="R870" s="2">
        <f>VLOOKUP(A870,Sales!A:N,4,FALSE)</f>
        <v>0</v>
      </c>
      <c r="S870" s="2">
        <f>VLOOKUP(A870,Sales!A:N,5,FALSE)</f>
        <v>272</v>
      </c>
      <c r="T870" s="2">
        <f>VLOOKUP(A870,Sales!A:N,6,FALSE)</f>
        <v>20</v>
      </c>
      <c r="U870" s="2">
        <f>VLOOKUP(A870,Sales!A:N,7,FALSE)</f>
        <v>38</v>
      </c>
      <c r="V870" s="2">
        <f>VLOOKUP(A870,Sales!A:N,8,FALSE)</f>
        <v>213</v>
      </c>
      <c r="W870" s="2">
        <f>VLOOKUP(A870,Sales!A:N,9,FALSE)</f>
        <v>543</v>
      </c>
      <c r="X870" s="2">
        <f>VLOOKUP(A870,Sales!A:N,10,FALSE)</f>
        <v>5</v>
      </c>
      <c r="Y870" s="2">
        <f>VLOOKUP(A870,Sales!A:N,11,FALSE)</f>
        <v>4</v>
      </c>
      <c r="Z870" s="2">
        <f>VLOOKUP(A870,Sales!A:N,12,FALSE)</f>
        <v>2</v>
      </c>
      <c r="AA870" s="2">
        <f>VLOOKUP(A870,Sales!A:N,13,FALSE)</f>
        <v>5</v>
      </c>
      <c r="AB870" s="2">
        <f>VLOOKUP(A870,Sales!A:N,14,FALSE)</f>
        <v>7</v>
      </c>
      <c r="AC870" s="2">
        <f>VLOOKUP(A870,Campaigns!A:I,2,FALSE)</f>
        <v>0</v>
      </c>
      <c r="AD870" s="2">
        <f>VLOOKUP(A870,Campaigns!A:I,3,FALSE)</f>
        <v>0</v>
      </c>
      <c r="AE870" s="2">
        <f>VLOOKUP(A870,Campaigns!A:I,4,FALSE)</f>
        <v>0</v>
      </c>
      <c r="AF870" s="2">
        <f>VLOOKUP(A870,Campaigns!A:I,5,FALSE)</f>
        <v>0</v>
      </c>
      <c r="AG870" s="2">
        <f>VLOOKUP(A870,Campaigns!A:I,6,FALSE)</f>
        <v>0</v>
      </c>
      <c r="AH870" s="2">
        <f>VLOOKUP(A870,Campaigns!A:I,7,FALSE)</f>
        <v>0</v>
      </c>
      <c r="AI870" s="2">
        <f>VLOOKUP(A870,Campaigns!A:I,8,FALSE)</f>
        <v>0</v>
      </c>
      <c r="AJ870" s="19" t="str">
        <f>VLOOKUP(A870,Campaigns!A:I,9,FALSE)</f>
        <v>10/22/2019</v>
      </c>
    </row>
    <row r="871" spans="1:36">
      <c r="A871" s="2">
        <v>1182</v>
      </c>
      <c r="B871" s="2">
        <f>VLOOKUP(A871, Customer!A:O, 2, FALSE)</f>
        <v>151148</v>
      </c>
      <c r="C871" s="2">
        <f>VLOOKUP(A871, Customer!A:O, 3, FALSE)</f>
        <v>1</v>
      </c>
      <c r="D871" s="2">
        <f>VLOOKUP(A871, Customer!A:O, 4, FALSE)</f>
        <v>1</v>
      </c>
      <c r="E871" s="2">
        <f>VLOOKUP(A871, Customer!A:O, 5, FALSE)</f>
        <v>47</v>
      </c>
      <c r="F871" s="2">
        <f>VLOOKUP(A871, Customer!A:O, 6, FALSE)</f>
        <v>0</v>
      </c>
      <c r="G871" s="2">
        <f>VLOOKUP(A871, Customer!A:O, 7, FALSE)</f>
        <v>1</v>
      </c>
      <c r="H871" s="2">
        <f>VLOOKUP(A871, Customer!A:O, 8, FALSE)</f>
        <v>0</v>
      </c>
      <c r="I871" s="2">
        <f>VLOOKUP(A871, Customer!A:O, 9, FALSE)</f>
        <v>0</v>
      </c>
      <c r="J871" s="2">
        <f>VLOOKUP(A871, Customer!A:O, 10, FALSE)</f>
        <v>0</v>
      </c>
      <c r="K871" s="2">
        <f>VLOOKUP(A871, Customer!A:O, 11, FALSE)</f>
        <v>0</v>
      </c>
      <c r="L871" s="2">
        <f>VLOOKUP(A871, Customer!A:O, 12, FALSE)</f>
        <v>1</v>
      </c>
      <c r="M871" s="2">
        <f>VLOOKUP(A871, Customer!A:O, 13, FALSE)</f>
        <v>0</v>
      </c>
      <c r="N871" s="2">
        <f>VLOOKUP(A871, Customer!A:O, 14, FALSE)</f>
        <v>0</v>
      </c>
      <c r="O871" s="2" t="str">
        <f>VLOOKUP(A871, Customer!A:O, 15, FALSE)</f>
        <v>State-Florida</v>
      </c>
      <c r="P871" s="2">
        <f>VLOOKUP(A871,Sales!A:N,2,FALSE)</f>
        <v>38</v>
      </c>
      <c r="Q871">
        <f>VLOOKUP(A871,Sales!A:N,3,FALSE)</f>
        <v>694</v>
      </c>
      <c r="R871" s="2">
        <f>VLOOKUP(A871,Sales!A:N,4,FALSE)</f>
        <v>18</v>
      </c>
      <c r="S871" s="2">
        <f>VLOOKUP(A871,Sales!A:N,5,FALSE)</f>
        <v>133</v>
      </c>
      <c r="T871" s="2">
        <f>VLOOKUP(A871,Sales!A:N,6,FALSE)</f>
        <v>24</v>
      </c>
      <c r="U871" s="2">
        <f>VLOOKUP(A871,Sales!A:N,7,FALSE)</f>
        <v>27</v>
      </c>
      <c r="V871" s="2">
        <f>VLOOKUP(A871,Sales!A:N,8,FALSE)</f>
        <v>35</v>
      </c>
      <c r="W871" s="2">
        <f>VLOOKUP(A871,Sales!A:N,9,FALSE)</f>
        <v>860</v>
      </c>
      <c r="X871" s="2">
        <f>VLOOKUP(A871,Sales!A:N,10,FALSE)</f>
        <v>4</v>
      </c>
      <c r="Y871" s="2">
        <f>VLOOKUP(A871,Sales!A:N,11,FALSE)</f>
        <v>5</v>
      </c>
      <c r="Z871" s="2">
        <f>VLOOKUP(A871,Sales!A:N,12,FALSE)</f>
        <v>1</v>
      </c>
      <c r="AA871" s="2">
        <f>VLOOKUP(A871,Sales!A:N,13,FALSE)</f>
        <v>6</v>
      </c>
      <c r="AB871" s="2">
        <f>VLOOKUP(A871,Sales!A:N,14,FALSE)</f>
        <v>6</v>
      </c>
      <c r="AC871" s="2">
        <f>VLOOKUP(A871,Campaigns!A:I,2,FALSE)</f>
        <v>0</v>
      </c>
      <c r="AD871" s="2">
        <f>VLOOKUP(A871,Campaigns!A:I,3,FALSE)</f>
        <v>0</v>
      </c>
      <c r="AE871" s="2">
        <f>VLOOKUP(A871,Campaigns!A:I,4,FALSE)</f>
        <v>0</v>
      </c>
      <c r="AF871" s="2">
        <f>VLOOKUP(A871,Campaigns!A:I,5,FALSE)</f>
        <v>0</v>
      </c>
      <c r="AG871" s="2">
        <f>VLOOKUP(A871,Campaigns!A:I,6,FALSE)</f>
        <v>0</v>
      </c>
      <c r="AH871" s="2">
        <f>VLOOKUP(A871,Campaigns!A:I,7,FALSE)</f>
        <v>0</v>
      </c>
      <c r="AI871" s="2">
        <f>VLOOKUP(A871,Campaigns!A:I,8,FALSE)</f>
        <v>0</v>
      </c>
      <c r="AJ871" s="19" t="str">
        <f>VLOOKUP(A871,Campaigns!A:I,9,FALSE)</f>
        <v>7/26/2019</v>
      </c>
    </row>
    <row r="872" spans="1:36">
      <c r="A872" s="2">
        <v>2761</v>
      </c>
      <c r="B872" s="2">
        <f>VLOOKUP(A872, Customer!A:O, 2, FALSE)</f>
        <v>149094</v>
      </c>
      <c r="C872" s="2">
        <f>VLOOKUP(A872, Customer!A:O, 3, FALSE)</f>
        <v>0</v>
      </c>
      <c r="D872" s="2">
        <f>VLOOKUP(A872, Customer!A:O, 4, FALSE)</f>
        <v>1</v>
      </c>
      <c r="E872" s="2">
        <f>VLOOKUP(A872, Customer!A:O, 5, FALSE)</f>
        <v>47</v>
      </c>
      <c r="F872" s="2">
        <f>VLOOKUP(A872, Customer!A:O, 6, FALSE)</f>
        <v>0</v>
      </c>
      <c r="G872" s="2">
        <f>VLOOKUP(A872, Customer!A:O, 7, FALSE)</f>
        <v>1</v>
      </c>
      <c r="H872" s="2">
        <f>VLOOKUP(A872, Customer!A:O, 8, FALSE)</f>
        <v>0</v>
      </c>
      <c r="I872" s="2">
        <f>VLOOKUP(A872, Customer!A:O, 9, FALSE)</f>
        <v>0</v>
      </c>
      <c r="J872" s="2">
        <f>VLOOKUP(A872, Customer!A:O, 10, FALSE)</f>
        <v>0</v>
      </c>
      <c r="K872" s="2">
        <f>VLOOKUP(A872, Customer!A:O, 11, FALSE)</f>
        <v>0</v>
      </c>
      <c r="L872" s="2">
        <f>VLOOKUP(A872, Customer!A:O, 12, FALSE)</f>
        <v>1</v>
      </c>
      <c r="M872" s="2">
        <f>VLOOKUP(A872, Customer!A:O, 13, FALSE)</f>
        <v>0</v>
      </c>
      <c r="N872" s="2">
        <f>VLOOKUP(A872, Customer!A:O, 14, FALSE)</f>
        <v>0</v>
      </c>
      <c r="O872" s="2" t="str">
        <f>VLOOKUP(A872, Customer!A:O, 15, FALSE)</f>
        <v>State-Illinois</v>
      </c>
      <c r="P872" s="2">
        <f>VLOOKUP(A872,Sales!A:N,2,FALSE)</f>
        <v>6</v>
      </c>
      <c r="Q872">
        <f>VLOOKUP(A872,Sales!A:N,3,FALSE)</f>
        <v>1142</v>
      </c>
      <c r="R872" s="2">
        <f>VLOOKUP(A872,Sales!A:N,4,FALSE)</f>
        <v>0</v>
      </c>
      <c r="S872" s="2">
        <f>VLOOKUP(A872,Sales!A:N,5,FALSE)</f>
        <v>115</v>
      </c>
      <c r="T872" s="2">
        <f>VLOOKUP(A872,Sales!A:N,6,FALSE)</f>
        <v>33</v>
      </c>
      <c r="U872" s="2">
        <f>VLOOKUP(A872,Sales!A:N,7,FALSE)</f>
        <v>24</v>
      </c>
      <c r="V872" s="2">
        <f>VLOOKUP(A872,Sales!A:N,8,FALSE)</f>
        <v>210</v>
      </c>
      <c r="W872" s="2">
        <f>VLOOKUP(A872,Sales!A:N,9,FALSE)</f>
        <v>1105</v>
      </c>
      <c r="X872" s="2">
        <f>VLOOKUP(A872,Sales!A:N,10,FALSE)</f>
        <v>5</v>
      </c>
      <c r="Y872" s="2">
        <f>VLOOKUP(A872,Sales!A:N,11,FALSE)</f>
        <v>6</v>
      </c>
      <c r="Z872" s="2">
        <f>VLOOKUP(A872,Sales!A:N,12,FALSE)</f>
        <v>3</v>
      </c>
      <c r="AA872" s="2">
        <f>VLOOKUP(A872,Sales!A:N,13,FALSE)</f>
        <v>6</v>
      </c>
      <c r="AB872" s="2">
        <f>VLOOKUP(A872,Sales!A:N,14,FALSE)</f>
        <v>6</v>
      </c>
      <c r="AC872" s="2">
        <f>VLOOKUP(A872,Campaigns!A:I,2,FALSE)</f>
        <v>0</v>
      </c>
      <c r="AD872" s="2">
        <f>VLOOKUP(A872,Campaigns!A:I,3,FALSE)</f>
        <v>0</v>
      </c>
      <c r="AE872" s="2">
        <f>VLOOKUP(A872,Campaigns!A:I,4,FALSE)</f>
        <v>0</v>
      </c>
      <c r="AF872" s="2">
        <f>VLOOKUP(A872,Campaigns!A:I,5,FALSE)</f>
        <v>0</v>
      </c>
      <c r="AG872" s="2">
        <f>VLOOKUP(A872,Campaigns!A:I,6,FALSE)</f>
        <v>0</v>
      </c>
      <c r="AH872" s="2">
        <f>VLOOKUP(A872,Campaigns!A:I,7,FALSE)</f>
        <v>0</v>
      </c>
      <c r="AI872" s="2">
        <f>VLOOKUP(A872,Campaigns!A:I,8,FALSE)</f>
        <v>0</v>
      </c>
      <c r="AJ872" s="19" t="str">
        <f>VLOOKUP(A872,Campaigns!A:I,9,FALSE)</f>
        <v>2/26/2019</v>
      </c>
    </row>
    <row r="873" spans="1:36">
      <c r="A873" s="2">
        <v>2571</v>
      </c>
      <c r="B873" s="2">
        <f>VLOOKUP(A873, Customer!A:O, 2, FALSE)</f>
        <v>148432</v>
      </c>
      <c r="C873" s="2">
        <f>VLOOKUP(A873, Customer!A:O, 3, FALSE)</f>
        <v>0</v>
      </c>
      <c r="D873" s="2">
        <f>VLOOKUP(A873, Customer!A:O, 4, FALSE)</f>
        <v>1</v>
      </c>
      <c r="E873" s="2">
        <f>VLOOKUP(A873, Customer!A:O, 5, FALSE)</f>
        <v>47</v>
      </c>
      <c r="F873" s="2">
        <f>VLOOKUP(A873, Customer!A:O, 6, FALSE)</f>
        <v>0</v>
      </c>
      <c r="G873" s="2">
        <f>VLOOKUP(A873, Customer!A:O, 7, FALSE)</f>
        <v>0</v>
      </c>
      <c r="H873" s="2">
        <f>VLOOKUP(A873, Customer!A:O, 8, FALSE)</f>
        <v>1</v>
      </c>
      <c r="I873" s="2">
        <f>VLOOKUP(A873, Customer!A:O, 9, FALSE)</f>
        <v>0</v>
      </c>
      <c r="J873" s="2">
        <f>VLOOKUP(A873, Customer!A:O, 10, FALSE)</f>
        <v>0</v>
      </c>
      <c r="K873" s="2">
        <f>VLOOKUP(A873, Customer!A:O, 11, FALSE)</f>
        <v>0</v>
      </c>
      <c r="L873" s="2">
        <f>VLOOKUP(A873, Customer!A:O, 12, FALSE)</f>
        <v>0</v>
      </c>
      <c r="M873" s="2">
        <f>VLOOKUP(A873, Customer!A:O, 13, FALSE)</f>
        <v>0</v>
      </c>
      <c r="N873" s="2">
        <f>VLOOKUP(A873, Customer!A:O, 14, FALSE)</f>
        <v>1</v>
      </c>
      <c r="O873" s="2" t="str">
        <f>VLOOKUP(A873, Customer!A:O, 15, FALSE)</f>
        <v>State-Texas</v>
      </c>
      <c r="P873" s="2">
        <f>VLOOKUP(A873,Sales!A:N,2,FALSE)</f>
        <v>3</v>
      </c>
      <c r="Q873">
        <f>VLOOKUP(A873,Sales!A:N,3,FALSE)</f>
        <v>987</v>
      </c>
      <c r="R873" s="2">
        <f>VLOOKUP(A873,Sales!A:N,4,FALSE)</f>
        <v>9</v>
      </c>
      <c r="S873" s="2">
        <f>VLOOKUP(A873,Sales!A:N,5,FALSE)</f>
        <v>153</v>
      </c>
      <c r="T873" s="2">
        <f>VLOOKUP(A873,Sales!A:N,6,FALSE)</f>
        <v>12</v>
      </c>
      <c r="U873" s="2">
        <f>VLOOKUP(A873,Sales!A:N,7,FALSE)</f>
        <v>9</v>
      </c>
      <c r="V873" s="2">
        <f>VLOOKUP(A873,Sales!A:N,8,FALSE)</f>
        <v>129</v>
      </c>
      <c r="W873" s="2">
        <f>VLOOKUP(A873,Sales!A:N,9,FALSE)</f>
        <v>1042</v>
      </c>
      <c r="X873" s="2">
        <f>VLOOKUP(A873,Sales!A:N,10,FALSE)</f>
        <v>5</v>
      </c>
      <c r="Y873" s="2">
        <f>VLOOKUP(A873,Sales!A:N,11,FALSE)</f>
        <v>7</v>
      </c>
      <c r="Z873" s="2">
        <f>VLOOKUP(A873,Sales!A:N,12,FALSE)</f>
        <v>1</v>
      </c>
      <c r="AA873" s="2">
        <f>VLOOKUP(A873,Sales!A:N,13,FALSE)</f>
        <v>6</v>
      </c>
      <c r="AB873" s="2">
        <f>VLOOKUP(A873,Sales!A:N,14,FALSE)</f>
        <v>8</v>
      </c>
      <c r="AC873" s="2">
        <f>VLOOKUP(A873,Campaigns!A:I,2,FALSE)</f>
        <v>0</v>
      </c>
      <c r="AD873" s="2">
        <f>VLOOKUP(A873,Campaigns!A:I,3,FALSE)</f>
        <v>0</v>
      </c>
      <c r="AE873" s="2">
        <f>VLOOKUP(A873,Campaigns!A:I,4,FALSE)</f>
        <v>0</v>
      </c>
      <c r="AF873" s="2">
        <f>VLOOKUP(A873,Campaigns!A:I,5,FALSE)</f>
        <v>0</v>
      </c>
      <c r="AG873" s="2">
        <f>VLOOKUP(A873,Campaigns!A:I,6,FALSE)</f>
        <v>0</v>
      </c>
      <c r="AH873" s="2">
        <f>VLOOKUP(A873,Campaigns!A:I,7,FALSE)</f>
        <v>0</v>
      </c>
      <c r="AI873" s="2">
        <f>VLOOKUP(A873,Campaigns!A:I,8,FALSE)</f>
        <v>1</v>
      </c>
      <c r="AJ873" s="19" t="str">
        <f>VLOOKUP(A873,Campaigns!A:I,9,FALSE)</f>
        <v>3/25/2019</v>
      </c>
    </row>
    <row r="874" spans="1:36">
      <c r="A874" s="2">
        <v>3145</v>
      </c>
      <c r="B874" s="2">
        <f>VLOOKUP(A874, Customer!A:O, 2, FALSE)</f>
        <v>148432</v>
      </c>
      <c r="C874" s="2">
        <f>VLOOKUP(A874, Customer!A:O, 3, FALSE)</f>
        <v>0</v>
      </c>
      <c r="D874" s="2">
        <f>VLOOKUP(A874, Customer!A:O, 4, FALSE)</f>
        <v>1</v>
      </c>
      <c r="E874" s="2">
        <f>VLOOKUP(A874, Customer!A:O, 5, FALSE)</f>
        <v>47</v>
      </c>
      <c r="F874" s="2">
        <f>VLOOKUP(A874, Customer!A:O, 6, FALSE)</f>
        <v>0</v>
      </c>
      <c r="G874" s="2">
        <f>VLOOKUP(A874, Customer!A:O, 7, FALSE)</f>
        <v>0</v>
      </c>
      <c r="H874" s="2">
        <f>VLOOKUP(A874, Customer!A:O, 8, FALSE)</f>
        <v>1</v>
      </c>
      <c r="I874" s="2">
        <f>VLOOKUP(A874, Customer!A:O, 9, FALSE)</f>
        <v>0</v>
      </c>
      <c r="J874" s="2">
        <f>VLOOKUP(A874, Customer!A:O, 10, FALSE)</f>
        <v>0</v>
      </c>
      <c r="K874" s="2">
        <f>VLOOKUP(A874, Customer!A:O, 11, FALSE)</f>
        <v>0</v>
      </c>
      <c r="L874" s="2">
        <f>VLOOKUP(A874, Customer!A:O, 12, FALSE)</f>
        <v>0</v>
      </c>
      <c r="M874" s="2">
        <f>VLOOKUP(A874, Customer!A:O, 13, FALSE)</f>
        <v>0</v>
      </c>
      <c r="N874" s="2">
        <f>VLOOKUP(A874, Customer!A:O, 14, FALSE)</f>
        <v>1</v>
      </c>
      <c r="O874" s="2" t="str">
        <f>VLOOKUP(A874, Customer!A:O, 15, FALSE)</f>
        <v>State-Illinois</v>
      </c>
      <c r="P874" s="2">
        <f>VLOOKUP(A874,Sales!A:N,2,FALSE)</f>
        <v>3</v>
      </c>
      <c r="Q874">
        <f>VLOOKUP(A874,Sales!A:N,3,FALSE)</f>
        <v>987</v>
      </c>
      <c r="R874" s="2">
        <f>VLOOKUP(A874,Sales!A:N,4,FALSE)</f>
        <v>9</v>
      </c>
      <c r="S874" s="2">
        <f>VLOOKUP(A874,Sales!A:N,5,FALSE)</f>
        <v>153</v>
      </c>
      <c r="T874" s="2">
        <f>VLOOKUP(A874,Sales!A:N,6,FALSE)</f>
        <v>12</v>
      </c>
      <c r="U874" s="2">
        <f>VLOOKUP(A874,Sales!A:N,7,FALSE)</f>
        <v>9</v>
      </c>
      <c r="V874" s="2">
        <f>VLOOKUP(A874,Sales!A:N,8,FALSE)</f>
        <v>129</v>
      </c>
      <c r="W874" s="2">
        <f>VLOOKUP(A874,Sales!A:N,9,FALSE)</f>
        <v>1042</v>
      </c>
      <c r="X874" s="2">
        <f>VLOOKUP(A874,Sales!A:N,10,FALSE)</f>
        <v>5</v>
      </c>
      <c r="Y874" s="2">
        <f>VLOOKUP(A874,Sales!A:N,11,FALSE)</f>
        <v>7</v>
      </c>
      <c r="Z874" s="2">
        <f>VLOOKUP(A874,Sales!A:N,12,FALSE)</f>
        <v>1</v>
      </c>
      <c r="AA874" s="2">
        <f>VLOOKUP(A874,Sales!A:N,13,FALSE)</f>
        <v>6</v>
      </c>
      <c r="AB874" s="2">
        <f>VLOOKUP(A874,Sales!A:N,14,FALSE)</f>
        <v>8</v>
      </c>
      <c r="AC874" s="2">
        <f>VLOOKUP(A874,Campaigns!A:I,2,FALSE)</f>
        <v>0</v>
      </c>
      <c r="AD874" s="2">
        <f>VLOOKUP(A874,Campaigns!A:I,3,FALSE)</f>
        <v>0</v>
      </c>
      <c r="AE874" s="2">
        <f>VLOOKUP(A874,Campaigns!A:I,4,FALSE)</f>
        <v>0</v>
      </c>
      <c r="AF874" s="2">
        <f>VLOOKUP(A874,Campaigns!A:I,5,FALSE)</f>
        <v>0</v>
      </c>
      <c r="AG874" s="2">
        <f>VLOOKUP(A874,Campaigns!A:I,6,FALSE)</f>
        <v>0</v>
      </c>
      <c r="AH874" s="2">
        <f>VLOOKUP(A874,Campaigns!A:I,7,FALSE)</f>
        <v>0</v>
      </c>
      <c r="AI874" s="2">
        <f>VLOOKUP(A874,Campaigns!A:I,8,FALSE)</f>
        <v>0</v>
      </c>
      <c r="AJ874" s="19" t="str">
        <f>VLOOKUP(A874,Campaigns!A:I,9,FALSE)</f>
        <v>3/25/2019</v>
      </c>
    </row>
    <row r="875" spans="1:36">
      <c r="A875" s="2">
        <v>3170</v>
      </c>
      <c r="B875" s="2">
        <f>VLOOKUP(A875, Customer!A:O, 2, FALSE)</f>
        <v>148432</v>
      </c>
      <c r="C875" s="2">
        <f>VLOOKUP(A875, Customer!A:O, 3, FALSE)</f>
        <v>0</v>
      </c>
      <c r="D875" s="2">
        <f>VLOOKUP(A875, Customer!A:O, 4, FALSE)</f>
        <v>1</v>
      </c>
      <c r="E875" s="2">
        <f>VLOOKUP(A875, Customer!A:O, 5, FALSE)</f>
        <v>47</v>
      </c>
      <c r="F875" s="2">
        <f>VLOOKUP(A875, Customer!A:O, 6, FALSE)</f>
        <v>0</v>
      </c>
      <c r="G875" s="2">
        <f>VLOOKUP(A875, Customer!A:O, 7, FALSE)</f>
        <v>0</v>
      </c>
      <c r="H875" s="2">
        <f>VLOOKUP(A875, Customer!A:O, 8, FALSE)</f>
        <v>1</v>
      </c>
      <c r="I875" s="2">
        <f>VLOOKUP(A875, Customer!A:O, 9, FALSE)</f>
        <v>0</v>
      </c>
      <c r="J875" s="2">
        <f>VLOOKUP(A875, Customer!A:O, 10, FALSE)</f>
        <v>0</v>
      </c>
      <c r="K875" s="2">
        <f>VLOOKUP(A875, Customer!A:O, 11, FALSE)</f>
        <v>0</v>
      </c>
      <c r="L875" s="2">
        <f>VLOOKUP(A875, Customer!A:O, 12, FALSE)</f>
        <v>0</v>
      </c>
      <c r="M875" s="2">
        <f>VLOOKUP(A875, Customer!A:O, 13, FALSE)</f>
        <v>0</v>
      </c>
      <c r="N875" s="2">
        <f>VLOOKUP(A875, Customer!A:O, 14, FALSE)</f>
        <v>1</v>
      </c>
      <c r="O875" s="2" t="str">
        <f>VLOOKUP(A875, Customer!A:O, 15, FALSE)</f>
        <v>State-New York</v>
      </c>
      <c r="P875" s="2">
        <f>VLOOKUP(A875,Sales!A:N,2,FALSE)</f>
        <v>3</v>
      </c>
      <c r="Q875">
        <f>VLOOKUP(A875,Sales!A:N,3,FALSE)</f>
        <v>987</v>
      </c>
      <c r="R875" s="2">
        <f>VLOOKUP(A875,Sales!A:N,4,FALSE)</f>
        <v>9</v>
      </c>
      <c r="S875" s="2">
        <f>VLOOKUP(A875,Sales!A:N,5,FALSE)</f>
        <v>153</v>
      </c>
      <c r="T875" s="2">
        <f>VLOOKUP(A875,Sales!A:N,6,FALSE)</f>
        <v>12</v>
      </c>
      <c r="U875" s="2">
        <f>VLOOKUP(A875,Sales!A:N,7,FALSE)</f>
        <v>9</v>
      </c>
      <c r="V875" s="2">
        <f>VLOOKUP(A875,Sales!A:N,8,FALSE)</f>
        <v>129</v>
      </c>
      <c r="W875" s="2">
        <f>VLOOKUP(A875,Sales!A:N,9,FALSE)</f>
        <v>1042</v>
      </c>
      <c r="X875" s="2">
        <f>VLOOKUP(A875,Sales!A:N,10,FALSE)</f>
        <v>5</v>
      </c>
      <c r="Y875" s="2">
        <f>VLOOKUP(A875,Sales!A:N,11,FALSE)</f>
        <v>7</v>
      </c>
      <c r="Z875" s="2">
        <f>VLOOKUP(A875,Sales!A:N,12,FALSE)</f>
        <v>1</v>
      </c>
      <c r="AA875" s="2">
        <f>VLOOKUP(A875,Sales!A:N,13,FALSE)</f>
        <v>6</v>
      </c>
      <c r="AB875" s="2">
        <f>VLOOKUP(A875,Sales!A:N,14,FALSE)</f>
        <v>8</v>
      </c>
      <c r="AC875" s="2">
        <f>VLOOKUP(A875,Campaigns!A:I,2,FALSE)</f>
        <v>0</v>
      </c>
      <c r="AD875" s="2">
        <f>VLOOKUP(A875,Campaigns!A:I,3,FALSE)</f>
        <v>0</v>
      </c>
      <c r="AE875" s="2">
        <f>VLOOKUP(A875,Campaigns!A:I,4,FALSE)</f>
        <v>0</v>
      </c>
      <c r="AF875" s="2">
        <f>VLOOKUP(A875,Campaigns!A:I,5,FALSE)</f>
        <v>0</v>
      </c>
      <c r="AG875" s="2">
        <f>VLOOKUP(A875,Campaigns!A:I,6,FALSE)</f>
        <v>0</v>
      </c>
      <c r="AH875" s="2">
        <f>VLOOKUP(A875,Campaigns!A:I,7,FALSE)</f>
        <v>0</v>
      </c>
      <c r="AI875" s="2">
        <f>VLOOKUP(A875,Campaigns!A:I,8,FALSE)</f>
        <v>1</v>
      </c>
      <c r="AJ875" s="19" t="str">
        <f>VLOOKUP(A875,Campaigns!A:I,9,FALSE)</f>
        <v>3/25/2019</v>
      </c>
    </row>
    <row r="876" spans="1:36">
      <c r="A876" s="2">
        <v>1187</v>
      </c>
      <c r="B876" s="2">
        <f>VLOOKUP(A876, Customer!A:O, 2, FALSE)</f>
        <v>146854</v>
      </c>
      <c r="C876" s="2">
        <f>VLOOKUP(A876, Customer!A:O, 3, FALSE)</f>
        <v>1</v>
      </c>
      <c r="D876" s="2">
        <f>VLOOKUP(A876, Customer!A:O, 4, FALSE)</f>
        <v>1</v>
      </c>
      <c r="E876" s="2">
        <f>VLOOKUP(A876, Customer!A:O, 5, FALSE)</f>
        <v>47</v>
      </c>
      <c r="F876" s="2">
        <f>VLOOKUP(A876, Customer!A:O, 6, FALSE)</f>
        <v>0</v>
      </c>
      <c r="G876" s="2">
        <f>VLOOKUP(A876, Customer!A:O, 7, FALSE)</f>
        <v>0</v>
      </c>
      <c r="H876" s="2">
        <f>VLOOKUP(A876, Customer!A:O, 8, FALSE)</f>
        <v>1</v>
      </c>
      <c r="I876" s="2">
        <f>VLOOKUP(A876, Customer!A:O, 9, FALSE)</f>
        <v>0</v>
      </c>
      <c r="J876" s="2">
        <f>VLOOKUP(A876, Customer!A:O, 10, FALSE)</f>
        <v>0</v>
      </c>
      <c r="K876" s="2">
        <f>VLOOKUP(A876, Customer!A:O, 11, FALSE)</f>
        <v>0</v>
      </c>
      <c r="L876" s="2">
        <f>VLOOKUP(A876, Customer!A:O, 12, FALSE)</f>
        <v>0</v>
      </c>
      <c r="M876" s="2">
        <f>VLOOKUP(A876, Customer!A:O, 13, FALSE)</f>
        <v>0</v>
      </c>
      <c r="N876" s="2">
        <f>VLOOKUP(A876, Customer!A:O, 14, FALSE)</f>
        <v>1</v>
      </c>
      <c r="O876" s="2" t="str">
        <f>VLOOKUP(A876, Customer!A:O, 15, FALSE)</f>
        <v>State-California</v>
      </c>
      <c r="P876" s="2">
        <f>VLOOKUP(A876,Sales!A:N,2,FALSE)</f>
        <v>81</v>
      </c>
      <c r="Q876">
        <f>VLOOKUP(A876,Sales!A:N,3,FALSE)</f>
        <v>301</v>
      </c>
      <c r="R876" s="2">
        <f>VLOOKUP(A876,Sales!A:N,4,FALSE)</f>
        <v>3</v>
      </c>
      <c r="S876" s="2">
        <f>VLOOKUP(A876,Sales!A:N,5,FALSE)</f>
        <v>248</v>
      </c>
      <c r="T876" s="2">
        <f>VLOOKUP(A876,Sales!A:N,6,FALSE)</f>
        <v>22</v>
      </c>
      <c r="U876" s="2">
        <f>VLOOKUP(A876,Sales!A:N,7,FALSE)</f>
        <v>3</v>
      </c>
      <c r="V876" s="2">
        <f>VLOOKUP(A876,Sales!A:N,8,FALSE)</f>
        <v>248</v>
      </c>
      <c r="W876" s="2">
        <f>VLOOKUP(A876,Sales!A:N,9,FALSE)</f>
        <v>329</v>
      </c>
      <c r="X876" s="2">
        <f>VLOOKUP(A876,Sales!A:N,10,FALSE)</f>
        <v>6</v>
      </c>
      <c r="Y876" s="2">
        <f>VLOOKUP(A876,Sales!A:N,11,FALSE)</f>
        <v>5</v>
      </c>
      <c r="Z876" s="2">
        <f>VLOOKUP(A876,Sales!A:N,12,FALSE)</f>
        <v>1</v>
      </c>
      <c r="AA876" s="2">
        <f>VLOOKUP(A876,Sales!A:N,13,FALSE)</f>
        <v>3</v>
      </c>
      <c r="AB876" s="2">
        <f>VLOOKUP(A876,Sales!A:N,14,FALSE)</f>
        <v>8</v>
      </c>
      <c r="AC876" s="2">
        <f>VLOOKUP(A876,Campaigns!A:I,2,FALSE)</f>
        <v>1</v>
      </c>
      <c r="AD876" s="2">
        <f>VLOOKUP(A876,Campaigns!A:I,3,FALSE)</f>
        <v>0</v>
      </c>
      <c r="AE876" s="2">
        <f>VLOOKUP(A876,Campaigns!A:I,4,FALSE)</f>
        <v>0</v>
      </c>
      <c r="AF876" s="2">
        <f>VLOOKUP(A876,Campaigns!A:I,5,FALSE)</f>
        <v>0</v>
      </c>
      <c r="AG876" s="2">
        <f>VLOOKUP(A876,Campaigns!A:I,6,FALSE)</f>
        <v>0</v>
      </c>
      <c r="AH876" s="2">
        <f>VLOOKUP(A876,Campaigns!A:I,7,FALSE)</f>
        <v>0</v>
      </c>
      <c r="AI876" s="2">
        <f>VLOOKUP(A876,Campaigns!A:I,8,FALSE)</f>
        <v>1</v>
      </c>
      <c r="AJ876" s="19">
        <f>VLOOKUP(A876,Campaigns!A:I,9,FALSE)</f>
        <v>43930</v>
      </c>
    </row>
    <row r="877" spans="1:36">
      <c r="A877" s="2">
        <v>2297</v>
      </c>
      <c r="B877" s="2">
        <f>VLOOKUP(A877, Customer!A:O, 2, FALSE)</f>
        <v>146094</v>
      </c>
      <c r="C877" s="2">
        <f>VLOOKUP(A877, Customer!A:O, 3, FALSE)</f>
        <v>1</v>
      </c>
      <c r="D877" s="2">
        <f>VLOOKUP(A877, Customer!A:O, 4, FALSE)</f>
        <v>1</v>
      </c>
      <c r="E877" s="2">
        <f>VLOOKUP(A877, Customer!A:O, 5, FALSE)</f>
        <v>47</v>
      </c>
      <c r="F877" s="2">
        <f>VLOOKUP(A877, Customer!A:O, 6, FALSE)</f>
        <v>0</v>
      </c>
      <c r="G877" s="2">
        <f>VLOOKUP(A877, Customer!A:O, 7, FALSE)</f>
        <v>1</v>
      </c>
      <c r="H877" s="2">
        <f>VLOOKUP(A877, Customer!A:O, 8, FALSE)</f>
        <v>0</v>
      </c>
      <c r="I877" s="2">
        <f>VLOOKUP(A877, Customer!A:O, 9, FALSE)</f>
        <v>0</v>
      </c>
      <c r="J877" s="2">
        <f>VLOOKUP(A877, Customer!A:O, 10, FALSE)</f>
        <v>0</v>
      </c>
      <c r="K877" s="2">
        <f>VLOOKUP(A877, Customer!A:O, 11, FALSE)</f>
        <v>0</v>
      </c>
      <c r="L877" s="2">
        <f>VLOOKUP(A877, Customer!A:O, 12, FALSE)</f>
        <v>0</v>
      </c>
      <c r="M877" s="2">
        <f>VLOOKUP(A877, Customer!A:O, 13, FALSE)</f>
        <v>0</v>
      </c>
      <c r="N877" s="2">
        <f>VLOOKUP(A877, Customer!A:O, 14, FALSE)</f>
        <v>0</v>
      </c>
      <c r="O877" s="2" t="str">
        <f>VLOOKUP(A877, Customer!A:O, 15, FALSE)</f>
        <v>State-California</v>
      </c>
      <c r="P877" s="2">
        <f>VLOOKUP(A877,Sales!A:N,2,FALSE)</f>
        <v>62</v>
      </c>
      <c r="Q877">
        <f>VLOOKUP(A877,Sales!A:N,3,FALSE)</f>
        <v>38</v>
      </c>
      <c r="R877" s="2">
        <f>VLOOKUP(A877,Sales!A:N,4,FALSE)</f>
        <v>6</v>
      </c>
      <c r="S877" s="2">
        <f>VLOOKUP(A877,Sales!A:N,5,FALSE)</f>
        <v>63</v>
      </c>
      <c r="T877" s="2">
        <f>VLOOKUP(A877,Sales!A:N,6,FALSE)</f>
        <v>10</v>
      </c>
      <c r="U877" s="2">
        <f>VLOOKUP(A877,Sales!A:N,7,FALSE)</f>
        <v>6</v>
      </c>
      <c r="V877" s="2">
        <f>VLOOKUP(A877,Sales!A:N,8,FALSE)</f>
        <v>16</v>
      </c>
      <c r="W877" s="2">
        <f>VLOOKUP(A877,Sales!A:N,9,FALSE)</f>
        <v>108</v>
      </c>
      <c r="X877" s="2">
        <f>VLOOKUP(A877,Sales!A:N,10,FALSE)</f>
        <v>1</v>
      </c>
      <c r="Y877" s="2">
        <f>VLOOKUP(A877,Sales!A:N,11,FALSE)</f>
        <v>1</v>
      </c>
      <c r="Z877" s="2">
        <f>VLOOKUP(A877,Sales!A:N,12,FALSE)</f>
        <v>0</v>
      </c>
      <c r="AA877" s="2">
        <f>VLOOKUP(A877,Sales!A:N,13,FALSE)</f>
        <v>3</v>
      </c>
      <c r="AB877" s="2">
        <f>VLOOKUP(A877,Sales!A:N,14,FALSE)</f>
        <v>7</v>
      </c>
      <c r="AC877" s="2">
        <f>VLOOKUP(A877,Campaigns!A:I,2,FALSE)</f>
        <v>0</v>
      </c>
      <c r="AD877" s="2">
        <f>VLOOKUP(A877,Campaigns!A:I,3,FALSE)</f>
        <v>0</v>
      </c>
      <c r="AE877" s="2">
        <f>VLOOKUP(A877,Campaigns!A:I,4,FALSE)</f>
        <v>0</v>
      </c>
      <c r="AF877" s="2">
        <f>VLOOKUP(A877,Campaigns!A:I,5,FALSE)</f>
        <v>0</v>
      </c>
      <c r="AG877" s="2">
        <f>VLOOKUP(A877,Campaigns!A:I,6,FALSE)</f>
        <v>0</v>
      </c>
      <c r="AH877" s="2">
        <f>VLOOKUP(A877,Campaigns!A:I,7,FALSE)</f>
        <v>0</v>
      </c>
      <c r="AI877" s="2">
        <f>VLOOKUP(A877,Campaigns!A:I,8,FALSE)</f>
        <v>0</v>
      </c>
      <c r="AJ877" s="19" t="str">
        <f>VLOOKUP(A877,Campaigns!A:I,9,FALSE)</f>
        <v>11/14/2020</v>
      </c>
    </row>
    <row r="878" spans="1:36">
      <c r="A878" s="2">
        <v>1933</v>
      </c>
      <c r="B878" s="2">
        <f>VLOOKUP(A878, Customer!A:O, 2, FALSE)</f>
        <v>144051</v>
      </c>
      <c r="C878" s="2">
        <f>VLOOKUP(A878, Customer!A:O, 3, FALSE)</f>
        <v>1</v>
      </c>
      <c r="D878" s="2">
        <f>VLOOKUP(A878, Customer!A:O, 4, FALSE)</f>
        <v>1</v>
      </c>
      <c r="E878" s="2">
        <f>VLOOKUP(A878, Customer!A:O, 5, FALSE)</f>
        <v>47</v>
      </c>
      <c r="F878" s="2">
        <f>VLOOKUP(A878, Customer!A:O, 6, FALSE)</f>
        <v>1</v>
      </c>
      <c r="G878" s="2">
        <f>VLOOKUP(A878, Customer!A:O, 7, FALSE)</f>
        <v>0</v>
      </c>
      <c r="H878" s="2">
        <f>VLOOKUP(A878, Customer!A:O, 8, FALSE)</f>
        <v>0</v>
      </c>
      <c r="I878" s="2">
        <f>VLOOKUP(A878, Customer!A:O, 9, FALSE)</f>
        <v>0</v>
      </c>
      <c r="J878" s="2">
        <f>VLOOKUP(A878, Customer!A:O, 10, FALSE)</f>
        <v>0</v>
      </c>
      <c r="K878" s="2">
        <f>VLOOKUP(A878, Customer!A:O, 11, FALSE)</f>
        <v>0</v>
      </c>
      <c r="L878" s="2">
        <f>VLOOKUP(A878, Customer!A:O, 12, FALSE)</f>
        <v>0</v>
      </c>
      <c r="M878" s="2">
        <f>VLOOKUP(A878, Customer!A:O, 13, FALSE)</f>
        <v>1</v>
      </c>
      <c r="N878" s="2">
        <f>VLOOKUP(A878, Customer!A:O, 14, FALSE)</f>
        <v>0</v>
      </c>
      <c r="O878" s="2" t="str">
        <f>VLOOKUP(A878, Customer!A:O, 15, FALSE)</f>
        <v>State-Illinois</v>
      </c>
      <c r="P878" s="2">
        <f>VLOOKUP(A878,Sales!A:N,2,FALSE)</f>
        <v>20</v>
      </c>
      <c r="Q878">
        <f>VLOOKUP(A878,Sales!A:N,3,FALSE)</f>
        <v>258</v>
      </c>
      <c r="R878" s="2">
        <f>VLOOKUP(A878,Sales!A:N,4,FALSE)</f>
        <v>23</v>
      </c>
      <c r="S878" s="2">
        <f>VLOOKUP(A878,Sales!A:N,5,FALSE)</f>
        <v>190</v>
      </c>
      <c r="T878" s="2">
        <f>VLOOKUP(A878,Sales!A:N,6,FALSE)</f>
        <v>20</v>
      </c>
      <c r="U878" s="2">
        <f>VLOOKUP(A878,Sales!A:N,7,FALSE)</f>
        <v>10</v>
      </c>
      <c r="V878" s="2">
        <f>VLOOKUP(A878,Sales!A:N,8,FALSE)</f>
        <v>59</v>
      </c>
      <c r="W878" s="2">
        <f>VLOOKUP(A878,Sales!A:N,9,FALSE)</f>
        <v>441</v>
      </c>
      <c r="X878" s="2">
        <f>VLOOKUP(A878,Sales!A:N,10,FALSE)</f>
        <v>4</v>
      </c>
      <c r="Y878" s="2">
        <f>VLOOKUP(A878,Sales!A:N,11,FALSE)</f>
        <v>3</v>
      </c>
      <c r="Z878" s="2">
        <f>VLOOKUP(A878,Sales!A:N,12,FALSE)</f>
        <v>1</v>
      </c>
      <c r="AA878" s="2">
        <f>VLOOKUP(A878,Sales!A:N,13,FALSE)</f>
        <v>4</v>
      </c>
      <c r="AB878" s="2">
        <f>VLOOKUP(A878,Sales!A:N,14,FALSE)</f>
        <v>6</v>
      </c>
      <c r="AC878" s="2">
        <f>VLOOKUP(A878,Campaigns!A:I,2,FALSE)</f>
        <v>0</v>
      </c>
      <c r="AD878" s="2">
        <f>VLOOKUP(A878,Campaigns!A:I,3,FALSE)</f>
        <v>0</v>
      </c>
      <c r="AE878" s="2">
        <f>VLOOKUP(A878,Campaigns!A:I,4,FALSE)</f>
        <v>0</v>
      </c>
      <c r="AF878" s="2">
        <f>VLOOKUP(A878,Campaigns!A:I,5,FALSE)</f>
        <v>0</v>
      </c>
      <c r="AG878" s="2">
        <f>VLOOKUP(A878,Campaigns!A:I,6,FALSE)</f>
        <v>0</v>
      </c>
      <c r="AH878" s="2">
        <f>VLOOKUP(A878,Campaigns!A:I,7,FALSE)</f>
        <v>0</v>
      </c>
      <c r="AI878" s="2">
        <f>VLOOKUP(A878,Campaigns!A:I,8,FALSE)</f>
        <v>1</v>
      </c>
      <c r="AJ878" s="19">
        <f>VLOOKUP(A878,Campaigns!A:I,9,FALSE)</f>
        <v>43623</v>
      </c>
    </row>
    <row r="879" spans="1:36">
      <c r="A879" s="2">
        <v>2273</v>
      </c>
      <c r="B879" s="2">
        <f>VLOOKUP(A879, Customer!A:O, 2, FALSE)</f>
        <v>143050</v>
      </c>
      <c r="C879" s="2">
        <f>VLOOKUP(A879, Customer!A:O, 3, FALSE)</f>
        <v>1</v>
      </c>
      <c r="D879" s="2">
        <f>VLOOKUP(A879, Customer!A:O, 4, FALSE)</f>
        <v>0</v>
      </c>
      <c r="E879" s="2">
        <f>VLOOKUP(A879, Customer!A:O, 5, FALSE)</f>
        <v>47</v>
      </c>
      <c r="F879" s="2">
        <f>VLOOKUP(A879, Customer!A:O, 6, FALSE)</f>
        <v>0</v>
      </c>
      <c r="G879" s="2">
        <f>VLOOKUP(A879, Customer!A:O, 7, FALSE)</f>
        <v>1</v>
      </c>
      <c r="H879" s="2">
        <f>VLOOKUP(A879, Customer!A:O, 8, FALSE)</f>
        <v>0</v>
      </c>
      <c r="I879" s="2">
        <f>VLOOKUP(A879, Customer!A:O, 9, FALSE)</f>
        <v>0</v>
      </c>
      <c r="J879" s="2">
        <f>VLOOKUP(A879, Customer!A:O, 10, FALSE)</f>
        <v>0</v>
      </c>
      <c r="K879" s="2">
        <f>VLOOKUP(A879, Customer!A:O, 11, FALSE)</f>
        <v>0</v>
      </c>
      <c r="L879" s="2">
        <f>VLOOKUP(A879, Customer!A:O, 12, FALSE)</f>
        <v>0</v>
      </c>
      <c r="M879" s="2">
        <f>VLOOKUP(A879, Customer!A:O, 13, FALSE)</f>
        <v>0</v>
      </c>
      <c r="N879" s="2">
        <f>VLOOKUP(A879, Customer!A:O, 14, FALSE)</f>
        <v>0</v>
      </c>
      <c r="O879" s="2" t="str">
        <f>VLOOKUP(A879, Customer!A:O, 15, FALSE)</f>
        <v>State-California</v>
      </c>
      <c r="P879" s="2">
        <f>VLOOKUP(A879,Sales!A:N,2,FALSE)</f>
        <v>10</v>
      </c>
      <c r="Q879">
        <f>VLOOKUP(A879,Sales!A:N,3,FALSE)</f>
        <v>100</v>
      </c>
      <c r="R879" s="2">
        <f>VLOOKUP(A879,Sales!A:N,4,FALSE)</f>
        <v>17</v>
      </c>
      <c r="S879" s="2">
        <f>VLOOKUP(A879,Sales!A:N,5,FALSE)</f>
        <v>80</v>
      </c>
      <c r="T879" s="2">
        <f>VLOOKUP(A879,Sales!A:N,6,FALSE)</f>
        <v>20</v>
      </c>
      <c r="U879" s="2">
        <f>VLOOKUP(A879,Sales!A:N,7,FALSE)</f>
        <v>10</v>
      </c>
      <c r="V879" s="2">
        <f>VLOOKUP(A879,Sales!A:N,8,FALSE)</f>
        <v>27</v>
      </c>
      <c r="W879" s="2">
        <f>VLOOKUP(A879,Sales!A:N,9,FALSE)</f>
        <v>199</v>
      </c>
      <c r="X879" s="2">
        <f>VLOOKUP(A879,Sales!A:N,10,FALSE)</f>
        <v>2</v>
      </c>
      <c r="Y879" s="2">
        <f>VLOOKUP(A879,Sales!A:N,11,FALSE)</f>
        <v>2</v>
      </c>
      <c r="Z879" s="2">
        <f>VLOOKUP(A879,Sales!A:N,12,FALSE)</f>
        <v>0</v>
      </c>
      <c r="AA879" s="2">
        <f>VLOOKUP(A879,Sales!A:N,13,FALSE)</f>
        <v>4</v>
      </c>
      <c r="AB879" s="2">
        <f>VLOOKUP(A879,Sales!A:N,14,FALSE)</f>
        <v>5</v>
      </c>
      <c r="AC879" s="2">
        <f>VLOOKUP(A879,Campaigns!A:I,2,FALSE)</f>
        <v>0</v>
      </c>
      <c r="AD879" s="2">
        <f>VLOOKUP(A879,Campaigns!A:I,3,FALSE)</f>
        <v>0</v>
      </c>
      <c r="AE879" s="2">
        <f>VLOOKUP(A879,Campaigns!A:I,4,FALSE)</f>
        <v>0</v>
      </c>
      <c r="AF879" s="2">
        <f>VLOOKUP(A879,Campaigns!A:I,5,FALSE)</f>
        <v>0</v>
      </c>
      <c r="AG879" s="2">
        <f>VLOOKUP(A879,Campaigns!A:I,6,FALSE)</f>
        <v>0</v>
      </c>
      <c r="AH879" s="2">
        <f>VLOOKUP(A879,Campaigns!A:I,7,FALSE)</f>
        <v>0</v>
      </c>
      <c r="AI879" s="2">
        <f>VLOOKUP(A879,Campaigns!A:I,8,FALSE)</f>
        <v>0</v>
      </c>
      <c r="AJ879" s="19" t="str">
        <f>VLOOKUP(A879,Campaigns!A:I,9,FALSE)</f>
        <v>8/22/2020</v>
      </c>
    </row>
    <row r="880" spans="1:36">
      <c r="A880" s="2">
        <v>1037</v>
      </c>
      <c r="B880" s="2">
        <f>VLOOKUP(A880, Customer!A:O, 2, FALSE)</f>
        <v>142429</v>
      </c>
      <c r="C880" s="2">
        <f>VLOOKUP(A880, Customer!A:O, 3, FALSE)</f>
        <v>0</v>
      </c>
      <c r="D880" s="2">
        <f>VLOOKUP(A880, Customer!A:O, 4, FALSE)</f>
        <v>1</v>
      </c>
      <c r="E880" s="2">
        <f>VLOOKUP(A880, Customer!A:O, 5, FALSE)</f>
        <v>47</v>
      </c>
      <c r="F880" s="2">
        <f>VLOOKUP(A880, Customer!A:O, 6, FALSE)</f>
        <v>0</v>
      </c>
      <c r="G880" s="2">
        <f>VLOOKUP(A880, Customer!A:O, 7, FALSE)</f>
        <v>0</v>
      </c>
      <c r="H880" s="2">
        <f>VLOOKUP(A880, Customer!A:O, 8, FALSE)</f>
        <v>0</v>
      </c>
      <c r="I880" s="2">
        <f>VLOOKUP(A880, Customer!A:O, 9, FALSE)</f>
        <v>0</v>
      </c>
      <c r="J880" s="2">
        <f>VLOOKUP(A880, Customer!A:O, 10, FALSE)</f>
        <v>1</v>
      </c>
      <c r="K880" s="2">
        <f>VLOOKUP(A880, Customer!A:O, 11, FALSE)</f>
        <v>0</v>
      </c>
      <c r="L880" s="2">
        <f>VLOOKUP(A880, Customer!A:O, 12, FALSE)</f>
        <v>1</v>
      </c>
      <c r="M880" s="2">
        <f>VLOOKUP(A880, Customer!A:O, 13, FALSE)</f>
        <v>0</v>
      </c>
      <c r="N880" s="2">
        <f>VLOOKUP(A880, Customer!A:O, 14, FALSE)</f>
        <v>0</v>
      </c>
      <c r="O880" s="2" t="str">
        <f>VLOOKUP(A880, Customer!A:O, 15, FALSE)</f>
        <v>State-California</v>
      </c>
      <c r="P880" s="2">
        <f>VLOOKUP(A880,Sales!A:N,2,FALSE)</f>
        <v>99</v>
      </c>
      <c r="Q880">
        <f>VLOOKUP(A880,Sales!A:N,3,FALSE)</f>
        <v>185</v>
      </c>
      <c r="R880" s="2">
        <f>VLOOKUP(A880,Sales!A:N,4,FALSE)</f>
        <v>0</v>
      </c>
      <c r="S880" s="2">
        <f>VLOOKUP(A880,Sales!A:N,5,FALSE)</f>
        <v>20</v>
      </c>
      <c r="T880" s="2">
        <f>VLOOKUP(A880,Sales!A:N,6,FALSE)</f>
        <v>7</v>
      </c>
      <c r="U880" s="2">
        <f>VLOOKUP(A880,Sales!A:N,7,FALSE)</f>
        <v>0</v>
      </c>
      <c r="V880" s="2">
        <f>VLOOKUP(A880,Sales!A:N,8,FALSE)</f>
        <v>13</v>
      </c>
      <c r="W880" s="2">
        <f>VLOOKUP(A880,Sales!A:N,9,FALSE)</f>
        <v>198</v>
      </c>
      <c r="X880" s="2">
        <f>VLOOKUP(A880,Sales!A:N,10,FALSE)</f>
        <v>2</v>
      </c>
      <c r="Y880" s="2">
        <f>VLOOKUP(A880,Sales!A:N,11,FALSE)</f>
        <v>1</v>
      </c>
      <c r="Z880" s="2">
        <f>VLOOKUP(A880,Sales!A:N,12,FALSE)</f>
        <v>1</v>
      </c>
      <c r="AA880" s="2">
        <f>VLOOKUP(A880,Sales!A:N,13,FALSE)</f>
        <v>3</v>
      </c>
      <c r="AB880" s="2">
        <f>VLOOKUP(A880,Sales!A:N,14,FALSE)</f>
        <v>5</v>
      </c>
      <c r="AC880" s="2">
        <f>VLOOKUP(A880,Campaigns!A:I,2,FALSE)</f>
        <v>0</v>
      </c>
      <c r="AD880" s="2">
        <f>VLOOKUP(A880,Campaigns!A:I,3,FALSE)</f>
        <v>0</v>
      </c>
      <c r="AE880" s="2">
        <f>VLOOKUP(A880,Campaigns!A:I,4,FALSE)</f>
        <v>0</v>
      </c>
      <c r="AF880" s="2">
        <f>VLOOKUP(A880,Campaigns!A:I,5,FALSE)</f>
        <v>0</v>
      </c>
      <c r="AG880" s="2">
        <f>VLOOKUP(A880,Campaigns!A:I,6,FALSE)</f>
        <v>0</v>
      </c>
      <c r="AH880" s="2">
        <f>VLOOKUP(A880,Campaigns!A:I,7,FALSE)</f>
        <v>0</v>
      </c>
      <c r="AI880" s="2">
        <f>VLOOKUP(A880,Campaigns!A:I,8,FALSE)</f>
        <v>0</v>
      </c>
      <c r="AJ880" s="19" t="str">
        <f>VLOOKUP(A880,Campaigns!A:I,9,FALSE)</f>
        <v>7/18/2020</v>
      </c>
    </row>
    <row r="881" spans="1:36">
      <c r="A881" s="2">
        <v>1590</v>
      </c>
      <c r="B881" s="2">
        <f>VLOOKUP(A881, Customer!A:O, 2, FALSE)</f>
        <v>142429</v>
      </c>
      <c r="C881" s="2">
        <f>VLOOKUP(A881, Customer!A:O, 3, FALSE)</f>
        <v>0</v>
      </c>
      <c r="D881" s="2">
        <f>VLOOKUP(A881, Customer!A:O, 4, FALSE)</f>
        <v>1</v>
      </c>
      <c r="E881" s="2">
        <f>VLOOKUP(A881, Customer!A:O, 5, FALSE)</f>
        <v>47</v>
      </c>
      <c r="F881" s="2">
        <f>VLOOKUP(A881, Customer!A:O, 6, FALSE)</f>
        <v>0</v>
      </c>
      <c r="G881" s="2">
        <f>VLOOKUP(A881, Customer!A:O, 7, FALSE)</f>
        <v>0</v>
      </c>
      <c r="H881" s="2">
        <f>VLOOKUP(A881, Customer!A:O, 8, FALSE)</f>
        <v>0</v>
      </c>
      <c r="I881" s="2">
        <f>VLOOKUP(A881, Customer!A:O, 9, FALSE)</f>
        <v>0</v>
      </c>
      <c r="J881" s="2">
        <f>VLOOKUP(A881, Customer!A:O, 10, FALSE)</f>
        <v>1</v>
      </c>
      <c r="K881" s="2">
        <f>VLOOKUP(A881, Customer!A:O, 11, FALSE)</f>
        <v>0</v>
      </c>
      <c r="L881" s="2">
        <f>VLOOKUP(A881, Customer!A:O, 12, FALSE)</f>
        <v>1</v>
      </c>
      <c r="M881" s="2">
        <f>VLOOKUP(A881, Customer!A:O, 13, FALSE)</f>
        <v>0</v>
      </c>
      <c r="N881" s="2">
        <f>VLOOKUP(A881, Customer!A:O, 14, FALSE)</f>
        <v>0</v>
      </c>
      <c r="O881" s="2" t="str">
        <f>VLOOKUP(A881, Customer!A:O, 15, FALSE)</f>
        <v>State-Florida</v>
      </c>
      <c r="P881" s="2">
        <f>VLOOKUP(A881,Sales!A:N,2,FALSE)</f>
        <v>99</v>
      </c>
      <c r="Q881">
        <f>VLOOKUP(A881,Sales!A:N,3,FALSE)</f>
        <v>185</v>
      </c>
      <c r="R881" s="2">
        <f>VLOOKUP(A881,Sales!A:N,4,FALSE)</f>
        <v>0</v>
      </c>
      <c r="S881" s="2">
        <f>VLOOKUP(A881,Sales!A:N,5,FALSE)</f>
        <v>20</v>
      </c>
      <c r="T881" s="2">
        <f>VLOOKUP(A881,Sales!A:N,6,FALSE)</f>
        <v>7</v>
      </c>
      <c r="U881" s="2">
        <f>VLOOKUP(A881,Sales!A:N,7,FALSE)</f>
        <v>0</v>
      </c>
      <c r="V881" s="2">
        <f>VLOOKUP(A881,Sales!A:N,8,FALSE)</f>
        <v>13</v>
      </c>
      <c r="W881" s="2">
        <f>VLOOKUP(A881,Sales!A:N,9,FALSE)</f>
        <v>198</v>
      </c>
      <c r="X881" s="2">
        <f>VLOOKUP(A881,Sales!A:N,10,FALSE)</f>
        <v>2</v>
      </c>
      <c r="Y881" s="2">
        <f>VLOOKUP(A881,Sales!A:N,11,FALSE)</f>
        <v>1</v>
      </c>
      <c r="Z881" s="2">
        <f>VLOOKUP(A881,Sales!A:N,12,FALSE)</f>
        <v>1</v>
      </c>
      <c r="AA881" s="2">
        <f>VLOOKUP(A881,Sales!A:N,13,FALSE)</f>
        <v>3</v>
      </c>
      <c r="AB881" s="2">
        <f>VLOOKUP(A881,Sales!A:N,14,FALSE)</f>
        <v>5</v>
      </c>
      <c r="AC881" s="2">
        <f>VLOOKUP(A881,Campaigns!A:I,2,FALSE)</f>
        <v>0</v>
      </c>
      <c r="AD881" s="2">
        <f>VLOOKUP(A881,Campaigns!A:I,3,FALSE)</f>
        <v>0</v>
      </c>
      <c r="AE881" s="2">
        <f>VLOOKUP(A881,Campaigns!A:I,4,FALSE)</f>
        <v>0</v>
      </c>
      <c r="AF881" s="2">
        <f>VLOOKUP(A881,Campaigns!A:I,5,FALSE)</f>
        <v>0</v>
      </c>
      <c r="AG881" s="2">
        <f>VLOOKUP(A881,Campaigns!A:I,6,FALSE)</f>
        <v>0</v>
      </c>
      <c r="AH881" s="2">
        <f>VLOOKUP(A881,Campaigns!A:I,7,FALSE)</f>
        <v>0</v>
      </c>
      <c r="AI881" s="2">
        <f>VLOOKUP(A881,Campaigns!A:I,8,FALSE)</f>
        <v>0</v>
      </c>
      <c r="AJ881" s="19" t="str">
        <f>VLOOKUP(A881,Campaigns!A:I,9,FALSE)</f>
        <v>7/18/2020</v>
      </c>
    </row>
    <row r="882" spans="1:36">
      <c r="A882" s="2">
        <v>2753</v>
      </c>
      <c r="B882" s="2">
        <f>VLOOKUP(A882, Customer!A:O, 2, FALSE)</f>
        <v>139435</v>
      </c>
      <c r="C882" s="2">
        <f>VLOOKUP(A882, Customer!A:O, 3, FALSE)</f>
        <v>1</v>
      </c>
      <c r="D882" s="2">
        <f>VLOOKUP(A882, Customer!A:O, 4, FALSE)</f>
        <v>0</v>
      </c>
      <c r="E882" s="2">
        <f>VLOOKUP(A882, Customer!A:O, 5, FALSE)</f>
        <v>47</v>
      </c>
      <c r="F882" s="2">
        <f>VLOOKUP(A882, Customer!A:O, 6, FALSE)</f>
        <v>0</v>
      </c>
      <c r="G882" s="2">
        <f>VLOOKUP(A882, Customer!A:O, 7, FALSE)</f>
        <v>0</v>
      </c>
      <c r="H882" s="2">
        <f>VLOOKUP(A882, Customer!A:O, 8, FALSE)</f>
        <v>0</v>
      </c>
      <c r="I882" s="2">
        <f>VLOOKUP(A882, Customer!A:O, 9, FALSE)</f>
        <v>1</v>
      </c>
      <c r="J882" s="2">
        <f>VLOOKUP(A882, Customer!A:O, 10, FALSE)</f>
        <v>0</v>
      </c>
      <c r="K882" s="2">
        <f>VLOOKUP(A882, Customer!A:O, 11, FALSE)</f>
        <v>0</v>
      </c>
      <c r="L882" s="2">
        <f>VLOOKUP(A882, Customer!A:O, 12, FALSE)</f>
        <v>0</v>
      </c>
      <c r="M882" s="2">
        <f>VLOOKUP(A882, Customer!A:O, 13, FALSE)</f>
        <v>0</v>
      </c>
      <c r="N882" s="2">
        <f>VLOOKUP(A882, Customer!A:O, 14, FALSE)</f>
        <v>1</v>
      </c>
      <c r="O882" s="2" t="str">
        <f>VLOOKUP(A882, Customer!A:O, 15, FALSE)</f>
        <v>State-California</v>
      </c>
      <c r="P882" s="2">
        <f>VLOOKUP(A882,Sales!A:N,2,FALSE)</f>
        <v>16</v>
      </c>
      <c r="Q882">
        <f>VLOOKUP(A882,Sales!A:N,3,FALSE)</f>
        <v>251</v>
      </c>
      <c r="R882" s="2">
        <f>VLOOKUP(A882,Sales!A:N,4,FALSE)</f>
        <v>0</v>
      </c>
      <c r="S882" s="2">
        <f>VLOOKUP(A882,Sales!A:N,5,FALSE)</f>
        <v>64</v>
      </c>
      <c r="T882" s="2">
        <f>VLOOKUP(A882,Sales!A:N,6,FALSE)</f>
        <v>0</v>
      </c>
      <c r="U882" s="2">
        <f>VLOOKUP(A882,Sales!A:N,7,FALSE)</f>
        <v>0</v>
      </c>
      <c r="V882" s="2">
        <f>VLOOKUP(A882,Sales!A:N,8,FALSE)</f>
        <v>46</v>
      </c>
      <c r="W882" s="2">
        <f>VLOOKUP(A882,Sales!A:N,9,FALSE)</f>
        <v>269</v>
      </c>
      <c r="X882" s="2">
        <f>VLOOKUP(A882,Sales!A:N,10,FALSE)</f>
        <v>1</v>
      </c>
      <c r="Y882" s="2">
        <f>VLOOKUP(A882,Sales!A:N,11,FALSE)</f>
        <v>3</v>
      </c>
      <c r="Z882" s="2">
        <f>VLOOKUP(A882,Sales!A:N,12,FALSE)</f>
        <v>1</v>
      </c>
      <c r="AA882" s="2">
        <f>VLOOKUP(A882,Sales!A:N,13,FALSE)</f>
        <v>2</v>
      </c>
      <c r="AB882" s="2">
        <f>VLOOKUP(A882,Sales!A:N,14,FALSE)</f>
        <v>7</v>
      </c>
      <c r="AC882" s="2">
        <f>VLOOKUP(A882,Campaigns!A:I,2,FALSE)</f>
        <v>0</v>
      </c>
      <c r="AD882" s="2">
        <f>VLOOKUP(A882,Campaigns!A:I,3,FALSE)</f>
        <v>0</v>
      </c>
      <c r="AE882" s="2">
        <f>VLOOKUP(A882,Campaigns!A:I,4,FALSE)</f>
        <v>0</v>
      </c>
      <c r="AF882" s="2">
        <f>VLOOKUP(A882,Campaigns!A:I,5,FALSE)</f>
        <v>0</v>
      </c>
      <c r="AG882" s="2">
        <f>VLOOKUP(A882,Campaigns!A:I,6,FALSE)</f>
        <v>0</v>
      </c>
      <c r="AH882" s="2">
        <f>VLOOKUP(A882,Campaigns!A:I,7,FALSE)</f>
        <v>0</v>
      </c>
      <c r="AI882" s="2">
        <f>VLOOKUP(A882,Campaigns!A:I,8,FALSE)</f>
        <v>0</v>
      </c>
      <c r="AJ882" s="19">
        <f>VLOOKUP(A882,Campaigns!A:I,9,FALSE)</f>
        <v>44136</v>
      </c>
    </row>
    <row r="883" spans="1:36">
      <c r="A883" s="2">
        <v>1464</v>
      </c>
      <c r="B883" s="2">
        <f>VLOOKUP(A883, Customer!A:O, 2, FALSE)</f>
        <v>138961</v>
      </c>
      <c r="C883" s="2">
        <f>VLOOKUP(A883, Customer!A:O, 3, FALSE)</f>
        <v>1</v>
      </c>
      <c r="D883" s="2">
        <f>VLOOKUP(A883, Customer!A:O, 4, FALSE)</f>
        <v>0</v>
      </c>
      <c r="E883" s="2">
        <f>VLOOKUP(A883, Customer!A:O, 5, FALSE)</f>
        <v>47</v>
      </c>
      <c r="F883" s="2">
        <f>VLOOKUP(A883, Customer!A:O, 6, FALSE)</f>
        <v>0</v>
      </c>
      <c r="G883" s="2">
        <f>VLOOKUP(A883, Customer!A:O, 7, FALSE)</f>
        <v>1</v>
      </c>
      <c r="H883" s="2">
        <f>VLOOKUP(A883, Customer!A:O, 8, FALSE)</f>
        <v>0</v>
      </c>
      <c r="I883" s="2">
        <f>VLOOKUP(A883, Customer!A:O, 9, FALSE)</f>
        <v>0</v>
      </c>
      <c r="J883" s="2">
        <f>VLOOKUP(A883, Customer!A:O, 10, FALSE)</f>
        <v>0</v>
      </c>
      <c r="K883" s="2">
        <f>VLOOKUP(A883, Customer!A:O, 11, FALSE)</f>
        <v>0</v>
      </c>
      <c r="L883" s="2">
        <f>VLOOKUP(A883, Customer!A:O, 12, FALSE)</f>
        <v>0</v>
      </c>
      <c r="M883" s="2">
        <f>VLOOKUP(A883, Customer!A:O, 13, FALSE)</f>
        <v>1</v>
      </c>
      <c r="N883" s="2">
        <f>VLOOKUP(A883, Customer!A:O, 14, FALSE)</f>
        <v>0</v>
      </c>
      <c r="O883" s="2" t="str">
        <f>VLOOKUP(A883, Customer!A:O, 15, FALSE)</f>
        <v>State-Florida</v>
      </c>
      <c r="P883" s="2">
        <f>VLOOKUP(A883,Sales!A:N,2,FALSE)</f>
        <v>60</v>
      </c>
      <c r="Q883">
        <f>VLOOKUP(A883,Sales!A:N,3,FALSE)</f>
        <v>68</v>
      </c>
      <c r="R883" s="2">
        <f>VLOOKUP(A883,Sales!A:N,4,FALSE)</f>
        <v>25</v>
      </c>
      <c r="S883" s="2">
        <f>VLOOKUP(A883,Sales!A:N,5,FALSE)</f>
        <v>68</v>
      </c>
      <c r="T883" s="2">
        <f>VLOOKUP(A883,Sales!A:N,6,FALSE)</f>
        <v>0</v>
      </c>
      <c r="U883" s="2">
        <f>VLOOKUP(A883,Sales!A:N,7,FALSE)</f>
        <v>4</v>
      </c>
      <c r="V883" s="2">
        <f>VLOOKUP(A883,Sales!A:N,8,FALSE)</f>
        <v>86</v>
      </c>
      <c r="W883" s="2">
        <f>VLOOKUP(A883,Sales!A:N,9,FALSE)</f>
        <v>78</v>
      </c>
      <c r="X883" s="2">
        <f>VLOOKUP(A883,Sales!A:N,10,FALSE)</f>
        <v>1</v>
      </c>
      <c r="Y883" s="2">
        <f>VLOOKUP(A883,Sales!A:N,11,FALSE)</f>
        <v>2</v>
      </c>
      <c r="Z883" s="2">
        <f>VLOOKUP(A883,Sales!A:N,12,FALSE)</f>
        <v>1</v>
      </c>
      <c r="AA883" s="2">
        <f>VLOOKUP(A883,Sales!A:N,13,FALSE)</f>
        <v>2</v>
      </c>
      <c r="AB883" s="2">
        <f>VLOOKUP(A883,Sales!A:N,14,FALSE)</f>
        <v>7</v>
      </c>
      <c r="AC883" s="2">
        <f>VLOOKUP(A883,Campaigns!A:I,2,FALSE)</f>
        <v>0</v>
      </c>
      <c r="AD883" s="2">
        <f>VLOOKUP(A883,Campaigns!A:I,3,FALSE)</f>
        <v>0</v>
      </c>
      <c r="AE883" s="2">
        <f>VLOOKUP(A883,Campaigns!A:I,4,FALSE)</f>
        <v>0</v>
      </c>
      <c r="AF883" s="2">
        <f>VLOOKUP(A883,Campaigns!A:I,5,FALSE)</f>
        <v>0</v>
      </c>
      <c r="AG883" s="2">
        <f>VLOOKUP(A883,Campaigns!A:I,6,FALSE)</f>
        <v>0</v>
      </c>
      <c r="AH883" s="2">
        <f>VLOOKUP(A883,Campaigns!A:I,7,FALSE)</f>
        <v>0</v>
      </c>
      <c r="AI883" s="2">
        <f>VLOOKUP(A883,Campaigns!A:I,8,FALSE)</f>
        <v>0</v>
      </c>
      <c r="AJ883" s="19">
        <f>VLOOKUP(A883,Campaigns!A:I,9,FALSE)</f>
        <v>43957</v>
      </c>
    </row>
    <row r="884" spans="1:36">
      <c r="A884" s="2">
        <v>1837</v>
      </c>
      <c r="B884" s="2">
        <f>VLOOKUP(A884, Customer!A:O, 2, FALSE)</f>
        <v>138576</v>
      </c>
      <c r="C884" s="2">
        <f>VLOOKUP(A884, Customer!A:O, 3, FALSE)</f>
        <v>0</v>
      </c>
      <c r="D884" s="2">
        <f>VLOOKUP(A884, Customer!A:O, 4, FALSE)</f>
        <v>1</v>
      </c>
      <c r="E884" s="2">
        <f>VLOOKUP(A884, Customer!A:O, 5, FALSE)</f>
        <v>47</v>
      </c>
      <c r="F884" s="2">
        <f>VLOOKUP(A884, Customer!A:O, 6, FALSE)</f>
        <v>0</v>
      </c>
      <c r="G884" s="2">
        <f>VLOOKUP(A884, Customer!A:O, 7, FALSE)</f>
        <v>1</v>
      </c>
      <c r="H884" s="2">
        <f>VLOOKUP(A884, Customer!A:O, 8, FALSE)</f>
        <v>0</v>
      </c>
      <c r="I884" s="2">
        <f>VLOOKUP(A884, Customer!A:O, 9, FALSE)</f>
        <v>0</v>
      </c>
      <c r="J884" s="2">
        <f>VLOOKUP(A884, Customer!A:O, 10, FALSE)</f>
        <v>0</v>
      </c>
      <c r="K884" s="2">
        <f>VLOOKUP(A884, Customer!A:O, 11, FALSE)</f>
        <v>0</v>
      </c>
      <c r="L884" s="2">
        <f>VLOOKUP(A884, Customer!A:O, 12, FALSE)</f>
        <v>0</v>
      </c>
      <c r="M884" s="2">
        <f>VLOOKUP(A884, Customer!A:O, 13, FALSE)</f>
        <v>1</v>
      </c>
      <c r="N884" s="2">
        <f>VLOOKUP(A884, Customer!A:O, 14, FALSE)</f>
        <v>0</v>
      </c>
      <c r="O884" s="2" t="str">
        <f>VLOOKUP(A884, Customer!A:O, 15, FALSE)</f>
        <v>State-Illinois</v>
      </c>
      <c r="P884" s="2">
        <f>VLOOKUP(A884,Sales!A:N,2,FALSE)</f>
        <v>2</v>
      </c>
      <c r="Q884">
        <f>VLOOKUP(A884,Sales!A:N,3,FALSE)</f>
        <v>122</v>
      </c>
      <c r="R884" s="2">
        <f>VLOOKUP(A884,Sales!A:N,4,FALSE)</f>
        <v>0</v>
      </c>
      <c r="S884" s="2">
        <f>VLOOKUP(A884,Sales!A:N,5,FALSE)</f>
        <v>25</v>
      </c>
      <c r="T884" s="2">
        <f>VLOOKUP(A884,Sales!A:N,6,FALSE)</f>
        <v>0</v>
      </c>
      <c r="U884" s="2">
        <f>VLOOKUP(A884,Sales!A:N,7,FALSE)</f>
        <v>0</v>
      </c>
      <c r="V884" s="2">
        <f>VLOOKUP(A884,Sales!A:N,8,FALSE)</f>
        <v>0</v>
      </c>
      <c r="W884" s="2">
        <f>VLOOKUP(A884,Sales!A:N,9,FALSE)</f>
        <v>147</v>
      </c>
      <c r="X884" s="2">
        <f>VLOOKUP(A884,Sales!A:N,10,FALSE)</f>
        <v>1</v>
      </c>
      <c r="Y884" s="2">
        <f>VLOOKUP(A884,Sales!A:N,11,FALSE)</f>
        <v>1</v>
      </c>
      <c r="Z884" s="2">
        <f>VLOOKUP(A884,Sales!A:N,12,FALSE)</f>
        <v>0</v>
      </c>
      <c r="AA884" s="2">
        <f>VLOOKUP(A884,Sales!A:N,13,FALSE)</f>
        <v>3</v>
      </c>
      <c r="AB884" s="2">
        <f>VLOOKUP(A884,Sales!A:N,14,FALSE)</f>
        <v>7</v>
      </c>
      <c r="AC884" s="2">
        <f>VLOOKUP(A884,Campaigns!A:I,2,FALSE)</f>
        <v>0</v>
      </c>
      <c r="AD884" s="2">
        <f>VLOOKUP(A884,Campaigns!A:I,3,FALSE)</f>
        <v>0</v>
      </c>
      <c r="AE884" s="2">
        <f>VLOOKUP(A884,Campaigns!A:I,4,FALSE)</f>
        <v>0</v>
      </c>
      <c r="AF884" s="2">
        <f>VLOOKUP(A884,Campaigns!A:I,5,FALSE)</f>
        <v>0</v>
      </c>
      <c r="AG884" s="2">
        <f>VLOOKUP(A884,Campaigns!A:I,6,FALSE)</f>
        <v>0</v>
      </c>
      <c r="AH884" s="2">
        <f>VLOOKUP(A884,Campaigns!A:I,7,FALSE)</f>
        <v>0</v>
      </c>
      <c r="AI884" s="2">
        <f>VLOOKUP(A884,Campaigns!A:I,8,FALSE)</f>
        <v>0</v>
      </c>
      <c r="AJ884" s="19">
        <f>VLOOKUP(A884,Campaigns!A:I,9,FALSE)</f>
        <v>44051</v>
      </c>
    </row>
    <row r="885" spans="1:36">
      <c r="A885" s="2">
        <v>2347</v>
      </c>
      <c r="B885" s="2">
        <f>VLOOKUP(A885, Customer!A:O, 2, FALSE)</f>
        <v>137971</v>
      </c>
      <c r="C885" s="2">
        <f>VLOOKUP(A885, Customer!A:O, 3, FALSE)</f>
        <v>1</v>
      </c>
      <c r="D885" s="2">
        <f>VLOOKUP(A885, Customer!A:O, 4, FALSE)</f>
        <v>0</v>
      </c>
      <c r="E885" s="2">
        <f>VLOOKUP(A885, Customer!A:O, 5, FALSE)</f>
        <v>47</v>
      </c>
      <c r="F885" s="2">
        <f>VLOOKUP(A885, Customer!A:O, 6, FALSE)</f>
        <v>0</v>
      </c>
      <c r="G885" s="2">
        <f>VLOOKUP(A885, Customer!A:O, 7, FALSE)</f>
        <v>1</v>
      </c>
      <c r="H885" s="2">
        <f>VLOOKUP(A885, Customer!A:O, 8, FALSE)</f>
        <v>0</v>
      </c>
      <c r="I885" s="2">
        <f>VLOOKUP(A885, Customer!A:O, 9, FALSE)</f>
        <v>0</v>
      </c>
      <c r="J885" s="2">
        <f>VLOOKUP(A885, Customer!A:O, 10, FALSE)</f>
        <v>0</v>
      </c>
      <c r="K885" s="2">
        <f>VLOOKUP(A885, Customer!A:O, 11, FALSE)</f>
        <v>0</v>
      </c>
      <c r="L885" s="2">
        <f>VLOOKUP(A885, Customer!A:O, 12, FALSE)</f>
        <v>1</v>
      </c>
      <c r="M885" s="2">
        <f>VLOOKUP(A885, Customer!A:O, 13, FALSE)</f>
        <v>0</v>
      </c>
      <c r="N885" s="2">
        <f>VLOOKUP(A885, Customer!A:O, 14, FALSE)</f>
        <v>0</v>
      </c>
      <c r="O885" s="2" t="str">
        <f>VLOOKUP(A885, Customer!A:O, 15, FALSE)</f>
        <v>State-Illinois</v>
      </c>
      <c r="P885" s="2">
        <f>VLOOKUP(A885,Sales!A:N,2,FALSE)</f>
        <v>97</v>
      </c>
      <c r="Q885">
        <f>VLOOKUP(A885,Sales!A:N,3,FALSE)</f>
        <v>18</v>
      </c>
      <c r="R885" s="2">
        <f>VLOOKUP(A885,Sales!A:N,4,FALSE)</f>
        <v>15</v>
      </c>
      <c r="S885" s="2">
        <f>VLOOKUP(A885,Sales!A:N,5,FALSE)</f>
        <v>36</v>
      </c>
      <c r="T885" s="2">
        <f>VLOOKUP(A885,Sales!A:N,6,FALSE)</f>
        <v>7</v>
      </c>
      <c r="U885" s="2">
        <f>VLOOKUP(A885,Sales!A:N,7,FALSE)</f>
        <v>7</v>
      </c>
      <c r="V885" s="2">
        <f>VLOOKUP(A885,Sales!A:N,8,FALSE)</f>
        <v>25</v>
      </c>
      <c r="W885" s="2">
        <f>VLOOKUP(A885,Sales!A:N,9,FALSE)</f>
        <v>58</v>
      </c>
      <c r="X885" s="2">
        <f>VLOOKUP(A885,Sales!A:N,10,FALSE)</f>
        <v>1</v>
      </c>
      <c r="Y885" s="2">
        <f>VLOOKUP(A885,Sales!A:N,11,FALSE)</f>
        <v>1</v>
      </c>
      <c r="Z885" s="2">
        <f>VLOOKUP(A885,Sales!A:N,12,FALSE)</f>
        <v>0</v>
      </c>
      <c r="AA885" s="2">
        <f>VLOOKUP(A885,Sales!A:N,13,FALSE)</f>
        <v>3</v>
      </c>
      <c r="AB885" s="2">
        <f>VLOOKUP(A885,Sales!A:N,14,FALSE)</f>
        <v>8</v>
      </c>
      <c r="AC885" s="2">
        <f>VLOOKUP(A885,Campaigns!A:I,2,FALSE)</f>
        <v>0</v>
      </c>
      <c r="AD885" s="2">
        <f>VLOOKUP(A885,Campaigns!A:I,3,FALSE)</f>
        <v>0</v>
      </c>
      <c r="AE885" s="2">
        <f>VLOOKUP(A885,Campaigns!A:I,4,FALSE)</f>
        <v>0</v>
      </c>
      <c r="AF885" s="2">
        <f>VLOOKUP(A885,Campaigns!A:I,5,FALSE)</f>
        <v>0</v>
      </c>
      <c r="AG885" s="2">
        <f>VLOOKUP(A885,Campaigns!A:I,6,FALSE)</f>
        <v>0</v>
      </c>
      <c r="AH885" s="2">
        <f>VLOOKUP(A885,Campaigns!A:I,7,FALSE)</f>
        <v>0</v>
      </c>
      <c r="AI885" s="2">
        <f>VLOOKUP(A885,Campaigns!A:I,8,FALSE)</f>
        <v>0</v>
      </c>
      <c r="AJ885" s="19">
        <f>VLOOKUP(A885,Campaigns!A:I,9,FALSE)</f>
        <v>43835</v>
      </c>
    </row>
    <row r="886" spans="1:36">
      <c r="A886" s="2">
        <v>1404</v>
      </c>
      <c r="B886" s="2">
        <f>VLOOKUP(A886, Customer!A:O, 2, FALSE)</f>
        <v>137401</v>
      </c>
      <c r="C886" s="2">
        <f>VLOOKUP(A886, Customer!A:O, 3, FALSE)</f>
        <v>1</v>
      </c>
      <c r="D886" s="2">
        <f>VLOOKUP(A886, Customer!A:O, 4, FALSE)</f>
        <v>0</v>
      </c>
      <c r="E886" s="2">
        <f>VLOOKUP(A886, Customer!A:O, 5, FALSE)</f>
        <v>47</v>
      </c>
      <c r="F886" s="2">
        <f>VLOOKUP(A886, Customer!A:O, 6, FALSE)</f>
        <v>0</v>
      </c>
      <c r="G886" s="2">
        <f>VLOOKUP(A886, Customer!A:O, 7, FALSE)</f>
        <v>1</v>
      </c>
      <c r="H886" s="2">
        <f>VLOOKUP(A886, Customer!A:O, 8, FALSE)</f>
        <v>0</v>
      </c>
      <c r="I886" s="2">
        <f>VLOOKUP(A886, Customer!A:O, 9, FALSE)</f>
        <v>0</v>
      </c>
      <c r="J886" s="2">
        <f>VLOOKUP(A886, Customer!A:O, 10, FALSE)</f>
        <v>0</v>
      </c>
      <c r="K886" s="2">
        <f>VLOOKUP(A886, Customer!A:O, 11, FALSE)</f>
        <v>0</v>
      </c>
      <c r="L886" s="2">
        <f>VLOOKUP(A886, Customer!A:O, 12, FALSE)</f>
        <v>0</v>
      </c>
      <c r="M886" s="2">
        <f>VLOOKUP(A886, Customer!A:O, 13, FALSE)</f>
        <v>0</v>
      </c>
      <c r="N886" s="2">
        <f>VLOOKUP(A886, Customer!A:O, 14, FALSE)</f>
        <v>1</v>
      </c>
      <c r="O886" s="2" t="str">
        <f>VLOOKUP(A886, Customer!A:O, 15, FALSE)</f>
        <v>State-Florida</v>
      </c>
      <c r="P886" s="2">
        <f>VLOOKUP(A886,Sales!A:N,2,FALSE)</f>
        <v>14</v>
      </c>
      <c r="Q886">
        <f>VLOOKUP(A886,Sales!A:N,3,FALSE)</f>
        <v>70</v>
      </c>
      <c r="R886" s="2">
        <f>VLOOKUP(A886,Sales!A:N,4,FALSE)</f>
        <v>11</v>
      </c>
      <c r="S886" s="2">
        <f>VLOOKUP(A886,Sales!A:N,5,FALSE)</f>
        <v>70</v>
      </c>
      <c r="T886" s="2">
        <f>VLOOKUP(A886,Sales!A:N,6,FALSE)</f>
        <v>11</v>
      </c>
      <c r="U886" s="2">
        <f>VLOOKUP(A886,Sales!A:N,7,FALSE)</f>
        <v>4</v>
      </c>
      <c r="V886" s="2">
        <f>VLOOKUP(A886,Sales!A:N,8,FALSE)</f>
        <v>11</v>
      </c>
      <c r="W886" s="2">
        <f>VLOOKUP(A886,Sales!A:N,9,FALSE)</f>
        <v>154</v>
      </c>
      <c r="X886" s="2">
        <f>VLOOKUP(A886,Sales!A:N,10,FALSE)</f>
        <v>2</v>
      </c>
      <c r="Y886" s="2">
        <f>VLOOKUP(A886,Sales!A:N,11,FALSE)</f>
        <v>2</v>
      </c>
      <c r="Z886" s="2">
        <f>VLOOKUP(A886,Sales!A:N,12,FALSE)</f>
        <v>0</v>
      </c>
      <c r="AA886" s="2">
        <f>VLOOKUP(A886,Sales!A:N,13,FALSE)</f>
        <v>3</v>
      </c>
      <c r="AB886" s="2">
        <f>VLOOKUP(A886,Sales!A:N,14,FALSE)</f>
        <v>7</v>
      </c>
      <c r="AC886" s="2">
        <f>VLOOKUP(A886,Campaigns!A:I,2,FALSE)</f>
        <v>0</v>
      </c>
      <c r="AD886" s="2">
        <f>VLOOKUP(A886,Campaigns!A:I,3,FALSE)</f>
        <v>0</v>
      </c>
      <c r="AE886" s="2">
        <f>VLOOKUP(A886,Campaigns!A:I,4,FALSE)</f>
        <v>0</v>
      </c>
      <c r="AF886" s="2">
        <f>VLOOKUP(A886,Campaigns!A:I,5,FALSE)</f>
        <v>0</v>
      </c>
      <c r="AG886" s="2">
        <f>VLOOKUP(A886,Campaigns!A:I,6,FALSE)</f>
        <v>0</v>
      </c>
      <c r="AH886" s="2">
        <f>VLOOKUP(A886,Campaigns!A:I,7,FALSE)</f>
        <v>0</v>
      </c>
      <c r="AI886" s="2">
        <f>VLOOKUP(A886,Campaigns!A:I,8,FALSE)</f>
        <v>0</v>
      </c>
      <c r="AJ886" s="19">
        <f>VLOOKUP(A886,Campaigns!A:I,9,FALSE)</f>
        <v>44114</v>
      </c>
    </row>
    <row r="887" spans="1:36">
      <c r="A887" s="2">
        <v>2499</v>
      </c>
      <c r="B887" s="2">
        <f>VLOOKUP(A887, Customer!A:O, 2, FALSE)</f>
        <v>137401</v>
      </c>
      <c r="C887" s="2">
        <f>VLOOKUP(A887, Customer!A:O, 3, FALSE)</f>
        <v>1</v>
      </c>
      <c r="D887" s="2">
        <f>VLOOKUP(A887, Customer!A:O, 4, FALSE)</f>
        <v>0</v>
      </c>
      <c r="E887" s="2">
        <f>VLOOKUP(A887, Customer!A:O, 5, FALSE)</f>
        <v>47</v>
      </c>
      <c r="F887" s="2">
        <f>VLOOKUP(A887, Customer!A:O, 6, FALSE)</f>
        <v>0</v>
      </c>
      <c r="G887" s="2">
        <f>VLOOKUP(A887, Customer!A:O, 7, FALSE)</f>
        <v>1</v>
      </c>
      <c r="H887" s="2">
        <f>VLOOKUP(A887, Customer!A:O, 8, FALSE)</f>
        <v>0</v>
      </c>
      <c r="I887" s="2">
        <f>VLOOKUP(A887, Customer!A:O, 9, FALSE)</f>
        <v>0</v>
      </c>
      <c r="J887" s="2">
        <f>VLOOKUP(A887, Customer!A:O, 10, FALSE)</f>
        <v>0</v>
      </c>
      <c r="K887" s="2">
        <f>VLOOKUP(A887, Customer!A:O, 11, FALSE)</f>
        <v>0</v>
      </c>
      <c r="L887" s="2">
        <f>VLOOKUP(A887, Customer!A:O, 12, FALSE)</f>
        <v>0</v>
      </c>
      <c r="M887" s="2">
        <f>VLOOKUP(A887, Customer!A:O, 13, FALSE)</f>
        <v>0</v>
      </c>
      <c r="N887" s="2">
        <f>VLOOKUP(A887, Customer!A:O, 14, FALSE)</f>
        <v>1</v>
      </c>
      <c r="O887" s="2" t="str">
        <f>VLOOKUP(A887, Customer!A:O, 15, FALSE)</f>
        <v>State-Texas</v>
      </c>
      <c r="P887" s="2">
        <f>VLOOKUP(A887,Sales!A:N,2,FALSE)</f>
        <v>14</v>
      </c>
      <c r="Q887">
        <f>VLOOKUP(A887,Sales!A:N,3,FALSE)</f>
        <v>70</v>
      </c>
      <c r="R887" s="2">
        <f>VLOOKUP(A887,Sales!A:N,4,FALSE)</f>
        <v>11</v>
      </c>
      <c r="S887" s="2">
        <f>VLOOKUP(A887,Sales!A:N,5,FALSE)</f>
        <v>70</v>
      </c>
      <c r="T887" s="2">
        <f>VLOOKUP(A887,Sales!A:N,6,FALSE)</f>
        <v>11</v>
      </c>
      <c r="U887" s="2">
        <f>VLOOKUP(A887,Sales!A:N,7,FALSE)</f>
        <v>4</v>
      </c>
      <c r="V887" s="2">
        <f>VLOOKUP(A887,Sales!A:N,8,FALSE)</f>
        <v>11</v>
      </c>
      <c r="W887" s="2">
        <f>VLOOKUP(A887,Sales!A:N,9,FALSE)</f>
        <v>154</v>
      </c>
      <c r="X887" s="2">
        <f>VLOOKUP(A887,Sales!A:N,10,FALSE)</f>
        <v>2</v>
      </c>
      <c r="Y887" s="2">
        <f>VLOOKUP(A887,Sales!A:N,11,FALSE)</f>
        <v>2</v>
      </c>
      <c r="Z887" s="2">
        <f>VLOOKUP(A887,Sales!A:N,12,FALSE)</f>
        <v>0</v>
      </c>
      <c r="AA887" s="2">
        <f>VLOOKUP(A887,Sales!A:N,13,FALSE)</f>
        <v>3</v>
      </c>
      <c r="AB887" s="2">
        <f>VLOOKUP(A887,Sales!A:N,14,FALSE)</f>
        <v>7</v>
      </c>
      <c r="AC887" s="2">
        <f>VLOOKUP(A887,Campaigns!A:I,2,FALSE)</f>
        <v>0</v>
      </c>
      <c r="AD887" s="2">
        <f>VLOOKUP(A887,Campaigns!A:I,3,FALSE)</f>
        <v>0</v>
      </c>
      <c r="AE887" s="2">
        <f>VLOOKUP(A887,Campaigns!A:I,4,FALSE)</f>
        <v>0</v>
      </c>
      <c r="AF887" s="2">
        <f>VLOOKUP(A887,Campaigns!A:I,5,FALSE)</f>
        <v>0</v>
      </c>
      <c r="AG887" s="2">
        <f>VLOOKUP(A887,Campaigns!A:I,6,FALSE)</f>
        <v>0</v>
      </c>
      <c r="AH887" s="2">
        <f>VLOOKUP(A887,Campaigns!A:I,7,FALSE)</f>
        <v>0</v>
      </c>
      <c r="AI887" s="2">
        <f>VLOOKUP(A887,Campaigns!A:I,8,FALSE)</f>
        <v>0</v>
      </c>
      <c r="AJ887" s="19">
        <f>VLOOKUP(A887,Campaigns!A:I,9,FALSE)</f>
        <v>44114</v>
      </c>
    </row>
    <row r="888" spans="1:36">
      <c r="A888" s="2">
        <v>1128</v>
      </c>
      <c r="B888" s="2">
        <f>VLOOKUP(A888, Customer!A:O, 2, FALSE)</f>
        <v>135860</v>
      </c>
      <c r="C888" s="2">
        <f>VLOOKUP(A888, Customer!A:O, 3, FALSE)</f>
        <v>1</v>
      </c>
      <c r="D888" s="2">
        <f>VLOOKUP(A888, Customer!A:O, 4, FALSE)</f>
        <v>1</v>
      </c>
      <c r="E888" s="2">
        <f>VLOOKUP(A888, Customer!A:O, 5, FALSE)</f>
        <v>47</v>
      </c>
      <c r="F888" s="2">
        <f>VLOOKUP(A888, Customer!A:O, 6, FALSE)</f>
        <v>0</v>
      </c>
      <c r="G888" s="2">
        <f>VLOOKUP(A888, Customer!A:O, 7, FALSE)</f>
        <v>0</v>
      </c>
      <c r="H888" s="2">
        <f>VLOOKUP(A888, Customer!A:O, 8, FALSE)</f>
        <v>1</v>
      </c>
      <c r="I888" s="2">
        <f>VLOOKUP(A888, Customer!A:O, 9, FALSE)</f>
        <v>0</v>
      </c>
      <c r="J888" s="2">
        <f>VLOOKUP(A888, Customer!A:O, 10, FALSE)</f>
        <v>0</v>
      </c>
      <c r="K888" s="2">
        <f>VLOOKUP(A888, Customer!A:O, 11, FALSE)</f>
        <v>0</v>
      </c>
      <c r="L888" s="2">
        <f>VLOOKUP(A888, Customer!A:O, 12, FALSE)</f>
        <v>0</v>
      </c>
      <c r="M888" s="2">
        <f>VLOOKUP(A888, Customer!A:O, 13, FALSE)</f>
        <v>0</v>
      </c>
      <c r="N888" s="2">
        <f>VLOOKUP(A888, Customer!A:O, 14, FALSE)</f>
        <v>1</v>
      </c>
      <c r="O888" s="2" t="str">
        <f>VLOOKUP(A888, Customer!A:O, 15, FALSE)</f>
        <v>State-Florida</v>
      </c>
      <c r="P888" s="2">
        <f>VLOOKUP(A888,Sales!A:N,2,FALSE)</f>
        <v>37</v>
      </c>
      <c r="Q888">
        <f>VLOOKUP(A888,Sales!A:N,3,FALSE)</f>
        <v>57</v>
      </c>
      <c r="R888" s="2">
        <f>VLOOKUP(A888,Sales!A:N,4,FALSE)</f>
        <v>0</v>
      </c>
      <c r="S888" s="2">
        <f>VLOOKUP(A888,Sales!A:N,5,FALSE)</f>
        <v>30</v>
      </c>
      <c r="T888" s="2">
        <f>VLOOKUP(A888,Sales!A:N,6,FALSE)</f>
        <v>15</v>
      </c>
      <c r="U888" s="2">
        <f>VLOOKUP(A888,Sales!A:N,7,FALSE)</f>
        <v>8</v>
      </c>
      <c r="V888" s="2">
        <f>VLOOKUP(A888,Sales!A:N,8,FALSE)</f>
        <v>76</v>
      </c>
      <c r="W888" s="2">
        <f>VLOOKUP(A888,Sales!A:N,9,FALSE)</f>
        <v>34</v>
      </c>
      <c r="X888" s="2">
        <f>VLOOKUP(A888,Sales!A:N,10,FALSE)</f>
        <v>2</v>
      </c>
      <c r="Y888" s="2">
        <f>VLOOKUP(A888,Sales!A:N,11,FALSE)</f>
        <v>1</v>
      </c>
      <c r="Z888" s="2">
        <f>VLOOKUP(A888,Sales!A:N,12,FALSE)</f>
        <v>1</v>
      </c>
      <c r="AA888" s="2">
        <f>VLOOKUP(A888,Sales!A:N,13,FALSE)</f>
        <v>2</v>
      </c>
      <c r="AB888" s="2">
        <f>VLOOKUP(A888,Sales!A:N,14,FALSE)</f>
        <v>5</v>
      </c>
      <c r="AC888" s="2">
        <f>VLOOKUP(A888,Campaigns!A:I,2,FALSE)</f>
        <v>1</v>
      </c>
      <c r="AD888" s="2">
        <f>VLOOKUP(A888,Campaigns!A:I,3,FALSE)</f>
        <v>0</v>
      </c>
      <c r="AE888" s="2">
        <f>VLOOKUP(A888,Campaigns!A:I,4,FALSE)</f>
        <v>0</v>
      </c>
      <c r="AF888" s="2">
        <f>VLOOKUP(A888,Campaigns!A:I,5,FALSE)</f>
        <v>0</v>
      </c>
      <c r="AG888" s="2">
        <f>VLOOKUP(A888,Campaigns!A:I,6,FALSE)</f>
        <v>0</v>
      </c>
      <c r="AH888" s="2">
        <f>VLOOKUP(A888,Campaigns!A:I,7,FALSE)</f>
        <v>0</v>
      </c>
      <c r="AI888" s="2">
        <f>VLOOKUP(A888,Campaigns!A:I,8,FALSE)</f>
        <v>1</v>
      </c>
      <c r="AJ888" s="19" t="str">
        <f>VLOOKUP(A888,Campaigns!A:I,9,FALSE)</f>
        <v>10/23/2020</v>
      </c>
    </row>
    <row r="889" spans="1:36">
      <c r="A889" s="2">
        <v>2044</v>
      </c>
      <c r="B889" s="2">
        <f>VLOOKUP(A889, Customer!A:O, 2, FALSE)</f>
        <v>135860</v>
      </c>
      <c r="C889" s="2">
        <f>VLOOKUP(A889, Customer!A:O, 3, FALSE)</f>
        <v>1</v>
      </c>
      <c r="D889" s="2">
        <f>VLOOKUP(A889, Customer!A:O, 4, FALSE)</f>
        <v>1</v>
      </c>
      <c r="E889" s="2">
        <f>VLOOKUP(A889, Customer!A:O, 5, FALSE)</f>
        <v>47</v>
      </c>
      <c r="F889" s="2">
        <f>VLOOKUP(A889, Customer!A:O, 6, FALSE)</f>
        <v>1</v>
      </c>
      <c r="G889" s="2">
        <f>VLOOKUP(A889, Customer!A:O, 7, FALSE)</f>
        <v>0</v>
      </c>
      <c r="H889" s="2">
        <f>VLOOKUP(A889, Customer!A:O, 8, FALSE)</f>
        <v>0</v>
      </c>
      <c r="I889" s="2">
        <f>VLOOKUP(A889, Customer!A:O, 9, FALSE)</f>
        <v>0</v>
      </c>
      <c r="J889" s="2">
        <f>VLOOKUP(A889, Customer!A:O, 10, FALSE)</f>
        <v>0</v>
      </c>
      <c r="K889" s="2">
        <f>VLOOKUP(A889, Customer!A:O, 11, FALSE)</f>
        <v>0</v>
      </c>
      <c r="L889" s="2">
        <f>VLOOKUP(A889, Customer!A:O, 12, FALSE)</f>
        <v>0</v>
      </c>
      <c r="M889" s="2">
        <f>VLOOKUP(A889, Customer!A:O, 13, FALSE)</f>
        <v>0</v>
      </c>
      <c r="N889" s="2">
        <f>VLOOKUP(A889, Customer!A:O, 14, FALSE)</f>
        <v>1</v>
      </c>
      <c r="O889" s="2" t="str">
        <f>VLOOKUP(A889, Customer!A:O, 15, FALSE)</f>
        <v>State-Other</v>
      </c>
      <c r="P889" s="2">
        <f>VLOOKUP(A889,Sales!A:N,2,FALSE)</f>
        <v>37</v>
      </c>
      <c r="Q889">
        <f>VLOOKUP(A889,Sales!A:N,3,FALSE)</f>
        <v>57</v>
      </c>
      <c r="R889" s="2">
        <f>VLOOKUP(A889,Sales!A:N,4,FALSE)</f>
        <v>0</v>
      </c>
      <c r="S889" s="2">
        <f>VLOOKUP(A889,Sales!A:N,5,FALSE)</f>
        <v>30</v>
      </c>
      <c r="T889" s="2">
        <f>VLOOKUP(A889,Sales!A:N,6,FALSE)</f>
        <v>15</v>
      </c>
      <c r="U889" s="2">
        <f>VLOOKUP(A889,Sales!A:N,7,FALSE)</f>
        <v>8</v>
      </c>
      <c r="V889" s="2">
        <f>VLOOKUP(A889,Sales!A:N,8,FALSE)</f>
        <v>76</v>
      </c>
      <c r="W889" s="2">
        <f>VLOOKUP(A889,Sales!A:N,9,FALSE)</f>
        <v>34</v>
      </c>
      <c r="X889" s="2">
        <f>VLOOKUP(A889,Sales!A:N,10,FALSE)</f>
        <v>2</v>
      </c>
      <c r="Y889" s="2">
        <f>VLOOKUP(A889,Sales!A:N,11,FALSE)</f>
        <v>1</v>
      </c>
      <c r="Z889" s="2">
        <f>VLOOKUP(A889,Sales!A:N,12,FALSE)</f>
        <v>1</v>
      </c>
      <c r="AA889" s="2">
        <f>VLOOKUP(A889,Sales!A:N,13,FALSE)</f>
        <v>2</v>
      </c>
      <c r="AB889" s="2">
        <f>VLOOKUP(A889,Sales!A:N,14,FALSE)</f>
        <v>5</v>
      </c>
      <c r="AC889" s="2">
        <f>VLOOKUP(A889,Campaigns!A:I,2,FALSE)</f>
        <v>1</v>
      </c>
      <c r="AD889" s="2">
        <f>VLOOKUP(A889,Campaigns!A:I,3,FALSE)</f>
        <v>0</v>
      </c>
      <c r="AE889" s="2">
        <f>VLOOKUP(A889,Campaigns!A:I,4,FALSE)</f>
        <v>0</v>
      </c>
      <c r="AF889" s="2">
        <f>VLOOKUP(A889,Campaigns!A:I,5,FALSE)</f>
        <v>0</v>
      </c>
      <c r="AG889" s="2">
        <f>VLOOKUP(A889,Campaigns!A:I,6,FALSE)</f>
        <v>0</v>
      </c>
      <c r="AH889" s="2">
        <f>VLOOKUP(A889,Campaigns!A:I,7,FALSE)</f>
        <v>0</v>
      </c>
      <c r="AI889" s="2">
        <f>VLOOKUP(A889,Campaigns!A:I,8,FALSE)</f>
        <v>0</v>
      </c>
      <c r="AJ889" s="19" t="str">
        <f>VLOOKUP(A889,Campaigns!A:I,9,FALSE)</f>
        <v>10/23/2020</v>
      </c>
    </row>
    <row r="890" spans="1:36">
      <c r="A890" s="2">
        <v>2241</v>
      </c>
      <c r="B890" s="2">
        <f>VLOOKUP(A890, Customer!A:O, 2, FALSE)</f>
        <v>135860</v>
      </c>
      <c r="C890" s="2">
        <f>VLOOKUP(A890, Customer!A:O, 3, FALSE)</f>
        <v>1</v>
      </c>
      <c r="D890" s="2">
        <f>VLOOKUP(A890, Customer!A:O, 4, FALSE)</f>
        <v>1</v>
      </c>
      <c r="E890" s="2">
        <f>VLOOKUP(A890, Customer!A:O, 5, FALSE)</f>
        <v>47</v>
      </c>
      <c r="F890" s="2">
        <f>VLOOKUP(A890, Customer!A:O, 6, FALSE)</f>
        <v>1</v>
      </c>
      <c r="G890" s="2">
        <f>VLOOKUP(A890, Customer!A:O, 7, FALSE)</f>
        <v>0</v>
      </c>
      <c r="H890" s="2">
        <f>VLOOKUP(A890, Customer!A:O, 8, FALSE)</f>
        <v>0</v>
      </c>
      <c r="I890" s="2">
        <f>VLOOKUP(A890, Customer!A:O, 9, FALSE)</f>
        <v>0</v>
      </c>
      <c r="J890" s="2">
        <f>VLOOKUP(A890, Customer!A:O, 10, FALSE)</f>
        <v>0</v>
      </c>
      <c r="K890" s="2">
        <f>VLOOKUP(A890, Customer!A:O, 11, FALSE)</f>
        <v>0</v>
      </c>
      <c r="L890" s="2">
        <f>VLOOKUP(A890, Customer!A:O, 12, FALSE)</f>
        <v>0</v>
      </c>
      <c r="M890" s="2">
        <f>VLOOKUP(A890, Customer!A:O, 13, FALSE)</f>
        <v>0</v>
      </c>
      <c r="N890" s="2">
        <f>VLOOKUP(A890, Customer!A:O, 14, FALSE)</f>
        <v>1</v>
      </c>
      <c r="O890" s="2" t="str">
        <f>VLOOKUP(A890, Customer!A:O, 15, FALSE)</f>
        <v>State-Texas</v>
      </c>
      <c r="P890" s="2">
        <f>VLOOKUP(A890,Sales!A:N,2,FALSE)</f>
        <v>37</v>
      </c>
      <c r="Q890">
        <f>VLOOKUP(A890,Sales!A:N,3,FALSE)</f>
        <v>57</v>
      </c>
      <c r="R890" s="2">
        <f>VLOOKUP(A890,Sales!A:N,4,FALSE)</f>
        <v>0</v>
      </c>
      <c r="S890" s="2">
        <f>VLOOKUP(A890,Sales!A:N,5,FALSE)</f>
        <v>30</v>
      </c>
      <c r="T890" s="2">
        <f>VLOOKUP(A890,Sales!A:N,6,FALSE)</f>
        <v>15</v>
      </c>
      <c r="U890" s="2">
        <f>VLOOKUP(A890,Sales!A:N,7,FALSE)</f>
        <v>8</v>
      </c>
      <c r="V890" s="2">
        <f>VLOOKUP(A890,Sales!A:N,8,FALSE)</f>
        <v>76</v>
      </c>
      <c r="W890" s="2">
        <f>VLOOKUP(A890,Sales!A:N,9,FALSE)</f>
        <v>34</v>
      </c>
      <c r="X890" s="2">
        <f>VLOOKUP(A890,Sales!A:N,10,FALSE)</f>
        <v>2</v>
      </c>
      <c r="Y890" s="2">
        <f>VLOOKUP(A890,Sales!A:N,11,FALSE)</f>
        <v>1</v>
      </c>
      <c r="Z890" s="2">
        <f>VLOOKUP(A890,Sales!A:N,12,FALSE)</f>
        <v>1</v>
      </c>
      <c r="AA890" s="2">
        <f>VLOOKUP(A890,Sales!A:N,13,FALSE)</f>
        <v>2</v>
      </c>
      <c r="AB890" s="2">
        <f>VLOOKUP(A890,Sales!A:N,14,FALSE)</f>
        <v>5</v>
      </c>
      <c r="AC890" s="2">
        <f>VLOOKUP(A890,Campaigns!A:I,2,FALSE)</f>
        <v>1</v>
      </c>
      <c r="AD890" s="2">
        <f>VLOOKUP(A890,Campaigns!A:I,3,FALSE)</f>
        <v>0</v>
      </c>
      <c r="AE890" s="2">
        <f>VLOOKUP(A890,Campaigns!A:I,4,FALSE)</f>
        <v>0</v>
      </c>
      <c r="AF890" s="2">
        <f>VLOOKUP(A890,Campaigns!A:I,5,FALSE)</f>
        <v>0</v>
      </c>
      <c r="AG890" s="2">
        <f>VLOOKUP(A890,Campaigns!A:I,6,FALSE)</f>
        <v>0</v>
      </c>
      <c r="AH890" s="2">
        <f>VLOOKUP(A890,Campaigns!A:I,7,FALSE)</f>
        <v>0</v>
      </c>
      <c r="AI890" s="2">
        <f>VLOOKUP(A890,Campaigns!A:I,8,FALSE)</f>
        <v>0</v>
      </c>
      <c r="AJ890" s="19" t="str">
        <f>VLOOKUP(A890,Campaigns!A:I,9,FALSE)</f>
        <v>10/23/2020</v>
      </c>
    </row>
    <row r="891" spans="1:36">
      <c r="A891" s="2">
        <v>2561</v>
      </c>
      <c r="B891" s="2">
        <f>VLOOKUP(A891, Customer!A:O, 2, FALSE)</f>
        <v>135860</v>
      </c>
      <c r="C891" s="2">
        <f>VLOOKUP(A891, Customer!A:O, 3, FALSE)</f>
        <v>1</v>
      </c>
      <c r="D891" s="2">
        <f>VLOOKUP(A891, Customer!A:O, 4, FALSE)</f>
        <v>1</v>
      </c>
      <c r="E891" s="2">
        <f>VLOOKUP(A891, Customer!A:O, 5, FALSE)</f>
        <v>47</v>
      </c>
      <c r="F891" s="2">
        <f>VLOOKUP(A891, Customer!A:O, 6, FALSE)</f>
        <v>1</v>
      </c>
      <c r="G891" s="2">
        <f>VLOOKUP(A891, Customer!A:O, 7, FALSE)</f>
        <v>0</v>
      </c>
      <c r="H891" s="2">
        <f>VLOOKUP(A891, Customer!A:O, 8, FALSE)</f>
        <v>0</v>
      </c>
      <c r="I891" s="2">
        <f>VLOOKUP(A891, Customer!A:O, 9, FALSE)</f>
        <v>0</v>
      </c>
      <c r="J891" s="2">
        <f>VLOOKUP(A891, Customer!A:O, 10, FALSE)</f>
        <v>0</v>
      </c>
      <c r="K891" s="2">
        <f>VLOOKUP(A891, Customer!A:O, 11, FALSE)</f>
        <v>0</v>
      </c>
      <c r="L891" s="2">
        <f>VLOOKUP(A891, Customer!A:O, 12, FALSE)</f>
        <v>0</v>
      </c>
      <c r="M891" s="2">
        <f>VLOOKUP(A891, Customer!A:O, 13, FALSE)</f>
        <v>0</v>
      </c>
      <c r="N891" s="2">
        <f>VLOOKUP(A891, Customer!A:O, 14, FALSE)</f>
        <v>1</v>
      </c>
      <c r="O891" s="2" t="str">
        <f>VLOOKUP(A891, Customer!A:O, 15, FALSE)</f>
        <v>State-California</v>
      </c>
      <c r="P891" s="2">
        <f>VLOOKUP(A891,Sales!A:N,2,FALSE)</f>
        <v>37</v>
      </c>
      <c r="Q891">
        <f>VLOOKUP(A891,Sales!A:N,3,FALSE)</f>
        <v>57</v>
      </c>
      <c r="R891" s="2">
        <f>VLOOKUP(A891,Sales!A:N,4,FALSE)</f>
        <v>0</v>
      </c>
      <c r="S891" s="2">
        <f>VLOOKUP(A891,Sales!A:N,5,FALSE)</f>
        <v>30</v>
      </c>
      <c r="T891" s="2">
        <f>VLOOKUP(A891,Sales!A:N,6,FALSE)</f>
        <v>15</v>
      </c>
      <c r="U891" s="2">
        <f>VLOOKUP(A891,Sales!A:N,7,FALSE)</f>
        <v>8</v>
      </c>
      <c r="V891" s="2">
        <f>VLOOKUP(A891,Sales!A:N,8,FALSE)</f>
        <v>76</v>
      </c>
      <c r="W891" s="2">
        <f>VLOOKUP(A891,Sales!A:N,9,FALSE)</f>
        <v>34</v>
      </c>
      <c r="X891" s="2">
        <f>VLOOKUP(A891,Sales!A:N,10,FALSE)</f>
        <v>2</v>
      </c>
      <c r="Y891" s="2">
        <f>VLOOKUP(A891,Sales!A:N,11,FALSE)</f>
        <v>1</v>
      </c>
      <c r="Z891" s="2">
        <f>VLOOKUP(A891,Sales!A:N,12,FALSE)</f>
        <v>1</v>
      </c>
      <c r="AA891" s="2">
        <f>VLOOKUP(A891,Sales!A:N,13,FALSE)</f>
        <v>2</v>
      </c>
      <c r="AB891" s="2">
        <f>VLOOKUP(A891,Sales!A:N,14,FALSE)</f>
        <v>5</v>
      </c>
      <c r="AC891" s="2">
        <f>VLOOKUP(A891,Campaigns!A:I,2,FALSE)</f>
        <v>1</v>
      </c>
      <c r="AD891" s="2">
        <f>VLOOKUP(A891,Campaigns!A:I,3,FALSE)</f>
        <v>0</v>
      </c>
      <c r="AE891" s="2">
        <f>VLOOKUP(A891,Campaigns!A:I,4,FALSE)</f>
        <v>0</v>
      </c>
      <c r="AF891" s="2">
        <f>VLOOKUP(A891,Campaigns!A:I,5,FALSE)</f>
        <v>0</v>
      </c>
      <c r="AG891" s="2">
        <f>VLOOKUP(A891,Campaigns!A:I,6,FALSE)</f>
        <v>0</v>
      </c>
      <c r="AH891" s="2">
        <f>VLOOKUP(A891,Campaigns!A:I,7,FALSE)</f>
        <v>0</v>
      </c>
      <c r="AI891" s="2">
        <f>VLOOKUP(A891,Campaigns!A:I,8,FALSE)</f>
        <v>1</v>
      </c>
      <c r="AJ891" s="19" t="str">
        <f>VLOOKUP(A891,Campaigns!A:I,9,FALSE)</f>
        <v>10/23/2020</v>
      </c>
    </row>
    <row r="892" spans="1:36">
      <c r="A892" s="2">
        <v>1138</v>
      </c>
      <c r="B892" s="2">
        <f>VLOOKUP(A892, Customer!A:O, 2, FALSE)</f>
        <v>135688</v>
      </c>
      <c r="C892" s="2">
        <f>VLOOKUP(A892, Customer!A:O, 3, FALSE)</f>
        <v>2</v>
      </c>
      <c r="D892" s="2">
        <f>VLOOKUP(A892, Customer!A:O, 4, FALSE)</f>
        <v>1</v>
      </c>
      <c r="E892" s="2">
        <f>VLOOKUP(A892, Customer!A:O, 5, FALSE)</f>
        <v>47</v>
      </c>
      <c r="F892" s="2">
        <f>VLOOKUP(A892, Customer!A:O, 6, FALSE)</f>
        <v>0</v>
      </c>
      <c r="G892" s="2">
        <f>VLOOKUP(A892, Customer!A:O, 7, FALSE)</f>
        <v>1</v>
      </c>
      <c r="H892" s="2">
        <f>VLOOKUP(A892, Customer!A:O, 8, FALSE)</f>
        <v>0</v>
      </c>
      <c r="I892" s="2">
        <f>VLOOKUP(A892, Customer!A:O, 9, FALSE)</f>
        <v>0</v>
      </c>
      <c r="J892" s="2">
        <f>VLOOKUP(A892, Customer!A:O, 10, FALSE)</f>
        <v>0</v>
      </c>
      <c r="K892" s="2">
        <f>VLOOKUP(A892, Customer!A:O, 11, FALSE)</f>
        <v>0</v>
      </c>
      <c r="L892" s="2">
        <f>VLOOKUP(A892, Customer!A:O, 12, FALSE)</f>
        <v>0</v>
      </c>
      <c r="M892" s="2">
        <f>VLOOKUP(A892, Customer!A:O, 13, FALSE)</f>
        <v>0</v>
      </c>
      <c r="N892" s="2">
        <f>VLOOKUP(A892, Customer!A:O, 14, FALSE)</f>
        <v>0</v>
      </c>
      <c r="O892" s="2" t="str">
        <f>VLOOKUP(A892, Customer!A:O, 15, FALSE)</f>
        <v>State-Other</v>
      </c>
      <c r="P892" s="2">
        <f>VLOOKUP(A892,Sales!A:N,2,FALSE)</f>
        <v>94</v>
      </c>
      <c r="Q892">
        <f>VLOOKUP(A892,Sales!A:N,3,FALSE)</f>
        <v>278</v>
      </c>
      <c r="R892" s="2">
        <f>VLOOKUP(A892,Sales!A:N,4,FALSE)</f>
        <v>11</v>
      </c>
      <c r="S892" s="2">
        <f>VLOOKUP(A892,Sales!A:N,5,FALSE)</f>
        <v>342</v>
      </c>
      <c r="T892" s="2">
        <f>VLOOKUP(A892,Sales!A:N,6,FALSE)</f>
        <v>46</v>
      </c>
      <c r="U892" s="2">
        <f>VLOOKUP(A892,Sales!A:N,7,FALSE)</f>
        <v>4</v>
      </c>
      <c r="V892" s="2">
        <f>VLOOKUP(A892,Sales!A:N,8,FALSE)</f>
        <v>122</v>
      </c>
      <c r="W892" s="2">
        <f>VLOOKUP(A892,Sales!A:N,9,FALSE)</f>
        <v>559</v>
      </c>
      <c r="X892" s="2">
        <f>VLOOKUP(A892,Sales!A:N,10,FALSE)</f>
        <v>7</v>
      </c>
      <c r="Y892" s="2">
        <f>VLOOKUP(A892,Sales!A:N,11,FALSE)</f>
        <v>4</v>
      </c>
      <c r="Z892" s="2">
        <f>VLOOKUP(A892,Sales!A:N,12,FALSE)</f>
        <v>1</v>
      </c>
      <c r="AA892" s="2">
        <f>VLOOKUP(A892,Sales!A:N,13,FALSE)</f>
        <v>4</v>
      </c>
      <c r="AB892" s="2">
        <f>VLOOKUP(A892,Sales!A:N,14,FALSE)</f>
        <v>8</v>
      </c>
      <c r="AC892" s="2">
        <f>VLOOKUP(A892,Campaigns!A:I,2,FALSE)</f>
        <v>0</v>
      </c>
      <c r="AD892" s="2">
        <f>VLOOKUP(A892,Campaigns!A:I,3,FALSE)</f>
        <v>0</v>
      </c>
      <c r="AE892" s="2">
        <f>VLOOKUP(A892,Campaigns!A:I,4,FALSE)</f>
        <v>0</v>
      </c>
      <c r="AF892" s="2">
        <f>VLOOKUP(A892,Campaigns!A:I,5,FALSE)</f>
        <v>0</v>
      </c>
      <c r="AG892" s="2">
        <f>VLOOKUP(A892,Campaigns!A:I,6,FALSE)</f>
        <v>0</v>
      </c>
      <c r="AH892" s="2">
        <f>VLOOKUP(A892,Campaigns!A:I,7,FALSE)</f>
        <v>0</v>
      </c>
      <c r="AI892" s="2">
        <f>VLOOKUP(A892,Campaigns!A:I,8,FALSE)</f>
        <v>0</v>
      </c>
      <c r="AJ892" s="19" t="str">
        <f>VLOOKUP(A892,Campaigns!A:I,9,FALSE)</f>
        <v>1/27/2019</v>
      </c>
    </row>
    <row r="893" spans="1:36">
      <c r="A893" s="2">
        <v>1367</v>
      </c>
      <c r="B893" s="2">
        <f>VLOOKUP(A893, Customer!A:O, 2, FALSE)</f>
        <v>135688</v>
      </c>
      <c r="C893" s="2">
        <f>VLOOKUP(A893, Customer!A:O, 3, FALSE)</f>
        <v>2</v>
      </c>
      <c r="D893" s="2">
        <f>VLOOKUP(A893, Customer!A:O, 4, FALSE)</f>
        <v>1</v>
      </c>
      <c r="E893" s="2">
        <f>VLOOKUP(A893, Customer!A:O, 5, FALSE)</f>
        <v>47</v>
      </c>
      <c r="F893" s="2">
        <f>VLOOKUP(A893, Customer!A:O, 6, FALSE)</f>
        <v>0</v>
      </c>
      <c r="G893" s="2">
        <f>VLOOKUP(A893, Customer!A:O, 7, FALSE)</f>
        <v>1</v>
      </c>
      <c r="H893" s="2">
        <f>VLOOKUP(A893, Customer!A:O, 8, FALSE)</f>
        <v>0</v>
      </c>
      <c r="I893" s="2">
        <f>VLOOKUP(A893, Customer!A:O, 9, FALSE)</f>
        <v>0</v>
      </c>
      <c r="J893" s="2">
        <f>VLOOKUP(A893, Customer!A:O, 10, FALSE)</f>
        <v>0</v>
      </c>
      <c r="K893" s="2">
        <f>VLOOKUP(A893, Customer!A:O, 11, FALSE)</f>
        <v>0</v>
      </c>
      <c r="L893" s="2">
        <f>VLOOKUP(A893, Customer!A:O, 12, FALSE)</f>
        <v>0</v>
      </c>
      <c r="M893" s="2">
        <f>VLOOKUP(A893, Customer!A:O, 13, FALSE)</f>
        <v>0</v>
      </c>
      <c r="N893" s="2">
        <f>VLOOKUP(A893, Customer!A:O, 14, FALSE)</f>
        <v>0</v>
      </c>
      <c r="O893" s="2" t="str">
        <f>VLOOKUP(A893, Customer!A:O, 15, FALSE)</f>
        <v>State-California</v>
      </c>
      <c r="P893" s="2">
        <f>VLOOKUP(A893,Sales!A:N,2,FALSE)</f>
        <v>94</v>
      </c>
      <c r="Q893">
        <f>VLOOKUP(A893,Sales!A:N,3,FALSE)</f>
        <v>278</v>
      </c>
      <c r="R893" s="2">
        <f>VLOOKUP(A893,Sales!A:N,4,FALSE)</f>
        <v>11</v>
      </c>
      <c r="S893" s="2">
        <f>VLOOKUP(A893,Sales!A:N,5,FALSE)</f>
        <v>342</v>
      </c>
      <c r="T893" s="2">
        <f>VLOOKUP(A893,Sales!A:N,6,FALSE)</f>
        <v>46</v>
      </c>
      <c r="U893" s="2">
        <f>VLOOKUP(A893,Sales!A:N,7,FALSE)</f>
        <v>4</v>
      </c>
      <c r="V893" s="2">
        <f>VLOOKUP(A893,Sales!A:N,8,FALSE)</f>
        <v>122</v>
      </c>
      <c r="W893" s="2">
        <f>VLOOKUP(A893,Sales!A:N,9,FALSE)</f>
        <v>559</v>
      </c>
      <c r="X893" s="2">
        <f>VLOOKUP(A893,Sales!A:N,10,FALSE)</f>
        <v>7</v>
      </c>
      <c r="Y893" s="2">
        <f>VLOOKUP(A893,Sales!A:N,11,FALSE)</f>
        <v>4</v>
      </c>
      <c r="Z893" s="2">
        <f>VLOOKUP(A893,Sales!A:N,12,FALSE)</f>
        <v>1</v>
      </c>
      <c r="AA893" s="2">
        <f>VLOOKUP(A893,Sales!A:N,13,FALSE)</f>
        <v>4</v>
      </c>
      <c r="AB893" s="2">
        <f>VLOOKUP(A893,Sales!A:N,14,FALSE)</f>
        <v>8</v>
      </c>
      <c r="AC893" s="2">
        <f>VLOOKUP(A893,Campaigns!A:I,2,FALSE)</f>
        <v>0</v>
      </c>
      <c r="AD893" s="2">
        <f>VLOOKUP(A893,Campaigns!A:I,3,FALSE)</f>
        <v>0</v>
      </c>
      <c r="AE893" s="2">
        <f>VLOOKUP(A893,Campaigns!A:I,4,FALSE)</f>
        <v>0</v>
      </c>
      <c r="AF893" s="2">
        <f>VLOOKUP(A893,Campaigns!A:I,5,FALSE)</f>
        <v>0</v>
      </c>
      <c r="AG893" s="2">
        <f>VLOOKUP(A893,Campaigns!A:I,6,FALSE)</f>
        <v>0</v>
      </c>
      <c r="AH893" s="2">
        <f>VLOOKUP(A893,Campaigns!A:I,7,FALSE)</f>
        <v>0</v>
      </c>
      <c r="AI893" s="2">
        <f>VLOOKUP(A893,Campaigns!A:I,8,FALSE)</f>
        <v>0</v>
      </c>
      <c r="AJ893" s="19" t="str">
        <f>VLOOKUP(A893,Campaigns!A:I,9,FALSE)</f>
        <v>1/27/2019</v>
      </c>
    </row>
    <row r="894" spans="1:36">
      <c r="A894" s="2">
        <v>2001</v>
      </c>
      <c r="B894" s="2">
        <f>VLOOKUP(A894, Customer!A:O, 2, FALSE)</f>
        <v>134961</v>
      </c>
      <c r="C894" s="2">
        <f>VLOOKUP(A894, Customer!A:O, 3, FALSE)</f>
        <v>1</v>
      </c>
      <c r="D894" s="2">
        <f>VLOOKUP(A894, Customer!A:O, 4, FALSE)</f>
        <v>0</v>
      </c>
      <c r="E894" s="2">
        <f>VLOOKUP(A894, Customer!A:O, 5, FALSE)</f>
        <v>47</v>
      </c>
      <c r="F894" s="2">
        <f>VLOOKUP(A894, Customer!A:O, 6, FALSE)</f>
        <v>0</v>
      </c>
      <c r="G894" s="2">
        <f>VLOOKUP(A894, Customer!A:O, 7, FALSE)</f>
        <v>1</v>
      </c>
      <c r="H894" s="2">
        <f>VLOOKUP(A894, Customer!A:O, 8, FALSE)</f>
        <v>0</v>
      </c>
      <c r="I894" s="2">
        <f>VLOOKUP(A894, Customer!A:O, 9, FALSE)</f>
        <v>0</v>
      </c>
      <c r="J894" s="2">
        <f>VLOOKUP(A894, Customer!A:O, 10, FALSE)</f>
        <v>0</v>
      </c>
      <c r="K894" s="2">
        <f>VLOOKUP(A894, Customer!A:O, 11, FALSE)</f>
        <v>0</v>
      </c>
      <c r="L894" s="2">
        <f>VLOOKUP(A894, Customer!A:O, 12, FALSE)</f>
        <v>1</v>
      </c>
      <c r="M894" s="2">
        <f>VLOOKUP(A894, Customer!A:O, 13, FALSE)</f>
        <v>0</v>
      </c>
      <c r="N894" s="2">
        <f>VLOOKUP(A894, Customer!A:O, 14, FALSE)</f>
        <v>0</v>
      </c>
      <c r="O894" s="2" t="str">
        <f>VLOOKUP(A894, Customer!A:O, 15, FALSE)</f>
        <v>State-Texas</v>
      </c>
      <c r="P894" s="2">
        <f>VLOOKUP(A894,Sales!A:N,2,FALSE)</f>
        <v>77</v>
      </c>
      <c r="Q894">
        <f>VLOOKUP(A894,Sales!A:N,3,FALSE)</f>
        <v>174</v>
      </c>
      <c r="R894" s="2">
        <f>VLOOKUP(A894,Sales!A:N,4,FALSE)</f>
        <v>8</v>
      </c>
      <c r="S894" s="2">
        <f>VLOOKUP(A894,Sales!A:N,5,FALSE)</f>
        <v>100</v>
      </c>
      <c r="T894" s="2">
        <f>VLOOKUP(A894,Sales!A:N,6,FALSE)</f>
        <v>15</v>
      </c>
      <c r="U894" s="2">
        <f>VLOOKUP(A894,Sales!A:N,7,FALSE)</f>
        <v>4</v>
      </c>
      <c r="V894" s="2">
        <f>VLOOKUP(A894,Sales!A:N,8,FALSE)</f>
        <v>4</v>
      </c>
      <c r="W894" s="2">
        <f>VLOOKUP(A894,Sales!A:N,9,FALSE)</f>
        <v>297</v>
      </c>
      <c r="X894" s="2">
        <f>VLOOKUP(A894,Sales!A:N,10,FALSE)</f>
        <v>3</v>
      </c>
      <c r="Y894" s="2">
        <f>VLOOKUP(A894,Sales!A:N,11,FALSE)</f>
        <v>3</v>
      </c>
      <c r="Z894" s="2">
        <f>VLOOKUP(A894,Sales!A:N,12,FALSE)</f>
        <v>1</v>
      </c>
      <c r="AA894" s="2">
        <f>VLOOKUP(A894,Sales!A:N,13,FALSE)</f>
        <v>3</v>
      </c>
      <c r="AB894" s="2">
        <f>VLOOKUP(A894,Sales!A:N,14,FALSE)</f>
        <v>7</v>
      </c>
      <c r="AC894" s="2">
        <f>VLOOKUP(A894,Campaigns!A:I,2,FALSE)</f>
        <v>0</v>
      </c>
      <c r="AD894" s="2">
        <f>VLOOKUP(A894,Campaigns!A:I,3,FALSE)</f>
        <v>0</v>
      </c>
      <c r="AE894" s="2">
        <f>VLOOKUP(A894,Campaigns!A:I,4,FALSE)</f>
        <v>0</v>
      </c>
      <c r="AF894" s="2">
        <f>VLOOKUP(A894,Campaigns!A:I,5,FALSE)</f>
        <v>0</v>
      </c>
      <c r="AG894" s="2">
        <f>VLOOKUP(A894,Campaigns!A:I,6,FALSE)</f>
        <v>0</v>
      </c>
      <c r="AH894" s="2">
        <f>VLOOKUP(A894,Campaigns!A:I,7,FALSE)</f>
        <v>0</v>
      </c>
      <c r="AI894" s="2">
        <f>VLOOKUP(A894,Campaigns!A:I,8,FALSE)</f>
        <v>0</v>
      </c>
      <c r="AJ894" s="19" t="str">
        <f>VLOOKUP(A894,Campaigns!A:I,9,FALSE)</f>
        <v>11/23/2020</v>
      </c>
    </row>
    <row r="895" spans="1:36">
      <c r="A895" s="2">
        <v>2409</v>
      </c>
      <c r="B895" s="2">
        <f>VLOOKUP(A895, Customer!A:O, 2, FALSE)</f>
        <v>134853</v>
      </c>
      <c r="C895" s="2">
        <f>VLOOKUP(A895, Customer!A:O, 3, FALSE)</f>
        <v>1</v>
      </c>
      <c r="D895" s="2">
        <f>VLOOKUP(A895, Customer!A:O, 4, FALSE)</f>
        <v>1</v>
      </c>
      <c r="E895" s="2">
        <f>VLOOKUP(A895, Customer!A:O, 5, FALSE)</f>
        <v>47</v>
      </c>
      <c r="F895" s="2">
        <f>VLOOKUP(A895, Customer!A:O, 6, FALSE)</f>
        <v>0</v>
      </c>
      <c r="G895" s="2">
        <f>VLOOKUP(A895, Customer!A:O, 7, FALSE)</f>
        <v>0</v>
      </c>
      <c r="H895" s="2">
        <f>VLOOKUP(A895, Customer!A:O, 8, FALSE)</f>
        <v>1</v>
      </c>
      <c r="I895" s="2">
        <f>VLOOKUP(A895, Customer!A:O, 9, FALSE)</f>
        <v>0</v>
      </c>
      <c r="J895" s="2">
        <f>VLOOKUP(A895, Customer!A:O, 10, FALSE)</f>
        <v>0</v>
      </c>
      <c r="K895" s="2">
        <f>VLOOKUP(A895, Customer!A:O, 11, FALSE)</f>
        <v>0</v>
      </c>
      <c r="L895" s="2">
        <f>VLOOKUP(A895, Customer!A:O, 12, FALSE)</f>
        <v>1</v>
      </c>
      <c r="M895" s="2">
        <f>VLOOKUP(A895, Customer!A:O, 13, FALSE)</f>
        <v>0</v>
      </c>
      <c r="N895" s="2">
        <f>VLOOKUP(A895, Customer!A:O, 14, FALSE)</f>
        <v>0</v>
      </c>
      <c r="O895" s="2" t="str">
        <f>VLOOKUP(A895, Customer!A:O, 15, FALSE)</f>
        <v>State-Texas</v>
      </c>
      <c r="P895" s="2">
        <f>VLOOKUP(A895,Sales!A:N,2,FALSE)</f>
        <v>75</v>
      </c>
      <c r="Q895">
        <f>VLOOKUP(A895,Sales!A:N,3,FALSE)</f>
        <v>35</v>
      </c>
      <c r="R895" s="2">
        <f>VLOOKUP(A895,Sales!A:N,4,FALSE)</f>
        <v>12</v>
      </c>
      <c r="S895" s="2">
        <f>VLOOKUP(A895,Sales!A:N,5,FALSE)</f>
        <v>58</v>
      </c>
      <c r="T895" s="2">
        <f>VLOOKUP(A895,Sales!A:N,6,FALSE)</f>
        <v>8</v>
      </c>
      <c r="U895" s="2">
        <f>VLOOKUP(A895,Sales!A:N,7,FALSE)</f>
        <v>12</v>
      </c>
      <c r="V895" s="2">
        <f>VLOOKUP(A895,Sales!A:N,8,FALSE)</f>
        <v>8</v>
      </c>
      <c r="W895" s="2">
        <f>VLOOKUP(A895,Sales!A:N,9,FALSE)</f>
        <v>116</v>
      </c>
      <c r="X895" s="2">
        <f>VLOOKUP(A895,Sales!A:N,10,FALSE)</f>
        <v>2</v>
      </c>
      <c r="Y895" s="2">
        <f>VLOOKUP(A895,Sales!A:N,11,FALSE)</f>
        <v>2</v>
      </c>
      <c r="Z895" s="2">
        <f>VLOOKUP(A895,Sales!A:N,12,FALSE)</f>
        <v>0</v>
      </c>
      <c r="AA895" s="2">
        <f>VLOOKUP(A895,Sales!A:N,13,FALSE)</f>
        <v>3</v>
      </c>
      <c r="AB895" s="2">
        <f>VLOOKUP(A895,Sales!A:N,14,FALSE)</f>
        <v>6</v>
      </c>
      <c r="AC895" s="2">
        <f>VLOOKUP(A895,Campaigns!A:I,2,FALSE)</f>
        <v>0</v>
      </c>
      <c r="AD895" s="2">
        <f>VLOOKUP(A895,Campaigns!A:I,3,FALSE)</f>
        <v>0</v>
      </c>
      <c r="AE895" s="2">
        <f>VLOOKUP(A895,Campaigns!A:I,4,FALSE)</f>
        <v>0</v>
      </c>
      <c r="AF895" s="2">
        <f>VLOOKUP(A895,Campaigns!A:I,5,FALSE)</f>
        <v>0</v>
      </c>
      <c r="AG895" s="2">
        <f>VLOOKUP(A895,Campaigns!A:I,6,FALSE)</f>
        <v>0</v>
      </c>
      <c r="AH895" s="2">
        <f>VLOOKUP(A895,Campaigns!A:I,7,FALSE)</f>
        <v>0</v>
      </c>
      <c r="AI895" s="2">
        <f>VLOOKUP(A895,Campaigns!A:I,8,FALSE)</f>
        <v>0</v>
      </c>
      <c r="AJ895" s="19" t="str">
        <f>VLOOKUP(A895,Campaigns!A:I,9,FALSE)</f>
        <v>5/29/2020</v>
      </c>
    </row>
    <row r="896" spans="1:36">
      <c r="A896" s="2">
        <v>1948</v>
      </c>
      <c r="B896" s="2">
        <f>VLOOKUP(A896, Customer!A:O, 2, FALSE)</f>
        <v>133471</v>
      </c>
      <c r="C896" s="2">
        <f>VLOOKUP(A896, Customer!A:O, 3, FALSE)</f>
        <v>1</v>
      </c>
      <c r="D896" s="2">
        <f>VLOOKUP(A896, Customer!A:O, 4, FALSE)</f>
        <v>0</v>
      </c>
      <c r="E896" s="2">
        <f>VLOOKUP(A896, Customer!A:O, 5, FALSE)</f>
        <v>47</v>
      </c>
      <c r="F896" s="2">
        <f>VLOOKUP(A896, Customer!A:O, 6, FALSE)</f>
        <v>0</v>
      </c>
      <c r="G896" s="2">
        <f>VLOOKUP(A896, Customer!A:O, 7, FALSE)</f>
        <v>1</v>
      </c>
      <c r="H896" s="2">
        <f>VLOOKUP(A896, Customer!A:O, 8, FALSE)</f>
        <v>0</v>
      </c>
      <c r="I896" s="2">
        <f>VLOOKUP(A896, Customer!A:O, 9, FALSE)</f>
        <v>0</v>
      </c>
      <c r="J896" s="2">
        <f>VLOOKUP(A896, Customer!A:O, 10, FALSE)</f>
        <v>0</v>
      </c>
      <c r="K896" s="2">
        <f>VLOOKUP(A896, Customer!A:O, 11, FALSE)</f>
        <v>0</v>
      </c>
      <c r="L896" s="2">
        <f>VLOOKUP(A896, Customer!A:O, 12, FALSE)</f>
        <v>1</v>
      </c>
      <c r="M896" s="2">
        <f>VLOOKUP(A896, Customer!A:O, 13, FALSE)</f>
        <v>0</v>
      </c>
      <c r="N896" s="2">
        <f>VLOOKUP(A896, Customer!A:O, 14, FALSE)</f>
        <v>0</v>
      </c>
      <c r="O896" s="2" t="str">
        <f>VLOOKUP(A896, Customer!A:O, 15, FALSE)</f>
        <v>State-Other</v>
      </c>
      <c r="P896" s="2">
        <f>VLOOKUP(A896,Sales!A:N,2,FALSE)</f>
        <v>47</v>
      </c>
      <c r="Q896">
        <f>VLOOKUP(A896,Sales!A:N,3,FALSE)</f>
        <v>171</v>
      </c>
      <c r="R896" s="2">
        <f>VLOOKUP(A896,Sales!A:N,4,FALSE)</f>
        <v>8</v>
      </c>
      <c r="S896" s="2">
        <f>VLOOKUP(A896,Sales!A:N,5,FALSE)</f>
        <v>108</v>
      </c>
      <c r="T896" s="2">
        <f>VLOOKUP(A896,Sales!A:N,6,FALSE)</f>
        <v>0</v>
      </c>
      <c r="U896" s="2">
        <f>VLOOKUP(A896,Sales!A:N,7,FALSE)</f>
        <v>36</v>
      </c>
      <c r="V896" s="2">
        <f>VLOOKUP(A896,Sales!A:N,8,FALSE)</f>
        <v>48</v>
      </c>
      <c r="W896" s="2">
        <f>VLOOKUP(A896,Sales!A:N,9,FALSE)</f>
        <v>275</v>
      </c>
      <c r="X896" s="2">
        <f>VLOOKUP(A896,Sales!A:N,10,FALSE)</f>
        <v>3</v>
      </c>
      <c r="Y896" s="2">
        <f>VLOOKUP(A896,Sales!A:N,11,FALSE)</f>
        <v>3</v>
      </c>
      <c r="Z896" s="2">
        <f>VLOOKUP(A896,Sales!A:N,12,FALSE)</f>
        <v>0</v>
      </c>
      <c r="AA896" s="2">
        <f>VLOOKUP(A896,Sales!A:N,13,FALSE)</f>
        <v>4</v>
      </c>
      <c r="AB896" s="2">
        <f>VLOOKUP(A896,Sales!A:N,14,FALSE)</f>
        <v>7</v>
      </c>
      <c r="AC896" s="2">
        <f>VLOOKUP(A896,Campaigns!A:I,2,FALSE)</f>
        <v>0</v>
      </c>
      <c r="AD896" s="2">
        <f>VLOOKUP(A896,Campaigns!A:I,3,FALSE)</f>
        <v>0</v>
      </c>
      <c r="AE896" s="2">
        <f>VLOOKUP(A896,Campaigns!A:I,4,FALSE)</f>
        <v>0</v>
      </c>
      <c r="AF896" s="2">
        <f>VLOOKUP(A896,Campaigns!A:I,5,FALSE)</f>
        <v>0</v>
      </c>
      <c r="AG896" s="2">
        <f>VLOOKUP(A896,Campaigns!A:I,6,FALSE)</f>
        <v>0</v>
      </c>
      <c r="AH896" s="2">
        <f>VLOOKUP(A896,Campaigns!A:I,7,FALSE)</f>
        <v>0</v>
      </c>
      <c r="AI896" s="2">
        <f>VLOOKUP(A896,Campaigns!A:I,8,FALSE)</f>
        <v>0</v>
      </c>
      <c r="AJ896" s="19" t="str">
        <f>VLOOKUP(A896,Campaigns!A:I,9,FALSE)</f>
        <v>3/19/2019</v>
      </c>
    </row>
    <row r="897" spans="1:36">
      <c r="A897" s="2">
        <v>2973</v>
      </c>
      <c r="B897" s="2">
        <f>VLOOKUP(A897, Customer!A:O, 2, FALSE)</f>
        <v>132644</v>
      </c>
      <c r="C897" s="2">
        <f>VLOOKUP(A897, Customer!A:O, 3, FALSE)</f>
        <v>1</v>
      </c>
      <c r="D897" s="2">
        <f>VLOOKUP(A897, Customer!A:O, 4, FALSE)</f>
        <v>0</v>
      </c>
      <c r="E897" s="2">
        <f>VLOOKUP(A897, Customer!A:O, 5, FALSE)</f>
        <v>47</v>
      </c>
      <c r="F897" s="2">
        <f>VLOOKUP(A897, Customer!A:O, 6, FALSE)</f>
        <v>0</v>
      </c>
      <c r="G897" s="2">
        <f>VLOOKUP(A897, Customer!A:O, 7, FALSE)</f>
        <v>1</v>
      </c>
      <c r="H897" s="2">
        <f>VLOOKUP(A897, Customer!A:O, 8, FALSE)</f>
        <v>0</v>
      </c>
      <c r="I897" s="2">
        <f>VLOOKUP(A897, Customer!A:O, 9, FALSE)</f>
        <v>0</v>
      </c>
      <c r="J897" s="2">
        <f>VLOOKUP(A897, Customer!A:O, 10, FALSE)</f>
        <v>0</v>
      </c>
      <c r="K897" s="2">
        <f>VLOOKUP(A897, Customer!A:O, 11, FALSE)</f>
        <v>0</v>
      </c>
      <c r="L897" s="2">
        <f>VLOOKUP(A897, Customer!A:O, 12, FALSE)</f>
        <v>0</v>
      </c>
      <c r="M897" s="2">
        <f>VLOOKUP(A897, Customer!A:O, 13, FALSE)</f>
        <v>0</v>
      </c>
      <c r="N897" s="2">
        <f>VLOOKUP(A897, Customer!A:O, 14, FALSE)</f>
        <v>1</v>
      </c>
      <c r="O897" s="2" t="str">
        <f>VLOOKUP(A897, Customer!A:O, 15, FALSE)</f>
        <v>State-Texas</v>
      </c>
      <c r="P897" s="2">
        <f>VLOOKUP(A897,Sales!A:N,2,FALSE)</f>
        <v>38</v>
      </c>
      <c r="Q897">
        <f>VLOOKUP(A897,Sales!A:N,3,FALSE)</f>
        <v>971</v>
      </c>
      <c r="R897" s="2">
        <f>VLOOKUP(A897,Sales!A:N,4,FALSE)</f>
        <v>12</v>
      </c>
      <c r="S897" s="2">
        <f>VLOOKUP(A897,Sales!A:N,5,FALSE)</f>
        <v>573</v>
      </c>
      <c r="T897" s="2">
        <f>VLOOKUP(A897,Sales!A:N,6,FALSE)</f>
        <v>0</v>
      </c>
      <c r="U897" s="2">
        <f>VLOOKUP(A897,Sales!A:N,7,FALSE)</f>
        <v>28</v>
      </c>
      <c r="V897" s="2">
        <f>VLOOKUP(A897,Sales!A:N,8,FALSE)</f>
        <v>93</v>
      </c>
      <c r="W897" s="2">
        <f>VLOOKUP(A897,Sales!A:N,9,FALSE)</f>
        <v>1491</v>
      </c>
      <c r="X897" s="2">
        <f>VLOOKUP(A897,Sales!A:N,10,FALSE)</f>
        <v>4</v>
      </c>
      <c r="Y897" s="2">
        <f>VLOOKUP(A897,Sales!A:N,11,FALSE)</f>
        <v>7</v>
      </c>
      <c r="Z897" s="2">
        <f>VLOOKUP(A897,Sales!A:N,12,FALSE)</f>
        <v>1</v>
      </c>
      <c r="AA897" s="2">
        <f>VLOOKUP(A897,Sales!A:N,13,FALSE)</f>
        <v>6</v>
      </c>
      <c r="AB897" s="2">
        <f>VLOOKUP(A897,Sales!A:N,14,FALSE)</f>
        <v>8</v>
      </c>
      <c r="AC897" s="2">
        <f>VLOOKUP(A897,Campaigns!A:I,2,FALSE)</f>
        <v>1</v>
      </c>
      <c r="AD897" s="2">
        <f>VLOOKUP(A897,Campaigns!A:I,3,FALSE)</f>
        <v>0</v>
      </c>
      <c r="AE897" s="2">
        <f>VLOOKUP(A897,Campaigns!A:I,4,FALSE)</f>
        <v>0</v>
      </c>
      <c r="AF897" s="2">
        <f>VLOOKUP(A897,Campaigns!A:I,5,FALSE)</f>
        <v>0</v>
      </c>
      <c r="AG897" s="2">
        <f>VLOOKUP(A897,Campaigns!A:I,6,FALSE)</f>
        <v>0</v>
      </c>
      <c r="AH897" s="2">
        <f>VLOOKUP(A897,Campaigns!A:I,7,FALSE)</f>
        <v>0</v>
      </c>
      <c r="AI897" s="2">
        <f>VLOOKUP(A897,Campaigns!A:I,8,FALSE)</f>
        <v>0</v>
      </c>
      <c r="AJ897" s="19" t="str">
        <f>VLOOKUP(A897,Campaigns!A:I,9,FALSE)</f>
        <v>6/23/2019</v>
      </c>
    </row>
    <row r="898" spans="1:36">
      <c r="A898" s="2">
        <v>1999</v>
      </c>
      <c r="B898" s="2">
        <f>VLOOKUP(A898, Customer!A:O, 2, FALSE)</f>
        <v>132300</v>
      </c>
      <c r="C898" s="2">
        <f>VLOOKUP(A898, Customer!A:O, 3, FALSE)</f>
        <v>1</v>
      </c>
      <c r="D898" s="2">
        <f>VLOOKUP(A898, Customer!A:O, 4, FALSE)</f>
        <v>0</v>
      </c>
      <c r="E898" s="2">
        <f>VLOOKUP(A898, Customer!A:O, 5, FALSE)</f>
        <v>47</v>
      </c>
      <c r="F898" s="2">
        <f>VLOOKUP(A898, Customer!A:O, 6, FALSE)</f>
        <v>0</v>
      </c>
      <c r="G898" s="2">
        <f>VLOOKUP(A898, Customer!A:O, 7, FALSE)</f>
        <v>1</v>
      </c>
      <c r="H898" s="2">
        <f>VLOOKUP(A898, Customer!A:O, 8, FALSE)</f>
        <v>0</v>
      </c>
      <c r="I898" s="2">
        <f>VLOOKUP(A898, Customer!A:O, 9, FALSE)</f>
        <v>0</v>
      </c>
      <c r="J898" s="2">
        <f>VLOOKUP(A898, Customer!A:O, 10, FALSE)</f>
        <v>0</v>
      </c>
      <c r="K898" s="2">
        <f>VLOOKUP(A898, Customer!A:O, 11, FALSE)</f>
        <v>0</v>
      </c>
      <c r="L898" s="2">
        <f>VLOOKUP(A898, Customer!A:O, 12, FALSE)</f>
        <v>1</v>
      </c>
      <c r="M898" s="2">
        <f>VLOOKUP(A898, Customer!A:O, 13, FALSE)</f>
        <v>0</v>
      </c>
      <c r="N898" s="2">
        <f>VLOOKUP(A898, Customer!A:O, 14, FALSE)</f>
        <v>0</v>
      </c>
      <c r="O898" s="2" t="str">
        <f>VLOOKUP(A898, Customer!A:O, 15, FALSE)</f>
        <v>State-Illinois</v>
      </c>
      <c r="P898" s="2">
        <f>VLOOKUP(A898,Sales!A:N,2,FALSE)</f>
        <v>1</v>
      </c>
      <c r="Q898">
        <f>VLOOKUP(A898,Sales!A:N,3,FALSE)</f>
        <v>53</v>
      </c>
      <c r="R898" s="2">
        <f>VLOOKUP(A898,Sales!A:N,4,FALSE)</f>
        <v>12</v>
      </c>
      <c r="S898" s="2">
        <f>VLOOKUP(A898,Sales!A:N,5,FALSE)</f>
        <v>25</v>
      </c>
      <c r="T898" s="2">
        <f>VLOOKUP(A898,Sales!A:N,6,FALSE)</f>
        <v>25</v>
      </c>
      <c r="U898" s="2">
        <f>VLOOKUP(A898,Sales!A:N,7,FALSE)</f>
        <v>20</v>
      </c>
      <c r="V898" s="2">
        <f>VLOOKUP(A898,Sales!A:N,8,FALSE)</f>
        <v>25</v>
      </c>
      <c r="W898" s="2">
        <f>VLOOKUP(A898,Sales!A:N,9,FALSE)</f>
        <v>111</v>
      </c>
      <c r="X898" s="2">
        <f>VLOOKUP(A898,Sales!A:N,10,FALSE)</f>
        <v>1</v>
      </c>
      <c r="Y898" s="2">
        <f>VLOOKUP(A898,Sales!A:N,11,FALSE)</f>
        <v>1</v>
      </c>
      <c r="Z898" s="2">
        <f>VLOOKUP(A898,Sales!A:N,12,FALSE)</f>
        <v>0</v>
      </c>
      <c r="AA898" s="2">
        <f>VLOOKUP(A898,Sales!A:N,13,FALSE)</f>
        <v>3</v>
      </c>
      <c r="AB898" s="2">
        <f>VLOOKUP(A898,Sales!A:N,14,FALSE)</f>
        <v>8</v>
      </c>
      <c r="AC898" s="2">
        <f>VLOOKUP(A898,Campaigns!A:I,2,FALSE)</f>
        <v>0</v>
      </c>
      <c r="AD898" s="2">
        <f>VLOOKUP(A898,Campaigns!A:I,3,FALSE)</f>
        <v>0</v>
      </c>
      <c r="AE898" s="2">
        <f>VLOOKUP(A898,Campaigns!A:I,4,FALSE)</f>
        <v>0</v>
      </c>
      <c r="AF898" s="2">
        <f>VLOOKUP(A898,Campaigns!A:I,5,FALSE)</f>
        <v>0</v>
      </c>
      <c r="AG898" s="2">
        <f>VLOOKUP(A898,Campaigns!A:I,6,FALSE)</f>
        <v>0</v>
      </c>
      <c r="AH898" s="2">
        <f>VLOOKUP(A898,Campaigns!A:I,7,FALSE)</f>
        <v>0</v>
      </c>
      <c r="AI898" s="2">
        <f>VLOOKUP(A898,Campaigns!A:I,8,FALSE)</f>
        <v>0</v>
      </c>
      <c r="AJ898" s="19">
        <f>VLOOKUP(A898,Campaigns!A:I,9,FALSE)</f>
        <v>43744</v>
      </c>
    </row>
    <row r="899" spans="1:36">
      <c r="A899" s="2">
        <v>1871</v>
      </c>
      <c r="B899" s="2">
        <f>VLOOKUP(A899, Customer!A:O, 2, FALSE)</f>
        <v>131814</v>
      </c>
      <c r="C899" s="2">
        <f>VLOOKUP(A899, Customer!A:O, 3, FALSE)</f>
        <v>1</v>
      </c>
      <c r="D899" s="2">
        <f>VLOOKUP(A899, Customer!A:O, 4, FALSE)</f>
        <v>0</v>
      </c>
      <c r="E899" s="2">
        <f>VLOOKUP(A899, Customer!A:O, 5, FALSE)</f>
        <v>47</v>
      </c>
      <c r="F899" s="2">
        <f>VLOOKUP(A899, Customer!A:O, 6, FALSE)</f>
        <v>0</v>
      </c>
      <c r="G899" s="2">
        <f>VLOOKUP(A899, Customer!A:O, 7, FALSE)</f>
        <v>1</v>
      </c>
      <c r="H899" s="2">
        <f>VLOOKUP(A899, Customer!A:O, 8, FALSE)</f>
        <v>0</v>
      </c>
      <c r="I899" s="2">
        <f>VLOOKUP(A899, Customer!A:O, 9, FALSE)</f>
        <v>0</v>
      </c>
      <c r="J899" s="2">
        <f>VLOOKUP(A899, Customer!A:O, 10, FALSE)</f>
        <v>0</v>
      </c>
      <c r="K899" s="2">
        <f>VLOOKUP(A899, Customer!A:O, 11, FALSE)</f>
        <v>0</v>
      </c>
      <c r="L899" s="2">
        <f>VLOOKUP(A899, Customer!A:O, 12, FALSE)</f>
        <v>1</v>
      </c>
      <c r="M899" s="2">
        <f>VLOOKUP(A899, Customer!A:O, 13, FALSE)</f>
        <v>0</v>
      </c>
      <c r="N899" s="2">
        <f>VLOOKUP(A899, Customer!A:O, 14, FALSE)</f>
        <v>0</v>
      </c>
      <c r="O899" s="2" t="str">
        <f>VLOOKUP(A899, Customer!A:O, 15, FALSE)</f>
        <v>State-California</v>
      </c>
      <c r="P899" s="2">
        <f>VLOOKUP(A899,Sales!A:N,2,FALSE)</f>
        <v>73</v>
      </c>
      <c r="Q899">
        <f>VLOOKUP(A899,Sales!A:N,3,FALSE)</f>
        <v>145</v>
      </c>
      <c r="R899" s="2">
        <f>VLOOKUP(A899,Sales!A:N,4,FALSE)</f>
        <v>12</v>
      </c>
      <c r="S899" s="2">
        <f>VLOOKUP(A899,Sales!A:N,5,FALSE)</f>
        <v>83</v>
      </c>
      <c r="T899" s="2">
        <f>VLOOKUP(A899,Sales!A:N,6,FALSE)</f>
        <v>17</v>
      </c>
      <c r="U899" s="2">
        <f>VLOOKUP(A899,Sales!A:N,7,FALSE)</f>
        <v>4</v>
      </c>
      <c r="V899" s="2">
        <f>VLOOKUP(A899,Sales!A:N,8,FALSE)</f>
        <v>83</v>
      </c>
      <c r="W899" s="2">
        <f>VLOOKUP(A899,Sales!A:N,9,FALSE)</f>
        <v>178</v>
      </c>
      <c r="X899" s="2">
        <f>VLOOKUP(A899,Sales!A:N,10,FALSE)</f>
        <v>2</v>
      </c>
      <c r="Y899" s="2">
        <f>VLOOKUP(A899,Sales!A:N,11,FALSE)</f>
        <v>2</v>
      </c>
      <c r="Z899" s="2">
        <f>VLOOKUP(A899,Sales!A:N,12,FALSE)</f>
        <v>0</v>
      </c>
      <c r="AA899" s="2">
        <f>VLOOKUP(A899,Sales!A:N,13,FALSE)</f>
        <v>3</v>
      </c>
      <c r="AB899" s="2">
        <f>VLOOKUP(A899,Sales!A:N,14,FALSE)</f>
        <v>9</v>
      </c>
      <c r="AC899" s="2">
        <f>VLOOKUP(A899,Campaigns!A:I,2,FALSE)</f>
        <v>1</v>
      </c>
      <c r="AD899" s="2">
        <f>VLOOKUP(A899,Campaigns!A:I,3,FALSE)</f>
        <v>0</v>
      </c>
      <c r="AE899" s="2">
        <f>VLOOKUP(A899,Campaigns!A:I,4,FALSE)</f>
        <v>0</v>
      </c>
      <c r="AF899" s="2">
        <f>VLOOKUP(A899,Campaigns!A:I,5,FALSE)</f>
        <v>0</v>
      </c>
      <c r="AG899" s="2">
        <f>VLOOKUP(A899,Campaigns!A:I,6,FALSE)</f>
        <v>0</v>
      </c>
      <c r="AH899" s="2">
        <f>VLOOKUP(A899,Campaigns!A:I,7,FALSE)</f>
        <v>0</v>
      </c>
      <c r="AI899" s="2">
        <f>VLOOKUP(A899,Campaigns!A:I,8,FALSE)</f>
        <v>0</v>
      </c>
      <c r="AJ899" s="19" t="str">
        <f>VLOOKUP(A899,Campaigns!A:I,9,FALSE)</f>
        <v>7/17/2019</v>
      </c>
    </row>
    <row r="900" spans="1:36">
      <c r="A900" s="2">
        <v>2407</v>
      </c>
      <c r="B900" s="2">
        <f>VLOOKUP(A900, Customer!A:O, 2, FALSE)</f>
        <v>131163</v>
      </c>
      <c r="C900" s="2">
        <f>VLOOKUP(A900, Customer!A:O, 3, FALSE)</f>
        <v>1</v>
      </c>
      <c r="D900" s="2">
        <f>VLOOKUP(A900, Customer!A:O, 4, FALSE)</f>
        <v>0</v>
      </c>
      <c r="E900" s="2">
        <f>VLOOKUP(A900, Customer!A:O, 5, FALSE)</f>
        <v>47</v>
      </c>
      <c r="F900" s="2">
        <f>VLOOKUP(A900, Customer!A:O, 6, FALSE)</f>
        <v>1</v>
      </c>
      <c r="G900" s="2">
        <f>VLOOKUP(A900, Customer!A:O, 7, FALSE)</f>
        <v>0</v>
      </c>
      <c r="H900" s="2">
        <f>VLOOKUP(A900, Customer!A:O, 8, FALSE)</f>
        <v>0</v>
      </c>
      <c r="I900" s="2">
        <f>VLOOKUP(A900, Customer!A:O, 9, FALSE)</f>
        <v>0</v>
      </c>
      <c r="J900" s="2">
        <f>VLOOKUP(A900, Customer!A:O, 10, FALSE)</f>
        <v>0</v>
      </c>
      <c r="K900" s="2">
        <f>VLOOKUP(A900, Customer!A:O, 11, FALSE)</f>
        <v>0</v>
      </c>
      <c r="L900" s="2">
        <f>VLOOKUP(A900, Customer!A:O, 12, FALSE)</f>
        <v>0</v>
      </c>
      <c r="M900" s="2">
        <f>VLOOKUP(A900, Customer!A:O, 13, FALSE)</f>
        <v>0</v>
      </c>
      <c r="N900" s="2">
        <f>VLOOKUP(A900, Customer!A:O, 14, FALSE)</f>
        <v>0</v>
      </c>
      <c r="O900" s="2" t="str">
        <f>VLOOKUP(A900, Customer!A:O, 15, FALSE)</f>
        <v>State-Illinois</v>
      </c>
      <c r="P900" s="2">
        <f>VLOOKUP(A900,Sales!A:N,2,FALSE)</f>
        <v>54</v>
      </c>
      <c r="Q900">
        <f>VLOOKUP(A900,Sales!A:N,3,FALSE)</f>
        <v>8</v>
      </c>
      <c r="R900" s="2">
        <f>VLOOKUP(A900,Sales!A:N,4,FALSE)</f>
        <v>13</v>
      </c>
      <c r="S900" s="2">
        <f>VLOOKUP(A900,Sales!A:N,5,FALSE)</f>
        <v>42</v>
      </c>
      <c r="T900" s="2">
        <f>VLOOKUP(A900,Sales!A:N,6,FALSE)</f>
        <v>46</v>
      </c>
      <c r="U900" s="2">
        <f>VLOOKUP(A900,Sales!A:N,7,FALSE)</f>
        <v>8</v>
      </c>
      <c r="V900" s="2">
        <f>VLOOKUP(A900,Sales!A:N,8,FALSE)</f>
        <v>42</v>
      </c>
      <c r="W900" s="2">
        <f>VLOOKUP(A900,Sales!A:N,9,FALSE)</f>
        <v>76</v>
      </c>
      <c r="X900" s="2">
        <f>VLOOKUP(A900,Sales!A:N,10,FALSE)</f>
        <v>1</v>
      </c>
      <c r="Y900" s="2">
        <f>VLOOKUP(A900,Sales!A:N,11,FALSE)</f>
        <v>1</v>
      </c>
      <c r="Z900" s="2">
        <f>VLOOKUP(A900,Sales!A:N,12,FALSE)</f>
        <v>0</v>
      </c>
      <c r="AA900" s="2">
        <f>VLOOKUP(A900,Sales!A:N,13,FALSE)</f>
        <v>3</v>
      </c>
      <c r="AB900" s="2">
        <f>VLOOKUP(A900,Sales!A:N,14,FALSE)</f>
        <v>6</v>
      </c>
      <c r="AC900" s="2">
        <f>VLOOKUP(A900,Campaigns!A:I,2,FALSE)</f>
        <v>0</v>
      </c>
      <c r="AD900" s="2">
        <f>VLOOKUP(A900,Campaigns!A:I,3,FALSE)</f>
        <v>0</v>
      </c>
      <c r="AE900" s="2">
        <f>VLOOKUP(A900,Campaigns!A:I,4,FALSE)</f>
        <v>0</v>
      </c>
      <c r="AF900" s="2">
        <f>VLOOKUP(A900,Campaigns!A:I,5,FALSE)</f>
        <v>0</v>
      </c>
      <c r="AG900" s="2">
        <f>VLOOKUP(A900,Campaigns!A:I,6,FALSE)</f>
        <v>0</v>
      </c>
      <c r="AH900" s="2">
        <f>VLOOKUP(A900,Campaigns!A:I,7,FALSE)</f>
        <v>0</v>
      </c>
      <c r="AI900" s="2">
        <f>VLOOKUP(A900,Campaigns!A:I,8,FALSE)</f>
        <v>0</v>
      </c>
      <c r="AJ900" s="19" t="str">
        <f>VLOOKUP(A900,Campaigns!A:I,9,FALSE)</f>
        <v>7/20/2020</v>
      </c>
    </row>
    <row r="901" spans="1:36">
      <c r="A901" s="2">
        <v>2477</v>
      </c>
      <c r="B901" s="2">
        <f>VLOOKUP(A901, Customer!A:O, 2, FALSE)</f>
        <v>131163</v>
      </c>
      <c r="C901" s="2">
        <f>VLOOKUP(A901, Customer!A:O, 3, FALSE)</f>
        <v>1</v>
      </c>
      <c r="D901" s="2">
        <f>VLOOKUP(A901, Customer!A:O, 4, FALSE)</f>
        <v>0</v>
      </c>
      <c r="E901" s="2">
        <f>VLOOKUP(A901, Customer!A:O, 5, FALSE)</f>
        <v>47</v>
      </c>
      <c r="F901" s="2">
        <f>VLOOKUP(A901, Customer!A:O, 6, FALSE)</f>
        <v>1</v>
      </c>
      <c r="G901" s="2">
        <f>VLOOKUP(A901, Customer!A:O, 7, FALSE)</f>
        <v>0</v>
      </c>
      <c r="H901" s="2">
        <f>VLOOKUP(A901, Customer!A:O, 8, FALSE)</f>
        <v>0</v>
      </c>
      <c r="I901" s="2">
        <f>VLOOKUP(A901, Customer!A:O, 9, FALSE)</f>
        <v>0</v>
      </c>
      <c r="J901" s="2">
        <f>VLOOKUP(A901, Customer!A:O, 10, FALSE)</f>
        <v>0</v>
      </c>
      <c r="K901" s="2">
        <f>VLOOKUP(A901, Customer!A:O, 11, FALSE)</f>
        <v>0</v>
      </c>
      <c r="L901" s="2">
        <f>VLOOKUP(A901, Customer!A:O, 12, FALSE)</f>
        <v>0</v>
      </c>
      <c r="M901" s="2">
        <f>VLOOKUP(A901, Customer!A:O, 13, FALSE)</f>
        <v>0</v>
      </c>
      <c r="N901" s="2">
        <f>VLOOKUP(A901, Customer!A:O, 14, FALSE)</f>
        <v>0</v>
      </c>
      <c r="O901" s="2" t="str">
        <f>VLOOKUP(A901, Customer!A:O, 15, FALSE)</f>
        <v>State-California</v>
      </c>
      <c r="P901" s="2">
        <f>VLOOKUP(A901,Sales!A:N,2,FALSE)</f>
        <v>54</v>
      </c>
      <c r="Q901">
        <f>VLOOKUP(A901,Sales!A:N,3,FALSE)</f>
        <v>8</v>
      </c>
      <c r="R901" s="2">
        <f>VLOOKUP(A901,Sales!A:N,4,FALSE)</f>
        <v>13</v>
      </c>
      <c r="S901" s="2">
        <f>VLOOKUP(A901,Sales!A:N,5,FALSE)</f>
        <v>42</v>
      </c>
      <c r="T901" s="2">
        <f>VLOOKUP(A901,Sales!A:N,6,FALSE)</f>
        <v>46</v>
      </c>
      <c r="U901" s="2">
        <f>VLOOKUP(A901,Sales!A:N,7,FALSE)</f>
        <v>8</v>
      </c>
      <c r="V901" s="2">
        <f>VLOOKUP(A901,Sales!A:N,8,FALSE)</f>
        <v>42</v>
      </c>
      <c r="W901" s="2">
        <f>VLOOKUP(A901,Sales!A:N,9,FALSE)</f>
        <v>76</v>
      </c>
      <c r="X901" s="2">
        <f>VLOOKUP(A901,Sales!A:N,10,FALSE)</f>
        <v>1</v>
      </c>
      <c r="Y901" s="2">
        <f>VLOOKUP(A901,Sales!A:N,11,FALSE)</f>
        <v>1</v>
      </c>
      <c r="Z901" s="2">
        <f>VLOOKUP(A901,Sales!A:N,12,FALSE)</f>
        <v>0</v>
      </c>
      <c r="AA901" s="2">
        <f>VLOOKUP(A901,Sales!A:N,13,FALSE)</f>
        <v>3</v>
      </c>
      <c r="AB901" s="2">
        <f>VLOOKUP(A901,Sales!A:N,14,FALSE)</f>
        <v>6</v>
      </c>
      <c r="AC901" s="2">
        <f>VLOOKUP(A901,Campaigns!A:I,2,FALSE)</f>
        <v>0</v>
      </c>
      <c r="AD901" s="2">
        <f>VLOOKUP(A901,Campaigns!A:I,3,FALSE)</f>
        <v>0</v>
      </c>
      <c r="AE901" s="2">
        <f>VLOOKUP(A901,Campaigns!A:I,4,FALSE)</f>
        <v>0</v>
      </c>
      <c r="AF901" s="2">
        <f>VLOOKUP(A901,Campaigns!A:I,5,FALSE)</f>
        <v>0</v>
      </c>
      <c r="AG901" s="2">
        <f>VLOOKUP(A901,Campaigns!A:I,6,FALSE)</f>
        <v>0</v>
      </c>
      <c r="AH901" s="2">
        <f>VLOOKUP(A901,Campaigns!A:I,7,FALSE)</f>
        <v>0</v>
      </c>
      <c r="AI901" s="2">
        <f>VLOOKUP(A901,Campaigns!A:I,8,FALSE)</f>
        <v>0</v>
      </c>
      <c r="AJ901" s="19" t="str">
        <f>VLOOKUP(A901,Campaigns!A:I,9,FALSE)</f>
        <v>7/20/2020</v>
      </c>
    </row>
    <row r="902" spans="1:36">
      <c r="A902" s="2">
        <v>3051</v>
      </c>
      <c r="B902" s="2">
        <f>VLOOKUP(A902, Customer!A:O, 2, FALSE)</f>
        <v>127803</v>
      </c>
      <c r="C902" s="2">
        <f>VLOOKUP(A902, Customer!A:O, 3, FALSE)</f>
        <v>1</v>
      </c>
      <c r="D902" s="2">
        <f>VLOOKUP(A902, Customer!A:O, 4, FALSE)</f>
        <v>0</v>
      </c>
      <c r="E902" s="2">
        <f>VLOOKUP(A902, Customer!A:O, 5, FALSE)</f>
        <v>47</v>
      </c>
      <c r="F902" s="2">
        <f>VLOOKUP(A902, Customer!A:O, 6, FALSE)</f>
        <v>0</v>
      </c>
      <c r="G902" s="2">
        <f>VLOOKUP(A902, Customer!A:O, 7, FALSE)</f>
        <v>1</v>
      </c>
      <c r="H902" s="2">
        <f>VLOOKUP(A902, Customer!A:O, 8, FALSE)</f>
        <v>0</v>
      </c>
      <c r="I902" s="2">
        <f>VLOOKUP(A902, Customer!A:O, 9, FALSE)</f>
        <v>0</v>
      </c>
      <c r="J902" s="2">
        <f>VLOOKUP(A902, Customer!A:O, 10, FALSE)</f>
        <v>0</v>
      </c>
      <c r="K902" s="2">
        <f>VLOOKUP(A902, Customer!A:O, 11, FALSE)</f>
        <v>0</v>
      </c>
      <c r="L902" s="2">
        <f>VLOOKUP(A902, Customer!A:O, 12, FALSE)</f>
        <v>1</v>
      </c>
      <c r="M902" s="2">
        <f>VLOOKUP(A902, Customer!A:O, 13, FALSE)</f>
        <v>0</v>
      </c>
      <c r="N902" s="2">
        <f>VLOOKUP(A902, Customer!A:O, 14, FALSE)</f>
        <v>0</v>
      </c>
      <c r="O902" s="2" t="str">
        <f>VLOOKUP(A902, Customer!A:O, 15, FALSE)</f>
        <v>State-Texas</v>
      </c>
      <c r="P902" s="2">
        <f>VLOOKUP(A902,Sales!A:N,2,FALSE)</f>
        <v>40</v>
      </c>
      <c r="Q902">
        <f>VLOOKUP(A902,Sales!A:N,3,FALSE)</f>
        <v>37</v>
      </c>
      <c r="R902" s="2">
        <f>VLOOKUP(A902,Sales!A:N,4,FALSE)</f>
        <v>120</v>
      </c>
      <c r="S902" s="2">
        <f>VLOOKUP(A902,Sales!A:N,5,FALSE)</f>
        <v>211</v>
      </c>
      <c r="T902" s="2">
        <f>VLOOKUP(A902,Sales!A:N,6,FALSE)</f>
        <v>175</v>
      </c>
      <c r="U902" s="2">
        <f>VLOOKUP(A902,Sales!A:N,7,FALSE)</f>
        <v>41</v>
      </c>
      <c r="V902" s="2">
        <f>VLOOKUP(A902,Sales!A:N,8,FALSE)</f>
        <v>225</v>
      </c>
      <c r="W902" s="2">
        <f>VLOOKUP(A902,Sales!A:N,9,FALSE)</f>
        <v>359</v>
      </c>
      <c r="X902" s="2">
        <f>VLOOKUP(A902,Sales!A:N,10,FALSE)</f>
        <v>2</v>
      </c>
      <c r="Y902" s="2">
        <f>VLOOKUP(A902,Sales!A:N,11,FALSE)</f>
        <v>3</v>
      </c>
      <c r="Z902" s="2">
        <f>VLOOKUP(A902,Sales!A:N,12,FALSE)</f>
        <v>0</v>
      </c>
      <c r="AA902" s="2">
        <f>VLOOKUP(A902,Sales!A:N,13,FALSE)</f>
        <v>4</v>
      </c>
      <c r="AB902" s="2">
        <f>VLOOKUP(A902,Sales!A:N,14,FALSE)</f>
        <v>8</v>
      </c>
      <c r="AC902" s="2">
        <f>VLOOKUP(A902,Campaigns!A:I,2,FALSE)</f>
        <v>0</v>
      </c>
      <c r="AD902" s="2">
        <f>VLOOKUP(A902,Campaigns!A:I,3,FALSE)</f>
        <v>0</v>
      </c>
      <c r="AE902" s="2">
        <f>VLOOKUP(A902,Campaigns!A:I,4,FALSE)</f>
        <v>0</v>
      </c>
      <c r="AF902" s="2">
        <f>VLOOKUP(A902,Campaigns!A:I,5,FALSE)</f>
        <v>0</v>
      </c>
      <c r="AG902" s="2">
        <f>VLOOKUP(A902,Campaigns!A:I,6,FALSE)</f>
        <v>0</v>
      </c>
      <c r="AH902" s="2">
        <f>VLOOKUP(A902,Campaigns!A:I,7,FALSE)</f>
        <v>0</v>
      </c>
      <c r="AI902" s="2">
        <f>VLOOKUP(A902,Campaigns!A:I,8,FALSE)</f>
        <v>0</v>
      </c>
      <c r="AJ902" s="19" t="str">
        <f>VLOOKUP(A902,Campaigns!A:I,9,FALSE)</f>
        <v>1/31/2019</v>
      </c>
    </row>
    <row r="903" spans="1:36">
      <c r="A903" s="2">
        <v>1328</v>
      </c>
      <c r="B903" s="2">
        <f>VLOOKUP(A903, Customer!A:O, 2, FALSE)</f>
        <v>127190</v>
      </c>
      <c r="C903" s="2">
        <f>VLOOKUP(A903, Customer!A:O, 3, FALSE)</f>
        <v>1</v>
      </c>
      <c r="D903" s="2">
        <f>VLOOKUP(A903, Customer!A:O, 4, FALSE)</f>
        <v>0</v>
      </c>
      <c r="E903" s="2">
        <f>VLOOKUP(A903, Customer!A:O, 5, FALSE)</f>
        <v>47</v>
      </c>
      <c r="F903" s="2">
        <f>VLOOKUP(A903, Customer!A:O, 6, FALSE)</f>
        <v>0</v>
      </c>
      <c r="G903" s="2">
        <f>VLOOKUP(A903, Customer!A:O, 7, FALSE)</f>
        <v>0</v>
      </c>
      <c r="H903" s="2">
        <f>VLOOKUP(A903, Customer!A:O, 8, FALSE)</f>
        <v>0</v>
      </c>
      <c r="I903" s="2">
        <f>VLOOKUP(A903, Customer!A:O, 9, FALSE)</f>
        <v>1</v>
      </c>
      <c r="J903" s="2">
        <f>VLOOKUP(A903, Customer!A:O, 10, FALSE)</f>
        <v>0</v>
      </c>
      <c r="K903" s="2">
        <f>VLOOKUP(A903, Customer!A:O, 11, FALSE)</f>
        <v>1</v>
      </c>
      <c r="L903" s="2">
        <f>VLOOKUP(A903, Customer!A:O, 12, FALSE)</f>
        <v>0</v>
      </c>
      <c r="M903" s="2">
        <f>VLOOKUP(A903, Customer!A:O, 13, FALSE)</f>
        <v>0</v>
      </c>
      <c r="N903" s="2">
        <f>VLOOKUP(A903, Customer!A:O, 14, FALSE)</f>
        <v>0</v>
      </c>
      <c r="O903" s="2" t="str">
        <f>VLOOKUP(A903, Customer!A:O, 15, FALSE)</f>
        <v>State-New York</v>
      </c>
      <c r="P903" s="2">
        <f>VLOOKUP(A903,Sales!A:N,2,FALSE)</f>
        <v>13</v>
      </c>
      <c r="Q903">
        <f>VLOOKUP(A903,Sales!A:N,3,FALSE)</f>
        <v>5</v>
      </c>
      <c r="R903" s="2">
        <f>VLOOKUP(A903,Sales!A:N,4,FALSE)</f>
        <v>28</v>
      </c>
      <c r="S903" s="2">
        <f>VLOOKUP(A903,Sales!A:N,5,FALSE)</f>
        <v>33</v>
      </c>
      <c r="T903" s="2">
        <f>VLOOKUP(A903,Sales!A:N,6,FALSE)</f>
        <v>0</v>
      </c>
      <c r="U903" s="2">
        <f>VLOOKUP(A903,Sales!A:N,7,FALSE)</f>
        <v>5</v>
      </c>
      <c r="V903" s="2">
        <f>VLOOKUP(A903,Sales!A:N,8,FALSE)</f>
        <v>14</v>
      </c>
      <c r="W903" s="2">
        <f>VLOOKUP(A903,Sales!A:N,9,FALSE)</f>
        <v>56</v>
      </c>
      <c r="X903" s="2">
        <f>VLOOKUP(A903,Sales!A:N,10,FALSE)</f>
        <v>1</v>
      </c>
      <c r="Y903" s="2">
        <f>VLOOKUP(A903,Sales!A:N,11,FALSE)</f>
        <v>1</v>
      </c>
      <c r="Z903" s="2">
        <f>VLOOKUP(A903,Sales!A:N,12,FALSE)</f>
        <v>0</v>
      </c>
      <c r="AA903" s="2">
        <f>VLOOKUP(A903,Sales!A:N,13,FALSE)</f>
        <v>2</v>
      </c>
      <c r="AB903" s="2">
        <f>VLOOKUP(A903,Sales!A:N,14,FALSE)</f>
        <v>8</v>
      </c>
      <c r="AC903" s="2">
        <f>VLOOKUP(A903,Campaigns!A:I,2,FALSE)</f>
        <v>1</v>
      </c>
      <c r="AD903" s="2">
        <f>VLOOKUP(A903,Campaigns!A:I,3,FALSE)</f>
        <v>0</v>
      </c>
      <c r="AE903" s="2">
        <f>VLOOKUP(A903,Campaigns!A:I,4,FALSE)</f>
        <v>0</v>
      </c>
      <c r="AF903" s="2">
        <f>VLOOKUP(A903,Campaigns!A:I,5,FALSE)</f>
        <v>0</v>
      </c>
      <c r="AG903" s="2">
        <f>VLOOKUP(A903,Campaigns!A:I,6,FALSE)</f>
        <v>0</v>
      </c>
      <c r="AH903" s="2">
        <f>VLOOKUP(A903,Campaigns!A:I,7,FALSE)</f>
        <v>0</v>
      </c>
      <c r="AI903" s="2">
        <f>VLOOKUP(A903,Campaigns!A:I,8,FALSE)</f>
        <v>1</v>
      </c>
      <c r="AJ903" s="19" t="str">
        <f>VLOOKUP(A903,Campaigns!A:I,9,FALSE)</f>
        <v>1/20/2020</v>
      </c>
    </row>
    <row r="904" spans="1:36">
      <c r="A904" s="2">
        <v>1533</v>
      </c>
      <c r="B904" s="2">
        <f>VLOOKUP(A904, Customer!A:O, 2, FALSE)</f>
        <v>127159</v>
      </c>
      <c r="C904" s="2">
        <f>VLOOKUP(A904, Customer!A:O, 3, FALSE)</f>
        <v>1</v>
      </c>
      <c r="D904" s="2">
        <f>VLOOKUP(A904, Customer!A:O, 4, FALSE)</f>
        <v>1</v>
      </c>
      <c r="E904" s="2">
        <f>VLOOKUP(A904, Customer!A:O, 5, FALSE)</f>
        <v>47</v>
      </c>
      <c r="F904" s="2">
        <f>VLOOKUP(A904, Customer!A:O, 6, FALSE)</f>
        <v>0</v>
      </c>
      <c r="G904" s="2">
        <f>VLOOKUP(A904, Customer!A:O, 7, FALSE)</f>
        <v>1</v>
      </c>
      <c r="H904" s="2">
        <f>VLOOKUP(A904, Customer!A:O, 8, FALSE)</f>
        <v>0</v>
      </c>
      <c r="I904" s="2">
        <f>VLOOKUP(A904, Customer!A:O, 9, FALSE)</f>
        <v>0</v>
      </c>
      <c r="J904" s="2">
        <f>VLOOKUP(A904, Customer!A:O, 10, FALSE)</f>
        <v>0</v>
      </c>
      <c r="K904" s="2">
        <f>VLOOKUP(A904, Customer!A:O, 11, FALSE)</f>
        <v>0</v>
      </c>
      <c r="L904" s="2">
        <f>VLOOKUP(A904, Customer!A:O, 12, FALSE)</f>
        <v>0</v>
      </c>
      <c r="M904" s="2">
        <f>VLOOKUP(A904, Customer!A:O, 13, FALSE)</f>
        <v>1</v>
      </c>
      <c r="N904" s="2">
        <f>VLOOKUP(A904, Customer!A:O, 14, FALSE)</f>
        <v>0</v>
      </c>
      <c r="O904" s="2" t="str">
        <f>VLOOKUP(A904, Customer!A:O, 15, FALSE)</f>
        <v>State-Texas</v>
      </c>
      <c r="P904" s="2">
        <f>VLOOKUP(A904,Sales!A:N,2,FALSE)</f>
        <v>33</v>
      </c>
      <c r="Q904">
        <f>VLOOKUP(A904,Sales!A:N,3,FALSE)</f>
        <v>80</v>
      </c>
      <c r="R904" s="2">
        <f>VLOOKUP(A904,Sales!A:N,4,FALSE)</f>
        <v>0</v>
      </c>
      <c r="S904" s="2">
        <f>VLOOKUP(A904,Sales!A:N,5,FALSE)</f>
        <v>14</v>
      </c>
      <c r="T904" s="2">
        <f>VLOOKUP(A904,Sales!A:N,6,FALSE)</f>
        <v>0</v>
      </c>
      <c r="U904" s="2">
        <f>VLOOKUP(A904,Sales!A:N,7,FALSE)</f>
        <v>0</v>
      </c>
      <c r="V904" s="2">
        <f>VLOOKUP(A904,Sales!A:N,8,FALSE)</f>
        <v>5</v>
      </c>
      <c r="W904" s="2">
        <f>VLOOKUP(A904,Sales!A:N,9,FALSE)</f>
        <v>89</v>
      </c>
      <c r="X904" s="2">
        <f>VLOOKUP(A904,Sales!A:N,10,FALSE)</f>
        <v>2</v>
      </c>
      <c r="Y904" s="2">
        <f>VLOOKUP(A904,Sales!A:N,11,FALSE)</f>
        <v>1</v>
      </c>
      <c r="Z904" s="2">
        <f>VLOOKUP(A904,Sales!A:N,12,FALSE)</f>
        <v>0</v>
      </c>
      <c r="AA904" s="2">
        <f>VLOOKUP(A904,Sales!A:N,13,FALSE)</f>
        <v>3</v>
      </c>
      <c r="AB904" s="2">
        <f>VLOOKUP(A904,Sales!A:N,14,FALSE)</f>
        <v>6</v>
      </c>
      <c r="AC904" s="2">
        <f>VLOOKUP(A904,Campaigns!A:I,2,FALSE)</f>
        <v>0</v>
      </c>
      <c r="AD904" s="2">
        <f>VLOOKUP(A904,Campaigns!A:I,3,FALSE)</f>
        <v>0</v>
      </c>
      <c r="AE904" s="2">
        <f>VLOOKUP(A904,Campaigns!A:I,4,FALSE)</f>
        <v>0</v>
      </c>
      <c r="AF904" s="2">
        <f>VLOOKUP(A904,Campaigns!A:I,5,FALSE)</f>
        <v>0</v>
      </c>
      <c r="AG904" s="2">
        <f>VLOOKUP(A904,Campaigns!A:I,6,FALSE)</f>
        <v>0</v>
      </c>
      <c r="AH904" s="2">
        <f>VLOOKUP(A904,Campaigns!A:I,7,FALSE)</f>
        <v>0</v>
      </c>
      <c r="AI904" s="2">
        <f>VLOOKUP(A904,Campaigns!A:I,8,FALSE)</f>
        <v>0</v>
      </c>
      <c r="AJ904" s="19">
        <f>VLOOKUP(A904,Campaigns!A:I,9,FALSE)</f>
        <v>43870</v>
      </c>
    </row>
    <row r="905" spans="1:36">
      <c r="A905" s="2">
        <v>2202</v>
      </c>
      <c r="B905" s="2">
        <f>VLOOKUP(A905, Customer!A:O, 2, FALSE)</f>
        <v>126228</v>
      </c>
      <c r="C905" s="2">
        <f>VLOOKUP(A905, Customer!A:O, 3, FALSE)</f>
        <v>1</v>
      </c>
      <c r="D905" s="2">
        <f>VLOOKUP(A905, Customer!A:O, 4, FALSE)</f>
        <v>0</v>
      </c>
      <c r="E905" s="2">
        <f>VLOOKUP(A905, Customer!A:O, 5, FALSE)</f>
        <v>47</v>
      </c>
      <c r="F905" s="2">
        <f>VLOOKUP(A905, Customer!A:O, 6, FALSE)</f>
        <v>0</v>
      </c>
      <c r="G905" s="2">
        <f>VLOOKUP(A905, Customer!A:O, 7, FALSE)</f>
        <v>1</v>
      </c>
      <c r="H905" s="2">
        <f>VLOOKUP(A905, Customer!A:O, 8, FALSE)</f>
        <v>0</v>
      </c>
      <c r="I905" s="2">
        <f>VLOOKUP(A905, Customer!A:O, 9, FALSE)</f>
        <v>0</v>
      </c>
      <c r="J905" s="2">
        <f>VLOOKUP(A905, Customer!A:O, 10, FALSE)</f>
        <v>0</v>
      </c>
      <c r="K905" s="2">
        <f>VLOOKUP(A905, Customer!A:O, 11, FALSE)</f>
        <v>0</v>
      </c>
      <c r="L905" s="2">
        <f>VLOOKUP(A905, Customer!A:O, 12, FALSE)</f>
        <v>1</v>
      </c>
      <c r="M905" s="2">
        <f>VLOOKUP(A905, Customer!A:O, 13, FALSE)</f>
        <v>0</v>
      </c>
      <c r="N905" s="2">
        <f>VLOOKUP(A905, Customer!A:O, 14, FALSE)</f>
        <v>0</v>
      </c>
      <c r="O905" s="2" t="str">
        <f>VLOOKUP(A905, Customer!A:O, 15, FALSE)</f>
        <v>State-Florida</v>
      </c>
      <c r="P905" s="2">
        <f>VLOOKUP(A905,Sales!A:N,2,FALSE)</f>
        <v>50</v>
      </c>
      <c r="Q905">
        <f>VLOOKUP(A905,Sales!A:N,3,FALSE)</f>
        <v>10</v>
      </c>
      <c r="R905" s="2">
        <f>VLOOKUP(A905,Sales!A:N,4,FALSE)</f>
        <v>29</v>
      </c>
      <c r="S905" s="2">
        <f>VLOOKUP(A905,Sales!A:N,5,FALSE)</f>
        <v>19</v>
      </c>
      <c r="T905" s="2">
        <f>VLOOKUP(A905,Sales!A:N,6,FALSE)</f>
        <v>14</v>
      </c>
      <c r="U905" s="2">
        <f>VLOOKUP(A905,Sales!A:N,7,FALSE)</f>
        <v>5</v>
      </c>
      <c r="V905" s="2">
        <f>VLOOKUP(A905,Sales!A:N,8,FALSE)</f>
        <v>43</v>
      </c>
      <c r="W905" s="2">
        <f>VLOOKUP(A905,Sales!A:N,9,FALSE)</f>
        <v>34</v>
      </c>
      <c r="X905" s="2">
        <f>VLOOKUP(A905,Sales!A:N,10,FALSE)</f>
        <v>1</v>
      </c>
      <c r="Y905" s="2">
        <f>VLOOKUP(A905,Sales!A:N,11,FALSE)</f>
        <v>1</v>
      </c>
      <c r="Z905" s="2">
        <f>VLOOKUP(A905,Sales!A:N,12,FALSE)</f>
        <v>0</v>
      </c>
      <c r="AA905" s="2">
        <f>VLOOKUP(A905,Sales!A:N,13,FALSE)</f>
        <v>2</v>
      </c>
      <c r="AB905" s="2">
        <f>VLOOKUP(A905,Sales!A:N,14,FALSE)</f>
        <v>8</v>
      </c>
      <c r="AC905" s="2">
        <f>VLOOKUP(A905,Campaigns!A:I,2,FALSE)</f>
        <v>0</v>
      </c>
      <c r="AD905" s="2">
        <f>VLOOKUP(A905,Campaigns!A:I,3,FALSE)</f>
        <v>0</v>
      </c>
      <c r="AE905" s="2">
        <f>VLOOKUP(A905,Campaigns!A:I,4,FALSE)</f>
        <v>0</v>
      </c>
      <c r="AF905" s="2">
        <f>VLOOKUP(A905,Campaigns!A:I,5,FALSE)</f>
        <v>0</v>
      </c>
      <c r="AG905" s="2">
        <f>VLOOKUP(A905,Campaigns!A:I,6,FALSE)</f>
        <v>0</v>
      </c>
      <c r="AH905" s="2">
        <f>VLOOKUP(A905,Campaigns!A:I,7,FALSE)</f>
        <v>0</v>
      </c>
      <c r="AI905" s="2">
        <f>VLOOKUP(A905,Campaigns!A:I,8,FALSE)</f>
        <v>0</v>
      </c>
      <c r="AJ905" s="19" t="str">
        <f>VLOOKUP(A905,Campaigns!A:I,9,FALSE)</f>
        <v>2/27/2020</v>
      </c>
    </row>
    <row r="906" spans="1:36">
      <c r="A906" s="2">
        <v>2914</v>
      </c>
      <c r="B906" s="2">
        <f>VLOOKUP(A906, Customer!A:O, 2, FALSE)</f>
        <v>125410</v>
      </c>
      <c r="C906" s="2">
        <f>VLOOKUP(A906, Customer!A:O, 3, FALSE)</f>
        <v>1</v>
      </c>
      <c r="D906" s="2">
        <f>VLOOKUP(A906, Customer!A:O, 4, FALSE)</f>
        <v>0</v>
      </c>
      <c r="E906" s="2">
        <f>VLOOKUP(A906, Customer!A:O, 5, FALSE)</f>
        <v>47</v>
      </c>
      <c r="F906" s="2">
        <f>VLOOKUP(A906, Customer!A:O, 6, FALSE)</f>
        <v>0</v>
      </c>
      <c r="G906" s="2">
        <f>VLOOKUP(A906, Customer!A:O, 7, FALSE)</f>
        <v>1</v>
      </c>
      <c r="H906" s="2">
        <f>VLOOKUP(A906, Customer!A:O, 8, FALSE)</f>
        <v>0</v>
      </c>
      <c r="I906" s="2">
        <f>VLOOKUP(A906, Customer!A:O, 9, FALSE)</f>
        <v>0</v>
      </c>
      <c r="J906" s="2">
        <f>VLOOKUP(A906, Customer!A:O, 10, FALSE)</f>
        <v>0</v>
      </c>
      <c r="K906" s="2">
        <f>VLOOKUP(A906, Customer!A:O, 11, FALSE)</f>
        <v>0</v>
      </c>
      <c r="L906" s="2">
        <f>VLOOKUP(A906, Customer!A:O, 12, FALSE)</f>
        <v>1</v>
      </c>
      <c r="M906" s="2">
        <f>VLOOKUP(A906, Customer!A:O, 13, FALSE)</f>
        <v>0</v>
      </c>
      <c r="N906" s="2">
        <f>VLOOKUP(A906, Customer!A:O, 14, FALSE)</f>
        <v>0</v>
      </c>
      <c r="O906" s="2" t="str">
        <f>VLOOKUP(A906, Customer!A:O, 15, FALSE)</f>
        <v>State-Other</v>
      </c>
      <c r="P906" s="2">
        <f>VLOOKUP(A906,Sales!A:N,2,FALSE)</f>
        <v>48</v>
      </c>
      <c r="Q906">
        <f>VLOOKUP(A906,Sales!A:N,3,FALSE)</f>
        <v>10</v>
      </c>
      <c r="R906" s="2">
        <f>VLOOKUP(A906,Sales!A:N,4,FALSE)</f>
        <v>10</v>
      </c>
      <c r="S906" s="2">
        <f>VLOOKUP(A906,Sales!A:N,5,FALSE)</f>
        <v>20</v>
      </c>
      <c r="T906" s="2">
        <f>VLOOKUP(A906,Sales!A:N,6,FALSE)</f>
        <v>64</v>
      </c>
      <c r="U906" s="2">
        <f>VLOOKUP(A906,Sales!A:N,7,FALSE)</f>
        <v>64</v>
      </c>
      <c r="V906" s="2">
        <f>VLOOKUP(A906,Sales!A:N,8,FALSE)</f>
        <v>20</v>
      </c>
      <c r="W906" s="2">
        <f>VLOOKUP(A906,Sales!A:N,9,FALSE)</f>
        <v>148</v>
      </c>
      <c r="X906" s="2">
        <f>VLOOKUP(A906,Sales!A:N,10,FALSE)</f>
        <v>1</v>
      </c>
      <c r="Y906" s="2">
        <f>VLOOKUP(A906,Sales!A:N,11,FALSE)</f>
        <v>1</v>
      </c>
      <c r="Z906" s="2">
        <f>VLOOKUP(A906,Sales!A:N,12,FALSE)</f>
        <v>0</v>
      </c>
      <c r="AA906" s="2">
        <f>VLOOKUP(A906,Sales!A:N,13,FALSE)</f>
        <v>4</v>
      </c>
      <c r="AB906" s="2">
        <f>VLOOKUP(A906,Sales!A:N,14,FALSE)</f>
        <v>4</v>
      </c>
      <c r="AC906" s="2">
        <f>VLOOKUP(A906,Campaigns!A:I,2,FALSE)</f>
        <v>0</v>
      </c>
      <c r="AD906" s="2">
        <f>VLOOKUP(A906,Campaigns!A:I,3,FALSE)</f>
        <v>0</v>
      </c>
      <c r="AE906" s="2">
        <f>VLOOKUP(A906,Campaigns!A:I,4,FALSE)</f>
        <v>0</v>
      </c>
      <c r="AF906" s="2">
        <f>VLOOKUP(A906,Campaigns!A:I,5,FALSE)</f>
        <v>0</v>
      </c>
      <c r="AG906" s="2">
        <f>VLOOKUP(A906,Campaigns!A:I,6,FALSE)</f>
        <v>0</v>
      </c>
      <c r="AH906" s="2">
        <f>VLOOKUP(A906,Campaigns!A:I,7,FALSE)</f>
        <v>0</v>
      </c>
      <c r="AI906" s="2">
        <f>VLOOKUP(A906,Campaigns!A:I,8,FALSE)</f>
        <v>0</v>
      </c>
      <c r="AJ906" s="19">
        <f>VLOOKUP(A906,Campaigns!A:I,9,FALSE)</f>
        <v>43953</v>
      </c>
    </row>
    <row r="907" spans="1:36">
      <c r="A907" s="2">
        <v>2395</v>
      </c>
      <c r="B907" s="2">
        <f>VLOOKUP(A907, Customer!A:O, 2, FALSE)</f>
        <v>124639</v>
      </c>
      <c r="C907" s="2">
        <f>VLOOKUP(A907, Customer!A:O, 3, FALSE)</f>
        <v>1</v>
      </c>
      <c r="D907" s="2">
        <f>VLOOKUP(A907, Customer!A:O, 4, FALSE)</f>
        <v>1</v>
      </c>
      <c r="E907" s="2">
        <f>VLOOKUP(A907, Customer!A:O, 5, FALSE)</f>
        <v>47</v>
      </c>
      <c r="F907" s="2">
        <f>VLOOKUP(A907, Customer!A:O, 6, FALSE)</f>
        <v>0</v>
      </c>
      <c r="G907" s="2">
        <f>VLOOKUP(A907, Customer!A:O, 7, FALSE)</f>
        <v>1</v>
      </c>
      <c r="H907" s="2">
        <f>VLOOKUP(A907, Customer!A:O, 8, FALSE)</f>
        <v>0</v>
      </c>
      <c r="I907" s="2">
        <f>VLOOKUP(A907, Customer!A:O, 9, FALSE)</f>
        <v>0</v>
      </c>
      <c r="J907" s="2">
        <f>VLOOKUP(A907, Customer!A:O, 10, FALSE)</f>
        <v>0</v>
      </c>
      <c r="K907" s="2">
        <f>VLOOKUP(A907, Customer!A:O, 11, FALSE)</f>
        <v>0</v>
      </c>
      <c r="L907" s="2">
        <f>VLOOKUP(A907, Customer!A:O, 12, FALSE)</f>
        <v>1</v>
      </c>
      <c r="M907" s="2">
        <f>VLOOKUP(A907, Customer!A:O, 13, FALSE)</f>
        <v>0</v>
      </c>
      <c r="N907" s="2">
        <f>VLOOKUP(A907, Customer!A:O, 14, FALSE)</f>
        <v>0</v>
      </c>
      <c r="O907" s="2" t="str">
        <f>VLOOKUP(A907, Customer!A:O, 15, FALSE)</f>
        <v>State-Illinois</v>
      </c>
      <c r="P907" s="2">
        <f>VLOOKUP(A907,Sales!A:N,2,FALSE)</f>
        <v>3</v>
      </c>
      <c r="Q907">
        <f>VLOOKUP(A907,Sales!A:N,3,FALSE)</f>
        <v>101</v>
      </c>
      <c r="R907" s="2">
        <f>VLOOKUP(A907,Sales!A:N,4,FALSE)</f>
        <v>15</v>
      </c>
      <c r="S907" s="2">
        <f>VLOOKUP(A907,Sales!A:N,5,FALSE)</f>
        <v>81</v>
      </c>
      <c r="T907" s="2">
        <f>VLOOKUP(A907,Sales!A:N,6,FALSE)</f>
        <v>0</v>
      </c>
      <c r="U907" s="2">
        <f>VLOOKUP(A907,Sales!A:N,7,FALSE)</f>
        <v>20</v>
      </c>
      <c r="V907" s="2">
        <f>VLOOKUP(A907,Sales!A:N,8,FALSE)</f>
        <v>5</v>
      </c>
      <c r="W907" s="2">
        <f>VLOOKUP(A907,Sales!A:N,9,FALSE)</f>
        <v>212</v>
      </c>
      <c r="X907" s="2">
        <f>VLOOKUP(A907,Sales!A:N,10,FALSE)</f>
        <v>3</v>
      </c>
      <c r="Y907" s="2">
        <f>VLOOKUP(A907,Sales!A:N,11,FALSE)</f>
        <v>2</v>
      </c>
      <c r="Z907" s="2">
        <f>VLOOKUP(A907,Sales!A:N,12,FALSE)</f>
        <v>0</v>
      </c>
      <c r="AA907" s="2">
        <f>VLOOKUP(A907,Sales!A:N,13,FALSE)</f>
        <v>4</v>
      </c>
      <c r="AB907" s="2">
        <f>VLOOKUP(A907,Sales!A:N,14,FALSE)</f>
        <v>6</v>
      </c>
      <c r="AC907" s="2">
        <f>VLOOKUP(A907,Campaigns!A:I,2,FALSE)</f>
        <v>0</v>
      </c>
      <c r="AD907" s="2">
        <f>VLOOKUP(A907,Campaigns!A:I,3,FALSE)</f>
        <v>0</v>
      </c>
      <c r="AE907" s="2">
        <f>VLOOKUP(A907,Campaigns!A:I,4,FALSE)</f>
        <v>0</v>
      </c>
      <c r="AF907" s="2">
        <f>VLOOKUP(A907,Campaigns!A:I,5,FALSE)</f>
        <v>0</v>
      </c>
      <c r="AG907" s="2">
        <f>VLOOKUP(A907,Campaigns!A:I,6,FALSE)</f>
        <v>0</v>
      </c>
      <c r="AH907" s="2">
        <f>VLOOKUP(A907,Campaigns!A:I,7,FALSE)</f>
        <v>0</v>
      </c>
      <c r="AI907" s="2">
        <f>VLOOKUP(A907,Campaigns!A:I,8,FALSE)</f>
        <v>0</v>
      </c>
      <c r="AJ907" s="19">
        <f>VLOOKUP(A907,Campaigns!A:I,9,FALSE)</f>
        <v>43928</v>
      </c>
    </row>
    <row r="908" spans="1:36">
      <c r="A908" s="2">
        <v>1077</v>
      </c>
      <c r="B908" s="2">
        <f>VLOOKUP(A908, Customer!A:O, 2, FALSE)</f>
        <v>123559</v>
      </c>
      <c r="C908" s="2">
        <f>VLOOKUP(A908, Customer!A:O, 3, FALSE)</f>
        <v>1</v>
      </c>
      <c r="D908" s="2">
        <f>VLOOKUP(A908, Customer!A:O, 4, FALSE)</f>
        <v>0</v>
      </c>
      <c r="E908" s="2">
        <f>VLOOKUP(A908, Customer!A:O, 5, FALSE)</f>
        <v>47</v>
      </c>
      <c r="F908" s="2">
        <f>VLOOKUP(A908, Customer!A:O, 6, FALSE)</f>
        <v>0</v>
      </c>
      <c r="G908" s="2">
        <f>VLOOKUP(A908, Customer!A:O, 7, FALSE)</f>
        <v>1</v>
      </c>
      <c r="H908" s="2">
        <f>VLOOKUP(A908, Customer!A:O, 8, FALSE)</f>
        <v>0</v>
      </c>
      <c r="I908" s="2">
        <f>VLOOKUP(A908, Customer!A:O, 9, FALSE)</f>
        <v>0</v>
      </c>
      <c r="J908" s="2">
        <f>VLOOKUP(A908, Customer!A:O, 10, FALSE)</f>
        <v>0</v>
      </c>
      <c r="K908" s="2">
        <f>VLOOKUP(A908, Customer!A:O, 11, FALSE)</f>
        <v>0</v>
      </c>
      <c r="L908" s="2">
        <f>VLOOKUP(A908, Customer!A:O, 12, FALSE)</f>
        <v>0</v>
      </c>
      <c r="M908" s="2">
        <f>VLOOKUP(A908, Customer!A:O, 13, FALSE)</f>
        <v>0</v>
      </c>
      <c r="N908" s="2">
        <f>VLOOKUP(A908, Customer!A:O, 14, FALSE)</f>
        <v>0</v>
      </c>
      <c r="O908" s="2" t="str">
        <f>VLOOKUP(A908, Customer!A:O, 15, FALSE)</f>
        <v>State-Texas</v>
      </c>
      <c r="P908" s="2">
        <f>VLOOKUP(A908,Sales!A:N,2,FALSE)</f>
        <v>87</v>
      </c>
      <c r="Q908">
        <f>VLOOKUP(A908,Sales!A:N,3,FALSE)</f>
        <v>131</v>
      </c>
      <c r="R908" s="2">
        <f>VLOOKUP(A908,Sales!A:N,4,FALSE)</f>
        <v>26</v>
      </c>
      <c r="S908" s="2">
        <f>VLOOKUP(A908,Sales!A:N,5,FALSE)</f>
        <v>100</v>
      </c>
      <c r="T908" s="2">
        <f>VLOOKUP(A908,Sales!A:N,6,FALSE)</f>
        <v>37</v>
      </c>
      <c r="U908" s="2">
        <f>VLOOKUP(A908,Sales!A:N,7,FALSE)</f>
        <v>0</v>
      </c>
      <c r="V908" s="2">
        <f>VLOOKUP(A908,Sales!A:N,8,FALSE)</f>
        <v>121</v>
      </c>
      <c r="W908" s="2">
        <f>VLOOKUP(A908,Sales!A:N,9,FALSE)</f>
        <v>173</v>
      </c>
      <c r="X908" s="2">
        <f>VLOOKUP(A908,Sales!A:N,10,FALSE)</f>
        <v>3</v>
      </c>
      <c r="Y908" s="2">
        <f>VLOOKUP(A908,Sales!A:N,11,FALSE)</f>
        <v>3</v>
      </c>
      <c r="Z908" s="2">
        <f>VLOOKUP(A908,Sales!A:N,12,FALSE)</f>
        <v>0</v>
      </c>
      <c r="AA908" s="2">
        <f>VLOOKUP(A908,Sales!A:N,13,FALSE)</f>
        <v>3</v>
      </c>
      <c r="AB908" s="2">
        <f>VLOOKUP(A908,Sales!A:N,14,FALSE)</f>
        <v>7</v>
      </c>
      <c r="AC908" s="2">
        <f>VLOOKUP(A908,Campaigns!A:I,2,FALSE)</f>
        <v>0</v>
      </c>
      <c r="AD908" s="2">
        <f>VLOOKUP(A908,Campaigns!A:I,3,FALSE)</f>
        <v>0</v>
      </c>
      <c r="AE908" s="2">
        <f>VLOOKUP(A908,Campaigns!A:I,4,FALSE)</f>
        <v>0</v>
      </c>
      <c r="AF908" s="2">
        <f>VLOOKUP(A908,Campaigns!A:I,5,FALSE)</f>
        <v>0</v>
      </c>
      <c r="AG908" s="2">
        <f>VLOOKUP(A908,Campaigns!A:I,6,FALSE)</f>
        <v>0</v>
      </c>
      <c r="AH908" s="2">
        <f>VLOOKUP(A908,Campaigns!A:I,7,FALSE)</f>
        <v>0</v>
      </c>
      <c r="AI908" s="2">
        <f>VLOOKUP(A908,Campaigns!A:I,8,FALSE)</f>
        <v>0</v>
      </c>
      <c r="AJ908" s="19">
        <f>VLOOKUP(A908,Campaigns!A:I,9,FALSE)</f>
        <v>43689</v>
      </c>
    </row>
    <row r="909" spans="1:36">
      <c r="A909" s="2">
        <v>2367</v>
      </c>
      <c r="B909" s="2">
        <f>VLOOKUP(A909, Customer!A:O, 2, FALSE)</f>
        <v>122682</v>
      </c>
      <c r="C909" s="2">
        <f>VLOOKUP(A909, Customer!A:O, 3, FALSE)</f>
        <v>1</v>
      </c>
      <c r="D909" s="2">
        <f>VLOOKUP(A909, Customer!A:O, 4, FALSE)</f>
        <v>0</v>
      </c>
      <c r="E909" s="2">
        <f>VLOOKUP(A909, Customer!A:O, 5, FALSE)</f>
        <v>47</v>
      </c>
      <c r="F909" s="2">
        <f>VLOOKUP(A909, Customer!A:O, 6, FALSE)</f>
        <v>0</v>
      </c>
      <c r="G909" s="2">
        <f>VLOOKUP(A909, Customer!A:O, 7, FALSE)</f>
        <v>0</v>
      </c>
      <c r="H909" s="2">
        <f>VLOOKUP(A909, Customer!A:O, 8, FALSE)</f>
        <v>0</v>
      </c>
      <c r="I909" s="2">
        <f>VLOOKUP(A909, Customer!A:O, 9, FALSE)</f>
        <v>1</v>
      </c>
      <c r="J909" s="2">
        <f>VLOOKUP(A909, Customer!A:O, 10, FALSE)</f>
        <v>0</v>
      </c>
      <c r="K909" s="2">
        <f>VLOOKUP(A909, Customer!A:O, 11, FALSE)</f>
        <v>0</v>
      </c>
      <c r="L909" s="2">
        <f>VLOOKUP(A909, Customer!A:O, 12, FALSE)</f>
        <v>1</v>
      </c>
      <c r="M909" s="2">
        <f>VLOOKUP(A909, Customer!A:O, 13, FALSE)</f>
        <v>0</v>
      </c>
      <c r="N909" s="2">
        <f>VLOOKUP(A909, Customer!A:O, 14, FALSE)</f>
        <v>0</v>
      </c>
      <c r="O909" s="2" t="str">
        <f>VLOOKUP(A909, Customer!A:O, 15, FALSE)</f>
        <v>State-Texas</v>
      </c>
      <c r="P909" s="2">
        <f>VLOOKUP(A909,Sales!A:N,2,FALSE)</f>
        <v>51</v>
      </c>
      <c r="Q909">
        <f>VLOOKUP(A909,Sales!A:N,3,FALSE)</f>
        <v>54</v>
      </c>
      <c r="R909" s="2">
        <f>VLOOKUP(A909,Sales!A:N,4,FALSE)</f>
        <v>76</v>
      </c>
      <c r="S909" s="2">
        <f>VLOOKUP(A909,Sales!A:N,5,FALSE)</f>
        <v>157</v>
      </c>
      <c r="T909" s="2">
        <f>VLOOKUP(A909,Sales!A:N,6,FALSE)</f>
        <v>22</v>
      </c>
      <c r="U909" s="2">
        <f>VLOOKUP(A909,Sales!A:N,7,FALSE)</f>
        <v>11</v>
      </c>
      <c r="V909" s="2">
        <f>VLOOKUP(A909,Sales!A:N,8,FALSE)</f>
        <v>195</v>
      </c>
      <c r="W909" s="2">
        <f>VLOOKUP(A909,Sales!A:N,9,FALSE)</f>
        <v>124</v>
      </c>
      <c r="X909" s="2">
        <f>VLOOKUP(A909,Sales!A:N,10,FALSE)</f>
        <v>3</v>
      </c>
      <c r="Y909" s="2">
        <f>VLOOKUP(A909,Sales!A:N,11,FALSE)</f>
        <v>2</v>
      </c>
      <c r="Z909" s="2">
        <f>VLOOKUP(A909,Sales!A:N,12,FALSE)</f>
        <v>1</v>
      </c>
      <c r="AA909" s="2">
        <f>VLOOKUP(A909,Sales!A:N,13,FALSE)</f>
        <v>4</v>
      </c>
      <c r="AB909" s="2">
        <f>VLOOKUP(A909,Sales!A:N,14,FALSE)</f>
        <v>4</v>
      </c>
      <c r="AC909" s="2">
        <f>VLOOKUP(A909,Campaigns!A:I,2,FALSE)</f>
        <v>0</v>
      </c>
      <c r="AD909" s="2">
        <f>VLOOKUP(A909,Campaigns!A:I,3,FALSE)</f>
        <v>0</v>
      </c>
      <c r="AE909" s="2">
        <f>VLOOKUP(A909,Campaigns!A:I,4,FALSE)</f>
        <v>0</v>
      </c>
      <c r="AF909" s="2">
        <f>VLOOKUP(A909,Campaigns!A:I,5,FALSE)</f>
        <v>0</v>
      </c>
      <c r="AG909" s="2">
        <f>VLOOKUP(A909,Campaigns!A:I,6,FALSE)</f>
        <v>0</v>
      </c>
      <c r="AH909" s="2">
        <f>VLOOKUP(A909,Campaigns!A:I,7,FALSE)</f>
        <v>0</v>
      </c>
      <c r="AI909" s="2">
        <f>VLOOKUP(A909,Campaigns!A:I,8,FALSE)</f>
        <v>0</v>
      </c>
      <c r="AJ909" s="19">
        <f>VLOOKUP(A909,Campaigns!A:I,9,FALSE)</f>
        <v>44077</v>
      </c>
    </row>
    <row r="910" spans="1:36">
      <c r="A910" s="2">
        <v>2361</v>
      </c>
      <c r="B910" s="2">
        <f>VLOOKUP(A910, Customer!A:O, 2, FALSE)</f>
        <v>120895</v>
      </c>
      <c r="C910" s="2">
        <f>VLOOKUP(A910, Customer!A:O, 3, FALSE)</f>
        <v>1</v>
      </c>
      <c r="D910" s="2">
        <f>VLOOKUP(A910, Customer!A:O, 4, FALSE)</f>
        <v>0</v>
      </c>
      <c r="E910" s="2">
        <f>VLOOKUP(A910, Customer!A:O, 5, FALSE)</f>
        <v>47</v>
      </c>
      <c r="F910" s="2">
        <f>VLOOKUP(A910, Customer!A:O, 6, FALSE)</f>
        <v>0</v>
      </c>
      <c r="G910" s="2">
        <f>VLOOKUP(A910, Customer!A:O, 7, FALSE)</f>
        <v>1</v>
      </c>
      <c r="H910" s="2">
        <f>VLOOKUP(A910, Customer!A:O, 8, FALSE)</f>
        <v>0</v>
      </c>
      <c r="I910" s="2">
        <f>VLOOKUP(A910, Customer!A:O, 9, FALSE)</f>
        <v>0</v>
      </c>
      <c r="J910" s="2">
        <f>VLOOKUP(A910, Customer!A:O, 10, FALSE)</f>
        <v>0</v>
      </c>
      <c r="K910" s="2">
        <f>VLOOKUP(A910, Customer!A:O, 11, FALSE)</f>
        <v>0</v>
      </c>
      <c r="L910" s="2">
        <f>VLOOKUP(A910, Customer!A:O, 12, FALSE)</f>
        <v>1</v>
      </c>
      <c r="M910" s="2">
        <f>VLOOKUP(A910, Customer!A:O, 13, FALSE)</f>
        <v>0</v>
      </c>
      <c r="N910" s="2">
        <f>VLOOKUP(A910, Customer!A:O, 14, FALSE)</f>
        <v>0</v>
      </c>
      <c r="O910" s="2" t="str">
        <f>VLOOKUP(A910, Customer!A:O, 15, FALSE)</f>
        <v>State-Texas</v>
      </c>
      <c r="P910" s="2">
        <f>VLOOKUP(A910,Sales!A:N,2,FALSE)</f>
        <v>24</v>
      </c>
      <c r="Q910">
        <f>VLOOKUP(A910,Sales!A:N,3,FALSE)</f>
        <v>104</v>
      </c>
      <c r="R910" s="2">
        <f>VLOOKUP(A910,Sales!A:N,4,FALSE)</f>
        <v>17</v>
      </c>
      <c r="S910" s="2">
        <f>VLOOKUP(A910,Sales!A:N,5,FALSE)</f>
        <v>98</v>
      </c>
      <c r="T910" s="2">
        <f>VLOOKUP(A910,Sales!A:N,6,FALSE)</f>
        <v>17</v>
      </c>
      <c r="U910" s="2">
        <f>VLOOKUP(A910,Sales!A:N,7,FALSE)</f>
        <v>0</v>
      </c>
      <c r="V910" s="2">
        <f>VLOOKUP(A910,Sales!A:N,8,FALSE)</f>
        <v>23</v>
      </c>
      <c r="W910" s="2">
        <f>VLOOKUP(A910,Sales!A:N,9,FALSE)</f>
        <v>214</v>
      </c>
      <c r="X910" s="2">
        <f>VLOOKUP(A910,Sales!A:N,10,FALSE)</f>
        <v>1</v>
      </c>
      <c r="Y910" s="2">
        <f>VLOOKUP(A910,Sales!A:N,11,FALSE)</f>
        <v>2</v>
      </c>
      <c r="Z910" s="2">
        <f>VLOOKUP(A910,Sales!A:N,12,FALSE)</f>
        <v>0</v>
      </c>
      <c r="AA910" s="2">
        <f>VLOOKUP(A910,Sales!A:N,13,FALSE)</f>
        <v>3</v>
      </c>
      <c r="AB910" s="2">
        <f>VLOOKUP(A910,Sales!A:N,14,FALSE)</f>
        <v>9</v>
      </c>
      <c r="AC910" s="2">
        <f>VLOOKUP(A910,Campaigns!A:I,2,FALSE)</f>
        <v>0</v>
      </c>
      <c r="AD910" s="2">
        <f>VLOOKUP(A910,Campaigns!A:I,3,FALSE)</f>
        <v>0</v>
      </c>
      <c r="AE910" s="2">
        <f>VLOOKUP(A910,Campaigns!A:I,4,FALSE)</f>
        <v>0</v>
      </c>
      <c r="AF910" s="2">
        <f>VLOOKUP(A910,Campaigns!A:I,5,FALSE)</f>
        <v>0</v>
      </c>
      <c r="AG910" s="2">
        <f>VLOOKUP(A910,Campaigns!A:I,6,FALSE)</f>
        <v>0</v>
      </c>
      <c r="AH910" s="2">
        <f>VLOOKUP(A910,Campaigns!A:I,7,FALSE)</f>
        <v>0</v>
      </c>
      <c r="AI910" s="2">
        <f>VLOOKUP(A910,Campaigns!A:I,8,FALSE)</f>
        <v>0</v>
      </c>
      <c r="AJ910" s="19" t="str">
        <f>VLOOKUP(A910,Campaigns!A:I,9,FALSE)</f>
        <v>3/13/2019</v>
      </c>
    </row>
    <row r="911" spans="1:36">
      <c r="A911" s="2">
        <v>2229</v>
      </c>
      <c r="B911" s="2">
        <f>VLOOKUP(A911, Customer!A:O, 2, FALSE)</f>
        <v>120427</v>
      </c>
      <c r="C911" s="2">
        <f>VLOOKUP(A911, Customer!A:O, 3, FALSE)</f>
        <v>1</v>
      </c>
      <c r="D911" s="2">
        <f>VLOOKUP(A911, Customer!A:O, 4, FALSE)</f>
        <v>0</v>
      </c>
      <c r="E911" s="2">
        <f>VLOOKUP(A911, Customer!A:O, 5, FALSE)</f>
        <v>47</v>
      </c>
      <c r="F911" s="2">
        <f>VLOOKUP(A911, Customer!A:O, 6, FALSE)</f>
        <v>0</v>
      </c>
      <c r="G911" s="2">
        <f>VLOOKUP(A911, Customer!A:O, 7, FALSE)</f>
        <v>0</v>
      </c>
      <c r="H911" s="2">
        <f>VLOOKUP(A911, Customer!A:O, 8, FALSE)</f>
        <v>0</v>
      </c>
      <c r="I911" s="2">
        <f>VLOOKUP(A911, Customer!A:O, 9, FALSE)</f>
        <v>1</v>
      </c>
      <c r="J911" s="2">
        <f>VLOOKUP(A911, Customer!A:O, 10, FALSE)</f>
        <v>0</v>
      </c>
      <c r="K911" s="2">
        <f>VLOOKUP(A911, Customer!A:O, 11, FALSE)</f>
        <v>0</v>
      </c>
      <c r="L911" s="2">
        <f>VLOOKUP(A911, Customer!A:O, 12, FALSE)</f>
        <v>0</v>
      </c>
      <c r="M911" s="2">
        <f>VLOOKUP(A911, Customer!A:O, 13, FALSE)</f>
        <v>0</v>
      </c>
      <c r="N911" s="2">
        <f>VLOOKUP(A911, Customer!A:O, 14, FALSE)</f>
        <v>1</v>
      </c>
      <c r="O911" s="2" t="str">
        <f>VLOOKUP(A911, Customer!A:O, 15, FALSE)</f>
        <v>State-Texas</v>
      </c>
      <c r="P911" s="2">
        <f>VLOOKUP(A911,Sales!A:N,2,FALSE)</f>
        <v>63</v>
      </c>
      <c r="Q911">
        <f>VLOOKUP(A911,Sales!A:N,3,FALSE)</f>
        <v>29</v>
      </c>
      <c r="R911" s="2">
        <f>VLOOKUP(A911,Sales!A:N,4,FALSE)</f>
        <v>0</v>
      </c>
      <c r="S911" s="2">
        <f>VLOOKUP(A911,Sales!A:N,5,FALSE)</f>
        <v>24</v>
      </c>
      <c r="T911" s="2">
        <f>VLOOKUP(A911,Sales!A:N,6,FALSE)</f>
        <v>0</v>
      </c>
      <c r="U911" s="2">
        <f>VLOOKUP(A911,Sales!A:N,7,FALSE)</f>
        <v>0</v>
      </c>
      <c r="V911" s="2">
        <f>VLOOKUP(A911,Sales!A:N,8,FALSE)</f>
        <v>6</v>
      </c>
      <c r="W911" s="2">
        <f>VLOOKUP(A911,Sales!A:N,9,FALSE)</f>
        <v>47</v>
      </c>
      <c r="X911" s="2">
        <f>VLOOKUP(A911,Sales!A:N,10,FALSE)</f>
        <v>1</v>
      </c>
      <c r="Y911" s="2">
        <f>VLOOKUP(A911,Sales!A:N,11,FALSE)</f>
        <v>1</v>
      </c>
      <c r="Z911" s="2">
        <f>VLOOKUP(A911,Sales!A:N,12,FALSE)</f>
        <v>0</v>
      </c>
      <c r="AA911" s="2">
        <f>VLOOKUP(A911,Sales!A:N,13,FALSE)</f>
        <v>2</v>
      </c>
      <c r="AB911" s="2">
        <f>VLOOKUP(A911,Sales!A:N,14,FALSE)</f>
        <v>8</v>
      </c>
      <c r="AC911" s="2">
        <f>VLOOKUP(A911,Campaigns!A:I,2,FALSE)</f>
        <v>0</v>
      </c>
      <c r="AD911" s="2">
        <f>VLOOKUP(A911,Campaigns!A:I,3,FALSE)</f>
        <v>0</v>
      </c>
      <c r="AE911" s="2">
        <f>VLOOKUP(A911,Campaigns!A:I,4,FALSE)</f>
        <v>0</v>
      </c>
      <c r="AF911" s="2">
        <f>VLOOKUP(A911,Campaigns!A:I,5,FALSE)</f>
        <v>0</v>
      </c>
      <c r="AG911" s="2">
        <f>VLOOKUP(A911,Campaigns!A:I,6,FALSE)</f>
        <v>0</v>
      </c>
      <c r="AH911" s="2">
        <f>VLOOKUP(A911,Campaigns!A:I,7,FALSE)</f>
        <v>0</v>
      </c>
      <c r="AI911" s="2">
        <f>VLOOKUP(A911,Campaigns!A:I,8,FALSE)</f>
        <v>0</v>
      </c>
      <c r="AJ911" s="19" t="str">
        <f>VLOOKUP(A911,Campaigns!A:I,9,FALSE)</f>
        <v>8/28/2020</v>
      </c>
    </row>
    <row r="912" spans="1:36">
      <c r="A912" s="2">
        <v>1596</v>
      </c>
      <c r="B912" s="2">
        <f>VLOOKUP(A912, Customer!A:O, 2, FALSE)</f>
        <v>118978</v>
      </c>
      <c r="C912" s="2">
        <f>VLOOKUP(A912, Customer!A:O, 3, FALSE)</f>
        <v>1</v>
      </c>
      <c r="D912" s="2">
        <f>VLOOKUP(A912, Customer!A:O, 4, FALSE)</f>
        <v>0</v>
      </c>
      <c r="E912" s="2">
        <f>VLOOKUP(A912, Customer!A:O, 5, FALSE)</f>
        <v>47</v>
      </c>
      <c r="F912" s="2">
        <f>VLOOKUP(A912, Customer!A:O, 6, FALSE)</f>
        <v>0</v>
      </c>
      <c r="G912" s="2">
        <f>VLOOKUP(A912, Customer!A:O, 7, FALSE)</f>
        <v>1</v>
      </c>
      <c r="H912" s="2">
        <f>VLOOKUP(A912, Customer!A:O, 8, FALSE)</f>
        <v>0</v>
      </c>
      <c r="I912" s="2">
        <f>VLOOKUP(A912, Customer!A:O, 9, FALSE)</f>
        <v>0</v>
      </c>
      <c r="J912" s="2">
        <f>VLOOKUP(A912, Customer!A:O, 10, FALSE)</f>
        <v>0</v>
      </c>
      <c r="K912" s="2">
        <f>VLOOKUP(A912, Customer!A:O, 11, FALSE)</f>
        <v>1</v>
      </c>
      <c r="L912" s="2">
        <f>VLOOKUP(A912, Customer!A:O, 12, FALSE)</f>
        <v>0</v>
      </c>
      <c r="M912" s="2">
        <f>VLOOKUP(A912, Customer!A:O, 13, FALSE)</f>
        <v>0</v>
      </c>
      <c r="N912" s="2">
        <f>VLOOKUP(A912, Customer!A:O, 14, FALSE)</f>
        <v>0</v>
      </c>
      <c r="O912" s="2" t="str">
        <f>VLOOKUP(A912, Customer!A:O, 15, FALSE)</f>
        <v>State-Florida</v>
      </c>
      <c r="P912" s="2">
        <f>VLOOKUP(A912,Sales!A:N,2,FALSE)</f>
        <v>41</v>
      </c>
      <c r="Q912">
        <f>VLOOKUP(A912,Sales!A:N,3,FALSE)</f>
        <v>13</v>
      </c>
      <c r="R912" s="2">
        <f>VLOOKUP(A912,Sales!A:N,4,FALSE)</f>
        <v>50</v>
      </c>
      <c r="S912" s="2">
        <f>VLOOKUP(A912,Sales!A:N,5,FALSE)</f>
        <v>6</v>
      </c>
      <c r="T912" s="2">
        <f>VLOOKUP(A912,Sales!A:N,6,FALSE)</f>
        <v>25</v>
      </c>
      <c r="U912" s="2">
        <f>VLOOKUP(A912,Sales!A:N,7,FALSE)</f>
        <v>44</v>
      </c>
      <c r="V912" s="2">
        <f>VLOOKUP(A912,Sales!A:N,8,FALSE)</f>
        <v>94</v>
      </c>
      <c r="W912" s="2">
        <f>VLOOKUP(A912,Sales!A:N,9,FALSE)</f>
        <v>44</v>
      </c>
      <c r="X912" s="2">
        <f>VLOOKUP(A912,Sales!A:N,10,FALSE)</f>
        <v>1</v>
      </c>
      <c r="Y912" s="2">
        <f>VLOOKUP(A912,Sales!A:N,11,FALSE)</f>
        <v>1</v>
      </c>
      <c r="Z912" s="2">
        <f>VLOOKUP(A912,Sales!A:N,12,FALSE)</f>
        <v>0</v>
      </c>
      <c r="AA912" s="2">
        <f>VLOOKUP(A912,Sales!A:N,13,FALSE)</f>
        <v>3</v>
      </c>
      <c r="AB912" s="2">
        <f>VLOOKUP(A912,Sales!A:N,14,FALSE)</f>
        <v>8</v>
      </c>
      <c r="AC912" s="2">
        <f>VLOOKUP(A912,Campaigns!A:I,2,FALSE)</f>
        <v>0</v>
      </c>
      <c r="AD912" s="2">
        <f>VLOOKUP(A912,Campaigns!A:I,3,FALSE)</f>
        <v>0</v>
      </c>
      <c r="AE912" s="2">
        <f>VLOOKUP(A912,Campaigns!A:I,4,FALSE)</f>
        <v>0</v>
      </c>
      <c r="AF912" s="2">
        <f>VLOOKUP(A912,Campaigns!A:I,5,FALSE)</f>
        <v>0</v>
      </c>
      <c r="AG912" s="2">
        <f>VLOOKUP(A912,Campaigns!A:I,6,FALSE)</f>
        <v>0</v>
      </c>
      <c r="AH912" s="2">
        <f>VLOOKUP(A912,Campaigns!A:I,7,FALSE)</f>
        <v>0</v>
      </c>
      <c r="AI912" s="2">
        <f>VLOOKUP(A912,Campaigns!A:I,8,FALSE)</f>
        <v>0</v>
      </c>
      <c r="AJ912" s="19" t="str">
        <f>VLOOKUP(A912,Campaigns!A:I,9,FALSE)</f>
        <v>5/18/2019</v>
      </c>
    </row>
    <row r="913" spans="1:36">
      <c r="A913" s="2">
        <v>2679</v>
      </c>
      <c r="B913" s="2">
        <f>VLOOKUP(A913, Customer!A:O, 2, FALSE)</f>
        <v>109722</v>
      </c>
      <c r="C913" s="2">
        <f>VLOOKUP(A913, Customer!A:O, 3, FALSE)</f>
        <v>1</v>
      </c>
      <c r="D913" s="2">
        <f>VLOOKUP(A913, Customer!A:O, 4, FALSE)</f>
        <v>0</v>
      </c>
      <c r="E913" s="2">
        <f>VLOOKUP(A913, Customer!A:O, 5, FALSE)</f>
        <v>47</v>
      </c>
      <c r="F913" s="2">
        <f>VLOOKUP(A913, Customer!A:O, 6, FALSE)</f>
        <v>0</v>
      </c>
      <c r="G913" s="2">
        <f>VLOOKUP(A913, Customer!A:O, 7, FALSE)</f>
        <v>0</v>
      </c>
      <c r="H913" s="2">
        <f>VLOOKUP(A913, Customer!A:O, 8, FALSE)</f>
        <v>0</v>
      </c>
      <c r="I913" s="2">
        <f>VLOOKUP(A913, Customer!A:O, 9, FALSE)</f>
        <v>1</v>
      </c>
      <c r="J913" s="2">
        <f>VLOOKUP(A913, Customer!A:O, 10, FALSE)</f>
        <v>0</v>
      </c>
      <c r="K913" s="2">
        <f>VLOOKUP(A913, Customer!A:O, 11, FALSE)</f>
        <v>1</v>
      </c>
      <c r="L913" s="2">
        <f>VLOOKUP(A913, Customer!A:O, 12, FALSE)</f>
        <v>0</v>
      </c>
      <c r="M913" s="2">
        <f>VLOOKUP(A913, Customer!A:O, 13, FALSE)</f>
        <v>0</v>
      </c>
      <c r="N913" s="2">
        <f>VLOOKUP(A913, Customer!A:O, 14, FALSE)</f>
        <v>0</v>
      </c>
      <c r="O913" s="2" t="str">
        <f>VLOOKUP(A913, Customer!A:O, 15, FALSE)</f>
        <v>State-Texas</v>
      </c>
      <c r="P913" s="2">
        <f>VLOOKUP(A913,Sales!A:N,2,FALSE)</f>
        <v>7</v>
      </c>
      <c r="Q913">
        <f>VLOOKUP(A913,Sales!A:N,3,FALSE)</f>
        <v>68</v>
      </c>
      <c r="R913" s="2">
        <f>VLOOKUP(A913,Sales!A:N,4,FALSE)</f>
        <v>192</v>
      </c>
      <c r="S913" s="2">
        <f>VLOOKUP(A913,Sales!A:N,5,FALSE)</f>
        <v>181</v>
      </c>
      <c r="T913" s="2">
        <f>VLOOKUP(A913,Sales!A:N,6,FALSE)</f>
        <v>68</v>
      </c>
      <c r="U913" s="2">
        <f>VLOOKUP(A913,Sales!A:N,7,FALSE)</f>
        <v>181</v>
      </c>
      <c r="V913" s="2">
        <f>VLOOKUP(A913,Sales!A:N,8,FALSE)</f>
        <v>474</v>
      </c>
      <c r="W913" s="2">
        <f>VLOOKUP(A913,Sales!A:N,9,FALSE)</f>
        <v>214</v>
      </c>
      <c r="X913" s="2">
        <f>VLOOKUP(A913,Sales!A:N,10,FALSE)</f>
        <v>4</v>
      </c>
      <c r="Y913" s="2">
        <f>VLOOKUP(A913,Sales!A:N,11,FALSE)</f>
        <v>3</v>
      </c>
      <c r="Z913" s="2">
        <f>VLOOKUP(A913,Sales!A:N,12,FALSE)</f>
        <v>1</v>
      </c>
      <c r="AA913" s="2">
        <f>VLOOKUP(A913,Sales!A:N,13,FALSE)</f>
        <v>3</v>
      </c>
      <c r="AB913" s="2">
        <f>VLOOKUP(A913,Sales!A:N,14,FALSE)</f>
        <v>8</v>
      </c>
      <c r="AC913" s="2">
        <f>VLOOKUP(A913,Campaigns!A:I,2,FALSE)</f>
        <v>0</v>
      </c>
      <c r="AD913" s="2">
        <f>VLOOKUP(A913,Campaigns!A:I,3,FALSE)</f>
        <v>0</v>
      </c>
      <c r="AE913" s="2">
        <f>VLOOKUP(A913,Campaigns!A:I,4,FALSE)</f>
        <v>0</v>
      </c>
      <c r="AF913" s="2">
        <f>VLOOKUP(A913,Campaigns!A:I,5,FALSE)</f>
        <v>0</v>
      </c>
      <c r="AG913" s="2">
        <f>VLOOKUP(A913,Campaigns!A:I,6,FALSE)</f>
        <v>0</v>
      </c>
      <c r="AH913" s="2">
        <f>VLOOKUP(A913,Campaigns!A:I,7,FALSE)</f>
        <v>0</v>
      </c>
      <c r="AI913" s="2">
        <f>VLOOKUP(A913,Campaigns!A:I,8,FALSE)</f>
        <v>1</v>
      </c>
      <c r="AJ913" s="19">
        <f>VLOOKUP(A913,Campaigns!A:I,9,FALSE)</f>
        <v>43711</v>
      </c>
    </row>
    <row r="914" spans="1:36">
      <c r="A914" s="2">
        <v>1226</v>
      </c>
      <c r="B914" s="2">
        <f>VLOOKUP(A914, Customer!A:O, 2, FALSE)</f>
        <v>107500</v>
      </c>
      <c r="C914" s="2">
        <f>VLOOKUP(A914, Customer!A:O, 3, FALSE)</f>
        <v>1</v>
      </c>
      <c r="D914" s="2">
        <f>VLOOKUP(A914, Customer!A:O, 4, FALSE)</f>
        <v>0</v>
      </c>
      <c r="E914" s="2">
        <f>VLOOKUP(A914, Customer!A:O, 5, FALSE)</f>
        <v>47</v>
      </c>
      <c r="F914" s="2">
        <f>VLOOKUP(A914, Customer!A:O, 6, FALSE)</f>
        <v>0</v>
      </c>
      <c r="G914" s="2">
        <f>VLOOKUP(A914, Customer!A:O, 7, FALSE)</f>
        <v>0</v>
      </c>
      <c r="H914" s="2">
        <f>VLOOKUP(A914, Customer!A:O, 8, FALSE)</f>
        <v>1</v>
      </c>
      <c r="I914" s="2">
        <f>VLOOKUP(A914, Customer!A:O, 9, FALSE)</f>
        <v>0</v>
      </c>
      <c r="J914" s="2">
        <f>VLOOKUP(A914, Customer!A:O, 10, FALSE)</f>
        <v>0</v>
      </c>
      <c r="K914" s="2">
        <f>VLOOKUP(A914, Customer!A:O, 11, FALSE)</f>
        <v>0</v>
      </c>
      <c r="L914" s="2">
        <f>VLOOKUP(A914, Customer!A:O, 12, FALSE)</f>
        <v>1</v>
      </c>
      <c r="M914" s="2">
        <f>VLOOKUP(A914, Customer!A:O, 13, FALSE)</f>
        <v>0</v>
      </c>
      <c r="N914" s="2">
        <f>VLOOKUP(A914, Customer!A:O, 14, FALSE)</f>
        <v>0</v>
      </c>
      <c r="O914" s="2" t="str">
        <f>VLOOKUP(A914, Customer!A:O, 15, FALSE)</f>
        <v>State-New York</v>
      </c>
      <c r="P914" s="2">
        <f>VLOOKUP(A914,Sales!A:N,2,FALSE)</f>
        <v>54</v>
      </c>
      <c r="Q914">
        <f>VLOOKUP(A914,Sales!A:N,3,FALSE)</f>
        <v>72</v>
      </c>
      <c r="R914" s="2">
        <f>VLOOKUP(A914,Sales!A:N,4,FALSE)</f>
        <v>43</v>
      </c>
      <c r="S914" s="2">
        <f>VLOOKUP(A914,Sales!A:N,5,FALSE)</f>
        <v>143</v>
      </c>
      <c r="T914" s="2">
        <f>VLOOKUP(A914,Sales!A:N,6,FALSE)</f>
        <v>172</v>
      </c>
      <c r="U914" s="2">
        <f>VLOOKUP(A914,Sales!A:N,7,FALSE)</f>
        <v>100</v>
      </c>
      <c r="V914" s="2">
        <f>VLOOKUP(A914,Sales!A:N,8,FALSE)</f>
        <v>287</v>
      </c>
      <c r="W914" s="2">
        <f>VLOOKUP(A914,Sales!A:N,9,FALSE)</f>
        <v>244</v>
      </c>
      <c r="X914" s="2">
        <f>VLOOKUP(A914,Sales!A:N,10,FALSE)</f>
        <v>4</v>
      </c>
      <c r="Y914" s="2">
        <f>VLOOKUP(A914,Sales!A:N,11,FALSE)</f>
        <v>3</v>
      </c>
      <c r="Z914" s="2">
        <f>VLOOKUP(A914,Sales!A:N,12,FALSE)</f>
        <v>1</v>
      </c>
      <c r="AA914" s="2">
        <f>VLOOKUP(A914,Sales!A:N,13,FALSE)</f>
        <v>3</v>
      </c>
      <c r="AB914" s="2">
        <f>VLOOKUP(A914,Sales!A:N,14,FALSE)</f>
        <v>7</v>
      </c>
      <c r="AC914" s="2">
        <f>VLOOKUP(A914,Campaigns!A:I,2,FALSE)</f>
        <v>0</v>
      </c>
      <c r="AD914" s="2">
        <f>VLOOKUP(A914,Campaigns!A:I,3,FALSE)</f>
        <v>0</v>
      </c>
      <c r="AE914" s="2">
        <f>VLOOKUP(A914,Campaigns!A:I,4,FALSE)</f>
        <v>0</v>
      </c>
      <c r="AF914" s="2">
        <f>VLOOKUP(A914,Campaigns!A:I,5,FALSE)</f>
        <v>0</v>
      </c>
      <c r="AG914" s="2">
        <f>VLOOKUP(A914,Campaigns!A:I,6,FALSE)</f>
        <v>0</v>
      </c>
      <c r="AH914" s="2">
        <f>VLOOKUP(A914,Campaigns!A:I,7,FALSE)</f>
        <v>0</v>
      </c>
      <c r="AI914" s="2">
        <f>VLOOKUP(A914,Campaigns!A:I,8,FALSE)</f>
        <v>0</v>
      </c>
      <c r="AJ914" s="19">
        <f>VLOOKUP(A914,Campaigns!A:I,9,FALSE)</f>
        <v>43836</v>
      </c>
    </row>
    <row r="915" spans="1:36">
      <c r="A915" s="2">
        <v>2500</v>
      </c>
      <c r="B915" s="2">
        <f>VLOOKUP(A915, Customer!A:O, 2, FALSE)</f>
        <v>103502</v>
      </c>
      <c r="C915" s="2">
        <f>VLOOKUP(A915, Customer!A:O, 3, FALSE)</f>
        <v>1</v>
      </c>
      <c r="D915" s="2">
        <f>VLOOKUP(A915, Customer!A:O, 4, FALSE)</f>
        <v>0</v>
      </c>
      <c r="E915" s="2">
        <f>VLOOKUP(A915, Customer!A:O, 5, FALSE)</f>
        <v>47</v>
      </c>
      <c r="F915" s="2">
        <f>VLOOKUP(A915, Customer!A:O, 6, FALSE)</f>
        <v>0</v>
      </c>
      <c r="G915" s="2">
        <f>VLOOKUP(A915, Customer!A:O, 7, FALSE)</f>
        <v>0</v>
      </c>
      <c r="H915" s="2">
        <f>VLOOKUP(A915, Customer!A:O, 8, FALSE)</f>
        <v>1</v>
      </c>
      <c r="I915" s="2">
        <f>VLOOKUP(A915, Customer!A:O, 9, FALSE)</f>
        <v>0</v>
      </c>
      <c r="J915" s="2">
        <f>VLOOKUP(A915, Customer!A:O, 10, FALSE)</f>
        <v>0</v>
      </c>
      <c r="K915" s="2">
        <f>VLOOKUP(A915, Customer!A:O, 11, FALSE)</f>
        <v>0</v>
      </c>
      <c r="L915" s="2">
        <f>VLOOKUP(A915, Customer!A:O, 12, FALSE)</f>
        <v>1</v>
      </c>
      <c r="M915" s="2">
        <f>VLOOKUP(A915, Customer!A:O, 13, FALSE)</f>
        <v>0</v>
      </c>
      <c r="N915" s="2">
        <f>VLOOKUP(A915, Customer!A:O, 14, FALSE)</f>
        <v>0</v>
      </c>
      <c r="O915" s="2" t="str">
        <f>VLOOKUP(A915, Customer!A:O, 15, FALSE)</f>
        <v>State-Other</v>
      </c>
      <c r="P915" s="2">
        <f>VLOOKUP(A915,Sales!A:N,2,FALSE)</f>
        <v>56</v>
      </c>
      <c r="Q915">
        <f>VLOOKUP(A915,Sales!A:N,3,FALSE)</f>
        <v>59</v>
      </c>
      <c r="R915" s="2">
        <f>VLOOKUP(A915,Sales!A:N,4,FALSE)</f>
        <v>30</v>
      </c>
      <c r="S915" s="2">
        <f>VLOOKUP(A915,Sales!A:N,5,FALSE)</f>
        <v>30</v>
      </c>
      <c r="T915" s="2">
        <f>VLOOKUP(A915,Sales!A:N,6,FALSE)</f>
        <v>0</v>
      </c>
      <c r="U915" s="2">
        <f>VLOOKUP(A915,Sales!A:N,7,FALSE)</f>
        <v>0</v>
      </c>
      <c r="V915" s="2">
        <f>VLOOKUP(A915,Sales!A:N,8,FALSE)</f>
        <v>30</v>
      </c>
      <c r="W915" s="2">
        <f>VLOOKUP(A915,Sales!A:N,9,FALSE)</f>
        <v>89</v>
      </c>
      <c r="X915" s="2">
        <f>VLOOKUP(A915,Sales!A:N,10,FALSE)</f>
        <v>0</v>
      </c>
      <c r="Y915" s="2">
        <f>VLOOKUP(A915,Sales!A:N,11,FALSE)</f>
        <v>0</v>
      </c>
      <c r="Z915" s="2">
        <f>VLOOKUP(A915,Sales!A:N,12,FALSE)</f>
        <v>0</v>
      </c>
      <c r="AA915" s="2">
        <f>VLOOKUP(A915,Sales!A:N,13,FALSE)</f>
        <v>0</v>
      </c>
      <c r="AB915" s="2">
        <f>VLOOKUP(A915,Sales!A:N,14,FALSE)</f>
        <v>14</v>
      </c>
      <c r="AC915" s="2">
        <f>VLOOKUP(A915,Campaigns!A:I,2,FALSE)</f>
        <v>0</v>
      </c>
      <c r="AD915" s="2">
        <f>VLOOKUP(A915,Campaigns!A:I,3,FALSE)</f>
        <v>0</v>
      </c>
      <c r="AE915" s="2">
        <f>VLOOKUP(A915,Campaigns!A:I,4,FALSE)</f>
        <v>0</v>
      </c>
      <c r="AF915" s="2">
        <f>VLOOKUP(A915,Campaigns!A:I,5,FALSE)</f>
        <v>0</v>
      </c>
      <c r="AG915" s="2">
        <f>VLOOKUP(A915,Campaigns!A:I,6,FALSE)</f>
        <v>0</v>
      </c>
      <c r="AH915" s="2">
        <f>VLOOKUP(A915,Campaigns!A:I,7,FALSE)</f>
        <v>0</v>
      </c>
      <c r="AI915" s="2">
        <f>VLOOKUP(A915,Campaigns!A:I,8,FALSE)</f>
        <v>0</v>
      </c>
      <c r="AJ915" s="19" t="str">
        <f>VLOOKUP(A915,Campaigns!A:I,9,FALSE)</f>
        <v>9/18/2019</v>
      </c>
    </row>
    <row r="916" spans="1:36">
      <c r="A916" s="2">
        <v>1668</v>
      </c>
      <c r="B916" s="2">
        <f>VLOOKUP(A916, Customer!A:O, 2, FALSE)</f>
        <v>186857</v>
      </c>
      <c r="C916" s="2">
        <f>VLOOKUP(A916, Customer!A:O, 3, FALSE)</f>
        <v>0</v>
      </c>
      <c r="D916" s="2">
        <f>VLOOKUP(A916, Customer!A:O, 4, FALSE)</f>
        <v>0</v>
      </c>
      <c r="E916" s="2">
        <f>VLOOKUP(A916, Customer!A:O, 5, FALSE)</f>
        <v>48</v>
      </c>
      <c r="F916" s="2">
        <f>VLOOKUP(A916, Customer!A:O, 6, FALSE)</f>
        <v>0</v>
      </c>
      <c r="G916" s="2">
        <f>VLOOKUP(A916, Customer!A:O, 7, FALSE)</f>
        <v>0</v>
      </c>
      <c r="H916" s="2">
        <f>VLOOKUP(A916, Customer!A:O, 8, FALSE)</f>
        <v>1</v>
      </c>
      <c r="I916" s="2">
        <f>VLOOKUP(A916, Customer!A:O, 9, FALSE)</f>
        <v>0</v>
      </c>
      <c r="J916" s="2">
        <f>VLOOKUP(A916, Customer!A:O, 10, FALSE)</f>
        <v>0</v>
      </c>
      <c r="K916" s="2">
        <f>VLOOKUP(A916, Customer!A:O, 11, FALSE)</f>
        <v>0</v>
      </c>
      <c r="L916" s="2">
        <f>VLOOKUP(A916, Customer!A:O, 12, FALSE)</f>
        <v>0</v>
      </c>
      <c r="M916" s="2">
        <f>VLOOKUP(A916, Customer!A:O, 13, FALSE)</f>
        <v>0</v>
      </c>
      <c r="N916" s="2">
        <f>VLOOKUP(A916, Customer!A:O, 14, FALSE)</f>
        <v>1</v>
      </c>
      <c r="O916" s="2" t="str">
        <f>VLOOKUP(A916, Customer!A:O, 15, FALSE)</f>
        <v>State-Florida</v>
      </c>
      <c r="P916" s="2">
        <f>VLOOKUP(A916,Sales!A:N,2,FALSE)</f>
        <v>96</v>
      </c>
      <c r="Q916">
        <f>VLOOKUP(A916,Sales!A:N,3,FALSE)</f>
        <v>1934</v>
      </c>
      <c r="R916" s="2">
        <f>VLOOKUP(A916,Sales!A:N,4,FALSE)</f>
        <v>219</v>
      </c>
      <c r="S916" s="2">
        <f>VLOOKUP(A916,Sales!A:N,5,FALSE)</f>
        <v>1803</v>
      </c>
      <c r="T916" s="2">
        <f>VLOOKUP(A916,Sales!A:N,6,FALSE)</f>
        <v>286</v>
      </c>
      <c r="U916" s="2">
        <f>VLOOKUP(A916,Sales!A:N,7,FALSE)</f>
        <v>219</v>
      </c>
      <c r="V916" s="2">
        <f>VLOOKUP(A916,Sales!A:N,8,FALSE)</f>
        <v>86</v>
      </c>
      <c r="W916" s="2">
        <f>VLOOKUP(A916,Sales!A:N,9,FALSE)</f>
        <v>4376</v>
      </c>
      <c r="X916" s="2">
        <f>VLOOKUP(A916,Sales!A:N,10,FALSE)</f>
        <v>1</v>
      </c>
      <c r="Y916" s="2">
        <f>VLOOKUP(A916,Sales!A:N,11,FALSE)</f>
        <v>5</v>
      </c>
      <c r="Z916" s="2">
        <f>VLOOKUP(A916,Sales!A:N,12,FALSE)</f>
        <v>6</v>
      </c>
      <c r="AA916" s="2">
        <f>VLOOKUP(A916,Sales!A:N,13,FALSE)</f>
        <v>10</v>
      </c>
      <c r="AB916" s="2">
        <f>VLOOKUP(A916,Sales!A:N,14,FALSE)</f>
        <v>2</v>
      </c>
      <c r="AC916" s="2">
        <f>VLOOKUP(A916,Campaigns!A:I,2,FALSE)</f>
        <v>0</v>
      </c>
      <c r="AD916" s="2">
        <f>VLOOKUP(A916,Campaigns!A:I,3,FALSE)</f>
        <v>0</v>
      </c>
      <c r="AE916" s="2">
        <f>VLOOKUP(A916,Campaigns!A:I,4,FALSE)</f>
        <v>0</v>
      </c>
      <c r="AF916" s="2">
        <f>VLOOKUP(A916,Campaigns!A:I,5,FALSE)</f>
        <v>0</v>
      </c>
      <c r="AG916" s="2">
        <f>VLOOKUP(A916,Campaigns!A:I,6,FALSE)</f>
        <v>0</v>
      </c>
      <c r="AH916" s="2">
        <f>VLOOKUP(A916,Campaigns!A:I,7,FALSE)</f>
        <v>0</v>
      </c>
      <c r="AI916" s="2">
        <f>VLOOKUP(A916,Campaigns!A:I,8,FALSE)</f>
        <v>1</v>
      </c>
      <c r="AJ916" s="19" t="str">
        <f>VLOOKUP(A916,Campaigns!A:I,9,FALSE)</f>
        <v>2/17/2019</v>
      </c>
    </row>
    <row r="917" spans="1:36">
      <c r="A917" s="2">
        <v>1865</v>
      </c>
      <c r="B917" s="2">
        <f>VLOOKUP(A917, Customer!A:O, 2, FALSE)</f>
        <v>186857</v>
      </c>
      <c r="C917" s="2">
        <f>VLOOKUP(A917, Customer!A:O, 3, FALSE)</f>
        <v>0</v>
      </c>
      <c r="D917" s="2">
        <f>VLOOKUP(A917, Customer!A:O, 4, FALSE)</f>
        <v>0</v>
      </c>
      <c r="E917" s="2">
        <f>VLOOKUP(A917, Customer!A:O, 5, FALSE)</f>
        <v>48</v>
      </c>
      <c r="F917" s="2">
        <f>VLOOKUP(A917, Customer!A:O, 6, FALSE)</f>
        <v>0</v>
      </c>
      <c r="G917" s="2">
        <f>VLOOKUP(A917, Customer!A:O, 7, FALSE)</f>
        <v>0</v>
      </c>
      <c r="H917" s="2">
        <f>VLOOKUP(A917, Customer!A:O, 8, FALSE)</f>
        <v>1</v>
      </c>
      <c r="I917" s="2">
        <f>VLOOKUP(A917, Customer!A:O, 9, FALSE)</f>
        <v>0</v>
      </c>
      <c r="J917" s="2">
        <f>VLOOKUP(A917, Customer!A:O, 10, FALSE)</f>
        <v>0</v>
      </c>
      <c r="K917" s="2">
        <f>VLOOKUP(A917, Customer!A:O, 11, FALSE)</f>
        <v>0</v>
      </c>
      <c r="L917" s="2">
        <f>VLOOKUP(A917, Customer!A:O, 12, FALSE)</f>
        <v>0</v>
      </c>
      <c r="M917" s="2">
        <f>VLOOKUP(A917, Customer!A:O, 13, FALSE)</f>
        <v>0</v>
      </c>
      <c r="N917" s="2">
        <f>VLOOKUP(A917, Customer!A:O, 14, FALSE)</f>
        <v>1</v>
      </c>
      <c r="O917" s="2" t="str">
        <f>VLOOKUP(A917, Customer!A:O, 15, FALSE)</f>
        <v>State-California</v>
      </c>
      <c r="P917" s="2">
        <f>VLOOKUP(A917,Sales!A:N,2,FALSE)</f>
        <v>96</v>
      </c>
      <c r="Q917">
        <f>VLOOKUP(A917,Sales!A:N,3,FALSE)</f>
        <v>1934</v>
      </c>
      <c r="R917" s="2">
        <f>VLOOKUP(A917,Sales!A:N,4,FALSE)</f>
        <v>219</v>
      </c>
      <c r="S917" s="2">
        <f>VLOOKUP(A917,Sales!A:N,5,FALSE)</f>
        <v>1803</v>
      </c>
      <c r="T917" s="2">
        <f>VLOOKUP(A917,Sales!A:N,6,FALSE)</f>
        <v>286</v>
      </c>
      <c r="U917" s="2">
        <f>VLOOKUP(A917,Sales!A:N,7,FALSE)</f>
        <v>219</v>
      </c>
      <c r="V917" s="2">
        <f>VLOOKUP(A917,Sales!A:N,8,FALSE)</f>
        <v>86</v>
      </c>
      <c r="W917" s="2">
        <f>VLOOKUP(A917,Sales!A:N,9,FALSE)</f>
        <v>4376</v>
      </c>
      <c r="X917" s="2">
        <f>VLOOKUP(A917,Sales!A:N,10,FALSE)</f>
        <v>1</v>
      </c>
      <c r="Y917" s="2">
        <f>VLOOKUP(A917,Sales!A:N,11,FALSE)</f>
        <v>5</v>
      </c>
      <c r="Z917" s="2">
        <f>VLOOKUP(A917,Sales!A:N,12,FALSE)</f>
        <v>6</v>
      </c>
      <c r="AA917" s="2">
        <f>VLOOKUP(A917,Sales!A:N,13,FALSE)</f>
        <v>10</v>
      </c>
      <c r="AB917" s="2">
        <f>VLOOKUP(A917,Sales!A:N,14,FALSE)</f>
        <v>2</v>
      </c>
      <c r="AC917" s="2">
        <f>VLOOKUP(A917,Campaigns!A:I,2,FALSE)</f>
        <v>0</v>
      </c>
      <c r="AD917" s="2">
        <f>VLOOKUP(A917,Campaigns!A:I,3,FALSE)</f>
        <v>0</v>
      </c>
      <c r="AE917" s="2">
        <f>VLOOKUP(A917,Campaigns!A:I,4,FALSE)</f>
        <v>0</v>
      </c>
      <c r="AF917" s="2">
        <f>VLOOKUP(A917,Campaigns!A:I,5,FALSE)</f>
        <v>0</v>
      </c>
      <c r="AG917" s="2">
        <f>VLOOKUP(A917,Campaigns!A:I,6,FALSE)</f>
        <v>0</v>
      </c>
      <c r="AH917" s="2">
        <f>VLOOKUP(A917,Campaigns!A:I,7,FALSE)</f>
        <v>0</v>
      </c>
      <c r="AI917" s="2">
        <f>VLOOKUP(A917,Campaigns!A:I,8,FALSE)</f>
        <v>1</v>
      </c>
      <c r="AJ917" s="19" t="str">
        <f>VLOOKUP(A917,Campaigns!A:I,9,FALSE)</f>
        <v>2/17/2019</v>
      </c>
    </row>
    <row r="918" spans="1:36">
      <c r="A918" s="2">
        <v>2218</v>
      </c>
      <c r="B918" s="2">
        <f>VLOOKUP(A918, Customer!A:O, 2, FALSE)</f>
        <v>184906</v>
      </c>
      <c r="C918" s="2">
        <f>VLOOKUP(A918, Customer!A:O, 3, FALSE)</f>
        <v>0</v>
      </c>
      <c r="D918" s="2">
        <f>VLOOKUP(A918, Customer!A:O, 4, FALSE)</f>
        <v>0</v>
      </c>
      <c r="E918" s="2">
        <f>VLOOKUP(A918, Customer!A:O, 5, FALSE)</f>
        <v>48</v>
      </c>
      <c r="F918" s="2">
        <f>VLOOKUP(A918, Customer!A:O, 6, FALSE)</f>
        <v>0</v>
      </c>
      <c r="G918" s="2">
        <f>VLOOKUP(A918, Customer!A:O, 7, FALSE)</f>
        <v>0</v>
      </c>
      <c r="H918" s="2">
        <f>VLOOKUP(A918, Customer!A:O, 8, FALSE)</f>
        <v>0</v>
      </c>
      <c r="I918" s="2">
        <f>VLOOKUP(A918, Customer!A:O, 9, FALSE)</f>
        <v>1</v>
      </c>
      <c r="J918" s="2">
        <f>VLOOKUP(A918, Customer!A:O, 10, FALSE)</f>
        <v>0</v>
      </c>
      <c r="K918" s="2">
        <f>VLOOKUP(A918, Customer!A:O, 11, FALSE)</f>
        <v>0</v>
      </c>
      <c r="L918" s="2">
        <f>VLOOKUP(A918, Customer!A:O, 12, FALSE)</f>
        <v>1</v>
      </c>
      <c r="M918" s="2">
        <f>VLOOKUP(A918, Customer!A:O, 13, FALSE)</f>
        <v>0</v>
      </c>
      <c r="N918" s="2">
        <f>VLOOKUP(A918, Customer!A:O, 14, FALSE)</f>
        <v>0</v>
      </c>
      <c r="O918" s="2" t="str">
        <f>VLOOKUP(A918, Customer!A:O, 15, FALSE)</f>
        <v>State-Other</v>
      </c>
      <c r="P918" s="2">
        <f>VLOOKUP(A918,Sales!A:N,2,FALSE)</f>
        <v>98</v>
      </c>
      <c r="Q918">
        <f>VLOOKUP(A918,Sales!A:N,3,FALSE)</f>
        <v>2171</v>
      </c>
      <c r="R918" s="2">
        <f>VLOOKUP(A918,Sales!A:N,4,FALSE)</f>
        <v>33</v>
      </c>
      <c r="S918" s="2">
        <f>VLOOKUP(A918,Sales!A:N,5,FALSE)</f>
        <v>902</v>
      </c>
      <c r="T918" s="2">
        <f>VLOOKUP(A918,Sales!A:N,6,FALSE)</f>
        <v>216</v>
      </c>
      <c r="U918" s="2">
        <f>VLOOKUP(A918,Sales!A:N,7,FALSE)</f>
        <v>65</v>
      </c>
      <c r="V918" s="2">
        <f>VLOOKUP(A918,Sales!A:N,8,FALSE)</f>
        <v>166</v>
      </c>
      <c r="W918" s="2">
        <f>VLOOKUP(A918,Sales!A:N,9,FALSE)</f>
        <v>3221</v>
      </c>
      <c r="X918" s="2">
        <f>VLOOKUP(A918,Sales!A:N,10,FALSE)</f>
        <v>1</v>
      </c>
      <c r="Y918" s="2">
        <f>VLOOKUP(A918,Sales!A:N,11,FALSE)</f>
        <v>5</v>
      </c>
      <c r="Z918" s="2">
        <f>VLOOKUP(A918,Sales!A:N,12,FALSE)</f>
        <v>6</v>
      </c>
      <c r="AA918" s="2">
        <f>VLOOKUP(A918,Sales!A:N,13,FALSE)</f>
        <v>12</v>
      </c>
      <c r="AB918" s="2">
        <f>VLOOKUP(A918,Sales!A:N,14,FALSE)</f>
        <v>2</v>
      </c>
      <c r="AC918" s="2">
        <f>VLOOKUP(A918,Campaigns!A:I,2,FALSE)</f>
        <v>0</v>
      </c>
      <c r="AD918" s="2">
        <f>VLOOKUP(A918,Campaigns!A:I,3,FALSE)</f>
        <v>1</v>
      </c>
      <c r="AE918" s="2">
        <f>VLOOKUP(A918,Campaigns!A:I,4,FALSE)</f>
        <v>1</v>
      </c>
      <c r="AF918" s="2">
        <f>VLOOKUP(A918,Campaigns!A:I,5,FALSE)</f>
        <v>0</v>
      </c>
      <c r="AG918" s="2">
        <f>VLOOKUP(A918,Campaigns!A:I,6,FALSE)</f>
        <v>1</v>
      </c>
      <c r="AH918" s="2">
        <f>VLOOKUP(A918,Campaigns!A:I,7,FALSE)</f>
        <v>0</v>
      </c>
      <c r="AI918" s="2">
        <f>VLOOKUP(A918,Campaigns!A:I,8,FALSE)</f>
        <v>0</v>
      </c>
      <c r="AJ918" s="19">
        <f>VLOOKUP(A918,Campaigns!A:I,9,FALSE)</f>
        <v>44107</v>
      </c>
    </row>
    <row r="919" spans="1:36">
      <c r="A919" s="2">
        <v>3094</v>
      </c>
      <c r="B919" s="2">
        <f>VLOOKUP(A919, Customer!A:O, 2, FALSE)</f>
        <v>184906</v>
      </c>
      <c r="C919" s="2">
        <f>VLOOKUP(A919, Customer!A:O, 3, FALSE)</f>
        <v>0</v>
      </c>
      <c r="D919" s="2">
        <f>VLOOKUP(A919, Customer!A:O, 4, FALSE)</f>
        <v>0</v>
      </c>
      <c r="E919" s="2">
        <f>VLOOKUP(A919, Customer!A:O, 5, FALSE)</f>
        <v>48</v>
      </c>
      <c r="F919" s="2">
        <f>VLOOKUP(A919, Customer!A:O, 6, FALSE)</f>
        <v>0</v>
      </c>
      <c r="G919" s="2">
        <f>VLOOKUP(A919, Customer!A:O, 7, FALSE)</f>
        <v>0</v>
      </c>
      <c r="H919" s="2">
        <f>VLOOKUP(A919, Customer!A:O, 8, FALSE)</f>
        <v>0</v>
      </c>
      <c r="I919" s="2">
        <f>VLOOKUP(A919, Customer!A:O, 9, FALSE)</f>
        <v>1</v>
      </c>
      <c r="J919" s="2">
        <f>VLOOKUP(A919, Customer!A:O, 10, FALSE)</f>
        <v>0</v>
      </c>
      <c r="K919" s="2">
        <f>VLOOKUP(A919, Customer!A:O, 11, FALSE)</f>
        <v>0</v>
      </c>
      <c r="L919" s="2">
        <f>VLOOKUP(A919, Customer!A:O, 12, FALSE)</f>
        <v>1</v>
      </c>
      <c r="M919" s="2">
        <f>VLOOKUP(A919, Customer!A:O, 13, FALSE)</f>
        <v>0</v>
      </c>
      <c r="N919" s="2">
        <f>VLOOKUP(A919, Customer!A:O, 14, FALSE)</f>
        <v>0</v>
      </c>
      <c r="O919" s="2" t="str">
        <f>VLOOKUP(A919, Customer!A:O, 15, FALSE)</f>
        <v>State-Other</v>
      </c>
      <c r="P919" s="2">
        <f>VLOOKUP(A919,Sales!A:N,2,FALSE)</f>
        <v>98</v>
      </c>
      <c r="Q919">
        <f>VLOOKUP(A919,Sales!A:N,3,FALSE)</f>
        <v>2171</v>
      </c>
      <c r="R919" s="2">
        <f>VLOOKUP(A919,Sales!A:N,4,FALSE)</f>
        <v>33</v>
      </c>
      <c r="S919" s="2">
        <f>VLOOKUP(A919,Sales!A:N,5,FALSE)</f>
        <v>902</v>
      </c>
      <c r="T919" s="2">
        <f>VLOOKUP(A919,Sales!A:N,6,FALSE)</f>
        <v>216</v>
      </c>
      <c r="U919" s="2">
        <f>VLOOKUP(A919,Sales!A:N,7,FALSE)</f>
        <v>65</v>
      </c>
      <c r="V919" s="2">
        <f>VLOOKUP(A919,Sales!A:N,8,FALSE)</f>
        <v>166</v>
      </c>
      <c r="W919" s="2">
        <f>VLOOKUP(A919,Sales!A:N,9,FALSE)</f>
        <v>3221</v>
      </c>
      <c r="X919" s="2">
        <f>VLOOKUP(A919,Sales!A:N,10,FALSE)</f>
        <v>1</v>
      </c>
      <c r="Y919" s="2">
        <f>VLOOKUP(A919,Sales!A:N,11,FALSE)</f>
        <v>5</v>
      </c>
      <c r="Z919" s="2">
        <f>VLOOKUP(A919,Sales!A:N,12,FALSE)</f>
        <v>6</v>
      </c>
      <c r="AA919" s="2">
        <f>VLOOKUP(A919,Sales!A:N,13,FALSE)</f>
        <v>12</v>
      </c>
      <c r="AB919" s="2">
        <f>VLOOKUP(A919,Sales!A:N,14,FALSE)</f>
        <v>2</v>
      </c>
      <c r="AC919" s="2">
        <f>VLOOKUP(A919,Campaigns!A:I,2,FALSE)</f>
        <v>0</v>
      </c>
      <c r="AD919" s="2">
        <f>VLOOKUP(A919,Campaigns!A:I,3,FALSE)</f>
        <v>1</v>
      </c>
      <c r="AE919" s="2">
        <f>VLOOKUP(A919,Campaigns!A:I,4,FALSE)</f>
        <v>1</v>
      </c>
      <c r="AF919" s="2">
        <f>VLOOKUP(A919,Campaigns!A:I,5,FALSE)</f>
        <v>0</v>
      </c>
      <c r="AG919" s="2">
        <f>VLOOKUP(A919,Campaigns!A:I,6,FALSE)</f>
        <v>1</v>
      </c>
      <c r="AH919" s="2">
        <f>VLOOKUP(A919,Campaigns!A:I,7,FALSE)</f>
        <v>0</v>
      </c>
      <c r="AI919" s="2">
        <f>VLOOKUP(A919,Campaigns!A:I,8,FALSE)</f>
        <v>0</v>
      </c>
      <c r="AJ919" s="19">
        <f>VLOOKUP(A919,Campaigns!A:I,9,FALSE)</f>
        <v>44107</v>
      </c>
    </row>
    <row r="920" spans="1:36">
      <c r="A920" s="2">
        <v>1731</v>
      </c>
      <c r="B920" s="2">
        <f>VLOOKUP(A920, Customer!A:O, 2, FALSE)</f>
        <v>183443</v>
      </c>
      <c r="C920" s="2">
        <f>VLOOKUP(A920, Customer!A:O, 3, FALSE)</f>
        <v>0</v>
      </c>
      <c r="D920" s="2">
        <f>VLOOKUP(A920, Customer!A:O, 4, FALSE)</f>
        <v>0</v>
      </c>
      <c r="E920" s="2">
        <f>VLOOKUP(A920, Customer!A:O, 5, FALSE)</f>
        <v>48</v>
      </c>
      <c r="F920" s="2">
        <f>VLOOKUP(A920, Customer!A:O, 6, FALSE)</f>
        <v>0</v>
      </c>
      <c r="G920" s="2">
        <f>VLOOKUP(A920, Customer!A:O, 7, FALSE)</f>
        <v>0</v>
      </c>
      <c r="H920" s="2">
        <f>VLOOKUP(A920, Customer!A:O, 8, FALSE)</f>
        <v>0</v>
      </c>
      <c r="I920" s="2">
        <f>VLOOKUP(A920, Customer!A:O, 9, FALSE)</f>
        <v>1</v>
      </c>
      <c r="J920" s="2">
        <f>VLOOKUP(A920, Customer!A:O, 10, FALSE)</f>
        <v>0</v>
      </c>
      <c r="K920" s="2">
        <f>VLOOKUP(A920, Customer!A:O, 11, FALSE)</f>
        <v>0</v>
      </c>
      <c r="L920" s="2">
        <f>VLOOKUP(A920, Customer!A:O, 12, FALSE)</f>
        <v>0</v>
      </c>
      <c r="M920" s="2">
        <f>VLOOKUP(A920, Customer!A:O, 13, FALSE)</f>
        <v>0</v>
      </c>
      <c r="N920" s="2">
        <f>VLOOKUP(A920, Customer!A:O, 14, FALSE)</f>
        <v>1</v>
      </c>
      <c r="O920" s="2" t="str">
        <f>VLOOKUP(A920, Customer!A:O, 15, FALSE)</f>
        <v>State-Texas</v>
      </c>
      <c r="P920" s="2">
        <f>VLOOKUP(A920,Sales!A:N,2,FALSE)</f>
        <v>89</v>
      </c>
      <c r="Q920">
        <f>VLOOKUP(A920,Sales!A:N,3,FALSE)</f>
        <v>1139</v>
      </c>
      <c r="R920" s="2">
        <f>VLOOKUP(A920,Sales!A:N,4,FALSE)</f>
        <v>92</v>
      </c>
      <c r="S920" s="2">
        <f>VLOOKUP(A920,Sales!A:N,5,FALSE)</f>
        <v>1631</v>
      </c>
      <c r="T920" s="2">
        <f>VLOOKUP(A920,Sales!A:N,6,FALSE)</f>
        <v>121</v>
      </c>
      <c r="U920" s="2">
        <f>VLOOKUP(A920,Sales!A:N,7,FALSE)</f>
        <v>123</v>
      </c>
      <c r="V920" s="2">
        <f>VLOOKUP(A920,Sales!A:N,8,FALSE)</f>
        <v>185</v>
      </c>
      <c r="W920" s="2">
        <f>VLOOKUP(A920,Sales!A:N,9,FALSE)</f>
        <v>2922</v>
      </c>
      <c r="X920" s="2">
        <f>VLOOKUP(A920,Sales!A:N,10,FALSE)</f>
        <v>1</v>
      </c>
      <c r="Y920" s="2">
        <f>VLOOKUP(A920,Sales!A:N,11,FALSE)</f>
        <v>6</v>
      </c>
      <c r="Z920" s="2">
        <f>VLOOKUP(A920,Sales!A:N,12,FALSE)</f>
        <v>10</v>
      </c>
      <c r="AA920" s="2">
        <f>VLOOKUP(A920,Sales!A:N,13,FALSE)</f>
        <v>5</v>
      </c>
      <c r="AB920" s="2">
        <f>VLOOKUP(A920,Sales!A:N,14,FALSE)</f>
        <v>2</v>
      </c>
      <c r="AC920" s="2">
        <f>VLOOKUP(A920,Campaigns!A:I,2,FALSE)</f>
        <v>0</v>
      </c>
      <c r="AD920" s="2">
        <f>VLOOKUP(A920,Campaigns!A:I,3,FALSE)</f>
        <v>0</v>
      </c>
      <c r="AE920" s="2">
        <f>VLOOKUP(A920,Campaigns!A:I,4,FALSE)</f>
        <v>0</v>
      </c>
      <c r="AF920" s="2">
        <f>VLOOKUP(A920,Campaigns!A:I,5,FALSE)</f>
        <v>0</v>
      </c>
      <c r="AG920" s="2">
        <f>VLOOKUP(A920,Campaigns!A:I,6,FALSE)</f>
        <v>0</v>
      </c>
      <c r="AH920" s="2">
        <f>VLOOKUP(A920,Campaigns!A:I,7,FALSE)</f>
        <v>0</v>
      </c>
      <c r="AI920" s="2">
        <f>VLOOKUP(A920,Campaigns!A:I,8,FALSE)</f>
        <v>0</v>
      </c>
      <c r="AJ920" s="19">
        <f>VLOOKUP(A920,Campaigns!A:I,9,FALSE)</f>
        <v>43988</v>
      </c>
    </row>
    <row r="921" spans="1:36">
      <c r="A921" s="2">
        <v>2269</v>
      </c>
      <c r="B921" s="2">
        <f>VLOOKUP(A921, Customer!A:O, 2, FALSE)</f>
        <v>183151</v>
      </c>
      <c r="C921" s="2">
        <f>VLOOKUP(A921, Customer!A:O, 3, FALSE)</f>
        <v>0</v>
      </c>
      <c r="D921" s="2">
        <f>VLOOKUP(A921, Customer!A:O, 4, FALSE)</f>
        <v>0</v>
      </c>
      <c r="E921" s="2">
        <f>VLOOKUP(A921, Customer!A:O, 5, FALSE)</f>
        <v>48</v>
      </c>
      <c r="F921" s="2">
        <f>VLOOKUP(A921, Customer!A:O, 6, FALSE)</f>
        <v>0</v>
      </c>
      <c r="G921" s="2">
        <f>VLOOKUP(A921, Customer!A:O, 7, FALSE)</f>
        <v>1</v>
      </c>
      <c r="H921" s="2">
        <f>VLOOKUP(A921, Customer!A:O, 8, FALSE)</f>
        <v>0</v>
      </c>
      <c r="I921" s="2">
        <f>VLOOKUP(A921, Customer!A:O, 9, FALSE)</f>
        <v>0</v>
      </c>
      <c r="J921" s="2">
        <f>VLOOKUP(A921, Customer!A:O, 10, FALSE)</f>
        <v>0</v>
      </c>
      <c r="K921" s="2">
        <f>VLOOKUP(A921, Customer!A:O, 11, FALSE)</f>
        <v>0</v>
      </c>
      <c r="L921" s="2">
        <f>VLOOKUP(A921, Customer!A:O, 12, FALSE)</f>
        <v>0</v>
      </c>
      <c r="M921" s="2">
        <f>VLOOKUP(A921, Customer!A:O, 13, FALSE)</f>
        <v>1</v>
      </c>
      <c r="N921" s="2">
        <f>VLOOKUP(A921, Customer!A:O, 14, FALSE)</f>
        <v>0</v>
      </c>
      <c r="O921" s="2" t="str">
        <f>VLOOKUP(A921, Customer!A:O, 15, FALSE)</f>
        <v>State-Illinois</v>
      </c>
      <c r="P921" s="2">
        <f>VLOOKUP(A921,Sales!A:N,2,FALSE)</f>
        <v>80</v>
      </c>
      <c r="Q921">
        <f>VLOOKUP(A921,Sales!A:N,3,FALSE)</f>
        <v>2132</v>
      </c>
      <c r="R921" s="2">
        <f>VLOOKUP(A921,Sales!A:N,4,FALSE)</f>
        <v>324</v>
      </c>
      <c r="S921" s="2">
        <f>VLOOKUP(A921,Sales!A:N,5,FALSE)</f>
        <v>1855</v>
      </c>
      <c r="T921" s="2">
        <f>VLOOKUP(A921,Sales!A:N,6,FALSE)</f>
        <v>302</v>
      </c>
      <c r="U921" s="2">
        <f>VLOOKUP(A921,Sales!A:N,7,FALSE)</f>
        <v>93</v>
      </c>
      <c r="V921" s="2">
        <f>VLOOKUP(A921,Sales!A:N,8,FALSE)</f>
        <v>463</v>
      </c>
      <c r="W921" s="2">
        <f>VLOOKUP(A921,Sales!A:N,9,FALSE)</f>
        <v>4242</v>
      </c>
      <c r="X921" s="2">
        <f>VLOOKUP(A921,Sales!A:N,10,FALSE)</f>
        <v>1</v>
      </c>
      <c r="Y921" s="2">
        <f>VLOOKUP(A921,Sales!A:N,11,FALSE)</f>
        <v>5</v>
      </c>
      <c r="Z921" s="2">
        <f>VLOOKUP(A921,Sales!A:N,12,FALSE)</f>
        <v>7</v>
      </c>
      <c r="AA921" s="2">
        <f>VLOOKUP(A921,Sales!A:N,13,FALSE)</f>
        <v>10</v>
      </c>
      <c r="AB921" s="2">
        <f>VLOOKUP(A921,Sales!A:N,14,FALSE)</f>
        <v>2</v>
      </c>
      <c r="AC921" s="2">
        <f>VLOOKUP(A921,Campaigns!A:I,2,FALSE)</f>
        <v>1</v>
      </c>
      <c r="AD921" s="2">
        <f>VLOOKUP(A921,Campaigns!A:I,3,FALSE)</f>
        <v>0</v>
      </c>
      <c r="AE921" s="2">
        <f>VLOOKUP(A921,Campaigns!A:I,4,FALSE)</f>
        <v>1</v>
      </c>
      <c r="AF921" s="2">
        <f>VLOOKUP(A921,Campaigns!A:I,5,FALSE)</f>
        <v>1</v>
      </c>
      <c r="AG921" s="2">
        <f>VLOOKUP(A921,Campaigns!A:I,6,FALSE)</f>
        <v>0</v>
      </c>
      <c r="AH921" s="2">
        <f>VLOOKUP(A921,Campaigns!A:I,7,FALSE)</f>
        <v>0</v>
      </c>
      <c r="AI921" s="2">
        <f>VLOOKUP(A921,Campaigns!A:I,8,FALSE)</f>
        <v>1</v>
      </c>
      <c r="AJ921" s="19" t="str">
        <f>VLOOKUP(A921,Campaigns!A:I,9,FALSE)</f>
        <v>7/18/2019</v>
      </c>
    </row>
    <row r="922" spans="1:36">
      <c r="A922" s="2">
        <v>1233</v>
      </c>
      <c r="B922" s="2">
        <f>VLOOKUP(A922, Customer!A:O, 2, FALSE)</f>
        <v>180134</v>
      </c>
      <c r="C922" s="2">
        <f>VLOOKUP(A922, Customer!A:O, 3, FALSE)</f>
        <v>1</v>
      </c>
      <c r="D922" s="2">
        <f>VLOOKUP(A922, Customer!A:O, 4, FALSE)</f>
        <v>0</v>
      </c>
      <c r="E922" s="2">
        <f>VLOOKUP(A922, Customer!A:O, 5, FALSE)</f>
        <v>48</v>
      </c>
      <c r="F922" s="2">
        <f>VLOOKUP(A922, Customer!A:O, 6, FALSE)</f>
        <v>0</v>
      </c>
      <c r="G922" s="2">
        <f>VLOOKUP(A922, Customer!A:O, 7, FALSE)</f>
        <v>1</v>
      </c>
      <c r="H922" s="2">
        <f>VLOOKUP(A922, Customer!A:O, 8, FALSE)</f>
        <v>0</v>
      </c>
      <c r="I922" s="2">
        <f>VLOOKUP(A922, Customer!A:O, 9, FALSE)</f>
        <v>0</v>
      </c>
      <c r="J922" s="2">
        <f>VLOOKUP(A922, Customer!A:O, 10, FALSE)</f>
        <v>0</v>
      </c>
      <c r="K922" s="2">
        <f>VLOOKUP(A922, Customer!A:O, 11, FALSE)</f>
        <v>0</v>
      </c>
      <c r="L922" s="2">
        <f>VLOOKUP(A922, Customer!A:O, 12, FALSE)</f>
        <v>1</v>
      </c>
      <c r="M922" s="2">
        <f>VLOOKUP(A922, Customer!A:O, 13, FALSE)</f>
        <v>0</v>
      </c>
      <c r="N922" s="2">
        <f>VLOOKUP(A922, Customer!A:O, 14, FALSE)</f>
        <v>0</v>
      </c>
      <c r="O922" s="2" t="str">
        <f>VLOOKUP(A922, Customer!A:O, 15, FALSE)</f>
        <v>State-Texas</v>
      </c>
      <c r="P922" s="2">
        <f>VLOOKUP(A922,Sales!A:N,2,FALSE)</f>
        <v>40</v>
      </c>
      <c r="Q922">
        <f>VLOOKUP(A922,Sales!A:N,3,FALSE)</f>
        <v>2738</v>
      </c>
      <c r="R922" s="2">
        <f>VLOOKUP(A922,Sales!A:N,4,FALSE)</f>
        <v>36</v>
      </c>
      <c r="S922" s="2">
        <f>VLOOKUP(A922,Sales!A:N,5,FALSE)</f>
        <v>611</v>
      </c>
      <c r="T922" s="2">
        <f>VLOOKUP(A922,Sales!A:N,6,FALSE)</f>
        <v>234</v>
      </c>
      <c r="U922" s="2">
        <f>VLOOKUP(A922,Sales!A:N,7,FALSE)</f>
        <v>0</v>
      </c>
      <c r="V922" s="2">
        <f>VLOOKUP(A922,Sales!A:N,8,FALSE)</f>
        <v>180</v>
      </c>
      <c r="W922" s="2">
        <f>VLOOKUP(A922,Sales!A:N,9,FALSE)</f>
        <v>3439</v>
      </c>
      <c r="X922" s="2">
        <f>VLOOKUP(A922,Sales!A:N,10,FALSE)</f>
        <v>2</v>
      </c>
      <c r="Y922" s="2">
        <f>VLOOKUP(A922,Sales!A:N,11,FALSE)</f>
        <v>5</v>
      </c>
      <c r="Z922" s="2">
        <f>VLOOKUP(A922,Sales!A:N,12,FALSE)</f>
        <v>3</v>
      </c>
      <c r="AA922" s="2">
        <f>VLOOKUP(A922,Sales!A:N,13,FALSE)</f>
        <v>6</v>
      </c>
      <c r="AB922" s="2">
        <f>VLOOKUP(A922,Sales!A:N,14,FALSE)</f>
        <v>6</v>
      </c>
      <c r="AC922" s="2">
        <f>VLOOKUP(A922,Campaigns!A:I,2,FALSE)</f>
        <v>0</v>
      </c>
      <c r="AD922" s="2">
        <f>VLOOKUP(A922,Campaigns!A:I,3,FALSE)</f>
        <v>1</v>
      </c>
      <c r="AE922" s="2">
        <f>VLOOKUP(A922,Campaigns!A:I,4,FALSE)</f>
        <v>1</v>
      </c>
      <c r="AF922" s="2">
        <f>VLOOKUP(A922,Campaigns!A:I,5,FALSE)</f>
        <v>1</v>
      </c>
      <c r="AG922" s="2">
        <f>VLOOKUP(A922,Campaigns!A:I,6,FALSE)</f>
        <v>0</v>
      </c>
      <c r="AH922" s="2">
        <f>VLOOKUP(A922,Campaigns!A:I,7,FALSE)</f>
        <v>0</v>
      </c>
      <c r="AI922" s="2">
        <f>VLOOKUP(A922,Campaigns!A:I,8,FALSE)</f>
        <v>1</v>
      </c>
      <c r="AJ922" s="19" t="str">
        <f>VLOOKUP(A922,Campaigns!A:I,9,FALSE)</f>
        <v>10/25/2019</v>
      </c>
    </row>
    <row r="923" spans="1:36">
      <c r="A923" s="2">
        <v>2387</v>
      </c>
      <c r="B923" s="2">
        <f>VLOOKUP(A923, Customer!A:O, 2, FALSE)</f>
        <v>180134</v>
      </c>
      <c r="C923" s="2">
        <f>VLOOKUP(A923, Customer!A:O, 3, FALSE)</f>
        <v>1</v>
      </c>
      <c r="D923" s="2">
        <f>VLOOKUP(A923, Customer!A:O, 4, FALSE)</f>
        <v>0</v>
      </c>
      <c r="E923" s="2">
        <f>VLOOKUP(A923, Customer!A:O, 5, FALSE)</f>
        <v>48</v>
      </c>
      <c r="F923" s="2">
        <f>VLOOKUP(A923, Customer!A:O, 6, FALSE)</f>
        <v>0</v>
      </c>
      <c r="G923" s="2">
        <f>VLOOKUP(A923, Customer!A:O, 7, FALSE)</f>
        <v>1</v>
      </c>
      <c r="H923" s="2">
        <f>VLOOKUP(A923, Customer!A:O, 8, FALSE)</f>
        <v>0</v>
      </c>
      <c r="I923" s="2">
        <f>VLOOKUP(A923, Customer!A:O, 9, FALSE)</f>
        <v>0</v>
      </c>
      <c r="J923" s="2">
        <f>VLOOKUP(A923, Customer!A:O, 10, FALSE)</f>
        <v>0</v>
      </c>
      <c r="K923" s="2">
        <f>VLOOKUP(A923, Customer!A:O, 11, FALSE)</f>
        <v>0</v>
      </c>
      <c r="L923" s="2">
        <f>VLOOKUP(A923, Customer!A:O, 12, FALSE)</f>
        <v>1</v>
      </c>
      <c r="M923" s="2">
        <f>VLOOKUP(A923, Customer!A:O, 13, FALSE)</f>
        <v>0</v>
      </c>
      <c r="N923" s="2">
        <f>VLOOKUP(A923, Customer!A:O, 14, FALSE)</f>
        <v>0</v>
      </c>
      <c r="O923" s="2" t="str">
        <f>VLOOKUP(A923, Customer!A:O, 15, FALSE)</f>
        <v>State-California</v>
      </c>
      <c r="P923" s="2">
        <f>VLOOKUP(A923,Sales!A:N,2,FALSE)</f>
        <v>40</v>
      </c>
      <c r="Q923">
        <f>VLOOKUP(A923,Sales!A:N,3,FALSE)</f>
        <v>2738</v>
      </c>
      <c r="R923" s="2">
        <f>VLOOKUP(A923,Sales!A:N,4,FALSE)</f>
        <v>36</v>
      </c>
      <c r="S923" s="2">
        <f>VLOOKUP(A923,Sales!A:N,5,FALSE)</f>
        <v>611</v>
      </c>
      <c r="T923" s="2">
        <f>VLOOKUP(A923,Sales!A:N,6,FALSE)</f>
        <v>234</v>
      </c>
      <c r="U923" s="2">
        <f>VLOOKUP(A923,Sales!A:N,7,FALSE)</f>
        <v>0</v>
      </c>
      <c r="V923" s="2">
        <f>VLOOKUP(A923,Sales!A:N,8,FALSE)</f>
        <v>180</v>
      </c>
      <c r="W923" s="2">
        <f>VLOOKUP(A923,Sales!A:N,9,FALSE)</f>
        <v>3439</v>
      </c>
      <c r="X923" s="2">
        <f>VLOOKUP(A923,Sales!A:N,10,FALSE)</f>
        <v>2</v>
      </c>
      <c r="Y923" s="2">
        <f>VLOOKUP(A923,Sales!A:N,11,FALSE)</f>
        <v>5</v>
      </c>
      <c r="Z923" s="2">
        <f>VLOOKUP(A923,Sales!A:N,12,FALSE)</f>
        <v>3</v>
      </c>
      <c r="AA923" s="2">
        <f>VLOOKUP(A923,Sales!A:N,13,FALSE)</f>
        <v>6</v>
      </c>
      <c r="AB923" s="2">
        <f>VLOOKUP(A923,Sales!A:N,14,FALSE)</f>
        <v>6</v>
      </c>
      <c r="AC923" s="2">
        <f>VLOOKUP(A923,Campaigns!A:I,2,FALSE)</f>
        <v>0</v>
      </c>
      <c r="AD923" s="2">
        <f>VLOOKUP(A923,Campaigns!A:I,3,FALSE)</f>
        <v>1</v>
      </c>
      <c r="AE923" s="2">
        <f>VLOOKUP(A923,Campaigns!A:I,4,FALSE)</f>
        <v>1</v>
      </c>
      <c r="AF923" s="2">
        <f>VLOOKUP(A923,Campaigns!A:I,5,FALSE)</f>
        <v>1</v>
      </c>
      <c r="AG923" s="2">
        <f>VLOOKUP(A923,Campaigns!A:I,6,FALSE)</f>
        <v>0</v>
      </c>
      <c r="AH923" s="2">
        <f>VLOOKUP(A923,Campaigns!A:I,7,FALSE)</f>
        <v>0</v>
      </c>
      <c r="AI923" s="2">
        <f>VLOOKUP(A923,Campaigns!A:I,8,FALSE)</f>
        <v>1</v>
      </c>
      <c r="AJ923" s="19" t="str">
        <f>VLOOKUP(A923,Campaigns!A:I,9,FALSE)</f>
        <v>10/25/2019</v>
      </c>
    </row>
    <row r="924" spans="1:36">
      <c r="A924" s="2">
        <v>1216</v>
      </c>
      <c r="B924" s="2">
        <f>VLOOKUP(A924, Customer!A:O, 2, FALSE)</f>
        <v>179930</v>
      </c>
      <c r="C924" s="2">
        <f>VLOOKUP(A924, Customer!A:O, 3, FALSE)</f>
        <v>0</v>
      </c>
      <c r="D924" s="2">
        <f>VLOOKUP(A924, Customer!A:O, 4, FALSE)</f>
        <v>0</v>
      </c>
      <c r="E924" s="2">
        <f>VLOOKUP(A924, Customer!A:O, 5, FALSE)</f>
        <v>48</v>
      </c>
      <c r="F924" s="2">
        <f>VLOOKUP(A924, Customer!A:O, 6, FALSE)</f>
        <v>0</v>
      </c>
      <c r="G924" s="2">
        <f>VLOOKUP(A924, Customer!A:O, 7, FALSE)</f>
        <v>1</v>
      </c>
      <c r="H924" s="2">
        <f>VLOOKUP(A924, Customer!A:O, 8, FALSE)</f>
        <v>0</v>
      </c>
      <c r="I924" s="2">
        <f>VLOOKUP(A924, Customer!A:O, 9, FALSE)</f>
        <v>0</v>
      </c>
      <c r="J924" s="2">
        <f>VLOOKUP(A924, Customer!A:O, 10, FALSE)</f>
        <v>0</v>
      </c>
      <c r="K924" s="2">
        <f>VLOOKUP(A924, Customer!A:O, 11, FALSE)</f>
        <v>0</v>
      </c>
      <c r="L924" s="2">
        <f>VLOOKUP(A924, Customer!A:O, 12, FALSE)</f>
        <v>0</v>
      </c>
      <c r="M924" s="2">
        <f>VLOOKUP(A924, Customer!A:O, 13, FALSE)</f>
        <v>0</v>
      </c>
      <c r="N924" s="2">
        <f>VLOOKUP(A924, Customer!A:O, 14, FALSE)</f>
        <v>1</v>
      </c>
      <c r="O924" s="2" t="str">
        <f>VLOOKUP(A924, Customer!A:O, 15, FALSE)</f>
        <v>State-Other</v>
      </c>
      <c r="P924" s="2">
        <f>VLOOKUP(A924,Sales!A:N,2,FALSE)</f>
        <v>72</v>
      </c>
      <c r="Q924">
        <f>VLOOKUP(A924,Sales!A:N,3,FALSE)</f>
        <v>1783</v>
      </c>
      <c r="R924" s="2">
        <f>VLOOKUP(A924,Sales!A:N,4,FALSE)</f>
        <v>194</v>
      </c>
      <c r="S924" s="2">
        <f>VLOOKUP(A924,Sales!A:N,5,FALSE)</f>
        <v>1666</v>
      </c>
      <c r="T924" s="2">
        <f>VLOOKUP(A924,Sales!A:N,6,FALSE)</f>
        <v>151</v>
      </c>
      <c r="U924" s="2">
        <f>VLOOKUP(A924,Sales!A:N,7,FALSE)</f>
        <v>115</v>
      </c>
      <c r="V924" s="2">
        <f>VLOOKUP(A924,Sales!A:N,8,FALSE)</f>
        <v>38</v>
      </c>
      <c r="W924" s="2">
        <f>VLOOKUP(A924,Sales!A:N,9,FALSE)</f>
        <v>3870</v>
      </c>
      <c r="X924" s="2">
        <f>VLOOKUP(A924,Sales!A:N,10,FALSE)</f>
        <v>1</v>
      </c>
      <c r="Y924" s="2">
        <f>VLOOKUP(A924,Sales!A:N,11,FALSE)</f>
        <v>3</v>
      </c>
      <c r="Z924" s="2">
        <f>VLOOKUP(A924,Sales!A:N,12,FALSE)</f>
        <v>5</v>
      </c>
      <c r="AA924" s="2">
        <f>VLOOKUP(A924,Sales!A:N,13,FALSE)</f>
        <v>8</v>
      </c>
      <c r="AB924" s="2">
        <f>VLOOKUP(A924,Sales!A:N,14,FALSE)</f>
        <v>2</v>
      </c>
      <c r="AC924" s="2">
        <f>VLOOKUP(A924,Campaigns!A:I,2,FALSE)</f>
        <v>0</v>
      </c>
      <c r="AD924" s="2">
        <f>VLOOKUP(A924,Campaigns!A:I,3,FALSE)</f>
        <v>0</v>
      </c>
      <c r="AE924" s="2">
        <f>VLOOKUP(A924,Campaigns!A:I,4,FALSE)</f>
        <v>0</v>
      </c>
      <c r="AF924" s="2">
        <f>VLOOKUP(A924,Campaigns!A:I,5,FALSE)</f>
        <v>0</v>
      </c>
      <c r="AG924" s="2">
        <f>VLOOKUP(A924,Campaigns!A:I,6,FALSE)</f>
        <v>0</v>
      </c>
      <c r="AH924" s="2">
        <f>VLOOKUP(A924,Campaigns!A:I,7,FALSE)</f>
        <v>0</v>
      </c>
      <c r="AI924" s="2">
        <f>VLOOKUP(A924,Campaigns!A:I,8,FALSE)</f>
        <v>0</v>
      </c>
      <c r="AJ924" s="19" t="str">
        <f>VLOOKUP(A924,Campaigns!A:I,9,FALSE)</f>
        <v>1/13/2019</v>
      </c>
    </row>
    <row r="925" spans="1:36">
      <c r="A925" s="2">
        <v>2179</v>
      </c>
      <c r="B925" s="2">
        <f>VLOOKUP(A925, Customer!A:O, 2, FALSE)</f>
        <v>178075</v>
      </c>
      <c r="C925" s="2">
        <f>VLOOKUP(A925, Customer!A:O, 3, FALSE)</f>
        <v>0</v>
      </c>
      <c r="D925" s="2">
        <f>VLOOKUP(A925, Customer!A:O, 4, FALSE)</f>
        <v>0</v>
      </c>
      <c r="E925" s="2">
        <f>VLOOKUP(A925, Customer!A:O, 5, FALSE)</f>
        <v>48</v>
      </c>
      <c r="F925" s="2">
        <f>VLOOKUP(A925, Customer!A:O, 6, FALSE)</f>
        <v>0</v>
      </c>
      <c r="G925" s="2">
        <f>VLOOKUP(A925, Customer!A:O, 7, FALSE)</f>
        <v>1</v>
      </c>
      <c r="H925" s="2">
        <f>VLOOKUP(A925, Customer!A:O, 8, FALSE)</f>
        <v>0</v>
      </c>
      <c r="I925" s="2">
        <f>VLOOKUP(A925, Customer!A:O, 9, FALSE)</f>
        <v>0</v>
      </c>
      <c r="J925" s="2">
        <f>VLOOKUP(A925, Customer!A:O, 10, FALSE)</f>
        <v>0</v>
      </c>
      <c r="K925" s="2">
        <f>VLOOKUP(A925, Customer!A:O, 11, FALSE)</f>
        <v>0</v>
      </c>
      <c r="L925" s="2">
        <f>VLOOKUP(A925, Customer!A:O, 12, FALSE)</f>
        <v>0</v>
      </c>
      <c r="M925" s="2">
        <f>VLOOKUP(A925, Customer!A:O, 13, FALSE)</f>
        <v>0</v>
      </c>
      <c r="N925" s="2">
        <f>VLOOKUP(A925, Customer!A:O, 14, FALSE)</f>
        <v>1</v>
      </c>
      <c r="O925" s="2" t="str">
        <f>VLOOKUP(A925, Customer!A:O, 15, FALSE)</f>
        <v>State-Illinois</v>
      </c>
      <c r="P925" s="2">
        <f>VLOOKUP(A925,Sales!A:N,2,FALSE)</f>
        <v>72</v>
      </c>
      <c r="Q925">
        <f>VLOOKUP(A925,Sales!A:N,3,FALSE)</f>
        <v>1305</v>
      </c>
      <c r="R925" s="2">
        <f>VLOOKUP(A925,Sales!A:N,4,FALSE)</f>
        <v>18</v>
      </c>
      <c r="S925" s="2">
        <f>VLOOKUP(A925,Sales!A:N,5,FALSE)</f>
        <v>591</v>
      </c>
      <c r="T925" s="2">
        <f>VLOOKUP(A925,Sales!A:N,6,FALSE)</f>
        <v>78</v>
      </c>
      <c r="U925" s="2">
        <f>VLOOKUP(A925,Sales!A:N,7,FALSE)</f>
        <v>80</v>
      </c>
      <c r="V925" s="2">
        <f>VLOOKUP(A925,Sales!A:N,8,FALSE)</f>
        <v>182</v>
      </c>
      <c r="W925" s="2">
        <f>VLOOKUP(A925,Sales!A:N,9,FALSE)</f>
        <v>1889</v>
      </c>
      <c r="X925" s="2">
        <f>VLOOKUP(A925,Sales!A:N,10,FALSE)</f>
        <v>1</v>
      </c>
      <c r="Y925" s="2">
        <f>VLOOKUP(A925,Sales!A:N,11,FALSE)</f>
        <v>3</v>
      </c>
      <c r="Z925" s="2">
        <f>VLOOKUP(A925,Sales!A:N,12,FALSE)</f>
        <v>5</v>
      </c>
      <c r="AA925" s="2">
        <f>VLOOKUP(A925,Sales!A:N,13,FALSE)</f>
        <v>5</v>
      </c>
      <c r="AB925" s="2">
        <f>VLOOKUP(A925,Sales!A:N,14,FALSE)</f>
        <v>1</v>
      </c>
      <c r="AC925" s="2">
        <f>VLOOKUP(A925,Campaigns!A:I,2,FALSE)</f>
        <v>0</v>
      </c>
      <c r="AD925" s="2">
        <f>VLOOKUP(A925,Campaigns!A:I,3,FALSE)</f>
        <v>0</v>
      </c>
      <c r="AE925" s="2">
        <f>VLOOKUP(A925,Campaigns!A:I,4,FALSE)</f>
        <v>0</v>
      </c>
      <c r="AF925" s="2">
        <f>VLOOKUP(A925,Campaigns!A:I,5,FALSE)</f>
        <v>0</v>
      </c>
      <c r="AG925" s="2">
        <f>VLOOKUP(A925,Campaigns!A:I,6,FALSE)</f>
        <v>0</v>
      </c>
      <c r="AH925" s="2">
        <f>VLOOKUP(A925,Campaigns!A:I,7,FALSE)</f>
        <v>0</v>
      </c>
      <c r="AI925" s="2">
        <f>VLOOKUP(A925,Campaigns!A:I,8,FALSE)</f>
        <v>0</v>
      </c>
      <c r="AJ925" s="19">
        <f>VLOOKUP(A925,Campaigns!A:I,9,FALSE)</f>
        <v>44083</v>
      </c>
    </row>
    <row r="926" spans="1:36">
      <c r="A926" s="2">
        <v>2734</v>
      </c>
      <c r="B926" s="2">
        <f>VLOOKUP(A926, Customer!A:O, 2, FALSE)</f>
        <v>177981</v>
      </c>
      <c r="C926" s="2">
        <f>VLOOKUP(A926, Customer!A:O, 3, FALSE)</f>
        <v>1</v>
      </c>
      <c r="D926" s="2">
        <f>VLOOKUP(A926, Customer!A:O, 4, FALSE)</f>
        <v>0</v>
      </c>
      <c r="E926" s="2">
        <f>VLOOKUP(A926, Customer!A:O, 5, FALSE)</f>
        <v>48</v>
      </c>
      <c r="F926" s="2">
        <f>VLOOKUP(A926, Customer!A:O, 6, FALSE)</f>
        <v>0</v>
      </c>
      <c r="G926" s="2">
        <f>VLOOKUP(A926, Customer!A:O, 7, FALSE)</f>
        <v>1</v>
      </c>
      <c r="H926" s="2">
        <f>VLOOKUP(A926, Customer!A:O, 8, FALSE)</f>
        <v>0</v>
      </c>
      <c r="I926" s="2">
        <f>VLOOKUP(A926, Customer!A:O, 9, FALSE)</f>
        <v>0</v>
      </c>
      <c r="J926" s="2">
        <f>VLOOKUP(A926, Customer!A:O, 10, FALSE)</f>
        <v>0</v>
      </c>
      <c r="K926" s="2">
        <f>VLOOKUP(A926, Customer!A:O, 11, FALSE)</f>
        <v>0</v>
      </c>
      <c r="L926" s="2">
        <f>VLOOKUP(A926, Customer!A:O, 12, FALSE)</f>
        <v>1</v>
      </c>
      <c r="M926" s="2">
        <f>VLOOKUP(A926, Customer!A:O, 13, FALSE)</f>
        <v>0</v>
      </c>
      <c r="N926" s="2">
        <f>VLOOKUP(A926, Customer!A:O, 14, FALSE)</f>
        <v>0</v>
      </c>
      <c r="O926" s="2" t="str">
        <f>VLOOKUP(A926, Customer!A:O, 15, FALSE)</f>
        <v>State-Other</v>
      </c>
      <c r="P926" s="2">
        <f>VLOOKUP(A926,Sales!A:N,2,FALSE)</f>
        <v>78</v>
      </c>
      <c r="Q926">
        <f>VLOOKUP(A926,Sales!A:N,3,FALSE)</f>
        <v>315</v>
      </c>
      <c r="R926" s="2">
        <f>VLOOKUP(A926,Sales!A:N,4,FALSE)</f>
        <v>274</v>
      </c>
      <c r="S926" s="2">
        <f>VLOOKUP(A926,Sales!A:N,5,FALSE)</f>
        <v>466</v>
      </c>
      <c r="T926" s="2">
        <f>VLOOKUP(A926,Sales!A:N,6,FALSE)</f>
        <v>37</v>
      </c>
      <c r="U926" s="2">
        <f>VLOOKUP(A926,Sales!A:N,7,FALSE)</f>
        <v>288</v>
      </c>
      <c r="V926" s="2">
        <f>VLOOKUP(A926,Sales!A:N,8,FALSE)</f>
        <v>137</v>
      </c>
      <c r="W926" s="2">
        <f>VLOOKUP(A926,Sales!A:N,9,FALSE)</f>
        <v>1242</v>
      </c>
      <c r="X926" s="2">
        <f>VLOOKUP(A926,Sales!A:N,10,FALSE)</f>
        <v>3</v>
      </c>
      <c r="Y926" s="2">
        <f>VLOOKUP(A926,Sales!A:N,11,FALSE)</f>
        <v>7</v>
      </c>
      <c r="Z926" s="2">
        <f>VLOOKUP(A926,Sales!A:N,12,FALSE)</f>
        <v>4</v>
      </c>
      <c r="AA926" s="2">
        <f>VLOOKUP(A926,Sales!A:N,13,FALSE)</f>
        <v>7</v>
      </c>
      <c r="AB926" s="2">
        <f>VLOOKUP(A926,Sales!A:N,14,FALSE)</f>
        <v>5</v>
      </c>
      <c r="AC926" s="2">
        <f>VLOOKUP(A926,Campaigns!A:I,2,FALSE)</f>
        <v>0</v>
      </c>
      <c r="AD926" s="2">
        <f>VLOOKUP(A926,Campaigns!A:I,3,FALSE)</f>
        <v>0</v>
      </c>
      <c r="AE926" s="2">
        <f>VLOOKUP(A926,Campaigns!A:I,4,FALSE)</f>
        <v>0</v>
      </c>
      <c r="AF926" s="2">
        <f>VLOOKUP(A926,Campaigns!A:I,5,FALSE)</f>
        <v>0</v>
      </c>
      <c r="AG926" s="2">
        <f>VLOOKUP(A926,Campaigns!A:I,6,FALSE)</f>
        <v>0</v>
      </c>
      <c r="AH926" s="2">
        <f>VLOOKUP(A926,Campaigns!A:I,7,FALSE)</f>
        <v>0</v>
      </c>
      <c r="AI926" s="2">
        <f>VLOOKUP(A926,Campaigns!A:I,8,FALSE)</f>
        <v>0</v>
      </c>
      <c r="AJ926" s="19" t="str">
        <f>VLOOKUP(A926,Campaigns!A:I,9,FALSE)</f>
        <v>10/31/2019</v>
      </c>
    </row>
    <row r="927" spans="1:36">
      <c r="A927" s="2">
        <v>2193</v>
      </c>
      <c r="B927" s="2">
        <f>VLOOKUP(A927, Customer!A:O, 2, FALSE)</f>
        <v>177044</v>
      </c>
      <c r="C927" s="2">
        <f>VLOOKUP(A927, Customer!A:O, 3, FALSE)</f>
        <v>0</v>
      </c>
      <c r="D927" s="2">
        <f>VLOOKUP(A927, Customer!A:O, 4, FALSE)</f>
        <v>1</v>
      </c>
      <c r="E927" s="2">
        <f>VLOOKUP(A927, Customer!A:O, 5, FALSE)</f>
        <v>48</v>
      </c>
      <c r="F927" s="2">
        <f>VLOOKUP(A927, Customer!A:O, 6, FALSE)</f>
        <v>0</v>
      </c>
      <c r="G927" s="2">
        <f>VLOOKUP(A927, Customer!A:O, 7, FALSE)</f>
        <v>0</v>
      </c>
      <c r="H927" s="2">
        <f>VLOOKUP(A927, Customer!A:O, 8, FALSE)</f>
        <v>0</v>
      </c>
      <c r="I927" s="2">
        <f>VLOOKUP(A927, Customer!A:O, 9, FALSE)</f>
        <v>1</v>
      </c>
      <c r="J927" s="2">
        <f>VLOOKUP(A927, Customer!A:O, 10, FALSE)</f>
        <v>0</v>
      </c>
      <c r="K927" s="2">
        <f>VLOOKUP(A927, Customer!A:O, 11, FALSE)</f>
        <v>0</v>
      </c>
      <c r="L927" s="2">
        <f>VLOOKUP(A927, Customer!A:O, 12, FALSE)</f>
        <v>1</v>
      </c>
      <c r="M927" s="2">
        <f>VLOOKUP(A927, Customer!A:O, 13, FALSE)</f>
        <v>0</v>
      </c>
      <c r="N927" s="2">
        <f>VLOOKUP(A927, Customer!A:O, 14, FALSE)</f>
        <v>0</v>
      </c>
      <c r="O927" s="2" t="str">
        <f>VLOOKUP(A927, Customer!A:O, 15, FALSE)</f>
        <v>State-Texas</v>
      </c>
      <c r="P927" s="2">
        <f>VLOOKUP(A927,Sales!A:N,2,FALSE)</f>
        <v>12</v>
      </c>
      <c r="Q927">
        <f>VLOOKUP(A927,Sales!A:N,3,FALSE)</f>
        <v>1436</v>
      </c>
      <c r="R927" s="2">
        <f>VLOOKUP(A927,Sales!A:N,4,FALSE)</f>
        <v>87</v>
      </c>
      <c r="S927" s="2">
        <f>VLOOKUP(A927,Sales!A:N,5,FALSE)</f>
        <v>556</v>
      </c>
      <c r="T927" s="2">
        <f>VLOOKUP(A927,Sales!A:N,6,FALSE)</f>
        <v>115</v>
      </c>
      <c r="U927" s="2">
        <f>VLOOKUP(A927,Sales!A:N,7,FALSE)</f>
        <v>78</v>
      </c>
      <c r="V927" s="2">
        <f>VLOOKUP(A927,Sales!A:N,8,FALSE)</f>
        <v>175</v>
      </c>
      <c r="W927" s="2">
        <f>VLOOKUP(A927,Sales!A:N,9,FALSE)</f>
        <v>2098</v>
      </c>
      <c r="X927" s="2">
        <f>VLOOKUP(A927,Sales!A:N,10,FALSE)</f>
        <v>2</v>
      </c>
      <c r="Y927" s="2">
        <f>VLOOKUP(A927,Sales!A:N,11,FALSE)</f>
        <v>7</v>
      </c>
      <c r="Z927" s="2">
        <f>VLOOKUP(A927,Sales!A:N,12,FALSE)</f>
        <v>11</v>
      </c>
      <c r="AA927" s="2">
        <f>VLOOKUP(A927,Sales!A:N,13,FALSE)</f>
        <v>11</v>
      </c>
      <c r="AB927" s="2">
        <f>VLOOKUP(A927,Sales!A:N,14,FALSE)</f>
        <v>4</v>
      </c>
      <c r="AC927" s="2">
        <f>VLOOKUP(A927,Campaigns!A:I,2,FALSE)</f>
        <v>1</v>
      </c>
      <c r="AD927" s="2">
        <f>VLOOKUP(A927,Campaigns!A:I,3,FALSE)</f>
        <v>0</v>
      </c>
      <c r="AE927" s="2">
        <f>VLOOKUP(A927,Campaigns!A:I,4,FALSE)</f>
        <v>0</v>
      </c>
      <c r="AF927" s="2">
        <f>VLOOKUP(A927,Campaigns!A:I,5,FALSE)</f>
        <v>0</v>
      </c>
      <c r="AG927" s="2">
        <f>VLOOKUP(A927,Campaigns!A:I,6,FALSE)</f>
        <v>0</v>
      </c>
      <c r="AH927" s="2">
        <f>VLOOKUP(A927,Campaigns!A:I,7,FALSE)</f>
        <v>0</v>
      </c>
      <c r="AI927" s="2">
        <f>VLOOKUP(A927,Campaigns!A:I,8,FALSE)</f>
        <v>0</v>
      </c>
      <c r="AJ927" s="19">
        <f>VLOOKUP(A927,Campaigns!A:I,9,FALSE)</f>
        <v>43865</v>
      </c>
    </row>
    <row r="928" spans="1:36">
      <c r="A928" s="2">
        <v>3154</v>
      </c>
      <c r="B928" s="2">
        <f>VLOOKUP(A928, Customer!A:O, 2, FALSE)</f>
        <v>176234</v>
      </c>
      <c r="C928" s="2">
        <f>VLOOKUP(A928, Customer!A:O, 3, FALSE)</f>
        <v>0</v>
      </c>
      <c r="D928" s="2">
        <f>VLOOKUP(A928, Customer!A:O, 4, FALSE)</f>
        <v>1</v>
      </c>
      <c r="E928" s="2">
        <f>VLOOKUP(A928, Customer!A:O, 5, FALSE)</f>
        <v>48</v>
      </c>
      <c r="F928" s="2">
        <f>VLOOKUP(A928, Customer!A:O, 6, FALSE)</f>
        <v>0</v>
      </c>
      <c r="G928" s="2">
        <f>VLOOKUP(A928, Customer!A:O, 7, FALSE)</f>
        <v>1</v>
      </c>
      <c r="H928" s="2">
        <f>VLOOKUP(A928, Customer!A:O, 8, FALSE)</f>
        <v>0</v>
      </c>
      <c r="I928" s="2">
        <f>VLOOKUP(A928, Customer!A:O, 9, FALSE)</f>
        <v>0</v>
      </c>
      <c r="J928" s="2">
        <f>VLOOKUP(A928, Customer!A:O, 10, FALSE)</f>
        <v>0</v>
      </c>
      <c r="K928" s="2">
        <f>VLOOKUP(A928, Customer!A:O, 11, FALSE)</f>
        <v>0</v>
      </c>
      <c r="L928" s="2">
        <f>VLOOKUP(A928, Customer!A:O, 12, FALSE)</f>
        <v>0</v>
      </c>
      <c r="M928" s="2">
        <f>VLOOKUP(A928, Customer!A:O, 13, FALSE)</f>
        <v>1</v>
      </c>
      <c r="N928" s="2">
        <f>VLOOKUP(A928, Customer!A:O, 14, FALSE)</f>
        <v>0</v>
      </c>
      <c r="O928" s="2" t="str">
        <f>VLOOKUP(A928, Customer!A:O, 15, FALSE)</f>
        <v>State-Other</v>
      </c>
      <c r="P928" s="2">
        <f>VLOOKUP(A928,Sales!A:N,2,FALSE)</f>
        <v>21</v>
      </c>
      <c r="Q928">
        <f>VLOOKUP(A928,Sales!A:N,3,FALSE)</f>
        <v>1200</v>
      </c>
      <c r="R928" s="2">
        <f>VLOOKUP(A928,Sales!A:N,4,FALSE)</f>
        <v>116</v>
      </c>
      <c r="S928" s="2">
        <f>VLOOKUP(A928,Sales!A:N,5,FALSE)</f>
        <v>386</v>
      </c>
      <c r="T928" s="2">
        <f>VLOOKUP(A928,Sales!A:N,6,FALSE)</f>
        <v>301</v>
      </c>
      <c r="U928" s="2">
        <f>VLOOKUP(A928,Sales!A:N,7,FALSE)</f>
        <v>0</v>
      </c>
      <c r="V928" s="2">
        <f>VLOOKUP(A928,Sales!A:N,8,FALSE)</f>
        <v>95</v>
      </c>
      <c r="W928" s="2">
        <f>VLOOKUP(A928,Sales!A:N,9,FALSE)</f>
        <v>1907</v>
      </c>
      <c r="X928" s="2">
        <f>VLOOKUP(A928,Sales!A:N,10,FALSE)</f>
        <v>1</v>
      </c>
      <c r="Y928" s="2">
        <f>VLOOKUP(A928,Sales!A:N,11,FALSE)</f>
        <v>8</v>
      </c>
      <c r="Z928" s="2">
        <f>VLOOKUP(A928,Sales!A:N,12,FALSE)</f>
        <v>3</v>
      </c>
      <c r="AA928" s="2">
        <f>VLOOKUP(A928,Sales!A:N,13,FALSE)</f>
        <v>11</v>
      </c>
      <c r="AB928" s="2">
        <f>VLOOKUP(A928,Sales!A:N,14,FALSE)</f>
        <v>3</v>
      </c>
      <c r="AC928" s="2">
        <f>VLOOKUP(A928,Campaigns!A:I,2,FALSE)</f>
        <v>0</v>
      </c>
      <c r="AD928" s="2">
        <f>VLOOKUP(A928,Campaigns!A:I,3,FALSE)</f>
        <v>1</v>
      </c>
      <c r="AE928" s="2">
        <f>VLOOKUP(A928,Campaigns!A:I,4,FALSE)</f>
        <v>0</v>
      </c>
      <c r="AF928" s="2">
        <f>VLOOKUP(A928,Campaigns!A:I,5,FALSE)</f>
        <v>0</v>
      </c>
      <c r="AG928" s="2">
        <f>VLOOKUP(A928,Campaigns!A:I,6,FALSE)</f>
        <v>0</v>
      </c>
      <c r="AH928" s="2">
        <f>VLOOKUP(A928,Campaigns!A:I,7,FALSE)</f>
        <v>0</v>
      </c>
      <c r="AI928" s="2">
        <f>VLOOKUP(A928,Campaigns!A:I,8,FALSE)</f>
        <v>0</v>
      </c>
      <c r="AJ928" s="19" t="str">
        <f>VLOOKUP(A928,Campaigns!A:I,9,FALSE)</f>
        <v>7/13/2020</v>
      </c>
    </row>
    <row r="929" spans="1:36">
      <c r="A929" s="2">
        <v>1071</v>
      </c>
      <c r="B929" s="2">
        <f>VLOOKUP(A929, Customer!A:O, 2, FALSE)</f>
        <v>175251</v>
      </c>
      <c r="C929" s="2">
        <f>VLOOKUP(A929, Customer!A:O, 3, FALSE)</f>
        <v>0</v>
      </c>
      <c r="D929" s="2">
        <f>VLOOKUP(A929, Customer!A:O, 4, FALSE)</f>
        <v>0</v>
      </c>
      <c r="E929" s="2">
        <f>VLOOKUP(A929, Customer!A:O, 5, FALSE)</f>
        <v>48</v>
      </c>
      <c r="F929" s="2">
        <f>VLOOKUP(A929, Customer!A:O, 6, FALSE)</f>
        <v>0</v>
      </c>
      <c r="G929" s="2">
        <f>VLOOKUP(A929, Customer!A:O, 7, FALSE)</f>
        <v>1</v>
      </c>
      <c r="H929" s="2">
        <f>VLOOKUP(A929, Customer!A:O, 8, FALSE)</f>
        <v>0</v>
      </c>
      <c r="I929" s="2">
        <f>VLOOKUP(A929, Customer!A:O, 9, FALSE)</f>
        <v>0</v>
      </c>
      <c r="J929" s="2">
        <f>VLOOKUP(A929, Customer!A:O, 10, FALSE)</f>
        <v>0</v>
      </c>
      <c r="K929" s="2">
        <f>VLOOKUP(A929, Customer!A:O, 11, FALSE)</f>
        <v>0</v>
      </c>
      <c r="L929" s="2">
        <f>VLOOKUP(A929, Customer!A:O, 12, FALSE)</f>
        <v>0</v>
      </c>
      <c r="M929" s="2">
        <f>VLOOKUP(A929, Customer!A:O, 13, FALSE)</f>
        <v>1</v>
      </c>
      <c r="N929" s="2">
        <f>VLOOKUP(A929, Customer!A:O, 14, FALSE)</f>
        <v>0</v>
      </c>
      <c r="O929" s="2" t="str">
        <f>VLOOKUP(A929, Customer!A:O, 15, FALSE)</f>
        <v>State-Texas</v>
      </c>
      <c r="P929" s="2">
        <f>VLOOKUP(A929,Sales!A:N,2,FALSE)</f>
        <v>34</v>
      </c>
      <c r="Q929">
        <f>VLOOKUP(A929,Sales!A:N,3,FALSE)</f>
        <v>1679</v>
      </c>
      <c r="R929" s="2">
        <f>VLOOKUP(A929,Sales!A:N,4,FALSE)</f>
        <v>259</v>
      </c>
      <c r="S929" s="2">
        <f>VLOOKUP(A929,Sales!A:N,5,FALSE)</f>
        <v>2154</v>
      </c>
      <c r="T929" s="2">
        <f>VLOOKUP(A929,Sales!A:N,6,FALSE)</f>
        <v>226</v>
      </c>
      <c r="U929" s="2">
        <f>VLOOKUP(A929,Sales!A:N,7,FALSE)</f>
        <v>42</v>
      </c>
      <c r="V929" s="2">
        <f>VLOOKUP(A929,Sales!A:N,8,FALSE)</f>
        <v>42</v>
      </c>
      <c r="W929" s="2">
        <f>VLOOKUP(A929,Sales!A:N,9,FALSE)</f>
        <v>4318</v>
      </c>
      <c r="X929" s="2">
        <f>VLOOKUP(A929,Sales!A:N,10,FALSE)</f>
        <v>1</v>
      </c>
      <c r="Y929" s="2">
        <f>VLOOKUP(A929,Sales!A:N,11,FALSE)</f>
        <v>7</v>
      </c>
      <c r="Z929" s="2">
        <f>VLOOKUP(A929,Sales!A:N,12,FALSE)</f>
        <v>6</v>
      </c>
      <c r="AA929" s="2">
        <f>VLOOKUP(A929,Sales!A:N,13,FALSE)</f>
        <v>5</v>
      </c>
      <c r="AB929" s="2">
        <f>VLOOKUP(A929,Sales!A:N,14,FALSE)</f>
        <v>5</v>
      </c>
      <c r="AC929" s="2">
        <f>VLOOKUP(A929,Campaigns!A:I,2,FALSE)</f>
        <v>0</v>
      </c>
      <c r="AD929" s="2">
        <f>VLOOKUP(A929,Campaigns!A:I,3,FALSE)</f>
        <v>0</v>
      </c>
      <c r="AE929" s="2">
        <f>VLOOKUP(A929,Campaigns!A:I,4,FALSE)</f>
        <v>0</v>
      </c>
      <c r="AF929" s="2">
        <f>VLOOKUP(A929,Campaigns!A:I,5,FALSE)</f>
        <v>0</v>
      </c>
      <c r="AG929" s="2">
        <f>VLOOKUP(A929,Campaigns!A:I,6,FALSE)</f>
        <v>0</v>
      </c>
      <c r="AH929" s="2">
        <f>VLOOKUP(A929,Campaigns!A:I,7,FALSE)</f>
        <v>0</v>
      </c>
      <c r="AI929" s="2">
        <f>VLOOKUP(A929,Campaigns!A:I,8,FALSE)</f>
        <v>1</v>
      </c>
      <c r="AJ929" s="19">
        <f>VLOOKUP(A929,Campaigns!A:I,9,FALSE)</f>
        <v>43467</v>
      </c>
    </row>
    <row r="930" spans="1:36">
      <c r="A930" s="2">
        <v>2234</v>
      </c>
      <c r="B930" s="2">
        <f>VLOOKUP(A930, Customer!A:O, 2, FALSE)</f>
        <v>174716</v>
      </c>
      <c r="C930" s="2">
        <f>VLOOKUP(A930, Customer!A:O, 3, FALSE)</f>
        <v>0</v>
      </c>
      <c r="D930" s="2">
        <f>VLOOKUP(A930, Customer!A:O, 4, FALSE)</f>
        <v>1</v>
      </c>
      <c r="E930" s="2">
        <f>VLOOKUP(A930, Customer!A:O, 5, FALSE)</f>
        <v>48</v>
      </c>
      <c r="F930" s="2">
        <f>VLOOKUP(A930, Customer!A:O, 6, FALSE)</f>
        <v>0</v>
      </c>
      <c r="G930" s="2">
        <f>VLOOKUP(A930, Customer!A:O, 7, FALSE)</f>
        <v>1</v>
      </c>
      <c r="H930" s="2">
        <f>VLOOKUP(A930, Customer!A:O, 8, FALSE)</f>
        <v>0</v>
      </c>
      <c r="I930" s="2">
        <f>VLOOKUP(A930, Customer!A:O, 9, FALSE)</f>
        <v>0</v>
      </c>
      <c r="J930" s="2">
        <f>VLOOKUP(A930, Customer!A:O, 10, FALSE)</f>
        <v>0</v>
      </c>
      <c r="K930" s="2">
        <f>VLOOKUP(A930, Customer!A:O, 11, FALSE)</f>
        <v>0</v>
      </c>
      <c r="L930" s="2">
        <f>VLOOKUP(A930, Customer!A:O, 12, FALSE)</f>
        <v>1</v>
      </c>
      <c r="M930" s="2">
        <f>VLOOKUP(A930, Customer!A:O, 13, FALSE)</f>
        <v>0</v>
      </c>
      <c r="N930" s="2">
        <f>VLOOKUP(A930, Customer!A:O, 14, FALSE)</f>
        <v>0</v>
      </c>
      <c r="O930" s="2" t="str">
        <f>VLOOKUP(A930, Customer!A:O, 15, FALSE)</f>
        <v>State-New York</v>
      </c>
      <c r="P930" s="2">
        <f>VLOOKUP(A930,Sales!A:N,2,FALSE)</f>
        <v>92</v>
      </c>
      <c r="Q930">
        <f>VLOOKUP(A930,Sales!A:N,3,FALSE)</f>
        <v>311</v>
      </c>
      <c r="R930" s="2">
        <f>VLOOKUP(A930,Sales!A:N,4,FALSE)</f>
        <v>63</v>
      </c>
      <c r="S930" s="2">
        <f>VLOOKUP(A930,Sales!A:N,5,FALSE)</f>
        <v>984</v>
      </c>
      <c r="T930" s="2">
        <f>VLOOKUP(A930,Sales!A:N,6,FALSE)</f>
        <v>30</v>
      </c>
      <c r="U930" s="2">
        <f>VLOOKUP(A930,Sales!A:N,7,FALSE)</f>
        <v>456</v>
      </c>
      <c r="V930" s="2">
        <f>VLOOKUP(A930,Sales!A:N,8,FALSE)</f>
        <v>166</v>
      </c>
      <c r="W930" s="2">
        <f>VLOOKUP(A930,Sales!A:N,9,FALSE)</f>
        <v>1679</v>
      </c>
      <c r="X930" s="2">
        <f>VLOOKUP(A930,Sales!A:N,10,FALSE)</f>
        <v>2</v>
      </c>
      <c r="Y930" s="2">
        <f>VLOOKUP(A930,Sales!A:N,11,FALSE)</f>
        <v>7</v>
      </c>
      <c r="Z930" s="2">
        <f>VLOOKUP(A930,Sales!A:N,12,FALSE)</f>
        <v>3</v>
      </c>
      <c r="AA930" s="2">
        <f>VLOOKUP(A930,Sales!A:N,13,FALSE)</f>
        <v>5</v>
      </c>
      <c r="AB930" s="2">
        <f>VLOOKUP(A930,Sales!A:N,14,FALSE)</f>
        <v>4</v>
      </c>
      <c r="AC930" s="2">
        <f>VLOOKUP(A930,Campaigns!A:I,2,FALSE)</f>
        <v>0</v>
      </c>
      <c r="AD930" s="2">
        <f>VLOOKUP(A930,Campaigns!A:I,3,FALSE)</f>
        <v>0</v>
      </c>
      <c r="AE930" s="2">
        <f>VLOOKUP(A930,Campaigns!A:I,4,FALSE)</f>
        <v>0</v>
      </c>
      <c r="AF930" s="2">
        <f>VLOOKUP(A930,Campaigns!A:I,5,FALSE)</f>
        <v>0</v>
      </c>
      <c r="AG930" s="2">
        <f>VLOOKUP(A930,Campaigns!A:I,6,FALSE)</f>
        <v>0</v>
      </c>
      <c r="AH930" s="2">
        <f>VLOOKUP(A930,Campaigns!A:I,7,FALSE)</f>
        <v>0</v>
      </c>
      <c r="AI930" s="2">
        <f>VLOOKUP(A930,Campaigns!A:I,8,FALSE)</f>
        <v>0</v>
      </c>
      <c r="AJ930" s="19" t="str">
        <f>VLOOKUP(A930,Campaigns!A:I,9,FALSE)</f>
        <v>2/17/2020</v>
      </c>
    </row>
    <row r="931" spans="1:36">
      <c r="A931" s="2">
        <v>1790</v>
      </c>
      <c r="B931" s="2">
        <f>VLOOKUP(A931, Customer!A:O, 2, FALSE)</f>
        <v>172504</v>
      </c>
      <c r="C931" s="2">
        <f>VLOOKUP(A931, Customer!A:O, 3, FALSE)</f>
        <v>0</v>
      </c>
      <c r="D931" s="2">
        <f>VLOOKUP(A931, Customer!A:O, 4, FALSE)</f>
        <v>1</v>
      </c>
      <c r="E931" s="2">
        <f>VLOOKUP(A931, Customer!A:O, 5, FALSE)</f>
        <v>48</v>
      </c>
      <c r="F931" s="2">
        <f>VLOOKUP(A931, Customer!A:O, 6, FALSE)</f>
        <v>0</v>
      </c>
      <c r="G931" s="2">
        <f>VLOOKUP(A931, Customer!A:O, 7, FALSE)</f>
        <v>0</v>
      </c>
      <c r="H931" s="2">
        <f>VLOOKUP(A931, Customer!A:O, 8, FALSE)</f>
        <v>1</v>
      </c>
      <c r="I931" s="2">
        <f>VLOOKUP(A931, Customer!A:O, 9, FALSE)</f>
        <v>0</v>
      </c>
      <c r="J931" s="2">
        <f>VLOOKUP(A931, Customer!A:O, 10, FALSE)</f>
        <v>0</v>
      </c>
      <c r="K931" s="2">
        <f>VLOOKUP(A931, Customer!A:O, 11, FALSE)</f>
        <v>0</v>
      </c>
      <c r="L931" s="2">
        <f>VLOOKUP(A931, Customer!A:O, 12, FALSE)</f>
        <v>1</v>
      </c>
      <c r="M931" s="2">
        <f>VLOOKUP(A931, Customer!A:O, 13, FALSE)</f>
        <v>0</v>
      </c>
      <c r="N931" s="2">
        <f>VLOOKUP(A931, Customer!A:O, 14, FALSE)</f>
        <v>0</v>
      </c>
      <c r="O931" s="2" t="str">
        <f>VLOOKUP(A931, Customer!A:O, 15, FALSE)</f>
        <v>State-New York</v>
      </c>
      <c r="P931" s="2">
        <f>VLOOKUP(A931,Sales!A:N,2,FALSE)</f>
        <v>43</v>
      </c>
      <c r="Q931">
        <f>VLOOKUP(A931,Sales!A:N,3,FALSE)</f>
        <v>1437</v>
      </c>
      <c r="R931" s="2">
        <f>VLOOKUP(A931,Sales!A:N,4,FALSE)</f>
        <v>62</v>
      </c>
      <c r="S931" s="2">
        <f>VLOOKUP(A931,Sales!A:N,5,FALSE)</f>
        <v>1118</v>
      </c>
      <c r="T931" s="2">
        <f>VLOOKUP(A931,Sales!A:N,6,FALSE)</f>
        <v>293</v>
      </c>
      <c r="U931" s="2">
        <f>VLOOKUP(A931,Sales!A:N,7,FALSE)</f>
        <v>383</v>
      </c>
      <c r="V931" s="2">
        <f>VLOOKUP(A931,Sales!A:N,8,FALSE)</f>
        <v>224</v>
      </c>
      <c r="W931" s="2">
        <f>VLOOKUP(A931,Sales!A:N,9,FALSE)</f>
        <v>3069</v>
      </c>
      <c r="X931" s="2">
        <f>VLOOKUP(A931,Sales!A:N,10,FALSE)</f>
        <v>2</v>
      </c>
      <c r="Y931" s="2">
        <f>VLOOKUP(A931,Sales!A:N,11,FALSE)</f>
        <v>5</v>
      </c>
      <c r="Z931" s="2">
        <f>VLOOKUP(A931,Sales!A:N,12,FALSE)</f>
        <v>9</v>
      </c>
      <c r="AA931" s="2">
        <f>VLOOKUP(A931,Sales!A:N,13,FALSE)</f>
        <v>6</v>
      </c>
      <c r="AB931" s="2">
        <f>VLOOKUP(A931,Sales!A:N,14,FALSE)</f>
        <v>2</v>
      </c>
      <c r="AC931" s="2">
        <f>VLOOKUP(A931,Campaigns!A:I,2,FALSE)</f>
        <v>0</v>
      </c>
      <c r="AD931" s="2">
        <f>VLOOKUP(A931,Campaigns!A:I,3,FALSE)</f>
        <v>0</v>
      </c>
      <c r="AE931" s="2">
        <f>VLOOKUP(A931,Campaigns!A:I,4,FALSE)</f>
        <v>0</v>
      </c>
      <c r="AF931" s="2">
        <f>VLOOKUP(A931,Campaigns!A:I,5,FALSE)</f>
        <v>0</v>
      </c>
      <c r="AG931" s="2">
        <f>VLOOKUP(A931,Campaigns!A:I,6,FALSE)</f>
        <v>0</v>
      </c>
      <c r="AH931" s="2">
        <f>VLOOKUP(A931,Campaigns!A:I,7,FALSE)</f>
        <v>0</v>
      </c>
      <c r="AI931" s="2">
        <f>VLOOKUP(A931,Campaigns!A:I,8,FALSE)</f>
        <v>0</v>
      </c>
      <c r="AJ931" s="19">
        <f>VLOOKUP(A931,Campaigns!A:I,9,FALSE)</f>
        <v>43778</v>
      </c>
    </row>
    <row r="932" spans="1:36">
      <c r="A932" s="2">
        <v>2896</v>
      </c>
      <c r="B932" s="2">
        <f>VLOOKUP(A932, Customer!A:O, 2, FALSE)</f>
        <v>170932</v>
      </c>
      <c r="C932" s="2">
        <f>VLOOKUP(A932, Customer!A:O, 3, FALSE)</f>
        <v>0</v>
      </c>
      <c r="D932" s="2">
        <f>VLOOKUP(A932, Customer!A:O, 4, FALSE)</f>
        <v>1</v>
      </c>
      <c r="E932" s="2">
        <f>VLOOKUP(A932, Customer!A:O, 5, FALSE)</f>
        <v>48</v>
      </c>
      <c r="F932" s="2">
        <f>VLOOKUP(A932, Customer!A:O, 6, FALSE)</f>
        <v>0</v>
      </c>
      <c r="G932" s="2">
        <f>VLOOKUP(A932, Customer!A:O, 7, FALSE)</f>
        <v>1</v>
      </c>
      <c r="H932" s="2">
        <f>VLOOKUP(A932, Customer!A:O, 8, FALSE)</f>
        <v>0</v>
      </c>
      <c r="I932" s="2">
        <f>VLOOKUP(A932, Customer!A:O, 9, FALSE)</f>
        <v>0</v>
      </c>
      <c r="J932" s="2">
        <f>VLOOKUP(A932, Customer!A:O, 10, FALSE)</f>
        <v>0</v>
      </c>
      <c r="K932" s="2">
        <f>VLOOKUP(A932, Customer!A:O, 11, FALSE)</f>
        <v>0</v>
      </c>
      <c r="L932" s="2">
        <f>VLOOKUP(A932, Customer!A:O, 12, FALSE)</f>
        <v>0</v>
      </c>
      <c r="M932" s="2">
        <f>VLOOKUP(A932, Customer!A:O, 13, FALSE)</f>
        <v>0</v>
      </c>
      <c r="N932" s="2">
        <f>VLOOKUP(A932, Customer!A:O, 14, FALSE)</f>
        <v>0</v>
      </c>
      <c r="O932" s="2" t="str">
        <f>VLOOKUP(A932, Customer!A:O, 15, FALSE)</f>
        <v>State-Other</v>
      </c>
      <c r="P932" s="2">
        <f>VLOOKUP(A932,Sales!A:N,2,FALSE)</f>
        <v>57</v>
      </c>
      <c r="Q932">
        <f>VLOOKUP(A932,Sales!A:N,3,FALSE)</f>
        <v>482</v>
      </c>
      <c r="R932" s="2">
        <f>VLOOKUP(A932,Sales!A:N,4,FALSE)</f>
        <v>465</v>
      </c>
      <c r="S932" s="2">
        <f>VLOOKUP(A932,Sales!A:N,5,FALSE)</f>
        <v>241</v>
      </c>
      <c r="T932" s="2">
        <f>VLOOKUP(A932,Sales!A:N,6,FALSE)</f>
        <v>111</v>
      </c>
      <c r="U932" s="2">
        <f>VLOOKUP(A932,Sales!A:N,7,FALSE)</f>
        <v>446</v>
      </c>
      <c r="V932" s="2">
        <f>VLOOKUP(A932,Sales!A:N,8,FALSE)</f>
        <v>446</v>
      </c>
      <c r="W932" s="2">
        <f>VLOOKUP(A932,Sales!A:N,9,FALSE)</f>
        <v>1299</v>
      </c>
      <c r="X932" s="2">
        <f>VLOOKUP(A932,Sales!A:N,10,FALSE)</f>
        <v>2</v>
      </c>
      <c r="Y932" s="2">
        <f>VLOOKUP(A932,Sales!A:N,11,FALSE)</f>
        <v>6</v>
      </c>
      <c r="Z932" s="2">
        <f>VLOOKUP(A932,Sales!A:N,12,FALSE)</f>
        <v>2</v>
      </c>
      <c r="AA932" s="2">
        <f>VLOOKUP(A932,Sales!A:N,13,FALSE)</f>
        <v>12</v>
      </c>
      <c r="AB932" s="2">
        <f>VLOOKUP(A932,Sales!A:N,14,FALSE)</f>
        <v>3</v>
      </c>
      <c r="AC932" s="2">
        <f>VLOOKUP(A932,Campaigns!A:I,2,FALSE)</f>
        <v>0</v>
      </c>
      <c r="AD932" s="2">
        <f>VLOOKUP(A932,Campaigns!A:I,3,FALSE)</f>
        <v>0</v>
      </c>
      <c r="AE932" s="2">
        <f>VLOOKUP(A932,Campaigns!A:I,4,FALSE)</f>
        <v>0</v>
      </c>
      <c r="AF932" s="2">
        <f>VLOOKUP(A932,Campaigns!A:I,5,FALSE)</f>
        <v>0</v>
      </c>
      <c r="AG932" s="2">
        <f>VLOOKUP(A932,Campaigns!A:I,6,FALSE)</f>
        <v>0</v>
      </c>
      <c r="AH932" s="2">
        <f>VLOOKUP(A932,Campaigns!A:I,7,FALSE)</f>
        <v>0</v>
      </c>
      <c r="AI932" s="2">
        <f>VLOOKUP(A932,Campaigns!A:I,8,FALSE)</f>
        <v>0</v>
      </c>
      <c r="AJ932" s="19" t="str">
        <f>VLOOKUP(A932,Campaigns!A:I,9,FALSE)</f>
        <v>6/25/2020</v>
      </c>
    </row>
    <row r="933" spans="1:36">
      <c r="A933" s="2">
        <v>2833</v>
      </c>
      <c r="B933" s="2">
        <f>VLOOKUP(A933, Customer!A:O, 2, FALSE)</f>
        <v>170116</v>
      </c>
      <c r="C933" s="2">
        <f>VLOOKUP(A933, Customer!A:O, 3, FALSE)</f>
        <v>0</v>
      </c>
      <c r="D933" s="2">
        <f>VLOOKUP(A933, Customer!A:O, 4, FALSE)</f>
        <v>0</v>
      </c>
      <c r="E933" s="2">
        <f>VLOOKUP(A933, Customer!A:O, 5, FALSE)</f>
        <v>48</v>
      </c>
      <c r="F933" s="2">
        <f>VLOOKUP(A933, Customer!A:O, 6, FALSE)</f>
        <v>0</v>
      </c>
      <c r="G933" s="2">
        <f>VLOOKUP(A933, Customer!A:O, 7, FALSE)</f>
        <v>1</v>
      </c>
      <c r="H933" s="2">
        <f>VLOOKUP(A933, Customer!A:O, 8, FALSE)</f>
        <v>0</v>
      </c>
      <c r="I933" s="2">
        <f>VLOOKUP(A933, Customer!A:O, 9, FALSE)</f>
        <v>0</v>
      </c>
      <c r="J933" s="2">
        <f>VLOOKUP(A933, Customer!A:O, 10, FALSE)</f>
        <v>0</v>
      </c>
      <c r="K933" s="2">
        <f>VLOOKUP(A933, Customer!A:O, 11, FALSE)</f>
        <v>0</v>
      </c>
      <c r="L933" s="2">
        <f>VLOOKUP(A933, Customer!A:O, 12, FALSE)</f>
        <v>0</v>
      </c>
      <c r="M933" s="2">
        <f>VLOOKUP(A933, Customer!A:O, 13, FALSE)</f>
        <v>0</v>
      </c>
      <c r="N933" s="2">
        <f>VLOOKUP(A933, Customer!A:O, 14, FALSE)</f>
        <v>1</v>
      </c>
      <c r="O933" s="2" t="str">
        <f>VLOOKUP(A933, Customer!A:O, 15, FALSE)</f>
        <v>State-Illinois</v>
      </c>
      <c r="P933" s="2">
        <f>VLOOKUP(A933,Sales!A:N,2,FALSE)</f>
        <v>73</v>
      </c>
      <c r="Q933">
        <f>VLOOKUP(A933,Sales!A:N,3,FALSE)</f>
        <v>1715</v>
      </c>
      <c r="R933" s="2">
        <f>VLOOKUP(A933,Sales!A:N,4,FALSE)</f>
        <v>107</v>
      </c>
      <c r="S933" s="2">
        <f>VLOOKUP(A933,Sales!A:N,5,FALSE)</f>
        <v>1463</v>
      </c>
      <c r="T933" s="2">
        <f>VLOOKUP(A933,Sales!A:N,6,FALSE)</f>
        <v>230</v>
      </c>
      <c r="U933" s="2">
        <f>VLOOKUP(A933,Sales!A:N,7,FALSE)</f>
        <v>141</v>
      </c>
      <c r="V933" s="2">
        <f>VLOOKUP(A933,Sales!A:N,8,FALSE)</f>
        <v>70</v>
      </c>
      <c r="W933" s="2">
        <f>VLOOKUP(A933,Sales!A:N,9,FALSE)</f>
        <v>3586</v>
      </c>
      <c r="X933" s="2">
        <f>VLOOKUP(A933,Sales!A:N,10,FALSE)</f>
        <v>1</v>
      </c>
      <c r="Y933" s="2">
        <f>VLOOKUP(A933,Sales!A:N,11,FALSE)</f>
        <v>2</v>
      </c>
      <c r="Z933" s="2">
        <f>VLOOKUP(A933,Sales!A:N,12,FALSE)</f>
        <v>8</v>
      </c>
      <c r="AA933" s="2">
        <f>VLOOKUP(A933,Sales!A:N,13,FALSE)</f>
        <v>12</v>
      </c>
      <c r="AB933" s="2">
        <f>VLOOKUP(A933,Sales!A:N,14,FALSE)</f>
        <v>1</v>
      </c>
      <c r="AC933" s="2">
        <f>VLOOKUP(A933,Campaigns!A:I,2,FALSE)</f>
        <v>0</v>
      </c>
      <c r="AD933" s="2">
        <f>VLOOKUP(A933,Campaigns!A:I,3,FALSE)</f>
        <v>0</v>
      </c>
      <c r="AE933" s="2">
        <f>VLOOKUP(A933,Campaigns!A:I,4,FALSE)</f>
        <v>0</v>
      </c>
      <c r="AF933" s="2">
        <f>VLOOKUP(A933,Campaigns!A:I,5,FALSE)</f>
        <v>0</v>
      </c>
      <c r="AG933" s="2">
        <f>VLOOKUP(A933,Campaigns!A:I,6,FALSE)</f>
        <v>0</v>
      </c>
      <c r="AH933" s="2">
        <f>VLOOKUP(A933,Campaigns!A:I,7,FALSE)</f>
        <v>0</v>
      </c>
      <c r="AI933" s="2">
        <f>VLOOKUP(A933,Campaigns!A:I,8,FALSE)</f>
        <v>0</v>
      </c>
      <c r="AJ933" s="19">
        <f>VLOOKUP(A933,Campaigns!A:I,9,FALSE)</f>
        <v>43531</v>
      </c>
    </row>
    <row r="934" spans="1:36">
      <c r="A934" s="2">
        <v>3119</v>
      </c>
      <c r="B934" s="2">
        <f>VLOOKUP(A934, Customer!A:O, 2, FALSE)</f>
        <v>169209</v>
      </c>
      <c r="C934" s="2">
        <f>VLOOKUP(A934, Customer!A:O, 3, FALSE)</f>
        <v>0</v>
      </c>
      <c r="D934" s="2">
        <f>VLOOKUP(A934, Customer!A:O, 4, FALSE)</f>
        <v>0</v>
      </c>
      <c r="E934" s="2">
        <f>VLOOKUP(A934, Customer!A:O, 5, FALSE)</f>
        <v>48</v>
      </c>
      <c r="F934" s="2">
        <f>VLOOKUP(A934, Customer!A:O, 6, FALSE)</f>
        <v>0</v>
      </c>
      <c r="G934" s="2">
        <f>VLOOKUP(A934, Customer!A:O, 7, FALSE)</f>
        <v>1</v>
      </c>
      <c r="H934" s="2">
        <f>VLOOKUP(A934, Customer!A:O, 8, FALSE)</f>
        <v>0</v>
      </c>
      <c r="I934" s="2">
        <f>VLOOKUP(A934, Customer!A:O, 9, FALSE)</f>
        <v>0</v>
      </c>
      <c r="J934" s="2">
        <f>VLOOKUP(A934, Customer!A:O, 10, FALSE)</f>
        <v>0</v>
      </c>
      <c r="K934" s="2">
        <f>VLOOKUP(A934, Customer!A:O, 11, FALSE)</f>
        <v>0</v>
      </c>
      <c r="L934" s="2">
        <f>VLOOKUP(A934, Customer!A:O, 12, FALSE)</f>
        <v>1</v>
      </c>
      <c r="M934" s="2">
        <f>VLOOKUP(A934, Customer!A:O, 13, FALSE)</f>
        <v>0</v>
      </c>
      <c r="N934" s="2">
        <f>VLOOKUP(A934, Customer!A:O, 14, FALSE)</f>
        <v>0</v>
      </c>
      <c r="O934" s="2" t="str">
        <f>VLOOKUP(A934, Customer!A:O, 15, FALSE)</f>
        <v>State-California</v>
      </c>
      <c r="P934" s="2">
        <f>VLOOKUP(A934,Sales!A:N,2,FALSE)</f>
        <v>4</v>
      </c>
      <c r="Q934">
        <f>VLOOKUP(A934,Sales!A:N,3,FALSE)</f>
        <v>1213</v>
      </c>
      <c r="R934" s="2">
        <f>VLOOKUP(A934,Sales!A:N,4,FALSE)</f>
        <v>78</v>
      </c>
      <c r="S934" s="2">
        <f>VLOOKUP(A934,Sales!A:N,5,FALSE)</f>
        <v>2076</v>
      </c>
      <c r="T934" s="2">
        <f>VLOOKUP(A934,Sales!A:N,6,FALSE)</f>
        <v>560</v>
      </c>
      <c r="U934" s="2">
        <f>VLOOKUP(A934,Sales!A:N,7,FALSE)</f>
        <v>117</v>
      </c>
      <c r="V934" s="2">
        <f>VLOOKUP(A934,Sales!A:N,8,FALSE)</f>
        <v>313</v>
      </c>
      <c r="W934" s="2">
        <f>VLOOKUP(A934,Sales!A:N,9,FALSE)</f>
        <v>3731</v>
      </c>
      <c r="X934" s="2">
        <f>VLOOKUP(A934,Sales!A:N,10,FALSE)</f>
        <v>2</v>
      </c>
      <c r="Y934" s="2">
        <f>VLOOKUP(A934,Sales!A:N,11,FALSE)</f>
        <v>5</v>
      </c>
      <c r="Z934" s="2">
        <f>VLOOKUP(A934,Sales!A:N,12,FALSE)</f>
        <v>3</v>
      </c>
      <c r="AA934" s="2">
        <f>VLOOKUP(A934,Sales!A:N,13,FALSE)</f>
        <v>6</v>
      </c>
      <c r="AB934" s="2">
        <f>VLOOKUP(A934,Sales!A:N,14,FALSE)</f>
        <v>4</v>
      </c>
      <c r="AC934" s="2">
        <f>VLOOKUP(A934,Campaigns!A:I,2,FALSE)</f>
        <v>0</v>
      </c>
      <c r="AD934" s="2">
        <f>VLOOKUP(A934,Campaigns!A:I,3,FALSE)</f>
        <v>0</v>
      </c>
      <c r="AE934" s="2">
        <f>VLOOKUP(A934,Campaigns!A:I,4,FALSE)</f>
        <v>0</v>
      </c>
      <c r="AF934" s="2">
        <f>VLOOKUP(A934,Campaigns!A:I,5,FALSE)</f>
        <v>1</v>
      </c>
      <c r="AG934" s="2">
        <f>VLOOKUP(A934,Campaigns!A:I,6,FALSE)</f>
        <v>0</v>
      </c>
      <c r="AH934" s="2">
        <f>VLOOKUP(A934,Campaigns!A:I,7,FALSE)</f>
        <v>0</v>
      </c>
      <c r="AI934" s="2">
        <f>VLOOKUP(A934,Campaigns!A:I,8,FALSE)</f>
        <v>0</v>
      </c>
      <c r="AJ934" s="19" t="str">
        <f>VLOOKUP(A934,Campaigns!A:I,9,FALSE)</f>
        <v>2/22/2019</v>
      </c>
    </row>
    <row r="935" spans="1:36">
      <c r="A935" s="2">
        <v>2397</v>
      </c>
      <c r="B935" s="2">
        <f>VLOOKUP(A935, Customer!A:O, 2, FALSE)</f>
        <v>165704</v>
      </c>
      <c r="C935" s="2">
        <f>VLOOKUP(A935, Customer!A:O, 3, FALSE)</f>
        <v>0</v>
      </c>
      <c r="D935" s="2">
        <f>VLOOKUP(A935, Customer!A:O, 4, FALSE)</f>
        <v>0</v>
      </c>
      <c r="E935" s="2">
        <f>VLOOKUP(A935, Customer!A:O, 5, FALSE)</f>
        <v>48</v>
      </c>
      <c r="F935" s="2">
        <f>VLOOKUP(A935, Customer!A:O, 6, FALSE)</f>
        <v>0</v>
      </c>
      <c r="G935" s="2">
        <f>VLOOKUP(A935, Customer!A:O, 7, FALSE)</f>
        <v>0</v>
      </c>
      <c r="H935" s="2">
        <f>VLOOKUP(A935, Customer!A:O, 8, FALSE)</f>
        <v>1</v>
      </c>
      <c r="I935" s="2">
        <f>VLOOKUP(A935, Customer!A:O, 9, FALSE)</f>
        <v>0</v>
      </c>
      <c r="J935" s="2">
        <f>VLOOKUP(A935, Customer!A:O, 10, FALSE)</f>
        <v>0</v>
      </c>
      <c r="K935" s="2">
        <f>VLOOKUP(A935, Customer!A:O, 11, FALSE)</f>
        <v>0</v>
      </c>
      <c r="L935" s="2">
        <f>VLOOKUP(A935, Customer!A:O, 12, FALSE)</f>
        <v>0</v>
      </c>
      <c r="M935" s="2">
        <f>VLOOKUP(A935, Customer!A:O, 13, FALSE)</f>
        <v>0</v>
      </c>
      <c r="N935" s="2">
        <f>VLOOKUP(A935, Customer!A:O, 14, FALSE)</f>
        <v>0</v>
      </c>
      <c r="O935" s="2" t="str">
        <f>VLOOKUP(A935, Customer!A:O, 15, FALSE)</f>
        <v>State-Texas</v>
      </c>
      <c r="P935" s="2">
        <f>VLOOKUP(A935,Sales!A:N,2,FALSE)</f>
        <v>18</v>
      </c>
      <c r="Q935">
        <f>VLOOKUP(A935,Sales!A:N,3,FALSE)</f>
        <v>704</v>
      </c>
      <c r="R935" s="2">
        <f>VLOOKUP(A935,Sales!A:N,4,FALSE)</f>
        <v>434</v>
      </c>
      <c r="S935" s="2">
        <f>VLOOKUP(A935,Sales!A:N,5,FALSE)</f>
        <v>187</v>
      </c>
      <c r="T935" s="2">
        <f>VLOOKUP(A935,Sales!A:N,6,FALSE)</f>
        <v>96</v>
      </c>
      <c r="U935" s="2">
        <f>VLOOKUP(A935,Sales!A:N,7,FALSE)</f>
        <v>20</v>
      </c>
      <c r="V935" s="2">
        <f>VLOOKUP(A935,Sales!A:N,8,FALSE)</f>
        <v>620</v>
      </c>
      <c r="W935" s="2">
        <f>VLOOKUP(A935,Sales!A:N,9,FALSE)</f>
        <v>820</v>
      </c>
      <c r="X935" s="2">
        <f>VLOOKUP(A935,Sales!A:N,10,FALSE)</f>
        <v>1</v>
      </c>
      <c r="Y935" s="2">
        <f>VLOOKUP(A935,Sales!A:N,11,FALSE)</f>
        <v>2</v>
      </c>
      <c r="Z935" s="2">
        <f>VLOOKUP(A935,Sales!A:N,12,FALSE)</f>
        <v>10</v>
      </c>
      <c r="AA935" s="2">
        <f>VLOOKUP(A935,Sales!A:N,13,FALSE)</f>
        <v>10</v>
      </c>
      <c r="AB935" s="2">
        <f>VLOOKUP(A935,Sales!A:N,14,FALSE)</f>
        <v>1</v>
      </c>
      <c r="AC935" s="2">
        <f>VLOOKUP(A935,Campaigns!A:I,2,FALSE)</f>
        <v>0</v>
      </c>
      <c r="AD935" s="2">
        <f>VLOOKUP(A935,Campaigns!A:I,3,FALSE)</f>
        <v>0</v>
      </c>
      <c r="AE935" s="2">
        <f>VLOOKUP(A935,Campaigns!A:I,4,FALSE)</f>
        <v>0</v>
      </c>
      <c r="AF935" s="2">
        <f>VLOOKUP(A935,Campaigns!A:I,5,FALSE)</f>
        <v>0</v>
      </c>
      <c r="AG935" s="2">
        <f>VLOOKUP(A935,Campaigns!A:I,6,FALSE)</f>
        <v>0</v>
      </c>
      <c r="AH935" s="2">
        <f>VLOOKUP(A935,Campaigns!A:I,7,FALSE)</f>
        <v>0</v>
      </c>
      <c r="AI935" s="2">
        <f>VLOOKUP(A935,Campaigns!A:I,8,FALSE)</f>
        <v>0</v>
      </c>
      <c r="AJ935" s="19" t="str">
        <f>VLOOKUP(A935,Campaigns!A:I,9,FALSE)</f>
        <v>3/19/2020</v>
      </c>
    </row>
    <row r="936" spans="1:36">
      <c r="A936" s="2">
        <v>1799</v>
      </c>
      <c r="B936" s="2">
        <f>VLOOKUP(A936, Customer!A:O, 2, FALSE)</f>
        <v>165685</v>
      </c>
      <c r="C936" s="2">
        <f>VLOOKUP(A936, Customer!A:O, 3, FALSE)</f>
        <v>0</v>
      </c>
      <c r="D936" s="2">
        <f>VLOOKUP(A936, Customer!A:O, 4, FALSE)</f>
        <v>1</v>
      </c>
      <c r="E936" s="2">
        <f>VLOOKUP(A936, Customer!A:O, 5, FALSE)</f>
        <v>48</v>
      </c>
      <c r="F936" s="2">
        <f>VLOOKUP(A936, Customer!A:O, 6, FALSE)</f>
        <v>0</v>
      </c>
      <c r="G936" s="2">
        <f>VLOOKUP(A936, Customer!A:O, 7, FALSE)</f>
        <v>1</v>
      </c>
      <c r="H936" s="2">
        <f>VLOOKUP(A936, Customer!A:O, 8, FALSE)</f>
        <v>0</v>
      </c>
      <c r="I936" s="2">
        <f>VLOOKUP(A936, Customer!A:O, 9, FALSE)</f>
        <v>0</v>
      </c>
      <c r="J936" s="2">
        <f>VLOOKUP(A936, Customer!A:O, 10, FALSE)</f>
        <v>0</v>
      </c>
      <c r="K936" s="2">
        <f>VLOOKUP(A936, Customer!A:O, 11, FALSE)</f>
        <v>0</v>
      </c>
      <c r="L936" s="2">
        <f>VLOOKUP(A936, Customer!A:O, 12, FALSE)</f>
        <v>1</v>
      </c>
      <c r="M936" s="2">
        <f>VLOOKUP(A936, Customer!A:O, 13, FALSE)</f>
        <v>0</v>
      </c>
      <c r="N936" s="2">
        <f>VLOOKUP(A936, Customer!A:O, 14, FALSE)</f>
        <v>0</v>
      </c>
      <c r="O936" s="2" t="str">
        <f>VLOOKUP(A936, Customer!A:O, 15, FALSE)</f>
        <v>State-California</v>
      </c>
      <c r="P936" s="2">
        <f>VLOOKUP(A936,Sales!A:N,2,FALSE)</f>
        <v>54</v>
      </c>
      <c r="Q936">
        <f>VLOOKUP(A936,Sales!A:N,3,FALSE)</f>
        <v>1619</v>
      </c>
      <c r="R936" s="2">
        <f>VLOOKUP(A936,Sales!A:N,4,FALSE)</f>
        <v>35</v>
      </c>
      <c r="S936" s="2">
        <f>VLOOKUP(A936,Sales!A:N,5,FALSE)</f>
        <v>124</v>
      </c>
      <c r="T936" s="2">
        <f>VLOOKUP(A936,Sales!A:N,6,FALSE)</f>
        <v>0</v>
      </c>
      <c r="U936" s="2">
        <f>VLOOKUP(A936,Sales!A:N,7,FALSE)</f>
        <v>18</v>
      </c>
      <c r="V936" s="2">
        <f>VLOOKUP(A936,Sales!A:N,8,FALSE)</f>
        <v>144</v>
      </c>
      <c r="W936" s="2">
        <f>VLOOKUP(A936,Sales!A:N,9,FALSE)</f>
        <v>1652</v>
      </c>
      <c r="X936" s="2">
        <f>VLOOKUP(A936,Sales!A:N,10,FALSE)</f>
        <v>1</v>
      </c>
      <c r="Y936" s="2">
        <f>VLOOKUP(A936,Sales!A:N,11,FALSE)</f>
        <v>9</v>
      </c>
      <c r="Z936" s="2">
        <f>VLOOKUP(A936,Sales!A:N,12,FALSE)</f>
        <v>2</v>
      </c>
      <c r="AA936" s="2">
        <f>VLOOKUP(A936,Sales!A:N,13,FALSE)</f>
        <v>9</v>
      </c>
      <c r="AB936" s="2">
        <f>VLOOKUP(A936,Sales!A:N,14,FALSE)</f>
        <v>5</v>
      </c>
      <c r="AC936" s="2">
        <f>VLOOKUP(A936,Campaigns!A:I,2,FALSE)</f>
        <v>0</v>
      </c>
      <c r="AD936" s="2">
        <f>VLOOKUP(A936,Campaigns!A:I,3,FALSE)</f>
        <v>0</v>
      </c>
      <c r="AE936" s="2">
        <f>VLOOKUP(A936,Campaigns!A:I,4,FALSE)</f>
        <v>0</v>
      </c>
      <c r="AF936" s="2">
        <f>VLOOKUP(A936,Campaigns!A:I,5,FALSE)</f>
        <v>0</v>
      </c>
      <c r="AG936" s="2">
        <f>VLOOKUP(A936,Campaigns!A:I,6,FALSE)</f>
        <v>0</v>
      </c>
      <c r="AH936" s="2">
        <f>VLOOKUP(A936,Campaigns!A:I,7,FALSE)</f>
        <v>0</v>
      </c>
      <c r="AI936" s="2">
        <f>VLOOKUP(A936,Campaigns!A:I,8,FALSE)</f>
        <v>0</v>
      </c>
      <c r="AJ936" s="19">
        <f>VLOOKUP(A936,Campaigns!A:I,9,FALSE)</f>
        <v>43870</v>
      </c>
    </row>
    <row r="937" spans="1:36">
      <c r="A937" s="2">
        <v>2377</v>
      </c>
      <c r="B937" s="2">
        <f>VLOOKUP(A937, Customer!A:O, 2, FALSE)</f>
        <v>165685</v>
      </c>
      <c r="C937" s="2">
        <f>VLOOKUP(A937, Customer!A:O, 3, FALSE)</f>
        <v>0</v>
      </c>
      <c r="D937" s="2">
        <f>VLOOKUP(A937, Customer!A:O, 4, FALSE)</f>
        <v>1</v>
      </c>
      <c r="E937" s="2">
        <f>VLOOKUP(A937, Customer!A:O, 5, FALSE)</f>
        <v>48</v>
      </c>
      <c r="F937" s="2">
        <f>VLOOKUP(A937, Customer!A:O, 6, FALSE)</f>
        <v>0</v>
      </c>
      <c r="G937" s="2">
        <f>VLOOKUP(A937, Customer!A:O, 7, FALSE)</f>
        <v>1</v>
      </c>
      <c r="H937" s="2">
        <f>VLOOKUP(A937, Customer!A:O, 8, FALSE)</f>
        <v>0</v>
      </c>
      <c r="I937" s="2">
        <f>VLOOKUP(A937, Customer!A:O, 9, FALSE)</f>
        <v>0</v>
      </c>
      <c r="J937" s="2">
        <f>VLOOKUP(A937, Customer!A:O, 10, FALSE)</f>
        <v>0</v>
      </c>
      <c r="K937" s="2">
        <f>VLOOKUP(A937, Customer!A:O, 11, FALSE)</f>
        <v>0</v>
      </c>
      <c r="L937" s="2">
        <f>VLOOKUP(A937, Customer!A:O, 12, FALSE)</f>
        <v>1</v>
      </c>
      <c r="M937" s="2">
        <f>VLOOKUP(A937, Customer!A:O, 13, FALSE)</f>
        <v>0</v>
      </c>
      <c r="N937" s="2">
        <f>VLOOKUP(A937, Customer!A:O, 14, FALSE)</f>
        <v>0</v>
      </c>
      <c r="O937" s="2" t="str">
        <f>VLOOKUP(A937, Customer!A:O, 15, FALSE)</f>
        <v>State-Illinois</v>
      </c>
      <c r="P937" s="2">
        <f>VLOOKUP(A937,Sales!A:N,2,FALSE)</f>
        <v>54</v>
      </c>
      <c r="Q937">
        <f>VLOOKUP(A937,Sales!A:N,3,FALSE)</f>
        <v>1619</v>
      </c>
      <c r="R937" s="2">
        <f>VLOOKUP(A937,Sales!A:N,4,FALSE)</f>
        <v>35</v>
      </c>
      <c r="S937" s="2">
        <f>VLOOKUP(A937,Sales!A:N,5,FALSE)</f>
        <v>124</v>
      </c>
      <c r="T937" s="2">
        <f>VLOOKUP(A937,Sales!A:N,6,FALSE)</f>
        <v>0</v>
      </c>
      <c r="U937" s="2">
        <f>VLOOKUP(A937,Sales!A:N,7,FALSE)</f>
        <v>18</v>
      </c>
      <c r="V937" s="2">
        <f>VLOOKUP(A937,Sales!A:N,8,FALSE)</f>
        <v>144</v>
      </c>
      <c r="W937" s="2">
        <f>VLOOKUP(A937,Sales!A:N,9,FALSE)</f>
        <v>1652</v>
      </c>
      <c r="X937" s="2">
        <f>VLOOKUP(A937,Sales!A:N,10,FALSE)</f>
        <v>1</v>
      </c>
      <c r="Y937" s="2">
        <f>VLOOKUP(A937,Sales!A:N,11,FALSE)</f>
        <v>9</v>
      </c>
      <c r="Z937" s="2">
        <f>VLOOKUP(A937,Sales!A:N,12,FALSE)</f>
        <v>2</v>
      </c>
      <c r="AA937" s="2">
        <f>VLOOKUP(A937,Sales!A:N,13,FALSE)</f>
        <v>9</v>
      </c>
      <c r="AB937" s="2">
        <f>VLOOKUP(A937,Sales!A:N,14,FALSE)</f>
        <v>5</v>
      </c>
      <c r="AC937" s="2">
        <f>VLOOKUP(A937,Campaigns!A:I,2,FALSE)</f>
        <v>0</v>
      </c>
      <c r="AD937" s="2">
        <f>VLOOKUP(A937,Campaigns!A:I,3,FALSE)</f>
        <v>0</v>
      </c>
      <c r="AE937" s="2">
        <f>VLOOKUP(A937,Campaigns!A:I,4,FALSE)</f>
        <v>0</v>
      </c>
      <c r="AF937" s="2">
        <f>VLOOKUP(A937,Campaigns!A:I,5,FALSE)</f>
        <v>0</v>
      </c>
      <c r="AG937" s="2">
        <f>VLOOKUP(A937,Campaigns!A:I,6,FALSE)</f>
        <v>0</v>
      </c>
      <c r="AH937" s="2">
        <f>VLOOKUP(A937,Campaigns!A:I,7,FALSE)</f>
        <v>0</v>
      </c>
      <c r="AI937" s="2">
        <f>VLOOKUP(A937,Campaigns!A:I,8,FALSE)</f>
        <v>0</v>
      </c>
      <c r="AJ937" s="19">
        <f>VLOOKUP(A937,Campaigns!A:I,9,FALSE)</f>
        <v>43870</v>
      </c>
    </row>
    <row r="938" spans="1:36">
      <c r="A938" s="2">
        <v>2941</v>
      </c>
      <c r="B938" s="2">
        <f>VLOOKUP(A938, Customer!A:O, 2, FALSE)</f>
        <v>164474</v>
      </c>
      <c r="C938" s="2">
        <f>VLOOKUP(A938, Customer!A:O, 3, FALSE)</f>
        <v>0</v>
      </c>
      <c r="D938" s="2">
        <f>VLOOKUP(A938, Customer!A:O, 4, FALSE)</f>
        <v>1</v>
      </c>
      <c r="E938" s="2">
        <f>VLOOKUP(A938, Customer!A:O, 5, FALSE)</f>
        <v>48</v>
      </c>
      <c r="F938" s="2">
        <f>VLOOKUP(A938, Customer!A:O, 6, FALSE)</f>
        <v>0</v>
      </c>
      <c r="G938" s="2">
        <f>VLOOKUP(A938, Customer!A:O, 7, FALSE)</f>
        <v>0</v>
      </c>
      <c r="H938" s="2">
        <f>VLOOKUP(A938, Customer!A:O, 8, FALSE)</f>
        <v>0</v>
      </c>
      <c r="I938" s="2">
        <f>VLOOKUP(A938, Customer!A:O, 9, FALSE)</f>
        <v>1</v>
      </c>
      <c r="J938" s="2">
        <f>VLOOKUP(A938, Customer!A:O, 10, FALSE)</f>
        <v>0</v>
      </c>
      <c r="K938" s="2">
        <f>VLOOKUP(A938, Customer!A:O, 11, FALSE)</f>
        <v>0</v>
      </c>
      <c r="L938" s="2">
        <f>VLOOKUP(A938, Customer!A:O, 12, FALSE)</f>
        <v>1</v>
      </c>
      <c r="M938" s="2">
        <f>VLOOKUP(A938, Customer!A:O, 13, FALSE)</f>
        <v>0</v>
      </c>
      <c r="N938" s="2">
        <f>VLOOKUP(A938, Customer!A:O, 14, FALSE)</f>
        <v>0</v>
      </c>
      <c r="O938" s="2" t="str">
        <f>VLOOKUP(A938, Customer!A:O, 15, FALSE)</f>
        <v>State-Illinois</v>
      </c>
      <c r="P938" s="2">
        <f>VLOOKUP(A938,Sales!A:N,2,FALSE)</f>
        <v>59</v>
      </c>
      <c r="Q938">
        <f>VLOOKUP(A938,Sales!A:N,3,FALSE)</f>
        <v>972</v>
      </c>
      <c r="R938" s="2">
        <f>VLOOKUP(A938,Sales!A:N,4,FALSE)</f>
        <v>89</v>
      </c>
      <c r="S938" s="2">
        <f>VLOOKUP(A938,Sales!A:N,5,FALSE)</f>
        <v>439</v>
      </c>
      <c r="T938" s="2">
        <f>VLOOKUP(A938,Sales!A:N,6,FALSE)</f>
        <v>143</v>
      </c>
      <c r="U938" s="2">
        <f>VLOOKUP(A938,Sales!A:N,7,FALSE)</f>
        <v>219</v>
      </c>
      <c r="V938" s="2">
        <f>VLOOKUP(A938,Sales!A:N,8,FALSE)</f>
        <v>237</v>
      </c>
      <c r="W938" s="2">
        <f>VLOOKUP(A938,Sales!A:N,9,FALSE)</f>
        <v>1625</v>
      </c>
      <c r="X938" s="2">
        <f>VLOOKUP(A938,Sales!A:N,10,FALSE)</f>
        <v>2</v>
      </c>
      <c r="Y938" s="2">
        <f>VLOOKUP(A938,Sales!A:N,11,FALSE)</f>
        <v>8</v>
      </c>
      <c r="Z938" s="2">
        <f>VLOOKUP(A938,Sales!A:N,12,FALSE)</f>
        <v>2</v>
      </c>
      <c r="AA938" s="2">
        <f>VLOOKUP(A938,Sales!A:N,13,FALSE)</f>
        <v>10</v>
      </c>
      <c r="AB938" s="2">
        <f>VLOOKUP(A938,Sales!A:N,14,FALSE)</f>
        <v>5</v>
      </c>
      <c r="AC938" s="2">
        <f>VLOOKUP(A938,Campaigns!A:I,2,FALSE)</f>
        <v>0</v>
      </c>
      <c r="AD938" s="2">
        <f>VLOOKUP(A938,Campaigns!A:I,3,FALSE)</f>
        <v>0</v>
      </c>
      <c r="AE938" s="2">
        <f>VLOOKUP(A938,Campaigns!A:I,4,FALSE)</f>
        <v>0</v>
      </c>
      <c r="AF938" s="2">
        <f>VLOOKUP(A938,Campaigns!A:I,5,FALSE)</f>
        <v>0</v>
      </c>
      <c r="AG938" s="2">
        <f>VLOOKUP(A938,Campaigns!A:I,6,FALSE)</f>
        <v>0</v>
      </c>
      <c r="AH938" s="2">
        <f>VLOOKUP(A938,Campaigns!A:I,7,FALSE)</f>
        <v>0</v>
      </c>
      <c r="AI938" s="2">
        <f>VLOOKUP(A938,Campaigns!A:I,8,FALSE)</f>
        <v>0</v>
      </c>
      <c r="AJ938" s="19" t="str">
        <f>VLOOKUP(A938,Campaigns!A:I,9,FALSE)</f>
        <v>3/28/2020</v>
      </c>
    </row>
    <row r="939" spans="1:36">
      <c r="A939" s="2">
        <v>2146</v>
      </c>
      <c r="B939" s="2">
        <f>VLOOKUP(A939, Customer!A:O, 2, FALSE)</f>
        <v>162710</v>
      </c>
      <c r="C939" s="2">
        <f>VLOOKUP(A939, Customer!A:O, 3, FALSE)</f>
        <v>0</v>
      </c>
      <c r="D939" s="2">
        <f>VLOOKUP(A939, Customer!A:O, 4, FALSE)</f>
        <v>1</v>
      </c>
      <c r="E939" s="2">
        <f>VLOOKUP(A939, Customer!A:O, 5, FALSE)</f>
        <v>48</v>
      </c>
      <c r="F939" s="2">
        <f>VLOOKUP(A939, Customer!A:O, 6, FALSE)</f>
        <v>0</v>
      </c>
      <c r="G939" s="2">
        <f>VLOOKUP(A939, Customer!A:O, 7, FALSE)</f>
        <v>1</v>
      </c>
      <c r="H939" s="2">
        <f>VLOOKUP(A939, Customer!A:O, 8, FALSE)</f>
        <v>0</v>
      </c>
      <c r="I939" s="2">
        <f>VLOOKUP(A939, Customer!A:O, 9, FALSE)</f>
        <v>0</v>
      </c>
      <c r="J939" s="2">
        <f>VLOOKUP(A939, Customer!A:O, 10, FALSE)</f>
        <v>0</v>
      </c>
      <c r="K939" s="2">
        <f>VLOOKUP(A939, Customer!A:O, 11, FALSE)</f>
        <v>0</v>
      </c>
      <c r="L939" s="2">
        <f>VLOOKUP(A939, Customer!A:O, 12, FALSE)</f>
        <v>1</v>
      </c>
      <c r="M939" s="2">
        <f>VLOOKUP(A939, Customer!A:O, 13, FALSE)</f>
        <v>0</v>
      </c>
      <c r="N939" s="2">
        <f>VLOOKUP(A939, Customer!A:O, 14, FALSE)</f>
        <v>0</v>
      </c>
      <c r="O939" s="2" t="str">
        <f>VLOOKUP(A939, Customer!A:O, 15, FALSE)</f>
        <v>State-Other</v>
      </c>
      <c r="P939" s="2">
        <f>VLOOKUP(A939,Sales!A:N,2,FALSE)</f>
        <v>53</v>
      </c>
      <c r="Q939">
        <f>VLOOKUP(A939,Sales!A:N,3,FALSE)</f>
        <v>1144</v>
      </c>
      <c r="R939" s="2">
        <f>VLOOKUP(A939,Sales!A:N,4,FALSE)</f>
        <v>91</v>
      </c>
      <c r="S939" s="2">
        <f>VLOOKUP(A939,Sales!A:N,5,FALSE)</f>
        <v>215</v>
      </c>
      <c r="T939" s="2">
        <f>VLOOKUP(A939,Sales!A:N,6,FALSE)</f>
        <v>18</v>
      </c>
      <c r="U939" s="2">
        <f>VLOOKUP(A939,Sales!A:N,7,FALSE)</f>
        <v>75</v>
      </c>
      <c r="V939" s="2">
        <f>VLOOKUP(A939,Sales!A:N,8,FALSE)</f>
        <v>29</v>
      </c>
      <c r="W939" s="2">
        <f>VLOOKUP(A939,Sales!A:N,9,FALSE)</f>
        <v>1515</v>
      </c>
      <c r="X939" s="2">
        <f>VLOOKUP(A939,Sales!A:N,10,FALSE)</f>
        <v>4</v>
      </c>
      <c r="Y939" s="2">
        <f>VLOOKUP(A939,Sales!A:N,11,FALSE)</f>
        <v>4</v>
      </c>
      <c r="Z939" s="2">
        <f>VLOOKUP(A939,Sales!A:N,12,FALSE)</f>
        <v>2</v>
      </c>
      <c r="AA939" s="2">
        <f>VLOOKUP(A939,Sales!A:N,13,FALSE)</f>
        <v>12</v>
      </c>
      <c r="AB939" s="2">
        <f>VLOOKUP(A939,Sales!A:N,14,FALSE)</f>
        <v>4</v>
      </c>
      <c r="AC939" s="2">
        <f>VLOOKUP(A939,Campaigns!A:I,2,FALSE)</f>
        <v>0</v>
      </c>
      <c r="AD939" s="2">
        <f>VLOOKUP(A939,Campaigns!A:I,3,FALSE)</f>
        <v>0</v>
      </c>
      <c r="AE939" s="2">
        <f>VLOOKUP(A939,Campaigns!A:I,4,FALSE)</f>
        <v>0</v>
      </c>
      <c r="AF939" s="2">
        <f>VLOOKUP(A939,Campaigns!A:I,5,FALSE)</f>
        <v>0</v>
      </c>
      <c r="AG939" s="2">
        <f>VLOOKUP(A939,Campaigns!A:I,6,FALSE)</f>
        <v>0</v>
      </c>
      <c r="AH939" s="2">
        <f>VLOOKUP(A939,Campaigns!A:I,7,FALSE)</f>
        <v>0</v>
      </c>
      <c r="AI939" s="2">
        <f>VLOOKUP(A939,Campaigns!A:I,8,FALSE)</f>
        <v>0</v>
      </c>
      <c r="AJ939" s="19" t="str">
        <f>VLOOKUP(A939,Campaigns!A:I,9,FALSE)</f>
        <v>10/28/2019</v>
      </c>
    </row>
    <row r="940" spans="1:36">
      <c r="A940" s="2">
        <v>1737</v>
      </c>
      <c r="B940" s="2">
        <f>VLOOKUP(A940, Customer!A:O, 2, FALSE)</f>
        <v>162220</v>
      </c>
      <c r="C940" s="2">
        <f>VLOOKUP(A940, Customer!A:O, 3, FALSE)</f>
        <v>0</v>
      </c>
      <c r="D940" s="2">
        <f>VLOOKUP(A940, Customer!A:O, 4, FALSE)</f>
        <v>1</v>
      </c>
      <c r="E940" s="2">
        <f>VLOOKUP(A940, Customer!A:O, 5, FALSE)</f>
        <v>48</v>
      </c>
      <c r="F940" s="2">
        <f>VLOOKUP(A940, Customer!A:O, 6, FALSE)</f>
        <v>0</v>
      </c>
      <c r="G940" s="2">
        <f>VLOOKUP(A940, Customer!A:O, 7, FALSE)</f>
        <v>0</v>
      </c>
      <c r="H940" s="2">
        <f>VLOOKUP(A940, Customer!A:O, 8, FALSE)</f>
        <v>0</v>
      </c>
      <c r="I940" s="2">
        <f>VLOOKUP(A940, Customer!A:O, 9, FALSE)</f>
        <v>1</v>
      </c>
      <c r="J940" s="2">
        <f>VLOOKUP(A940, Customer!A:O, 10, FALSE)</f>
        <v>0</v>
      </c>
      <c r="K940" s="2">
        <f>VLOOKUP(A940, Customer!A:O, 11, FALSE)</f>
        <v>0</v>
      </c>
      <c r="L940" s="2">
        <f>VLOOKUP(A940, Customer!A:O, 12, FALSE)</f>
        <v>0</v>
      </c>
      <c r="M940" s="2">
        <f>VLOOKUP(A940, Customer!A:O, 13, FALSE)</f>
        <v>0</v>
      </c>
      <c r="N940" s="2">
        <f>VLOOKUP(A940, Customer!A:O, 14, FALSE)</f>
        <v>1</v>
      </c>
      <c r="O940" s="2" t="str">
        <f>VLOOKUP(A940, Customer!A:O, 15, FALSE)</f>
        <v>State-Texas</v>
      </c>
      <c r="P940" s="2">
        <f>VLOOKUP(A940,Sales!A:N,2,FALSE)</f>
        <v>55</v>
      </c>
      <c r="Q940">
        <f>VLOOKUP(A940,Sales!A:N,3,FALSE)</f>
        <v>2083</v>
      </c>
      <c r="R940" s="2">
        <f>VLOOKUP(A940,Sales!A:N,4,FALSE)</f>
        <v>31</v>
      </c>
      <c r="S940" s="2">
        <f>VLOOKUP(A940,Sales!A:N,5,FALSE)</f>
        <v>978</v>
      </c>
      <c r="T940" s="2">
        <f>VLOOKUP(A940,Sales!A:N,6,FALSE)</f>
        <v>42</v>
      </c>
      <c r="U940" s="2">
        <f>VLOOKUP(A940,Sales!A:N,7,FALSE)</f>
        <v>31</v>
      </c>
      <c r="V940" s="2">
        <f>VLOOKUP(A940,Sales!A:N,8,FALSE)</f>
        <v>31</v>
      </c>
      <c r="W940" s="2">
        <f>VLOOKUP(A940,Sales!A:N,9,FALSE)</f>
        <v>3134</v>
      </c>
      <c r="X940" s="2">
        <f>VLOOKUP(A940,Sales!A:N,10,FALSE)</f>
        <v>5</v>
      </c>
      <c r="Y940" s="2">
        <f>VLOOKUP(A940,Sales!A:N,11,FALSE)</f>
        <v>7</v>
      </c>
      <c r="Z940" s="2">
        <f>VLOOKUP(A940,Sales!A:N,12,FALSE)</f>
        <v>6</v>
      </c>
      <c r="AA940" s="2">
        <f>VLOOKUP(A940,Sales!A:N,13,FALSE)</f>
        <v>5</v>
      </c>
      <c r="AB940" s="2">
        <f>VLOOKUP(A940,Sales!A:N,14,FALSE)</f>
        <v>6</v>
      </c>
      <c r="AC940" s="2">
        <f>VLOOKUP(A940,Campaigns!A:I,2,FALSE)</f>
        <v>0</v>
      </c>
      <c r="AD940" s="2">
        <f>VLOOKUP(A940,Campaigns!A:I,3,FALSE)</f>
        <v>0</v>
      </c>
      <c r="AE940" s="2">
        <f>VLOOKUP(A940,Campaigns!A:I,4,FALSE)</f>
        <v>0</v>
      </c>
      <c r="AF940" s="2">
        <f>VLOOKUP(A940,Campaigns!A:I,5,FALSE)</f>
        <v>0</v>
      </c>
      <c r="AG940" s="2">
        <f>VLOOKUP(A940,Campaigns!A:I,6,FALSE)</f>
        <v>0</v>
      </c>
      <c r="AH940" s="2">
        <f>VLOOKUP(A940,Campaigns!A:I,7,FALSE)</f>
        <v>0</v>
      </c>
      <c r="AI940" s="2">
        <f>VLOOKUP(A940,Campaigns!A:I,8,FALSE)</f>
        <v>1</v>
      </c>
      <c r="AJ940" s="19" t="str">
        <f>VLOOKUP(A940,Campaigns!A:I,9,FALSE)</f>
        <v>1/16/2019</v>
      </c>
    </row>
    <row r="941" spans="1:36">
      <c r="A941" s="2">
        <v>1462</v>
      </c>
      <c r="B941" s="2">
        <f>VLOOKUP(A941, Customer!A:O, 2, FALSE)</f>
        <v>162010</v>
      </c>
      <c r="C941" s="2">
        <f>VLOOKUP(A941, Customer!A:O, 3, FALSE)</f>
        <v>0</v>
      </c>
      <c r="D941" s="2">
        <f>VLOOKUP(A941, Customer!A:O, 4, FALSE)</f>
        <v>1</v>
      </c>
      <c r="E941" s="2">
        <f>VLOOKUP(A941, Customer!A:O, 5, FALSE)</f>
        <v>48</v>
      </c>
      <c r="F941" s="2">
        <f>VLOOKUP(A941, Customer!A:O, 6, FALSE)</f>
        <v>0</v>
      </c>
      <c r="G941" s="2">
        <f>VLOOKUP(A941, Customer!A:O, 7, FALSE)</f>
        <v>1</v>
      </c>
      <c r="H941" s="2">
        <f>VLOOKUP(A941, Customer!A:O, 8, FALSE)</f>
        <v>0</v>
      </c>
      <c r="I941" s="2">
        <f>VLOOKUP(A941, Customer!A:O, 9, FALSE)</f>
        <v>0</v>
      </c>
      <c r="J941" s="2">
        <f>VLOOKUP(A941, Customer!A:O, 10, FALSE)</f>
        <v>0</v>
      </c>
      <c r="K941" s="2">
        <f>VLOOKUP(A941, Customer!A:O, 11, FALSE)</f>
        <v>0</v>
      </c>
      <c r="L941" s="2">
        <f>VLOOKUP(A941, Customer!A:O, 12, FALSE)</f>
        <v>0</v>
      </c>
      <c r="M941" s="2">
        <f>VLOOKUP(A941, Customer!A:O, 13, FALSE)</f>
        <v>0</v>
      </c>
      <c r="N941" s="2">
        <f>VLOOKUP(A941, Customer!A:O, 14, FALSE)</f>
        <v>1</v>
      </c>
      <c r="O941" s="2" t="str">
        <f>VLOOKUP(A941, Customer!A:O, 15, FALSE)</f>
        <v>State-Other</v>
      </c>
      <c r="P941" s="2">
        <f>VLOOKUP(A941,Sales!A:N,2,FALSE)</f>
        <v>93</v>
      </c>
      <c r="Q941">
        <f>VLOOKUP(A941,Sales!A:N,3,FALSE)</f>
        <v>969</v>
      </c>
      <c r="R941" s="2">
        <f>VLOOKUP(A941,Sales!A:N,4,FALSE)</f>
        <v>57</v>
      </c>
      <c r="S941" s="2">
        <f>VLOOKUP(A941,Sales!A:N,5,FALSE)</f>
        <v>102</v>
      </c>
      <c r="T941" s="2">
        <f>VLOOKUP(A941,Sales!A:N,6,FALSE)</f>
        <v>16</v>
      </c>
      <c r="U941" s="2">
        <f>VLOOKUP(A941,Sales!A:N,7,FALSE)</f>
        <v>0</v>
      </c>
      <c r="V941" s="2">
        <f>VLOOKUP(A941,Sales!A:N,8,FALSE)</f>
        <v>240</v>
      </c>
      <c r="W941" s="2">
        <f>VLOOKUP(A941,Sales!A:N,9,FALSE)</f>
        <v>904</v>
      </c>
      <c r="X941" s="2">
        <f>VLOOKUP(A941,Sales!A:N,10,FALSE)</f>
        <v>4</v>
      </c>
      <c r="Y941" s="2">
        <f>VLOOKUP(A941,Sales!A:N,11,FALSE)</f>
        <v>6</v>
      </c>
      <c r="Z941" s="2">
        <f>VLOOKUP(A941,Sales!A:N,12,FALSE)</f>
        <v>2</v>
      </c>
      <c r="AA941" s="2">
        <f>VLOOKUP(A941,Sales!A:N,13,FALSE)</f>
        <v>7</v>
      </c>
      <c r="AB941" s="2">
        <f>VLOOKUP(A941,Sales!A:N,14,FALSE)</f>
        <v>5</v>
      </c>
      <c r="AC941" s="2">
        <f>VLOOKUP(A941,Campaigns!A:I,2,FALSE)</f>
        <v>0</v>
      </c>
      <c r="AD941" s="2">
        <f>VLOOKUP(A941,Campaigns!A:I,3,FALSE)</f>
        <v>0</v>
      </c>
      <c r="AE941" s="2">
        <f>VLOOKUP(A941,Campaigns!A:I,4,FALSE)</f>
        <v>0</v>
      </c>
      <c r="AF941" s="2">
        <f>VLOOKUP(A941,Campaigns!A:I,5,FALSE)</f>
        <v>0</v>
      </c>
      <c r="AG941" s="2">
        <f>VLOOKUP(A941,Campaigns!A:I,6,FALSE)</f>
        <v>0</v>
      </c>
      <c r="AH941" s="2">
        <f>VLOOKUP(A941,Campaigns!A:I,7,FALSE)</f>
        <v>0</v>
      </c>
      <c r="AI941" s="2">
        <f>VLOOKUP(A941,Campaigns!A:I,8,FALSE)</f>
        <v>0</v>
      </c>
      <c r="AJ941" s="19" t="str">
        <f>VLOOKUP(A941,Campaigns!A:I,9,FALSE)</f>
        <v>3/30/2019</v>
      </c>
    </row>
    <row r="942" spans="1:36">
      <c r="A942" s="2">
        <v>1578</v>
      </c>
      <c r="B942" s="2">
        <f>VLOOKUP(A942, Customer!A:O, 2, FALSE)</f>
        <v>159973</v>
      </c>
      <c r="C942" s="2">
        <f>VLOOKUP(A942, Customer!A:O, 3, FALSE)</f>
        <v>0</v>
      </c>
      <c r="D942" s="2">
        <f>VLOOKUP(A942, Customer!A:O, 4, FALSE)</f>
        <v>0</v>
      </c>
      <c r="E942" s="2">
        <f>VLOOKUP(A942, Customer!A:O, 5, FALSE)</f>
        <v>48</v>
      </c>
      <c r="F942" s="2">
        <f>VLOOKUP(A942, Customer!A:O, 6, FALSE)</f>
        <v>0</v>
      </c>
      <c r="G942" s="2">
        <f>VLOOKUP(A942, Customer!A:O, 7, FALSE)</f>
        <v>1</v>
      </c>
      <c r="H942" s="2">
        <f>VLOOKUP(A942, Customer!A:O, 8, FALSE)</f>
        <v>0</v>
      </c>
      <c r="I942" s="2">
        <f>VLOOKUP(A942, Customer!A:O, 9, FALSE)</f>
        <v>0</v>
      </c>
      <c r="J942" s="2">
        <f>VLOOKUP(A942, Customer!A:O, 10, FALSE)</f>
        <v>0</v>
      </c>
      <c r="K942" s="2">
        <f>VLOOKUP(A942, Customer!A:O, 11, FALSE)</f>
        <v>0</v>
      </c>
      <c r="L942" s="2">
        <f>VLOOKUP(A942, Customer!A:O, 12, FALSE)</f>
        <v>0</v>
      </c>
      <c r="M942" s="2">
        <f>VLOOKUP(A942, Customer!A:O, 13, FALSE)</f>
        <v>0</v>
      </c>
      <c r="N942" s="2">
        <f>VLOOKUP(A942, Customer!A:O, 14, FALSE)</f>
        <v>1</v>
      </c>
      <c r="O942" s="2" t="str">
        <f>VLOOKUP(A942, Customer!A:O, 15, FALSE)</f>
        <v>State-Florida</v>
      </c>
      <c r="P942" s="2">
        <f>VLOOKUP(A942,Sales!A:N,2,FALSE)</f>
        <v>47</v>
      </c>
      <c r="Q942">
        <f>VLOOKUP(A942,Sales!A:N,3,FALSE)</f>
        <v>347</v>
      </c>
      <c r="R942" s="2">
        <f>VLOOKUP(A942,Sales!A:N,4,FALSE)</f>
        <v>80</v>
      </c>
      <c r="S942" s="2">
        <f>VLOOKUP(A942,Sales!A:N,5,FALSE)</f>
        <v>448</v>
      </c>
      <c r="T942" s="2">
        <f>VLOOKUP(A942,Sales!A:N,6,FALSE)</f>
        <v>53</v>
      </c>
      <c r="U942" s="2">
        <f>VLOOKUP(A942,Sales!A:N,7,FALSE)</f>
        <v>91</v>
      </c>
      <c r="V942" s="2">
        <f>VLOOKUP(A942,Sales!A:N,8,FALSE)</f>
        <v>0</v>
      </c>
      <c r="W942" s="2">
        <f>VLOOKUP(A942,Sales!A:N,9,FALSE)</f>
        <v>1019</v>
      </c>
      <c r="X942" s="2">
        <f>VLOOKUP(A942,Sales!A:N,10,FALSE)</f>
        <v>1</v>
      </c>
      <c r="Y942" s="2">
        <f>VLOOKUP(A942,Sales!A:N,11,FALSE)</f>
        <v>3</v>
      </c>
      <c r="Z942" s="2">
        <f>VLOOKUP(A942,Sales!A:N,12,FALSE)</f>
        <v>4</v>
      </c>
      <c r="AA942" s="2">
        <f>VLOOKUP(A942,Sales!A:N,13,FALSE)</f>
        <v>7</v>
      </c>
      <c r="AB942" s="2">
        <f>VLOOKUP(A942,Sales!A:N,14,FALSE)</f>
        <v>1</v>
      </c>
      <c r="AC942" s="2">
        <f>VLOOKUP(A942,Campaigns!A:I,2,FALSE)</f>
        <v>0</v>
      </c>
      <c r="AD942" s="2">
        <f>VLOOKUP(A942,Campaigns!A:I,3,FALSE)</f>
        <v>0</v>
      </c>
      <c r="AE942" s="2">
        <f>VLOOKUP(A942,Campaigns!A:I,4,FALSE)</f>
        <v>0</v>
      </c>
      <c r="AF942" s="2">
        <f>VLOOKUP(A942,Campaigns!A:I,5,FALSE)</f>
        <v>0</v>
      </c>
      <c r="AG942" s="2">
        <f>VLOOKUP(A942,Campaigns!A:I,6,FALSE)</f>
        <v>0</v>
      </c>
      <c r="AH942" s="2">
        <f>VLOOKUP(A942,Campaigns!A:I,7,FALSE)</f>
        <v>0</v>
      </c>
      <c r="AI942" s="2">
        <f>VLOOKUP(A942,Campaigns!A:I,8,FALSE)</f>
        <v>0</v>
      </c>
      <c r="AJ942" s="19" t="str">
        <f>VLOOKUP(A942,Campaigns!A:I,9,FALSE)</f>
        <v>2/16/2020</v>
      </c>
    </row>
    <row r="943" spans="1:36">
      <c r="A943" s="2">
        <v>2289</v>
      </c>
      <c r="B943" s="2">
        <f>VLOOKUP(A943, Customer!A:O, 2, FALSE)</f>
        <v>159868</v>
      </c>
      <c r="C943" s="2">
        <f>VLOOKUP(A943, Customer!A:O, 3, FALSE)</f>
        <v>0</v>
      </c>
      <c r="D943" s="2">
        <f>VLOOKUP(A943, Customer!A:O, 4, FALSE)</f>
        <v>1</v>
      </c>
      <c r="E943" s="2">
        <f>VLOOKUP(A943, Customer!A:O, 5, FALSE)</f>
        <v>48</v>
      </c>
      <c r="F943" s="2">
        <f>VLOOKUP(A943, Customer!A:O, 6, FALSE)</f>
        <v>0</v>
      </c>
      <c r="G943" s="2">
        <f>VLOOKUP(A943, Customer!A:O, 7, FALSE)</f>
        <v>0</v>
      </c>
      <c r="H943" s="2">
        <f>VLOOKUP(A943, Customer!A:O, 8, FALSE)</f>
        <v>0</v>
      </c>
      <c r="I943" s="2">
        <f>VLOOKUP(A943, Customer!A:O, 9, FALSE)</f>
        <v>1</v>
      </c>
      <c r="J943" s="2">
        <f>VLOOKUP(A943, Customer!A:O, 10, FALSE)</f>
        <v>0</v>
      </c>
      <c r="K943" s="2">
        <f>VLOOKUP(A943, Customer!A:O, 11, FALSE)</f>
        <v>0</v>
      </c>
      <c r="L943" s="2">
        <f>VLOOKUP(A943, Customer!A:O, 12, FALSE)</f>
        <v>1</v>
      </c>
      <c r="M943" s="2">
        <f>VLOOKUP(A943, Customer!A:O, 13, FALSE)</f>
        <v>0</v>
      </c>
      <c r="N943" s="2">
        <f>VLOOKUP(A943, Customer!A:O, 14, FALSE)</f>
        <v>0</v>
      </c>
      <c r="O943" s="2" t="str">
        <f>VLOOKUP(A943, Customer!A:O, 15, FALSE)</f>
        <v>State-Texas</v>
      </c>
      <c r="P943" s="2">
        <f>VLOOKUP(A943,Sales!A:N,2,FALSE)</f>
        <v>37</v>
      </c>
      <c r="Q943">
        <f>VLOOKUP(A943,Sales!A:N,3,FALSE)</f>
        <v>2059</v>
      </c>
      <c r="R943" s="2">
        <f>VLOOKUP(A943,Sales!A:N,4,FALSE)</f>
        <v>136</v>
      </c>
      <c r="S943" s="2">
        <f>VLOOKUP(A943,Sales!A:N,5,FALSE)</f>
        <v>411</v>
      </c>
      <c r="T943" s="2">
        <f>VLOOKUP(A943,Sales!A:N,6,FALSE)</f>
        <v>144</v>
      </c>
      <c r="U943" s="2">
        <f>VLOOKUP(A943,Sales!A:N,7,FALSE)</f>
        <v>27</v>
      </c>
      <c r="V943" s="2">
        <f>VLOOKUP(A943,Sales!A:N,8,FALSE)</f>
        <v>411</v>
      </c>
      <c r="W943" s="2">
        <f>VLOOKUP(A943,Sales!A:N,9,FALSE)</f>
        <v>2366</v>
      </c>
      <c r="X943" s="2">
        <f>VLOOKUP(A943,Sales!A:N,10,FALSE)</f>
        <v>7</v>
      </c>
      <c r="Y943" s="2">
        <f>VLOOKUP(A943,Sales!A:N,11,FALSE)</f>
        <v>11</v>
      </c>
      <c r="Z943" s="2">
        <f>VLOOKUP(A943,Sales!A:N,12,FALSE)</f>
        <v>2</v>
      </c>
      <c r="AA943" s="2">
        <f>VLOOKUP(A943,Sales!A:N,13,FALSE)</f>
        <v>12</v>
      </c>
      <c r="AB943" s="2">
        <f>VLOOKUP(A943,Sales!A:N,14,FALSE)</f>
        <v>6</v>
      </c>
      <c r="AC943" s="2">
        <f>VLOOKUP(A943,Campaigns!A:I,2,FALSE)</f>
        <v>0</v>
      </c>
      <c r="AD943" s="2">
        <f>VLOOKUP(A943,Campaigns!A:I,3,FALSE)</f>
        <v>0</v>
      </c>
      <c r="AE943" s="2">
        <f>VLOOKUP(A943,Campaigns!A:I,4,FALSE)</f>
        <v>0</v>
      </c>
      <c r="AF943" s="2">
        <f>VLOOKUP(A943,Campaigns!A:I,5,FALSE)</f>
        <v>0</v>
      </c>
      <c r="AG943" s="2">
        <f>VLOOKUP(A943,Campaigns!A:I,6,FALSE)</f>
        <v>0</v>
      </c>
      <c r="AH943" s="2">
        <f>VLOOKUP(A943,Campaigns!A:I,7,FALSE)</f>
        <v>0</v>
      </c>
      <c r="AI943" s="2">
        <f>VLOOKUP(A943,Campaigns!A:I,8,FALSE)</f>
        <v>0</v>
      </c>
      <c r="AJ943" s="19" t="str">
        <f>VLOOKUP(A943,Campaigns!A:I,9,FALSE)</f>
        <v>12/27/2019</v>
      </c>
    </row>
    <row r="944" spans="1:36">
      <c r="A944" s="2">
        <v>1789</v>
      </c>
      <c r="B944" s="2">
        <f>VLOOKUP(A944, Customer!A:O, 2, FALSE)</f>
        <v>159666</v>
      </c>
      <c r="C944" s="2">
        <f>VLOOKUP(A944, Customer!A:O, 3, FALSE)</f>
        <v>1</v>
      </c>
      <c r="D944" s="2">
        <f>VLOOKUP(A944, Customer!A:O, 4, FALSE)</f>
        <v>1</v>
      </c>
      <c r="E944" s="2">
        <f>VLOOKUP(A944, Customer!A:O, 5, FALSE)</f>
        <v>48</v>
      </c>
      <c r="F944" s="2">
        <f>VLOOKUP(A944, Customer!A:O, 6, FALSE)</f>
        <v>0</v>
      </c>
      <c r="G944" s="2">
        <f>VLOOKUP(A944, Customer!A:O, 7, FALSE)</f>
        <v>1</v>
      </c>
      <c r="H944" s="2">
        <f>VLOOKUP(A944, Customer!A:O, 8, FALSE)</f>
        <v>0</v>
      </c>
      <c r="I944" s="2">
        <f>VLOOKUP(A944, Customer!A:O, 9, FALSE)</f>
        <v>0</v>
      </c>
      <c r="J944" s="2">
        <f>VLOOKUP(A944, Customer!A:O, 10, FALSE)</f>
        <v>0</v>
      </c>
      <c r="K944" s="2">
        <f>VLOOKUP(A944, Customer!A:O, 11, FALSE)</f>
        <v>0</v>
      </c>
      <c r="L944" s="2">
        <f>VLOOKUP(A944, Customer!A:O, 12, FALSE)</f>
        <v>1</v>
      </c>
      <c r="M944" s="2">
        <f>VLOOKUP(A944, Customer!A:O, 13, FALSE)</f>
        <v>0</v>
      </c>
      <c r="N944" s="2">
        <f>VLOOKUP(A944, Customer!A:O, 14, FALSE)</f>
        <v>0</v>
      </c>
      <c r="O944" s="2" t="str">
        <f>VLOOKUP(A944, Customer!A:O, 15, FALSE)</f>
        <v>State-Illinois</v>
      </c>
      <c r="P944" s="2">
        <f>VLOOKUP(A944,Sales!A:N,2,FALSE)</f>
        <v>87</v>
      </c>
      <c r="Q944">
        <f>VLOOKUP(A944,Sales!A:N,3,FALSE)</f>
        <v>1667</v>
      </c>
      <c r="R944" s="2">
        <f>VLOOKUP(A944,Sales!A:N,4,FALSE)</f>
        <v>142</v>
      </c>
      <c r="S944" s="2">
        <f>VLOOKUP(A944,Sales!A:N,5,FALSE)</f>
        <v>476</v>
      </c>
      <c r="T944" s="2">
        <f>VLOOKUP(A944,Sales!A:N,6,FALSE)</f>
        <v>62</v>
      </c>
      <c r="U944" s="2">
        <f>VLOOKUP(A944,Sales!A:N,7,FALSE)</f>
        <v>45</v>
      </c>
      <c r="V944" s="2">
        <f>VLOOKUP(A944,Sales!A:N,8,FALSE)</f>
        <v>356</v>
      </c>
      <c r="W944" s="2">
        <f>VLOOKUP(A944,Sales!A:N,9,FALSE)</f>
        <v>2036</v>
      </c>
      <c r="X944" s="2">
        <f>VLOOKUP(A944,Sales!A:N,10,FALSE)</f>
        <v>7</v>
      </c>
      <c r="Y944" s="2">
        <f>VLOOKUP(A944,Sales!A:N,11,FALSE)</f>
        <v>3</v>
      </c>
      <c r="Z944" s="2">
        <f>VLOOKUP(A944,Sales!A:N,12,FALSE)</f>
        <v>2</v>
      </c>
      <c r="AA944" s="2">
        <f>VLOOKUP(A944,Sales!A:N,13,FALSE)</f>
        <v>8</v>
      </c>
      <c r="AB944" s="2">
        <f>VLOOKUP(A944,Sales!A:N,14,FALSE)</f>
        <v>8</v>
      </c>
      <c r="AC944" s="2">
        <f>VLOOKUP(A944,Campaigns!A:I,2,FALSE)</f>
        <v>0</v>
      </c>
      <c r="AD944" s="2">
        <f>VLOOKUP(A944,Campaigns!A:I,3,FALSE)</f>
        <v>1</v>
      </c>
      <c r="AE944" s="2">
        <f>VLOOKUP(A944,Campaigns!A:I,4,FALSE)</f>
        <v>0</v>
      </c>
      <c r="AF944" s="2">
        <f>VLOOKUP(A944,Campaigns!A:I,5,FALSE)</f>
        <v>0</v>
      </c>
      <c r="AG944" s="2">
        <f>VLOOKUP(A944,Campaigns!A:I,6,FALSE)</f>
        <v>0</v>
      </c>
      <c r="AH944" s="2">
        <f>VLOOKUP(A944,Campaigns!A:I,7,FALSE)</f>
        <v>0</v>
      </c>
      <c r="AI944" s="2">
        <f>VLOOKUP(A944,Campaigns!A:I,8,FALSE)</f>
        <v>0</v>
      </c>
      <c r="AJ944" s="19" t="str">
        <f>VLOOKUP(A944,Campaigns!A:I,9,FALSE)</f>
        <v>8/27/2019</v>
      </c>
    </row>
    <row r="945" spans="1:36">
      <c r="A945" s="2">
        <v>3211</v>
      </c>
      <c r="B945" s="2">
        <f>VLOOKUP(A945, Customer!A:O, 2, FALSE)</f>
        <v>159535</v>
      </c>
      <c r="C945" s="2">
        <f>VLOOKUP(A945, Customer!A:O, 3, FALSE)</f>
        <v>2</v>
      </c>
      <c r="D945" s="2">
        <f>VLOOKUP(A945, Customer!A:O, 4, FALSE)</f>
        <v>0</v>
      </c>
      <c r="E945" s="2">
        <f>VLOOKUP(A945, Customer!A:O, 5, FALSE)</f>
        <v>48</v>
      </c>
      <c r="F945" s="2">
        <f>VLOOKUP(A945, Customer!A:O, 6, FALSE)</f>
        <v>0</v>
      </c>
      <c r="G945" s="2">
        <f>VLOOKUP(A945, Customer!A:O, 7, FALSE)</f>
        <v>1</v>
      </c>
      <c r="H945" s="2">
        <f>VLOOKUP(A945, Customer!A:O, 8, FALSE)</f>
        <v>0</v>
      </c>
      <c r="I945" s="2">
        <f>VLOOKUP(A945, Customer!A:O, 9, FALSE)</f>
        <v>0</v>
      </c>
      <c r="J945" s="2">
        <f>VLOOKUP(A945, Customer!A:O, 10, FALSE)</f>
        <v>0</v>
      </c>
      <c r="K945" s="2">
        <f>VLOOKUP(A945, Customer!A:O, 11, FALSE)</f>
        <v>0</v>
      </c>
      <c r="L945" s="2">
        <f>VLOOKUP(A945, Customer!A:O, 12, FALSE)</f>
        <v>1</v>
      </c>
      <c r="M945" s="2">
        <f>VLOOKUP(A945, Customer!A:O, 13, FALSE)</f>
        <v>0</v>
      </c>
      <c r="N945" s="2">
        <f>VLOOKUP(A945, Customer!A:O, 14, FALSE)</f>
        <v>0</v>
      </c>
      <c r="O945" s="2" t="str">
        <f>VLOOKUP(A945, Customer!A:O, 15, FALSE)</f>
        <v>State-Illinois</v>
      </c>
      <c r="P945" s="2">
        <f>VLOOKUP(A945,Sales!A:N,2,FALSE)</f>
        <v>9</v>
      </c>
      <c r="Q945">
        <f>VLOOKUP(A945,Sales!A:N,3,FALSE)</f>
        <v>8</v>
      </c>
      <c r="R945" s="2">
        <f>VLOOKUP(A945,Sales!A:N,4,FALSE)</f>
        <v>-5</v>
      </c>
      <c r="S945" s="2">
        <f>VLOOKUP(A945,Sales!A:N,5,FALSE)</f>
        <v>21</v>
      </c>
      <c r="T945" s="2">
        <f>VLOOKUP(A945,Sales!A:N,6,FALSE)</f>
        <v>54</v>
      </c>
      <c r="U945" s="2">
        <f>VLOOKUP(A945,Sales!A:N,7,FALSE)</f>
        <v>0</v>
      </c>
      <c r="V945" s="2">
        <f>VLOOKUP(A945,Sales!A:N,8,FALSE)</f>
        <v>46</v>
      </c>
      <c r="W945" s="2">
        <f>VLOOKUP(A945,Sales!A:N,9,FALSE)</f>
        <v>43</v>
      </c>
      <c r="X945" s="2">
        <f>VLOOKUP(A945,Sales!A:N,10,FALSE)</f>
        <v>2</v>
      </c>
      <c r="Y945" s="2">
        <f>VLOOKUP(A945,Sales!A:N,11,FALSE)</f>
        <v>2</v>
      </c>
      <c r="Z945" s="2">
        <f>VLOOKUP(A945,Sales!A:N,12,FALSE)</f>
        <v>1</v>
      </c>
      <c r="AA945" s="2">
        <f>VLOOKUP(A945,Sales!A:N,13,FALSE)</f>
        <v>2</v>
      </c>
      <c r="AB945" s="2">
        <f>VLOOKUP(A945,Sales!A:N,14,FALSE)</f>
        <v>7</v>
      </c>
      <c r="AC945" s="2">
        <f>VLOOKUP(A945,Campaigns!A:I,2,FALSE)</f>
        <v>0</v>
      </c>
      <c r="AD945" s="2">
        <f>VLOOKUP(A945,Campaigns!A:I,3,FALSE)</f>
        <v>0</v>
      </c>
      <c r="AE945" s="2">
        <f>VLOOKUP(A945,Campaigns!A:I,4,FALSE)</f>
        <v>0</v>
      </c>
      <c r="AF945" s="2">
        <f>VLOOKUP(A945,Campaigns!A:I,5,FALSE)</f>
        <v>0</v>
      </c>
      <c r="AG945" s="2">
        <f>VLOOKUP(A945,Campaigns!A:I,6,FALSE)</f>
        <v>0</v>
      </c>
      <c r="AH945" s="2">
        <f>VLOOKUP(A945,Campaigns!A:I,7,FALSE)</f>
        <v>0</v>
      </c>
      <c r="AI945" s="2">
        <f>VLOOKUP(A945,Campaigns!A:I,8,FALSE)</f>
        <v>0</v>
      </c>
      <c r="AJ945" s="19" t="str">
        <f>VLOOKUP(A945,Campaigns!A:I,9,FALSE)</f>
        <v>10/22/2020</v>
      </c>
    </row>
    <row r="946" spans="1:36">
      <c r="A946" s="2">
        <v>2482</v>
      </c>
      <c r="B946" s="2">
        <f>VLOOKUP(A946, Customer!A:O, 2, FALSE)</f>
        <v>157136</v>
      </c>
      <c r="C946" s="2">
        <f>VLOOKUP(A946, Customer!A:O, 3, FALSE)</f>
        <v>1</v>
      </c>
      <c r="D946" s="2">
        <f>VLOOKUP(A946, Customer!A:O, 4, FALSE)</f>
        <v>1</v>
      </c>
      <c r="E946" s="2">
        <f>VLOOKUP(A946, Customer!A:O, 5, FALSE)</f>
        <v>48</v>
      </c>
      <c r="F946" s="2">
        <f>VLOOKUP(A946, Customer!A:O, 6, FALSE)</f>
        <v>0</v>
      </c>
      <c r="G946" s="2">
        <f>VLOOKUP(A946, Customer!A:O, 7, FALSE)</f>
        <v>1</v>
      </c>
      <c r="H946" s="2">
        <f>VLOOKUP(A946, Customer!A:O, 8, FALSE)</f>
        <v>0</v>
      </c>
      <c r="I946" s="2">
        <f>VLOOKUP(A946, Customer!A:O, 9, FALSE)</f>
        <v>0</v>
      </c>
      <c r="J946" s="2">
        <f>VLOOKUP(A946, Customer!A:O, 10, FALSE)</f>
        <v>0</v>
      </c>
      <c r="K946" s="2">
        <f>VLOOKUP(A946, Customer!A:O, 11, FALSE)</f>
        <v>0</v>
      </c>
      <c r="L946" s="2">
        <f>VLOOKUP(A946, Customer!A:O, 12, FALSE)</f>
        <v>0</v>
      </c>
      <c r="M946" s="2">
        <f>VLOOKUP(A946, Customer!A:O, 13, FALSE)</f>
        <v>1</v>
      </c>
      <c r="N946" s="2">
        <f>VLOOKUP(A946, Customer!A:O, 14, FALSE)</f>
        <v>0</v>
      </c>
      <c r="O946" s="2" t="str">
        <f>VLOOKUP(A946, Customer!A:O, 15, FALSE)</f>
        <v>State-Other</v>
      </c>
      <c r="P946" s="2">
        <f>VLOOKUP(A946,Sales!A:N,2,FALSE)</f>
        <v>48</v>
      </c>
      <c r="Q946">
        <f>VLOOKUP(A946,Sales!A:N,3,FALSE)</f>
        <v>842</v>
      </c>
      <c r="R946" s="2">
        <f>VLOOKUP(A946,Sales!A:N,4,FALSE)</f>
        <v>14</v>
      </c>
      <c r="S946" s="2">
        <f>VLOOKUP(A946,Sales!A:N,5,FALSE)</f>
        <v>300</v>
      </c>
      <c r="T946" s="2">
        <f>VLOOKUP(A946,Sales!A:N,6,FALSE)</f>
        <v>58</v>
      </c>
      <c r="U946" s="2">
        <f>VLOOKUP(A946,Sales!A:N,7,FALSE)</f>
        <v>300</v>
      </c>
      <c r="V946" s="2">
        <f>VLOOKUP(A946,Sales!A:N,8,FALSE)</f>
        <v>253</v>
      </c>
      <c r="W946" s="2">
        <f>VLOOKUP(A946,Sales!A:N,9,FALSE)</f>
        <v>1260</v>
      </c>
      <c r="X946" s="2">
        <f>VLOOKUP(A946,Sales!A:N,10,FALSE)</f>
        <v>9</v>
      </c>
      <c r="Y946" s="2">
        <f>VLOOKUP(A946,Sales!A:N,11,FALSE)</f>
        <v>5</v>
      </c>
      <c r="Z946" s="2">
        <f>VLOOKUP(A946,Sales!A:N,12,FALSE)</f>
        <v>2</v>
      </c>
      <c r="AA946" s="2">
        <f>VLOOKUP(A946,Sales!A:N,13,FALSE)</f>
        <v>10</v>
      </c>
      <c r="AB946" s="2">
        <f>VLOOKUP(A946,Sales!A:N,14,FALSE)</f>
        <v>6</v>
      </c>
      <c r="AC946" s="2">
        <f>VLOOKUP(A946,Campaigns!A:I,2,FALSE)</f>
        <v>0</v>
      </c>
      <c r="AD946" s="2">
        <f>VLOOKUP(A946,Campaigns!A:I,3,FALSE)</f>
        <v>0</v>
      </c>
      <c r="AE946" s="2">
        <f>VLOOKUP(A946,Campaigns!A:I,4,FALSE)</f>
        <v>0</v>
      </c>
      <c r="AF946" s="2">
        <f>VLOOKUP(A946,Campaigns!A:I,5,FALSE)</f>
        <v>0</v>
      </c>
      <c r="AG946" s="2">
        <f>VLOOKUP(A946,Campaigns!A:I,6,FALSE)</f>
        <v>0</v>
      </c>
      <c r="AH946" s="2">
        <f>VLOOKUP(A946,Campaigns!A:I,7,FALSE)</f>
        <v>0</v>
      </c>
      <c r="AI946" s="2">
        <f>VLOOKUP(A946,Campaigns!A:I,8,FALSE)</f>
        <v>0</v>
      </c>
      <c r="AJ946" s="19" t="str">
        <f>VLOOKUP(A946,Campaigns!A:I,9,FALSE)</f>
        <v>12/14/2019</v>
      </c>
    </row>
    <row r="947" spans="1:36">
      <c r="A947" s="2">
        <v>2267</v>
      </c>
      <c r="B947" s="2">
        <f>VLOOKUP(A947, Customer!A:O, 2, FALSE)</f>
        <v>157091</v>
      </c>
      <c r="C947" s="2">
        <f>VLOOKUP(A947, Customer!A:O, 3, FALSE)</f>
        <v>0</v>
      </c>
      <c r="D947" s="2">
        <f>VLOOKUP(A947, Customer!A:O, 4, FALSE)</f>
        <v>1</v>
      </c>
      <c r="E947" s="2">
        <f>VLOOKUP(A947, Customer!A:O, 5, FALSE)</f>
        <v>48</v>
      </c>
      <c r="F947" s="2">
        <f>VLOOKUP(A947, Customer!A:O, 6, FALSE)</f>
        <v>0</v>
      </c>
      <c r="G947" s="2">
        <f>VLOOKUP(A947, Customer!A:O, 7, FALSE)</f>
        <v>1</v>
      </c>
      <c r="H947" s="2">
        <f>VLOOKUP(A947, Customer!A:O, 8, FALSE)</f>
        <v>0</v>
      </c>
      <c r="I947" s="2">
        <f>VLOOKUP(A947, Customer!A:O, 9, FALSE)</f>
        <v>0</v>
      </c>
      <c r="J947" s="2">
        <f>VLOOKUP(A947, Customer!A:O, 10, FALSE)</f>
        <v>0</v>
      </c>
      <c r="K947" s="2">
        <f>VLOOKUP(A947, Customer!A:O, 11, FALSE)</f>
        <v>0</v>
      </c>
      <c r="L947" s="2">
        <f>VLOOKUP(A947, Customer!A:O, 12, FALSE)</f>
        <v>0</v>
      </c>
      <c r="M947" s="2">
        <f>VLOOKUP(A947, Customer!A:O, 13, FALSE)</f>
        <v>0</v>
      </c>
      <c r="N947" s="2">
        <f>VLOOKUP(A947, Customer!A:O, 14, FALSE)</f>
        <v>1</v>
      </c>
      <c r="O947" s="2" t="str">
        <f>VLOOKUP(A947, Customer!A:O, 15, FALSE)</f>
        <v>State-California</v>
      </c>
      <c r="P947" s="2">
        <f>VLOOKUP(A947,Sales!A:N,2,FALSE)</f>
        <v>82</v>
      </c>
      <c r="Q947">
        <f>VLOOKUP(A947,Sales!A:N,3,FALSE)</f>
        <v>1271</v>
      </c>
      <c r="R947" s="2">
        <f>VLOOKUP(A947,Sales!A:N,4,FALSE)</f>
        <v>0</v>
      </c>
      <c r="S947" s="2">
        <f>VLOOKUP(A947,Sales!A:N,5,FALSE)</f>
        <v>66</v>
      </c>
      <c r="T947" s="2">
        <f>VLOOKUP(A947,Sales!A:N,6,FALSE)</f>
        <v>17</v>
      </c>
      <c r="U947" s="2">
        <f>VLOOKUP(A947,Sales!A:N,7,FALSE)</f>
        <v>0</v>
      </c>
      <c r="V947" s="2">
        <f>VLOOKUP(A947,Sales!A:N,8,FALSE)</f>
        <v>11</v>
      </c>
      <c r="W947" s="2">
        <f>VLOOKUP(A947,Sales!A:N,9,FALSE)</f>
        <v>1343</v>
      </c>
      <c r="X947" s="2">
        <f>VLOOKUP(A947,Sales!A:N,10,FALSE)</f>
        <v>2</v>
      </c>
      <c r="Y947" s="2">
        <f>VLOOKUP(A947,Sales!A:N,11,FALSE)</f>
        <v>9</v>
      </c>
      <c r="Z947" s="2">
        <f>VLOOKUP(A947,Sales!A:N,12,FALSE)</f>
        <v>2</v>
      </c>
      <c r="AA947" s="2">
        <f>VLOOKUP(A947,Sales!A:N,13,FALSE)</f>
        <v>5</v>
      </c>
      <c r="AB947" s="2">
        <f>VLOOKUP(A947,Sales!A:N,14,FALSE)</f>
        <v>7</v>
      </c>
      <c r="AC947" s="2">
        <f>VLOOKUP(A947,Campaigns!A:I,2,FALSE)</f>
        <v>0</v>
      </c>
      <c r="AD947" s="2">
        <f>VLOOKUP(A947,Campaigns!A:I,3,FALSE)</f>
        <v>1</v>
      </c>
      <c r="AE947" s="2">
        <f>VLOOKUP(A947,Campaigns!A:I,4,FALSE)</f>
        <v>0</v>
      </c>
      <c r="AF947" s="2">
        <f>VLOOKUP(A947,Campaigns!A:I,5,FALSE)</f>
        <v>0</v>
      </c>
      <c r="AG947" s="2">
        <f>VLOOKUP(A947,Campaigns!A:I,6,FALSE)</f>
        <v>0</v>
      </c>
      <c r="AH947" s="2">
        <f>VLOOKUP(A947,Campaigns!A:I,7,FALSE)</f>
        <v>0</v>
      </c>
      <c r="AI947" s="2">
        <f>VLOOKUP(A947,Campaigns!A:I,8,FALSE)</f>
        <v>1</v>
      </c>
      <c r="AJ947" s="19" t="str">
        <f>VLOOKUP(A947,Campaigns!A:I,9,FALSE)</f>
        <v>4/30/2019</v>
      </c>
    </row>
    <row r="948" spans="1:36">
      <c r="A948" s="2">
        <v>2195</v>
      </c>
      <c r="B948" s="2">
        <f>VLOOKUP(A948, Customer!A:O, 2, FALSE)</f>
        <v>156721</v>
      </c>
      <c r="C948" s="2">
        <f>VLOOKUP(A948, Customer!A:O, 3, FALSE)</f>
        <v>1</v>
      </c>
      <c r="D948" s="2">
        <f>VLOOKUP(A948, Customer!A:O, 4, FALSE)</f>
        <v>1</v>
      </c>
      <c r="E948" s="2">
        <f>VLOOKUP(A948, Customer!A:O, 5, FALSE)</f>
        <v>48</v>
      </c>
      <c r="F948" s="2">
        <f>VLOOKUP(A948, Customer!A:O, 6, FALSE)</f>
        <v>0</v>
      </c>
      <c r="G948" s="2">
        <f>VLOOKUP(A948, Customer!A:O, 7, FALSE)</f>
        <v>1</v>
      </c>
      <c r="H948" s="2">
        <f>VLOOKUP(A948, Customer!A:O, 8, FALSE)</f>
        <v>0</v>
      </c>
      <c r="I948" s="2">
        <f>VLOOKUP(A948, Customer!A:O, 9, FALSE)</f>
        <v>0</v>
      </c>
      <c r="J948" s="2">
        <f>VLOOKUP(A948, Customer!A:O, 10, FALSE)</f>
        <v>0</v>
      </c>
      <c r="K948" s="2">
        <f>VLOOKUP(A948, Customer!A:O, 11, FALSE)</f>
        <v>0</v>
      </c>
      <c r="L948" s="2">
        <f>VLOOKUP(A948, Customer!A:O, 12, FALSE)</f>
        <v>1</v>
      </c>
      <c r="M948" s="2">
        <f>VLOOKUP(A948, Customer!A:O, 13, FALSE)</f>
        <v>0</v>
      </c>
      <c r="N948" s="2">
        <f>VLOOKUP(A948, Customer!A:O, 14, FALSE)</f>
        <v>0</v>
      </c>
      <c r="O948" s="2" t="str">
        <f>VLOOKUP(A948, Customer!A:O, 15, FALSE)</f>
        <v>State-California</v>
      </c>
      <c r="P948" s="2">
        <f>VLOOKUP(A948,Sales!A:N,2,FALSE)</f>
        <v>64</v>
      </c>
      <c r="Q948">
        <f>VLOOKUP(A948,Sales!A:N,3,FALSE)</f>
        <v>434</v>
      </c>
      <c r="R948" s="2">
        <f>VLOOKUP(A948,Sales!A:N,4,FALSE)</f>
        <v>17</v>
      </c>
      <c r="S948" s="2">
        <f>VLOOKUP(A948,Sales!A:N,5,FALSE)</f>
        <v>108</v>
      </c>
      <c r="T948" s="2">
        <f>VLOOKUP(A948,Sales!A:N,6,FALSE)</f>
        <v>17</v>
      </c>
      <c r="U948" s="2">
        <f>VLOOKUP(A948,Sales!A:N,7,FALSE)</f>
        <v>36</v>
      </c>
      <c r="V948" s="2">
        <f>VLOOKUP(A948,Sales!A:N,8,FALSE)</f>
        <v>207</v>
      </c>
      <c r="W948" s="2">
        <f>VLOOKUP(A948,Sales!A:N,9,FALSE)</f>
        <v>403</v>
      </c>
      <c r="X948" s="2">
        <f>VLOOKUP(A948,Sales!A:N,10,FALSE)</f>
        <v>5</v>
      </c>
      <c r="Y948" s="2">
        <f>VLOOKUP(A948,Sales!A:N,11,FALSE)</f>
        <v>4</v>
      </c>
      <c r="Z948" s="2">
        <f>VLOOKUP(A948,Sales!A:N,12,FALSE)</f>
        <v>1</v>
      </c>
      <c r="AA948" s="2">
        <f>VLOOKUP(A948,Sales!A:N,13,FALSE)</f>
        <v>5</v>
      </c>
      <c r="AB948" s="2">
        <f>VLOOKUP(A948,Sales!A:N,14,FALSE)</f>
        <v>6</v>
      </c>
      <c r="AC948" s="2">
        <f>VLOOKUP(A948,Campaigns!A:I,2,FALSE)</f>
        <v>0</v>
      </c>
      <c r="AD948" s="2">
        <f>VLOOKUP(A948,Campaigns!A:I,3,FALSE)</f>
        <v>0</v>
      </c>
      <c r="AE948" s="2">
        <f>VLOOKUP(A948,Campaigns!A:I,4,FALSE)</f>
        <v>0</v>
      </c>
      <c r="AF948" s="2">
        <f>VLOOKUP(A948,Campaigns!A:I,5,FALSE)</f>
        <v>0</v>
      </c>
      <c r="AG948" s="2">
        <f>VLOOKUP(A948,Campaigns!A:I,6,FALSE)</f>
        <v>0</v>
      </c>
      <c r="AH948" s="2">
        <f>VLOOKUP(A948,Campaigns!A:I,7,FALSE)</f>
        <v>0</v>
      </c>
      <c r="AI948" s="2">
        <f>VLOOKUP(A948,Campaigns!A:I,8,FALSE)</f>
        <v>0</v>
      </c>
      <c r="AJ948" s="19">
        <f>VLOOKUP(A948,Campaigns!A:I,9,FALSE)</f>
        <v>43650</v>
      </c>
    </row>
    <row r="949" spans="1:36">
      <c r="A949" s="2">
        <v>1876</v>
      </c>
      <c r="B949" s="2">
        <f>VLOOKUP(A949, Customer!A:O, 2, FALSE)</f>
        <v>155260</v>
      </c>
      <c r="C949" s="2">
        <f>VLOOKUP(A949, Customer!A:O, 3, FALSE)</f>
        <v>0</v>
      </c>
      <c r="D949" s="2">
        <f>VLOOKUP(A949, Customer!A:O, 4, FALSE)</f>
        <v>1</v>
      </c>
      <c r="E949" s="2">
        <f>VLOOKUP(A949, Customer!A:O, 5, FALSE)</f>
        <v>48</v>
      </c>
      <c r="F949" s="2">
        <f>VLOOKUP(A949, Customer!A:O, 6, FALSE)</f>
        <v>0</v>
      </c>
      <c r="G949" s="2">
        <f>VLOOKUP(A949, Customer!A:O, 7, FALSE)</f>
        <v>0</v>
      </c>
      <c r="H949" s="2">
        <f>VLOOKUP(A949, Customer!A:O, 8, FALSE)</f>
        <v>1</v>
      </c>
      <c r="I949" s="2">
        <f>VLOOKUP(A949, Customer!A:O, 9, FALSE)</f>
        <v>0</v>
      </c>
      <c r="J949" s="2">
        <f>VLOOKUP(A949, Customer!A:O, 10, FALSE)</f>
        <v>0</v>
      </c>
      <c r="K949" s="2">
        <f>VLOOKUP(A949, Customer!A:O, 11, FALSE)</f>
        <v>0</v>
      </c>
      <c r="L949" s="2">
        <f>VLOOKUP(A949, Customer!A:O, 12, FALSE)</f>
        <v>0</v>
      </c>
      <c r="M949" s="2">
        <f>VLOOKUP(A949, Customer!A:O, 13, FALSE)</f>
        <v>0</v>
      </c>
      <c r="N949" s="2">
        <f>VLOOKUP(A949, Customer!A:O, 14, FALSE)</f>
        <v>1</v>
      </c>
      <c r="O949" s="2" t="str">
        <f>VLOOKUP(A949, Customer!A:O, 15, FALSE)</f>
        <v>State-Other</v>
      </c>
      <c r="P949" s="2">
        <f>VLOOKUP(A949,Sales!A:N,2,FALSE)</f>
        <v>81</v>
      </c>
      <c r="Q949">
        <f>VLOOKUP(A949,Sales!A:N,3,FALSE)</f>
        <v>2318</v>
      </c>
      <c r="R949" s="2">
        <f>VLOOKUP(A949,Sales!A:N,4,FALSE)</f>
        <v>22</v>
      </c>
      <c r="S949" s="2">
        <f>VLOOKUP(A949,Sales!A:N,5,FALSE)</f>
        <v>149</v>
      </c>
      <c r="T949" s="2">
        <f>VLOOKUP(A949,Sales!A:N,6,FALSE)</f>
        <v>31</v>
      </c>
      <c r="U949" s="2">
        <f>VLOOKUP(A949,Sales!A:N,7,FALSE)</f>
        <v>0</v>
      </c>
      <c r="V949" s="2">
        <f>VLOOKUP(A949,Sales!A:N,8,FALSE)</f>
        <v>680</v>
      </c>
      <c r="W949" s="2">
        <f>VLOOKUP(A949,Sales!A:N,9,FALSE)</f>
        <v>1840</v>
      </c>
      <c r="X949" s="2">
        <f>VLOOKUP(A949,Sales!A:N,10,FALSE)</f>
        <v>2</v>
      </c>
      <c r="Y949" s="2">
        <f>VLOOKUP(A949,Sales!A:N,11,FALSE)</f>
        <v>8</v>
      </c>
      <c r="Z949" s="2">
        <f>VLOOKUP(A949,Sales!A:N,12,FALSE)</f>
        <v>10</v>
      </c>
      <c r="AA949" s="2">
        <f>VLOOKUP(A949,Sales!A:N,13,FALSE)</f>
        <v>5</v>
      </c>
      <c r="AB949" s="2">
        <f>VLOOKUP(A949,Sales!A:N,14,FALSE)</f>
        <v>6</v>
      </c>
      <c r="AC949" s="2">
        <f>VLOOKUP(A949,Campaigns!A:I,2,FALSE)</f>
        <v>0</v>
      </c>
      <c r="AD949" s="2">
        <f>VLOOKUP(A949,Campaigns!A:I,3,FALSE)</f>
        <v>0</v>
      </c>
      <c r="AE949" s="2">
        <f>VLOOKUP(A949,Campaigns!A:I,4,FALSE)</f>
        <v>0</v>
      </c>
      <c r="AF949" s="2">
        <f>VLOOKUP(A949,Campaigns!A:I,5,FALSE)</f>
        <v>0</v>
      </c>
      <c r="AG949" s="2">
        <f>VLOOKUP(A949,Campaigns!A:I,6,FALSE)</f>
        <v>0</v>
      </c>
      <c r="AH949" s="2">
        <f>VLOOKUP(A949,Campaigns!A:I,7,FALSE)</f>
        <v>0</v>
      </c>
      <c r="AI949" s="2">
        <f>VLOOKUP(A949,Campaigns!A:I,8,FALSE)</f>
        <v>0</v>
      </c>
      <c r="AJ949" s="19" t="str">
        <f>VLOOKUP(A949,Campaigns!A:I,9,FALSE)</f>
        <v>5/19/2019</v>
      </c>
    </row>
    <row r="950" spans="1:36">
      <c r="A950" s="2">
        <v>2366</v>
      </c>
      <c r="B950" s="2">
        <f>VLOOKUP(A950, Customer!A:O, 2, FALSE)</f>
        <v>153761</v>
      </c>
      <c r="C950" s="2">
        <f>VLOOKUP(A950, Customer!A:O, 3, FALSE)</f>
        <v>1</v>
      </c>
      <c r="D950" s="2">
        <f>VLOOKUP(A950, Customer!A:O, 4, FALSE)</f>
        <v>1</v>
      </c>
      <c r="E950" s="2">
        <f>VLOOKUP(A950, Customer!A:O, 5, FALSE)</f>
        <v>48</v>
      </c>
      <c r="F950" s="2">
        <f>VLOOKUP(A950, Customer!A:O, 6, FALSE)</f>
        <v>0</v>
      </c>
      <c r="G950" s="2">
        <f>VLOOKUP(A950, Customer!A:O, 7, FALSE)</f>
        <v>1</v>
      </c>
      <c r="H950" s="2">
        <f>VLOOKUP(A950, Customer!A:O, 8, FALSE)</f>
        <v>0</v>
      </c>
      <c r="I950" s="2">
        <f>VLOOKUP(A950, Customer!A:O, 9, FALSE)</f>
        <v>0</v>
      </c>
      <c r="J950" s="2">
        <f>VLOOKUP(A950, Customer!A:O, 10, FALSE)</f>
        <v>0</v>
      </c>
      <c r="K950" s="2">
        <f>VLOOKUP(A950, Customer!A:O, 11, FALSE)</f>
        <v>0</v>
      </c>
      <c r="L950" s="2">
        <f>VLOOKUP(A950, Customer!A:O, 12, FALSE)</f>
        <v>0</v>
      </c>
      <c r="M950" s="2">
        <f>VLOOKUP(A950, Customer!A:O, 13, FALSE)</f>
        <v>1</v>
      </c>
      <c r="N950" s="2">
        <f>VLOOKUP(A950, Customer!A:O, 14, FALSE)</f>
        <v>0</v>
      </c>
      <c r="O950" s="2" t="str">
        <f>VLOOKUP(A950, Customer!A:O, 15, FALSE)</f>
        <v>State-New York</v>
      </c>
      <c r="P950" s="2">
        <f>VLOOKUP(A950,Sales!A:N,2,FALSE)</f>
        <v>7</v>
      </c>
      <c r="Q950">
        <f>VLOOKUP(A950,Sales!A:N,3,FALSE)</f>
        <v>452</v>
      </c>
      <c r="R950" s="2">
        <f>VLOOKUP(A950,Sales!A:N,4,FALSE)</f>
        <v>0</v>
      </c>
      <c r="S950" s="2">
        <f>VLOOKUP(A950,Sales!A:N,5,FALSE)</f>
        <v>217</v>
      </c>
      <c r="T950" s="2">
        <f>VLOOKUP(A950,Sales!A:N,6,FALSE)</f>
        <v>37</v>
      </c>
      <c r="U950" s="2">
        <f>VLOOKUP(A950,Sales!A:N,7,FALSE)</f>
        <v>20</v>
      </c>
      <c r="V950" s="2">
        <f>VLOOKUP(A950,Sales!A:N,8,FALSE)</f>
        <v>203</v>
      </c>
      <c r="W950" s="2">
        <f>VLOOKUP(A950,Sales!A:N,9,FALSE)</f>
        <v>523</v>
      </c>
      <c r="X950" s="2">
        <f>VLOOKUP(A950,Sales!A:N,10,FALSE)</f>
        <v>6</v>
      </c>
      <c r="Y950" s="2">
        <f>VLOOKUP(A950,Sales!A:N,11,FALSE)</f>
        <v>4</v>
      </c>
      <c r="Z950" s="2">
        <f>VLOOKUP(A950,Sales!A:N,12,FALSE)</f>
        <v>4</v>
      </c>
      <c r="AA950" s="2">
        <f>VLOOKUP(A950,Sales!A:N,13,FALSE)</f>
        <v>3</v>
      </c>
      <c r="AB950" s="2">
        <f>VLOOKUP(A950,Sales!A:N,14,FALSE)</f>
        <v>5</v>
      </c>
      <c r="AC950" s="2">
        <f>VLOOKUP(A950,Campaigns!A:I,2,FALSE)</f>
        <v>0</v>
      </c>
      <c r="AD950" s="2">
        <f>VLOOKUP(A950,Campaigns!A:I,3,FALSE)</f>
        <v>0</v>
      </c>
      <c r="AE950" s="2">
        <f>VLOOKUP(A950,Campaigns!A:I,4,FALSE)</f>
        <v>0</v>
      </c>
      <c r="AF950" s="2">
        <f>VLOOKUP(A950,Campaigns!A:I,5,FALSE)</f>
        <v>0</v>
      </c>
      <c r="AG950" s="2">
        <f>VLOOKUP(A950,Campaigns!A:I,6,FALSE)</f>
        <v>0</v>
      </c>
      <c r="AH950" s="2">
        <f>VLOOKUP(A950,Campaigns!A:I,7,FALSE)</f>
        <v>0</v>
      </c>
      <c r="AI950" s="2">
        <f>VLOOKUP(A950,Campaigns!A:I,8,FALSE)</f>
        <v>0</v>
      </c>
      <c r="AJ950" s="19" t="str">
        <f>VLOOKUP(A950,Campaigns!A:I,9,FALSE)</f>
        <v>3/17/2020</v>
      </c>
    </row>
    <row r="951" spans="1:36">
      <c r="A951" s="2">
        <v>1089</v>
      </c>
      <c r="B951" s="2">
        <f>VLOOKUP(A951, Customer!A:O, 2, FALSE)</f>
        <v>151813</v>
      </c>
      <c r="C951" s="2">
        <f>VLOOKUP(A951, Customer!A:O, 3, FALSE)</f>
        <v>1</v>
      </c>
      <c r="D951" s="2">
        <f>VLOOKUP(A951, Customer!A:O, 4, FALSE)</f>
        <v>1</v>
      </c>
      <c r="E951" s="2">
        <f>VLOOKUP(A951, Customer!A:O, 5, FALSE)</f>
        <v>48</v>
      </c>
      <c r="F951" s="2">
        <f>VLOOKUP(A951, Customer!A:O, 6, FALSE)</f>
        <v>1</v>
      </c>
      <c r="G951" s="2">
        <f>VLOOKUP(A951, Customer!A:O, 7, FALSE)</f>
        <v>0</v>
      </c>
      <c r="H951" s="2">
        <f>VLOOKUP(A951, Customer!A:O, 8, FALSE)</f>
        <v>0</v>
      </c>
      <c r="I951" s="2">
        <f>VLOOKUP(A951, Customer!A:O, 9, FALSE)</f>
        <v>0</v>
      </c>
      <c r="J951" s="2">
        <f>VLOOKUP(A951, Customer!A:O, 10, FALSE)</f>
        <v>0</v>
      </c>
      <c r="K951" s="2">
        <f>VLOOKUP(A951, Customer!A:O, 11, FALSE)</f>
        <v>0</v>
      </c>
      <c r="L951" s="2">
        <f>VLOOKUP(A951, Customer!A:O, 12, FALSE)</f>
        <v>1</v>
      </c>
      <c r="M951" s="2">
        <f>VLOOKUP(A951, Customer!A:O, 13, FALSE)</f>
        <v>0</v>
      </c>
      <c r="N951" s="2">
        <f>VLOOKUP(A951, Customer!A:O, 14, FALSE)</f>
        <v>0</v>
      </c>
      <c r="O951" s="2" t="str">
        <f>VLOOKUP(A951, Customer!A:O, 15, FALSE)</f>
        <v>State-Texas</v>
      </c>
      <c r="P951" s="2">
        <f>VLOOKUP(A951,Sales!A:N,2,FALSE)</f>
        <v>37</v>
      </c>
      <c r="Q951">
        <f>VLOOKUP(A951,Sales!A:N,3,FALSE)</f>
        <v>149</v>
      </c>
      <c r="R951" s="2">
        <f>VLOOKUP(A951,Sales!A:N,4,FALSE)</f>
        <v>6</v>
      </c>
      <c r="S951" s="2">
        <f>VLOOKUP(A951,Sales!A:N,5,FALSE)</f>
        <v>21</v>
      </c>
      <c r="T951" s="2">
        <f>VLOOKUP(A951,Sales!A:N,6,FALSE)</f>
        <v>0</v>
      </c>
      <c r="U951" s="2">
        <f>VLOOKUP(A951,Sales!A:N,7,FALSE)</f>
        <v>3</v>
      </c>
      <c r="V951" s="2">
        <f>VLOOKUP(A951,Sales!A:N,8,FALSE)</f>
        <v>6</v>
      </c>
      <c r="W951" s="2">
        <f>VLOOKUP(A951,Sales!A:N,9,FALSE)</f>
        <v>173</v>
      </c>
      <c r="X951" s="2">
        <f>VLOOKUP(A951,Sales!A:N,10,FALSE)</f>
        <v>2</v>
      </c>
      <c r="Y951" s="2">
        <f>VLOOKUP(A951,Sales!A:N,11,FALSE)</f>
        <v>2</v>
      </c>
      <c r="Z951" s="2">
        <f>VLOOKUP(A951,Sales!A:N,12,FALSE)</f>
        <v>0</v>
      </c>
      <c r="AA951" s="2">
        <f>VLOOKUP(A951,Sales!A:N,13,FALSE)</f>
        <v>3</v>
      </c>
      <c r="AB951" s="2">
        <f>VLOOKUP(A951,Sales!A:N,14,FALSE)</f>
        <v>7</v>
      </c>
      <c r="AC951" s="2">
        <f>VLOOKUP(A951,Campaigns!A:I,2,FALSE)</f>
        <v>0</v>
      </c>
      <c r="AD951" s="2">
        <f>VLOOKUP(A951,Campaigns!A:I,3,FALSE)</f>
        <v>0</v>
      </c>
      <c r="AE951" s="2">
        <f>VLOOKUP(A951,Campaigns!A:I,4,FALSE)</f>
        <v>0</v>
      </c>
      <c r="AF951" s="2">
        <f>VLOOKUP(A951,Campaigns!A:I,5,FALSE)</f>
        <v>0</v>
      </c>
      <c r="AG951" s="2">
        <f>VLOOKUP(A951,Campaigns!A:I,6,FALSE)</f>
        <v>0</v>
      </c>
      <c r="AH951" s="2">
        <f>VLOOKUP(A951,Campaigns!A:I,7,FALSE)</f>
        <v>0</v>
      </c>
      <c r="AI951" s="2">
        <f>VLOOKUP(A951,Campaigns!A:I,8,FALSE)</f>
        <v>0</v>
      </c>
      <c r="AJ951" s="19" t="str">
        <f>VLOOKUP(A951,Campaigns!A:I,9,FALSE)</f>
        <v>9/16/2019</v>
      </c>
    </row>
    <row r="952" spans="1:36">
      <c r="A952" s="2">
        <v>2633</v>
      </c>
      <c r="B952" s="2">
        <f>VLOOKUP(A952, Customer!A:O, 2, FALSE)</f>
        <v>150334</v>
      </c>
      <c r="C952" s="2">
        <f>VLOOKUP(A952, Customer!A:O, 3, FALSE)</f>
        <v>0</v>
      </c>
      <c r="D952" s="2">
        <f>VLOOKUP(A952, Customer!A:O, 4, FALSE)</f>
        <v>1</v>
      </c>
      <c r="E952" s="2">
        <f>VLOOKUP(A952, Customer!A:O, 5, FALSE)</f>
        <v>48</v>
      </c>
      <c r="F952" s="2">
        <f>VLOOKUP(A952, Customer!A:O, 6, FALSE)</f>
        <v>0</v>
      </c>
      <c r="G952" s="2">
        <f>VLOOKUP(A952, Customer!A:O, 7, FALSE)</f>
        <v>0</v>
      </c>
      <c r="H952" s="2">
        <f>VLOOKUP(A952, Customer!A:O, 8, FALSE)</f>
        <v>0</v>
      </c>
      <c r="I952" s="2">
        <f>VLOOKUP(A952, Customer!A:O, 9, FALSE)</f>
        <v>1</v>
      </c>
      <c r="J952" s="2">
        <f>VLOOKUP(A952, Customer!A:O, 10, FALSE)</f>
        <v>0</v>
      </c>
      <c r="K952" s="2">
        <f>VLOOKUP(A952, Customer!A:O, 11, FALSE)</f>
        <v>0</v>
      </c>
      <c r="L952" s="2">
        <f>VLOOKUP(A952, Customer!A:O, 12, FALSE)</f>
        <v>0</v>
      </c>
      <c r="M952" s="2">
        <f>VLOOKUP(A952, Customer!A:O, 13, FALSE)</f>
        <v>0</v>
      </c>
      <c r="N952" s="2">
        <f>VLOOKUP(A952, Customer!A:O, 14, FALSE)</f>
        <v>0</v>
      </c>
      <c r="O952" s="2" t="str">
        <f>VLOOKUP(A952, Customer!A:O, 15, FALSE)</f>
        <v>State-California</v>
      </c>
      <c r="P952" s="2">
        <f>VLOOKUP(A952,Sales!A:N,2,FALSE)</f>
        <v>24</v>
      </c>
      <c r="Q952">
        <f>VLOOKUP(A952,Sales!A:N,3,FALSE)</f>
        <v>848</v>
      </c>
      <c r="R952" s="2">
        <f>VLOOKUP(A952,Sales!A:N,4,FALSE)</f>
        <v>48</v>
      </c>
      <c r="S952" s="2">
        <f>VLOOKUP(A952,Sales!A:N,5,FALSE)</f>
        <v>478</v>
      </c>
      <c r="T952" s="2">
        <f>VLOOKUP(A952,Sales!A:N,6,FALSE)</f>
        <v>251</v>
      </c>
      <c r="U952" s="2">
        <f>VLOOKUP(A952,Sales!A:N,7,FALSE)</f>
        <v>48</v>
      </c>
      <c r="V952" s="2">
        <f>VLOOKUP(A952,Sales!A:N,8,FALSE)</f>
        <v>400</v>
      </c>
      <c r="W952" s="2">
        <f>VLOOKUP(A952,Sales!A:N,9,FALSE)</f>
        <v>1272</v>
      </c>
      <c r="X952" s="2">
        <f>VLOOKUP(A952,Sales!A:N,10,FALSE)</f>
        <v>6</v>
      </c>
      <c r="Y952" s="2">
        <f>VLOOKUP(A952,Sales!A:N,11,FALSE)</f>
        <v>7</v>
      </c>
      <c r="Z952" s="2">
        <f>VLOOKUP(A952,Sales!A:N,12,FALSE)</f>
        <v>4</v>
      </c>
      <c r="AA952" s="2">
        <f>VLOOKUP(A952,Sales!A:N,13,FALSE)</f>
        <v>6</v>
      </c>
      <c r="AB952" s="2">
        <f>VLOOKUP(A952,Sales!A:N,14,FALSE)</f>
        <v>6</v>
      </c>
      <c r="AC952" s="2">
        <f>VLOOKUP(A952,Campaigns!A:I,2,FALSE)</f>
        <v>0</v>
      </c>
      <c r="AD952" s="2">
        <f>VLOOKUP(A952,Campaigns!A:I,3,FALSE)</f>
        <v>0</v>
      </c>
      <c r="AE952" s="2">
        <f>VLOOKUP(A952,Campaigns!A:I,4,FALSE)</f>
        <v>0</v>
      </c>
      <c r="AF952" s="2">
        <f>VLOOKUP(A952,Campaigns!A:I,5,FALSE)</f>
        <v>0</v>
      </c>
      <c r="AG952" s="2">
        <f>VLOOKUP(A952,Campaigns!A:I,6,FALSE)</f>
        <v>0</v>
      </c>
      <c r="AH952" s="2">
        <f>VLOOKUP(A952,Campaigns!A:I,7,FALSE)</f>
        <v>0</v>
      </c>
      <c r="AI952" s="2">
        <f>VLOOKUP(A952,Campaigns!A:I,8,FALSE)</f>
        <v>0</v>
      </c>
      <c r="AJ952" s="19" t="str">
        <f>VLOOKUP(A952,Campaigns!A:I,9,FALSE)</f>
        <v>12/29/2019</v>
      </c>
    </row>
    <row r="953" spans="1:36">
      <c r="A953" s="2">
        <v>2465</v>
      </c>
      <c r="B953" s="2">
        <f>VLOOKUP(A953, Customer!A:O, 2, FALSE)</f>
        <v>149854</v>
      </c>
      <c r="C953" s="2">
        <f>VLOOKUP(A953, Customer!A:O, 3, FALSE)</f>
        <v>1</v>
      </c>
      <c r="D953" s="2">
        <f>VLOOKUP(A953, Customer!A:O, 4, FALSE)</f>
        <v>0</v>
      </c>
      <c r="E953" s="2">
        <f>VLOOKUP(A953, Customer!A:O, 5, FALSE)</f>
        <v>48</v>
      </c>
      <c r="F953" s="2">
        <f>VLOOKUP(A953, Customer!A:O, 6, FALSE)</f>
        <v>0</v>
      </c>
      <c r="G953" s="2">
        <f>VLOOKUP(A953, Customer!A:O, 7, FALSE)</f>
        <v>0</v>
      </c>
      <c r="H953" s="2">
        <f>VLOOKUP(A953, Customer!A:O, 8, FALSE)</f>
        <v>0</v>
      </c>
      <c r="I953" s="2">
        <f>VLOOKUP(A953, Customer!A:O, 9, FALSE)</f>
        <v>1</v>
      </c>
      <c r="J953" s="2">
        <f>VLOOKUP(A953, Customer!A:O, 10, FALSE)</f>
        <v>0</v>
      </c>
      <c r="K953" s="2">
        <f>VLOOKUP(A953, Customer!A:O, 11, FALSE)</f>
        <v>0</v>
      </c>
      <c r="L953" s="2">
        <f>VLOOKUP(A953, Customer!A:O, 12, FALSE)</f>
        <v>0</v>
      </c>
      <c r="M953" s="2">
        <f>VLOOKUP(A953, Customer!A:O, 13, FALSE)</f>
        <v>1</v>
      </c>
      <c r="N953" s="2">
        <f>VLOOKUP(A953, Customer!A:O, 14, FALSE)</f>
        <v>0</v>
      </c>
      <c r="O953" s="2" t="str">
        <f>VLOOKUP(A953, Customer!A:O, 15, FALSE)</f>
        <v>State-California</v>
      </c>
      <c r="P953" s="2">
        <f>VLOOKUP(A953,Sales!A:N,2,FALSE)</f>
        <v>63</v>
      </c>
      <c r="Q953">
        <f>VLOOKUP(A953,Sales!A:N,3,FALSE)</f>
        <v>370</v>
      </c>
      <c r="R953" s="2">
        <f>VLOOKUP(A953,Sales!A:N,4,FALSE)</f>
        <v>51</v>
      </c>
      <c r="S953" s="2">
        <f>VLOOKUP(A953,Sales!A:N,5,FALSE)</f>
        <v>514</v>
      </c>
      <c r="T953" s="2">
        <f>VLOOKUP(A953,Sales!A:N,6,FALSE)</f>
        <v>117</v>
      </c>
      <c r="U953" s="2">
        <f>VLOOKUP(A953,Sales!A:N,7,FALSE)</f>
        <v>0</v>
      </c>
      <c r="V953" s="2">
        <f>VLOOKUP(A953,Sales!A:N,8,FALSE)</f>
        <v>90</v>
      </c>
      <c r="W953" s="2">
        <f>VLOOKUP(A953,Sales!A:N,9,FALSE)</f>
        <v>962</v>
      </c>
      <c r="X953" s="2">
        <f>VLOOKUP(A953,Sales!A:N,10,FALSE)</f>
        <v>5</v>
      </c>
      <c r="Y953" s="2">
        <f>VLOOKUP(A953,Sales!A:N,11,FALSE)</f>
        <v>6</v>
      </c>
      <c r="Z953" s="2">
        <f>VLOOKUP(A953,Sales!A:N,12,FALSE)</f>
        <v>2</v>
      </c>
      <c r="AA953" s="2">
        <f>VLOOKUP(A953,Sales!A:N,13,FALSE)</f>
        <v>5</v>
      </c>
      <c r="AB953" s="2">
        <f>VLOOKUP(A953,Sales!A:N,14,FALSE)</f>
        <v>6</v>
      </c>
      <c r="AC953" s="2">
        <f>VLOOKUP(A953,Campaigns!A:I,2,FALSE)</f>
        <v>0</v>
      </c>
      <c r="AD953" s="2">
        <f>VLOOKUP(A953,Campaigns!A:I,3,FALSE)</f>
        <v>0</v>
      </c>
      <c r="AE953" s="2">
        <f>VLOOKUP(A953,Campaigns!A:I,4,FALSE)</f>
        <v>0</v>
      </c>
      <c r="AF953" s="2">
        <f>VLOOKUP(A953,Campaigns!A:I,5,FALSE)</f>
        <v>0</v>
      </c>
      <c r="AG953" s="2">
        <f>VLOOKUP(A953,Campaigns!A:I,6,FALSE)</f>
        <v>0</v>
      </c>
      <c r="AH953" s="2">
        <f>VLOOKUP(A953,Campaigns!A:I,7,FALSE)</f>
        <v>0</v>
      </c>
      <c r="AI953" s="2">
        <f>VLOOKUP(A953,Campaigns!A:I,8,FALSE)</f>
        <v>0</v>
      </c>
      <c r="AJ953" s="19" t="str">
        <f>VLOOKUP(A953,Campaigns!A:I,9,FALSE)</f>
        <v>4/16/2020</v>
      </c>
    </row>
    <row r="954" spans="1:36">
      <c r="A954" s="2">
        <v>1817</v>
      </c>
      <c r="B954" s="2">
        <f>VLOOKUP(A954, Customer!A:O, 2, FALSE)</f>
        <v>149494</v>
      </c>
      <c r="C954" s="2">
        <f>VLOOKUP(A954, Customer!A:O, 3, FALSE)</f>
        <v>1</v>
      </c>
      <c r="D954" s="2">
        <f>VLOOKUP(A954, Customer!A:O, 4, FALSE)</f>
        <v>0</v>
      </c>
      <c r="E954" s="2">
        <f>VLOOKUP(A954, Customer!A:O, 5, FALSE)</f>
        <v>48</v>
      </c>
      <c r="F954" s="2">
        <f>VLOOKUP(A954, Customer!A:O, 6, FALSE)</f>
        <v>0</v>
      </c>
      <c r="G954" s="2">
        <f>VLOOKUP(A954, Customer!A:O, 7, FALSE)</f>
        <v>0</v>
      </c>
      <c r="H954" s="2">
        <f>VLOOKUP(A954, Customer!A:O, 8, FALSE)</f>
        <v>1</v>
      </c>
      <c r="I954" s="2">
        <f>VLOOKUP(A954, Customer!A:O, 9, FALSE)</f>
        <v>0</v>
      </c>
      <c r="J954" s="2">
        <f>VLOOKUP(A954, Customer!A:O, 10, FALSE)</f>
        <v>0</v>
      </c>
      <c r="K954" s="2">
        <f>VLOOKUP(A954, Customer!A:O, 11, FALSE)</f>
        <v>0</v>
      </c>
      <c r="L954" s="2">
        <f>VLOOKUP(A954, Customer!A:O, 12, FALSE)</f>
        <v>0</v>
      </c>
      <c r="M954" s="2">
        <f>VLOOKUP(A954, Customer!A:O, 13, FALSE)</f>
        <v>1</v>
      </c>
      <c r="N954" s="2">
        <f>VLOOKUP(A954, Customer!A:O, 14, FALSE)</f>
        <v>0</v>
      </c>
      <c r="O954" s="2" t="str">
        <f>VLOOKUP(A954, Customer!A:O, 15, FALSE)</f>
        <v>State-California</v>
      </c>
      <c r="P954" s="2">
        <f>VLOOKUP(A954,Sales!A:N,2,FALSE)</f>
        <v>46</v>
      </c>
      <c r="Q954">
        <f>VLOOKUP(A954,Sales!A:N,3,FALSE)</f>
        <v>577</v>
      </c>
      <c r="R954" s="2">
        <f>VLOOKUP(A954,Sales!A:N,4,FALSE)</f>
        <v>27</v>
      </c>
      <c r="S954" s="2">
        <f>VLOOKUP(A954,Sales!A:N,5,FALSE)</f>
        <v>293</v>
      </c>
      <c r="T954" s="2">
        <f>VLOOKUP(A954,Sales!A:N,6,FALSE)</f>
        <v>0</v>
      </c>
      <c r="U954" s="2">
        <f>VLOOKUP(A954,Sales!A:N,7,FALSE)</f>
        <v>18</v>
      </c>
      <c r="V954" s="2">
        <f>VLOOKUP(A954,Sales!A:N,8,FALSE)</f>
        <v>248</v>
      </c>
      <c r="W954" s="2">
        <f>VLOOKUP(A954,Sales!A:N,9,FALSE)</f>
        <v>668</v>
      </c>
      <c r="X954" s="2">
        <f>VLOOKUP(A954,Sales!A:N,10,FALSE)</f>
        <v>2</v>
      </c>
      <c r="Y954" s="2">
        <f>VLOOKUP(A954,Sales!A:N,11,FALSE)</f>
        <v>6</v>
      </c>
      <c r="Z954" s="2">
        <f>VLOOKUP(A954,Sales!A:N,12,FALSE)</f>
        <v>1</v>
      </c>
      <c r="AA954" s="2">
        <f>VLOOKUP(A954,Sales!A:N,13,FALSE)</f>
        <v>5</v>
      </c>
      <c r="AB954" s="2">
        <f>VLOOKUP(A954,Sales!A:N,14,FALSE)</f>
        <v>7</v>
      </c>
      <c r="AC954" s="2">
        <f>VLOOKUP(A954,Campaigns!A:I,2,FALSE)</f>
        <v>0</v>
      </c>
      <c r="AD954" s="2">
        <f>VLOOKUP(A954,Campaigns!A:I,3,FALSE)</f>
        <v>0</v>
      </c>
      <c r="AE954" s="2">
        <f>VLOOKUP(A954,Campaigns!A:I,4,FALSE)</f>
        <v>0</v>
      </c>
      <c r="AF954" s="2">
        <f>VLOOKUP(A954,Campaigns!A:I,5,FALSE)</f>
        <v>0</v>
      </c>
      <c r="AG954" s="2">
        <f>VLOOKUP(A954,Campaigns!A:I,6,FALSE)</f>
        <v>0</v>
      </c>
      <c r="AH954" s="2">
        <f>VLOOKUP(A954,Campaigns!A:I,7,FALSE)</f>
        <v>0</v>
      </c>
      <c r="AI954" s="2">
        <f>VLOOKUP(A954,Campaigns!A:I,8,FALSE)</f>
        <v>0</v>
      </c>
      <c r="AJ954" s="19" t="str">
        <f>VLOOKUP(A954,Campaigns!A:I,9,FALSE)</f>
        <v>9/30/2019</v>
      </c>
    </row>
    <row r="955" spans="1:36">
      <c r="A955" s="2">
        <v>2018</v>
      </c>
      <c r="B955" s="2">
        <f>VLOOKUP(A955, Customer!A:O, 2, FALSE)</f>
        <v>146423</v>
      </c>
      <c r="C955" s="2">
        <f>VLOOKUP(A955, Customer!A:O, 3, FALSE)</f>
        <v>1</v>
      </c>
      <c r="D955" s="2">
        <f>VLOOKUP(A955, Customer!A:O, 4, FALSE)</f>
        <v>1</v>
      </c>
      <c r="E955" s="2">
        <f>VLOOKUP(A955, Customer!A:O, 5, FALSE)</f>
        <v>48</v>
      </c>
      <c r="F955" s="2">
        <f>VLOOKUP(A955, Customer!A:O, 6, FALSE)</f>
        <v>0</v>
      </c>
      <c r="G955" s="2">
        <f>VLOOKUP(A955, Customer!A:O, 7, FALSE)</f>
        <v>0</v>
      </c>
      <c r="H955" s="2">
        <f>VLOOKUP(A955, Customer!A:O, 8, FALSE)</f>
        <v>1</v>
      </c>
      <c r="I955" s="2">
        <f>VLOOKUP(A955, Customer!A:O, 9, FALSE)</f>
        <v>0</v>
      </c>
      <c r="J955" s="2">
        <f>VLOOKUP(A955, Customer!A:O, 10, FALSE)</f>
        <v>0</v>
      </c>
      <c r="K955" s="2">
        <f>VLOOKUP(A955, Customer!A:O, 11, FALSE)</f>
        <v>0</v>
      </c>
      <c r="L955" s="2">
        <f>VLOOKUP(A955, Customer!A:O, 12, FALSE)</f>
        <v>0</v>
      </c>
      <c r="M955" s="2">
        <f>VLOOKUP(A955, Customer!A:O, 13, FALSE)</f>
        <v>1</v>
      </c>
      <c r="N955" s="2">
        <f>VLOOKUP(A955, Customer!A:O, 14, FALSE)</f>
        <v>0</v>
      </c>
      <c r="O955" s="2" t="str">
        <f>VLOOKUP(A955, Customer!A:O, 15, FALSE)</f>
        <v>State-New York</v>
      </c>
      <c r="P955" s="2">
        <f>VLOOKUP(A955,Sales!A:N,2,FALSE)</f>
        <v>6</v>
      </c>
      <c r="Q955">
        <f>VLOOKUP(A955,Sales!A:N,3,FALSE)</f>
        <v>214</v>
      </c>
      <c r="R955" s="2">
        <f>VLOOKUP(A955,Sales!A:N,4,FALSE)</f>
        <v>0</v>
      </c>
      <c r="S955" s="2">
        <f>VLOOKUP(A955,Sales!A:N,5,FALSE)</f>
        <v>50</v>
      </c>
      <c r="T955" s="2">
        <f>VLOOKUP(A955,Sales!A:N,6,FALSE)</f>
        <v>0</v>
      </c>
      <c r="U955" s="2">
        <f>VLOOKUP(A955,Sales!A:N,7,FALSE)</f>
        <v>0</v>
      </c>
      <c r="V955" s="2">
        <f>VLOOKUP(A955,Sales!A:N,8,FALSE)</f>
        <v>25</v>
      </c>
      <c r="W955" s="2">
        <f>VLOOKUP(A955,Sales!A:N,9,FALSE)</f>
        <v>240</v>
      </c>
      <c r="X955" s="2">
        <f>VLOOKUP(A955,Sales!A:N,10,FALSE)</f>
        <v>3</v>
      </c>
      <c r="Y955" s="2">
        <f>VLOOKUP(A955,Sales!A:N,11,FALSE)</f>
        <v>2</v>
      </c>
      <c r="Z955" s="2">
        <f>VLOOKUP(A955,Sales!A:N,12,FALSE)</f>
        <v>0</v>
      </c>
      <c r="AA955" s="2">
        <f>VLOOKUP(A955,Sales!A:N,13,FALSE)</f>
        <v>4</v>
      </c>
      <c r="AB955" s="2">
        <f>VLOOKUP(A955,Sales!A:N,14,FALSE)</f>
        <v>7</v>
      </c>
      <c r="AC955" s="2">
        <f>VLOOKUP(A955,Campaigns!A:I,2,FALSE)</f>
        <v>0</v>
      </c>
      <c r="AD955" s="2">
        <f>VLOOKUP(A955,Campaigns!A:I,3,FALSE)</f>
        <v>0</v>
      </c>
      <c r="AE955" s="2">
        <f>VLOOKUP(A955,Campaigns!A:I,4,FALSE)</f>
        <v>0</v>
      </c>
      <c r="AF955" s="2">
        <f>VLOOKUP(A955,Campaigns!A:I,5,FALSE)</f>
        <v>0</v>
      </c>
      <c r="AG955" s="2">
        <f>VLOOKUP(A955,Campaigns!A:I,6,FALSE)</f>
        <v>0</v>
      </c>
      <c r="AH955" s="2">
        <f>VLOOKUP(A955,Campaigns!A:I,7,FALSE)</f>
        <v>0</v>
      </c>
      <c r="AI955" s="2">
        <f>VLOOKUP(A955,Campaigns!A:I,8,FALSE)</f>
        <v>0</v>
      </c>
      <c r="AJ955" s="19" t="str">
        <f>VLOOKUP(A955,Campaigns!A:I,9,FALSE)</f>
        <v>2/23/2020</v>
      </c>
    </row>
    <row r="956" spans="1:36">
      <c r="A956" s="2">
        <v>2979</v>
      </c>
      <c r="B956" s="2">
        <f>VLOOKUP(A956, Customer!A:O, 2, FALSE)</f>
        <v>146423</v>
      </c>
      <c r="C956" s="2">
        <f>VLOOKUP(A956, Customer!A:O, 3, FALSE)</f>
        <v>1</v>
      </c>
      <c r="D956" s="2">
        <f>VLOOKUP(A956, Customer!A:O, 4, FALSE)</f>
        <v>1</v>
      </c>
      <c r="E956" s="2">
        <f>VLOOKUP(A956, Customer!A:O, 5, FALSE)</f>
        <v>48</v>
      </c>
      <c r="F956" s="2">
        <f>VLOOKUP(A956, Customer!A:O, 6, FALSE)</f>
        <v>0</v>
      </c>
      <c r="G956" s="2">
        <f>VLOOKUP(A956, Customer!A:O, 7, FALSE)</f>
        <v>0</v>
      </c>
      <c r="H956" s="2">
        <f>VLOOKUP(A956, Customer!A:O, 8, FALSE)</f>
        <v>1</v>
      </c>
      <c r="I956" s="2">
        <f>VLOOKUP(A956, Customer!A:O, 9, FALSE)</f>
        <v>0</v>
      </c>
      <c r="J956" s="2">
        <f>VLOOKUP(A956, Customer!A:O, 10, FALSE)</f>
        <v>0</v>
      </c>
      <c r="K956" s="2">
        <f>VLOOKUP(A956, Customer!A:O, 11, FALSE)</f>
        <v>0</v>
      </c>
      <c r="L956" s="2">
        <f>VLOOKUP(A956, Customer!A:O, 12, FALSE)</f>
        <v>0</v>
      </c>
      <c r="M956" s="2">
        <f>VLOOKUP(A956, Customer!A:O, 13, FALSE)</f>
        <v>1</v>
      </c>
      <c r="N956" s="2">
        <f>VLOOKUP(A956, Customer!A:O, 14, FALSE)</f>
        <v>0</v>
      </c>
      <c r="O956" s="2" t="str">
        <f>VLOOKUP(A956, Customer!A:O, 15, FALSE)</f>
        <v>State-Texas</v>
      </c>
      <c r="P956" s="2">
        <f>VLOOKUP(A956,Sales!A:N,2,FALSE)</f>
        <v>6</v>
      </c>
      <c r="Q956">
        <f>VLOOKUP(A956,Sales!A:N,3,FALSE)</f>
        <v>214</v>
      </c>
      <c r="R956" s="2">
        <f>VLOOKUP(A956,Sales!A:N,4,FALSE)</f>
        <v>0</v>
      </c>
      <c r="S956" s="2">
        <f>VLOOKUP(A956,Sales!A:N,5,FALSE)</f>
        <v>50</v>
      </c>
      <c r="T956" s="2">
        <f>VLOOKUP(A956,Sales!A:N,6,FALSE)</f>
        <v>0</v>
      </c>
      <c r="U956" s="2">
        <f>VLOOKUP(A956,Sales!A:N,7,FALSE)</f>
        <v>0</v>
      </c>
      <c r="V956" s="2">
        <f>VLOOKUP(A956,Sales!A:N,8,FALSE)</f>
        <v>25</v>
      </c>
      <c r="W956" s="2">
        <f>VLOOKUP(A956,Sales!A:N,9,FALSE)</f>
        <v>240</v>
      </c>
      <c r="X956" s="2">
        <f>VLOOKUP(A956,Sales!A:N,10,FALSE)</f>
        <v>3</v>
      </c>
      <c r="Y956" s="2">
        <f>VLOOKUP(A956,Sales!A:N,11,FALSE)</f>
        <v>2</v>
      </c>
      <c r="Z956" s="2">
        <f>VLOOKUP(A956,Sales!A:N,12,FALSE)</f>
        <v>0</v>
      </c>
      <c r="AA956" s="2">
        <f>VLOOKUP(A956,Sales!A:N,13,FALSE)</f>
        <v>4</v>
      </c>
      <c r="AB956" s="2">
        <f>VLOOKUP(A956,Sales!A:N,14,FALSE)</f>
        <v>7</v>
      </c>
      <c r="AC956" s="2">
        <f>VLOOKUP(A956,Campaigns!A:I,2,FALSE)</f>
        <v>0</v>
      </c>
      <c r="AD956" s="2">
        <f>VLOOKUP(A956,Campaigns!A:I,3,FALSE)</f>
        <v>0</v>
      </c>
      <c r="AE956" s="2">
        <f>VLOOKUP(A956,Campaigns!A:I,4,FALSE)</f>
        <v>0</v>
      </c>
      <c r="AF956" s="2">
        <f>VLOOKUP(A956,Campaigns!A:I,5,FALSE)</f>
        <v>0</v>
      </c>
      <c r="AG956" s="2">
        <f>VLOOKUP(A956,Campaigns!A:I,6,FALSE)</f>
        <v>0</v>
      </c>
      <c r="AH956" s="2">
        <f>VLOOKUP(A956,Campaigns!A:I,7,FALSE)</f>
        <v>0</v>
      </c>
      <c r="AI956" s="2">
        <f>VLOOKUP(A956,Campaigns!A:I,8,FALSE)</f>
        <v>0</v>
      </c>
      <c r="AJ956" s="19" t="str">
        <f>VLOOKUP(A956,Campaigns!A:I,9,FALSE)</f>
        <v>2/23/2020</v>
      </c>
    </row>
    <row r="957" spans="1:36">
      <c r="A957" s="2">
        <v>1142</v>
      </c>
      <c r="B957" s="2">
        <f>VLOOKUP(A957, Customer!A:O, 2, FALSE)</f>
        <v>146344</v>
      </c>
      <c r="C957" s="2">
        <f>VLOOKUP(A957, Customer!A:O, 3, FALSE)</f>
        <v>0</v>
      </c>
      <c r="D957" s="2">
        <f>VLOOKUP(A957, Customer!A:O, 4, FALSE)</f>
        <v>1</v>
      </c>
      <c r="E957" s="2">
        <f>VLOOKUP(A957, Customer!A:O, 5, FALSE)</f>
        <v>48</v>
      </c>
      <c r="F957" s="2">
        <f>VLOOKUP(A957, Customer!A:O, 6, FALSE)</f>
        <v>0</v>
      </c>
      <c r="G957" s="2">
        <f>VLOOKUP(A957, Customer!A:O, 7, FALSE)</f>
        <v>0</v>
      </c>
      <c r="H957" s="2">
        <f>VLOOKUP(A957, Customer!A:O, 8, FALSE)</f>
        <v>0</v>
      </c>
      <c r="I957" s="2">
        <f>VLOOKUP(A957, Customer!A:O, 9, FALSE)</f>
        <v>1</v>
      </c>
      <c r="J957" s="2">
        <f>VLOOKUP(A957, Customer!A:O, 10, FALSE)</f>
        <v>0</v>
      </c>
      <c r="K957" s="2">
        <f>VLOOKUP(A957, Customer!A:O, 11, FALSE)</f>
        <v>0</v>
      </c>
      <c r="L957" s="2">
        <f>VLOOKUP(A957, Customer!A:O, 12, FALSE)</f>
        <v>0</v>
      </c>
      <c r="M957" s="2">
        <f>VLOOKUP(A957, Customer!A:O, 13, FALSE)</f>
        <v>0</v>
      </c>
      <c r="N957" s="2">
        <f>VLOOKUP(A957, Customer!A:O, 14, FALSE)</f>
        <v>0</v>
      </c>
      <c r="O957" s="2" t="str">
        <f>VLOOKUP(A957, Customer!A:O, 15, FALSE)</f>
        <v>State-New York</v>
      </c>
      <c r="P957" s="2">
        <f>VLOOKUP(A957,Sales!A:N,2,FALSE)</f>
        <v>28</v>
      </c>
      <c r="Q957">
        <f>VLOOKUP(A957,Sales!A:N,3,FALSE)</f>
        <v>736</v>
      </c>
      <c r="R957" s="2">
        <f>VLOOKUP(A957,Sales!A:N,4,FALSE)</f>
        <v>63</v>
      </c>
      <c r="S957" s="2">
        <f>VLOOKUP(A957,Sales!A:N,5,FALSE)</f>
        <v>180</v>
      </c>
      <c r="T957" s="2">
        <f>VLOOKUP(A957,Sales!A:N,6,FALSE)</f>
        <v>25</v>
      </c>
      <c r="U957" s="2">
        <f>VLOOKUP(A957,Sales!A:N,7,FALSE)</f>
        <v>63</v>
      </c>
      <c r="V957" s="2">
        <f>VLOOKUP(A957,Sales!A:N,8,FALSE)</f>
        <v>287</v>
      </c>
      <c r="W957" s="2">
        <f>VLOOKUP(A957,Sales!A:N,9,FALSE)</f>
        <v>780</v>
      </c>
      <c r="X957" s="2">
        <f>VLOOKUP(A957,Sales!A:N,10,FALSE)</f>
        <v>4</v>
      </c>
      <c r="Y957" s="2">
        <f>VLOOKUP(A957,Sales!A:N,11,FALSE)</f>
        <v>7</v>
      </c>
      <c r="Z957" s="2">
        <f>VLOOKUP(A957,Sales!A:N,12,FALSE)</f>
        <v>1</v>
      </c>
      <c r="AA957" s="2">
        <f>VLOOKUP(A957,Sales!A:N,13,FALSE)</f>
        <v>5</v>
      </c>
      <c r="AB957" s="2">
        <f>VLOOKUP(A957,Sales!A:N,14,FALSE)</f>
        <v>7</v>
      </c>
      <c r="AC957" s="2">
        <f>VLOOKUP(A957,Campaigns!A:I,2,FALSE)</f>
        <v>0</v>
      </c>
      <c r="AD957" s="2">
        <f>VLOOKUP(A957,Campaigns!A:I,3,FALSE)</f>
        <v>0</v>
      </c>
      <c r="AE957" s="2">
        <f>VLOOKUP(A957,Campaigns!A:I,4,FALSE)</f>
        <v>0</v>
      </c>
      <c r="AF957" s="2">
        <f>VLOOKUP(A957,Campaigns!A:I,5,FALSE)</f>
        <v>0</v>
      </c>
      <c r="AG957" s="2">
        <f>VLOOKUP(A957,Campaigns!A:I,6,FALSE)</f>
        <v>0</v>
      </c>
      <c r="AH957" s="2">
        <f>VLOOKUP(A957,Campaigns!A:I,7,FALSE)</f>
        <v>0</v>
      </c>
      <c r="AI957" s="2">
        <f>VLOOKUP(A957,Campaigns!A:I,8,FALSE)</f>
        <v>0</v>
      </c>
      <c r="AJ957" s="19" t="str">
        <f>VLOOKUP(A957,Campaigns!A:I,9,FALSE)</f>
        <v>5/21/2019</v>
      </c>
    </row>
    <row r="958" spans="1:36">
      <c r="A958" s="2">
        <v>2426</v>
      </c>
      <c r="B958" s="2">
        <f>VLOOKUP(A958, Customer!A:O, 2, FALSE)</f>
        <v>146053</v>
      </c>
      <c r="C958" s="2">
        <f>VLOOKUP(A958, Customer!A:O, 3, FALSE)</f>
        <v>1</v>
      </c>
      <c r="D958" s="2">
        <f>VLOOKUP(A958, Customer!A:O, 4, FALSE)</f>
        <v>0</v>
      </c>
      <c r="E958" s="2">
        <f>VLOOKUP(A958, Customer!A:O, 5, FALSE)</f>
        <v>48</v>
      </c>
      <c r="F958" s="2">
        <f>VLOOKUP(A958, Customer!A:O, 6, FALSE)</f>
        <v>0</v>
      </c>
      <c r="G958" s="2">
        <f>VLOOKUP(A958, Customer!A:O, 7, FALSE)</f>
        <v>0</v>
      </c>
      <c r="H958" s="2">
        <f>VLOOKUP(A958, Customer!A:O, 8, FALSE)</f>
        <v>0</v>
      </c>
      <c r="I958" s="2">
        <f>VLOOKUP(A958, Customer!A:O, 9, FALSE)</f>
        <v>1</v>
      </c>
      <c r="J958" s="2">
        <f>VLOOKUP(A958, Customer!A:O, 10, FALSE)</f>
        <v>0</v>
      </c>
      <c r="K958" s="2">
        <f>VLOOKUP(A958, Customer!A:O, 11, FALSE)</f>
        <v>0</v>
      </c>
      <c r="L958" s="2">
        <f>VLOOKUP(A958, Customer!A:O, 12, FALSE)</f>
        <v>1</v>
      </c>
      <c r="M958" s="2">
        <f>VLOOKUP(A958, Customer!A:O, 13, FALSE)</f>
        <v>0</v>
      </c>
      <c r="N958" s="2">
        <f>VLOOKUP(A958, Customer!A:O, 14, FALSE)</f>
        <v>0</v>
      </c>
      <c r="O958" s="2" t="str">
        <f>VLOOKUP(A958, Customer!A:O, 15, FALSE)</f>
        <v>State-New York</v>
      </c>
      <c r="P958" s="2">
        <f>VLOOKUP(A958,Sales!A:N,2,FALSE)</f>
        <v>46</v>
      </c>
      <c r="Q958">
        <f>VLOOKUP(A958,Sales!A:N,3,FALSE)</f>
        <v>178</v>
      </c>
      <c r="R958" s="2">
        <f>VLOOKUP(A958,Sales!A:N,4,FALSE)</f>
        <v>32</v>
      </c>
      <c r="S958" s="2">
        <f>VLOOKUP(A958,Sales!A:N,5,FALSE)</f>
        <v>292</v>
      </c>
      <c r="T958" s="2">
        <f>VLOOKUP(A958,Sales!A:N,6,FALSE)</f>
        <v>60</v>
      </c>
      <c r="U958" s="2">
        <f>VLOOKUP(A958,Sales!A:N,7,FALSE)</f>
        <v>22</v>
      </c>
      <c r="V958" s="2">
        <f>VLOOKUP(A958,Sales!A:N,8,FALSE)</f>
        <v>79</v>
      </c>
      <c r="W958" s="2">
        <f>VLOOKUP(A958,Sales!A:N,9,FALSE)</f>
        <v>504</v>
      </c>
      <c r="X958" s="2">
        <f>VLOOKUP(A958,Sales!A:N,10,FALSE)</f>
        <v>3</v>
      </c>
      <c r="Y958" s="2">
        <f>VLOOKUP(A958,Sales!A:N,11,FALSE)</f>
        <v>3</v>
      </c>
      <c r="Z958" s="2">
        <f>VLOOKUP(A958,Sales!A:N,12,FALSE)</f>
        <v>2</v>
      </c>
      <c r="AA958" s="2">
        <f>VLOOKUP(A958,Sales!A:N,13,FALSE)</f>
        <v>4</v>
      </c>
      <c r="AB958" s="2">
        <f>VLOOKUP(A958,Sales!A:N,14,FALSE)</f>
        <v>5</v>
      </c>
      <c r="AC958" s="2">
        <f>VLOOKUP(A958,Campaigns!A:I,2,FALSE)</f>
        <v>0</v>
      </c>
      <c r="AD958" s="2">
        <f>VLOOKUP(A958,Campaigns!A:I,3,FALSE)</f>
        <v>0</v>
      </c>
      <c r="AE958" s="2">
        <f>VLOOKUP(A958,Campaigns!A:I,4,FALSE)</f>
        <v>0</v>
      </c>
      <c r="AF958" s="2">
        <f>VLOOKUP(A958,Campaigns!A:I,5,FALSE)</f>
        <v>0</v>
      </c>
      <c r="AG958" s="2">
        <f>VLOOKUP(A958,Campaigns!A:I,6,FALSE)</f>
        <v>0</v>
      </c>
      <c r="AH958" s="2">
        <f>VLOOKUP(A958,Campaigns!A:I,7,FALSE)</f>
        <v>0</v>
      </c>
      <c r="AI958" s="2">
        <f>VLOOKUP(A958,Campaigns!A:I,8,FALSE)</f>
        <v>0</v>
      </c>
      <c r="AJ958" s="19" t="str">
        <f>VLOOKUP(A958,Campaigns!A:I,9,FALSE)</f>
        <v>7/25/2019</v>
      </c>
    </row>
    <row r="959" spans="1:36">
      <c r="A959" s="2">
        <v>2847</v>
      </c>
      <c r="B959" s="2">
        <f>VLOOKUP(A959, Customer!A:O, 2, FALSE)</f>
        <v>144503</v>
      </c>
      <c r="C959" s="2">
        <f>VLOOKUP(A959, Customer!A:O, 3, FALSE)</f>
        <v>1</v>
      </c>
      <c r="D959" s="2">
        <f>VLOOKUP(A959, Customer!A:O, 4, FALSE)</f>
        <v>1</v>
      </c>
      <c r="E959" s="2">
        <f>VLOOKUP(A959, Customer!A:O, 5, FALSE)</f>
        <v>48</v>
      </c>
      <c r="F959" s="2">
        <f>VLOOKUP(A959, Customer!A:O, 6, FALSE)</f>
        <v>0</v>
      </c>
      <c r="G959" s="2">
        <f>VLOOKUP(A959, Customer!A:O, 7, FALSE)</f>
        <v>0</v>
      </c>
      <c r="H959" s="2">
        <f>VLOOKUP(A959, Customer!A:O, 8, FALSE)</f>
        <v>1</v>
      </c>
      <c r="I959" s="2">
        <f>VLOOKUP(A959, Customer!A:O, 9, FALSE)</f>
        <v>0</v>
      </c>
      <c r="J959" s="2">
        <f>VLOOKUP(A959, Customer!A:O, 10, FALSE)</f>
        <v>0</v>
      </c>
      <c r="K959" s="2">
        <f>VLOOKUP(A959, Customer!A:O, 11, FALSE)</f>
        <v>0</v>
      </c>
      <c r="L959" s="2">
        <f>VLOOKUP(A959, Customer!A:O, 12, FALSE)</f>
        <v>1</v>
      </c>
      <c r="M959" s="2">
        <f>VLOOKUP(A959, Customer!A:O, 13, FALSE)</f>
        <v>0</v>
      </c>
      <c r="N959" s="2">
        <f>VLOOKUP(A959, Customer!A:O, 14, FALSE)</f>
        <v>0</v>
      </c>
      <c r="O959" s="2" t="str">
        <f>VLOOKUP(A959, Customer!A:O, 15, FALSE)</f>
        <v>State-Texas</v>
      </c>
      <c r="P959" s="2">
        <f>VLOOKUP(A959,Sales!A:N,2,FALSE)</f>
        <v>83</v>
      </c>
      <c r="Q959">
        <f>VLOOKUP(A959,Sales!A:N,3,FALSE)</f>
        <v>101</v>
      </c>
      <c r="R959" s="2">
        <f>VLOOKUP(A959,Sales!A:N,4,FALSE)</f>
        <v>3</v>
      </c>
      <c r="S959" s="2">
        <f>VLOOKUP(A959,Sales!A:N,5,FALSE)</f>
        <v>26</v>
      </c>
      <c r="T959" s="2">
        <f>VLOOKUP(A959,Sales!A:N,6,FALSE)</f>
        <v>0</v>
      </c>
      <c r="U959" s="2">
        <f>VLOOKUP(A959,Sales!A:N,7,FALSE)</f>
        <v>0</v>
      </c>
      <c r="V959" s="2">
        <f>VLOOKUP(A959,Sales!A:N,8,FALSE)</f>
        <v>26</v>
      </c>
      <c r="W959" s="2">
        <f>VLOOKUP(A959,Sales!A:N,9,FALSE)</f>
        <v>104</v>
      </c>
      <c r="X959" s="2">
        <f>VLOOKUP(A959,Sales!A:N,10,FALSE)</f>
        <v>2</v>
      </c>
      <c r="Y959" s="2">
        <f>VLOOKUP(A959,Sales!A:N,11,FALSE)</f>
        <v>2</v>
      </c>
      <c r="Z959" s="2">
        <f>VLOOKUP(A959,Sales!A:N,12,FALSE)</f>
        <v>0</v>
      </c>
      <c r="AA959" s="2">
        <f>VLOOKUP(A959,Sales!A:N,13,FALSE)</f>
        <v>3</v>
      </c>
      <c r="AB959" s="2">
        <f>VLOOKUP(A959,Sales!A:N,14,FALSE)</f>
        <v>6</v>
      </c>
      <c r="AC959" s="2">
        <f>VLOOKUP(A959,Campaigns!A:I,2,FALSE)</f>
        <v>0</v>
      </c>
      <c r="AD959" s="2">
        <f>VLOOKUP(A959,Campaigns!A:I,3,FALSE)</f>
        <v>0</v>
      </c>
      <c r="AE959" s="2">
        <f>VLOOKUP(A959,Campaigns!A:I,4,FALSE)</f>
        <v>0</v>
      </c>
      <c r="AF959" s="2">
        <f>VLOOKUP(A959,Campaigns!A:I,5,FALSE)</f>
        <v>0</v>
      </c>
      <c r="AG959" s="2">
        <f>VLOOKUP(A959,Campaigns!A:I,6,FALSE)</f>
        <v>0</v>
      </c>
      <c r="AH959" s="2">
        <f>VLOOKUP(A959,Campaigns!A:I,7,FALSE)</f>
        <v>0</v>
      </c>
      <c r="AI959" s="2">
        <f>VLOOKUP(A959,Campaigns!A:I,8,FALSE)</f>
        <v>0</v>
      </c>
      <c r="AJ959" s="19" t="str">
        <f>VLOOKUP(A959,Campaigns!A:I,9,FALSE)</f>
        <v>9/20/2020</v>
      </c>
    </row>
    <row r="960" spans="1:36">
      <c r="A960" s="2">
        <v>3149</v>
      </c>
      <c r="B960" s="2">
        <f>VLOOKUP(A960, Customer!A:O, 2, FALSE)</f>
        <v>144325</v>
      </c>
      <c r="C960" s="2">
        <f>VLOOKUP(A960, Customer!A:O, 3, FALSE)</f>
        <v>0</v>
      </c>
      <c r="D960" s="2">
        <f>VLOOKUP(A960, Customer!A:O, 4, FALSE)</f>
        <v>1</v>
      </c>
      <c r="E960" s="2">
        <f>VLOOKUP(A960, Customer!A:O, 5, FALSE)</f>
        <v>48</v>
      </c>
      <c r="F960" s="2">
        <f>VLOOKUP(A960, Customer!A:O, 6, FALSE)</f>
        <v>0</v>
      </c>
      <c r="G960" s="2">
        <f>VLOOKUP(A960, Customer!A:O, 7, FALSE)</f>
        <v>1</v>
      </c>
      <c r="H960" s="2">
        <f>VLOOKUP(A960, Customer!A:O, 8, FALSE)</f>
        <v>0</v>
      </c>
      <c r="I960" s="2">
        <f>VLOOKUP(A960, Customer!A:O, 9, FALSE)</f>
        <v>0</v>
      </c>
      <c r="J960" s="2">
        <f>VLOOKUP(A960, Customer!A:O, 10, FALSE)</f>
        <v>0</v>
      </c>
      <c r="K960" s="2">
        <f>VLOOKUP(A960, Customer!A:O, 11, FALSE)</f>
        <v>0</v>
      </c>
      <c r="L960" s="2">
        <f>VLOOKUP(A960, Customer!A:O, 12, FALSE)</f>
        <v>0</v>
      </c>
      <c r="M960" s="2">
        <f>VLOOKUP(A960, Customer!A:O, 13, FALSE)</f>
        <v>0</v>
      </c>
      <c r="N960" s="2">
        <f>VLOOKUP(A960, Customer!A:O, 14, FALSE)</f>
        <v>1</v>
      </c>
      <c r="O960" s="2" t="str">
        <f>VLOOKUP(A960, Customer!A:O, 15, FALSE)</f>
        <v>State-California</v>
      </c>
      <c r="P960" s="2">
        <f>VLOOKUP(A960,Sales!A:N,2,FALSE)</f>
        <v>69</v>
      </c>
      <c r="Q960">
        <f>VLOOKUP(A960,Sales!A:N,3,FALSE)</f>
        <v>1680</v>
      </c>
      <c r="R960" s="2">
        <f>VLOOKUP(A960,Sales!A:N,4,FALSE)</f>
        <v>0</v>
      </c>
      <c r="S960" s="2">
        <f>VLOOKUP(A960,Sales!A:N,5,FALSE)</f>
        <v>68</v>
      </c>
      <c r="T960" s="2">
        <f>VLOOKUP(A960,Sales!A:N,6,FALSE)</f>
        <v>0</v>
      </c>
      <c r="U960" s="2">
        <f>VLOOKUP(A960,Sales!A:N,7,FALSE)</f>
        <v>0</v>
      </c>
      <c r="V960" s="2">
        <f>VLOOKUP(A960,Sales!A:N,8,FALSE)</f>
        <v>16</v>
      </c>
      <c r="W960" s="2">
        <f>VLOOKUP(A960,Sales!A:N,9,FALSE)</f>
        <v>1732</v>
      </c>
      <c r="X960" s="2">
        <f>VLOOKUP(A960,Sales!A:N,10,FALSE)</f>
        <v>4</v>
      </c>
      <c r="Y960" s="2">
        <f>VLOOKUP(A960,Sales!A:N,11,FALSE)</f>
        <v>8</v>
      </c>
      <c r="Z960" s="2">
        <f>VLOOKUP(A960,Sales!A:N,12,FALSE)</f>
        <v>2</v>
      </c>
      <c r="AA960" s="2">
        <f>VLOOKUP(A960,Sales!A:N,13,FALSE)</f>
        <v>7</v>
      </c>
      <c r="AB960" s="2">
        <f>VLOOKUP(A960,Sales!A:N,14,FALSE)</f>
        <v>8</v>
      </c>
      <c r="AC960" s="2">
        <f>VLOOKUP(A960,Campaigns!A:I,2,FALSE)</f>
        <v>0</v>
      </c>
      <c r="AD960" s="2">
        <f>VLOOKUP(A960,Campaigns!A:I,3,FALSE)</f>
        <v>1</v>
      </c>
      <c r="AE960" s="2">
        <f>VLOOKUP(A960,Campaigns!A:I,4,FALSE)</f>
        <v>0</v>
      </c>
      <c r="AF960" s="2">
        <f>VLOOKUP(A960,Campaigns!A:I,5,FALSE)</f>
        <v>0</v>
      </c>
      <c r="AG960" s="2">
        <f>VLOOKUP(A960,Campaigns!A:I,6,FALSE)</f>
        <v>0</v>
      </c>
      <c r="AH960" s="2">
        <f>VLOOKUP(A960,Campaigns!A:I,7,FALSE)</f>
        <v>0</v>
      </c>
      <c r="AI960" s="2">
        <f>VLOOKUP(A960,Campaigns!A:I,8,FALSE)</f>
        <v>0</v>
      </c>
      <c r="AJ960" s="19">
        <f>VLOOKUP(A960,Campaigns!A:I,9,FALSE)</f>
        <v>43807</v>
      </c>
    </row>
    <row r="961" spans="1:36">
      <c r="A961" s="2">
        <v>2403</v>
      </c>
      <c r="B961" s="2">
        <f>VLOOKUP(A961, Customer!A:O, 2, FALSE)</f>
        <v>143269</v>
      </c>
      <c r="C961" s="2">
        <f>VLOOKUP(A961, Customer!A:O, 3, FALSE)</f>
        <v>1</v>
      </c>
      <c r="D961" s="2">
        <f>VLOOKUP(A961, Customer!A:O, 4, FALSE)</f>
        <v>0</v>
      </c>
      <c r="E961" s="2">
        <f>VLOOKUP(A961, Customer!A:O, 5, FALSE)</f>
        <v>48</v>
      </c>
      <c r="F961" s="2">
        <f>VLOOKUP(A961, Customer!A:O, 6, FALSE)</f>
        <v>0</v>
      </c>
      <c r="G961" s="2">
        <f>VLOOKUP(A961, Customer!A:O, 7, FALSE)</f>
        <v>1</v>
      </c>
      <c r="H961" s="2">
        <f>VLOOKUP(A961, Customer!A:O, 8, FALSE)</f>
        <v>0</v>
      </c>
      <c r="I961" s="2">
        <f>VLOOKUP(A961, Customer!A:O, 9, FALSE)</f>
        <v>0</v>
      </c>
      <c r="J961" s="2">
        <f>VLOOKUP(A961, Customer!A:O, 10, FALSE)</f>
        <v>0</v>
      </c>
      <c r="K961" s="2">
        <f>VLOOKUP(A961, Customer!A:O, 11, FALSE)</f>
        <v>0</v>
      </c>
      <c r="L961" s="2">
        <f>VLOOKUP(A961, Customer!A:O, 12, FALSE)</f>
        <v>0</v>
      </c>
      <c r="M961" s="2">
        <f>VLOOKUP(A961, Customer!A:O, 13, FALSE)</f>
        <v>0</v>
      </c>
      <c r="N961" s="2">
        <f>VLOOKUP(A961, Customer!A:O, 14, FALSE)</f>
        <v>1</v>
      </c>
      <c r="O961" s="2" t="str">
        <f>VLOOKUP(A961, Customer!A:O, 15, FALSE)</f>
        <v>State-Texas</v>
      </c>
      <c r="P961" s="2">
        <f>VLOOKUP(A961,Sales!A:N,2,FALSE)</f>
        <v>61</v>
      </c>
      <c r="Q961">
        <f>VLOOKUP(A961,Sales!A:N,3,FALSE)</f>
        <v>33</v>
      </c>
      <c r="R961" s="2">
        <f>VLOOKUP(A961,Sales!A:N,4,FALSE)</f>
        <v>3</v>
      </c>
      <c r="S961" s="2">
        <f>VLOOKUP(A961,Sales!A:N,5,FALSE)</f>
        <v>23</v>
      </c>
      <c r="T961" s="2">
        <f>VLOOKUP(A961,Sales!A:N,6,FALSE)</f>
        <v>0</v>
      </c>
      <c r="U961" s="2">
        <f>VLOOKUP(A961,Sales!A:N,7,FALSE)</f>
        <v>0</v>
      </c>
      <c r="V961" s="2">
        <f>VLOOKUP(A961,Sales!A:N,8,FALSE)</f>
        <v>3</v>
      </c>
      <c r="W961" s="2">
        <f>VLOOKUP(A961,Sales!A:N,9,FALSE)</f>
        <v>56</v>
      </c>
      <c r="X961" s="2">
        <f>VLOOKUP(A961,Sales!A:N,10,FALSE)</f>
        <v>1</v>
      </c>
      <c r="Y961" s="2">
        <f>VLOOKUP(A961,Sales!A:N,11,FALSE)</f>
        <v>1</v>
      </c>
      <c r="Z961" s="2">
        <f>VLOOKUP(A961,Sales!A:N,12,FALSE)</f>
        <v>0</v>
      </c>
      <c r="AA961" s="2">
        <f>VLOOKUP(A961,Sales!A:N,13,FALSE)</f>
        <v>2</v>
      </c>
      <c r="AB961" s="2">
        <f>VLOOKUP(A961,Sales!A:N,14,FALSE)</f>
        <v>8</v>
      </c>
      <c r="AC961" s="2">
        <f>VLOOKUP(A961,Campaigns!A:I,2,FALSE)</f>
        <v>0</v>
      </c>
      <c r="AD961" s="2">
        <f>VLOOKUP(A961,Campaigns!A:I,3,FALSE)</f>
        <v>0</v>
      </c>
      <c r="AE961" s="2">
        <f>VLOOKUP(A961,Campaigns!A:I,4,FALSE)</f>
        <v>0</v>
      </c>
      <c r="AF961" s="2">
        <f>VLOOKUP(A961,Campaigns!A:I,5,FALSE)</f>
        <v>0</v>
      </c>
      <c r="AG961" s="2">
        <f>VLOOKUP(A961,Campaigns!A:I,6,FALSE)</f>
        <v>0</v>
      </c>
      <c r="AH961" s="2">
        <f>VLOOKUP(A961,Campaigns!A:I,7,FALSE)</f>
        <v>0</v>
      </c>
      <c r="AI961" s="2">
        <f>VLOOKUP(A961,Campaigns!A:I,8,FALSE)</f>
        <v>0</v>
      </c>
      <c r="AJ961" s="19" t="str">
        <f>VLOOKUP(A961,Campaigns!A:I,9,FALSE)</f>
        <v>2/21/2020</v>
      </c>
    </row>
    <row r="962" spans="1:36">
      <c r="A962" s="2">
        <v>1430</v>
      </c>
      <c r="B962" s="2">
        <f>VLOOKUP(A962, Customer!A:O, 2, FALSE)</f>
        <v>142618</v>
      </c>
      <c r="C962" s="2">
        <f>VLOOKUP(A962, Customer!A:O, 3, FALSE)</f>
        <v>1</v>
      </c>
      <c r="D962" s="2">
        <f>VLOOKUP(A962, Customer!A:O, 4, FALSE)</f>
        <v>0</v>
      </c>
      <c r="E962" s="2">
        <f>VLOOKUP(A962, Customer!A:O, 5, FALSE)</f>
        <v>48</v>
      </c>
      <c r="F962" s="2">
        <f>VLOOKUP(A962, Customer!A:O, 6, FALSE)</f>
        <v>1</v>
      </c>
      <c r="G962" s="2">
        <f>VLOOKUP(A962, Customer!A:O, 7, FALSE)</f>
        <v>0</v>
      </c>
      <c r="H962" s="2">
        <f>VLOOKUP(A962, Customer!A:O, 8, FALSE)</f>
        <v>0</v>
      </c>
      <c r="I962" s="2">
        <f>VLOOKUP(A962, Customer!A:O, 9, FALSE)</f>
        <v>0</v>
      </c>
      <c r="J962" s="2">
        <f>VLOOKUP(A962, Customer!A:O, 10, FALSE)</f>
        <v>0</v>
      </c>
      <c r="K962" s="2">
        <f>VLOOKUP(A962, Customer!A:O, 11, FALSE)</f>
        <v>0</v>
      </c>
      <c r="L962" s="2">
        <f>VLOOKUP(A962, Customer!A:O, 12, FALSE)</f>
        <v>0</v>
      </c>
      <c r="M962" s="2">
        <f>VLOOKUP(A962, Customer!A:O, 13, FALSE)</f>
        <v>1</v>
      </c>
      <c r="N962" s="2">
        <f>VLOOKUP(A962, Customer!A:O, 14, FALSE)</f>
        <v>0</v>
      </c>
      <c r="O962" s="2" t="str">
        <f>VLOOKUP(A962, Customer!A:O, 15, FALSE)</f>
        <v>State-New York</v>
      </c>
      <c r="P962" s="2">
        <f>VLOOKUP(A962,Sales!A:N,2,FALSE)</f>
        <v>92</v>
      </c>
      <c r="Q962">
        <f>VLOOKUP(A962,Sales!A:N,3,FALSE)</f>
        <v>254</v>
      </c>
      <c r="R962" s="2">
        <f>VLOOKUP(A962,Sales!A:N,4,FALSE)</f>
        <v>47</v>
      </c>
      <c r="S962" s="2">
        <f>VLOOKUP(A962,Sales!A:N,5,FALSE)</f>
        <v>248</v>
      </c>
      <c r="T962" s="2">
        <f>VLOOKUP(A962,Sales!A:N,6,FALSE)</f>
        <v>44</v>
      </c>
      <c r="U962" s="2">
        <f>VLOOKUP(A962,Sales!A:N,7,FALSE)</f>
        <v>17</v>
      </c>
      <c r="V962" s="2">
        <f>VLOOKUP(A962,Sales!A:N,8,FALSE)</f>
        <v>33</v>
      </c>
      <c r="W962" s="2">
        <f>VLOOKUP(A962,Sales!A:N,9,FALSE)</f>
        <v>576</v>
      </c>
      <c r="X962" s="2">
        <f>VLOOKUP(A962,Sales!A:N,10,FALSE)</f>
        <v>2</v>
      </c>
      <c r="Y962" s="2">
        <f>VLOOKUP(A962,Sales!A:N,11,FALSE)</f>
        <v>5</v>
      </c>
      <c r="Z962" s="2">
        <f>VLOOKUP(A962,Sales!A:N,12,FALSE)</f>
        <v>0</v>
      </c>
      <c r="AA962" s="2">
        <f>VLOOKUP(A962,Sales!A:N,13,FALSE)</f>
        <v>4</v>
      </c>
      <c r="AB962" s="2">
        <f>VLOOKUP(A962,Sales!A:N,14,FALSE)</f>
        <v>8</v>
      </c>
      <c r="AC962" s="2">
        <f>VLOOKUP(A962,Campaigns!A:I,2,FALSE)</f>
        <v>0</v>
      </c>
      <c r="AD962" s="2">
        <f>VLOOKUP(A962,Campaigns!A:I,3,FALSE)</f>
        <v>0</v>
      </c>
      <c r="AE962" s="2">
        <f>VLOOKUP(A962,Campaigns!A:I,4,FALSE)</f>
        <v>0</v>
      </c>
      <c r="AF962" s="2">
        <f>VLOOKUP(A962,Campaigns!A:I,5,FALSE)</f>
        <v>0</v>
      </c>
      <c r="AG962" s="2">
        <f>VLOOKUP(A962,Campaigns!A:I,6,FALSE)</f>
        <v>0</v>
      </c>
      <c r="AH962" s="2">
        <f>VLOOKUP(A962,Campaigns!A:I,7,FALSE)</f>
        <v>0</v>
      </c>
      <c r="AI962" s="2">
        <f>VLOOKUP(A962,Campaigns!A:I,8,FALSE)</f>
        <v>0</v>
      </c>
      <c r="AJ962" s="19" t="str">
        <f>VLOOKUP(A962,Campaigns!A:I,9,FALSE)</f>
        <v>3/15/2020</v>
      </c>
    </row>
    <row r="963" spans="1:36">
      <c r="A963" s="2">
        <v>1085</v>
      </c>
      <c r="B963" s="2">
        <f>VLOOKUP(A963, Customer!A:O, 2, FALSE)</f>
        <v>142394</v>
      </c>
      <c r="C963" s="2">
        <f>VLOOKUP(A963, Customer!A:O, 3, FALSE)</f>
        <v>1</v>
      </c>
      <c r="D963" s="2">
        <f>VLOOKUP(A963, Customer!A:O, 4, FALSE)</f>
        <v>0</v>
      </c>
      <c r="E963" s="2">
        <f>VLOOKUP(A963, Customer!A:O, 5, FALSE)</f>
        <v>48</v>
      </c>
      <c r="F963" s="2">
        <f>VLOOKUP(A963, Customer!A:O, 6, FALSE)</f>
        <v>0</v>
      </c>
      <c r="G963" s="2">
        <f>VLOOKUP(A963, Customer!A:O, 7, FALSE)</f>
        <v>0</v>
      </c>
      <c r="H963" s="2">
        <f>VLOOKUP(A963, Customer!A:O, 8, FALSE)</f>
        <v>1</v>
      </c>
      <c r="I963" s="2">
        <f>VLOOKUP(A963, Customer!A:O, 9, FALSE)</f>
        <v>0</v>
      </c>
      <c r="J963" s="2">
        <f>VLOOKUP(A963, Customer!A:O, 10, FALSE)</f>
        <v>0</v>
      </c>
      <c r="K963" s="2">
        <f>VLOOKUP(A963, Customer!A:O, 11, FALSE)</f>
        <v>0</v>
      </c>
      <c r="L963" s="2">
        <f>VLOOKUP(A963, Customer!A:O, 12, FALSE)</f>
        <v>0</v>
      </c>
      <c r="M963" s="2">
        <f>VLOOKUP(A963, Customer!A:O, 13, FALSE)</f>
        <v>1</v>
      </c>
      <c r="N963" s="2">
        <f>VLOOKUP(A963, Customer!A:O, 14, FALSE)</f>
        <v>0</v>
      </c>
      <c r="O963" s="2" t="str">
        <f>VLOOKUP(A963, Customer!A:O, 15, FALSE)</f>
        <v>State-California</v>
      </c>
      <c r="P963" s="2">
        <f>VLOOKUP(A963,Sales!A:N,2,FALSE)</f>
        <v>69</v>
      </c>
      <c r="Q963">
        <f>VLOOKUP(A963,Sales!A:N,3,FALSE)</f>
        <v>50</v>
      </c>
      <c r="R963" s="2">
        <f>VLOOKUP(A963,Sales!A:N,4,FALSE)</f>
        <v>7</v>
      </c>
      <c r="S963" s="2">
        <f>VLOOKUP(A963,Sales!A:N,5,FALSE)</f>
        <v>34</v>
      </c>
      <c r="T963" s="2">
        <f>VLOOKUP(A963,Sales!A:N,6,FALSE)</f>
        <v>0</v>
      </c>
      <c r="U963" s="2">
        <f>VLOOKUP(A963,Sales!A:N,7,FALSE)</f>
        <v>3</v>
      </c>
      <c r="V963" s="2">
        <f>VLOOKUP(A963,Sales!A:N,8,FALSE)</f>
        <v>13</v>
      </c>
      <c r="W963" s="2">
        <f>VLOOKUP(A963,Sales!A:N,9,FALSE)</f>
        <v>81</v>
      </c>
      <c r="X963" s="2">
        <f>VLOOKUP(A963,Sales!A:N,10,FALSE)</f>
        <v>1</v>
      </c>
      <c r="Y963" s="2">
        <f>VLOOKUP(A963,Sales!A:N,11,FALSE)</f>
        <v>1</v>
      </c>
      <c r="Z963" s="2">
        <f>VLOOKUP(A963,Sales!A:N,12,FALSE)</f>
        <v>0</v>
      </c>
      <c r="AA963" s="2">
        <f>VLOOKUP(A963,Sales!A:N,13,FALSE)</f>
        <v>3</v>
      </c>
      <c r="AB963" s="2">
        <f>VLOOKUP(A963,Sales!A:N,14,FALSE)</f>
        <v>7</v>
      </c>
      <c r="AC963" s="2">
        <f>VLOOKUP(A963,Campaigns!A:I,2,FALSE)</f>
        <v>0</v>
      </c>
      <c r="AD963" s="2">
        <f>VLOOKUP(A963,Campaigns!A:I,3,FALSE)</f>
        <v>0</v>
      </c>
      <c r="AE963" s="2">
        <f>VLOOKUP(A963,Campaigns!A:I,4,FALSE)</f>
        <v>0</v>
      </c>
      <c r="AF963" s="2">
        <f>VLOOKUP(A963,Campaigns!A:I,5,FALSE)</f>
        <v>0</v>
      </c>
      <c r="AG963" s="2">
        <f>VLOOKUP(A963,Campaigns!A:I,6,FALSE)</f>
        <v>0</v>
      </c>
      <c r="AH963" s="2">
        <f>VLOOKUP(A963,Campaigns!A:I,7,FALSE)</f>
        <v>0</v>
      </c>
      <c r="AI963" s="2">
        <f>VLOOKUP(A963,Campaigns!A:I,8,FALSE)</f>
        <v>0</v>
      </c>
      <c r="AJ963" s="19" t="str">
        <f>VLOOKUP(A963,Campaigns!A:I,9,FALSE)</f>
        <v>8/27/2020</v>
      </c>
    </row>
    <row r="964" spans="1:36">
      <c r="A964" s="2">
        <v>1460</v>
      </c>
      <c r="B964" s="2">
        <f>VLOOKUP(A964, Customer!A:O, 2, FALSE)</f>
        <v>141644</v>
      </c>
      <c r="C964" s="2">
        <f>VLOOKUP(A964, Customer!A:O, 3, FALSE)</f>
        <v>1</v>
      </c>
      <c r="D964" s="2">
        <f>VLOOKUP(A964, Customer!A:O, 4, FALSE)</f>
        <v>1</v>
      </c>
      <c r="E964" s="2">
        <f>VLOOKUP(A964, Customer!A:O, 5, FALSE)</f>
        <v>48</v>
      </c>
      <c r="F964" s="2">
        <f>VLOOKUP(A964, Customer!A:O, 6, FALSE)</f>
        <v>0</v>
      </c>
      <c r="G964" s="2">
        <f>VLOOKUP(A964, Customer!A:O, 7, FALSE)</f>
        <v>0</v>
      </c>
      <c r="H964" s="2">
        <f>VLOOKUP(A964, Customer!A:O, 8, FALSE)</f>
        <v>1</v>
      </c>
      <c r="I964" s="2">
        <f>VLOOKUP(A964, Customer!A:O, 9, FALSE)</f>
        <v>0</v>
      </c>
      <c r="J964" s="2">
        <f>VLOOKUP(A964, Customer!A:O, 10, FALSE)</f>
        <v>0</v>
      </c>
      <c r="K964" s="2">
        <f>VLOOKUP(A964, Customer!A:O, 11, FALSE)</f>
        <v>0</v>
      </c>
      <c r="L964" s="2">
        <f>VLOOKUP(A964, Customer!A:O, 12, FALSE)</f>
        <v>0</v>
      </c>
      <c r="M964" s="2">
        <f>VLOOKUP(A964, Customer!A:O, 13, FALSE)</f>
        <v>0</v>
      </c>
      <c r="N964" s="2">
        <f>VLOOKUP(A964, Customer!A:O, 14, FALSE)</f>
        <v>1</v>
      </c>
      <c r="O964" s="2" t="str">
        <f>VLOOKUP(A964, Customer!A:O, 15, FALSE)</f>
        <v>State-New York</v>
      </c>
      <c r="P964" s="2">
        <f>VLOOKUP(A964,Sales!A:N,2,FALSE)</f>
        <v>67</v>
      </c>
      <c r="Q964">
        <f>VLOOKUP(A964,Sales!A:N,3,FALSE)</f>
        <v>68</v>
      </c>
      <c r="R964" s="2">
        <f>VLOOKUP(A964,Sales!A:N,4,FALSE)</f>
        <v>10</v>
      </c>
      <c r="S964" s="2">
        <f>VLOOKUP(A964,Sales!A:N,5,FALSE)</f>
        <v>14</v>
      </c>
      <c r="T964" s="2">
        <f>VLOOKUP(A964,Sales!A:N,6,FALSE)</f>
        <v>7</v>
      </c>
      <c r="U964" s="2">
        <f>VLOOKUP(A964,Sales!A:N,7,FALSE)</f>
        <v>0</v>
      </c>
      <c r="V964" s="2">
        <f>VLOOKUP(A964,Sales!A:N,8,FALSE)</f>
        <v>7</v>
      </c>
      <c r="W964" s="2">
        <f>VLOOKUP(A964,Sales!A:N,9,FALSE)</f>
        <v>92</v>
      </c>
      <c r="X964" s="2">
        <f>VLOOKUP(A964,Sales!A:N,10,FALSE)</f>
        <v>2</v>
      </c>
      <c r="Y964" s="2">
        <f>VLOOKUP(A964,Sales!A:N,11,FALSE)</f>
        <v>1</v>
      </c>
      <c r="Z964" s="2">
        <f>VLOOKUP(A964,Sales!A:N,12,FALSE)</f>
        <v>0</v>
      </c>
      <c r="AA964" s="2">
        <f>VLOOKUP(A964,Sales!A:N,13,FALSE)</f>
        <v>3</v>
      </c>
      <c r="AB964" s="2">
        <f>VLOOKUP(A964,Sales!A:N,14,FALSE)</f>
        <v>3</v>
      </c>
      <c r="AC964" s="2">
        <f>VLOOKUP(A964,Campaigns!A:I,2,FALSE)</f>
        <v>0</v>
      </c>
      <c r="AD964" s="2">
        <f>VLOOKUP(A964,Campaigns!A:I,3,FALSE)</f>
        <v>0</v>
      </c>
      <c r="AE964" s="2">
        <f>VLOOKUP(A964,Campaigns!A:I,4,FALSE)</f>
        <v>0</v>
      </c>
      <c r="AF964" s="2">
        <f>VLOOKUP(A964,Campaigns!A:I,5,FALSE)</f>
        <v>0</v>
      </c>
      <c r="AG964" s="2">
        <f>VLOOKUP(A964,Campaigns!A:I,6,FALSE)</f>
        <v>0</v>
      </c>
      <c r="AH964" s="2">
        <f>VLOOKUP(A964,Campaigns!A:I,7,FALSE)</f>
        <v>0</v>
      </c>
      <c r="AI964" s="2">
        <f>VLOOKUP(A964,Campaigns!A:I,8,FALSE)</f>
        <v>0</v>
      </c>
      <c r="AJ964" s="19" t="str">
        <f>VLOOKUP(A964,Campaigns!A:I,9,FALSE)</f>
        <v>10/13/2020</v>
      </c>
    </row>
    <row r="965" spans="1:36">
      <c r="A965" s="2">
        <v>1302</v>
      </c>
      <c r="B965" s="2">
        <f>VLOOKUP(A965, Customer!A:O, 2, FALSE)</f>
        <v>140321</v>
      </c>
      <c r="C965" s="2">
        <f>VLOOKUP(A965, Customer!A:O, 3, FALSE)</f>
        <v>1</v>
      </c>
      <c r="D965" s="2">
        <f>VLOOKUP(A965, Customer!A:O, 4, FALSE)</f>
        <v>1</v>
      </c>
      <c r="E965" s="2">
        <f>VLOOKUP(A965, Customer!A:O, 5, FALSE)</f>
        <v>48</v>
      </c>
      <c r="F965" s="2">
        <f>VLOOKUP(A965, Customer!A:O, 6, FALSE)</f>
        <v>0</v>
      </c>
      <c r="G965" s="2">
        <f>VLOOKUP(A965, Customer!A:O, 7, FALSE)</f>
        <v>1</v>
      </c>
      <c r="H965" s="2">
        <f>VLOOKUP(A965, Customer!A:O, 8, FALSE)</f>
        <v>0</v>
      </c>
      <c r="I965" s="2">
        <f>VLOOKUP(A965, Customer!A:O, 9, FALSE)</f>
        <v>0</v>
      </c>
      <c r="J965" s="2">
        <f>VLOOKUP(A965, Customer!A:O, 10, FALSE)</f>
        <v>0</v>
      </c>
      <c r="K965" s="2">
        <f>VLOOKUP(A965, Customer!A:O, 11, FALSE)</f>
        <v>0</v>
      </c>
      <c r="L965" s="2">
        <f>VLOOKUP(A965, Customer!A:O, 12, FALSE)</f>
        <v>1</v>
      </c>
      <c r="M965" s="2">
        <f>VLOOKUP(A965, Customer!A:O, 13, FALSE)</f>
        <v>0</v>
      </c>
      <c r="N965" s="2">
        <f>VLOOKUP(A965, Customer!A:O, 14, FALSE)</f>
        <v>0</v>
      </c>
      <c r="O965" s="2" t="str">
        <f>VLOOKUP(A965, Customer!A:O, 15, FALSE)</f>
        <v>State-Florida</v>
      </c>
      <c r="P965" s="2">
        <f>VLOOKUP(A965,Sales!A:N,2,FALSE)</f>
        <v>59</v>
      </c>
      <c r="Q965">
        <f>VLOOKUP(A965,Sales!A:N,3,FALSE)</f>
        <v>153</v>
      </c>
      <c r="R965" s="2">
        <f>VLOOKUP(A965,Sales!A:N,4,FALSE)</f>
        <v>14</v>
      </c>
      <c r="S965" s="2">
        <f>VLOOKUP(A965,Sales!A:N,5,FALSE)</f>
        <v>73</v>
      </c>
      <c r="T965" s="2">
        <f>VLOOKUP(A965,Sales!A:N,6,FALSE)</f>
        <v>21</v>
      </c>
      <c r="U965" s="2">
        <f>VLOOKUP(A965,Sales!A:N,7,FALSE)</f>
        <v>0</v>
      </c>
      <c r="V965" s="2">
        <f>VLOOKUP(A965,Sales!A:N,8,FALSE)</f>
        <v>94</v>
      </c>
      <c r="W965" s="2">
        <f>VLOOKUP(A965,Sales!A:N,9,FALSE)</f>
        <v>167</v>
      </c>
      <c r="X965" s="2">
        <f>VLOOKUP(A965,Sales!A:N,10,FALSE)</f>
        <v>2</v>
      </c>
      <c r="Y965" s="2">
        <f>VLOOKUP(A965,Sales!A:N,11,FALSE)</f>
        <v>3</v>
      </c>
      <c r="Z965" s="2">
        <f>VLOOKUP(A965,Sales!A:N,12,FALSE)</f>
        <v>0</v>
      </c>
      <c r="AA965" s="2">
        <f>VLOOKUP(A965,Sales!A:N,13,FALSE)</f>
        <v>3</v>
      </c>
      <c r="AB965" s="2">
        <f>VLOOKUP(A965,Sales!A:N,14,FALSE)</f>
        <v>7</v>
      </c>
      <c r="AC965" s="2">
        <f>VLOOKUP(A965,Campaigns!A:I,2,FALSE)</f>
        <v>0</v>
      </c>
      <c r="AD965" s="2">
        <f>VLOOKUP(A965,Campaigns!A:I,3,FALSE)</f>
        <v>0</v>
      </c>
      <c r="AE965" s="2">
        <f>VLOOKUP(A965,Campaigns!A:I,4,FALSE)</f>
        <v>0</v>
      </c>
      <c r="AF965" s="2">
        <f>VLOOKUP(A965,Campaigns!A:I,5,FALSE)</f>
        <v>0</v>
      </c>
      <c r="AG965" s="2">
        <f>VLOOKUP(A965,Campaigns!A:I,6,FALSE)</f>
        <v>0</v>
      </c>
      <c r="AH965" s="2">
        <f>VLOOKUP(A965,Campaigns!A:I,7,FALSE)</f>
        <v>0</v>
      </c>
      <c r="AI965" s="2">
        <f>VLOOKUP(A965,Campaigns!A:I,8,FALSE)</f>
        <v>0</v>
      </c>
      <c r="AJ965" s="19">
        <f>VLOOKUP(A965,Campaigns!A:I,9,FALSE)</f>
        <v>43891</v>
      </c>
    </row>
    <row r="966" spans="1:36">
      <c r="A966" s="2">
        <v>2298</v>
      </c>
      <c r="B966" s="2">
        <f>VLOOKUP(A966, Customer!A:O, 2, FALSE)</f>
        <v>140321</v>
      </c>
      <c r="C966" s="2">
        <f>VLOOKUP(A966, Customer!A:O, 3, FALSE)</f>
        <v>1</v>
      </c>
      <c r="D966" s="2">
        <f>VLOOKUP(A966, Customer!A:O, 4, FALSE)</f>
        <v>1</v>
      </c>
      <c r="E966" s="2">
        <f>VLOOKUP(A966, Customer!A:O, 5, FALSE)</f>
        <v>48</v>
      </c>
      <c r="F966" s="2">
        <f>VLOOKUP(A966, Customer!A:O, 6, FALSE)</f>
        <v>0</v>
      </c>
      <c r="G966" s="2">
        <f>VLOOKUP(A966, Customer!A:O, 7, FALSE)</f>
        <v>1</v>
      </c>
      <c r="H966" s="2">
        <f>VLOOKUP(A966, Customer!A:O, 8, FALSE)</f>
        <v>0</v>
      </c>
      <c r="I966" s="2">
        <f>VLOOKUP(A966, Customer!A:O, 9, FALSE)</f>
        <v>0</v>
      </c>
      <c r="J966" s="2">
        <f>VLOOKUP(A966, Customer!A:O, 10, FALSE)</f>
        <v>0</v>
      </c>
      <c r="K966" s="2">
        <f>VLOOKUP(A966, Customer!A:O, 11, FALSE)</f>
        <v>0</v>
      </c>
      <c r="L966" s="2">
        <f>VLOOKUP(A966, Customer!A:O, 12, FALSE)</f>
        <v>1</v>
      </c>
      <c r="M966" s="2">
        <f>VLOOKUP(A966, Customer!A:O, 13, FALSE)</f>
        <v>0</v>
      </c>
      <c r="N966" s="2">
        <f>VLOOKUP(A966, Customer!A:O, 14, FALSE)</f>
        <v>0</v>
      </c>
      <c r="O966" s="2" t="str">
        <f>VLOOKUP(A966, Customer!A:O, 15, FALSE)</f>
        <v>State-Florida</v>
      </c>
      <c r="P966" s="2">
        <f>VLOOKUP(A966,Sales!A:N,2,FALSE)</f>
        <v>59</v>
      </c>
      <c r="Q966">
        <f>VLOOKUP(A966,Sales!A:N,3,FALSE)</f>
        <v>153</v>
      </c>
      <c r="R966" s="2">
        <f>VLOOKUP(A966,Sales!A:N,4,FALSE)</f>
        <v>14</v>
      </c>
      <c r="S966" s="2">
        <f>VLOOKUP(A966,Sales!A:N,5,FALSE)</f>
        <v>73</v>
      </c>
      <c r="T966" s="2">
        <f>VLOOKUP(A966,Sales!A:N,6,FALSE)</f>
        <v>21</v>
      </c>
      <c r="U966" s="2">
        <f>VLOOKUP(A966,Sales!A:N,7,FALSE)</f>
        <v>0</v>
      </c>
      <c r="V966" s="2">
        <f>VLOOKUP(A966,Sales!A:N,8,FALSE)</f>
        <v>94</v>
      </c>
      <c r="W966" s="2">
        <f>VLOOKUP(A966,Sales!A:N,9,FALSE)</f>
        <v>167</v>
      </c>
      <c r="X966" s="2">
        <f>VLOOKUP(A966,Sales!A:N,10,FALSE)</f>
        <v>2</v>
      </c>
      <c r="Y966" s="2">
        <f>VLOOKUP(A966,Sales!A:N,11,FALSE)</f>
        <v>3</v>
      </c>
      <c r="Z966" s="2">
        <f>VLOOKUP(A966,Sales!A:N,12,FALSE)</f>
        <v>0</v>
      </c>
      <c r="AA966" s="2">
        <f>VLOOKUP(A966,Sales!A:N,13,FALSE)</f>
        <v>3</v>
      </c>
      <c r="AB966" s="2">
        <f>VLOOKUP(A966,Sales!A:N,14,FALSE)</f>
        <v>7</v>
      </c>
      <c r="AC966" s="2">
        <f>VLOOKUP(A966,Campaigns!A:I,2,FALSE)</f>
        <v>0</v>
      </c>
      <c r="AD966" s="2">
        <f>VLOOKUP(A966,Campaigns!A:I,3,FALSE)</f>
        <v>0</v>
      </c>
      <c r="AE966" s="2">
        <f>VLOOKUP(A966,Campaigns!A:I,4,FALSE)</f>
        <v>0</v>
      </c>
      <c r="AF966" s="2">
        <f>VLOOKUP(A966,Campaigns!A:I,5,FALSE)</f>
        <v>0</v>
      </c>
      <c r="AG966" s="2">
        <f>VLOOKUP(A966,Campaigns!A:I,6,FALSE)</f>
        <v>0</v>
      </c>
      <c r="AH966" s="2">
        <f>VLOOKUP(A966,Campaigns!A:I,7,FALSE)</f>
        <v>0</v>
      </c>
      <c r="AI966" s="2">
        <f>VLOOKUP(A966,Campaigns!A:I,8,FALSE)</f>
        <v>0</v>
      </c>
      <c r="AJ966" s="19">
        <f>VLOOKUP(A966,Campaigns!A:I,9,FALSE)</f>
        <v>43891</v>
      </c>
    </row>
    <row r="967" spans="1:36">
      <c r="A967" s="2">
        <v>1439</v>
      </c>
      <c r="B967" s="2">
        <f>VLOOKUP(A967, Customer!A:O, 2, FALSE)</f>
        <v>138988</v>
      </c>
      <c r="C967" s="2">
        <f>VLOOKUP(A967, Customer!A:O, 3, FALSE)</f>
        <v>1</v>
      </c>
      <c r="D967" s="2">
        <f>VLOOKUP(A967, Customer!A:O, 4, FALSE)</f>
        <v>2</v>
      </c>
      <c r="E967" s="2">
        <f>VLOOKUP(A967, Customer!A:O, 5, FALSE)</f>
        <v>48</v>
      </c>
      <c r="F967" s="2">
        <f>VLOOKUP(A967, Customer!A:O, 6, FALSE)</f>
        <v>0</v>
      </c>
      <c r="G967" s="2">
        <f>VLOOKUP(A967, Customer!A:O, 7, FALSE)</f>
        <v>1</v>
      </c>
      <c r="H967" s="2">
        <f>VLOOKUP(A967, Customer!A:O, 8, FALSE)</f>
        <v>0</v>
      </c>
      <c r="I967" s="2">
        <f>VLOOKUP(A967, Customer!A:O, 9, FALSE)</f>
        <v>0</v>
      </c>
      <c r="J967" s="2">
        <f>VLOOKUP(A967, Customer!A:O, 10, FALSE)</f>
        <v>0</v>
      </c>
      <c r="K967" s="2">
        <f>VLOOKUP(A967, Customer!A:O, 11, FALSE)</f>
        <v>0</v>
      </c>
      <c r="L967" s="2">
        <f>VLOOKUP(A967, Customer!A:O, 12, FALSE)</f>
        <v>1</v>
      </c>
      <c r="M967" s="2">
        <f>VLOOKUP(A967, Customer!A:O, 13, FALSE)</f>
        <v>0</v>
      </c>
      <c r="N967" s="2">
        <f>VLOOKUP(A967, Customer!A:O, 14, FALSE)</f>
        <v>0</v>
      </c>
      <c r="O967" s="2" t="str">
        <f>VLOOKUP(A967, Customer!A:O, 15, FALSE)</f>
        <v>State-California</v>
      </c>
      <c r="P967" s="2">
        <f>VLOOKUP(A967,Sales!A:N,2,FALSE)</f>
        <v>90</v>
      </c>
      <c r="Q967">
        <f>VLOOKUP(A967,Sales!A:N,3,FALSE)</f>
        <v>585</v>
      </c>
      <c r="R967" s="2">
        <f>VLOOKUP(A967,Sales!A:N,4,FALSE)</f>
        <v>86</v>
      </c>
      <c r="S967" s="2">
        <f>VLOOKUP(A967,Sales!A:N,5,FALSE)</f>
        <v>367</v>
      </c>
      <c r="T967" s="2">
        <f>VLOOKUP(A967,Sales!A:N,6,FALSE)</f>
        <v>43</v>
      </c>
      <c r="U967" s="2">
        <f>VLOOKUP(A967,Sales!A:N,7,FALSE)</f>
        <v>11</v>
      </c>
      <c r="V967" s="2">
        <f>VLOOKUP(A967,Sales!A:N,8,FALSE)</f>
        <v>150</v>
      </c>
      <c r="W967" s="2">
        <f>VLOOKUP(A967,Sales!A:N,9,FALSE)</f>
        <v>941</v>
      </c>
      <c r="X967" s="2">
        <f>VLOOKUP(A967,Sales!A:N,10,FALSE)</f>
        <v>7</v>
      </c>
      <c r="Y967" s="2">
        <f>VLOOKUP(A967,Sales!A:N,11,FALSE)</f>
        <v>5</v>
      </c>
      <c r="Z967" s="2">
        <f>VLOOKUP(A967,Sales!A:N,12,FALSE)</f>
        <v>1</v>
      </c>
      <c r="AA967" s="2">
        <f>VLOOKUP(A967,Sales!A:N,13,FALSE)</f>
        <v>6</v>
      </c>
      <c r="AB967" s="2">
        <f>VLOOKUP(A967,Sales!A:N,14,FALSE)</f>
        <v>8</v>
      </c>
      <c r="AC967" s="2">
        <f>VLOOKUP(A967,Campaigns!A:I,2,FALSE)</f>
        <v>0</v>
      </c>
      <c r="AD967" s="2">
        <f>VLOOKUP(A967,Campaigns!A:I,3,FALSE)</f>
        <v>0</v>
      </c>
      <c r="AE967" s="2">
        <f>VLOOKUP(A967,Campaigns!A:I,4,FALSE)</f>
        <v>0</v>
      </c>
      <c r="AF967" s="2">
        <f>VLOOKUP(A967,Campaigns!A:I,5,FALSE)</f>
        <v>0</v>
      </c>
      <c r="AG967" s="2">
        <f>VLOOKUP(A967,Campaigns!A:I,6,FALSE)</f>
        <v>0</v>
      </c>
      <c r="AH967" s="2">
        <f>VLOOKUP(A967,Campaigns!A:I,7,FALSE)</f>
        <v>0</v>
      </c>
      <c r="AI967" s="2">
        <f>VLOOKUP(A967,Campaigns!A:I,8,FALSE)</f>
        <v>0</v>
      </c>
      <c r="AJ967" s="19" t="str">
        <f>VLOOKUP(A967,Campaigns!A:I,9,FALSE)</f>
        <v>1/25/2019</v>
      </c>
    </row>
    <row r="968" spans="1:36">
      <c r="A968" s="2">
        <v>2368</v>
      </c>
      <c r="B968" s="2">
        <f>VLOOKUP(A968, Customer!A:O, 2, FALSE)</f>
        <v>138887</v>
      </c>
      <c r="C968" s="2">
        <f>VLOOKUP(A968, Customer!A:O, 3, FALSE)</f>
        <v>1</v>
      </c>
      <c r="D968" s="2">
        <f>VLOOKUP(A968, Customer!A:O, 4, FALSE)</f>
        <v>0</v>
      </c>
      <c r="E968" s="2">
        <f>VLOOKUP(A968, Customer!A:O, 5, FALSE)</f>
        <v>48</v>
      </c>
      <c r="F968" s="2">
        <f>VLOOKUP(A968, Customer!A:O, 6, FALSE)</f>
        <v>0</v>
      </c>
      <c r="G968" s="2">
        <f>VLOOKUP(A968, Customer!A:O, 7, FALSE)</f>
        <v>0</v>
      </c>
      <c r="H968" s="2">
        <f>VLOOKUP(A968, Customer!A:O, 8, FALSE)</f>
        <v>0</v>
      </c>
      <c r="I968" s="2">
        <f>VLOOKUP(A968, Customer!A:O, 9, FALSE)</f>
        <v>1</v>
      </c>
      <c r="J968" s="2">
        <f>VLOOKUP(A968, Customer!A:O, 10, FALSE)</f>
        <v>0</v>
      </c>
      <c r="K968" s="2">
        <f>VLOOKUP(A968, Customer!A:O, 11, FALSE)</f>
        <v>0</v>
      </c>
      <c r="L968" s="2">
        <f>VLOOKUP(A968, Customer!A:O, 12, FALSE)</f>
        <v>0</v>
      </c>
      <c r="M968" s="2">
        <f>VLOOKUP(A968, Customer!A:O, 13, FALSE)</f>
        <v>0</v>
      </c>
      <c r="N968" s="2">
        <f>VLOOKUP(A968, Customer!A:O, 14, FALSE)</f>
        <v>1</v>
      </c>
      <c r="O968" s="2" t="str">
        <f>VLOOKUP(A968, Customer!A:O, 15, FALSE)</f>
        <v>State-Other</v>
      </c>
      <c r="P968" s="2">
        <f>VLOOKUP(A968,Sales!A:N,2,FALSE)</f>
        <v>17</v>
      </c>
      <c r="Q968">
        <f>VLOOKUP(A968,Sales!A:N,3,FALSE)</f>
        <v>89</v>
      </c>
      <c r="R968" s="2">
        <f>VLOOKUP(A968,Sales!A:N,4,FALSE)</f>
        <v>4</v>
      </c>
      <c r="S968" s="2">
        <f>VLOOKUP(A968,Sales!A:N,5,FALSE)</f>
        <v>46</v>
      </c>
      <c r="T968" s="2">
        <f>VLOOKUP(A968,Sales!A:N,6,FALSE)</f>
        <v>0</v>
      </c>
      <c r="U968" s="2">
        <f>VLOOKUP(A968,Sales!A:N,7,FALSE)</f>
        <v>0</v>
      </c>
      <c r="V968" s="2">
        <f>VLOOKUP(A968,Sales!A:N,8,FALSE)</f>
        <v>11</v>
      </c>
      <c r="W968" s="2">
        <f>VLOOKUP(A968,Sales!A:N,9,FALSE)</f>
        <v>129</v>
      </c>
      <c r="X968" s="2">
        <f>VLOOKUP(A968,Sales!A:N,10,FALSE)</f>
        <v>1</v>
      </c>
      <c r="Y968" s="2">
        <f>VLOOKUP(A968,Sales!A:N,11,FALSE)</f>
        <v>1</v>
      </c>
      <c r="Z968" s="2">
        <f>VLOOKUP(A968,Sales!A:N,12,FALSE)</f>
        <v>0</v>
      </c>
      <c r="AA968" s="2">
        <f>VLOOKUP(A968,Sales!A:N,13,FALSE)</f>
        <v>3</v>
      </c>
      <c r="AB968" s="2">
        <f>VLOOKUP(A968,Sales!A:N,14,FALSE)</f>
        <v>7</v>
      </c>
      <c r="AC968" s="2">
        <f>VLOOKUP(A968,Campaigns!A:I,2,FALSE)</f>
        <v>0</v>
      </c>
      <c r="AD968" s="2">
        <f>VLOOKUP(A968,Campaigns!A:I,3,FALSE)</f>
        <v>0</v>
      </c>
      <c r="AE968" s="2">
        <f>VLOOKUP(A968,Campaigns!A:I,4,FALSE)</f>
        <v>0</v>
      </c>
      <c r="AF968" s="2">
        <f>VLOOKUP(A968,Campaigns!A:I,5,FALSE)</f>
        <v>0</v>
      </c>
      <c r="AG968" s="2">
        <f>VLOOKUP(A968,Campaigns!A:I,6,FALSE)</f>
        <v>0</v>
      </c>
      <c r="AH968" s="2">
        <f>VLOOKUP(A968,Campaigns!A:I,7,FALSE)</f>
        <v>0</v>
      </c>
      <c r="AI968" s="2">
        <f>VLOOKUP(A968,Campaigns!A:I,8,FALSE)</f>
        <v>0</v>
      </c>
      <c r="AJ968" s="19">
        <f>VLOOKUP(A968,Campaigns!A:I,9,FALSE)</f>
        <v>43990</v>
      </c>
    </row>
    <row r="969" spans="1:36">
      <c r="A969" s="2">
        <v>2253</v>
      </c>
      <c r="B969" s="2">
        <f>VLOOKUP(A969, Customer!A:O, 2, FALSE)</f>
        <v>138808</v>
      </c>
      <c r="C969" s="2">
        <f>VLOOKUP(A969, Customer!A:O, 3, FALSE)</f>
        <v>1</v>
      </c>
      <c r="D969" s="2">
        <f>VLOOKUP(A969, Customer!A:O, 4, FALSE)</f>
        <v>0</v>
      </c>
      <c r="E969" s="2">
        <f>VLOOKUP(A969, Customer!A:O, 5, FALSE)</f>
        <v>48</v>
      </c>
      <c r="F969" s="2">
        <f>VLOOKUP(A969, Customer!A:O, 6, FALSE)</f>
        <v>0</v>
      </c>
      <c r="G969" s="2">
        <f>VLOOKUP(A969, Customer!A:O, 7, FALSE)</f>
        <v>0</v>
      </c>
      <c r="H969" s="2">
        <f>VLOOKUP(A969, Customer!A:O, 8, FALSE)</f>
        <v>1</v>
      </c>
      <c r="I969" s="2">
        <f>VLOOKUP(A969, Customer!A:O, 9, FALSE)</f>
        <v>0</v>
      </c>
      <c r="J969" s="2">
        <f>VLOOKUP(A969, Customer!A:O, 10, FALSE)</f>
        <v>0</v>
      </c>
      <c r="K969" s="2">
        <f>VLOOKUP(A969, Customer!A:O, 11, FALSE)</f>
        <v>0</v>
      </c>
      <c r="L969" s="2">
        <f>VLOOKUP(A969, Customer!A:O, 12, FALSE)</f>
        <v>1</v>
      </c>
      <c r="M969" s="2">
        <f>VLOOKUP(A969, Customer!A:O, 13, FALSE)</f>
        <v>0</v>
      </c>
      <c r="N969" s="2">
        <f>VLOOKUP(A969, Customer!A:O, 14, FALSE)</f>
        <v>0</v>
      </c>
      <c r="O969" s="2" t="str">
        <f>VLOOKUP(A969, Customer!A:O, 15, FALSE)</f>
        <v>State-Texas</v>
      </c>
      <c r="P969" s="2">
        <f>VLOOKUP(A969,Sales!A:N,2,FALSE)</f>
        <v>21</v>
      </c>
      <c r="Q969">
        <f>VLOOKUP(A969,Sales!A:N,3,FALSE)</f>
        <v>447</v>
      </c>
      <c r="R969" s="2">
        <f>VLOOKUP(A969,Sales!A:N,4,FALSE)</f>
        <v>61</v>
      </c>
      <c r="S969" s="2">
        <f>VLOOKUP(A969,Sales!A:N,5,FALSE)</f>
        <v>186</v>
      </c>
      <c r="T969" s="2">
        <f>VLOOKUP(A969,Sales!A:N,6,FALSE)</f>
        <v>11</v>
      </c>
      <c r="U969" s="2">
        <f>VLOOKUP(A969,Sales!A:N,7,FALSE)</f>
        <v>68</v>
      </c>
      <c r="V969" s="2">
        <f>VLOOKUP(A969,Sales!A:N,8,FALSE)</f>
        <v>107</v>
      </c>
      <c r="W969" s="2">
        <f>VLOOKUP(A969,Sales!A:N,9,FALSE)</f>
        <v>665</v>
      </c>
      <c r="X969" s="2">
        <f>VLOOKUP(A969,Sales!A:N,10,FALSE)</f>
        <v>4</v>
      </c>
      <c r="Y969" s="2">
        <f>VLOOKUP(A969,Sales!A:N,11,FALSE)</f>
        <v>5</v>
      </c>
      <c r="Z969" s="2">
        <f>VLOOKUP(A969,Sales!A:N,12,FALSE)</f>
        <v>1</v>
      </c>
      <c r="AA969" s="2">
        <f>VLOOKUP(A969,Sales!A:N,13,FALSE)</f>
        <v>4</v>
      </c>
      <c r="AB969" s="2">
        <f>VLOOKUP(A969,Sales!A:N,14,FALSE)</f>
        <v>8</v>
      </c>
      <c r="AC969" s="2">
        <f>VLOOKUP(A969,Campaigns!A:I,2,FALSE)</f>
        <v>1</v>
      </c>
      <c r="AD969" s="2">
        <f>VLOOKUP(A969,Campaigns!A:I,3,FALSE)</f>
        <v>0</v>
      </c>
      <c r="AE969" s="2">
        <f>VLOOKUP(A969,Campaigns!A:I,4,FALSE)</f>
        <v>0</v>
      </c>
      <c r="AF969" s="2">
        <f>VLOOKUP(A969,Campaigns!A:I,5,FALSE)</f>
        <v>0</v>
      </c>
      <c r="AG969" s="2">
        <f>VLOOKUP(A969,Campaigns!A:I,6,FALSE)</f>
        <v>0</v>
      </c>
      <c r="AH969" s="2">
        <f>VLOOKUP(A969,Campaigns!A:I,7,FALSE)</f>
        <v>0</v>
      </c>
      <c r="AI969" s="2">
        <f>VLOOKUP(A969,Campaigns!A:I,8,FALSE)</f>
        <v>1</v>
      </c>
      <c r="AJ969" s="19" t="str">
        <f>VLOOKUP(A969,Campaigns!A:I,9,FALSE)</f>
        <v>1/31/2019</v>
      </c>
    </row>
    <row r="970" spans="1:36">
      <c r="A970" s="2">
        <v>1358</v>
      </c>
      <c r="B970" s="2">
        <f>VLOOKUP(A970, Customer!A:O, 2, FALSE)</f>
        <v>138578</v>
      </c>
      <c r="C970" s="2">
        <f>VLOOKUP(A970, Customer!A:O, 3, FALSE)</f>
        <v>1</v>
      </c>
      <c r="D970" s="2">
        <f>VLOOKUP(A970, Customer!A:O, 4, FALSE)</f>
        <v>1</v>
      </c>
      <c r="E970" s="2">
        <f>VLOOKUP(A970, Customer!A:O, 5, FALSE)</f>
        <v>48</v>
      </c>
      <c r="F970" s="2">
        <f>VLOOKUP(A970, Customer!A:O, 6, FALSE)</f>
        <v>0</v>
      </c>
      <c r="G970" s="2">
        <f>VLOOKUP(A970, Customer!A:O, 7, FALSE)</f>
        <v>0</v>
      </c>
      <c r="H970" s="2">
        <f>VLOOKUP(A970, Customer!A:O, 8, FALSE)</f>
        <v>1</v>
      </c>
      <c r="I970" s="2">
        <f>VLOOKUP(A970, Customer!A:O, 9, FALSE)</f>
        <v>0</v>
      </c>
      <c r="J970" s="2">
        <f>VLOOKUP(A970, Customer!A:O, 10, FALSE)</f>
        <v>0</v>
      </c>
      <c r="K970" s="2">
        <f>VLOOKUP(A970, Customer!A:O, 11, FALSE)</f>
        <v>0</v>
      </c>
      <c r="L970" s="2">
        <f>VLOOKUP(A970, Customer!A:O, 12, FALSE)</f>
        <v>0</v>
      </c>
      <c r="M970" s="2">
        <f>VLOOKUP(A970, Customer!A:O, 13, FALSE)</f>
        <v>0</v>
      </c>
      <c r="N970" s="2">
        <f>VLOOKUP(A970, Customer!A:O, 14, FALSE)</f>
        <v>1</v>
      </c>
      <c r="O970" s="2" t="str">
        <f>VLOOKUP(A970, Customer!A:O, 15, FALSE)</f>
        <v>State-New York</v>
      </c>
      <c r="P970" s="2">
        <f>VLOOKUP(A970,Sales!A:N,2,FALSE)</f>
        <v>2</v>
      </c>
      <c r="Q970">
        <f>VLOOKUP(A970,Sales!A:N,3,FALSE)</f>
        <v>137</v>
      </c>
      <c r="R970" s="2">
        <f>VLOOKUP(A970,Sales!A:N,4,FALSE)</f>
        <v>14</v>
      </c>
      <c r="S970" s="2">
        <f>VLOOKUP(A970,Sales!A:N,5,FALSE)</f>
        <v>79</v>
      </c>
      <c r="T970" s="2">
        <f>VLOOKUP(A970,Sales!A:N,6,FALSE)</f>
        <v>11</v>
      </c>
      <c r="U970" s="2">
        <f>VLOOKUP(A970,Sales!A:N,7,FALSE)</f>
        <v>11</v>
      </c>
      <c r="V970" s="2">
        <f>VLOOKUP(A970,Sales!A:N,8,FALSE)</f>
        <v>11</v>
      </c>
      <c r="W970" s="2">
        <f>VLOOKUP(A970,Sales!A:N,9,FALSE)</f>
        <v>241</v>
      </c>
      <c r="X970" s="2">
        <f>VLOOKUP(A970,Sales!A:N,10,FALSE)</f>
        <v>3</v>
      </c>
      <c r="Y970" s="2">
        <f>VLOOKUP(A970,Sales!A:N,11,FALSE)</f>
        <v>3</v>
      </c>
      <c r="Z970" s="2">
        <f>VLOOKUP(A970,Sales!A:N,12,FALSE)</f>
        <v>0</v>
      </c>
      <c r="AA970" s="2">
        <f>VLOOKUP(A970,Sales!A:N,13,FALSE)</f>
        <v>3</v>
      </c>
      <c r="AB970" s="2">
        <f>VLOOKUP(A970,Sales!A:N,14,FALSE)</f>
        <v>8</v>
      </c>
      <c r="AC970" s="2">
        <f>VLOOKUP(A970,Campaigns!A:I,2,FALSE)</f>
        <v>0</v>
      </c>
      <c r="AD970" s="2">
        <f>VLOOKUP(A970,Campaigns!A:I,3,FALSE)</f>
        <v>0</v>
      </c>
      <c r="AE970" s="2">
        <f>VLOOKUP(A970,Campaigns!A:I,4,FALSE)</f>
        <v>0</v>
      </c>
      <c r="AF970" s="2">
        <f>VLOOKUP(A970,Campaigns!A:I,5,FALSE)</f>
        <v>0</v>
      </c>
      <c r="AG970" s="2">
        <f>VLOOKUP(A970,Campaigns!A:I,6,FALSE)</f>
        <v>0</v>
      </c>
      <c r="AH970" s="2">
        <f>VLOOKUP(A970,Campaigns!A:I,7,FALSE)</f>
        <v>0</v>
      </c>
      <c r="AI970" s="2">
        <f>VLOOKUP(A970,Campaigns!A:I,8,FALSE)</f>
        <v>1</v>
      </c>
      <c r="AJ970" s="19" t="str">
        <f>VLOOKUP(A970,Campaigns!A:I,9,FALSE)</f>
        <v>11/27/2019</v>
      </c>
    </row>
    <row r="971" spans="1:36">
      <c r="A971" s="2">
        <v>2074</v>
      </c>
      <c r="B971" s="2">
        <f>VLOOKUP(A971, Customer!A:O, 2, FALSE)</f>
        <v>138578</v>
      </c>
      <c r="C971" s="2">
        <f>VLOOKUP(A971, Customer!A:O, 3, FALSE)</f>
        <v>1</v>
      </c>
      <c r="D971" s="2">
        <f>VLOOKUP(A971, Customer!A:O, 4, FALSE)</f>
        <v>1</v>
      </c>
      <c r="E971" s="2">
        <f>VLOOKUP(A971, Customer!A:O, 5, FALSE)</f>
        <v>48</v>
      </c>
      <c r="F971" s="2">
        <f>VLOOKUP(A971, Customer!A:O, 6, FALSE)</f>
        <v>0</v>
      </c>
      <c r="G971" s="2">
        <f>VLOOKUP(A971, Customer!A:O, 7, FALSE)</f>
        <v>0</v>
      </c>
      <c r="H971" s="2">
        <f>VLOOKUP(A971, Customer!A:O, 8, FALSE)</f>
        <v>1</v>
      </c>
      <c r="I971" s="2">
        <f>VLOOKUP(A971, Customer!A:O, 9, FALSE)</f>
        <v>0</v>
      </c>
      <c r="J971" s="2">
        <f>VLOOKUP(A971, Customer!A:O, 10, FALSE)</f>
        <v>0</v>
      </c>
      <c r="K971" s="2">
        <f>VLOOKUP(A971, Customer!A:O, 11, FALSE)</f>
        <v>0</v>
      </c>
      <c r="L971" s="2">
        <f>VLOOKUP(A971, Customer!A:O, 12, FALSE)</f>
        <v>0</v>
      </c>
      <c r="M971" s="2">
        <f>VLOOKUP(A971, Customer!A:O, 13, FALSE)</f>
        <v>0</v>
      </c>
      <c r="N971" s="2">
        <f>VLOOKUP(A971, Customer!A:O, 14, FALSE)</f>
        <v>1</v>
      </c>
      <c r="O971" s="2" t="str">
        <f>VLOOKUP(A971, Customer!A:O, 15, FALSE)</f>
        <v>State-Other</v>
      </c>
      <c r="P971" s="2">
        <f>VLOOKUP(A971,Sales!A:N,2,FALSE)</f>
        <v>2</v>
      </c>
      <c r="Q971">
        <f>VLOOKUP(A971,Sales!A:N,3,FALSE)</f>
        <v>137</v>
      </c>
      <c r="R971" s="2">
        <f>VLOOKUP(A971,Sales!A:N,4,FALSE)</f>
        <v>14</v>
      </c>
      <c r="S971" s="2">
        <f>VLOOKUP(A971,Sales!A:N,5,FALSE)</f>
        <v>79</v>
      </c>
      <c r="T971" s="2">
        <f>VLOOKUP(A971,Sales!A:N,6,FALSE)</f>
        <v>11</v>
      </c>
      <c r="U971" s="2">
        <f>VLOOKUP(A971,Sales!A:N,7,FALSE)</f>
        <v>11</v>
      </c>
      <c r="V971" s="2">
        <f>VLOOKUP(A971,Sales!A:N,8,FALSE)</f>
        <v>11</v>
      </c>
      <c r="W971" s="2">
        <f>VLOOKUP(A971,Sales!A:N,9,FALSE)</f>
        <v>241</v>
      </c>
      <c r="X971" s="2">
        <f>VLOOKUP(A971,Sales!A:N,10,FALSE)</f>
        <v>3</v>
      </c>
      <c r="Y971" s="2">
        <f>VLOOKUP(A971,Sales!A:N,11,FALSE)</f>
        <v>3</v>
      </c>
      <c r="Z971" s="2">
        <f>VLOOKUP(A971,Sales!A:N,12,FALSE)</f>
        <v>0</v>
      </c>
      <c r="AA971" s="2">
        <f>VLOOKUP(A971,Sales!A:N,13,FALSE)</f>
        <v>3</v>
      </c>
      <c r="AB971" s="2">
        <f>VLOOKUP(A971,Sales!A:N,14,FALSE)</f>
        <v>8</v>
      </c>
      <c r="AC971" s="2">
        <f>VLOOKUP(A971,Campaigns!A:I,2,FALSE)</f>
        <v>0</v>
      </c>
      <c r="AD971" s="2">
        <f>VLOOKUP(A971,Campaigns!A:I,3,FALSE)</f>
        <v>0</v>
      </c>
      <c r="AE971" s="2">
        <f>VLOOKUP(A971,Campaigns!A:I,4,FALSE)</f>
        <v>0</v>
      </c>
      <c r="AF971" s="2">
        <f>VLOOKUP(A971,Campaigns!A:I,5,FALSE)</f>
        <v>0</v>
      </c>
      <c r="AG971" s="2">
        <f>VLOOKUP(A971,Campaigns!A:I,6,FALSE)</f>
        <v>0</v>
      </c>
      <c r="AH971" s="2">
        <f>VLOOKUP(A971,Campaigns!A:I,7,FALSE)</f>
        <v>0</v>
      </c>
      <c r="AI971" s="2">
        <f>VLOOKUP(A971,Campaigns!A:I,8,FALSE)</f>
        <v>0</v>
      </c>
      <c r="AJ971" s="19" t="str">
        <f>VLOOKUP(A971,Campaigns!A:I,9,FALSE)</f>
        <v>11/27/2019</v>
      </c>
    </row>
    <row r="972" spans="1:36">
      <c r="A972" s="2">
        <v>2494</v>
      </c>
      <c r="B972" s="2">
        <f>VLOOKUP(A972, Customer!A:O, 2, FALSE)</f>
        <v>137787</v>
      </c>
      <c r="C972" s="2">
        <f>VLOOKUP(A972, Customer!A:O, 3, FALSE)</f>
        <v>1</v>
      </c>
      <c r="D972" s="2">
        <f>VLOOKUP(A972, Customer!A:O, 4, FALSE)</f>
        <v>0</v>
      </c>
      <c r="E972" s="2">
        <f>VLOOKUP(A972, Customer!A:O, 5, FALSE)</f>
        <v>48</v>
      </c>
      <c r="F972" s="2">
        <f>VLOOKUP(A972, Customer!A:O, 6, FALSE)</f>
        <v>0</v>
      </c>
      <c r="G972" s="2">
        <f>VLOOKUP(A972, Customer!A:O, 7, FALSE)</f>
        <v>1</v>
      </c>
      <c r="H972" s="2">
        <f>VLOOKUP(A972, Customer!A:O, 8, FALSE)</f>
        <v>0</v>
      </c>
      <c r="I972" s="2">
        <f>VLOOKUP(A972, Customer!A:O, 9, FALSE)</f>
        <v>0</v>
      </c>
      <c r="J972" s="2">
        <f>VLOOKUP(A972, Customer!A:O, 10, FALSE)</f>
        <v>0</v>
      </c>
      <c r="K972" s="2">
        <f>VLOOKUP(A972, Customer!A:O, 11, FALSE)</f>
        <v>0</v>
      </c>
      <c r="L972" s="2">
        <f>VLOOKUP(A972, Customer!A:O, 12, FALSE)</f>
        <v>0</v>
      </c>
      <c r="M972" s="2">
        <f>VLOOKUP(A972, Customer!A:O, 13, FALSE)</f>
        <v>1</v>
      </c>
      <c r="N972" s="2">
        <f>VLOOKUP(A972, Customer!A:O, 14, FALSE)</f>
        <v>0</v>
      </c>
      <c r="O972" s="2" t="str">
        <f>VLOOKUP(A972, Customer!A:O, 15, FALSE)</f>
        <v>State-Other</v>
      </c>
      <c r="P972" s="2">
        <f>VLOOKUP(A972,Sales!A:N,2,FALSE)</f>
        <v>50</v>
      </c>
      <c r="Q972">
        <f>VLOOKUP(A972,Sales!A:N,3,FALSE)</f>
        <v>146</v>
      </c>
      <c r="R972" s="2">
        <f>VLOOKUP(A972,Sales!A:N,4,FALSE)</f>
        <v>4</v>
      </c>
      <c r="S972" s="2">
        <f>VLOOKUP(A972,Sales!A:N,5,FALSE)</f>
        <v>146</v>
      </c>
      <c r="T972" s="2">
        <f>VLOOKUP(A972,Sales!A:N,6,FALSE)</f>
        <v>15</v>
      </c>
      <c r="U972" s="2">
        <f>VLOOKUP(A972,Sales!A:N,7,FALSE)</f>
        <v>11</v>
      </c>
      <c r="V972" s="2">
        <f>VLOOKUP(A972,Sales!A:N,8,FALSE)</f>
        <v>66</v>
      </c>
      <c r="W972" s="2">
        <f>VLOOKUP(A972,Sales!A:N,9,FALSE)</f>
        <v>255</v>
      </c>
      <c r="X972" s="2">
        <f>VLOOKUP(A972,Sales!A:N,10,FALSE)</f>
        <v>1</v>
      </c>
      <c r="Y972" s="2">
        <f>VLOOKUP(A972,Sales!A:N,11,FALSE)</f>
        <v>3</v>
      </c>
      <c r="Z972" s="2">
        <f>VLOOKUP(A972,Sales!A:N,12,FALSE)</f>
        <v>0</v>
      </c>
      <c r="AA972" s="2">
        <f>VLOOKUP(A972,Sales!A:N,13,FALSE)</f>
        <v>3</v>
      </c>
      <c r="AB972" s="2">
        <f>VLOOKUP(A972,Sales!A:N,14,FALSE)</f>
        <v>8</v>
      </c>
      <c r="AC972" s="2">
        <f>VLOOKUP(A972,Campaigns!A:I,2,FALSE)</f>
        <v>0</v>
      </c>
      <c r="AD972" s="2">
        <f>VLOOKUP(A972,Campaigns!A:I,3,FALSE)</f>
        <v>0</v>
      </c>
      <c r="AE972" s="2">
        <f>VLOOKUP(A972,Campaigns!A:I,4,FALSE)</f>
        <v>0</v>
      </c>
      <c r="AF972" s="2">
        <f>VLOOKUP(A972,Campaigns!A:I,5,FALSE)</f>
        <v>0</v>
      </c>
      <c r="AG972" s="2">
        <f>VLOOKUP(A972,Campaigns!A:I,6,FALSE)</f>
        <v>0</v>
      </c>
      <c r="AH972" s="2">
        <f>VLOOKUP(A972,Campaigns!A:I,7,FALSE)</f>
        <v>0</v>
      </c>
      <c r="AI972" s="2">
        <f>VLOOKUP(A972,Campaigns!A:I,8,FALSE)</f>
        <v>0</v>
      </c>
      <c r="AJ972" s="19" t="str">
        <f>VLOOKUP(A972,Campaigns!A:I,9,FALSE)</f>
        <v>2/25/2020</v>
      </c>
    </row>
    <row r="973" spans="1:36">
      <c r="A973" s="2">
        <v>1465</v>
      </c>
      <c r="B973" s="2">
        <f>VLOOKUP(A973, Customer!A:O, 2, FALSE)</f>
        <v>137760</v>
      </c>
      <c r="C973" s="2">
        <f>VLOOKUP(A973, Customer!A:O, 3, FALSE)</f>
        <v>1</v>
      </c>
      <c r="D973" s="2">
        <f>VLOOKUP(A973, Customer!A:O, 4, FALSE)</f>
        <v>0</v>
      </c>
      <c r="E973" s="2">
        <f>VLOOKUP(A973, Customer!A:O, 5, FALSE)</f>
        <v>48</v>
      </c>
      <c r="F973" s="2">
        <f>VLOOKUP(A973, Customer!A:O, 6, FALSE)</f>
        <v>1</v>
      </c>
      <c r="G973" s="2">
        <f>VLOOKUP(A973, Customer!A:O, 7, FALSE)</f>
        <v>0</v>
      </c>
      <c r="H973" s="2">
        <f>VLOOKUP(A973, Customer!A:O, 8, FALSE)</f>
        <v>0</v>
      </c>
      <c r="I973" s="2">
        <f>VLOOKUP(A973, Customer!A:O, 9, FALSE)</f>
        <v>0</v>
      </c>
      <c r="J973" s="2">
        <f>VLOOKUP(A973, Customer!A:O, 10, FALSE)</f>
        <v>0</v>
      </c>
      <c r="K973" s="2">
        <f>VLOOKUP(A973, Customer!A:O, 11, FALSE)</f>
        <v>0</v>
      </c>
      <c r="L973" s="2">
        <f>VLOOKUP(A973, Customer!A:O, 12, FALSE)</f>
        <v>0</v>
      </c>
      <c r="M973" s="2">
        <f>VLOOKUP(A973, Customer!A:O, 13, FALSE)</f>
        <v>1</v>
      </c>
      <c r="N973" s="2">
        <f>VLOOKUP(A973, Customer!A:O, 14, FALSE)</f>
        <v>0</v>
      </c>
      <c r="O973" s="2" t="str">
        <f>VLOOKUP(A973, Customer!A:O, 15, FALSE)</f>
        <v>State-Illinois</v>
      </c>
      <c r="P973" s="2">
        <f>VLOOKUP(A973,Sales!A:N,2,FALSE)</f>
        <v>54</v>
      </c>
      <c r="Q973">
        <f>VLOOKUP(A973,Sales!A:N,3,FALSE)</f>
        <v>95</v>
      </c>
      <c r="R973" s="2">
        <f>VLOOKUP(A973,Sales!A:N,4,FALSE)</f>
        <v>11</v>
      </c>
      <c r="S973" s="2">
        <f>VLOOKUP(A973,Sales!A:N,5,FALSE)</f>
        <v>47</v>
      </c>
      <c r="T973" s="2">
        <f>VLOOKUP(A973,Sales!A:N,6,FALSE)</f>
        <v>7</v>
      </c>
      <c r="U973" s="2">
        <f>VLOOKUP(A973,Sales!A:N,7,FALSE)</f>
        <v>36</v>
      </c>
      <c r="V973" s="2">
        <f>VLOOKUP(A973,Sales!A:N,8,FALSE)</f>
        <v>0</v>
      </c>
      <c r="W973" s="2">
        <f>VLOOKUP(A973,Sales!A:N,9,FALSE)</f>
        <v>197</v>
      </c>
      <c r="X973" s="2">
        <f>VLOOKUP(A973,Sales!A:N,10,FALSE)</f>
        <v>1</v>
      </c>
      <c r="Y973" s="2">
        <f>VLOOKUP(A973,Sales!A:N,11,FALSE)</f>
        <v>2</v>
      </c>
      <c r="Z973" s="2">
        <f>VLOOKUP(A973,Sales!A:N,12,FALSE)</f>
        <v>0</v>
      </c>
      <c r="AA973" s="2">
        <f>VLOOKUP(A973,Sales!A:N,13,FALSE)</f>
        <v>3</v>
      </c>
      <c r="AB973" s="2">
        <f>VLOOKUP(A973,Sales!A:N,14,FALSE)</f>
        <v>6</v>
      </c>
      <c r="AC973" s="2">
        <f>VLOOKUP(A973,Campaigns!A:I,2,FALSE)</f>
        <v>0</v>
      </c>
      <c r="AD973" s="2">
        <f>VLOOKUP(A973,Campaigns!A:I,3,FALSE)</f>
        <v>0</v>
      </c>
      <c r="AE973" s="2">
        <f>VLOOKUP(A973,Campaigns!A:I,4,FALSE)</f>
        <v>0</v>
      </c>
      <c r="AF973" s="2">
        <f>VLOOKUP(A973,Campaigns!A:I,5,FALSE)</f>
        <v>0</v>
      </c>
      <c r="AG973" s="2">
        <f>VLOOKUP(A973,Campaigns!A:I,6,FALSE)</f>
        <v>0</v>
      </c>
      <c r="AH973" s="2">
        <f>VLOOKUP(A973,Campaigns!A:I,7,FALSE)</f>
        <v>0</v>
      </c>
      <c r="AI973" s="2">
        <f>VLOOKUP(A973,Campaigns!A:I,8,FALSE)</f>
        <v>0</v>
      </c>
      <c r="AJ973" s="19" t="str">
        <f>VLOOKUP(A973,Campaigns!A:I,9,FALSE)</f>
        <v>1/16/2020</v>
      </c>
    </row>
    <row r="974" spans="1:36">
      <c r="A974" s="2">
        <v>2394</v>
      </c>
      <c r="B974" s="2">
        <f>VLOOKUP(A974, Customer!A:O, 2, FALSE)</f>
        <v>136026</v>
      </c>
      <c r="C974" s="2">
        <f>VLOOKUP(A974, Customer!A:O, 3, FALSE)</f>
        <v>2</v>
      </c>
      <c r="D974" s="2">
        <f>VLOOKUP(A974, Customer!A:O, 4, FALSE)</f>
        <v>1</v>
      </c>
      <c r="E974" s="2">
        <f>VLOOKUP(A974, Customer!A:O, 5, FALSE)</f>
        <v>48</v>
      </c>
      <c r="F974" s="2">
        <f>VLOOKUP(A974, Customer!A:O, 6, FALSE)</f>
        <v>0</v>
      </c>
      <c r="G974" s="2">
        <f>VLOOKUP(A974, Customer!A:O, 7, FALSE)</f>
        <v>1</v>
      </c>
      <c r="H974" s="2">
        <f>VLOOKUP(A974, Customer!A:O, 8, FALSE)</f>
        <v>0</v>
      </c>
      <c r="I974" s="2">
        <f>VLOOKUP(A974, Customer!A:O, 9, FALSE)</f>
        <v>0</v>
      </c>
      <c r="J974" s="2">
        <f>VLOOKUP(A974, Customer!A:O, 10, FALSE)</f>
        <v>0</v>
      </c>
      <c r="K974" s="2">
        <f>VLOOKUP(A974, Customer!A:O, 11, FALSE)</f>
        <v>0</v>
      </c>
      <c r="L974" s="2">
        <f>VLOOKUP(A974, Customer!A:O, 12, FALSE)</f>
        <v>1</v>
      </c>
      <c r="M974" s="2">
        <f>VLOOKUP(A974, Customer!A:O, 13, FALSE)</f>
        <v>0</v>
      </c>
      <c r="N974" s="2">
        <f>VLOOKUP(A974, Customer!A:O, 14, FALSE)</f>
        <v>0</v>
      </c>
      <c r="O974" s="2" t="str">
        <f>VLOOKUP(A974, Customer!A:O, 15, FALSE)</f>
        <v>State-Florida</v>
      </c>
      <c r="P974" s="2">
        <f>VLOOKUP(A974,Sales!A:N,2,FALSE)</f>
        <v>34</v>
      </c>
      <c r="Q974">
        <f>VLOOKUP(A974,Sales!A:N,3,FALSE)</f>
        <v>76</v>
      </c>
      <c r="R974" s="2">
        <f>VLOOKUP(A974,Sales!A:N,4,FALSE)</f>
        <v>15</v>
      </c>
      <c r="S974" s="2">
        <f>VLOOKUP(A974,Sales!A:N,5,FALSE)</f>
        <v>38</v>
      </c>
      <c r="T974" s="2">
        <f>VLOOKUP(A974,Sales!A:N,6,FALSE)</f>
        <v>23</v>
      </c>
      <c r="U974" s="2">
        <f>VLOOKUP(A974,Sales!A:N,7,FALSE)</f>
        <v>15</v>
      </c>
      <c r="V974" s="2">
        <f>VLOOKUP(A974,Sales!A:N,8,FALSE)</f>
        <v>64</v>
      </c>
      <c r="W974" s="2">
        <f>VLOOKUP(A974,Sales!A:N,9,FALSE)</f>
        <v>102</v>
      </c>
      <c r="X974" s="2">
        <f>VLOOKUP(A974,Sales!A:N,10,FALSE)</f>
        <v>2</v>
      </c>
      <c r="Y974" s="2">
        <f>VLOOKUP(A974,Sales!A:N,11,FALSE)</f>
        <v>2</v>
      </c>
      <c r="Z974" s="2">
        <f>VLOOKUP(A974,Sales!A:N,12,FALSE)</f>
        <v>0</v>
      </c>
      <c r="AA974" s="2">
        <f>VLOOKUP(A974,Sales!A:N,13,FALSE)</f>
        <v>3</v>
      </c>
      <c r="AB974" s="2">
        <f>VLOOKUP(A974,Sales!A:N,14,FALSE)</f>
        <v>6</v>
      </c>
      <c r="AC974" s="2">
        <f>VLOOKUP(A974,Campaigns!A:I,2,FALSE)</f>
        <v>0</v>
      </c>
      <c r="AD974" s="2">
        <f>VLOOKUP(A974,Campaigns!A:I,3,FALSE)</f>
        <v>0</v>
      </c>
      <c r="AE974" s="2">
        <f>VLOOKUP(A974,Campaigns!A:I,4,FALSE)</f>
        <v>0</v>
      </c>
      <c r="AF974" s="2">
        <f>VLOOKUP(A974,Campaigns!A:I,5,FALSE)</f>
        <v>0</v>
      </c>
      <c r="AG974" s="2">
        <f>VLOOKUP(A974,Campaigns!A:I,6,FALSE)</f>
        <v>0</v>
      </c>
      <c r="AH974" s="2">
        <f>VLOOKUP(A974,Campaigns!A:I,7,FALSE)</f>
        <v>0</v>
      </c>
      <c r="AI974" s="2">
        <f>VLOOKUP(A974,Campaigns!A:I,8,FALSE)</f>
        <v>0</v>
      </c>
      <c r="AJ974" s="19" t="str">
        <f>VLOOKUP(A974,Campaigns!A:I,9,FALSE)</f>
        <v>8/20/2020</v>
      </c>
    </row>
    <row r="975" spans="1:36">
      <c r="A975" s="2">
        <v>1894</v>
      </c>
      <c r="B975" s="2">
        <f>VLOOKUP(A975, Customer!A:O, 2, FALSE)</f>
        <v>135641</v>
      </c>
      <c r="C975" s="2">
        <f>VLOOKUP(A975, Customer!A:O, 3, FALSE)</f>
        <v>1</v>
      </c>
      <c r="D975" s="2">
        <f>VLOOKUP(A975, Customer!A:O, 4, FALSE)</f>
        <v>0</v>
      </c>
      <c r="E975" s="2">
        <f>VLOOKUP(A975, Customer!A:O, 5, FALSE)</f>
        <v>48</v>
      </c>
      <c r="F975" s="2">
        <f>VLOOKUP(A975, Customer!A:O, 6, FALSE)</f>
        <v>0</v>
      </c>
      <c r="G975" s="2">
        <f>VLOOKUP(A975, Customer!A:O, 7, FALSE)</f>
        <v>1</v>
      </c>
      <c r="H975" s="2">
        <f>VLOOKUP(A975, Customer!A:O, 8, FALSE)</f>
        <v>0</v>
      </c>
      <c r="I975" s="2">
        <f>VLOOKUP(A975, Customer!A:O, 9, FALSE)</f>
        <v>0</v>
      </c>
      <c r="J975" s="2">
        <f>VLOOKUP(A975, Customer!A:O, 10, FALSE)</f>
        <v>0</v>
      </c>
      <c r="K975" s="2">
        <f>VLOOKUP(A975, Customer!A:O, 11, FALSE)</f>
        <v>0</v>
      </c>
      <c r="L975" s="2">
        <f>VLOOKUP(A975, Customer!A:O, 12, FALSE)</f>
        <v>0</v>
      </c>
      <c r="M975" s="2">
        <f>VLOOKUP(A975, Customer!A:O, 13, FALSE)</f>
        <v>1</v>
      </c>
      <c r="N975" s="2">
        <f>VLOOKUP(A975, Customer!A:O, 14, FALSE)</f>
        <v>0</v>
      </c>
      <c r="O975" s="2" t="str">
        <f>VLOOKUP(A975, Customer!A:O, 15, FALSE)</f>
        <v>State-Other</v>
      </c>
      <c r="P975" s="2">
        <f>VLOOKUP(A975,Sales!A:N,2,FALSE)</f>
        <v>11</v>
      </c>
      <c r="Q975">
        <f>VLOOKUP(A975,Sales!A:N,3,FALSE)</f>
        <v>240</v>
      </c>
      <c r="R975" s="2">
        <f>VLOOKUP(A975,Sales!A:N,4,FALSE)</f>
        <v>11</v>
      </c>
      <c r="S975" s="2">
        <f>VLOOKUP(A975,Sales!A:N,5,FALSE)</f>
        <v>255</v>
      </c>
      <c r="T975" s="2">
        <f>VLOOKUP(A975,Sales!A:N,6,FALSE)</f>
        <v>30</v>
      </c>
      <c r="U975" s="2">
        <f>VLOOKUP(A975,Sales!A:N,7,FALSE)</f>
        <v>34</v>
      </c>
      <c r="V975" s="2">
        <f>VLOOKUP(A975,Sales!A:N,8,FALSE)</f>
        <v>107</v>
      </c>
      <c r="W975" s="2">
        <f>VLOOKUP(A975,Sales!A:N,9,FALSE)</f>
        <v>464</v>
      </c>
      <c r="X975" s="2">
        <f>VLOOKUP(A975,Sales!A:N,10,FALSE)</f>
        <v>2</v>
      </c>
      <c r="Y975" s="2">
        <f>VLOOKUP(A975,Sales!A:N,11,FALSE)</f>
        <v>3</v>
      </c>
      <c r="Z975" s="2">
        <f>VLOOKUP(A975,Sales!A:N,12,FALSE)</f>
        <v>1</v>
      </c>
      <c r="AA975" s="2">
        <f>VLOOKUP(A975,Sales!A:N,13,FALSE)</f>
        <v>4</v>
      </c>
      <c r="AB975" s="2">
        <f>VLOOKUP(A975,Sales!A:N,14,FALSE)</f>
        <v>7</v>
      </c>
      <c r="AC975" s="2">
        <f>VLOOKUP(A975,Campaigns!A:I,2,FALSE)</f>
        <v>0</v>
      </c>
      <c r="AD975" s="2">
        <f>VLOOKUP(A975,Campaigns!A:I,3,FALSE)</f>
        <v>0</v>
      </c>
      <c r="AE975" s="2">
        <f>VLOOKUP(A975,Campaigns!A:I,4,FALSE)</f>
        <v>0</v>
      </c>
      <c r="AF975" s="2">
        <f>VLOOKUP(A975,Campaigns!A:I,5,FALSE)</f>
        <v>0</v>
      </c>
      <c r="AG975" s="2">
        <f>VLOOKUP(A975,Campaigns!A:I,6,FALSE)</f>
        <v>0</v>
      </c>
      <c r="AH975" s="2">
        <f>VLOOKUP(A975,Campaigns!A:I,7,FALSE)</f>
        <v>0</v>
      </c>
      <c r="AI975" s="2">
        <f>VLOOKUP(A975,Campaigns!A:I,8,FALSE)</f>
        <v>1</v>
      </c>
      <c r="AJ975" s="19" t="str">
        <f>VLOOKUP(A975,Campaigns!A:I,9,FALSE)</f>
        <v>12/19/2019</v>
      </c>
    </row>
    <row r="976" spans="1:36">
      <c r="A976" s="2">
        <v>2396</v>
      </c>
      <c r="B976" s="2">
        <f>VLOOKUP(A976, Customer!A:O, 2, FALSE)</f>
        <v>134578</v>
      </c>
      <c r="C976" s="2">
        <f>VLOOKUP(A976, Customer!A:O, 3, FALSE)</f>
        <v>2</v>
      </c>
      <c r="D976" s="2">
        <f>VLOOKUP(A976, Customer!A:O, 4, FALSE)</f>
        <v>1</v>
      </c>
      <c r="E976" s="2">
        <f>VLOOKUP(A976, Customer!A:O, 5, FALSE)</f>
        <v>48</v>
      </c>
      <c r="F976" s="2">
        <f>VLOOKUP(A976, Customer!A:O, 6, FALSE)</f>
        <v>0</v>
      </c>
      <c r="G976" s="2">
        <f>VLOOKUP(A976, Customer!A:O, 7, FALSE)</f>
        <v>0</v>
      </c>
      <c r="H976" s="2">
        <f>VLOOKUP(A976, Customer!A:O, 8, FALSE)</f>
        <v>0</v>
      </c>
      <c r="I976" s="2">
        <f>VLOOKUP(A976, Customer!A:O, 9, FALSE)</f>
        <v>1</v>
      </c>
      <c r="J976" s="2">
        <f>VLOOKUP(A976, Customer!A:O, 10, FALSE)</f>
        <v>0</v>
      </c>
      <c r="K976" s="2">
        <f>VLOOKUP(A976, Customer!A:O, 11, FALSE)</f>
        <v>0</v>
      </c>
      <c r="L976" s="2">
        <f>VLOOKUP(A976, Customer!A:O, 12, FALSE)</f>
        <v>0</v>
      </c>
      <c r="M976" s="2">
        <f>VLOOKUP(A976, Customer!A:O, 13, FALSE)</f>
        <v>0</v>
      </c>
      <c r="N976" s="2">
        <f>VLOOKUP(A976, Customer!A:O, 14, FALSE)</f>
        <v>1</v>
      </c>
      <c r="O976" s="2" t="str">
        <f>VLOOKUP(A976, Customer!A:O, 15, FALSE)</f>
        <v>State-New York</v>
      </c>
      <c r="P976" s="2">
        <f>VLOOKUP(A976,Sales!A:N,2,FALSE)</f>
        <v>1</v>
      </c>
      <c r="Q976">
        <f>VLOOKUP(A976,Sales!A:N,3,FALSE)</f>
        <v>27</v>
      </c>
      <c r="R976" s="2">
        <f>VLOOKUP(A976,Sales!A:N,4,FALSE)</f>
        <v>0</v>
      </c>
      <c r="S976" s="2">
        <f>VLOOKUP(A976,Sales!A:N,5,FALSE)</f>
        <v>4</v>
      </c>
      <c r="T976" s="2">
        <f>VLOOKUP(A976,Sales!A:N,6,FALSE)</f>
        <v>0</v>
      </c>
      <c r="U976" s="2">
        <f>VLOOKUP(A976,Sales!A:N,7,FALSE)</f>
        <v>0</v>
      </c>
      <c r="V976" s="2">
        <f>VLOOKUP(A976,Sales!A:N,8,FALSE)</f>
        <v>0</v>
      </c>
      <c r="W976" s="2">
        <f>VLOOKUP(A976,Sales!A:N,9,FALSE)</f>
        <v>31</v>
      </c>
      <c r="X976" s="2">
        <f>VLOOKUP(A976,Sales!A:N,10,FALSE)</f>
        <v>1</v>
      </c>
      <c r="Y976" s="2">
        <f>VLOOKUP(A976,Sales!A:N,11,FALSE)</f>
        <v>1</v>
      </c>
      <c r="Z976" s="2">
        <f>VLOOKUP(A976,Sales!A:N,12,FALSE)</f>
        <v>0</v>
      </c>
      <c r="AA976" s="2">
        <f>VLOOKUP(A976,Sales!A:N,13,FALSE)</f>
        <v>2</v>
      </c>
      <c r="AB976" s="2">
        <f>VLOOKUP(A976,Sales!A:N,14,FALSE)</f>
        <v>6</v>
      </c>
      <c r="AC976" s="2">
        <f>VLOOKUP(A976,Campaigns!A:I,2,FALSE)</f>
        <v>0</v>
      </c>
      <c r="AD976" s="2">
        <f>VLOOKUP(A976,Campaigns!A:I,3,FALSE)</f>
        <v>0</v>
      </c>
      <c r="AE976" s="2">
        <f>VLOOKUP(A976,Campaigns!A:I,4,FALSE)</f>
        <v>0</v>
      </c>
      <c r="AF976" s="2">
        <f>VLOOKUP(A976,Campaigns!A:I,5,FALSE)</f>
        <v>0</v>
      </c>
      <c r="AG976" s="2">
        <f>VLOOKUP(A976,Campaigns!A:I,6,FALSE)</f>
        <v>0</v>
      </c>
      <c r="AH976" s="2">
        <f>VLOOKUP(A976,Campaigns!A:I,7,FALSE)</f>
        <v>0</v>
      </c>
      <c r="AI976" s="2">
        <f>VLOOKUP(A976,Campaigns!A:I,8,FALSE)</f>
        <v>0</v>
      </c>
      <c r="AJ976" s="19" t="str">
        <f>VLOOKUP(A976,Campaigns!A:I,9,FALSE)</f>
        <v>9/15/2020</v>
      </c>
    </row>
    <row r="977" spans="1:36">
      <c r="A977" s="2">
        <v>1754</v>
      </c>
      <c r="B977" s="2">
        <f>VLOOKUP(A977, Customer!A:O, 2, FALSE)</f>
        <v>133622</v>
      </c>
      <c r="C977" s="2">
        <f>VLOOKUP(A977, Customer!A:O, 3, FALSE)</f>
        <v>1</v>
      </c>
      <c r="D977" s="2">
        <f>VLOOKUP(A977, Customer!A:O, 4, FALSE)</f>
        <v>1</v>
      </c>
      <c r="E977" s="2">
        <f>VLOOKUP(A977, Customer!A:O, 5, FALSE)</f>
        <v>48</v>
      </c>
      <c r="F977" s="2">
        <f>VLOOKUP(A977, Customer!A:O, 6, FALSE)</f>
        <v>0</v>
      </c>
      <c r="G977" s="2">
        <f>VLOOKUP(A977, Customer!A:O, 7, FALSE)</f>
        <v>1</v>
      </c>
      <c r="H977" s="2">
        <f>VLOOKUP(A977, Customer!A:O, 8, FALSE)</f>
        <v>0</v>
      </c>
      <c r="I977" s="2">
        <f>VLOOKUP(A977, Customer!A:O, 9, FALSE)</f>
        <v>0</v>
      </c>
      <c r="J977" s="2">
        <f>VLOOKUP(A977, Customer!A:O, 10, FALSE)</f>
        <v>0</v>
      </c>
      <c r="K977" s="2">
        <f>VLOOKUP(A977, Customer!A:O, 11, FALSE)</f>
        <v>0</v>
      </c>
      <c r="L977" s="2">
        <f>VLOOKUP(A977, Customer!A:O, 12, FALSE)</f>
        <v>1</v>
      </c>
      <c r="M977" s="2">
        <f>VLOOKUP(A977, Customer!A:O, 13, FALSE)</f>
        <v>0</v>
      </c>
      <c r="N977" s="2">
        <f>VLOOKUP(A977, Customer!A:O, 14, FALSE)</f>
        <v>0</v>
      </c>
      <c r="O977" s="2" t="str">
        <f>VLOOKUP(A977, Customer!A:O, 15, FALSE)</f>
        <v>State-New York</v>
      </c>
      <c r="P977" s="2">
        <f>VLOOKUP(A977,Sales!A:N,2,FALSE)</f>
        <v>22</v>
      </c>
      <c r="Q977">
        <f>VLOOKUP(A977,Sales!A:N,3,FALSE)</f>
        <v>155</v>
      </c>
      <c r="R977" s="2">
        <f>VLOOKUP(A977,Sales!A:N,4,FALSE)</f>
        <v>4</v>
      </c>
      <c r="S977" s="2">
        <f>VLOOKUP(A977,Sales!A:N,5,FALSE)</f>
        <v>87</v>
      </c>
      <c r="T977" s="2">
        <f>VLOOKUP(A977,Sales!A:N,6,FALSE)</f>
        <v>12</v>
      </c>
      <c r="U977" s="2">
        <f>VLOOKUP(A977,Sales!A:N,7,FALSE)</f>
        <v>16</v>
      </c>
      <c r="V977" s="2">
        <f>VLOOKUP(A977,Sales!A:N,8,FALSE)</f>
        <v>48</v>
      </c>
      <c r="W977" s="2">
        <f>VLOOKUP(A977,Sales!A:N,9,FALSE)</f>
        <v>227</v>
      </c>
      <c r="X977" s="2">
        <f>VLOOKUP(A977,Sales!A:N,10,FALSE)</f>
        <v>3</v>
      </c>
      <c r="Y977" s="2">
        <f>VLOOKUP(A977,Sales!A:N,11,FALSE)</f>
        <v>2</v>
      </c>
      <c r="Z977" s="2">
        <f>VLOOKUP(A977,Sales!A:N,12,FALSE)</f>
        <v>0</v>
      </c>
      <c r="AA977" s="2">
        <f>VLOOKUP(A977,Sales!A:N,13,FALSE)</f>
        <v>4</v>
      </c>
      <c r="AB977" s="2">
        <f>VLOOKUP(A977,Sales!A:N,14,FALSE)</f>
        <v>7</v>
      </c>
      <c r="AC977" s="2">
        <f>VLOOKUP(A977,Campaigns!A:I,2,FALSE)</f>
        <v>0</v>
      </c>
      <c r="AD977" s="2">
        <f>VLOOKUP(A977,Campaigns!A:I,3,FALSE)</f>
        <v>0</v>
      </c>
      <c r="AE977" s="2">
        <f>VLOOKUP(A977,Campaigns!A:I,4,FALSE)</f>
        <v>0</v>
      </c>
      <c r="AF977" s="2">
        <f>VLOOKUP(A977,Campaigns!A:I,5,FALSE)</f>
        <v>0</v>
      </c>
      <c r="AG977" s="2">
        <f>VLOOKUP(A977,Campaigns!A:I,6,FALSE)</f>
        <v>0</v>
      </c>
      <c r="AH977" s="2">
        <f>VLOOKUP(A977,Campaigns!A:I,7,FALSE)</f>
        <v>0</v>
      </c>
      <c r="AI977" s="2">
        <f>VLOOKUP(A977,Campaigns!A:I,8,FALSE)</f>
        <v>0</v>
      </c>
      <c r="AJ977" s="19" t="str">
        <f>VLOOKUP(A977,Campaigns!A:I,9,FALSE)</f>
        <v>9/18/2019</v>
      </c>
    </row>
    <row r="978" spans="1:36">
      <c r="A978" s="2">
        <v>2405</v>
      </c>
      <c r="B978" s="2">
        <f>VLOOKUP(A978, Customer!A:O, 2, FALSE)</f>
        <v>131907</v>
      </c>
      <c r="C978" s="2">
        <f>VLOOKUP(A978, Customer!A:O, 3, FALSE)</f>
        <v>0</v>
      </c>
      <c r="D978" s="2">
        <f>VLOOKUP(A978, Customer!A:O, 4, FALSE)</f>
        <v>0</v>
      </c>
      <c r="E978" s="2">
        <f>VLOOKUP(A978, Customer!A:O, 5, FALSE)</f>
        <v>48</v>
      </c>
      <c r="F978" s="2">
        <f>VLOOKUP(A978, Customer!A:O, 6, FALSE)</f>
        <v>0</v>
      </c>
      <c r="G978" s="2">
        <f>VLOOKUP(A978, Customer!A:O, 7, FALSE)</f>
        <v>0</v>
      </c>
      <c r="H978" s="2">
        <f>VLOOKUP(A978, Customer!A:O, 8, FALSE)</f>
        <v>1</v>
      </c>
      <c r="I978" s="2">
        <f>VLOOKUP(A978, Customer!A:O, 9, FALSE)</f>
        <v>0</v>
      </c>
      <c r="J978" s="2">
        <f>VLOOKUP(A978, Customer!A:O, 10, FALSE)</f>
        <v>0</v>
      </c>
      <c r="K978" s="2">
        <f>VLOOKUP(A978, Customer!A:O, 11, FALSE)</f>
        <v>0</v>
      </c>
      <c r="L978" s="2">
        <f>VLOOKUP(A978, Customer!A:O, 12, FALSE)</f>
        <v>1</v>
      </c>
      <c r="M978" s="2">
        <f>VLOOKUP(A978, Customer!A:O, 13, FALSE)</f>
        <v>0</v>
      </c>
      <c r="N978" s="2">
        <f>VLOOKUP(A978, Customer!A:O, 14, FALSE)</f>
        <v>0</v>
      </c>
      <c r="O978" s="2" t="str">
        <f>VLOOKUP(A978, Customer!A:O, 15, FALSE)</f>
        <v>State-California</v>
      </c>
      <c r="P978" s="2">
        <f>VLOOKUP(A978,Sales!A:N,2,FALSE)</f>
        <v>75</v>
      </c>
      <c r="Q978">
        <f>VLOOKUP(A978,Sales!A:N,3,FALSE)</f>
        <v>136</v>
      </c>
      <c r="R978" s="2">
        <f>VLOOKUP(A978,Sales!A:N,4,FALSE)</f>
        <v>360</v>
      </c>
      <c r="S978" s="2">
        <f>VLOOKUP(A978,Sales!A:N,5,FALSE)</f>
        <v>265</v>
      </c>
      <c r="T978" s="2">
        <f>VLOOKUP(A978,Sales!A:N,6,FALSE)</f>
        <v>723</v>
      </c>
      <c r="U978" s="2">
        <f>VLOOKUP(A978,Sales!A:N,7,FALSE)</f>
        <v>66</v>
      </c>
      <c r="V978" s="2">
        <f>VLOOKUP(A978,Sales!A:N,8,FALSE)</f>
        <v>306</v>
      </c>
      <c r="W978" s="2">
        <f>VLOOKUP(A978,Sales!A:N,9,FALSE)</f>
        <v>1244</v>
      </c>
      <c r="X978" s="2">
        <f>VLOOKUP(A978,Sales!A:N,10,FALSE)</f>
        <v>1</v>
      </c>
      <c r="Y978" s="2">
        <f>VLOOKUP(A978,Sales!A:N,11,FALSE)</f>
        <v>6</v>
      </c>
      <c r="Z978" s="2">
        <f>VLOOKUP(A978,Sales!A:N,12,FALSE)</f>
        <v>1</v>
      </c>
      <c r="AA978" s="2">
        <f>VLOOKUP(A978,Sales!A:N,13,FALSE)</f>
        <v>6</v>
      </c>
      <c r="AB978" s="2">
        <f>VLOOKUP(A978,Sales!A:N,14,FALSE)</f>
        <v>7</v>
      </c>
      <c r="AC978" s="2">
        <f>VLOOKUP(A978,Campaigns!A:I,2,FALSE)</f>
        <v>0</v>
      </c>
      <c r="AD978" s="2">
        <f>VLOOKUP(A978,Campaigns!A:I,3,FALSE)</f>
        <v>0</v>
      </c>
      <c r="AE978" s="2">
        <f>VLOOKUP(A978,Campaigns!A:I,4,FALSE)</f>
        <v>0</v>
      </c>
      <c r="AF978" s="2">
        <f>VLOOKUP(A978,Campaigns!A:I,5,FALSE)</f>
        <v>0</v>
      </c>
      <c r="AG978" s="2">
        <f>VLOOKUP(A978,Campaigns!A:I,6,FALSE)</f>
        <v>0</v>
      </c>
      <c r="AH978" s="2">
        <f>VLOOKUP(A978,Campaigns!A:I,7,FALSE)</f>
        <v>0</v>
      </c>
      <c r="AI978" s="2">
        <f>VLOOKUP(A978,Campaigns!A:I,8,FALSE)</f>
        <v>0</v>
      </c>
      <c r="AJ978" s="19">
        <f>VLOOKUP(A978,Campaigns!A:I,9,FALSE)</f>
        <v>43716</v>
      </c>
    </row>
    <row r="979" spans="1:36">
      <c r="A979" s="2">
        <v>1765</v>
      </c>
      <c r="B979" s="2">
        <f>VLOOKUP(A979, Customer!A:O, 2, FALSE)</f>
        <v>131590</v>
      </c>
      <c r="C979" s="2">
        <f>VLOOKUP(A979, Customer!A:O, 3, FALSE)</f>
        <v>1</v>
      </c>
      <c r="D979" s="2">
        <f>VLOOKUP(A979, Customer!A:O, 4, FALSE)</f>
        <v>0</v>
      </c>
      <c r="E979" s="2">
        <f>VLOOKUP(A979, Customer!A:O, 5, FALSE)</f>
        <v>48</v>
      </c>
      <c r="F979" s="2">
        <f>VLOOKUP(A979, Customer!A:O, 6, FALSE)</f>
        <v>0</v>
      </c>
      <c r="G979" s="2">
        <f>VLOOKUP(A979, Customer!A:O, 7, FALSE)</f>
        <v>0</v>
      </c>
      <c r="H979" s="2">
        <f>VLOOKUP(A979, Customer!A:O, 8, FALSE)</f>
        <v>0</v>
      </c>
      <c r="I979" s="2">
        <f>VLOOKUP(A979, Customer!A:O, 9, FALSE)</f>
        <v>1</v>
      </c>
      <c r="J979" s="2">
        <f>VLOOKUP(A979, Customer!A:O, 10, FALSE)</f>
        <v>0</v>
      </c>
      <c r="K979" s="2">
        <f>VLOOKUP(A979, Customer!A:O, 11, FALSE)</f>
        <v>0</v>
      </c>
      <c r="L979" s="2">
        <f>VLOOKUP(A979, Customer!A:O, 12, FALSE)</f>
        <v>1</v>
      </c>
      <c r="M979" s="2">
        <f>VLOOKUP(A979, Customer!A:O, 13, FALSE)</f>
        <v>0</v>
      </c>
      <c r="N979" s="2">
        <f>VLOOKUP(A979, Customer!A:O, 14, FALSE)</f>
        <v>0</v>
      </c>
      <c r="O979" s="2" t="str">
        <f>VLOOKUP(A979, Customer!A:O, 15, FALSE)</f>
        <v>State-Illinois</v>
      </c>
      <c r="P979" s="2">
        <f>VLOOKUP(A979,Sales!A:N,2,FALSE)</f>
        <v>40</v>
      </c>
      <c r="Q979">
        <f>VLOOKUP(A979,Sales!A:N,3,FALSE)</f>
        <v>25</v>
      </c>
      <c r="R979" s="2">
        <f>VLOOKUP(A979,Sales!A:N,4,FALSE)</f>
        <v>8</v>
      </c>
      <c r="S979" s="2">
        <f>VLOOKUP(A979,Sales!A:N,5,FALSE)</f>
        <v>62</v>
      </c>
      <c r="T979" s="2">
        <f>VLOOKUP(A979,Sales!A:N,6,FALSE)</f>
        <v>25</v>
      </c>
      <c r="U979" s="2">
        <f>VLOOKUP(A979,Sales!A:N,7,FALSE)</f>
        <v>25</v>
      </c>
      <c r="V979" s="2">
        <f>VLOOKUP(A979,Sales!A:N,8,FALSE)</f>
        <v>12</v>
      </c>
      <c r="W979" s="2">
        <f>VLOOKUP(A979,Sales!A:N,9,FALSE)</f>
        <v>133</v>
      </c>
      <c r="X979" s="2">
        <f>VLOOKUP(A979,Sales!A:N,10,FALSE)</f>
        <v>1</v>
      </c>
      <c r="Y979" s="2">
        <f>VLOOKUP(A979,Sales!A:N,11,FALSE)</f>
        <v>1</v>
      </c>
      <c r="Z979" s="2">
        <f>VLOOKUP(A979,Sales!A:N,12,FALSE)</f>
        <v>0</v>
      </c>
      <c r="AA979" s="2">
        <f>VLOOKUP(A979,Sales!A:N,13,FALSE)</f>
        <v>3</v>
      </c>
      <c r="AB979" s="2">
        <f>VLOOKUP(A979,Sales!A:N,14,FALSE)</f>
        <v>8</v>
      </c>
      <c r="AC979" s="2">
        <f>VLOOKUP(A979,Campaigns!A:I,2,FALSE)</f>
        <v>0</v>
      </c>
      <c r="AD979" s="2">
        <f>VLOOKUP(A979,Campaigns!A:I,3,FALSE)</f>
        <v>0</v>
      </c>
      <c r="AE979" s="2">
        <f>VLOOKUP(A979,Campaigns!A:I,4,FALSE)</f>
        <v>0</v>
      </c>
      <c r="AF979" s="2">
        <f>VLOOKUP(A979,Campaigns!A:I,5,FALSE)</f>
        <v>0</v>
      </c>
      <c r="AG979" s="2">
        <f>VLOOKUP(A979,Campaigns!A:I,6,FALSE)</f>
        <v>0</v>
      </c>
      <c r="AH979" s="2">
        <f>VLOOKUP(A979,Campaigns!A:I,7,FALSE)</f>
        <v>0</v>
      </c>
      <c r="AI979" s="2">
        <f>VLOOKUP(A979,Campaigns!A:I,8,FALSE)</f>
        <v>0</v>
      </c>
      <c r="AJ979" s="19" t="str">
        <f>VLOOKUP(A979,Campaigns!A:I,9,FALSE)</f>
        <v>11/23/2019</v>
      </c>
    </row>
    <row r="980" spans="1:36">
      <c r="A980" s="2">
        <v>1322</v>
      </c>
      <c r="B980" s="2">
        <f>VLOOKUP(A980, Customer!A:O, 2, FALSE)</f>
        <v>130675</v>
      </c>
      <c r="C980" s="2">
        <f>VLOOKUP(A980, Customer!A:O, 3, FALSE)</f>
        <v>1</v>
      </c>
      <c r="D980" s="2">
        <f>VLOOKUP(A980, Customer!A:O, 4, FALSE)</f>
        <v>0</v>
      </c>
      <c r="E980" s="2">
        <f>VLOOKUP(A980, Customer!A:O, 5, FALSE)</f>
        <v>48</v>
      </c>
      <c r="F980" s="2">
        <f>VLOOKUP(A980, Customer!A:O, 6, FALSE)</f>
        <v>0</v>
      </c>
      <c r="G980" s="2">
        <f>VLOOKUP(A980, Customer!A:O, 7, FALSE)</f>
        <v>1</v>
      </c>
      <c r="H980" s="2">
        <f>VLOOKUP(A980, Customer!A:O, 8, FALSE)</f>
        <v>0</v>
      </c>
      <c r="I980" s="2">
        <f>VLOOKUP(A980, Customer!A:O, 9, FALSE)</f>
        <v>0</v>
      </c>
      <c r="J980" s="2">
        <f>VLOOKUP(A980, Customer!A:O, 10, FALSE)</f>
        <v>0</v>
      </c>
      <c r="K980" s="2">
        <f>VLOOKUP(A980, Customer!A:O, 11, FALSE)</f>
        <v>0</v>
      </c>
      <c r="L980" s="2">
        <f>VLOOKUP(A980, Customer!A:O, 12, FALSE)</f>
        <v>1</v>
      </c>
      <c r="M980" s="2">
        <f>VLOOKUP(A980, Customer!A:O, 13, FALSE)</f>
        <v>0</v>
      </c>
      <c r="N980" s="2">
        <f>VLOOKUP(A980, Customer!A:O, 14, FALSE)</f>
        <v>0</v>
      </c>
      <c r="O980" s="2" t="str">
        <f>VLOOKUP(A980, Customer!A:O, 15, FALSE)</f>
        <v>State-New York</v>
      </c>
      <c r="P980" s="2">
        <f>VLOOKUP(A980,Sales!A:N,2,FALSE)</f>
        <v>14</v>
      </c>
      <c r="Q980">
        <f>VLOOKUP(A980,Sales!A:N,3,FALSE)</f>
        <v>43</v>
      </c>
      <c r="R980" s="2">
        <f>VLOOKUP(A980,Sales!A:N,4,FALSE)</f>
        <v>9</v>
      </c>
      <c r="S980" s="2">
        <f>VLOOKUP(A980,Sales!A:N,5,FALSE)</f>
        <v>68</v>
      </c>
      <c r="T980" s="2">
        <f>VLOOKUP(A980,Sales!A:N,6,FALSE)</f>
        <v>47</v>
      </c>
      <c r="U980" s="2">
        <f>VLOOKUP(A980,Sales!A:N,7,FALSE)</f>
        <v>9</v>
      </c>
      <c r="V980" s="2">
        <f>VLOOKUP(A980,Sales!A:N,8,FALSE)</f>
        <v>89</v>
      </c>
      <c r="W980" s="2">
        <f>VLOOKUP(A980,Sales!A:N,9,FALSE)</f>
        <v>85</v>
      </c>
      <c r="X980" s="2">
        <f>VLOOKUP(A980,Sales!A:N,10,FALSE)</f>
        <v>1</v>
      </c>
      <c r="Y980" s="2">
        <f>VLOOKUP(A980,Sales!A:N,11,FALSE)</f>
        <v>1</v>
      </c>
      <c r="Z980" s="2">
        <f>VLOOKUP(A980,Sales!A:N,12,FALSE)</f>
        <v>0</v>
      </c>
      <c r="AA980" s="2">
        <f>VLOOKUP(A980,Sales!A:N,13,FALSE)</f>
        <v>3</v>
      </c>
      <c r="AB980" s="2">
        <f>VLOOKUP(A980,Sales!A:N,14,FALSE)</f>
        <v>8</v>
      </c>
      <c r="AC980" s="2">
        <f>VLOOKUP(A980,Campaigns!A:I,2,FALSE)</f>
        <v>0</v>
      </c>
      <c r="AD980" s="2">
        <f>VLOOKUP(A980,Campaigns!A:I,3,FALSE)</f>
        <v>0</v>
      </c>
      <c r="AE980" s="2">
        <f>VLOOKUP(A980,Campaigns!A:I,4,FALSE)</f>
        <v>0</v>
      </c>
      <c r="AF980" s="2">
        <f>VLOOKUP(A980,Campaigns!A:I,5,FALSE)</f>
        <v>0</v>
      </c>
      <c r="AG980" s="2">
        <f>VLOOKUP(A980,Campaigns!A:I,6,FALSE)</f>
        <v>0</v>
      </c>
      <c r="AH980" s="2">
        <f>VLOOKUP(A980,Campaigns!A:I,7,FALSE)</f>
        <v>0</v>
      </c>
      <c r="AI980" s="2">
        <f>VLOOKUP(A980,Campaigns!A:I,8,FALSE)</f>
        <v>0</v>
      </c>
      <c r="AJ980" s="19" t="str">
        <f>VLOOKUP(A980,Campaigns!A:I,9,FALSE)</f>
        <v>4/19/2019</v>
      </c>
    </row>
    <row r="981" spans="1:36">
      <c r="A981" s="2">
        <v>1764</v>
      </c>
      <c r="B981" s="2">
        <f>VLOOKUP(A981, Customer!A:O, 2, FALSE)</f>
        <v>130467</v>
      </c>
      <c r="C981" s="2">
        <f>VLOOKUP(A981, Customer!A:O, 3, FALSE)</f>
        <v>1</v>
      </c>
      <c r="D981" s="2">
        <f>VLOOKUP(A981, Customer!A:O, 4, FALSE)</f>
        <v>0</v>
      </c>
      <c r="E981" s="2">
        <f>VLOOKUP(A981, Customer!A:O, 5, FALSE)</f>
        <v>48</v>
      </c>
      <c r="F981" s="2">
        <f>VLOOKUP(A981, Customer!A:O, 6, FALSE)</f>
        <v>0</v>
      </c>
      <c r="G981" s="2">
        <f>VLOOKUP(A981, Customer!A:O, 7, FALSE)</f>
        <v>1</v>
      </c>
      <c r="H981" s="2">
        <f>VLOOKUP(A981, Customer!A:O, 8, FALSE)</f>
        <v>0</v>
      </c>
      <c r="I981" s="2">
        <f>VLOOKUP(A981, Customer!A:O, 9, FALSE)</f>
        <v>0</v>
      </c>
      <c r="J981" s="2">
        <f>VLOOKUP(A981, Customer!A:O, 10, FALSE)</f>
        <v>0</v>
      </c>
      <c r="K981" s="2">
        <f>VLOOKUP(A981, Customer!A:O, 11, FALSE)</f>
        <v>0</v>
      </c>
      <c r="L981" s="2">
        <f>VLOOKUP(A981, Customer!A:O, 12, FALSE)</f>
        <v>1</v>
      </c>
      <c r="M981" s="2">
        <f>VLOOKUP(A981, Customer!A:O, 13, FALSE)</f>
        <v>0</v>
      </c>
      <c r="N981" s="2">
        <f>VLOOKUP(A981, Customer!A:O, 14, FALSE)</f>
        <v>0</v>
      </c>
      <c r="O981" s="2" t="str">
        <f>VLOOKUP(A981, Customer!A:O, 15, FALSE)</f>
        <v>State-Florida</v>
      </c>
      <c r="P981" s="2">
        <f>VLOOKUP(A981,Sales!A:N,2,FALSE)</f>
        <v>8</v>
      </c>
      <c r="Q981">
        <f>VLOOKUP(A981,Sales!A:N,3,FALSE)</f>
        <v>4</v>
      </c>
      <c r="R981" s="2">
        <f>VLOOKUP(A981,Sales!A:N,4,FALSE)</f>
        <v>13</v>
      </c>
      <c r="S981" s="2">
        <f>VLOOKUP(A981,Sales!A:N,5,FALSE)</f>
        <v>34</v>
      </c>
      <c r="T981" s="2">
        <f>VLOOKUP(A981,Sales!A:N,6,FALSE)</f>
        <v>9</v>
      </c>
      <c r="U981" s="2">
        <f>VLOOKUP(A981,Sales!A:N,7,FALSE)</f>
        <v>21</v>
      </c>
      <c r="V981" s="2">
        <f>VLOOKUP(A981,Sales!A:N,8,FALSE)</f>
        <v>21</v>
      </c>
      <c r="W981" s="2">
        <f>VLOOKUP(A981,Sales!A:N,9,FALSE)</f>
        <v>60</v>
      </c>
      <c r="X981" s="2">
        <f>VLOOKUP(A981,Sales!A:N,10,FALSE)</f>
        <v>1</v>
      </c>
      <c r="Y981" s="2">
        <f>VLOOKUP(A981,Sales!A:N,11,FALSE)</f>
        <v>1</v>
      </c>
      <c r="Z981" s="2">
        <f>VLOOKUP(A981,Sales!A:N,12,FALSE)</f>
        <v>0</v>
      </c>
      <c r="AA981" s="2">
        <f>VLOOKUP(A981,Sales!A:N,13,FALSE)</f>
        <v>2</v>
      </c>
      <c r="AB981" s="2">
        <f>VLOOKUP(A981,Sales!A:N,14,FALSE)</f>
        <v>7</v>
      </c>
      <c r="AC981" s="2">
        <f>VLOOKUP(A981,Campaigns!A:I,2,FALSE)</f>
        <v>0</v>
      </c>
      <c r="AD981" s="2">
        <f>VLOOKUP(A981,Campaigns!A:I,3,FALSE)</f>
        <v>0</v>
      </c>
      <c r="AE981" s="2">
        <f>VLOOKUP(A981,Campaigns!A:I,4,FALSE)</f>
        <v>0</v>
      </c>
      <c r="AF981" s="2">
        <f>VLOOKUP(A981,Campaigns!A:I,5,FALSE)</f>
        <v>0</v>
      </c>
      <c r="AG981" s="2">
        <f>VLOOKUP(A981,Campaigns!A:I,6,FALSE)</f>
        <v>0</v>
      </c>
      <c r="AH981" s="2">
        <f>VLOOKUP(A981,Campaigns!A:I,7,FALSE)</f>
        <v>0</v>
      </c>
      <c r="AI981" s="2">
        <f>VLOOKUP(A981,Campaigns!A:I,8,FALSE)</f>
        <v>0</v>
      </c>
      <c r="AJ981" s="19" t="str">
        <f>VLOOKUP(A981,Campaigns!A:I,9,FALSE)</f>
        <v>8/23/2020</v>
      </c>
    </row>
    <row r="982" spans="1:36">
      <c r="A982" s="2">
        <v>2994</v>
      </c>
      <c r="B982" s="2">
        <f>VLOOKUP(A982, Customer!A:O, 2, FALSE)</f>
        <v>130261</v>
      </c>
      <c r="C982" s="2">
        <f>VLOOKUP(A982, Customer!A:O, 3, FALSE)</f>
        <v>1</v>
      </c>
      <c r="D982" s="2">
        <f>VLOOKUP(A982, Customer!A:O, 4, FALSE)</f>
        <v>2</v>
      </c>
      <c r="E982" s="2">
        <f>VLOOKUP(A982, Customer!A:O, 5, FALSE)</f>
        <v>48</v>
      </c>
      <c r="F982" s="2">
        <f>VLOOKUP(A982, Customer!A:O, 6, FALSE)</f>
        <v>0</v>
      </c>
      <c r="G982" s="2">
        <f>VLOOKUP(A982, Customer!A:O, 7, FALSE)</f>
        <v>0</v>
      </c>
      <c r="H982" s="2">
        <f>VLOOKUP(A982, Customer!A:O, 8, FALSE)</f>
        <v>0</v>
      </c>
      <c r="I982" s="2">
        <f>VLOOKUP(A982, Customer!A:O, 9, FALSE)</f>
        <v>1</v>
      </c>
      <c r="J982" s="2">
        <f>VLOOKUP(A982, Customer!A:O, 10, FALSE)</f>
        <v>0</v>
      </c>
      <c r="K982" s="2">
        <f>VLOOKUP(A982, Customer!A:O, 11, FALSE)</f>
        <v>0</v>
      </c>
      <c r="L982" s="2">
        <f>VLOOKUP(A982, Customer!A:O, 12, FALSE)</f>
        <v>1</v>
      </c>
      <c r="M982" s="2">
        <f>VLOOKUP(A982, Customer!A:O, 13, FALSE)</f>
        <v>0</v>
      </c>
      <c r="N982" s="2">
        <f>VLOOKUP(A982, Customer!A:O, 14, FALSE)</f>
        <v>0</v>
      </c>
      <c r="O982" s="2" t="str">
        <f>VLOOKUP(A982, Customer!A:O, 15, FALSE)</f>
        <v>State-Florida</v>
      </c>
      <c r="P982" s="2">
        <f>VLOOKUP(A982,Sales!A:N,2,FALSE)</f>
        <v>75</v>
      </c>
      <c r="Q982">
        <f>VLOOKUP(A982,Sales!A:N,3,FALSE)</f>
        <v>34</v>
      </c>
      <c r="R982" s="2">
        <f>VLOOKUP(A982,Sales!A:N,4,FALSE)</f>
        <v>0</v>
      </c>
      <c r="S982" s="2">
        <f>VLOOKUP(A982,Sales!A:N,5,FALSE)</f>
        <v>22</v>
      </c>
      <c r="T982" s="2">
        <f>VLOOKUP(A982,Sales!A:N,6,FALSE)</f>
        <v>0</v>
      </c>
      <c r="U982" s="2">
        <f>VLOOKUP(A982,Sales!A:N,7,FALSE)</f>
        <v>13</v>
      </c>
      <c r="V982" s="2">
        <f>VLOOKUP(A982,Sales!A:N,8,FALSE)</f>
        <v>26</v>
      </c>
      <c r="W982" s="2">
        <f>VLOOKUP(A982,Sales!A:N,9,FALSE)</f>
        <v>43</v>
      </c>
      <c r="X982" s="2">
        <f>VLOOKUP(A982,Sales!A:N,10,FALSE)</f>
        <v>1</v>
      </c>
      <c r="Y982" s="2">
        <f>VLOOKUP(A982,Sales!A:N,11,FALSE)</f>
        <v>0</v>
      </c>
      <c r="Z982" s="2">
        <f>VLOOKUP(A982,Sales!A:N,12,FALSE)</f>
        <v>0</v>
      </c>
      <c r="AA982" s="2">
        <f>VLOOKUP(A982,Sales!A:N,13,FALSE)</f>
        <v>3</v>
      </c>
      <c r="AB982" s="2">
        <f>VLOOKUP(A982,Sales!A:N,14,FALSE)</f>
        <v>8</v>
      </c>
      <c r="AC982" s="2">
        <f>VLOOKUP(A982,Campaigns!A:I,2,FALSE)</f>
        <v>0</v>
      </c>
      <c r="AD982" s="2">
        <f>VLOOKUP(A982,Campaigns!A:I,3,FALSE)</f>
        <v>0</v>
      </c>
      <c r="AE982" s="2">
        <f>VLOOKUP(A982,Campaigns!A:I,4,FALSE)</f>
        <v>0</v>
      </c>
      <c r="AF982" s="2">
        <f>VLOOKUP(A982,Campaigns!A:I,5,FALSE)</f>
        <v>0</v>
      </c>
      <c r="AG982" s="2">
        <f>VLOOKUP(A982,Campaigns!A:I,6,FALSE)</f>
        <v>0</v>
      </c>
      <c r="AH982" s="2">
        <f>VLOOKUP(A982,Campaigns!A:I,7,FALSE)</f>
        <v>0</v>
      </c>
      <c r="AI982" s="2">
        <f>VLOOKUP(A982,Campaigns!A:I,8,FALSE)</f>
        <v>0</v>
      </c>
      <c r="AJ982" s="19">
        <f>VLOOKUP(A982,Campaigns!A:I,9,FALSE)</f>
        <v>43499</v>
      </c>
    </row>
    <row r="983" spans="1:36">
      <c r="A983" s="2">
        <v>2085</v>
      </c>
      <c r="B983" s="2">
        <f>VLOOKUP(A983, Customer!A:O, 2, FALSE)</f>
        <v>130023</v>
      </c>
      <c r="C983" s="2">
        <f>VLOOKUP(A983, Customer!A:O, 3, FALSE)</f>
        <v>1</v>
      </c>
      <c r="D983" s="2">
        <f>VLOOKUP(A983, Customer!A:O, 4, FALSE)</f>
        <v>0</v>
      </c>
      <c r="E983" s="2">
        <f>VLOOKUP(A983, Customer!A:O, 5, FALSE)</f>
        <v>48</v>
      </c>
      <c r="F983" s="2">
        <f>VLOOKUP(A983, Customer!A:O, 6, FALSE)</f>
        <v>0</v>
      </c>
      <c r="G983" s="2">
        <f>VLOOKUP(A983, Customer!A:O, 7, FALSE)</f>
        <v>1</v>
      </c>
      <c r="H983" s="2">
        <f>VLOOKUP(A983, Customer!A:O, 8, FALSE)</f>
        <v>0</v>
      </c>
      <c r="I983" s="2">
        <f>VLOOKUP(A983, Customer!A:O, 9, FALSE)</f>
        <v>0</v>
      </c>
      <c r="J983" s="2">
        <f>VLOOKUP(A983, Customer!A:O, 10, FALSE)</f>
        <v>0</v>
      </c>
      <c r="K983" s="2">
        <f>VLOOKUP(A983, Customer!A:O, 11, FALSE)</f>
        <v>0</v>
      </c>
      <c r="L983" s="2">
        <f>VLOOKUP(A983, Customer!A:O, 12, FALSE)</f>
        <v>1</v>
      </c>
      <c r="M983" s="2">
        <f>VLOOKUP(A983, Customer!A:O, 13, FALSE)</f>
        <v>0</v>
      </c>
      <c r="N983" s="2">
        <f>VLOOKUP(A983, Customer!A:O, 14, FALSE)</f>
        <v>0</v>
      </c>
      <c r="O983" s="2" t="str">
        <f>VLOOKUP(A983, Customer!A:O, 15, FALSE)</f>
        <v>State-Texas</v>
      </c>
      <c r="P983" s="2">
        <f>VLOOKUP(A983,Sales!A:N,2,FALSE)</f>
        <v>28</v>
      </c>
      <c r="Q983">
        <f>VLOOKUP(A983,Sales!A:N,3,FALSE)</f>
        <v>48</v>
      </c>
      <c r="R983" s="2">
        <f>VLOOKUP(A983,Sales!A:N,4,FALSE)</f>
        <v>0</v>
      </c>
      <c r="S983" s="2">
        <f>VLOOKUP(A983,Sales!A:N,5,FALSE)</f>
        <v>69</v>
      </c>
      <c r="T983" s="2">
        <f>VLOOKUP(A983,Sales!A:N,6,FALSE)</f>
        <v>30</v>
      </c>
      <c r="U983" s="2">
        <f>VLOOKUP(A983,Sales!A:N,7,FALSE)</f>
        <v>26</v>
      </c>
      <c r="V983" s="2">
        <f>VLOOKUP(A983,Sales!A:N,8,FALSE)</f>
        <v>91</v>
      </c>
      <c r="W983" s="2">
        <f>VLOOKUP(A983,Sales!A:N,9,FALSE)</f>
        <v>82</v>
      </c>
      <c r="X983" s="2">
        <f>VLOOKUP(A983,Sales!A:N,10,FALSE)</f>
        <v>1</v>
      </c>
      <c r="Y983" s="2">
        <f>VLOOKUP(A983,Sales!A:N,11,FALSE)</f>
        <v>2</v>
      </c>
      <c r="Z983" s="2">
        <f>VLOOKUP(A983,Sales!A:N,12,FALSE)</f>
        <v>0</v>
      </c>
      <c r="AA983" s="2">
        <f>VLOOKUP(A983,Sales!A:N,13,FALSE)</f>
        <v>3</v>
      </c>
      <c r="AB983" s="2">
        <f>VLOOKUP(A983,Sales!A:N,14,FALSE)</f>
        <v>8</v>
      </c>
      <c r="AC983" s="2">
        <f>VLOOKUP(A983,Campaigns!A:I,2,FALSE)</f>
        <v>0</v>
      </c>
      <c r="AD983" s="2">
        <f>VLOOKUP(A983,Campaigns!A:I,3,FALSE)</f>
        <v>0</v>
      </c>
      <c r="AE983" s="2">
        <f>VLOOKUP(A983,Campaigns!A:I,4,FALSE)</f>
        <v>0</v>
      </c>
      <c r="AF983" s="2">
        <f>VLOOKUP(A983,Campaigns!A:I,5,FALSE)</f>
        <v>0</v>
      </c>
      <c r="AG983" s="2">
        <f>VLOOKUP(A983,Campaigns!A:I,6,FALSE)</f>
        <v>0</v>
      </c>
      <c r="AH983" s="2">
        <f>VLOOKUP(A983,Campaigns!A:I,7,FALSE)</f>
        <v>0</v>
      </c>
      <c r="AI983" s="2">
        <f>VLOOKUP(A983,Campaigns!A:I,8,FALSE)</f>
        <v>0</v>
      </c>
      <c r="AJ983" s="19" t="str">
        <f>VLOOKUP(A983,Campaigns!A:I,9,FALSE)</f>
        <v>8/28/2020</v>
      </c>
    </row>
    <row r="984" spans="1:36">
      <c r="A984" s="2">
        <v>2370</v>
      </c>
      <c r="B984" s="2">
        <f>VLOOKUP(A984, Customer!A:O, 2, FALSE)</f>
        <v>129791</v>
      </c>
      <c r="C984" s="2">
        <f>VLOOKUP(A984, Customer!A:O, 3, FALSE)</f>
        <v>1</v>
      </c>
      <c r="D984" s="2">
        <f>VLOOKUP(A984, Customer!A:O, 4, FALSE)</f>
        <v>0</v>
      </c>
      <c r="E984" s="2">
        <f>VLOOKUP(A984, Customer!A:O, 5, FALSE)</f>
        <v>48</v>
      </c>
      <c r="F984" s="2">
        <f>VLOOKUP(A984, Customer!A:O, 6, FALSE)</f>
        <v>0</v>
      </c>
      <c r="G984" s="2">
        <f>VLOOKUP(A984, Customer!A:O, 7, FALSE)</f>
        <v>1</v>
      </c>
      <c r="H984" s="2">
        <f>VLOOKUP(A984, Customer!A:O, 8, FALSE)</f>
        <v>0</v>
      </c>
      <c r="I984" s="2">
        <f>VLOOKUP(A984, Customer!A:O, 9, FALSE)</f>
        <v>0</v>
      </c>
      <c r="J984" s="2">
        <f>VLOOKUP(A984, Customer!A:O, 10, FALSE)</f>
        <v>0</v>
      </c>
      <c r="K984" s="2">
        <f>VLOOKUP(A984, Customer!A:O, 11, FALSE)</f>
        <v>0</v>
      </c>
      <c r="L984" s="2">
        <f>VLOOKUP(A984, Customer!A:O, 12, FALSE)</f>
        <v>0</v>
      </c>
      <c r="M984" s="2">
        <f>VLOOKUP(A984, Customer!A:O, 13, FALSE)</f>
        <v>0</v>
      </c>
      <c r="N984" s="2">
        <f>VLOOKUP(A984, Customer!A:O, 14, FALSE)</f>
        <v>1</v>
      </c>
      <c r="O984" s="2" t="str">
        <f>VLOOKUP(A984, Customer!A:O, 15, FALSE)</f>
        <v>State-Florida</v>
      </c>
      <c r="P984" s="2">
        <f>VLOOKUP(A984,Sales!A:N,2,FALSE)</f>
        <v>21</v>
      </c>
      <c r="Q984">
        <f>VLOOKUP(A984,Sales!A:N,3,FALSE)</f>
        <v>61</v>
      </c>
      <c r="R984" s="2">
        <f>VLOOKUP(A984,Sales!A:N,4,FALSE)</f>
        <v>0</v>
      </c>
      <c r="S984" s="2">
        <f>VLOOKUP(A984,Sales!A:N,5,FALSE)</f>
        <v>26</v>
      </c>
      <c r="T984" s="2">
        <f>VLOOKUP(A984,Sales!A:N,6,FALSE)</f>
        <v>0</v>
      </c>
      <c r="U984" s="2">
        <f>VLOOKUP(A984,Sales!A:N,7,FALSE)</f>
        <v>0</v>
      </c>
      <c r="V984" s="2">
        <f>VLOOKUP(A984,Sales!A:N,8,FALSE)</f>
        <v>0</v>
      </c>
      <c r="W984" s="2">
        <f>VLOOKUP(A984,Sales!A:N,9,FALSE)</f>
        <v>87</v>
      </c>
      <c r="X984" s="2">
        <f>VLOOKUP(A984,Sales!A:N,10,FALSE)</f>
        <v>2</v>
      </c>
      <c r="Y984" s="2">
        <f>VLOOKUP(A984,Sales!A:N,11,FALSE)</f>
        <v>2</v>
      </c>
      <c r="Z984" s="2">
        <f>VLOOKUP(A984,Sales!A:N,12,FALSE)</f>
        <v>0</v>
      </c>
      <c r="AA984" s="2">
        <f>VLOOKUP(A984,Sales!A:N,13,FALSE)</f>
        <v>3</v>
      </c>
      <c r="AB984" s="2">
        <f>VLOOKUP(A984,Sales!A:N,14,FALSE)</f>
        <v>5</v>
      </c>
      <c r="AC984" s="2">
        <f>VLOOKUP(A984,Campaigns!A:I,2,FALSE)</f>
        <v>0</v>
      </c>
      <c r="AD984" s="2">
        <f>VLOOKUP(A984,Campaigns!A:I,3,FALSE)</f>
        <v>0</v>
      </c>
      <c r="AE984" s="2">
        <f>VLOOKUP(A984,Campaigns!A:I,4,FALSE)</f>
        <v>0</v>
      </c>
      <c r="AF984" s="2">
        <f>VLOOKUP(A984,Campaigns!A:I,5,FALSE)</f>
        <v>0</v>
      </c>
      <c r="AG984" s="2">
        <f>VLOOKUP(A984,Campaigns!A:I,6,FALSE)</f>
        <v>0</v>
      </c>
      <c r="AH984" s="2">
        <f>VLOOKUP(A984,Campaigns!A:I,7,FALSE)</f>
        <v>0</v>
      </c>
      <c r="AI984" s="2">
        <f>VLOOKUP(A984,Campaigns!A:I,8,FALSE)</f>
        <v>0</v>
      </c>
      <c r="AJ984" s="19" t="str">
        <f>VLOOKUP(A984,Campaigns!A:I,9,FALSE)</f>
        <v>10/19/2020</v>
      </c>
    </row>
    <row r="985" spans="1:36">
      <c r="A985" s="2">
        <v>1390</v>
      </c>
      <c r="B985" s="2">
        <f>VLOOKUP(A985, Customer!A:O, 2, FALSE)</f>
        <v>127213</v>
      </c>
      <c r="C985" s="2">
        <f>VLOOKUP(A985, Customer!A:O, 3, FALSE)</f>
        <v>1</v>
      </c>
      <c r="D985" s="2">
        <f>VLOOKUP(A985, Customer!A:O, 4, FALSE)</f>
        <v>0</v>
      </c>
      <c r="E985" s="2">
        <f>VLOOKUP(A985, Customer!A:O, 5, FALSE)</f>
        <v>48</v>
      </c>
      <c r="F985" s="2">
        <f>VLOOKUP(A985, Customer!A:O, 6, FALSE)</f>
        <v>0</v>
      </c>
      <c r="G985" s="2">
        <f>VLOOKUP(A985, Customer!A:O, 7, FALSE)</f>
        <v>0</v>
      </c>
      <c r="H985" s="2">
        <f>VLOOKUP(A985, Customer!A:O, 8, FALSE)</f>
        <v>1</v>
      </c>
      <c r="I985" s="2">
        <f>VLOOKUP(A985, Customer!A:O, 9, FALSE)</f>
        <v>0</v>
      </c>
      <c r="J985" s="2">
        <f>VLOOKUP(A985, Customer!A:O, 10, FALSE)</f>
        <v>0</v>
      </c>
      <c r="K985" s="2">
        <f>VLOOKUP(A985, Customer!A:O, 11, FALSE)</f>
        <v>0</v>
      </c>
      <c r="L985" s="2">
        <f>VLOOKUP(A985, Customer!A:O, 12, FALSE)</f>
        <v>0</v>
      </c>
      <c r="M985" s="2">
        <f>VLOOKUP(A985, Customer!A:O, 13, FALSE)</f>
        <v>0</v>
      </c>
      <c r="N985" s="2">
        <f>VLOOKUP(A985, Customer!A:O, 14, FALSE)</f>
        <v>1</v>
      </c>
      <c r="O985" s="2" t="str">
        <f>VLOOKUP(A985, Customer!A:O, 15, FALSE)</f>
        <v>State-Other</v>
      </c>
      <c r="P985" s="2">
        <f>VLOOKUP(A985,Sales!A:N,2,FALSE)</f>
        <v>19</v>
      </c>
      <c r="Q985">
        <f>VLOOKUP(A985,Sales!A:N,3,FALSE)</f>
        <v>89</v>
      </c>
      <c r="R985" s="2">
        <f>VLOOKUP(A985,Sales!A:N,4,FALSE)</f>
        <v>14</v>
      </c>
      <c r="S985" s="2">
        <f>VLOOKUP(A985,Sales!A:N,5,FALSE)</f>
        <v>122</v>
      </c>
      <c r="T985" s="2">
        <f>VLOOKUP(A985,Sales!A:N,6,FALSE)</f>
        <v>47</v>
      </c>
      <c r="U985" s="2">
        <f>VLOOKUP(A985,Sales!A:N,7,FALSE)</f>
        <v>42</v>
      </c>
      <c r="V985" s="2">
        <f>VLOOKUP(A985,Sales!A:N,8,FALSE)</f>
        <v>14</v>
      </c>
      <c r="W985" s="2">
        <f>VLOOKUP(A985,Sales!A:N,9,FALSE)</f>
        <v>299</v>
      </c>
      <c r="X985" s="2">
        <f>VLOOKUP(A985,Sales!A:N,10,FALSE)</f>
        <v>3</v>
      </c>
      <c r="Y985" s="2">
        <f>VLOOKUP(A985,Sales!A:N,11,FALSE)</f>
        <v>2</v>
      </c>
      <c r="Z985" s="2">
        <f>VLOOKUP(A985,Sales!A:N,12,FALSE)</f>
        <v>0</v>
      </c>
      <c r="AA985" s="2">
        <f>VLOOKUP(A985,Sales!A:N,13,FALSE)</f>
        <v>4</v>
      </c>
      <c r="AB985" s="2">
        <f>VLOOKUP(A985,Sales!A:N,14,FALSE)</f>
        <v>8</v>
      </c>
      <c r="AC985" s="2">
        <f>VLOOKUP(A985,Campaigns!A:I,2,FALSE)</f>
        <v>0</v>
      </c>
      <c r="AD985" s="2">
        <f>VLOOKUP(A985,Campaigns!A:I,3,FALSE)</f>
        <v>0</v>
      </c>
      <c r="AE985" s="2">
        <f>VLOOKUP(A985,Campaigns!A:I,4,FALSE)</f>
        <v>0</v>
      </c>
      <c r="AF985" s="2">
        <f>VLOOKUP(A985,Campaigns!A:I,5,FALSE)</f>
        <v>0</v>
      </c>
      <c r="AG985" s="2">
        <f>VLOOKUP(A985,Campaigns!A:I,6,FALSE)</f>
        <v>0</v>
      </c>
      <c r="AH985" s="2">
        <f>VLOOKUP(A985,Campaigns!A:I,7,FALSE)</f>
        <v>0</v>
      </c>
      <c r="AI985" s="2">
        <f>VLOOKUP(A985,Campaigns!A:I,8,FALSE)</f>
        <v>1</v>
      </c>
      <c r="AJ985" s="19">
        <f>VLOOKUP(A985,Campaigns!A:I,9,FALSE)</f>
        <v>43557</v>
      </c>
    </row>
    <row r="986" spans="1:36">
      <c r="A986" s="2">
        <v>2373</v>
      </c>
      <c r="B986" s="2">
        <f>VLOOKUP(A986, Customer!A:O, 2, FALSE)</f>
        <v>126759</v>
      </c>
      <c r="C986" s="2">
        <f>VLOOKUP(A986, Customer!A:O, 3, FALSE)</f>
        <v>1</v>
      </c>
      <c r="D986" s="2">
        <f>VLOOKUP(A986, Customer!A:O, 4, FALSE)</f>
        <v>0</v>
      </c>
      <c r="E986" s="2">
        <f>VLOOKUP(A986, Customer!A:O, 5, FALSE)</f>
        <v>48</v>
      </c>
      <c r="F986" s="2">
        <f>VLOOKUP(A986, Customer!A:O, 6, FALSE)</f>
        <v>1</v>
      </c>
      <c r="G986" s="2">
        <f>VLOOKUP(A986, Customer!A:O, 7, FALSE)</f>
        <v>0</v>
      </c>
      <c r="H986" s="2">
        <f>VLOOKUP(A986, Customer!A:O, 8, FALSE)</f>
        <v>0</v>
      </c>
      <c r="I986" s="2">
        <f>VLOOKUP(A986, Customer!A:O, 9, FALSE)</f>
        <v>0</v>
      </c>
      <c r="J986" s="2">
        <f>VLOOKUP(A986, Customer!A:O, 10, FALSE)</f>
        <v>0</v>
      </c>
      <c r="K986" s="2">
        <f>VLOOKUP(A986, Customer!A:O, 11, FALSE)</f>
        <v>0</v>
      </c>
      <c r="L986" s="2">
        <f>VLOOKUP(A986, Customer!A:O, 12, FALSE)</f>
        <v>1</v>
      </c>
      <c r="M986" s="2">
        <f>VLOOKUP(A986, Customer!A:O, 13, FALSE)</f>
        <v>0</v>
      </c>
      <c r="N986" s="2">
        <f>VLOOKUP(A986, Customer!A:O, 14, FALSE)</f>
        <v>0</v>
      </c>
      <c r="O986" s="2" t="str">
        <f>VLOOKUP(A986, Customer!A:O, 15, FALSE)</f>
        <v>State-Texas</v>
      </c>
      <c r="P986" s="2">
        <f>VLOOKUP(A986,Sales!A:N,2,FALSE)</f>
        <v>65</v>
      </c>
      <c r="Q986">
        <f>VLOOKUP(A986,Sales!A:N,3,FALSE)</f>
        <v>118</v>
      </c>
      <c r="R986" s="2">
        <f>VLOOKUP(A986,Sales!A:N,4,FALSE)</f>
        <v>14</v>
      </c>
      <c r="S986" s="2">
        <f>VLOOKUP(A986,Sales!A:N,5,FALSE)</f>
        <v>76</v>
      </c>
      <c r="T986" s="2">
        <f>VLOOKUP(A986,Sales!A:N,6,FALSE)</f>
        <v>38</v>
      </c>
      <c r="U986" s="2">
        <f>VLOOKUP(A986,Sales!A:N,7,FALSE)</f>
        <v>24</v>
      </c>
      <c r="V986" s="2">
        <f>VLOOKUP(A986,Sales!A:N,8,FALSE)</f>
        <v>9</v>
      </c>
      <c r="W986" s="2">
        <f>VLOOKUP(A986,Sales!A:N,9,FALSE)</f>
        <v>261</v>
      </c>
      <c r="X986" s="2">
        <f>VLOOKUP(A986,Sales!A:N,10,FALSE)</f>
        <v>2</v>
      </c>
      <c r="Y986" s="2">
        <f>VLOOKUP(A986,Sales!A:N,11,FALSE)</f>
        <v>2</v>
      </c>
      <c r="Z986" s="2">
        <f>VLOOKUP(A986,Sales!A:N,12,FALSE)</f>
        <v>1</v>
      </c>
      <c r="AA986" s="2">
        <f>VLOOKUP(A986,Sales!A:N,13,FALSE)</f>
        <v>3</v>
      </c>
      <c r="AB986" s="2">
        <f>VLOOKUP(A986,Sales!A:N,14,FALSE)</f>
        <v>6</v>
      </c>
      <c r="AC986" s="2">
        <f>VLOOKUP(A986,Campaigns!A:I,2,FALSE)</f>
        <v>0</v>
      </c>
      <c r="AD986" s="2">
        <f>VLOOKUP(A986,Campaigns!A:I,3,FALSE)</f>
        <v>0</v>
      </c>
      <c r="AE986" s="2">
        <f>VLOOKUP(A986,Campaigns!A:I,4,FALSE)</f>
        <v>0</v>
      </c>
      <c r="AF986" s="2">
        <f>VLOOKUP(A986,Campaigns!A:I,5,FALSE)</f>
        <v>0</v>
      </c>
      <c r="AG986" s="2">
        <f>VLOOKUP(A986,Campaigns!A:I,6,FALSE)</f>
        <v>0</v>
      </c>
      <c r="AH986" s="2">
        <f>VLOOKUP(A986,Campaigns!A:I,7,FALSE)</f>
        <v>0</v>
      </c>
      <c r="AI986" s="2">
        <f>VLOOKUP(A986,Campaigns!A:I,8,FALSE)</f>
        <v>0</v>
      </c>
      <c r="AJ986" s="19" t="str">
        <f>VLOOKUP(A986,Campaigns!A:I,9,FALSE)</f>
        <v>7/14/2020</v>
      </c>
    </row>
    <row r="987" spans="1:36">
      <c r="A987" s="2">
        <v>2433</v>
      </c>
      <c r="B987" s="2">
        <f>VLOOKUP(A987, Customer!A:O, 2, FALSE)</f>
        <v>126290</v>
      </c>
      <c r="C987" s="2">
        <f>VLOOKUP(A987, Customer!A:O, 3, FALSE)</f>
        <v>1</v>
      </c>
      <c r="D987" s="2">
        <f>VLOOKUP(A987, Customer!A:O, 4, FALSE)</f>
        <v>1</v>
      </c>
      <c r="E987" s="2">
        <f>VLOOKUP(A987, Customer!A:O, 5, FALSE)</f>
        <v>48</v>
      </c>
      <c r="F987" s="2">
        <f>VLOOKUP(A987, Customer!A:O, 6, FALSE)</f>
        <v>0</v>
      </c>
      <c r="G987" s="2">
        <f>VLOOKUP(A987, Customer!A:O, 7, FALSE)</f>
        <v>0</v>
      </c>
      <c r="H987" s="2">
        <f>VLOOKUP(A987, Customer!A:O, 8, FALSE)</f>
        <v>0</v>
      </c>
      <c r="I987" s="2">
        <f>VLOOKUP(A987, Customer!A:O, 9, FALSE)</f>
        <v>1</v>
      </c>
      <c r="J987" s="2">
        <f>VLOOKUP(A987, Customer!A:O, 10, FALSE)</f>
        <v>0</v>
      </c>
      <c r="K987" s="2">
        <f>VLOOKUP(A987, Customer!A:O, 11, FALSE)</f>
        <v>0</v>
      </c>
      <c r="L987" s="2">
        <f>VLOOKUP(A987, Customer!A:O, 12, FALSE)</f>
        <v>1</v>
      </c>
      <c r="M987" s="2">
        <f>VLOOKUP(A987, Customer!A:O, 13, FALSE)</f>
        <v>0</v>
      </c>
      <c r="N987" s="2">
        <f>VLOOKUP(A987, Customer!A:O, 14, FALSE)</f>
        <v>0</v>
      </c>
      <c r="O987" s="2" t="str">
        <f>VLOOKUP(A987, Customer!A:O, 15, FALSE)</f>
        <v>State-Texas</v>
      </c>
      <c r="P987" s="2">
        <f>VLOOKUP(A987,Sales!A:N,2,FALSE)</f>
        <v>49</v>
      </c>
      <c r="Q987">
        <f>VLOOKUP(A987,Sales!A:N,3,FALSE)</f>
        <v>72</v>
      </c>
      <c r="R987" s="2">
        <f>VLOOKUP(A987,Sales!A:N,4,FALSE)</f>
        <v>38</v>
      </c>
      <c r="S987" s="2">
        <f>VLOOKUP(A987,Sales!A:N,5,FALSE)</f>
        <v>77</v>
      </c>
      <c r="T987" s="2">
        <f>VLOOKUP(A987,Sales!A:N,6,FALSE)</f>
        <v>53</v>
      </c>
      <c r="U987" s="2">
        <f>VLOOKUP(A987,Sales!A:N,7,FALSE)</f>
        <v>24</v>
      </c>
      <c r="V987" s="2">
        <f>VLOOKUP(A987,Sales!A:N,8,FALSE)</f>
        <v>106</v>
      </c>
      <c r="W987" s="2">
        <f>VLOOKUP(A987,Sales!A:N,9,FALSE)</f>
        <v>159</v>
      </c>
      <c r="X987" s="2">
        <f>VLOOKUP(A987,Sales!A:N,10,FALSE)</f>
        <v>4</v>
      </c>
      <c r="Y987" s="2">
        <f>VLOOKUP(A987,Sales!A:N,11,FALSE)</f>
        <v>2</v>
      </c>
      <c r="Z987" s="2">
        <f>VLOOKUP(A987,Sales!A:N,12,FALSE)</f>
        <v>0</v>
      </c>
      <c r="AA987" s="2">
        <f>VLOOKUP(A987,Sales!A:N,13,FALSE)</f>
        <v>4</v>
      </c>
      <c r="AB987" s="2">
        <f>VLOOKUP(A987,Sales!A:N,14,FALSE)</f>
        <v>6</v>
      </c>
      <c r="AC987" s="2">
        <f>VLOOKUP(A987,Campaigns!A:I,2,FALSE)</f>
        <v>0</v>
      </c>
      <c r="AD987" s="2">
        <f>VLOOKUP(A987,Campaigns!A:I,3,FALSE)</f>
        <v>0</v>
      </c>
      <c r="AE987" s="2">
        <f>VLOOKUP(A987,Campaigns!A:I,4,FALSE)</f>
        <v>0</v>
      </c>
      <c r="AF987" s="2">
        <f>VLOOKUP(A987,Campaigns!A:I,5,FALSE)</f>
        <v>0</v>
      </c>
      <c r="AG987" s="2">
        <f>VLOOKUP(A987,Campaigns!A:I,6,FALSE)</f>
        <v>0</v>
      </c>
      <c r="AH987" s="2">
        <f>VLOOKUP(A987,Campaigns!A:I,7,FALSE)</f>
        <v>0</v>
      </c>
      <c r="AI987" s="2">
        <f>VLOOKUP(A987,Campaigns!A:I,8,FALSE)</f>
        <v>0</v>
      </c>
      <c r="AJ987" s="19" t="str">
        <f>VLOOKUP(A987,Campaigns!A:I,9,FALSE)</f>
        <v>6/19/2019</v>
      </c>
    </row>
    <row r="988" spans="1:36">
      <c r="A988" s="2">
        <v>3157</v>
      </c>
      <c r="B988" s="2">
        <f>VLOOKUP(A988, Customer!A:O, 2, FALSE)</f>
        <v>125224</v>
      </c>
      <c r="C988" s="2">
        <f>VLOOKUP(A988, Customer!A:O, 3, FALSE)</f>
        <v>1</v>
      </c>
      <c r="D988" s="2">
        <f>VLOOKUP(A988, Customer!A:O, 4, FALSE)</f>
        <v>0</v>
      </c>
      <c r="E988" s="2">
        <f>VLOOKUP(A988, Customer!A:O, 5, FALSE)</f>
        <v>48</v>
      </c>
      <c r="F988" s="2">
        <f>VLOOKUP(A988, Customer!A:O, 6, FALSE)</f>
        <v>0</v>
      </c>
      <c r="G988" s="2">
        <f>VLOOKUP(A988, Customer!A:O, 7, FALSE)</f>
        <v>1</v>
      </c>
      <c r="H988" s="2">
        <f>VLOOKUP(A988, Customer!A:O, 8, FALSE)</f>
        <v>0</v>
      </c>
      <c r="I988" s="2">
        <f>VLOOKUP(A988, Customer!A:O, 9, FALSE)</f>
        <v>0</v>
      </c>
      <c r="J988" s="2">
        <f>VLOOKUP(A988, Customer!A:O, 10, FALSE)</f>
        <v>0</v>
      </c>
      <c r="K988" s="2">
        <f>VLOOKUP(A988, Customer!A:O, 11, FALSE)</f>
        <v>1</v>
      </c>
      <c r="L988" s="2">
        <f>VLOOKUP(A988, Customer!A:O, 12, FALSE)</f>
        <v>0</v>
      </c>
      <c r="M988" s="2">
        <f>VLOOKUP(A988, Customer!A:O, 13, FALSE)</f>
        <v>0</v>
      </c>
      <c r="N988" s="2">
        <f>VLOOKUP(A988, Customer!A:O, 14, FALSE)</f>
        <v>0</v>
      </c>
      <c r="O988" s="2" t="str">
        <f>VLOOKUP(A988, Customer!A:O, 15, FALSE)</f>
        <v>State-Illinois</v>
      </c>
      <c r="P988" s="2">
        <f>VLOOKUP(A988,Sales!A:N,2,FALSE)</f>
        <v>36</v>
      </c>
      <c r="Q988">
        <f>VLOOKUP(A988,Sales!A:N,3,FALSE)</f>
        <v>20</v>
      </c>
      <c r="R988" s="2">
        <f>VLOOKUP(A988,Sales!A:N,4,FALSE)</f>
        <v>45</v>
      </c>
      <c r="S988" s="2">
        <f>VLOOKUP(A988,Sales!A:N,5,FALSE)</f>
        <v>60</v>
      </c>
      <c r="T988" s="2">
        <f>VLOOKUP(A988,Sales!A:N,6,FALSE)</f>
        <v>55</v>
      </c>
      <c r="U988" s="2">
        <f>VLOOKUP(A988,Sales!A:N,7,FALSE)</f>
        <v>10</v>
      </c>
      <c r="V988" s="2">
        <f>VLOOKUP(A988,Sales!A:N,8,FALSE)</f>
        <v>40</v>
      </c>
      <c r="W988" s="2">
        <f>VLOOKUP(A988,Sales!A:N,9,FALSE)</f>
        <v>149</v>
      </c>
      <c r="X988" s="2">
        <f>VLOOKUP(A988,Sales!A:N,10,FALSE)</f>
        <v>2</v>
      </c>
      <c r="Y988" s="2">
        <f>VLOOKUP(A988,Sales!A:N,11,FALSE)</f>
        <v>1</v>
      </c>
      <c r="Z988" s="2">
        <f>VLOOKUP(A988,Sales!A:N,12,FALSE)</f>
        <v>1</v>
      </c>
      <c r="AA988" s="2">
        <f>VLOOKUP(A988,Sales!A:N,13,FALSE)</f>
        <v>3</v>
      </c>
      <c r="AB988" s="2">
        <f>VLOOKUP(A988,Sales!A:N,14,FALSE)</f>
        <v>3</v>
      </c>
      <c r="AC988" s="2">
        <f>VLOOKUP(A988,Campaigns!A:I,2,FALSE)</f>
        <v>0</v>
      </c>
      <c r="AD988" s="2">
        <f>VLOOKUP(A988,Campaigns!A:I,3,FALSE)</f>
        <v>0</v>
      </c>
      <c r="AE988" s="2">
        <f>VLOOKUP(A988,Campaigns!A:I,4,FALSE)</f>
        <v>0</v>
      </c>
      <c r="AF988" s="2">
        <f>VLOOKUP(A988,Campaigns!A:I,5,FALSE)</f>
        <v>0</v>
      </c>
      <c r="AG988" s="2">
        <f>VLOOKUP(A988,Campaigns!A:I,6,FALSE)</f>
        <v>0</v>
      </c>
      <c r="AH988" s="2">
        <f>VLOOKUP(A988,Campaigns!A:I,7,FALSE)</f>
        <v>0</v>
      </c>
      <c r="AI988" s="2">
        <f>VLOOKUP(A988,Campaigns!A:I,8,FALSE)</f>
        <v>0</v>
      </c>
      <c r="AJ988" s="19" t="str">
        <f>VLOOKUP(A988,Campaigns!A:I,9,FALSE)</f>
        <v>8/20/2020</v>
      </c>
    </row>
    <row r="989" spans="1:36">
      <c r="A989" s="2">
        <v>1972</v>
      </c>
      <c r="B989" s="2">
        <f>VLOOKUP(A989, Customer!A:O, 2, FALSE)</f>
        <v>124884</v>
      </c>
      <c r="C989" s="2">
        <f>VLOOKUP(A989, Customer!A:O, 3, FALSE)</f>
        <v>1</v>
      </c>
      <c r="D989" s="2">
        <f>VLOOKUP(A989, Customer!A:O, 4, FALSE)</f>
        <v>0</v>
      </c>
      <c r="E989" s="2">
        <f>VLOOKUP(A989, Customer!A:O, 5, FALSE)</f>
        <v>48</v>
      </c>
      <c r="F989" s="2">
        <f>VLOOKUP(A989, Customer!A:O, 6, FALSE)</f>
        <v>0</v>
      </c>
      <c r="G989" s="2">
        <f>VLOOKUP(A989, Customer!A:O, 7, FALSE)</f>
        <v>1</v>
      </c>
      <c r="H989" s="2">
        <f>VLOOKUP(A989, Customer!A:O, 8, FALSE)</f>
        <v>0</v>
      </c>
      <c r="I989" s="2">
        <f>VLOOKUP(A989, Customer!A:O, 9, FALSE)</f>
        <v>0</v>
      </c>
      <c r="J989" s="2">
        <f>VLOOKUP(A989, Customer!A:O, 10, FALSE)</f>
        <v>0</v>
      </c>
      <c r="K989" s="2">
        <f>VLOOKUP(A989, Customer!A:O, 11, FALSE)</f>
        <v>0</v>
      </c>
      <c r="L989" s="2">
        <f>VLOOKUP(A989, Customer!A:O, 12, FALSE)</f>
        <v>0</v>
      </c>
      <c r="M989" s="2">
        <f>VLOOKUP(A989, Customer!A:O, 13, FALSE)</f>
        <v>0</v>
      </c>
      <c r="N989" s="2">
        <f>VLOOKUP(A989, Customer!A:O, 14, FALSE)</f>
        <v>0</v>
      </c>
      <c r="O989" s="2" t="str">
        <f>VLOOKUP(A989, Customer!A:O, 15, FALSE)</f>
        <v>State-Other</v>
      </c>
      <c r="P989" s="2">
        <f>VLOOKUP(A989,Sales!A:N,2,FALSE)</f>
        <v>32</v>
      </c>
      <c r="Q989">
        <f>VLOOKUP(A989,Sales!A:N,3,FALSE)</f>
        <v>15</v>
      </c>
      <c r="R989" s="2">
        <f>VLOOKUP(A989,Sales!A:N,4,FALSE)</f>
        <v>30</v>
      </c>
      <c r="S989" s="2">
        <f>VLOOKUP(A989,Sales!A:N,5,FALSE)</f>
        <v>35</v>
      </c>
      <c r="T989" s="2">
        <f>VLOOKUP(A989,Sales!A:N,6,FALSE)</f>
        <v>0</v>
      </c>
      <c r="U989" s="2">
        <f>VLOOKUP(A989,Sales!A:N,7,FALSE)</f>
        <v>0</v>
      </c>
      <c r="V989" s="2">
        <f>VLOOKUP(A989,Sales!A:N,8,FALSE)</f>
        <v>15</v>
      </c>
      <c r="W989" s="2">
        <f>VLOOKUP(A989,Sales!A:N,9,FALSE)</f>
        <v>65</v>
      </c>
      <c r="X989" s="2">
        <f>VLOOKUP(A989,Sales!A:N,10,FALSE)</f>
        <v>1</v>
      </c>
      <c r="Y989" s="2">
        <f>VLOOKUP(A989,Sales!A:N,11,FALSE)</f>
        <v>0</v>
      </c>
      <c r="Z989" s="2">
        <f>VLOOKUP(A989,Sales!A:N,12,FALSE)</f>
        <v>0</v>
      </c>
      <c r="AA989" s="2">
        <f>VLOOKUP(A989,Sales!A:N,13,FALSE)</f>
        <v>3</v>
      </c>
      <c r="AB989" s="2">
        <f>VLOOKUP(A989,Sales!A:N,14,FALSE)</f>
        <v>7</v>
      </c>
      <c r="AC989" s="2">
        <f>VLOOKUP(A989,Campaigns!A:I,2,FALSE)</f>
        <v>0</v>
      </c>
      <c r="AD989" s="2">
        <f>VLOOKUP(A989,Campaigns!A:I,3,FALSE)</f>
        <v>0</v>
      </c>
      <c r="AE989" s="2">
        <f>VLOOKUP(A989,Campaigns!A:I,4,FALSE)</f>
        <v>0</v>
      </c>
      <c r="AF989" s="2">
        <f>VLOOKUP(A989,Campaigns!A:I,5,FALSE)</f>
        <v>0</v>
      </c>
      <c r="AG989" s="2">
        <f>VLOOKUP(A989,Campaigns!A:I,6,FALSE)</f>
        <v>0</v>
      </c>
      <c r="AH989" s="2">
        <f>VLOOKUP(A989,Campaigns!A:I,7,FALSE)</f>
        <v>0</v>
      </c>
      <c r="AI989" s="2">
        <f>VLOOKUP(A989,Campaigns!A:I,8,FALSE)</f>
        <v>0</v>
      </c>
      <c r="AJ989" s="19">
        <f>VLOOKUP(A989,Campaigns!A:I,9,FALSE)</f>
        <v>43621</v>
      </c>
    </row>
    <row r="990" spans="1:36">
      <c r="A990" s="2">
        <v>1861</v>
      </c>
      <c r="B990" s="2">
        <f>VLOOKUP(A990, Customer!A:O, 2, FALSE)</f>
        <v>124762</v>
      </c>
      <c r="C990" s="2">
        <f>VLOOKUP(A990, Customer!A:O, 3, FALSE)</f>
        <v>1</v>
      </c>
      <c r="D990" s="2">
        <f>VLOOKUP(A990, Customer!A:O, 4, FALSE)</f>
        <v>0</v>
      </c>
      <c r="E990" s="2">
        <f>VLOOKUP(A990, Customer!A:O, 5, FALSE)</f>
        <v>48</v>
      </c>
      <c r="F990" s="2">
        <f>VLOOKUP(A990, Customer!A:O, 6, FALSE)</f>
        <v>0</v>
      </c>
      <c r="G990" s="2">
        <f>VLOOKUP(A990, Customer!A:O, 7, FALSE)</f>
        <v>0</v>
      </c>
      <c r="H990" s="2">
        <f>VLOOKUP(A990, Customer!A:O, 8, FALSE)</f>
        <v>1</v>
      </c>
      <c r="I990" s="2">
        <f>VLOOKUP(A990, Customer!A:O, 9, FALSE)</f>
        <v>0</v>
      </c>
      <c r="J990" s="2">
        <f>VLOOKUP(A990, Customer!A:O, 10, FALSE)</f>
        <v>0</v>
      </c>
      <c r="K990" s="2">
        <f>VLOOKUP(A990, Customer!A:O, 11, FALSE)</f>
        <v>0</v>
      </c>
      <c r="L990" s="2">
        <f>VLOOKUP(A990, Customer!A:O, 12, FALSE)</f>
        <v>1</v>
      </c>
      <c r="M990" s="2">
        <f>VLOOKUP(A990, Customer!A:O, 13, FALSE)</f>
        <v>0</v>
      </c>
      <c r="N990" s="2">
        <f>VLOOKUP(A990, Customer!A:O, 14, FALSE)</f>
        <v>0</v>
      </c>
      <c r="O990" s="2" t="str">
        <f>VLOOKUP(A990, Customer!A:O, 15, FALSE)</f>
        <v>State-Illinois</v>
      </c>
      <c r="P990" s="2">
        <f>VLOOKUP(A990,Sales!A:N,2,FALSE)</f>
        <v>16</v>
      </c>
      <c r="Q990">
        <f>VLOOKUP(A990,Sales!A:N,3,FALSE)</f>
        <v>30</v>
      </c>
      <c r="R990" s="2">
        <f>VLOOKUP(A990,Sales!A:N,4,FALSE)</f>
        <v>50</v>
      </c>
      <c r="S990" s="2">
        <f>VLOOKUP(A990,Sales!A:N,5,FALSE)</f>
        <v>60</v>
      </c>
      <c r="T990" s="2">
        <f>VLOOKUP(A990,Sales!A:N,6,FALSE)</f>
        <v>15</v>
      </c>
      <c r="U990" s="2">
        <f>VLOOKUP(A990,Sales!A:N,7,FALSE)</f>
        <v>76</v>
      </c>
      <c r="V990" s="2">
        <f>VLOOKUP(A990,Sales!A:N,8,FALSE)</f>
        <v>202</v>
      </c>
      <c r="W990" s="2">
        <f>VLOOKUP(A990,Sales!A:N,9,FALSE)</f>
        <v>30</v>
      </c>
      <c r="X990" s="2">
        <f>VLOOKUP(A990,Sales!A:N,10,FALSE)</f>
        <v>3</v>
      </c>
      <c r="Y990" s="2">
        <f>VLOOKUP(A990,Sales!A:N,11,FALSE)</f>
        <v>3</v>
      </c>
      <c r="Z990" s="2">
        <f>VLOOKUP(A990,Sales!A:N,12,FALSE)</f>
        <v>1</v>
      </c>
      <c r="AA990" s="2">
        <f>VLOOKUP(A990,Sales!A:N,13,FALSE)</f>
        <v>2</v>
      </c>
      <c r="AB990" s="2">
        <f>VLOOKUP(A990,Sales!A:N,14,FALSE)</f>
        <v>8</v>
      </c>
      <c r="AC990" s="2">
        <f>VLOOKUP(A990,Campaigns!A:I,2,FALSE)</f>
        <v>1</v>
      </c>
      <c r="AD990" s="2">
        <f>VLOOKUP(A990,Campaigns!A:I,3,FALSE)</f>
        <v>0</v>
      </c>
      <c r="AE990" s="2">
        <f>VLOOKUP(A990,Campaigns!A:I,4,FALSE)</f>
        <v>0</v>
      </c>
      <c r="AF990" s="2">
        <f>VLOOKUP(A990,Campaigns!A:I,5,FALSE)</f>
        <v>0</v>
      </c>
      <c r="AG990" s="2">
        <f>VLOOKUP(A990,Campaigns!A:I,6,FALSE)</f>
        <v>0</v>
      </c>
      <c r="AH990" s="2">
        <f>VLOOKUP(A990,Campaigns!A:I,7,FALSE)</f>
        <v>0</v>
      </c>
      <c r="AI990" s="2">
        <f>VLOOKUP(A990,Campaigns!A:I,8,FALSE)</f>
        <v>1</v>
      </c>
      <c r="AJ990" s="19" t="str">
        <f>VLOOKUP(A990,Campaigns!A:I,9,FALSE)</f>
        <v>7/17/2020</v>
      </c>
    </row>
    <row r="991" spans="1:36">
      <c r="A991" s="2">
        <v>3196</v>
      </c>
      <c r="B991" s="2">
        <f>VLOOKUP(A991, Customer!A:O, 2, FALSE)</f>
        <v>124434</v>
      </c>
      <c r="C991" s="2">
        <f>VLOOKUP(A991, Customer!A:O, 3, FALSE)</f>
        <v>2</v>
      </c>
      <c r="D991" s="2">
        <f>VLOOKUP(A991, Customer!A:O, 4, FALSE)</f>
        <v>0</v>
      </c>
      <c r="E991" s="2">
        <f>VLOOKUP(A991, Customer!A:O, 5, FALSE)</f>
        <v>48</v>
      </c>
      <c r="F991" s="2">
        <f>VLOOKUP(A991, Customer!A:O, 6, FALSE)</f>
        <v>0</v>
      </c>
      <c r="G991" s="2">
        <f>VLOOKUP(A991, Customer!A:O, 7, FALSE)</f>
        <v>1</v>
      </c>
      <c r="H991" s="2">
        <f>VLOOKUP(A991, Customer!A:O, 8, FALSE)</f>
        <v>0</v>
      </c>
      <c r="I991" s="2">
        <f>VLOOKUP(A991, Customer!A:O, 9, FALSE)</f>
        <v>0</v>
      </c>
      <c r="J991" s="2">
        <f>VLOOKUP(A991, Customer!A:O, 10, FALSE)</f>
        <v>0</v>
      </c>
      <c r="K991" s="2">
        <f>VLOOKUP(A991, Customer!A:O, 11, FALSE)</f>
        <v>0</v>
      </c>
      <c r="L991" s="2">
        <f>VLOOKUP(A991, Customer!A:O, 12, FALSE)</f>
        <v>1</v>
      </c>
      <c r="M991" s="2">
        <f>VLOOKUP(A991, Customer!A:O, 13, FALSE)</f>
        <v>0</v>
      </c>
      <c r="N991" s="2">
        <f>VLOOKUP(A991, Customer!A:O, 14, FALSE)</f>
        <v>0</v>
      </c>
      <c r="O991" s="2" t="str">
        <f>VLOOKUP(A991, Customer!A:O, 15, FALSE)</f>
        <v>State-Other</v>
      </c>
      <c r="P991" s="2">
        <f>VLOOKUP(A991,Sales!A:N,2,FALSE)</f>
        <v>9</v>
      </c>
      <c r="Q991">
        <f>VLOOKUP(A991,Sales!A:N,3,FALSE)</f>
        <v>15</v>
      </c>
      <c r="R991" s="2">
        <f>VLOOKUP(A991,Sales!A:N,4,FALSE)</f>
        <v>10</v>
      </c>
      <c r="S991" s="2">
        <f>VLOOKUP(A991,Sales!A:N,5,FALSE)</f>
        <v>41</v>
      </c>
      <c r="T991" s="2">
        <f>VLOOKUP(A991,Sales!A:N,6,FALSE)</f>
        <v>102</v>
      </c>
      <c r="U991" s="2">
        <f>VLOOKUP(A991,Sales!A:N,7,FALSE)</f>
        <v>0</v>
      </c>
      <c r="V991" s="2">
        <f>VLOOKUP(A991,Sales!A:N,8,FALSE)</f>
        <v>87</v>
      </c>
      <c r="W991" s="2">
        <f>VLOOKUP(A991,Sales!A:N,9,FALSE)</f>
        <v>81</v>
      </c>
      <c r="X991" s="2">
        <f>VLOOKUP(A991,Sales!A:N,10,FALSE)</f>
        <v>2</v>
      </c>
      <c r="Y991" s="2">
        <f>VLOOKUP(A991,Sales!A:N,11,FALSE)</f>
        <v>2</v>
      </c>
      <c r="Z991" s="2">
        <f>VLOOKUP(A991,Sales!A:N,12,FALSE)</f>
        <v>1</v>
      </c>
      <c r="AA991" s="2">
        <f>VLOOKUP(A991,Sales!A:N,13,FALSE)</f>
        <v>2</v>
      </c>
      <c r="AB991" s="2">
        <f>VLOOKUP(A991,Sales!A:N,14,FALSE)</f>
        <v>7</v>
      </c>
      <c r="AC991" s="2">
        <f>VLOOKUP(A991,Campaigns!A:I,2,FALSE)</f>
        <v>0</v>
      </c>
      <c r="AD991" s="2">
        <f>VLOOKUP(A991,Campaigns!A:I,3,FALSE)</f>
        <v>0</v>
      </c>
      <c r="AE991" s="2">
        <f>VLOOKUP(A991,Campaigns!A:I,4,FALSE)</f>
        <v>0</v>
      </c>
      <c r="AF991" s="2">
        <f>VLOOKUP(A991,Campaigns!A:I,5,FALSE)</f>
        <v>0</v>
      </c>
      <c r="AG991" s="2">
        <f>VLOOKUP(A991,Campaigns!A:I,6,FALSE)</f>
        <v>0</v>
      </c>
      <c r="AH991" s="2">
        <f>VLOOKUP(A991,Campaigns!A:I,7,FALSE)</f>
        <v>0</v>
      </c>
      <c r="AI991" s="2">
        <f>VLOOKUP(A991,Campaigns!A:I,8,FALSE)</f>
        <v>0</v>
      </c>
      <c r="AJ991" s="19" t="str">
        <f>VLOOKUP(A991,Campaigns!A:I,9,FALSE)</f>
        <v>10/22/2020</v>
      </c>
    </row>
    <row r="992" spans="1:36">
      <c r="A992" s="2">
        <v>1802</v>
      </c>
      <c r="B992" s="2">
        <f>VLOOKUP(A992, Customer!A:O, 2, FALSE)</f>
        <v>122063</v>
      </c>
      <c r="C992" s="2">
        <f>VLOOKUP(A992, Customer!A:O, 3, FALSE)</f>
        <v>1</v>
      </c>
      <c r="D992" s="2">
        <f>VLOOKUP(A992, Customer!A:O, 4, FALSE)</f>
        <v>0</v>
      </c>
      <c r="E992" s="2">
        <f>VLOOKUP(A992, Customer!A:O, 5, FALSE)</f>
        <v>48</v>
      </c>
      <c r="F992" s="2">
        <f>VLOOKUP(A992, Customer!A:O, 6, FALSE)</f>
        <v>0</v>
      </c>
      <c r="G992" s="2">
        <f>VLOOKUP(A992, Customer!A:O, 7, FALSE)</f>
        <v>1</v>
      </c>
      <c r="H992" s="2">
        <f>VLOOKUP(A992, Customer!A:O, 8, FALSE)</f>
        <v>0</v>
      </c>
      <c r="I992" s="2">
        <f>VLOOKUP(A992, Customer!A:O, 9, FALSE)</f>
        <v>0</v>
      </c>
      <c r="J992" s="2">
        <f>VLOOKUP(A992, Customer!A:O, 10, FALSE)</f>
        <v>0</v>
      </c>
      <c r="K992" s="2">
        <f>VLOOKUP(A992, Customer!A:O, 11, FALSE)</f>
        <v>0</v>
      </c>
      <c r="L992" s="2">
        <f>VLOOKUP(A992, Customer!A:O, 12, FALSE)</f>
        <v>1</v>
      </c>
      <c r="M992" s="2">
        <f>VLOOKUP(A992, Customer!A:O, 13, FALSE)</f>
        <v>0</v>
      </c>
      <c r="N992" s="2">
        <f>VLOOKUP(A992, Customer!A:O, 14, FALSE)</f>
        <v>0</v>
      </c>
      <c r="O992" s="2" t="str">
        <f>VLOOKUP(A992, Customer!A:O, 15, FALSE)</f>
        <v>State-New York</v>
      </c>
      <c r="P992" s="2">
        <f>VLOOKUP(A992,Sales!A:N,2,FALSE)</f>
        <v>43</v>
      </c>
      <c r="Q992">
        <f>VLOOKUP(A992,Sales!A:N,3,FALSE)</f>
        <v>39</v>
      </c>
      <c r="R992" s="2">
        <f>VLOOKUP(A992,Sales!A:N,4,FALSE)</f>
        <v>55</v>
      </c>
      <c r="S992" s="2">
        <f>VLOOKUP(A992,Sales!A:N,5,FALSE)</f>
        <v>72</v>
      </c>
      <c r="T992" s="2">
        <f>VLOOKUP(A992,Sales!A:N,6,FALSE)</f>
        <v>17</v>
      </c>
      <c r="U992" s="2">
        <f>VLOOKUP(A992,Sales!A:N,7,FALSE)</f>
        <v>61</v>
      </c>
      <c r="V992" s="2">
        <f>VLOOKUP(A992,Sales!A:N,8,FALSE)</f>
        <v>61</v>
      </c>
      <c r="W992" s="2">
        <f>VLOOKUP(A992,Sales!A:N,9,FALSE)</f>
        <v>183</v>
      </c>
      <c r="X992" s="2">
        <f>VLOOKUP(A992,Sales!A:N,10,FALSE)</f>
        <v>2</v>
      </c>
      <c r="Y992" s="2">
        <f>VLOOKUP(A992,Sales!A:N,11,FALSE)</f>
        <v>2</v>
      </c>
      <c r="Z992" s="2">
        <f>VLOOKUP(A992,Sales!A:N,12,FALSE)</f>
        <v>0</v>
      </c>
      <c r="AA992" s="2">
        <f>VLOOKUP(A992,Sales!A:N,13,FALSE)</f>
        <v>3</v>
      </c>
      <c r="AB992" s="2">
        <f>VLOOKUP(A992,Sales!A:N,14,FALSE)</f>
        <v>7</v>
      </c>
      <c r="AC992" s="2">
        <f>VLOOKUP(A992,Campaigns!A:I,2,FALSE)</f>
        <v>0</v>
      </c>
      <c r="AD992" s="2">
        <f>VLOOKUP(A992,Campaigns!A:I,3,FALSE)</f>
        <v>0</v>
      </c>
      <c r="AE992" s="2">
        <f>VLOOKUP(A992,Campaigns!A:I,4,FALSE)</f>
        <v>0</v>
      </c>
      <c r="AF992" s="2">
        <f>VLOOKUP(A992,Campaigns!A:I,5,FALSE)</f>
        <v>0</v>
      </c>
      <c r="AG992" s="2">
        <f>VLOOKUP(A992,Campaigns!A:I,6,FALSE)</f>
        <v>0</v>
      </c>
      <c r="AH992" s="2">
        <f>VLOOKUP(A992,Campaigns!A:I,7,FALSE)</f>
        <v>0</v>
      </c>
      <c r="AI992" s="2">
        <f>VLOOKUP(A992,Campaigns!A:I,8,FALSE)</f>
        <v>0</v>
      </c>
      <c r="AJ992" s="19" t="str">
        <f>VLOOKUP(A992,Campaigns!A:I,9,FALSE)</f>
        <v>1/13/2020</v>
      </c>
    </row>
    <row r="993" spans="1:36">
      <c r="A993" s="2">
        <v>1792</v>
      </c>
      <c r="B993" s="2">
        <f>VLOOKUP(A993, Customer!A:O, 2, FALSE)</f>
        <v>121359</v>
      </c>
      <c r="C993" s="2">
        <f>VLOOKUP(A993, Customer!A:O, 3, FALSE)</f>
        <v>1</v>
      </c>
      <c r="D993" s="2">
        <f>VLOOKUP(A993, Customer!A:O, 4, FALSE)</f>
        <v>0</v>
      </c>
      <c r="E993" s="2">
        <f>VLOOKUP(A993, Customer!A:O, 5, FALSE)</f>
        <v>48</v>
      </c>
      <c r="F993" s="2">
        <f>VLOOKUP(A993, Customer!A:O, 6, FALSE)</f>
        <v>0</v>
      </c>
      <c r="G993" s="2">
        <f>VLOOKUP(A993, Customer!A:O, 7, FALSE)</f>
        <v>0</v>
      </c>
      <c r="H993" s="2">
        <f>VLOOKUP(A993, Customer!A:O, 8, FALSE)</f>
        <v>1</v>
      </c>
      <c r="I993" s="2">
        <f>VLOOKUP(A993, Customer!A:O, 9, FALSE)</f>
        <v>0</v>
      </c>
      <c r="J993" s="2">
        <f>VLOOKUP(A993, Customer!A:O, 10, FALSE)</f>
        <v>0</v>
      </c>
      <c r="K993" s="2">
        <f>VLOOKUP(A993, Customer!A:O, 11, FALSE)</f>
        <v>0</v>
      </c>
      <c r="L993" s="2">
        <f>VLOOKUP(A993, Customer!A:O, 12, FALSE)</f>
        <v>1</v>
      </c>
      <c r="M993" s="2">
        <f>VLOOKUP(A993, Customer!A:O, 13, FALSE)</f>
        <v>0</v>
      </c>
      <c r="N993" s="2">
        <f>VLOOKUP(A993, Customer!A:O, 14, FALSE)</f>
        <v>0</v>
      </c>
      <c r="O993" s="2" t="str">
        <f>VLOOKUP(A993, Customer!A:O, 15, FALSE)</f>
        <v>State-Other</v>
      </c>
      <c r="P993" s="2">
        <f>VLOOKUP(A993,Sales!A:N,2,FALSE)</f>
        <v>1</v>
      </c>
      <c r="Q993">
        <f>VLOOKUP(A993,Sales!A:N,3,FALSE)</f>
        <v>68</v>
      </c>
      <c r="R993" s="2">
        <f>VLOOKUP(A993,Sales!A:N,4,FALSE)</f>
        <v>11</v>
      </c>
      <c r="S993" s="2">
        <f>VLOOKUP(A993,Sales!A:N,5,FALSE)</f>
        <v>97</v>
      </c>
      <c r="T993" s="2">
        <f>VLOOKUP(A993,Sales!A:N,6,FALSE)</f>
        <v>34</v>
      </c>
      <c r="U993" s="2">
        <f>VLOOKUP(A993,Sales!A:N,7,FALSE)</f>
        <v>6</v>
      </c>
      <c r="V993" s="2">
        <f>VLOOKUP(A993,Sales!A:N,8,FALSE)</f>
        <v>57</v>
      </c>
      <c r="W993" s="2">
        <f>VLOOKUP(A993,Sales!A:N,9,FALSE)</f>
        <v>159</v>
      </c>
      <c r="X993" s="2">
        <f>VLOOKUP(A993,Sales!A:N,10,FALSE)</f>
        <v>2</v>
      </c>
      <c r="Y993" s="2">
        <f>VLOOKUP(A993,Sales!A:N,11,FALSE)</f>
        <v>2</v>
      </c>
      <c r="Z993" s="2">
        <f>VLOOKUP(A993,Sales!A:N,12,FALSE)</f>
        <v>0</v>
      </c>
      <c r="AA993" s="2">
        <f>VLOOKUP(A993,Sales!A:N,13,FALSE)</f>
        <v>3</v>
      </c>
      <c r="AB993" s="2">
        <f>VLOOKUP(A993,Sales!A:N,14,FALSE)</f>
        <v>8</v>
      </c>
      <c r="AC993" s="2">
        <f>VLOOKUP(A993,Campaigns!A:I,2,FALSE)</f>
        <v>0</v>
      </c>
      <c r="AD993" s="2">
        <f>VLOOKUP(A993,Campaigns!A:I,3,FALSE)</f>
        <v>0</v>
      </c>
      <c r="AE993" s="2">
        <f>VLOOKUP(A993,Campaigns!A:I,4,FALSE)</f>
        <v>0</v>
      </c>
      <c r="AF993" s="2">
        <f>VLOOKUP(A993,Campaigns!A:I,5,FALSE)</f>
        <v>0</v>
      </c>
      <c r="AG993" s="2">
        <f>VLOOKUP(A993,Campaigns!A:I,6,FALSE)</f>
        <v>0</v>
      </c>
      <c r="AH993" s="2">
        <f>VLOOKUP(A993,Campaigns!A:I,7,FALSE)</f>
        <v>0</v>
      </c>
      <c r="AI993" s="2">
        <f>VLOOKUP(A993,Campaigns!A:I,8,FALSE)</f>
        <v>1</v>
      </c>
      <c r="AJ993" s="19" t="str">
        <f>VLOOKUP(A993,Campaigns!A:I,9,FALSE)</f>
        <v>9/25/2019</v>
      </c>
    </row>
    <row r="994" spans="1:36">
      <c r="A994" s="2">
        <v>3073</v>
      </c>
      <c r="B994" s="2">
        <f>VLOOKUP(A994, Customer!A:O, 2, FALSE)</f>
        <v>114188</v>
      </c>
      <c r="C994" s="2">
        <f>VLOOKUP(A994, Customer!A:O, 3, FALSE)</f>
        <v>0</v>
      </c>
      <c r="D994" s="2">
        <f>VLOOKUP(A994, Customer!A:O, 4, FALSE)</f>
        <v>0</v>
      </c>
      <c r="E994" s="2">
        <f>VLOOKUP(A994, Customer!A:O, 5, FALSE)</f>
        <v>48</v>
      </c>
      <c r="F994" s="2">
        <f>VLOOKUP(A994, Customer!A:O, 6, FALSE)</f>
        <v>0</v>
      </c>
      <c r="G994" s="2">
        <f>VLOOKUP(A994, Customer!A:O, 7, FALSE)</f>
        <v>1</v>
      </c>
      <c r="H994" s="2">
        <f>VLOOKUP(A994, Customer!A:O, 8, FALSE)</f>
        <v>0</v>
      </c>
      <c r="I994" s="2">
        <f>VLOOKUP(A994, Customer!A:O, 9, FALSE)</f>
        <v>0</v>
      </c>
      <c r="J994" s="2">
        <f>VLOOKUP(A994, Customer!A:O, 10, FALSE)</f>
        <v>0</v>
      </c>
      <c r="K994" s="2">
        <f>VLOOKUP(A994, Customer!A:O, 11, FALSE)</f>
        <v>1</v>
      </c>
      <c r="L994" s="2">
        <f>VLOOKUP(A994, Customer!A:O, 12, FALSE)</f>
        <v>0</v>
      </c>
      <c r="M994" s="2">
        <f>VLOOKUP(A994, Customer!A:O, 13, FALSE)</f>
        <v>0</v>
      </c>
      <c r="N994" s="2">
        <f>VLOOKUP(A994, Customer!A:O, 14, FALSE)</f>
        <v>0</v>
      </c>
      <c r="O994" s="2" t="str">
        <f>VLOOKUP(A994, Customer!A:O, 15, FALSE)</f>
        <v>State-Illinois</v>
      </c>
      <c r="P994" s="2">
        <f>VLOOKUP(A994,Sales!A:N,2,FALSE)</f>
        <v>40</v>
      </c>
      <c r="Q994">
        <f>VLOOKUP(A994,Sales!A:N,3,FALSE)</f>
        <v>16</v>
      </c>
      <c r="R994" s="2">
        <f>VLOOKUP(A994,Sales!A:N,4,FALSE)</f>
        <v>56</v>
      </c>
      <c r="S994" s="2">
        <f>VLOOKUP(A994,Sales!A:N,5,FALSE)</f>
        <v>89</v>
      </c>
      <c r="T994" s="2">
        <f>VLOOKUP(A994,Sales!A:N,6,FALSE)</f>
        <v>129</v>
      </c>
      <c r="U994" s="2">
        <f>VLOOKUP(A994,Sales!A:N,7,FALSE)</f>
        <v>97</v>
      </c>
      <c r="V994" s="2">
        <f>VLOOKUP(A994,Sales!A:N,8,FALSE)</f>
        <v>217</v>
      </c>
      <c r="W994" s="2">
        <f>VLOOKUP(A994,Sales!A:N,9,FALSE)</f>
        <v>169</v>
      </c>
      <c r="X994" s="2">
        <f>VLOOKUP(A994,Sales!A:N,10,FALSE)</f>
        <v>1</v>
      </c>
      <c r="Y994" s="2">
        <f>VLOOKUP(A994,Sales!A:N,11,FALSE)</f>
        <v>2</v>
      </c>
      <c r="Z994" s="2">
        <f>VLOOKUP(A994,Sales!A:N,12,FALSE)</f>
        <v>0</v>
      </c>
      <c r="AA994" s="2">
        <f>VLOOKUP(A994,Sales!A:N,13,FALSE)</f>
        <v>4</v>
      </c>
      <c r="AB994" s="2">
        <f>VLOOKUP(A994,Sales!A:N,14,FALSE)</f>
        <v>6</v>
      </c>
      <c r="AC994" s="2">
        <f>VLOOKUP(A994,Campaigns!A:I,2,FALSE)</f>
        <v>0</v>
      </c>
      <c r="AD994" s="2">
        <f>VLOOKUP(A994,Campaigns!A:I,3,FALSE)</f>
        <v>0</v>
      </c>
      <c r="AE994" s="2">
        <f>VLOOKUP(A994,Campaigns!A:I,4,FALSE)</f>
        <v>0</v>
      </c>
      <c r="AF994" s="2">
        <f>VLOOKUP(A994,Campaigns!A:I,5,FALSE)</f>
        <v>0</v>
      </c>
      <c r="AG994" s="2">
        <f>VLOOKUP(A994,Campaigns!A:I,6,FALSE)</f>
        <v>0</v>
      </c>
      <c r="AH994" s="2">
        <f>VLOOKUP(A994,Campaigns!A:I,7,FALSE)</f>
        <v>0</v>
      </c>
      <c r="AI994" s="2">
        <f>VLOOKUP(A994,Campaigns!A:I,8,FALSE)</f>
        <v>0</v>
      </c>
      <c r="AJ994" s="19">
        <f>VLOOKUP(A994,Campaigns!A:I,9,FALSE)</f>
        <v>43593</v>
      </c>
    </row>
    <row r="995" spans="1:36">
      <c r="A995" s="2">
        <v>2012</v>
      </c>
      <c r="B995" s="2">
        <f>VLOOKUP(A995, Customer!A:O, 2, FALSE)</f>
        <v>191700</v>
      </c>
      <c r="C995" s="2">
        <f>VLOOKUP(A995, Customer!A:O, 3, FALSE)</f>
        <v>0</v>
      </c>
      <c r="D995" s="2">
        <f>VLOOKUP(A995, Customer!A:O, 4, FALSE)</f>
        <v>0</v>
      </c>
      <c r="E995" s="2">
        <f>VLOOKUP(A995, Customer!A:O, 5, FALSE)</f>
        <v>49</v>
      </c>
      <c r="F995" s="2">
        <f>VLOOKUP(A995, Customer!A:O, 6, FALSE)</f>
        <v>0</v>
      </c>
      <c r="G995" s="2">
        <f>VLOOKUP(A995, Customer!A:O, 7, FALSE)</f>
        <v>0</v>
      </c>
      <c r="H995" s="2">
        <f>VLOOKUP(A995, Customer!A:O, 8, FALSE)</f>
        <v>1</v>
      </c>
      <c r="I995" s="2">
        <f>VLOOKUP(A995, Customer!A:O, 9, FALSE)</f>
        <v>0</v>
      </c>
      <c r="J995" s="2">
        <f>VLOOKUP(A995, Customer!A:O, 10, FALSE)</f>
        <v>0</v>
      </c>
      <c r="K995" s="2">
        <f>VLOOKUP(A995, Customer!A:O, 11, FALSE)</f>
        <v>0</v>
      </c>
      <c r="L995" s="2">
        <f>VLOOKUP(A995, Customer!A:O, 12, FALSE)</f>
        <v>1</v>
      </c>
      <c r="M995" s="2">
        <f>VLOOKUP(A995, Customer!A:O, 13, FALSE)</f>
        <v>0</v>
      </c>
      <c r="N995" s="2">
        <f>VLOOKUP(A995, Customer!A:O, 14, FALSE)</f>
        <v>0</v>
      </c>
      <c r="O995" s="2" t="str">
        <f>VLOOKUP(A995, Customer!A:O, 15, FALSE)</f>
        <v>State-New York</v>
      </c>
      <c r="P995" s="2">
        <f>VLOOKUP(A995,Sales!A:N,2,FALSE)</f>
        <v>58</v>
      </c>
      <c r="Q995">
        <f>VLOOKUP(A995,Sales!A:N,3,FALSE)</f>
        <v>1204</v>
      </c>
      <c r="R995" s="2">
        <f>VLOOKUP(A995,Sales!A:N,4,FALSE)</f>
        <v>360</v>
      </c>
      <c r="S995" s="2">
        <f>VLOOKUP(A995,Sales!A:N,5,FALSE)</f>
        <v>2009</v>
      </c>
      <c r="T995" s="2">
        <f>VLOOKUP(A995,Sales!A:N,6,FALSE)</f>
        <v>261</v>
      </c>
      <c r="U995" s="2">
        <f>VLOOKUP(A995,Sales!A:N,7,FALSE)</f>
        <v>240</v>
      </c>
      <c r="V995" s="2">
        <f>VLOOKUP(A995,Sales!A:N,8,FALSE)</f>
        <v>40</v>
      </c>
      <c r="W995" s="2">
        <f>VLOOKUP(A995,Sales!A:N,9,FALSE)</f>
        <v>4035</v>
      </c>
      <c r="X995" s="2">
        <f>VLOOKUP(A995,Sales!A:N,10,FALSE)</f>
        <v>1</v>
      </c>
      <c r="Y995" s="2">
        <f>VLOOKUP(A995,Sales!A:N,11,FALSE)</f>
        <v>8</v>
      </c>
      <c r="Z995" s="2">
        <f>VLOOKUP(A995,Sales!A:N,12,FALSE)</f>
        <v>6</v>
      </c>
      <c r="AA995" s="2">
        <f>VLOOKUP(A995,Sales!A:N,13,FALSE)</f>
        <v>5</v>
      </c>
      <c r="AB995" s="2">
        <f>VLOOKUP(A995,Sales!A:N,14,FALSE)</f>
        <v>3</v>
      </c>
      <c r="AC995" s="2">
        <f>VLOOKUP(A995,Campaigns!A:I,2,FALSE)</f>
        <v>0</v>
      </c>
      <c r="AD995" s="2">
        <f>VLOOKUP(A995,Campaigns!A:I,3,FALSE)</f>
        <v>0</v>
      </c>
      <c r="AE995" s="2">
        <f>VLOOKUP(A995,Campaigns!A:I,4,FALSE)</f>
        <v>0</v>
      </c>
      <c r="AF995" s="2">
        <f>VLOOKUP(A995,Campaigns!A:I,5,FALSE)</f>
        <v>0</v>
      </c>
      <c r="AG995" s="2">
        <f>VLOOKUP(A995,Campaigns!A:I,6,FALSE)</f>
        <v>0</v>
      </c>
      <c r="AH995" s="2">
        <f>VLOOKUP(A995,Campaigns!A:I,7,FALSE)</f>
        <v>0</v>
      </c>
      <c r="AI995" s="2">
        <f>VLOOKUP(A995,Campaigns!A:I,8,FALSE)</f>
        <v>1</v>
      </c>
      <c r="AJ995" s="19" t="str">
        <f>VLOOKUP(A995,Campaigns!A:I,9,FALSE)</f>
        <v>6/24/2019</v>
      </c>
    </row>
    <row r="996" spans="1:36">
      <c r="A996" s="2">
        <v>2862</v>
      </c>
      <c r="B996" s="2">
        <f>VLOOKUP(A996, Customer!A:O, 2, FALSE)</f>
        <v>186979</v>
      </c>
      <c r="C996" s="2">
        <f>VLOOKUP(A996, Customer!A:O, 3, FALSE)</f>
        <v>0</v>
      </c>
      <c r="D996" s="2">
        <f>VLOOKUP(A996, Customer!A:O, 4, FALSE)</f>
        <v>0</v>
      </c>
      <c r="E996" s="2">
        <f>VLOOKUP(A996, Customer!A:O, 5, FALSE)</f>
        <v>49</v>
      </c>
      <c r="F996" s="2">
        <f>VLOOKUP(A996, Customer!A:O, 6, FALSE)</f>
        <v>1</v>
      </c>
      <c r="G996" s="2">
        <f>VLOOKUP(A996, Customer!A:O, 7, FALSE)</f>
        <v>0</v>
      </c>
      <c r="H996" s="2">
        <f>VLOOKUP(A996, Customer!A:O, 8, FALSE)</f>
        <v>0</v>
      </c>
      <c r="I996" s="2">
        <f>VLOOKUP(A996, Customer!A:O, 9, FALSE)</f>
        <v>0</v>
      </c>
      <c r="J996" s="2">
        <f>VLOOKUP(A996, Customer!A:O, 10, FALSE)</f>
        <v>0</v>
      </c>
      <c r="K996" s="2">
        <f>VLOOKUP(A996, Customer!A:O, 11, FALSE)</f>
        <v>0</v>
      </c>
      <c r="L996" s="2">
        <f>VLOOKUP(A996, Customer!A:O, 12, FALSE)</f>
        <v>0</v>
      </c>
      <c r="M996" s="2">
        <f>VLOOKUP(A996, Customer!A:O, 13, FALSE)</f>
        <v>0</v>
      </c>
      <c r="N996" s="2">
        <f>VLOOKUP(A996, Customer!A:O, 14, FALSE)</f>
        <v>1</v>
      </c>
      <c r="O996" s="2" t="str">
        <f>VLOOKUP(A996, Customer!A:O, 15, FALSE)</f>
        <v>State-Florida</v>
      </c>
      <c r="P996" s="2">
        <f>VLOOKUP(A996,Sales!A:N,2,FALSE)</f>
        <v>67</v>
      </c>
      <c r="Q996">
        <f>VLOOKUP(A996,Sales!A:N,3,FALSE)</f>
        <v>1255</v>
      </c>
      <c r="R996" s="2">
        <f>VLOOKUP(A996,Sales!A:N,4,FALSE)</f>
        <v>215</v>
      </c>
      <c r="S996" s="2">
        <f>VLOOKUP(A996,Sales!A:N,5,FALSE)</f>
        <v>1795</v>
      </c>
      <c r="T996" s="2">
        <f>VLOOKUP(A996,Sales!A:N,6,FALSE)</f>
        <v>140</v>
      </c>
      <c r="U996" s="2">
        <f>VLOOKUP(A996,Sales!A:N,7,FALSE)</f>
        <v>178</v>
      </c>
      <c r="V996" s="2">
        <f>VLOOKUP(A996,Sales!A:N,8,FALSE)</f>
        <v>75</v>
      </c>
      <c r="W996" s="2">
        <f>VLOOKUP(A996,Sales!A:N,9,FALSE)</f>
        <v>3508</v>
      </c>
      <c r="X996" s="2">
        <f>VLOOKUP(A996,Sales!A:N,10,FALSE)</f>
        <v>1</v>
      </c>
      <c r="Y996" s="2">
        <f>VLOOKUP(A996,Sales!A:N,11,FALSE)</f>
        <v>5</v>
      </c>
      <c r="Z996" s="2">
        <f>VLOOKUP(A996,Sales!A:N,12,FALSE)</f>
        <v>5</v>
      </c>
      <c r="AA996" s="2">
        <f>VLOOKUP(A996,Sales!A:N,13,FALSE)</f>
        <v>5</v>
      </c>
      <c r="AB996" s="2">
        <f>VLOOKUP(A996,Sales!A:N,14,FALSE)</f>
        <v>2</v>
      </c>
      <c r="AC996" s="2">
        <f>VLOOKUP(A996,Campaigns!A:I,2,FALSE)</f>
        <v>1</v>
      </c>
      <c r="AD996" s="2">
        <f>VLOOKUP(A996,Campaigns!A:I,3,FALSE)</f>
        <v>0</v>
      </c>
      <c r="AE996" s="2">
        <f>VLOOKUP(A996,Campaigns!A:I,4,FALSE)</f>
        <v>0</v>
      </c>
      <c r="AF996" s="2">
        <f>VLOOKUP(A996,Campaigns!A:I,5,FALSE)</f>
        <v>0</v>
      </c>
      <c r="AG996" s="2">
        <f>VLOOKUP(A996,Campaigns!A:I,6,FALSE)</f>
        <v>0</v>
      </c>
      <c r="AH996" s="2">
        <f>VLOOKUP(A996,Campaigns!A:I,7,FALSE)</f>
        <v>0</v>
      </c>
      <c r="AI996" s="2">
        <f>VLOOKUP(A996,Campaigns!A:I,8,FALSE)</f>
        <v>1</v>
      </c>
      <c r="AJ996" s="19" t="str">
        <f>VLOOKUP(A996,Campaigns!A:I,9,FALSE)</f>
        <v>4/13/2020</v>
      </c>
    </row>
    <row r="997" spans="1:36">
      <c r="A997" s="2">
        <v>1955</v>
      </c>
      <c r="B997" s="2">
        <f>VLOOKUP(A997, Customer!A:O, 2, FALSE)</f>
        <v>180573</v>
      </c>
      <c r="C997" s="2">
        <f>VLOOKUP(A997, Customer!A:O, 3, FALSE)</f>
        <v>0</v>
      </c>
      <c r="D997" s="2">
        <f>VLOOKUP(A997, Customer!A:O, 4, FALSE)</f>
        <v>0</v>
      </c>
      <c r="E997" s="2">
        <f>VLOOKUP(A997, Customer!A:O, 5, FALSE)</f>
        <v>49</v>
      </c>
      <c r="F997" s="2">
        <f>VLOOKUP(A997, Customer!A:O, 6, FALSE)</f>
        <v>0</v>
      </c>
      <c r="G997" s="2">
        <f>VLOOKUP(A997, Customer!A:O, 7, FALSE)</f>
        <v>0</v>
      </c>
      <c r="H997" s="2">
        <f>VLOOKUP(A997, Customer!A:O, 8, FALSE)</f>
        <v>0</v>
      </c>
      <c r="I997" s="2">
        <f>VLOOKUP(A997, Customer!A:O, 9, FALSE)</f>
        <v>1</v>
      </c>
      <c r="J997" s="2">
        <f>VLOOKUP(A997, Customer!A:O, 10, FALSE)</f>
        <v>0</v>
      </c>
      <c r="K997" s="2">
        <f>VLOOKUP(A997, Customer!A:O, 11, FALSE)</f>
        <v>0</v>
      </c>
      <c r="L997" s="2">
        <f>VLOOKUP(A997, Customer!A:O, 12, FALSE)</f>
        <v>0</v>
      </c>
      <c r="M997" s="2">
        <f>VLOOKUP(A997, Customer!A:O, 13, FALSE)</f>
        <v>1</v>
      </c>
      <c r="N997" s="2">
        <f>VLOOKUP(A997, Customer!A:O, 14, FALSE)</f>
        <v>0</v>
      </c>
      <c r="O997" s="2" t="str">
        <f>VLOOKUP(A997, Customer!A:O, 15, FALSE)</f>
        <v>State-California</v>
      </c>
      <c r="P997" s="2">
        <f>VLOOKUP(A997,Sales!A:N,2,FALSE)</f>
        <v>85</v>
      </c>
      <c r="Q997">
        <f>VLOOKUP(A997,Sales!A:N,3,FALSE)</f>
        <v>1858</v>
      </c>
      <c r="R997" s="2">
        <f>VLOOKUP(A997,Sales!A:N,4,FALSE)</f>
        <v>309</v>
      </c>
      <c r="S997" s="2">
        <f>VLOOKUP(A997,Sales!A:N,5,FALSE)</f>
        <v>964</v>
      </c>
      <c r="T997" s="2">
        <f>VLOOKUP(A997,Sales!A:N,6,FALSE)</f>
        <v>134</v>
      </c>
      <c r="U997" s="2">
        <f>VLOOKUP(A997,Sales!A:N,7,FALSE)</f>
        <v>206</v>
      </c>
      <c r="V997" s="2">
        <f>VLOOKUP(A997,Sales!A:N,8,FALSE)</f>
        <v>34</v>
      </c>
      <c r="W997" s="2">
        <f>VLOOKUP(A997,Sales!A:N,9,FALSE)</f>
        <v>3438</v>
      </c>
      <c r="X997" s="2">
        <f>VLOOKUP(A997,Sales!A:N,10,FALSE)</f>
        <v>1</v>
      </c>
      <c r="Y997" s="2">
        <f>VLOOKUP(A997,Sales!A:N,11,FALSE)</f>
        <v>4</v>
      </c>
      <c r="Z997" s="2">
        <f>VLOOKUP(A997,Sales!A:N,12,FALSE)</f>
        <v>6</v>
      </c>
      <c r="AA997" s="2">
        <f>VLOOKUP(A997,Sales!A:N,13,FALSE)</f>
        <v>13</v>
      </c>
      <c r="AB997" s="2">
        <f>VLOOKUP(A997,Sales!A:N,14,FALSE)</f>
        <v>2</v>
      </c>
      <c r="AC997" s="2">
        <f>VLOOKUP(A997,Campaigns!A:I,2,FALSE)</f>
        <v>0</v>
      </c>
      <c r="AD997" s="2">
        <f>VLOOKUP(A997,Campaigns!A:I,3,FALSE)</f>
        <v>0</v>
      </c>
      <c r="AE997" s="2">
        <f>VLOOKUP(A997,Campaigns!A:I,4,FALSE)</f>
        <v>0</v>
      </c>
      <c r="AF997" s="2">
        <f>VLOOKUP(A997,Campaigns!A:I,5,FALSE)</f>
        <v>0</v>
      </c>
      <c r="AG997" s="2">
        <f>VLOOKUP(A997,Campaigns!A:I,6,FALSE)</f>
        <v>0</v>
      </c>
      <c r="AH997" s="2">
        <f>VLOOKUP(A997,Campaigns!A:I,7,FALSE)</f>
        <v>0</v>
      </c>
      <c r="AI997" s="2">
        <f>VLOOKUP(A997,Campaigns!A:I,8,FALSE)</f>
        <v>0</v>
      </c>
      <c r="AJ997" s="19" t="str">
        <f>VLOOKUP(A997,Campaigns!A:I,9,FALSE)</f>
        <v>3/21/2019</v>
      </c>
    </row>
    <row r="998" spans="1:36">
      <c r="A998" s="2">
        <v>2887</v>
      </c>
      <c r="B998" s="2">
        <f>VLOOKUP(A998, Customer!A:O, 2, FALSE)</f>
        <v>180573</v>
      </c>
      <c r="C998" s="2">
        <f>VLOOKUP(A998, Customer!A:O, 3, FALSE)</f>
        <v>0</v>
      </c>
      <c r="D998" s="2">
        <f>VLOOKUP(A998, Customer!A:O, 4, FALSE)</f>
        <v>0</v>
      </c>
      <c r="E998" s="2">
        <f>VLOOKUP(A998, Customer!A:O, 5, FALSE)</f>
        <v>49</v>
      </c>
      <c r="F998" s="2">
        <f>VLOOKUP(A998, Customer!A:O, 6, FALSE)</f>
        <v>0</v>
      </c>
      <c r="G998" s="2">
        <f>VLOOKUP(A998, Customer!A:O, 7, FALSE)</f>
        <v>0</v>
      </c>
      <c r="H998" s="2">
        <f>VLOOKUP(A998, Customer!A:O, 8, FALSE)</f>
        <v>0</v>
      </c>
      <c r="I998" s="2">
        <f>VLOOKUP(A998, Customer!A:O, 9, FALSE)</f>
        <v>1</v>
      </c>
      <c r="J998" s="2">
        <f>VLOOKUP(A998, Customer!A:O, 10, FALSE)</f>
        <v>0</v>
      </c>
      <c r="K998" s="2">
        <f>VLOOKUP(A998, Customer!A:O, 11, FALSE)</f>
        <v>0</v>
      </c>
      <c r="L998" s="2">
        <f>VLOOKUP(A998, Customer!A:O, 12, FALSE)</f>
        <v>0</v>
      </c>
      <c r="M998" s="2">
        <f>VLOOKUP(A998, Customer!A:O, 13, FALSE)</f>
        <v>1</v>
      </c>
      <c r="N998" s="2">
        <f>VLOOKUP(A998, Customer!A:O, 14, FALSE)</f>
        <v>0</v>
      </c>
      <c r="O998" s="2" t="str">
        <f>VLOOKUP(A998, Customer!A:O, 15, FALSE)</f>
        <v>State-Illinois</v>
      </c>
      <c r="P998" s="2">
        <f>VLOOKUP(A998,Sales!A:N,2,FALSE)</f>
        <v>85</v>
      </c>
      <c r="Q998">
        <f>VLOOKUP(A998,Sales!A:N,3,FALSE)</f>
        <v>1858</v>
      </c>
      <c r="R998" s="2">
        <f>VLOOKUP(A998,Sales!A:N,4,FALSE)</f>
        <v>309</v>
      </c>
      <c r="S998" s="2">
        <f>VLOOKUP(A998,Sales!A:N,5,FALSE)</f>
        <v>964</v>
      </c>
      <c r="T998" s="2">
        <f>VLOOKUP(A998,Sales!A:N,6,FALSE)</f>
        <v>134</v>
      </c>
      <c r="U998" s="2">
        <f>VLOOKUP(A998,Sales!A:N,7,FALSE)</f>
        <v>206</v>
      </c>
      <c r="V998" s="2">
        <f>VLOOKUP(A998,Sales!A:N,8,FALSE)</f>
        <v>34</v>
      </c>
      <c r="W998" s="2">
        <f>VLOOKUP(A998,Sales!A:N,9,FALSE)</f>
        <v>3438</v>
      </c>
      <c r="X998" s="2">
        <f>VLOOKUP(A998,Sales!A:N,10,FALSE)</f>
        <v>1</v>
      </c>
      <c r="Y998" s="2">
        <f>VLOOKUP(A998,Sales!A:N,11,FALSE)</f>
        <v>4</v>
      </c>
      <c r="Z998" s="2">
        <f>VLOOKUP(A998,Sales!A:N,12,FALSE)</f>
        <v>6</v>
      </c>
      <c r="AA998" s="2">
        <f>VLOOKUP(A998,Sales!A:N,13,FALSE)</f>
        <v>13</v>
      </c>
      <c r="AB998" s="2">
        <f>VLOOKUP(A998,Sales!A:N,14,FALSE)</f>
        <v>2</v>
      </c>
      <c r="AC998" s="2">
        <f>VLOOKUP(A998,Campaigns!A:I,2,FALSE)</f>
        <v>0</v>
      </c>
      <c r="AD998" s="2">
        <f>VLOOKUP(A998,Campaigns!A:I,3,FALSE)</f>
        <v>0</v>
      </c>
      <c r="AE998" s="2">
        <f>VLOOKUP(A998,Campaigns!A:I,4,FALSE)</f>
        <v>0</v>
      </c>
      <c r="AF998" s="2">
        <f>VLOOKUP(A998,Campaigns!A:I,5,FALSE)</f>
        <v>0</v>
      </c>
      <c r="AG998" s="2">
        <f>VLOOKUP(A998,Campaigns!A:I,6,FALSE)</f>
        <v>0</v>
      </c>
      <c r="AH998" s="2">
        <f>VLOOKUP(A998,Campaigns!A:I,7,FALSE)</f>
        <v>0</v>
      </c>
      <c r="AI998" s="2">
        <f>VLOOKUP(A998,Campaigns!A:I,8,FALSE)</f>
        <v>0</v>
      </c>
      <c r="AJ998" s="19" t="str">
        <f>VLOOKUP(A998,Campaigns!A:I,9,FALSE)</f>
        <v>3/21/2019</v>
      </c>
    </row>
    <row r="999" spans="1:36">
      <c r="A999" s="2">
        <v>2484</v>
      </c>
      <c r="B999" s="2">
        <f>VLOOKUP(A999, Customer!A:O, 2, FALSE)</f>
        <v>178931</v>
      </c>
      <c r="C999" s="2">
        <f>VLOOKUP(A999, Customer!A:O, 3, FALSE)</f>
        <v>0</v>
      </c>
      <c r="D999" s="2">
        <f>VLOOKUP(A999, Customer!A:O, 4, FALSE)</f>
        <v>0</v>
      </c>
      <c r="E999" s="2">
        <f>VLOOKUP(A999, Customer!A:O, 5, FALSE)</f>
        <v>49</v>
      </c>
      <c r="F999" s="2">
        <f>VLOOKUP(A999, Customer!A:O, 6, FALSE)</f>
        <v>0</v>
      </c>
      <c r="G999" s="2">
        <f>VLOOKUP(A999, Customer!A:O, 7, FALSE)</f>
        <v>1</v>
      </c>
      <c r="H999" s="2">
        <f>VLOOKUP(A999, Customer!A:O, 8, FALSE)</f>
        <v>0</v>
      </c>
      <c r="I999" s="2">
        <f>VLOOKUP(A999, Customer!A:O, 9, FALSE)</f>
        <v>0</v>
      </c>
      <c r="J999" s="2">
        <f>VLOOKUP(A999, Customer!A:O, 10, FALSE)</f>
        <v>0</v>
      </c>
      <c r="K999" s="2">
        <f>VLOOKUP(A999, Customer!A:O, 11, FALSE)</f>
        <v>0</v>
      </c>
      <c r="L999" s="2">
        <f>VLOOKUP(A999, Customer!A:O, 12, FALSE)</f>
        <v>0</v>
      </c>
      <c r="M999" s="2">
        <f>VLOOKUP(A999, Customer!A:O, 13, FALSE)</f>
        <v>0</v>
      </c>
      <c r="N999" s="2">
        <f>VLOOKUP(A999, Customer!A:O, 14, FALSE)</f>
        <v>1</v>
      </c>
      <c r="O999" s="2" t="str">
        <f>VLOOKUP(A999, Customer!A:O, 15, FALSE)</f>
        <v>State-Florida</v>
      </c>
      <c r="P999" s="2">
        <f>VLOOKUP(A999,Sales!A:N,2,FALSE)</f>
        <v>19</v>
      </c>
      <c r="Q999">
        <f>VLOOKUP(A999,Sales!A:N,3,FALSE)</f>
        <v>750</v>
      </c>
      <c r="R999" s="2">
        <f>VLOOKUP(A999,Sales!A:N,4,FALSE)</f>
        <v>447</v>
      </c>
      <c r="S999" s="2">
        <f>VLOOKUP(A999,Sales!A:N,5,FALSE)</f>
        <v>385</v>
      </c>
      <c r="T999" s="2">
        <f>VLOOKUP(A999,Sales!A:N,6,FALSE)</f>
        <v>131</v>
      </c>
      <c r="U999" s="2">
        <f>VLOOKUP(A999,Sales!A:N,7,FALSE)</f>
        <v>345</v>
      </c>
      <c r="V999" s="2">
        <f>VLOOKUP(A999,Sales!A:N,8,FALSE)</f>
        <v>79</v>
      </c>
      <c r="W999" s="2">
        <f>VLOOKUP(A999,Sales!A:N,9,FALSE)</f>
        <v>1979</v>
      </c>
      <c r="X999" s="2">
        <f>VLOOKUP(A999,Sales!A:N,10,FALSE)</f>
        <v>1</v>
      </c>
      <c r="Y999" s="2">
        <f>VLOOKUP(A999,Sales!A:N,11,FALSE)</f>
        <v>2</v>
      </c>
      <c r="Z999" s="2">
        <f>VLOOKUP(A999,Sales!A:N,12,FALSE)</f>
        <v>8</v>
      </c>
      <c r="AA999" s="2">
        <f>VLOOKUP(A999,Sales!A:N,13,FALSE)</f>
        <v>13</v>
      </c>
      <c r="AB999" s="2">
        <f>VLOOKUP(A999,Sales!A:N,14,FALSE)</f>
        <v>1</v>
      </c>
      <c r="AC999" s="2">
        <f>VLOOKUP(A999,Campaigns!A:I,2,FALSE)</f>
        <v>0</v>
      </c>
      <c r="AD999" s="2">
        <f>VLOOKUP(A999,Campaigns!A:I,3,FALSE)</f>
        <v>0</v>
      </c>
      <c r="AE999" s="2">
        <f>VLOOKUP(A999,Campaigns!A:I,4,FALSE)</f>
        <v>0</v>
      </c>
      <c r="AF999" s="2">
        <f>VLOOKUP(A999,Campaigns!A:I,5,FALSE)</f>
        <v>0</v>
      </c>
      <c r="AG999" s="2">
        <f>VLOOKUP(A999,Campaigns!A:I,6,FALSE)</f>
        <v>0</v>
      </c>
      <c r="AH999" s="2">
        <f>VLOOKUP(A999,Campaigns!A:I,7,FALSE)</f>
        <v>0</v>
      </c>
      <c r="AI999" s="2">
        <f>VLOOKUP(A999,Campaigns!A:I,8,FALSE)</f>
        <v>0</v>
      </c>
      <c r="AJ999" s="19" t="str">
        <f>VLOOKUP(A999,Campaigns!A:I,9,FALSE)</f>
        <v>3/31/2020</v>
      </c>
    </row>
    <row r="1000" spans="1:36">
      <c r="A1000" s="2">
        <v>1481</v>
      </c>
      <c r="B1000" s="2">
        <f>VLOOKUP(A1000, Customer!A:O, 2, FALSE)</f>
        <v>178642</v>
      </c>
      <c r="C1000" s="2">
        <f>VLOOKUP(A1000, Customer!A:O, 3, FALSE)</f>
        <v>0</v>
      </c>
      <c r="D1000" s="2">
        <f>VLOOKUP(A1000, Customer!A:O, 4, FALSE)</f>
        <v>1</v>
      </c>
      <c r="E1000" s="2">
        <f>VLOOKUP(A1000, Customer!A:O, 5, FALSE)</f>
        <v>49</v>
      </c>
      <c r="F1000" s="2">
        <f>VLOOKUP(A1000, Customer!A:O, 6, FALSE)</f>
        <v>0</v>
      </c>
      <c r="G1000" s="2">
        <f>VLOOKUP(A1000, Customer!A:O, 7, FALSE)</f>
        <v>0</v>
      </c>
      <c r="H1000" s="2">
        <f>VLOOKUP(A1000, Customer!A:O, 8, FALSE)</f>
        <v>0</v>
      </c>
      <c r="I1000" s="2">
        <f>VLOOKUP(A1000, Customer!A:O, 9, FALSE)</f>
        <v>1</v>
      </c>
      <c r="J1000" s="2">
        <f>VLOOKUP(A1000, Customer!A:O, 10, FALSE)</f>
        <v>0</v>
      </c>
      <c r="K1000" s="2">
        <f>VLOOKUP(A1000, Customer!A:O, 11, FALSE)</f>
        <v>0</v>
      </c>
      <c r="L1000" s="2">
        <f>VLOOKUP(A1000, Customer!A:O, 12, FALSE)</f>
        <v>0</v>
      </c>
      <c r="M1000" s="2">
        <f>VLOOKUP(A1000, Customer!A:O, 13, FALSE)</f>
        <v>0</v>
      </c>
      <c r="N1000" s="2">
        <f>VLOOKUP(A1000, Customer!A:O, 14, FALSE)</f>
        <v>1</v>
      </c>
      <c r="O1000" s="2" t="str">
        <f>VLOOKUP(A1000, Customer!A:O, 15, FALSE)</f>
        <v>State-California</v>
      </c>
      <c r="P1000" s="2">
        <f>VLOOKUP(A1000,Sales!A:N,2,FALSE)</f>
        <v>83</v>
      </c>
      <c r="Q1000">
        <f>VLOOKUP(A1000,Sales!A:N,3,FALSE)</f>
        <v>3171</v>
      </c>
      <c r="R1000" s="2">
        <f>VLOOKUP(A1000,Sales!A:N,4,FALSE)</f>
        <v>0</v>
      </c>
      <c r="S1000" s="2">
        <f>VLOOKUP(A1000,Sales!A:N,5,FALSE)</f>
        <v>731</v>
      </c>
      <c r="T1000" s="2">
        <f>VLOOKUP(A1000,Sales!A:N,6,FALSE)</f>
        <v>104</v>
      </c>
      <c r="U1000" s="2">
        <f>VLOOKUP(A1000,Sales!A:N,7,FALSE)</f>
        <v>80</v>
      </c>
      <c r="V1000" s="2">
        <f>VLOOKUP(A1000,Sales!A:N,8,FALSE)</f>
        <v>39</v>
      </c>
      <c r="W1000" s="2">
        <f>VLOOKUP(A1000,Sales!A:N,9,FALSE)</f>
        <v>4048</v>
      </c>
      <c r="X1000" s="2">
        <f>VLOOKUP(A1000,Sales!A:N,10,FALSE)</f>
        <v>1</v>
      </c>
      <c r="Y1000" s="2">
        <f>VLOOKUP(A1000,Sales!A:N,11,FALSE)</f>
        <v>4</v>
      </c>
      <c r="Z1000" s="2">
        <f>VLOOKUP(A1000,Sales!A:N,12,FALSE)</f>
        <v>9</v>
      </c>
      <c r="AA1000" s="2">
        <f>VLOOKUP(A1000,Sales!A:N,13,FALSE)</f>
        <v>4</v>
      </c>
      <c r="AB1000" s="2">
        <f>VLOOKUP(A1000,Sales!A:N,14,FALSE)</f>
        <v>6</v>
      </c>
      <c r="AC1000" s="2">
        <f>VLOOKUP(A1000,Campaigns!A:I,2,FALSE)</f>
        <v>0</v>
      </c>
      <c r="AD1000" s="2">
        <f>VLOOKUP(A1000,Campaigns!A:I,3,FALSE)</f>
        <v>0</v>
      </c>
      <c r="AE1000" s="2">
        <f>VLOOKUP(A1000,Campaigns!A:I,4,FALSE)</f>
        <v>0</v>
      </c>
      <c r="AF1000" s="2">
        <f>VLOOKUP(A1000,Campaigns!A:I,5,FALSE)</f>
        <v>0</v>
      </c>
      <c r="AG1000" s="2">
        <f>VLOOKUP(A1000,Campaigns!A:I,6,FALSE)</f>
        <v>0</v>
      </c>
      <c r="AH1000" s="2">
        <f>VLOOKUP(A1000,Campaigns!A:I,7,FALSE)</f>
        <v>0</v>
      </c>
      <c r="AI1000" s="2">
        <f>VLOOKUP(A1000,Campaigns!A:I,8,FALSE)</f>
        <v>0</v>
      </c>
      <c r="AJ1000" s="19" t="str">
        <f>VLOOKUP(A1000,Campaigns!A:I,9,FALSE)</f>
        <v>9/26/2019</v>
      </c>
    </row>
    <row r="1001" spans="1:36">
      <c r="A1001" s="2">
        <v>2422</v>
      </c>
      <c r="B1001" s="2">
        <f>VLOOKUP(A1001, Customer!A:O, 2, FALSE)</f>
        <v>178041</v>
      </c>
      <c r="C1001" s="2">
        <f>VLOOKUP(A1001, Customer!A:O, 3, FALSE)</f>
        <v>0</v>
      </c>
      <c r="D1001" s="2">
        <f>VLOOKUP(A1001, Customer!A:O, 4, FALSE)</f>
        <v>0</v>
      </c>
      <c r="E1001" s="2">
        <f>VLOOKUP(A1001, Customer!A:O, 5, FALSE)</f>
        <v>49</v>
      </c>
      <c r="F1001" s="2">
        <f>VLOOKUP(A1001, Customer!A:O, 6, FALSE)</f>
        <v>0</v>
      </c>
      <c r="G1001" s="2">
        <f>VLOOKUP(A1001, Customer!A:O, 7, FALSE)</f>
        <v>1</v>
      </c>
      <c r="H1001" s="2">
        <f>VLOOKUP(A1001, Customer!A:O, 8, FALSE)</f>
        <v>0</v>
      </c>
      <c r="I1001" s="2">
        <f>VLOOKUP(A1001, Customer!A:O, 9, FALSE)</f>
        <v>0</v>
      </c>
      <c r="J1001" s="2">
        <f>VLOOKUP(A1001, Customer!A:O, 10, FALSE)</f>
        <v>0</v>
      </c>
      <c r="K1001" s="2">
        <f>VLOOKUP(A1001, Customer!A:O, 11, FALSE)</f>
        <v>0</v>
      </c>
      <c r="L1001" s="2">
        <f>VLOOKUP(A1001, Customer!A:O, 12, FALSE)</f>
        <v>0</v>
      </c>
      <c r="M1001" s="2">
        <f>VLOOKUP(A1001, Customer!A:O, 13, FALSE)</f>
        <v>0</v>
      </c>
      <c r="N1001" s="2">
        <f>VLOOKUP(A1001, Customer!A:O, 14, FALSE)</f>
        <v>0</v>
      </c>
      <c r="O1001" s="2" t="str">
        <f>VLOOKUP(A1001, Customer!A:O, 15, FALSE)</f>
        <v>State-Other</v>
      </c>
      <c r="P1001" s="2">
        <f>VLOOKUP(A1001,Sales!A:N,2,FALSE)</f>
        <v>93</v>
      </c>
      <c r="Q1001">
        <f>VLOOKUP(A1001,Sales!A:N,3,FALSE)</f>
        <v>1100</v>
      </c>
      <c r="R1001" s="2">
        <f>VLOOKUP(A1001,Sales!A:N,4,FALSE)</f>
        <v>80</v>
      </c>
      <c r="S1001" s="2">
        <f>VLOOKUP(A1001,Sales!A:N,5,FALSE)</f>
        <v>1262</v>
      </c>
      <c r="T1001" s="2">
        <f>VLOOKUP(A1001,Sales!A:N,6,FALSE)</f>
        <v>164</v>
      </c>
      <c r="U1001" s="2">
        <f>VLOOKUP(A1001,Sales!A:N,7,FALSE)</f>
        <v>365</v>
      </c>
      <c r="V1001" s="2">
        <f>VLOOKUP(A1001,Sales!A:N,8,FALSE)</f>
        <v>39</v>
      </c>
      <c r="W1001" s="2">
        <f>VLOOKUP(A1001,Sales!A:N,9,FALSE)</f>
        <v>2932</v>
      </c>
      <c r="X1001" s="2">
        <f>VLOOKUP(A1001,Sales!A:N,10,FALSE)</f>
        <v>1</v>
      </c>
      <c r="Y1001" s="2">
        <f>VLOOKUP(A1001,Sales!A:N,11,FALSE)</f>
        <v>4</v>
      </c>
      <c r="Z1001" s="2">
        <f>VLOOKUP(A1001,Sales!A:N,12,FALSE)</f>
        <v>4</v>
      </c>
      <c r="AA1001" s="2">
        <f>VLOOKUP(A1001,Sales!A:N,13,FALSE)</f>
        <v>9</v>
      </c>
      <c r="AB1001" s="2">
        <f>VLOOKUP(A1001,Sales!A:N,14,FALSE)</f>
        <v>2</v>
      </c>
      <c r="AC1001" s="2">
        <f>VLOOKUP(A1001,Campaigns!A:I,2,FALSE)</f>
        <v>0</v>
      </c>
      <c r="AD1001" s="2">
        <f>VLOOKUP(A1001,Campaigns!A:I,3,FALSE)</f>
        <v>0</v>
      </c>
      <c r="AE1001" s="2">
        <f>VLOOKUP(A1001,Campaigns!A:I,4,FALSE)</f>
        <v>0</v>
      </c>
      <c r="AF1001" s="2">
        <f>VLOOKUP(A1001,Campaigns!A:I,5,FALSE)</f>
        <v>0</v>
      </c>
      <c r="AG1001" s="2">
        <f>VLOOKUP(A1001,Campaigns!A:I,6,FALSE)</f>
        <v>0</v>
      </c>
      <c r="AH1001" s="2">
        <f>VLOOKUP(A1001,Campaigns!A:I,7,FALSE)</f>
        <v>0</v>
      </c>
      <c r="AI1001" s="2">
        <f>VLOOKUP(A1001,Campaigns!A:I,8,FALSE)</f>
        <v>0</v>
      </c>
      <c r="AJ1001" s="19" t="str">
        <f>VLOOKUP(A1001,Campaigns!A:I,9,FALSE)</f>
        <v>5/23/2019</v>
      </c>
    </row>
    <row r="1002" spans="1:36">
      <c r="A1002" s="2">
        <v>2574</v>
      </c>
      <c r="B1002" s="2">
        <f>VLOOKUP(A1002, Customer!A:O, 2, FALSE)</f>
        <v>176445</v>
      </c>
      <c r="C1002" s="2">
        <f>VLOOKUP(A1002, Customer!A:O, 3, FALSE)</f>
        <v>1</v>
      </c>
      <c r="D1002" s="2">
        <f>VLOOKUP(A1002, Customer!A:O, 4, FALSE)</f>
        <v>0</v>
      </c>
      <c r="E1002" s="2">
        <f>VLOOKUP(A1002, Customer!A:O, 5, FALSE)</f>
        <v>49</v>
      </c>
      <c r="F1002" s="2">
        <f>VLOOKUP(A1002, Customer!A:O, 6, FALSE)</f>
        <v>0</v>
      </c>
      <c r="G1002" s="2">
        <f>VLOOKUP(A1002, Customer!A:O, 7, FALSE)</f>
        <v>1</v>
      </c>
      <c r="H1002" s="2">
        <f>VLOOKUP(A1002, Customer!A:O, 8, FALSE)</f>
        <v>0</v>
      </c>
      <c r="I1002" s="2">
        <f>VLOOKUP(A1002, Customer!A:O, 9, FALSE)</f>
        <v>0</v>
      </c>
      <c r="J1002" s="2">
        <f>VLOOKUP(A1002, Customer!A:O, 10, FALSE)</f>
        <v>0</v>
      </c>
      <c r="K1002" s="2">
        <f>VLOOKUP(A1002, Customer!A:O, 11, FALSE)</f>
        <v>0</v>
      </c>
      <c r="L1002" s="2">
        <f>VLOOKUP(A1002, Customer!A:O, 12, FALSE)</f>
        <v>1</v>
      </c>
      <c r="M1002" s="2">
        <f>VLOOKUP(A1002, Customer!A:O, 13, FALSE)</f>
        <v>0</v>
      </c>
      <c r="N1002" s="2">
        <f>VLOOKUP(A1002, Customer!A:O, 14, FALSE)</f>
        <v>0</v>
      </c>
      <c r="O1002" s="2" t="str">
        <f>VLOOKUP(A1002, Customer!A:O, 15, FALSE)</f>
        <v>State-Florida</v>
      </c>
      <c r="P1002" s="2">
        <f>VLOOKUP(A1002,Sales!A:N,2,FALSE)</f>
        <v>2</v>
      </c>
      <c r="Q1002">
        <f>VLOOKUP(A1002,Sales!A:N,3,FALSE)</f>
        <v>1706</v>
      </c>
      <c r="R1002" s="2">
        <f>VLOOKUP(A1002,Sales!A:N,4,FALSE)</f>
        <v>247</v>
      </c>
      <c r="S1002" s="2">
        <f>VLOOKUP(A1002,Sales!A:N,5,FALSE)</f>
        <v>713</v>
      </c>
      <c r="T1002" s="2">
        <f>VLOOKUP(A1002,Sales!A:N,6,FALSE)</f>
        <v>323</v>
      </c>
      <c r="U1002" s="2">
        <f>VLOOKUP(A1002,Sales!A:N,7,FALSE)</f>
        <v>185</v>
      </c>
      <c r="V1002" s="2">
        <f>VLOOKUP(A1002,Sales!A:N,8,FALSE)</f>
        <v>81</v>
      </c>
      <c r="W1002" s="2">
        <f>VLOOKUP(A1002,Sales!A:N,9,FALSE)</f>
        <v>3093</v>
      </c>
      <c r="X1002" s="2">
        <f>VLOOKUP(A1002,Sales!A:N,10,FALSE)</f>
        <v>1</v>
      </c>
      <c r="Y1002" s="2">
        <f>VLOOKUP(A1002,Sales!A:N,11,FALSE)</f>
        <v>2</v>
      </c>
      <c r="Z1002" s="2">
        <f>VLOOKUP(A1002,Sales!A:N,12,FALSE)</f>
        <v>5</v>
      </c>
      <c r="AA1002" s="2">
        <f>VLOOKUP(A1002,Sales!A:N,13,FALSE)</f>
        <v>13</v>
      </c>
      <c r="AB1002" s="2">
        <f>VLOOKUP(A1002,Sales!A:N,14,FALSE)</f>
        <v>6</v>
      </c>
      <c r="AC1002" s="2">
        <f>VLOOKUP(A1002,Campaigns!A:I,2,FALSE)</f>
        <v>0</v>
      </c>
      <c r="AD1002" s="2">
        <f>VLOOKUP(A1002,Campaigns!A:I,3,FALSE)</f>
        <v>0</v>
      </c>
      <c r="AE1002" s="2">
        <f>VLOOKUP(A1002,Campaigns!A:I,4,FALSE)</f>
        <v>0</v>
      </c>
      <c r="AF1002" s="2">
        <f>VLOOKUP(A1002,Campaigns!A:I,5,FALSE)</f>
        <v>0</v>
      </c>
      <c r="AG1002" s="2">
        <f>VLOOKUP(A1002,Campaigns!A:I,6,FALSE)</f>
        <v>0</v>
      </c>
      <c r="AH1002" s="2">
        <f>VLOOKUP(A1002,Campaigns!A:I,7,FALSE)</f>
        <v>0</v>
      </c>
      <c r="AI1002" s="2">
        <f>VLOOKUP(A1002,Campaigns!A:I,8,FALSE)</f>
        <v>0</v>
      </c>
      <c r="AJ1002" s="19">
        <f>VLOOKUP(A1002,Campaigns!A:I,9,FALSE)</f>
        <v>43588</v>
      </c>
    </row>
    <row r="1003" spans="1:36">
      <c r="A1003" s="2">
        <v>2011</v>
      </c>
      <c r="B1003" s="2">
        <f>VLOOKUP(A1003, Customer!A:O, 2, FALSE)</f>
        <v>174538</v>
      </c>
      <c r="C1003" s="2">
        <f>VLOOKUP(A1003, Customer!A:O, 3, FALSE)</f>
        <v>0</v>
      </c>
      <c r="D1003" s="2">
        <f>VLOOKUP(A1003, Customer!A:O, 4, FALSE)</f>
        <v>0</v>
      </c>
      <c r="E1003" s="2">
        <f>VLOOKUP(A1003, Customer!A:O, 5, FALSE)</f>
        <v>49</v>
      </c>
      <c r="F1003" s="2">
        <f>VLOOKUP(A1003, Customer!A:O, 6, FALSE)</f>
        <v>0</v>
      </c>
      <c r="G1003" s="2">
        <f>VLOOKUP(A1003, Customer!A:O, 7, FALSE)</f>
        <v>0</v>
      </c>
      <c r="H1003" s="2">
        <f>VLOOKUP(A1003, Customer!A:O, 8, FALSE)</f>
        <v>0</v>
      </c>
      <c r="I1003" s="2">
        <f>VLOOKUP(A1003, Customer!A:O, 9, FALSE)</f>
        <v>1</v>
      </c>
      <c r="J1003" s="2">
        <f>VLOOKUP(A1003, Customer!A:O, 10, FALSE)</f>
        <v>0</v>
      </c>
      <c r="K1003" s="2">
        <f>VLOOKUP(A1003, Customer!A:O, 11, FALSE)</f>
        <v>0</v>
      </c>
      <c r="L1003" s="2">
        <f>VLOOKUP(A1003, Customer!A:O, 12, FALSE)</f>
        <v>1</v>
      </c>
      <c r="M1003" s="2">
        <f>VLOOKUP(A1003, Customer!A:O, 13, FALSE)</f>
        <v>0</v>
      </c>
      <c r="N1003" s="2">
        <f>VLOOKUP(A1003, Customer!A:O, 14, FALSE)</f>
        <v>0</v>
      </c>
      <c r="O1003" s="2" t="str">
        <f>VLOOKUP(A1003, Customer!A:O, 15, FALSE)</f>
        <v>State-Illinois</v>
      </c>
      <c r="P1003" s="2">
        <f>VLOOKUP(A1003,Sales!A:N,2,FALSE)</f>
        <v>21</v>
      </c>
      <c r="Q1003">
        <f>VLOOKUP(A1003,Sales!A:N,3,FALSE)</f>
        <v>890</v>
      </c>
      <c r="R1003" s="2">
        <f>VLOOKUP(A1003,Sales!A:N,4,FALSE)</f>
        <v>229</v>
      </c>
      <c r="S1003" s="2">
        <f>VLOOKUP(A1003,Sales!A:N,5,FALSE)</f>
        <v>1716</v>
      </c>
      <c r="T1003" s="2">
        <f>VLOOKUP(A1003,Sales!A:N,6,FALSE)</f>
        <v>258</v>
      </c>
      <c r="U1003" s="2">
        <f>VLOOKUP(A1003,Sales!A:N,7,FALSE)</f>
        <v>262</v>
      </c>
      <c r="V1003" s="2">
        <f>VLOOKUP(A1003,Sales!A:N,8,FALSE)</f>
        <v>66</v>
      </c>
      <c r="W1003" s="2">
        <f>VLOOKUP(A1003,Sales!A:N,9,FALSE)</f>
        <v>3290</v>
      </c>
      <c r="X1003" s="2">
        <f>VLOOKUP(A1003,Sales!A:N,10,FALSE)</f>
        <v>1</v>
      </c>
      <c r="Y1003" s="2">
        <f>VLOOKUP(A1003,Sales!A:N,11,FALSE)</f>
        <v>8</v>
      </c>
      <c r="Z1003" s="2">
        <f>VLOOKUP(A1003,Sales!A:N,12,FALSE)</f>
        <v>8</v>
      </c>
      <c r="AA1003" s="2">
        <f>VLOOKUP(A1003,Sales!A:N,13,FALSE)</f>
        <v>5</v>
      </c>
      <c r="AB1003" s="2">
        <f>VLOOKUP(A1003,Sales!A:N,14,FALSE)</f>
        <v>3</v>
      </c>
      <c r="AC1003" s="2">
        <f>VLOOKUP(A1003,Campaigns!A:I,2,FALSE)</f>
        <v>0</v>
      </c>
      <c r="AD1003" s="2">
        <f>VLOOKUP(A1003,Campaigns!A:I,3,FALSE)</f>
        <v>0</v>
      </c>
      <c r="AE1003" s="2">
        <f>VLOOKUP(A1003,Campaigns!A:I,4,FALSE)</f>
        <v>1</v>
      </c>
      <c r="AF1003" s="2">
        <f>VLOOKUP(A1003,Campaigns!A:I,5,FALSE)</f>
        <v>0</v>
      </c>
      <c r="AG1003" s="2">
        <f>VLOOKUP(A1003,Campaigns!A:I,6,FALSE)</f>
        <v>0</v>
      </c>
      <c r="AH1003" s="2">
        <f>VLOOKUP(A1003,Campaigns!A:I,7,FALSE)</f>
        <v>0</v>
      </c>
      <c r="AI1003" s="2">
        <f>VLOOKUP(A1003,Campaigns!A:I,8,FALSE)</f>
        <v>1</v>
      </c>
      <c r="AJ1003" s="19">
        <f>VLOOKUP(A1003,Campaigns!A:I,9,FALSE)</f>
        <v>43567</v>
      </c>
    </row>
    <row r="1004" spans="1:36">
      <c r="A1004" s="2">
        <v>2830</v>
      </c>
      <c r="B1004" s="2">
        <f>VLOOKUP(A1004, Customer!A:O, 2, FALSE)</f>
        <v>174290</v>
      </c>
      <c r="C1004" s="2">
        <f>VLOOKUP(A1004, Customer!A:O, 3, FALSE)</f>
        <v>0</v>
      </c>
      <c r="D1004" s="2">
        <f>VLOOKUP(A1004, Customer!A:O, 4, FALSE)</f>
        <v>1</v>
      </c>
      <c r="E1004" s="2">
        <f>VLOOKUP(A1004, Customer!A:O, 5, FALSE)</f>
        <v>49</v>
      </c>
      <c r="F1004" s="2">
        <f>VLOOKUP(A1004, Customer!A:O, 6, FALSE)</f>
        <v>1</v>
      </c>
      <c r="G1004" s="2">
        <f>VLOOKUP(A1004, Customer!A:O, 7, FALSE)</f>
        <v>0</v>
      </c>
      <c r="H1004" s="2">
        <f>VLOOKUP(A1004, Customer!A:O, 8, FALSE)</f>
        <v>0</v>
      </c>
      <c r="I1004" s="2">
        <f>VLOOKUP(A1004, Customer!A:O, 9, FALSE)</f>
        <v>0</v>
      </c>
      <c r="J1004" s="2">
        <f>VLOOKUP(A1004, Customer!A:O, 10, FALSE)</f>
        <v>0</v>
      </c>
      <c r="K1004" s="2">
        <f>VLOOKUP(A1004, Customer!A:O, 11, FALSE)</f>
        <v>0</v>
      </c>
      <c r="L1004" s="2">
        <f>VLOOKUP(A1004, Customer!A:O, 12, FALSE)</f>
        <v>0</v>
      </c>
      <c r="M1004" s="2">
        <f>VLOOKUP(A1004, Customer!A:O, 13, FALSE)</f>
        <v>1</v>
      </c>
      <c r="N1004" s="2">
        <f>VLOOKUP(A1004, Customer!A:O, 14, FALSE)</f>
        <v>0</v>
      </c>
      <c r="O1004" s="2" t="str">
        <f>VLOOKUP(A1004, Customer!A:O, 15, FALSE)</f>
        <v>State-Other</v>
      </c>
      <c r="P1004" s="2">
        <f>VLOOKUP(A1004,Sales!A:N,2,FALSE)</f>
        <v>70</v>
      </c>
      <c r="Q1004">
        <f>VLOOKUP(A1004,Sales!A:N,3,FALSE)</f>
        <v>2630</v>
      </c>
      <c r="R1004" s="2">
        <f>VLOOKUP(A1004,Sales!A:N,4,FALSE)</f>
        <v>0</v>
      </c>
      <c r="S1004" s="2">
        <f>VLOOKUP(A1004,Sales!A:N,5,FALSE)</f>
        <v>169</v>
      </c>
      <c r="T1004" s="2">
        <f>VLOOKUP(A1004,Sales!A:N,6,FALSE)</f>
        <v>0</v>
      </c>
      <c r="U1004" s="2">
        <f>VLOOKUP(A1004,Sales!A:N,7,FALSE)</f>
        <v>28</v>
      </c>
      <c r="V1004" s="2">
        <f>VLOOKUP(A1004,Sales!A:N,8,FALSE)</f>
        <v>28</v>
      </c>
      <c r="W1004" s="2">
        <f>VLOOKUP(A1004,Sales!A:N,9,FALSE)</f>
        <v>2799</v>
      </c>
      <c r="X1004" s="2">
        <f>VLOOKUP(A1004,Sales!A:N,10,FALSE)</f>
        <v>4</v>
      </c>
      <c r="Y1004" s="2">
        <f>VLOOKUP(A1004,Sales!A:N,11,FALSE)</f>
        <v>10</v>
      </c>
      <c r="Z1004" s="2">
        <f>VLOOKUP(A1004,Sales!A:N,12,FALSE)</f>
        <v>8</v>
      </c>
      <c r="AA1004" s="2">
        <f>VLOOKUP(A1004,Sales!A:N,13,FALSE)</f>
        <v>10</v>
      </c>
      <c r="AB1004" s="2">
        <f>VLOOKUP(A1004,Sales!A:N,14,FALSE)</f>
        <v>6</v>
      </c>
      <c r="AC1004" s="2">
        <f>VLOOKUP(A1004,Campaigns!A:I,2,FALSE)</f>
        <v>0</v>
      </c>
      <c r="AD1004" s="2">
        <f>VLOOKUP(A1004,Campaigns!A:I,3,FALSE)</f>
        <v>1</v>
      </c>
      <c r="AE1004" s="2">
        <f>VLOOKUP(A1004,Campaigns!A:I,4,FALSE)</f>
        <v>0</v>
      </c>
      <c r="AF1004" s="2">
        <f>VLOOKUP(A1004,Campaigns!A:I,5,FALSE)</f>
        <v>1</v>
      </c>
      <c r="AG1004" s="2">
        <f>VLOOKUP(A1004,Campaigns!A:I,6,FALSE)</f>
        <v>0</v>
      </c>
      <c r="AH1004" s="2">
        <f>VLOOKUP(A1004,Campaigns!A:I,7,FALSE)</f>
        <v>0</v>
      </c>
      <c r="AI1004" s="2">
        <f>VLOOKUP(A1004,Campaigns!A:I,8,FALSE)</f>
        <v>0</v>
      </c>
      <c r="AJ1004" s="19" t="str">
        <f>VLOOKUP(A1004,Campaigns!A:I,9,FALSE)</f>
        <v>1/17/2020</v>
      </c>
    </row>
    <row r="1005" spans="1:36">
      <c r="A1005" s="2">
        <v>1622</v>
      </c>
      <c r="B1005" s="2">
        <f>VLOOKUP(A1005, Customer!A:O, 2, FALSE)</f>
        <v>173691</v>
      </c>
      <c r="C1005" s="2">
        <f>VLOOKUP(A1005, Customer!A:O, 3, FALSE)</f>
        <v>0</v>
      </c>
      <c r="D1005" s="2">
        <f>VLOOKUP(A1005, Customer!A:O, 4, FALSE)</f>
        <v>1</v>
      </c>
      <c r="E1005" s="2">
        <f>VLOOKUP(A1005, Customer!A:O, 5, FALSE)</f>
        <v>49</v>
      </c>
      <c r="F1005" s="2">
        <f>VLOOKUP(A1005, Customer!A:O, 6, FALSE)</f>
        <v>0</v>
      </c>
      <c r="G1005" s="2">
        <f>VLOOKUP(A1005, Customer!A:O, 7, FALSE)</f>
        <v>1</v>
      </c>
      <c r="H1005" s="2">
        <f>VLOOKUP(A1005, Customer!A:O, 8, FALSE)</f>
        <v>0</v>
      </c>
      <c r="I1005" s="2">
        <f>VLOOKUP(A1005, Customer!A:O, 9, FALSE)</f>
        <v>0</v>
      </c>
      <c r="J1005" s="2">
        <f>VLOOKUP(A1005, Customer!A:O, 10, FALSE)</f>
        <v>0</v>
      </c>
      <c r="K1005" s="2">
        <f>VLOOKUP(A1005, Customer!A:O, 11, FALSE)</f>
        <v>0</v>
      </c>
      <c r="L1005" s="2">
        <f>VLOOKUP(A1005, Customer!A:O, 12, FALSE)</f>
        <v>1</v>
      </c>
      <c r="M1005" s="2">
        <f>VLOOKUP(A1005, Customer!A:O, 13, FALSE)</f>
        <v>0</v>
      </c>
      <c r="N1005" s="2">
        <f>VLOOKUP(A1005, Customer!A:O, 14, FALSE)</f>
        <v>0</v>
      </c>
      <c r="O1005" s="2" t="str">
        <f>VLOOKUP(A1005, Customer!A:O, 15, FALSE)</f>
        <v>State-New York</v>
      </c>
      <c r="P1005" s="2">
        <f>VLOOKUP(A1005,Sales!A:N,2,FALSE)</f>
        <v>58</v>
      </c>
      <c r="Q1005">
        <f>VLOOKUP(A1005,Sales!A:N,3,FALSE)</f>
        <v>1666</v>
      </c>
      <c r="R1005" s="2">
        <f>VLOOKUP(A1005,Sales!A:N,4,FALSE)</f>
        <v>49</v>
      </c>
      <c r="S1005" s="2">
        <f>VLOOKUP(A1005,Sales!A:N,5,FALSE)</f>
        <v>589</v>
      </c>
      <c r="T1005" s="2">
        <f>VLOOKUP(A1005,Sales!A:N,6,FALSE)</f>
        <v>200</v>
      </c>
      <c r="U1005" s="2">
        <f>VLOOKUP(A1005,Sales!A:N,7,FALSE)</f>
        <v>101</v>
      </c>
      <c r="V1005" s="2">
        <f>VLOOKUP(A1005,Sales!A:N,8,FALSE)</f>
        <v>172</v>
      </c>
      <c r="W1005" s="2">
        <f>VLOOKUP(A1005,Sales!A:N,9,FALSE)</f>
        <v>2435</v>
      </c>
      <c r="X1005" s="2">
        <f>VLOOKUP(A1005,Sales!A:N,10,FALSE)</f>
        <v>2</v>
      </c>
      <c r="Y1005" s="2">
        <f>VLOOKUP(A1005,Sales!A:N,11,FALSE)</f>
        <v>6</v>
      </c>
      <c r="Z1005" s="2">
        <f>VLOOKUP(A1005,Sales!A:N,12,FALSE)</f>
        <v>2</v>
      </c>
      <c r="AA1005" s="2">
        <f>VLOOKUP(A1005,Sales!A:N,13,FALSE)</f>
        <v>8</v>
      </c>
      <c r="AB1005" s="2">
        <f>VLOOKUP(A1005,Sales!A:N,14,FALSE)</f>
        <v>2</v>
      </c>
      <c r="AC1005" s="2">
        <f>VLOOKUP(A1005,Campaigns!A:I,2,FALSE)</f>
        <v>1</v>
      </c>
      <c r="AD1005" s="2">
        <f>VLOOKUP(A1005,Campaigns!A:I,3,FALSE)</f>
        <v>0</v>
      </c>
      <c r="AE1005" s="2">
        <f>VLOOKUP(A1005,Campaigns!A:I,4,FALSE)</f>
        <v>0</v>
      </c>
      <c r="AF1005" s="2">
        <f>VLOOKUP(A1005,Campaigns!A:I,5,FALSE)</f>
        <v>0</v>
      </c>
      <c r="AG1005" s="2">
        <f>VLOOKUP(A1005,Campaigns!A:I,6,FALSE)</f>
        <v>0</v>
      </c>
      <c r="AH1005" s="2">
        <f>VLOOKUP(A1005,Campaigns!A:I,7,FALSE)</f>
        <v>0</v>
      </c>
      <c r="AI1005" s="2">
        <f>VLOOKUP(A1005,Campaigns!A:I,8,FALSE)</f>
        <v>0</v>
      </c>
      <c r="AJ1005" s="19">
        <f>VLOOKUP(A1005,Campaigns!A:I,9,FALSE)</f>
        <v>44169</v>
      </c>
    </row>
    <row r="1006" spans="1:36">
      <c r="A1006" s="2">
        <v>1760</v>
      </c>
      <c r="B1006" s="2">
        <f>VLOOKUP(A1006, Customer!A:O, 2, FALSE)</f>
        <v>172258</v>
      </c>
      <c r="C1006" s="2">
        <f>VLOOKUP(A1006, Customer!A:O, 3, FALSE)</f>
        <v>0</v>
      </c>
      <c r="D1006" s="2">
        <f>VLOOKUP(A1006, Customer!A:O, 4, FALSE)</f>
        <v>1</v>
      </c>
      <c r="E1006" s="2">
        <f>VLOOKUP(A1006, Customer!A:O, 5, FALSE)</f>
        <v>49</v>
      </c>
      <c r="F1006" s="2">
        <f>VLOOKUP(A1006, Customer!A:O, 6, FALSE)</f>
        <v>0</v>
      </c>
      <c r="G1006" s="2">
        <f>VLOOKUP(A1006, Customer!A:O, 7, FALSE)</f>
        <v>0</v>
      </c>
      <c r="H1006" s="2">
        <f>VLOOKUP(A1006, Customer!A:O, 8, FALSE)</f>
        <v>1</v>
      </c>
      <c r="I1006" s="2">
        <f>VLOOKUP(A1006, Customer!A:O, 9, FALSE)</f>
        <v>0</v>
      </c>
      <c r="J1006" s="2">
        <f>VLOOKUP(A1006, Customer!A:O, 10, FALSE)</f>
        <v>0</v>
      </c>
      <c r="K1006" s="2">
        <f>VLOOKUP(A1006, Customer!A:O, 11, FALSE)</f>
        <v>0</v>
      </c>
      <c r="L1006" s="2">
        <f>VLOOKUP(A1006, Customer!A:O, 12, FALSE)</f>
        <v>1</v>
      </c>
      <c r="M1006" s="2">
        <f>VLOOKUP(A1006, Customer!A:O, 13, FALSE)</f>
        <v>0</v>
      </c>
      <c r="N1006" s="2">
        <f>VLOOKUP(A1006, Customer!A:O, 14, FALSE)</f>
        <v>0</v>
      </c>
      <c r="O1006" s="2" t="str">
        <f>VLOOKUP(A1006, Customer!A:O, 15, FALSE)</f>
        <v>State-New York</v>
      </c>
      <c r="P1006" s="2">
        <f>VLOOKUP(A1006,Sales!A:N,2,FALSE)</f>
        <v>28</v>
      </c>
      <c r="Q1006">
        <f>VLOOKUP(A1006,Sales!A:N,3,FALSE)</f>
        <v>1244</v>
      </c>
      <c r="R1006" s="2">
        <f>VLOOKUP(A1006,Sales!A:N,4,FALSE)</f>
        <v>0</v>
      </c>
      <c r="S1006" s="2">
        <f>VLOOKUP(A1006,Sales!A:N,5,FALSE)</f>
        <v>1244</v>
      </c>
      <c r="T1006" s="2">
        <f>VLOOKUP(A1006,Sales!A:N,6,FALSE)</f>
        <v>541</v>
      </c>
      <c r="U1006" s="2">
        <f>VLOOKUP(A1006,Sales!A:N,7,FALSE)</f>
        <v>286</v>
      </c>
      <c r="V1006" s="2">
        <f>VLOOKUP(A1006,Sales!A:N,8,FALSE)</f>
        <v>319</v>
      </c>
      <c r="W1006" s="2">
        <f>VLOOKUP(A1006,Sales!A:N,9,FALSE)</f>
        <v>2997</v>
      </c>
      <c r="X1006" s="2">
        <f>VLOOKUP(A1006,Sales!A:N,10,FALSE)</f>
        <v>2</v>
      </c>
      <c r="Y1006" s="2">
        <f>VLOOKUP(A1006,Sales!A:N,11,FALSE)</f>
        <v>6</v>
      </c>
      <c r="Z1006" s="2">
        <f>VLOOKUP(A1006,Sales!A:N,12,FALSE)</f>
        <v>9</v>
      </c>
      <c r="AA1006" s="2">
        <f>VLOOKUP(A1006,Sales!A:N,13,FALSE)</f>
        <v>5</v>
      </c>
      <c r="AB1006" s="2">
        <f>VLOOKUP(A1006,Sales!A:N,14,FALSE)</f>
        <v>2</v>
      </c>
      <c r="AC1006" s="2">
        <f>VLOOKUP(A1006,Campaigns!A:I,2,FALSE)</f>
        <v>0</v>
      </c>
      <c r="AD1006" s="2">
        <f>VLOOKUP(A1006,Campaigns!A:I,3,FALSE)</f>
        <v>0</v>
      </c>
      <c r="AE1006" s="2">
        <f>VLOOKUP(A1006,Campaigns!A:I,4,FALSE)</f>
        <v>0</v>
      </c>
      <c r="AF1006" s="2">
        <f>VLOOKUP(A1006,Campaigns!A:I,5,FALSE)</f>
        <v>0</v>
      </c>
      <c r="AG1006" s="2">
        <f>VLOOKUP(A1006,Campaigns!A:I,6,FALSE)</f>
        <v>0</v>
      </c>
      <c r="AH1006" s="2">
        <f>VLOOKUP(A1006,Campaigns!A:I,7,FALSE)</f>
        <v>0</v>
      </c>
      <c r="AI1006" s="2">
        <f>VLOOKUP(A1006,Campaigns!A:I,8,FALSE)</f>
        <v>0</v>
      </c>
      <c r="AJ1006" s="19" t="str">
        <f>VLOOKUP(A1006,Campaigns!A:I,9,FALSE)</f>
        <v>2/17/2020</v>
      </c>
    </row>
    <row r="1007" spans="1:36">
      <c r="A1007" s="2">
        <v>2514</v>
      </c>
      <c r="B1007" s="2">
        <f>VLOOKUP(A1007, Customer!A:O, 2, FALSE)</f>
        <v>171969</v>
      </c>
      <c r="C1007" s="2">
        <f>VLOOKUP(A1007, Customer!A:O, 3, FALSE)</f>
        <v>0</v>
      </c>
      <c r="D1007" s="2">
        <f>VLOOKUP(A1007, Customer!A:O, 4, FALSE)</f>
        <v>1</v>
      </c>
      <c r="E1007" s="2">
        <f>VLOOKUP(A1007, Customer!A:O, 5, FALSE)</f>
        <v>49</v>
      </c>
      <c r="F1007" s="2">
        <f>VLOOKUP(A1007, Customer!A:O, 6, FALSE)</f>
        <v>0</v>
      </c>
      <c r="G1007" s="2">
        <f>VLOOKUP(A1007, Customer!A:O, 7, FALSE)</f>
        <v>1</v>
      </c>
      <c r="H1007" s="2">
        <f>VLOOKUP(A1007, Customer!A:O, 8, FALSE)</f>
        <v>0</v>
      </c>
      <c r="I1007" s="2">
        <f>VLOOKUP(A1007, Customer!A:O, 9, FALSE)</f>
        <v>0</v>
      </c>
      <c r="J1007" s="2">
        <f>VLOOKUP(A1007, Customer!A:O, 10, FALSE)</f>
        <v>0</v>
      </c>
      <c r="K1007" s="2">
        <f>VLOOKUP(A1007, Customer!A:O, 11, FALSE)</f>
        <v>0</v>
      </c>
      <c r="L1007" s="2">
        <f>VLOOKUP(A1007, Customer!A:O, 12, FALSE)</f>
        <v>0</v>
      </c>
      <c r="M1007" s="2">
        <f>VLOOKUP(A1007, Customer!A:O, 13, FALSE)</f>
        <v>0</v>
      </c>
      <c r="N1007" s="2">
        <f>VLOOKUP(A1007, Customer!A:O, 14, FALSE)</f>
        <v>1</v>
      </c>
      <c r="O1007" s="2" t="str">
        <f>VLOOKUP(A1007, Customer!A:O, 15, FALSE)</f>
        <v>State-Florida</v>
      </c>
      <c r="P1007" s="2">
        <f>VLOOKUP(A1007,Sales!A:N,2,FALSE)</f>
        <v>59</v>
      </c>
      <c r="Q1007">
        <f>VLOOKUP(A1007,Sales!A:N,3,FALSE)</f>
        <v>2389</v>
      </c>
      <c r="R1007" s="2">
        <f>VLOOKUP(A1007,Sales!A:N,4,FALSE)</f>
        <v>0</v>
      </c>
      <c r="S1007" s="2">
        <f>VLOOKUP(A1007,Sales!A:N,5,FALSE)</f>
        <v>182</v>
      </c>
      <c r="T1007" s="2">
        <f>VLOOKUP(A1007,Sales!A:N,6,FALSE)</f>
        <v>0</v>
      </c>
      <c r="U1007" s="2">
        <f>VLOOKUP(A1007,Sales!A:N,7,FALSE)</f>
        <v>0</v>
      </c>
      <c r="V1007" s="2">
        <f>VLOOKUP(A1007,Sales!A:N,8,FALSE)</f>
        <v>24</v>
      </c>
      <c r="W1007" s="2">
        <f>VLOOKUP(A1007,Sales!A:N,9,FALSE)</f>
        <v>2547</v>
      </c>
      <c r="X1007" s="2">
        <f>VLOOKUP(A1007,Sales!A:N,10,FALSE)</f>
        <v>3</v>
      </c>
      <c r="Y1007" s="2">
        <f>VLOOKUP(A1007,Sales!A:N,11,FALSE)</f>
        <v>3</v>
      </c>
      <c r="Z1007" s="2">
        <f>VLOOKUP(A1007,Sales!A:N,12,FALSE)</f>
        <v>4</v>
      </c>
      <c r="AA1007" s="2">
        <f>VLOOKUP(A1007,Sales!A:N,13,FALSE)</f>
        <v>9</v>
      </c>
      <c r="AB1007" s="2">
        <f>VLOOKUP(A1007,Sales!A:N,14,FALSE)</f>
        <v>8</v>
      </c>
      <c r="AC1007" s="2">
        <f>VLOOKUP(A1007,Campaigns!A:I,2,FALSE)</f>
        <v>0</v>
      </c>
      <c r="AD1007" s="2">
        <f>VLOOKUP(A1007,Campaigns!A:I,3,FALSE)</f>
        <v>1</v>
      </c>
      <c r="AE1007" s="2">
        <f>VLOOKUP(A1007,Campaigns!A:I,4,FALSE)</f>
        <v>0</v>
      </c>
      <c r="AF1007" s="2">
        <f>VLOOKUP(A1007,Campaigns!A:I,5,FALSE)</f>
        <v>0</v>
      </c>
      <c r="AG1007" s="2">
        <f>VLOOKUP(A1007,Campaigns!A:I,6,FALSE)</f>
        <v>0</v>
      </c>
      <c r="AH1007" s="2">
        <f>VLOOKUP(A1007,Campaigns!A:I,7,FALSE)</f>
        <v>0</v>
      </c>
      <c r="AI1007" s="2">
        <f>VLOOKUP(A1007,Campaigns!A:I,8,FALSE)</f>
        <v>0</v>
      </c>
      <c r="AJ1007" s="19" t="str">
        <f>VLOOKUP(A1007,Campaigns!A:I,9,FALSE)</f>
        <v>3/23/2019</v>
      </c>
    </row>
    <row r="1008" spans="1:36">
      <c r="A1008" s="2">
        <v>2096</v>
      </c>
      <c r="B1008" s="2">
        <f>VLOOKUP(A1008, Customer!A:O, 2, FALSE)</f>
        <v>171819</v>
      </c>
      <c r="C1008" s="2">
        <f>VLOOKUP(A1008, Customer!A:O, 3, FALSE)</f>
        <v>0</v>
      </c>
      <c r="D1008" s="2">
        <f>VLOOKUP(A1008, Customer!A:O, 4, FALSE)</f>
        <v>1</v>
      </c>
      <c r="E1008" s="2">
        <f>VLOOKUP(A1008, Customer!A:O, 5, FALSE)</f>
        <v>49</v>
      </c>
      <c r="F1008" s="2">
        <f>VLOOKUP(A1008, Customer!A:O, 6, FALSE)</f>
        <v>0</v>
      </c>
      <c r="G1008" s="2">
        <f>VLOOKUP(A1008, Customer!A:O, 7, FALSE)</f>
        <v>0</v>
      </c>
      <c r="H1008" s="2">
        <f>VLOOKUP(A1008, Customer!A:O, 8, FALSE)</f>
        <v>0</v>
      </c>
      <c r="I1008" s="2">
        <f>VLOOKUP(A1008, Customer!A:O, 9, FALSE)</f>
        <v>1</v>
      </c>
      <c r="J1008" s="2">
        <f>VLOOKUP(A1008, Customer!A:O, 10, FALSE)</f>
        <v>0</v>
      </c>
      <c r="K1008" s="2">
        <f>VLOOKUP(A1008, Customer!A:O, 11, FALSE)</f>
        <v>0</v>
      </c>
      <c r="L1008" s="2">
        <f>VLOOKUP(A1008, Customer!A:O, 12, FALSE)</f>
        <v>1</v>
      </c>
      <c r="M1008" s="2">
        <f>VLOOKUP(A1008, Customer!A:O, 13, FALSE)</f>
        <v>0</v>
      </c>
      <c r="N1008" s="2">
        <f>VLOOKUP(A1008, Customer!A:O, 14, FALSE)</f>
        <v>0</v>
      </c>
      <c r="O1008" s="2" t="str">
        <f>VLOOKUP(A1008, Customer!A:O, 15, FALSE)</f>
        <v>State-New York</v>
      </c>
      <c r="P1008" s="2">
        <f>VLOOKUP(A1008,Sales!A:N,2,FALSE)</f>
        <v>70</v>
      </c>
      <c r="Q1008">
        <f>VLOOKUP(A1008,Sales!A:N,3,FALSE)</f>
        <v>2928</v>
      </c>
      <c r="R1008" s="2">
        <f>VLOOKUP(A1008,Sales!A:N,4,FALSE)</f>
        <v>67</v>
      </c>
      <c r="S1008" s="2">
        <f>VLOOKUP(A1008,Sales!A:N,5,FALSE)</f>
        <v>335</v>
      </c>
      <c r="T1008" s="2">
        <f>VLOOKUP(A1008,Sales!A:N,6,FALSE)</f>
        <v>0</v>
      </c>
      <c r="U1008" s="2">
        <f>VLOOKUP(A1008,Sales!A:N,7,FALSE)</f>
        <v>33</v>
      </c>
      <c r="V1008" s="2">
        <f>VLOOKUP(A1008,Sales!A:N,8,FALSE)</f>
        <v>402</v>
      </c>
      <c r="W1008" s="2">
        <f>VLOOKUP(A1008,Sales!A:N,9,FALSE)</f>
        <v>2962</v>
      </c>
      <c r="X1008" s="2">
        <f>VLOOKUP(A1008,Sales!A:N,10,FALSE)</f>
        <v>3</v>
      </c>
      <c r="Y1008" s="2">
        <f>VLOOKUP(A1008,Sales!A:N,11,FALSE)</f>
        <v>3</v>
      </c>
      <c r="Z1008" s="2">
        <f>VLOOKUP(A1008,Sales!A:N,12,FALSE)</f>
        <v>3</v>
      </c>
      <c r="AA1008" s="2">
        <f>VLOOKUP(A1008,Sales!A:N,13,FALSE)</f>
        <v>5</v>
      </c>
      <c r="AB1008" s="2">
        <f>VLOOKUP(A1008,Sales!A:N,14,FALSE)</f>
        <v>6</v>
      </c>
      <c r="AC1008" s="2">
        <f>VLOOKUP(A1008,Campaigns!A:I,2,FALSE)</f>
        <v>0</v>
      </c>
      <c r="AD1008" s="2">
        <f>VLOOKUP(A1008,Campaigns!A:I,3,FALSE)</f>
        <v>1</v>
      </c>
      <c r="AE1008" s="2">
        <f>VLOOKUP(A1008,Campaigns!A:I,4,FALSE)</f>
        <v>1</v>
      </c>
      <c r="AF1008" s="2">
        <f>VLOOKUP(A1008,Campaigns!A:I,5,FALSE)</f>
        <v>0</v>
      </c>
      <c r="AG1008" s="2">
        <f>VLOOKUP(A1008,Campaigns!A:I,6,FALSE)</f>
        <v>0</v>
      </c>
      <c r="AH1008" s="2">
        <f>VLOOKUP(A1008,Campaigns!A:I,7,FALSE)</f>
        <v>0</v>
      </c>
      <c r="AI1008" s="2">
        <f>VLOOKUP(A1008,Campaigns!A:I,8,FALSE)</f>
        <v>0</v>
      </c>
      <c r="AJ1008" s="19">
        <f>VLOOKUP(A1008,Campaigns!A:I,9,FALSE)</f>
        <v>43863</v>
      </c>
    </row>
    <row r="1009" spans="1:36">
      <c r="A1009" s="2">
        <v>1917</v>
      </c>
      <c r="B1009" s="2">
        <f>VLOOKUP(A1009, Customer!A:O, 2, FALSE)</f>
        <v>171796</v>
      </c>
      <c r="C1009" s="2">
        <f>VLOOKUP(A1009, Customer!A:O, 3, FALSE)</f>
        <v>0</v>
      </c>
      <c r="D1009" s="2">
        <f>VLOOKUP(A1009, Customer!A:O, 4, FALSE)</f>
        <v>0</v>
      </c>
      <c r="E1009" s="2">
        <f>VLOOKUP(A1009, Customer!A:O, 5, FALSE)</f>
        <v>49</v>
      </c>
      <c r="F1009" s="2">
        <f>VLOOKUP(A1009, Customer!A:O, 6, FALSE)</f>
        <v>0</v>
      </c>
      <c r="G1009" s="2">
        <f>VLOOKUP(A1009, Customer!A:O, 7, FALSE)</f>
        <v>0</v>
      </c>
      <c r="H1009" s="2">
        <f>VLOOKUP(A1009, Customer!A:O, 8, FALSE)</f>
        <v>0</v>
      </c>
      <c r="I1009" s="2">
        <f>VLOOKUP(A1009, Customer!A:O, 9, FALSE)</f>
        <v>1</v>
      </c>
      <c r="J1009" s="2">
        <f>VLOOKUP(A1009, Customer!A:O, 10, FALSE)</f>
        <v>0</v>
      </c>
      <c r="K1009" s="2">
        <f>VLOOKUP(A1009, Customer!A:O, 11, FALSE)</f>
        <v>0</v>
      </c>
      <c r="L1009" s="2">
        <f>VLOOKUP(A1009, Customer!A:O, 12, FALSE)</f>
        <v>1</v>
      </c>
      <c r="M1009" s="2">
        <f>VLOOKUP(A1009, Customer!A:O, 13, FALSE)</f>
        <v>0</v>
      </c>
      <c r="N1009" s="2">
        <f>VLOOKUP(A1009, Customer!A:O, 14, FALSE)</f>
        <v>0</v>
      </c>
      <c r="O1009" s="2" t="str">
        <f>VLOOKUP(A1009, Customer!A:O, 15, FALSE)</f>
        <v>State-Texas</v>
      </c>
      <c r="P1009" s="2">
        <f>VLOOKUP(A1009,Sales!A:N,2,FALSE)</f>
        <v>54</v>
      </c>
      <c r="Q1009">
        <f>VLOOKUP(A1009,Sales!A:N,3,FALSE)</f>
        <v>847</v>
      </c>
      <c r="R1009" s="2">
        <f>VLOOKUP(A1009,Sales!A:N,4,FALSE)</f>
        <v>50</v>
      </c>
      <c r="S1009" s="2">
        <f>VLOOKUP(A1009,Sales!A:N,5,FALSE)</f>
        <v>744</v>
      </c>
      <c r="T1009" s="2">
        <f>VLOOKUP(A1009,Sales!A:N,6,FALSE)</f>
        <v>400</v>
      </c>
      <c r="U1009" s="2">
        <f>VLOOKUP(A1009,Sales!A:N,7,FALSE)</f>
        <v>179</v>
      </c>
      <c r="V1009" s="2">
        <f>VLOOKUP(A1009,Sales!A:N,8,FALSE)</f>
        <v>77</v>
      </c>
      <c r="W1009" s="2">
        <f>VLOOKUP(A1009,Sales!A:N,9,FALSE)</f>
        <v>2144</v>
      </c>
      <c r="X1009" s="2">
        <f>VLOOKUP(A1009,Sales!A:N,10,FALSE)</f>
        <v>1</v>
      </c>
      <c r="Y1009" s="2">
        <f>VLOOKUP(A1009,Sales!A:N,11,FALSE)</f>
        <v>9</v>
      </c>
      <c r="Z1009" s="2">
        <f>VLOOKUP(A1009,Sales!A:N,12,FALSE)</f>
        <v>3</v>
      </c>
      <c r="AA1009" s="2">
        <f>VLOOKUP(A1009,Sales!A:N,13,FALSE)</f>
        <v>4</v>
      </c>
      <c r="AB1009" s="2">
        <f>VLOOKUP(A1009,Sales!A:N,14,FALSE)</f>
        <v>4</v>
      </c>
      <c r="AC1009" s="2">
        <f>VLOOKUP(A1009,Campaigns!A:I,2,FALSE)</f>
        <v>0</v>
      </c>
      <c r="AD1009" s="2">
        <f>VLOOKUP(A1009,Campaigns!A:I,3,FALSE)</f>
        <v>0</v>
      </c>
      <c r="AE1009" s="2">
        <f>VLOOKUP(A1009,Campaigns!A:I,4,FALSE)</f>
        <v>0</v>
      </c>
      <c r="AF1009" s="2">
        <f>VLOOKUP(A1009,Campaigns!A:I,5,FALSE)</f>
        <v>0</v>
      </c>
      <c r="AG1009" s="2">
        <f>VLOOKUP(A1009,Campaigns!A:I,6,FALSE)</f>
        <v>0</v>
      </c>
      <c r="AH1009" s="2">
        <f>VLOOKUP(A1009,Campaigns!A:I,7,FALSE)</f>
        <v>0</v>
      </c>
      <c r="AI1009" s="2">
        <f>VLOOKUP(A1009,Campaigns!A:I,8,FALSE)</f>
        <v>0</v>
      </c>
      <c r="AJ1009" s="19" t="str">
        <f>VLOOKUP(A1009,Campaigns!A:I,9,FALSE)</f>
        <v>3/30/2020</v>
      </c>
    </row>
    <row r="1010" spans="1:36">
      <c r="A1010" s="2">
        <v>1546</v>
      </c>
      <c r="B1010" s="2">
        <f>VLOOKUP(A1010, Customer!A:O, 2, FALSE)</f>
        <v>171499</v>
      </c>
      <c r="C1010" s="2">
        <f>VLOOKUP(A1010, Customer!A:O, 3, FALSE)</f>
        <v>0</v>
      </c>
      <c r="D1010" s="2">
        <f>VLOOKUP(A1010, Customer!A:O, 4, FALSE)</f>
        <v>1</v>
      </c>
      <c r="E1010" s="2">
        <f>VLOOKUP(A1010, Customer!A:O, 5, FALSE)</f>
        <v>49</v>
      </c>
      <c r="F1010" s="2">
        <f>VLOOKUP(A1010, Customer!A:O, 6, FALSE)</f>
        <v>0</v>
      </c>
      <c r="G1010" s="2">
        <f>VLOOKUP(A1010, Customer!A:O, 7, FALSE)</f>
        <v>0</v>
      </c>
      <c r="H1010" s="2">
        <f>VLOOKUP(A1010, Customer!A:O, 8, FALSE)</f>
        <v>0</v>
      </c>
      <c r="I1010" s="2">
        <f>VLOOKUP(A1010, Customer!A:O, 9, FALSE)</f>
        <v>1</v>
      </c>
      <c r="J1010" s="2">
        <f>VLOOKUP(A1010, Customer!A:O, 10, FALSE)</f>
        <v>0</v>
      </c>
      <c r="K1010" s="2">
        <f>VLOOKUP(A1010, Customer!A:O, 11, FALSE)</f>
        <v>0</v>
      </c>
      <c r="L1010" s="2">
        <f>VLOOKUP(A1010, Customer!A:O, 12, FALSE)</f>
        <v>0</v>
      </c>
      <c r="M1010" s="2">
        <f>VLOOKUP(A1010, Customer!A:O, 13, FALSE)</f>
        <v>1</v>
      </c>
      <c r="N1010" s="2">
        <f>VLOOKUP(A1010, Customer!A:O, 14, FALSE)</f>
        <v>0</v>
      </c>
      <c r="O1010" s="2" t="str">
        <f>VLOOKUP(A1010, Customer!A:O, 15, FALSE)</f>
        <v>State-Other</v>
      </c>
      <c r="P1010" s="2">
        <f>VLOOKUP(A1010,Sales!A:N,2,FALSE)</f>
        <v>12</v>
      </c>
      <c r="Q1010">
        <f>VLOOKUP(A1010,Sales!A:N,3,FALSE)</f>
        <v>1115</v>
      </c>
      <c r="R1010" s="2">
        <f>VLOOKUP(A1010,Sales!A:N,4,FALSE)</f>
        <v>60</v>
      </c>
      <c r="S1010" s="2">
        <f>VLOOKUP(A1010,Sales!A:N,5,FALSE)</f>
        <v>317</v>
      </c>
      <c r="T1010" s="2">
        <f>VLOOKUP(A1010,Sales!A:N,6,FALSE)</f>
        <v>326</v>
      </c>
      <c r="U1010" s="2">
        <f>VLOOKUP(A1010,Sales!A:N,7,FALSE)</f>
        <v>0</v>
      </c>
      <c r="V1010" s="2">
        <f>VLOOKUP(A1010,Sales!A:N,8,FALSE)</f>
        <v>89</v>
      </c>
      <c r="W1010" s="2">
        <f>VLOOKUP(A1010,Sales!A:N,9,FALSE)</f>
        <v>1729</v>
      </c>
      <c r="X1010" s="2">
        <f>VLOOKUP(A1010,Sales!A:N,10,FALSE)</f>
        <v>2</v>
      </c>
      <c r="Y1010" s="2">
        <f>VLOOKUP(A1010,Sales!A:N,11,FALSE)</f>
        <v>8</v>
      </c>
      <c r="Z1010" s="2">
        <f>VLOOKUP(A1010,Sales!A:N,12,FALSE)</f>
        <v>3</v>
      </c>
      <c r="AA1010" s="2">
        <f>VLOOKUP(A1010,Sales!A:N,13,FALSE)</f>
        <v>13</v>
      </c>
      <c r="AB1010" s="2">
        <f>VLOOKUP(A1010,Sales!A:N,14,FALSE)</f>
        <v>4</v>
      </c>
      <c r="AC1010" s="2">
        <f>VLOOKUP(A1010,Campaigns!A:I,2,FALSE)</f>
        <v>0</v>
      </c>
      <c r="AD1010" s="2">
        <f>VLOOKUP(A1010,Campaigns!A:I,3,FALSE)</f>
        <v>0</v>
      </c>
      <c r="AE1010" s="2">
        <f>VLOOKUP(A1010,Campaigns!A:I,4,FALSE)</f>
        <v>0</v>
      </c>
      <c r="AF1010" s="2">
        <f>VLOOKUP(A1010,Campaigns!A:I,5,FALSE)</f>
        <v>0</v>
      </c>
      <c r="AG1010" s="2">
        <f>VLOOKUP(A1010,Campaigns!A:I,6,FALSE)</f>
        <v>0</v>
      </c>
      <c r="AH1010" s="2">
        <f>VLOOKUP(A1010,Campaigns!A:I,7,FALSE)</f>
        <v>0</v>
      </c>
      <c r="AI1010" s="2">
        <f>VLOOKUP(A1010,Campaigns!A:I,8,FALSE)</f>
        <v>0</v>
      </c>
      <c r="AJ1010" s="19" t="str">
        <f>VLOOKUP(A1010,Campaigns!A:I,9,FALSE)</f>
        <v>11/30/2019</v>
      </c>
    </row>
    <row r="1011" spans="1:36">
      <c r="A1011" s="2">
        <v>2838</v>
      </c>
      <c r="B1011" s="2">
        <f>VLOOKUP(A1011, Customer!A:O, 2, FALSE)</f>
        <v>170886</v>
      </c>
      <c r="C1011" s="2">
        <f>VLOOKUP(A1011, Customer!A:O, 3, FALSE)</f>
        <v>1</v>
      </c>
      <c r="D1011" s="2">
        <f>VLOOKUP(A1011, Customer!A:O, 4, FALSE)</f>
        <v>0</v>
      </c>
      <c r="E1011" s="2">
        <f>VLOOKUP(A1011, Customer!A:O, 5, FALSE)</f>
        <v>49</v>
      </c>
      <c r="F1011" s="2">
        <f>VLOOKUP(A1011, Customer!A:O, 6, FALSE)</f>
        <v>0</v>
      </c>
      <c r="G1011" s="2">
        <f>VLOOKUP(A1011, Customer!A:O, 7, FALSE)</f>
        <v>1</v>
      </c>
      <c r="H1011" s="2">
        <f>VLOOKUP(A1011, Customer!A:O, 8, FALSE)</f>
        <v>0</v>
      </c>
      <c r="I1011" s="2">
        <f>VLOOKUP(A1011, Customer!A:O, 9, FALSE)</f>
        <v>0</v>
      </c>
      <c r="J1011" s="2">
        <f>VLOOKUP(A1011, Customer!A:O, 10, FALSE)</f>
        <v>0</v>
      </c>
      <c r="K1011" s="2">
        <f>VLOOKUP(A1011, Customer!A:O, 11, FALSE)</f>
        <v>0</v>
      </c>
      <c r="L1011" s="2">
        <f>VLOOKUP(A1011, Customer!A:O, 12, FALSE)</f>
        <v>1</v>
      </c>
      <c r="M1011" s="2">
        <f>VLOOKUP(A1011, Customer!A:O, 13, FALSE)</f>
        <v>0</v>
      </c>
      <c r="N1011" s="2">
        <f>VLOOKUP(A1011, Customer!A:O, 14, FALSE)</f>
        <v>0</v>
      </c>
      <c r="O1011" s="2" t="str">
        <f>VLOOKUP(A1011, Customer!A:O, 15, FALSE)</f>
        <v>State-Florida</v>
      </c>
      <c r="P1011" s="2">
        <f>VLOOKUP(A1011,Sales!A:N,2,FALSE)</f>
        <v>65</v>
      </c>
      <c r="Q1011">
        <f>VLOOKUP(A1011,Sales!A:N,3,FALSE)</f>
        <v>981</v>
      </c>
      <c r="R1011" s="2">
        <f>VLOOKUP(A1011,Sales!A:N,4,FALSE)</f>
        <v>169</v>
      </c>
      <c r="S1011" s="2">
        <f>VLOOKUP(A1011,Sales!A:N,5,FALSE)</f>
        <v>576</v>
      </c>
      <c r="T1011" s="2">
        <f>VLOOKUP(A1011,Sales!A:N,6,FALSE)</f>
        <v>248</v>
      </c>
      <c r="U1011" s="2">
        <f>VLOOKUP(A1011,Sales!A:N,7,FALSE)</f>
        <v>212</v>
      </c>
      <c r="V1011" s="2">
        <f>VLOOKUP(A1011,Sales!A:N,8,FALSE)</f>
        <v>128</v>
      </c>
      <c r="W1011" s="2">
        <f>VLOOKUP(A1011,Sales!A:N,9,FALSE)</f>
        <v>2059</v>
      </c>
      <c r="X1011" s="2">
        <f>VLOOKUP(A1011,Sales!A:N,10,FALSE)</f>
        <v>1</v>
      </c>
      <c r="Y1011" s="2">
        <f>VLOOKUP(A1011,Sales!A:N,11,FALSE)</f>
        <v>5</v>
      </c>
      <c r="Z1011" s="2">
        <f>VLOOKUP(A1011,Sales!A:N,12,FALSE)</f>
        <v>4</v>
      </c>
      <c r="AA1011" s="2">
        <f>VLOOKUP(A1011,Sales!A:N,13,FALSE)</f>
        <v>4</v>
      </c>
      <c r="AB1011" s="2">
        <f>VLOOKUP(A1011,Sales!A:N,14,FALSE)</f>
        <v>2</v>
      </c>
      <c r="AC1011" s="2">
        <f>VLOOKUP(A1011,Campaigns!A:I,2,FALSE)</f>
        <v>0</v>
      </c>
      <c r="AD1011" s="2">
        <f>VLOOKUP(A1011,Campaigns!A:I,3,FALSE)</f>
        <v>0</v>
      </c>
      <c r="AE1011" s="2">
        <f>VLOOKUP(A1011,Campaigns!A:I,4,FALSE)</f>
        <v>0</v>
      </c>
      <c r="AF1011" s="2">
        <f>VLOOKUP(A1011,Campaigns!A:I,5,FALSE)</f>
        <v>0</v>
      </c>
      <c r="AG1011" s="2">
        <f>VLOOKUP(A1011,Campaigns!A:I,6,FALSE)</f>
        <v>0</v>
      </c>
      <c r="AH1011" s="2">
        <f>VLOOKUP(A1011,Campaigns!A:I,7,FALSE)</f>
        <v>0</v>
      </c>
      <c r="AI1011" s="2">
        <f>VLOOKUP(A1011,Campaigns!A:I,8,FALSE)</f>
        <v>0</v>
      </c>
      <c r="AJ1011" s="19" t="str">
        <f>VLOOKUP(A1011,Campaigns!A:I,9,FALSE)</f>
        <v>3/20/2020</v>
      </c>
    </row>
    <row r="1012" spans="1:36">
      <c r="A1012" s="2">
        <v>2497</v>
      </c>
      <c r="B1012" s="2">
        <f>VLOOKUP(A1012, Customer!A:O, 2, FALSE)</f>
        <v>169930</v>
      </c>
      <c r="C1012" s="2">
        <f>VLOOKUP(A1012, Customer!A:O, 3, FALSE)</f>
        <v>0</v>
      </c>
      <c r="D1012" s="2">
        <f>VLOOKUP(A1012, Customer!A:O, 4, FALSE)</f>
        <v>0</v>
      </c>
      <c r="E1012" s="2">
        <f>VLOOKUP(A1012, Customer!A:O, 5, FALSE)</f>
        <v>49</v>
      </c>
      <c r="F1012" s="2">
        <f>VLOOKUP(A1012, Customer!A:O, 6, FALSE)</f>
        <v>0</v>
      </c>
      <c r="G1012" s="2">
        <f>VLOOKUP(A1012, Customer!A:O, 7, FALSE)</f>
        <v>0</v>
      </c>
      <c r="H1012" s="2">
        <f>VLOOKUP(A1012, Customer!A:O, 8, FALSE)</f>
        <v>0</v>
      </c>
      <c r="I1012" s="2">
        <f>VLOOKUP(A1012, Customer!A:O, 9, FALSE)</f>
        <v>1</v>
      </c>
      <c r="J1012" s="2">
        <f>VLOOKUP(A1012, Customer!A:O, 10, FALSE)</f>
        <v>0</v>
      </c>
      <c r="K1012" s="2">
        <f>VLOOKUP(A1012, Customer!A:O, 11, FALSE)</f>
        <v>0</v>
      </c>
      <c r="L1012" s="2">
        <f>VLOOKUP(A1012, Customer!A:O, 12, FALSE)</f>
        <v>1</v>
      </c>
      <c r="M1012" s="2">
        <f>VLOOKUP(A1012, Customer!A:O, 13, FALSE)</f>
        <v>0</v>
      </c>
      <c r="N1012" s="2">
        <f>VLOOKUP(A1012, Customer!A:O, 14, FALSE)</f>
        <v>0</v>
      </c>
      <c r="O1012" s="2" t="str">
        <f>VLOOKUP(A1012, Customer!A:O, 15, FALSE)</f>
        <v>State-Illinois</v>
      </c>
      <c r="P1012" s="2">
        <f>VLOOKUP(A1012,Sales!A:N,2,FALSE)</f>
        <v>21</v>
      </c>
      <c r="Q1012">
        <f>VLOOKUP(A1012,Sales!A:N,3,FALSE)</f>
        <v>612</v>
      </c>
      <c r="R1012" s="2">
        <f>VLOOKUP(A1012,Sales!A:N,4,FALSE)</f>
        <v>238</v>
      </c>
      <c r="S1012" s="2">
        <f>VLOOKUP(A1012,Sales!A:N,5,FALSE)</f>
        <v>2010</v>
      </c>
      <c r="T1012" s="2">
        <f>VLOOKUP(A1012,Sales!A:N,6,FALSE)</f>
        <v>532</v>
      </c>
      <c r="U1012" s="2">
        <f>VLOOKUP(A1012,Sales!A:N,7,FALSE)</f>
        <v>170</v>
      </c>
      <c r="V1012" s="2">
        <f>VLOOKUP(A1012,Sales!A:N,8,FALSE)</f>
        <v>476</v>
      </c>
      <c r="W1012" s="2">
        <f>VLOOKUP(A1012,Sales!A:N,9,FALSE)</f>
        <v>3086</v>
      </c>
      <c r="X1012" s="2">
        <f>VLOOKUP(A1012,Sales!A:N,10,FALSE)</f>
        <v>1</v>
      </c>
      <c r="Y1012" s="2">
        <f>VLOOKUP(A1012,Sales!A:N,11,FALSE)</f>
        <v>4</v>
      </c>
      <c r="Z1012" s="2">
        <f>VLOOKUP(A1012,Sales!A:N,12,FALSE)</f>
        <v>5</v>
      </c>
      <c r="AA1012" s="2">
        <f>VLOOKUP(A1012,Sales!A:N,13,FALSE)</f>
        <v>12</v>
      </c>
      <c r="AB1012" s="2">
        <f>VLOOKUP(A1012,Sales!A:N,14,FALSE)</f>
        <v>3</v>
      </c>
      <c r="AC1012" s="2">
        <f>VLOOKUP(A1012,Campaigns!A:I,2,FALSE)</f>
        <v>0</v>
      </c>
      <c r="AD1012" s="2">
        <f>VLOOKUP(A1012,Campaigns!A:I,3,FALSE)</f>
        <v>0</v>
      </c>
      <c r="AE1012" s="2">
        <f>VLOOKUP(A1012,Campaigns!A:I,4,FALSE)</f>
        <v>0</v>
      </c>
      <c r="AF1012" s="2">
        <f>VLOOKUP(A1012,Campaigns!A:I,5,FALSE)</f>
        <v>0</v>
      </c>
      <c r="AG1012" s="2">
        <f>VLOOKUP(A1012,Campaigns!A:I,6,FALSE)</f>
        <v>0</v>
      </c>
      <c r="AH1012" s="2">
        <f>VLOOKUP(A1012,Campaigns!A:I,7,FALSE)</f>
        <v>0</v>
      </c>
      <c r="AI1012" s="2">
        <f>VLOOKUP(A1012,Campaigns!A:I,8,FALSE)</f>
        <v>0</v>
      </c>
      <c r="AJ1012" s="19" t="str">
        <f>VLOOKUP(A1012,Campaigns!A:I,9,FALSE)</f>
        <v>10/31/2019</v>
      </c>
    </row>
    <row r="1013" spans="1:36">
      <c r="A1013" s="2">
        <v>2256</v>
      </c>
      <c r="B1013" s="2">
        <f>VLOOKUP(A1013, Customer!A:O, 2, FALSE)</f>
        <v>166303</v>
      </c>
      <c r="C1013" s="2">
        <f>VLOOKUP(A1013, Customer!A:O, 3, FALSE)</f>
        <v>0</v>
      </c>
      <c r="D1013" s="2">
        <f>VLOOKUP(A1013, Customer!A:O, 4, FALSE)</f>
        <v>1</v>
      </c>
      <c r="E1013" s="2">
        <f>VLOOKUP(A1013, Customer!A:O, 5, FALSE)</f>
        <v>49</v>
      </c>
      <c r="F1013" s="2">
        <f>VLOOKUP(A1013, Customer!A:O, 6, FALSE)</f>
        <v>0</v>
      </c>
      <c r="G1013" s="2">
        <f>VLOOKUP(A1013, Customer!A:O, 7, FALSE)</f>
        <v>1</v>
      </c>
      <c r="H1013" s="2">
        <f>VLOOKUP(A1013, Customer!A:O, 8, FALSE)</f>
        <v>0</v>
      </c>
      <c r="I1013" s="2">
        <f>VLOOKUP(A1013, Customer!A:O, 9, FALSE)</f>
        <v>0</v>
      </c>
      <c r="J1013" s="2">
        <f>VLOOKUP(A1013, Customer!A:O, 10, FALSE)</f>
        <v>0</v>
      </c>
      <c r="K1013" s="2">
        <f>VLOOKUP(A1013, Customer!A:O, 11, FALSE)</f>
        <v>0</v>
      </c>
      <c r="L1013" s="2">
        <f>VLOOKUP(A1013, Customer!A:O, 12, FALSE)</f>
        <v>1</v>
      </c>
      <c r="M1013" s="2">
        <f>VLOOKUP(A1013, Customer!A:O, 13, FALSE)</f>
        <v>0</v>
      </c>
      <c r="N1013" s="2">
        <f>VLOOKUP(A1013, Customer!A:O, 14, FALSE)</f>
        <v>0</v>
      </c>
      <c r="O1013" s="2" t="str">
        <f>VLOOKUP(A1013, Customer!A:O, 15, FALSE)</f>
        <v>State-Florida</v>
      </c>
      <c r="P1013" s="2">
        <f>VLOOKUP(A1013,Sales!A:N,2,FALSE)</f>
        <v>56</v>
      </c>
      <c r="Q1013">
        <f>VLOOKUP(A1013,Sales!A:N,3,FALSE)</f>
        <v>2734</v>
      </c>
      <c r="R1013" s="2">
        <f>VLOOKUP(A1013,Sales!A:N,4,FALSE)</f>
        <v>30</v>
      </c>
      <c r="S1013" s="2">
        <f>VLOOKUP(A1013,Sales!A:N,5,FALSE)</f>
        <v>241</v>
      </c>
      <c r="T1013" s="2">
        <f>VLOOKUP(A1013,Sales!A:N,6,FALSE)</f>
        <v>40</v>
      </c>
      <c r="U1013" s="2">
        <f>VLOOKUP(A1013,Sales!A:N,7,FALSE)</f>
        <v>30</v>
      </c>
      <c r="V1013" s="2">
        <f>VLOOKUP(A1013,Sales!A:N,8,FALSE)</f>
        <v>150</v>
      </c>
      <c r="W1013" s="2">
        <f>VLOOKUP(A1013,Sales!A:N,9,FALSE)</f>
        <v>2925</v>
      </c>
      <c r="X1013" s="2">
        <f>VLOOKUP(A1013,Sales!A:N,10,FALSE)</f>
        <v>4</v>
      </c>
      <c r="Y1013" s="2">
        <f>VLOOKUP(A1013,Sales!A:N,11,FALSE)</f>
        <v>3</v>
      </c>
      <c r="Z1013" s="2">
        <f>VLOOKUP(A1013,Sales!A:N,12,FALSE)</f>
        <v>4</v>
      </c>
      <c r="AA1013" s="2">
        <f>VLOOKUP(A1013,Sales!A:N,13,FALSE)</f>
        <v>11</v>
      </c>
      <c r="AB1013" s="2">
        <f>VLOOKUP(A1013,Sales!A:N,14,FALSE)</f>
        <v>8</v>
      </c>
      <c r="AC1013" s="2">
        <f>VLOOKUP(A1013,Campaigns!A:I,2,FALSE)</f>
        <v>0</v>
      </c>
      <c r="AD1013" s="2">
        <f>VLOOKUP(A1013,Campaigns!A:I,3,FALSE)</f>
        <v>1</v>
      </c>
      <c r="AE1013" s="2">
        <f>VLOOKUP(A1013,Campaigns!A:I,4,FALSE)</f>
        <v>0</v>
      </c>
      <c r="AF1013" s="2">
        <f>VLOOKUP(A1013,Campaigns!A:I,5,FALSE)</f>
        <v>0</v>
      </c>
      <c r="AG1013" s="2">
        <f>VLOOKUP(A1013,Campaigns!A:I,6,FALSE)</f>
        <v>0</v>
      </c>
      <c r="AH1013" s="2">
        <f>VLOOKUP(A1013,Campaigns!A:I,7,FALSE)</f>
        <v>0</v>
      </c>
      <c r="AI1013" s="2">
        <f>VLOOKUP(A1013,Campaigns!A:I,8,FALSE)</f>
        <v>0</v>
      </c>
      <c r="AJ1013" s="19">
        <f>VLOOKUP(A1013,Campaigns!A:I,9,FALSE)</f>
        <v>43532</v>
      </c>
    </row>
    <row r="1014" spans="1:36">
      <c r="A1014" s="2">
        <v>1391</v>
      </c>
      <c r="B1014" s="2">
        <f>VLOOKUP(A1014, Customer!A:O, 2, FALSE)</f>
        <v>165808</v>
      </c>
      <c r="C1014" s="2">
        <f>VLOOKUP(A1014, Customer!A:O, 3, FALSE)</f>
        <v>1</v>
      </c>
      <c r="D1014" s="2">
        <f>VLOOKUP(A1014, Customer!A:O, 4, FALSE)</f>
        <v>1</v>
      </c>
      <c r="E1014" s="2">
        <f>VLOOKUP(A1014, Customer!A:O, 5, FALSE)</f>
        <v>49</v>
      </c>
      <c r="F1014" s="2">
        <f>VLOOKUP(A1014, Customer!A:O, 6, FALSE)</f>
        <v>1</v>
      </c>
      <c r="G1014" s="2">
        <f>VLOOKUP(A1014, Customer!A:O, 7, FALSE)</f>
        <v>0</v>
      </c>
      <c r="H1014" s="2">
        <f>VLOOKUP(A1014, Customer!A:O, 8, FALSE)</f>
        <v>0</v>
      </c>
      <c r="I1014" s="2">
        <f>VLOOKUP(A1014, Customer!A:O, 9, FALSE)</f>
        <v>0</v>
      </c>
      <c r="J1014" s="2">
        <f>VLOOKUP(A1014, Customer!A:O, 10, FALSE)</f>
        <v>0</v>
      </c>
      <c r="K1014" s="2">
        <f>VLOOKUP(A1014, Customer!A:O, 11, FALSE)</f>
        <v>0</v>
      </c>
      <c r="L1014" s="2">
        <f>VLOOKUP(A1014, Customer!A:O, 12, FALSE)</f>
        <v>0</v>
      </c>
      <c r="M1014" s="2">
        <f>VLOOKUP(A1014, Customer!A:O, 13, FALSE)</f>
        <v>0</v>
      </c>
      <c r="N1014" s="2">
        <f>VLOOKUP(A1014, Customer!A:O, 14, FALSE)</f>
        <v>1</v>
      </c>
      <c r="O1014" s="2" t="str">
        <f>VLOOKUP(A1014, Customer!A:O, 15, FALSE)</f>
        <v>State-California</v>
      </c>
      <c r="P1014" s="2">
        <f>VLOOKUP(A1014,Sales!A:N,2,FALSE)</f>
        <v>1</v>
      </c>
      <c r="Q1014">
        <f>VLOOKUP(A1014,Sales!A:N,3,FALSE)</f>
        <v>391</v>
      </c>
      <c r="R1014" s="2">
        <f>VLOOKUP(A1014,Sales!A:N,4,FALSE)</f>
        <v>18</v>
      </c>
      <c r="S1014" s="2">
        <f>VLOOKUP(A1014,Sales!A:N,5,FALSE)</f>
        <v>202</v>
      </c>
      <c r="T1014" s="2">
        <f>VLOOKUP(A1014,Sales!A:N,6,FALSE)</f>
        <v>33</v>
      </c>
      <c r="U1014" s="2">
        <f>VLOOKUP(A1014,Sales!A:N,7,FALSE)</f>
        <v>18</v>
      </c>
      <c r="V1014" s="2">
        <f>VLOOKUP(A1014,Sales!A:N,8,FALSE)</f>
        <v>25</v>
      </c>
      <c r="W1014" s="2">
        <f>VLOOKUP(A1014,Sales!A:N,9,FALSE)</f>
        <v>635</v>
      </c>
      <c r="X1014" s="2">
        <f>VLOOKUP(A1014,Sales!A:N,10,FALSE)</f>
        <v>3</v>
      </c>
      <c r="Y1014" s="2">
        <f>VLOOKUP(A1014,Sales!A:N,11,FALSE)</f>
        <v>5</v>
      </c>
      <c r="Z1014" s="2">
        <f>VLOOKUP(A1014,Sales!A:N,12,FALSE)</f>
        <v>1</v>
      </c>
      <c r="AA1014" s="2">
        <f>VLOOKUP(A1014,Sales!A:N,13,FALSE)</f>
        <v>5</v>
      </c>
      <c r="AB1014" s="2">
        <f>VLOOKUP(A1014,Sales!A:N,14,FALSE)</f>
        <v>6</v>
      </c>
      <c r="AC1014" s="2">
        <f>VLOOKUP(A1014,Campaigns!A:I,2,FALSE)</f>
        <v>0</v>
      </c>
      <c r="AD1014" s="2">
        <f>VLOOKUP(A1014,Campaigns!A:I,3,FALSE)</f>
        <v>0</v>
      </c>
      <c r="AE1014" s="2">
        <f>VLOOKUP(A1014,Campaigns!A:I,4,FALSE)</f>
        <v>0</v>
      </c>
      <c r="AF1014" s="2">
        <f>VLOOKUP(A1014,Campaigns!A:I,5,FALSE)</f>
        <v>0</v>
      </c>
      <c r="AG1014" s="2">
        <f>VLOOKUP(A1014,Campaigns!A:I,6,FALSE)</f>
        <v>0</v>
      </c>
      <c r="AH1014" s="2">
        <f>VLOOKUP(A1014,Campaigns!A:I,7,FALSE)</f>
        <v>0</v>
      </c>
      <c r="AI1014" s="2">
        <f>VLOOKUP(A1014,Campaigns!A:I,8,FALSE)</f>
        <v>0</v>
      </c>
      <c r="AJ1014" s="19">
        <f>VLOOKUP(A1014,Campaigns!A:I,9,FALSE)</f>
        <v>43901</v>
      </c>
    </row>
    <row r="1015" spans="1:36">
      <c r="A1015" s="2">
        <v>1305</v>
      </c>
      <c r="B1015" s="2">
        <f>VLOOKUP(A1015, Customer!A:O, 2, FALSE)</f>
        <v>164795</v>
      </c>
      <c r="C1015" s="2">
        <f>VLOOKUP(A1015, Customer!A:O, 3, FALSE)</f>
        <v>0</v>
      </c>
      <c r="D1015" s="2">
        <f>VLOOKUP(A1015, Customer!A:O, 4, FALSE)</f>
        <v>1</v>
      </c>
      <c r="E1015" s="2">
        <f>VLOOKUP(A1015, Customer!A:O, 5, FALSE)</f>
        <v>49</v>
      </c>
      <c r="F1015" s="2">
        <f>VLOOKUP(A1015, Customer!A:O, 6, FALSE)</f>
        <v>0</v>
      </c>
      <c r="G1015" s="2">
        <f>VLOOKUP(A1015, Customer!A:O, 7, FALSE)</f>
        <v>1</v>
      </c>
      <c r="H1015" s="2">
        <f>VLOOKUP(A1015, Customer!A:O, 8, FALSE)</f>
        <v>0</v>
      </c>
      <c r="I1015" s="2">
        <f>VLOOKUP(A1015, Customer!A:O, 9, FALSE)</f>
        <v>0</v>
      </c>
      <c r="J1015" s="2">
        <f>VLOOKUP(A1015, Customer!A:O, 10, FALSE)</f>
        <v>0</v>
      </c>
      <c r="K1015" s="2">
        <f>VLOOKUP(A1015, Customer!A:O, 11, FALSE)</f>
        <v>0</v>
      </c>
      <c r="L1015" s="2">
        <f>VLOOKUP(A1015, Customer!A:O, 12, FALSE)</f>
        <v>1</v>
      </c>
      <c r="M1015" s="2">
        <f>VLOOKUP(A1015, Customer!A:O, 13, FALSE)</f>
        <v>0</v>
      </c>
      <c r="N1015" s="2">
        <f>VLOOKUP(A1015, Customer!A:O, 14, FALSE)</f>
        <v>0</v>
      </c>
      <c r="O1015" s="2" t="str">
        <f>VLOOKUP(A1015, Customer!A:O, 15, FALSE)</f>
        <v>State-Texas</v>
      </c>
      <c r="P1015" s="2">
        <f>VLOOKUP(A1015,Sales!A:N,2,FALSE)</f>
        <v>23</v>
      </c>
      <c r="Q1015">
        <f>VLOOKUP(A1015,Sales!A:N,3,FALSE)</f>
        <v>1048</v>
      </c>
      <c r="R1015" s="2">
        <f>VLOOKUP(A1015,Sales!A:N,4,FALSE)</f>
        <v>13</v>
      </c>
      <c r="S1015" s="2">
        <f>VLOOKUP(A1015,Sales!A:N,5,FALSE)</f>
        <v>303</v>
      </c>
      <c r="T1015" s="2">
        <f>VLOOKUP(A1015,Sales!A:N,6,FALSE)</f>
        <v>97</v>
      </c>
      <c r="U1015" s="2">
        <f>VLOOKUP(A1015,Sales!A:N,7,FALSE)</f>
        <v>74</v>
      </c>
      <c r="V1015" s="2">
        <f>VLOOKUP(A1015,Sales!A:N,8,FALSE)</f>
        <v>196</v>
      </c>
      <c r="W1015" s="2">
        <f>VLOOKUP(A1015,Sales!A:N,9,FALSE)</f>
        <v>1338</v>
      </c>
      <c r="X1015" s="2">
        <f>VLOOKUP(A1015,Sales!A:N,10,FALSE)</f>
        <v>3</v>
      </c>
      <c r="Y1015" s="2">
        <f>VLOOKUP(A1015,Sales!A:N,11,FALSE)</f>
        <v>3</v>
      </c>
      <c r="Z1015" s="2">
        <f>VLOOKUP(A1015,Sales!A:N,12,FALSE)</f>
        <v>3</v>
      </c>
      <c r="AA1015" s="2">
        <f>VLOOKUP(A1015,Sales!A:N,13,FALSE)</f>
        <v>12</v>
      </c>
      <c r="AB1015" s="2">
        <f>VLOOKUP(A1015,Sales!A:N,14,FALSE)</f>
        <v>2</v>
      </c>
      <c r="AC1015" s="2">
        <f>VLOOKUP(A1015,Campaigns!A:I,2,FALSE)</f>
        <v>0</v>
      </c>
      <c r="AD1015" s="2">
        <f>VLOOKUP(A1015,Campaigns!A:I,3,FALSE)</f>
        <v>0</v>
      </c>
      <c r="AE1015" s="2">
        <f>VLOOKUP(A1015,Campaigns!A:I,4,FALSE)</f>
        <v>0</v>
      </c>
      <c r="AF1015" s="2">
        <f>VLOOKUP(A1015,Campaigns!A:I,5,FALSE)</f>
        <v>0</v>
      </c>
      <c r="AG1015" s="2">
        <f>VLOOKUP(A1015,Campaigns!A:I,6,FALSE)</f>
        <v>0</v>
      </c>
      <c r="AH1015" s="2">
        <f>VLOOKUP(A1015,Campaigns!A:I,7,FALSE)</f>
        <v>0</v>
      </c>
      <c r="AI1015" s="2">
        <f>VLOOKUP(A1015,Campaigns!A:I,8,FALSE)</f>
        <v>0</v>
      </c>
      <c r="AJ1015" s="19" t="str">
        <f>VLOOKUP(A1015,Campaigns!A:I,9,FALSE)</f>
        <v>6/24/2019</v>
      </c>
    </row>
    <row r="1016" spans="1:36">
      <c r="A1016" s="2">
        <v>2216</v>
      </c>
      <c r="B1016" s="2">
        <f>VLOOKUP(A1016, Customer!A:O, 2, FALSE)</f>
        <v>164722</v>
      </c>
      <c r="C1016" s="2">
        <f>VLOOKUP(A1016, Customer!A:O, 3, FALSE)</f>
        <v>1</v>
      </c>
      <c r="D1016" s="2">
        <f>VLOOKUP(A1016, Customer!A:O, 4, FALSE)</f>
        <v>0</v>
      </c>
      <c r="E1016" s="2">
        <f>VLOOKUP(A1016, Customer!A:O, 5, FALSE)</f>
        <v>49</v>
      </c>
      <c r="F1016" s="2">
        <f>VLOOKUP(A1016, Customer!A:O, 6, FALSE)</f>
        <v>0</v>
      </c>
      <c r="G1016" s="2">
        <f>VLOOKUP(A1016, Customer!A:O, 7, FALSE)</f>
        <v>1</v>
      </c>
      <c r="H1016" s="2">
        <f>VLOOKUP(A1016, Customer!A:O, 8, FALSE)</f>
        <v>0</v>
      </c>
      <c r="I1016" s="2">
        <f>VLOOKUP(A1016, Customer!A:O, 9, FALSE)</f>
        <v>0</v>
      </c>
      <c r="J1016" s="2">
        <f>VLOOKUP(A1016, Customer!A:O, 10, FALSE)</f>
        <v>0</v>
      </c>
      <c r="K1016" s="2">
        <f>VLOOKUP(A1016, Customer!A:O, 11, FALSE)</f>
        <v>0</v>
      </c>
      <c r="L1016" s="2">
        <f>VLOOKUP(A1016, Customer!A:O, 12, FALSE)</f>
        <v>1</v>
      </c>
      <c r="M1016" s="2">
        <f>VLOOKUP(A1016, Customer!A:O, 13, FALSE)</f>
        <v>0</v>
      </c>
      <c r="N1016" s="2">
        <f>VLOOKUP(A1016, Customer!A:O, 14, FALSE)</f>
        <v>0</v>
      </c>
      <c r="O1016" s="2" t="str">
        <f>VLOOKUP(A1016, Customer!A:O, 15, FALSE)</f>
        <v>State-New York</v>
      </c>
      <c r="P1016" s="2">
        <f>VLOOKUP(A1016,Sales!A:N,2,FALSE)</f>
        <v>47</v>
      </c>
      <c r="Q1016">
        <f>VLOOKUP(A1016,Sales!A:N,3,FALSE)</f>
        <v>771</v>
      </c>
      <c r="R1016" s="2">
        <f>VLOOKUP(A1016,Sales!A:N,4,FALSE)</f>
        <v>0</v>
      </c>
      <c r="S1016" s="2">
        <f>VLOOKUP(A1016,Sales!A:N,5,FALSE)</f>
        <v>713</v>
      </c>
      <c r="T1016" s="2">
        <f>VLOOKUP(A1016,Sales!A:N,6,FALSE)</f>
        <v>153</v>
      </c>
      <c r="U1016" s="2">
        <f>VLOOKUP(A1016,Sales!A:N,7,FALSE)</f>
        <v>374</v>
      </c>
      <c r="V1016" s="2">
        <f>VLOOKUP(A1016,Sales!A:N,8,FALSE)</f>
        <v>38</v>
      </c>
      <c r="W1016" s="2">
        <f>VLOOKUP(A1016,Sales!A:N,9,FALSE)</f>
        <v>1972</v>
      </c>
      <c r="X1016" s="2">
        <f>VLOOKUP(A1016,Sales!A:N,10,FALSE)</f>
        <v>4</v>
      </c>
      <c r="Y1016" s="2">
        <f>VLOOKUP(A1016,Sales!A:N,11,FALSE)</f>
        <v>8</v>
      </c>
      <c r="Z1016" s="2">
        <f>VLOOKUP(A1016,Sales!A:N,12,FALSE)</f>
        <v>2</v>
      </c>
      <c r="AA1016" s="2">
        <f>VLOOKUP(A1016,Sales!A:N,13,FALSE)</f>
        <v>11</v>
      </c>
      <c r="AB1016" s="2">
        <f>VLOOKUP(A1016,Sales!A:N,14,FALSE)</f>
        <v>6</v>
      </c>
      <c r="AC1016" s="2">
        <f>VLOOKUP(A1016,Campaigns!A:I,2,FALSE)</f>
        <v>0</v>
      </c>
      <c r="AD1016" s="2">
        <f>VLOOKUP(A1016,Campaigns!A:I,3,FALSE)</f>
        <v>0</v>
      </c>
      <c r="AE1016" s="2">
        <f>VLOOKUP(A1016,Campaigns!A:I,4,FALSE)</f>
        <v>0</v>
      </c>
      <c r="AF1016" s="2">
        <f>VLOOKUP(A1016,Campaigns!A:I,5,FALSE)</f>
        <v>0</v>
      </c>
      <c r="AG1016" s="2">
        <f>VLOOKUP(A1016,Campaigns!A:I,6,FALSE)</f>
        <v>0</v>
      </c>
      <c r="AH1016" s="2">
        <f>VLOOKUP(A1016,Campaigns!A:I,7,FALSE)</f>
        <v>0</v>
      </c>
      <c r="AI1016" s="2">
        <f>VLOOKUP(A1016,Campaigns!A:I,8,FALSE)</f>
        <v>0</v>
      </c>
      <c r="AJ1016" s="19" t="str">
        <f>VLOOKUP(A1016,Campaigns!A:I,9,FALSE)</f>
        <v>10/30/2020</v>
      </c>
    </row>
    <row r="1017" spans="1:36">
      <c r="A1017" s="2">
        <v>2466</v>
      </c>
      <c r="B1017" s="2">
        <f>VLOOKUP(A1017, Customer!A:O, 2, FALSE)</f>
        <v>160585</v>
      </c>
      <c r="C1017" s="2">
        <f>VLOOKUP(A1017, Customer!A:O, 3, FALSE)</f>
        <v>1</v>
      </c>
      <c r="D1017" s="2">
        <f>VLOOKUP(A1017, Customer!A:O, 4, FALSE)</f>
        <v>1</v>
      </c>
      <c r="E1017" s="2">
        <f>VLOOKUP(A1017, Customer!A:O, 5, FALSE)</f>
        <v>49</v>
      </c>
      <c r="F1017" s="2">
        <f>VLOOKUP(A1017, Customer!A:O, 6, FALSE)</f>
        <v>0</v>
      </c>
      <c r="G1017" s="2">
        <f>VLOOKUP(A1017, Customer!A:O, 7, FALSE)</f>
        <v>1</v>
      </c>
      <c r="H1017" s="2">
        <f>VLOOKUP(A1017, Customer!A:O, 8, FALSE)</f>
        <v>0</v>
      </c>
      <c r="I1017" s="2">
        <f>VLOOKUP(A1017, Customer!A:O, 9, FALSE)</f>
        <v>0</v>
      </c>
      <c r="J1017" s="2">
        <f>VLOOKUP(A1017, Customer!A:O, 10, FALSE)</f>
        <v>0</v>
      </c>
      <c r="K1017" s="2">
        <f>VLOOKUP(A1017, Customer!A:O, 11, FALSE)</f>
        <v>0</v>
      </c>
      <c r="L1017" s="2">
        <f>VLOOKUP(A1017, Customer!A:O, 12, FALSE)</f>
        <v>0</v>
      </c>
      <c r="M1017" s="2">
        <f>VLOOKUP(A1017, Customer!A:O, 13, FALSE)</f>
        <v>0</v>
      </c>
      <c r="N1017" s="2">
        <f>VLOOKUP(A1017, Customer!A:O, 14, FALSE)</f>
        <v>1</v>
      </c>
      <c r="O1017" s="2" t="str">
        <f>VLOOKUP(A1017, Customer!A:O, 15, FALSE)</f>
        <v>State-Florida</v>
      </c>
      <c r="P1017" s="2">
        <f>VLOOKUP(A1017,Sales!A:N,2,FALSE)</f>
        <v>17</v>
      </c>
      <c r="Q1017">
        <f>VLOOKUP(A1017,Sales!A:N,3,FALSE)</f>
        <v>708</v>
      </c>
      <c r="R1017" s="2">
        <f>VLOOKUP(A1017,Sales!A:N,4,FALSE)</f>
        <v>111</v>
      </c>
      <c r="S1017" s="2">
        <f>VLOOKUP(A1017,Sales!A:N,5,FALSE)</f>
        <v>819</v>
      </c>
      <c r="T1017" s="2">
        <f>VLOOKUP(A1017,Sales!A:N,6,FALSE)</f>
        <v>146</v>
      </c>
      <c r="U1017" s="2">
        <f>VLOOKUP(A1017,Sales!A:N,7,FALSE)</f>
        <v>111</v>
      </c>
      <c r="V1017" s="2">
        <f>VLOOKUP(A1017,Sales!A:N,8,FALSE)</f>
        <v>56</v>
      </c>
      <c r="W1017" s="2">
        <f>VLOOKUP(A1017,Sales!A:N,9,FALSE)</f>
        <v>1839</v>
      </c>
      <c r="X1017" s="2">
        <f>VLOOKUP(A1017,Sales!A:N,10,FALSE)</f>
        <v>10</v>
      </c>
      <c r="Y1017" s="2">
        <f>VLOOKUP(A1017,Sales!A:N,11,FALSE)</f>
        <v>7</v>
      </c>
      <c r="Z1017" s="2">
        <f>VLOOKUP(A1017,Sales!A:N,12,FALSE)</f>
        <v>4</v>
      </c>
      <c r="AA1017" s="2">
        <f>VLOOKUP(A1017,Sales!A:N,13,FALSE)</f>
        <v>9</v>
      </c>
      <c r="AB1017" s="2">
        <f>VLOOKUP(A1017,Sales!A:N,14,FALSE)</f>
        <v>5</v>
      </c>
      <c r="AC1017" s="2">
        <f>VLOOKUP(A1017,Campaigns!A:I,2,FALSE)</f>
        <v>0</v>
      </c>
      <c r="AD1017" s="2">
        <f>VLOOKUP(A1017,Campaigns!A:I,3,FALSE)</f>
        <v>0</v>
      </c>
      <c r="AE1017" s="2">
        <f>VLOOKUP(A1017,Campaigns!A:I,4,FALSE)</f>
        <v>0</v>
      </c>
      <c r="AF1017" s="2">
        <f>VLOOKUP(A1017,Campaigns!A:I,5,FALSE)</f>
        <v>0</v>
      </c>
      <c r="AG1017" s="2">
        <f>VLOOKUP(A1017,Campaigns!A:I,6,FALSE)</f>
        <v>0</v>
      </c>
      <c r="AH1017" s="2">
        <f>VLOOKUP(A1017,Campaigns!A:I,7,FALSE)</f>
        <v>0</v>
      </c>
      <c r="AI1017" s="2">
        <f>VLOOKUP(A1017,Campaigns!A:I,8,FALSE)</f>
        <v>1</v>
      </c>
      <c r="AJ1017" s="19" t="str">
        <f>VLOOKUP(A1017,Campaigns!A:I,9,FALSE)</f>
        <v>11/29/2019</v>
      </c>
    </row>
    <row r="1018" spans="1:36">
      <c r="A1018" s="2">
        <v>1536</v>
      </c>
      <c r="B1018" s="2">
        <f>VLOOKUP(A1018, Customer!A:O, 2, FALSE)</f>
        <v>160504</v>
      </c>
      <c r="C1018" s="2">
        <f>VLOOKUP(A1018, Customer!A:O, 3, FALSE)</f>
        <v>0</v>
      </c>
      <c r="D1018" s="2">
        <f>VLOOKUP(A1018, Customer!A:O, 4, FALSE)</f>
        <v>1</v>
      </c>
      <c r="E1018" s="2">
        <f>VLOOKUP(A1018, Customer!A:O, 5, FALSE)</f>
        <v>49</v>
      </c>
      <c r="F1018" s="2">
        <f>VLOOKUP(A1018, Customer!A:O, 6, FALSE)</f>
        <v>0</v>
      </c>
      <c r="G1018" s="2">
        <f>VLOOKUP(A1018, Customer!A:O, 7, FALSE)</f>
        <v>0</v>
      </c>
      <c r="H1018" s="2">
        <f>VLOOKUP(A1018, Customer!A:O, 8, FALSE)</f>
        <v>1</v>
      </c>
      <c r="I1018" s="2">
        <f>VLOOKUP(A1018, Customer!A:O, 9, FALSE)</f>
        <v>0</v>
      </c>
      <c r="J1018" s="2">
        <f>VLOOKUP(A1018, Customer!A:O, 10, FALSE)</f>
        <v>0</v>
      </c>
      <c r="K1018" s="2">
        <f>VLOOKUP(A1018, Customer!A:O, 11, FALSE)</f>
        <v>0</v>
      </c>
      <c r="L1018" s="2">
        <f>VLOOKUP(A1018, Customer!A:O, 12, FALSE)</f>
        <v>0</v>
      </c>
      <c r="M1018" s="2">
        <f>VLOOKUP(A1018, Customer!A:O, 13, FALSE)</f>
        <v>0</v>
      </c>
      <c r="N1018" s="2">
        <f>VLOOKUP(A1018, Customer!A:O, 14, FALSE)</f>
        <v>1</v>
      </c>
      <c r="O1018" s="2" t="str">
        <f>VLOOKUP(A1018, Customer!A:O, 15, FALSE)</f>
        <v>State-Florida</v>
      </c>
      <c r="P1018" s="2">
        <f>VLOOKUP(A1018,Sales!A:N,2,FALSE)</f>
        <v>73</v>
      </c>
      <c r="Q1018">
        <f>VLOOKUP(A1018,Sales!A:N,3,FALSE)</f>
        <v>1215</v>
      </c>
      <c r="R1018" s="2">
        <f>VLOOKUP(A1018,Sales!A:N,4,FALSE)</f>
        <v>0</v>
      </c>
      <c r="S1018" s="2">
        <f>VLOOKUP(A1018,Sales!A:N,5,FALSE)</f>
        <v>64</v>
      </c>
      <c r="T1018" s="2">
        <f>VLOOKUP(A1018,Sales!A:N,6,FALSE)</f>
        <v>16</v>
      </c>
      <c r="U1018" s="2">
        <f>VLOOKUP(A1018,Sales!A:N,7,FALSE)</f>
        <v>11</v>
      </c>
      <c r="V1018" s="2">
        <f>VLOOKUP(A1018,Sales!A:N,8,FALSE)</f>
        <v>90</v>
      </c>
      <c r="W1018" s="2">
        <f>VLOOKUP(A1018,Sales!A:N,9,FALSE)</f>
        <v>1215</v>
      </c>
      <c r="X1018" s="2">
        <f>VLOOKUP(A1018,Sales!A:N,10,FALSE)</f>
        <v>2</v>
      </c>
      <c r="Y1018" s="2">
        <f>VLOOKUP(A1018,Sales!A:N,11,FALSE)</f>
        <v>6</v>
      </c>
      <c r="Z1018" s="2">
        <f>VLOOKUP(A1018,Sales!A:N,12,FALSE)</f>
        <v>2</v>
      </c>
      <c r="AA1018" s="2">
        <f>VLOOKUP(A1018,Sales!A:N,13,FALSE)</f>
        <v>8</v>
      </c>
      <c r="AB1018" s="2">
        <f>VLOOKUP(A1018,Sales!A:N,14,FALSE)</f>
        <v>6</v>
      </c>
      <c r="AC1018" s="2">
        <f>VLOOKUP(A1018,Campaigns!A:I,2,FALSE)</f>
        <v>0</v>
      </c>
      <c r="AD1018" s="2">
        <f>VLOOKUP(A1018,Campaigns!A:I,3,FALSE)</f>
        <v>0</v>
      </c>
      <c r="AE1018" s="2">
        <f>VLOOKUP(A1018,Campaigns!A:I,4,FALSE)</f>
        <v>0</v>
      </c>
      <c r="AF1018" s="2">
        <f>VLOOKUP(A1018,Campaigns!A:I,5,FALSE)</f>
        <v>0</v>
      </c>
      <c r="AG1018" s="2">
        <f>VLOOKUP(A1018,Campaigns!A:I,6,FALSE)</f>
        <v>0</v>
      </c>
      <c r="AH1018" s="2">
        <f>VLOOKUP(A1018,Campaigns!A:I,7,FALSE)</f>
        <v>0</v>
      </c>
      <c r="AI1018" s="2">
        <f>VLOOKUP(A1018,Campaigns!A:I,8,FALSE)</f>
        <v>0</v>
      </c>
      <c r="AJ1018" s="19" t="str">
        <f>VLOOKUP(A1018,Campaigns!A:I,9,FALSE)</f>
        <v>7/14/2020</v>
      </c>
    </row>
    <row r="1019" spans="1:36">
      <c r="A1019" s="2">
        <v>2881</v>
      </c>
      <c r="B1019" s="2">
        <f>VLOOKUP(A1019, Customer!A:O, 2, FALSE)</f>
        <v>160491</v>
      </c>
      <c r="C1019" s="2">
        <f>VLOOKUP(A1019, Customer!A:O, 3, FALSE)</f>
        <v>0</v>
      </c>
      <c r="D1019" s="2">
        <f>VLOOKUP(A1019, Customer!A:O, 4, FALSE)</f>
        <v>1</v>
      </c>
      <c r="E1019" s="2">
        <f>VLOOKUP(A1019, Customer!A:O, 5, FALSE)</f>
        <v>49</v>
      </c>
      <c r="F1019" s="2">
        <f>VLOOKUP(A1019, Customer!A:O, 6, FALSE)</f>
        <v>0</v>
      </c>
      <c r="G1019" s="2">
        <f>VLOOKUP(A1019, Customer!A:O, 7, FALSE)</f>
        <v>1</v>
      </c>
      <c r="H1019" s="2">
        <f>VLOOKUP(A1019, Customer!A:O, 8, FALSE)</f>
        <v>0</v>
      </c>
      <c r="I1019" s="2">
        <f>VLOOKUP(A1019, Customer!A:O, 9, FALSE)</f>
        <v>0</v>
      </c>
      <c r="J1019" s="2">
        <f>VLOOKUP(A1019, Customer!A:O, 10, FALSE)</f>
        <v>0</v>
      </c>
      <c r="K1019" s="2">
        <f>VLOOKUP(A1019, Customer!A:O, 11, FALSE)</f>
        <v>0</v>
      </c>
      <c r="L1019" s="2">
        <f>VLOOKUP(A1019, Customer!A:O, 12, FALSE)</f>
        <v>0</v>
      </c>
      <c r="M1019" s="2">
        <f>VLOOKUP(A1019, Customer!A:O, 13, FALSE)</f>
        <v>0</v>
      </c>
      <c r="N1019" s="2">
        <f>VLOOKUP(A1019, Customer!A:O, 14, FALSE)</f>
        <v>1</v>
      </c>
      <c r="O1019" s="2" t="str">
        <f>VLOOKUP(A1019, Customer!A:O, 15, FALSE)</f>
        <v>State-Illinois</v>
      </c>
      <c r="P1019" s="2">
        <f>VLOOKUP(A1019,Sales!A:N,2,FALSE)</f>
        <v>81</v>
      </c>
      <c r="Q1019">
        <f>VLOOKUP(A1019,Sales!A:N,3,FALSE)</f>
        <v>1690</v>
      </c>
      <c r="R1019" s="2">
        <f>VLOOKUP(A1019,Sales!A:N,4,FALSE)</f>
        <v>125</v>
      </c>
      <c r="S1019" s="2">
        <f>VLOOKUP(A1019,Sales!A:N,5,FALSE)</f>
        <v>629</v>
      </c>
      <c r="T1019" s="2">
        <f>VLOOKUP(A1019,Sales!A:N,6,FALSE)</f>
        <v>32</v>
      </c>
      <c r="U1019" s="2">
        <f>VLOOKUP(A1019,Sales!A:N,7,FALSE)</f>
        <v>50</v>
      </c>
      <c r="V1019" s="2">
        <f>VLOOKUP(A1019,Sales!A:N,8,FALSE)</f>
        <v>202</v>
      </c>
      <c r="W1019" s="2">
        <f>VLOOKUP(A1019,Sales!A:N,9,FALSE)</f>
        <v>2324</v>
      </c>
      <c r="X1019" s="2">
        <f>VLOOKUP(A1019,Sales!A:N,10,FALSE)</f>
        <v>4</v>
      </c>
      <c r="Y1019" s="2">
        <f>VLOOKUP(A1019,Sales!A:N,11,FALSE)</f>
        <v>6</v>
      </c>
      <c r="Z1019" s="2">
        <f>VLOOKUP(A1019,Sales!A:N,12,FALSE)</f>
        <v>11</v>
      </c>
      <c r="AA1019" s="2">
        <f>VLOOKUP(A1019,Sales!A:N,13,FALSE)</f>
        <v>7</v>
      </c>
      <c r="AB1019" s="2">
        <f>VLOOKUP(A1019,Sales!A:N,14,FALSE)</f>
        <v>5</v>
      </c>
      <c r="AC1019" s="2">
        <f>VLOOKUP(A1019,Campaigns!A:I,2,FALSE)</f>
        <v>0</v>
      </c>
      <c r="AD1019" s="2">
        <f>VLOOKUP(A1019,Campaigns!A:I,3,FALSE)</f>
        <v>0</v>
      </c>
      <c r="AE1019" s="2">
        <f>VLOOKUP(A1019,Campaigns!A:I,4,FALSE)</f>
        <v>0</v>
      </c>
      <c r="AF1019" s="2">
        <f>VLOOKUP(A1019,Campaigns!A:I,5,FALSE)</f>
        <v>0</v>
      </c>
      <c r="AG1019" s="2">
        <f>VLOOKUP(A1019,Campaigns!A:I,6,FALSE)</f>
        <v>0</v>
      </c>
      <c r="AH1019" s="2">
        <f>VLOOKUP(A1019,Campaigns!A:I,7,FALSE)</f>
        <v>0</v>
      </c>
      <c r="AI1019" s="2">
        <f>VLOOKUP(A1019,Campaigns!A:I,8,FALSE)</f>
        <v>0</v>
      </c>
      <c r="AJ1019" s="19">
        <f>VLOOKUP(A1019,Campaigns!A:I,9,FALSE)</f>
        <v>44137</v>
      </c>
    </row>
    <row r="1020" spans="1:36">
      <c r="A1020" s="2">
        <v>2663</v>
      </c>
      <c r="B1020" s="2">
        <f>VLOOKUP(A1020, Customer!A:O, 2, FALSE)</f>
        <v>158350</v>
      </c>
      <c r="C1020" s="2">
        <f>VLOOKUP(A1020, Customer!A:O, 3, FALSE)</f>
        <v>0</v>
      </c>
      <c r="D1020" s="2">
        <f>VLOOKUP(A1020, Customer!A:O, 4, FALSE)</f>
        <v>1</v>
      </c>
      <c r="E1020" s="2">
        <f>VLOOKUP(A1020, Customer!A:O, 5, FALSE)</f>
        <v>49</v>
      </c>
      <c r="F1020" s="2">
        <f>VLOOKUP(A1020, Customer!A:O, 6, FALSE)</f>
        <v>0</v>
      </c>
      <c r="G1020" s="2">
        <f>VLOOKUP(A1020, Customer!A:O, 7, FALSE)</f>
        <v>0</v>
      </c>
      <c r="H1020" s="2">
        <f>VLOOKUP(A1020, Customer!A:O, 8, FALSE)</f>
        <v>1</v>
      </c>
      <c r="I1020" s="2">
        <f>VLOOKUP(A1020, Customer!A:O, 9, FALSE)</f>
        <v>0</v>
      </c>
      <c r="J1020" s="2">
        <f>VLOOKUP(A1020, Customer!A:O, 10, FALSE)</f>
        <v>0</v>
      </c>
      <c r="K1020" s="2">
        <f>VLOOKUP(A1020, Customer!A:O, 11, FALSE)</f>
        <v>0</v>
      </c>
      <c r="L1020" s="2">
        <f>VLOOKUP(A1020, Customer!A:O, 12, FALSE)</f>
        <v>1</v>
      </c>
      <c r="M1020" s="2">
        <f>VLOOKUP(A1020, Customer!A:O, 13, FALSE)</f>
        <v>0</v>
      </c>
      <c r="N1020" s="2">
        <f>VLOOKUP(A1020, Customer!A:O, 14, FALSE)</f>
        <v>0</v>
      </c>
      <c r="O1020" s="2" t="str">
        <f>VLOOKUP(A1020, Customer!A:O, 15, FALSE)</f>
        <v>State-California</v>
      </c>
      <c r="P1020" s="2">
        <f>VLOOKUP(A1020,Sales!A:N,2,FALSE)</f>
        <v>5</v>
      </c>
      <c r="Q1020">
        <f>VLOOKUP(A1020,Sales!A:N,3,FALSE)</f>
        <v>1338</v>
      </c>
      <c r="R1020" s="2">
        <f>VLOOKUP(A1020,Sales!A:N,4,FALSE)</f>
        <v>71</v>
      </c>
      <c r="S1020" s="2">
        <f>VLOOKUP(A1020,Sales!A:N,5,FALSE)</f>
        <v>559</v>
      </c>
      <c r="T1020" s="2">
        <f>VLOOKUP(A1020,Sales!A:N,6,FALSE)</f>
        <v>315</v>
      </c>
      <c r="U1020" s="2">
        <f>VLOOKUP(A1020,Sales!A:N,7,FALSE)</f>
        <v>217</v>
      </c>
      <c r="V1020" s="2">
        <f>VLOOKUP(A1020,Sales!A:N,8,FALSE)</f>
        <v>217</v>
      </c>
      <c r="W1020" s="2">
        <f>VLOOKUP(A1020,Sales!A:N,9,FALSE)</f>
        <v>2282</v>
      </c>
      <c r="X1020" s="2">
        <f>VLOOKUP(A1020,Sales!A:N,10,FALSE)</f>
        <v>4</v>
      </c>
      <c r="Y1020" s="2">
        <f>VLOOKUP(A1020,Sales!A:N,11,FALSE)</f>
        <v>8</v>
      </c>
      <c r="Z1020" s="2">
        <f>VLOOKUP(A1020,Sales!A:N,12,FALSE)</f>
        <v>3</v>
      </c>
      <c r="AA1020" s="2">
        <f>VLOOKUP(A1020,Sales!A:N,13,FALSE)</f>
        <v>12</v>
      </c>
      <c r="AB1020" s="2">
        <f>VLOOKUP(A1020,Sales!A:N,14,FALSE)</f>
        <v>6</v>
      </c>
      <c r="AC1020" s="2">
        <f>VLOOKUP(A1020,Campaigns!A:I,2,FALSE)</f>
        <v>0</v>
      </c>
      <c r="AD1020" s="2">
        <f>VLOOKUP(A1020,Campaigns!A:I,3,FALSE)</f>
        <v>0</v>
      </c>
      <c r="AE1020" s="2">
        <f>VLOOKUP(A1020,Campaigns!A:I,4,FALSE)</f>
        <v>0</v>
      </c>
      <c r="AF1020" s="2">
        <f>VLOOKUP(A1020,Campaigns!A:I,5,FALSE)</f>
        <v>0</v>
      </c>
      <c r="AG1020" s="2">
        <f>VLOOKUP(A1020,Campaigns!A:I,6,FALSE)</f>
        <v>0</v>
      </c>
      <c r="AH1020" s="2">
        <f>VLOOKUP(A1020,Campaigns!A:I,7,FALSE)</f>
        <v>0</v>
      </c>
      <c r="AI1020" s="2">
        <f>VLOOKUP(A1020,Campaigns!A:I,8,FALSE)</f>
        <v>0</v>
      </c>
      <c r="AJ1020" s="19">
        <f>VLOOKUP(A1020,Campaigns!A:I,9,FALSE)</f>
        <v>43775</v>
      </c>
    </row>
    <row r="1021" spans="1:36">
      <c r="A1021" s="2">
        <v>2358</v>
      </c>
      <c r="B1021" s="2">
        <f>VLOOKUP(A1021, Customer!A:O, 2, FALSE)</f>
        <v>157420</v>
      </c>
      <c r="C1021" s="2">
        <f>VLOOKUP(A1021, Customer!A:O, 3, FALSE)</f>
        <v>0</v>
      </c>
      <c r="D1021" s="2">
        <f>VLOOKUP(A1021, Customer!A:O, 4, FALSE)</f>
        <v>1</v>
      </c>
      <c r="E1021" s="2">
        <f>VLOOKUP(A1021, Customer!A:O, 5, FALSE)</f>
        <v>49</v>
      </c>
      <c r="F1021" s="2">
        <f>VLOOKUP(A1021, Customer!A:O, 6, FALSE)</f>
        <v>0</v>
      </c>
      <c r="G1021" s="2">
        <f>VLOOKUP(A1021, Customer!A:O, 7, FALSE)</f>
        <v>0</v>
      </c>
      <c r="H1021" s="2">
        <f>VLOOKUP(A1021, Customer!A:O, 8, FALSE)</f>
        <v>0</v>
      </c>
      <c r="I1021" s="2">
        <f>VLOOKUP(A1021, Customer!A:O, 9, FALSE)</f>
        <v>1</v>
      </c>
      <c r="J1021" s="2">
        <f>VLOOKUP(A1021, Customer!A:O, 10, FALSE)</f>
        <v>0</v>
      </c>
      <c r="K1021" s="2">
        <f>VLOOKUP(A1021, Customer!A:O, 11, FALSE)</f>
        <v>0</v>
      </c>
      <c r="L1021" s="2">
        <f>VLOOKUP(A1021, Customer!A:O, 12, FALSE)</f>
        <v>0</v>
      </c>
      <c r="M1021" s="2">
        <f>VLOOKUP(A1021, Customer!A:O, 13, FALSE)</f>
        <v>1</v>
      </c>
      <c r="N1021" s="2">
        <f>VLOOKUP(A1021, Customer!A:O, 14, FALSE)</f>
        <v>0</v>
      </c>
      <c r="O1021" s="2" t="str">
        <f>VLOOKUP(A1021, Customer!A:O, 15, FALSE)</f>
        <v>State-Florida</v>
      </c>
      <c r="P1021" s="2">
        <f>VLOOKUP(A1021,Sales!A:N,2,FALSE)</f>
        <v>22</v>
      </c>
      <c r="Q1021">
        <f>VLOOKUP(A1021,Sales!A:N,3,FALSE)</f>
        <v>768</v>
      </c>
      <c r="R1021" s="2">
        <f>VLOOKUP(A1021,Sales!A:N,4,FALSE)</f>
        <v>0</v>
      </c>
      <c r="S1021" s="2">
        <f>VLOOKUP(A1021,Sales!A:N,5,FALSE)</f>
        <v>49</v>
      </c>
      <c r="T1021" s="2">
        <f>VLOOKUP(A1021,Sales!A:N,6,FALSE)</f>
        <v>0</v>
      </c>
      <c r="U1021" s="2">
        <f>VLOOKUP(A1021,Sales!A:N,7,FALSE)</f>
        <v>0</v>
      </c>
      <c r="V1021" s="2">
        <f>VLOOKUP(A1021,Sales!A:N,8,FALSE)</f>
        <v>66</v>
      </c>
      <c r="W1021" s="2">
        <f>VLOOKUP(A1021,Sales!A:N,9,FALSE)</f>
        <v>751</v>
      </c>
      <c r="X1021" s="2">
        <f>VLOOKUP(A1021,Sales!A:N,10,FALSE)</f>
        <v>3</v>
      </c>
      <c r="Y1021" s="2">
        <f>VLOOKUP(A1021,Sales!A:N,11,FALSE)</f>
        <v>5</v>
      </c>
      <c r="Z1021" s="2">
        <f>VLOOKUP(A1021,Sales!A:N,12,FALSE)</f>
        <v>1</v>
      </c>
      <c r="AA1021" s="2">
        <f>VLOOKUP(A1021,Sales!A:N,13,FALSE)</f>
        <v>6</v>
      </c>
      <c r="AB1021" s="2">
        <f>VLOOKUP(A1021,Sales!A:N,14,FALSE)</f>
        <v>7</v>
      </c>
      <c r="AC1021" s="2">
        <f>VLOOKUP(A1021,Campaigns!A:I,2,FALSE)</f>
        <v>0</v>
      </c>
      <c r="AD1021" s="2">
        <f>VLOOKUP(A1021,Campaigns!A:I,3,FALSE)</f>
        <v>1</v>
      </c>
      <c r="AE1021" s="2">
        <f>VLOOKUP(A1021,Campaigns!A:I,4,FALSE)</f>
        <v>0</v>
      </c>
      <c r="AF1021" s="2">
        <f>VLOOKUP(A1021,Campaigns!A:I,5,FALSE)</f>
        <v>0</v>
      </c>
      <c r="AG1021" s="2">
        <f>VLOOKUP(A1021,Campaigns!A:I,6,FALSE)</f>
        <v>0</v>
      </c>
      <c r="AH1021" s="2">
        <f>VLOOKUP(A1021,Campaigns!A:I,7,FALSE)</f>
        <v>0</v>
      </c>
      <c r="AI1021" s="2">
        <f>VLOOKUP(A1021,Campaigns!A:I,8,FALSE)</f>
        <v>0</v>
      </c>
      <c r="AJ1021" s="19" t="str">
        <f>VLOOKUP(A1021,Campaigns!A:I,9,FALSE)</f>
        <v>11/30/2019</v>
      </c>
    </row>
    <row r="1022" spans="1:36">
      <c r="A1022" s="2">
        <v>1787</v>
      </c>
      <c r="B1022" s="2">
        <f>VLOOKUP(A1022, Customer!A:O, 2, FALSE)</f>
        <v>156850</v>
      </c>
      <c r="C1022" s="2">
        <f>VLOOKUP(A1022, Customer!A:O, 3, FALSE)</f>
        <v>0</v>
      </c>
      <c r="D1022" s="2">
        <f>VLOOKUP(A1022, Customer!A:O, 4, FALSE)</f>
        <v>1</v>
      </c>
      <c r="E1022" s="2">
        <f>VLOOKUP(A1022, Customer!A:O, 5, FALSE)</f>
        <v>49</v>
      </c>
      <c r="F1022" s="2">
        <f>VLOOKUP(A1022, Customer!A:O, 6, FALSE)</f>
        <v>0</v>
      </c>
      <c r="G1022" s="2">
        <f>VLOOKUP(A1022, Customer!A:O, 7, FALSE)</f>
        <v>1</v>
      </c>
      <c r="H1022" s="2">
        <f>VLOOKUP(A1022, Customer!A:O, 8, FALSE)</f>
        <v>0</v>
      </c>
      <c r="I1022" s="2">
        <f>VLOOKUP(A1022, Customer!A:O, 9, FALSE)</f>
        <v>0</v>
      </c>
      <c r="J1022" s="2">
        <f>VLOOKUP(A1022, Customer!A:O, 10, FALSE)</f>
        <v>0</v>
      </c>
      <c r="K1022" s="2">
        <f>VLOOKUP(A1022, Customer!A:O, 11, FALSE)</f>
        <v>0</v>
      </c>
      <c r="L1022" s="2">
        <f>VLOOKUP(A1022, Customer!A:O, 12, FALSE)</f>
        <v>0</v>
      </c>
      <c r="M1022" s="2">
        <f>VLOOKUP(A1022, Customer!A:O, 13, FALSE)</f>
        <v>1</v>
      </c>
      <c r="N1022" s="2">
        <f>VLOOKUP(A1022, Customer!A:O, 14, FALSE)</f>
        <v>0</v>
      </c>
      <c r="O1022" s="2" t="str">
        <f>VLOOKUP(A1022, Customer!A:O, 15, FALSE)</f>
        <v>State-California</v>
      </c>
      <c r="P1022" s="2">
        <f>VLOOKUP(A1022,Sales!A:N,2,FALSE)</f>
        <v>83</v>
      </c>
      <c r="Q1022">
        <f>VLOOKUP(A1022,Sales!A:N,3,FALSE)</f>
        <v>94</v>
      </c>
      <c r="R1022" s="2">
        <f>VLOOKUP(A1022,Sales!A:N,4,FALSE)</f>
        <v>3</v>
      </c>
      <c r="S1022" s="2">
        <f>VLOOKUP(A1022,Sales!A:N,5,FALSE)</f>
        <v>52</v>
      </c>
      <c r="T1022" s="2">
        <f>VLOOKUP(A1022,Sales!A:N,6,FALSE)</f>
        <v>6</v>
      </c>
      <c r="U1022" s="2">
        <f>VLOOKUP(A1022,Sales!A:N,7,FALSE)</f>
        <v>19</v>
      </c>
      <c r="V1022" s="2">
        <f>VLOOKUP(A1022,Sales!A:N,8,FALSE)</f>
        <v>0</v>
      </c>
      <c r="W1022" s="2">
        <f>VLOOKUP(A1022,Sales!A:N,9,FALSE)</f>
        <v>174</v>
      </c>
      <c r="X1022" s="2">
        <f>VLOOKUP(A1022,Sales!A:N,10,FALSE)</f>
        <v>1</v>
      </c>
      <c r="Y1022" s="2">
        <f>VLOOKUP(A1022,Sales!A:N,11,FALSE)</f>
        <v>1</v>
      </c>
      <c r="Z1022" s="2">
        <f>VLOOKUP(A1022,Sales!A:N,12,FALSE)</f>
        <v>1</v>
      </c>
      <c r="AA1022" s="2">
        <f>VLOOKUP(A1022,Sales!A:N,13,FALSE)</f>
        <v>3</v>
      </c>
      <c r="AB1022" s="2">
        <f>VLOOKUP(A1022,Sales!A:N,14,FALSE)</f>
        <v>2</v>
      </c>
      <c r="AC1022" s="2">
        <f>VLOOKUP(A1022,Campaigns!A:I,2,FALSE)</f>
        <v>0</v>
      </c>
      <c r="AD1022" s="2">
        <f>VLOOKUP(A1022,Campaigns!A:I,3,FALSE)</f>
        <v>0</v>
      </c>
      <c r="AE1022" s="2">
        <f>VLOOKUP(A1022,Campaigns!A:I,4,FALSE)</f>
        <v>0</v>
      </c>
      <c r="AF1022" s="2">
        <f>VLOOKUP(A1022,Campaigns!A:I,5,FALSE)</f>
        <v>0</v>
      </c>
      <c r="AG1022" s="2">
        <f>VLOOKUP(A1022,Campaigns!A:I,6,FALSE)</f>
        <v>0</v>
      </c>
      <c r="AH1022" s="2">
        <f>VLOOKUP(A1022,Campaigns!A:I,7,FALSE)</f>
        <v>0</v>
      </c>
      <c r="AI1022" s="2">
        <f>VLOOKUP(A1022,Campaigns!A:I,8,FALSE)</f>
        <v>0</v>
      </c>
      <c r="AJ1022" s="19" t="str">
        <f>VLOOKUP(A1022,Campaigns!A:I,9,FALSE)</f>
        <v>8/27/2020</v>
      </c>
    </row>
    <row r="1023" spans="1:36">
      <c r="A1023" s="2">
        <v>1007</v>
      </c>
      <c r="B1023" s="2">
        <f>VLOOKUP(A1023, Customer!A:O, 2, FALSE)</f>
        <v>155635</v>
      </c>
      <c r="C1023" s="2">
        <f>VLOOKUP(A1023, Customer!A:O, 3, FALSE)</f>
        <v>0</v>
      </c>
      <c r="D1023" s="2">
        <f>VLOOKUP(A1023, Customer!A:O, 4, FALSE)</f>
        <v>1</v>
      </c>
      <c r="E1023" s="2">
        <f>VLOOKUP(A1023, Customer!A:O, 5, FALSE)</f>
        <v>49</v>
      </c>
      <c r="F1023" s="2">
        <f>VLOOKUP(A1023, Customer!A:O, 6, FALSE)</f>
        <v>1</v>
      </c>
      <c r="G1023" s="2">
        <f>VLOOKUP(A1023, Customer!A:O, 7, FALSE)</f>
        <v>0</v>
      </c>
      <c r="H1023" s="2">
        <f>VLOOKUP(A1023, Customer!A:O, 8, FALSE)</f>
        <v>0</v>
      </c>
      <c r="I1023" s="2">
        <f>VLOOKUP(A1023, Customer!A:O, 9, FALSE)</f>
        <v>0</v>
      </c>
      <c r="J1023" s="2">
        <f>VLOOKUP(A1023, Customer!A:O, 10, FALSE)</f>
        <v>0</v>
      </c>
      <c r="K1023" s="2">
        <f>VLOOKUP(A1023, Customer!A:O, 11, FALSE)</f>
        <v>0</v>
      </c>
      <c r="L1023" s="2">
        <f>VLOOKUP(A1023, Customer!A:O, 12, FALSE)</f>
        <v>1</v>
      </c>
      <c r="M1023" s="2">
        <f>VLOOKUP(A1023, Customer!A:O, 13, FALSE)</f>
        <v>0</v>
      </c>
      <c r="N1023" s="2">
        <f>VLOOKUP(A1023, Customer!A:O, 14, FALSE)</f>
        <v>0</v>
      </c>
      <c r="O1023" s="2" t="str">
        <f>VLOOKUP(A1023, Customer!A:O, 15, FALSE)</f>
        <v>State-California</v>
      </c>
      <c r="P1023" s="2">
        <f>VLOOKUP(A1023,Sales!A:N,2,FALSE)</f>
        <v>34</v>
      </c>
      <c r="Q1023">
        <f>VLOOKUP(A1023,Sales!A:N,3,FALSE)</f>
        <v>657</v>
      </c>
      <c r="R1023" s="2">
        <f>VLOOKUP(A1023,Sales!A:N,4,FALSE)</f>
        <v>182</v>
      </c>
      <c r="S1023" s="2">
        <f>VLOOKUP(A1023,Sales!A:N,5,FALSE)</f>
        <v>459</v>
      </c>
      <c r="T1023" s="2">
        <f>VLOOKUP(A1023,Sales!A:N,6,FALSE)</f>
        <v>140</v>
      </c>
      <c r="U1023" s="2">
        <f>VLOOKUP(A1023,Sales!A:N,7,FALSE)</f>
        <v>137</v>
      </c>
      <c r="V1023" s="2">
        <f>VLOOKUP(A1023,Sales!A:N,8,FALSE)</f>
        <v>76</v>
      </c>
      <c r="W1023" s="2">
        <f>VLOOKUP(A1023,Sales!A:N,9,FALSE)</f>
        <v>1499</v>
      </c>
      <c r="X1023" s="2">
        <f>VLOOKUP(A1023,Sales!A:N,10,FALSE)</f>
        <v>4</v>
      </c>
      <c r="Y1023" s="2">
        <f>VLOOKUP(A1023,Sales!A:N,11,FALSE)</f>
        <v>7</v>
      </c>
      <c r="Z1023" s="2">
        <f>VLOOKUP(A1023,Sales!A:N,12,FALSE)</f>
        <v>3</v>
      </c>
      <c r="AA1023" s="2">
        <f>VLOOKUP(A1023,Sales!A:N,13,FALSE)</f>
        <v>7</v>
      </c>
      <c r="AB1023" s="2">
        <f>VLOOKUP(A1023,Sales!A:N,14,FALSE)</f>
        <v>6</v>
      </c>
      <c r="AC1023" s="2">
        <f>VLOOKUP(A1023,Campaigns!A:I,2,FALSE)</f>
        <v>0</v>
      </c>
      <c r="AD1023" s="2">
        <f>VLOOKUP(A1023,Campaigns!A:I,3,FALSE)</f>
        <v>0</v>
      </c>
      <c r="AE1023" s="2">
        <f>VLOOKUP(A1023,Campaigns!A:I,4,FALSE)</f>
        <v>0</v>
      </c>
      <c r="AF1023" s="2">
        <f>VLOOKUP(A1023,Campaigns!A:I,5,FALSE)</f>
        <v>0</v>
      </c>
      <c r="AG1023" s="2">
        <f>VLOOKUP(A1023,Campaigns!A:I,6,FALSE)</f>
        <v>0</v>
      </c>
      <c r="AH1023" s="2">
        <f>VLOOKUP(A1023,Campaigns!A:I,7,FALSE)</f>
        <v>0</v>
      </c>
      <c r="AI1023" s="2">
        <f>VLOOKUP(A1023,Campaigns!A:I,8,FALSE)</f>
        <v>0</v>
      </c>
      <c r="AJ1023" s="19" t="str">
        <f>VLOOKUP(A1023,Campaigns!A:I,9,FALSE)</f>
        <v>4/20/2019</v>
      </c>
    </row>
    <row r="1024" spans="1:36">
      <c r="A1024" s="2">
        <v>1919</v>
      </c>
      <c r="B1024" s="2">
        <f>VLOOKUP(A1024, Customer!A:O, 2, FALSE)</f>
        <v>155239</v>
      </c>
      <c r="C1024" s="2">
        <f>VLOOKUP(A1024, Customer!A:O, 3, FALSE)</f>
        <v>0</v>
      </c>
      <c r="D1024" s="2">
        <f>VLOOKUP(A1024, Customer!A:O, 4, FALSE)</f>
        <v>1</v>
      </c>
      <c r="E1024" s="2">
        <f>VLOOKUP(A1024, Customer!A:O, 5, FALSE)</f>
        <v>49</v>
      </c>
      <c r="F1024" s="2">
        <f>VLOOKUP(A1024, Customer!A:O, 6, FALSE)</f>
        <v>0</v>
      </c>
      <c r="G1024" s="2">
        <f>VLOOKUP(A1024, Customer!A:O, 7, FALSE)</f>
        <v>0</v>
      </c>
      <c r="H1024" s="2">
        <f>VLOOKUP(A1024, Customer!A:O, 8, FALSE)</f>
        <v>1</v>
      </c>
      <c r="I1024" s="2">
        <f>VLOOKUP(A1024, Customer!A:O, 9, FALSE)</f>
        <v>0</v>
      </c>
      <c r="J1024" s="2">
        <f>VLOOKUP(A1024, Customer!A:O, 10, FALSE)</f>
        <v>0</v>
      </c>
      <c r="K1024" s="2">
        <f>VLOOKUP(A1024, Customer!A:O, 11, FALSE)</f>
        <v>0</v>
      </c>
      <c r="L1024" s="2">
        <f>VLOOKUP(A1024, Customer!A:O, 12, FALSE)</f>
        <v>1</v>
      </c>
      <c r="M1024" s="2">
        <f>VLOOKUP(A1024, Customer!A:O, 13, FALSE)</f>
        <v>0</v>
      </c>
      <c r="N1024" s="2">
        <f>VLOOKUP(A1024, Customer!A:O, 14, FALSE)</f>
        <v>0</v>
      </c>
      <c r="O1024" s="2" t="str">
        <f>VLOOKUP(A1024, Customer!A:O, 15, FALSE)</f>
        <v>State-California</v>
      </c>
      <c r="P1024" s="2">
        <f>VLOOKUP(A1024,Sales!A:N,2,FALSE)</f>
        <v>59</v>
      </c>
      <c r="Q1024">
        <f>VLOOKUP(A1024,Sales!A:N,3,FALSE)</f>
        <v>1043</v>
      </c>
      <c r="R1024" s="2">
        <f>VLOOKUP(A1024,Sales!A:N,4,FALSE)</f>
        <v>48</v>
      </c>
      <c r="S1024" s="2">
        <f>VLOOKUP(A1024,Sales!A:N,5,FALSE)</f>
        <v>669</v>
      </c>
      <c r="T1024" s="2">
        <f>VLOOKUP(A1024,Sales!A:N,6,FALSE)</f>
        <v>65</v>
      </c>
      <c r="U1024" s="2">
        <f>VLOOKUP(A1024,Sales!A:N,7,FALSE)</f>
        <v>67</v>
      </c>
      <c r="V1024" s="2">
        <f>VLOOKUP(A1024,Sales!A:N,8,FALSE)</f>
        <v>298</v>
      </c>
      <c r="W1024" s="2">
        <f>VLOOKUP(A1024,Sales!A:N,9,FALSE)</f>
        <v>1593</v>
      </c>
      <c r="X1024" s="2">
        <f>VLOOKUP(A1024,Sales!A:N,10,FALSE)</f>
        <v>3</v>
      </c>
      <c r="Y1024" s="2">
        <f>VLOOKUP(A1024,Sales!A:N,11,FALSE)</f>
        <v>7</v>
      </c>
      <c r="Z1024" s="2">
        <f>VLOOKUP(A1024,Sales!A:N,12,FALSE)</f>
        <v>5</v>
      </c>
      <c r="AA1024" s="2">
        <f>VLOOKUP(A1024,Sales!A:N,13,FALSE)</f>
        <v>11</v>
      </c>
      <c r="AB1024" s="2">
        <f>VLOOKUP(A1024,Sales!A:N,14,FALSE)</f>
        <v>5</v>
      </c>
      <c r="AC1024" s="2">
        <f>VLOOKUP(A1024,Campaigns!A:I,2,FALSE)</f>
        <v>0</v>
      </c>
      <c r="AD1024" s="2">
        <f>VLOOKUP(A1024,Campaigns!A:I,3,FALSE)</f>
        <v>0</v>
      </c>
      <c r="AE1024" s="2">
        <f>VLOOKUP(A1024,Campaigns!A:I,4,FALSE)</f>
        <v>0</v>
      </c>
      <c r="AF1024" s="2">
        <f>VLOOKUP(A1024,Campaigns!A:I,5,FALSE)</f>
        <v>0</v>
      </c>
      <c r="AG1024" s="2">
        <f>VLOOKUP(A1024,Campaigns!A:I,6,FALSE)</f>
        <v>0</v>
      </c>
      <c r="AH1024" s="2">
        <f>VLOOKUP(A1024,Campaigns!A:I,7,FALSE)</f>
        <v>0</v>
      </c>
      <c r="AI1024" s="2">
        <f>VLOOKUP(A1024,Campaigns!A:I,8,FALSE)</f>
        <v>0</v>
      </c>
      <c r="AJ1024" s="19" t="str">
        <f>VLOOKUP(A1024,Campaigns!A:I,9,FALSE)</f>
        <v>12/19/2019</v>
      </c>
    </row>
    <row r="1025" spans="1:36">
      <c r="A1025" s="2">
        <v>1651</v>
      </c>
      <c r="B1025" s="2">
        <f>VLOOKUP(A1025, Customer!A:O, 2, FALSE)</f>
        <v>154690</v>
      </c>
      <c r="C1025" s="2">
        <f>VLOOKUP(A1025, Customer!A:O, 3, FALSE)</f>
        <v>1</v>
      </c>
      <c r="D1025" s="2">
        <f>VLOOKUP(A1025, Customer!A:O, 4, FALSE)</f>
        <v>1</v>
      </c>
      <c r="E1025" s="2">
        <f>VLOOKUP(A1025, Customer!A:O, 5, FALSE)</f>
        <v>49</v>
      </c>
      <c r="F1025" s="2">
        <f>VLOOKUP(A1025, Customer!A:O, 6, FALSE)</f>
        <v>0</v>
      </c>
      <c r="G1025" s="2">
        <f>VLOOKUP(A1025, Customer!A:O, 7, FALSE)</f>
        <v>1</v>
      </c>
      <c r="H1025" s="2">
        <f>VLOOKUP(A1025, Customer!A:O, 8, FALSE)</f>
        <v>0</v>
      </c>
      <c r="I1025" s="2">
        <f>VLOOKUP(A1025, Customer!A:O, 9, FALSE)</f>
        <v>0</v>
      </c>
      <c r="J1025" s="2">
        <f>VLOOKUP(A1025, Customer!A:O, 10, FALSE)</f>
        <v>0</v>
      </c>
      <c r="K1025" s="2">
        <f>VLOOKUP(A1025, Customer!A:O, 11, FALSE)</f>
        <v>0</v>
      </c>
      <c r="L1025" s="2">
        <f>VLOOKUP(A1025, Customer!A:O, 12, FALSE)</f>
        <v>0</v>
      </c>
      <c r="M1025" s="2">
        <f>VLOOKUP(A1025, Customer!A:O, 13, FALSE)</f>
        <v>0</v>
      </c>
      <c r="N1025" s="2">
        <f>VLOOKUP(A1025, Customer!A:O, 14, FALSE)</f>
        <v>0</v>
      </c>
      <c r="O1025" s="2" t="str">
        <f>VLOOKUP(A1025, Customer!A:O, 15, FALSE)</f>
        <v>State-Illinois</v>
      </c>
      <c r="P1025" s="2">
        <f>VLOOKUP(A1025,Sales!A:N,2,FALSE)</f>
        <v>76</v>
      </c>
      <c r="Q1025">
        <f>VLOOKUP(A1025,Sales!A:N,3,FALSE)</f>
        <v>314</v>
      </c>
      <c r="R1025" s="2">
        <f>VLOOKUP(A1025,Sales!A:N,4,FALSE)</f>
        <v>45</v>
      </c>
      <c r="S1025" s="2">
        <f>VLOOKUP(A1025,Sales!A:N,5,FALSE)</f>
        <v>105</v>
      </c>
      <c r="T1025" s="2">
        <f>VLOOKUP(A1025,Sales!A:N,6,FALSE)</f>
        <v>20</v>
      </c>
      <c r="U1025" s="2">
        <f>VLOOKUP(A1025,Sales!A:N,7,FALSE)</f>
        <v>25</v>
      </c>
      <c r="V1025" s="2">
        <f>VLOOKUP(A1025,Sales!A:N,8,FALSE)</f>
        <v>51</v>
      </c>
      <c r="W1025" s="2">
        <f>VLOOKUP(A1025,Sales!A:N,9,FALSE)</f>
        <v>458</v>
      </c>
      <c r="X1025" s="2">
        <f>VLOOKUP(A1025,Sales!A:N,10,FALSE)</f>
        <v>3</v>
      </c>
      <c r="Y1025" s="2">
        <f>VLOOKUP(A1025,Sales!A:N,11,FALSE)</f>
        <v>3</v>
      </c>
      <c r="Z1025" s="2">
        <f>VLOOKUP(A1025,Sales!A:N,12,FALSE)</f>
        <v>1</v>
      </c>
      <c r="AA1025" s="2">
        <f>VLOOKUP(A1025,Sales!A:N,13,FALSE)</f>
        <v>5</v>
      </c>
      <c r="AB1025" s="2">
        <f>VLOOKUP(A1025,Sales!A:N,14,FALSE)</f>
        <v>3</v>
      </c>
      <c r="AC1025" s="2">
        <f>VLOOKUP(A1025,Campaigns!A:I,2,FALSE)</f>
        <v>0</v>
      </c>
      <c r="AD1025" s="2">
        <f>VLOOKUP(A1025,Campaigns!A:I,3,FALSE)</f>
        <v>0</v>
      </c>
      <c r="AE1025" s="2">
        <f>VLOOKUP(A1025,Campaigns!A:I,4,FALSE)</f>
        <v>0</v>
      </c>
      <c r="AF1025" s="2">
        <f>VLOOKUP(A1025,Campaigns!A:I,5,FALSE)</f>
        <v>0</v>
      </c>
      <c r="AG1025" s="2">
        <f>VLOOKUP(A1025,Campaigns!A:I,6,FALSE)</f>
        <v>0</v>
      </c>
      <c r="AH1025" s="2">
        <f>VLOOKUP(A1025,Campaigns!A:I,7,FALSE)</f>
        <v>0</v>
      </c>
      <c r="AI1025" s="2">
        <f>VLOOKUP(A1025,Campaigns!A:I,8,FALSE)</f>
        <v>0</v>
      </c>
      <c r="AJ1025" s="19" t="str">
        <f>VLOOKUP(A1025,Campaigns!A:I,9,FALSE)</f>
        <v>4/13/2020</v>
      </c>
    </row>
    <row r="1026" spans="1:36">
      <c r="A1026" s="2">
        <v>2949</v>
      </c>
      <c r="B1026" s="2">
        <f>VLOOKUP(A1026, Customer!A:O, 2, FALSE)</f>
        <v>154690</v>
      </c>
      <c r="C1026" s="2">
        <f>VLOOKUP(A1026, Customer!A:O, 3, FALSE)</f>
        <v>1</v>
      </c>
      <c r="D1026" s="2">
        <f>VLOOKUP(A1026, Customer!A:O, 4, FALSE)</f>
        <v>1</v>
      </c>
      <c r="E1026" s="2">
        <f>VLOOKUP(A1026, Customer!A:O, 5, FALSE)</f>
        <v>49</v>
      </c>
      <c r="F1026" s="2">
        <f>VLOOKUP(A1026, Customer!A:O, 6, FALSE)</f>
        <v>0</v>
      </c>
      <c r="G1026" s="2">
        <f>VLOOKUP(A1026, Customer!A:O, 7, FALSE)</f>
        <v>1</v>
      </c>
      <c r="H1026" s="2">
        <f>VLOOKUP(A1026, Customer!A:O, 8, FALSE)</f>
        <v>0</v>
      </c>
      <c r="I1026" s="2">
        <f>VLOOKUP(A1026, Customer!A:O, 9, FALSE)</f>
        <v>0</v>
      </c>
      <c r="J1026" s="2">
        <f>VLOOKUP(A1026, Customer!A:O, 10, FALSE)</f>
        <v>0</v>
      </c>
      <c r="K1026" s="2">
        <f>VLOOKUP(A1026, Customer!A:O, 11, FALSE)</f>
        <v>0</v>
      </c>
      <c r="L1026" s="2">
        <f>VLOOKUP(A1026, Customer!A:O, 12, FALSE)</f>
        <v>0</v>
      </c>
      <c r="M1026" s="2">
        <f>VLOOKUP(A1026, Customer!A:O, 13, FALSE)</f>
        <v>0</v>
      </c>
      <c r="N1026" s="2">
        <f>VLOOKUP(A1026, Customer!A:O, 14, FALSE)</f>
        <v>0</v>
      </c>
      <c r="O1026" s="2" t="str">
        <f>VLOOKUP(A1026, Customer!A:O, 15, FALSE)</f>
        <v>State-Texas</v>
      </c>
      <c r="P1026" s="2">
        <f>VLOOKUP(A1026,Sales!A:N,2,FALSE)</f>
        <v>76</v>
      </c>
      <c r="Q1026">
        <f>VLOOKUP(A1026,Sales!A:N,3,FALSE)</f>
        <v>314</v>
      </c>
      <c r="R1026" s="2">
        <f>VLOOKUP(A1026,Sales!A:N,4,FALSE)</f>
        <v>45</v>
      </c>
      <c r="S1026" s="2">
        <f>VLOOKUP(A1026,Sales!A:N,5,FALSE)</f>
        <v>105</v>
      </c>
      <c r="T1026" s="2">
        <f>VLOOKUP(A1026,Sales!A:N,6,FALSE)</f>
        <v>20</v>
      </c>
      <c r="U1026" s="2">
        <f>VLOOKUP(A1026,Sales!A:N,7,FALSE)</f>
        <v>25</v>
      </c>
      <c r="V1026" s="2">
        <f>VLOOKUP(A1026,Sales!A:N,8,FALSE)</f>
        <v>51</v>
      </c>
      <c r="W1026" s="2">
        <f>VLOOKUP(A1026,Sales!A:N,9,FALSE)</f>
        <v>458</v>
      </c>
      <c r="X1026" s="2">
        <f>VLOOKUP(A1026,Sales!A:N,10,FALSE)</f>
        <v>3</v>
      </c>
      <c r="Y1026" s="2">
        <f>VLOOKUP(A1026,Sales!A:N,11,FALSE)</f>
        <v>3</v>
      </c>
      <c r="Z1026" s="2">
        <f>VLOOKUP(A1026,Sales!A:N,12,FALSE)</f>
        <v>1</v>
      </c>
      <c r="AA1026" s="2">
        <f>VLOOKUP(A1026,Sales!A:N,13,FALSE)</f>
        <v>5</v>
      </c>
      <c r="AB1026" s="2">
        <f>VLOOKUP(A1026,Sales!A:N,14,FALSE)</f>
        <v>3</v>
      </c>
      <c r="AC1026" s="2">
        <f>VLOOKUP(A1026,Campaigns!A:I,2,FALSE)</f>
        <v>0</v>
      </c>
      <c r="AD1026" s="2">
        <f>VLOOKUP(A1026,Campaigns!A:I,3,FALSE)</f>
        <v>0</v>
      </c>
      <c r="AE1026" s="2">
        <f>VLOOKUP(A1026,Campaigns!A:I,4,FALSE)</f>
        <v>0</v>
      </c>
      <c r="AF1026" s="2">
        <f>VLOOKUP(A1026,Campaigns!A:I,5,FALSE)</f>
        <v>0</v>
      </c>
      <c r="AG1026" s="2">
        <f>VLOOKUP(A1026,Campaigns!A:I,6,FALSE)</f>
        <v>0</v>
      </c>
      <c r="AH1026" s="2">
        <f>VLOOKUP(A1026,Campaigns!A:I,7,FALSE)</f>
        <v>0</v>
      </c>
      <c r="AI1026" s="2">
        <f>VLOOKUP(A1026,Campaigns!A:I,8,FALSE)</f>
        <v>0</v>
      </c>
      <c r="AJ1026" s="19" t="str">
        <f>VLOOKUP(A1026,Campaigns!A:I,9,FALSE)</f>
        <v>4/13/2020</v>
      </c>
    </row>
    <row r="1027" spans="1:36">
      <c r="A1027" s="2">
        <v>3146</v>
      </c>
      <c r="B1027" s="2">
        <f>VLOOKUP(A1027, Customer!A:O, 2, FALSE)</f>
        <v>152914</v>
      </c>
      <c r="C1027" s="2">
        <f>VLOOKUP(A1027, Customer!A:O, 3, FALSE)</f>
        <v>0</v>
      </c>
      <c r="D1027" s="2">
        <f>VLOOKUP(A1027, Customer!A:O, 4, FALSE)</f>
        <v>1</v>
      </c>
      <c r="E1027" s="2">
        <f>VLOOKUP(A1027, Customer!A:O, 5, FALSE)</f>
        <v>49</v>
      </c>
      <c r="F1027" s="2">
        <f>VLOOKUP(A1027, Customer!A:O, 6, FALSE)</f>
        <v>0</v>
      </c>
      <c r="G1027" s="2">
        <f>VLOOKUP(A1027, Customer!A:O, 7, FALSE)</f>
        <v>1</v>
      </c>
      <c r="H1027" s="2">
        <f>VLOOKUP(A1027, Customer!A:O, 8, FALSE)</f>
        <v>0</v>
      </c>
      <c r="I1027" s="2">
        <f>VLOOKUP(A1027, Customer!A:O, 9, FALSE)</f>
        <v>0</v>
      </c>
      <c r="J1027" s="2">
        <f>VLOOKUP(A1027, Customer!A:O, 10, FALSE)</f>
        <v>0</v>
      </c>
      <c r="K1027" s="2">
        <f>VLOOKUP(A1027, Customer!A:O, 11, FALSE)</f>
        <v>0</v>
      </c>
      <c r="L1027" s="2">
        <f>VLOOKUP(A1027, Customer!A:O, 12, FALSE)</f>
        <v>1</v>
      </c>
      <c r="M1027" s="2">
        <f>VLOOKUP(A1027, Customer!A:O, 13, FALSE)</f>
        <v>0</v>
      </c>
      <c r="N1027" s="2">
        <f>VLOOKUP(A1027, Customer!A:O, 14, FALSE)</f>
        <v>0</v>
      </c>
      <c r="O1027" s="2" t="str">
        <f>VLOOKUP(A1027, Customer!A:O, 15, FALSE)</f>
        <v>State-New York</v>
      </c>
      <c r="P1027" s="2">
        <f>VLOOKUP(A1027,Sales!A:N,2,FALSE)</f>
        <v>32</v>
      </c>
      <c r="Q1027">
        <f>VLOOKUP(A1027,Sales!A:N,3,FALSE)</f>
        <v>734</v>
      </c>
      <c r="R1027" s="2">
        <f>VLOOKUP(A1027,Sales!A:N,4,FALSE)</f>
        <v>29</v>
      </c>
      <c r="S1027" s="2">
        <f>VLOOKUP(A1027,Sales!A:N,5,FALSE)</f>
        <v>127</v>
      </c>
      <c r="T1027" s="2">
        <f>VLOOKUP(A1027,Sales!A:N,6,FALSE)</f>
        <v>87</v>
      </c>
      <c r="U1027" s="2">
        <f>VLOOKUP(A1027,Sales!A:N,7,FALSE)</f>
        <v>29</v>
      </c>
      <c r="V1027" s="2">
        <f>VLOOKUP(A1027,Sales!A:N,8,FALSE)</f>
        <v>656</v>
      </c>
      <c r="W1027" s="2">
        <f>VLOOKUP(A1027,Sales!A:N,9,FALSE)</f>
        <v>350</v>
      </c>
      <c r="X1027" s="2">
        <f>VLOOKUP(A1027,Sales!A:N,10,FALSE)</f>
        <v>2</v>
      </c>
      <c r="Y1027" s="2">
        <f>VLOOKUP(A1027,Sales!A:N,11,FALSE)</f>
        <v>7</v>
      </c>
      <c r="Z1027" s="2">
        <f>VLOOKUP(A1027,Sales!A:N,12,FALSE)</f>
        <v>3</v>
      </c>
      <c r="AA1027" s="2">
        <f>VLOOKUP(A1027,Sales!A:N,13,FALSE)</f>
        <v>3</v>
      </c>
      <c r="AB1027" s="2">
        <f>VLOOKUP(A1027,Sales!A:N,14,FALSE)</f>
        <v>7</v>
      </c>
      <c r="AC1027" s="2">
        <f>VLOOKUP(A1027,Campaigns!A:I,2,FALSE)</f>
        <v>1</v>
      </c>
      <c r="AD1027" s="2">
        <f>VLOOKUP(A1027,Campaigns!A:I,3,FALSE)</f>
        <v>0</v>
      </c>
      <c r="AE1027" s="2">
        <f>VLOOKUP(A1027,Campaigns!A:I,4,FALSE)</f>
        <v>0</v>
      </c>
      <c r="AF1027" s="2">
        <f>VLOOKUP(A1027,Campaigns!A:I,5,FALSE)</f>
        <v>0</v>
      </c>
      <c r="AG1027" s="2">
        <f>VLOOKUP(A1027,Campaigns!A:I,6,FALSE)</f>
        <v>0</v>
      </c>
      <c r="AH1027" s="2">
        <f>VLOOKUP(A1027,Campaigns!A:I,7,FALSE)</f>
        <v>0</v>
      </c>
      <c r="AI1027" s="2">
        <f>VLOOKUP(A1027,Campaigns!A:I,8,FALSE)</f>
        <v>0</v>
      </c>
      <c r="AJ1027" s="19" t="str">
        <f>VLOOKUP(A1027,Campaigns!A:I,9,FALSE)</f>
        <v>6/14/2019</v>
      </c>
    </row>
    <row r="1028" spans="1:36">
      <c r="A1028" s="2">
        <v>2270</v>
      </c>
      <c r="B1028" s="2">
        <f>VLOOKUP(A1028, Customer!A:O, 2, FALSE)</f>
        <v>152531</v>
      </c>
      <c r="C1028" s="2">
        <f>VLOOKUP(A1028, Customer!A:O, 3, FALSE)</f>
        <v>0</v>
      </c>
      <c r="D1028" s="2">
        <f>VLOOKUP(A1028, Customer!A:O, 4, FALSE)</f>
        <v>0</v>
      </c>
      <c r="E1028" s="2">
        <f>VLOOKUP(A1028, Customer!A:O, 5, FALSE)</f>
        <v>49</v>
      </c>
      <c r="F1028" s="2">
        <f>VLOOKUP(A1028, Customer!A:O, 6, FALSE)</f>
        <v>0</v>
      </c>
      <c r="G1028" s="2">
        <f>VLOOKUP(A1028, Customer!A:O, 7, FALSE)</f>
        <v>1</v>
      </c>
      <c r="H1028" s="2">
        <f>VLOOKUP(A1028, Customer!A:O, 8, FALSE)</f>
        <v>0</v>
      </c>
      <c r="I1028" s="2">
        <f>VLOOKUP(A1028, Customer!A:O, 9, FALSE)</f>
        <v>0</v>
      </c>
      <c r="J1028" s="2">
        <f>VLOOKUP(A1028, Customer!A:O, 10, FALSE)</f>
        <v>0</v>
      </c>
      <c r="K1028" s="2">
        <f>VLOOKUP(A1028, Customer!A:O, 11, FALSE)</f>
        <v>0</v>
      </c>
      <c r="L1028" s="2">
        <f>VLOOKUP(A1028, Customer!A:O, 12, FALSE)</f>
        <v>1</v>
      </c>
      <c r="M1028" s="2">
        <f>VLOOKUP(A1028, Customer!A:O, 13, FALSE)</f>
        <v>0</v>
      </c>
      <c r="N1028" s="2">
        <f>VLOOKUP(A1028, Customer!A:O, 14, FALSE)</f>
        <v>0</v>
      </c>
      <c r="O1028" s="2" t="str">
        <f>VLOOKUP(A1028, Customer!A:O, 15, FALSE)</f>
        <v>State-New York</v>
      </c>
      <c r="P1028" s="2">
        <f>VLOOKUP(A1028,Sales!A:N,2,FALSE)</f>
        <v>68</v>
      </c>
      <c r="Q1028">
        <f>VLOOKUP(A1028,Sales!A:N,3,FALSE)</f>
        <v>822</v>
      </c>
      <c r="R1028" s="2">
        <f>VLOOKUP(A1028,Sales!A:N,4,FALSE)</f>
        <v>325</v>
      </c>
      <c r="S1028" s="2">
        <f>VLOOKUP(A1028,Sales!A:N,5,FALSE)</f>
        <v>438</v>
      </c>
      <c r="T1028" s="2">
        <f>VLOOKUP(A1028,Sales!A:N,6,FALSE)</f>
        <v>148</v>
      </c>
      <c r="U1028" s="2">
        <f>VLOOKUP(A1028,Sales!A:N,7,FALSE)</f>
        <v>209</v>
      </c>
      <c r="V1028" s="2">
        <f>VLOOKUP(A1028,Sales!A:N,8,FALSE)</f>
        <v>363</v>
      </c>
      <c r="W1028" s="2">
        <f>VLOOKUP(A1028,Sales!A:N,9,FALSE)</f>
        <v>1580</v>
      </c>
      <c r="X1028" s="2">
        <f>VLOOKUP(A1028,Sales!A:N,10,FALSE)</f>
        <v>2</v>
      </c>
      <c r="Y1028" s="2">
        <f>VLOOKUP(A1028,Sales!A:N,11,FALSE)</f>
        <v>7</v>
      </c>
      <c r="Z1028" s="2">
        <f>VLOOKUP(A1028,Sales!A:N,12,FALSE)</f>
        <v>2</v>
      </c>
      <c r="AA1028" s="2">
        <f>VLOOKUP(A1028,Sales!A:N,13,FALSE)</f>
        <v>10</v>
      </c>
      <c r="AB1028" s="2">
        <f>VLOOKUP(A1028,Sales!A:N,14,FALSE)</f>
        <v>6</v>
      </c>
      <c r="AC1028" s="2">
        <f>VLOOKUP(A1028,Campaigns!A:I,2,FALSE)</f>
        <v>0</v>
      </c>
      <c r="AD1028" s="2">
        <f>VLOOKUP(A1028,Campaigns!A:I,3,FALSE)</f>
        <v>0</v>
      </c>
      <c r="AE1028" s="2">
        <f>VLOOKUP(A1028,Campaigns!A:I,4,FALSE)</f>
        <v>0</v>
      </c>
      <c r="AF1028" s="2">
        <f>VLOOKUP(A1028,Campaigns!A:I,5,FALSE)</f>
        <v>0</v>
      </c>
      <c r="AG1028" s="2">
        <f>VLOOKUP(A1028,Campaigns!A:I,6,FALSE)</f>
        <v>0</v>
      </c>
      <c r="AH1028" s="2">
        <f>VLOOKUP(A1028,Campaigns!A:I,7,FALSE)</f>
        <v>0</v>
      </c>
      <c r="AI1028" s="2">
        <f>VLOOKUP(A1028,Campaigns!A:I,8,FALSE)</f>
        <v>0</v>
      </c>
      <c r="AJ1028" s="19">
        <f>VLOOKUP(A1028,Campaigns!A:I,9,FALSE)</f>
        <v>43622</v>
      </c>
    </row>
    <row r="1029" spans="1:36">
      <c r="A1029" s="2">
        <v>1403</v>
      </c>
      <c r="B1029" s="2">
        <f>VLOOKUP(A1029, Customer!A:O, 2, FALSE)</f>
        <v>149505</v>
      </c>
      <c r="C1029" s="2">
        <f>VLOOKUP(A1029, Customer!A:O, 3, FALSE)</f>
        <v>1</v>
      </c>
      <c r="D1029" s="2">
        <f>VLOOKUP(A1029, Customer!A:O, 4, FALSE)</f>
        <v>1</v>
      </c>
      <c r="E1029" s="2">
        <f>VLOOKUP(A1029, Customer!A:O, 5, FALSE)</f>
        <v>49</v>
      </c>
      <c r="F1029" s="2">
        <f>VLOOKUP(A1029, Customer!A:O, 6, FALSE)</f>
        <v>0</v>
      </c>
      <c r="G1029" s="2">
        <f>VLOOKUP(A1029, Customer!A:O, 7, FALSE)</f>
        <v>1</v>
      </c>
      <c r="H1029" s="2">
        <f>VLOOKUP(A1029, Customer!A:O, 8, FALSE)</f>
        <v>0</v>
      </c>
      <c r="I1029" s="2">
        <f>VLOOKUP(A1029, Customer!A:O, 9, FALSE)</f>
        <v>0</v>
      </c>
      <c r="J1029" s="2">
        <f>VLOOKUP(A1029, Customer!A:O, 10, FALSE)</f>
        <v>0</v>
      </c>
      <c r="K1029" s="2">
        <f>VLOOKUP(A1029, Customer!A:O, 11, FALSE)</f>
        <v>0</v>
      </c>
      <c r="L1029" s="2">
        <f>VLOOKUP(A1029, Customer!A:O, 12, FALSE)</f>
        <v>0</v>
      </c>
      <c r="M1029" s="2">
        <f>VLOOKUP(A1029, Customer!A:O, 13, FALSE)</f>
        <v>1</v>
      </c>
      <c r="N1029" s="2">
        <f>VLOOKUP(A1029, Customer!A:O, 14, FALSE)</f>
        <v>0</v>
      </c>
      <c r="O1029" s="2" t="str">
        <f>VLOOKUP(A1029, Customer!A:O, 15, FALSE)</f>
        <v>State-California</v>
      </c>
      <c r="P1029" s="2">
        <f>VLOOKUP(A1029,Sales!A:N,2,FALSE)</f>
        <v>4</v>
      </c>
      <c r="Q1029">
        <f>VLOOKUP(A1029,Sales!A:N,3,FALSE)</f>
        <v>1824</v>
      </c>
      <c r="R1029" s="2">
        <f>VLOOKUP(A1029,Sales!A:N,4,FALSE)</f>
        <v>0</v>
      </c>
      <c r="S1029" s="2">
        <f>VLOOKUP(A1029,Sales!A:N,5,FALSE)</f>
        <v>302</v>
      </c>
      <c r="T1029" s="2">
        <f>VLOOKUP(A1029,Sales!A:N,6,FALSE)</f>
        <v>57</v>
      </c>
      <c r="U1029" s="2">
        <f>VLOOKUP(A1029,Sales!A:N,7,FALSE)</f>
        <v>0</v>
      </c>
      <c r="V1029" s="2">
        <f>VLOOKUP(A1029,Sales!A:N,8,FALSE)</f>
        <v>85</v>
      </c>
      <c r="W1029" s="2">
        <f>VLOOKUP(A1029,Sales!A:N,9,FALSE)</f>
        <v>2099</v>
      </c>
      <c r="X1029" s="2">
        <f>VLOOKUP(A1029,Sales!A:N,10,FALSE)</f>
        <v>9</v>
      </c>
      <c r="Y1029" s="2">
        <f>VLOOKUP(A1029,Sales!A:N,11,FALSE)</f>
        <v>10</v>
      </c>
      <c r="Z1029" s="2">
        <f>VLOOKUP(A1029,Sales!A:N,12,FALSE)</f>
        <v>2</v>
      </c>
      <c r="AA1029" s="2">
        <f>VLOOKUP(A1029,Sales!A:N,13,FALSE)</f>
        <v>8</v>
      </c>
      <c r="AB1029" s="2">
        <f>VLOOKUP(A1029,Sales!A:N,14,FALSE)</f>
        <v>8</v>
      </c>
      <c r="AC1029" s="2">
        <f>VLOOKUP(A1029,Campaigns!A:I,2,FALSE)</f>
        <v>0</v>
      </c>
      <c r="AD1029" s="2">
        <f>VLOOKUP(A1029,Campaigns!A:I,3,FALSE)</f>
        <v>0</v>
      </c>
      <c r="AE1029" s="2">
        <f>VLOOKUP(A1029,Campaigns!A:I,4,FALSE)</f>
        <v>0</v>
      </c>
      <c r="AF1029" s="2">
        <f>VLOOKUP(A1029,Campaigns!A:I,5,FALSE)</f>
        <v>0</v>
      </c>
      <c r="AG1029" s="2">
        <f>VLOOKUP(A1029,Campaigns!A:I,6,FALSE)</f>
        <v>0</v>
      </c>
      <c r="AH1029" s="2">
        <f>VLOOKUP(A1029,Campaigns!A:I,7,FALSE)</f>
        <v>0</v>
      </c>
      <c r="AI1029" s="2">
        <f>VLOOKUP(A1029,Campaigns!A:I,8,FALSE)</f>
        <v>0</v>
      </c>
      <c r="AJ1029" s="19">
        <f>VLOOKUP(A1029,Campaigns!A:I,9,FALSE)</f>
        <v>43746</v>
      </c>
    </row>
    <row r="1030" spans="1:36">
      <c r="A1030" s="2">
        <v>1453</v>
      </c>
      <c r="B1030" s="2">
        <f>VLOOKUP(A1030, Customer!A:O, 2, FALSE)</f>
        <v>149269</v>
      </c>
      <c r="C1030" s="2">
        <f>VLOOKUP(A1030, Customer!A:O, 3, FALSE)</f>
        <v>1</v>
      </c>
      <c r="D1030" s="2">
        <f>VLOOKUP(A1030, Customer!A:O, 4, FALSE)</f>
        <v>0</v>
      </c>
      <c r="E1030" s="2">
        <f>VLOOKUP(A1030, Customer!A:O, 5, FALSE)</f>
        <v>49</v>
      </c>
      <c r="F1030" s="2">
        <f>VLOOKUP(A1030, Customer!A:O, 6, FALSE)</f>
        <v>0</v>
      </c>
      <c r="G1030" s="2">
        <f>VLOOKUP(A1030, Customer!A:O, 7, FALSE)</f>
        <v>0</v>
      </c>
      <c r="H1030" s="2">
        <f>VLOOKUP(A1030, Customer!A:O, 8, FALSE)</f>
        <v>0</v>
      </c>
      <c r="I1030" s="2">
        <f>VLOOKUP(A1030, Customer!A:O, 9, FALSE)</f>
        <v>1</v>
      </c>
      <c r="J1030" s="2">
        <f>VLOOKUP(A1030, Customer!A:O, 10, FALSE)</f>
        <v>0</v>
      </c>
      <c r="K1030" s="2">
        <f>VLOOKUP(A1030, Customer!A:O, 11, FALSE)</f>
        <v>0</v>
      </c>
      <c r="L1030" s="2">
        <f>VLOOKUP(A1030, Customer!A:O, 12, FALSE)</f>
        <v>0</v>
      </c>
      <c r="M1030" s="2">
        <f>VLOOKUP(A1030, Customer!A:O, 13, FALSE)</f>
        <v>0</v>
      </c>
      <c r="N1030" s="2">
        <f>VLOOKUP(A1030, Customer!A:O, 14, FALSE)</f>
        <v>1</v>
      </c>
      <c r="O1030" s="2" t="str">
        <f>VLOOKUP(A1030, Customer!A:O, 15, FALSE)</f>
        <v>State-Illinois</v>
      </c>
      <c r="P1030" s="2">
        <f>VLOOKUP(A1030,Sales!A:N,2,FALSE)</f>
        <v>92</v>
      </c>
      <c r="Q1030">
        <f>VLOOKUP(A1030,Sales!A:N,3,FALSE)</f>
        <v>1936</v>
      </c>
      <c r="R1030" s="2">
        <f>VLOOKUP(A1030,Sales!A:N,4,FALSE)</f>
        <v>24</v>
      </c>
      <c r="S1030" s="2">
        <f>VLOOKUP(A1030,Sales!A:N,5,FALSE)</f>
        <v>503</v>
      </c>
      <c r="T1030" s="2">
        <f>VLOOKUP(A1030,Sales!A:N,6,FALSE)</f>
        <v>33</v>
      </c>
      <c r="U1030" s="2">
        <f>VLOOKUP(A1030,Sales!A:N,7,FALSE)</f>
        <v>24</v>
      </c>
      <c r="V1030" s="2">
        <f>VLOOKUP(A1030,Sales!A:N,8,FALSE)</f>
        <v>176</v>
      </c>
      <c r="W1030" s="2">
        <f>VLOOKUP(A1030,Sales!A:N,9,FALSE)</f>
        <v>2345</v>
      </c>
      <c r="X1030" s="2">
        <f>VLOOKUP(A1030,Sales!A:N,10,FALSE)</f>
        <v>3</v>
      </c>
      <c r="Y1030" s="2">
        <f>VLOOKUP(A1030,Sales!A:N,11,FALSE)</f>
        <v>7</v>
      </c>
      <c r="Z1030" s="2">
        <f>VLOOKUP(A1030,Sales!A:N,12,FALSE)</f>
        <v>3</v>
      </c>
      <c r="AA1030" s="2">
        <f>VLOOKUP(A1030,Sales!A:N,13,FALSE)</f>
        <v>12</v>
      </c>
      <c r="AB1030" s="2">
        <f>VLOOKUP(A1030,Sales!A:N,14,FALSE)</f>
        <v>7</v>
      </c>
      <c r="AC1030" s="2">
        <f>VLOOKUP(A1030,Campaigns!A:I,2,FALSE)</f>
        <v>0</v>
      </c>
      <c r="AD1030" s="2">
        <f>VLOOKUP(A1030,Campaigns!A:I,3,FALSE)</f>
        <v>0</v>
      </c>
      <c r="AE1030" s="2">
        <f>VLOOKUP(A1030,Campaigns!A:I,4,FALSE)</f>
        <v>0</v>
      </c>
      <c r="AF1030" s="2">
        <f>VLOOKUP(A1030,Campaigns!A:I,5,FALSE)</f>
        <v>0</v>
      </c>
      <c r="AG1030" s="2">
        <f>VLOOKUP(A1030,Campaigns!A:I,6,FALSE)</f>
        <v>0</v>
      </c>
      <c r="AH1030" s="2">
        <f>VLOOKUP(A1030,Campaigns!A:I,7,FALSE)</f>
        <v>0</v>
      </c>
      <c r="AI1030" s="2">
        <f>VLOOKUP(A1030,Campaigns!A:I,8,FALSE)</f>
        <v>0</v>
      </c>
      <c r="AJ1030" s="19" t="str">
        <f>VLOOKUP(A1030,Campaigns!A:I,9,FALSE)</f>
        <v>1/20/2019</v>
      </c>
    </row>
    <row r="1031" spans="1:36">
      <c r="A1031" s="2">
        <v>2262</v>
      </c>
      <c r="B1031" s="2">
        <f>VLOOKUP(A1031, Customer!A:O, 2, FALSE)</f>
        <v>149118</v>
      </c>
      <c r="C1031" s="2">
        <f>VLOOKUP(A1031, Customer!A:O, 3, FALSE)</f>
        <v>0</v>
      </c>
      <c r="D1031" s="2">
        <f>VLOOKUP(A1031, Customer!A:O, 4, FALSE)</f>
        <v>0</v>
      </c>
      <c r="E1031" s="2">
        <f>VLOOKUP(A1031, Customer!A:O, 5, FALSE)</f>
        <v>49</v>
      </c>
      <c r="F1031" s="2">
        <f>VLOOKUP(A1031, Customer!A:O, 6, FALSE)</f>
        <v>1</v>
      </c>
      <c r="G1031" s="2">
        <f>VLOOKUP(A1031, Customer!A:O, 7, FALSE)</f>
        <v>0</v>
      </c>
      <c r="H1031" s="2">
        <f>VLOOKUP(A1031, Customer!A:O, 8, FALSE)</f>
        <v>0</v>
      </c>
      <c r="I1031" s="2">
        <f>VLOOKUP(A1031, Customer!A:O, 9, FALSE)</f>
        <v>0</v>
      </c>
      <c r="J1031" s="2">
        <f>VLOOKUP(A1031, Customer!A:O, 10, FALSE)</f>
        <v>0</v>
      </c>
      <c r="K1031" s="2">
        <f>VLOOKUP(A1031, Customer!A:O, 11, FALSE)</f>
        <v>0</v>
      </c>
      <c r="L1031" s="2">
        <f>VLOOKUP(A1031, Customer!A:O, 12, FALSE)</f>
        <v>0</v>
      </c>
      <c r="M1031" s="2">
        <f>VLOOKUP(A1031, Customer!A:O, 13, FALSE)</f>
        <v>0</v>
      </c>
      <c r="N1031" s="2">
        <f>VLOOKUP(A1031, Customer!A:O, 14, FALSE)</f>
        <v>0</v>
      </c>
      <c r="O1031" s="2" t="str">
        <f>VLOOKUP(A1031, Customer!A:O, 15, FALSE)</f>
        <v>State-Florida</v>
      </c>
      <c r="P1031" s="2">
        <f>VLOOKUP(A1031,Sales!A:N,2,FALSE)</f>
        <v>90</v>
      </c>
      <c r="Q1031">
        <f>VLOOKUP(A1031,Sales!A:N,3,FALSE)</f>
        <v>1882</v>
      </c>
      <c r="R1031" s="2">
        <f>VLOOKUP(A1031,Sales!A:N,4,FALSE)</f>
        <v>164</v>
      </c>
      <c r="S1031" s="2">
        <f>VLOOKUP(A1031,Sales!A:N,5,FALSE)</f>
        <v>726</v>
      </c>
      <c r="T1031" s="2">
        <f>VLOOKUP(A1031,Sales!A:N,6,FALSE)</f>
        <v>301</v>
      </c>
      <c r="U1031" s="2">
        <f>VLOOKUP(A1031,Sales!A:N,7,FALSE)</f>
        <v>298</v>
      </c>
      <c r="V1031" s="2">
        <f>VLOOKUP(A1031,Sales!A:N,8,FALSE)</f>
        <v>361</v>
      </c>
      <c r="W1031" s="2">
        <f>VLOOKUP(A1031,Sales!A:N,9,FALSE)</f>
        <v>3009</v>
      </c>
      <c r="X1031" s="2">
        <f>VLOOKUP(A1031,Sales!A:N,10,FALSE)</f>
        <v>2</v>
      </c>
      <c r="Y1031" s="2">
        <f>VLOOKUP(A1031,Sales!A:N,11,FALSE)</f>
        <v>9</v>
      </c>
      <c r="Z1031" s="2">
        <f>VLOOKUP(A1031,Sales!A:N,12,FALSE)</f>
        <v>7</v>
      </c>
      <c r="AA1031" s="2">
        <f>VLOOKUP(A1031,Sales!A:N,13,FALSE)</f>
        <v>10</v>
      </c>
      <c r="AB1031" s="2">
        <f>VLOOKUP(A1031,Sales!A:N,14,FALSE)</f>
        <v>7</v>
      </c>
      <c r="AC1031" s="2">
        <f>VLOOKUP(A1031,Campaigns!A:I,2,FALSE)</f>
        <v>0</v>
      </c>
      <c r="AD1031" s="2">
        <f>VLOOKUP(A1031,Campaigns!A:I,3,FALSE)</f>
        <v>1</v>
      </c>
      <c r="AE1031" s="2">
        <f>VLOOKUP(A1031,Campaigns!A:I,4,FALSE)</f>
        <v>0</v>
      </c>
      <c r="AF1031" s="2">
        <f>VLOOKUP(A1031,Campaigns!A:I,5,FALSE)</f>
        <v>0</v>
      </c>
      <c r="AG1031" s="2">
        <f>VLOOKUP(A1031,Campaigns!A:I,6,FALSE)</f>
        <v>1</v>
      </c>
      <c r="AH1031" s="2">
        <f>VLOOKUP(A1031,Campaigns!A:I,7,FALSE)</f>
        <v>0</v>
      </c>
      <c r="AI1031" s="2">
        <f>VLOOKUP(A1031,Campaigns!A:I,8,FALSE)</f>
        <v>1</v>
      </c>
      <c r="AJ1031" s="19" t="str">
        <f>VLOOKUP(A1031,Campaigns!A:I,9,FALSE)</f>
        <v>1/23/2019</v>
      </c>
    </row>
    <row r="1032" spans="1:36">
      <c r="A1032" s="2">
        <v>2602</v>
      </c>
      <c r="B1032" s="2">
        <f>VLOOKUP(A1032, Customer!A:O, 2, FALSE)</f>
        <v>147111</v>
      </c>
      <c r="C1032" s="2">
        <f>VLOOKUP(A1032, Customer!A:O, 3, FALSE)</f>
        <v>0</v>
      </c>
      <c r="D1032" s="2">
        <f>VLOOKUP(A1032, Customer!A:O, 4, FALSE)</f>
        <v>1</v>
      </c>
      <c r="E1032" s="2">
        <f>VLOOKUP(A1032, Customer!A:O, 5, FALSE)</f>
        <v>49</v>
      </c>
      <c r="F1032" s="2">
        <f>VLOOKUP(A1032, Customer!A:O, 6, FALSE)</f>
        <v>0</v>
      </c>
      <c r="G1032" s="2">
        <f>VLOOKUP(A1032, Customer!A:O, 7, FALSE)</f>
        <v>0</v>
      </c>
      <c r="H1032" s="2">
        <f>VLOOKUP(A1032, Customer!A:O, 8, FALSE)</f>
        <v>0</v>
      </c>
      <c r="I1032" s="2">
        <f>VLOOKUP(A1032, Customer!A:O, 9, FALSE)</f>
        <v>0</v>
      </c>
      <c r="J1032" s="2">
        <f>VLOOKUP(A1032, Customer!A:O, 10, FALSE)</f>
        <v>1</v>
      </c>
      <c r="K1032" s="2">
        <f>VLOOKUP(A1032, Customer!A:O, 11, FALSE)</f>
        <v>0</v>
      </c>
      <c r="L1032" s="2">
        <f>VLOOKUP(A1032, Customer!A:O, 12, FALSE)</f>
        <v>0</v>
      </c>
      <c r="M1032" s="2">
        <f>VLOOKUP(A1032, Customer!A:O, 13, FALSE)</f>
        <v>0</v>
      </c>
      <c r="N1032" s="2">
        <f>VLOOKUP(A1032, Customer!A:O, 14, FALSE)</f>
        <v>1</v>
      </c>
      <c r="O1032" s="2" t="str">
        <f>VLOOKUP(A1032, Customer!A:O, 15, FALSE)</f>
        <v>State-Other</v>
      </c>
      <c r="P1032" s="2">
        <f>VLOOKUP(A1032,Sales!A:N,2,FALSE)</f>
        <v>35</v>
      </c>
      <c r="Q1032">
        <f>VLOOKUP(A1032,Sales!A:N,3,FALSE)</f>
        <v>1858</v>
      </c>
      <c r="R1032" s="2">
        <f>VLOOKUP(A1032,Sales!A:N,4,FALSE)</f>
        <v>222</v>
      </c>
      <c r="S1032" s="2">
        <f>VLOOKUP(A1032,Sales!A:N,5,FALSE)</f>
        <v>478</v>
      </c>
      <c r="T1032" s="2">
        <f>VLOOKUP(A1032,Sales!A:N,6,FALSE)</f>
        <v>375</v>
      </c>
      <c r="U1032" s="2">
        <f>VLOOKUP(A1032,Sales!A:N,7,FALSE)</f>
        <v>350</v>
      </c>
      <c r="V1032" s="2">
        <f>VLOOKUP(A1032,Sales!A:N,8,FALSE)</f>
        <v>128</v>
      </c>
      <c r="W1032" s="2">
        <f>VLOOKUP(A1032,Sales!A:N,9,FALSE)</f>
        <v>3154</v>
      </c>
      <c r="X1032" s="2">
        <f>VLOOKUP(A1032,Sales!A:N,10,FALSE)</f>
        <v>6</v>
      </c>
      <c r="Y1032" s="2">
        <f>VLOOKUP(A1032,Sales!A:N,11,FALSE)</f>
        <v>3</v>
      </c>
      <c r="Z1032" s="2">
        <f>VLOOKUP(A1032,Sales!A:N,12,FALSE)</f>
        <v>2</v>
      </c>
      <c r="AA1032" s="2">
        <f>VLOOKUP(A1032,Sales!A:N,13,FALSE)</f>
        <v>10</v>
      </c>
      <c r="AB1032" s="2">
        <f>VLOOKUP(A1032,Sales!A:N,14,FALSE)</f>
        <v>9</v>
      </c>
      <c r="AC1032" s="2">
        <f>VLOOKUP(A1032,Campaigns!A:I,2,FALSE)</f>
        <v>0</v>
      </c>
      <c r="AD1032" s="2">
        <f>VLOOKUP(A1032,Campaigns!A:I,3,FALSE)</f>
        <v>0</v>
      </c>
      <c r="AE1032" s="2">
        <f>VLOOKUP(A1032,Campaigns!A:I,4,FALSE)</f>
        <v>0</v>
      </c>
      <c r="AF1032" s="2">
        <f>VLOOKUP(A1032,Campaigns!A:I,5,FALSE)</f>
        <v>0</v>
      </c>
      <c r="AG1032" s="2">
        <f>VLOOKUP(A1032,Campaigns!A:I,6,FALSE)</f>
        <v>0</v>
      </c>
      <c r="AH1032" s="2">
        <f>VLOOKUP(A1032,Campaigns!A:I,7,FALSE)</f>
        <v>0</v>
      </c>
      <c r="AI1032" s="2">
        <f>VLOOKUP(A1032,Campaigns!A:I,8,FALSE)</f>
        <v>0</v>
      </c>
      <c r="AJ1032" s="19" t="str">
        <f>VLOOKUP(A1032,Campaigns!A:I,9,FALSE)</f>
        <v>2/13/2019</v>
      </c>
    </row>
    <row r="1033" spans="1:36">
      <c r="A1033" s="2">
        <v>1628</v>
      </c>
      <c r="B1033" s="2">
        <f>VLOOKUP(A1033, Customer!A:O, 2, FALSE)</f>
        <v>146463</v>
      </c>
      <c r="C1033" s="2">
        <f>VLOOKUP(A1033, Customer!A:O, 3, FALSE)</f>
        <v>1</v>
      </c>
      <c r="D1033" s="2">
        <f>VLOOKUP(A1033, Customer!A:O, 4, FALSE)</f>
        <v>1</v>
      </c>
      <c r="E1033" s="2">
        <f>VLOOKUP(A1033, Customer!A:O, 5, FALSE)</f>
        <v>49</v>
      </c>
      <c r="F1033" s="2">
        <f>VLOOKUP(A1033, Customer!A:O, 6, FALSE)</f>
        <v>0</v>
      </c>
      <c r="G1033" s="2">
        <f>VLOOKUP(A1033, Customer!A:O, 7, FALSE)</f>
        <v>1</v>
      </c>
      <c r="H1033" s="2">
        <f>VLOOKUP(A1033, Customer!A:O, 8, FALSE)</f>
        <v>0</v>
      </c>
      <c r="I1033" s="2">
        <f>VLOOKUP(A1033, Customer!A:O, 9, FALSE)</f>
        <v>0</v>
      </c>
      <c r="J1033" s="2">
        <f>VLOOKUP(A1033, Customer!A:O, 10, FALSE)</f>
        <v>0</v>
      </c>
      <c r="K1033" s="2">
        <f>VLOOKUP(A1033, Customer!A:O, 11, FALSE)</f>
        <v>0</v>
      </c>
      <c r="L1033" s="2">
        <f>VLOOKUP(A1033, Customer!A:O, 12, FALSE)</f>
        <v>0</v>
      </c>
      <c r="M1033" s="2">
        <f>VLOOKUP(A1033, Customer!A:O, 13, FALSE)</f>
        <v>0</v>
      </c>
      <c r="N1033" s="2">
        <f>VLOOKUP(A1033, Customer!A:O, 14, FALSE)</f>
        <v>1</v>
      </c>
      <c r="O1033" s="2" t="str">
        <f>VLOOKUP(A1033, Customer!A:O, 15, FALSE)</f>
        <v>State-New York</v>
      </c>
      <c r="P1033" s="2">
        <f>VLOOKUP(A1033,Sales!A:N,2,FALSE)</f>
        <v>56</v>
      </c>
      <c r="Q1033">
        <f>VLOOKUP(A1033,Sales!A:N,3,FALSE)</f>
        <v>514</v>
      </c>
      <c r="R1033" s="2">
        <f>VLOOKUP(A1033,Sales!A:N,4,FALSE)</f>
        <v>6</v>
      </c>
      <c r="S1033" s="2">
        <f>VLOOKUP(A1033,Sales!A:N,5,FALSE)</f>
        <v>126</v>
      </c>
      <c r="T1033" s="2">
        <f>VLOOKUP(A1033,Sales!A:N,6,FALSE)</f>
        <v>25</v>
      </c>
      <c r="U1033" s="2">
        <f>VLOOKUP(A1033,Sales!A:N,7,FALSE)</f>
        <v>35</v>
      </c>
      <c r="V1033" s="2">
        <f>VLOOKUP(A1033,Sales!A:N,8,FALSE)</f>
        <v>35</v>
      </c>
      <c r="W1033" s="2">
        <f>VLOOKUP(A1033,Sales!A:N,9,FALSE)</f>
        <v>671</v>
      </c>
      <c r="X1033" s="2">
        <f>VLOOKUP(A1033,Sales!A:N,10,FALSE)</f>
        <v>7</v>
      </c>
      <c r="Y1033" s="2">
        <f>VLOOKUP(A1033,Sales!A:N,11,FALSE)</f>
        <v>3</v>
      </c>
      <c r="Z1033" s="2">
        <f>VLOOKUP(A1033,Sales!A:N,12,FALSE)</f>
        <v>1</v>
      </c>
      <c r="AA1033" s="2">
        <f>VLOOKUP(A1033,Sales!A:N,13,FALSE)</f>
        <v>6</v>
      </c>
      <c r="AB1033" s="2">
        <f>VLOOKUP(A1033,Sales!A:N,14,FALSE)</f>
        <v>6</v>
      </c>
      <c r="AC1033" s="2">
        <f>VLOOKUP(A1033,Campaigns!A:I,2,FALSE)</f>
        <v>0</v>
      </c>
      <c r="AD1033" s="2">
        <f>VLOOKUP(A1033,Campaigns!A:I,3,FALSE)</f>
        <v>0</v>
      </c>
      <c r="AE1033" s="2">
        <f>VLOOKUP(A1033,Campaigns!A:I,4,FALSE)</f>
        <v>0</v>
      </c>
      <c r="AF1033" s="2">
        <f>VLOOKUP(A1033,Campaigns!A:I,5,FALSE)</f>
        <v>0</v>
      </c>
      <c r="AG1033" s="2">
        <f>VLOOKUP(A1033,Campaigns!A:I,6,FALSE)</f>
        <v>0</v>
      </c>
      <c r="AH1033" s="2">
        <f>VLOOKUP(A1033,Campaigns!A:I,7,FALSE)</f>
        <v>0</v>
      </c>
      <c r="AI1033" s="2">
        <f>VLOOKUP(A1033,Campaigns!A:I,8,FALSE)</f>
        <v>0</v>
      </c>
      <c r="AJ1033" s="19" t="str">
        <f>VLOOKUP(A1033,Campaigns!A:I,9,FALSE)</f>
        <v>1/23/2020</v>
      </c>
    </row>
    <row r="1034" spans="1:36">
      <c r="A1034" s="2">
        <v>1888</v>
      </c>
      <c r="B1034" s="2">
        <f>VLOOKUP(A1034, Customer!A:O, 2, FALSE)</f>
        <v>145684</v>
      </c>
      <c r="C1034" s="2">
        <f>VLOOKUP(A1034, Customer!A:O, 3, FALSE)</f>
        <v>1</v>
      </c>
      <c r="D1034" s="2">
        <f>VLOOKUP(A1034, Customer!A:O, 4, FALSE)</f>
        <v>0</v>
      </c>
      <c r="E1034" s="2">
        <f>VLOOKUP(A1034, Customer!A:O, 5, FALSE)</f>
        <v>49</v>
      </c>
      <c r="F1034" s="2">
        <f>VLOOKUP(A1034, Customer!A:O, 6, FALSE)</f>
        <v>0</v>
      </c>
      <c r="G1034" s="2">
        <f>VLOOKUP(A1034, Customer!A:O, 7, FALSE)</f>
        <v>0</v>
      </c>
      <c r="H1034" s="2">
        <f>VLOOKUP(A1034, Customer!A:O, 8, FALSE)</f>
        <v>0</v>
      </c>
      <c r="I1034" s="2">
        <f>VLOOKUP(A1034, Customer!A:O, 9, FALSE)</f>
        <v>0</v>
      </c>
      <c r="J1034" s="2">
        <f>VLOOKUP(A1034, Customer!A:O, 10, FALSE)</f>
        <v>1</v>
      </c>
      <c r="K1034" s="2">
        <f>VLOOKUP(A1034, Customer!A:O, 11, FALSE)</f>
        <v>0</v>
      </c>
      <c r="L1034" s="2">
        <f>VLOOKUP(A1034, Customer!A:O, 12, FALSE)</f>
        <v>1</v>
      </c>
      <c r="M1034" s="2">
        <f>VLOOKUP(A1034, Customer!A:O, 13, FALSE)</f>
        <v>0</v>
      </c>
      <c r="N1034" s="2">
        <f>VLOOKUP(A1034, Customer!A:O, 14, FALSE)</f>
        <v>0</v>
      </c>
      <c r="O1034" s="2" t="str">
        <f>VLOOKUP(A1034, Customer!A:O, 15, FALSE)</f>
        <v>State-Other</v>
      </c>
      <c r="P1034" s="2">
        <f>VLOOKUP(A1034,Sales!A:N,2,FALSE)</f>
        <v>37</v>
      </c>
      <c r="Q1034">
        <f>VLOOKUP(A1034,Sales!A:N,3,FALSE)</f>
        <v>16</v>
      </c>
      <c r="R1034" s="2">
        <f>VLOOKUP(A1034,Sales!A:N,4,FALSE)</f>
        <v>3</v>
      </c>
      <c r="S1034" s="2">
        <f>VLOOKUP(A1034,Sales!A:N,5,FALSE)</f>
        <v>16</v>
      </c>
      <c r="T1034" s="2">
        <f>VLOOKUP(A1034,Sales!A:N,6,FALSE)</f>
        <v>32</v>
      </c>
      <c r="U1034" s="2">
        <f>VLOOKUP(A1034,Sales!A:N,7,FALSE)</f>
        <v>0</v>
      </c>
      <c r="V1034" s="2">
        <f>VLOOKUP(A1034,Sales!A:N,8,FALSE)</f>
        <v>22</v>
      </c>
      <c r="W1034" s="2">
        <f>VLOOKUP(A1034,Sales!A:N,9,FALSE)</f>
        <v>45</v>
      </c>
      <c r="X1034" s="2">
        <f>VLOOKUP(A1034,Sales!A:N,10,FALSE)</f>
        <v>1</v>
      </c>
      <c r="Y1034" s="2">
        <f>VLOOKUP(A1034,Sales!A:N,11,FALSE)</f>
        <v>1</v>
      </c>
      <c r="Z1034" s="2">
        <f>VLOOKUP(A1034,Sales!A:N,12,FALSE)</f>
        <v>0</v>
      </c>
      <c r="AA1034" s="2">
        <f>VLOOKUP(A1034,Sales!A:N,13,FALSE)</f>
        <v>2</v>
      </c>
      <c r="AB1034" s="2">
        <f>VLOOKUP(A1034,Sales!A:N,14,FALSE)</f>
        <v>7</v>
      </c>
      <c r="AC1034" s="2">
        <f>VLOOKUP(A1034,Campaigns!A:I,2,FALSE)</f>
        <v>0</v>
      </c>
      <c r="AD1034" s="2">
        <f>VLOOKUP(A1034,Campaigns!A:I,3,FALSE)</f>
        <v>0</v>
      </c>
      <c r="AE1034" s="2">
        <f>VLOOKUP(A1034,Campaigns!A:I,4,FALSE)</f>
        <v>0</v>
      </c>
      <c r="AF1034" s="2">
        <f>VLOOKUP(A1034,Campaigns!A:I,5,FALSE)</f>
        <v>0</v>
      </c>
      <c r="AG1034" s="2">
        <f>VLOOKUP(A1034,Campaigns!A:I,6,FALSE)</f>
        <v>0</v>
      </c>
      <c r="AH1034" s="2">
        <f>VLOOKUP(A1034,Campaigns!A:I,7,FALSE)</f>
        <v>0</v>
      </c>
      <c r="AI1034" s="2">
        <f>VLOOKUP(A1034,Campaigns!A:I,8,FALSE)</f>
        <v>0</v>
      </c>
      <c r="AJ1034" s="19">
        <f>VLOOKUP(A1034,Campaigns!A:I,9,FALSE)</f>
        <v>44048</v>
      </c>
    </row>
    <row r="1035" spans="1:36">
      <c r="A1035" s="2">
        <v>2796</v>
      </c>
      <c r="B1035" s="2">
        <f>VLOOKUP(A1035, Customer!A:O, 2, FALSE)</f>
        <v>144635</v>
      </c>
      <c r="C1035" s="2">
        <f>VLOOKUP(A1035, Customer!A:O, 3, FALSE)</f>
        <v>1</v>
      </c>
      <c r="D1035" s="2">
        <f>VLOOKUP(A1035, Customer!A:O, 4, FALSE)</f>
        <v>1</v>
      </c>
      <c r="E1035" s="2">
        <f>VLOOKUP(A1035, Customer!A:O, 5, FALSE)</f>
        <v>49</v>
      </c>
      <c r="F1035" s="2">
        <f>VLOOKUP(A1035, Customer!A:O, 6, FALSE)</f>
        <v>1</v>
      </c>
      <c r="G1035" s="2">
        <f>VLOOKUP(A1035, Customer!A:O, 7, FALSE)</f>
        <v>0</v>
      </c>
      <c r="H1035" s="2">
        <f>VLOOKUP(A1035, Customer!A:O, 8, FALSE)</f>
        <v>0</v>
      </c>
      <c r="I1035" s="2">
        <f>VLOOKUP(A1035, Customer!A:O, 9, FALSE)</f>
        <v>0</v>
      </c>
      <c r="J1035" s="2">
        <f>VLOOKUP(A1035, Customer!A:O, 10, FALSE)</f>
        <v>0</v>
      </c>
      <c r="K1035" s="2">
        <f>VLOOKUP(A1035, Customer!A:O, 11, FALSE)</f>
        <v>0</v>
      </c>
      <c r="L1035" s="2">
        <f>VLOOKUP(A1035, Customer!A:O, 12, FALSE)</f>
        <v>0</v>
      </c>
      <c r="M1035" s="2">
        <f>VLOOKUP(A1035, Customer!A:O, 13, FALSE)</f>
        <v>1</v>
      </c>
      <c r="N1035" s="2">
        <f>VLOOKUP(A1035, Customer!A:O, 14, FALSE)</f>
        <v>0</v>
      </c>
      <c r="O1035" s="2" t="str">
        <f>VLOOKUP(A1035, Customer!A:O, 15, FALSE)</f>
        <v>State-Florida</v>
      </c>
      <c r="P1035" s="2">
        <f>VLOOKUP(A1035,Sales!A:N,2,FALSE)</f>
        <v>25</v>
      </c>
      <c r="Q1035">
        <f>VLOOKUP(A1035,Sales!A:N,3,FALSE)</f>
        <v>181</v>
      </c>
      <c r="R1035" s="2">
        <f>VLOOKUP(A1035,Sales!A:N,4,FALSE)</f>
        <v>0</v>
      </c>
      <c r="S1035" s="2">
        <f>VLOOKUP(A1035,Sales!A:N,5,FALSE)</f>
        <v>29</v>
      </c>
      <c r="T1035" s="2">
        <f>VLOOKUP(A1035,Sales!A:N,6,FALSE)</f>
        <v>0</v>
      </c>
      <c r="U1035" s="2">
        <f>VLOOKUP(A1035,Sales!A:N,7,FALSE)</f>
        <v>0</v>
      </c>
      <c r="V1035" s="2">
        <f>VLOOKUP(A1035,Sales!A:N,8,FALSE)</f>
        <v>10</v>
      </c>
      <c r="W1035" s="2">
        <f>VLOOKUP(A1035,Sales!A:N,9,FALSE)</f>
        <v>201</v>
      </c>
      <c r="X1035" s="2">
        <f>VLOOKUP(A1035,Sales!A:N,10,FALSE)</f>
        <v>2</v>
      </c>
      <c r="Y1035" s="2">
        <f>VLOOKUP(A1035,Sales!A:N,11,FALSE)</f>
        <v>2</v>
      </c>
      <c r="Z1035" s="2">
        <f>VLOOKUP(A1035,Sales!A:N,12,FALSE)</f>
        <v>0</v>
      </c>
      <c r="AA1035" s="2">
        <f>VLOOKUP(A1035,Sales!A:N,13,FALSE)</f>
        <v>3</v>
      </c>
      <c r="AB1035" s="2">
        <f>VLOOKUP(A1035,Sales!A:N,14,FALSE)</f>
        <v>7</v>
      </c>
      <c r="AC1035" s="2">
        <f>VLOOKUP(A1035,Campaigns!A:I,2,FALSE)</f>
        <v>0</v>
      </c>
      <c r="AD1035" s="2">
        <f>VLOOKUP(A1035,Campaigns!A:I,3,FALSE)</f>
        <v>0</v>
      </c>
      <c r="AE1035" s="2">
        <f>VLOOKUP(A1035,Campaigns!A:I,4,FALSE)</f>
        <v>0</v>
      </c>
      <c r="AF1035" s="2">
        <f>VLOOKUP(A1035,Campaigns!A:I,5,FALSE)</f>
        <v>0</v>
      </c>
      <c r="AG1035" s="2">
        <f>VLOOKUP(A1035,Campaigns!A:I,6,FALSE)</f>
        <v>0</v>
      </c>
      <c r="AH1035" s="2">
        <f>VLOOKUP(A1035,Campaigns!A:I,7,FALSE)</f>
        <v>0</v>
      </c>
      <c r="AI1035" s="2">
        <f>VLOOKUP(A1035,Campaigns!A:I,8,FALSE)</f>
        <v>0</v>
      </c>
      <c r="AJ1035" s="19" t="str">
        <f>VLOOKUP(A1035,Campaigns!A:I,9,FALSE)</f>
        <v>3/17/2020</v>
      </c>
    </row>
    <row r="1036" spans="1:36">
      <c r="A1036" s="2">
        <v>2211</v>
      </c>
      <c r="B1036" s="2">
        <f>VLOOKUP(A1036, Customer!A:O, 2, FALSE)</f>
        <v>144421</v>
      </c>
      <c r="C1036" s="2">
        <f>VLOOKUP(A1036, Customer!A:O, 3, FALSE)</f>
        <v>1</v>
      </c>
      <c r="D1036" s="2">
        <f>VLOOKUP(A1036, Customer!A:O, 4, FALSE)</f>
        <v>1</v>
      </c>
      <c r="E1036" s="2">
        <f>VLOOKUP(A1036, Customer!A:O, 5, FALSE)</f>
        <v>49</v>
      </c>
      <c r="F1036" s="2">
        <f>VLOOKUP(A1036, Customer!A:O, 6, FALSE)</f>
        <v>1</v>
      </c>
      <c r="G1036" s="2">
        <f>VLOOKUP(A1036, Customer!A:O, 7, FALSE)</f>
        <v>0</v>
      </c>
      <c r="H1036" s="2">
        <f>VLOOKUP(A1036, Customer!A:O, 8, FALSE)</f>
        <v>0</v>
      </c>
      <c r="I1036" s="2">
        <f>VLOOKUP(A1036, Customer!A:O, 9, FALSE)</f>
        <v>0</v>
      </c>
      <c r="J1036" s="2">
        <f>VLOOKUP(A1036, Customer!A:O, 10, FALSE)</f>
        <v>0</v>
      </c>
      <c r="K1036" s="2">
        <f>VLOOKUP(A1036, Customer!A:O, 11, FALSE)</f>
        <v>0</v>
      </c>
      <c r="L1036" s="2">
        <f>VLOOKUP(A1036, Customer!A:O, 12, FALSE)</f>
        <v>1</v>
      </c>
      <c r="M1036" s="2">
        <f>VLOOKUP(A1036, Customer!A:O, 13, FALSE)</f>
        <v>0</v>
      </c>
      <c r="N1036" s="2">
        <f>VLOOKUP(A1036, Customer!A:O, 14, FALSE)</f>
        <v>0</v>
      </c>
      <c r="O1036" s="2" t="str">
        <f>VLOOKUP(A1036, Customer!A:O, 15, FALSE)</f>
        <v>State-Texas</v>
      </c>
      <c r="P1036" s="2">
        <f>VLOOKUP(A1036,Sales!A:N,2,FALSE)</f>
        <v>53</v>
      </c>
      <c r="Q1036">
        <f>VLOOKUP(A1036,Sales!A:N,3,FALSE)</f>
        <v>358</v>
      </c>
      <c r="R1036" s="2">
        <f>VLOOKUP(A1036,Sales!A:N,4,FALSE)</f>
        <v>16</v>
      </c>
      <c r="S1036" s="2">
        <f>VLOOKUP(A1036,Sales!A:N,5,FALSE)</f>
        <v>192</v>
      </c>
      <c r="T1036" s="2">
        <f>VLOOKUP(A1036,Sales!A:N,6,FALSE)</f>
        <v>23</v>
      </c>
      <c r="U1036" s="2">
        <f>VLOOKUP(A1036,Sales!A:N,7,FALSE)</f>
        <v>3</v>
      </c>
      <c r="V1036" s="2">
        <f>VLOOKUP(A1036,Sales!A:N,8,FALSE)</f>
        <v>23</v>
      </c>
      <c r="W1036" s="2">
        <f>VLOOKUP(A1036,Sales!A:N,9,FALSE)</f>
        <v>569</v>
      </c>
      <c r="X1036" s="2">
        <f>VLOOKUP(A1036,Sales!A:N,10,FALSE)</f>
        <v>5</v>
      </c>
      <c r="Y1036" s="2">
        <f>VLOOKUP(A1036,Sales!A:N,11,FALSE)</f>
        <v>5</v>
      </c>
      <c r="Z1036" s="2">
        <f>VLOOKUP(A1036,Sales!A:N,12,FALSE)</f>
        <v>0</v>
      </c>
      <c r="AA1036" s="2">
        <f>VLOOKUP(A1036,Sales!A:N,13,FALSE)</f>
        <v>4</v>
      </c>
      <c r="AB1036" s="2">
        <f>VLOOKUP(A1036,Sales!A:N,14,FALSE)</f>
        <v>8</v>
      </c>
      <c r="AC1036" s="2">
        <f>VLOOKUP(A1036,Campaigns!A:I,2,FALSE)</f>
        <v>0</v>
      </c>
      <c r="AD1036" s="2">
        <f>VLOOKUP(A1036,Campaigns!A:I,3,FALSE)</f>
        <v>0</v>
      </c>
      <c r="AE1036" s="2">
        <f>VLOOKUP(A1036,Campaigns!A:I,4,FALSE)</f>
        <v>0</v>
      </c>
      <c r="AF1036" s="2">
        <f>VLOOKUP(A1036,Campaigns!A:I,5,FALSE)</f>
        <v>0</v>
      </c>
      <c r="AG1036" s="2">
        <f>VLOOKUP(A1036,Campaigns!A:I,6,FALSE)</f>
        <v>0</v>
      </c>
      <c r="AH1036" s="2">
        <f>VLOOKUP(A1036,Campaigns!A:I,7,FALSE)</f>
        <v>0</v>
      </c>
      <c r="AI1036" s="2">
        <f>VLOOKUP(A1036,Campaigns!A:I,8,FALSE)</f>
        <v>0</v>
      </c>
      <c r="AJ1036" s="19" t="str">
        <f>VLOOKUP(A1036,Campaigns!A:I,9,FALSE)</f>
        <v>7/23/2019</v>
      </c>
    </row>
    <row r="1037" spans="1:36">
      <c r="A1037" s="2">
        <v>1380</v>
      </c>
      <c r="B1037" s="2">
        <f>VLOOKUP(A1037, Customer!A:O, 2, FALSE)</f>
        <v>143824</v>
      </c>
      <c r="C1037" s="2">
        <f>VLOOKUP(A1037, Customer!A:O, 3, FALSE)</f>
        <v>1</v>
      </c>
      <c r="D1037" s="2">
        <f>VLOOKUP(A1037, Customer!A:O, 4, FALSE)</f>
        <v>1</v>
      </c>
      <c r="E1037" s="2">
        <f>VLOOKUP(A1037, Customer!A:O, 5, FALSE)</f>
        <v>49</v>
      </c>
      <c r="F1037" s="2">
        <f>VLOOKUP(A1037, Customer!A:O, 6, FALSE)</f>
        <v>0</v>
      </c>
      <c r="G1037" s="2">
        <f>VLOOKUP(A1037, Customer!A:O, 7, FALSE)</f>
        <v>1</v>
      </c>
      <c r="H1037" s="2">
        <f>VLOOKUP(A1037, Customer!A:O, 8, FALSE)</f>
        <v>0</v>
      </c>
      <c r="I1037" s="2">
        <f>VLOOKUP(A1037, Customer!A:O, 9, FALSE)</f>
        <v>0</v>
      </c>
      <c r="J1037" s="2">
        <f>VLOOKUP(A1037, Customer!A:O, 10, FALSE)</f>
        <v>0</v>
      </c>
      <c r="K1037" s="2">
        <f>VLOOKUP(A1037, Customer!A:O, 11, FALSE)</f>
        <v>0</v>
      </c>
      <c r="L1037" s="2">
        <f>VLOOKUP(A1037, Customer!A:O, 12, FALSE)</f>
        <v>1</v>
      </c>
      <c r="M1037" s="2">
        <f>VLOOKUP(A1037, Customer!A:O, 13, FALSE)</f>
        <v>0</v>
      </c>
      <c r="N1037" s="2">
        <f>VLOOKUP(A1037, Customer!A:O, 14, FALSE)</f>
        <v>0</v>
      </c>
      <c r="O1037" s="2" t="str">
        <f>VLOOKUP(A1037, Customer!A:O, 15, FALSE)</f>
        <v>State-Florida</v>
      </c>
      <c r="P1037" s="2">
        <f>VLOOKUP(A1037,Sales!A:N,2,FALSE)</f>
        <v>18</v>
      </c>
      <c r="Q1037">
        <f>VLOOKUP(A1037,Sales!A:N,3,FALSE)</f>
        <v>315</v>
      </c>
      <c r="R1037" s="2">
        <f>VLOOKUP(A1037,Sales!A:N,4,FALSE)</f>
        <v>3</v>
      </c>
      <c r="S1037" s="2">
        <f>VLOOKUP(A1037,Sales!A:N,5,FALSE)</f>
        <v>138</v>
      </c>
      <c r="T1037" s="2">
        <f>VLOOKUP(A1037,Sales!A:N,6,FALSE)</f>
        <v>39</v>
      </c>
      <c r="U1037" s="2">
        <f>VLOOKUP(A1037,Sales!A:N,7,FALSE)</f>
        <v>10</v>
      </c>
      <c r="V1037" s="2">
        <f>VLOOKUP(A1037,Sales!A:N,8,FALSE)</f>
        <v>105</v>
      </c>
      <c r="W1037" s="2">
        <f>VLOOKUP(A1037,Sales!A:N,9,FALSE)</f>
        <v>400</v>
      </c>
      <c r="X1037" s="2">
        <f>VLOOKUP(A1037,Sales!A:N,10,FALSE)</f>
        <v>4</v>
      </c>
      <c r="Y1037" s="2">
        <f>VLOOKUP(A1037,Sales!A:N,11,FALSE)</f>
        <v>3</v>
      </c>
      <c r="Z1037" s="2">
        <f>VLOOKUP(A1037,Sales!A:N,12,FALSE)</f>
        <v>1</v>
      </c>
      <c r="AA1037" s="2">
        <f>VLOOKUP(A1037,Sales!A:N,13,FALSE)</f>
        <v>4</v>
      </c>
      <c r="AB1037" s="2">
        <f>VLOOKUP(A1037,Sales!A:N,14,FALSE)</f>
        <v>8</v>
      </c>
      <c r="AC1037" s="2">
        <f>VLOOKUP(A1037,Campaigns!A:I,2,FALSE)</f>
        <v>0</v>
      </c>
      <c r="AD1037" s="2">
        <f>VLOOKUP(A1037,Campaigns!A:I,3,FALSE)</f>
        <v>0</v>
      </c>
      <c r="AE1037" s="2">
        <f>VLOOKUP(A1037,Campaigns!A:I,4,FALSE)</f>
        <v>0</v>
      </c>
      <c r="AF1037" s="2">
        <f>VLOOKUP(A1037,Campaigns!A:I,5,FALSE)</f>
        <v>0</v>
      </c>
      <c r="AG1037" s="2">
        <f>VLOOKUP(A1037,Campaigns!A:I,6,FALSE)</f>
        <v>0</v>
      </c>
      <c r="AH1037" s="2">
        <f>VLOOKUP(A1037,Campaigns!A:I,7,FALSE)</f>
        <v>0</v>
      </c>
      <c r="AI1037" s="2">
        <f>VLOOKUP(A1037,Campaigns!A:I,8,FALSE)</f>
        <v>0</v>
      </c>
      <c r="AJ1037" s="19" t="str">
        <f>VLOOKUP(A1037,Campaigns!A:I,9,FALSE)</f>
        <v>2/20/2019</v>
      </c>
    </row>
    <row r="1038" spans="1:36">
      <c r="A1038" s="2">
        <v>2432</v>
      </c>
      <c r="B1038" s="2">
        <f>VLOOKUP(A1038, Customer!A:O, 2, FALSE)</f>
        <v>143300</v>
      </c>
      <c r="C1038" s="2">
        <f>VLOOKUP(A1038, Customer!A:O, 3, FALSE)</f>
        <v>0</v>
      </c>
      <c r="D1038" s="2">
        <f>VLOOKUP(A1038, Customer!A:O, 4, FALSE)</f>
        <v>1</v>
      </c>
      <c r="E1038" s="2">
        <f>VLOOKUP(A1038, Customer!A:O, 5, FALSE)</f>
        <v>49</v>
      </c>
      <c r="F1038" s="2">
        <f>VLOOKUP(A1038, Customer!A:O, 6, FALSE)</f>
        <v>1</v>
      </c>
      <c r="G1038" s="2">
        <f>VLOOKUP(A1038, Customer!A:O, 7, FALSE)</f>
        <v>0</v>
      </c>
      <c r="H1038" s="2">
        <f>VLOOKUP(A1038, Customer!A:O, 8, FALSE)</f>
        <v>0</v>
      </c>
      <c r="I1038" s="2">
        <f>VLOOKUP(A1038, Customer!A:O, 9, FALSE)</f>
        <v>0</v>
      </c>
      <c r="J1038" s="2">
        <f>VLOOKUP(A1038, Customer!A:O, 10, FALSE)</f>
        <v>0</v>
      </c>
      <c r="K1038" s="2">
        <f>VLOOKUP(A1038, Customer!A:O, 11, FALSE)</f>
        <v>0</v>
      </c>
      <c r="L1038" s="2">
        <f>VLOOKUP(A1038, Customer!A:O, 12, FALSE)</f>
        <v>1</v>
      </c>
      <c r="M1038" s="2">
        <f>VLOOKUP(A1038, Customer!A:O, 13, FALSE)</f>
        <v>0</v>
      </c>
      <c r="N1038" s="2">
        <f>VLOOKUP(A1038, Customer!A:O, 14, FALSE)</f>
        <v>0</v>
      </c>
      <c r="O1038" s="2" t="str">
        <f>VLOOKUP(A1038, Customer!A:O, 15, FALSE)</f>
        <v>State-New York</v>
      </c>
      <c r="P1038" s="2">
        <f>VLOOKUP(A1038,Sales!A:N,2,FALSE)</f>
        <v>87</v>
      </c>
      <c r="Q1038">
        <f>VLOOKUP(A1038,Sales!A:N,3,FALSE)</f>
        <v>301</v>
      </c>
      <c r="R1038" s="2">
        <f>VLOOKUP(A1038,Sales!A:N,4,FALSE)</f>
        <v>10</v>
      </c>
      <c r="S1038" s="2">
        <f>VLOOKUP(A1038,Sales!A:N,5,FALSE)</f>
        <v>172</v>
      </c>
      <c r="T1038" s="2">
        <f>VLOOKUP(A1038,Sales!A:N,6,FALSE)</f>
        <v>7</v>
      </c>
      <c r="U1038" s="2">
        <f>VLOOKUP(A1038,Sales!A:N,7,FALSE)</f>
        <v>3</v>
      </c>
      <c r="V1038" s="2">
        <f>VLOOKUP(A1038,Sales!A:N,8,FALSE)</f>
        <v>103</v>
      </c>
      <c r="W1038" s="2">
        <f>VLOOKUP(A1038,Sales!A:N,9,FALSE)</f>
        <v>391</v>
      </c>
      <c r="X1038" s="2">
        <f>VLOOKUP(A1038,Sales!A:N,10,FALSE)</f>
        <v>3</v>
      </c>
      <c r="Y1038" s="2">
        <f>VLOOKUP(A1038,Sales!A:N,11,FALSE)</f>
        <v>4</v>
      </c>
      <c r="Z1038" s="2">
        <f>VLOOKUP(A1038,Sales!A:N,12,FALSE)</f>
        <v>0</v>
      </c>
      <c r="AA1038" s="2">
        <f>VLOOKUP(A1038,Sales!A:N,13,FALSE)</f>
        <v>4</v>
      </c>
      <c r="AB1038" s="2">
        <f>VLOOKUP(A1038,Sales!A:N,14,FALSE)</f>
        <v>8</v>
      </c>
      <c r="AC1038" s="2">
        <f>VLOOKUP(A1038,Campaigns!A:I,2,FALSE)</f>
        <v>0</v>
      </c>
      <c r="AD1038" s="2">
        <f>VLOOKUP(A1038,Campaigns!A:I,3,FALSE)</f>
        <v>0</v>
      </c>
      <c r="AE1038" s="2">
        <f>VLOOKUP(A1038,Campaigns!A:I,4,FALSE)</f>
        <v>0</v>
      </c>
      <c r="AF1038" s="2">
        <f>VLOOKUP(A1038,Campaigns!A:I,5,FALSE)</f>
        <v>0</v>
      </c>
      <c r="AG1038" s="2">
        <f>VLOOKUP(A1038,Campaigns!A:I,6,FALSE)</f>
        <v>0</v>
      </c>
      <c r="AH1038" s="2">
        <f>VLOOKUP(A1038,Campaigns!A:I,7,FALSE)</f>
        <v>0</v>
      </c>
      <c r="AI1038" s="2">
        <f>VLOOKUP(A1038,Campaigns!A:I,8,FALSE)</f>
        <v>1</v>
      </c>
      <c r="AJ1038" s="19" t="str">
        <f>VLOOKUP(A1038,Campaigns!A:I,9,FALSE)</f>
        <v>3/20/2019</v>
      </c>
    </row>
    <row r="1039" spans="1:36">
      <c r="A1039" s="2">
        <v>1857</v>
      </c>
      <c r="B1039" s="2">
        <f>VLOOKUP(A1039, Customer!A:O, 2, FALSE)</f>
        <v>142835</v>
      </c>
      <c r="C1039" s="2">
        <f>VLOOKUP(A1039, Customer!A:O, 3, FALSE)</f>
        <v>1</v>
      </c>
      <c r="D1039" s="2">
        <f>VLOOKUP(A1039, Customer!A:O, 4, FALSE)</f>
        <v>1</v>
      </c>
      <c r="E1039" s="2">
        <f>VLOOKUP(A1039, Customer!A:O, 5, FALSE)</f>
        <v>49</v>
      </c>
      <c r="F1039" s="2">
        <f>VLOOKUP(A1039, Customer!A:O, 6, FALSE)</f>
        <v>1</v>
      </c>
      <c r="G1039" s="2">
        <f>VLOOKUP(A1039, Customer!A:O, 7, FALSE)</f>
        <v>0</v>
      </c>
      <c r="H1039" s="2">
        <f>VLOOKUP(A1039, Customer!A:O, 8, FALSE)</f>
        <v>0</v>
      </c>
      <c r="I1039" s="2">
        <f>VLOOKUP(A1039, Customer!A:O, 9, FALSE)</f>
        <v>0</v>
      </c>
      <c r="J1039" s="2">
        <f>VLOOKUP(A1039, Customer!A:O, 10, FALSE)</f>
        <v>0</v>
      </c>
      <c r="K1039" s="2">
        <f>VLOOKUP(A1039, Customer!A:O, 11, FALSE)</f>
        <v>0</v>
      </c>
      <c r="L1039" s="2">
        <f>VLOOKUP(A1039, Customer!A:O, 12, FALSE)</f>
        <v>0</v>
      </c>
      <c r="M1039" s="2">
        <f>VLOOKUP(A1039, Customer!A:O, 13, FALSE)</f>
        <v>1</v>
      </c>
      <c r="N1039" s="2">
        <f>VLOOKUP(A1039, Customer!A:O, 14, FALSE)</f>
        <v>0</v>
      </c>
      <c r="O1039" s="2" t="str">
        <f>VLOOKUP(A1039, Customer!A:O, 15, FALSE)</f>
        <v>State-Texas</v>
      </c>
      <c r="P1039" s="2">
        <f>VLOOKUP(A1039,Sales!A:N,2,FALSE)</f>
        <v>64</v>
      </c>
      <c r="Q1039">
        <f>VLOOKUP(A1039,Sales!A:N,3,FALSE)</f>
        <v>1264</v>
      </c>
      <c r="R1039" s="2">
        <f>VLOOKUP(A1039,Sales!A:N,4,FALSE)</f>
        <v>13</v>
      </c>
      <c r="S1039" s="2">
        <f>VLOOKUP(A1039,Sales!A:N,5,FALSE)</f>
        <v>310</v>
      </c>
      <c r="T1039" s="2">
        <f>VLOOKUP(A1039,Sales!A:N,6,FALSE)</f>
        <v>40</v>
      </c>
      <c r="U1039" s="2">
        <f>VLOOKUP(A1039,Sales!A:N,7,FALSE)</f>
        <v>30</v>
      </c>
      <c r="V1039" s="2">
        <f>VLOOKUP(A1039,Sales!A:N,8,FALSE)</f>
        <v>327</v>
      </c>
      <c r="W1039" s="2">
        <f>VLOOKUP(A1039,Sales!A:N,9,FALSE)</f>
        <v>1330</v>
      </c>
      <c r="X1039" s="2">
        <f>VLOOKUP(A1039,Sales!A:N,10,FALSE)</f>
        <v>7</v>
      </c>
      <c r="Y1039" s="2">
        <f>VLOOKUP(A1039,Sales!A:N,11,FALSE)</f>
        <v>6</v>
      </c>
      <c r="Z1039" s="2">
        <f>VLOOKUP(A1039,Sales!A:N,12,FALSE)</f>
        <v>6</v>
      </c>
      <c r="AA1039" s="2">
        <f>VLOOKUP(A1039,Sales!A:N,13,FALSE)</f>
        <v>4</v>
      </c>
      <c r="AB1039" s="2">
        <f>VLOOKUP(A1039,Sales!A:N,14,FALSE)</f>
        <v>6</v>
      </c>
      <c r="AC1039" s="2">
        <f>VLOOKUP(A1039,Campaigns!A:I,2,FALSE)</f>
        <v>0</v>
      </c>
      <c r="AD1039" s="2">
        <f>VLOOKUP(A1039,Campaigns!A:I,3,FALSE)</f>
        <v>0</v>
      </c>
      <c r="AE1039" s="2">
        <f>VLOOKUP(A1039,Campaigns!A:I,4,FALSE)</f>
        <v>0</v>
      </c>
      <c r="AF1039" s="2">
        <f>VLOOKUP(A1039,Campaigns!A:I,5,FALSE)</f>
        <v>0</v>
      </c>
      <c r="AG1039" s="2">
        <f>VLOOKUP(A1039,Campaigns!A:I,6,FALSE)</f>
        <v>0</v>
      </c>
      <c r="AH1039" s="2">
        <f>VLOOKUP(A1039,Campaigns!A:I,7,FALSE)</f>
        <v>0</v>
      </c>
      <c r="AI1039" s="2">
        <f>VLOOKUP(A1039,Campaigns!A:I,8,FALSE)</f>
        <v>0</v>
      </c>
      <c r="AJ1039" s="19">
        <f>VLOOKUP(A1039,Campaigns!A:I,9,FALSE)</f>
        <v>43597</v>
      </c>
    </row>
    <row r="1040" spans="1:36">
      <c r="A1040" s="2">
        <v>1934</v>
      </c>
      <c r="B1040" s="2">
        <f>VLOOKUP(A1040, Customer!A:O, 2, FALSE)</f>
        <v>142767</v>
      </c>
      <c r="C1040" s="2">
        <f>VLOOKUP(A1040, Customer!A:O, 3, FALSE)</f>
        <v>2</v>
      </c>
      <c r="D1040" s="2">
        <f>VLOOKUP(A1040, Customer!A:O, 4, FALSE)</f>
        <v>0</v>
      </c>
      <c r="E1040" s="2">
        <f>VLOOKUP(A1040, Customer!A:O, 5, FALSE)</f>
        <v>49</v>
      </c>
      <c r="F1040" s="2">
        <f>VLOOKUP(A1040, Customer!A:O, 6, FALSE)</f>
        <v>0</v>
      </c>
      <c r="G1040" s="2">
        <f>VLOOKUP(A1040, Customer!A:O, 7, FALSE)</f>
        <v>0</v>
      </c>
      <c r="H1040" s="2">
        <f>VLOOKUP(A1040, Customer!A:O, 8, FALSE)</f>
        <v>1</v>
      </c>
      <c r="I1040" s="2">
        <f>VLOOKUP(A1040, Customer!A:O, 9, FALSE)</f>
        <v>0</v>
      </c>
      <c r="J1040" s="2">
        <f>VLOOKUP(A1040, Customer!A:O, 10, FALSE)</f>
        <v>0</v>
      </c>
      <c r="K1040" s="2">
        <f>VLOOKUP(A1040, Customer!A:O, 11, FALSE)</f>
        <v>0</v>
      </c>
      <c r="L1040" s="2">
        <f>VLOOKUP(A1040, Customer!A:O, 12, FALSE)</f>
        <v>0</v>
      </c>
      <c r="M1040" s="2">
        <f>VLOOKUP(A1040, Customer!A:O, 13, FALSE)</f>
        <v>0</v>
      </c>
      <c r="N1040" s="2">
        <f>VLOOKUP(A1040, Customer!A:O, 14, FALSE)</f>
        <v>1</v>
      </c>
      <c r="O1040" s="2" t="str">
        <f>VLOOKUP(A1040, Customer!A:O, 15, FALSE)</f>
        <v>State-New York</v>
      </c>
      <c r="P1040" s="2">
        <f>VLOOKUP(A1040,Sales!A:N,2,FALSE)</f>
        <v>53</v>
      </c>
      <c r="Q1040">
        <f>VLOOKUP(A1040,Sales!A:N,3,FALSE)</f>
        <v>67</v>
      </c>
      <c r="R1040" s="2">
        <f>VLOOKUP(A1040,Sales!A:N,4,FALSE)</f>
        <v>20</v>
      </c>
      <c r="S1040" s="2">
        <f>VLOOKUP(A1040,Sales!A:N,5,FALSE)</f>
        <v>144</v>
      </c>
      <c r="T1040" s="2">
        <f>VLOOKUP(A1040,Sales!A:N,6,FALSE)</f>
        <v>63</v>
      </c>
      <c r="U1040" s="2">
        <f>VLOOKUP(A1040,Sales!A:N,7,FALSE)</f>
        <v>17</v>
      </c>
      <c r="V1040" s="2">
        <f>VLOOKUP(A1040,Sales!A:N,8,FALSE)</f>
        <v>127</v>
      </c>
      <c r="W1040" s="2">
        <f>VLOOKUP(A1040,Sales!A:N,9,FALSE)</f>
        <v>184</v>
      </c>
      <c r="X1040" s="2">
        <f>VLOOKUP(A1040,Sales!A:N,10,FALSE)</f>
        <v>1</v>
      </c>
      <c r="Y1040" s="2">
        <f>VLOOKUP(A1040,Sales!A:N,11,FALSE)</f>
        <v>3</v>
      </c>
      <c r="Z1040" s="2">
        <f>VLOOKUP(A1040,Sales!A:N,12,FALSE)</f>
        <v>1</v>
      </c>
      <c r="AA1040" s="2">
        <f>VLOOKUP(A1040,Sales!A:N,13,FALSE)</f>
        <v>2</v>
      </c>
      <c r="AB1040" s="2">
        <f>VLOOKUP(A1040,Sales!A:N,14,FALSE)</f>
        <v>8</v>
      </c>
      <c r="AC1040" s="2">
        <f>VLOOKUP(A1040,Campaigns!A:I,2,FALSE)</f>
        <v>0</v>
      </c>
      <c r="AD1040" s="2">
        <f>VLOOKUP(A1040,Campaigns!A:I,3,FALSE)</f>
        <v>0</v>
      </c>
      <c r="AE1040" s="2">
        <f>VLOOKUP(A1040,Campaigns!A:I,4,FALSE)</f>
        <v>0</v>
      </c>
      <c r="AF1040" s="2">
        <f>VLOOKUP(A1040,Campaigns!A:I,5,FALSE)</f>
        <v>0</v>
      </c>
      <c r="AG1040" s="2">
        <f>VLOOKUP(A1040,Campaigns!A:I,6,FALSE)</f>
        <v>0</v>
      </c>
      <c r="AH1040" s="2">
        <f>VLOOKUP(A1040,Campaigns!A:I,7,FALSE)</f>
        <v>0</v>
      </c>
      <c r="AI1040" s="2">
        <f>VLOOKUP(A1040,Campaigns!A:I,8,FALSE)</f>
        <v>0</v>
      </c>
      <c r="AJ1040" s="19" t="str">
        <f>VLOOKUP(A1040,Campaigns!A:I,9,FALSE)</f>
        <v>10/16/2019</v>
      </c>
    </row>
    <row r="1041" spans="1:36">
      <c r="A1041" s="2">
        <v>2714</v>
      </c>
      <c r="B1041" s="2">
        <f>VLOOKUP(A1041, Customer!A:O, 2, FALSE)</f>
        <v>142403</v>
      </c>
      <c r="C1041" s="2">
        <f>VLOOKUP(A1041, Customer!A:O, 3, FALSE)</f>
        <v>1</v>
      </c>
      <c r="D1041" s="2">
        <f>VLOOKUP(A1041, Customer!A:O, 4, FALSE)</f>
        <v>0</v>
      </c>
      <c r="E1041" s="2">
        <f>VLOOKUP(A1041, Customer!A:O, 5, FALSE)</f>
        <v>49</v>
      </c>
      <c r="F1041" s="2">
        <f>VLOOKUP(A1041, Customer!A:O, 6, FALSE)</f>
        <v>0</v>
      </c>
      <c r="G1041" s="2">
        <f>VLOOKUP(A1041, Customer!A:O, 7, FALSE)</f>
        <v>1</v>
      </c>
      <c r="H1041" s="2">
        <f>VLOOKUP(A1041, Customer!A:O, 8, FALSE)</f>
        <v>0</v>
      </c>
      <c r="I1041" s="2">
        <f>VLOOKUP(A1041, Customer!A:O, 9, FALSE)</f>
        <v>0</v>
      </c>
      <c r="J1041" s="2">
        <f>VLOOKUP(A1041, Customer!A:O, 10, FALSE)</f>
        <v>0</v>
      </c>
      <c r="K1041" s="2">
        <f>VLOOKUP(A1041, Customer!A:O, 11, FALSE)</f>
        <v>0</v>
      </c>
      <c r="L1041" s="2">
        <f>VLOOKUP(A1041, Customer!A:O, 12, FALSE)</f>
        <v>0</v>
      </c>
      <c r="M1041" s="2">
        <f>VLOOKUP(A1041, Customer!A:O, 13, FALSE)</f>
        <v>0</v>
      </c>
      <c r="N1041" s="2">
        <f>VLOOKUP(A1041, Customer!A:O, 14, FALSE)</f>
        <v>1</v>
      </c>
      <c r="O1041" s="2" t="str">
        <f>VLOOKUP(A1041, Customer!A:O, 15, FALSE)</f>
        <v>State-New York</v>
      </c>
      <c r="P1041" s="2">
        <f>VLOOKUP(A1041,Sales!A:N,2,FALSE)</f>
        <v>18</v>
      </c>
      <c r="Q1041">
        <f>VLOOKUP(A1041,Sales!A:N,3,FALSE)</f>
        <v>74</v>
      </c>
      <c r="R1041" s="2">
        <f>VLOOKUP(A1041,Sales!A:N,4,FALSE)</f>
        <v>3</v>
      </c>
      <c r="S1041" s="2">
        <f>VLOOKUP(A1041,Sales!A:N,5,FALSE)</f>
        <v>37</v>
      </c>
      <c r="T1041" s="2">
        <f>VLOOKUP(A1041,Sales!A:N,6,FALSE)</f>
        <v>0</v>
      </c>
      <c r="U1041" s="2">
        <f>VLOOKUP(A1041,Sales!A:N,7,FALSE)</f>
        <v>17</v>
      </c>
      <c r="V1041" s="2">
        <f>VLOOKUP(A1041,Sales!A:N,8,FALSE)</f>
        <v>10</v>
      </c>
      <c r="W1041" s="2">
        <f>VLOOKUP(A1041,Sales!A:N,9,FALSE)</f>
        <v>121</v>
      </c>
      <c r="X1041" s="2">
        <f>VLOOKUP(A1041,Sales!A:N,10,FALSE)</f>
        <v>1</v>
      </c>
      <c r="Y1041" s="2">
        <f>VLOOKUP(A1041,Sales!A:N,11,FALSE)</f>
        <v>1</v>
      </c>
      <c r="Z1041" s="2">
        <f>VLOOKUP(A1041,Sales!A:N,12,FALSE)</f>
        <v>0</v>
      </c>
      <c r="AA1041" s="2">
        <f>VLOOKUP(A1041,Sales!A:N,13,FALSE)</f>
        <v>3</v>
      </c>
      <c r="AB1041" s="2">
        <f>VLOOKUP(A1041,Sales!A:N,14,FALSE)</f>
        <v>8</v>
      </c>
      <c r="AC1041" s="2">
        <f>VLOOKUP(A1041,Campaigns!A:I,2,FALSE)</f>
        <v>0</v>
      </c>
      <c r="AD1041" s="2">
        <f>VLOOKUP(A1041,Campaigns!A:I,3,FALSE)</f>
        <v>0</v>
      </c>
      <c r="AE1041" s="2">
        <f>VLOOKUP(A1041,Campaigns!A:I,4,FALSE)</f>
        <v>0</v>
      </c>
      <c r="AF1041" s="2">
        <f>VLOOKUP(A1041,Campaigns!A:I,5,FALSE)</f>
        <v>0</v>
      </c>
      <c r="AG1041" s="2">
        <f>VLOOKUP(A1041,Campaigns!A:I,6,FALSE)</f>
        <v>0</v>
      </c>
      <c r="AH1041" s="2">
        <f>VLOOKUP(A1041,Campaigns!A:I,7,FALSE)</f>
        <v>0</v>
      </c>
      <c r="AI1041" s="2">
        <f>VLOOKUP(A1041,Campaigns!A:I,8,FALSE)</f>
        <v>0</v>
      </c>
      <c r="AJ1041" s="19" t="str">
        <f>VLOOKUP(A1041,Campaigns!A:I,9,FALSE)</f>
        <v>5/17/2020</v>
      </c>
    </row>
    <row r="1042" spans="1:36">
      <c r="A1042" s="2">
        <v>2671</v>
      </c>
      <c r="B1042" s="2">
        <f>VLOOKUP(A1042, Customer!A:O, 2, FALSE)</f>
        <v>142033</v>
      </c>
      <c r="C1042" s="2">
        <f>VLOOKUP(A1042, Customer!A:O, 3, FALSE)</f>
        <v>1</v>
      </c>
      <c r="D1042" s="2">
        <f>VLOOKUP(A1042, Customer!A:O, 4, FALSE)</f>
        <v>1</v>
      </c>
      <c r="E1042" s="2">
        <f>VLOOKUP(A1042, Customer!A:O, 5, FALSE)</f>
        <v>49</v>
      </c>
      <c r="F1042" s="2">
        <f>VLOOKUP(A1042, Customer!A:O, 6, FALSE)</f>
        <v>0</v>
      </c>
      <c r="G1042" s="2">
        <f>VLOOKUP(A1042, Customer!A:O, 7, FALSE)</f>
        <v>0</v>
      </c>
      <c r="H1042" s="2">
        <f>VLOOKUP(A1042, Customer!A:O, 8, FALSE)</f>
        <v>0</v>
      </c>
      <c r="I1042" s="2">
        <f>VLOOKUP(A1042, Customer!A:O, 9, FALSE)</f>
        <v>1</v>
      </c>
      <c r="J1042" s="2">
        <f>VLOOKUP(A1042, Customer!A:O, 10, FALSE)</f>
        <v>0</v>
      </c>
      <c r="K1042" s="2">
        <f>VLOOKUP(A1042, Customer!A:O, 11, FALSE)</f>
        <v>0</v>
      </c>
      <c r="L1042" s="2">
        <f>VLOOKUP(A1042, Customer!A:O, 12, FALSE)</f>
        <v>0</v>
      </c>
      <c r="M1042" s="2">
        <f>VLOOKUP(A1042, Customer!A:O, 13, FALSE)</f>
        <v>0</v>
      </c>
      <c r="N1042" s="2">
        <f>VLOOKUP(A1042, Customer!A:O, 14, FALSE)</f>
        <v>0</v>
      </c>
      <c r="O1042" s="2" t="str">
        <f>VLOOKUP(A1042, Customer!A:O, 15, FALSE)</f>
        <v>State-Illinois</v>
      </c>
      <c r="P1042" s="2">
        <f>VLOOKUP(A1042,Sales!A:N,2,FALSE)</f>
        <v>95</v>
      </c>
      <c r="Q1042">
        <f>VLOOKUP(A1042,Sales!A:N,3,FALSE)</f>
        <v>37</v>
      </c>
      <c r="R1042" s="2">
        <f>VLOOKUP(A1042,Sales!A:N,4,FALSE)</f>
        <v>3</v>
      </c>
      <c r="S1042" s="2">
        <f>VLOOKUP(A1042,Sales!A:N,5,FALSE)</f>
        <v>14</v>
      </c>
      <c r="T1042" s="2">
        <f>VLOOKUP(A1042,Sales!A:N,6,FALSE)</f>
        <v>7</v>
      </c>
      <c r="U1042" s="2">
        <f>VLOOKUP(A1042,Sales!A:N,7,FALSE)</f>
        <v>0</v>
      </c>
      <c r="V1042" s="2">
        <f>VLOOKUP(A1042,Sales!A:N,8,FALSE)</f>
        <v>24</v>
      </c>
      <c r="W1042" s="2">
        <f>VLOOKUP(A1042,Sales!A:N,9,FALSE)</f>
        <v>37</v>
      </c>
      <c r="X1042" s="2">
        <f>VLOOKUP(A1042,Sales!A:N,10,FALSE)</f>
        <v>1</v>
      </c>
      <c r="Y1042" s="2">
        <f>VLOOKUP(A1042,Sales!A:N,11,FALSE)</f>
        <v>1</v>
      </c>
      <c r="Z1042" s="2">
        <f>VLOOKUP(A1042,Sales!A:N,12,FALSE)</f>
        <v>0</v>
      </c>
      <c r="AA1042" s="2">
        <f>VLOOKUP(A1042,Sales!A:N,13,FALSE)</f>
        <v>2</v>
      </c>
      <c r="AB1042" s="2">
        <f>VLOOKUP(A1042,Sales!A:N,14,FALSE)</f>
        <v>7</v>
      </c>
      <c r="AC1042" s="2">
        <f>VLOOKUP(A1042,Campaigns!A:I,2,FALSE)</f>
        <v>0</v>
      </c>
      <c r="AD1042" s="2">
        <f>VLOOKUP(A1042,Campaigns!A:I,3,FALSE)</f>
        <v>0</v>
      </c>
      <c r="AE1042" s="2">
        <f>VLOOKUP(A1042,Campaigns!A:I,4,FALSE)</f>
        <v>0</v>
      </c>
      <c r="AF1042" s="2">
        <f>VLOOKUP(A1042,Campaigns!A:I,5,FALSE)</f>
        <v>0</v>
      </c>
      <c r="AG1042" s="2">
        <f>VLOOKUP(A1042,Campaigns!A:I,6,FALSE)</f>
        <v>0</v>
      </c>
      <c r="AH1042" s="2">
        <f>VLOOKUP(A1042,Campaigns!A:I,7,FALSE)</f>
        <v>0</v>
      </c>
      <c r="AI1042" s="2">
        <f>VLOOKUP(A1042,Campaigns!A:I,8,FALSE)</f>
        <v>0</v>
      </c>
      <c r="AJ1042" s="19" t="str">
        <f>VLOOKUP(A1042,Campaigns!A:I,9,FALSE)</f>
        <v>2/24/2019</v>
      </c>
    </row>
    <row r="1043" spans="1:36">
      <c r="A1043" s="2">
        <v>3159</v>
      </c>
      <c r="B1043" s="2">
        <f>VLOOKUP(A1043, Customer!A:O, 2, FALSE)</f>
        <v>140851</v>
      </c>
      <c r="C1043" s="2">
        <f>VLOOKUP(A1043, Customer!A:O, 3, FALSE)</f>
        <v>1</v>
      </c>
      <c r="D1043" s="2">
        <f>VLOOKUP(A1043, Customer!A:O, 4, FALSE)</f>
        <v>1</v>
      </c>
      <c r="E1043" s="2">
        <f>VLOOKUP(A1043, Customer!A:O, 5, FALSE)</f>
        <v>49</v>
      </c>
      <c r="F1043" s="2">
        <f>VLOOKUP(A1043, Customer!A:O, 6, FALSE)</f>
        <v>1</v>
      </c>
      <c r="G1043" s="2">
        <f>VLOOKUP(A1043, Customer!A:O, 7, FALSE)</f>
        <v>0</v>
      </c>
      <c r="H1043" s="2">
        <f>VLOOKUP(A1043, Customer!A:O, 8, FALSE)</f>
        <v>0</v>
      </c>
      <c r="I1043" s="2">
        <f>VLOOKUP(A1043, Customer!A:O, 9, FALSE)</f>
        <v>0</v>
      </c>
      <c r="J1043" s="2">
        <f>VLOOKUP(A1043, Customer!A:O, 10, FALSE)</f>
        <v>0</v>
      </c>
      <c r="K1043" s="2">
        <f>VLOOKUP(A1043, Customer!A:O, 11, FALSE)</f>
        <v>0</v>
      </c>
      <c r="L1043" s="2">
        <f>VLOOKUP(A1043, Customer!A:O, 12, FALSE)</f>
        <v>1</v>
      </c>
      <c r="M1043" s="2">
        <f>VLOOKUP(A1043, Customer!A:O, 13, FALSE)</f>
        <v>0</v>
      </c>
      <c r="N1043" s="2">
        <f>VLOOKUP(A1043, Customer!A:O, 14, FALSE)</f>
        <v>0</v>
      </c>
      <c r="O1043" s="2" t="str">
        <f>VLOOKUP(A1043, Customer!A:O, 15, FALSE)</f>
        <v>State-Texas</v>
      </c>
      <c r="P1043" s="2">
        <f>VLOOKUP(A1043,Sales!A:N,2,FALSE)</f>
        <v>63</v>
      </c>
      <c r="Q1043">
        <f>VLOOKUP(A1043,Sales!A:N,3,FALSE)</f>
        <v>79</v>
      </c>
      <c r="R1043" s="2">
        <f>VLOOKUP(A1043,Sales!A:N,4,FALSE)</f>
        <v>3</v>
      </c>
      <c r="S1043" s="2">
        <f>VLOOKUP(A1043,Sales!A:N,5,FALSE)</f>
        <v>24</v>
      </c>
      <c r="T1043" s="2">
        <f>VLOOKUP(A1043,Sales!A:N,6,FALSE)</f>
        <v>0</v>
      </c>
      <c r="U1043" s="2">
        <f>VLOOKUP(A1043,Sales!A:N,7,FALSE)</f>
        <v>14</v>
      </c>
      <c r="V1043" s="2">
        <f>VLOOKUP(A1043,Sales!A:N,8,FALSE)</f>
        <v>83</v>
      </c>
      <c r="W1043" s="2">
        <f>VLOOKUP(A1043,Sales!A:N,9,FALSE)</f>
        <v>38</v>
      </c>
      <c r="X1043" s="2">
        <f>VLOOKUP(A1043,Sales!A:N,10,FALSE)</f>
        <v>1</v>
      </c>
      <c r="Y1043" s="2">
        <f>VLOOKUP(A1043,Sales!A:N,11,FALSE)</f>
        <v>1</v>
      </c>
      <c r="Z1043" s="2">
        <f>VLOOKUP(A1043,Sales!A:N,12,FALSE)</f>
        <v>1</v>
      </c>
      <c r="AA1043" s="2">
        <f>VLOOKUP(A1043,Sales!A:N,13,FALSE)</f>
        <v>2</v>
      </c>
      <c r="AB1043" s="2">
        <f>VLOOKUP(A1043,Sales!A:N,14,FALSE)</f>
        <v>7</v>
      </c>
      <c r="AC1043" s="2">
        <f>VLOOKUP(A1043,Campaigns!A:I,2,FALSE)</f>
        <v>0</v>
      </c>
      <c r="AD1043" s="2">
        <f>VLOOKUP(A1043,Campaigns!A:I,3,FALSE)</f>
        <v>0</v>
      </c>
      <c r="AE1043" s="2">
        <f>VLOOKUP(A1043,Campaigns!A:I,4,FALSE)</f>
        <v>0</v>
      </c>
      <c r="AF1043" s="2">
        <f>VLOOKUP(A1043,Campaigns!A:I,5,FALSE)</f>
        <v>0</v>
      </c>
      <c r="AG1043" s="2">
        <f>VLOOKUP(A1043,Campaigns!A:I,6,FALSE)</f>
        <v>0</v>
      </c>
      <c r="AH1043" s="2">
        <f>VLOOKUP(A1043,Campaigns!A:I,7,FALSE)</f>
        <v>0</v>
      </c>
      <c r="AI1043" s="2">
        <f>VLOOKUP(A1043,Campaigns!A:I,8,FALSE)</f>
        <v>0</v>
      </c>
      <c r="AJ1043" s="19" t="str">
        <f>VLOOKUP(A1043,Campaigns!A:I,9,FALSE)</f>
        <v>7/29/2019</v>
      </c>
    </row>
    <row r="1044" spans="1:36">
      <c r="A1044" s="2">
        <v>2966</v>
      </c>
      <c r="B1044" s="2">
        <f>VLOOKUP(A1044, Customer!A:O, 2, FALSE)</f>
        <v>139791</v>
      </c>
      <c r="C1044" s="2">
        <f>VLOOKUP(A1044, Customer!A:O, 3, FALSE)</f>
        <v>0</v>
      </c>
      <c r="D1044" s="2">
        <f>VLOOKUP(A1044, Customer!A:O, 4, FALSE)</f>
        <v>1</v>
      </c>
      <c r="E1044" s="2">
        <f>VLOOKUP(A1044, Customer!A:O, 5, FALSE)</f>
        <v>49</v>
      </c>
      <c r="F1044" s="2">
        <f>VLOOKUP(A1044, Customer!A:O, 6, FALSE)</f>
        <v>0</v>
      </c>
      <c r="G1044" s="2">
        <f>VLOOKUP(A1044, Customer!A:O, 7, FALSE)</f>
        <v>1</v>
      </c>
      <c r="H1044" s="2">
        <f>VLOOKUP(A1044, Customer!A:O, 8, FALSE)</f>
        <v>0</v>
      </c>
      <c r="I1044" s="2">
        <f>VLOOKUP(A1044, Customer!A:O, 9, FALSE)</f>
        <v>0</v>
      </c>
      <c r="J1044" s="2">
        <f>VLOOKUP(A1044, Customer!A:O, 10, FALSE)</f>
        <v>0</v>
      </c>
      <c r="K1044" s="2">
        <f>VLOOKUP(A1044, Customer!A:O, 11, FALSE)</f>
        <v>0</v>
      </c>
      <c r="L1044" s="2">
        <f>VLOOKUP(A1044, Customer!A:O, 12, FALSE)</f>
        <v>0</v>
      </c>
      <c r="M1044" s="2">
        <f>VLOOKUP(A1044, Customer!A:O, 13, FALSE)</f>
        <v>1</v>
      </c>
      <c r="N1044" s="2">
        <f>VLOOKUP(A1044, Customer!A:O, 14, FALSE)</f>
        <v>0</v>
      </c>
      <c r="O1044" s="2" t="str">
        <f>VLOOKUP(A1044, Customer!A:O, 15, FALSE)</f>
        <v>State-New York</v>
      </c>
      <c r="P1044" s="2">
        <f>VLOOKUP(A1044,Sales!A:N,2,FALSE)</f>
        <v>89</v>
      </c>
      <c r="Q1044">
        <f>VLOOKUP(A1044,Sales!A:N,3,FALSE)</f>
        <v>299</v>
      </c>
      <c r="R1044" s="2">
        <f>VLOOKUP(A1044,Sales!A:N,4,FALSE)</f>
        <v>53</v>
      </c>
      <c r="S1044" s="2">
        <f>VLOOKUP(A1044,Sales!A:N,5,FALSE)</f>
        <v>95</v>
      </c>
      <c r="T1044" s="2">
        <f>VLOOKUP(A1044,Sales!A:N,6,FALSE)</f>
        <v>46</v>
      </c>
      <c r="U1044" s="2">
        <f>VLOOKUP(A1044,Sales!A:N,7,FALSE)</f>
        <v>46</v>
      </c>
      <c r="V1044" s="2">
        <f>VLOOKUP(A1044,Sales!A:N,8,FALSE)</f>
        <v>74</v>
      </c>
      <c r="W1044" s="2">
        <f>VLOOKUP(A1044,Sales!A:N,9,FALSE)</f>
        <v>464</v>
      </c>
      <c r="X1044" s="2">
        <f>VLOOKUP(A1044,Sales!A:N,10,FALSE)</f>
        <v>2</v>
      </c>
      <c r="Y1044" s="2">
        <f>VLOOKUP(A1044,Sales!A:N,11,FALSE)</f>
        <v>3</v>
      </c>
      <c r="Z1044" s="2">
        <f>VLOOKUP(A1044,Sales!A:N,12,FALSE)</f>
        <v>1</v>
      </c>
      <c r="AA1044" s="2">
        <f>VLOOKUP(A1044,Sales!A:N,13,FALSE)</f>
        <v>4</v>
      </c>
      <c r="AB1044" s="2">
        <f>VLOOKUP(A1044,Sales!A:N,14,FALSE)</f>
        <v>7</v>
      </c>
      <c r="AC1044" s="2">
        <f>VLOOKUP(A1044,Campaigns!A:I,2,FALSE)</f>
        <v>0</v>
      </c>
      <c r="AD1044" s="2">
        <f>VLOOKUP(A1044,Campaigns!A:I,3,FALSE)</f>
        <v>0</v>
      </c>
      <c r="AE1044" s="2">
        <f>VLOOKUP(A1044,Campaigns!A:I,4,FALSE)</f>
        <v>0</v>
      </c>
      <c r="AF1044" s="2">
        <f>VLOOKUP(A1044,Campaigns!A:I,5,FALSE)</f>
        <v>0</v>
      </c>
      <c r="AG1044" s="2">
        <f>VLOOKUP(A1044,Campaigns!A:I,6,FALSE)</f>
        <v>0</v>
      </c>
      <c r="AH1044" s="2">
        <f>VLOOKUP(A1044,Campaigns!A:I,7,FALSE)</f>
        <v>0</v>
      </c>
      <c r="AI1044" s="2">
        <f>VLOOKUP(A1044,Campaigns!A:I,8,FALSE)</f>
        <v>0</v>
      </c>
      <c r="AJ1044" s="19">
        <f>VLOOKUP(A1044,Campaigns!A:I,9,FALSE)</f>
        <v>43505</v>
      </c>
    </row>
    <row r="1045" spans="1:36">
      <c r="A1045" s="2">
        <v>2732</v>
      </c>
      <c r="B1045" s="2">
        <f>VLOOKUP(A1045, Customer!A:O, 2, FALSE)</f>
        <v>139763</v>
      </c>
      <c r="C1045" s="2">
        <f>VLOOKUP(A1045, Customer!A:O, 3, FALSE)</f>
        <v>1</v>
      </c>
      <c r="D1045" s="2">
        <f>VLOOKUP(A1045, Customer!A:O, 4, FALSE)</f>
        <v>0</v>
      </c>
      <c r="E1045" s="2">
        <f>VLOOKUP(A1045, Customer!A:O, 5, FALSE)</f>
        <v>49</v>
      </c>
      <c r="F1045" s="2">
        <f>VLOOKUP(A1045, Customer!A:O, 6, FALSE)</f>
        <v>0</v>
      </c>
      <c r="G1045" s="2">
        <f>VLOOKUP(A1045, Customer!A:O, 7, FALSE)</f>
        <v>0</v>
      </c>
      <c r="H1045" s="2">
        <f>VLOOKUP(A1045, Customer!A:O, 8, FALSE)</f>
        <v>1</v>
      </c>
      <c r="I1045" s="2">
        <f>VLOOKUP(A1045, Customer!A:O, 9, FALSE)</f>
        <v>0</v>
      </c>
      <c r="J1045" s="2">
        <f>VLOOKUP(A1045, Customer!A:O, 10, FALSE)</f>
        <v>0</v>
      </c>
      <c r="K1045" s="2">
        <f>VLOOKUP(A1045, Customer!A:O, 11, FALSE)</f>
        <v>0</v>
      </c>
      <c r="L1045" s="2">
        <f>VLOOKUP(A1045, Customer!A:O, 12, FALSE)</f>
        <v>0</v>
      </c>
      <c r="M1045" s="2">
        <f>VLOOKUP(A1045, Customer!A:O, 13, FALSE)</f>
        <v>1</v>
      </c>
      <c r="N1045" s="2">
        <f>VLOOKUP(A1045, Customer!A:O, 14, FALSE)</f>
        <v>0</v>
      </c>
      <c r="O1045" s="2" t="str">
        <f>VLOOKUP(A1045, Customer!A:O, 15, FALSE)</f>
        <v>State-New York</v>
      </c>
      <c r="P1045" s="2">
        <f>VLOOKUP(A1045,Sales!A:N,2,FALSE)</f>
        <v>9</v>
      </c>
      <c r="Q1045">
        <f>VLOOKUP(A1045,Sales!A:N,3,FALSE)</f>
        <v>281</v>
      </c>
      <c r="R1045" s="2">
        <f>VLOOKUP(A1045,Sales!A:N,4,FALSE)</f>
        <v>4</v>
      </c>
      <c r="S1045" s="2">
        <f>VLOOKUP(A1045,Sales!A:N,5,FALSE)</f>
        <v>211</v>
      </c>
      <c r="T1045" s="2">
        <f>VLOOKUP(A1045,Sales!A:N,6,FALSE)</f>
        <v>14</v>
      </c>
      <c r="U1045" s="2">
        <f>VLOOKUP(A1045,Sales!A:N,7,FALSE)</f>
        <v>21</v>
      </c>
      <c r="V1045" s="2">
        <f>VLOOKUP(A1045,Sales!A:N,8,FALSE)</f>
        <v>56</v>
      </c>
      <c r="W1045" s="2">
        <f>VLOOKUP(A1045,Sales!A:N,9,FALSE)</f>
        <v>475</v>
      </c>
      <c r="X1045" s="2">
        <f>VLOOKUP(A1045,Sales!A:N,10,FALSE)</f>
        <v>2</v>
      </c>
      <c r="Y1045" s="2">
        <f>VLOOKUP(A1045,Sales!A:N,11,FALSE)</f>
        <v>5</v>
      </c>
      <c r="Z1045" s="2">
        <f>VLOOKUP(A1045,Sales!A:N,12,FALSE)</f>
        <v>1</v>
      </c>
      <c r="AA1045" s="2">
        <f>VLOOKUP(A1045,Sales!A:N,13,FALSE)</f>
        <v>2</v>
      </c>
      <c r="AB1045" s="2">
        <f>VLOOKUP(A1045,Sales!A:N,14,FALSE)</f>
        <v>9</v>
      </c>
      <c r="AC1045" s="2">
        <f>VLOOKUP(A1045,Campaigns!A:I,2,FALSE)</f>
        <v>0</v>
      </c>
      <c r="AD1045" s="2">
        <f>VLOOKUP(A1045,Campaigns!A:I,3,FALSE)</f>
        <v>0</v>
      </c>
      <c r="AE1045" s="2">
        <f>VLOOKUP(A1045,Campaigns!A:I,4,FALSE)</f>
        <v>0</v>
      </c>
      <c r="AF1045" s="2">
        <f>VLOOKUP(A1045,Campaigns!A:I,5,FALSE)</f>
        <v>0</v>
      </c>
      <c r="AG1045" s="2">
        <f>VLOOKUP(A1045,Campaigns!A:I,6,FALSE)</f>
        <v>0</v>
      </c>
      <c r="AH1045" s="2">
        <f>VLOOKUP(A1045,Campaigns!A:I,7,FALSE)</f>
        <v>0</v>
      </c>
      <c r="AI1045" s="2">
        <f>VLOOKUP(A1045,Campaigns!A:I,8,FALSE)</f>
        <v>1</v>
      </c>
      <c r="AJ1045" s="19">
        <f>VLOOKUP(A1045,Campaigns!A:I,9,FALSE)</f>
        <v>44075</v>
      </c>
    </row>
    <row r="1046" spans="1:36">
      <c r="A1046" s="2">
        <v>1220</v>
      </c>
      <c r="B1046" s="2">
        <f>VLOOKUP(A1046, Customer!A:O, 2, FALSE)</f>
        <v>138590</v>
      </c>
      <c r="C1046" s="2">
        <f>VLOOKUP(A1046, Customer!A:O, 3, FALSE)</f>
        <v>1</v>
      </c>
      <c r="D1046" s="2">
        <f>VLOOKUP(A1046, Customer!A:O, 4, FALSE)</f>
        <v>0</v>
      </c>
      <c r="E1046" s="2">
        <f>VLOOKUP(A1046, Customer!A:O, 5, FALSE)</f>
        <v>49</v>
      </c>
      <c r="F1046" s="2">
        <f>VLOOKUP(A1046, Customer!A:O, 6, FALSE)</f>
        <v>0</v>
      </c>
      <c r="G1046" s="2">
        <f>VLOOKUP(A1046, Customer!A:O, 7, FALSE)</f>
        <v>0</v>
      </c>
      <c r="H1046" s="2">
        <f>VLOOKUP(A1046, Customer!A:O, 8, FALSE)</f>
        <v>0</v>
      </c>
      <c r="I1046" s="2">
        <f>VLOOKUP(A1046, Customer!A:O, 9, FALSE)</f>
        <v>1</v>
      </c>
      <c r="J1046" s="2">
        <f>VLOOKUP(A1046, Customer!A:O, 10, FALSE)</f>
        <v>0</v>
      </c>
      <c r="K1046" s="2">
        <f>VLOOKUP(A1046, Customer!A:O, 11, FALSE)</f>
        <v>0</v>
      </c>
      <c r="L1046" s="2">
        <f>VLOOKUP(A1046, Customer!A:O, 12, FALSE)</f>
        <v>1</v>
      </c>
      <c r="M1046" s="2">
        <f>VLOOKUP(A1046, Customer!A:O, 13, FALSE)</f>
        <v>0</v>
      </c>
      <c r="N1046" s="2">
        <f>VLOOKUP(A1046, Customer!A:O, 14, FALSE)</f>
        <v>0</v>
      </c>
      <c r="O1046" s="2" t="str">
        <f>VLOOKUP(A1046, Customer!A:O, 15, FALSE)</f>
        <v>State-New York</v>
      </c>
      <c r="P1046" s="2">
        <f>VLOOKUP(A1046,Sales!A:N,2,FALSE)</f>
        <v>65</v>
      </c>
      <c r="Q1046">
        <f>VLOOKUP(A1046,Sales!A:N,3,FALSE)</f>
        <v>11</v>
      </c>
      <c r="R1046" s="2">
        <f>VLOOKUP(A1046,Sales!A:N,4,FALSE)</f>
        <v>4</v>
      </c>
      <c r="S1046" s="2">
        <f>VLOOKUP(A1046,Sales!A:N,5,FALSE)</f>
        <v>29</v>
      </c>
      <c r="T1046" s="2">
        <f>VLOOKUP(A1046,Sales!A:N,6,FALSE)</f>
        <v>14</v>
      </c>
      <c r="U1046" s="2">
        <f>VLOOKUP(A1046,Sales!A:N,7,FALSE)</f>
        <v>11</v>
      </c>
      <c r="V1046" s="2">
        <f>VLOOKUP(A1046,Sales!A:N,8,FALSE)</f>
        <v>11</v>
      </c>
      <c r="W1046" s="2">
        <f>VLOOKUP(A1046,Sales!A:N,9,FALSE)</f>
        <v>57</v>
      </c>
      <c r="X1046" s="2">
        <f>VLOOKUP(A1046,Sales!A:N,10,FALSE)</f>
        <v>1</v>
      </c>
      <c r="Y1046" s="2">
        <f>VLOOKUP(A1046,Sales!A:N,11,FALSE)</f>
        <v>1</v>
      </c>
      <c r="Z1046" s="2">
        <f>VLOOKUP(A1046,Sales!A:N,12,FALSE)</f>
        <v>0</v>
      </c>
      <c r="AA1046" s="2">
        <f>VLOOKUP(A1046,Sales!A:N,13,FALSE)</f>
        <v>2</v>
      </c>
      <c r="AB1046" s="2">
        <f>VLOOKUP(A1046,Sales!A:N,14,FALSE)</f>
        <v>8</v>
      </c>
      <c r="AC1046" s="2">
        <f>VLOOKUP(A1046,Campaigns!A:I,2,FALSE)</f>
        <v>0</v>
      </c>
      <c r="AD1046" s="2">
        <f>VLOOKUP(A1046,Campaigns!A:I,3,FALSE)</f>
        <v>0</v>
      </c>
      <c r="AE1046" s="2">
        <f>VLOOKUP(A1046,Campaigns!A:I,4,FALSE)</f>
        <v>0</v>
      </c>
      <c r="AF1046" s="2">
        <f>VLOOKUP(A1046,Campaigns!A:I,5,FALSE)</f>
        <v>0</v>
      </c>
      <c r="AG1046" s="2">
        <f>VLOOKUP(A1046,Campaigns!A:I,6,FALSE)</f>
        <v>0</v>
      </c>
      <c r="AH1046" s="2">
        <f>VLOOKUP(A1046,Campaigns!A:I,7,FALSE)</f>
        <v>0</v>
      </c>
      <c r="AI1046" s="2">
        <f>VLOOKUP(A1046,Campaigns!A:I,8,FALSE)</f>
        <v>0</v>
      </c>
      <c r="AJ1046" s="19" t="str">
        <f>VLOOKUP(A1046,Campaigns!A:I,9,FALSE)</f>
        <v>10/20/2019</v>
      </c>
    </row>
    <row r="1047" spans="1:36">
      <c r="A1047" s="2">
        <v>2656</v>
      </c>
      <c r="B1047" s="2">
        <f>VLOOKUP(A1047, Customer!A:O, 2, FALSE)</f>
        <v>138232</v>
      </c>
      <c r="C1047" s="2">
        <f>VLOOKUP(A1047, Customer!A:O, 3, FALSE)</f>
        <v>1</v>
      </c>
      <c r="D1047" s="2">
        <f>VLOOKUP(A1047, Customer!A:O, 4, FALSE)</f>
        <v>1</v>
      </c>
      <c r="E1047" s="2">
        <f>VLOOKUP(A1047, Customer!A:O, 5, FALSE)</f>
        <v>49</v>
      </c>
      <c r="F1047" s="2">
        <f>VLOOKUP(A1047, Customer!A:O, 6, FALSE)</f>
        <v>0</v>
      </c>
      <c r="G1047" s="2">
        <f>VLOOKUP(A1047, Customer!A:O, 7, FALSE)</f>
        <v>0</v>
      </c>
      <c r="H1047" s="2">
        <f>VLOOKUP(A1047, Customer!A:O, 8, FALSE)</f>
        <v>0</v>
      </c>
      <c r="I1047" s="2">
        <f>VLOOKUP(A1047, Customer!A:O, 9, FALSE)</f>
        <v>1</v>
      </c>
      <c r="J1047" s="2">
        <f>VLOOKUP(A1047, Customer!A:O, 10, FALSE)</f>
        <v>0</v>
      </c>
      <c r="K1047" s="2">
        <f>VLOOKUP(A1047, Customer!A:O, 11, FALSE)</f>
        <v>0</v>
      </c>
      <c r="L1047" s="2">
        <f>VLOOKUP(A1047, Customer!A:O, 12, FALSE)</f>
        <v>1</v>
      </c>
      <c r="M1047" s="2">
        <f>VLOOKUP(A1047, Customer!A:O, 13, FALSE)</f>
        <v>0</v>
      </c>
      <c r="N1047" s="2">
        <f>VLOOKUP(A1047, Customer!A:O, 14, FALSE)</f>
        <v>0</v>
      </c>
      <c r="O1047" s="2" t="str">
        <f>VLOOKUP(A1047, Customer!A:O, 15, FALSE)</f>
        <v>State-Other</v>
      </c>
      <c r="P1047" s="2">
        <f>VLOOKUP(A1047,Sales!A:N,2,FALSE)</f>
        <v>84</v>
      </c>
      <c r="Q1047">
        <f>VLOOKUP(A1047,Sales!A:N,3,FALSE)</f>
        <v>155</v>
      </c>
      <c r="R1047" s="2">
        <f>VLOOKUP(A1047,Sales!A:N,4,FALSE)</f>
        <v>18</v>
      </c>
      <c r="S1047" s="2">
        <f>VLOOKUP(A1047,Sales!A:N,5,FALSE)</f>
        <v>101</v>
      </c>
      <c r="T1047" s="2">
        <f>VLOOKUP(A1047,Sales!A:N,6,FALSE)</f>
        <v>25</v>
      </c>
      <c r="U1047" s="2">
        <f>VLOOKUP(A1047,Sales!A:N,7,FALSE)</f>
        <v>22</v>
      </c>
      <c r="V1047" s="2">
        <f>VLOOKUP(A1047,Sales!A:N,8,FALSE)</f>
        <v>119</v>
      </c>
      <c r="W1047" s="2">
        <f>VLOOKUP(A1047,Sales!A:N,9,FALSE)</f>
        <v>202</v>
      </c>
      <c r="X1047" s="2">
        <f>VLOOKUP(A1047,Sales!A:N,10,FALSE)</f>
        <v>4</v>
      </c>
      <c r="Y1047" s="2">
        <f>VLOOKUP(A1047,Sales!A:N,11,FALSE)</f>
        <v>3</v>
      </c>
      <c r="Z1047" s="2">
        <f>VLOOKUP(A1047,Sales!A:N,12,FALSE)</f>
        <v>1</v>
      </c>
      <c r="AA1047" s="2">
        <f>VLOOKUP(A1047,Sales!A:N,13,FALSE)</f>
        <v>3</v>
      </c>
      <c r="AB1047" s="2">
        <f>VLOOKUP(A1047,Sales!A:N,14,FALSE)</f>
        <v>5</v>
      </c>
      <c r="AC1047" s="2">
        <f>VLOOKUP(A1047,Campaigns!A:I,2,FALSE)</f>
        <v>0</v>
      </c>
      <c r="AD1047" s="2">
        <f>VLOOKUP(A1047,Campaigns!A:I,3,FALSE)</f>
        <v>0</v>
      </c>
      <c r="AE1047" s="2">
        <f>VLOOKUP(A1047,Campaigns!A:I,4,FALSE)</f>
        <v>0</v>
      </c>
      <c r="AF1047" s="2">
        <f>VLOOKUP(A1047,Campaigns!A:I,5,FALSE)</f>
        <v>0</v>
      </c>
      <c r="AG1047" s="2">
        <f>VLOOKUP(A1047,Campaigns!A:I,6,FALSE)</f>
        <v>0</v>
      </c>
      <c r="AH1047" s="2">
        <f>VLOOKUP(A1047,Campaigns!A:I,7,FALSE)</f>
        <v>0</v>
      </c>
      <c r="AI1047" s="2">
        <f>VLOOKUP(A1047,Campaigns!A:I,8,FALSE)</f>
        <v>0</v>
      </c>
      <c r="AJ1047" s="19" t="str">
        <f>VLOOKUP(A1047,Campaigns!A:I,9,FALSE)</f>
        <v>6/23/2020</v>
      </c>
    </row>
    <row r="1048" spans="1:36">
      <c r="A1048" s="2">
        <v>1995</v>
      </c>
      <c r="B1048" s="2">
        <f>VLOOKUP(A1048, Customer!A:O, 2, FALSE)</f>
        <v>138196</v>
      </c>
      <c r="C1048" s="2">
        <f>VLOOKUP(A1048, Customer!A:O, 3, FALSE)</f>
        <v>1</v>
      </c>
      <c r="D1048" s="2">
        <f>VLOOKUP(A1048, Customer!A:O, 4, FALSE)</f>
        <v>1</v>
      </c>
      <c r="E1048" s="2">
        <f>VLOOKUP(A1048, Customer!A:O, 5, FALSE)</f>
        <v>49</v>
      </c>
      <c r="F1048" s="2">
        <f>VLOOKUP(A1048, Customer!A:O, 6, FALSE)</f>
        <v>0</v>
      </c>
      <c r="G1048" s="2">
        <f>VLOOKUP(A1048, Customer!A:O, 7, FALSE)</f>
        <v>1</v>
      </c>
      <c r="H1048" s="2">
        <f>VLOOKUP(A1048, Customer!A:O, 8, FALSE)</f>
        <v>0</v>
      </c>
      <c r="I1048" s="2">
        <f>VLOOKUP(A1048, Customer!A:O, 9, FALSE)</f>
        <v>0</v>
      </c>
      <c r="J1048" s="2">
        <f>VLOOKUP(A1048, Customer!A:O, 10, FALSE)</f>
        <v>0</v>
      </c>
      <c r="K1048" s="2">
        <f>VLOOKUP(A1048, Customer!A:O, 11, FALSE)</f>
        <v>0</v>
      </c>
      <c r="L1048" s="2">
        <f>VLOOKUP(A1048, Customer!A:O, 12, FALSE)</f>
        <v>0</v>
      </c>
      <c r="M1048" s="2">
        <f>VLOOKUP(A1048, Customer!A:O, 13, FALSE)</f>
        <v>1</v>
      </c>
      <c r="N1048" s="2">
        <f>VLOOKUP(A1048, Customer!A:O, 14, FALSE)</f>
        <v>0</v>
      </c>
      <c r="O1048" s="2" t="str">
        <f>VLOOKUP(A1048, Customer!A:O, 15, FALSE)</f>
        <v>State-Texas</v>
      </c>
      <c r="P1048" s="2">
        <f>VLOOKUP(A1048,Sales!A:N,2,FALSE)</f>
        <v>20</v>
      </c>
      <c r="Q1048">
        <f>VLOOKUP(A1048,Sales!A:N,3,FALSE)</f>
        <v>109</v>
      </c>
      <c r="R1048" s="2">
        <f>VLOOKUP(A1048,Sales!A:N,4,FALSE)</f>
        <v>0</v>
      </c>
      <c r="S1048" s="2">
        <f>VLOOKUP(A1048,Sales!A:N,5,FALSE)</f>
        <v>40</v>
      </c>
      <c r="T1048" s="2">
        <f>VLOOKUP(A1048,Sales!A:N,6,FALSE)</f>
        <v>0</v>
      </c>
      <c r="U1048" s="2">
        <f>VLOOKUP(A1048,Sales!A:N,7,FALSE)</f>
        <v>0</v>
      </c>
      <c r="V1048" s="2">
        <f>VLOOKUP(A1048,Sales!A:N,8,FALSE)</f>
        <v>11</v>
      </c>
      <c r="W1048" s="2">
        <f>VLOOKUP(A1048,Sales!A:N,9,FALSE)</f>
        <v>137</v>
      </c>
      <c r="X1048" s="2">
        <f>VLOOKUP(A1048,Sales!A:N,10,FALSE)</f>
        <v>3</v>
      </c>
      <c r="Y1048" s="2">
        <f>VLOOKUP(A1048,Sales!A:N,11,FALSE)</f>
        <v>2</v>
      </c>
      <c r="Z1048" s="2">
        <f>VLOOKUP(A1048,Sales!A:N,12,FALSE)</f>
        <v>0</v>
      </c>
      <c r="AA1048" s="2">
        <f>VLOOKUP(A1048,Sales!A:N,13,FALSE)</f>
        <v>4</v>
      </c>
      <c r="AB1048" s="2">
        <f>VLOOKUP(A1048,Sales!A:N,14,FALSE)</f>
        <v>5</v>
      </c>
      <c r="AC1048" s="2">
        <f>VLOOKUP(A1048,Campaigns!A:I,2,FALSE)</f>
        <v>0</v>
      </c>
      <c r="AD1048" s="2">
        <f>VLOOKUP(A1048,Campaigns!A:I,3,FALSE)</f>
        <v>0</v>
      </c>
      <c r="AE1048" s="2">
        <f>VLOOKUP(A1048,Campaigns!A:I,4,FALSE)</f>
        <v>0</v>
      </c>
      <c r="AF1048" s="2">
        <f>VLOOKUP(A1048,Campaigns!A:I,5,FALSE)</f>
        <v>0</v>
      </c>
      <c r="AG1048" s="2">
        <f>VLOOKUP(A1048,Campaigns!A:I,6,FALSE)</f>
        <v>0</v>
      </c>
      <c r="AH1048" s="2">
        <f>VLOOKUP(A1048,Campaigns!A:I,7,FALSE)</f>
        <v>0</v>
      </c>
      <c r="AI1048" s="2">
        <f>VLOOKUP(A1048,Campaigns!A:I,8,FALSE)</f>
        <v>0</v>
      </c>
      <c r="AJ1048" s="19" t="str">
        <f>VLOOKUP(A1048,Campaigns!A:I,9,FALSE)</f>
        <v>9/22/2020</v>
      </c>
    </row>
    <row r="1049" spans="1:36">
      <c r="A1049" s="2">
        <v>3019</v>
      </c>
      <c r="B1049" s="2">
        <f>VLOOKUP(A1049, Customer!A:O, 2, FALSE)</f>
        <v>137150</v>
      </c>
      <c r="C1049" s="2">
        <f>VLOOKUP(A1049, Customer!A:O, 3, FALSE)</f>
        <v>1</v>
      </c>
      <c r="D1049" s="2">
        <f>VLOOKUP(A1049, Customer!A:O, 4, FALSE)</f>
        <v>0</v>
      </c>
      <c r="E1049" s="2">
        <f>VLOOKUP(A1049, Customer!A:O, 5, FALSE)</f>
        <v>49</v>
      </c>
      <c r="F1049" s="2">
        <f>VLOOKUP(A1049, Customer!A:O, 6, FALSE)</f>
        <v>0</v>
      </c>
      <c r="G1049" s="2">
        <f>VLOOKUP(A1049, Customer!A:O, 7, FALSE)</f>
        <v>1</v>
      </c>
      <c r="H1049" s="2">
        <f>VLOOKUP(A1049, Customer!A:O, 8, FALSE)</f>
        <v>0</v>
      </c>
      <c r="I1049" s="2">
        <f>VLOOKUP(A1049, Customer!A:O, 9, FALSE)</f>
        <v>0</v>
      </c>
      <c r="J1049" s="2">
        <f>VLOOKUP(A1049, Customer!A:O, 10, FALSE)</f>
        <v>0</v>
      </c>
      <c r="K1049" s="2">
        <f>VLOOKUP(A1049, Customer!A:O, 11, FALSE)</f>
        <v>0</v>
      </c>
      <c r="L1049" s="2">
        <f>VLOOKUP(A1049, Customer!A:O, 12, FALSE)</f>
        <v>1</v>
      </c>
      <c r="M1049" s="2">
        <f>VLOOKUP(A1049, Customer!A:O, 13, FALSE)</f>
        <v>0</v>
      </c>
      <c r="N1049" s="2">
        <f>VLOOKUP(A1049, Customer!A:O, 14, FALSE)</f>
        <v>0</v>
      </c>
      <c r="O1049" s="2" t="str">
        <f>VLOOKUP(A1049, Customer!A:O, 15, FALSE)</f>
        <v>State-Illinois</v>
      </c>
      <c r="P1049" s="2">
        <f>VLOOKUP(A1049,Sales!A:N,2,FALSE)</f>
        <v>80</v>
      </c>
      <c r="Q1049">
        <f>VLOOKUP(A1049,Sales!A:N,3,FALSE)</f>
        <v>617</v>
      </c>
      <c r="R1049" s="2">
        <f>VLOOKUP(A1049,Sales!A:N,4,FALSE)</f>
        <v>137</v>
      </c>
      <c r="S1049" s="2">
        <f>VLOOKUP(A1049,Sales!A:N,5,FALSE)</f>
        <v>236</v>
      </c>
      <c r="T1049" s="2">
        <f>VLOOKUP(A1049,Sales!A:N,6,FALSE)</f>
        <v>181</v>
      </c>
      <c r="U1049" s="2">
        <f>VLOOKUP(A1049,Sales!A:N,7,FALSE)</f>
        <v>126</v>
      </c>
      <c r="V1049" s="2">
        <f>VLOOKUP(A1049,Sales!A:N,8,FALSE)</f>
        <v>428</v>
      </c>
      <c r="W1049" s="2">
        <f>VLOOKUP(A1049,Sales!A:N,9,FALSE)</f>
        <v>868</v>
      </c>
      <c r="X1049" s="2">
        <f>VLOOKUP(A1049,Sales!A:N,10,FALSE)</f>
        <v>8</v>
      </c>
      <c r="Y1049" s="2">
        <f>VLOOKUP(A1049,Sales!A:N,11,FALSE)</f>
        <v>4</v>
      </c>
      <c r="Z1049" s="2">
        <f>VLOOKUP(A1049,Sales!A:N,12,FALSE)</f>
        <v>3</v>
      </c>
      <c r="AA1049" s="2">
        <f>VLOOKUP(A1049,Sales!A:N,13,FALSE)</f>
        <v>6</v>
      </c>
      <c r="AB1049" s="2">
        <f>VLOOKUP(A1049,Sales!A:N,14,FALSE)</f>
        <v>7</v>
      </c>
      <c r="AC1049" s="2">
        <f>VLOOKUP(A1049,Campaigns!A:I,2,FALSE)</f>
        <v>0</v>
      </c>
      <c r="AD1049" s="2">
        <f>VLOOKUP(A1049,Campaigns!A:I,3,FALSE)</f>
        <v>0</v>
      </c>
      <c r="AE1049" s="2">
        <f>VLOOKUP(A1049,Campaigns!A:I,4,FALSE)</f>
        <v>0</v>
      </c>
      <c r="AF1049" s="2">
        <f>VLOOKUP(A1049,Campaigns!A:I,5,FALSE)</f>
        <v>0</v>
      </c>
      <c r="AG1049" s="2">
        <f>VLOOKUP(A1049,Campaigns!A:I,6,FALSE)</f>
        <v>0</v>
      </c>
      <c r="AH1049" s="2">
        <f>VLOOKUP(A1049,Campaigns!A:I,7,FALSE)</f>
        <v>0</v>
      </c>
      <c r="AI1049" s="2">
        <f>VLOOKUP(A1049,Campaigns!A:I,8,FALSE)</f>
        <v>0</v>
      </c>
      <c r="AJ1049" s="19" t="str">
        <f>VLOOKUP(A1049,Campaigns!A:I,9,FALSE)</f>
        <v>2/16/2019</v>
      </c>
    </row>
    <row r="1050" spans="1:36">
      <c r="A1050" s="2">
        <v>2019</v>
      </c>
      <c r="B1050" s="2">
        <f>VLOOKUP(A1050, Customer!A:O, 2, FALSE)</f>
        <v>137126</v>
      </c>
      <c r="C1050" s="2">
        <f>VLOOKUP(A1050, Customer!A:O, 3, FALSE)</f>
        <v>1</v>
      </c>
      <c r="D1050" s="2">
        <f>VLOOKUP(A1050, Customer!A:O, 4, FALSE)</f>
        <v>0</v>
      </c>
      <c r="E1050" s="2">
        <f>VLOOKUP(A1050, Customer!A:O, 5, FALSE)</f>
        <v>49</v>
      </c>
      <c r="F1050" s="2">
        <f>VLOOKUP(A1050, Customer!A:O, 6, FALSE)</f>
        <v>0</v>
      </c>
      <c r="G1050" s="2">
        <f>VLOOKUP(A1050, Customer!A:O, 7, FALSE)</f>
        <v>1</v>
      </c>
      <c r="H1050" s="2">
        <f>VLOOKUP(A1050, Customer!A:O, 8, FALSE)</f>
        <v>0</v>
      </c>
      <c r="I1050" s="2">
        <f>VLOOKUP(A1050, Customer!A:O, 9, FALSE)</f>
        <v>0</v>
      </c>
      <c r="J1050" s="2">
        <f>VLOOKUP(A1050, Customer!A:O, 10, FALSE)</f>
        <v>0</v>
      </c>
      <c r="K1050" s="2">
        <f>VLOOKUP(A1050, Customer!A:O, 11, FALSE)</f>
        <v>0</v>
      </c>
      <c r="L1050" s="2">
        <f>VLOOKUP(A1050, Customer!A:O, 12, FALSE)</f>
        <v>0</v>
      </c>
      <c r="M1050" s="2">
        <f>VLOOKUP(A1050, Customer!A:O, 13, FALSE)</f>
        <v>0</v>
      </c>
      <c r="N1050" s="2">
        <f>VLOOKUP(A1050, Customer!A:O, 14, FALSE)</f>
        <v>1</v>
      </c>
      <c r="O1050" s="2" t="str">
        <f>VLOOKUP(A1050, Customer!A:O, 15, FALSE)</f>
        <v>State-Texas</v>
      </c>
      <c r="P1050" s="2">
        <f>VLOOKUP(A1050,Sales!A:N,2,FALSE)</f>
        <v>9</v>
      </c>
      <c r="Q1050">
        <f>VLOOKUP(A1050,Sales!A:N,3,FALSE)</f>
        <v>166</v>
      </c>
      <c r="R1050" s="2">
        <f>VLOOKUP(A1050,Sales!A:N,4,FALSE)</f>
        <v>11</v>
      </c>
      <c r="S1050" s="2">
        <f>VLOOKUP(A1050,Sales!A:N,5,FALSE)</f>
        <v>33</v>
      </c>
      <c r="T1050" s="2">
        <f>VLOOKUP(A1050,Sales!A:N,6,FALSE)</f>
        <v>15</v>
      </c>
      <c r="U1050" s="2">
        <f>VLOOKUP(A1050,Sales!A:N,7,FALSE)</f>
        <v>15</v>
      </c>
      <c r="V1050" s="2">
        <f>VLOOKUP(A1050,Sales!A:N,8,FALSE)</f>
        <v>26</v>
      </c>
      <c r="W1050" s="2">
        <f>VLOOKUP(A1050,Sales!A:N,9,FALSE)</f>
        <v>214</v>
      </c>
      <c r="X1050" s="2">
        <f>VLOOKUP(A1050,Sales!A:N,10,FALSE)</f>
        <v>1</v>
      </c>
      <c r="Y1050" s="2">
        <f>VLOOKUP(A1050,Sales!A:N,11,FALSE)</f>
        <v>1</v>
      </c>
      <c r="Z1050" s="2">
        <f>VLOOKUP(A1050,Sales!A:N,12,FALSE)</f>
        <v>2</v>
      </c>
      <c r="AA1050" s="2">
        <f>VLOOKUP(A1050,Sales!A:N,13,FALSE)</f>
        <v>2</v>
      </c>
      <c r="AB1050" s="2">
        <f>VLOOKUP(A1050,Sales!A:N,14,FALSE)</f>
        <v>6</v>
      </c>
      <c r="AC1050" s="2">
        <f>VLOOKUP(A1050,Campaigns!A:I,2,FALSE)</f>
        <v>1</v>
      </c>
      <c r="AD1050" s="2">
        <f>VLOOKUP(A1050,Campaigns!A:I,3,FALSE)</f>
        <v>0</v>
      </c>
      <c r="AE1050" s="2">
        <f>VLOOKUP(A1050,Campaigns!A:I,4,FALSE)</f>
        <v>0</v>
      </c>
      <c r="AF1050" s="2">
        <f>VLOOKUP(A1050,Campaigns!A:I,5,FALSE)</f>
        <v>0</v>
      </c>
      <c r="AG1050" s="2">
        <f>VLOOKUP(A1050,Campaigns!A:I,6,FALSE)</f>
        <v>0</v>
      </c>
      <c r="AH1050" s="2">
        <f>VLOOKUP(A1050,Campaigns!A:I,7,FALSE)</f>
        <v>0</v>
      </c>
      <c r="AI1050" s="2">
        <f>VLOOKUP(A1050,Campaigns!A:I,8,FALSE)</f>
        <v>1</v>
      </c>
      <c r="AJ1050" s="19">
        <f>VLOOKUP(A1050,Campaigns!A:I,9,FALSE)</f>
        <v>43899</v>
      </c>
    </row>
    <row r="1051" spans="1:36">
      <c r="A1051" s="2">
        <v>2062</v>
      </c>
      <c r="B1051" s="2">
        <f>VLOOKUP(A1051, Customer!A:O, 2, FALSE)</f>
        <v>136715</v>
      </c>
      <c r="C1051" s="2">
        <f>VLOOKUP(A1051, Customer!A:O, 3, FALSE)</f>
        <v>1</v>
      </c>
      <c r="D1051" s="2">
        <f>VLOOKUP(A1051, Customer!A:O, 4, FALSE)</f>
        <v>0</v>
      </c>
      <c r="E1051" s="2">
        <f>VLOOKUP(A1051, Customer!A:O, 5, FALSE)</f>
        <v>49</v>
      </c>
      <c r="F1051" s="2">
        <f>VLOOKUP(A1051, Customer!A:O, 6, FALSE)</f>
        <v>0</v>
      </c>
      <c r="G1051" s="2">
        <f>VLOOKUP(A1051, Customer!A:O, 7, FALSE)</f>
        <v>1</v>
      </c>
      <c r="H1051" s="2">
        <f>VLOOKUP(A1051, Customer!A:O, 8, FALSE)</f>
        <v>0</v>
      </c>
      <c r="I1051" s="2">
        <f>VLOOKUP(A1051, Customer!A:O, 9, FALSE)</f>
        <v>0</v>
      </c>
      <c r="J1051" s="2">
        <f>VLOOKUP(A1051, Customer!A:O, 10, FALSE)</f>
        <v>0</v>
      </c>
      <c r="K1051" s="2">
        <f>VLOOKUP(A1051, Customer!A:O, 11, FALSE)</f>
        <v>0</v>
      </c>
      <c r="L1051" s="2">
        <f>VLOOKUP(A1051, Customer!A:O, 12, FALSE)</f>
        <v>1</v>
      </c>
      <c r="M1051" s="2">
        <f>VLOOKUP(A1051, Customer!A:O, 13, FALSE)</f>
        <v>0</v>
      </c>
      <c r="N1051" s="2">
        <f>VLOOKUP(A1051, Customer!A:O, 14, FALSE)</f>
        <v>0</v>
      </c>
      <c r="O1051" s="2" t="str">
        <f>VLOOKUP(A1051, Customer!A:O, 15, FALSE)</f>
        <v>State-Other</v>
      </c>
      <c r="P1051" s="2">
        <f>VLOOKUP(A1051,Sales!A:N,2,FALSE)</f>
        <v>16</v>
      </c>
      <c r="Q1051">
        <f>VLOOKUP(A1051,Sales!A:N,3,FALSE)</f>
        <v>640</v>
      </c>
      <c r="R1051" s="2">
        <f>VLOOKUP(A1051,Sales!A:N,4,FALSE)</f>
        <v>37</v>
      </c>
      <c r="S1051" s="2">
        <f>VLOOKUP(A1051,Sales!A:N,5,FALSE)</f>
        <v>465</v>
      </c>
      <c r="T1051" s="2">
        <f>VLOOKUP(A1051,Sales!A:N,6,FALSE)</f>
        <v>78</v>
      </c>
      <c r="U1051" s="2">
        <f>VLOOKUP(A1051,Sales!A:N,7,FALSE)</f>
        <v>48</v>
      </c>
      <c r="V1051" s="2">
        <f>VLOOKUP(A1051,Sales!A:N,8,FALSE)</f>
        <v>60</v>
      </c>
      <c r="W1051" s="2">
        <f>VLOOKUP(A1051,Sales!A:N,9,FALSE)</f>
        <v>1210</v>
      </c>
      <c r="X1051" s="2">
        <f>VLOOKUP(A1051,Sales!A:N,10,FALSE)</f>
        <v>6</v>
      </c>
      <c r="Y1051" s="2">
        <f>VLOOKUP(A1051,Sales!A:N,11,FALSE)</f>
        <v>7</v>
      </c>
      <c r="Z1051" s="2">
        <f>VLOOKUP(A1051,Sales!A:N,12,FALSE)</f>
        <v>2</v>
      </c>
      <c r="AA1051" s="2">
        <f>VLOOKUP(A1051,Sales!A:N,13,FALSE)</f>
        <v>4</v>
      </c>
      <c r="AB1051" s="2">
        <f>VLOOKUP(A1051,Sales!A:N,14,FALSE)</f>
        <v>9</v>
      </c>
      <c r="AC1051" s="2">
        <f>VLOOKUP(A1051,Campaigns!A:I,2,FALSE)</f>
        <v>0</v>
      </c>
      <c r="AD1051" s="2">
        <f>VLOOKUP(A1051,Campaigns!A:I,3,FALSE)</f>
        <v>0</v>
      </c>
      <c r="AE1051" s="2">
        <f>VLOOKUP(A1051,Campaigns!A:I,4,FALSE)</f>
        <v>0</v>
      </c>
      <c r="AF1051" s="2">
        <f>VLOOKUP(A1051,Campaigns!A:I,5,FALSE)</f>
        <v>0</v>
      </c>
      <c r="AG1051" s="2">
        <f>VLOOKUP(A1051,Campaigns!A:I,6,FALSE)</f>
        <v>0</v>
      </c>
      <c r="AH1051" s="2">
        <f>VLOOKUP(A1051,Campaigns!A:I,7,FALSE)</f>
        <v>0</v>
      </c>
      <c r="AI1051" s="2">
        <f>VLOOKUP(A1051,Campaigns!A:I,8,FALSE)</f>
        <v>1</v>
      </c>
      <c r="AJ1051" s="19" t="str">
        <f>VLOOKUP(A1051,Campaigns!A:I,9,FALSE)</f>
        <v>4/24/2019</v>
      </c>
    </row>
    <row r="1052" spans="1:36">
      <c r="A1052" s="2">
        <v>1436</v>
      </c>
      <c r="B1052" s="2">
        <f>VLOOKUP(A1052, Customer!A:O, 2, FALSE)</f>
        <v>136230</v>
      </c>
      <c r="C1052" s="2">
        <f>VLOOKUP(A1052, Customer!A:O, 3, FALSE)</f>
        <v>1</v>
      </c>
      <c r="D1052" s="2">
        <f>VLOOKUP(A1052, Customer!A:O, 4, FALSE)</f>
        <v>0</v>
      </c>
      <c r="E1052" s="2">
        <f>VLOOKUP(A1052, Customer!A:O, 5, FALSE)</f>
        <v>49</v>
      </c>
      <c r="F1052" s="2">
        <f>VLOOKUP(A1052, Customer!A:O, 6, FALSE)</f>
        <v>0</v>
      </c>
      <c r="G1052" s="2">
        <f>VLOOKUP(A1052, Customer!A:O, 7, FALSE)</f>
        <v>0</v>
      </c>
      <c r="H1052" s="2">
        <f>VLOOKUP(A1052, Customer!A:O, 8, FALSE)</f>
        <v>1</v>
      </c>
      <c r="I1052" s="2">
        <f>VLOOKUP(A1052, Customer!A:O, 9, FALSE)</f>
        <v>0</v>
      </c>
      <c r="J1052" s="2">
        <f>VLOOKUP(A1052, Customer!A:O, 10, FALSE)</f>
        <v>0</v>
      </c>
      <c r="K1052" s="2">
        <f>VLOOKUP(A1052, Customer!A:O, 11, FALSE)</f>
        <v>0</v>
      </c>
      <c r="L1052" s="2">
        <f>VLOOKUP(A1052, Customer!A:O, 12, FALSE)</f>
        <v>0</v>
      </c>
      <c r="M1052" s="2">
        <f>VLOOKUP(A1052, Customer!A:O, 13, FALSE)</f>
        <v>1</v>
      </c>
      <c r="N1052" s="2">
        <f>VLOOKUP(A1052, Customer!A:O, 14, FALSE)</f>
        <v>0</v>
      </c>
      <c r="O1052" s="2" t="str">
        <f>VLOOKUP(A1052, Customer!A:O, 15, FALSE)</f>
        <v>State-New York</v>
      </c>
      <c r="P1052" s="2">
        <f>VLOOKUP(A1052,Sales!A:N,2,FALSE)</f>
        <v>17</v>
      </c>
      <c r="Q1052">
        <f>VLOOKUP(A1052,Sales!A:N,3,FALSE)</f>
        <v>53</v>
      </c>
      <c r="R1052" s="2">
        <f>VLOOKUP(A1052,Sales!A:N,4,FALSE)</f>
        <v>8</v>
      </c>
      <c r="S1052" s="2">
        <f>VLOOKUP(A1052,Sales!A:N,5,FALSE)</f>
        <v>113</v>
      </c>
      <c r="T1052" s="2">
        <f>VLOOKUP(A1052,Sales!A:N,6,FALSE)</f>
        <v>30</v>
      </c>
      <c r="U1052" s="2">
        <f>VLOOKUP(A1052,Sales!A:N,7,FALSE)</f>
        <v>8</v>
      </c>
      <c r="V1052" s="2">
        <f>VLOOKUP(A1052,Sales!A:N,8,FALSE)</f>
        <v>11</v>
      </c>
      <c r="W1052" s="2">
        <f>VLOOKUP(A1052,Sales!A:N,9,FALSE)</f>
        <v>199</v>
      </c>
      <c r="X1052" s="2">
        <f>VLOOKUP(A1052,Sales!A:N,10,FALSE)</f>
        <v>1</v>
      </c>
      <c r="Y1052" s="2">
        <f>VLOOKUP(A1052,Sales!A:N,11,FALSE)</f>
        <v>2</v>
      </c>
      <c r="Z1052" s="2">
        <f>VLOOKUP(A1052,Sales!A:N,12,FALSE)</f>
        <v>0</v>
      </c>
      <c r="AA1052" s="2">
        <f>VLOOKUP(A1052,Sales!A:N,13,FALSE)</f>
        <v>4</v>
      </c>
      <c r="AB1052" s="2">
        <f>VLOOKUP(A1052,Sales!A:N,14,FALSE)</f>
        <v>5</v>
      </c>
      <c r="AC1052" s="2">
        <f>VLOOKUP(A1052,Campaigns!A:I,2,FALSE)</f>
        <v>0</v>
      </c>
      <c r="AD1052" s="2">
        <f>VLOOKUP(A1052,Campaigns!A:I,3,FALSE)</f>
        <v>0</v>
      </c>
      <c r="AE1052" s="2">
        <f>VLOOKUP(A1052,Campaigns!A:I,4,FALSE)</f>
        <v>0</v>
      </c>
      <c r="AF1052" s="2">
        <f>VLOOKUP(A1052,Campaigns!A:I,5,FALSE)</f>
        <v>0</v>
      </c>
      <c r="AG1052" s="2">
        <f>VLOOKUP(A1052,Campaigns!A:I,6,FALSE)</f>
        <v>0</v>
      </c>
      <c r="AH1052" s="2">
        <f>VLOOKUP(A1052,Campaigns!A:I,7,FALSE)</f>
        <v>0</v>
      </c>
      <c r="AI1052" s="2">
        <f>VLOOKUP(A1052,Campaigns!A:I,8,FALSE)</f>
        <v>0</v>
      </c>
      <c r="AJ1052" s="19" t="str">
        <f>VLOOKUP(A1052,Campaigns!A:I,9,FALSE)</f>
        <v>3/23/2020</v>
      </c>
    </row>
    <row r="1053" spans="1:36">
      <c r="A1053" s="2">
        <v>3109</v>
      </c>
      <c r="B1053" s="2">
        <f>VLOOKUP(A1053, Customer!A:O, 2, FALSE)</f>
        <v>135788</v>
      </c>
      <c r="C1053" s="2">
        <f>VLOOKUP(A1053, Customer!A:O, 3, FALSE)</f>
        <v>1</v>
      </c>
      <c r="D1053" s="2">
        <f>VLOOKUP(A1053, Customer!A:O, 4, FALSE)</f>
        <v>1</v>
      </c>
      <c r="E1053" s="2">
        <f>VLOOKUP(A1053, Customer!A:O, 5, FALSE)</f>
        <v>49</v>
      </c>
      <c r="F1053" s="2">
        <f>VLOOKUP(A1053, Customer!A:O, 6, FALSE)</f>
        <v>0</v>
      </c>
      <c r="G1053" s="2">
        <f>VLOOKUP(A1053, Customer!A:O, 7, FALSE)</f>
        <v>1</v>
      </c>
      <c r="H1053" s="2">
        <f>VLOOKUP(A1053, Customer!A:O, 8, FALSE)</f>
        <v>0</v>
      </c>
      <c r="I1053" s="2">
        <f>VLOOKUP(A1053, Customer!A:O, 9, FALSE)</f>
        <v>0</v>
      </c>
      <c r="J1053" s="2">
        <f>VLOOKUP(A1053, Customer!A:O, 10, FALSE)</f>
        <v>0</v>
      </c>
      <c r="K1053" s="2">
        <f>VLOOKUP(A1053, Customer!A:O, 11, FALSE)</f>
        <v>0</v>
      </c>
      <c r="L1053" s="2">
        <f>VLOOKUP(A1053, Customer!A:O, 12, FALSE)</f>
        <v>1</v>
      </c>
      <c r="M1053" s="2">
        <f>VLOOKUP(A1053, Customer!A:O, 13, FALSE)</f>
        <v>0</v>
      </c>
      <c r="N1053" s="2">
        <f>VLOOKUP(A1053, Customer!A:O, 14, FALSE)</f>
        <v>0</v>
      </c>
      <c r="O1053" s="2" t="str">
        <f>VLOOKUP(A1053, Customer!A:O, 15, FALSE)</f>
        <v>State-Illinois</v>
      </c>
      <c r="P1053" s="2">
        <f>VLOOKUP(A1053,Sales!A:N,2,FALSE)</f>
        <v>34</v>
      </c>
      <c r="Q1053">
        <f>VLOOKUP(A1053,Sales!A:N,3,FALSE)</f>
        <v>87</v>
      </c>
      <c r="R1053" s="2">
        <f>VLOOKUP(A1053,Sales!A:N,4,FALSE)</f>
        <v>8</v>
      </c>
      <c r="S1053" s="2">
        <f>VLOOKUP(A1053,Sales!A:N,5,FALSE)</f>
        <v>42</v>
      </c>
      <c r="T1053" s="2">
        <f>VLOOKUP(A1053,Sales!A:N,6,FALSE)</f>
        <v>11</v>
      </c>
      <c r="U1053" s="2">
        <f>VLOOKUP(A1053,Sales!A:N,7,FALSE)</f>
        <v>4</v>
      </c>
      <c r="V1053" s="2">
        <f>VLOOKUP(A1053,Sales!A:N,8,FALSE)</f>
        <v>15</v>
      </c>
      <c r="W1053" s="2">
        <f>VLOOKUP(A1053,Sales!A:N,9,FALSE)</f>
        <v>137</v>
      </c>
      <c r="X1053" s="2">
        <f>VLOOKUP(A1053,Sales!A:N,10,FALSE)</f>
        <v>2</v>
      </c>
      <c r="Y1053" s="2">
        <f>VLOOKUP(A1053,Sales!A:N,11,FALSE)</f>
        <v>2</v>
      </c>
      <c r="Z1053" s="2">
        <f>VLOOKUP(A1053,Sales!A:N,12,FALSE)</f>
        <v>0</v>
      </c>
      <c r="AA1053" s="2">
        <f>VLOOKUP(A1053,Sales!A:N,13,FALSE)</f>
        <v>3</v>
      </c>
      <c r="AB1053" s="2">
        <f>VLOOKUP(A1053,Sales!A:N,14,FALSE)</f>
        <v>6</v>
      </c>
      <c r="AC1053" s="2">
        <f>VLOOKUP(A1053,Campaigns!A:I,2,FALSE)</f>
        <v>0</v>
      </c>
      <c r="AD1053" s="2">
        <f>VLOOKUP(A1053,Campaigns!A:I,3,FALSE)</f>
        <v>0</v>
      </c>
      <c r="AE1053" s="2">
        <f>VLOOKUP(A1053,Campaigns!A:I,4,FALSE)</f>
        <v>0</v>
      </c>
      <c r="AF1053" s="2">
        <f>VLOOKUP(A1053,Campaigns!A:I,5,FALSE)</f>
        <v>0</v>
      </c>
      <c r="AG1053" s="2">
        <f>VLOOKUP(A1053,Campaigns!A:I,6,FALSE)</f>
        <v>0</v>
      </c>
      <c r="AH1053" s="2">
        <f>VLOOKUP(A1053,Campaigns!A:I,7,FALSE)</f>
        <v>0</v>
      </c>
      <c r="AI1053" s="2">
        <f>VLOOKUP(A1053,Campaigns!A:I,8,FALSE)</f>
        <v>0</v>
      </c>
      <c r="AJ1053" s="19" t="str">
        <f>VLOOKUP(A1053,Campaigns!A:I,9,FALSE)</f>
        <v>6/29/2020</v>
      </c>
    </row>
    <row r="1054" spans="1:36">
      <c r="A1054" s="2">
        <v>1318</v>
      </c>
      <c r="B1054" s="2">
        <f>VLOOKUP(A1054, Customer!A:O, 2, FALSE)</f>
        <v>135178</v>
      </c>
      <c r="C1054" s="2">
        <f>VLOOKUP(A1054, Customer!A:O, 3, FALSE)</f>
        <v>1</v>
      </c>
      <c r="D1054" s="2">
        <f>VLOOKUP(A1054, Customer!A:O, 4, FALSE)</f>
        <v>0</v>
      </c>
      <c r="E1054" s="2">
        <f>VLOOKUP(A1054, Customer!A:O, 5, FALSE)</f>
        <v>49</v>
      </c>
      <c r="F1054" s="2">
        <f>VLOOKUP(A1054, Customer!A:O, 6, FALSE)</f>
        <v>0</v>
      </c>
      <c r="G1054" s="2">
        <f>VLOOKUP(A1054, Customer!A:O, 7, FALSE)</f>
        <v>1</v>
      </c>
      <c r="H1054" s="2">
        <f>VLOOKUP(A1054, Customer!A:O, 8, FALSE)</f>
        <v>0</v>
      </c>
      <c r="I1054" s="2">
        <f>VLOOKUP(A1054, Customer!A:O, 9, FALSE)</f>
        <v>0</v>
      </c>
      <c r="J1054" s="2">
        <f>VLOOKUP(A1054, Customer!A:O, 10, FALSE)</f>
        <v>0</v>
      </c>
      <c r="K1054" s="2">
        <f>VLOOKUP(A1054, Customer!A:O, 11, FALSE)</f>
        <v>0</v>
      </c>
      <c r="L1054" s="2">
        <f>VLOOKUP(A1054, Customer!A:O, 12, FALSE)</f>
        <v>0</v>
      </c>
      <c r="M1054" s="2">
        <f>VLOOKUP(A1054, Customer!A:O, 13, FALSE)</f>
        <v>1</v>
      </c>
      <c r="N1054" s="2">
        <f>VLOOKUP(A1054, Customer!A:O, 14, FALSE)</f>
        <v>0</v>
      </c>
      <c r="O1054" s="2" t="str">
        <f>VLOOKUP(A1054, Customer!A:O, 15, FALSE)</f>
        <v>State-Other</v>
      </c>
      <c r="P1054" s="2">
        <f>VLOOKUP(A1054,Sales!A:N,2,FALSE)</f>
        <v>10</v>
      </c>
      <c r="Q1054">
        <f>VLOOKUP(A1054,Sales!A:N,3,FALSE)</f>
        <v>88</v>
      </c>
      <c r="R1054" s="2">
        <f>VLOOKUP(A1054,Sales!A:N,4,FALSE)</f>
        <v>4</v>
      </c>
      <c r="S1054" s="2">
        <f>VLOOKUP(A1054,Sales!A:N,5,FALSE)</f>
        <v>50</v>
      </c>
      <c r="T1054" s="2">
        <f>VLOOKUP(A1054,Sales!A:N,6,FALSE)</f>
        <v>8</v>
      </c>
      <c r="U1054" s="2">
        <f>VLOOKUP(A1054,Sales!A:N,7,FALSE)</f>
        <v>8</v>
      </c>
      <c r="V1054" s="2">
        <f>VLOOKUP(A1054,Sales!A:N,8,FALSE)</f>
        <v>69</v>
      </c>
      <c r="W1054" s="2">
        <f>VLOOKUP(A1054,Sales!A:N,9,FALSE)</f>
        <v>88</v>
      </c>
      <c r="X1054" s="2">
        <f>VLOOKUP(A1054,Sales!A:N,10,FALSE)</f>
        <v>1</v>
      </c>
      <c r="Y1054" s="2">
        <f>VLOOKUP(A1054,Sales!A:N,11,FALSE)</f>
        <v>1</v>
      </c>
      <c r="Z1054" s="2">
        <f>VLOOKUP(A1054,Sales!A:N,12,FALSE)</f>
        <v>1</v>
      </c>
      <c r="AA1054" s="2">
        <f>VLOOKUP(A1054,Sales!A:N,13,FALSE)</f>
        <v>2</v>
      </c>
      <c r="AB1054" s="2">
        <f>VLOOKUP(A1054,Sales!A:N,14,FALSE)</f>
        <v>7</v>
      </c>
      <c r="AC1054" s="2">
        <f>VLOOKUP(A1054,Campaigns!A:I,2,FALSE)</f>
        <v>1</v>
      </c>
      <c r="AD1054" s="2">
        <f>VLOOKUP(A1054,Campaigns!A:I,3,FALSE)</f>
        <v>0</v>
      </c>
      <c r="AE1054" s="2">
        <f>VLOOKUP(A1054,Campaigns!A:I,4,FALSE)</f>
        <v>0</v>
      </c>
      <c r="AF1054" s="2">
        <f>VLOOKUP(A1054,Campaigns!A:I,5,FALSE)</f>
        <v>0</v>
      </c>
      <c r="AG1054" s="2">
        <f>VLOOKUP(A1054,Campaigns!A:I,6,FALSE)</f>
        <v>0</v>
      </c>
      <c r="AH1054" s="2">
        <f>VLOOKUP(A1054,Campaigns!A:I,7,FALSE)</f>
        <v>0</v>
      </c>
      <c r="AI1054" s="2">
        <f>VLOOKUP(A1054,Campaigns!A:I,8,FALSE)</f>
        <v>1</v>
      </c>
      <c r="AJ1054" s="19" t="str">
        <f>VLOOKUP(A1054,Campaigns!A:I,9,FALSE)</f>
        <v>6/17/2019</v>
      </c>
    </row>
    <row r="1055" spans="1:36">
      <c r="A1055" s="2">
        <v>1690</v>
      </c>
      <c r="B1055" s="2">
        <f>VLOOKUP(A1055, Customer!A:O, 2, FALSE)</f>
        <v>135178</v>
      </c>
      <c r="C1055" s="2">
        <f>VLOOKUP(A1055, Customer!A:O, 3, FALSE)</f>
        <v>1</v>
      </c>
      <c r="D1055" s="2">
        <f>VLOOKUP(A1055, Customer!A:O, 4, FALSE)</f>
        <v>0</v>
      </c>
      <c r="E1055" s="2">
        <f>VLOOKUP(A1055, Customer!A:O, 5, FALSE)</f>
        <v>49</v>
      </c>
      <c r="F1055" s="2">
        <f>VLOOKUP(A1055, Customer!A:O, 6, FALSE)</f>
        <v>0</v>
      </c>
      <c r="G1055" s="2">
        <f>VLOOKUP(A1055, Customer!A:O, 7, FALSE)</f>
        <v>1</v>
      </c>
      <c r="H1055" s="2">
        <f>VLOOKUP(A1055, Customer!A:O, 8, FALSE)</f>
        <v>0</v>
      </c>
      <c r="I1055" s="2">
        <f>VLOOKUP(A1055, Customer!A:O, 9, FALSE)</f>
        <v>0</v>
      </c>
      <c r="J1055" s="2">
        <f>VLOOKUP(A1055, Customer!A:O, 10, FALSE)</f>
        <v>0</v>
      </c>
      <c r="K1055" s="2">
        <f>VLOOKUP(A1055, Customer!A:O, 11, FALSE)</f>
        <v>0</v>
      </c>
      <c r="L1055" s="2">
        <f>VLOOKUP(A1055, Customer!A:O, 12, FALSE)</f>
        <v>0</v>
      </c>
      <c r="M1055" s="2">
        <f>VLOOKUP(A1055, Customer!A:O, 13, FALSE)</f>
        <v>1</v>
      </c>
      <c r="N1055" s="2">
        <f>VLOOKUP(A1055, Customer!A:O, 14, FALSE)</f>
        <v>0</v>
      </c>
      <c r="O1055" s="2" t="str">
        <f>VLOOKUP(A1055, Customer!A:O, 15, FALSE)</f>
        <v>State-Other</v>
      </c>
      <c r="P1055" s="2">
        <f>VLOOKUP(A1055,Sales!A:N,2,FALSE)</f>
        <v>10</v>
      </c>
      <c r="Q1055">
        <f>VLOOKUP(A1055,Sales!A:N,3,FALSE)</f>
        <v>88</v>
      </c>
      <c r="R1055" s="2">
        <f>VLOOKUP(A1055,Sales!A:N,4,FALSE)</f>
        <v>4</v>
      </c>
      <c r="S1055" s="2">
        <f>VLOOKUP(A1055,Sales!A:N,5,FALSE)</f>
        <v>50</v>
      </c>
      <c r="T1055" s="2">
        <f>VLOOKUP(A1055,Sales!A:N,6,FALSE)</f>
        <v>8</v>
      </c>
      <c r="U1055" s="2">
        <f>VLOOKUP(A1055,Sales!A:N,7,FALSE)</f>
        <v>8</v>
      </c>
      <c r="V1055" s="2">
        <f>VLOOKUP(A1055,Sales!A:N,8,FALSE)</f>
        <v>69</v>
      </c>
      <c r="W1055" s="2">
        <f>VLOOKUP(A1055,Sales!A:N,9,FALSE)</f>
        <v>88</v>
      </c>
      <c r="X1055" s="2">
        <f>VLOOKUP(A1055,Sales!A:N,10,FALSE)</f>
        <v>1</v>
      </c>
      <c r="Y1055" s="2">
        <f>VLOOKUP(A1055,Sales!A:N,11,FALSE)</f>
        <v>1</v>
      </c>
      <c r="Z1055" s="2">
        <f>VLOOKUP(A1055,Sales!A:N,12,FALSE)</f>
        <v>1</v>
      </c>
      <c r="AA1055" s="2">
        <f>VLOOKUP(A1055,Sales!A:N,13,FALSE)</f>
        <v>2</v>
      </c>
      <c r="AB1055" s="2">
        <f>VLOOKUP(A1055,Sales!A:N,14,FALSE)</f>
        <v>7</v>
      </c>
      <c r="AC1055" s="2">
        <f>VLOOKUP(A1055,Campaigns!A:I,2,FALSE)</f>
        <v>1</v>
      </c>
      <c r="AD1055" s="2">
        <f>VLOOKUP(A1055,Campaigns!A:I,3,FALSE)</f>
        <v>0</v>
      </c>
      <c r="AE1055" s="2">
        <f>VLOOKUP(A1055,Campaigns!A:I,4,FALSE)</f>
        <v>0</v>
      </c>
      <c r="AF1055" s="2">
        <f>VLOOKUP(A1055,Campaigns!A:I,5,FALSE)</f>
        <v>0</v>
      </c>
      <c r="AG1055" s="2">
        <f>VLOOKUP(A1055,Campaigns!A:I,6,FALSE)</f>
        <v>0</v>
      </c>
      <c r="AH1055" s="2">
        <f>VLOOKUP(A1055,Campaigns!A:I,7,FALSE)</f>
        <v>0</v>
      </c>
      <c r="AI1055" s="2">
        <f>VLOOKUP(A1055,Campaigns!A:I,8,FALSE)</f>
        <v>1</v>
      </c>
      <c r="AJ1055" s="19" t="str">
        <f>VLOOKUP(A1055,Campaigns!A:I,9,FALSE)</f>
        <v>6/17/2019</v>
      </c>
    </row>
    <row r="1056" spans="1:36">
      <c r="A1056" s="2">
        <v>2759</v>
      </c>
      <c r="B1056" s="2">
        <f>VLOOKUP(A1056, Customer!A:O, 2, FALSE)</f>
        <v>134600</v>
      </c>
      <c r="C1056" s="2">
        <f>VLOOKUP(A1056, Customer!A:O, 3, FALSE)</f>
        <v>1</v>
      </c>
      <c r="D1056" s="2">
        <f>VLOOKUP(A1056, Customer!A:O, 4, FALSE)</f>
        <v>1</v>
      </c>
      <c r="E1056" s="2">
        <f>VLOOKUP(A1056, Customer!A:O, 5, FALSE)</f>
        <v>49</v>
      </c>
      <c r="F1056" s="2">
        <f>VLOOKUP(A1056, Customer!A:O, 6, FALSE)</f>
        <v>0</v>
      </c>
      <c r="G1056" s="2">
        <f>VLOOKUP(A1056, Customer!A:O, 7, FALSE)</f>
        <v>0</v>
      </c>
      <c r="H1056" s="2">
        <f>VLOOKUP(A1056, Customer!A:O, 8, FALSE)</f>
        <v>0</v>
      </c>
      <c r="I1056" s="2">
        <f>VLOOKUP(A1056, Customer!A:O, 9, FALSE)</f>
        <v>1</v>
      </c>
      <c r="J1056" s="2">
        <f>VLOOKUP(A1056, Customer!A:O, 10, FALSE)</f>
        <v>0</v>
      </c>
      <c r="K1056" s="2">
        <f>VLOOKUP(A1056, Customer!A:O, 11, FALSE)</f>
        <v>0</v>
      </c>
      <c r="L1056" s="2">
        <f>VLOOKUP(A1056, Customer!A:O, 12, FALSE)</f>
        <v>1</v>
      </c>
      <c r="M1056" s="2">
        <f>VLOOKUP(A1056, Customer!A:O, 13, FALSE)</f>
        <v>0</v>
      </c>
      <c r="N1056" s="2">
        <f>VLOOKUP(A1056, Customer!A:O, 14, FALSE)</f>
        <v>0</v>
      </c>
      <c r="O1056" s="2" t="str">
        <f>VLOOKUP(A1056, Customer!A:O, 15, FALSE)</f>
        <v>State-California</v>
      </c>
      <c r="P1056" s="2">
        <f>VLOOKUP(A1056,Sales!A:N,2,FALSE)</f>
        <v>8</v>
      </c>
      <c r="Q1056">
        <f>VLOOKUP(A1056,Sales!A:N,3,FALSE)</f>
        <v>774</v>
      </c>
      <c r="R1056" s="2">
        <f>VLOOKUP(A1056,Sales!A:N,4,FALSE)</f>
        <v>128</v>
      </c>
      <c r="S1056" s="2">
        <f>VLOOKUP(A1056,Sales!A:N,5,FALSE)</f>
        <v>233</v>
      </c>
      <c r="T1056" s="2">
        <f>VLOOKUP(A1056,Sales!A:N,6,FALSE)</f>
        <v>31</v>
      </c>
      <c r="U1056" s="2">
        <f>VLOOKUP(A1056,Sales!A:N,7,FALSE)</f>
        <v>12</v>
      </c>
      <c r="V1056" s="2">
        <f>VLOOKUP(A1056,Sales!A:N,8,FALSE)</f>
        <v>58</v>
      </c>
      <c r="W1056" s="2">
        <f>VLOOKUP(A1056,Sales!A:N,9,FALSE)</f>
        <v>1120</v>
      </c>
      <c r="X1056" s="2">
        <f>VLOOKUP(A1056,Sales!A:N,10,FALSE)</f>
        <v>5</v>
      </c>
      <c r="Y1056" s="2">
        <f>VLOOKUP(A1056,Sales!A:N,11,FALSE)</f>
        <v>5</v>
      </c>
      <c r="Z1056" s="2">
        <f>VLOOKUP(A1056,Sales!A:N,12,FALSE)</f>
        <v>2</v>
      </c>
      <c r="AA1056" s="2">
        <f>VLOOKUP(A1056,Sales!A:N,13,FALSE)</f>
        <v>5</v>
      </c>
      <c r="AB1056" s="2">
        <f>VLOOKUP(A1056,Sales!A:N,14,FALSE)</f>
        <v>8</v>
      </c>
      <c r="AC1056" s="2">
        <f>VLOOKUP(A1056,Campaigns!A:I,2,FALSE)</f>
        <v>0</v>
      </c>
      <c r="AD1056" s="2">
        <f>VLOOKUP(A1056,Campaigns!A:I,3,FALSE)</f>
        <v>0</v>
      </c>
      <c r="AE1056" s="2">
        <f>VLOOKUP(A1056,Campaigns!A:I,4,FALSE)</f>
        <v>0</v>
      </c>
      <c r="AF1056" s="2">
        <f>VLOOKUP(A1056,Campaigns!A:I,5,FALSE)</f>
        <v>0</v>
      </c>
      <c r="AG1056" s="2">
        <f>VLOOKUP(A1056,Campaigns!A:I,6,FALSE)</f>
        <v>0</v>
      </c>
      <c r="AH1056" s="2">
        <f>VLOOKUP(A1056,Campaigns!A:I,7,FALSE)</f>
        <v>0</v>
      </c>
      <c r="AI1056" s="2">
        <f>VLOOKUP(A1056,Campaigns!A:I,8,FALSE)</f>
        <v>1</v>
      </c>
      <c r="AJ1056" s="19">
        <f>VLOOKUP(A1056,Campaigns!A:I,9,FALSE)</f>
        <v>43683</v>
      </c>
    </row>
    <row r="1057" spans="1:36">
      <c r="A1057" s="2">
        <v>2947</v>
      </c>
      <c r="B1057" s="2">
        <f>VLOOKUP(A1057, Customer!A:O, 2, FALSE)</f>
        <v>134600</v>
      </c>
      <c r="C1057" s="2">
        <f>VLOOKUP(A1057, Customer!A:O, 3, FALSE)</f>
        <v>1</v>
      </c>
      <c r="D1057" s="2">
        <f>VLOOKUP(A1057, Customer!A:O, 4, FALSE)</f>
        <v>1</v>
      </c>
      <c r="E1057" s="2">
        <f>VLOOKUP(A1057, Customer!A:O, 5, FALSE)</f>
        <v>49</v>
      </c>
      <c r="F1057" s="2">
        <f>VLOOKUP(A1057, Customer!A:O, 6, FALSE)</f>
        <v>0</v>
      </c>
      <c r="G1057" s="2">
        <f>VLOOKUP(A1057, Customer!A:O, 7, FALSE)</f>
        <v>0</v>
      </c>
      <c r="H1057" s="2">
        <f>VLOOKUP(A1057, Customer!A:O, 8, FALSE)</f>
        <v>0</v>
      </c>
      <c r="I1057" s="2">
        <f>VLOOKUP(A1057, Customer!A:O, 9, FALSE)</f>
        <v>1</v>
      </c>
      <c r="J1057" s="2">
        <f>VLOOKUP(A1057, Customer!A:O, 10, FALSE)</f>
        <v>0</v>
      </c>
      <c r="K1057" s="2">
        <f>VLOOKUP(A1057, Customer!A:O, 11, FALSE)</f>
        <v>0</v>
      </c>
      <c r="L1057" s="2">
        <f>VLOOKUP(A1057, Customer!A:O, 12, FALSE)</f>
        <v>1</v>
      </c>
      <c r="M1057" s="2">
        <f>VLOOKUP(A1057, Customer!A:O, 13, FALSE)</f>
        <v>0</v>
      </c>
      <c r="N1057" s="2">
        <f>VLOOKUP(A1057, Customer!A:O, 14, FALSE)</f>
        <v>0</v>
      </c>
      <c r="O1057" s="2" t="str">
        <f>VLOOKUP(A1057, Customer!A:O, 15, FALSE)</f>
        <v>State-Illinois</v>
      </c>
      <c r="P1057" s="2">
        <f>VLOOKUP(A1057,Sales!A:N,2,FALSE)</f>
        <v>8</v>
      </c>
      <c r="Q1057">
        <f>VLOOKUP(A1057,Sales!A:N,3,FALSE)</f>
        <v>774</v>
      </c>
      <c r="R1057" s="2">
        <f>VLOOKUP(A1057,Sales!A:N,4,FALSE)</f>
        <v>128</v>
      </c>
      <c r="S1057" s="2">
        <f>VLOOKUP(A1057,Sales!A:N,5,FALSE)</f>
        <v>233</v>
      </c>
      <c r="T1057" s="2">
        <f>VLOOKUP(A1057,Sales!A:N,6,FALSE)</f>
        <v>31</v>
      </c>
      <c r="U1057" s="2">
        <f>VLOOKUP(A1057,Sales!A:N,7,FALSE)</f>
        <v>12</v>
      </c>
      <c r="V1057" s="2">
        <f>VLOOKUP(A1057,Sales!A:N,8,FALSE)</f>
        <v>58</v>
      </c>
      <c r="W1057" s="2">
        <f>VLOOKUP(A1057,Sales!A:N,9,FALSE)</f>
        <v>1120</v>
      </c>
      <c r="X1057" s="2">
        <f>VLOOKUP(A1057,Sales!A:N,10,FALSE)</f>
        <v>5</v>
      </c>
      <c r="Y1057" s="2">
        <f>VLOOKUP(A1057,Sales!A:N,11,FALSE)</f>
        <v>5</v>
      </c>
      <c r="Z1057" s="2">
        <f>VLOOKUP(A1057,Sales!A:N,12,FALSE)</f>
        <v>2</v>
      </c>
      <c r="AA1057" s="2">
        <f>VLOOKUP(A1057,Sales!A:N,13,FALSE)</f>
        <v>5</v>
      </c>
      <c r="AB1057" s="2">
        <f>VLOOKUP(A1057,Sales!A:N,14,FALSE)</f>
        <v>8</v>
      </c>
      <c r="AC1057" s="2">
        <f>VLOOKUP(A1057,Campaigns!A:I,2,FALSE)</f>
        <v>0</v>
      </c>
      <c r="AD1057" s="2">
        <f>VLOOKUP(A1057,Campaigns!A:I,3,FALSE)</f>
        <v>0</v>
      </c>
      <c r="AE1057" s="2">
        <f>VLOOKUP(A1057,Campaigns!A:I,4,FALSE)</f>
        <v>0</v>
      </c>
      <c r="AF1057" s="2">
        <f>VLOOKUP(A1057,Campaigns!A:I,5,FALSE)</f>
        <v>0</v>
      </c>
      <c r="AG1057" s="2">
        <f>VLOOKUP(A1057,Campaigns!A:I,6,FALSE)</f>
        <v>0</v>
      </c>
      <c r="AH1057" s="2">
        <f>VLOOKUP(A1057,Campaigns!A:I,7,FALSE)</f>
        <v>0</v>
      </c>
      <c r="AI1057" s="2">
        <f>VLOOKUP(A1057,Campaigns!A:I,8,FALSE)</f>
        <v>1</v>
      </c>
      <c r="AJ1057" s="19">
        <f>VLOOKUP(A1057,Campaigns!A:I,9,FALSE)</f>
        <v>43683</v>
      </c>
    </row>
    <row r="1058" spans="1:36">
      <c r="A1058" s="2">
        <v>3058</v>
      </c>
      <c r="B1058" s="2">
        <f>VLOOKUP(A1058, Customer!A:O, 2, FALSE)</f>
        <v>134109</v>
      </c>
      <c r="C1058" s="2">
        <f>VLOOKUP(A1058, Customer!A:O, 3, FALSE)</f>
        <v>0</v>
      </c>
      <c r="D1058" s="2">
        <f>VLOOKUP(A1058, Customer!A:O, 4, FALSE)</f>
        <v>1</v>
      </c>
      <c r="E1058" s="2">
        <f>VLOOKUP(A1058, Customer!A:O, 5, FALSE)</f>
        <v>49</v>
      </c>
      <c r="F1058" s="2">
        <f>VLOOKUP(A1058, Customer!A:O, 6, FALSE)</f>
        <v>0</v>
      </c>
      <c r="G1058" s="2">
        <f>VLOOKUP(A1058, Customer!A:O, 7, FALSE)</f>
        <v>1</v>
      </c>
      <c r="H1058" s="2">
        <f>VLOOKUP(A1058, Customer!A:O, 8, FALSE)</f>
        <v>0</v>
      </c>
      <c r="I1058" s="2">
        <f>VLOOKUP(A1058, Customer!A:O, 9, FALSE)</f>
        <v>0</v>
      </c>
      <c r="J1058" s="2">
        <f>VLOOKUP(A1058, Customer!A:O, 10, FALSE)</f>
        <v>0</v>
      </c>
      <c r="K1058" s="2">
        <f>VLOOKUP(A1058, Customer!A:O, 11, FALSE)</f>
        <v>0</v>
      </c>
      <c r="L1058" s="2">
        <f>VLOOKUP(A1058, Customer!A:O, 12, FALSE)</f>
        <v>0</v>
      </c>
      <c r="M1058" s="2">
        <f>VLOOKUP(A1058, Customer!A:O, 13, FALSE)</f>
        <v>1</v>
      </c>
      <c r="N1058" s="2">
        <f>VLOOKUP(A1058, Customer!A:O, 14, FALSE)</f>
        <v>0</v>
      </c>
      <c r="O1058" s="2" t="str">
        <f>VLOOKUP(A1058, Customer!A:O, 15, FALSE)</f>
        <v>State-Other</v>
      </c>
      <c r="P1058" s="2">
        <f>VLOOKUP(A1058,Sales!A:N,2,FALSE)</f>
        <v>39</v>
      </c>
      <c r="Q1058">
        <f>VLOOKUP(A1058,Sales!A:N,3,FALSE)</f>
        <v>35</v>
      </c>
      <c r="R1058" s="2">
        <f>VLOOKUP(A1058,Sales!A:N,4,FALSE)</f>
        <v>4</v>
      </c>
      <c r="S1058" s="2">
        <f>VLOOKUP(A1058,Sales!A:N,5,FALSE)</f>
        <v>20</v>
      </c>
      <c r="T1058" s="2">
        <f>VLOOKUP(A1058,Sales!A:N,6,FALSE)</f>
        <v>8</v>
      </c>
      <c r="U1058" s="2">
        <f>VLOOKUP(A1058,Sales!A:N,7,FALSE)</f>
        <v>4</v>
      </c>
      <c r="V1058" s="2">
        <f>VLOOKUP(A1058,Sales!A:N,8,FALSE)</f>
        <v>16</v>
      </c>
      <c r="W1058" s="2">
        <f>VLOOKUP(A1058,Sales!A:N,9,FALSE)</f>
        <v>55</v>
      </c>
      <c r="X1058" s="2">
        <f>VLOOKUP(A1058,Sales!A:N,10,FALSE)</f>
        <v>1</v>
      </c>
      <c r="Y1058" s="2">
        <f>VLOOKUP(A1058,Sales!A:N,11,FALSE)</f>
        <v>0</v>
      </c>
      <c r="Z1058" s="2">
        <f>VLOOKUP(A1058,Sales!A:N,12,FALSE)</f>
        <v>0</v>
      </c>
      <c r="AA1058" s="2">
        <f>VLOOKUP(A1058,Sales!A:N,13,FALSE)</f>
        <v>3</v>
      </c>
      <c r="AB1058" s="2">
        <f>VLOOKUP(A1058,Sales!A:N,14,FALSE)</f>
        <v>4</v>
      </c>
      <c r="AC1058" s="2">
        <f>VLOOKUP(A1058,Campaigns!A:I,2,FALSE)</f>
        <v>0</v>
      </c>
      <c r="AD1058" s="2">
        <f>VLOOKUP(A1058,Campaigns!A:I,3,FALSE)</f>
        <v>0</v>
      </c>
      <c r="AE1058" s="2">
        <f>VLOOKUP(A1058,Campaigns!A:I,4,FALSE)</f>
        <v>0</v>
      </c>
      <c r="AF1058" s="2">
        <f>VLOOKUP(A1058,Campaigns!A:I,5,FALSE)</f>
        <v>0</v>
      </c>
      <c r="AG1058" s="2">
        <f>VLOOKUP(A1058,Campaigns!A:I,6,FALSE)</f>
        <v>0</v>
      </c>
      <c r="AH1058" s="2">
        <f>VLOOKUP(A1058,Campaigns!A:I,7,FALSE)</f>
        <v>0</v>
      </c>
      <c r="AI1058" s="2">
        <f>VLOOKUP(A1058,Campaigns!A:I,8,FALSE)</f>
        <v>0</v>
      </c>
      <c r="AJ1058" s="19">
        <f>VLOOKUP(A1058,Campaigns!A:I,9,FALSE)</f>
        <v>44169</v>
      </c>
    </row>
    <row r="1059" spans="1:36">
      <c r="A1059" s="2">
        <v>2339</v>
      </c>
      <c r="B1059" s="2">
        <f>VLOOKUP(A1059, Customer!A:O, 2, FALSE)</f>
        <v>133316</v>
      </c>
      <c r="C1059" s="2">
        <f>VLOOKUP(A1059, Customer!A:O, 3, FALSE)</f>
        <v>1</v>
      </c>
      <c r="D1059" s="2">
        <f>VLOOKUP(A1059, Customer!A:O, 4, FALSE)</f>
        <v>1</v>
      </c>
      <c r="E1059" s="2">
        <f>VLOOKUP(A1059, Customer!A:O, 5, FALSE)</f>
        <v>49</v>
      </c>
      <c r="F1059" s="2">
        <f>VLOOKUP(A1059, Customer!A:O, 6, FALSE)</f>
        <v>0</v>
      </c>
      <c r="G1059" s="2">
        <f>VLOOKUP(A1059, Customer!A:O, 7, FALSE)</f>
        <v>0</v>
      </c>
      <c r="H1059" s="2">
        <f>VLOOKUP(A1059, Customer!A:O, 8, FALSE)</f>
        <v>1</v>
      </c>
      <c r="I1059" s="2">
        <f>VLOOKUP(A1059, Customer!A:O, 9, FALSE)</f>
        <v>0</v>
      </c>
      <c r="J1059" s="2">
        <f>VLOOKUP(A1059, Customer!A:O, 10, FALSE)</f>
        <v>0</v>
      </c>
      <c r="K1059" s="2">
        <f>VLOOKUP(A1059, Customer!A:O, 11, FALSE)</f>
        <v>0</v>
      </c>
      <c r="L1059" s="2">
        <f>VLOOKUP(A1059, Customer!A:O, 12, FALSE)</f>
        <v>0</v>
      </c>
      <c r="M1059" s="2">
        <f>VLOOKUP(A1059, Customer!A:O, 13, FALSE)</f>
        <v>1</v>
      </c>
      <c r="N1059" s="2">
        <f>VLOOKUP(A1059, Customer!A:O, 14, FALSE)</f>
        <v>0</v>
      </c>
      <c r="O1059" s="2" t="str">
        <f>VLOOKUP(A1059, Customer!A:O, 15, FALSE)</f>
        <v>State-California</v>
      </c>
      <c r="P1059" s="2">
        <f>VLOOKUP(A1059,Sales!A:N,2,FALSE)</f>
        <v>34</v>
      </c>
      <c r="Q1059">
        <f>VLOOKUP(A1059,Sales!A:N,3,FALSE)</f>
        <v>316</v>
      </c>
      <c r="R1059" s="2">
        <f>VLOOKUP(A1059,Sales!A:N,4,FALSE)</f>
        <v>4</v>
      </c>
      <c r="S1059" s="2">
        <f>VLOOKUP(A1059,Sales!A:N,5,FALSE)</f>
        <v>124</v>
      </c>
      <c r="T1059" s="2">
        <f>VLOOKUP(A1059,Sales!A:N,6,FALSE)</f>
        <v>16</v>
      </c>
      <c r="U1059" s="2">
        <f>VLOOKUP(A1059,Sales!A:N,7,FALSE)</f>
        <v>16</v>
      </c>
      <c r="V1059" s="2">
        <f>VLOOKUP(A1059,Sales!A:N,8,FALSE)</f>
        <v>48</v>
      </c>
      <c r="W1059" s="2">
        <f>VLOOKUP(A1059,Sales!A:N,9,FALSE)</f>
        <v>428</v>
      </c>
      <c r="X1059" s="2">
        <f>VLOOKUP(A1059,Sales!A:N,10,FALSE)</f>
        <v>3</v>
      </c>
      <c r="Y1059" s="2">
        <f>VLOOKUP(A1059,Sales!A:N,11,FALSE)</f>
        <v>2</v>
      </c>
      <c r="Z1059" s="2">
        <f>VLOOKUP(A1059,Sales!A:N,12,FALSE)</f>
        <v>1</v>
      </c>
      <c r="AA1059" s="2">
        <f>VLOOKUP(A1059,Sales!A:N,13,FALSE)</f>
        <v>4</v>
      </c>
      <c r="AB1059" s="2">
        <f>VLOOKUP(A1059,Sales!A:N,14,FALSE)</f>
        <v>6</v>
      </c>
      <c r="AC1059" s="2">
        <f>VLOOKUP(A1059,Campaigns!A:I,2,FALSE)</f>
        <v>0</v>
      </c>
      <c r="AD1059" s="2">
        <f>VLOOKUP(A1059,Campaigns!A:I,3,FALSE)</f>
        <v>0</v>
      </c>
      <c r="AE1059" s="2">
        <f>VLOOKUP(A1059,Campaigns!A:I,4,FALSE)</f>
        <v>0</v>
      </c>
      <c r="AF1059" s="2">
        <f>VLOOKUP(A1059,Campaigns!A:I,5,FALSE)</f>
        <v>0</v>
      </c>
      <c r="AG1059" s="2">
        <f>VLOOKUP(A1059,Campaigns!A:I,6,FALSE)</f>
        <v>0</v>
      </c>
      <c r="AH1059" s="2">
        <f>VLOOKUP(A1059,Campaigns!A:I,7,FALSE)</f>
        <v>0</v>
      </c>
      <c r="AI1059" s="2">
        <f>VLOOKUP(A1059,Campaigns!A:I,8,FALSE)</f>
        <v>0</v>
      </c>
      <c r="AJ1059" s="19">
        <f>VLOOKUP(A1059,Campaigns!A:I,9,FALSE)</f>
        <v>44107</v>
      </c>
    </row>
    <row r="1060" spans="1:36">
      <c r="A1060" s="2">
        <v>2797</v>
      </c>
      <c r="B1060" s="2">
        <f>VLOOKUP(A1060, Customer!A:O, 2, FALSE)</f>
        <v>133316</v>
      </c>
      <c r="C1060" s="2">
        <f>VLOOKUP(A1060, Customer!A:O, 3, FALSE)</f>
        <v>1</v>
      </c>
      <c r="D1060" s="2">
        <f>VLOOKUP(A1060, Customer!A:O, 4, FALSE)</f>
        <v>1</v>
      </c>
      <c r="E1060" s="2">
        <f>VLOOKUP(A1060, Customer!A:O, 5, FALSE)</f>
        <v>49</v>
      </c>
      <c r="F1060" s="2">
        <f>VLOOKUP(A1060, Customer!A:O, 6, FALSE)</f>
        <v>0</v>
      </c>
      <c r="G1060" s="2">
        <f>VLOOKUP(A1060, Customer!A:O, 7, FALSE)</f>
        <v>0</v>
      </c>
      <c r="H1060" s="2">
        <f>VLOOKUP(A1060, Customer!A:O, 8, FALSE)</f>
        <v>1</v>
      </c>
      <c r="I1060" s="2">
        <f>VLOOKUP(A1060, Customer!A:O, 9, FALSE)</f>
        <v>0</v>
      </c>
      <c r="J1060" s="2">
        <f>VLOOKUP(A1060, Customer!A:O, 10, FALSE)</f>
        <v>0</v>
      </c>
      <c r="K1060" s="2">
        <f>VLOOKUP(A1060, Customer!A:O, 11, FALSE)</f>
        <v>0</v>
      </c>
      <c r="L1060" s="2">
        <f>VLOOKUP(A1060, Customer!A:O, 12, FALSE)</f>
        <v>0</v>
      </c>
      <c r="M1060" s="2">
        <f>VLOOKUP(A1060, Customer!A:O, 13, FALSE)</f>
        <v>1</v>
      </c>
      <c r="N1060" s="2">
        <f>VLOOKUP(A1060, Customer!A:O, 14, FALSE)</f>
        <v>0</v>
      </c>
      <c r="O1060" s="2" t="str">
        <f>VLOOKUP(A1060, Customer!A:O, 15, FALSE)</f>
        <v>State-Illinois</v>
      </c>
      <c r="P1060" s="2">
        <f>VLOOKUP(A1060,Sales!A:N,2,FALSE)</f>
        <v>34</v>
      </c>
      <c r="Q1060">
        <f>VLOOKUP(A1060,Sales!A:N,3,FALSE)</f>
        <v>316</v>
      </c>
      <c r="R1060" s="2">
        <f>VLOOKUP(A1060,Sales!A:N,4,FALSE)</f>
        <v>4</v>
      </c>
      <c r="S1060" s="2">
        <f>VLOOKUP(A1060,Sales!A:N,5,FALSE)</f>
        <v>124</v>
      </c>
      <c r="T1060" s="2">
        <f>VLOOKUP(A1060,Sales!A:N,6,FALSE)</f>
        <v>16</v>
      </c>
      <c r="U1060" s="2">
        <f>VLOOKUP(A1060,Sales!A:N,7,FALSE)</f>
        <v>16</v>
      </c>
      <c r="V1060" s="2">
        <f>VLOOKUP(A1060,Sales!A:N,8,FALSE)</f>
        <v>48</v>
      </c>
      <c r="W1060" s="2">
        <f>VLOOKUP(A1060,Sales!A:N,9,FALSE)</f>
        <v>428</v>
      </c>
      <c r="X1060" s="2">
        <f>VLOOKUP(A1060,Sales!A:N,10,FALSE)</f>
        <v>3</v>
      </c>
      <c r="Y1060" s="2">
        <f>VLOOKUP(A1060,Sales!A:N,11,FALSE)</f>
        <v>2</v>
      </c>
      <c r="Z1060" s="2">
        <f>VLOOKUP(A1060,Sales!A:N,12,FALSE)</f>
        <v>1</v>
      </c>
      <c r="AA1060" s="2">
        <f>VLOOKUP(A1060,Sales!A:N,13,FALSE)</f>
        <v>4</v>
      </c>
      <c r="AB1060" s="2">
        <f>VLOOKUP(A1060,Sales!A:N,14,FALSE)</f>
        <v>6</v>
      </c>
      <c r="AC1060" s="2">
        <f>VLOOKUP(A1060,Campaigns!A:I,2,FALSE)</f>
        <v>0</v>
      </c>
      <c r="AD1060" s="2">
        <f>VLOOKUP(A1060,Campaigns!A:I,3,FALSE)</f>
        <v>0</v>
      </c>
      <c r="AE1060" s="2">
        <f>VLOOKUP(A1060,Campaigns!A:I,4,FALSE)</f>
        <v>0</v>
      </c>
      <c r="AF1060" s="2">
        <f>VLOOKUP(A1060,Campaigns!A:I,5,FALSE)</f>
        <v>0</v>
      </c>
      <c r="AG1060" s="2">
        <f>VLOOKUP(A1060,Campaigns!A:I,6,FALSE)</f>
        <v>0</v>
      </c>
      <c r="AH1060" s="2">
        <f>VLOOKUP(A1060,Campaigns!A:I,7,FALSE)</f>
        <v>0</v>
      </c>
      <c r="AI1060" s="2">
        <f>VLOOKUP(A1060,Campaigns!A:I,8,FALSE)</f>
        <v>0</v>
      </c>
      <c r="AJ1060" s="19">
        <f>VLOOKUP(A1060,Campaigns!A:I,9,FALSE)</f>
        <v>44107</v>
      </c>
    </row>
    <row r="1061" spans="1:36">
      <c r="A1061" s="2">
        <v>1916</v>
      </c>
      <c r="B1061" s="2">
        <f>VLOOKUP(A1061, Customer!A:O, 2, FALSE)</f>
        <v>132892</v>
      </c>
      <c r="C1061" s="2">
        <f>VLOOKUP(A1061, Customer!A:O, 3, FALSE)</f>
        <v>1</v>
      </c>
      <c r="D1061" s="2">
        <f>VLOOKUP(A1061, Customer!A:O, 4, FALSE)</f>
        <v>0</v>
      </c>
      <c r="E1061" s="2">
        <f>VLOOKUP(A1061, Customer!A:O, 5, FALSE)</f>
        <v>49</v>
      </c>
      <c r="F1061" s="2">
        <f>VLOOKUP(A1061, Customer!A:O, 6, FALSE)</f>
        <v>0</v>
      </c>
      <c r="G1061" s="2">
        <f>VLOOKUP(A1061, Customer!A:O, 7, FALSE)</f>
        <v>0</v>
      </c>
      <c r="H1061" s="2">
        <f>VLOOKUP(A1061, Customer!A:O, 8, FALSE)</f>
        <v>0</v>
      </c>
      <c r="I1061" s="2">
        <f>VLOOKUP(A1061, Customer!A:O, 9, FALSE)</f>
        <v>1</v>
      </c>
      <c r="J1061" s="2">
        <f>VLOOKUP(A1061, Customer!A:O, 10, FALSE)</f>
        <v>0</v>
      </c>
      <c r="K1061" s="2">
        <f>VLOOKUP(A1061, Customer!A:O, 11, FALSE)</f>
        <v>0</v>
      </c>
      <c r="L1061" s="2">
        <f>VLOOKUP(A1061, Customer!A:O, 12, FALSE)</f>
        <v>0</v>
      </c>
      <c r="M1061" s="2">
        <f>VLOOKUP(A1061, Customer!A:O, 13, FALSE)</f>
        <v>0</v>
      </c>
      <c r="N1061" s="2">
        <f>VLOOKUP(A1061, Customer!A:O, 14, FALSE)</f>
        <v>1</v>
      </c>
      <c r="O1061" s="2" t="str">
        <f>VLOOKUP(A1061, Customer!A:O, 15, FALSE)</f>
        <v>State-New York</v>
      </c>
      <c r="P1061" s="2">
        <f>VLOOKUP(A1061,Sales!A:N,2,FALSE)</f>
        <v>78</v>
      </c>
      <c r="Q1061">
        <f>VLOOKUP(A1061,Sales!A:N,3,FALSE)</f>
        <v>105</v>
      </c>
      <c r="R1061" s="2">
        <f>VLOOKUP(A1061,Sales!A:N,4,FALSE)</f>
        <v>0</v>
      </c>
      <c r="S1061" s="2">
        <f>VLOOKUP(A1061,Sales!A:N,5,FALSE)</f>
        <v>61</v>
      </c>
      <c r="T1061" s="2">
        <f>VLOOKUP(A1061,Sales!A:N,6,FALSE)</f>
        <v>8</v>
      </c>
      <c r="U1061" s="2">
        <f>VLOOKUP(A1061,Sales!A:N,7,FALSE)</f>
        <v>4</v>
      </c>
      <c r="V1061" s="2">
        <f>VLOOKUP(A1061,Sales!A:N,8,FALSE)</f>
        <v>8</v>
      </c>
      <c r="W1061" s="2">
        <f>VLOOKUP(A1061,Sales!A:N,9,FALSE)</f>
        <v>170</v>
      </c>
      <c r="X1061" s="2">
        <f>VLOOKUP(A1061,Sales!A:N,10,FALSE)</f>
        <v>2</v>
      </c>
      <c r="Y1061" s="2">
        <f>VLOOKUP(A1061,Sales!A:N,11,FALSE)</f>
        <v>3</v>
      </c>
      <c r="Z1061" s="2">
        <f>VLOOKUP(A1061,Sales!A:N,12,FALSE)</f>
        <v>0</v>
      </c>
      <c r="AA1061" s="2">
        <f>VLOOKUP(A1061,Sales!A:N,13,FALSE)</f>
        <v>3</v>
      </c>
      <c r="AB1061" s="2">
        <f>VLOOKUP(A1061,Sales!A:N,14,FALSE)</f>
        <v>8</v>
      </c>
      <c r="AC1061" s="2">
        <f>VLOOKUP(A1061,Campaigns!A:I,2,FALSE)</f>
        <v>0</v>
      </c>
      <c r="AD1061" s="2">
        <f>VLOOKUP(A1061,Campaigns!A:I,3,FALSE)</f>
        <v>0</v>
      </c>
      <c r="AE1061" s="2">
        <f>VLOOKUP(A1061,Campaigns!A:I,4,FALSE)</f>
        <v>0</v>
      </c>
      <c r="AF1061" s="2">
        <f>VLOOKUP(A1061,Campaigns!A:I,5,FALSE)</f>
        <v>0</v>
      </c>
      <c r="AG1061" s="2">
        <f>VLOOKUP(A1061,Campaigns!A:I,6,FALSE)</f>
        <v>0</v>
      </c>
      <c r="AH1061" s="2">
        <f>VLOOKUP(A1061,Campaigns!A:I,7,FALSE)</f>
        <v>0</v>
      </c>
      <c r="AI1061" s="2">
        <f>VLOOKUP(A1061,Campaigns!A:I,8,FALSE)</f>
        <v>0</v>
      </c>
      <c r="AJ1061" s="19" t="str">
        <f>VLOOKUP(A1061,Campaigns!A:I,9,FALSE)</f>
        <v>10/29/2020</v>
      </c>
    </row>
    <row r="1062" spans="1:36">
      <c r="A1062" s="2">
        <v>2051</v>
      </c>
      <c r="B1062" s="2">
        <f>VLOOKUP(A1062, Customer!A:O, 2, FALSE)</f>
        <v>132892</v>
      </c>
      <c r="C1062" s="2">
        <f>VLOOKUP(A1062, Customer!A:O, 3, FALSE)</f>
        <v>1</v>
      </c>
      <c r="D1062" s="2">
        <f>VLOOKUP(A1062, Customer!A:O, 4, FALSE)</f>
        <v>0</v>
      </c>
      <c r="E1062" s="2">
        <f>VLOOKUP(A1062, Customer!A:O, 5, FALSE)</f>
        <v>49</v>
      </c>
      <c r="F1062" s="2">
        <f>VLOOKUP(A1062, Customer!A:O, 6, FALSE)</f>
        <v>0</v>
      </c>
      <c r="G1062" s="2">
        <f>VLOOKUP(A1062, Customer!A:O, 7, FALSE)</f>
        <v>0</v>
      </c>
      <c r="H1062" s="2">
        <f>VLOOKUP(A1062, Customer!A:O, 8, FALSE)</f>
        <v>0</v>
      </c>
      <c r="I1062" s="2">
        <f>VLOOKUP(A1062, Customer!A:O, 9, FALSE)</f>
        <v>1</v>
      </c>
      <c r="J1062" s="2">
        <f>VLOOKUP(A1062, Customer!A:O, 10, FALSE)</f>
        <v>0</v>
      </c>
      <c r="K1062" s="2">
        <f>VLOOKUP(A1062, Customer!A:O, 11, FALSE)</f>
        <v>0</v>
      </c>
      <c r="L1062" s="2">
        <f>VLOOKUP(A1062, Customer!A:O, 12, FALSE)</f>
        <v>0</v>
      </c>
      <c r="M1062" s="2">
        <f>VLOOKUP(A1062, Customer!A:O, 13, FALSE)</f>
        <v>0</v>
      </c>
      <c r="N1062" s="2">
        <f>VLOOKUP(A1062, Customer!A:O, 14, FALSE)</f>
        <v>1</v>
      </c>
      <c r="O1062" s="2" t="str">
        <f>VLOOKUP(A1062, Customer!A:O, 15, FALSE)</f>
        <v>State-California</v>
      </c>
      <c r="P1062" s="2">
        <f>VLOOKUP(A1062,Sales!A:N,2,FALSE)</f>
        <v>78</v>
      </c>
      <c r="Q1062">
        <f>VLOOKUP(A1062,Sales!A:N,3,FALSE)</f>
        <v>105</v>
      </c>
      <c r="R1062" s="2">
        <f>VLOOKUP(A1062,Sales!A:N,4,FALSE)</f>
        <v>0</v>
      </c>
      <c r="S1062" s="2">
        <f>VLOOKUP(A1062,Sales!A:N,5,FALSE)</f>
        <v>61</v>
      </c>
      <c r="T1062" s="2">
        <f>VLOOKUP(A1062,Sales!A:N,6,FALSE)</f>
        <v>8</v>
      </c>
      <c r="U1062" s="2">
        <f>VLOOKUP(A1062,Sales!A:N,7,FALSE)</f>
        <v>4</v>
      </c>
      <c r="V1062" s="2">
        <f>VLOOKUP(A1062,Sales!A:N,8,FALSE)</f>
        <v>8</v>
      </c>
      <c r="W1062" s="2">
        <f>VLOOKUP(A1062,Sales!A:N,9,FALSE)</f>
        <v>170</v>
      </c>
      <c r="X1062" s="2">
        <f>VLOOKUP(A1062,Sales!A:N,10,FALSE)</f>
        <v>2</v>
      </c>
      <c r="Y1062" s="2">
        <f>VLOOKUP(A1062,Sales!A:N,11,FALSE)</f>
        <v>3</v>
      </c>
      <c r="Z1062" s="2">
        <f>VLOOKUP(A1062,Sales!A:N,12,FALSE)</f>
        <v>0</v>
      </c>
      <c r="AA1062" s="2">
        <f>VLOOKUP(A1062,Sales!A:N,13,FALSE)</f>
        <v>3</v>
      </c>
      <c r="AB1062" s="2">
        <f>VLOOKUP(A1062,Sales!A:N,14,FALSE)</f>
        <v>8</v>
      </c>
      <c r="AC1062" s="2">
        <f>VLOOKUP(A1062,Campaigns!A:I,2,FALSE)</f>
        <v>0</v>
      </c>
      <c r="AD1062" s="2">
        <f>VLOOKUP(A1062,Campaigns!A:I,3,FALSE)</f>
        <v>0</v>
      </c>
      <c r="AE1062" s="2">
        <f>VLOOKUP(A1062,Campaigns!A:I,4,FALSE)</f>
        <v>0</v>
      </c>
      <c r="AF1062" s="2">
        <f>VLOOKUP(A1062,Campaigns!A:I,5,FALSE)</f>
        <v>0</v>
      </c>
      <c r="AG1062" s="2">
        <f>VLOOKUP(A1062,Campaigns!A:I,6,FALSE)</f>
        <v>0</v>
      </c>
      <c r="AH1062" s="2">
        <f>VLOOKUP(A1062,Campaigns!A:I,7,FALSE)</f>
        <v>0</v>
      </c>
      <c r="AI1062" s="2">
        <f>VLOOKUP(A1062,Campaigns!A:I,8,FALSE)</f>
        <v>0</v>
      </c>
      <c r="AJ1062" s="19" t="str">
        <f>VLOOKUP(A1062,Campaigns!A:I,9,FALSE)</f>
        <v>10/29/2020</v>
      </c>
    </row>
    <row r="1063" spans="1:36">
      <c r="A1063" s="2">
        <v>1422</v>
      </c>
      <c r="B1063" s="2">
        <f>VLOOKUP(A1063, Customer!A:O, 2, FALSE)</f>
        <v>132011</v>
      </c>
      <c r="C1063" s="2">
        <f>VLOOKUP(A1063, Customer!A:O, 3, FALSE)</f>
        <v>1</v>
      </c>
      <c r="D1063" s="2">
        <f>VLOOKUP(A1063, Customer!A:O, 4, FALSE)</f>
        <v>0</v>
      </c>
      <c r="E1063" s="2">
        <f>VLOOKUP(A1063, Customer!A:O, 5, FALSE)</f>
        <v>49</v>
      </c>
      <c r="F1063" s="2">
        <f>VLOOKUP(A1063, Customer!A:O, 6, FALSE)</f>
        <v>0</v>
      </c>
      <c r="G1063" s="2">
        <f>VLOOKUP(A1063, Customer!A:O, 7, FALSE)</f>
        <v>1</v>
      </c>
      <c r="H1063" s="2">
        <f>VLOOKUP(A1063, Customer!A:O, 8, FALSE)</f>
        <v>0</v>
      </c>
      <c r="I1063" s="2">
        <f>VLOOKUP(A1063, Customer!A:O, 9, FALSE)</f>
        <v>0</v>
      </c>
      <c r="J1063" s="2">
        <f>VLOOKUP(A1063, Customer!A:O, 10, FALSE)</f>
        <v>0</v>
      </c>
      <c r="K1063" s="2">
        <f>VLOOKUP(A1063, Customer!A:O, 11, FALSE)</f>
        <v>0</v>
      </c>
      <c r="L1063" s="2">
        <f>VLOOKUP(A1063, Customer!A:O, 12, FALSE)</f>
        <v>0</v>
      </c>
      <c r="M1063" s="2">
        <f>VLOOKUP(A1063, Customer!A:O, 13, FALSE)</f>
        <v>0</v>
      </c>
      <c r="N1063" s="2">
        <f>VLOOKUP(A1063, Customer!A:O, 14, FALSE)</f>
        <v>1</v>
      </c>
      <c r="O1063" s="2" t="str">
        <f>VLOOKUP(A1063, Customer!A:O, 15, FALSE)</f>
        <v>State-Florida</v>
      </c>
      <c r="P1063" s="2">
        <f>VLOOKUP(A1063,Sales!A:N,2,FALSE)</f>
        <v>89</v>
      </c>
      <c r="Q1063">
        <f>VLOOKUP(A1063,Sales!A:N,3,FALSE)</f>
        <v>408</v>
      </c>
      <c r="R1063" s="2">
        <f>VLOOKUP(A1063,Sales!A:N,4,FALSE)</f>
        <v>0</v>
      </c>
      <c r="S1063" s="2">
        <f>VLOOKUP(A1063,Sales!A:N,5,FALSE)</f>
        <v>62</v>
      </c>
      <c r="T1063" s="2">
        <f>VLOOKUP(A1063,Sales!A:N,6,FALSE)</f>
        <v>8</v>
      </c>
      <c r="U1063" s="2">
        <f>VLOOKUP(A1063,Sales!A:N,7,FALSE)</f>
        <v>4</v>
      </c>
      <c r="V1063" s="2">
        <f>VLOOKUP(A1063,Sales!A:N,8,FALSE)</f>
        <v>21</v>
      </c>
      <c r="W1063" s="2">
        <f>VLOOKUP(A1063,Sales!A:N,9,FALSE)</f>
        <v>462</v>
      </c>
      <c r="X1063" s="2">
        <f>VLOOKUP(A1063,Sales!A:N,10,FALSE)</f>
        <v>3</v>
      </c>
      <c r="Y1063" s="2">
        <f>VLOOKUP(A1063,Sales!A:N,11,FALSE)</f>
        <v>2</v>
      </c>
      <c r="Z1063" s="2">
        <f>VLOOKUP(A1063,Sales!A:N,12,FALSE)</f>
        <v>1</v>
      </c>
      <c r="AA1063" s="2">
        <f>VLOOKUP(A1063,Sales!A:N,13,FALSE)</f>
        <v>4</v>
      </c>
      <c r="AB1063" s="2">
        <f>VLOOKUP(A1063,Sales!A:N,14,FALSE)</f>
        <v>7</v>
      </c>
      <c r="AC1063" s="2">
        <f>VLOOKUP(A1063,Campaigns!A:I,2,FALSE)</f>
        <v>0</v>
      </c>
      <c r="AD1063" s="2">
        <f>VLOOKUP(A1063,Campaigns!A:I,3,FALSE)</f>
        <v>0</v>
      </c>
      <c r="AE1063" s="2">
        <f>VLOOKUP(A1063,Campaigns!A:I,4,FALSE)</f>
        <v>0</v>
      </c>
      <c r="AF1063" s="2">
        <f>VLOOKUP(A1063,Campaigns!A:I,5,FALSE)</f>
        <v>0</v>
      </c>
      <c r="AG1063" s="2">
        <f>VLOOKUP(A1063,Campaigns!A:I,6,FALSE)</f>
        <v>0</v>
      </c>
      <c r="AH1063" s="2">
        <f>VLOOKUP(A1063,Campaigns!A:I,7,FALSE)</f>
        <v>0</v>
      </c>
      <c r="AI1063" s="2">
        <f>VLOOKUP(A1063,Campaigns!A:I,8,FALSE)</f>
        <v>0</v>
      </c>
      <c r="AJ1063" s="19" t="str">
        <f>VLOOKUP(A1063,Campaigns!A:I,9,FALSE)</f>
        <v>1/27/2020</v>
      </c>
    </row>
    <row r="1064" spans="1:36">
      <c r="A1064" s="2">
        <v>1604</v>
      </c>
      <c r="B1064" s="2">
        <f>VLOOKUP(A1064, Customer!A:O, 2, FALSE)</f>
        <v>131632</v>
      </c>
      <c r="C1064" s="2">
        <f>VLOOKUP(A1064, Customer!A:O, 3, FALSE)</f>
        <v>0</v>
      </c>
      <c r="D1064" s="2">
        <f>VLOOKUP(A1064, Customer!A:O, 4, FALSE)</f>
        <v>0</v>
      </c>
      <c r="E1064" s="2">
        <f>VLOOKUP(A1064, Customer!A:O, 5, FALSE)</f>
        <v>49</v>
      </c>
      <c r="F1064" s="2">
        <f>VLOOKUP(A1064, Customer!A:O, 6, FALSE)</f>
        <v>0</v>
      </c>
      <c r="G1064" s="2">
        <f>VLOOKUP(A1064, Customer!A:O, 7, FALSE)</f>
        <v>0</v>
      </c>
      <c r="H1064" s="2">
        <f>VLOOKUP(A1064, Customer!A:O, 8, FALSE)</f>
        <v>1</v>
      </c>
      <c r="I1064" s="2">
        <f>VLOOKUP(A1064, Customer!A:O, 9, FALSE)</f>
        <v>0</v>
      </c>
      <c r="J1064" s="2">
        <f>VLOOKUP(A1064, Customer!A:O, 10, FALSE)</f>
        <v>0</v>
      </c>
      <c r="K1064" s="2">
        <f>VLOOKUP(A1064, Customer!A:O, 11, FALSE)</f>
        <v>0</v>
      </c>
      <c r="L1064" s="2">
        <f>VLOOKUP(A1064, Customer!A:O, 12, FALSE)</f>
        <v>1</v>
      </c>
      <c r="M1064" s="2">
        <f>VLOOKUP(A1064, Customer!A:O, 13, FALSE)</f>
        <v>0</v>
      </c>
      <c r="N1064" s="2">
        <f>VLOOKUP(A1064, Customer!A:O, 14, FALSE)</f>
        <v>0</v>
      </c>
      <c r="O1064" s="2" t="str">
        <f>VLOOKUP(A1064, Customer!A:O, 15, FALSE)</f>
        <v>State-New York</v>
      </c>
      <c r="P1064" s="2">
        <f>VLOOKUP(A1064,Sales!A:N,2,FALSE)</f>
        <v>92</v>
      </c>
      <c r="Q1064">
        <f>VLOOKUP(A1064,Sales!A:N,3,FALSE)</f>
        <v>71</v>
      </c>
      <c r="R1064" s="2">
        <f>VLOOKUP(A1064,Sales!A:N,4,FALSE)</f>
        <v>33</v>
      </c>
      <c r="S1064" s="2">
        <f>VLOOKUP(A1064,Sales!A:N,5,FALSE)</f>
        <v>50</v>
      </c>
      <c r="T1064" s="2">
        <f>VLOOKUP(A1064,Sales!A:N,6,FALSE)</f>
        <v>46</v>
      </c>
      <c r="U1064" s="2">
        <f>VLOOKUP(A1064,Sales!A:N,7,FALSE)</f>
        <v>62</v>
      </c>
      <c r="V1064" s="2">
        <f>VLOOKUP(A1064,Sales!A:N,8,FALSE)</f>
        <v>133</v>
      </c>
      <c r="W1064" s="2">
        <f>VLOOKUP(A1064,Sales!A:N,9,FALSE)</f>
        <v>129</v>
      </c>
      <c r="X1064" s="2">
        <f>VLOOKUP(A1064,Sales!A:N,10,FALSE)</f>
        <v>1</v>
      </c>
      <c r="Y1064" s="2">
        <f>VLOOKUP(A1064,Sales!A:N,11,FALSE)</f>
        <v>2</v>
      </c>
      <c r="Z1064" s="2">
        <f>VLOOKUP(A1064,Sales!A:N,12,FALSE)</f>
        <v>1</v>
      </c>
      <c r="AA1064" s="2">
        <f>VLOOKUP(A1064,Sales!A:N,13,FALSE)</f>
        <v>2</v>
      </c>
      <c r="AB1064" s="2">
        <f>VLOOKUP(A1064,Sales!A:N,14,FALSE)</f>
        <v>7</v>
      </c>
      <c r="AC1064" s="2">
        <f>VLOOKUP(A1064,Campaigns!A:I,2,FALSE)</f>
        <v>0</v>
      </c>
      <c r="AD1064" s="2">
        <f>VLOOKUP(A1064,Campaigns!A:I,3,FALSE)</f>
        <v>0</v>
      </c>
      <c r="AE1064" s="2">
        <f>VLOOKUP(A1064,Campaigns!A:I,4,FALSE)</f>
        <v>0</v>
      </c>
      <c r="AF1064" s="2">
        <f>VLOOKUP(A1064,Campaigns!A:I,5,FALSE)</f>
        <v>0</v>
      </c>
      <c r="AG1064" s="2">
        <f>VLOOKUP(A1064,Campaigns!A:I,6,FALSE)</f>
        <v>0</v>
      </c>
      <c r="AH1064" s="2">
        <f>VLOOKUP(A1064,Campaigns!A:I,7,FALSE)</f>
        <v>0</v>
      </c>
      <c r="AI1064" s="2">
        <f>VLOOKUP(A1064,Campaigns!A:I,8,FALSE)</f>
        <v>0</v>
      </c>
      <c r="AJ1064" s="19" t="str">
        <f>VLOOKUP(A1064,Campaigns!A:I,9,FALSE)</f>
        <v>12/19/2019</v>
      </c>
    </row>
    <row r="1065" spans="1:36">
      <c r="A1065" s="2">
        <v>2843</v>
      </c>
      <c r="B1065" s="2">
        <f>VLOOKUP(A1065, Customer!A:O, 2, FALSE)</f>
        <v>130538</v>
      </c>
      <c r="C1065" s="2">
        <f>VLOOKUP(A1065, Customer!A:O, 3, FALSE)</f>
        <v>1</v>
      </c>
      <c r="D1065" s="2">
        <f>VLOOKUP(A1065, Customer!A:O, 4, FALSE)</f>
        <v>0</v>
      </c>
      <c r="E1065" s="2">
        <f>VLOOKUP(A1065, Customer!A:O, 5, FALSE)</f>
        <v>49</v>
      </c>
      <c r="F1065" s="2">
        <f>VLOOKUP(A1065, Customer!A:O, 6, FALSE)</f>
        <v>0</v>
      </c>
      <c r="G1065" s="2">
        <f>VLOOKUP(A1065, Customer!A:O, 7, FALSE)</f>
        <v>0</v>
      </c>
      <c r="H1065" s="2">
        <f>VLOOKUP(A1065, Customer!A:O, 8, FALSE)</f>
        <v>0</v>
      </c>
      <c r="I1065" s="2">
        <f>VLOOKUP(A1065, Customer!A:O, 9, FALSE)</f>
        <v>1</v>
      </c>
      <c r="J1065" s="2">
        <f>VLOOKUP(A1065, Customer!A:O, 10, FALSE)</f>
        <v>0</v>
      </c>
      <c r="K1065" s="2">
        <f>VLOOKUP(A1065, Customer!A:O, 11, FALSE)</f>
        <v>0</v>
      </c>
      <c r="L1065" s="2">
        <f>VLOOKUP(A1065, Customer!A:O, 12, FALSE)</f>
        <v>0</v>
      </c>
      <c r="M1065" s="2">
        <f>VLOOKUP(A1065, Customer!A:O, 13, FALSE)</f>
        <v>1</v>
      </c>
      <c r="N1065" s="2">
        <f>VLOOKUP(A1065, Customer!A:O, 14, FALSE)</f>
        <v>0</v>
      </c>
      <c r="O1065" s="2" t="str">
        <f>VLOOKUP(A1065, Customer!A:O, 15, FALSE)</f>
        <v>State-California</v>
      </c>
      <c r="P1065" s="2">
        <f>VLOOKUP(A1065,Sales!A:N,2,FALSE)</f>
        <v>27</v>
      </c>
      <c r="Q1065">
        <f>VLOOKUP(A1065,Sales!A:N,3,FALSE)</f>
        <v>1214</v>
      </c>
      <c r="R1065" s="2">
        <f>VLOOKUP(A1065,Sales!A:N,4,FALSE)</f>
        <v>0</v>
      </c>
      <c r="S1065" s="2">
        <f>VLOOKUP(A1065,Sales!A:N,5,FALSE)</f>
        <v>222</v>
      </c>
      <c r="T1065" s="2">
        <f>VLOOKUP(A1065,Sales!A:N,6,FALSE)</f>
        <v>34</v>
      </c>
      <c r="U1065" s="2">
        <f>VLOOKUP(A1065,Sales!A:N,7,FALSE)</f>
        <v>13</v>
      </c>
      <c r="V1065" s="2">
        <f>VLOOKUP(A1065,Sales!A:N,8,FALSE)</f>
        <v>85</v>
      </c>
      <c r="W1065" s="2">
        <f>VLOOKUP(A1065,Sales!A:N,9,FALSE)</f>
        <v>1398</v>
      </c>
      <c r="X1065" s="2">
        <f>VLOOKUP(A1065,Sales!A:N,10,FALSE)</f>
        <v>4</v>
      </c>
      <c r="Y1065" s="2">
        <f>VLOOKUP(A1065,Sales!A:N,11,FALSE)</f>
        <v>9</v>
      </c>
      <c r="Z1065" s="2">
        <f>VLOOKUP(A1065,Sales!A:N,12,FALSE)</f>
        <v>0</v>
      </c>
      <c r="AA1065" s="2">
        <f>VLOOKUP(A1065,Sales!A:N,13,FALSE)</f>
        <v>4</v>
      </c>
      <c r="AB1065" s="2">
        <f>VLOOKUP(A1065,Sales!A:N,14,FALSE)</f>
        <v>10</v>
      </c>
      <c r="AC1065" s="2">
        <f>VLOOKUP(A1065,Campaigns!A:I,2,FALSE)</f>
        <v>0</v>
      </c>
      <c r="AD1065" s="2">
        <f>VLOOKUP(A1065,Campaigns!A:I,3,FALSE)</f>
        <v>0</v>
      </c>
      <c r="AE1065" s="2">
        <f>VLOOKUP(A1065,Campaigns!A:I,4,FALSE)</f>
        <v>0</v>
      </c>
      <c r="AF1065" s="2">
        <f>VLOOKUP(A1065,Campaigns!A:I,5,FALSE)</f>
        <v>0</v>
      </c>
      <c r="AG1065" s="2">
        <f>VLOOKUP(A1065,Campaigns!A:I,6,FALSE)</f>
        <v>0</v>
      </c>
      <c r="AH1065" s="2">
        <f>VLOOKUP(A1065,Campaigns!A:I,7,FALSE)</f>
        <v>0</v>
      </c>
      <c r="AI1065" s="2">
        <f>VLOOKUP(A1065,Campaigns!A:I,8,FALSE)</f>
        <v>0</v>
      </c>
      <c r="AJ1065" s="19">
        <f>VLOOKUP(A1065,Campaigns!A:I,9,FALSE)</f>
        <v>43680</v>
      </c>
    </row>
    <row r="1066" spans="1:36">
      <c r="A1066" s="2">
        <v>1332</v>
      </c>
      <c r="B1066" s="2">
        <f>VLOOKUP(A1066, Customer!A:O, 2, FALSE)</f>
        <v>130372</v>
      </c>
      <c r="C1066" s="2">
        <f>VLOOKUP(A1066, Customer!A:O, 3, FALSE)</f>
        <v>1</v>
      </c>
      <c r="D1066" s="2">
        <f>VLOOKUP(A1066, Customer!A:O, 4, FALSE)</f>
        <v>1</v>
      </c>
      <c r="E1066" s="2">
        <f>VLOOKUP(A1066, Customer!A:O, 5, FALSE)</f>
        <v>49</v>
      </c>
      <c r="F1066" s="2">
        <f>VLOOKUP(A1066, Customer!A:O, 6, FALSE)</f>
        <v>0</v>
      </c>
      <c r="G1066" s="2">
        <f>VLOOKUP(A1066, Customer!A:O, 7, FALSE)</f>
        <v>0</v>
      </c>
      <c r="H1066" s="2">
        <f>VLOOKUP(A1066, Customer!A:O, 8, FALSE)</f>
        <v>0</v>
      </c>
      <c r="I1066" s="2">
        <f>VLOOKUP(A1066, Customer!A:O, 9, FALSE)</f>
        <v>0</v>
      </c>
      <c r="J1066" s="2">
        <f>VLOOKUP(A1066, Customer!A:O, 10, FALSE)</f>
        <v>1</v>
      </c>
      <c r="K1066" s="2">
        <f>VLOOKUP(A1066, Customer!A:O, 11, FALSE)</f>
        <v>0</v>
      </c>
      <c r="L1066" s="2">
        <f>VLOOKUP(A1066, Customer!A:O, 12, FALSE)</f>
        <v>1</v>
      </c>
      <c r="M1066" s="2">
        <f>VLOOKUP(A1066, Customer!A:O, 13, FALSE)</f>
        <v>0</v>
      </c>
      <c r="N1066" s="2">
        <f>VLOOKUP(A1066, Customer!A:O, 14, FALSE)</f>
        <v>0</v>
      </c>
      <c r="O1066" s="2" t="str">
        <f>VLOOKUP(A1066, Customer!A:O, 15, FALSE)</f>
        <v>State-Florida</v>
      </c>
      <c r="P1066" s="2">
        <f>VLOOKUP(A1066,Sales!A:N,2,FALSE)</f>
        <v>33</v>
      </c>
      <c r="Q1066">
        <f>VLOOKUP(A1066,Sales!A:N,3,FALSE)</f>
        <v>64</v>
      </c>
      <c r="R1066" s="2">
        <f>VLOOKUP(A1066,Sales!A:N,4,FALSE)</f>
        <v>0</v>
      </c>
      <c r="S1066" s="2">
        <f>VLOOKUP(A1066,Sales!A:N,5,FALSE)</f>
        <v>52</v>
      </c>
      <c r="T1066" s="2">
        <f>VLOOKUP(A1066,Sales!A:N,6,FALSE)</f>
        <v>30</v>
      </c>
      <c r="U1066" s="2">
        <f>VLOOKUP(A1066,Sales!A:N,7,FALSE)</f>
        <v>13</v>
      </c>
      <c r="V1066" s="2">
        <f>VLOOKUP(A1066,Sales!A:N,8,FALSE)</f>
        <v>30</v>
      </c>
      <c r="W1066" s="2">
        <f>VLOOKUP(A1066,Sales!A:N,9,FALSE)</f>
        <v>129</v>
      </c>
      <c r="X1066" s="2">
        <f>VLOOKUP(A1066,Sales!A:N,10,FALSE)</f>
        <v>3</v>
      </c>
      <c r="Y1066" s="2">
        <f>VLOOKUP(A1066,Sales!A:N,11,FALSE)</f>
        <v>2</v>
      </c>
      <c r="Z1066" s="2">
        <f>VLOOKUP(A1066,Sales!A:N,12,FALSE)</f>
        <v>0</v>
      </c>
      <c r="AA1066" s="2">
        <f>VLOOKUP(A1066,Sales!A:N,13,FALSE)</f>
        <v>3</v>
      </c>
      <c r="AB1066" s="2">
        <f>VLOOKUP(A1066,Sales!A:N,14,FALSE)</f>
        <v>7</v>
      </c>
      <c r="AC1066" s="2">
        <f>VLOOKUP(A1066,Campaigns!A:I,2,FALSE)</f>
        <v>0</v>
      </c>
      <c r="AD1066" s="2">
        <f>VLOOKUP(A1066,Campaigns!A:I,3,FALSE)</f>
        <v>0</v>
      </c>
      <c r="AE1066" s="2">
        <f>VLOOKUP(A1066,Campaigns!A:I,4,FALSE)</f>
        <v>0</v>
      </c>
      <c r="AF1066" s="2">
        <f>VLOOKUP(A1066,Campaigns!A:I,5,FALSE)</f>
        <v>0</v>
      </c>
      <c r="AG1066" s="2">
        <f>VLOOKUP(A1066,Campaigns!A:I,6,FALSE)</f>
        <v>0</v>
      </c>
      <c r="AH1066" s="2">
        <f>VLOOKUP(A1066,Campaigns!A:I,7,FALSE)</f>
        <v>0</v>
      </c>
      <c r="AI1066" s="2">
        <f>VLOOKUP(A1066,Campaigns!A:I,8,FALSE)</f>
        <v>0</v>
      </c>
      <c r="AJ1066" s="19">
        <f>VLOOKUP(A1066,Campaigns!A:I,9,FALSE)</f>
        <v>43471</v>
      </c>
    </row>
    <row r="1067" spans="1:36">
      <c r="A1067" s="2">
        <v>2729</v>
      </c>
      <c r="B1067" s="2">
        <f>VLOOKUP(A1067, Customer!A:O, 2, FALSE)</f>
        <v>130372</v>
      </c>
      <c r="C1067" s="2">
        <f>VLOOKUP(A1067, Customer!A:O, 3, FALSE)</f>
        <v>1</v>
      </c>
      <c r="D1067" s="2">
        <f>VLOOKUP(A1067, Customer!A:O, 4, FALSE)</f>
        <v>1</v>
      </c>
      <c r="E1067" s="2">
        <f>VLOOKUP(A1067, Customer!A:O, 5, FALSE)</f>
        <v>49</v>
      </c>
      <c r="F1067" s="2">
        <f>VLOOKUP(A1067, Customer!A:O, 6, FALSE)</f>
        <v>0</v>
      </c>
      <c r="G1067" s="2">
        <f>VLOOKUP(A1067, Customer!A:O, 7, FALSE)</f>
        <v>0</v>
      </c>
      <c r="H1067" s="2">
        <f>VLOOKUP(A1067, Customer!A:O, 8, FALSE)</f>
        <v>0</v>
      </c>
      <c r="I1067" s="2">
        <f>VLOOKUP(A1067, Customer!A:O, 9, FALSE)</f>
        <v>0</v>
      </c>
      <c r="J1067" s="2">
        <f>VLOOKUP(A1067, Customer!A:O, 10, FALSE)</f>
        <v>1</v>
      </c>
      <c r="K1067" s="2">
        <f>VLOOKUP(A1067, Customer!A:O, 11, FALSE)</f>
        <v>0</v>
      </c>
      <c r="L1067" s="2">
        <f>VLOOKUP(A1067, Customer!A:O, 12, FALSE)</f>
        <v>1</v>
      </c>
      <c r="M1067" s="2">
        <f>VLOOKUP(A1067, Customer!A:O, 13, FALSE)</f>
        <v>0</v>
      </c>
      <c r="N1067" s="2">
        <f>VLOOKUP(A1067, Customer!A:O, 14, FALSE)</f>
        <v>0</v>
      </c>
      <c r="O1067" s="2" t="str">
        <f>VLOOKUP(A1067, Customer!A:O, 15, FALSE)</f>
        <v>State-California</v>
      </c>
      <c r="P1067" s="2">
        <f>VLOOKUP(A1067,Sales!A:N,2,FALSE)</f>
        <v>33</v>
      </c>
      <c r="Q1067">
        <f>VLOOKUP(A1067,Sales!A:N,3,FALSE)</f>
        <v>64</v>
      </c>
      <c r="R1067" s="2">
        <f>VLOOKUP(A1067,Sales!A:N,4,FALSE)</f>
        <v>0</v>
      </c>
      <c r="S1067" s="2">
        <f>VLOOKUP(A1067,Sales!A:N,5,FALSE)</f>
        <v>52</v>
      </c>
      <c r="T1067" s="2">
        <f>VLOOKUP(A1067,Sales!A:N,6,FALSE)</f>
        <v>30</v>
      </c>
      <c r="U1067" s="2">
        <f>VLOOKUP(A1067,Sales!A:N,7,FALSE)</f>
        <v>13</v>
      </c>
      <c r="V1067" s="2">
        <f>VLOOKUP(A1067,Sales!A:N,8,FALSE)</f>
        <v>30</v>
      </c>
      <c r="W1067" s="2">
        <f>VLOOKUP(A1067,Sales!A:N,9,FALSE)</f>
        <v>129</v>
      </c>
      <c r="X1067" s="2">
        <f>VLOOKUP(A1067,Sales!A:N,10,FALSE)</f>
        <v>3</v>
      </c>
      <c r="Y1067" s="2">
        <f>VLOOKUP(A1067,Sales!A:N,11,FALSE)</f>
        <v>2</v>
      </c>
      <c r="Z1067" s="2">
        <f>VLOOKUP(A1067,Sales!A:N,12,FALSE)</f>
        <v>0</v>
      </c>
      <c r="AA1067" s="2">
        <f>VLOOKUP(A1067,Sales!A:N,13,FALSE)</f>
        <v>3</v>
      </c>
      <c r="AB1067" s="2">
        <f>VLOOKUP(A1067,Sales!A:N,14,FALSE)</f>
        <v>7</v>
      </c>
      <c r="AC1067" s="2">
        <f>VLOOKUP(A1067,Campaigns!A:I,2,FALSE)</f>
        <v>0</v>
      </c>
      <c r="AD1067" s="2">
        <f>VLOOKUP(A1067,Campaigns!A:I,3,FALSE)</f>
        <v>0</v>
      </c>
      <c r="AE1067" s="2">
        <f>VLOOKUP(A1067,Campaigns!A:I,4,FALSE)</f>
        <v>0</v>
      </c>
      <c r="AF1067" s="2">
        <f>VLOOKUP(A1067,Campaigns!A:I,5,FALSE)</f>
        <v>0</v>
      </c>
      <c r="AG1067" s="2">
        <f>VLOOKUP(A1067,Campaigns!A:I,6,FALSE)</f>
        <v>0</v>
      </c>
      <c r="AH1067" s="2">
        <f>VLOOKUP(A1067,Campaigns!A:I,7,FALSE)</f>
        <v>0</v>
      </c>
      <c r="AI1067" s="2">
        <f>VLOOKUP(A1067,Campaigns!A:I,8,FALSE)</f>
        <v>0</v>
      </c>
      <c r="AJ1067" s="19">
        <f>VLOOKUP(A1067,Campaigns!A:I,9,FALSE)</f>
        <v>43471</v>
      </c>
    </row>
    <row r="1068" spans="1:36">
      <c r="A1068" s="2">
        <v>2878</v>
      </c>
      <c r="B1068" s="2">
        <f>VLOOKUP(A1068, Customer!A:O, 2, FALSE)</f>
        <v>129819</v>
      </c>
      <c r="C1068" s="2">
        <f>VLOOKUP(A1068, Customer!A:O, 3, FALSE)</f>
        <v>1</v>
      </c>
      <c r="D1068" s="2">
        <f>VLOOKUP(A1068, Customer!A:O, 4, FALSE)</f>
        <v>0</v>
      </c>
      <c r="E1068" s="2">
        <f>VLOOKUP(A1068, Customer!A:O, 5, FALSE)</f>
        <v>49</v>
      </c>
      <c r="F1068" s="2">
        <f>VLOOKUP(A1068, Customer!A:O, 6, FALSE)</f>
        <v>1</v>
      </c>
      <c r="G1068" s="2">
        <f>VLOOKUP(A1068, Customer!A:O, 7, FALSE)</f>
        <v>0</v>
      </c>
      <c r="H1068" s="2">
        <f>VLOOKUP(A1068, Customer!A:O, 8, FALSE)</f>
        <v>0</v>
      </c>
      <c r="I1068" s="2">
        <f>VLOOKUP(A1068, Customer!A:O, 9, FALSE)</f>
        <v>0</v>
      </c>
      <c r="J1068" s="2">
        <f>VLOOKUP(A1068, Customer!A:O, 10, FALSE)</f>
        <v>0</v>
      </c>
      <c r="K1068" s="2">
        <f>VLOOKUP(A1068, Customer!A:O, 11, FALSE)</f>
        <v>0</v>
      </c>
      <c r="L1068" s="2">
        <f>VLOOKUP(A1068, Customer!A:O, 12, FALSE)</f>
        <v>1</v>
      </c>
      <c r="M1068" s="2">
        <f>VLOOKUP(A1068, Customer!A:O, 13, FALSE)</f>
        <v>0</v>
      </c>
      <c r="N1068" s="2">
        <f>VLOOKUP(A1068, Customer!A:O, 14, FALSE)</f>
        <v>0</v>
      </c>
      <c r="O1068" s="2" t="str">
        <f>VLOOKUP(A1068, Customer!A:O, 15, FALSE)</f>
        <v>State-Other</v>
      </c>
      <c r="P1068" s="2">
        <f>VLOOKUP(A1068,Sales!A:N,2,FALSE)</f>
        <v>77</v>
      </c>
      <c r="Q1068">
        <f>VLOOKUP(A1068,Sales!A:N,3,FALSE)</f>
        <v>39</v>
      </c>
      <c r="R1068" s="2">
        <f>VLOOKUP(A1068,Sales!A:N,4,FALSE)</f>
        <v>4</v>
      </c>
      <c r="S1068" s="2">
        <f>VLOOKUP(A1068,Sales!A:N,5,FALSE)</f>
        <v>104</v>
      </c>
      <c r="T1068" s="2">
        <f>VLOOKUP(A1068,Sales!A:N,6,FALSE)</f>
        <v>9</v>
      </c>
      <c r="U1068" s="2">
        <f>VLOOKUP(A1068,Sales!A:N,7,FALSE)</f>
        <v>4</v>
      </c>
      <c r="V1068" s="2">
        <f>VLOOKUP(A1068,Sales!A:N,8,FALSE)</f>
        <v>9</v>
      </c>
      <c r="W1068" s="2">
        <f>VLOOKUP(A1068,Sales!A:N,9,FALSE)</f>
        <v>152</v>
      </c>
      <c r="X1068" s="2">
        <f>VLOOKUP(A1068,Sales!A:N,10,FALSE)</f>
        <v>3</v>
      </c>
      <c r="Y1068" s="2">
        <f>VLOOKUP(A1068,Sales!A:N,11,FALSE)</f>
        <v>3</v>
      </c>
      <c r="Z1068" s="2">
        <f>VLOOKUP(A1068,Sales!A:N,12,FALSE)</f>
        <v>0</v>
      </c>
      <c r="AA1068" s="2">
        <f>VLOOKUP(A1068,Sales!A:N,13,FALSE)</f>
        <v>3</v>
      </c>
      <c r="AB1068" s="2">
        <f>VLOOKUP(A1068,Sales!A:N,14,FALSE)</f>
        <v>6</v>
      </c>
      <c r="AC1068" s="2">
        <f>VLOOKUP(A1068,Campaigns!A:I,2,FALSE)</f>
        <v>0</v>
      </c>
      <c r="AD1068" s="2">
        <f>VLOOKUP(A1068,Campaigns!A:I,3,FALSE)</f>
        <v>0</v>
      </c>
      <c r="AE1068" s="2">
        <f>VLOOKUP(A1068,Campaigns!A:I,4,FALSE)</f>
        <v>0</v>
      </c>
      <c r="AF1068" s="2">
        <f>VLOOKUP(A1068,Campaigns!A:I,5,FALSE)</f>
        <v>0</v>
      </c>
      <c r="AG1068" s="2">
        <f>VLOOKUP(A1068,Campaigns!A:I,6,FALSE)</f>
        <v>0</v>
      </c>
      <c r="AH1068" s="2">
        <f>VLOOKUP(A1068,Campaigns!A:I,7,FALSE)</f>
        <v>0</v>
      </c>
      <c r="AI1068" s="2">
        <f>VLOOKUP(A1068,Campaigns!A:I,8,FALSE)</f>
        <v>0</v>
      </c>
      <c r="AJ1068" s="19" t="str">
        <f>VLOOKUP(A1068,Campaigns!A:I,9,FALSE)</f>
        <v>3/30/2020</v>
      </c>
    </row>
    <row r="1069" spans="1:36">
      <c r="A1069" s="2">
        <v>3114</v>
      </c>
      <c r="B1069" s="2">
        <f>VLOOKUP(A1069, Customer!A:O, 2, FALSE)</f>
        <v>129732</v>
      </c>
      <c r="C1069" s="2">
        <f>VLOOKUP(A1069, Customer!A:O, 3, FALSE)</f>
        <v>1</v>
      </c>
      <c r="D1069" s="2">
        <f>VLOOKUP(A1069, Customer!A:O, 4, FALSE)</f>
        <v>0</v>
      </c>
      <c r="E1069" s="2">
        <f>VLOOKUP(A1069, Customer!A:O, 5, FALSE)</f>
        <v>49</v>
      </c>
      <c r="F1069" s="2">
        <f>VLOOKUP(A1069, Customer!A:O, 6, FALSE)</f>
        <v>0</v>
      </c>
      <c r="G1069" s="2">
        <f>VLOOKUP(A1069, Customer!A:O, 7, FALSE)</f>
        <v>0</v>
      </c>
      <c r="H1069" s="2">
        <f>VLOOKUP(A1069, Customer!A:O, 8, FALSE)</f>
        <v>0</v>
      </c>
      <c r="I1069" s="2">
        <f>VLOOKUP(A1069, Customer!A:O, 9, FALSE)</f>
        <v>1</v>
      </c>
      <c r="J1069" s="2">
        <f>VLOOKUP(A1069, Customer!A:O, 10, FALSE)</f>
        <v>0</v>
      </c>
      <c r="K1069" s="2">
        <f>VLOOKUP(A1069, Customer!A:O, 11, FALSE)</f>
        <v>0</v>
      </c>
      <c r="L1069" s="2">
        <f>VLOOKUP(A1069, Customer!A:O, 12, FALSE)</f>
        <v>0</v>
      </c>
      <c r="M1069" s="2">
        <f>VLOOKUP(A1069, Customer!A:O, 13, FALSE)</f>
        <v>0</v>
      </c>
      <c r="N1069" s="2">
        <f>VLOOKUP(A1069, Customer!A:O, 14, FALSE)</f>
        <v>1</v>
      </c>
      <c r="O1069" s="2" t="str">
        <f>VLOOKUP(A1069, Customer!A:O, 15, FALSE)</f>
        <v>State-Florida</v>
      </c>
      <c r="P1069" s="2">
        <f>VLOOKUP(A1069,Sales!A:N,2,FALSE)</f>
        <v>23</v>
      </c>
      <c r="Q1069">
        <f>VLOOKUP(A1069,Sales!A:N,3,FALSE)</f>
        <v>109</v>
      </c>
      <c r="R1069" s="2">
        <f>VLOOKUP(A1069,Sales!A:N,4,FALSE)</f>
        <v>0</v>
      </c>
      <c r="S1069" s="2">
        <f>VLOOKUP(A1069,Sales!A:N,5,FALSE)</f>
        <v>35</v>
      </c>
      <c r="T1069" s="2">
        <f>VLOOKUP(A1069,Sales!A:N,6,FALSE)</f>
        <v>0</v>
      </c>
      <c r="U1069" s="2">
        <f>VLOOKUP(A1069,Sales!A:N,7,FALSE)</f>
        <v>4</v>
      </c>
      <c r="V1069" s="2">
        <f>VLOOKUP(A1069,Sales!A:N,8,FALSE)</f>
        <v>17</v>
      </c>
      <c r="W1069" s="2">
        <f>VLOOKUP(A1069,Sales!A:N,9,FALSE)</f>
        <v>131</v>
      </c>
      <c r="X1069" s="2">
        <f>VLOOKUP(A1069,Sales!A:N,10,FALSE)</f>
        <v>1</v>
      </c>
      <c r="Y1069" s="2">
        <f>VLOOKUP(A1069,Sales!A:N,11,FALSE)</f>
        <v>2</v>
      </c>
      <c r="Z1069" s="2">
        <f>VLOOKUP(A1069,Sales!A:N,12,FALSE)</f>
        <v>0</v>
      </c>
      <c r="AA1069" s="2">
        <f>VLOOKUP(A1069,Sales!A:N,13,FALSE)</f>
        <v>2</v>
      </c>
      <c r="AB1069" s="2">
        <f>VLOOKUP(A1069,Sales!A:N,14,FALSE)</f>
        <v>9</v>
      </c>
      <c r="AC1069" s="2">
        <f>VLOOKUP(A1069,Campaigns!A:I,2,FALSE)</f>
        <v>0</v>
      </c>
      <c r="AD1069" s="2">
        <f>VLOOKUP(A1069,Campaigns!A:I,3,FALSE)</f>
        <v>0</v>
      </c>
      <c r="AE1069" s="2">
        <f>VLOOKUP(A1069,Campaigns!A:I,4,FALSE)</f>
        <v>0</v>
      </c>
      <c r="AF1069" s="2">
        <f>VLOOKUP(A1069,Campaigns!A:I,5,FALSE)</f>
        <v>0</v>
      </c>
      <c r="AG1069" s="2">
        <f>VLOOKUP(A1069,Campaigns!A:I,6,FALSE)</f>
        <v>0</v>
      </c>
      <c r="AH1069" s="2">
        <f>VLOOKUP(A1069,Campaigns!A:I,7,FALSE)</f>
        <v>0</v>
      </c>
      <c r="AI1069" s="2">
        <f>VLOOKUP(A1069,Campaigns!A:I,8,FALSE)</f>
        <v>0</v>
      </c>
      <c r="AJ1069" s="19" t="str">
        <f>VLOOKUP(A1069,Campaigns!A:I,9,FALSE)</f>
        <v>8/29/2020</v>
      </c>
    </row>
    <row r="1070" spans="1:36">
      <c r="A1070" s="2">
        <v>2165</v>
      </c>
      <c r="B1070" s="2">
        <f>VLOOKUP(A1070, Customer!A:O, 2, FALSE)</f>
        <v>126954</v>
      </c>
      <c r="C1070" s="2">
        <f>VLOOKUP(A1070, Customer!A:O, 3, FALSE)</f>
        <v>1</v>
      </c>
      <c r="D1070" s="2">
        <f>VLOOKUP(A1070, Customer!A:O, 4, FALSE)</f>
        <v>0</v>
      </c>
      <c r="E1070" s="2">
        <f>VLOOKUP(A1070, Customer!A:O, 5, FALSE)</f>
        <v>49</v>
      </c>
      <c r="F1070" s="2">
        <f>VLOOKUP(A1070, Customer!A:O, 6, FALSE)</f>
        <v>0</v>
      </c>
      <c r="G1070" s="2">
        <f>VLOOKUP(A1070, Customer!A:O, 7, FALSE)</f>
        <v>0</v>
      </c>
      <c r="H1070" s="2">
        <f>VLOOKUP(A1070, Customer!A:O, 8, FALSE)</f>
        <v>1</v>
      </c>
      <c r="I1070" s="2">
        <f>VLOOKUP(A1070, Customer!A:O, 9, FALSE)</f>
        <v>0</v>
      </c>
      <c r="J1070" s="2">
        <f>VLOOKUP(A1070, Customer!A:O, 10, FALSE)</f>
        <v>0</v>
      </c>
      <c r="K1070" s="2">
        <f>VLOOKUP(A1070, Customer!A:O, 11, FALSE)</f>
        <v>0</v>
      </c>
      <c r="L1070" s="2">
        <f>VLOOKUP(A1070, Customer!A:O, 12, FALSE)</f>
        <v>1</v>
      </c>
      <c r="M1070" s="2">
        <f>VLOOKUP(A1070, Customer!A:O, 13, FALSE)</f>
        <v>0</v>
      </c>
      <c r="N1070" s="2">
        <f>VLOOKUP(A1070, Customer!A:O, 14, FALSE)</f>
        <v>0</v>
      </c>
      <c r="O1070" s="2" t="str">
        <f>VLOOKUP(A1070, Customer!A:O, 15, FALSE)</f>
        <v>State-California</v>
      </c>
      <c r="P1070" s="2">
        <f>VLOOKUP(A1070,Sales!A:N,2,FALSE)</f>
        <v>17</v>
      </c>
      <c r="Q1070">
        <f>VLOOKUP(A1070,Sales!A:N,3,FALSE)</f>
        <v>19</v>
      </c>
      <c r="R1070" s="2">
        <f>VLOOKUP(A1070,Sales!A:N,4,FALSE)</f>
        <v>5</v>
      </c>
      <c r="S1070" s="2">
        <f>VLOOKUP(A1070,Sales!A:N,5,FALSE)</f>
        <v>52</v>
      </c>
      <c r="T1070" s="2">
        <f>VLOOKUP(A1070,Sales!A:N,6,FALSE)</f>
        <v>0</v>
      </c>
      <c r="U1070" s="2">
        <f>VLOOKUP(A1070,Sales!A:N,7,FALSE)</f>
        <v>0</v>
      </c>
      <c r="V1070" s="2">
        <f>VLOOKUP(A1070,Sales!A:N,8,FALSE)</f>
        <v>5</v>
      </c>
      <c r="W1070" s="2">
        <f>VLOOKUP(A1070,Sales!A:N,9,FALSE)</f>
        <v>71</v>
      </c>
      <c r="X1070" s="2">
        <f>VLOOKUP(A1070,Sales!A:N,10,FALSE)</f>
        <v>1</v>
      </c>
      <c r="Y1070" s="2">
        <f>VLOOKUP(A1070,Sales!A:N,11,FALSE)</f>
        <v>1</v>
      </c>
      <c r="Z1070" s="2">
        <f>VLOOKUP(A1070,Sales!A:N,12,FALSE)</f>
        <v>0</v>
      </c>
      <c r="AA1070" s="2">
        <f>VLOOKUP(A1070,Sales!A:N,13,FALSE)</f>
        <v>2</v>
      </c>
      <c r="AB1070" s="2">
        <f>VLOOKUP(A1070,Sales!A:N,14,FALSE)</f>
        <v>7</v>
      </c>
      <c r="AC1070" s="2">
        <f>VLOOKUP(A1070,Campaigns!A:I,2,FALSE)</f>
        <v>0</v>
      </c>
      <c r="AD1070" s="2">
        <f>VLOOKUP(A1070,Campaigns!A:I,3,FALSE)</f>
        <v>0</v>
      </c>
      <c r="AE1070" s="2">
        <f>VLOOKUP(A1070,Campaigns!A:I,4,FALSE)</f>
        <v>0</v>
      </c>
      <c r="AF1070" s="2">
        <f>VLOOKUP(A1070,Campaigns!A:I,5,FALSE)</f>
        <v>0</v>
      </c>
      <c r="AG1070" s="2">
        <f>VLOOKUP(A1070,Campaigns!A:I,6,FALSE)</f>
        <v>0</v>
      </c>
      <c r="AH1070" s="2">
        <f>VLOOKUP(A1070,Campaigns!A:I,7,FALSE)</f>
        <v>0</v>
      </c>
      <c r="AI1070" s="2">
        <f>VLOOKUP(A1070,Campaigns!A:I,8,FALSE)</f>
        <v>0</v>
      </c>
      <c r="AJ1070" s="19">
        <f>VLOOKUP(A1070,Campaigns!A:I,9,FALSE)</f>
        <v>44175</v>
      </c>
    </row>
    <row r="1071" spans="1:36">
      <c r="A1071" s="2">
        <v>1569</v>
      </c>
      <c r="B1071" s="2">
        <f>VLOOKUP(A1071, Customer!A:O, 2, FALSE)</f>
        <v>126850</v>
      </c>
      <c r="C1071" s="2">
        <f>VLOOKUP(A1071, Customer!A:O, 3, FALSE)</f>
        <v>1</v>
      </c>
      <c r="D1071" s="2">
        <f>VLOOKUP(A1071, Customer!A:O, 4, FALSE)</f>
        <v>1</v>
      </c>
      <c r="E1071" s="2">
        <f>VLOOKUP(A1071, Customer!A:O, 5, FALSE)</f>
        <v>49</v>
      </c>
      <c r="F1071" s="2">
        <f>VLOOKUP(A1071, Customer!A:O, 6, FALSE)</f>
        <v>0</v>
      </c>
      <c r="G1071" s="2">
        <f>VLOOKUP(A1071, Customer!A:O, 7, FALSE)</f>
        <v>0</v>
      </c>
      <c r="H1071" s="2">
        <f>VLOOKUP(A1071, Customer!A:O, 8, FALSE)</f>
        <v>0</v>
      </c>
      <c r="I1071" s="2">
        <f>VLOOKUP(A1071, Customer!A:O, 9, FALSE)</f>
        <v>1</v>
      </c>
      <c r="J1071" s="2">
        <f>VLOOKUP(A1071, Customer!A:O, 10, FALSE)</f>
        <v>0</v>
      </c>
      <c r="K1071" s="2">
        <f>VLOOKUP(A1071, Customer!A:O, 11, FALSE)</f>
        <v>0</v>
      </c>
      <c r="L1071" s="2">
        <f>VLOOKUP(A1071, Customer!A:O, 12, FALSE)</f>
        <v>0</v>
      </c>
      <c r="M1071" s="2">
        <f>VLOOKUP(A1071, Customer!A:O, 13, FALSE)</f>
        <v>0</v>
      </c>
      <c r="N1071" s="2">
        <f>VLOOKUP(A1071, Customer!A:O, 14, FALSE)</f>
        <v>0</v>
      </c>
      <c r="O1071" s="2" t="str">
        <f>VLOOKUP(A1071, Customer!A:O, 15, FALSE)</f>
        <v>State-Texas</v>
      </c>
      <c r="P1071" s="2">
        <f>VLOOKUP(A1071,Sales!A:N,2,FALSE)</f>
        <v>10</v>
      </c>
      <c r="Q1071">
        <f>VLOOKUP(A1071,Sales!A:N,3,FALSE)</f>
        <v>146</v>
      </c>
      <c r="R1071" s="2">
        <f>VLOOKUP(A1071,Sales!A:N,4,FALSE)</f>
        <v>5</v>
      </c>
      <c r="S1071" s="2">
        <f>VLOOKUP(A1071,Sales!A:N,5,FALSE)</f>
        <v>61</v>
      </c>
      <c r="T1071" s="2">
        <f>VLOOKUP(A1071,Sales!A:N,6,FALSE)</f>
        <v>33</v>
      </c>
      <c r="U1071" s="2">
        <f>VLOOKUP(A1071,Sales!A:N,7,FALSE)</f>
        <v>9</v>
      </c>
      <c r="V1071" s="2">
        <f>VLOOKUP(A1071,Sales!A:N,8,FALSE)</f>
        <v>43</v>
      </c>
      <c r="W1071" s="2">
        <f>VLOOKUP(A1071,Sales!A:N,9,FALSE)</f>
        <v>213</v>
      </c>
      <c r="X1071" s="2">
        <f>VLOOKUP(A1071,Sales!A:N,10,FALSE)</f>
        <v>4</v>
      </c>
      <c r="Y1071" s="2">
        <f>VLOOKUP(A1071,Sales!A:N,11,FALSE)</f>
        <v>2</v>
      </c>
      <c r="Z1071" s="2">
        <f>VLOOKUP(A1071,Sales!A:N,12,FALSE)</f>
        <v>1</v>
      </c>
      <c r="AA1071" s="2">
        <f>VLOOKUP(A1071,Sales!A:N,13,FALSE)</f>
        <v>4</v>
      </c>
      <c r="AB1071" s="2">
        <f>VLOOKUP(A1071,Sales!A:N,14,FALSE)</f>
        <v>4</v>
      </c>
      <c r="AC1071" s="2">
        <f>VLOOKUP(A1071,Campaigns!A:I,2,FALSE)</f>
        <v>0</v>
      </c>
      <c r="AD1071" s="2">
        <f>VLOOKUP(A1071,Campaigns!A:I,3,FALSE)</f>
        <v>0</v>
      </c>
      <c r="AE1071" s="2">
        <f>VLOOKUP(A1071,Campaigns!A:I,4,FALSE)</f>
        <v>0</v>
      </c>
      <c r="AF1071" s="2">
        <f>VLOOKUP(A1071,Campaigns!A:I,5,FALSE)</f>
        <v>0</v>
      </c>
      <c r="AG1071" s="2">
        <f>VLOOKUP(A1071,Campaigns!A:I,6,FALSE)</f>
        <v>0</v>
      </c>
      <c r="AH1071" s="2">
        <f>VLOOKUP(A1071,Campaigns!A:I,7,FALSE)</f>
        <v>0</v>
      </c>
      <c r="AI1071" s="2">
        <f>VLOOKUP(A1071,Campaigns!A:I,8,FALSE)</f>
        <v>0</v>
      </c>
      <c r="AJ1071" s="19" t="str">
        <f>VLOOKUP(A1071,Campaigns!A:I,9,FALSE)</f>
        <v>9/22/2020</v>
      </c>
    </row>
    <row r="1072" spans="1:36">
      <c r="A1072" s="2">
        <v>3088</v>
      </c>
      <c r="B1072" s="2">
        <f>VLOOKUP(A1072, Customer!A:O, 2, FALSE)</f>
        <v>125818</v>
      </c>
      <c r="C1072" s="2">
        <f>VLOOKUP(A1072, Customer!A:O, 3, FALSE)</f>
        <v>1</v>
      </c>
      <c r="D1072" s="2">
        <f>VLOOKUP(A1072, Customer!A:O, 4, FALSE)</f>
        <v>0</v>
      </c>
      <c r="E1072" s="2">
        <f>VLOOKUP(A1072, Customer!A:O, 5, FALSE)</f>
        <v>49</v>
      </c>
      <c r="F1072" s="2">
        <f>VLOOKUP(A1072, Customer!A:O, 6, FALSE)</f>
        <v>1</v>
      </c>
      <c r="G1072" s="2">
        <f>VLOOKUP(A1072, Customer!A:O, 7, FALSE)</f>
        <v>0</v>
      </c>
      <c r="H1072" s="2">
        <f>VLOOKUP(A1072, Customer!A:O, 8, FALSE)</f>
        <v>0</v>
      </c>
      <c r="I1072" s="2">
        <f>VLOOKUP(A1072, Customer!A:O, 9, FALSE)</f>
        <v>0</v>
      </c>
      <c r="J1072" s="2">
        <f>VLOOKUP(A1072, Customer!A:O, 10, FALSE)</f>
        <v>0</v>
      </c>
      <c r="K1072" s="2">
        <f>VLOOKUP(A1072, Customer!A:O, 11, FALSE)</f>
        <v>0</v>
      </c>
      <c r="L1072" s="2">
        <f>VLOOKUP(A1072, Customer!A:O, 12, FALSE)</f>
        <v>1</v>
      </c>
      <c r="M1072" s="2">
        <f>VLOOKUP(A1072, Customer!A:O, 13, FALSE)</f>
        <v>0</v>
      </c>
      <c r="N1072" s="2">
        <f>VLOOKUP(A1072, Customer!A:O, 14, FALSE)</f>
        <v>0</v>
      </c>
      <c r="O1072" s="2" t="str">
        <f>VLOOKUP(A1072, Customer!A:O, 15, FALSE)</f>
        <v>State-Other</v>
      </c>
      <c r="P1072" s="2">
        <f>VLOOKUP(A1072,Sales!A:N,2,FALSE)</f>
        <v>51</v>
      </c>
      <c r="Q1072">
        <f>VLOOKUP(A1072,Sales!A:N,3,FALSE)</f>
        <v>24</v>
      </c>
      <c r="R1072" s="2">
        <f>VLOOKUP(A1072,Sales!A:N,4,FALSE)</f>
        <v>10</v>
      </c>
      <c r="S1072" s="2">
        <f>VLOOKUP(A1072,Sales!A:N,5,FALSE)</f>
        <v>39</v>
      </c>
      <c r="T1072" s="2">
        <f>VLOOKUP(A1072,Sales!A:N,6,FALSE)</f>
        <v>10</v>
      </c>
      <c r="U1072" s="2">
        <f>VLOOKUP(A1072,Sales!A:N,7,FALSE)</f>
        <v>10</v>
      </c>
      <c r="V1072" s="2">
        <f>VLOOKUP(A1072,Sales!A:N,8,FALSE)</f>
        <v>44</v>
      </c>
      <c r="W1072" s="2">
        <f>VLOOKUP(A1072,Sales!A:N,9,FALSE)</f>
        <v>49</v>
      </c>
      <c r="X1072" s="2">
        <f>VLOOKUP(A1072,Sales!A:N,10,FALSE)</f>
        <v>1</v>
      </c>
      <c r="Y1072" s="2">
        <f>VLOOKUP(A1072,Sales!A:N,11,FALSE)</f>
        <v>0</v>
      </c>
      <c r="Z1072" s="2">
        <f>VLOOKUP(A1072,Sales!A:N,12,FALSE)</f>
        <v>1</v>
      </c>
      <c r="AA1072" s="2">
        <f>VLOOKUP(A1072,Sales!A:N,13,FALSE)</f>
        <v>2</v>
      </c>
      <c r="AB1072" s="2">
        <f>VLOOKUP(A1072,Sales!A:N,14,FALSE)</f>
        <v>7</v>
      </c>
      <c r="AC1072" s="2">
        <f>VLOOKUP(A1072,Campaigns!A:I,2,FALSE)</f>
        <v>0</v>
      </c>
      <c r="AD1072" s="2">
        <f>VLOOKUP(A1072,Campaigns!A:I,3,FALSE)</f>
        <v>0</v>
      </c>
      <c r="AE1072" s="2">
        <f>VLOOKUP(A1072,Campaigns!A:I,4,FALSE)</f>
        <v>0</v>
      </c>
      <c r="AF1072" s="2">
        <f>VLOOKUP(A1072,Campaigns!A:I,5,FALSE)</f>
        <v>0</v>
      </c>
      <c r="AG1072" s="2">
        <f>VLOOKUP(A1072,Campaigns!A:I,6,FALSE)</f>
        <v>0</v>
      </c>
      <c r="AH1072" s="2">
        <f>VLOOKUP(A1072,Campaigns!A:I,7,FALSE)</f>
        <v>0</v>
      </c>
      <c r="AI1072" s="2">
        <f>VLOOKUP(A1072,Campaigns!A:I,8,FALSE)</f>
        <v>0</v>
      </c>
      <c r="AJ1072" s="19" t="str">
        <f>VLOOKUP(A1072,Campaigns!A:I,9,FALSE)</f>
        <v>3/25/2019</v>
      </c>
    </row>
    <row r="1073" spans="1:36">
      <c r="A1073" s="2">
        <v>1061</v>
      </c>
      <c r="B1073" s="2">
        <f>VLOOKUP(A1073, Customer!A:O, 2, FALSE)</f>
        <v>125721</v>
      </c>
      <c r="C1073" s="2">
        <f>VLOOKUP(A1073, Customer!A:O, 3, FALSE)</f>
        <v>1</v>
      </c>
      <c r="D1073" s="2">
        <f>VLOOKUP(A1073, Customer!A:O, 4, FALSE)</f>
        <v>0</v>
      </c>
      <c r="E1073" s="2">
        <f>VLOOKUP(A1073, Customer!A:O, 5, FALSE)</f>
        <v>49</v>
      </c>
      <c r="F1073" s="2">
        <f>VLOOKUP(A1073, Customer!A:O, 6, FALSE)</f>
        <v>0</v>
      </c>
      <c r="G1073" s="2">
        <f>VLOOKUP(A1073, Customer!A:O, 7, FALSE)</f>
        <v>1</v>
      </c>
      <c r="H1073" s="2">
        <f>VLOOKUP(A1073, Customer!A:O, 8, FALSE)</f>
        <v>0</v>
      </c>
      <c r="I1073" s="2">
        <f>VLOOKUP(A1073, Customer!A:O, 9, FALSE)</f>
        <v>0</v>
      </c>
      <c r="J1073" s="2">
        <f>VLOOKUP(A1073, Customer!A:O, 10, FALSE)</f>
        <v>0</v>
      </c>
      <c r="K1073" s="2">
        <f>VLOOKUP(A1073, Customer!A:O, 11, FALSE)</f>
        <v>0</v>
      </c>
      <c r="L1073" s="2">
        <f>VLOOKUP(A1073, Customer!A:O, 12, FALSE)</f>
        <v>1</v>
      </c>
      <c r="M1073" s="2">
        <f>VLOOKUP(A1073, Customer!A:O, 13, FALSE)</f>
        <v>0</v>
      </c>
      <c r="N1073" s="2">
        <f>VLOOKUP(A1073, Customer!A:O, 14, FALSE)</f>
        <v>0</v>
      </c>
      <c r="O1073" s="2" t="str">
        <f>VLOOKUP(A1073, Customer!A:O, 15, FALSE)</f>
        <v>State-California</v>
      </c>
      <c r="P1073" s="2">
        <f>VLOOKUP(A1073,Sales!A:N,2,FALSE)</f>
        <v>75</v>
      </c>
      <c r="Q1073">
        <f>VLOOKUP(A1073,Sales!A:N,3,FALSE)</f>
        <v>5</v>
      </c>
      <c r="R1073" s="2">
        <f>VLOOKUP(A1073,Sales!A:N,4,FALSE)</f>
        <v>15</v>
      </c>
      <c r="S1073" s="2">
        <f>VLOOKUP(A1073,Sales!A:N,5,FALSE)</f>
        <v>29</v>
      </c>
      <c r="T1073" s="2">
        <f>VLOOKUP(A1073,Sales!A:N,6,FALSE)</f>
        <v>15</v>
      </c>
      <c r="U1073" s="2">
        <f>VLOOKUP(A1073,Sales!A:N,7,FALSE)</f>
        <v>29</v>
      </c>
      <c r="V1073" s="2">
        <f>VLOOKUP(A1073,Sales!A:N,8,FALSE)</f>
        <v>73</v>
      </c>
      <c r="W1073" s="2">
        <f>VLOOKUP(A1073,Sales!A:N,9,FALSE)</f>
        <v>20</v>
      </c>
      <c r="X1073" s="2">
        <f>VLOOKUP(A1073,Sales!A:N,10,FALSE)</f>
        <v>1</v>
      </c>
      <c r="Y1073" s="2">
        <f>VLOOKUP(A1073,Sales!A:N,11,FALSE)</f>
        <v>1</v>
      </c>
      <c r="Z1073" s="2">
        <f>VLOOKUP(A1073,Sales!A:N,12,FALSE)</f>
        <v>1</v>
      </c>
      <c r="AA1073" s="2">
        <f>VLOOKUP(A1073,Sales!A:N,13,FALSE)</f>
        <v>2</v>
      </c>
      <c r="AB1073" s="2">
        <f>VLOOKUP(A1073,Sales!A:N,14,FALSE)</f>
        <v>7</v>
      </c>
      <c r="AC1073" s="2">
        <f>VLOOKUP(A1073,Campaigns!A:I,2,FALSE)</f>
        <v>0</v>
      </c>
      <c r="AD1073" s="2">
        <f>VLOOKUP(A1073,Campaigns!A:I,3,FALSE)</f>
        <v>0</v>
      </c>
      <c r="AE1073" s="2">
        <f>VLOOKUP(A1073,Campaigns!A:I,4,FALSE)</f>
        <v>0</v>
      </c>
      <c r="AF1073" s="2">
        <f>VLOOKUP(A1073,Campaigns!A:I,5,FALSE)</f>
        <v>0</v>
      </c>
      <c r="AG1073" s="2">
        <f>VLOOKUP(A1073,Campaigns!A:I,6,FALSE)</f>
        <v>0</v>
      </c>
      <c r="AH1073" s="2">
        <f>VLOOKUP(A1073,Campaigns!A:I,7,FALSE)</f>
        <v>0</v>
      </c>
      <c r="AI1073" s="2">
        <f>VLOOKUP(A1073,Campaigns!A:I,8,FALSE)</f>
        <v>1</v>
      </c>
      <c r="AJ1073" s="19" t="str">
        <f>VLOOKUP(A1073,Campaigns!A:I,9,FALSE)</f>
        <v>10/26/2019</v>
      </c>
    </row>
    <row r="1074" spans="1:36">
      <c r="A1074" s="2">
        <v>1229</v>
      </c>
      <c r="B1074" s="2">
        <f>VLOOKUP(A1074, Customer!A:O, 2, FALSE)</f>
        <v>122804</v>
      </c>
      <c r="C1074" s="2">
        <f>VLOOKUP(A1074, Customer!A:O, 3, FALSE)</f>
        <v>1</v>
      </c>
      <c r="D1074" s="2">
        <f>VLOOKUP(A1074, Customer!A:O, 4, FALSE)</f>
        <v>0</v>
      </c>
      <c r="E1074" s="2">
        <f>VLOOKUP(A1074, Customer!A:O, 5, FALSE)</f>
        <v>49</v>
      </c>
      <c r="F1074" s="2">
        <f>VLOOKUP(A1074, Customer!A:O, 6, FALSE)</f>
        <v>0</v>
      </c>
      <c r="G1074" s="2">
        <f>VLOOKUP(A1074, Customer!A:O, 7, FALSE)</f>
        <v>0</v>
      </c>
      <c r="H1074" s="2">
        <f>VLOOKUP(A1074, Customer!A:O, 8, FALSE)</f>
        <v>1</v>
      </c>
      <c r="I1074" s="2">
        <f>VLOOKUP(A1074, Customer!A:O, 9, FALSE)</f>
        <v>0</v>
      </c>
      <c r="J1074" s="2">
        <f>VLOOKUP(A1074, Customer!A:O, 10, FALSE)</f>
        <v>0</v>
      </c>
      <c r="K1074" s="2">
        <f>VLOOKUP(A1074, Customer!A:O, 11, FALSE)</f>
        <v>0</v>
      </c>
      <c r="L1074" s="2">
        <f>VLOOKUP(A1074, Customer!A:O, 12, FALSE)</f>
        <v>1</v>
      </c>
      <c r="M1074" s="2">
        <f>VLOOKUP(A1074, Customer!A:O, 13, FALSE)</f>
        <v>0</v>
      </c>
      <c r="N1074" s="2">
        <f>VLOOKUP(A1074, Customer!A:O, 14, FALSE)</f>
        <v>0</v>
      </c>
      <c r="O1074" s="2" t="str">
        <f>VLOOKUP(A1074, Customer!A:O, 15, FALSE)</f>
        <v>State-California</v>
      </c>
      <c r="P1074" s="2">
        <f>VLOOKUP(A1074,Sales!A:N,2,FALSE)</f>
        <v>75</v>
      </c>
      <c r="Q1074">
        <f>VLOOKUP(A1074,Sales!A:N,3,FALSE)</f>
        <v>75</v>
      </c>
      <c r="R1074" s="2">
        <f>VLOOKUP(A1074,Sales!A:N,4,FALSE)</f>
        <v>5</v>
      </c>
      <c r="S1074" s="2">
        <f>VLOOKUP(A1074,Sales!A:N,5,FALSE)</f>
        <v>38</v>
      </c>
      <c r="T1074" s="2">
        <f>VLOOKUP(A1074,Sales!A:N,6,FALSE)</f>
        <v>11</v>
      </c>
      <c r="U1074" s="2">
        <f>VLOOKUP(A1074,Sales!A:N,7,FALSE)</f>
        <v>5</v>
      </c>
      <c r="V1074" s="2">
        <f>VLOOKUP(A1074,Sales!A:N,8,FALSE)</f>
        <v>5</v>
      </c>
      <c r="W1074" s="2">
        <f>VLOOKUP(A1074,Sales!A:N,9,FALSE)</f>
        <v>129</v>
      </c>
      <c r="X1074" s="2">
        <f>VLOOKUP(A1074,Sales!A:N,10,FALSE)</f>
        <v>1</v>
      </c>
      <c r="Y1074" s="2">
        <f>VLOOKUP(A1074,Sales!A:N,11,FALSE)</f>
        <v>2</v>
      </c>
      <c r="Z1074" s="2">
        <f>VLOOKUP(A1074,Sales!A:N,12,FALSE)</f>
        <v>0</v>
      </c>
      <c r="AA1074" s="2">
        <f>VLOOKUP(A1074,Sales!A:N,13,FALSE)</f>
        <v>2</v>
      </c>
      <c r="AB1074" s="2">
        <f>VLOOKUP(A1074,Sales!A:N,14,FALSE)</f>
        <v>9</v>
      </c>
      <c r="AC1074" s="2">
        <f>VLOOKUP(A1074,Campaigns!A:I,2,FALSE)</f>
        <v>0</v>
      </c>
      <c r="AD1074" s="2">
        <f>VLOOKUP(A1074,Campaigns!A:I,3,FALSE)</f>
        <v>0</v>
      </c>
      <c r="AE1074" s="2">
        <f>VLOOKUP(A1074,Campaigns!A:I,4,FALSE)</f>
        <v>0</v>
      </c>
      <c r="AF1074" s="2">
        <f>VLOOKUP(A1074,Campaigns!A:I,5,FALSE)</f>
        <v>0</v>
      </c>
      <c r="AG1074" s="2">
        <f>VLOOKUP(A1074,Campaigns!A:I,6,FALSE)</f>
        <v>0</v>
      </c>
      <c r="AH1074" s="2">
        <f>VLOOKUP(A1074,Campaigns!A:I,7,FALSE)</f>
        <v>0</v>
      </c>
      <c r="AI1074" s="2">
        <f>VLOOKUP(A1074,Campaigns!A:I,8,FALSE)</f>
        <v>0</v>
      </c>
      <c r="AJ1074" s="19">
        <f>VLOOKUP(A1074,Campaigns!A:I,9,FALSE)</f>
        <v>43952</v>
      </c>
    </row>
    <row r="1075" spans="1:36">
      <c r="A1075" s="2">
        <v>2272</v>
      </c>
      <c r="B1075" s="2">
        <f>VLOOKUP(A1075, Customer!A:O, 2, FALSE)</f>
        <v>122804</v>
      </c>
      <c r="C1075" s="2">
        <f>VLOOKUP(A1075, Customer!A:O, 3, FALSE)</f>
        <v>1</v>
      </c>
      <c r="D1075" s="2">
        <f>VLOOKUP(A1075, Customer!A:O, 4, FALSE)</f>
        <v>0</v>
      </c>
      <c r="E1075" s="2">
        <f>VLOOKUP(A1075, Customer!A:O, 5, FALSE)</f>
        <v>49</v>
      </c>
      <c r="F1075" s="2">
        <f>VLOOKUP(A1075, Customer!A:O, 6, FALSE)</f>
        <v>0</v>
      </c>
      <c r="G1075" s="2">
        <f>VLOOKUP(A1075, Customer!A:O, 7, FALSE)</f>
        <v>0</v>
      </c>
      <c r="H1075" s="2">
        <f>VLOOKUP(A1075, Customer!A:O, 8, FALSE)</f>
        <v>1</v>
      </c>
      <c r="I1075" s="2">
        <f>VLOOKUP(A1075, Customer!A:O, 9, FALSE)</f>
        <v>0</v>
      </c>
      <c r="J1075" s="2">
        <f>VLOOKUP(A1075, Customer!A:O, 10, FALSE)</f>
        <v>0</v>
      </c>
      <c r="K1075" s="2">
        <f>VLOOKUP(A1075, Customer!A:O, 11, FALSE)</f>
        <v>0</v>
      </c>
      <c r="L1075" s="2">
        <f>VLOOKUP(A1075, Customer!A:O, 12, FALSE)</f>
        <v>1</v>
      </c>
      <c r="M1075" s="2">
        <f>VLOOKUP(A1075, Customer!A:O, 13, FALSE)</f>
        <v>0</v>
      </c>
      <c r="N1075" s="2">
        <f>VLOOKUP(A1075, Customer!A:O, 14, FALSE)</f>
        <v>0</v>
      </c>
      <c r="O1075" s="2" t="str">
        <f>VLOOKUP(A1075, Customer!A:O, 15, FALSE)</f>
        <v>State-Other</v>
      </c>
      <c r="P1075" s="2">
        <f>VLOOKUP(A1075,Sales!A:N,2,FALSE)</f>
        <v>75</v>
      </c>
      <c r="Q1075">
        <f>VLOOKUP(A1075,Sales!A:N,3,FALSE)</f>
        <v>75</v>
      </c>
      <c r="R1075" s="2">
        <f>VLOOKUP(A1075,Sales!A:N,4,FALSE)</f>
        <v>5</v>
      </c>
      <c r="S1075" s="2">
        <f>VLOOKUP(A1075,Sales!A:N,5,FALSE)</f>
        <v>38</v>
      </c>
      <c r="T1075" s="2">
        <f>VLOOKUP(A1075,Sales!A:N,6,FALSE)</f>
        <v>11</v>
      </c>
      <c r="U1075" s="2">
        <f>VLOOKUP(A1075,Sales!A:N,7,FALSE)</f>
        <v>5</v>
      </c>
      <c r="V1075" s="2">
        <f>VLOOKUP(A1075,Sales!A:N,8,FALSE)</f>
        <v>5</v>
      </c>
      <c r="W1075" s="2">
        <f>VLOOKUP(A1075,Sales!A:N,9,FALSE)</f>
        <v>129</v>
      </c>
      <c r="X1075" s="2">
        <f>VLOOKUP(A1075,Sales!A:N,10,FALSE)</f>
        <v>1</v>
      </c>
      <c r="Y1075" s="2">
        <f>VLOOKUP(A1075,Sales!A:N,11,FALSE)</f>
        <v>2</v>
      </c>
      <c r="Z1075" s="2">
        <f>VLOOKUP(A1075,Sales!A:N,12,FALSE)</f>
        <v>0</v>
      </c>
      <c r="AA1075" s="2">
        <f>VLOOKUP(A1075,Sales!A:N,13,FALSE)</f>
        <v>2</v>
      </c>
      <c r="AB1075" s="2">
        <f>VLOOKUP(A1075,Sales!A:N,14,FALSE)</f>
        <v>9</v>
      </c>
      <c r="AC1075" s="2">
        <f>VLOOKUP(A1075,Campaigns!A:I,2,FALSE)</f>
        <v>0</v>
      </c>
      <c r="AD1075" s="2">
        <f>VLOOKUP(A1075,Campaigns!A:I,3,FALSE)</f>
        <v>0</v>
      </c>
      <c r="AE1075" s="2">
        <f>VLOOKUP(A1075,Campaigns!A:I,4,FALSE)</f>
        <v>0</v>
      </c>
      <c r="AF1075" s="2">
        <f>VLOOKUP(A1075,Campaigns!A:I,5,FALSE)</f>
        <v>0</v>
      </c>
      <c r="AG1075" s="2">
        <f>VLOOKUP(A1075,Campaigns!A:I,6,FALSE)</f>
        <v>0</v>
      </c>
      <c r="AH1075" s="2">
        <f>VLOOKUP(A1075,Campaigns!A:I,7,FALSE)</f>
        <v>0</v>
      </c>
      <c r="AI1075" s="2">
        <f>VLOOKUP(A1075,Campaigns!A:I,8,FALSE)</f>
        <v>0</v>
      </c>
      <c r="AJ1075" s="19">
        <f>VLOOKUP(A1075,Campaigns!A:I,9,FALSE)</f>
        <v>43952</v>
      </c>
    </row>
    <row r="1076" spans="1:36">
      <c r="A1076" s="2">
        <v>2597</v>
      </c>
      <c r="B1076" s="2">
        <f>VLOOKUP(A1076, Customer!A:O, 2, FALSE)</f>
        <v>118793</v>
      </c>
      <c r="C1076" s="2">
        <f>VLOOKUP(A1076, Customer!A:O, 3, FALSE)</f>
        <v>1</v>
      </c>
      <c r="D1076" s="2">
        <f>VLOOKUP(A1076, Customer!A:O, 4, FALSE)</f>
        <v>0</v>
      </c>
      <c r="E1076" s="2">
        <f>VLOOKUP(A1076, Customer!A:O, 5, FALSE)</f>
        <v>49</v>
      </c>
      <c r="F1076" s="2">
        <f>VLOOKUP(A1076, Customer!A:O, 6, FALSE)</f>
        <v>0</v>
      </c>
      <c r="G1076" s="2">
        <f>VLOOKUP(A1076, Customer!A:O, 7, FALSE)</f>
        <v>1</v>
      </c>
      <c r="H1076" s="2">
        <f>VLOOKUP(A1076, Customer!A:O, 8, FALSE)</f>
        <v>0</v>
      </c>
      <c r="I1076" s="2">
        <f>VLOOKUP(A1076, Customer!A:O, 9, FALSE)</f>
        <v>0</v>
      </c>
      <c r="J1076" s="2">
        <f>VLOOKUP(A1076, Customer!A:O, 10, FALSE)</f>
        <v>0</v>
      </c>
      <c r="K1076" s="2">
        <f>VLOOKUP(A1076, Customer!A:O, 11, FALSE)</f>
        <v>0</v>
      </c>
      <c r="L1076" s="2">
        <f>VLOOKUP(A1076, Customer!A:O, 12, FALSE)</f>
        <v>1</v>
      </c>
      <c r="M1076" s="2">
        <f>VLOOKUP(A1076, Customer!A:O, 13, FALSE)</f>
        <v>0</v>
      </c>
      <c r="N1076" s="2">
        <f>VLOOKUP(A1076, Customer!A:O, 14, FALSE)</f>
        <v>0</v>
      </c>
      <c r="O1076" s="2" t="str">
        <f>VLOOKUP(A1076, Customer!A:O, 15, FALSE)</f>
        <v>State-California</v>
      </c>
      <c r="P1076" s="2">
        <f>VLOOKUP(A1076,Sales!A:N,2,FALSE)</f>
        <v>14</v>
      </c>
      <c r="Q1076">
        <f>VLOOKUP(A1076,Sales!A:N,3,FALSE)</f>
        <v>25</v>
      </c>
      <c r="R1076" s="2">
        <f>VLOOKUP(A1076,Sales!A:N,4,FALSE)</f>
        <v>101</v>
      </c>
      <c r="S1076" s="2">
        <f>VLOOKUP(A1076,Sales!A:N,5,FALSE)</f>
        <v>126</v>
      </c>
      <c r="T1076" s="2">
        <f>VLOOKUP(A1076,Sales!A:N,6,FALSE)</f>
        <v>0</v>
      </c>
      <c r="U1076" s="2">
        <f>VLOOKUP(A1076,Sales!A:N,7,FALSE)</f>
        <v>107</v>
      </c>
      <c r="V1076" s="2">
        <f>VLOOKUP(A1076,Sales!A:N,8,FALSE)</f>
        <v>126</v>
      </c>
      <c r="W1076" s="2">
        <f>VLOOKUP(A1076,Sales!A:N,9,FALSE)</f>
        <v>234</v>
      </c>
      <c r="X1076" s="2">
        <f>VLOOKUP(A1076,Sales!A:N,10,FALSE)</f>
        <v>3</v>
      </c>
      <c r="Y1076" s="2">
        <f>VLOOKUP(A1076,Sales!A:N,11,FALSE)</f>
        <v>2</v>
      </c>
      <c r="Z1076" s="2">
        <f>VLOOKUP(A1076,Sales!A:N,12,FALSE)</f>
        <v>0</v>
      </c>
      <c r="AA1076" s="2">
        <f>VLOOKUP(A1076,Sales!A:N,13,FALSE)</f>
        <v>4</v>
      </c>
      <c r="AB1076" s="2">
        <f>VLOOKUP(A1076,Sales!A:N,14,FALSE)</f>
        <v>8</v>
      </c>
      <c r="AC1076" s="2">
        <f>VLOOKUP(A1076,Campaigns!A:I,2,FALSE)</f>
        <v>0</v>
      </c>
      <c r="AD1076" s="2">
        <f>VLOOKUP(A1076,Campaigns!A:I,3,FALSE)</f>
        <v>0</v>
      </c>
      <c r="AE1076" s="2">
        <f>VLOOKUP(A1076,Campaigns!A:I,4,FALSE)</f>
        <v>0</v>
      </c>
      <c r="AF1076" s="2">
        <f>VLOOKUP(A1076,Campaigns!A:I,5,FALSE)</f>
        <v>0</v>
      </c>
      <c r="AG1076" s="2">
        <f>VLOOKUP(A1076,Campaigns!A:I,6,FALSE)</f>
        <v>0</v>
      </c>
      <c r="AH1076" s="2">
        <f>VLOOKUP(A1076,Campaigns!A:I,7,FALSE)</f>
        <v>0</v>
      </c>
      <c r="AI1076" s="2">
        <f>VLOOKUP(A1076,Campaigns!A:I,8,FALSE)</f>
        <v>0</v>
      </c>
      <c r="AJ1076" s="19" t="str">
        <f>VLOOKUP(A1076,Campaigns!A:I,9,FALSE)</f>
        <v>6/19/2019</v>
      </c>
    </row>
    <row r="1077" spans="1:36">
      <c r="A1077" s="2">
        <v>1280</v>
      </c>
      <c r="B1077" s="2">
        <f>VLOOKUP(A1077, Customer!A:O, 2, FALSE)</f>
        <v>116626</v>
      </c>
      <c r="C1077" s="2">
        <f>VLOOKUP(A1077, Customer!A:O, 3, FALSE)</f>
        <v>2</v>
      </c>
      <c r="D1077" s="2">
        <f>VLOOKUP(A1077, Customer!A:O, 4, FALSE)</f>
        <v>0</v>
      </c>
      <c r="E1077" s="2">
        <f>VLOOKUP(A1077, Customer!A:O, 5, FALSE)</f>
        <v>49</v>
      </c>
      <c r="F1077" s="2">
        <f>VLOOKUP(A1077, Customer!A:O, 6, FALSE)</f>
        <v>0</v>
      </c>
      <c r="G1077" s="2">
        <f>VLOOKUP(A1077, Customer!A:O, 7, FALSE)</f>
        <v>0</v>
      </c>
      <c r="H1077" s="2">
        <f>VLOOKUP(A1077, Customer!A:O, 8, FALSE)</f>
        <v>0</v>
      </c>
      <c r="I1077" s="2">
        <f>VLOOKUP(A1077, Customer!A:O, 9, FALSE)</f>
        <v>1</v>
      </c>
      <c r="J1077" s="2">
        <f>VLOOKUP(A1077, Customer!A:O, 10, FALSE)</f>
        <v>0</v>
      </c>
      <c r="K1077" s="2">
        <f>VLOOKUP(A1077, Customer!A:O, 11, FALSE)</f>
        <v>0</v>
      </c>
      <c r="L1077" s="2">
        <f>VLOOKUP(A1077, Customer!A:O, 12, FALSE)</f>
        <v>1</v>
      </c>
      <c r="M1077" s="2">
        <f>VLOOKUP(A1077, Customer!A:O, 13, FALSE)</f>
        <v>0</v>
      </c>
      <c r="N1077" s="2">
        <f>VLOOKUP(A1077, Customer!A:O, 14, FALSE)</f>
        <v>0</v>
      </c>
      <c r="O1077" s="2" t="str">
        <f>VLOOKUP(A1077, Customer!A:O, 15, FALSE)</f>
        <v>State-New York</v>
      </c>
      <c r="P1077" s="2">
        <f>VLOOKUP(A1077,Sales!A:N,2,FALSE)</f>
        <v>76</v>
      </c>
      <c r="Q1077">
        <f>VLOOKUP(A1077,Sales!A:N,3,FALSE)</f>
        <v>56</v>
      </c>
      <c r="R1077" s="2">
        <f>VLOOKUP(A1077,Sales!A:N,4,FALSE)</f>
        <v>21</v>
      </c>
      <c r="S1077" s="2">
        <f>VLOOKUP(A1077,Sales!A:N,5,FALSE)</f>
        <v>154</v>
      </c>
      <c r="T1077" s="2">
        <f>VLOOKUP(A1077,Sales!A:N,6,FALSE)</f>
        <v>147</v>
      </c>
      <c r="U1077" s="2">
        <f>VLOOKUP(A1077,Sales!A:N,7,FALSE)</f>
        <v>7</v>
      </c>
      <c r="V1077" s="2">
        <f>VLOOKUP(A1077,Sales!A:N,8,FALSE)</f>
        <v>91</v>
      </c>
      <c r="W1077" s="2">
        <f>VLOOKUP(A1077,Sales!A:N,9,FALSE)</f>
        <v>295</v>
      </c>
      <c r="X1077" s="2">
        <f>VLOOKUP(A1077,Sales!A:N,10,FALSE)</f>
        <v>3</v>
      </c>
      <c r="Y1077" s="2">
        <f>VLOOKUP(A1077,Sales!A:N,11,FALSE)</f>
        <v>3</v>
      </c>
      <c r="Z1077" s="2">
        <f>VLOOKUP(A1077,Sales!A:N,12,FALSE)</f>
        <v>0</v>
      </c>
      <c r="AA1077" s="2">
        <f>VLOOKUP(A1077,Sales!A:N,13,FALSE)</f>
        <v>3</v>
      </c>
      <c r="AB1077" s="2">
        <f>VLOOKUP(A1077,Sales!A:N,14,FALSE)</f>
        <v>9</v>
      </c>
      <c r="AC1077" s="2">
        <f>VLOOKUP(A1077,Campaigns!A:I,2,FALSE)</f>
        <v>0</v>
      </c>
      <c r="AD1077" s="2">
        <f>VLOOKUP(A1077,Campaigns!A:I,3,FALSE)</f>
        <v>0</v>
      </c>
      <c r="AE1077" s="2">
        <f>VLOOKUP(A1077,Campaigns!A:I,4,FALSE)</f>
        <v>0</v>
      </c>
      <c r="AF1077" s="2">
        <f>VLOOKUP(A1077,Campaigns!A:I,5,FALSE)</f>
        <v>0</v>
      </c>
      <c r="AG1077" s="2">
        <f>VLOOKUP(A1077,Campaigns!A:I,6,FALSE)</f>
        <v>0</v>
      </c>
      <c r="AH1077" s="2">
        <f>VLOOKUP(A1077,Campaigns!A:I,7,FALSE)</f>
        <v>0</v>
      </c>
      <c r="AI1077" s="2">
        <f>VLOOKUP(A1077,Campaigns!A:I,8,FALSE)</f>
        <v>0</v>
      </c>
      <c r="AJ1077" s="19" t="str">
        <f>VLOOKUP(A1077,Campaigns!A:I,9,FALSE)</f>
        <v>6/21/2020</v>
      </c>
    </row>
    <row r="1078" spans="1:36">
      <c r="A1078" s="2">
        <v>1369</v>
      </c>
      <c r="B1078" s="2">
        <f>VLOOKUP(A1078, Customer!A:O, 2, FALSE)</f>
        <v>110245</v>
      </c>
      <c r="C1078" s="2">
        <f>VLOOKUP(A1078, Customer!A:O, 3, FALSE)</f>
        <v>1</v>
      </c>
      <c r="D1078" s="2">
        <f>VLOOKUP(A1078, Customer!A:O, 4, FALSE)</f>
        <v>0</v>
      </c>
      <c r="E1078" s="2">
        <f>VLOOKUP(A1078, Customer!A:O, 5, FALSE)</f>
        <v>49</v>
      </c>
      <c r="F1078" s="2">
        <f>VLOOKUP(A1078, Customer!A:O, 6, FALSE)</f>
        <v>0</v>
      </c>
      <c r="G1078" s="2">
        <f>VLOOKUP(A1078, Customer!A:O, 7, FALSE)</f>
        <v>0</v>
      </c>
      <c r="H1078" s="2">
        <f>VLOOKUP(A1078, Customer!A:O, 8, FALSE)</f>
        <v>1</v>
      </c>
      <c r="I1078" s="2">
        <f>VLOOKUP(A1078, Customer!A:O, 9, FALSE)</f>
        <v>0</v>
      </c>
      <c r="J1078" s="2">
        <f>VLOOKUP(A1078, Customer!A:O, 10, FALSE)</f>
        <v>0</v>
      </c>
      <c r="K1078" s="2">
        <f>VLOOKUP(A1078, Customer!A:O, 11, FALSE)</f>
        <v>0</v>
      </c>
      <c r="L1078" s="2">
        <f>VLOOKUP(A1078, Customer!A:O, 12, FALSE)</f>
        <v>1</v>
      </c>
      <c r="M1078" s="2">
        <f>VLOOKUP(A1078, Customer!A:O, 13, FALSE)</f>
        <v>0</v>
      </c>
      <c r="N1078" s="2">
        <f>VLOOKUP(A1078, Customer!A:O, 14, FALSE)</f>
        <v>0</v>
      </c>
      <c r="O1078" s="2" t="str">
        <f>VLOOKUP(A1078, Customer!A:O, 15, FALSE)</f>
        <v>State-Illinois</v>
      </c>
      <c r="P1078" s="2">
        <f>VLOOKUP(A1078,Sales!A:N,2,FALSE)</f>
        <v>32</v>
      </c>
      <c r="Q1078">
        <f>VLOOKUP(A1078,Sales!A:N,3,FALSE)</f>
        <v>43</v>
      </c>
      <c r="R1078" s="2">
        <f>VLOOKUP(A1078,Sales!A:N,4,FALSE)</f>
        <v>75</v>
      </c>
      <c r="S1078" s="2">
        <f>VLOOKUP(A1078,Sales!A:N,5,FALSE)</f>
        <v>75</v>
      </c>
      <c r="T1078" s="2">
        <f>VLOOKUP(A1078,Sales!A:N,6,FALSE)</f>
        <v>65</v>
      </c>
      <c r="U1078" s="2">
        <f>VLOOKUP(A1078,Sales!A:N,7,FALSE)</f>
        <v>43</v>
      </c>
      <c r="V1078" s="2">
        <f>VLOOKUP(A1078,Sales!A:N,8,FALSE)</f>
        <v>140</v>
      </c>
      <c r="W1078" s="2">
        <f>VLOOKUP(A1078,Sales!A:N,9,FALSE)</f>
        <v>161</v>
      </c>
      <c r="X1078" s="2">
        <f>VLOOKUP(A1078,Sales!A:N,10,FALSE)</f>
        <v>3</v>
      </c>
      <c r="Y1078" s="2">
        <f>VLOOKUP(A1078,Sales!A:N,11,FALSE)</f>
        <v>1</v>
      </c>
      <c r="Z1078" s="2">
        <f>VLOOKUP(A1078,Sales!A:N,12,FALSE)</f>
        <v>2</v>
      </c>
      <c r="AA1078" s="2">
        <f>VLOOKUP(A1078,Sales!A:N,13,FALSE)</f>
        <v>2</v>
      </c>
      <c r="AB1078" s="2">
        <f>VLOOKUP(A1078,Sales!A:N,14,FALSE)</f>
        <v>5</v>
      </c>
      <c r="AC1078" s="2">
        <f>VLOOKUP(A1078,Campaigns!A:I,2,FALSE)</f>
        <v>0</v>
      </c>
      <c r="AD1078" s="2">
        <f>VLOOKUP(A1078,Campaigns!A:I,3,FALSE)</f>
        <v>0</v>
      </c>
      <c r="AE1078" s="2">
        <f>VLOOKUP(A1078,Campaigns!A:I,4,FALSE)</f>
        <v>0</v>
      </c>
      <c r="AF1078" s="2">
        <f>VLOOKUP(A1078,Campaigns!A:I,5,FALSE)</f>
        <v>0</v>
      </c>
      <c r="AG1078" s="2">
        <f>VLOOKUP(A1078,Campaigns!A:I,6,FALSE)</f>
        <v>0</v>
      </c>
      <c r="AH1078" s="2">
        <f>VLOOKUP(A1078,Campaigns!A:I,7,FALSE)</f>
        <v>0</v>
      </c>
      <c r="AI1078" s="2">
        <f>VLOOKUP(A1078,Campaigns!A:I,8,FALSE)</f>
        <v>0</v>
      </c>
      <c r="AJ1078" s="19" t="str">
        <f>VLOOKUP(A1078,Campaigns!A:I,9,FALSE)</f>
        <v>10/20/2019</v>
      </c>
    </row>
    <row r="1079" spans="1:36">
      <c r="A1079" s="2">
        <v>2226</v>
      </c>
      <c r="B1079" s="2">
        <f>VLOOKUP(A1079, Customer!A:O, 2, FALSE)</f>
        <v>101730</v>
      </c>
      <c r="C1079" s="2">
        <f>VLOOKUP(A1079, Customer!A:O, 3, FALSE)</f>
        <v>0</v>
      </c>
      <c r="D1079" s="2">
        <f>VLOOKUP(A1079, Customer!A:O, 4, FALSE)</f>
        <v>0</v>
      </c>
      <c r="E1079" s="2">
        <f>VLOOKUP(A1079, Customer!A:O, 5, FALSE)</f>
        <v>49</v>
      </c>
      <c r="F1079" s="2">
        <f>VLOOKUP(A1079, Customer!A:O, 6, FALSE)</f>
        <v>1</v>
      </c>
      <c r="G1079" s="2">
        <f>VLOOKUP(A1079, Customer!A:O, 7, FALSE)</f>
        <v>0</v>
      </c>
      <c r="H1079" s="2">
        <f>VLOOKUP(A1079, Customer!A:O, 8, FALSE)</f>
        <v>0</v>
      </c>
      <c r="I1079" s="2">
        <f>VLOOKUP(A1079, Customer!A:O, 9, FALSE)</f>
        <v>0</v>
      </c>
      <c r="J1079" s="2">
        <f>VLOOKUP(A1079, Customer!A:O, 10, FALSE)</f>
        <v>0</v>
      </c>
      <c r="K1079" s="2">
        <f>VLOOKUP(A1079, Customer!A:O, 11, FALSE)</f>
        <v>0</v>
      </c>
      <c r="L1079" s="2">
        <f>VLOOKUP(A1079, Customer!A:O, 12, FALSE)</f>
        <v>1</v>
      </c>
      <c r="M1079" s="2">
        <f>VLOOKUP(A1079, Customer!A:O, 13, FALSE)</f>
        <v>0</v>
      </c>
      <c r="N1079" s="2">
        <f>VLOOKUP(A1079, Customer!A:O, 14, FALSE)</f>
        <v>0</v>
      </c>
      <c r="O1079" s="2" t="str">
        <f>VLOOKUP(A1079, Customer!A:O, 15, FALSE)</f>
        <v>State-Florida</v>
      </c>
      <c r="P1079" s="2">
        <f>VLOOKUP(A1079,Sales!A:N,2,FALSE)</f>
        <v>65</v>
      </c>
      <c r="Q1079">
        <f>VLOOKUP(A1079,Sales!A:N,3,FALSE)</f>
        <v>59</v>
      </c>
      <c r="R1079" s="2">
        <f>VLOOKUP(A1079,Sales!A:N,4,FALSE)</f>
        <v>59</v>
      </c>
      <c r="S1079" s="2">
        <f>VLOOKUP(A1079,Sales!A:N,5,FALSE)</f>
        <v>176</v>
      </c>
      <c r="T1079" s="2">
        <f>VLOOKUP(A1079,Sales!A:N,6,FALSE)</f>
        <v>59</v>
      </c>
      <c r="U1079" s="2">
        <f>VLOOKUP(A1079,Sales!A:N,7,FALSE)</f>
        <v>59</v>
      </c>
      <c r="V1079" s="2">
        <f>VLOOKUP(A1079,Sales!A:N,8,FALSE)</f>
        <v>59</v>
      </c>
      <c r="W1079" s="2">
        <f>VLOOKUP(A1079,Sales!A:N,9,FALSE)</f>
        <v>353</v>
      </c>
      <c r="X1079" s="2">
        <f>VLOOKUP(A1079,Sales!A:N,10,FALSE)</f>
        <v>15</v>
      </c>
      <c r="Y1079" s="2">
        <f>VLOOKUP(A1079,Sales!A:N,11,FALSE)</f>
        <v>0</v>
      </c>
      <c r="Z1079" s="2">
        <f>VLOOKUP(A1079,Sales!A:N,12,FALSE)</f>
        <v>0</v>
      </c>
      <c r="AA1079" s="2">
        <f>VLOOKUP(A1079,Sales!A:N,13,FALSE)</f>
        <v>0</v>
      </c>
      <c r="AB1079" s="2">
        <f>VLOOKUP(A1079,Sales!A:N,14,FALSE)</f>
        <v>20</v>
      </c>
      <c r="AC1079" s="2">
        <f>VLOOKUP(A1079,Campaigns!A:I,2,FALSE)</f>
        <v>0</v>
      </c>
      <c r="AD1079" s="2">
        <f>VLOOKUP(A1079,Campaigns!A:I,3,FALSE)</f>
        <v>0</v>
      </c>
      <c r="AE1079" s="2">
        <f>VLOOKUP(A1079,Campaigns!A:I,4,FALSE)</f>
        <v>0</v>
      </c>
      <c r="AF1079" s="2">
        <f>VLOOKUP(A1079,Campaigns!A:I,5,FALSE)</f>
        <v>0</v>
      </c>
      <c r="AG1079" s="2">
        <f>VLOOKUP(A1079,Campaigns!A:I,6,FALSE)</f>
        <v>0</v>
      </c>
      <c r="AH1079" s="2">
        <f>VLOOKUP(A1079,Campaigns!A:I,7,FALSE)</f>
        <v>0</v>
      </c>
      <c r="AI1079" s="2">
        <f>VLOOKUP(A1079,Campaigns!A:I,8,FALSE)</f>
        <v>0</v>
      </c>
      <c r="AJ1079" s="19" t="str">
        <f>VLOOKUP(A1079,Campaigns!A:I,9,FALSE)</f>
        <v>10/22/2020</v>
      </c>
    </row>
    <row r="1080" spans="1:36">
      <c r="A1080" s="2">
        <v>1629</v>
      </c>
      <c r="B1080" s="2">
        <f>VLOOKUP(A1080, Customer!A:O, 2, FALSE)</f>
        <v>205471</v>
      </c>
      <c r="C1080" s="2">
        <f>VLOOKUP(A1080, Customer!A:O, 3, FALSE)</f>
        <v>0</v>
      </c>
      <c r="D1080" s="2">
        <f>VLOOKUP(A1080, Customer!A:O, 4, FALSE)</f>
        <v>0</v>
      </c>
      <c r="E1080" s="2">
        <f>VLOOKUP(A1080, Customer!A:O, 5, FALSE)</f>
        <v>50</v>
      </c>
      <c r="F1080" s="2">
        <f>VLOOKUP(A1080, Customer!A:O, 6, FALSE)</f>
        <v>0</v>
      </c>
      <c r="G1080" s="2">
        <f>VLOOKUP(A1080, Customer!A:O, 7, FALSE)</f>
        <v>0</v>
      </c>
      <c r="H1080" s="2">
        <f>VLOOKUP(A1080, Customer!A:O, 8, FALSE)</f>
        <v>0</v>
      </c>
      <c r="I1080" s="2">
        <f>VLOOKUP(A1080, Customer!A:O, 9, FALSE)</f>
        <v>1</v>
      </c>
      <c r="J1080" s="2">
        <f>VLOOKUP(A1080, Customer!A:O, 10, FALSE)</f>
        <v>0</v>
      </c>
      <c r="K1080" s="2">
        <f>VLOOKUP(A1080, Customer!A:O, 11, FALSE)</f>
        <v>0</v>
      </c>
      <c r="L1080" s="2">
        <f>VLOOKUP(A1080, Customer!A:O, 12, FALSE)</f>
        <v>1</v>
      </c>
      <c r="M1080" s="2">
        <f>VLOOKUP(A1080, Customer!A:O, 13, FALSE)</f>
        <v>0</v>
      </c>
      <c r="N1080" s="2">
        <f>VLOOKUP(A1080, Customer!A:O, 14, FALSE)</f>
        <v>0</v>
      </c>
      <c r="O1080" s="2" t="str">
        <f>VLOOKUP(A1080, Customer!A:O, 15, FALSE)</f>
        <v>State-Texas</v>
      </c>
      <c r="P1080" s="2">
        <f>VLOOKUP(A1080,Sales!A:N,2,FALSE)</f>
        <v>36</v>
      </c>
      <c r="Q1080">
        <f>VLOOKUP(A1080,Sales!A:N,3,FALSE)</f>
        <v>1966</v>
      </c>
      <c r="R1080" s="2">
        <f>VLOOKUP(A1080,Sales!A:N,4,FALSE)</f>
        <v>353</v>
      </c>
      <c r="S1080" s="2">
        <f>VLOOKUP(A1080,Sales!A:N,5,FALSE)</f>
        <v>203</v>
      </c>
      <c r="T1080" s="2">
        <f>VLOOKUP(A1080,Sales!A:N,6,FALSE)</f>
        <v>394</v>
      </c>
      <c r="U1080" s="2">
        <f>VLOOKUP(A1080,Sales!A:N,7,FALSE)</f>
        <v>41</v>
      </c>
      <c r="V1080" s="2">
        <f>VLOOKUP(A1080,Sales!A:N,8,FALSE)</f>
        <v>403</v>
      </c>
      <c r="W1080" s="2">
        <f>VLOOKUP(A1080,Sales!A:N,9,FALSE)</f>
        <v>2552</v>
      </c>
      <c r="X1080" s="2">
        <f>VLOOKUP(A1080,Sales!A:N,10,FALSE)</f>
        <v>0</v>
      </c>
      <c r="Y1080" s="2">
        <f>VLOOKUP(A1080,Sales!A:N,11,FALSE)</f>
        <v>9</v>
      </c>
      <c r="Z1080" s="2">
        <f>VLOOKUP(A1080,Sales!A:N,12,FALSE)</f>
        <v>8</v>
      </c>
      <c r="AA1080" s="2">
        <f>VLOOKUP(A1080,Sales!A:N,13,FALSE)</f>
        <v>13</v>
      </c>
      <c r="AB1080" s="2">
        <f>VLOOKUP(A1080,Sales!A:N,14,FALSE)</f>
        <v>3</v>
      </c>
      <c r="AC1080" s="2">
        <f>VLOOKUP(A1080,Campaigns!A:I,2,FALSE)</f>
        <v>0</v>
      </c>
      <c r="AD1080" s="2">
        <f>VLOOKUP(A1080,Campaigns!A:I,3,FALSE)</f>
        <v>0</v>
      </c>
      <c r="AE1080" s="2">
        <f>VLOOKUP(A1080,Campaigns!A:I,4,FALSE)</f>
        <v>1</v>
      </c>
      <c r="AF1080" s="2">
        <f>VLOOKUP(A1080,Campaigns!A:I,5,FALSE)</f>
        <v>1</v>
      </c>
      <c r="AG1080" s="2">
        <f>VLOOKUP(A1080,Campaigns!A:I,6,FALSE)</f>
        <v>0</v>
      </c>
      <c r="AH1080" s="2">
        <f>VLOOKUP(A1080,Campaigns!A:I,7,FALSE)</f>
        <v>0</v>
      </c>
      <c r="AI1080" s="2">
        <f>VLOOKUP(A1080,Campaigns!A:I,8,FALSE)</f>
        <v>1</v>
      </c>
      <c r="AJ1080" s="19" t="str">
        <f>VLOOKUP(A1080,Campaigns!A:I,9,FALSE)</f>
        <v>6/28/2019</v>
      </c>
    </row>
    <row r="1081" spans="1:36">
      <c r="A1081" s="2">
        <v>2434</v>
      </c>
      <c r="B1081" s="2">
        <f>VLOOKUP(A1081, Customer!A:O, 2, FALSE)</f>
        <v>193790</v>
      </c>
      <c r="C1081" s="2">
        <f>VLOOKUP(A1081, Customer!A:O, 3, FALSE)</f>
        <v>0</v>
      </c>
      <c r="D1081" s="2">
        <f>VLOOKUP(A1081, Customer!A:O, 4, FALSE)</f>
        <v>0</v>
      </c>
      <c r="E1081" s="2">
        <f>VLOOKUP(A1081, Customer!A:O, 5, FALSE)</f>
        <v>50</v>
      </c>
      <c r="F1081" s="2">
        <f>VLOOKUP(A1081, Customer!A:O, 6, FALSE)</f>
        <v>0</v>
      </c>
      <c r="G1081" s="2">
        <f>VLOOKUP(A1081, Customer!A:O, 7, FALSE)</f>
        <v>0</v>
      </c>
      <c r="H1081" s="2">
        <f>VLOOKUP(A1081, Customer!A:O, 8, FALSE)</f>
        <v>1</v>
      </c>
      <c r="I1081" s="2">
        <f>VLOOKUP(A1081, Customer!A:O, 9, FALSE)</f>
        <v>0</v>
      </c>
      <c r="J1081" s="2">
        <f>VLOOKUP(A1081, Customer!A:O, 10, FALSE)</f>
        <v>0</v>
      </c>
      <c r="K1081" s="2">
        <f>VLOOKUP(A1081, Customer!A:O, 11, FALSE)</f>
        <v>0</v>
      </c>
      <c r="L1081" s="2">
        <f>VLOOKUP(A1081, Customer!A:O, 12, FALSE)</f>
        <v>1</v>
      </c>
      <c r="M1081" s="2">
        <f>VLOOKUP(A1081, Customer!A:O, 13, FALSE)</f>
        <v>0</v>
      </c>
      <c r="N1081" s="2">
        <f>VLOOKUP(A1081, Customer!A:O, 14, FALSE)</f>
        <v>0</v>
      </c>
      <c r="O1081" s="2" t="str">
        <f>VLOOKUP(A1081, Customer!A:O, 15, FALSE)</f>
        <v>State-Other</v>
      </c>
      <c r="P1081" s="2">
        <f>VLOOKUP(A1081,Sales!A:N,2,FALSE)</f>
        <v>16</v>
      </c>
      <c r="Q1081">
        <f>VLOOKUP(A1081,Sales!A:N,3,FALSE)</f>
        <v>2690</v>
      </c>
      <c r="R1081" s="2">
        <f>VLOOKUP(A1081,Sales!A:N,4,FALSE)</f>
        <v>141</v>
      </c>
      <c r="S1081" s="2">
        <f>VLOOKUP(A1081,Sales!A:N,5,FALSE)</f>
        <v>1510</v>
      </c>
      <c r="T1081" s="2">
        <f>VLOOKUP(A1081,Sales!A:N,6,FALSE)</f>
        <v>184</v>
      </c>
      <c r="U1081" s="2">
        <f>VLOOKUP(A1081,Sales!A:N,7,FALSE)</f>
        <v>236</v>
      </c>
      <c r="V1081" s="2">
        <f>VLOOKUP(A1081,Sales!A:N,8,FALSE)</f>
        <v>93</v>
      </c>
      <c r="W1081" s="2">
        <f>VLOOKUP(A1081,Sales!A:N,9,FALSE)</f>
        <v>4668</v>
      </c>
      <c r="X1081" s="2">
        <f>VLOOKUP(A1081,Sales!A:N,10,FALSE)</f>
        <v>0</v>
      </c>
      <c r="Y1081" s="2">
        <f>VLOOKUP(A1081,Sales!A:N,11,FALSE)</f>
        <v>6</v>
      </c>
      <c r="Z1081" s="2">
        <f>VLOOKUP(A1081,Sales!A:N,12,FALSE)</f>
        <v>7</v>
      </c>
      <c r="AA1081" s="2">
        <f>VLOOKUP(A1081,Sales!A:N,13,FALSE)</f>
        <v>12</v>
      </c>
      <c r="AB1081" s="2">
        <f>VLOOKUP(A1081,Sales!A:N,14,FALSE)</f>
        <v>2</v>
      </c>
      <c r="AC1081" s="2">
        <f>VLOOKUP(A1081,Campaigns!A:I,2,FALSE)</f>
        <v>0</v>
      </c>
      <c r="AD1081" s="2">
        <f>VLOOKUP(A1081,Campaigns!A:I,3,FALSE)</f>
        <v>1</v>
      </c>
      <c r="AE1081" s="2">
        <f>VLOOKUP(A1081,Campaigns!A:I,4,FALSE)</f>
        <v>1</v>
      </c>
      <c r="AF1081" s="2">
        <f>VLOOKUP(A1081,Campaigns!A:I,5,FALSE)</f>
        <v>1</v>
      </c>
      <c r="AG1081" s="2">
        <f>VLOOKUP(A1081,Campaigns!A:I,6,FALSE)</f>
        <v>0</v>
      </c>
      <c r="AH1081" s="2">
        <f>VLOOKUP(A1081,Campaigns!A:I,7,FALSE)</f>
        <v>0</v>
      </c>
      <c r="AI1081" s="2">
        <f>VLOOKUP(A1081,Campaigns!A:I,8,FALSE)</f>
        <v>1</v>
      </c>
      <c r="AJ1081" s="19" t="str">
        <f>VLOOKUP(A1081,Campaigns!A:I,9,FALSE)</f>
        <v>7/19/2020</v>
      </c>
    </row>
    <row r="1082" spans="1:36">
      <c r="A1082" s="2">
        <v>1108</v>
      </c>
      <c r="B1082" s="2">
        <f>VLOOKUP(A1082, Customer!A:O, 2, FALSE)</f>
        <v>190765</v>
      </c>
      <c r="C1082" s="2">
        <f>VLOOKUP(A1082, Customer!A:O, 3, FALSE)</f>
        <v>0</v>
      </c>
      <c r="D1082" s="2">
        <f>VLOOKUP(A1082, Customer!A:O, 4, FALSE)</f>
        <v>0</v>
      </c>
      <c r="E1082" s="2">
        <f>VLOOKUP(A1082, Customer!A:O, 5, FALSE)</f>
        <v>50</v>
      </c>
      <c r="F1082" s="2">
        <f>VLOOKUP(A1082, Customer!A:O, 6, FALSE)</f>
        <v>0</v>
      </c>
      <c r="G1082" s="2">
        <f>VLOOKUP(A1082, Customer!A:O, 7, FALSE)</f>
        <v>1</v>
      </c>
      <c r="H1082" s="2">
        <f>VLOOKUP(A1082, Customer!A:O, 8, FALSE)</f>
        <v>0</v>
      </c>
      <c r="I1082" s="2">
        <f>VLOOKUP(A1082, Customer!A:O, 9, FALSE)</f>
        <v>0</v>
      </c>
      <c r="J1082" s="2">
        <f>VLOOKUP(A1082, Customer!A:O, 10, FALSE)</f>
        <v>0</v>
      </c>
      <c r="K1082" s="2">
        <f>VLOOKUP(A1082, Customer!A:O, 11, FALSE)</f>
        <v>0</v>
      </c>
      <c r="L1082" s="2">
        <f>VLOOKUP(A1082, Customer!A:O, 12, FALSE)</f>
        <v>1</v>
      </c>
      <c r="M1082" s="2">
        <f>VLOOKUP(A1082, Customer!A:O, 13, FALSE)</f>
        <v>0</v>
      </c>
      <c r="N1082" s="2">
        <f>VLOOKUP(A1082, Customer!A:O, 14, FALSE)</f>
        <v>0</v>
      </c>
      <c r="O1082" s="2" t="str">
        <f>VLOOKUP(A1082, Customer!A:O, 15, FALSE)</f>
        <v>State-Other</v>
      </c>
      <c r="P1082" s="2">
        <f>VLOOKUP(A1082,Sales!A:N,2,FALSE)</f>
        <v>25</v>
      </c>
      <c r="Q1082">
        <f>VLOOKUP(A1082,Sales!A:N,3,FALSE)</f>
        <v>1150</v>
      </c>
      <c r="R1082" s="2">
        <f>VLOOKUP(A1082,Sales!A:N,4,FALSE)</f>
        <v>208</v>
      </c>
      <c r="S1082" s="2">
        <f>VLOOKUP(A1082,Sales!A:N,5,FALSE)</f>
        <v>1707</v>
      </c>
      <c r="T1082" s="2">
        <f>VLOOKUP(A1082,Sales!A:N,6,FALSE)</f>
        <v>317</v>
      </c>
      <c r="U1082" s="2">
        <f>VLOOKUP(A1082,Sales!A:N,7,FALSE)</f>
        <v>172</v>
      </c>
      <c r="V1082" s="2">
        <f>VLOOKUP(A1082,Sales!A:N,8,FALSE)</f>
        <v>69</v>
      </c>
      <c r="W1082" s="2">
        <f>VLOOKUP(A1082,Sales!A:N,9,FALSE)</f>
        <v>3485</v>
      </c>
      <c r="X1082" s="2">
        <f>VLOOKUP(A1082,Sales!A:N,10,FALSE)</f>
        <v>0</v>
      </c>
      <c r="Y1082" s="2">
        <f>VLOOKUP(A1082,Sales!A:N,11,FALSE)</f>
        <v>4</v>
      </c>
      <c r="Z1082" s="2">
        <f>VLOOKUP(A1082,Sales!A:N,12,FALSE)</f>
        <v>6</v>
      </c>
      <c r="AA1082" s="2">
        <f>VLOOKUP(A1082,Sales!A:N,13,FALSE)</f>
        <v>5</v>
      </c>
      <c r="AB1082" s="2">
        <f>VLOOKUP(A1082,Sales!A:N,14,FALSE)</f>
        <v>1</v>
      </c>
      <c r="AC1082" s="2">
        <f>VLOOKUP(A1082,Campaigns!A:I,2,FALSE)</f>
        <v>0</v>
      </c>
      <c r="AD1082" s="2">
        <f>VLOOKUP(A1082,Campaigns!A:I,3,FALSE)</f>
        <v>0</v>
      </c>
      <c r="AE1082" s="2">
        <f>VLOOKUP(A1082,Campaigns!A:I,4,FALSE)</f>
        <v>1</v>
      </c>
      <c r="AF1082" s="2">
        <f>VLOOKUP(A1082,Campaigns!A:I,5,FALSE)</f>
        <v>1</v>
      </c>
      <c r="AG1082" s="2">
        <f>VLOOKUP(A1082,Campaigns!A:I,6,FALSE)</f>
        <v>0</v>
      </c>
      <c r="AH1082" s="2">
        <f>VLOOKUP(A1082,Campaigns!A:I,7,FALSE)</f>
        <v>0</v>
      </c>
      <c r="AI1082" s="2">
        <f>VLOOKUP(A1082,Campaigns!A:I,8,FALSE)</f>
        <v>0</v>
      </c>
      <c r="AJ1082" s="19" t="str">
        <f>VLOOKUP(A1082,Campaigns!A:I,9,FALSE)</f>
        <v>6/30/2020</v>
      </c>
    </row>
    <row r="1083" spans="1:36">
      <c r="A1083" s="2">
        <v>1331</v>
      </c>
      <c r="B1083" s="2">
        <f>VLOOKUP(A1083, Customer!A:O, 2, FALSE)</f>
        <v>184835</v>
      </c>
      <c r="C1083" s="2">
        <f>VLOOKUP(A1083, Customer!A:O, 3, FALSE)</f>
        <v>0</v>
      </c>
      <c r="D1083" s="2">
        <f>VLOOKUP(A1083, Customer!A:O, 4, FALSE)</f>
        <v>0</v>
      </c>
      <c r="E1083" s="2">
        <f>VLOOKUP(A1083, Customer!A:O, 5, FALSE)</f>
        <v>50</v>
      </c>
      <c r="F1083" s="2">
        <f>VLOOKUP(A1083, Customer!A:O, 6, FALSE)</f>
        <v>1</v>
      </c>
      <c r="G1083" s="2">
        <f>VLOOKUP(A1083, Customer!A:O, 7, FALSE)</f>
        <v>0</v>
      </c>
      <c r="H1083" s="2">
        <f>VLOOKUP(A1083, Customer!A:O, 8, FALSE)</f>
        <v>0</v>
      </c>
      <c r="I1083" s="2">
        <f>VLOOKUP(A1083, Customer!A:O, 9, FALSE)</f>
        <v>0</v>
      </c>
      <c r="J1083" s="2">
        <f>VLOOKUP(A1083, Customer!A:O, 10, FALSE)</f>
        <v>0</v>
      </c>
      <c r="K1083" s="2">
        <f>VLOOKUP(A1083, Customer!A:O, 11, FALSE)</f>
        <v>0</v>
      </c>
      <c r="L1083" s="2">
        <f>VLOOKUP(A1083, Customer!A:O, 12, FALSE)</f>
        <v>1</v>
      </c>
      <c r="M1083" s="2">
        <f>VLOOKUP(A1083, Customer!A:O, 13, FALSE)</f>
        <v>0</v>
      </c>
      <c r="N1083" s="2">
        <f>VLOOKUP(A1083, Customer!A:O, 14, FALSE)</f>
        <v>0</v>
      </c>
      <c r="O1083" s="2" t="str">
        <f>VLOOKUP(A1083, Customer!A:O, 15, FALSE)</f>
        <v>State-California</v>
      </c>
      <c r="P1083" s="2">
        <f>VLOOKUP(A1083,Sales!A:N,2,FALSE)</f>
        <v>0</v>
      </c>
      <c r="Q1083">
        <f>VLOOKUP(A1083,Sales!A:N,3,FALSE)</f>
        <v>412</v>
      </c>
      <c r="R1083" s="2">
        <f>VLOOKUP(A1083,Sales!A:N,4,FALSE)</f>
        <v>227</v>
      </c>
      <c r="S1083" s="2">
        <f>VLOOKUP(A1083,Sales!A:N,5,FALSE)</f>
        <v>826</v>
      </c>
      <c r="T1083" s="2">
        <f>VLOOKUP(A1083,Sales!A:N,6,FALSE)</f>
        <v>242</v>
      </c>
      <c r="U1083" s="2">
        <f>VLOOKUP(A1083,Sales!A:N,7,FALSE)</f>
        <v>412</v>
      </c>
      <c r="V1083" s="2">
        <f>VLOOKUP(A1083,Sales!A:N,8,FALSE)</f>
        <v>475</v>
      </c>
      <c r="W1083" s="2">
        <f>VLOOKUP(A1083,Sales!A:N,9,FALSE)</f>
        <v>1643</v>
      </c>
      <c r="X1083" s="2">
        <f>VLOOKUP(A1083,Sales!A:N,10,FALSE)</f>
        <v>1</v>
      </c>
      <c r="Y1083" s="2">
        <f>VLOOKUP(A1083,Sales!A:N,11,FALSE)</f>
        <v>4</v>
      </c>
      <c r="Z1083" s="2">
        <f>VLOOKUP(A1083,Sales!A:N,12,FALSE)</f>
        <v>4</v>
      </c>
      <c r="AA1083" s="2">
        <f>VLOOKUP(A1083,Sales!A:N,13,FALSE)</f>
        <v>6</v>
      </c>
      <c r="AB1083" s="2">
        <f>VLOOKUP(A1083,Sales!A:N,14,FALSE)</f>
        <v>1</v>
      </c>
      <c r="AC1083" s="2">
        <f>VLOOKUP(A1083,Campaigns!A:I,2,FALSE)</f>
        <v>0</v>
      </c>
      <c r="AD1083" s="2">
        <f>VLOOKUP(A1083,Campaigns!A:I,3,FALSE)</f>
        <v>0</v>
      </c>
      <c r="AE1083" s="2">
        <f>VLOOKUP(A1083,Campaigns!A:I,4,FALSE)</f>
        <v>0</v>
      </c>
      <c r="AF1083" s="2">
        <f>VLOOKUP(A1083,Campaigns!A:I,5,FALSE)</f>
        <v>0</v>
      </c>
      <c r="AG1083" s="2">
        <f>VLOOKUP(A1083,Campaigns!A:I,6,FALSE)</f>
        <v>0</v>
      </c>
      <c r="AH1083" s="2">
        <f>VLOOKUP(A1083,Campaigns!A:I,7,FALSE)</f>
        <v>0</v>
      </c>
      <c r="AI1083" s="2">
        <f>VLOOKUP(A1083,Campaigns!A:I,8,FALSE)</f>
        <v>1</v>
      </c>
      <c r="AJ1083" s="19" t="str">
        <f>VLOOKUP(A1083,Campaigns!A:I,9,FALSE)</f>
        <v>11/20/2020</v>
      </c>
    </row>
    <row r="1084" spans="1:36">
      <c r="A1084" s="2">
        <v>3016</v>
      </c>
      <c r="B1084" s="2">
        <f>VLOOKUP(A1084, Customer!A:O, 2, FALSE)</f>
        <v>183273</v>
      </c>
      <c r="C1084" s="2">
        <f>VLOOKUP(A1084, Customer!A:O, 3, FALSE)</f>
        <v>1</v>
      </c>
      <c r="D1084" s="2">
        <f>VLOOKUP(A1084, Customer!A:O, 4, FALSE)</f>
        <v>2</v>
      </c>
      <c r="E1084" s="2">
        <f>VLOOKUP(A1084, Customer!A:O, 5, FALSE)</f>
        <v>50</v>
      </c>
      <c r="F1084" s="2">
        <f>VLOOKUP(A1084, Customer!A:O, 6, FALSE)</f>
        <v>0</v>
      </c>
      <c r="G1084" s="2">
        <f>VLOOKUP(A1084, Customer!A:O, 7, FALSE)</f>
        <v>0</v>
      </c>
      <c r="H1084" s="2">
        <f>VLOOKUP(A1084, Customer!A:O, 8, FALSE)</f>
        <v>1</v>
      </c>
      <c r="I1084" s="2">
        <f>VLOOKUP(A1084, Customer!A:O, 9, FALSE)</f>
        <v>0</v>
      </c>
      <c r="J1084" s="2">
        <f>VLOOKUP(A1084, Customer!A:O, 10, FALSE)</f>
        <v>0</v>
      </c>
      <c r="K1084" s="2">
        <f>VLOOKUP(A1084, Customer!A:O, 11, FALSE)</f>
        <v>0</v>
      </c>
      <c r="L1084" s="2">
        <f>VLOOKUP(A1084, Customer!A:O, 12, FALSE)</f>
        <v>1</v>
      </c>
      <c r="M1084" s="2">
        <f>VLOOKUP(A1084, Customer!A:O, 13, FALSE)</f>
        <v>0</v>
      </c>
      <c r="N1084" s="2">
        <f>VLOOKUP(A1084, Customer!A:O, 14, FALSE)</f>
        <v>0</v>
      </c>
      <c r="O1084" s="2" t="str">
        <f>VLOOKUP(A1084, Customer!A:O, 15, FALSE)</f>
        <v>State-Other</v>
      </c>
      <c r="P1084" s="2">
        <f>VLOOKUP(A1084,Sales!A:N,2,FALSE)</f>
        <v>98</v>
      </c>
      <c r="Q1084">
        <f>VLOOKUP(A1084,Sales!A:N,3,FALSE)</f>
        <v>953</v>
      </c>
      <c r="R1084" s="2">
        <f>VLOOKUP(A1084,Sales!A:N,4,FALSE)</f>
        <v>196</v>
      </c>
      <c r="S1084" s="2">
        <f>VLOOKUP(A1084,Sales!A:N,5,FALSE)</f>
        <v>1431</v>
      </c>
      <c r="T1084" s="2">
        <f>VLOOKUP(A1084,Sales!A:N,6,FALSE)</f>
        <v>35</v>
      </c>
      <c r="U1084" s="2">
        <f>VLOOKUP(A1084,Sales!A:N,7,FALSE)</f>
        <v>224</v>
      </c>
      <c r="V1084" s="2">
        <f>VLOOKUP(A1084,Sales!A:N,8,FALSE)</f>
        <v>224</v>
      </c>
      <c r="W1084" s="2">
        <f>VLOOKUP(A1084,Sales!A:N,9,FALSE)</f>
        <v>2615</v>
      </c>
      <c r="X1084" s="2">
        <f>VLOOKUP(A1084,Sales!A:N,10,FALSE)</f>
        <v>10</v>
      </c>
      <c r="Y1084" s="2">
        <f>VLOOKUP(A1084,Sales!A:N,11,FALSE)</f>
        <v>4</v>
      </c>
      <c r="Z1084" s="2">
        <f>VLOOKUP(A1084,Sales!A:N,12,FALSE)</f>
        <v>6</v>
      </c>
      <c r="AA1084" s="2">
        <f>VLOOKUP(A1084,Sales!A:N,13,FALSE)</f>
        <v>9</v>
      </c>
      <c r="AB1084" s="2">
        <f>VLOOKUP(A1084,Sales!A:N,14,FALSE)</f>
        <v>7</v>
      </c>
      <c r="AC1084" s="2">
        <f>VLOOKUP(A1084,Campaigns!A:I,2,FALSE)</f>
        <v>0</v>
      </c>
      <c r="AD1084" s="2">
        <f>VLOOKUP(A1084,Campaigns!A:I,3,FALSE)</f>
        <v>0</v>
      </c>
      <c r="AE1084" s="2">
        <f>VLOOKUP(A1084,Campaigns!A:I,4,FALSE)</f>
        <v>0</v>
      </c>
      <c r="AF1084" s="2">
        <f>VLOOKUP(A1084,Campaigns!A:I,5,FALSE)</f>
        <v>0</v>
      </c>
      <c r="AG1084" s="2">
        <f>VLOOKUP(A1084,Campaigns!A:I,6,FALSE)</f>
        <v>0</v>
      </c>
      <c r="AH1084" s="2">
        <f>VLOOKUP(A1084,Campaigns!A:I,7,FALSE)</f>
        <v>0</v>
      </c>
      <c r="AI1084" s="2">
        <f>VLOOKUP(A1084,Campaigns!A:I,8,FALSE)</f>
        <v>0</v>
      </c>
      <c r="AJ1084" s="19">
        <f>VLOOKUP(A1084,Campaigns!A:I,9,FALSE)</f>
        <v>43499</v>
      </c>
    </row>
    <row r="1085" spans="1:36">
      <c r="A1085" s="2">
        <v>1866</v>
      </c>
      <c r="B1085" s="2">
        <f>VLOOKUP(A1085, Customer!A:O, 2, FALSE)</f>
        <v>182072</v>
      </c>
      <c r="C1085" s="2">
        <f>VLOOKUP(A1085, Customer!A:O, 3, FALSE)</f>
        <v>0</v>
      </c>
      <c r="D1085" s="2">
        <f>VLOOKUP(A1085, Customer!A:O, 4, FALSE)</f>
        <v>0</v>
      </c>
      <c r="E1085" s="2">
        <f>VLOOKUP(A1085, Customer!A:O, 5, FALSE)</f>
        <v>50</v>
      </c>
      <c r="F1085" s="2">
        <f>VLOOKUP(A1085, Customer!A:O, 6, FALSE)</f>
        <v>0</v>
      </c>
      <c r="G1085" s="2">
        <f>VLOOKUP(A1085, Customer!A:O, 7, FALSE)</f>
        <v>0</v>
      </c>
      <c r="H1085" s="2">
        <f>VLOOKUP(A1085, Customer!A:O, 8, FALSE)</f>
        <v>0</v>
      </c>
      <c r="I1085" s="2">
        <f>VLOOKUP(A1085, Customer!A:O, 9, FALSE)</f>
        <v>1</v>
      </c>
      <c r="J1085" s="2">
        <f>VLOOKUP(A1085, Customer!A:O, 10, FALSE)</f>
        <v>0</v>
      </c>
      <c r="K1085" s="2">
        <f>VLOOKUP(A1085, Customer!A:O, 11, FALSE)</f>
        <v>0</v>
      </c>
      <c r="L1085" s="2">
        <f>VLOOKUP(A1085, Customer!A:O, 12, FALSE)</f>
        <v>0</v>
      </c>
      <c r="M1085" s="2">
        <f>VLOOKUP(A1085, Customer!A:O, 13, FALSE)</f>
        <v>0</v>
      </c>
      <c r="N1085" s="2">
        <f>VLOOKUP(A1085, Customer!A:O, 14, FALSE)</f>
        <v>1</v>
      </c>
      <c r="O1085" s="2" t="str">
        <f>VLOOKUP(A1085, Customer!A:O, 15, FALSE)</f>
        <v>State-Florida</v>
      </c>
      <c r="P1085" s="2">
        <f>VLOOKUP(A1085,Sales!A:N,2,FALSE)</f>
        <v>67</v>
      </c>
      <c r="Q1085">
        <f>VLOOKUP(A1085,Sales!A:N,3,FALSE)</f>
        <v>1972</v>
      </c>
      <c r="R1085" s="2">
        <f>VLOOKUP(A1085,Sales!A:N,4,FALSE)</f>
        <v>122</v>
      </c>
      <c r="S1085" s="2">
        <f>VLOOKUP(A1085,Sales!A:N,5,FALSE)</f>
        <v>1520</v>
      </c>
      <c r="T1085" s="2">
        <f>VLOOKUP(A1085,Sales!A:N,6,FALSE)</f>
        <v>373</v>
      </c>
      <c r="U1085" s="2">
        <f>VLOOKUP(A1085,Sales!A:N,7,FALSE)</f>
        <v>204</v>
      </c>
      <c r="V1085" s="2">
        <f>VLOOKUP(A1085,Sales!A:N,8,FALSE)</f>
        <v>286</v>
      </c>
      <c r="W1085" s="2">
        <f>VLOOKUP(A1085,Sales!A:N,9,FALSE)</f>
        <v>3904</v>
      </c>
      <c r="X1085" s="2">
        <f>VLOOKUP(A1085,Sales!A:N,10,FALSE)</f>
        <v>1</v>
      </c>
      <c r="Y1085" s="2">
        <f>VLOOKUP(A1085,Sales!A:N,11,FALSE)</f>
        <v>3</v>
      </c>
      <c r="Z1085" s="2">
        <f>VLOOKUP(A1085,Sales!A:N,12,FALSE)</f>
        <v>2</v>
      </c>
      <c r="AA1085" s="2">
        <f>VLOOKUP(A1085,Sales!A:N,13,FALSE)</f>
        <v>13</v>
      </c>
      <c r="AB1085" s="2">
        <f>VLOOKUP(A1085,Sales!A:N,14,FALSE)</f>
        <v>1</v>
      </c>
      <c r="AC1085" s="2">
        <f>VLOOKUP(A1085,Campaigns!A:I,2,FALSE)</f>
        <v>0</v>
      </c>
      <c r="AD1085" s="2">
        <f>VLOOKUP(A1085,Campaigns!A:I,3,FALSE)</f>
        <v>0</v>
      </c>
      <c r="AE1085" s="2">
        <f>VLOOKUP(A1085,Campaigns!A:I,4,FALSE)</f>
        <v>0</v>
      </c>
      <c r="AF1085" s="2">
        <f>VLOOKUP(A1085,Campaigns!A:I,5,FALSE)</f>
        <v>0</v>
      </c>
      <c r="AG1085" s="2">
        <f>VLOOKUP(A1085,Campaigns!A:I,6,FALSE)</f>
        <v>0</v>
      </c>
      <c r="AH1085" s="2">
        <f>VLOOKUP(A1085,Campaigns!A:I,7,FALSE)</f>
        <v>0</v>
      </c>
      <c r="AI1085" s="2">
        <f>VLOOKUP(A1085,Campaigns!A:I,8,FALSE)</f>
        <v>0</v>
      </c>
      <c r="AJ1085" s="19">
        <f>VLOOKUP(A1085,Campaigns!A:I,9,FALSE)</f>
        <v>43658</v>
      </c>
    </row>
    <row r="1086" spans="1:36">
      <c r="A1086" s="2">
        <v>1826</v>
      </c>
      <c r="B1086" s="2">
        <f>VLOOKUP(A1086, Customer!A:O, 2, FALSE)</f>
        <v>181205</v>
      </c>
      <c r="C1086" s="2">
        <f>VLOOKUP(A1086, Customer!A:O, 3, FALSE)</f>
        <v>0</v>
      </c>
      <c r="D1086" s="2">
        <f>VLOOKUP(A1086, Customer!A:O, 4, FALSE)</f>
        <v>0</v>
      </c>
      <c r="E1086" s="2">
        <f>VLOOKUP(A1086, Customer!A:O, 5, FALSE)</f>
        <v>50</v>
      </c>
      <c r="F1086" s="2">
        <f>VLOOKUP(A1086, Customer!A:O, 6, FALSE)</f>
        <v>0</v>
      </c>
      <c r="G1086" s="2">
        <f>VLOOKUP(A1086, Customer!A:O, 7, FALSE)</f>
        <v>0</v>
      </c>
      <c r="H1086" s="2">
        <f>VLOOKUP(A1086, Customer!A:O, 8, FALSE)</f>
        <v>0</v>
      </c>
      <c r="I1086" s="2">
        <f>VLOOKUP(A1086, Customer!A:O, 9, FALSE)</f>
        <v>1</v>
      </c>
      <c r="J1086" s="2">
        <f>VLOOKUP(A1086, Customer!A:O, 10, FALSE)</f>
        <v>0</v>
      </c>
      <c r="K1086" s="2">
        <f>VLOOKUP(A1086, Customer!A:O, 11, FALSE)</f>
        <v>0</v>
      </c>
      <c r="L1086" s="2">
        <f>VLOOKUP(A1086, Customer!A:O, 12, FALSE)</f>
        <v>1</v>
      </c>
      <c r="M1086" s="2">
        <f>VLOOKUP(A1086, Customer!A:O, 13, FALSE)</f>
        <v>0</v>
      </c>
      <c r="N1086" s="2">
        <f>VLOOKUP(A1086, Customer!A:O, 14, FALSE)</f>
        <v>0</v>
      </c>
      <c r="O1086" s="2" t="str">
        <f>VLOOKUP(A1086, Customer!A:O, 15, FALSE)</f>
        <v>State-New York</v>
      </c>
      <c r="P1086" s="2">
        <f>VLOOKUP(A1086,Sales!A:N,2,FALSE)</f>
        <v>43</v>
      </c>
      <c r="Q1086">
        <f>VLOOKUP(A1086,Sales!A:N,3,FALSE)</f>
        <v>1616</v>
      </c>
      <c r="R1086" s="2">
        <f>VLOOKUP(A1086,Sales!A:N,4,FALSE)</f>
        <v>165</v>
      </c>
      <c r="S1086" s="2">
        <f>VLOOKUP(A1086,Sales!A:N,5,FALSE)</f>
        <v>2073</v>
      </c>
      <c r="T1086" s="2">
        <f>VLOOKUP(A1086,Sales!A:N,6,FALSE)</f>
        <v>216</v>
      </c>
      <c r="U1086" s="2">
        <f>VLOOKUP(A1086,Sales!A:N,7,FALSE)</f>
        <v>123</v>
      </c>
      <c r="V1086" s="2">
        <f>VLOOKUP(A1086,Sales!A:N,8,FALSE)</f>
        <v>290</v>
      </c>
      <c r="W1086" s="2">
        <f>VLOOKUP(A1086,Sales!A:N,9,FALSE)</f>
        <v>3903</v>
      </c>
      <c r="X1086" s="2">
        <f>VLOOKUP(A1086,Sales!A:N,10,FALSE)</f>
        <v>1</v>
      </c>
      <c r="Y1086" s="2">
        <f>VLOOKUP(A1086,Sales!A:N,11,FALSE)</f>
        <v>5</v>
      </c>
      <c r="Z1086" s="2">
        <f>VLOOKUP(A1086,Sales!A:N,12,FALSE)</f>
        <v>6</v>
      </c>
      <c r="AA1086" s="2">
        <f>VLOOKUP(A1086,Sales!A:N,13,FALSE)</f>
        <v>7</v>
      </c>
      <c r="AB1086" s="2">
        <f>VLOOKUP(A1086,Sales!A:N,14,FALSE)</f>
        <v>2</v>
      </c>
      <c r="AC1086" s="2">
        <f>VLOOKUP(A1086,Campaigns!A:I,2,FALSE)</f>
        <v>1</v>
      </c>
      <c r="AD1086" s="2">
        <f>VLOOKUP(A1086,Campaigns!A:I,3,FALSE)</f>
        <v>0</v>
      </c>
      <c r="AE1086" s="2">
        <f>VLOOKUP(A1086,Campaigns!A:I,4,FALSE)</f>
        <v>1</v>
      </c>
      <c r="AF1086" s="2">
        <f>VLOOKUP(A1086,Campaigns!A:I,5,FALSE)</f>
        <v>0</v>
      </c>
      <c r="AG1086" s="2">
        <f>VLOOKUP(A1086,Campaigns!A:I,6,FALSE)</f>
        <v>1</v>
      </c>
      <c r="AH1086" s="2">
        <f>VLOOKUP(A1086,Campaigns!A:I,7,FALSE)</f>
        <v>0</v>
      </c>
      <c r="AI1086" s="2">
        <f>VLOOKUP(A1086,Campaigns!A:I,8,FALSE)</f>
        <v>1</v>
      </c>
      <c r="AJ1086" s="19" t="str">
        <f>VLOOKUP(A1086,Campaigns!A:I,9,FALSE)</f>
        <v>6/19/2020</v>
      </c>
    </row>
    <row r="1087" spans="1:36">
      <c r="A1087" s="2">
        <v>2811</v>
      </c>
      <c r="B1087" s="2">
        <f>VLOOKUP(A1087, Customer!A:O, 2, FALSE)</f>
        <v>180336</v>
      </c>
      <c r="C1087" s="2">
        <f>VLOOKUP(A1087, Customer!A:O, 3, FALSE)</f>
        <v>0</v>
      </c>
      <c r="D1087" s="2">
        <f>VLOOKUP(A1087, Customer!A:O, 4, FALSE)</f>
        <v>0</v>
      </c>
      <c r="E1087" s="2">
        <f>VLOOKUP(A1087, Customer!A:O, 5, FALSE)</f>
        <v>50</v>
      </c>
      <c r="F1087" s="2">
        <f>VLOOKUP(A1087, Customer!A:O, 6, FALSE)</f>
        <v>0</v>
      </c>
      <c r="G1087" s="2">
        <f>VLOOKUP(A1087, Customer!A:O, 7, FALSE)</f>
        <v>1</v>
      </c>
      <c r="H1087" s="2">
        <f>VLOOKUP(A1087, Customer!A:O, 8, FALSE)</f>
        <v>0</v>
      </c>
      <c r="I1087" s="2">
        <f>VLOOKUP(A1087, Customer!A:O, 9, FALSE)</f>
        <v>0</v>
      </c>
      <c r="J1087" s="2">
        <f>VLOOKUP(A1087, Customer!A:O, 10, FALSE)</f>
        <v>0</v>
      </c>
      <c r="K1087" s="2">
        <f>VLOOKUP(A1087, Customer!A:O, 11, FALSE)</f>
        <v>0</v>
      </c>
      <c r="L1087" s="2">
        <f>VLOOKUP(A1087, Customer!A:O, 12, FALSE)</f>
        <v>0</v>
      </c>
      <c r="M1087" s="2">
        <f>VLOOKUP(A1087, Customer!A:O, 13, FALSE)</f>
        <v>0</v>
      </c>
      <c r="N1087" s="2">
        <f>VLOOKUP(A1087, Customer!A:O, 14, FALSE)</f>
        <v>1</v>
      </c>
      <c r="O1087" s="2" t="str">
        <f>VLOOKUP(A1087, Customer!A:O, 15, FALSE)</f>
        <v>State-Texas</v>
      </c>
      <c r="P1087" s="2">
        <f>VLOOKUP(A1087,Sales!A:N,2,FALSE)</f>
        <v>12</v>
      </c>
      <c r="Q1087">
        <f>VLOOKUP(A1087,Sales!A:N,3,FALSE)</f>
        <v>469</v>
      </c>
      <c r="R1087" s="2">
        <f>VLOOKUP(A1087,Sales!A:N,4,FALSE)</f>
        <v>43</v>
      </c>
      <c r="S1087" s="2">
        <f>VLOOKUP(A1087,Sales!A:N,5,FALSE)</f>
        <v>1024</v>
      </c>
      <c r="T1087" s="2">
        <f>VLOOKUP(A1087,Sales!A:N,6,FALSE)</f>
        <v>359</v>
      </c>
      <c r="U1087" s="2">
        <f>VLOOKUP(A1087,Sales!A:N,7,FALSE)</f>
        <v>319</v>
      </c>
      <c r="V1087" s="2">
        <f>VLOOKUP(A1087,Sales!A:N,8,FALSE)</f>
        <v>148</v>
      </c>
      <c r="W1087" s="2">
        <f>VLOOKUP(A1087,Sales!A:N,9,FALSE)</f>
        <v>2065</v>
      </c>
      <c r="X1087" s="2">
        <f>VLOOKUP(A1087,Sales!A:N,10,FALSE)</f>
        <v>1</v>
      </c>
      <c r="Y1087" s="2">
        <f>VLOOKUP(A1087,Sales!A:N,11,FALSE)</f>
        <v>2</v>
      </c>
      <c r="Z1087" s="2">
        <f>VLOOKUP(A1087,Sales!A:N,12,FALSE)</f>
        <v>9</v>
      </c>
      <c r="AA1087" s="2">
        <f>VLOOKUP(A1087,Sales!A:N,13,FALSE)</f>
        <v>13</v>
      </c>
      <c r="AB1087" s="2">
        <f>VLOOKUP(A1087,Sales!A:N,14,FALSE)</f>
        <v>1</v>
      </c>
      <c r="AC1087" s="2">
        <f>VLOOKUP(A1087,Campaigns!A:I,2,FALSE)</f>
        <v>0</v>
      </c>
      <c r="AD1087" s="2">
        <f>VLOOKUP(A1087,Campaigns!A:I,3,FALSE)</f>
        <v>0</v>
      </c>
      <c r="AE1087" s="2">
        <f>VLOOKUP(A1087,Campaigns!A:I,4,FALSE)</f>
        <v>0</v>
      </c>
      <c r="AF1087" s="2">
        <f>VLOOKUP(A1087,Campaigns!A:I,5,FALSE)</f>
        <v>0</v>
      </c>
      <c r="AG1087" s="2">
        <f>VLOOKUP(A1087,Campaigns!A:I,6,FALSE)</f>
        <v>0</v>
      </c>
      <c r="AH1087" s="2">
        <f>VLOOKUP(A1087,Campaigns!A:I,7,FALSE)</f>
        <v>0</v>
      </c>
      <c r="AI1087" s="2">
        <f>VLOOKUP(A1087,Campaigns!A:I,8,FALSE)</f>
        <v>0</v>
      </c>
      <c r="AJ1087" s="19" t="str">
        <f>VLOOKUP(A1087,Campaigns!A:I,9,FALSE)</f>
        <v>2/14/2020</v>
      </c>
    </row>
    <row r="1088" spans="1:36">
      <c r="A1088" s="2">
        <v>2462</v>
      </c>
      <c r="B1088" s="2">
        <f>VLOOKUP(A1088, Customer!A:O, 2, FALSE)</f>
        <v>179419</v>
      </c>
      <c r="C1088" s="2">
        <f>VLOOKUP(A1088, Customer!A:O, 3, FALSE)</f>
        <v>0</v>
      </c>
      <c r="D1088" s="2">
        <f>VLOOKUP(A1088, Customer!A:O, 4, FALSE)</f>
        <v>0</v>
      </c>
      <c r="E1088" s="2">
        <f>VLOOKUP(A1088, Customer!A:O, 5, FALSE)</f>
        <v>50</v>
      </c>
      <c r="F1088" s="2">
        <f>VLOOKUP(A1088, Customer!A:O, 6, FALSE)</f>
        <v>0</v>
      </c>
      <c r="G1088" s="2">
        <f>VLOOKUP(A1088, Customer!A:O, 7, FALSE)</f>
        <v>0</v>
      </c>
      <c r="H1088" s="2">
        <f>VLOOKUP(A1088, Customer!A:O, 8, FALSE)</f>
        <v>0</v>
      </c>
      <c r="I1088" s="2">
        <f>VLOOKUP(A1088, Customer!A:O, 9, FALSE)</f>
        <v>1</v>
      </c>
      <c r="J1088" s="2">
        <f>VLOOKUP(A1088, Customer!A:O, 10, FALSE)</f>
        <v>0</v>
      </c>
      <c r="K1088" s="2">
        <f>VLOOKUP(A1088, Customer!A:O, 11, FALSE)</f>
        <v>0</v>
      </c>
      <c r="L1088" s="2">
        <f>VLOOKUP(A1088, Customer!A:O, 12, FALSE)</f>
        <v>0</v>
      </c>
      <c r="M1088" s="2">
        <f>VLOOKUP(A1088, Customer!A:O, 13, FALSE)</f>
        <v>1</v>
      </c>
      <c r="N1088" s="2">
        <f>VLOOKUP(A1088, Customer!A:O, 14, FALSE)</f>
        <v>0</v>
      </c>
      <c r="O1088" s="2" t="str">
        <f>VLOOKUP(A1088, Customer!A:O, 15, FALSE)</f>
        <v>State-New York</v>
      </c>
      <c r="P1088" s="2">
        <f>VLOOKUP(A1088,Sales!A:N,2,FALSE)</f>
        <v>96</v>
      </c>
      <c r="Q1088">
        <f>VLOOKUP(A1088,Sales!A:N,3,FALSE)</f>
        <v>1697</v>
      </c>
      <c r="R1088" s="2">
        <f>VLOOKUP(A1088,Sales!A:N,4,FALSE)</f>
        <v>287</v>
      </c>
      <c r="S1088" s="2">
        <f>VLOOKUP(A1088,Sales!A:N,5,FALSE)</f>
        <v>1552</v>
      </c>
      <c r="T1088" s="2">
        <f>VLOOKUP(A1088,Sales!A:N,6,FALSE)</f>
        <v>45</v>
      </c>
      <c r="U1088" s="2">
        <f>VLOOKUP(A1088,Sales!A:N,7,FALSE)</f>
        <v>34</v>
      </c>
      <c r="V1088" s="2">
        <f>VLOOKUP(A1088,Sales!A:N,8,FALSE)</f>
        <v>70</v>
      </c>
      <c r="W1088" s="2">
        <f>VLOOKUP(A1088,Sales!A:N,9,FALSE)</f>
        <v>3545</v>
      </c>
      <c r="X1088" s="2">
        <f>VLOOKUP(A1088,Sales!A:N,10,FALSE)</f>
        <v>1</v>
      </c>
      <c r="Y1088" s="2">
        <f>VLOOKUP(A1088,Sales!A:N,11,FALSE)</f>
        <v>4</v>
      </c>
      <c r="Z1088" s="2">
        <f>VLOOKUP(A1088,Sales!A:N,12,FALSE)</f>
        <v>6</v>
      </c>
      <c r="AA1088" s="2">
        <f>VLOOKUP(A1088,Sales!A:N,13,FALSE)</f>
        <v>4</v>
      </c>
      <c r="AB1088" s="2">
        <f>VLOOKUP(A1088,Sales!A:N,14,FALSE)</f>
        <v>2</v>
      </c>
      <c r="AC1088" s="2">
        <f>VLOOKUP(A1088,Campaigns!A:I,2,FALSE)</f>
        <v>0</v>
      </c>
      <c r="AD1088" s="2">
        <f>VLOOKUP(A1088,Campaigns!A:I,3,FALSE)</f>
        <v>0</v>
      </c>
      <c r="AE1088" s="2">
        <f>VLOOKUP(A1088,Campaigns!A:I,4,FALSE)</f>
        <v>0</v>
      </c>
      <c r="AF1088" s="2">
        <f>VLOOKUP(A1088,Campaigns!A:I,5,FALSE)</f>
        <v>0</v>
      </c>
      <c r="AG1088" s="2">
        <f>VLOOKUP(A1088,Campaigns!A:I,6,FALSE)</f>
        <v>0</v>
      </c>
      <c r="AH1088" s="2">
        <f>VLOOKUP(A1088,Campaigns!A:I,7,FALSE)</f>
        <v>0</v>
      </c>
      <c r="AI1088" s="2">
        <f>VLOOKUP(A1088,Campaigns!A:I,8,FALSE)</f>
        <v>0</v>
      </c>
      <c r="AJ1088" s="19" t="str">
        <f>VLOOKUP(A1088,Campaigns!A:I,9,FALSE)</f>
        <v>11/26/2020</v>
      </c>
    </row>
    <row r="1089" spans="1:36">
      <c r="A1089" s="2">
        <v>2171</v>
      </c>
      <c r="B1089" s="2">
        <f>VLOOKUP(A1089, Customer!A:O, 2, FALSE)</f>
        <v>178579</v>
      </c>
      <c r="C1089" s="2">
        <f>VLOOKUP(A1089, Customer!A:O, 3, FALSE)</f>
        <v>0</v>
      </c>
      <c r="D1089" s="2">
        <f>VLOOKUP(A1089, Customer!A:O, 4, FALSE)</f>
        <v>0</v>
      </c>
      <c r="E1089" s="2">
        <f>VLOOKUP(A1089, Customer!A:O, 5, FALSE)</f>
        <v>50</v>
      </c>
      <c r="F1089" s="2">
        <f>VLOOKUP(A1089, Customer!A:O, 6, FALSE)</f>
        <v>1</v>
      </c>
      <c r="G1089" s="2">
        <f>VLOOKUP(A1089, Customer!A:O, 7, FALSE)</f>
        <v>0</v>
      </c>
      <c r="H1089" s="2">
        <f>VLOOKUP(A1089, Customer!A:O, 8, FALSE)</f>
        <v>0</v>
      </c>
      <c r="I1089" s="2">
        <f>VLOOKUP(A1089, Customer!A:O, 9, FALSE)</f>
        <v>0</v>
      </c>
      <c r="J1089" s="2">
        <f>VLOOKUP(A1089, Customer!A:O, 10, FALSE)</f>
        <v>0</v>
      </c>
      <c r="K1089" s="2">
        <f>VLOOKUP(A1089, Customer!A:O, 11, FALSE)</f>
        <v>0</v>
      </c>
      <c r="L1089" s="2">
        <f>VLOOKUP(A1089, Customer!A:O, 12, FALSE)</f>
        <v>0</v>
      </c>
      <c r="M1089" s="2">
        <f>VLOOKUP(A1089, Customer!A:O, 13, FALSE)</f>
        <v>1</v>
      </c>
      <c r="N1089" s="2">
        <f>VLOOKUP(A1089, Customer!A:O, 14, FALSE)</f>
        <v>0</v>
      </c>
      <c r="O1089" s="2" t="str">
        <f>VLOOKUP(A1089, Customer!A:O, 15, FALSE)</f>
        <v>State-California</v>
      </c>
      <c r="P1089" s="2">
        <f>VLOOKUP(A1089,Sales!A:N,2,FALSE)</f>
        <v>35</v>
      </c>
      <c r="Q1089">
        <f>VLOOKUP(A1089,Sales!A:N,3,FALSE)</f>
        <v>1854</v>
      </c>
      <c r="R1089" s="2">
        <f>VLOOKUP(A1089,Sales!A:N,4,FALSE)</f>
        <v>150</v>
      </c>
      <c r="S1089" s="2">
        <f>VLOOKUP(A1089,Sales!A:N,5,FALSE)</f>
        <v>1248</v>
      </c>
      <c r="T1089" s="2">
        <f>VLOOKUP(A1089,Sales!A:N,6,FALSE)</f>
        <v>491</v>
      </c>
      <c r="U1089" s="2">
        <f>VLOOKUP(A1089,Sales!A:N,7,FALSE)</f>
        <v>150</v>
      </c>
      <c r="V1089" s="2">
        <f>VLOOKUP(A1089,Sales!A:N,8,FALSE)</f>
        <v>225</v>
      </c>
      <c r="W1089" s="2">
        <f>VLOOKUP(A1089,Sales!A:N,9,FALSE)</f>
        <v>3668</v>
      </c>
      <c r="X1089" s="2">
        <f>VLOOKUP(A1089,Sales!A:N,10,FALSE)</f>
        <v>1</v>
      </c>
      <c r="Y1089" s="2">
        <f>VLOOKUP(A1089,Sales!A:N,11,FALSE)</f>
        <v>5</v>
      </c>
      <c r="Z1089" s="2">
        <f>VLOOKUP(A1089,Sales!A:N,12,FALSE)</f>
        <v>6</v>
      </c>
      <c r="AA1089" s="2">
        <f>VLOOKUP(A1089,Sales!A:N,13,FALSE)</f>
        <v>4</v>
      </c>
      <c r="AB1089" s="2">
        <f>VLOOKUP(A1089,Sales!A:N,14,FALSE)</f>
        <v>3</v>
      </c>
      <c r="AC1089" s="2">
        <f>VLOOKUP(A1089,Campaigns!A:I,2,FALSE)</f>
        <v>0</v>
      </c>
      <c r="AD1089" s="2">
        <f>VLOOKUP(A1089,Campaigns!A:I,3,FALSE)</f>
        <v>0</v>
      </c>
      <c r="AE1089" s="2">
        <f>VLOOKUP(A1089,Campaigns!A:I,4,FALSE)</f>
        <v>0</v>
      </c>
      <c r="AF1089" s="2">
        <f>VLOOKUP(A1089,Campaigns!A:I,5,FALSE)</f>
        <v>0</v>
      </c>
      <c r="AG1089" s="2">
        <f>VLOOKUP(A1089,Campaigns!A:I,6,FALSE)</f>
        <v>0</v>
      </c>
      <c r="AH1089" s="2">
        <f>VLOOKUP(A1089,Campaigns!A:I,7,FALSE)</f>
        <v>0</v>
      </c>
      <c r="AI1089" s="2">
        <f>VLOOKUP(A1089,Campaigns!A:I,8,FALSE)</f>
        <v>1</v>
      </c>
      <c r="AJ1089" s="19" t="str">
        <f>VLOOKUP(A1089,Campaigns!A:I,9,FALSE)</f>
        <v>5/29/2019</v>
      </c>
    </row>
    <row r="1090" spans="1:36">
      <c r="A1090" s="2">
        <v>1210</v>
      </c>
      <c r="B1090" s="2">
        <f>VLOOKUP(A1090, Customer!A:O, 2, FALSE)</f>
        <v>177622</v>
      </c>
      <c r="C1090" s="2">
        <f>VLOOKUP(A1090, Customer!A:O, 3, FALSE)</f>
        <v>0</v>
      </c>
      <c r="D1090" s="2">
        <f>VLOOKUP(A1090, Customer!A:O, 4, FALSE)</f>
        <v>2</v>
      </c>
      <c r="E1090" s="2">
        <f>VLOOKUP(A1090, Customer!A:O, 5, FALSE)</f>
        <v>50</v>
      </c>
      <c r="F1090" s="2">
        <f>VLOOKUP(A1090, Customer!A:O, 6, FALSE)</f>
        <v>0</v>
      </c>
      <c r="G1090" s="2">
        <f>VLOOKUP(A1090, Customer!A:O, 7, FALSE)</f>
        <v>0</v>
      </c>
      <c r="H1090" s="2">
        <f>VLOOKUP(A1090, Customer!A:O, 8, FALSE)</f>
        <v>0</v>
      </c>
      <c r="I1090" s="2">
        <f>VLOOKUP(A1090, Customer!A:O, 9, FALSE)</f>
        <v>1</v>
      </c>
      <c r="J1090" s="2">
        <f>VLOOKUP(A1090, Customer!A:O, 10, FALSE)</f>
        <v>0</v>
      </c>
      <c r="K1090" s="2">
        <f>VLOOKUP(A1090, Customer!A:O, 11, FALSE)</f>
        <v>0</v>
      </c>
      <c r="L1090" s="2">
        <f>VLOOKUP(A1090, Customer!A:O, 12, FALSE)</f>
        <v>0</v>
      </c>
      <c r="M1090" s="2">
        <f>VLOOKUP(A1090, Customer!A:O, 13, FALSE)</f>
        <v>0</v>
      </c>
      <c r="N1090" s="2">
        <f>VLOOKUP(A1090, Customer!A:O, 14, FALSE)</f>
        <v>1</v>
      </c>
      <c r="O1090" s="2" t="str">
        <f>VLOOKUP(A1090, Customer!A:O, 15, FALSE)</f>
        <v>State-Other</v>
      </c>
      <c r="P1090" s="2">
        <f>VLOOKUP(A1090,Sales!A:N,2,FALSE)</f>
        <v>3</v>
      </c>
      <c r="Q1090">
        <f>VLOOKUP(A1090,Sales!A:N,3,FALSE)</f>
        <v>1190</v>
      </c>
      <c r="R1090" s="2">
        <f>VLOOKUP(A1090,Sales!A:N,4,FALSE)</f>
        <v>16</v>
      </c>
      <c r="S1090" s="2">
        <f>VLOOKUP(A1090,Sales!A:N,5,FALSE)</f>
        <v>352</v>
      </c>
      <c r="T1090" s="2">
        <f>VLOOKUP(A1090,Sales!A:N,6,FALSE)</f>
        <v>43</v>
      </c>
      <c r="U1090" s="2">
        <f>VLOOKUP(A1090,Sales!A:N,7,FALSE)</f>
        <v>0</v>
      </c>
      <c r="V1090" s="2">
        <f>VLOOKUP(A1090,Sales!A:N,8,FALSE)</f>
        <v>32</v>
      </c>
      <c r="W1090" s="2">
        <f>VLOOKUP(A1090,Sales!A:N,9,FALSE)</f>
        <v>1570</v>
      </c>
      <c r="X1090" s="2">
        <f>VLOOKUP(A1090,Sales!A:N,10,FALSE)</f>
        <v>2</v>
      </c>
      <c r="Y1090" s="2">
        <f>VLOOKUP(A1090,Sales!A:N,11,FALSE)</f>
        <v>6</v>
      </c>
      <c r="Z1090" s="2">
        <f>VLOOKUP(A1090,Sales!A:N,12,FALSE)</f>
        <v>3</v>
      </c>
      <c r="AA1090" s="2">
        <f>VLOOKUP(A1090,Sales!A:N,13,FALSE)</f>
        <v>11</v>
      </c>
      <c r="AB1090" s="2">
        <f>VLOOKUP(A1090,Sales!A:N,14,FALSE)</f>
        <v>3</v>
      </c>
      <c r="AC1090" s="2">
        <f>VLOOKUP(A1090,Campaigns!A:I,2,FALSE)</f>
        <v>0</v>
      </c>
      <c r="AD1090" s="2">
        <f>VLOOKUP(A1090,Campaigns!A:I,3,FALSE)</f>
        <v>0</v>
      </c>
      <c r="AE1090" s="2">
        <f>VLOOKUP(A1090,Campaigns!A:I,4,FALSE)</f>
        <v>0</v>
      </c>
      <c r="AF1090" s="2">
        <f>VLOOKUP(A1090,Campaigns!A:I,5,FALSE)</f>
        <v>0</v>
      </c>
      <c r="AG1090" s="2">
        <f>VLOOKUP(A1090,Campaigns!A:I,6,FALSE)</f>
        <v>0</v>
      </c>
      <c r="AH1090" s="2">
        <f>VLOOKUP(A1090,Campaigns!A:I,7,FALSE)</f>
        <v>0</v>
      </c>
      <c r="AI1090" s="2">
        <f>VLOOKUP(A1090,Campaigns!A:I,8,FALSE)</f>
        <v>0</v>
      </c>
      <c r="AJ1090" s="19" t="str">
        <f>VLOOKUP(A1090,Campaigns!A:I,9,FALSE)</f>
        <v>9/18/2020</v>
      </c>
    </row>
    <row r="1091" spans="1:36">
      <c r="A1091" s="2">
        <v>3023</v>
      </c>
      <c r="B1091" s="2">
        <f>VLOOKUP(A1091, Customer!A:O, 2, FALSE)</f>
        <v>176467</v>
      </c>
      <c r="C1091" s="2">
        <f>VLOOKUP(A1091, Customer!A:O, 3, FALSE)</f>
        <v>1</v>
      </c>
      <c r="D1091" s="2">
        <f>VLOOKUP(A1091, Customer!A:O, 4, FALSE)</f>
        <v>0</v>
      </c>
      <c r="E1091" s="2">
        <f>VLOOKUP(A1091, Customer!A:O, 5, FALSE)</f>
        <v>50</v>
      </c>
      <c r="F1091" s="2">
        <f>VLOOKUP(A1091, Customer!A:O, 6, FALSE)</f>
        <v>0</v>
      </c>
      <c r="G1091" s="2">
        <f>VLOOKUP(A1091, Customer!A:O, 7, FALSE)</f>
        <v>0</v>
      </c>
      <c r="H1091" s="2">
        <f>VLOOKUP(A1091, Customer!A:O, 8, FALSE)</f>
        <v>1</v>
      </c>
      <c r="I1091" s="2">
        <f>VLOOKUP(A1091, Customer!A:O, 9, FALSE)</f>
        <v>0</v>
      </c>
      <c r="J1091" s="2">
        <f>VLOOKUP(A1091, Customer!A:O, 10, FALSE)</f>
        <v>0</v>
      </c>
      <c r="K1091" s="2">
        <f>VLOOKUP(A1091, Customer!A:O, 11, FALSE)</f>
        <v>0</v>
      </c>
      <c r="L1091" s="2">
        <f>VLOOKUP(A1091, Customer!A:O, 12, FALSE)</f>
        <v>1</v>
      </c>
      <c r="M1091" s="2">
        <f>VLOOKUP(A1091, Customer!A:O, 13, FALSE)</f>
        <v>0</v>
      </c>
      <c r="N1091" s="2">
        <f>VLOOKUP(A1091, Customer!A:O, 14, FALSE)</f>
        <v>0</v>
      </c>
      <c r="O1091" s="2" t="str">
        <f>VLOOKUP(A1091, Customer!A:O, 15, FALSE)</f>
        <v>State-California</v>
      </c>
      <c r="P1091" s="2">
        <f>VLOOKUP(A1091,Sales!A:N,2,FALSE)</f>
        <v>44</v>
      </c>
      <c r="Q1091">
        <f>VLOOKUP(A1091,Sales!A:N,3,FALSE)</f>
        <v>1560</v>
      </c>
      <c r="R1091" s="2">
        <f>VLOOKUP(A1091,Sales!A:N,4,FALSE)</f>
        <v>372</v>
      </c>
      <c r="S1091" s="2">
        <f>VLOOKUP(A1091,Sales!A:N,5,FALSE)</f>
        <v>983</v>
      </c>
      <c r="T1091" s="2">
        <f>VLOOKUP(A1091,Sales!A:N,6,FALSE)</f>
        <v>485</v>
      </c>
      <c r="U1091" s="2">
        <f>VLOOKUP(A1091,Sales!A:N,7,FALSE)</f>
        <v>102</v>
      </c>
      <c r="V1091" s="2">
        <f>VLOOKUP(A1091,Sales!A:N,8,FALSE)</f>
        <v>134</v>
      </c>
      <c r="W1091" s="2">
        <f>VLOOKUP(A1091,Sales!A:N,9,FALSE)</f>
        <v>3367</v>
      </c>
      <c r="X1091" s="2">
        <f>VLOOKUP(A1091,Sales!A:N,10,FALSE)</f>
        <v>2</v>
      </c>
      <c r="Y1091" s="2">
        <f>VLOOKUP(A1091,Sales!A:N,11,FALSE)</f>
        <v>2</v>
      </c>
      <c r="Z1091" s="2">
        <f>VLOOKUP(A1091,Sales!A:N,12,FALSE)</f>
        <v>5</v>
      </c>
      <c r="AA1091" s="2">
        <f>VLOOKUP(A1091,Sales!A:N,13,FALSE)</f>
        <v>5</v>
      </c>
      <c r="AB1091" s="2">
        <f>VLOOKUP(A1091,Sales!A:N,14,FALSE)</f>
        <v>6</v>
      </c>
      <c r="AC1091" s="2">
        <f>VLOOKUP(A1091,Campaigns!A:I,2,FALSE)</f>
        <v>0</v>
      </c>
      <c r="AD1091" s="2">
        <f>VLOOKUP(A1091,Campaigns!A:I,3,FALSE)</f>
        <v>0</v>
      </c>
      <c r="AE1091" s="2">
        <f>VLOOKUP(A1091,Campaigns!A:I,4,FALSE)</f>
        <v>0</v>
      </c>
      <c r="AF1091" s="2">
        <f>VLOOKUP(A1091,Campaigns!A:I,5,FALSE)</f>
        <v>0</v>
      </c>
      <c r="AG1091" s="2">
        <f>VLOOKUP(A1091,Campaigns!A:I,6,FALSE)</f>
        <v>0</v>
      </c>
      <c r="AH1091" s="2">
        <f>VLOOKUP(A1091,Campaigns!A:I,7,FALSE)</f>
        <v>0</v>
      </c>
      <c r="AI1091" s="2">
        <f>VLOOKUP(A1091,Campaigns!A:I,8,FALSE)</f>
        <v>1</v>
      </c>
      <c r="AJ1091" s="19" t="str">
        <f>VLOOKUP(A1091,Campaigns!A:I,9,FALSE)</f>
        <v>1/22/2019</v>
      </c>
    </row>
    <row r="1092" spans="1:36">
      <c r="A1092" s="2">
        <v>2065</v>
      </c>
      <c r="B1092" s="2">
        <f>VLOOKUP(A1092, Customer!A:O, 2, FALSE)</f>
        <v>175345</v>
      </c>
      <c r="C1092" s="2">
        <f>VLOOKUP(A1092, Customer!A:O, 3, FALSE)</f>
        <v>0</v>
      </c>
      <c r="D1092" s="2">
        <f>VLOOKUP(A1092, Customer!A:O, 4, FALSE)</f>
        <v>0</v>
      </c>
      <c r="E1092" s="2">
        <f>VLOOKUP(A1092, Customer!A:O, 5, FALSE)</f>
        <v>50</v>
      </c>
      <c r="F1092" s="2">
        <f>VLOOKUP(A1092, Customer!A:O, 6, FALSE)</f>
        <v>0</v>
      </c>
      <c r="G1092" s="2">
        <f>VLOOKUP(A1092, Customer!A:O, 7, FALSE)</f>
        <v>0</v>
      </c>
      <c r="H1092" s="2">
        <f>VLOOKUP(A1092, Customer!A:O, 8, FALSE)</f>
        <v>1</v>
      </c>
      <c r="I1092" s="2">
        <f>VLOOKUP(A1092, Customer!A:O, 9, FALSE)</f>
        <v>0</v>
      </c>
      <c r="J1092" s="2">
        <f>VLOOKUP(A1092, Customer!A:O, 10, FALSE)</f>
        <v>0</v>
      </c>
      <c r="K1092" s="2">
        <f>VLOOKUP(A1092, Customer!A:O, 11, FALSE)</f>
        <v>0</v>
      </c>
      <c r="L1092" s="2">
        <f>VLOOKUP(A1092, Customer!A:O, 12, FALSE)</f>
        <v>0</v>
      </c>
      <c r="M1092" s="2">
        <f>VLOOKUP(A1092, Customer!A:O, 13, FALSE)</f>
        <v>1</v>
      </c>
      <c r="N1092" s="2">
        <f>VLOOKUP(A1092, Customer!A:O, 14, FALSE)</f>
        <v>0</v>
      </c>
      <c r="O1092" s="2" t="str">
        <f>VLOOKUP(A1092, Customer!A:O, 15, FALSE)</f>
        <v>State-Illinois</v>
      </c>
      <c r="P1092" s="2">
        <f>VLOOKUP(A1092,Sales!A:N,2,FALSE)</f>
        <v>16</v>
      </c>
      <c r="Q1092">
        <f>VLOOKUP(A1092,Sales!A:N,3,FALSE)</f>
        <v>2136</v>
      </c>
      <c r="R1092" s="2">
        <f>VLOOKUP(A1092,Sales!A:N,4,FALSE)</f>
        <v>133</v>
      </c>
      <c r="S1092" s="2">
        <f>VLOOKUP(A1092,Sales!A:N,5,FALSE)</f>
        <v>1960</v>
      </c>
      <c r="T1092" s="2">
        <f>VLOOKUP(A1092,Sales!A:N,6,FALSE)</f>
        <v>230</v>
      </c>
      <c r="U1092" s="2">
        <f>VLOOKUP(A1092,Sales!A:N,7,FALSE)</f>
        <v>88</v>
      </c>
      <c r="V1092" s="2">
        <f>VLOOKUP(A1092,Sales!A:N,8,FALSE)</f>
        <v>310</v>
      </c>
      <c r="W1092" s="2">
        <f>VLOOKUP(A1092,Sales!A:N,9,FALSE)</f>
        <v>4238</v>
      </c>
      <c r="X1092" s="2">
        <f>VLOOKUP(A1092,Sales!A:N,10,FALSE)</f>
        <v>1</v>
      </c>
      <c r="Y1092" s="2">
        <f>VLOOKUP(A1092,Sales!A:N,11,FALSE)</f>
        <v>5</v>
      </c>
      <c r="Z1092" s="2">
        <f>VLOOKUP(A1092,Sales!A:N,12,FALSE)</f>
        <v>8</v>
      </c>
      <c r="AA1092" s="2">
        <f>VLOOKUP(A1092,Sales!A:N,13,FALSE)</f>
        <v>6</v>
      </c>
      <c r="AB1092" s="2">
        <f>VLOOKUP(A1092,Sales!A:N,14,FALSE)</f>
        <v>3</v>
      </c>
      <c r="AC1092" s="2">
        <f>VLOOKUP(A1092,Campaigns!A:I,2,FALSE)</f>
        <v>0</v>
      </c>
      <c r="AD1092" s="2">
        <f>VLOOKUP(A1092,Campaigns!A:I,3,FALSE)</f>
        <v>0</v>
      </c>
      <c r="AE1092" s="2">
        <f>VLOOKUP(A1092,Campaigns!A:I,4,FALSE)</f>
        <v>0</v>
      </c>
      <c r="AF1092" s="2">
        <f>VLOOKUP(A1092,Campaigns!A:I,5,FALSE)</f>
        <v>1</v>
      </c>
      <c r="AG1092" s="2">
        <f>VLOOKUP(A1092,Campaigns!A:I,6,FALSE)</f>
        <v>0</v>
      </c>
      <c r="AH1092" s="2">
        <f>VLOOKUP(A1092,Campaigns!A:I,7,FALSE)</f>
        <v>0</v>
      </c>
      <c r="AI1092" s="2">
        <f>VLOOKUP(A1092,Campaigns!A:I,8,FALSE)</f>
        <v>1</v>
      </c>
      <c r="AJ1092" s="19">
        <f>VLOOKUP(A1092,Campaigns!A:I,9,FALSE)</f>
        <v>43745</v>
      </c>
    </row>
    <row r="1093" spans="1:36">
      <c r="A1093" s="2">
        <v>1065</v>
      </c>
      <c r="B1093" s="2">
        <f>VLOOKUP(A1093, Customer!A:O, 2, FALSE)</f>
        <v>174854</v>
      </c>
      <c r="C1093" s="2">
        <f>VLOOKUP(A1093, Customer!A:O, 3, FALSE)</f>
        <v>1</v>
      </c>
      <c r="D1093" s="2">
        <f>VLOOKUP(A1093, Customer!A:O, 4, FALSE)</f>
        <v>2</v>
      </c>
      <c r="E1093" s="2">
        <f>VLOOKUP(A1093, Customer!A:O, 5, FALSE)</f>
        <v>50</v>
      </c>
      <c r="F1093" s="2">
        <f>VLOOKUP(A1093, Customer!A:O, 6, FALSE)</f>
        <v>0</v>
      </c>
      <c r="G1093" s="2">
        <f>VLOOKUP(A1093, Customer!A:O, 7, FALSE)</f>
        <v>0</v>
      </c>
      <c r="H1093" s="2">
        <f>VLOOKUP(A1093, Customer!A:O, 8, FALSE)</f>
        <v>0</v>
      </c>
      <c r="I1093" s="2">
        <f>VLOOKUP(A1093, Customer!A:O, 9, FALSE)</f>
        <v>1</v>
      </c>
      <c r="J1093" s="2">
        <f>VLOOKUP(A1093, Customer!A:O, 10, FALSE)</f>
        <v>0</v>
      </c>
      <c r="K1093" s="2">
        <f>VLOOKUP(A1093, Customer!A:O, 11, FALSE)</f>
        <v>0</v>
      </c>
      <c r="L1093" s="2">
        <f>VLOOKUP(A1093, Customer!A:O, 12, FALSE)</f>
        <v>1</v>
      </c>
      <c r="M1093" s="2">
        <f>VLOOKUP(A1093, Customer!A:O, 13, FALSE)</f>
        <v>0</v>
      </c>
      <c r="N1093" s="2">
        <f>VLOOKUP(A1093, Customer!A:O, 14, FALSE)</f>
        <v>0</v>
      </c>
      <c r="O1093" s="2" t="str">
        <f>VLOOKUP(A1093, Customer!A:O, 15, FALSE)</f>
        <v>State-Texas</v>
      </c>
      <c r="P1093" s="2">
        <f>VLOOKUP(A1093,Sales!A:N,2,FALSE)</f>
        <v>90</v>
      </c>
      <c r="Q1093">
        <f>VLOOKUP(A1093,Sales!A:N,3,FALSE)</f>
        <v>2000</v>
      </c>
      <c r="R1093" s="2">
        <f>VLOOKUP(A1093,Sales!A:N,4,FALSE)</f>
        <v>138</v>
      </c>
      <c r="S1093" s="2">
        <f>VLOOKUP(A1093,Sales!A:N,5,FALSE)</f>
        <v>1138</v>
      </c>
      <c r="T1093" s="2">
        <f>VLOOKUP(A1093,Sales!A:N,6,FALSE)</f>
        <v>135</v>
      </c>
      <c r="U1093" s="2">
        <f>VLOOKUP(A1093,Sales!A:N,7,FALSE)</f>
        <v>68</v>
      </c>
      <c r="V1093" s="2">
        <f>VLOOKUP(A1093,Sales!A:N,8,FALSE)</f>
        <v>171</v>
      </c>
      <c r="W1093" s="2">
        <f>VLOOKUP(A1093,Sales!A:N,9,FALSE)</f>
        <v>3308</v>
      </c>
      <c r="X1093" s="2">
        <f>VLOOKUP(A1093,Sales!A:N,10,FALSE)</f>
        <v>7</v>
      </c>
      <c r="Y1093" s="2">
        <f>VLOOKUP(A1093,Sales!A:N,11,FALSE)</f>
        <v>2</v>
      </c>
      <c r="Z1093" s="2">
        <f>VLOOKUP(A1093,Sales!A:N,12,FALSE)</f>
        <v>5</v>
      </c>
      <c r="AA1093" s="2">
        <f>VLOOKUP(A1093,Sales!A:N,13,FALSE)</f>
        <v>5</v>
      </c>
      <c r="AB1093" s="2">
        <f>VLOOKUP(A1093,Sales!A:N,14,FALSE)</f>
        <v>5</v>
      </c>
      <c r="AC1093" s="2">
        <f>VLOOKUP(A1093,Campaigns!A:I,2,FALSE)</f>
        <v>0</v>
      </c>
      <c r="AD1093" s="2">
        <f>VLOOKUP(A1093,Campaigns!A:I,3,FALSE)</f>
        <v>0</v>
      </c>
      <c r="AE1093" s="2">
        <f>VLOOKUP(A1093,Campaigns!A:I,4,FALSE)</f>
        <v>0</v>
      </c>
      <c r="AF1093" s="2">
        <f>VLOOKUP(A1093,Campaigns!A:I,5,FALSE)</f>
        <v>0</v>
      </c>
      <c r="AG1093" s="2">
        <f>VLOOKUP(A1093,Campaigns!A:I,6,FALSE)</f>
        <v>0</v>
      </c>
      <c r="AH1093" s="2">
        <f>VLOOKUP(A1093,Campaigns!A:I,7,FALSE)</f>
        <v>0</v>
      </c>
      <c r="AI1093" s="2">
        <f>VLOOKUP(A1093,Campaigns!A:I,8,FALSE)</f>
        <v>0</v>
      </c>
      <c r="AJ1093" s="19" t="str">
        <f>VLOOKUP(A1093,Campaigns!A:I,9,FALSE)</f>
        <v>9/13/2019</v>
      </c>
    </row>
    <row r="1094" spans="1:36">
      <c r="A1094" s="2">
        <v>3076</v>
      </c>
      <c r="B1094" s="2">
        <f>VLOOKUP(A1094, Customer!A:O, 2, FALSE)</f>
        <v>172967</v>
      </c>
      <c r="C1094" s="2">
        <f>VLOOKUP(A1094, Customer!A:O, 3, FALSE)</f>
        <v>0</v>
      </c>
      <c r="D1094" s="2">
        <f>VLOOKUP(A1094, Customer!A:O, 4, FALSE)</f>
        <v>1</v>
      </c>
      <c r="E1094" s="2">
        <f>VLOOKUP(A1094, Customer!A:O, 5, FALSE)</f>
        <v>50</v>
      </c>
      <c r="F1094" s="2">
        <f>VLOOKUP(A1094, Customer!A:O, 6, FALSE)</f>
        <v>1</v>
      </c>
      <c r="G1094" s="2">
        <f>VLOOKUP(A1094, Customer!A:O, 7, FALSE)</f>
        <v>0</v>
      </c>
      <c r="H1094" s="2">
        <f>VLOOKUP(A1094, Customer!A:O, 8, FALSE)</f>
        <v>0</v>
      </c>
      <c r="I1094" s="2">
        <f>VLOOKUP(A1094, Customer!A:O, 9, FALSE)</f>
        <v>0</v>
      </c>
      <c r="J1094" s="2">
        <f>VLOOKUP(A1094, Customer!A:O, 10, FALSE)</f>
        <v>0</v>
      </c>
      <c r="K1094" s="2">
        <f>VLOOKUP(A1094, Customer!A:O, 11, FALSE)</f>
        <v>0</v>
      </c>
      <c r="L1094" s="2">
        <f>VLOOKUP(A1094, Customer!A:O, 12, FALSE)</f>
        <v>1</v>
      </c>
      <c r="M1094" s="2">
        <f>VLOOKUP(A1094, Customer!A:O, 13, FALSE)</f>
        <v>0</v>
      </c>
      <c r="N1094" s="2">
        <f>VLOOKUP(A1094, Customer!A:O, 14, FALSE)</f>
        <v>0</v>
      </c>
      <c r="O1094" s="2" t="str">
        <f>VLOOKUP(A1094, Customer!A:O, 15, FALSE)</f>
        <v>State-Other</v>
      </c>
      <c r="P1094" s="2">
        <f>VLOOKUP(A1094,Sales!A:N,2,FALSE)</f>
        <v>1</v>
      </c>
      <c r="Q1094">
        <f>VLOOKUP(A1094,Sales!A:N,3,FALSE)</f>
        <v>375</v>
      </c>
      <c r="R1094" s="2">
        <f>VLOOKUP(A1094,Sales!A:N,4,FALSE)</f>
        <v>83</v>
      </c>
      <c r="S1094" s="2">
        <f>VLOOKUP(A1094,Sales!A:N,5,FALSE)</f>
        <v>424</v>
      </c>
      <c r="T1094" s="2">
        <f>VLOOKUP(A1094,Sales!A:N,6,FALSE)</f>
        <v>0</v>
      </c>
      <c r="U1094" s="2">
        <f>VLOOKUP(A1094,Sales!A:N,7,FALSE)</f>
        <v>0</v>
      </c>
      <c r="V1094" s="2">
        <f>VLOOKUP(A1094,Sales!A:N,8,FALSE)</f>
        <v>296</v>
      </c>
      <c r="W1094" s="2">
        <f>VLOOKUP(A1094,Sales!A:N,9,FALSE)</f>
        <v>586</v>
      </c>
      <c r="X1094" s="2">
        <f>VLOOKUP(A1094,Sales!A:N,10,FALSE)</f>
        <v>2</v>
      </c>
      <c r="Y1094" s="2">
        <f>VLOOKUP(A1094,Sales!A:N,11,FALSE)</f>
        <v>7</v>
      </c>
      <c r="Z1094" s="2">
        <f>VLOOKUP(A1094,Sales!A:N,12,FALSE)</f>
        <v>2</v>
      </c>
      <c r="AA1094" s="2">
        <f>VLOOKUP(A1094,Sales!A:N,13,FALSE)</f>
        <v>8</v>
      </c>
      <c r="AB1094" s="2">
        <f>VLOOKUP(A1094,Sales!A:N,14,FALSE)</f>
        <v>5</v>
      </c>
      <c r="AC1094" s="2">
        <f>VLOOKUP(A1094,Campaigns!A:I,2,FALSE)</f>
        <v>1</v>
      </c>
      <c r="AD1094" s="2">
        <f>VLOOKUP(A1094,Campaigns!A:I,3,FALSE)</f>
        <v>0</v>
      </c>
      <c r="AE1094" s="2">
        <f>VLOOKUP(A1094,Campaigns!A:I,4,FALSE)</f>
        <v>0</v>
      </c>
      <c r="AF1094" s="2">
        <f>VLOOKUP(A1094,Campaigns!A:I,5,FALSE)</f>
        <v>0</v>
      </c>
      <c r="AG1094" s="2">
        <f>VLOOKUP(A1094,Campaigns!A:I,6,FALSE)</f>
        <v>0</v>
      </c>
      <c r="AH1094" s="2">
        <f>VLOOKUP(A1094,Campaigns!A:I,7,FALSE)</f>
        <v>0</v>
      </c>
      <c r="AI1094" s="2">
        <f>VLOOKUP(A1094,Campaigns!A:I,8,FALSE)</f>
        <v>1</v>
      </c>
      <c r="AJ1094" s="19" t="str">
        <f>VLOOKUP(A1094,Campaigns!A:I,9,FALSE)</f>
        <v>5/22/2019</v>
      </c>
    </row>
    <row r="1095" spans="1:36">
      <c r="A1095" s="2">
        <v>1255</v>
      </c>
      <c r="B1095" s="2">
        <f>VLOOKUP(A1095, Customer!A:O, 2, FALSE)</f>
        <v>172940</v>
      </c>
      <c r="C1095" s="2">
        <f>VLOOKUP(A1095, Customer!A:O, 3, FALSE)</f>
        <v>0</v>
      </c>
      <c r="D1095" s="2">
        <f>VLOOKUP(A1095, Customer!A:O, 4, FALSE)</f>
        <v>0</v>
      </c>
      <c r="E1095" s="2">
        <f>VLOOKUP(A1095, Customer!A:O, 5, FALSE)</f>
        <v>50</v>
      </c>
      <c r="F1095" s="2">
        <f>VLOOKUP(A1095, Customer!A:O, 6, FALSE)</f>
        <v>0</v>
      </c>
      <c r="G1095" s="2">
        <f>VLOOKUP(A1095, Customer!A:O, 7, FALSE)</f>
        <v>1</v>
      </c>
      <c r="H1095" s="2">
        <f>VLOOKUP(A1095, Customer!A:O, 8, FALSE)</f>
        <v>0</v>
      </c>
      <c r="I1095" s="2">
        <f>VLOOKUP(A1095, Customer!A:O, 9, FALSE)</f>
        <v>0</v>
      </c>
      <c r="J1095" s="2">
        <f>VLOOKUP(A1095, Customer!A:O, 10, FALSE)</f>
        <v>0</v>
      </c>
      <c r="K1095" s="2">
        <f>VLOOKUP(A1095, Customer!A:O, 11, FALSE)</f>
        <v>0</v>
      </c>
      <c r="L1095" s="2">
        <f>VLOOKUP(A1095, Customer!A:O, 12, FALSE)</f>
        <v>1</v>
      </c>
      <c r="M1095" s="2">
        <f>VLOOKUP(A1095, Customer!A:O, 13, FALSE)</f>
        <v>0</v>
      </c>
      <c r="N1095" s="2">
        <f>VLOOKUP(A1095, Customer!A:O, 14, FALSE)</f>
        <v>0</v>
      </c>
      <c r="O1095" s="2" t="str">
        <f>VLOOKUP(A1095, Customer!A:O, 15, FALSE)</f>
        <v>State-Illinois</v>
      </c>
      <c r="P1095" s="2">
        <f>VLOOKUP(A1095,Sales!A:N,2,FALSE)</f>
        <v>13</v>
      </c>
      <c r="Q1095">
        <f>VLOOKUP(A1095,Sales!A:N,3,FALSE)</f>
        <v>432</v>
      </c>
      <c r="R1095" s="2">
        <f>VLOOKUP(A1095,Sales!A:N,4,FALSE)</f>
        <v>175</v>
      </c>
      <c r="S1095" s="2">
        <f>VLOOKUP(A1095,Sales!A:N,5,FALSE)</f>
        <v>707</v>
      </c>
      <c r="T1095" s="2">
        <f>VLOOKUP(A1095,Sales!A:N,6,FALSE)</f>
        <v>384</v>
      </c>
      <c r="U1095" s="2">
        <f>VLOOKUP(A1095,Sales!A:N,7,FALSE)</f>
        <v>353</v>
      </c>
      <c r="V1095" s="2">
        <f>VLOOKUP(A1095,Sales!A:N,8,FALSE)</f>
        <v>275</v>
      </c>
      <c r="W1095" s="2">
        <f>VLOOKUP(A1095,Sales!A:N,9,FALSE)</f>
        <v>1776</v>
      </c>
      <c r="X1095" s="2">
        <f>VLOOKUP(A1095,Sales!A:N,10,FALSE)</f>
        <v>1</v>
      </c>
      <c r="Y1095" s="2">
        <f>VLOOKUP(A1095,Sales!A:N,11,FALSE)</f>
        <v>3</v>
      </c>
      <c r="Z1095" s="2">
        <f>VLOOKUP(A1095,Sales!A:N,12,FALSE)</f>
        <v>3</v>
      </c>
      <c r="AA1095" s="2">
        <f>VLOOKUP(A1095,Sales!A:N,13,FALSE)</f>
        <v>6</v>
      </c>
      <c r="AB1095" s="2">
        <f>VLOOKUP(A1095,Sales!A:N,14,FALSE)</f>
        <v>1</v>
      </c>
      <c r="AC1095" s="2">
        <f>VLOOKUP(A1095,Campaigns!A:I,2,FALSE)</f>
        <v>0</v>
      </c>
      <c r="AD1095" s="2">
        <f>VLOOKUP(A1095,Campaigns!A:I,3,FALSE)</f>
        <v>0</v>
      </c>
      <c r="AE1095" s="2">
        <f>VLOOKUP(A1095,Campaigns!A:I,4,FALSE)</f>
        <v>0</v>
      </c>
      <c r="AF1095" s="2">
        <f>VLOOKUP(A1095,Campaigns!A:I,5,FALSE)</f>
        <v>0</v>
      </c>
      <c r="AG1095" s="2">
        <f>VLOOKUP(A1095,Campaigns!A:I,6,FALSE)</f>
        <v>0</v>
      </c>
      <c r="AH1095" s="2">
        <f>VLOOKUP(A1095,Campaigns!A:I,7,FALSE)</f>
        <v>0</v>
      </c>
      <c r="AI1095" s="2">
        <f>VLOOKUP(A1095,Campaigns!A:I,8,FALSE)</f>
        <v>0</v>
      </c>
      <c r="AJ1095" s="19" t="str">
        <f>VLOOKUP(A1095,Campaigns!A:I,9,FALSE)</f>
        <v>11/24/2019</v>
      </c>
    </row>
    <row r="1096" spans="1:36">
      <c r="A1096" s="2">
        <v>2902</v>
      </c>
      <c r="B1096" s="2">
        <f>VLOOKUP(A1096, Customer!A:O, 2, FALSE)</f>
        <v>170617</v>
      </c>
      <c r="C1096" s="2">
        <f>VLOOKUP(A1096, Customer!A:O, 3, FALSE)</f>
        <v>0</v>
      </c>
      <c r="D1096" s="2">
        <f>VLOOKUP(A1096, Customer!A:O, 4, FALSE)</f>
        <v>0</v>
      </c>
      <c r="E1096" s="2">
        <f>VLOOKUP(A1096, Customer!A:O, 5, FALSE)</f>
        <v>50</v>
      </c>
      <c r="F1096" s="2">
        <f>VLOOKUP(A1096, Customer!A:O, 6, FALSE)</f>
        <v>0</v>
      </c>
      <c r="G1096" s="2">
        <f>VLOOKUP(A1096, Customer!A:O, 7, FALSE)</f>
        <v>1</v>
      </c>
      <c r="H1096" s="2">
        <f>VLOOKUP(A1096, Customer!A:O, 8, FALSE)</f>
        <v>0</v>
      </c>
      <c r="I1096" s="2">
        <f>VLOOKUP(A1096, Customer!A:O, 9, FALSE)</f>
        <v>0</v>
      </c>
      <c r="J1096" s="2">
        <f>VLOOKUP(A1096, Customer!A:O, 10, FALSE)</f>
        <v>0</v>
      </c>
      <c r="K1096" s="2">
        <f>VLOOKUP(A1096, Customer!A:O, 11, FALSE)</f>
        <v>0</v>
      </c>
      <c r="L1096" s="2">
        <f>VLOOKUP(A1096, Customer!A:O, 12, FALSE)</f>
        <v>1</v>
      </c>
      <c r="M1096" s="2">
        <f>VLOOKUP(A1096, Customer!A:O, 13, FALSE)</f>
        <v>0</v>
      </c>
      <c r="N1096" s="2">
        <f>VLOOKUP(A1096, Customer!A:O, 14, FALSE)</f>
        <v>0</v>
      </c>
      <c r="O1096" s="2" t="str">
        <f>VLOOKUP(A1096, Customer!A:O, 15, FALSE)</f>
        <v>State-Other</v>
      </c>
      <c r="P1096" s="2">
        <f>VLOOKUP(A1096,Sales!A:N,2,FALSE)</f>
        <v>45</v>
      </c>
      <c r="Q1096">
        <f>VLOOKUP(A1096,Sales!A:N,3,FALSE)</f>
        <v>853</v>
      </c>
      <c r="R1096" s="2">
        <f>VLOOKUP(A1096,Sales!A:N,4,FALSE)</f>
        <v>147</v>
      </c>
      <c r="S1096" s="2">
        <f>VLOOKUP(A1096,Sales!A:N,5,FALSE)</f>
        <v>1819</v>
      </c>
      <c r="T1096" s="2">
        <f>VLOOKUP(A1096,Sales!A:N,6,FALSE)</f>
        <v>97</v>
      </c>
      <c r="U1096" s="2">
        <f>VLOOKUP(A1096,Sales!A:N,7,FALSE)</f>
        <v>111</v>
      </c>
      <c r="V1096" s="2">
        <f>VLOOKUP(A1096,Sales!A:N,8,FALSE)</f>
        <v>65</v>
      </c>
      <c r="W1096" s="2">
        <f>VLOOKUP(A1096,Sales!A:N,9,FALSE)</f>
        <v>2962</v>
      </c>
      <c r="X1096" s="2">
        <f>VLOOKUP(A1096,Sales!A:N,10,FALSE)</f>
        <v>1</v>
      </c>
      <c r="Y1096" s="2">
        <f>VLOOKUP(A1096,Sales!A:N,11,FALSE)</f>
        <v>3</v>
      </c>
      <c r="Z1096" s="2">
        <f>VLOOKUP(A1096,Sales!A:N,12,FALSE)</f>
        <v>3</v>
      </c>
      <c r="AA1096" s="2">
        <f>VLOOKUP(A1096,Sales!A:N,13,FALSE)</f>
        <v>7</v>
      </c>
      <c r="AB1096" s="2">
        <f>VLOOKUP(A1096,Sales!A:N,14,FALSE)</f>
        <v>2</v>
      </c>
      <c r="AC1096" s="2">
        <f>VLOOKUP(A1096,Campaigns!A:I,2,FALSE)</f>
        <v>0</v>
      </c>
      <c r="AD1096" s="2">
        <f>VLOOKUP(A1096,Campaigns!A:I,3,FALSE)</f>
        <v>0</v>
      </c>
      <c r="AE1096" s="2">
        <f>VLOOKUP(A1096,Campaigns!A:I,4,FALSE)</f>
        <v>0</v>
      </c>
      <c r="AF1096" s="2">
        <f>VLOOKUP(A1096,Campaigns!A:I,5,FALSE)</f>
        <v>0</v>
      </c>
      <c r="AG1096" s="2">
        <f>VLOOKUP(A1096,Campaigns!A:I,6,FALSE)</f>
        <v>0</v>
      </c>
      <c r="AH1096" s="2">
        <f>VLOOKUP(A1096,Campaigns!A:I,7,FALSE)</f>
        <v>0</v>
      </c>
      <c r="AI1096" s="2">
        <f>VLOOKUP(A1096,Campaigns!A:I,8,FALSE)</f>
        <v>0</v>
      </c>
      <c r="AJ1096" s="19" t="str">
        <f>VLOOKUP(A1096,Campaigns!A:I,9,FALSE)</f>
        <v>11/28/2019</v>
      </c>
    </row>
    <row r="1097" spans="1:36">
      <c r="A1097" s="2">
        <v>1613</v>
      </c>
      <c r="B1097" s="2">
        <f>VLOOKUP(A1097, Customer!A:O, 2, FALSE)</f>
        <v>169084</v>
      </c>
      <c r="C1097" s="2">
        <f>VLOOKUP(A1097, Customer!A:O, 3, FALSE)</f>
        <v>1</v>
      </c>
      <c r="D1097" s="2">
        <f>VLOOKUP(A1097, Customer!A:O, 4, FALSE)</f>
        <v>0</v>
      </c>
      <c r="E1097" s="2">
        <f>VLOOKUP(A1097, Customer!A:O, 5, FALSE)</f>
        <v>50</v>
      </c>
      <c r="F1097" s="2">
        <f>VLOOKUP(A1097, Customer!A:O, 6, FALSE)</f>
        <v>0</v>
      </c>
      <c r="G1097" s="2">
        <f>VLOOKUP(A1097, Customer!A:O, 7, FALSE)</f>
        <v>1</v>
      </c>
      <c r="H1097" s="2">
        <f>VLOOKUP(A1097, Customer!A:O, 8, FALSE)</f>
        <v>0</v>
      </c>
      <c r="I1097" s="2">
        <f>VLOOKUP(A1097, Customer!A:O, 9, FALSE)</f>
        <v>0</v>
      </c>
      <c r="J1097" s="2">
        <f>VLOOKUP(A1097, Customer!A:O, 10, FALSE)</f>
        <v>0</v>
      </c>
      <c r="K1097" s="2">
        <f>VLOOKUP(A1097, Customer!A:O, 11, FALSE)</f>
        <v>0</v>
      </c>
      <c r="L1097" s="2">
        <f>VLOOKUP(A1097, Customer!A:O, 12, FALSE)</f>
        <v>0</v>
      </c>
      <c r="M1097" s="2">
        <f>VLOOKUP(A1097, Customer!A:O, 13, FALSE)</f>
        <v>0</v>
      </c>
      <c r="N1097" s="2">
        <f>VLOOKUP(A1097, Customer!A:O, 14, FALSE)</f>
        <v>1</v>
      </c>
      <c r="O1097" s="2" t="str">
        <f>VLOOKUP(A1097, Customer!A:O, 15, FALSE)</f>
        <v>State-California</v>
      </c>
      <c r="P1097" s="2">
        <f>VLOOKUP(A1097,Sales!A:N,2,FALSE)</f>
        <v>43</v>
      </c>
      <c r="Q1097">
        <f>VLOOKUP(A1097,Sales!A:N,3,FALSE)</f>
        <v>2891</v>
      </c>
      <c r="R1097" s="2">
        <f>VLOOKUP(A1097,Sales!A:N,4,FALSE)</f>
        <v>262</v>
      </c>
      <c r="S1097" s="2">
        <f>VLOOKUP(A1097,Sales!A:N,5,FALSE)</f>
        <v>487</v>
      </c>
      <c r="T1097" s="2">
        <f>VLOOKUP(A1097,Sales!A:N,6,FALSE)</f>
        <v>95</v>
      </c>
      <c r="U1097" s="2">
        <f>VLOOKUP(A1097,Sales!A:N,7,FALSE)</f>
        <v>73</v>
      </c>
      <c r="V1097" s="2">
        <f>VLOOKUP(A1097,Sales!A:N,8,FALSE)</f>
        <v>73</v>
      </c>
      <c r="W1097" s="2">
        <f>VLOOKUP(A1097,Sales!A:N,9,FALSE)</f>
        <v>3735</v>
      </c>
      <c r="X1097" s="2">
        <f>VLOOKUP(A1097,Sales!A:N,10,FALSE)</f>
        <v>2</v>
      </c>
      <c r="Y1097" s="2">
        <f>VLOOKUP(A1097,Sales!A:N,11,FALSE)</f>
        <v>7</v>
      </c>
      <c r="Z1097" s="2">
        <f>VLOOKUP(A1097,Sales!A:N,12,FALSE)</f>
        <v>3</v>
      </c>
      <c r="AA1097" s="2">
        <f>VLOOKUP(A1097,Sales!A:N,13,FALSE)</f>
        <v>13</v>
      </c>
      <c r="AB1097" s="2">
        <f>VLOOKUP(A1097,Sales!A:N,14,FALSE)</f>
        <v>8</v>
      </c>
      <c r="AC1097" s="2">
        <f>VLOOKUP(A1097,Campaigns!A:I,2,FALSE)</f>
        <v>0</v>
      </c>
      <c r="AD1097" s="2">
        <f>VLOOKUP(A1097,Campaigns!A:I,3,FALSE)</f>
        <v>0</v>
      </c>
      <c r="AE1097" s="2">
        <f>VLOOKUP(A1097,Campaigns!A:I,4,FALSE)</f>
        <v>0</v>
      </c>
      <c r="AF1097" s="2">
        <f>VLOOKUP(A1097,Campaigns!A:I,5,FALSE)</f>
        <v>0</v>
      </c>
      <c r="AG1097" s="2">
        <f>VLOOKUP(A1097,Campaigns!A:I,6,FALSE)</f>
        <v>0</v>
      </c>
      <c r="AH1097" s="2">
        <f>VLOOKUP(A1097,Campaigns!A:I,7,FALSE)</f>
        <v>0</v>
      </c>
      <c r="AI1097" s="2">
        <f>VLOOKUP(A1097,Campaigns!A:I,8,FALSE)</f>
        <v>0</v>
      </c>
      <c r="AJ1097" s="19" t="str">
        <f>VLOOKUP(A1097,Campaigns!A:I,9,FALSE)</f>
        <v>4/25/2020</v>
      </c>
    </row>
    <row r="1098" spans="1:36">
      <c r="A1098" s="2">
        <v>2643</v>
      </c>
      <c r="B1098" s="2">
        <f>VLOOKUP(A1098, Customer!A:O, 2, FALSE)</f>
        <v>169084</v>
      </c>
      <c r="C1098" s="2">
        <f>VLOOKUP(A1098, Customer!A:O, 3, FALSE)</f>
        <v>1</v>
      </c>
      <c r="D1098" s="2">
        <f>VLOOKUP(A1098, Customer!A:O, 4, FALSE)</f>
        <v>0</v>
      </c>
      <c r="E1098" s="2">
        <f>VLOOKUP(A1098, Customer!A:O, 5, FALSE)</f>
        <v>50</v>
      </c>
      <c r="F1098" s="2">
        <f>VLOOKUP(A1098, Customer!A:O, 6, FALSE)</f>
        <v>0</v>
      </c>
      <c r="G1098" s="2">
        <f>VLOOKUP(A1098, Customer!A:O, 7, FALSE)</f>
        <v>1</v>
      </c>
      <c r="H1098" s="2">
        <f>VLOOKUP(A1098, Customer!A:O, 8, FALSE)</f>
        <v>0</v>
      </c>
      <c r="I1098" s="2">
        <f>VLOOKUP(A1098, Customer!A:O, 9, FALSE)</f>
        <v>0</v>
      </c>
      <c r="J1098" s="2">
        <f>VLOOKUP(A1098, Customer!A:O, 10, FALSE)</f>
        <v>0</v>
      </c>
      <c r="K1098" s="2">
        <f>VLOOKUP(A1098, Customer!A:O, 11, FALSE)</f>
        <v>0</v>
      </c>
      <c r="L1098" s="2">
        <f>VLOOKUP(A1098, Customer!A:O, 12, FALSE)</f>
        <v>0</v>
      </c>
      <c r="M1098" s="2">
        <f>VLOOKUP(A1098, Customer!A:O, 13, FALSE)</f>
        <v>0</v>
      </c>
      <c r="N1098" s="2">
        <f>VLOOKUP(A1098, Customer!A:O, 14, FALSE)</f>
        <v>1</v>
      </c>
      <c r="O1098" s="2" t="str">
        <f>VLOOKUP(A1098, Customer!A:O, 15, FALSE)</f>
        <v>State-Texas</v>
      </c>
      <c r="P1098" s="2">
        <f>VLOOKUP(A1098,Sales!A:N,2,FALSE)</f>
        <v>43</v>
      </c>
      <c r="Q1098">
        <f>VLOOKUP(A1098,Sales!A:N,3,FALSE)</f>
        <v>2891</v>
      </c>
      <c r="R1098" s="2">
        <f>VLOOKUP(A1098,Sales!A:N,4,FALSE)</f>
        <v>262</v>
      </c>
      <c r="S1098" s="2">
        <f>VLOOKUP(A1098,Sales!A:N,5,FALSE)</f>
        <v>487</v>
      </c>
      <c r="T1098" s="2">
        <f>VLOOKUP(A1098,Sales!A:N,6,FALSE)</f>
        <v>95</v>
      </c>
      <c r="U1098" s="2">
        <f>VLOOKUP(A1098,Sales!A:N,7,FALSE)</f>
        <v>73</v>
      </c>
      <c r="V1098" s="2">
        <f>VLOOKUP(A1098,Sales!A:N,8,FALSE)</f>
        <v>73</v>
      </c>
      <c r="W1098" s="2">
        <f>VLOOKUP(A1098,Sales!A:N,9,FALSE)</f>
        <v>3735</v>
      </c>
      <c r="X1098" s="2">
        <f>VLOOKUP(A1098,Sales!A:N,10,FALSE)</f>
        <v>2</v>
      </c>
      <c r="Y1098" s="2">
        <f>VLOOKUP(A1098,Sales!A:N,11,FALSE)</f>
        <v>7</v>
      </c>
      <c r="Z1098" s="2">
        <f>VLOOKUP(A1098,Sales!A:N,12,FALSE)</f>
        <v>3</v>
      </c>
      <c r="AA1098" s="2">
        <f>VLOOKUP(A1098,Sales!A:N,13,FALSE)</f>
        <v>13</v>
      </c>
      <c r="AB1098" s="2">
        <f>VLOOKUP(A1098,Sales!A:N,14,FALSE)</f>
        <v>8</v>
      </c>
      <c r="AC1098" s="2">
        <f>VLOOKUP(A1098,Campaigns!A:I,2,FALSE)</f>
        <v>0</v>
      </c>
      <c r="AD1098" s="2">
        <f>VLOOKUP(A1098,Campaigns!A:I,3,FALSE)</f>
        <v>0</v>
      </c>
      <c r="AE1098" s="2">
        <f>VLOOKUP(A1098,Campaigns!A:I,4,FALSE)</f>
        <v>0</v>
      </c>
      <c r="AF1098" s="2">
        <f>VLOOKUP(A1098,Campaigns!A:I,5,FALSE)</f>
        <v>0</v>
      </c>
      <c r="AG1098" s="2">
        <f>VLOOKUP(A1098,Campaigns!A:I,6,FALSE)</f>
        <v>0</v>
      </c>
      <c r="AH1098" s="2">
        <f>VLOOKUP(A1098,Campaigns!A:I,7,FALSE)</f>
        <v>0</v>
      </c>
      <c r="AI1098" s="2">
        <f>VLOOKUP(A1098,Campaigns!A:I,8,FALSE)</f>
        <v>0</v>
      </c>
      <c r="AJ1098" s="19" t="str">
        <f>VLOOKUP(A1098,Campaigns!A:I,9,FALSE)</f>
        <v>4/25/2020</v>
      </c>
    </row>
    <row r="1099" spans="1:36">
      <c r="A1099" s="2">
        <v>2649</v>
      </c>
      <c r="B1099" s="2">
        <f>VLOOKUP(A1099, Customer!A:O, 2, FALSE)</f>
        <v>169016</v>
      </c>
      <c r="C1099" s="2">
        <f>VLOOKUP(A1099, Customer!A:O, 3, FALSE)</f>
        <v>0</v>
      </c>
      <c r="D1099" s="2">
        <f>VLOOKUP(A1099, Customer!A:O, 4, FALSE)</f>
        <v>1</v>
      </c>
      <c r="E1099" s="2">
        <f>VLOOKUP(A1099, Customer!A:O, 5, FALSE)</f>
        <v>50</v>
      </c>
      <c r="F1099" s="2">
        <f>VLOOKUP(A1099, Customer!A:O, 6, FALSE)</f>
        <v>0</v>
      </c>
      <c r="G1099" s="2">
        <f>VLOOKUP(A1099, Customer!A:O, 7, FALSE)</f>
        <v>1</v>
      </c>
      <c r="H1099" s="2">
        <f>VLOOKUP(A1099, Customer!A:O, 8, FALSE)</f>
        <v>0</v>
      </c>
      <c r="I1099" s="2">
        <f>VLOOKUP(A1099, Customer!A:O, 9, FALSE)</f>
        <v>0</v>
      </c>
      <c r="J1099" s="2">
        <f>VLOOKUP(A1099, Customer!A:O, 10, FALSE)</f>
        <v>0</v>
      </c>
      <c r="K1099" s="2">
        <f>VLOOKUP(A1099, Customer!A:O, 11, FALSE)</f>
        <v>0</v>
      </c>
      <c r="L1099" s="2">
        <f>VLOOKUP(A1099, Customer!A:O, 12, FALSE)</f>
        <v>1</v>
      </c>
      <c r="M1099" s="2">
        <f>VLOOKUP(A1099, Customer!A:O, 13, FALSE)</f>
        <v>0</v>
      </c>
      <c r="N1099" s="2">
        <f>VLOOKUP(A1099, Customer!A:O, 14, FALSE)</f>
        <v>0</v>
      </c>
      <c r="O1099" s="2" t="str">
        <f>VLOOKUP(A1099, Customer!A:O, 15, FALSE)</f>
        <v>State-Texas</v>
      </c>
      <c r="P1099" s="2">
        <f>VLOOKUP(A1099,Sales!A:N,2,FALSE)</f>
        <v>61</v>
      </c>
      <c r="Q1099">
        <f>VLOOKUP(A1099,Sales!A:N,3,FALSE)</f>
        <v>1778</v>
      </c>
      <c r="R1099" s="2">
        <f>VLOOKUP(A1099,Sales!A:N,4,FALSE)</f>
        <v>130</v>
      </c>
      <c r="S1099" s="2">
        <f>VLOOKUP(A1099,Sales!A:N,5,FALSE)</f>
        <v>889</v>
      </c>
      <c r="T1099" s="2">
        <f>VLOOKUP(A1099,Sales!A:N,6,FALSE)</f>
        <v>301</v>
      </c>
      <c r="U1099" s="2">
        <f>VLOOKUP(A1099,Sales!A:N,7,FALSE)</f>
        <v>262</v>
      </c>
      <c r="V1099" s="2">
        <f>VLOOKUP(A1099,Sales!A:N,8,FALSE)</f>
        <v>394</v>
      </c>
      <c r="W1099" s="2">
        <f>VLOOKUP(A1099,Sales!A:N,9,FALSE)</f>
        <v>2966</v>
      </c>
      <c r="X1099" s="2">
        <f>VLOOKUP(A1099,Sales!A:N,10,FALSE)</f>
        <v>4</v>
      </c>
      <c r="Y1099" s="2">
        <f>VLOOKUP(A1099,Sales!A:N,11,FALSE)</f>
        <v>8</v>
      </c>
      <c r="Z1099" s="2">
        <f>VLOOKUP(A1099,Sales!A:N,12,FALSE)</f>
        <v>9</v>
      </c>
      <c r="AA1099" s="2">
        <f>VLOOKUP(A1099,Sales!A:N,13,FALSE)</f>
        <v>13</v>
      </c>
      <c r="AB1099" s="2">
        <f>VLOOKUP(A1099,Sales!A:N,14,FALSE)</f>
        <v>5</v>
      </c>
      <c r="AC1099" s="2">
        <f>VLOOKUP(A1099,Campaigns!A:I,2,FALSE)</f>
        <v>0</v>
      </c>
      <c r="AD1099" s="2">
        <f>VLOOKUP(A1099,Campaigns!A:I,3,FALSE)</f>
        <v>0</v>
      </c>
      <c r="AE1099" s="2">
        <f>VLOOKUP(A1099,Campaigns!A:I,4,FALSE)</f>
        <v>0</v>
      </c>
      <c r="AF1099" s="2">
        <f>VLOOKUP(A1099,Campaigns!A:I,5,FALSE)</f>
        <v>0</v>
      </c>
      <c r="AG1099" s="2">
        <f>VLOOKUP(A1099,Campaigns!A:I,6,FALSE)</f>
        <v>0</v>
      </c>
      <c r="AH1099" s="2">
        <f>VLOOKUP(A1099,Campaigns!A:I,7,FALSE)</f>
        <v>0</v>
      </c>
      <c r="AI1099" s="2">
        <f>VLOOKUP(A1099,Campaigns!A:I,8,FALSE)</f>
        <v>0</v>
      </c>
      <c r="AJ1099" s="19" t="str">
        <f>VLOOKUP(A1099,Campaigns!A:I,9,FALSE)</f>
        <v>4/29/2019</v>
      </c>
    </row>
    <row r="1100" spans="1:36">
      <c r="A1100" s="2">
        <v>1918</v>
      </c>
      <c r="B1100" s="2">
        <f>VLOOKUP(A1100, Customer!A:O, 2, FALSE)</f>
        <v>167536</v>
      </c>
      <c r="C1100" s="2">
        <f>VLOOKUP(A1100, Customer!A:O, 3, FALSE)</f>
        <v>0</v>
      </c>
      <c r="D1100" s="2">
        <f>VLOOKUP(A1100, Customer!A:O, 4, FALSE)</f>
        <v>1</v>
      </c>
      <c r="E1100" s="2">
        <f>VLOOKUP(A1100, Customer!A:O, 5, FALSE)</f>
        <v>50</v>
      </c>
      <c r="F1100" s="2">
        <f>VLOOKUP(A1100, Customer!A:O, 6, FALSE)</f>
        <v>0</v>
      </c>
      <c r="G1100" s="2">
        <f>VLOOKUP(A1100, Customer!A:O, 7, FALSE)</f>
        <v>1</v>
      </c>
      <c r="H1100" s="2">
        <f>VLOOKUP(A1100, Customer!A:O, 8, FALSE)</f>
        <v>0</v>
      </c>
      <c r="I1100" s="2">
        <f>VLOOKUP(A1100, Customer!A:O, 9, FALSE)</f>
        <v>0</v>
      </c>
      <c r="J1100" s="2">
        <f>VLOOKUP(A1100, Customer!A:O, 10, FALSE)</f>
        <v>0</v>
      </c>
      <c r="K1100" s="2">
        <f>VLOOKUP(A1100, Customer!A:O, 11, FALSE)</f>
        <v>0</v>
      </c>
      <c r="L1100" s="2">
        <f>VLOOKUP(A1100, Customer!A:O, 12, FALSE)</f>
        <v>0</v>
      </c>
      <c r="M1100" s="2">
        <f>VLOOKUP(A1100, Customer!A:O, 13, FALSE)</f>
        <v>0</v>
      </c>
      <c r="N1100" s="2">
        <f>VLOOKUP(A1100, Customer!A:O, 14, FALSE)</f>
        <v>1</v>
      </c>
      <c r="O1100" s="2" t="str">
        <f>VLOOKUP(A1100, Customer!A:O, 15, FALSE)</f>
        <v>State-Other</v>
      </c>
      <c r="P1100" s="2">
        <f>VLOOKUP(A1100,Sales!A:N,2,FALSE)</f>
        <v>45</v>
      </c>
      <c r="Q1100">
        <f>VLOOKUP(A1100,Sales!A:N,3,FALSE)</f>
        <v>3108</v>
      </c>
      <c r="R1100" s="2">
        <f>VLOOKUP(A1100,Sales!A:N,4,FALSE)</f>
        <v>0</v>
      </c>
      <c r="S1100" s="2">
        <f>VLOOKUP(A1100,Sales!A:N,5,FALSE)</f>
        <v>1109</v>
      </c>
      <c r="T1100" s="2">
        <f>VLOOKUP(A1100,Sales!A:N,6,FALSE)</f>
        <v>57</v>
      </c>
      <c r="U1100" s="2">
        <f>VLOOKUP(A1100,Sales!A:N,7,FALSE)</f>
        <v>176</v>
      </c>
      <c r="V1100" s="2">
        <f>VLOOKUP(A1100,Sales!A:N,8,FALSE)</f>
        <v>87</v>
      </c>
      <c r="W1100" s="2">
        <f>VLOOKUP(A1100,Sales!A:N,9,FALSE)</f>
        <v>4364</v>
      </c>
      <c r="X1100" s="2">
        <f>VLOOKUP(A1100,Sales!A:N,10,FALSE)</f>
        <v>3</v>
      </c>
      <c r="Y1100" s="2">
        <f>VLOOKUP(A1100,Sales!A:N,11,FALSE)</f>
        <v>11</v>
      </c>
      <c r="Z1100" s="2">
        <f>VLOOKUP(A1100,Sales!A:N,12,FALSE)</f>
        <v>5</v>
      </c>
      <c r="AA1100" s="2">
        <f>VLOOKUP(A1100,Sales!A:N,13,FALSE)</f>
        <v>11</v>
      </c>
      <c r="AB1100" s="2">
        <f>VLOOKUP(A1100,Sales!A:N,14,FALSE)</f>
        <v>8</v>
      </c>
      <c r="AC1100" s="2">
        <f>VLOOKUP(A1100,Campaigns!A:I,2,FALSE)</f>
        <v>0</v>
      </c>
      <c r="AD1100" s="2">
        <f>VLOOKUP(A1100,Campaigns!A:I,3,FALSE)</f>
        <v>0</v>
      </c>
      <c r="AE1100" s="2">
        <f>VLOOKUP(A1100,Campaigns!A:I,4,FALSE)</f>
        <v>0</v>
      </c>
      <c r="AF1100" s="2">
        <f>VLOOKUP(A1100,Campaigns!A:I,5,FALSE)</f>
        <v>1</v>
      </c>
      <c r="AG1100" s="2">
        <f>VLOOKUP(A1100,Campaigns!A:I,6,FALSE)</f>
        <v>0</v>
      </c>
      <c r="AH1100" s="2">
        <f>VLOOKUP(A1100,Campaigns!A:I,7,FALSE)</f>
        <v>0</v>
      </c>
      <c r="AI1100" s="2">
        <f>VLOOKUP(A1100,Campaigns!A:I,8,FALSE)</f>
        <v>0</v>
      </c>
      <c r="AJ1100" s="19" t="str">
        <f>VLOOKUP(A1100,Campaigns!A:I,9,FALSE)</f>
        <v>10/27/2019</v>
      </c>
    </row>
    <row r="1101" spans="1:36">
      <c r="A1101" s="2">
        <v>2445</v>
      </c>
      <c r="B1101" s="2">
        <f>VLOOKUP(A1101, Customer!A:O, 2, FALSE)</f>
        <v>167419</v>
      </c>
      <c r="C1101" s="2">
        <f>VLOOKUP(A1101, Customer!A:O, 3, FALSE)</f>
        <v>0</v>
      </c>
      <c r="D1101" s="2">
        <f>VLOOKUP(A1101, Customer!A:O, 4, FALSE)</f>
        <v>1</v>
      </c>
      <c r="E1101" s="2">
        <f>VLOOKUP(A1101, Customer!A:O, 5, FALSE)</f>
        <v>50</v>
      </c>
      <c r="F1101" s="2">
        <f>VLOOKUP(A1101, Customer!A:O, 6, FALSE)</f>
        <v>0</v>
      </c>
      <c r="G1101" s="2">
        <f>VLOOKUP(A1101, Customer!A:O, 7, FALSE)</f>
        <v>0</v>
      </c>
      <c r="H1101" s="2">
        <f>VLOOKUP(A1101, Customer!A:O, 8, FALSE)</f>
        <v>0</v>
      </c>
      <c r="I1101" s="2">
        <f>VLOOKUP(A1101, Customer!A:O, 9, FALSE)</f>
        <v>1</v>
      </c>
      <c r="J1101" s="2">
        <f>VLOOKUP(A1101, Customer!A:O, 10, FALSE)</f>
        <v>0</v>
      </c>
      <c r="K1101" s="2">
        <f>VLOOKUP(A1101, Customer!A:O, 11, FALSE)</f>
        <v>0</v>
      </c>
      <c r="L1101" s="2">
        <f>VLOOKUP(A1101, Customer!A:O, 12, FALSE)</f>
        <v>1</v>
      </c>
      <c r="M1101" s="2">
        <f>VLOOKUP(A1101, Customer!A:O, 13, FALSE)</f>
        <v>0</v>
      </c>
      <c r="N1101" s="2">
        <f>VLOOKUP(A1101, Customer!A:O, 14, FALSE)</f>
        <v>0</v>
      </c>
      <c r="O1101" s="2" t="str">
        <f>VLOOKUP(A1101, Customer!A:O, 15, FALSE)</f>
        <v>State-Texas</v>
      </c>
      <c r="P1101" s="2">
        <f>VLOOKUP(A1101,Sales!A:N,2,FALSE)</f>
        <v>29</v>
      </c>
      <c r="Q1101">
        <f>VLOOKUP(A1101,Sales!A:N,3,FALSE)</f>
        <v>2101</v>
      </c>
      <c r="R1101" s="2">
        <f>VLOOKUP(A1101,Sales!A:N,4,FALSE)</f>
        <v>209</v>
      </c>
      <c r="S1101" s="2">
        <f>VLOOKUP(A1101,Sales!A:N,5,FALSE)</f>
        <v>874</v>
      </c>
      <c r="T1101" s="2">
        <f>VLOOKUP(A1101,Sales!A:N,6,FALSE)</f>
        <v>226</v>
      </c>
      <c r="U1101" s="2">
        <f>VLOOKUP(A1101,Sales!A:N,7,FALSE)</f>
        <v>139</v>
      </c>
      <c r="V1101" s="2">
        <f>VLOOKUP(A1101,Sales!A:N,8,FALSE)</f>
        <v>104</v>
      </c>
      <c r="W1101" s="2">
        <f>VLOOKUP(A1101,Sales!A:N,9,FALSE)</f>
        <v>3444</v>
      </c>
      <c r="X1101" s="2">
        <f>VLOOKUP(A1101,Sales!A:N,10,FALSE)</f>
        <v>4</v>
      </c>
      <c r="Y1101" s="2">
        <f>VLOOKUP(A1101,Sales!A:N,11,FALSE)</f>
        <v>9</v>
      </c>
      <c r="Z1101" s="2">
        <f>VLOOKUP(A1101,Sales!A:N,12,FALSE)</f>
        <v>4</v>
      </c>
      <c r="AA1101" s="2">
        <f>VLOOKUP(A1101,Sales!A:N,13,FALSE)</f>
        <v>8</v>
      </c>
      <c r="AB1101" s="2">
        <f>VLOOKUP(A1101,Sales!A:N,14,FALSE)</f>
        <v>5</v>
      </c>
      <c r="AC1101" s="2">
        <f>VLOOKUP(A1101,Campaigns!A:I,2,FALSE)</f>
        <v>0</v>
      </c>
      <c r="AD1101" s="2">
        <f>VLOOKUP(A1101,Campaigns!A:I,3,FALSE)</f>
        <v>0</v>
      </c>
      <c r="AE1101" s="2">
        <f>VLOOKUP(A1101,Campaigns!A:I,4,FALSE)</f>
        <v>0</v>
      </c>
      <c r="AF1101" s="2">
        <f>VLOOKUP(A1101,Campaigns!A:I,5,FALSE)</f>
        <v>0</v>
      </c>
      <c r="AG1101" s="2">
        <f>VLOOKUP(A1101,Campaigns!A:I,6,FALSE)</f>
        <v>0</v>
      </c>
      <c r="AH1101" s="2">
        <f>VLOOKUP(A1101,Campaigns!A:I,7,FALSE)</f>
        <v>0</v>
      </c>
      <c r="AI1101" s="2">
        <f>VLOOKUP(A1101,Campaigns!A:I,8,FALSE)</f>
        <v>0</v>
      </c>
      <c r="AJ1101" s="19" t="str">
        <f>VLOOKUP(A1101,Campaigns!A:I,9,FALSE)</f>
        <v>6/23/2019</v>
      </c>
    </row>
    <row r="1102" spans="1:36">
      <c r="A1102" s="2">
        <v>2886</v>
      </c>
      <c r="B1102" s="2">
        <f>VLOOKUP(A1102, Customer!A:O, 2, FALSE)</f>
        <v>167384</v>
      </c>
      <c r="C1102" s="2">
        <f>VLOOKUP(A1102, Customer!A:O, 3, FALSE)</f>
        <v>0</v>
      </c>
      <c r="D1102" s="2">
        <f>VLOOKUP(A1102, Customer!A:O, 4, FALSE)</f>
        <v>1</v>
      </c>
      <c r="E1102" s="2">
        <f>VLOOKUP(A1102, Customer!A:O, 5, FALSE)</f>
        <v>50</v>
      </c>
      <c r="F1102" s="2">
        <f>VLOOKUP(A1102, Customer!A:O, 6, FALSE)</f>
        <v>0</v>
      </c>
      <c r="G1102" s="2">
        <f>VLOOKUP(A1102, Customer!A:O, 7, FALSE)</f>
        <v>0</v>
      </c>
      <c r="H1102" s="2">
        <f>VLOOKUP(A1102, Customer!A:O, 8, FALSE)</f>
        <v>1</v>
      </c>
      <c r="I1102" s="2">
        <f>VLOOKUP(A1102, Customer!A:O, 9, FALSE)</f>
        <v>0</v>
      </c>
      <c r="J1102" s="2">
        <f>VLOOKUP(A1102, Customer!A:O, 10, FALSE)</f>
        <v>0</v>
      </c>
      <c r="K1102" s="2">
        <f>VLOOKUP(A1102, Customer!A:O, 11, FALSE)</f>
        <v>0</v>
      </c>
      <c r="L1102" s="2">
        <f>VLOOKUP(A1102, Customer!A:O, 12, FALSE)</f>
        <v>1</v>
      </c>
      <c r="M1102" s="2">
        <f>VLOOKUP(A1102, Customer!A:O, 13, FALSE)</f>
        <v>0</v>
      </c>
      <c r="N1102" s="2">
        <f>VLOOKUP(A1102, Customer!A:O, 14, FALSE)</f>
        <v>0</v>
      </c>
      <c r="O1102" s="2" t="str">
        <f>VLOOKUP(A1102, Customer!A:O, 15, FALSE)</f>
        <v>State-Florida</v>
      </c>
      <c r="P1102" s="2">
        <f>VLOOKUP(A1102,Sales!A:N,2,FALSE)</f>
        <v>32</v>
      </c>
      <c r="Q1102">
        <f>VLOOKUP(A1102,Sales!A:N,3,FALSE)</f>
        <v>2377</v>
      </c>
      <c r="R1102" s="2">
        <f>VLOOKUP(A1102,Sales!A:N,4,FALSE)</f>
        <v>99</v>
      </c>
      <c r="S1102" s="2">
        <f>VLOOKUP(A1102,Sales!A:N,5,FALSE)</f>
        <v>435</v>
      </c>
      <c r="T1102" s="2">
        <f>VLOOKUP(A1102,Sales!A:N,6,FALSE)</f>
        <v>392</v>
      </c>
      <c r="U1102" s="2">
        <f>VLOOKUP(A1102,Sales!A:N,7,FALSE)</f>
        <v>132</v>
      </c>
      <c r="V1102" s="2">
        <f>VLOOKUP(A1102,Sales!A:N,8,FALSE)</f>
        <v>266</v>
      </c>
      <c r="W1102" s="2">
        <f>VLOOKUP(A1102,Sales!A:N,9,FALSE)</f>
        <v>3170</v>
      </c>
      <c r="X1102" s="2">
        <f>VLOOKUP(A1102,Sales!A:N,10,FALSE)</f>
        <v>2</v>
      </c>
      <c r="Y1102" s="2">
        <f>VLOOKUP(A1102,Sales!A:N,11,FALSE)</f>
        <v>7</v>
      </c>
      <c r="Z1102" s="2">
        <f>VLOOKUP(A1102,Sales!A:N,12,FALSE)</f>
        <v>8</v>
      </c>
      <c r="AA1102" s="2">
        <f>VLOOKUP(A1102,Sales!A:N,13,FALSE)</f>
        <v>5</v>
      </c>
      <c r="AB1102" s="2">
        <f>VLOOKUP(A1102,Sales!A:N,14,FALSE)</f>
        <v>5</v>
      </c>
      <c r="AC1102" s="2">
        <f>VLOOKUP(A1102,Campaigns!A:I,2,FALSE)</f>
        <v>0</v>
      </c>
      <c r="AD1102" s="2">
        <f>VLOOKUP(A1102,Campaigns!A:I,3,FALSE)</f>
        <v>1</v>
      </c>
      <c r="AE1102" s="2">
        <f>VLOOKUP(A1102,Campaigns!A:I,4,FALSE)</f>
        <v>0</v>
      </c>
      <c r="AF1102" s="2">
        <f>VLOOKUP(A1102,Campaigns!A:I,5,FALSE)</f>
        <v>0</v>
      </c>
      <c r="AG1102" s="2">
        <f>VLOOKUP(A1102,Campaigns!A:I,6,FALSE)</f>
        <v>0</v>
      </c>
      <c r="AH1102" s="2">
        <f>VLOOKUP(A1102,Campaigns!A:I,7,FALSE)</f>
        <v>0</v>
      </c>
      <c r="AI1102" s="2">
        <f>VLOOKUP(A1102,Campaigns!A:I,8,FALSE)</f>
        <v>0</v>
      </c>
      <c r="AJ1102" s="19" t="str">
        <f>VLOOKUP(A1102,Campaigns!A:I,9,FALSE)</f>
        <v>4/17/2019</v>
      </c>
    </row>
    <row r="1103" spans="1:36">
      <c r="A1103" s="2">
        <v>1035</v>
      </c>
      <c r="B1103" s="2">
        <f>VLOOKUP(A1103, Customer!A:O, 2, FALSE)</f>
        <v>167353</v>
      </c>
      <c r="C1103" s="2">
        <f>VLOOKUP(A1103, Customer!A:O, 3, FALSE)</f>
        <v>0</v>
      </c>
      <c r="D1103" s="2">
        <f>VLOOKUP(A1103, Customer!A:O, 4, FALSE)</f>
        <v>1</v>
      </c>
      <c r="E1103" s="2">
        <f>VLOOKUP(A1103, Customer!A:O, 5, FALSE)</f>
        <v>50</v>
      </c>
      <c r="F1103" s="2">
        <f>VLOOKUP(A1103, Customer!A:O, 6, FALSE)</f>
        <v>0</v>
      </c>
      <c r="G1103" s="2">
        <f>VLOOKUP(A1103, Customer!A:O, 7, FALSE)</f>
        <v>1</v>
      </c>
      <c r="H1103" s="2">
        <f>VLOOKUP(A1103, Customer!A:O, 8, FALSE)</f>
        <v>0</v>
      </c>
      <c r="I1103" s="2">
        <f>VLOOKUP(A1103, Customer!A:O, 9, FALSE)</f>
        <v>0</v>
      </c>
      <c r="J1103" s="2">
        <f>VLOOKUP(A1103, Customer!A:O, 10, FALSE)</f>
        <v>0</v>
      </c>
      <c r="K1103" s="2">
        <f>VLOOKUP(A1103, Customer!A:O, 11, FALSE)</f>
        <v>0</v>
      </c>
      <c r="L1103" s="2">
        <f>VLOOKUP(A1103, Customer!A:O, 12, FALSE)</f>
        <v>0</v>
      </c>
      <c r="M1103" s="2">
        <f>VLOOKUP(A1103, Customer!A:O, 13, FALSE)</f>
        <v>0</v>
      </c>
      <c r="N1103" s="2">
        <f>VLOOKUP(A1103, Customer!A:O, 14, FALSE)</f>
        <v>1</v>
      </c>
      <c r="O1103" s="2" t="str">
        <f>VLOOKUP(A1103, Customer!A:O, 15, FALSE)</f>
        <v>State-Texas</v>
      </c>
      <c r="P1103" s="2">
        <f>VLOOKUP(A1103,Sales!A:N,2,FALSE)</f>
        <v>37</v>
      </c>
      <c r="Q1103">
        <f>VLOOKUP(A1103,Sales!A:N,3,FALSE)</f>
        <v>1744</v>
      </c>
      <c r="R1103" s="2">
        <f>VLOOKUP(A1103,Sales!A:N,4,FALSE)</f>
        <v>42</v>
      </c>
      <c r="S1103" s="2">
        <f>VLOOKUP(A1103,Sales!A:N,5,FALSE)</f>
        <v>375</v>
      </c>
      <c r="T1103" s="2">
        <f>VLOOKUP(A1103,Sales!A:N,6,FALSE)</f>
        <v>0</v>
      </c>
      <c r="U1103" s="2">
        <f>VLOOKUP(A1103,Sales!A:N,7,FALSE)</f>
        <v>20</v>
      </c>
      <c r="V1103" s="2">
        <f>VLOOKUP(A1103,Sales!A:N,8,FALSE)</f>
        <v>87</v>
      </c>
      <c r="W1103" s="2">
        <f>VLOOKUP(A1103,Sales!A:N,9,FALSE)</f>
        <v>2095</v>
      </c>
      <c r="X1103" s="2">
        <f>VLOOKUP(A1103,Sales!A:N,10,FALSE)</f>
        <v>5</v>
      </c>
      <c r="Y1103" s="2">
        <f>VLOOKUP(A1103,Sales!A:N,11,FALSE)</f>
        <v>5</v>
      </c>
      <c r="Z1103" s="2">
        <f>VLOOKUP(A1103,Sales!A:N,12,FALSE)</f>
        <v>6</v>
      </c>
      <c r="AA1103" s="2">
        <f>VLOOKUP(A1103,Sales!A:N,13,FALSE)</f>
        <v>12</v>
      </c>
      <c r="AB1103" s="2">
        <f>VLOOKUP(A1103,Sales!A:N,14,FALSE)</f>
        <v>2</v>
      </c>
      <c r="AC1103" s="2">
        <f>VLOOKUP(A1103,Campaigns!A:I,2,FALSE)</f>
        <v>0</v>
      </c>
      <c r="AD1103" s="2">
        <f>VLOOKUP(A1103,Campaigns!A:I,3,FALSE)</f>
        <v>0</v>
      </c>
      <c r="AE1103" s="2">
        <f>VLOOKUP(A1103,Campaigns!A:I,4,FALSE)</f>
        <v>0</v>
      </c>
      <c r="AF1103" s="2">
        <f>VLOOKUP(A1103,Campaigns!A:I,5,FALSE)</f>
        <v>0</v>
      </c>
      <c r="AG1103" s="2">
        <f>VLOOKUP(A1103,Campaigns!A:I,6,FALSE)</f>
        <v>0</v>
      </c>
      <c r="AH1103" s="2">
        <f>VLOOKUP(A1103,Campaigns!A:I,7,FALSE)</f>
        <v>0</v>
      </c>
      <c r="AI1103" s="2">
        <f>VLOOKUP(A1103,Campaigns!A:I,8,FALSE)</f>
        <v>0</v>
      </c>
      <c r="AJ1103" s="19">
        <f>VLOOKUP(A1103,Campaigns!A:I,9,FALSE)</f>
        <v>43988</v>
      </c>
    </row>
    <row r="1104" spans="1:36">
      <c r="A1104" s="2">
        <v>1654</v>
      </c>
      <c r="B1104" s="2">
        <f>VLOOKUP(A1104, Customer!A:O, 2, FALSE)</f>
        <v>166731</v>
      </c>
      <c r="C1104" s="2">
        <f>VLOOKUP(A1104, Customer!A:O, 3, FALSE)</f>
        <v>0</v>
      </c>
      <c r="D1104" s="2">
        <f>VLOOKUP(A1104, Customer!A:O, 4, FALSE)</f>
        <v>1</v>
      </c>
      <c r="E1104" s="2">
        <f>VLOOKUP(A1104, Customer!A:O, 5, FALSE)</f>
        <v>50</v>
      </c>
      <c r="F1104" s="2">
        <f>VLOOKUP(A1104, Customer!A:O, 6, FALSE)</f>
        <v>0</v>
      </c>
      <c r="G1104" s="2">
        <f>VLOOKUP(A1104, Customer!A:O, 7, FALSE)</f>
        <v>0</v>
      </c>
      <c r="H1104" s="2">
        <f>VLOOKUP(A1104, Customer!A:O, 8, FALSE)</f>
        <v>0</v>
      </c>
      <c r="I1104" s="2">
        <f>VLOOKUP(A1104, Customer!A:O, 9, FALSE)</f>
        <v>0</v>
      </c>
      <c r="J1104" s="2">
        <f>VLOOKUP(A1104, Customer!A:O, 10, FALSE)</f>
        <v>1</v>
      </c>
      <c r="K1104" s="2">
        <f>VLOOKUP(A1104, Customer!A:O, 11, FALSE)</f>
        <v>0</v>
      </c>
      <c r="L1104" s="2">
        <f>VLOOKUP(A1104, Customer!A:O, 12, FALSE)</f>
        <v>1</v>
      </c>
      <c r="M1104" s="2">
        <f>VLOOKUP(A1104, Customer!A:O, 13, FALSE)</f>
        <v>0</v>
      </c>
      <c r="N1104" s="2">
        <f>VLOOKUP(A1104, Customer!A:O, 14, FALSE)</f>
        <v>0</v>
      </c>
      <c r="O1104" s="2" t="str">
        <f>VLOOKUP(A1104, Customer!A:O, 15, FALSE)</f>
        <v>State-Other</v>
      </c>
      <c r="P1104" s="2">
        <f>VLOOKUP(A1104,Sales!A:N,2,FALSE)</f>
        <v>33</v>
      </c>
      <c r="Q1104">
        <f>VLOOKUP(A1104,Sales!A:N,3,FALSE)</f>
        <v>927</v>
      </c>
      <c r="R1104" s="2">
        <f>VLOOKUP(A1104,Sales!A:N,4,FALSE)</f>
        <v>397</v>
      </c>
      <c r="S1104" s="2">
        <f>VLOOKUP(A1104,Sales!A:N,5,FALSE)</f>
        <v>485</v>
      </c>
      <c r="T1104" s="2">
        <f>VLOOKUP(A1104,Sales!A:N,6,FALSE)</f>
        <v>145</v>
      </c>
      <c r="U1104" s="2">
        <f>VLOOKUP(A1104,Sales!A:N,7,FALSE)</f>
        <v>265</v>
      </c>
      <c r="V1104" s="2">
        <f>VLOOKUP(A1104,Sales!A:N,8,FALSE)</f>
        <v>352</v>
      </c>
      <c r="W1104" s="2">
        <f>VLOOKUP(A1104,Sales!A:N,9,FALSE)</f>
        <v>1866</v>
      </c>
      <c r="X1104" s="2">
        <f>VLOOKUP(A1104,Sales!A:N,10,FALSE)</f>
        <v>4</v>
      </c>
      <c r="Y1104" s="2">
        <f>VLOOKUP(A1104,Sales!A:N,11,FALSE)</f>
        <v>4</v>
      </c>
      <c r="Z1104" s="2">
        <f>VLOOKUP(A1104,Sales!A:N,12,FALSE)</f>
        <v>3</v>
      </c>
      <c r="AA1104" s="2">
        <f>VLOOKUP(A1104,Sales!A:N,13,FALSE)</f>
        <v>6</v>
      </c>
      <c r="AB1104" s="2">
        <f>VLOOKUP(A1104,Sales!A:N,14,FALSE)</f>
        <v>3</v>
      </c>
      <c r="AC1104" s="2">
        <f>VLOOKUP(A1104,Campaigns!A:I,2,FALSE)</f>
        <v>0</v>
      </c>
      <c r="AD1104" s="2">
        <f>VLOOKUP(A1104,Campaigns!A:I,3,FALSE)</f>
        <v>0</v>
      </c>
      <c r="AE1104" s="2">
        <f>VLOOKUP(A1104,Campaigns!A:I,4,FALSE)</f>
        <v>0</v>
      </c>
      <c r="AF1104" s="2">
        <f>VLOOKUP(A1104,Campaigns!A:I,5,FALSE)</f>
        <v>0</v>
      </c>
      <c r="AG1104" s="2">
        <f>VLOOKUP(A1104,Campaigns!A:I,6,FALSE)</f>
        <v>0</v>
      </c>
      <c r="AH1104" s="2">
        <f>VLOOKUP(A1104,Campaigns!A:I,7,FALSE)</f>
        <v>0</v>
      </c>
      <c r="AI1104" s="2">
        <f>VLOOKUP(A1104,Campaigns!A:I,8,FALSE)</f>
        <v>0</v>
      </c>
      <c r="AJ1104" s="19" t="str">
        <f>VLOOKUP(A1104,Campaigns!A:I,9,FALSE)</f>
        <v>2/17/2019</v>
      </c>
    </row>
    <row r="1105" spans="1:36">
      <c r="A1105" s="2">
        <v>1796</v>
      </c>
      <c r="B1105" s="2">
        <f>VLOOKUP(A1105, Customer!A:O, 2, FALSE)</f>
        <v>165968</v>
      </c>
      <c r="C1105" s="2">
        <f>VLOOKUP(A1105, Customer!A:O, 3, FALSE)</f>
        <v>0</v>
      </c>
      <c r="D1105" s="2">
        <f>VLOOKUP(A1105, Customer!A:O, 4, FALSE)</f>
        <v>1</v>
      </c>
      <c r="E1105" s="2">
        <f>VLOOKUP(A1105, Customer!A:O, 5, FALSE)</f>
        <v>50</v>
      </c>
      <c r="F1105" s="2">
        <f>VLOOKUP(A1105, Customer!A:O, 6, FALSE)</f>
        <v>0</v>
      </c>
      <c r="G1105" s="2">
        <f>VLOOKUP(A1105, Customer!A:O, 7, FALSE)</f>
        <v>0</v>
      </c>
      <c r="H1105" s="2">
        <f>VLOOKUP(A1105, Customer!A:O, 8, FALSE)</f>
        <v>0</v>
      </c>
      <c r="I1105" s="2">
        <f>VLOOKUP(A1105, Customer!A:O, 9, FALSE)</f>
        <v>1</v>
      </c>
      <c r="J1105" s="2">
        <f>VLOOKUP(A1105, Customer!A:O, 10, FALSE)</f>
        <v>0</v>
      </c>
      <c r="K1105" s="2">
        <f>VLOOKUP(A1105, Customer!A:O, 11, FALSE)</f>
        <v>0</v>
      </c>
      <c r="L1105" s="2">
        <f>VLOOKUP(A1105, Customer!A:O, 12, FALSE)</f>
        <v>0</v>
      </c>
      <c r="M1105" s="2">
        <f>VLOOKUP(A1105, Customer!A:O, 13, FALSE)</f>
        <v>0</v>
      </c>
      <c r="N1105" s="2">
        <f>VLOOKUP(A1105, Customer!A:O, 14, FALSE)</f>
        <v>1</v>
      </c>
      <c r="O1105" s="2" t="str">
        <f>VLOOKUP(A1105, Customer!A:O, 15, FALSE)</f>
        <v>State-New York</v>
      </c>
      <c r="P1105" s="2">
        <f>VLOOKUP(A1105,Sales!A:N,2,FALSE)</f>
        <v>12</v>
      </c>
      <c r="Q1105">
        <f>VLOOKUP(A1105,Sales!A:N,3,FALSE)</f>
        <v>946</v>
      </c>
      <c r="R1105" s="2">
        <f>VLOOKUP(A1105,Sales!A:N,4,FALSE)</f>
        <v>23</v>
      </c>
      <c r="S1105" s="2">
        <f>VLOOKUP(A1105,Sales!A:N,5,FALSE)</f>
        <v>209</v>
      </c>
      <c r="T1105" s="2">
        <f>VLOOKUP(A1105,Sales!A:N,6,FALSE)</f>
        <v>48</v>
      </c>
      <c r="U1105" s="2">
        <f>VLOOKUP(A1105,Sales!A:N,7,FALSE)</f>
        <v>10</v>
      </c>
      <c r="V1105" s="2">
        <f>VLOOKUP(A1105,Sales!A:N,8,FALSE)</f>
        <v>10</v>
      </c>
      <c r="W1105" s="2">
        <f>VLOOKUP(A1105,Sales!A:N,9,FALSE)</f>
        <v>1225</v>
      </c>
      <c r="X1105" s="2">
        <f>VLOOKUP(A1105,Sales!A:N,10,FALSE)</f>
        <v>2</v>
      </c>
      <c r="Y1105" s="2">
        <f>VLOOKUP(A1105,Sales!A:N,11,FALSE)</f>
        <v>5</v>
      </c>
      <c r="Z1105" s="2">
        <f>VLOOKUP(A1105,Sales!A:N,12,FALSE)</f>
        <v>4</v>
      </c>
      <c r="AA1105" s="2">
        <f>VLOOKUP(A1105,Sales!A:N,13,FALSE)</f>
        <v>7</v>
      </c>
      <c r="AB1105" s="2">
        <f>VLOOKUP(A1105,Sales!A:N,14,FALSE)</f>
        <v>3</v>
      </c>
      <c r="AC1105" s="2">
        <f>VLOOKUP(A1105,Campaigns!A:I,2,FALSE)</f>
        <v>0</v>
      </c>
      <c r="AD1105" s="2">
        <f>VLOOKUP(A1105,Campaigns!A:I,3,FALSE)</f>
        <v>0</v>
      </c>
      <c r="AE1105" s="2">
        <f>VLOOKUP(A1105,Campaigns!A:I,4,FALSE)</f>
        <v>0</v>
      </c>
      <c r="AF1105" s="2">
        <f>VLOOKUP(A1105,Campaigns!A:I,5,FALSE)</f>
        <v>0</v>
      </c>
      <c r="AG1105" s="2">
        <f>VLOOKUP(A1105,Campaigns!A:I,6,FALSE)</f>
        <v>0</v>
      </c>
      <c r="AH1105" s="2">
        <f>VLOOKUP(A1105,Campaigns!A:I,7,FALSE)</f>
        <v>0</v>
      </c>
      <c r="AI1105" s="2">
        <f>VLOOKUP(A1105,Campaigns!A:I,8,FALSE)</f>
        <v>0</v>
      </c>
      <c r="AJ1105" s="19" t="str">
        <f>VLOOKUP(A1105,Campaigns!A:I,9,FALSE)</f>
        <v>10/16/2020</v>
      </c>
    </row>
    <row r="1106" spans="1:36">
      <c r="A1106" s="2">
        <v>3139</v>
      </c>
      <c r="B1106" s="2">
        <f>VLOOKUP(A1106, Customer!A:O, 2, FALSE)</f>
        <v>165706</v>
      </c>
      <c r="C1106" s="2">
        <f>VLOOKUP(A1106, Customer!A:O, 3, FALSE)</f>
        <v>0</v>
      </c>
      <c r="D1106" s="2">
        <f>VLOOKUP(A1106, Customer!A:O, 4, FALSE)</f>
        <v>0</v>
      </c>
      <c r="E1106" s="2">
        <f>VLOOKUP(A1106, Customer!A:O, 5, FALSE)</f>
        <v>50</v>
      </c>
      <c r="F1106" s="2">
        <f>VLOOKUP(A1106, Customer!A:O, 6, FALSE)</f>
        <v>1</v>
      </c>
      <c r="G1106" s="2">
        <f>VLOOKUP(A1106, Customer!A:O, 7, FALSE)</f>
        <v>0</v>
      </c>
      <c r="H1106" s="2">
        <f>VLOOKUP(A1106, Customer!A:O, 8, FALSE)</f>
        <v>0</v>
      </c>
      <c r="I1106" s="2">
        <f>VLOOKUP(A1106, Customer!A:O, 9, FALSE)</f>
        <v>0</v>
      </c>
      <c r="J1106" s="2">
        <f>VLOOKUP(A1106, Customer!A:O, 10, FALSE)</f>
        <v>0</v>
      </c>
      <c r="K1106" s="2">
        <f>VLOOKUP(A1106, Customer!A:O, 11, FALSE)</f>
        <v>0</v>
      </c>
      <c r="L1106" s="2">
        <f>VLOOKUP(A1106, Customer!A:O, 12, FALSE)</f>
        <v>0</v>
      </c>
      <c r="M1106" s="2">
        <f>VLOOKUP(A1106, Customer!A:O, 13, FALSE)</f>
        <v>0</v>
      </c>
      <c r="N1106" s="2">
        <f>VLOOKUP(A1106, Customer!A:O, 14, FALSE)</f>
        <v>0</v>
      </c>
      <c r="O1106" s="2" t="str">
        <f>VLOOKUP(A1106, Customer!A:O, 15, FALSE)</f>
        <v>State-Illinois</v>
      </c>
      <c r="P1106" s="2">
        <f>VLOOKUP(A1106,Sales!A:N,2,FALSE)</f>
        <v>77</v>
      </c>
      <c r="Q1106">
        <f>VLOOKUP(A1106,Sales!A:N,3,FALSE)</f>
        <v>2315</v>
      </c>
      <c r="R1106" s="2">
        <f>VLOOKUP(A1106,Sales!A:N,4,FALSE)</f>
        <v>25</v>
      </c>
      <c r="S1106" s="2">
        <f>VLOOKUP(A1106,Sales!A:N,5,FALSE)</f>
        <v>325</v>
      </c>
      <c r="T1106" s="2">
        <f>VLOOKUP(A1106,Sales!A:N,6,FALSE)</f>
        <v>33</v>
      </c>
      <c r="U1106" s="2">
        <f>VLOOKUP(A1106,Sales!A:N,7,FALSE)</f>
        <v>0</v>
      </c>
      <c r="V1106" s="2">
        <f>VLOOKUP(A1106,Sales!A:N,8,FALSE)</f>
        <v>325</v>
      </c>
      <c r="W1106" s="2">
        <f>VLOOKUP(A1106,Sales!A:N,9,FALSE)</f>
        <v>2373</v>
      </c>
      <c r="X1106" s="2">
        <f>VLOOKUP(A1106,Sales!A:N,10,FALSE)</f>
        <v>1</v>
      </c>
      <c r="Y1106" s="2">
        <f>VLOOKUP(A1106,Sales!A:N,11,FALSE)</f>
        <v>11</v>
      </c>
      <c r="Z1106" s="2">
        <f>VLOOKUP(A1106,Sales!A:N,12,FALSE)</f>
        <v>3</v>
      </c>
      <c r="AA1106" s="2">
        <f>VLOOKUP(A1106,Sales!A:N,13,FALSE)</f>
        <v>12</v>
      </c>
      <c r="AB1106" s="2">
        <f>VLOOKUP(A1106,Sales!A:N,14,FALSE)</f>
        <v>7</v>
      </c>
      <c r="AC1106" s="2">
        <f>VLOOKUP(A1106,Campaigns!A:I,2,FALSE)</f>
        <v>0</v>
      </c>
      <c r="AD1106" s="2">
        <f>VLOOKUP(A1106,Campaigns!A:I,3,FALSE)</f>
        <v>1</v>
      </c>
      <c r="AE1106" s="2">
        <f>VLOOKUP(A1106,Campaigns!A:I,4,FALSE)</f>
        <v>1</v>
      </c>
      <c r="AF1106" s="2">
        <f>VLOOKUP(A1106,Campaigns!A:I,5,FALSE)</f>
        <v>0</v>
      </c>
      <c r="AG1106" s="2">
        <f>VLOOKUP(A1106,Campaigns!A:I,6,FALSE)</f>
        <v>1</v>
      </c>
      <c r="AH1106" s="2">
        <f>VLOOKUP(A1106,Campaigns!A:I,7,FALSE)</f>
        <v>0</v>
      </c>
      <c r="AI1106" s="2">
        <f>VLOOKUP(A1106,Campaigns!A:I,8,FALSE)</f>
        <v>1</v>
      </c>
      <c r="AJ1106" s="19">
        <f>VLOOKUP(A1106,Campaigns!A:I,9,FALSE)</f>
        <v>43536</v>
      </c>
    </row>
    <row r="1107" spans="1:36">
      <c r="A1107" s="2">
        <v>3048</v>
      </c>
      <c r="B1107" s="2">
        <f>VLOOKUP(A1107, Customer!A:O, 2, FALSE)</f>
        <v>164713</v>
      </c>
      <c r="C1107" s="2">
        <f>VLOOKUP(A1107, Customer!A:O, 3, FALSE)</f>
        <v>1</v>
      </c>
      <c r="D1107" s="2">
        <f>VLOOKUP(A1107, Customer!A:O, 4, FALSE)</f>
        <v>0</v>
      </c>
      <c r="E1107" s="2">
        <f>VLOOKUP(A1107, Customer!A:O, 5, FALSE)</f>
        <v>50</v>
      </c>
      <c r="F1107" s="2">
        <f>VLOOKUP(A1107, Customer!A:O, 6, FALSE)</f>
        <v>1</v>
      </c>
      <c r="G1107" s="2">
        <f>VLOOKUP(A1107, Customer!A:O, 7, FALSE)</f>
        <v>0</v>
      </c>
      <c r="H1107" s="2">
        <f>VLOOKUP(A1107, Customer!A:O, 8, FALSE)</f>
        <v>0</v>
      </c>
      <c r="I1107" s="2">
        <f>VLOOKUP(A1107, Customer!A:O, 9, FALSE)</f>
        <v>0</v>
      </c>
      <c r="J1107" s="2">
        <f>VLOOKUP(A1107, Customer!A:O, 10, FALSE)</f>
        <v>0</v>
      </c>
      <c r="K1107" s="2">
        <f>VLOOKUP(A1107, Customer!A:O, 11, FALSE)</f>
        <v>0</v>
      </c>
      <c r="L1107" s="2">
        <f>VLOOKUP(A1107, Customer!A:O, 12, FALSE)</f>
        <v>1</v>
      </c>
      <c r="M1107" s="2">
        <f>VLOOKUP(A1107, Customer!A:O, 13, FALSE)</f>
        <v>0</v>
      </c>
      <c r="N1107" s="2">
        <f>VLOOKUP(A1107, Customer!A:O, 14, FALSE)</f>
        <v>0</v>
      </c>
      <c r="O1107" s="2" t="str">
        <f>VLOOKUP(A1107, Customer!A:O, 15, FALSE)</f>
        <v>State-Florida</v>
      </c>
      <c r="P1107" s="2">
        <f>VLOOKUP(A1107,Sales!A:N,2,FALSE)</f>
        <v>11</v>
      </c>
      <c r="Q1107">
        <f>VLOOKUP(A1107,Sales!A:N,3,FALSE)</f>
        <v>458</v>
      </c>
      <c r="R1107" s="2">
        <f>VLOOKUP(A1107,Sales!A:N,4,FALSE)</f>
        <v>153</v>
      </c>
      <c r="S1107" s="2">
        <f>VLOOKUP(A1107,Sales!A:N,5,FALSE)</f>
        <v>613</v>
      </c>
      <c r="T1107" s="2">
        <f>VLOOKUP(A1107,Sales!A:N,6,FALSE)</f>
        <v>33</v>
      </c>
      <c r="U1107" s="2">
        <f>VLOOKUP(A1107,Sales!A:N,7,FALSE)</f>
        <v>137</v>
      </c>
      <c r="V1107" s="2">
        <f>VLOOKUP(A1107,Sales!A:N,8,FALSE)</f>
        <v>137</v>
      </c>
      <c r="W1107" s="2">
        <f>VLOOKUP(A1107,Sales!A:N,9,FALSE)</f>
        <v>1257</v>
      </c>
      <c r="X1107" s="2">
        <f>VLOOKUP(A1107,Sales!A:N,10,FALSE)</f>
        <v>2</v>
      </c>
      <c r="Y1107" s="2">
        <f>VLOOKUP(A1107,Sales!A:N,11,FALSE)</f>
        <v>5</v>
      </c>
      <c r="Z1107" s="2">
        <f>VLOOKUP(A1107,Sales!A:N,12,FALSE)</f>
        <v>5</v>
      </c>
      <c r="AA1107" s="2">
        <f>VLOOKUP(A1107,Sales!A:N,13,FALSE)</f>
        <v>7</v>
      </c>
      <c r="AB1107" s="2">
        <f>VLOOKUP(A1107,Sales!A:N,14,FALSE)</f>
        <v>4</v>
      </c>
      <c r="AC1107" s="2">
        <f>VLOOKUP(A1107,Campaigns!A:I,2,FALSE)</f>
        <v>0</v>
      </c>
      <c r="AD1107" s="2">
        <f>VLOOKUP(A1107,Campaigns!A:I,3,FALSE)</f>
        <v>0</v>
      </c>
      <c r="AE1107" s="2">
        <f>VLOOKUP(A1107,Campaigns!A:I,4,FALSE)</f>
        <v>0</v>
      </c>
      <c r="AF1107" s="2">
        <f>VLOOKUP(A1107,Campaigns!A:I,5,FALSE)</f>
        <v>0</v>
      </c>
      <c r="AG1107" s="2">
        <f>VLOOKUP(A1107,Campaigns!A:I,6,FALSE)</f>
        <v>0</v>
      </c>
      <c r="AH1107" s="2">
        <f>VLOOKUP(A1107,Campaigns!A:I,7,FALSE)</f>
        <v>0</v>
      </c>
      <c r="AI1107" s="2">
        <f>VLOOKUP(A1107,Campaigns!A:I,8,FALSE)</f>
        <v>1</v>
      </c>
      <c r="AJ1107" s="19" t="str">
        <f>VLOOKUP(A1107,Campaigns!A:I,9,FALSE)</f>
        <v>7/14/2020</v>
      </c>
    </row>
    <row r="1108" spans="1:36">
      <c r="A1108" s="2">
        <v>1557</v>
      </c>
      <c r="B1108" s="2">
        <f>VLOOKUP(A1108, Customer!A:O, 2, FALSE)</f>
        <v>164413</v>
      </c>
      <c r="C1108" s="2">
        <f>VLOOKUP(A1108, Customer!A:O, 3, FALSE)</f>
        <v>0</v>
      </c>
      <c r="D1108" s="2">
        <f>VLOOKUP(A1108, Customer!A:O, 4, FALSE)</f>
        <v>1</v>
      </c>
      <c r="E1108" s="2">
        <f>VLOOKUP(A1108, Customer!A:O, 5, FALSE)</f>
        <v>50</v>
      </c>
      <c r="F1108" s="2">
        <f>VLOOKUP(A1108, Customer!A:O, 6, FALSE)</f>
        <v>0</v>
      </c>
      <c r="G1108" s="2">
        <f>VLOOKUP(A1108, Customer!A:O, 7, FALSE)</f>
        <v>0</v>
      </c>
      <c r="H1108" s="2">
        <f>VLOOKUP(A1108, Customer!A:O, 8, FALSE)</f>
        <v>0</v>
      </c>
      <c r="I1108" s="2">
        <f>VLOOKUP(A1108, Customer!A:O, 9, FALSE)</f>
        <v>1</v>
      </c>
      <c r="J1108" s="2">
        <f>VLOOKUP(A1108, Customer!A:O, 10, FALSE)</f>
        <v>0</v>
      </c>
      <c r="K1108" s="2">
        <f>VLOOKUP(A1108, Customer!A:O, 11, FALSE)</f>
        <v>0</v>
      </c>
      <c r="L1108" s="2">
        <f>VLOOKUP(A1108, Customer!A:O, 12, FALSE)</f>
        <v>0</v>
      </c>
      <c r="M1108" s="2">
        <f>VLOOKUP(A1108, Customer!A:O, 13, FALSE)</f>
        <v>0</v>
      </c>
      <c r="N1108" s="2">
        <f>VLOOKUP(A1108, Customer!A:O, 14, FALSE)</f>
        <v>1</v>
      </c>
      <c r="O1108" s="2" t="str">
        <f>VLOOKUP(A1108, Customer!A:O, 15, FALSE)</f>
        <v>State-Texas</v>
      </c>
      <c r="P1108" s="2">
        <f>VLOOKUP(A1108,Sales!A:N,2,FALSE)</f>
        <v>27</v>
      </c>
      <c r="Q1108">
        <f>VLOOKUP(A1108,Sales!A:N,3,FALSE)</f>
        <v>510</v>
      </c>
      <c r="R1108" s="2">
        <f>VLOOKUP(A1108,Sales!A:N,4,FALSE)</f>
        <v>13</v>
      </c>
      <c r="S1108" s="2">
        <f>VLOOKUP(A1108,Sales!A:N,5,FALSE)</f>
        <v>112</v>
      </c>
      <c r="T1108" s="2">
        <f>VLOOKUP(A1108,Sales!A:N,6,FALSE)</f>
        <v>0</v>
      </c>
      <c r="U1108" s="2">
        <f>VLOOKUP(A1108,Sales!A:N,7,FALSE)</f>
        <v>26</v>
      </c>
      <c r="V1108" s="2">
        <f>VLOOKUP(A1108,Sales!A:N,8,FALSE)</f>
        <v>51</v>
      </c>
      <c r="W1108" s="2">
        <f>VLOOKUP(A1108,Sales!A:N,9,FALSE)</f>
        <v>610</v>
      </c>
      <c r="X1108" s="2">
        <f>VLOOKUP(A1108,Sales!A:N,10,FALSE)</f>
        <v>1</v>
      </c>
      <c r="Y1108" s="2">
        <f>VLOOKUP(A1108,Sales!A:N,11,FALSE)</f>
        <v>5</v>
      </c>
      <c r="Z1108" s="2">
        <f>VLOOKUP(A1108,Sales!A:N,12,FALSE)</f>
        <v>1</v>
      </c>
      <c r="AA1108" s="2">
        <f>VLOOKUP(A1108,Sales!A:N,13,FALSE)</f>
        <v>5</v>
      </c>
      <c r="AB1108" s="2">
        <f>VLOOKUP(A1108,Sales!A:N,14,FALSE)</f>
        <v>5</v>
      </c>
      <c r="AC1108" s="2">
        <f>VLOOKUP(A1108,Campaigns!A:I,2,FALSE)</f>
        <v>0</v>
      </c>
      <c r="AD1108" s="2">
        <f>VLOOKUP(A1108,Campaigns!A:I,3,FALSE)</f>
        <v>0</v>
      </c>
      <c r="AE1108" s="2">
        <f>VLOOKUP(A1108,Campaigns!A:I,4,FALSE)</f>
        <v>0</v>
      </c>
      <c r="AF1108" s="2">
        <f>VLOOKUP(A1108,Campaigns!A:I,5,FALSE)</f>
        <v>0</v>
      </c>
      <c r="AG1108" s="2">
        <f>VLOOKUP(A1108,Campaigns!A:I,6,FALSE)</f>
        <v>0</v>
      </c>
      <c r="AH1108" s="2">
        <f>VLOOKUP(A1108,Campaigns!A:I,7,FALSE)</f>
        <v>0</v>
      </c>
      <c r="AI1108" s="2">
        <f>VLOOKUP(A1108,Campaigns!A:I,8,FALSE)</f>
        <v>0</v>
      </c>
      <c r="AJ1108" s="19">
        <f>VLOOKUP(A1108,Campaigns!A:I,9,FALSE)</f>
        <v>43983</v>
      </c>
    </row>
    <row r="1109" spans="1:36">
      <c r="A1109" s="2">
        <v>2981</v>
      </c>
      <c r="B1109" s="2">
        <f>VLOOKUP(A1109, Customer!A:O, 2, FALSE)</f>
        <v>163684</v>
      </c>
      <c r="C1109" s="2">
        <f>VLOOKUP(A1109, Customer!A:O, 3, FALSE)</f>
        <v>0</v>
      </c>
      <c r="D1109" s="2">
        <f>VLOOKUP(A1109, Customer!A:O, 4, FALSE)</f>
        <v>1</v>
      </c>
      <c r="E1109" s="2">
        <f>VLOOKUP(A1109, Customer!A:O, 5, FALSE)</f>
        <v>50</v>
      </c>
      <c r="F1109" s="2">
        <f>VLOOKUP(A1109, Customer!A:O, 6, FALSE)</f>
        <v>0</v>
      </c>
      <c r="G1109" s="2">
        <f>VLOOKUP(A1109, Customer!A:O, 7, FALSE)</f>
        <v>1</v>
      </c>
      <c r="H1109" s="2">
        <f>VLOOKUP(A1109, Customer!A:O, 8, FALSE)</f>
        <v>0</v>
      </c>
      <c r="I1109" s="2">
        <f>VLOOKUP(A1109, Customer!A:O, 9, FALSE)</f>
        <v>0</v>
      </c>
      <c r="J1109" s="2">
        <f>VLOOKUP(A1109, Customer!A:O, 10, FALSE)</f>
        <v>0</v>
      </c>
      <c r="K1109" s="2">
        <f>VLOOKUP(A1109, Customer!A:O, 11, FALSE)</f>
        <v>0</v>
      </c>
      <c r="L1109" s="2">
        <f>VLOOKUP(A1109, Customer!A:O, 12, FALSE)</f>
        <v>1</v>
      </c>
      <c r="M1109" s="2">
        <f>VLOOKUP(A1109, Customer!A:O, 13, FALSE)</f>
        <v>0</v>
      </c>
      <c r="N1109" s="2">
        <f>VLOOKUP(A1109, Customer!A:O, 14, FALSE)</f>
        <v>0</v>
      </c>
      <c r="O1109" s="2" t="str">
        <f>VLOOKUP(A1109, Customer!A:O, 15, FALSE)</f>
        <v>State-California</v>
      </c>
      <c r="P1109" s="2">
        <f>VLOOKUP(A1109,Sales!A:N,2,FALSE)</f>
        <v>61</v>
      </c>
      <c r="Q1109">
        <f>VLOOKUP(A1109,Sales!A:N,3,FALSE)</f>
        <v>1478</v>
      </c>
      <c r="R1109" s="2">
        <f>VLOOKUP(A1109,Sales!A:N,4,FALSE)</f>
        <v>206</v>
      </c>
      <c r="S1109" s="2">
        <f>VLOOKUP(A1109,Sales!A:N,5,FALSE)</f>
        <v>1100</v>
      </c>
      <c r="T1109" s="2">
        <f>VLOOKUP(A1109,Sales!A:N,6,FALSE)</f>
        <v>535</v>
      </c>
      <c r="U1109" s="2">
        <f>VLOOKUP(A1109,Sales!A:N,7,FALSE)</f>
        <v>239</v>
      </c>
      <c r="V1109" s="2">
        <f>VLOOKUP(A1109,Sales!A:N,8,FALSE)</f>
        <v>206</v>
      </c>
      <c r="W1109" s="2">
        <f>VLOOKUP(A1109,Sales!A:N,9,FALSE)</f>
        <v>3352</v>
      </c>
      <c r="X1109" s="2">
        <f>VLOOKUP(A1109,Sales!A:N,10,FALSE)</f>
        <v>3</v>
      </c>
      <c r="Y1109" s="2">
        <f>VLOOKUP(A1109,Sales!A:N,11,FALSE)</f>
        <v>8</v>
      </c>
      <c r="Z1109" s="2">
        <f>VLOOKUP(A1109,Sales!A:N,12,FALSE)</f>
        <v>4</v>
      </c>
      <c r="AA1109" s="2">
        <f>VLOOKUP(A1109,Sales!A:N,13,FALSE)</f>
        <v>8</v>
      </c>
      <c r="AB1109" s="2">
        <f>VLOOKUP(A1109,Sales!A:N,14,FALSE)</f>
        <v>5</v>
      </c>
      <c r="AC1109" s="2">
        <f>VLOOKUP(A1109,Campaigns!A:I,2,FALSE)</f>
        <v>0</v>
      </c>
      <c r="AD1109" s="2">
        <f>VLOOKUP(A1109,Campaigns!A:I,3,FALSE)</f>
        <v>0</v>
      </c>
      <c r="AE1109" s="2">
        <f>VLOOKUP(A1109,Campaigns!A:I,4,FALSE)</f>
        <v>0</v>
      </c>
      <c r="AF1109" s="2">
        <f>VLOOKUP(A1109,Campaigns!A:I,5,FALSE)</f>
        <v>0</v>
      </c>
      <c r="AG1109" s="2">
        <f>VLOOKUP(A1109,Campaigns!A:I,6,FALSE)</f>
        <v>0</v>
      </c>
      <c r="AH1109" s="2">
        <f>VLOOKUP(A1109,Campaigns!A:I,7,FALSE)</f>
        <v>0</v>
      </c>
      <c r="AI1109" s="2">
        <f>VLOOKUP(A1109,Campaigns!A:I,8,FALSE)</f>
        <v>0</v>
      </c>
      <c r="AJ1109" s="19">
        <f>VLOOKUP(A1109,Campaigns!A:I,9,FALSE)</f>
        <v>43529</v>
      </c>
    </row>
    <row r="1110" spans="1:36">
      <c r="A1110" s="2">
        <v>1547</v>
      </c>
      <c r="B1110" s="2">
        <f>VLOOKUP(A1110, Customer!A:O, 2, FALSE)</f>
        <v>162466</v>
      </c>
      <c r="C1110" s="2">
        <f>VLOOKUP(A1110, Customer!A:O, 3, FALSE)</f>
        <v>0</v>
      </c>
      <c r="D1110" s="2">
        <f>VLOOKUP(A1110, Customer!A:O, 4, FALSE)</f>
        <v>1</v>
      </c>
      <c r="E1110" s="2">
        <f>VLOOKUP(A1110, Customer!A:O, 5, FALSE)</f>
        <v>50</v>
      </c>
      <c r="F1110" s="2">
        <f>VLOOKUP(A1110, Customer!A:O, 6, FALSE)</f>
        <v>0</v>
      </c>
      <c r="G1110" s="2">
        <f>VLOOKUP(A1110, Customer!A:O, 7, FALSE)</f>
        <v>1</v>
      </c>
      <c r="H1110" s="2">
        <f>VLOOKUP(A1110, Customer!A:O, 8, FALSE)</f>
        <v>0</v>
      </c>
      <c r="I1110" s="2">
        <f>VLOOKUP(A1110, Customer!A:O, 9, FALSE)</f>
        <v>0</v>
      </c>
      <c r="J1110" s="2">
        <f>VLOOKUP(A1110, Customer!A:O, 10, FALSE)</f>
        <v>0</v>
      </c>
      <c r="K1110" s="2">
        <f>VLOOKUP(A1110, Customer!A:O, 11, FALSE)</f>
        <v>0</v>
      </c>
      <c r="L1110" s="2">
        <f>VLOOKUP(A1110, Customer!A:O, 12, FALSE)</f>
        <v>0</v>
      </c>
      <c r="M1110" s="2">
        <f>VLOOKUP(A1110, Customer!A:O, 13, FALSE)</f>
        <v>0</v>
      </c>
      <c r="N1110" s="2">
        <f>VLOOKUP(A1110, Customer!A:O, 14, FALSE)</f>
        <v>0</v>
      </c>
      <c r="O1110" s="2" t="str">
        <f>VLOOKUP(A1110, Customer!A:O, 15, FALSE)</f>
        <v>State-California</v>
      </c>
      <c r="P1110" s="2">
        <f>VLOOKUP(A1110,Sales!A:N,2,FALSE)</f>
        <v>13</v>
      </c>
      <c r="Q1110">
        <f>VLOOKUP(A1110,Sales!A:N,3,FALSE)</f>
        <v>336</v>
      </c>
      <c r="R1110" s="2">
        <f>VLOOKUP(A1110,Sales!A:N,4,FALSE)</f>
        <v>336</v>
      </c>
      <c r="S1110" s="2">
        <f>VLOOKUP(A1110,Sales!A:N,5,FALSE)</f>
        <v>674</v>
      </c>
      <c r="T1110" s="2">
        <f>VLOOKUP(A1110,Sales!A:N,6,FALSE)</f>
        <v>437</v>
      </c>
      <c r="U1110" s="2">
        <f>VLOOKUP(A1110,Sales!A:N,7,FALSE)</f>
        <v>315</v>
      </c>
      <c r="V1110" s="2">
        <f>VLOOKUP(A1110,Sales!A:N,8,FALSE)</f>
        <v>216</v>
      </c>
      <c r="W1110" s="2">
        <f>VLOOKUP(A1110,Sales!A:N,9,FALSE)</f>
        <v>1880</v>
      </c>
      <c r="X1110" s="2">
        <f>VLOOKUP(A1110,Sales!A:N,10,FALSE)</f>
        <v>5</v>
      </c>
      <c r="Y1110" s="2">
        <f>VLOOKUP(A1110,Sales!A:N,11,FALSE)</f>
        <v>6</v>
      </c>
      <c r="Z1110" s="2">
        <f>VLOOKUP(A1110,Sales!A:N,12,FALSE)</f>
        <v>3</v>
      </c>
      <c r="AA1110" s="2">
        <f>VLOOKUP(A1110,Sales!A:N,13,FALSE)</f>
        <v>12</v>
      </c>
      <c r="AB1110" s="2">
        <f>VLOOKUP(A1110,Sales!A:N,14,FALSE)</f>
        <v>4</v>
      </c>
      <c r="AC1110" s="2">
        <f>VLOOKUP(A1110,Campaigns!A:I,2,FALSE)</f>
        <v>0</v>
      </c>
      <c r="AD1110" s="2">
        <f>VLOOKUP(A1110,Campaigns!A:I,3,FALSE)</f>
        <v>0</v>
      </c>
      <c r="AE1110" s="2">
        <f>VLOOKUP(A1110,Campaigns!A:I,4,FALSE)</f>
        <v>0</v>
      </c>
      <c r="AF1110" s="2">
        <f>VLOOKUP(A1110,Campaigns!A:I,5,FALSE)</f>
        <v>0</v>
      </c>
      <c r="AG1110" s="2">
        <f>VLOOKUP(A1110,Campaigns!A:I,6,FALSE)</f>
        <v>0</v>
      </c>
      <c r="AH1110" s="2">
        <f>VLOOKUP(A1110,Campaigns!A:I,7,FALSE)</f>
        <v>0</v>
      </c>
      <c r="AI1110" s="2">
        <f>VLOOKUP(A1110,Campaigns!A:I,8,FALSE)</f>
        <v>0</v>
      </c>
      <c r="AJ1110" s="19" t="str">
        <f>VLOOKUP(A1110,Campaigns!A:I,9,FALSE)</f>
        <v>6/21/2020</v>
      </c>
    </row>
    <row r="1111" spans="1:36">
      <c r="A1111" s="2">
        <v>1615</v>
      </c>
      <c r="B1111" s="2">
        <f>VLOOKUP(A1111, Customer!A:O, 2, FALSE)</f>
        <v>162466</v>
      </c>
      <c r="C1111" s="2">
        <f>VLOOKUP(A1111, Customer!A:O, 3, FALSE)</f>
        <v>0</v>
      </c>
      <c r="D1111" s="2">
        <f>VLOOKUP(A1111, Customer!A:O, 4, FALSE)</f>
        <v>1</v>
      </c>
      <c r="E1111" s="2">
        <f>VLOOKUP(A1111, Customer!A:O, 5, FALSE)</f>
        <v>50</v>
      </c>
      <c r="F1111" s="2">
        <f>VLOOKUP(A1111, Customer!A:O, 6, FALSE)</f>
        <v>0</v>
      </c>
      <c r="G1111" s="2">
        <f>VLOOKUP(A1111, Customer!A:O, 7, FALSE)</f>
        <v>1</v>
      </c>
      <c r="H1111" s="2">
        <f>VLOOKUP(A1111, Customer!A:O, 8, FALSE)</f>
        <v>0</v>
      </c>
      <c r="I1111" s="2">
        <f>VLOOKUP(A1111, Customer!A:O, 9, FALSE)</f>
        <v>0</v>
      </c>
      <c r="J1111" s="2">
        <f>VLOOKUP(A1111, Customer!A:O, 10, FALSE)</f>
        <v>0</v>
      </c>
      <c r="K1111" s="2">
        <f>VLOOKUP(A1111, Customer!A:O, 11, FALSE)</f>
        <v>0</v>
      </c>
      <c r="L1111" s="2">
        <f>VLOOKUP(A1111, Customer!A:O, 12, FALSE)</f>
        <v>0</v>
      </c>
      <c r="M1111" s="2">
        <f>VLOOKUP(A1111, Customer!A:O, 13, FALSE)</f>
        <v>0</v>
      </c>
      <c r="N1111" s="2">
        <f>VLOOKUP(A1111, Customer!A:O, 14, FALSE)</f>
        <v>0</v>
      </c>
      <c r="O1111" s="2" t="str">
        <f>VLOOKUP(A1111, Customer!A:O, 15, FALSE)</f>
        <v>State-Illinois</v>
      </c>
      <c r="P1111" s="2">
        <f>VLOOKUP(A1111,Sales!A:N,2,FALSE)</f>
        <v>13</v>
      </c>
      <c r="Q1111">
        <f>VLOOKUP(A1111,Sales!A:N,3,FALSE)</f>
        <v>336</v>
      </c>
      <c r="R1111" s="2">
        <f>VLOOKUP(A1111,Sales!A:N,4,FALSE)</f>
        <v>336</v>
      </c>
      <c r="S1111" s="2">
        <f>VLOOKUP(A1111,Sales!A:N,5,FALSE)</f>
        <v>674</v>
      </c>
      <c r="T1111" s="2">
        <f>VLOOKUP(A1111,Sales!A:N,6,FALSE)</f>
        <v>437</v>
      </c>
      <c r="U1111" s="2">
        <f>VLOOKUP(A1111,Sales!A:N,7,FALSE)</f>
        <v>315</v>
      </c>
      <c r="V1111" s="2">
        <f>VLOOKUP(A1111,Sales!A:N,8,FALSE)</f>
        <v>216</v>
      </c>
      <c r="W1111" s="2">
        <f>VLOOKUP(A1111,Sales!A:N,9,FALSE)</f>
        <v>1880</v>
      </c>
      <c r="X1111" s="2">
        <f>VLOOKUP(A1111,Sales!A:N,10,FALSE)</f>
        <v>5</v>
      </c>
      <c r="Y1111" s="2">
        <f>VLOOKUP(A1111,Sales!A:N,11,FALSE)</f>
        <v>6</v>
      </c>
      <c r="Z1111" s="2">
        <f>VLOOKUP(A1111,Sales!A:N,12,FALSE)</f>
        <v>3</v>
      </c>
      <c r="AA1111" s="2">
        <f>VLOOKUP(A1111,Sales!A:N,13,FALSE)</f>
        <v>12</v>
      </c>
      <c r="AB1111" s="2">
        <f>VLOOKUP(A1111,Sales!A:N,14,FALSE)</f>
        <v>4</v>
      </c>
      <c r="AC1111" s="2">
        <f>VLOOKUP(A1111,Campaigns!A:I,2,FALSE)</f>
        <v>0</v>
      </c>
      <c r="AD1111" s="2">
        <f>VLOOKUP(A1111,Campaigns!A:I,3,FALSE)</f>
        <v>0</v>
      </c>
      <c r="AE1111" s="2">
        <f>VLOOKUP(A1111,Campaigns!A:I,4,FALSE)</f>
        <v>0</v>
      </c>
      <c r="AF1111" s="2">
        <f>VLOOKUP(A1111,Campaigns!A:I,5,FALSE)</f>
        <v>0</v>
      </c>
      <c r="AG1111" s="2">
        <f>VLOOKUP(A1111,Campaigns!A:I,6,FALSE)</f>
        <v>0</v>
      </c>
      <c r="AH1111" s="2">
        <f>VLOOKUP(A1111,Campaigns!A:I,7,FALSE)</f>
        <v>0</v>
      </c>
      <c r="AI1111" s="2">
        <f>VLOOKUP(A1111,Campaigns!A:I,8,FALSE)</f>
        <v>0</v>
      </c>
      <c r="AJ1111" s="19" t="str">
        <f>VLOOKUP(A1111,Campaigns!A:I,9,FALSE)</f>
        <v>6/21/2020</v>
      </c>
    </row>
    <row r="1112" spans="1:36">
      <c r="A1112" s="2">
        <v>1781</v>
      </c>
      <c r="B1112" s="2">
        <f>VLOOKUP(A1112, Customer!A:O, 2, FALSE)</f>
        <v>161872</v>
      </c>
      <c r="C1112" s="2">
        <f>VLOOKUP(A1112, Customer!A:O, 3, FALSE)</f>
        <v>0</v>
      </c>
      <c r="D1112" s="2">
        <f>VLOOKUP(A1112, Customer!A:O, 4, FALSE)</f>
        <v>1</v>
      </c>
      <c r="E1112" s="2">
        <f>VLOOKUP(A1112, Customer!A:O, 5, FALSE)</f>
        <v>50</v>
      </c>
      <c r="F1112" s="2">
        <f>VLOOKUP(A1112, Customer!A:O, 6, FALSE)</f>
        <v>0</v>
      </c>
      <c r="G1112" s="2">
        <f>VLOOKUP(A1112, Customer!A:O, 7, FALSE)</f>
        <v>1</v>
      </c>
      <c r="H1112" s="2">
        <f>VLOOKUP(A1112, Customer!A:O, 8, FALSE)</f>
        <v>0</v>
      </c>
      <c r="I1112" s="2">
        <f>VLOOKUP(A1112, Customer!A:O, 9, FALSE)</f>
        <v>0</v>
      </c>
      <c r="J1112" s="2">
        <f>VLOOKUP(A1112, Customer!A:O, 10, FALSE)</f>
        <v>0</v>
      </c>
      <c r="K1112" s="2">
        <f>VLOOKUP(A1112, Customer!A:O, 11, FALSE)</f>
        <v>0</v>
      </c>
      <c r="L1112" s="2">
        <f>VLOOKUP(A1112, Customer!A:O, 12, FALSE)</f>
        <v>0</v>
      </c>
      <c r="M1112" s="2">
        <f>VLOOKUP(A1112, Customer!A:O, 13, FALSE)</f>
        <v>1</v>
      </c>
      <c r="N1112" s="2">
        <f>VLOOKUP(A1112, Customer!A:O, 14, FALSE)</f>
        <v>0</v>
      </c>
      <c r="O1112" s="2" t="str">
        <f>VLOOKUP(A1112, Customer!A:O, 15, FALSE)</f>
        <v>State-California</v>
      </c>
      <c r="P1112" s="2">
        <f>VLOOKUP(A1112,Sales!A:N,2,FALSE)</f>
        <v>81</v>
      </c>
      <c r="Q1112">
        <f>VLOOKUP(A1112,Sales!A:N,3,FALSE)</f>
        <v>863</v>
      </c>
      <c r="R1112" s="2">
        <f>VLOOKUP(A1112,Sales!A:N,4,FALSE)</f>
        <v>13</v>
      </c>
      <c r="S1112" s="2">
        <f>VLOOKUP(A1112,Sales!A:N,5,FALSE)</f>
        <v>416</v>
      </c>
      <c r="T1112" s="2">
        <f>VLOOKUP(A1112,Sales!A:N,6,FALSE)</f>
        <v>94</v>
      </c>
      <c r="U1112" s="2">
        <f>VLOOKUP(A1112,Sales!A:N,7,FALSE)</f>
        <v>71</v>
      </c>
      <c r="V1112" s="2">
        <f>VLOOKUP(A1112,Sales!A:N,8,FALSE)</f>
        <v>42</v>
      </c>
      <c r="W1112" s="2">
        <f>VLOOKUP(A1112,Sales!A:N,9,FALSE)</f>
        <v>1415</v>
      </c>
      <c r="X1112" s="2">
        <f>VLOOKUP(A1112,Sales!A:N,10,FALSE)</f>
        <v>4</v>
      </c>
      <c r="Y1112" s="2">
        <f>VLOOKUP(A1112,Sales!A:N,11,FALSE)</f>
        <v>4</v>
      </c>
      <c r="Z1112" s="2">
        <f>VLOOKUP(A1112,Sales!A:N,12,FALSE)</f>
        <v>4</v>
      </c>
      <c r="AA1112" s="2">
        <f>VLOOKUP(A1112,Sales!A:N,13,FALSE)</f>
        <v>9</v>
      </c>
      <c r="AB1112" s="2">
        <f>VLOOKUP(A1112,Sales!A:N,14,FALSE)</f>
        <v>4</v>
      </c>
      <c r="AC1112" s="2">
        <f>VLOOKUP(A1112,Campaigns!A:I,2,FALSE)</f>
        <v>0</v>
      </c>
      <c r="AD1112" s="2">
        <f>VLOOKUP(A1112,Campaigns!A:I,3,FALSE)</f>
        <v>0</v>
      </c>
      <c r="AE1112" s="2">
        <f>VLOOKUP(A1112,Campaigns!A:I,4,FALSE)</f>
        <v>0</v>
      </c>
      <c r="AF1112" s="2">
        <f>VLOOKUP(A1112,Campaigns!A:I,5,FALSE)</f>
        <v>0</v>
      </c>
      <c r="AG1112" s="2">
        <f>VLOOKUP(A1112,Campaigns!A:I,6,FALSE)</f>
        <v>0</v>
      </c>
      <c r="AH1112" s="2">
        <f>VLOOKUP(A1112,Campaigns!A:I,7,FALSE)</f>
        <v>0</v>
      </c>
      <c r="AI1112" s="2">
        <f>VLOOKUP(A1112,Campaigns!A:I,8,FALSE)</f>
        <v>0</v>
      </c>
      <c r="AJ1112" s="19" t="str">
        <f>VLOOKUP(A1112,Campaigns!A:I,9,FALSE)</f>
        <v>5/19/2020</v>
      </c>
    </row>
    <row r="1113" spans="1:36">
      <c r="A1113" s="2">
        <v>3213</v>
      </c>
      <c r="B1113" s="2">
        <f>VLOOKUP(A1113, Customer!A:O, 2, FALSE)</f>
        <v>161757</v>
      </c>
      <c r="C1113" s="2">
        <f>VLOOKUP(A1113, Customer!A:O, 3, FALSE)</f>
        <v>0</v>
      </c>
      <c r="D1113" s="2">
        <f>VLOOKUP(A1113, Customer!A:O, 4, FALSE)</f>
        <v>0</v>
      </c>
      <c r="E1113" s="2">
        <f>VLOOKUP(A1113, Customer!A:O, 5, FALSE)</f>
        <v>50</v>
      </c>
      <c r="F1113" s="2">
        <f>VLOOKUP(A1113, Customer!A:O, 6, FALSE)</f>
        <v>0</v>
      </c>
      <c r="G1113" s="2">
        <f>VLOOKUP(A1113, Customer!A:O, 7, FALSE)</f>
        <v>0</v>
      </c>
      <c r="H1113" s="2">
        <f>VLOOKUP(A1113, Customer!A:O, 8, FALSE)</f>
        <v>1</v>
      </c>
      <c r="I1113" s="2">
        <f>VLOOKUP(A1113, Customer!A:O, 9, FALSE)</f>
        <v>0</v>
      </c>
      <c r="J1113" s="2">
        <f>VLOOKUP(A1113, Customer!A:O, 10, FALSE)</f>
        <v>0</v>
      </c>
      <c r="K1113" s="2">
        <f>VLOOKUP(A1113, Customer!A:O, 11, FALSE)</f>
        <v>0</v>
      </c>
      <c r="L1113" s="2">
        <f>VLOOKUP(A1113, Customer!A:O, 12, FALSE)</f>
        <v>0</v>
      </c>
      <c r="M1113" s="2">
        <f>VLOOKUP(A1113, Customer!A:O, 13, FALSE)</f>
        <v>1</v>
      </c>
      <c r="N1113" s="2">
        <f>VLOOKUP(A1113, Customer!A:O, 14, FALSE)</f>
        <v>0</v>
      </c>
      <c r="O1113" s="2" t="str">
        <f>VLOOKUP(A1113, Customer!A:O, 15, FALSE)</f>
        <v>State-Texas</v>
      </c>
      <c r="P1113" s="2">
        <f>VLOOKUP(A1113,Sales!A:N,2,FALSE)</f>
        <v>71</v>
      </c>
      <c r="Q1113">
        <f>VLOOKUP(A1113,Sales!A:N,3,FALSE)</f>
        <v>2234</v>
      </c>
      <c r="R1113" s="2">
        <f>VLOOKUP(A1113,Sales!A:N,4,FALSE)</f>
        <v>26</v>
      </c>
      <c r="S1113" s="2">
        <f>VLOOKUP(A1113,Sales!A:N,5,FALSE)</f>
        <v>375</v>
      </c>
      <c r="T1113" s="2">
        <f>VLOOKUP(A1113,Sales!A:N,6,FALSE)</f>
        <v>-34</v>
      </c>
      <c r="U1113" s="2">
        <f>VLOOKUP(A1113,Sales!A:N,7,FALSE)</f>
        <v>26</v>
      </c>
      <c r="V1113" s="2">
        <f>VLOOKUP(A1113,Sales!A:N,8,FALSE)</f>
        <v>52</v>
      </c>
      <c r="W1113" s="2">
        <f>VLOOKUP(A1113,Sales!A:N,9,FALSE)</f>
        <v>2643</v>
      </c>
      <c r="X1113" s="2">
        <f>VLOOKUP(A1113,Sales!A:N,10,FALSE)</f>
        <v>2</v>
      </c>
      <c r="Y1113" s="2">
        <f>VLOOKUP(A1113,Sales!A:N,11,FALSE)</f>
        <v>9</v>
      </c>
      <c r="Z1113" s="2">
        <f>VLOOKUP(A1113,Sales!A:N,12,FALSE)</f>
        <v>4</v>
      </c>
      <c r="AA1113" s="2">
        <f>VLOOKUP(A1113,Sales!A:N,13,FALSE)</f>
        <v>12</v>
      </c>
      <c r="AB1113" s="2">
        <f>VLOOKUP(A1113,Sales!A:N,14,FALSE)</f>
        <v>8</v>
      </c>
      <c r="AC1113" s="2">
        <f>VLOOKUP(A1113,Campaigns!A:I,2,FALSE)</f>
        <v>0</v>
      </c>
      <c r="AD1113" s="2">
        <f>VLOOKUP(A1113,Campaigns!A:I,3,FALSE)</f>
        <v>0</v>
      </c>
      <c r="AE1113" s="2">
        <f>VLOOKUP(A1113,Campaigns!A:I,4,FALSE)</f>
        <v>0</v>
      </c>
      <c r="AF1113" s="2">
        <f>VLOOKUP(A1113,Campaigns!A:I,5,FALSE)</f>
        <v>0</v>
      </c>
      <c r="AG1113" s="2">
        <f>VLOOKUP(A1113,Campaigns!A:I,6,FALSE)</f>
        <v>0</v>
      </c>
      <c r="AH1113" s="2">
        <f>VLOOKUP(A1113,Campaigns!A:I,7,FALSE)</f>
        <v>0</v>
      </c>
      <c r="AI1113" s="2">
        <f>VLOOKUP(A1113,Campaigns!A:I,8,FALSE)</f>
        <v>0</v>
      </c>
      <c r="AJ1113" s="19" t="str">
        <f>VLOOKUP(A1113,Campaigns!A:I,9,FALSE)</f>
        <v>1/26/2019</v>
      </c>
    </row>
    <row r="1114" spans="1:36">
      <c r="A1114" s="2">
        <v>1672</v>
      </c>
      <c r="B1114" s="2">
        <f>VLOOKUP(A1114, Customer!A:O, 2, FALSE)</f>
        <v>161209</v>
      </c>
      <c r="C1114" s="2">
        <f>VLOOKUP(A1114, Customer!A:O, 3, FALSE)</f>
        <v>0</v>
      </c>
      <c r="D1114" s="2">
        <f>VLOOKUP(A1114, Customer!A:O, 4, FALSE)</f>
        <v>0</v>
      </c>
      <c r="E1114" s="2">
        <f>VLOOKUP(A1114, Customer!A:O, 5, FALSE)</f>
        <v>50</v>
      </c>
      <c r="F1114" s="2">
        <f>VLOOKUP(A1114, Customer!A:O, 6, FALSE)</f>
        <v>0</v>
      </c>
      <c r="G1114" s="2">
        <f>VLOOKUP(A1114, Customer!A:O, 7, FALSE)</f>
        <v>0</v>
      </c>
      <c r="H1114" s="2">
        <f>VLOOKUP(A1114, Customer!A:O, 8, FALSE)</f>
        <v>1</v>
      </c>
      <c r="I1114" s="2">
        <f>VLOOKUP(A1114, Customer!A:O, 9, FALSE)</f>
        <v>0</v>
      </c>
      <c r="J1114" s="2">
        <f>VLOOKUP(A1114, Customer!A:O, 10, FALSE)</f>
        <v>0</v>
      </c>
      <c r="K1114" s="2">
        <f>VLOOKUP(A1114, Customer!A:O, 11, FALSE)</f>
        <v>0</v>
      </c>
      <c r="L1114" s="2">
        <f>VLOOKUP(A1114, Customer!A:O, 12, FALSE)</f>
        <v>1</v>
      </c>
      <c r="M1114" s="2">
        <f>VLOOKUP(A1114, Customer!A:O, 13, FALSE)</f>
        <v>0</v>
      </c>
      <c r="N1114" s="2">
        <f>VLOOKUP(A1114, Customer!A:O, 14, FALSE)</f>
        <v>0</v>
      </c>
      <c r="O1114" s="2" t="str">
        <f>VLOOKUP(A1114, Customer!A:O, 15, FALSE)</f>
        <v>State-Other</v>
      </c>
      <c r="P1114" s="2">
        <f>VLOOKUP(A1114,Sales!A:N,2,FALSE)</f>
        <v>73</v>
      </c>
      <c r="Q1114">
        <f>VLOOKUP(A1114,Sales!A:N,3,FALSE)</f>
        <v>1227</v>
      </c>
      <c r="R1114" s="2">
        <f>VLOOKUP(A1114,Sales!A:N,4,FALSE)</f>
        <v>0</v>
      </c>
      <c r="S1114" s="2">
        <f>VLOOKUP(A1114,Sales!A:N,5,FALSE)</f>
        <v>590</v>
      </c>
      <c r="T1114" s="2">
        <f>VLOOKUP(A1114,Sales!A:N,6,FALSE)</f>
        <v>313</v>
      </c>
      <c r="U1114" s="2">
        <f>VLOOKUP(A1114,Sales!A:N,7,FALSE)</f>
        <v>129</v>
      </c>
      <c r="V1114" s="2">
        <f>VLOOKUP(A1114,Sales!A:N,8,FALSE)</f>
        <v>261</v>
      </c>
      <c r="W1114" s="2">
        <f>VLOOKUP(A1114,Sales!A:N,9,FALSE)</f>
        <v>1999</v>
      </c>
      <c r="X1114" s="2">
        <f>VLOOKUP(A1114,Sales!A:N,10,FALSE)</f>
        <v>1</v>
      </c>
      <c r="Y1114" s="2">
        <f>VLOOKUP(A1114,Sales!A:N,11,FALSE)</f>
        <v>5</v>
      </c>
      <c r="Z1114" s="2">
        <f>VLOOKUP(A1114,Sales!A:N,12,FALSE)</f>
        <v>3</v>
      </c>
      <c r="AA1114" s="2">
        <f>VLOOKUP(A1114,Sales!A:N,13,FALSE)</f>
        <v>4</v>
      </c>
      <c r="AB1114" s="2">
        <f>VLOOKUP(A1114,Sales!A:N,14,FALSE)</f>
        <v>2</v>
      </c>
      <c r="AC1114" s="2">
        <f>VLOOKUP(A1114,Campaigns!A:I,2,FALSE)</f>
        <v>0</v>
      </c>
      <c r="AD1114" s="2">
        <f>VLOOKUP(A1114,Campaigns!A:I,3,FALSE)</f>
        <v>0</v>
      </c>
      <c r="AE1114" s="2">
        <f>VLOOKUP(A1114,Campaigns!A:I,4,FALSE)</f>
        <v>0</v>
      </c>
      <c r="AF1114" s="2">
        <f>VLOOKUP(A1114,Campaigns!A:I,5,FALSE)</f>
        <v>0</v>
      </c>
      <c r="AG1114" s="2">
        <f>VLOOKUP(A1114,Campaigns!A:I,6,FALSE)</f>
        <v>0</v>
      </c>
      <c r="AH1114" s="2">
        <f>VLOOKUP(A1114,Campaigns!A:I,7,FALSE)</f>
        <v>0</v>
      </c>
      <c r="AI1114" s="2">
        <f>VLOOKUP(A1114,Campaigns!A:I,8,FALSE)</f>
        <v>0</v>
      </c>
      <c r="AJ1114" s="19" t="str">
        <f>VLOOKUP(A1114,Campaigns!A:I,9,FALSE)</f>
        <v>1/30/2020</v>
      </c>
    </row>
    <row r="1115" spans="1:36">
      <c r="A1115" s="2">
        <v>2453</v>
      </c>
      <c r="B1115" s="2">
        <f>VLOOKUP(A1115, Customer!A:O, 2, FALSE)</f>
        <v>159892</v>
      </c>
      <c r="C1115" s="2">
        <f>VLOOKUP(A1115, Customer!A:O, 3, FALSE)</f>
        <v>0</v>
      </c>
      <c r="D1115" s="2">
        <f>VLOOKUP(A1115, Customer!A:O, 4, FALSE)</f>
        <v>1</v>
      </c>
      <c r="E1115" s="2">
        <f>VLOOKUP(A1115, Customer!A:O, 5, FALSE)</f>
        <v>50</v>
      </c>
      <c r="F1115" s="2">
        <f>VLOOKUP(A1115, Customer!A:O, 6, FALSE)</f>
        <v>0</v>
      </c>
      <c r="G1115" s="2">
        <f>VLOOKUP(A1115, Customer!A:O, 7, FALSE)</f>
        <v>1</v>
      </c>
      <c r="H1115" s="2">
        <f>VLOOKUP(A1115, Customer!A:O, 8, FALSE)</f>
        <v>0</v>
      </c>
      <c r="I1115" s="2">
        <f>VLOOKUP(A1115, Customer!A:O, 9, FALSE)</f>
        <v>0</v>
      </c>
      <c r="J1115" s="2">
        <f>VLOOKUP(A1115, Customer!A:O, 10, FALSE)</f>
        <v>0</v>
      </c>
      <c r="K1115" s="2">
        <f>VLOOKUP(A1115, Customer!A:O, 11, FALSE)</f>
        <v>0</v>
      </c>
      <c r="L1115" s="2">
        <f>VLOOKUP(A1115, Customer!A:O, 12, FALSE)</f>
        <v>0</v>
      </c>
      <c r="M1115" s="2">
        <f>VLOOKUP(A1115, Customer!A:O, 13, FALSE)</f>
        <v>0</v>
      </c>
      <c r="N1115" s="2">
        <f>VLOOKUP(A1115, Customer!A:O, 14, FALSE)</f>
        <v>1</v>
      </c>
      <c r="O1115" s="2" t="str">
        <f>VLOOKUP(A1115, Customer!A:O, 15, FALSE)</f>
        <v>State-California</v>
      </c>
      <c r="P1115" s="2">
        <f>VLOOKUP(A1115,Sales!A:N,2,FALSE)</f>
        <v>26</v>
      </c>
      <c r="Q1115">
        <f>VLOOKUP(A1115,Sales!A:N,3,FALSE)</f>
        <v>195</v>
      </c>
      <c r="R1115" s="2">
        <f>VLOOKUP(A1115,Sales!A:N,4,FALSE)</f>
        <v>0</v>
      </c>
      <c r="S1115" s="2">
        <f>VLOOKUP(A1115,Sales!A:N,5,FALSE)</f>
        <v>35</v>
      </c>
      <c r="T1115" s="2">
        <f>VLOOKUP(A1115,Sales!A:N,6,FALSE)</f>
        <v>0</v>
      </c>
      <c r="U1115" s="2">
        <f>VLOOKUP(A1115,Sales!A:N,7,FALSE)</f>
        <v>3</v>
      </c>
      <c r="V1115" s="2">
        <f>VLOOKUP(A1115,Sales!A:N,8,FALSE)</f>
        <v>0</v>
      </c>
      <c r="W1115" s="2">
        <f>VLOOKUP(A1115,Sales!A:N,9,FALSE)</f>
        <v>232</v>
      </c>
      <c r="X1115" s="2">
        <f>VLOOKUP(A1115,Sales!A:N,10,FALSE)</f>
        <v>1</v>
      </c>
      <c r="Y1115" s="2">
        <f>VLOOKUP(A1115,Sales!A:N,11,FALSE)</f>
        <v>2</v>
      </c>
      <c r="Z1115" s="2">
        <f>VLOOKUP(A1115,Sales!A:N,12,FALSE)</f>
        <v>1</v>
      </c>
      <c r="AA1115" s="2">
        <f>VLOOKUP(A1115,Sales!A:N,13,FALSE)</f>
        <v>3</v>
      </c>
      <c r="AB1115" s="2">
        <f>VLOOKUP(A1115,Sales!A:N,14,FALSE)</f>
        <v>3</v>
      </c>
      <c r="AC1115" s="2">
        <f>VLOOKUP(A1115,Campaigns!A:I,2,FALSE)</f>
        <v>0</v>
      </c>
      <c r="AD1115" s="2">
        <f>VLOOKUP(A1115,Campaigns!A:I,3,FALSE)</f>
        <v>0</v>
      </c>
      <c r="AE1115" s="2">
        <f>VLOOKUP(A1115,Campaigns!A:I,4,FALSE)</f>
        <v>0</v>
      </c>
      <c r="AF1115" s="2">
        <f>VLOOKUP(A1115,Campaigns!A:I,5,FALSE)</f>
        <v>0</v>
      </c>
      <c r="AG1115" s="2">
        <f>VLOOKUP(A1115,Campaigns!A:I,6,FALSE)</f>
        <v>0</v>
      </c>
      <c r="AH1115" s="2">
        <f>VLOOKUP(A1115,Campaigns!A:I,7,FALSE)</f>
        <v>0</v>
      </c>
      <c r="AI1115" s="2">
        <f>VLOOKUP(A1115,Campaigns!A:I,8,FALSE)</f>
        <v>0</v>
      </c>
      <c r="AJ1115" s="19">
        <f>VLOOKUP(A1115,Campaigns!A:I,9,FALSE)</f>
        <v>44047</v>
      </c>
    </row>
    <row r="1116" spans="1:36">
      <c r="A1116" s="2">
        <v>1699</v>
      </c>
      <c r="B1116" s="2">
        <f>VLOOKUP(A1116, Customer!A:O, 2, FALSE)</f>
        <v>158710</v>
      </c>
      <c r="C1116" s="2">
        <f>VLOOKUP(A1116, Customer!A:O, 3, FALSE)</f>
        <v>0</v>
      </c>
      <c r="D1116" s="2">
        <f>VLOOKUP(A1116, Customer!A:O, 4, FALSE)</f>
        <v>1</v>
      </c>
      <c r="E1116" s="2">
        <f>VLOOKUP(A1116, Customer!A:O, 5, FALSE)</f>
        <v>50</v>
      </c>
      <c r="F1116" s="2">
        <f>VLOOKUP(A1116, Customer!A:O, 6, FALSE)</f>
        <v>1</v>
      </c>
      <c r="G1116" s="2">
        <f>VLOOKUP(A1116, Customer!A:O, 7, FALSE)</f>
        <v>0</v>
      </c>
      <c r="H1116" s="2">
        <f>VLOOKUP(A1116, Customer!A:O, 8, FALSE)</f>
        <v>0</v>
      </c>
      <c r="I1116" s="2">
        <f>VLOOKUP(A1116, Customer!A:O, 9, FALSE)</f>
        <v>0</v>
      </c>
      <c r="J1116" s="2">
        <f>VLOOKUP(A1116, Customer!A:O, 10, FALSE)</f>
        <v>0</v>
      </c>
      <c r="K1116" s="2">
        <f>VLOOKUP(A1116, Customer!A:O, 11, FALSE)</f>
        <v>0</v>
      </c>
      <c r="L1116" s="2">
        <f>VLOOKUP(A1116, Customer!A:O, 12, FALSE)</f>
        <v>1</v>
      </c>
      <c r="M1116" s="2">
        <f>VLOOKUP(A1116, Customer!A:O, 13, FALSE)</f>
        <v>0</v>
      </c>
      <c r="N1116" s="2">
        <f>VLOOKUP(A1116, Customer!A:O, 14, FALSE)</f>
        <v>0</v>
      </c>
      <c r="O1116" s="2" t="str">
        <f>VLOOKUP(A1116, Customer!A:O, 15, FALSE)</f>
        <v>State-Illinois</v>
      </c>
      <c r="P1116" s="2">
        <f>VLOOKUP(A1116,Sales!A:N,2,FALSE)</f>
        <v>77</v>
      </c>
      <c r="Q1116">
        <f>VLOOKUP(A1116,Sales!A:N,3,FALSE)</f>
        <v>1189</v>
      </c>
      <c r="R1116" s="2">
        <f>VLOOKUP(A1116,Sales!A:N,4,FALSE)</f>
        <v>219</v>
      </c>
      <c r="S1116" s="2">
        <f>VLOOKUP(A1116,Sales!A:N,5,FALSE)</f>
        <v>995</v>
      </c>
      <c r="T1116" s="2">
        <f>VLOOKUP(A1116,Sales!A:N,6,FALSE)</f>
        <v>0</v>
      </c>
      <c r="U1116" s="2">
        <f>VLOOKUP(A1116,Sales!A:N,7,FALSE)</f>
        <v>330</v>
      </c>
      <c r="V1116" s="2">
        <f>VLOOKUP(A1116,Sales!A:N,8,FALSE)</f>
        <v>470</v>
      </c>
      <c r="W1116" s="2">
        <f>VLOOKUP(A1116,Sales!A:N,9,FALSE)</f>
        <v>2263</v>
      </c>
      <c r="X1116" s="2">
        <f>VLOOKUP(A1116,Sales!A:N,10,FALSE)</f>
        <v>6</v>
      </c>
      <c r="Y1116" s="2">
        <f>VLOOKUP(A1116,Sales!A:N,11,FALSE)</f>
        <v>11</v>
      </c>
      <c r="Z1116" s="2">
        <f>VLOOKUP(A1116,Sales!A:N,12,FALSE)</f>
        <v>5</v>
      </c>
      <c r="AA1116" s="2">
        <f>VLOOKUP(A1116,Sales!A:N,13,FALSE)</f>
        <v>9</v>
      </c>
      <c r="AB1116" s="2">
        <f>VLOOKUP(A1116,Sales!A:N,14,FALSE)</f>
        <v>6</v>
      </c>
      <c r="AC1116" s="2">
        <f>VLOOKUP(A1116,Campaigns!A:I,2,FALSE)</f>
        <v>0</v>
      </c>
      <c r="AD1116" s="2">
        <f>VLOOKUP(A1116,Campaigns!A:I,3,FALSE)</f>
        <v>0</v>
      </c>
      <c r="AE1116" s="2">
        <f>VLOOKUP(A1116,Campaigns!A:I,4,FALSE)</f>
        <v>0</v>
      </c>
      <c r="AF1116" s="2">
        <f>VLOOKUP(A1116,Campaigns!A:I,5,FALSE)</f>
        <v>0</v>
      </c>
      <c r="AG1116" s="2">
        <f>VLOOKUP(A1116,Campaigns!A:I,6,FALSE)</f>
        <v>0</v>
      </c>
      <c r="AH1116" s="2">
        <f>VLOOKUP(A1116,Campaigns!A:I,7,FALSE)</f>
        <v>0</v>
      </c>
      <c r="AI1116" s="2">
        <f>VLOOKUP(A1116,Campaigns!A:I,8,FALSE)</f>
        <v>0</v>
      </c>
      <c r="AJ1116" s="19">
        <f>VLOOKUP(A1116,Campaigns!A:I,9,FALSE)</f>
        <v>43594</v>
      </c>
    </row>
    <row r="1117" spans="1:36">
      <c r="A1117" s="2">
        <v>3192</v>
      </c>
      <c r="B1117" s="2">
        <f>VLOOKUP(A1117, Customer!A:O, 2, FALSE)</f>
        <v>157642</v>
      </c>
      <c r="C1117" s="2">
        <f>VLOOKUP(A1117, Customer!A:O, 3, FALSE)</f>
        <v>0</v>
      </c>
      <c r="D1117" s="2">
        <f>VLOOKUP(A1117, Customer!A:O, 4, FALSE)</f>
        <v>1</v>
      </c>
      <c r="E1117" s="2">
        <f>VLOOKUP(A1117, Customer!A:O, 5, FALSE)</f>
        <v>50</v>
      </c>
      <c r="F1117" s="2">
        <f>VLOOKUP(A1117, Customer!A:O, 6, FALSE)</f>
        <v>0</v>
      </c>
      <c r="G1117" s="2">
        <f>VLOOKUP(A1117, Customer!A:O, 7, FALSE)</f>
        <v>0</v>
      </c>
      <c r="H1117" s="2">
        <f>VLOOKUP(A1117, Customer!A:O, 8, FALSE)</f>
        <v>1</v>
      </c>
      <c r="I1117" s="2">
        <f>VLOOKUP(A1117, Customer!A:O, 9, FALSE)</f>
        <v>0</v>
      </c>
      <c r="J1117" s="2">
        <f>VLOOKUP(A1117, Customer!A:O, 10, FALSE)</f>
        <v>0</v>
      </c>
      <c r="K1117" s="2">
        <f>VLOOKUP(A1117, Customer!A:O, 11, FALSE)</f>
        <v>0</v>
      </c>
      <c r="L1117" s="2">
        <f>VLOOKUP(A1117, Customer!A:O, 12, FALSE)</f>
        <v>0</v>
      </c>
      <c r="M1117" s="2">
        <f>VLOOKUP(A1117, Customer!A:O, 13, FALSE)</f>
        <v>0</v>
      </c>
      <c r="N1117" s="2">
        <f>VLOOKUP(A1117, Customer!A:O, 14, FALSE)</f>
        <v>1</v>
      </c>
      <c r="O1117" s="2" t="str">
        <f>VLOOKUP(A1117, Customer!A:O, 15, FALSE)</f>
        <v>State-Florida</v>
      </c>
      <c r="P1117" s="2">
        <f>VLOOKUP(A1117,Sales!A:N,2,FALSE)</f>
        <v>24</v>
      </c>
      <c r="Q1117">
        <f>VLOOKUP(A1117,Sales!A:N,3,FALSE)</f>
        <v>1586</v>
      </c>
      <c r="R1117" s="2">
        <f>VLOOKUP(A1117,Sales!A:N,4,FALSE)</f>
        <v>16</v>
      </c>
      <c r="S1117" s="2">
        <f>VLOOKUP(A1117,Sales!A:N,5,FALSE)</f>
        <v>159</v>
      </c>
      <c r="T1117" s="2">
        <f>VLOOKUP(A1117,Sales!A:N,6,FALSE)</f>
        <v>22</v>
      </c>
      <c r="U1117" s="2">
        <f>VLOOKUP(A1117,Sales!A:N,7,FALSE)</f>
        <v>0</v>
      </c>
      <c r="V1117" s="2">
        <f>VLOOKUP(A1117,Sales!A:N,8,FALSE)</f>
        <v>74</v>
      </c>
      <c r="W1117" s="2">
        <f>VLOOKUP(A1117,Sales!A:N,9,FALSE)</f>
        <v>1709</v>
      </c>
      <c r="X1117" s="2">
        <f>VLOOKUP(A1117,Sales!A:N,10,FALSE)</f>
        <v>3</v>
      </c>
      <c r="Y1117" s="2">
        <f>VLOOKUP(A1117,Sales!A:N,11,FALSE)</f>
        <v>7</v>
      </c>
      <c r="Z1117" s="2">
        <f>VLOOKUP(A1117,Sales!A:N,12,FALSE)</f>
        <v>6</v>
      </c>
      <c r="AA1117" s="2">
        <f>VLOOKUP(A1117,Sales!A:N,13,FALSE)</f>
        <v>6</v>
      </c>
      <c r="AB1117" s="2">
        <f>VLOOKUP(A1117,Sales!A:N,14,FALSE)</f>
        <v>4</v>
      </c>
      <c r="AC1117" s="2">
        <f>VLOOKUP(A1117,Campaigns!A:I,2,FALSE)</f>
        <v>1</v>
      </c>
      <c r="AD1117" s="2">
        <f>VLOOKUP(A1117,Campaigns!A:I,3,FALSE)</f>
        <v>0</v>
      </c>
      <c r="AE1117" s="2">
        <f>VLOOKUP(A1117,Campaigns!A:I,4,FALSE)</f>
        <v>0</v>
      </c>
      <c r="AF1117" s="2">
        <f>VLOOKUP(A1117,Campaigns!A:I,5,FALSE)</f>
        <v>0</v>
      </c>
      <c r="AG1117" s="2">
        <f>VLOOKUP(A1117,Campaigns!A:I,6,FALSE)</f>
        <v>0</v>
      </c>
      <c r="AH1117" s="2">
        <f>VLOOKUP(A1117,Campaigns!A:I,7,FALSE)</f>
        <v>0</v>
      </c>
      <c r="AI1117" s="2">
        <f>VLOOKUP(A1117,Campaigns!A:I,8,FALSE)</f>
        <v>0</v>
      </c>
      <c r="AJ1117" s="19" t="str">
        <f>VLOOKUP(A1117,Campaigns!A:I,9,FALSE)</f>
        <v>6/15/2020</v>
      </c>
    </row>
    <row r="1118" spans="1:36">
      <c r="A1118" s="2">
        <v>1630</v>
      </c>
      <c r="B1118" s="2">
        <f>VLOOKUP(A1118, Customer!A:O, 2, FALSE)</f>
        <v>155282</v>
      </c>
      <c r="C1118" s="2">
        <f>VLOOKUP(A1118, Customer!A:O, 3, FALSE)</f>
        <v>1</v>
      </c>
      <c r="D1118" s="2">
        <f>VLOOKUP(A1118, Customer!A:O, 4, FALSE)</f>
        <v>0</v>
      </c>
      <c r="E1118" s="2">
        <f>VLOOKUP(A1118, Customer!A:O, 5, FALSE)</f>
        <v>50</v>
      </c>
      <c r="F1118" s="2">
        <f>VLOOKUP(A1118, Customer!A:O, 6, FALSE)</f>
        <v>1</v>
      </c>
      <c r="G1118" s="2">
        <f>VLOOKUP(A1118, Customer!A:O, 7, FALSE)</f>
        <v>0</v>
      </c>
      <c r="H1118" s="2">
        <f>VLOOKUP(A1118, Customer!A:O, 8, FALSE)</f>
        <v>0</v>
      </c>
      <c r="I1118" s="2">
        <f>VLOOKUP(A1118, Customer!A:O, 9, FALSE)</f>
        <v>0</v>
      </c>
      <c r="J1118" s="2">
        <f>VLOOKUP(A1118, Customer!A:O, 10, FALSE)</f>
        <v>0</v>
      </c>
      <c r="K1118" s="2">
        <f>VLOOKUP(A1118, Customer!A:O, 11, FALSE)</f>
        <v>0</v>
      </c>
      <c r="L1118" s="2">
        <f>VLOOKUP(A1118, Customer!A:O, 12, FALSE)</f>
        <v>0</v>
      </c>
      <c r="M1118" s="2">
        <f>VLOOKUP(A1118, Customer!A:O, 13, FALSE)</f>
        <v>1</v>
      </c>
      <c r="N1118" s="2">
        <f>VLOOKUP(A1118, Customer!A:O, 14, FALSE)</f>
        <v>0</v>
      </c>
      <c r="O1118" s="2" t="str">
        <f>VLOOKUP(A1118, Customer!A:O, 15, FALSE)</f>
        <v>State-Other</v>
      </c>
      <c r="P1118" s="2">
        <f>VLOOKUP(A1118,Sales!A:N,2,FALSE)</f>
        <v>9</v>
      </c>
      <c r="Q1118">
        <f>VLOOKUP(A1118,Sales!A:N,3,FALSE)</f>
        <v>351</v>
      </c>
      <c r="R1118" s="2">
        <f>VLOOKUP(A1118,Sales!A:N,4,FALSE)</f>
        <v>17</v>
      </c>
      <c r="S1118" s="2">
        <f>VLOOKUP(A1118,Sales!A:N,5,FALSE)</f>
        <v>205</v>
      </c>
      <c r="T1118" s="2">
        <f>VLOOKUP(A1118,Sales!A:N,6,FALSE)</f>
        <v>22</v>
      </c>
      <c r="U1118" s="2">
        <f>VLOOKUP(A1118,Sales!A:N,7,FALSE)</f>
        <v>11</v>
      </c>
      <c r="V1118" s="2">
        <f>VLOOKUP(A1118,Sales!A:N,8,FALSE)</f>
        <v>53</v>
      </c>
      <c r="W1118" s="2">
        <f>VLOOKUP(A1118,Sales!A:N,9,FALSE)</f>
        <v>553</v>
      </c>
      <c r="X1118" s="2">
        <f>VLOOKUP(A1118,Sales!A:N,10,FALSE)</f>
        <v>1</v>
      </c>
      <c r="Y1118" s="2">
        <f>VLOOKUP(A1118,Sales!A:N,11,FALSE)</f>
        <v>3</v>
      </c>
      <c r="Z1118" s="2">
        <f>VLOOKUP(A1118,Sales!A:N,12,FALSE)</f>
        <v>1</v>
      </c>
      <c r="AA1118" s="2">
        <f>VLOOKUP(A1118,Sales!A:N,13,FALSE)</f>
        <v>6</v>
      </c>
      <c r="AB1118" s="2">
        <f>VLOOKUP(A1118,Sales!A:N,14,FALSE)</f>
        <v>4</v>
      </c>
      <c r="AC1118" s="2">
        <f>VLOOKUP(A1118,Campaigns!A:I,2,FALSE)</f>
        <v>0</v>
      </c>
      <c r="AD1118" s="2">
        <f>VLOOKUP(A1118,Campaigns!A:I,3,FALSE)</f>
        <v>0</v>
      </c>
      <c r="AE1118" s="2">
        <f>VLOOKUP(A1118,Campaigns!A:I,4,FALSE)</f>
        <v>0</v>
      </c>
      <c r="AF1118" s="2">
        <f>VLOOKUP(A1118,Campaigns!A:I,5,FALSE)</f>
        <v>0</v>
      </c>
      <c r="AG1118" s="2">
        <f>VLOOKUP(A1118,Campaigns!A:I,6,FALSE)</f>
        <v>0</v>
      </c>
      <c r="AH1118" s="2">
        <f>VLOOKUP(A1118,Campaigns!A:I,7,FALSE)</f>
        <v>0</v>
      </c>
      <c r="AI1118" s="2">
        <f>VLOOKUP(A1118,Campaigns!A:I,8,FALSE)</f>
        <v>0</v>
      </c>
      <c r="AJ1118" s="19" t="str">
        <f>VLOOKUP(A1118,Campaigns!A:I,9,FALSE)</f>
        <v>5/19/2020</v>
      </c>
    </row>
    <row r="1119" spans="1:36">
      <c r="A1119" s="2">
        <v>2236</v>
      </c>
      <c r="B1119" s="2">
        <f>VLOOKUP(A1119, Customer!A:O, 2, FALSE)</f>
        <v>155158</v>
      </c>
      <c r="C1119" s="2">
        <f>VLOOKUP(A1119, Customer!A:O, 3, FALSE)</f>
        <v>1</v>
      </c>
      <c r="D1119" s="2">
        <f>VLOOKUP(A1119, Customer!A:O, 4, FALSE)</f>
        <v>1</v>
      </c>
      <c r="E1119" s="2">
        <f>VLOOKUP(A1119, Customer!A:O, 5, FALSE)</f>
        <v>50</v>
      </c>
      <c r="F1119" s="2">
        <f>VLOOKUP(A1119, Customer!A:O, 6, FALSE)</f>
        <v>0</v>
      </c>
      <c r="G1119" s="2">
        <f>VLOOKUP(A1119, Customer!A:O, 7, FALSE)</f>
        <v>1</v>
      </c>
      <c r="H1119" s="2">
        <f>VLOOKUP(A1119, Customer!A:O, 8, FALSE)</f>
        <v>0</v>
      </c>
      <c r="I1119" s="2">
        <f>VLOOKUP(A1119, Customer!A:O, 9, FALSE)</f>
        <v>0</v>
      </c>
      <c r="J1119" s="2">
        <f>VLOOKUP(A1119, Customer!A:O, 10, FALSE)</f>
        <v>0</v>
      </c>
      <c r="K1119" s="2">
        <f>VLOOKUP(A1119, Customer!A:O, 11, FALSE)</f>
        <v>0</v>
      </c>
      <c r="L1119" s="2">
        <f>VLOOKUP(A1119, Customer!A:O, 12, FALSE)</f>
        <v>0</v>
      </c>
      <c r="M1119" s="2">
        <f>VLOOKUP(A1119, Customer!A:O, 13, FALSE)</f>
        <v>0</v>
      </c>
      <c r="N1119" s="2">
        <f>VLOOKUP(A1119, Customer!A:O, 14, FALSE)</f>
        <v>1</v>
      </c>
      <c r="O1119" s="2" t="str">
        <f>VLOOKUP(A1119, Customer!A:O, 15, FALSE)</f>
        <v>State-Other</v>
      </c>
      <c r="P1119" s="2">
        <f>VLOOKUP(A1119,Sales!A:N,2,FALSE)</f>
        <v>72</v>
      </c>
      <c r="Q1119">
        <f>VLOOKUP(A1119,Sales!A:N,3,FALSE)</f>
        <v>824</v>
      </c>
      <c r="R1119" s="2">
        <f>VLOOKUP(A1119,Sales!A:N,4,FALSE)</f>
        <v>0</v>
      </c>
      <c r="S1119" s="2">
        <f>VLOOKUP(A1119,Sales!A:N,5,FALSE)</f>
        <v>245</v>
      </c>
      <c r="T1119" s="2">
        <f>VLOOKUP(A1119,Sales!A:N,6,FALSE)</f>
        <v>11</v>
      </c>
      <c r="U1119" s="2">
        <f>VLOOKUP(A1119,Sales!A:N,7,FALSE)</f>
        <v>31</v>
      </c>
      <c r="V1119" s="2">
        <f>VLOOKUP(A1119,Sales!A:N,8,FALSE)</f>
        <v>65</v>
      </c>
      <c r="W1119" s="2">
        <f>VLOOKUP(A1119,Sales!A:N,9,FALSE)</f>
        <v>1046</v>
      </c>
      <c r="X1119" s="2">
        <f>VLOOKUP(A1119,Sales!A:N,10,FALSE)</f>
        <v>4</v>
      </c>
      <c r="Y1119" s="2">
        <f>VLOOKUP(A1119,Sales!A:N,11,FALSE)</f>
        <v>7</v>
      </c>
      <c r="Z1119" s="2">
        <f>VLOOKUP(A1119,Sales!A:N,12,FALSE)</f>
        <v>2</v>
      </c>
      <c r="AA1119" s="2">
        <f>VLOOKUP(A1119,Sales!A:N,13,FALSE)</f>
        <v>5</v>
      </c>
      <c r="AB1119" s="2">
        <f>VLOOKUP(A1119,Sales!A:N,14,FALSE)</f>
        <v>7</v>
      </c>
      <c r="AC1119" s="2">
        <f>VLOOKUP(A1119,Campaigns!A:I,2,FALSE)</f>
        <v>0</v>
      </c>
      <c r="AD1119" s="2">
        <f>VLOOKUP(A1119,Campaigns!A:I,3,FALSE)</f>
        <v>0</v>
      </c>
      <c r="AE1119" s="2">
        <f>VLOOKUP(A1119,Campaigns!A:I,4,FALSE)</f>
        <v>0</v>
      </c>
      <c r="AF1119" s="2">
        <f>VLOOKUP(A1119,Campaigns!A:I,5,FALSE)</f>
        <v>0</v>
      </c>
      <c r="AG1119" s="2">
        <f>VLOOKUP(A1119,Campaigns!A:I,6,FALSE)</f>
        <v>0</v>
      </c>
      <c r="AH1119" s="2">
        <f>VLOOKUP(A1119,Campaigns!A:I,7,FALSE)</f>
        <v>0</v>
      </c>
      <c r="AI1119" s="2">
        <f>VLOOKUP(A1119,Campaigns!A:I,8,FALSE)</f>
        <v>1</v>
      </c>
      <c r="AJ1119" s="19">
        <f>VLOOKUP(A1119,Campaigns!A:I,9,FALSE)</f>
        <v>43556</v>
      </c>
    </row>
    <row r="1120" spans="1:36">
      <c r="A1120" s="2">
        <v>1882</v>
      </c>
      <c r="B1120" s="2">
        <f>VLOOKUP(A1120, Customer!A:O, 2, FALSE)</f>
        <v>154137</v>
      </c>
      <c r="C1120" s="2">
        <f>VLOOKUP(A1120, Customer!A:O, 3, FALSE)</f>
        <v>0</v>
      </c>
      <c r="D1120" s="2">
        <f>VLOOKUP(A1120, Customer!A:O, 4, FALSE)</f>
        <v>1</v>
      </c>
      <c r="E1120" s="2">
        <f>VLOOKUP(A1120, Customer!A:O, 5, FALSE)</f>
        <v>50</v>
      </c>
      <c r="F1120" s="2">
        <f>VLOOKUP(A1120, Customer!A:O, 6, FALSE)</f>
        <v>1</v>
      </c>
      <c r="G1120" s="2">
        <f>VLOOKUP(A1120, Customer!A:O, 7, FALSE)</f>
        <v>0</v>
      </c>
      <c r="H1120" s="2">
        <f>VLOOKUP(A1120, Customer!A:O, 8, FALSE)</f>
        <v>0</v>
      </c>
      <c r="I1120" s="2">
        <f>VLOOKUP(A1120, Customer!A:O, 9, FALSE)</f>
        <v>0</v>
      </c>
      <c r="J1120" s="2">
        <f>VLOOKUP(A1120, Customer!A:O, 10, FALSE)</f>
        <v>0</v>
      </c>
      <c r="K1120" s="2">
        <f>VLOOKUP(A1120, Customer!A:O, 11, FALSE)</f>
        <v>0</v>
      </c>
      <c r="L1120" s="2">
        <f>VLOOKUP(A1120, Customer!A:O, 12, FALSE)</f>
        <v>1</v>
      </c>
      <c r="M1120" s="2">
        <f>VLOOKUP(A1120, Customer!A:O, 13, FALSE)</f>
        <v>0</v>
      </c>
      <c r="N1120" s="2">
        <f>VLOOKUP(A1120, Customer!A:O, 14, FALSE)</f>
        <v>0</v>
      </c>
      <c r="O1120" s="2" t="str">
        <f>VLOOKUP(A1120, Customer!A:O, 15, FALSE)</f>
        <v>State-Other</v>
      </c>
      <c r="P1120" s="2">
        <f>VLOOKUP(A1120,Sales!A:N,2,FALSE)</f>
        <v>46</v>
      </c>
      <c r="Q1120">
        <f>VLOOKUP(A1120,Sales!A:N,3,FALSE)</f>
        <v>487</v>
      </c>
      <c r="R1120" s="2">
        <f>VLOOKUP(A1120,Sales!A:N,4,FALSE)</f>
        <v>0</v>
      </c>
      <c r="S1120" s="2">
        <f>VLOOKUP(A1120,Sales!A:N,5,FALSE)</f>
        <v>31</v>
      </c>
      <c r="T1120" s="2">
        <f>VLOOKUP(A1120,Sales!A:N,6,FALSE)</f>
        <v>0</v>
      </c>
      <c r="U1120" s="2">
        <f>VLOOKUP(A1120,Sales!A:N,7,FALSE)</f>
        <v>3</v>
      </c>
      <c r="V1120" s="2">
        <f>VLOOKUP(A1120,Sales!A:N,8,FALSE)</f>
        <v>57</v>
      </c>
      <c r="W1120" s="2">
        <f>VLOOKUP(A1120,Sales!A:N,9,FALSE)</f>
        <v>464</v>
      </c>
      <c r="X1120" s="2">
        <f>VLOOKUP(A1120,Sales!A:N,10,FALSE)</f>
        <v>2</v>
      </c>
      <c r="Y1120" s="2">
        <f>VLOOKUP(A1120,Sales!A:N,11,FALSE)</f>
        <v>4</v>
      </c>
      <c r="Z1120" s="2">
        <f>VLOOKUP(A1120,Sales!A:N,12,FALSE)</f>
        <v>1</v>
      </c>
      <c r="AA1120" s="2">
        <f>VLOOKUP(A1120,Sales!A:N,13,FALSE)</f>
        <v>4</v>
      </c>
      <c r="AB1120" s="2">
        <f>VLOOKUP(A1120,Sales!A:N,14,FALSE)</f>
        <v>6</v>
      </c>
      <c r="AC1120" s="2">
        <f>VLOOKUP(A1120,Campaigns!A:I,2,FALSE)</f>
        <v>0</v>
      </c>
      <c r="AD1120" s="2">
        <f>VLOOKUP(A1120,Campaigns!A:I,3,FALSE)</f>
        <v>0</v>
      </c>
      <c r="AE1120" s="2">
        <f>VLOOKUP(A1120,Campaigns!A:I,4,FALSE)</f>
        <v>0</v>
      </c>
      <c r="AF1120" s="2">
        <f>VLOOKUP(A1120,Campaigns!A:I,5,FALSE)</f>
        <v>0</v>
      </c>
      <c r="AG1120" s="2">
        <f>VLOOKUP(A1120,Campaigns!A:I,6,FALSE)</f>
        <v>0</v>
      </c>
      <c r="AH1120" s="2">
        <f>VLOOKUP(A1120,Campaigns!A:I,7,FALSE)</f>
        <v>0</v>
      </c>
      <c r="AI1120" s="2">
        <f>VLOOKUP(A1120,Campaigns!A:I,8,FALSE)</f>
        <v>0</v>
      </c>
      <c r="AJ1120" s="19" t="str">
        <f>VLOOKUP(A1120,Campaigns!A:I,9,FALSE)</f>
        <v>1/21/2020</v>
      </c>
    </row>
    <row r="1121" spans="1:36">
      <c r="A1121" s="2">
        <v>2084</v>
      </c>
      <c r="B1121" s="2">
        <f>VLOOKUP(A1121, Customer!A:O, 2, FALSE)</f>
        <v>153187</v>
      </c>
      <c r="C1121" s="2">
        <f>VLOOKUP(A1121, Customer!A:O, 3, FALSE)</f>
        <v>1</v>
      </c>
      <c r="D1121" s="2">
        <f>VLOOKUP(A1121, Customer!A:O, 4, FALSE)</f>
        <v>0</v>
      </c>
      <c r="E1121" s="2">
        <f>VLOOKUP(A1121, Customer!A:O, 5, FALSE)</f>
        <v>50</v>
      </c>
      <c r="F1121" s="2">
        <f>VLOOKUP(A1121, Customer!A:O, 6, FALSE)</f>
        <v>0</v>
      </c>
      <c r="G1121" s="2">
        <f>VLOOKUP(A1121, Customer!A:O, 7, FALSE)</f>
        <v>0</v>
      </c>
      <c r="H1121" s="2">
        <f>VLOOKUP(A1121, Customer!A:O, 8, FALSE)</f>
        <v>0</v>
      </c>
      <c r="I1121" s="2">
        <f>VLOOKUP(A1121, Customer!A:O, 9, FALSE)</f>
        <v>1</v>
      </c>
      <c r="J1121" s="2">
        <f>VLOOKUP(A1121, Customer!A:O, 10, FALSE)</f>
        <v>0</v>
      </c>
      <c r="K1121" s="2">
        <f>VLOOKUP(A1121, Customer!A:O, 11, FALSE)</f>
        <v>0</v>
      </c>
      <c r="L1121" s="2">
        <f>VLOOKUP(A1121, Customer!A:O, 12, FALSE)</f>
        <v>1</v>
      </c>
      <c r="M1121" s="2">
        <f>VLOOKUP(A1121, Customer!A:O, 13, FALSE)</f>
        <v>0</v>
      </c>
      <c r="N1121" s="2">
        <f>VLOOKUP(A1121, Customer!A:O, 14, FALSE)</f>
        <v>0</v>
      </c>
      <c r="O1121" s="2" t="str">
        <f>VLOOKUP(A1121, Customer!A:O, 15, FALSE)</f>
        <v>State-New York</v>
      </c>
      <c r="P1121" s="2">
        <f>VLOOKUP(A1121,Sales!A:N,2,FALSE)</f>
        <v>66</v>
      </c>
      <c r="Q1121">
        <f>VLOOKUP(A1121,Sales!A:N,3,FALSE)</f>
        <v>608</v>
      </c>
      <c r="R1121" s="2">
        <f>VLOOKUP(A1121,Sales!A:N,4,FALSE)</f>
        <v>6</v>
      </c>
      <c r="S1121" s="2">
        <f>VLOOKUP(A1121,Sales!A:N,5,FALSE)</f>
        <v>86</v>
      </c>
      <c r="T1121" s="2">
        <f>VLOOKUP(A1121,Sales!A:N,6,FALSE)</f>
        <v>20</v>
      </c>
      <c r="U1121" s="2">
        <f>VLOOKUP(A1121,Sales!A:N,7,FALSE)</f>
        <v>20</v>
      </c>
      <c r="V1121" s="2">
        <f>VLOOKUP(A1121,Sales!A:N,8,FALSE)</f>
        <v>29</v>
      </c>
      <c r="W1121" s="2">
        <f>VLOOKUP(A1121,Sales!A:N,9,FALSE)</f>
        <v>711</v>
      </c>
      <c r="X1121" s="2">
        <f>VLOOKUP(A1121,Sales!A:N,10,FALSE)</f>
        <v>2</v>
      </c>
      <c r="Y1121" s="2">
        <f>VLOOKUP(A1121,Sales!A:N,11,FALSE)</f>
        <v>4</v>
      </c>
      <c r="Z1121" s="2">
        <f>VLOOKUP(A1121,Sales!A:N,12,FALSE)</f>
        <v>1</v>
      </c>
      <c r="AA1121" s="2">
        <f>VLOOKUP(A1121,Sales!A:N,13,FALSE)</f>
        <v>6</v>
      </c>
      <c r="AB1121" s="2">
        <f>VLOOKUP(A1121,Sales!A:N,14,FALSE)</f>
        <v>5</v>
      </c>
      <c r="AC1121" s="2">
        <f>VLOOKUP(A1121,Campaigns!A:I,2,FALSE)</f>
        <v>0</v>
      </c>
      <c r="AD1121" s="2">
        <f>VLOOKUP(A1121,Campaigns!A:I,3,FALSE)</f>
        <v>0</v>
      </c>
      <c r="AE1121" s="2">
        <f>VLOOKUP(A1121,Campaigns!A:I,4,FALSE)</f>
        <v>0</v>
      </c>
      <c r="AF1121" s="2">
        <f>VLOOKUP(A1121,Campaigns!A:I,5,FALSE)</f>
        <v>0</v>
      </c>
      <c r="AG1121" s="2">
        <f>VLOOKUP(A1121,Campaigns!A:I,6,FALSE)</f>
        <v>0</v>
      </c>
      <c r="AH1121" s="2">
        <f>VLOOKUP(A1121,Campaigns!A:I,7,FALSE)</f>
        <v>0</v>
      </c>
      <c r="AI1121" s="2">
        <f>VLOOKUP(A1121,Campaigns!A:I,8,FALSE)</f>
        <v>0</v>
      </c>
      <c r="AJ1121" s="19">
        <f>VLOOKUP(A1121,Campaigns!A:I,9,FALSE)</f>
        <v>43834</v>
      </c>
    </row>
    <row r="1122" spans="1:36">
      <c r="A1122" s="2">
        <v>1161</v>
      </c>
      <c r="B1122" s="2">
        <f>VLOOKUP(A1122, Customer!A:O, 2, FALSE)</f>
        <v>150447</v>
      </c>
      <c r="C1122" s="2">
        <f>VLOOKUP(A1122, Customer!A:O, 3, FALSE)</f>
        <v>2</v>
      </c>
      <c r="D1122" s="2">
        <f>VLOOKUP(A1122, Customer!A:O, 4, FALSE)</f>
        <v>0</v>
      </c>
      <c r="E1122" s="2">
        <f>VLOOKUP(A1122, Customer!A:O, 5, FALSE)</f>
        <v>50</v>
      </c>
      <c r="F1122" s="2">
        <f>VLOOKUP(A1122, Customer!A:O, 6, FALSE)</f>
        <v>0</v>
      </c>
      <c r="G1122" s="2">
        <f>VLOOKUP(A1122, Customer!A:O, 7, FALSE)</f>
        <v>1</v>
      </c>
      <c r="H1122" s="2">
        <f>VLOOKUP(A1122, Customer!A:O, 8, FALSE)</f>
        <v>0</v>
      </c>
      <c r="I1122" s="2">
        <f>VLOOKUP(A1122, Customer!A:O, 9, FALSE)</f>
        <v>0</v>
      </c>
      <c r="J1122" s="2">
        <f>VLOOKUP(A1122, Customer!A:O, 10, FALSE)</f>
        <v>0</v>
      </c>
      <c r="K1122" s="2">
        <f>VLOOKUP(A1122, Customer!A:O, 11, FALSE)</f>
        <v>0</v>
      </c>
      <c r="L1122" s="2">
        <f>VLOOKUP(A1122, Customer!A:O, 12, FALSE)</f>
        <v>1</v>
      </c>
      <c r="M1122" s="2">
        <f>VLOOKUP(A1122, Customer!A:O, 13, FALSE)</f>
        <v>0</v>
      </c>
      <c r="N1122" s="2">
        <f>VLOOKUP(A1122, Customer!A:O, 14, FALSE)</f>
        <v>0</v>
      </c>
      <c r="O1122" s="2" t="str">
        <f>VLOOKUP(A1122, Customer!A:O, 15, FALSE)</f>
        <v>State-Texas</v>
      </c>
      <c r="P1122" s="2">
        <f>VLOOKUP(A1122,Sales!A:N,2,FALSE)</f>
        <v>4</v>
      </c>
      <c r="Q1122">
        <f>VLOOKUP(A1122,Sales!A:N,3,FALSE)</f>
        <v>253</v>
      </c>
      <c r="R1122" s="2">
        <f>VLOOKUP(A1122,Sales!A:N,4,FALSE)</f>
        <v>21</v>
      </c>
      <c r="S1122" s="2">
        <f>VLOOKUP(A1122,Sales!A:N,5,FALSE)</f>
        <v>72</v>
      </c>
      <c r="T1122" s="2">
        <f>VLOOKUP(A1122,Sales!A:N,6,FALSE)</f>
        <v>6</v>
      </c>
      <c r="U1122" s="2">
        <f>VLOOKUP(A1122,Sales!A:N,7,FALSE)</f>
        <v>9</v>
      </c>
      <c r="V1122" s="2">
        <f>VLOOKUP(A1122,Sales!A:N,8,FALSE)</f>
        <v>81</v>
      </c>
      <c r="W1122" s="2">
        <f>VLOOKUP(A1122,Sales!A:N,9,FALSE)</f>
        <v>280</v>
      </c>
      <c r="X1122" s="2">
        <f>VLOOKUP(A1122,Sales!A:N,10,FALSE)</f>
        <v>1</v>
      </c>
      <c r="Y1122" s="2">
        <f>VLOOKUP(A1122,Sales!A:N,11,FALSE)</f>
        <v>3</v>
      </c>
      <c r="Z1122" s="2">
        <f>VLOOKUP(A1122,Sales!A:N,12,FALSE)</f>
        <v>1</v>
      </c>
      <c r="AA1122" s="2">
        <f>VLOOKUP(A1122,Sales!A:N,13,FALSE)</f>
        <v>3</v>
      </c>
      <c r="AB1122" s="2">
        <f>VLOOKUP(A1122,Sales!A:N,14,FALSE)</f>
        <v>6</v>
      </c>
      <c r="AC1122" s="2">
        <f>VLOOKUP(A1122,Campaigns!A:I,2,FALSE)</f>
        <v>0</v>
      </c>
      <c r="AD1122" s="2">
        <f>VLOOKUP(A1122,Campaigns!A:I,3,FALSE)</f>
        <v>0</v>
      </c>
      <c r="AE1122" s="2">
        <f>VLOOKUP(A1122,Campaigns!A:I,4,FALSE)</f>
        <v>0</v>
      </c>
      <c r="AF1122" s="2">
        <f>VLOOKUP(A1122,Campaigns!A:I,5,FALSE)</f>
        <v>0</v>
      </c>
      <c r="AG1122" s="2">
        <f>VLOOKUP(A1122,Campaigns!A:I,6,FALSE)</f>
        <v>0</v>
      </c>
      <c r="AH1122" s="2">
        <f>VLOOKUP(A1122,Campaigns!A:I,7,FALSE)</f>
        <v>0</v>
      </c>
      <c r="AI1122" s="2">
        <f>VLOOKUP(A1122,Campaigns!A:I,8,FALSE)</f>
        <v>0</v>
      </c>
      <c r="AJ1122" s="19" t="str">
        <f>VLOOKUP(A1122,Campaigns!A:I,9,FALSE)</f>
        <v>9/25/2020</v>
      </c>
    </row>
    <row r="1123" spans="1:36">
      <c r="A1123" s="2">
        <v>3198</v>
      </c>
      <c r="B1123" s="2">
        <f>VLOOKUP(A1123, Customer!A:O, 2, FALSE)</f>
        <v>144802</v>
      </c>
      <c r="C1123" s="2">
        <f>VLOOKUP(A1123, Customer!A:O, 3, FALSE)</f>
        <v>0</v>
      </c>
      <c r="D1123" s="2">
        <f>VLOOKUP(A1123, Customer!A:O, 4, FALSE)</f>
        <v>0</v>
      </c>
      <c r="E1123" s="2">
        <f>VLOOKUP(A1123, Customer!A:O, 5, FALSE)</f>
        <v>50</v>
      </c>
      <c r="F1123" s="2">
        <f>VLOOKUP(A1123, Customer!A:O, 6, FALSE)</f>
        <v>0</v>
      </c>
      <c r="G1123" s="2">
        <f>VLOOKUP(A1123, Customer!A:O, 7, FALSE)</f>
        <v>0</v>
      </c>
      <c r="H1123" s="2">
        <f>VLOOKUP(A1123, Customer!A:O, 8, FALSE)</f>
        <v>1</v>
      </c>
      <c r="I1123" s="2">
        <f>VLOOKUP(A1123, Customer!A:O, 9, FALSE)</f>
        <v>0</v>
      </c>
      <c r="J1123" s="2">
        <f>VLOOKUP(A1123, Customer!A:O, 10, FALSE)</f>
        <v>0</v>
      </c>
      <c r="K1123" s="2">
        <f>VLOOKUP(A1123, Customer!A:O, 11, FALSE)</f>
        <v>0</v>
      </c>
      <c r="L1123" s="2">
        <f>VLOOKUP(A1123, Customer!A:O, 12, FALSE)</f>
        <v>0</v>
      </c>
      <c r="M1123" s="2">
        <f>VLOOKUP(A1123, Customer!A:O, 13, FALSE)</f>
        <v>1</v>
      </c>
      <c r="N1123" s="2">
        <f>VLOOKUP(A1123, Customer!A:O, 14, FALSE)</f>
        <v>0</v>
      </c>
      <c r="O1123" s="2" t="str">
        <f>VLOOKUP(A1123, Customer!A:O, 15, FALSE)</f>
        <v>State-Florida</v>
      </c>
      <c r="P1123" s="2">
        <f>VLOOKUP(A1123,Sales!A:N,2,FALSE)</f>
        <v>71</v>
      </c>
      <c r="Q1123">
        <f>VLOOKUP(A1123,Sales!A:N,3,FALSE)</f>
        <v>2757</v>
      </c>
      <c r="R1123" s="2">
        <f>VLOOKUP(A1123,Sales!A:N,4,FALSE)</f>
        <v>32</v>
      </c>
      <c r="S1123" s="2">
        <f>VLOOKUP(A1123,Sales!A:N,5,FALSE)</f>
        <v>462</v>
      </c>
      <c r="T1123" s="2">
        <f>VLOOKUP(A1123,Sales!A:N,6,FALSE)</f>
        <v>42</v>
      </c>
      <c r="U1123" s="2">
        <f>VLOOKUP(A1123,Sales!A:N,7,FALSE)</f>
        <v>32</v>
      </c>
      <c r="V1123" s="2">
        <f>VLOOKUP(A1123,Sales!A:N,8,FALSE)</f>
        <v>65</v>
      </c>
      <c r="W1123" s="2">
        <f>VLOOKUP(A1123,Sales!A:N,9,FALSE)</f>
        <v>3261</v>
      </c>
      <c r="X1123" s="2">
        <f>VLOOKUP(A1123,Sales!A:N,10,FALSE)</f>
        <v>2</v>
      </c>
      <c r="Y1123" s="2">
        <f>VLOOKUP(A1123,Sales!A:N,11,FALSE)</f>
        <v>9</v>
      </c>
      <c r="Z1123" s="2">
        <f>VLOOKUP(A1123,Sales!A:N,12,FALSE)</f>
        <v>4</v>
      </c>
      <c r="AA1123" s="2">
        <f>VLOOKUP(A1123,Sales!A:N,13,FALSE)</f>
        <v>12</v>
      </c>
      <c r="AB1123" s="2">
        <f>VLOOKUP(A1123,Sales!A:N,14,FALSE)</f>
        <v>8</v>
      </c>
      <c r="AC1123" s="2">
        <f>VLOOKUP(A1123,Campaigns!A:I,2,FALSE)</f>
        <v>0</v>
      </c>
      <c r="AD1123" s="2">
        <f>VLOOKUP(A1123,Campaigns!A:I,3,FALSE)</f>
        <v>0</v>
      </c>
      <c r="AE1123" s="2">
        <f>VLOOKUP(A1123,Campaigns!A:I,4,FALSE)</f>
        <v>0</v>
      </c>
      <c r="AF1123" s="2">
        <f>VLOOKUP(A1123,Campaigns!A:I,5,FALSE)</f>
        <v>0</v>
      </c>
      <c r="AG1123" s="2">
        <f>VLOOKUP(A1123,Campaigns!A:I,6,FALSE)</f>
        <v>0</v>
      </c>
      <c r="AH1123" s="2">
        <f>VLOOKUP(A1123,Campaigns!A:I,7,FALSE)</f>
        <v>0</v>
      </c>
      <c r="AI1123" s="2">
        <f>VLOOKUP(A1123,Campaigns!A:I,8,FALSE)</f>
        <v>0</v>
      </c>
      <c r="AJ1123" s="19" t="str">
        <f>VLOOKUP(A1123,Campaigns!A:I,9,FALSE)</f>
        <v>1/26/2019</v>
      </c>
    </row>
    <row r="1124" spans="1:36">
      <c r="A1124" s="2">
        <v>2380</v>
      </c>
      <c r="B1124" s="2">
        <f>VLOOKUP(A1124, Customer!A:O, 2, FALSE)</f>
        <v>144511</v>
      </c>
      <c r="C1124" s="2">
        <f>VLOOKUP(A1124, Customer!A:O, 3, FALSE)</f>
        <v>1</v>
      </c>
      <c r="D1124" s="2">
        <f>VLOOKUP(A1124, Customer!A:O, 4, FALSE)</f>
        <v>0</v>
      </c>
      <c r="E1124" s="2">
        <f>VLOOKUP(A1124, Customer!A:O, 5, FALSE)</f>
        <v>50</v>
      </c>
      <c r="F1124" s="2">
        <f>VLOOKUP(A1124, Customer!A:O, 6, FALSE)</f>
        <v>0</v>
      </c>
      <c r="G1124" s="2">
        <f>VLOOKUP(A1124, Customer!A:O, 7, FALSE)</f>
        <v>1</v>
      </c>
      <c r="H1124" s="2">
        <f>VLOOKUP(A1124, Customer!A:O, 8, FALSE)</f>
        <v>0</v>
      </c>
      <c r="I1124" s="2">
        <f>VLOOKUP(A1124, Customer!A:O, 9, FALSE)</f>
        <v>0</v>
      </c>
      <c r="J1124" s="2">
        <f>VLOOKUP(A1124, Customer!A:O, 10, FALSE)</f>
        <v>0</v>
      </c>
      <c r="K1124" s="2">
        <f>VLOOKUP(A1124, Customer!A:O, 11, FALSE)</f>
        <v>0</v>
      </c>
      <c r="L1124" s="2">
        <f>VLOOKUP(A1124, Customer!A:O, 12, FALSE)</f>
        <v>0</v>
      </c>
      <c r="M1124" s="2">
        <f>VLOOKUP(A1124, Customer!A:O, 13, FALSE)</f>
        <v>1</v>
      </c>
      <c r="N1124" s="2">
        <f>VLOOKUP(A1124, Customer!A:O, 14, FALSE)</f>
        <v>0</v>
      </c>
      <c r="O1124" s="2" t="str">
        <f>VLOOKUP(A1124, Customer!A:O, 15, FALSE)</f>
        <v>State-Other</v>
      </c>
      <c r="P1124" s="2">
        <f>VLOOKUP(A1124,Sales!A:N,2,FALSE)</f>
        <v>39</v>
      </c>
      <c r="Q1124">
        <f>VLOOKUP(A1124,Sales!A:N,3,FALSE)</f>
        <v>1666</v>
      </c>
      <c r="R1124" s="2">
        <f>VLOOKUP(A1124,Sales!A:N,4,FALSE)</f>
        <v>23</v>
      </c>
      <c r="S1124" s="2">
        <f>VLOOKUP(A1124,Sales!A:N,5,FALSE)</f>
        <v>432</v>
      </c>
      <c r="T1124" s="2">
        <f>VLOOKUP(A1124,Sales!A:N,6,FALSE)</f>
        <v>149</v>
      </c>
      <c r="U1124" s="2">
        <f>VLOOKUP(A1124,Sales!A:N,7,FALSE)</f>
        <v>45</v>
      </c>
      <c r="V1124" s="2">
        <f>VLOOKUP(A1124,Sales!A:N,8,FALSE)</f>
        <v>45</v>
      </c>
      <c r="W1124" s="2">
        <f>VLOOKUP(A1124,Sales!A:N,9,FALSE)</f>
        <v>2269</v>
      </c>
      <c r="X1124" s="2">
        <f>VLOOKUP(A1124,Sales!A:N,10,FALSE)</f>
        <v>6</v>
      </c>
      <c r="Y1124" s="2">
        <f>VLOOKUP(A1124,Sales!A:N,11,FALSE)</f>
        <v>8</v>
      </c>
      <c r="Z1124" s="2">
        <f>VLOOKUP(A1124,Sales!A:N,12,FALSE)</f>
        <v>4</v>
      </c>
      <c r="AA1124" s="2">
        <f>VLOOKUP(A1124,Sales!A:N,13,FALSE)</f>
        <v>8</v>
      </c>
      <c r="AB1124" s="2">
        <f>VLOOKUP(A1124,Sales!A:N,14,FALSE)</f>
        <v>8</v>
      </c>
      <c r="AC1124" s="2">
        <f>VLOOKUP(A1124,Campaigns!A:I,2,FALSE)</f>
        <v>0</v>
      </c>
      <c r="AD1124" s="2">
        <f>VLOOKUP(A1124,Campaigns!A:I,3,FALSE)</f>
        <v>0</v>
      </c>
      <c r="AE1124" s="2">
        <f>VLOOKUP(A1124,Campaigns!A:I,4,FALSE)</f>
        <v>0</v>
      </c>
      <c r="AF1124" s="2">
        <f>VLOOKUP(A1124,Campaigns!A:I,5,FALSE)</f>
        <v>0</v>
      </c>
      <c r="AG1124" s="2">
        <f>VLOOKUP(A1124,Campaigns!A:I,6,FALSE)</f>
        <v>0</v>
      </c>
      <c r="AH1124" s="2">
        <f>VLOOKUP(A1124,Campaigns!A:I,7,FALSE)</f>
        <v>0</v>
      </c>
      <c r="AI1124" s="2">
        <f>VLOOKUP(A1124,Campaigns!A:I,8,FALSE)</f>
        <v>0</v>
      </c>
      <c r="AJ1124" s="19" t="str">
        <f>VLOOKUP(A1124,Campaigns!A:I,9,FALSE)</f>
        <v>3/19/2019</v>
      </c>
    </row>
    <row r="1125" spans="1:36">
      <c r="A1125" s="2">
        <v>2283</v>
      </c>
      <c r="B1125" s="2">
        <f>VLOOKUP(A1125, Customer!A:O, 2, FALSE)</f>
        <v>144267</v>
      </c>
      <c r="C1125" s="2">
        <f>VLOOKUP(A1125, Customer!A:O, 3, FALSE)</f>
        <v>1</v>
      </c>
      <c r="D1125" s="2">
        <f>VLOOKUP(A1125, Customer!A:O, 4, FALSE)</f>
        <v>1</v>
      </c>
      <c r="E1125" s="2">
        <f>VLOOKUP(A1125, Customer!A:O, 5, FALSE)</f>
        <v>50</v>
      </c>
      <c r="F1125" s="2">
        <f>VLOOKUP(A1125, Customer!A:O, 6, FALSE)</f>
        <v>1</v>
      </c>
      <c r="G1125" s="2">
        <f>VLOOKUP(A1125, Customer!A:O, 7, FALSE)</f>
        <v>0</v>
      </c>
      <c r="H1125" s="2">
        <f>VLOOKUP(A1125, Customer!A:O, 8, FALSE)</f>
        <v>0</v>
      </c>
      <c r="I1125" s="2">
        <f>VLOOKUP(A1125, Customer!A:O, 9, FALSE)</f>
        <v>0</v>
      </c>
      <c r="J1125" s="2">
        <f>VLOOKUP(A1125, Customer!A:O, 10, FALSE)</f>
        <v>0</v>
      </c>
      <c r="K1125" s="2">
        <f>VLOOKUP(A1125, Customer!A:O, 11, FALSE)</f>
        <v>0</v>
      </c>
      <c r="L1125" s="2">
        <f>VLOOKUP(A1125, Customer!A:O, 12, FALSE)</f>
        <v>1</v>
      </c>
      <c r="M1125" s="2">
        <f>VLOOKUP(A1125, Customer!A:O, 13, FALSE)</f>
        <v>0</v>
      </c>
      <c r="N1125" s="2">
        <f>VLOOKUP(A1125, Customer!A:O, 14, FALSE)</f>
        <v>0</v>
      </c>
      <c r="O1125" s="2" t="str">
        <f>VLOOKUP(A1125, Customer!A:O, 15, FALSE)</f>
        <v>State-Texas</v>
      </c>
      <c r="P1125" s="2">
        <f>VLOOKUP(A1125,Sales!A:N,2,FALSE)</f>
        <v>48</v>
      </c>
      <c r="Q1125">
        <f>VLOOKUP(A1125,Sales!A:N,3,FALSE)</f>
        <v>596</v>
      </c>
      <c r="R1125" s="2">
        <f>VLOOKUP(A1125,Sales!A:N,4,FALSE)</f>
        <v>16</v>
      </c>
      <c r="S1125" s="2">
        <f>VLOOKUP(A1125,Sales!A:N,5,FALSE)</f>
        <v>212</v>
      </c>
      <c r="T1125" s="2">
        <f>VLOOKUP(A1125,Sales!A:N,6,FALSE)</f>
        <v>10</v>
      </c>
      <c r="U1125" s="2">
        <f>VLOOKUP(A1125,Sales!A:N,7,FALSE)</f>
        <v>16</v>
      </c>
      <c r="V1125" s="2">
        <f>VLOOKUP(A1125,Sales!A:N,8,FALSE)</f>
        <v>160</v>
      </c>
      <c r="W1125" s="2">
        <f>VLOOKUP(A1125,Sales!A:N,9,FALSE)</f>
        <v>691</v>
      </c>
      <c r="X1125" s="2">
        <f>VLOOKUP(A1125,Sales!A:N,10,FALSE)</f>
        <v>5</v>
      </c>
      <c r="Y1125" s="2">
        <f>VLOOKUP(A1125,Sales!A:N,11,FALSE)</f>
        <v>5</v>
      </c>
      <c r="Z1125" s="2">
        <f>VLOOKUP(A1125,Sales!A:N,12,FALSE)</f>
        <v>2</v>
      </c>
      <c r="AA1125" s="2">
        <f>VLOOKUP(A1125,Sales!A:N,13,FALSE)</f>
        <v>4</v>
      </c>
      <c r="AB1125" s="2">
        <f>VLOOKUP(A1125,Sales!A:N,14,FALSE)</f>
        <v>9</v>
      </c>
      <c r="AC1125" s="2">
        <f>VLOOKUP(A1125,Campaigns!A:I,2,FALSE)</f>
        <v>0</v>
      </c>
      <c r="AD1125" s="2">
        <f>VLOOKUP(A1125,Campaigns!A:I,3,FALSE)</f>
        <v>0</v>
      </c>
      <c r="AE1125" s="2">
        <f>VLOOKUP(A1125,Campaigns!A:I,4,FALSE)</f>
        <v>0</v>
      </c>
      <c r="AF1125" s="2">
        <f>VLOOKUP(A1125,Campaigns!A:I,5,FALSE)</f>
        <v>0</v>
      </c>
      <c r="AG1125" s="2">
        <f>VLOOKUP(A1125,Campaigns!A:I,6,FALSE)</f>
        <v>0</v>
      </c>
      <c r="AH1125" s="2">
        <f>VLOOKUP(A1125,Campaigns!A:I,7,FALSE)</f>
        <v>0</v>
      </c>
      <c r="AI1125" s="2">
        <f>VLOOKUP(A1125,Campaigns!A:I,8,FALSE)</f>
        <v>0</v>
      </c>
      <c r="AJ1125" s="19">
        <f>VLOOKUP(A1125,Campaigns!A:I,9,FALSE)</f>
        <v>43504</v>
      </c>
    </row>
    <row r="1126" spans="1:36">
      <c r="A1126" s="2">
        <v>1249</v>
      </c>
      <c r="B1126" s="2">
        <f>VLOOKUP(A1126, Customer!A:O, 2, FALSE)</f>
        <v>144159</v>
      </c>
      <c r="C1126" s="2">
        <f>VLOOKUP(A1126, Customer!A:O, 3, FALSE)</f>
        <v>1</v>
      </c>
      <c r="D1126" s="2">
        <f>VLOOKUP(A1126, Customer!A:O, 4, FALSE)</f>
        <v>0</v>
      </c>
      <c r="E1126" s="2">
        <f>VLOOKUP(A1126, Customer!A:O, 5, FALSE)</f>
        <v>50</v>
      </c>
      <c r="F1126" s="2">
        <f>VLOOKUP(A1126, Customer!A:O, 6, FALSE)</f>
        <v>0</v>
      </c>
      <c r="G1126" s="2">
        <f>VLOOKUP(A1126, Customer!A:O, 7, FALSE)</f>
        <v>1</v>
      </c>
      <c r="H1126" s="2">
        <f>VLOOKUP(A1126, Customer!A:O, 8, FALSE)</f>
        <v>0</v>
      </c>
      <c r="I1126" s="2">
        <f>VLOOKUP(A1126, Customer!A:O, 9, FALSE)</f>
        <v>0</v>
      </c>
      <c r="J1126" s="2">
        <f>VLOOKUP(A1126, Customer!A:O, 10, FALSE)</f>
        <v>0</v>
      </c>
      <c r="K1126" s="2">
        <f>VLOOKUP(A1126, Customer!A:O, 11, FALSE)</f>
        <v>0</v>
      </c>
      <c r="L1126" s="2">
        <f>VLOOKUP(A1126, Customer!A:O, 12, FALSE)</f>
        <v>0</v>
      </c>
      <c r="M1126" s="2">
        <f>VLOOKUP(A1126, Customer!A:O, 13, FALSE)</f>
        <v>1</v>
      </c>
      <c r="N1126" s="2">
        <f>VLOOKUP(A1126, Customer!A:O, 14, FALSE)</f>
        <v>0</v>
      </c>
      <c r="O1126" s="2" t="str">
        <f>VLOOKUP(A1126, Customer!A:O, 15, FALSE)</f>
        <v>State-Illinois</v>
      </c>
      <c r="P1126" s="2">
        <f>VLOOKUP(A1126,Sales!A:N,2,FALSE)</f>
        <v>85</v>
      </c>
      <c r="Q1126">
        <f>VLOOKUP(A1126,Sales!A:N,3,FALSE)</f>
        <v>545</v>
      </c>
      <c r="R1126" s="2">
        <f>VLOOKUP(A1126,Sales!A:N,4,FALSE)</f>
        <v>7</v>
      </c>
      <c r="S1126" s="2">
        <f>VLOOKUP(A1126,Sales!A:N,5,FALSE)</f>
        <v>202</v>
      </c>
      <c r="T1126" s="2">
        <f>VLOOKUP(A1126,Sales!A:N,6,FALSE)</f>
        <v>78</v>
      </c>
      <c r="U1126" s="2">
        <f>VLOOKUP(A1126,Sales!A:N,7,FALSE)</f>
        <v>42</v>
      </c>
      <c r="V1126" s="2">
        <f>VLOOKUP(A1126,Sales!A:N,8,FALSE)</f>
        <v>23</v>
      </c>
      <c r="W1126" s="2">
        <f>VLOOKUP(A1126,Sales!A:N,9,FALSE)</f>
        <v>852</v>
      </c>
      <c r="X1126" s="2">
        <f>VLOOKUP(A1126,Sales!A:N,10,FALSE)</f>
        <v>4</v>
      </c>
      <c r="Y1126" s="2">
        <f>VLOOKUP(A1126,Sales!A:N,11,FALSE)</f>
        <v>4</v>
      </c>
      <c r="Z1126" s="2">
        <f>VLOOKUP(A1126,Sales!A:N,12,FALSE)</f>
        <v>1</v>
      </c>
      <c r="AA1126" s="2">
        <f>VLOOKUP(A1126,Sales!A:N,13,FALSE)</f>
        <v>6</v>
      </c>
      <c r="AB1126" s="2">
        <f>VLOOKUP(A1126,Sales!A:N,14,FALSE)</f>
        <v>5</v>
      </c>
      <c r="AC1126" s="2">
        <f>VLOOKUP(A1126,Campaigns!A:I,2,FALSE)</f>
        <v>0</v>
      </c>
      <c r="AD1126" s="2">
        <f>VLOOKUP(A1126,Campaigns!A:I,3,FALSE)</f>
        <v>0</v>
      </c>
      <c r="AE1126" s="2">
        <f>VLOOKUP(A1126,Campaigns!A:I,4,FALSE)</f>
        <v>0</v>
      </c>
      <c r="AF1126" s="2">
        <f>VLOOKUP(A1126,Campaigns!A:I,5,FALSE)</f>
        <v>0</v>
      </c>
      <c r="AG1126" s="2">
        <f>VLOOKUP(A1126,Campaigns!A:I,6,FALSE)</f>
        <v>0</v>
      </c>
      <c r="AH1126" s="2">
        <f>VLOOKUP(A1126,Campaigns!A:I,7,FALSE)</f>
        <v>0</v>
      </c>
      <c r="AI1126" s="2">
        <f>VLOOKUP(A1126,Campaigns!A:I,8,FALSE)</f>
        <v>0</v>
      </c>
      <c r="AJ1126" s="19" t="str">
        <f>VLOOKUP(A1126,Campaigns!A:I,9,FALSE)</f>
        <v>11/21/2020</v>
      </c>
    </row>
    <row r="1127" spans="1:36">
      <c r="A1127" s="2">
        <v>3020</v>
      </c>
      <c r="B1127" s="2">
        <f>VLOOKUP(A1127, Customer!A:O, 2, FALSE)</f>
        <v>143020</v>
      </c>
      <c r="C1127" s="2">
        <f>VLOOKUP(A1127, Customer!A:O, 3, FALSE)</f>
        <v>1</v>
      </c>
      <c r="D1127" s="2">
        <f>VLOOKUP(A1127, Customer!A:O, 4, FALSE)</f>
        <v>0</v>
      </c>
      <c r="E1127" s="2">
        <f>VLOOKUP(A1127, Customer!A:O, 5, FALSE)</f>
        <v>50</v>
      </c>
      <c r="F1127" s="2">
        <f>VLOOKUP(A1127, Customer!A:O, 6, FALSE)</f>
        <v>0</v>
      </c>
      <c r="G1127" s="2">
        <f>VLOOKUP(A1127, Customer!A:O, 7, FALSE)</f>
        <v>0</v>
      </c>
      <c r="H1127" s="2">
        <f>VLOOKUP(A1127, Customer!A:O, 8, FALSE)</f>
        <v>1</v>
      </c>
      <c r="I1127" s="2">
        <f>VLOOKUP(A1127, Customer!A:O, 9, FALSE)</f>
        <v>0</v>
      </c>
      <c r="J1127" s="2">
        <f>VLOOKUP(A1127, Customer!A:O, 10, FALSE)</f>
        <v>0</v>
      </c>
      <c r="K1127" s="2">
        <f>VLOOKUP(A1127, Customer!A:O, 11, FALSE)</f>
        <v>0</v>
      </c>
      <c r="L1127" s="2">
        <f>VLOOKUP(A1127, Customer!A:O, 12, FALSE)</f>
        <v>1</v>
      </c>
      <c r="M1127" s="2">
        <f>VLOOKUP(A1127, Customer!A:O, 13, FALSE)</f>
        <v>0</v>
      </c>
      <c r="N1127" s="2">
        <f>VLOOKUP(A1127, Customer!A:O, 14, FALSE)</f>
        <v>0</v>
      </c>
      <c r="O1127" s="2" t="str">
        <f>VLOOKUP(A1127, Customer!A:O, 15, FALSE)</f>
        <v>State-New York</v>
      </c>
      <c r="P1127" s="2">
        <f>VLOOKUP(A1127,Sales!A:N,2,FALSE)</f>
        <v>79</v>
      </c>
      <c r="Q1127">
        <f>VLOOKUP(A1127,Sales!A:N,3,FALSE)</f>
        <v>150</v>
      </c>
      <c r="R1127" s="2">
        <f>VLOOKUP(A1127,Sales!A:N,4,FALSE)</f>
        <v>23</v>
      </c>
      <c r="S1127" s="2">
        <f>VLOOKUP(A1127,Sales!A:N,5,FALSE)</f>
        <v>329</v>
      </c>
      <c r="T1127" s="2">
        <f>VLOOKUP(A1127,Sales!A:N,6,FALSE)</f>
        <v>13</v>
      </c>
      <c r="U1127" s="2">
        <f>VLOOKUP(A1127,Sales!A:N,7,FALSE)</f>
        <v>83</v>
      </c>
      <c r="V1127" s="2">
        <f>VLOOKUP(A1127,Sales!A:N,8,FALSE)</f>
        <v>143</v>
      </c>
      <c r="W1127" s="2">
        <f>VLOOKUP(A1127,Sales!A:N,9,FALSE)</f>
        <v>455</v>
      </c>
      <c r="X1127" s="2">
        <f>VLOOKUP(A1127,Sales!A:N,10,FALSE)</f>
        <v>3</v>
      </c>
      <c r="Y1127" s="2">
        <f>VLOOKUP(A1127,Sales!A:N,11,FALSE)</f>
        <v>4</v>
      </c>
      <c r="Z1127" s="2">
        <f>VLOOKUP(A1127,Sales!A:N,12,FALSE)</f>
        <v>1</v>
      </c>
      <c r="AA1127" s="2">
        <f>VLOOKUP(A1127,Sales!A:N,13,FALSE)</f>
        <v>4</v>
      </c>
      <c r="AB1127" s="2">
        <f>VLOOKUP(A1127,Sales!A:N,14,FALSE)</f>
        <v>6</v>
      </c>
      <c r="AC1127" s="2">
        <f>VLOOKUP(A1127,Campaigns!A:I,2,FALSE)</f>
        <v>0</v>
      </c>
      <c r="AD1127" s="2">
        <f>VLOOKUP(A1127,Campaigns!A:I,3,FALSE)</f>
        <v>0</v>
      </c>
      <c r="AE1127" s="2">
        <f>VLOOKUP(A1127,Campaigns!A:I,4,FALSE)</f>
        <v>0</v>
      </c>
      <c r="AF1127" s="2">
        <f>VLOOKUP(A1127,Campaigns!A:I,5,FALSE)</f>
        <v>0</v>
      </c>
      <c r="AG1127" s="2">
        <f>VLOOKUP(A1127,Campaigns!A:I,6,FALSE)</f>
        <v>0</v>
      </c>
      <c r="AH1127" s="2">
        <f>VLOOKUP(A1127,Campaigns!A:I,7,FALSE)</f>
        <v>0</v>
      </c>
      <c r="AI1127" s="2">
        <f>VLOOKUP(A1127,Campaigns!A:I,8,FALSE)</f>
        <v>0</v>
      </c>
      <c r="AJ1127" s="19">
        <f>VLOOKUP(A1127,Campaigns!A:I,9,FALSE)</f>
        <v>43987</v>
      </c>
    </row>
    <row r="1128" spans="1:36">
      <c r="A1128" s="2">
        <v>1031</v>
      </c>
      <c r="B1128" s="2">
        <f>VLOOKUP(A1128, Customer!A:O, 2, FALSE)</f>
        <v>140548</v>
      </c>
      <c r="C1128" s="2">
        <f>VLOOKUP(A1128, Customer!A:O, 3, FALSE)</f>
        <v>0</v>
      </c>
      <c r="D1128" s="2">
        <f>VLOOKUP(A1128, Customer!A:O, 4, FALSE)</f>
        <v>1</v>
      </c>
      <c r="E1128" s="2">
        <f>VLOOKUP(A1128, Customer!A:O, 5, FALSE)</f>
        <v>50</v>
      </c>
      <c r="F1128" s="2">
        <f>VLOOKUP(A1128, Customer!A:O, 6, FALSE)</f>
        <v>0</v>
      </c>
      <c r="G1128" s="2">
        <f>VLOOKUP(A1128, Customer!A:O, 7, FALSE)</f>
        <v>0</v>
      </c>
      <c r="H1128" s="2">
        <f>VLOOKUP(A1128, Customer!A:O, 8, FALSE)</f>
        <v>0</v>
      </c>
      <c r="I1128" s="2">
        <f>VLOOKUP(A1128, Customer!A:O, 9, FALSE)</f>
        <v>1</v>
      </c>
      <c r="J1128" s="2">
        <f>VLOOKUP(A1128, Customer!A:O, 10, FALSE)</f>
        <v>0</v>
      </c>
      <c r="K1128" s="2">
        <f>VLOOKUP(A1128, Customer!A:O, 11, FALSE)</f>
        <v>0</v>
      </c>
      <c r="L1128" s="2">
        <f>VLOOKUP(A1128, Customer!A:O, 12, FALSE)</f>
        <v>1</v>
      </c>
      <c r="M1128" s="2">
        <f>VLOOKUP(A1128, Customer!A:O, 13, FALSE)</f>
        <v>0</v>
      </c>
      <c r="N1128" s="2">
        <f>VLOOKUP(A1128, Customer!A:O, 14, FALSE)</f>
        <v>0</v>
      </c>
      <c r="O1128" s="2" t="str">
        <f>VLOOKUP(A1128, Customer!A:O, 15, FALSE)</f>
        <v>State-California</v>
      </c>
      <c r="P1128" s="2">
        <f>VLOOKUP(A1128,Sales!A:N,2,FALSE)</f>
        <v>31</v>
      </c>
      <c r="Q1128">
        <f>VLOOKUP(A1128,Sales!A:N,3,FALSE)</f>
        <v>381</v>
      </c>
      <c r="R1128" s="2">
        <f>VLOOKUP(A1128,Sales!A:N,4,FALSE)</f>
        <v>0</v>
      </c>
      <c r="S1128" s="2">
        <f>VLOOKUP(A1128,Sales!A:N,5,FALSE)</f>
        <v>17</v>
      </c>
      <c r="T1128" s="2">
        <f>VLOOKUP(A1128,Sales!A:N,6,FALSE)</f>
        <v>7</v>
      </c>
      <c r="U1128" s="2">
        <f>VLOOKUP(A1128,Sales!A:N,7,FALSE)</f>
        <v>0</v>
      </c>
      <c r="V1128" s="2">
        <f>VLOOKUP(A1128,Sales!A:N,8,FALSE)</f>
        <v>10</v>
      </c>
      <c r="W1128" s="2">
        <f>VLOOKUP(A1128,Sales!A:N,9,FALSE)</f>
        <v>395</v>
      </c>
      <c r="X1128" s="2">
        <f>VLOOKUP(A1128,Sales!A:N,10,FALSE)</f>
        <v>2</v>
      </c>
      <c r="Y1128" s="2">
        <f>VLOOKUP(A1128,Sales!A:N,11,FALSE)</f>
        <v>2</v>
      </c>
      <c r="Z1128" s="2">
        <f>VLOOKUP(A1128,Sales!A:N,12,FALSE)</f>
        <v>1</v>
      </c>
      <c r="AA1128" s="2">
        <f>VLOOKUP(A1128,Sales!A:N,13,FALSE)</f>
        <v>4</v>
      </c>
      <c r="AB1128" s="2">
        <f>VLOOKUP(A1128,Sales!A:N,14,FALSE)</f>
        <v>5</v>
      </c>
      <c r="AC1128" s="2">
        <f>VLOOKUP(A1128,Campaigns!A:I,2,FALSE)</f>
        <v>0</v>
      </c>
      <c r="AD1128" s="2">
        <f>VLOOKUP(A1128,Campaigns!A:I,3,FALSE)</f>
        <v>1</v>
      </c>
      <c r="AE1128" s="2">
        <f>VLOOKUP(A1128,Campaigns!A:I,4,FALSE)</f>
        <v>0</v>
      </c>
      <c r="AF1128" s="2">
        <f>VLOOKUP(A1128,Campaigns!A:I,5,FALSE)</f>
        <v>0</v>
      </c>
      <c r="AG1128" s="2">
        <f>VLOOKUP(A1128,Campaigns!A:I,6,FALSE)</f>
        <v>0</v>
      </c>
      <c r="AH1128" s="2">
        <f>VLOOKUP(A1128,Campaigns!A:I,7,FALSE)</f>
        <v>0</v>
      </c>
      <c r="AI1128" s="2">
        <f>VLOOKUP(A1128,Campaigns!A:I,8,FALSE)</f>
        <v>0</v>
      </c>
      <c r="AJ1128" s="19" t="str">
        <f>VLOOKUP(A1128,Campaigns!A:I,9,FALSE)</f>
        <v>3/17/2019</v>
      </c>
    </row>
    <row r="1129" spans="1:36">
      <c r="A1129" s="2">
        <v>1166</v>
      </c>
      <c r="B1129" s="2">
        <f>VLOOKUP(A1129, Customer!A:O, 2, FALSE)</f>
        <v>138853</v>
      </c>
      <c r="C1129" s="2">
        <f>VLOOKUP(A1129, Customer!A:O, 3, FALSE)</f>
        <v>1</v>
      </c>
      <c r="D1129" s="2">
        <f>VLOOKUP(A1129, Customer!A:O, 4, FALSE)</f>
        <v>1</v>
      </c>
      <c r="E1129" s="2">
        <f>VLOOKUP(A1129, Customer!A:O, 5, FALSE)</f>
        <v>50</v>
      </c>
      <c r="F1129" s="2">
        <f>VLOOKUP(A1129, Customer!A:O, 6, FALSE)</f>
        <v>0</v>
      </c>
      <c r="G1129" s="2">
        <f>VLOOKUP(A1129, Customer!A:O, 7, FALSE)</f>
        <v>1</v>
      </c>
      <c r="H1129" s="2">
        <f>VLOOKUP(A1129, Customer!A:O, 8, FALSE)</f>
        <v>0</v>
      </c>
      <c r="I1129" s="2">
        <f>VLOOKUP(A1129, Customer!A:O, 9, FALSE)</f>
        <v>0</v>
      </c>
      <c r="J1129" s="2">
        <f>VLOOKUP(A1129, Customer!A:O, 10, FALSE)</f>
        <v>0</v>
      </c>
      <c r="K1129" s="2">
        <f>VLOOKUP(A1129, Customer!A:O, 11, FALSE)</f>
        <v>0</v>
      </c>
      <c r="L1129" s="2">
        <f>VLOOKUP(A1129, Customer!A:O, 12, FALSE)</f>
        <v>0</v>
      </c>
      <c r="M1129" s="2">
        <f>VLOOKUP(A1129, Customer!A:O, 13, FALSE)</f>
        <v>0</v>
      </c>
      <c r="N1129" s="2">
        <f>VLOOKUP(A1129, Customer!A:O, 14, FALSE)</f>
        <v>1</v>
      </c>
      <c r="O1129" s="2" t="str">
        <f>VLOOKUP(A1129, Customer!A:O, 15, FALSE)</f>
        <v>State-New York</v>
      </c>
      <c r="P1129" s="2">
        <f>VLOOKUP(A1129,Sales!A:N,2,FALSE)</f>
        <v>90</v>
      </c>
      <c r="Q1129">
        <f>VLOOKUP(A1129,Sales!A:N,3,FALSE)</f>
        <v>104</v>
      </c>
      <c r="R1129" s="2">
        <f>VLOOKUP(A1129,Sales!A:N,4,FALSE)</f>
        <v>0</v>
      </c>
      <c r="S1129" s="2">
        <f>VLOOKUP(A1129,Sales!A:N,5,FALSE)</f>
        <v>50</v>
      </c>
      <c r="T1129" s="2">
        <f>VLOOKUP(A1129,Sales!A:N,6,FALSE)</f>
        <v>0</v>
      </c>
      <c r="U1129" s="2">
        <f>VLOOKUP(A1129,Sales!A:N,7,FALSE)</f>
        <v>0</v>
      </c>
      <c r="V1129" s="2">
        <f>VLOOKUP(A1129,Sales!A:N,8,FALSE)</f>
        <v>7</v>
      </c>
      <c r="W1129" s="2">
        <f>VLOOKUP(A1129,Sales!A:N,9,FALSE)</f>
        <v>147</v>
      </c>
      <c r="X1129" s="2">
        <f>VLOOKUP(A1129,Sales!A:N,10,FALSE)</f>
        <v>2</v>
      </c>
      <c r="Y1129" s="2">
        <f>VLOOKUP(A1129,Sales!A:N,11,FALSE)</f>
        <v>2</v>
      </c>
      <c r="Z1129" s="2">
        <f>VLOOKUP(A1129,Sales!A:N,12,FALSE)</f>
        <v>0</v>
      </c>
      <c r="AA1129" s="2">
        <f>VLOOKUP(A1129,Sales!A:N,13,FALSE)</f>
        <v>3</v>
      </c>
      <c r="AB1129" s="2">
        <f>VLOOKUP(A1129,Sales!A:N,14,FALSE)</f>
        <v>7</v>
      </c>
      <c r="AC1129" s="2">
        <f>VLOOKUP(A1129,Campaigns!A:I,2,FALSE)</f>
        <v>0</v>
      </c>
      <c r="AD1129" s="2">
        <f>VLOOKUP(A1129,Campaigns!A:I,3,FALSE)</f>
        <v>0</v>
      </c>
      <c r="AE1129" s="2">
        <f>VLOOKUP(A1129,Campaigns!A:I,4,FALSE)</f>
        <v>0</v>
      </c>
      <c r="AF1129" s="2">
        <f>VLOOKUP(A1129,Campaigns!A:I,5,FALSE)</f>
        <v>0</v>
      </c>
      <c r="AG1129" s="2">
        <f>VLOOKUP(A1129,Campaigns!A:I,6,FALSE)</f>
        <v>0</v>
      </c>
      <c r="AH1129" s="2">
        <f>VLOOKUP(A1129,Campaigns!A:I,7,FALSE)</f>
        <v>0</v>
      </c>
      <c r="AI1129" s="2">
        <f>VLOOKUP(A1129,Campaigns!A:I,8,FALSE)</f>
        <v>0</v>
      </c>
      <c r="AJ1129" s="19" t="str">
        <f>VLOOKUP(A1129,Campaigns!A:I,9,FALSE)</f>
        <v>10/27/2020</v>
      </c>
    </row>
    <row r="1130" spans="1:36">
      <c r="A1130" s="2">
        <v>1553</v>
      </c>
      <c r="B1130" s="2">
        <f>VLOOKUP(A1130, Customer!A:O, 2, FALSE)</f>
        <v>138200</v>
      </c>
      <c r="C1130" s="2">
        <f>VLOOKUP(A1130, Customer!A:O, 3, FALSE)</f>
        <v>1</v>
      </c>
      <c r="D1130" s="2">
        <f>VLOOKUP(A1130, Customer!A:O, 4, FALSE)</f>
        <v>1</v>
      </c>
      <c r="E1130" s="2">
        <f>VLOOKUP(A1130, Customer!A:O, 5, FALSE)</f>
        <v>50</v>
      </c>
      <c r="F1130" s="2">
        <f>VLOOKUP(A1130, Customer!A:O, 6, FALSE)</f>
        <v>0</v>
      </c>
      <c r="G1130" s="2">
        <f>VLOOKUP(A1130, Customer!A:O, 7, FALSE)</f>
        <v>0</v>
      </c>
      <c r="H1130" s="2">
        <f>VLOOKUP(A1130, Customer!A:O, 8, FALSE)</f>
        <v>0</v>
      </c>
      <c r="I1130" s="2">
        <f>VLOOKUP(A1130, Customer!A:O, 9, FALSE)</f>
        <v>1</v>
      </c>
      <c r="J1130" s="2">
        <f>VLOOKUP(A1130, Customer!A:O, 10, FALSE)</f>
        <v>0</v>
      </c>
      <c r="K1130" s="2">
        <f>VLOOKUP(A1130, Customer!A:O, 11, FALSE)</f>
        <v>0</v>
      </c>
      <c r="L1130" s="2">
        <f>VLOOKUP(A1130, Customer!A:O, 12, FALSE)</f>
        <v>1</v>
      </c>
      <c r="M1130" s="2">
        <f>VLOOKUP(A1130, Customer!A:O, 13, FALSE)</f>
        <v>0</v>
      </c>
      <c r="N1130" s="2">
        <f>VLOOKUP(A1130, Customer!A:O, 14, FALSE)</f>
        <v>0</v>
      </c>
      <c r="O1130" s="2" t="str">
        <f>VLOOKUP(A1130, Customer!A:O, 15, FALSE)</f>
        <v>State-California</v>
      </c>
      <c r="P1130" s="2">
        <f>VLOOKUP(A1130,Sales!A:N,2,FALSE)</f>
        <v>19</v>
      </c>
      <c r="Q1130">
        <f>VLOOKUP(A1130,Sales!A:N,3,FALSE)</f>
        <v>43</v>
      </c>
      <c r="R1130" s="2">
        <f>VLOOKUP(A1130,Sales!A:N,4,FALSE)</f>
        <v>0</v>
      </c>
      <c r="S1130" s="2">
        <f>VLOOKUP(A1130,Sales!A:N,5,FALSE)</f>
        <v>14</v>
      </c>
      <c r="T1130" s="2">
        <f>VLOOKUP(A1130,Sales!A:N,6,FALSE)</f>
        <v>0</v>
      </c>
      <c r="U1130" s="2">
        <f>VLOOKUP(A1130,Sales!A:N,7,FALSE)</f>
        <v>0</v>
      </c>
      <c r="V1130" s="2">
        <f>VLOOKUP(A1130,Sales!A:N,8,FALSE)</f>
        <v>4</v>
      </c>
      <c r="W1130" s="2">
        <f>VLOOKUP(A1130,Sales!A:N,9,FALSE)</f>
        <v>54</v>
      </c>
      <c r="X1130" s="2">
        <f>VLOOKUP(A1130,Sales!A:N,10,FALSE)</f>
        <v>1</v>
      </c>
      <c r="Y1130" s="2">
        <f>VLOOKUP(A1130,Sales!A:N,11,FALSE)</f>
        <v>1</v>
      </c>
      <c r="Z1130" s="2">
        <f>VLOOKUP(A1130,Sales!A:N,12,FALSE)</f>
        <v>0</v>
      </c>
      <c r="AA1130" s="2">
        <f>VLOOKUP(A1130,Sales!A:N,13,FALSE)</f>
        <v>2</v>
      </c>
      <c r="AB1130" s="2">
        <f>VLOOKUP(A1130,Sales!A:N,14,FALSE)</f>
        <v>7</v>
      </c>
      <c r="AC1130" s="2">
        <f>VLOOKUP(A1130,Campaigns!A:I,2,FALSE)</f>
        <v>0</v>
      </c>
      <c r="AD1130" s="2">
        <f>VLOOKUP(A1130,Campaigns!A:I,3,FALSE)</f>
        <v>0</v>
      </c>
      <c r="AE1130" s="2">
        <f>VLOOKUP(A1130,Campaigns!A:I,4,FALSE)</f>
        <v>0</v>
      </c>
      <c r="AF1130" s="2">
        <f>VLOOKUP(A1130,Campaigns!A:I,5,FALSE)</f>
        <v>0</v>
      </c>
      <c r="AG1130" s="2">
        <f>VLOOKUP(A1130,Campaigns!A:I,6,FALSE)</f>
        <v>0</v>
      </c>
      <c r="AH1130" s="2">
        <f>VLOOKUP(A1130,Campaigns!A:I,7,FALSE)</f>
        <v>0</v>
      </c>
      <c r="AI1130" s="2">
        <f>VLOOKUP(A1130,Campaigns!A:I,8,FALSE)</f>
        <v>0</v>
      </c>
      <c r="AJ1130" s="19" t="str">
        <f>VLOOKUP(A1130,Campaigns!A:I,9,FALSE)</f>
        <v>5/14/2019</v>
      </c>
    </row>
    <row r="1131" spans="1:36">
      <c r="A1131" s="2">
        <v>1254</v>
      </c>
      <c r="B1131" s="2">
        <f>VLOOKUP(A1131, Customer!A:O, 2, FALSE)</f>
        <v>138097</v>
      </c>
      <c r="C1131" s="2">
        <f>VLOOKUP(A1131, Customer!A:O, 3, FALSE)</f>
        <v>1</v>
      </c>
      <c r="D1131" s="2">
        <f>VLOOKUP(A1131, Customer!A:O, 4, FALSE)</f>
        <v>1</v>
      </c>
      <c r="E1131" s="2">
        <f>VLOOKUP(A1131, Customer!A:O, 5, FALSE)</f>
        <v>50</v>
      </c>
      <c r="F1131" s="2">
        <f>VLOOKUP(A1131, Customer!A:O, 6, FALSE)</f>
        <v>0</v>
      </c>
      <c r="G1131" s="2">
        <f>VLOOKUP(A1131, Customer!A:O, 7, FALSE)</f>
        <v>1</v>
      </c>
      <c r="H1131" s="2">
        <f>VLOOKUP(A1131, Customer!A:O, 8, FALSE)</f>
        <v>0</v>
      </c>
      <c r="I1131" s="2">
        <f>VLOOKUP(A1131, Customer!A:O, 9, FALSE)</f>
        <v>0</v>
      </c>
      <c r="J1131" s="2">
        <f>VLOOKUP(A1131, Customer!A:O, 10, FALSE)</f>
        <v>0</v>
      </c>
      <c r="K1131" s="2">
        <f>VLOOKUP(A1131, Customer!A:O, 11, FALSE)</f>
        <v>0</v>
      </c>
      <c r="L1131" s="2">
        <f>VLOOKUP(A1131, Customer!A:O, 12, FALSE)</f>
        <v>0</v>
      </c>
      <c r="M1131" s="2">
        <f>VLOOKUP(A1131, Customer!A:O, 13, FALSE)</f>
        <v>0</v>
      </c>
      <c r="N1131" s="2">
        <f>VLOOKUP(A1131, Customer!A:O, 14, FALSE)</f>
        <v>1</v>
      </c>
      <c r="O1131" s="2" t="str">
        <f>VLOOKUP(A1131, Customer!A:O, 15, FALSE)</f>
        <v>State-Florida</v>
      </c>
      <c r="P1131" s="2">
        <f>VLOOKUP(A1131,Sales!A:N,2,FALSE)</f>
        <v>70</v>
      </c>
      <c r="Q1131">
        <f>VLOOKUP(A1131,Sales!A:N,3,FALSE)</f>
        <v>279</v>
      </c>
      <c r="R1131" s="2">
        <f>VLOOKUP(A1131,Sales!A:N,4,FALSE)</f>
        <v>7</v>
      </c>
      <c r="S1131" s="2">
        <f>VLOOKUP(A1131,Sales!A:N,5,FALSE)</f>
        <v>127</v>
      </c>
      <c r="T1131" s="2">
        <f>VLOOKUP(A1131,Sales!A:N,6,FALSE)</f>
        <v>0</v>
      </c>
      <c r="U1131" s="2">
        <f>VLOOKUP(A1131,Sales!A:N,7,FALSE)</f>
        <v>4</v>
      </c>
      <c r="V1131" s="2">
        <f>VLOOKUP(A1131,Sales!A:N,8,FALSE)</f>
        <v>250</v>
      </c>
      <c r="W1131" s="2">
        <f>VLOOKUP(A1131,Sales!A:N,9,FALSE)</f>
        <v>167</v>
      </c>
      <c r="X1131" s="2">
        <f>VLOOKUP(A1131,Sales!A:N,10,FALSE)</f>
        <v>4</v>
      </c>
      <c r="Y1131" s="2">
        <f>VLOOKUP(A1131,Sales!A:N,11,FALSE)</f>
        <v>3</v>
      </c>
      <c r="Z1131" s="2">
        <f>VLOOKUP(A1131,Sales!A:N,12,FALSE)</f>
        <v>2</v>
      </c>
      <c r="AA1131" s="2">
        <f>VLOOKUP(A1131,Sales!A:N,13,FALSE)</f>
        <v>2</v>
      </c>
      <c r="AB1131" s="2">
        <f>VLOOKUP(A1131,Sales!A:N,14,FALSE)</f>
        <v>7</v>
      </c>
      <c r="AC1131" s="2">
        <f>VLOOKUP(A1131,Campaigns!A:I,2,FALSE)</f>
        <v>1</v>
      </c>
      <c r="AD1131" s="2">
        <f>VLOOKUP(A1131,Campaigns!A:I,3,FALSE)</f>
        <v>0</v>
      </c>
      <c r="AE1131" s="2">
        <f>VLOOKUP(A1131,Campaigns!A:I,4,FALSE)</f>
        <v>0</v>
      </c>
      <c r="AF1131" s="2">
        <f>VLOOKUP(A1131,Campaigns!A:I,5,FALSE)</f>
        <v>0</v>
      </c>
      <c r="AG1131" s="2">
        <f>VLOOKUP(A1131,Campaigns!A:I,6,FALSE)</f>
        <v>0</v>
      </c>
      <c r="AH1131" s="2">
        <f>VLOOKUP(A1131,Campaigns!A:I,7,FALSE)</f>
        <v>0</v>
      </c>
      <c r="AI1131" s="2">
        <f>VLOOKUP(A1131,Campaigns!A:I,8,FALSE)</f>
        <v>1</v>
      </c>
      <c r="AJ1131" s="19" t="str">
        <f>VLOOKUP(A1131,Campaigns!A:I,9,FALSE)</f>
        <v>3/22/2019</v>
      </c>
    </row>
    <row r="1132" spans="1:36">
      <c r="A1132" s="2">
        <v>1081</v>
      </c>
      <c r="B1132" s="2">
        <f>VLOOKUP(A1132, Customer!A:O, 2, FALSE)</f>
        <v>136138</v>
      </c>
      <c r="C1132" s="2">
        <f>VLOOKUP(A1132, Customer!A:O, 3, FALSE)</f>
        <v>1</v>
      </c>
      <c r="D1132" s="2">
        <f>VLOOKUP(A1132, Customer!A:O, 4, FALSE)</f>
        <v>1</v>
      </c>
      <c r="E1132" s="2">
        <f>VLOOKUP(A1132, Customer!A:O, 5, FALSE)</f>
        <v>50</v>
      </c>
      <c r="F1132" s="2">
        <f>VLOOKUP(A1132, Customer!A:O, 6, FALSE)</f>
        <v>0</v>
      </c>
      <c r="G1132" s="2">
        <f>VLOOKUP(A1132, Customer!A:O, 7, FALSE)</f>
        <v>1</v>
      </c>
      <c r="H1132" s="2">
        <f>VLOOKUP(A1132, Customer!A:O, 8, FALSE)</f>
        <v>0</v>
      </c>
      <c r="I1132" s="2">
        <f>VLOOKUP(A1132, Customer!A:O, 9, FALSE)</f>
        <v>0</v>
      </c>
      <c r="J1132" s="2">
        <f>VLOOKUP(A1132, Customer!A:O, 10, FALSE)</f>
        <v>0</v>
      </c>
      <c r="K1132" s="2">
        <f>VLOOKUP(A1132, Customer!A:O, 11, FALSE)</f>
        <v>0</v>
      </c>
      <c r="L1132" s="2">
        <f>VLOOKUP(A1132, Customer!A:O, 12, FALSE)</f>
        <v>0</v>
      </c>
      <c r="M1132" s="2">
        <f>VLOOKUP(A1132, Customer!A:O, 13, FALSE)</f>
        <v>1</v>
      </c>
      <c r="N1132" s="2">
        <f>VLOOKUP(A1132, Customer!A:O, 14, FALSE)</f>
        <v>0</v>
      </c>
      <c r="O1132" s="2" t="str">
        <f>VLOOKUP(A1132, Customer!A:O, 15, FALSE)</f>
        <v>State-Illinois</v>
      </c>
      <c r="P1132" s="2">
        <f>VLOOKUP(A1132,Sales!A:N,2,FALSE)</f>
        <v>48</v>
      </c>
      <c r="Q1132">
        <f>VLOOKUP(A1132,Sales!A:N,3,FALSE)</f>
        <v>490</v>
      </c>
      <c r="R1132" s="2">
        <f>VLOOKUP(A1132,Sales!A:N,4,FALSE)</f>
        <v>0</v>
      </c>
      <c r="S1132" s="2">
        <f>VLOOKUP(A1132,Sales!A:N,5,FALSE)</f>
        <v>60</v>
      </c>
      <c r="T1132" s="2">
        <f>VLOOKUP(A1132,Sales!A:N,6,FALSE)</f>
        <v>0</v>
      </c>
      <c r="U1132" s="2">
        <f>VLOOKUP(A1132,Sales!A:N,7,FALSE)</f>
        <v>0</v>
      </c>
      <c r="V1132" s="2">
        <f>VLOOKUP(A1132,Sales!A:N,8,FALSE)</f>
        <v>19</v>
      </c>
      <c r="W1132" s="2">
        <f>VLOOKUP(A1132,Sales!A:N,9,FALSE)</f>
        <v>531</v>
      </c>
      <c r="X1132" s="2">
        <f>VLOOKUP(A1132,Sales!A:N,10,FALSE)</f>
        <v>5</v>
      </c>
      <c r="Y1132" s="2">
        <f>VLOOKUP(A1132,Sales!A:N,11,FALSE)</f>
        <v>3</v>
      </c>
      <c r="Z1132" s="2">
        <f>VLOOKUP(A1132,Sales!A:N,12,FALSE)</f>
        <v>1</v>
      </c>
      <c r="AA1132" s="2">
        <f>VLOOKUP(A1132,Sales!A:N,13,FALSE)</f>
        <v>4</v>
      </c>
      <c r="AB1132" s="2">
        <f>VLOOKUP(A1132,Sales!A:N,14,FALSE)</f>
        <v>7</v>
      </c>
      <c r="AC1132" s="2">
        <f>VLOOKUP(A1132,Campaigns!A:I,2,FALSE)</f>
        <v>0</v>
      </c>
      <c r="AD1132" s="2">
        <f>VLOOKUP(A1132,Campaigns!A:I,3,FALSE)</f>
        <v>1</v>
      </c>
      <c r="AE1132" s="2">
        <f>VLOOKUP(A1132,Campaigns!A:I,4,FALSE)</f>
        <v>0</v>
      </c>
      <c r="AF1132" s="2">
        <f>VLOOKUP(A1132,Campaigns!A:I,5,FALSE)</f>
        <v>0</v>
      </c>
      <c r="AG1132" s="2">
        <f>VLOOKUP(A1132,Campaigns!A:I,6,FALSE)</f>
        <v>0</v>
      </c>
      <c r="AH1132" s="2">
        <f>VLOOKUP(A1132,Campaigns!A:I,7,FALSE)</f>
        <v>0</v>
      </c>
      <c r="AI1132" s="2">
        <f>VLOOKUP(A1132,Campaigns!A:I,8,FALSE)</f>
        <v>0</v>
      </c>
      <c r="AJ1132" s="19" t="str">
        <f>VLOOKUP(A1132,Campaigns!A:I,9,FALSE)</f>
        <v>12/21/2019</v>
      </c>
    </row>
    <row r="1133" spans="1:36">
      <c r="A1133" s="2">
        <v>1687</v>
      </c>
      <c r="B1133" s="2">
        <f>VLOOKUP(A1133, Customer!A:O, 2, FALSE)</f>
        <v>135682</v>
      </c>
      <c r="C1133" s="2">
        <f>VLOOKUP(A1133, Customer!A:O, 3, FALSE)</f>
        <v>1</v>
      </c>
      <c r="D1133" s="2">
        <f>VLOOKUP(A1133, Customer!A:O, 4, FALSE)</f>
        <v>0</v>
      </c>
      <c r="E1133" s="2">
        <f>VLOOKUP(A1133, Customer!A:O, 5, FALSE)</f>
        <v>50</v>
      </c>
      <c r="F1133" s="2">
        <f>VLOOKUP(A1133, Customer!A:O, 6, FALSE)</f>
        <v>1</v>
      </c>
      <c r="G1133" s="2">
        <f>VLOOKUP(A1133, Customer!A:O, 7, FALSE)</f>
        <v>0</v>
      </c>
      <c r="H1133" s="2">
        <f>VLOOKUP(A1133, Customer!A:O, 8, FALSE)</f>
        <v>0</v>
      </c>
      <c r="I1133" s="2">
        <f>VLOOKUP(A1133, Customer!A:O, 9, FALSE)</f>
        <v>0</v>
      </c>
      <c r="J1133" s="2">
        <f>VLOOKUP(A1133, Customer!A:O, 10, FALSE)</f>
        <v>0</v>
      </c>
      <c r="K1133" s="2">
        <f>VLOOKUP(A1133, Customer!A:O, 11, FALSE)</f>
        <v>0</v>
      </c>
      <c r="L1133" s="2">
        <f>VLOOKUP(A1133, Customer!A:O, 12, FALSE)</f>
        <v>0</v>
      </c>
      <c r="M1133" s="2">
        <f>VLOOKUP(A1133, Customer!A:O, 13, FALSE)</f>
        <v>0</v>
      </c>
      <c r="N1133" s="2">
        <f>VLOOKUP(A1133, Customer!A:O, 14, FALSE)</f>
        <v>1</v>
      </c>
      <c r="O1133" s="2" t="str">
        <f>VLOOKUP(A1133, Customer!A:O, 15, FALSE)</f>
        <v>State-Illinois</v>
      </c>
      <c r="P1133" s="2">
        <f>VLOOKUP(A1133,Sales!A:N,2,FALSE)</f>
        <v>34</v>
      </c>
      <c r="Q1133">
        <f>VLOOKUP(A1133,Sales!A:N,3,FALSE)</f>
        <v>87</v>
      </c>
      <c r="R1133" s="2">
        <f>VLOOKUP(A1133,Sales!A:N,4,FALSE)</f>
        <v>0</v>
      </c>
      <c r="S1133" s="2">
        <f>VLOOKUP(A1133,Sales!A:N,5,FALSE)</f>
        <v>30</v>
      </c>
      <c r="T1133" s="2">
        <f>VLOOKUP(A1133,Sales!A:N,6,FALSE)</f>
        <v>23</v>
      </c>
      <c r="U1133" s="2">
        <f>VLOOKUP(A1133,Sales!A:N,7,FALSE)</f>
        <v>8</v>
      </c>
      <c r="V1133" s="2">
        <f>VLOOKUP(A1133,Sales!A:N,8,FALSE)</f>
        <v>68</v>
      </c>
      <c r="W1133" s="2">
        <f>VLOOKUP(A1133,Sales!A:N,9,FALSE)</f>
        <v>80</v>
      </c>
      <c r="X1133" s="2">
        <f>VLOOKUP(A1133,Sales!A:N,10,FALSE)</f>
        <v>1</v>
      </c>
      <c r="Y1133" s="2">
        <f>VLOOKUP(A1133,Sales!A:N,11,FALSE)</f>
        <v>1</v>
      </c>
      <c r="Z1133" s="2">
        <f>VLOOKUP(A1133,Sales!A:N,12,FALSE)</f>
        <v>1</v>
      </c>
      <c r="AA1133" s="2">
        <f>VLOOKUP(A1133,Sales!A:N,13,FALSE)</f>
        <v>3</v>
      </c>
      <c r="AB1133" s="2">
        <f>VLOOKUP(A1133,Sales!A:N,14,FALSE)</f>
        <v>2</v>
      </c>
      <c r="AC1133" s="2">
        <f>VLOOKUP(A1133,Campaigns!A:I,2,FALSE)</f>
        <v>0</v>
      </c>
      <c r="AD1133" s="2">
        <f>VLOOKUP(A1133,Campaigns!A:I,3,FALSE)</f>
        <v>0</v>
      </c>
      <c r="AE1133" s="2">
        <f>VLOOKUP(A1133,Campaigns!A:I,4,FALSE)</f>
        <v>0</v>
      </c>
      <c r="AF1133" s="2">
        <f>VLOOKUP(A1133,Campaigns!A:I,5,FALSE)</f>
        <v>0</v>
      </c>
      <c r="AG1133" s="2">
        <f>VLOOKUP(A1133,Campaigns!A:I,6,FALSE)</f>
        <v>0</v>
      </c>
      <c r="AH1133" s="2">
        <f>VLOOKUP(A1133,Campaigns!A:I,7,FALSE)</f>
        <v>0</v>
      </c>
      <c r="AI1133" s="2">
        <f>VLOOKUP(A1133,Campaigns!A:I,8,FALSE)</f>
        <v>0</v>
      </c>
      <c r="AJ1133" s="19">
        <f>VLOOKUP(A1133,Campaigns!A:I,9,FALSE)</f>
        <v>43842</v>
      </c>
    </row>
    <row r="1134" spans="1:36">
      <c r="A1134" s="2">
        <v>2266</v>
      </c>
      <c r="B1134" s="2">
        <f>VLOOKUP(A1134, Customer!A:O, 2, FALSE)</f>
        <v>133986</v>
      </c>
      <c r="C1134" s="2">
        <f>VLOOKUP(A1134, Customer!A:O, 3, FALSE)</f>
        <v>1</v>
      </c>
      <c r="D1134" s="2">
        <f>VLOOKUP(A1134, Customer!A:O, 4, FALSE)</f>
        <v>0</v>
      </c>
      <c r="E1134" s="2">
        <f>VLOOKUP(A1134, Customer!A:O, 5, FALSE)</f>
        <v>50</v>
      </c>
      <c r="F1134" s="2">
        <f>VLOOKUP(A1134, Customer!A:O, 6, FALSE)</f>
        <v>1</v>
      </c>
      <c r="G1134" s="2">
        <f>VLOOKUP(A1134, Customer!A:O, 7, FALSE)</f>
        <v>0</v>
      </c>
      <c r="H1134" s="2">
        <f>VLOOKUP(A1134, Customer!A:O, 8, FALSE)</f>
        <v>0</v>
      </c>
      <c r="I1134" s="2">
        <f>VLOOKUP(A1134, Customer!A:O, 9, FALSE)</f>
        <v>0</v>
      </c>
      <c r="J1134" s="2">
        <f>VLOOKUP(A1134, Customer!A:O, 10, FALSE)</f>
        <v>0</v>
      </c>
      <c r="K1134" s="2">
        <f>VLOOKUP(A1134, Customer!A:O, 11, FALSE)</f>
        <v>0</v>
      </c>
      <c r="L1134" s="2">
        <f>VLOOKUP(A1134, Customer!A:O, 12, FALSE)</f>
        <v>1</v>
      </c>
      <c r="M1134" s="2">
        <f>VLOOKUP(A1134, Customer!A:O, 13, FALSE)</f>
        <v>0</v>
      </c>
      <c r="N1134" s="2">
        <f>VLOOKUP(A1134, Customer!A:O, 14, FALSE)</f>
        <v>0</v>
      </c>
      <c r="O1134" s="2" t="str">
        <f>VLOOKUP(A1134, Customer!A:O, 15, FALSE)</f>
        <v>State-Other</v>
      </c>
      <c r="P1134" s="2">
        <f>VLOOKUP(A1134,Sales!A:N,2,FALSE)</f>
        <v>43</v>
      </c>
      <c r="Q1134">
        <f>VLOOKUP(A1134,Sales!A:N,3,FALSE)</f>
        <v>63</v>
      </c>
      <c r="R1134" s="2">
        <f>VLOOKUP(A1134,Sales!A:N,4,FALSE)</f>
        <v>8</v>
      </c>
      <c r="S1134" s="2">
        <f>VLOOKUP(A1134,Sales!A:N,5,FALSE)</f>
        <v>71</v>
      </c>
      <c r="T1134" s="2">
        <f>VLOOKUP(A1134,Sales!A:N,6,FALSE)</f>
        <v>8</v>
      </c>
      <c r="U1134" s="2">
        <f>VLOOKUP(A1134,Sales!A:N,7,FALSE)</f>
        <v>4</v>
      </c>
      <c r="V1134" s="2">
        <f>VLOOKUP(A1134,Sales!A:N,8,FALSE)</f>
        <v>20</v>
      </c>
      <c r="W1134" s="2">
        <f>VLOOKUP(A1134,Sales!A:N,9,FALSE)</f>
        <v>134</v>
      </c>
      <c r="X1134" s="2">
        <f>VLOOKUP(A1134,Sales!A:N,10,FALSE)</f>
        <v>1</v>
      </c>
      <c r="Y1134" s="2">
        <f>VLOOKUP(A1134,Sales!A:N,11,FALSE)</f>
        <v>1</v>
      </c>
      <c r="Z1134" s="2">
        <f>VLOOKUP(A1134,Sales!A:N,12,FALSE)</f>
        <v>0</v>
      </c>
      <c r="AA1134" s="2">
        <f>VLOOKUP(A1134,Sales!A:N,13,FALSE)</f>
        <v>3</v>
      </c>
      <c r="AB1134" s="2">
        <f>VLOOKUP(A1134,Sales!A:N,14,FALSE)</f>
        <v>7</v>
      </c>
      <c r="AC1134" s="2">
        <f>VLOOKUP(A1134,Campaigns!A:I,2,FALSE)</f>
        <v>0</v>
      </c>
      <c r="AD1134" s="2">
        <f>VLOOKUP(A1134,Campaigns!A:I,3,FALSE)</f>
        <v>0</v>
      </c>
      <c r="AE1134" s="2">
        <f>VLOOKUP(A1134,Campaigns!A:I,4,FALSE)</f>
        <v>0</v>
      </c>
      <c r="AF1134" s="2">
        <f>VLOOKUP(A1134,Campaigns!A:I,5,FALSE)</f>
        <v>0</v>
      </c>
      <c r="AG1134" s="2">
        <f>VLOOKUP(A1134,Campaigns!A:I,6,FALSE)</f>
        <v>0</v>
      </c>
      <c r="AH1134" s="2">
        <f>VLOOKUP(A1134,Campaigns!A:I,7,FALSE)</f>
        <v>0</v>
      </c>
      <c r="AI1134" s="2">
        <f>VLOOKUP(A1134,Campaigns!A:I,8,FALSE)</f>
        <v>0</v>
      </c>
      <c r="AJ1134" s="19" t="str">
        <f>VLOOKUP(A1134,Campaigns!A:I,9,FALSE)</f>
        <v>8/19/2019</v>
      </c>
    </row>
    <row r="1135" spans="1:36">
      <c r="A1135" s="2">
        <v>1729</v>
      </c>
      <c r="B1135" s="2">
        <f>VLOOKUP(A1135, Customer!A:O, 2, FALSE)</f>
        <v>133697</v>
      </c>
      <c r="C1135" s="2">
        <f>VLOOKUP(A1135, Customer!A:O, 3, FALSE)</f>
        <v>1</v>
      </c>
      <c r="D1135" s="2">
        <f>VLOOKUP(A1135, Customer!A:O, 4, FALSE)</f>
        <v>0</v>
      </c>
      <c r="E1135" s="2">
        <f>VLOOKUP(A1135, Customer!A:O, 5, FALSE)</f>
        <v>50</v>
      </c>
      <c r="F1135" s="2">
        <f>VLOOKUP(A1135, Customer!A:O, 6, FALSE)</f>
        <v>0</v>
      </c>
      <c r="G1135" s="2">
        <f>VLOOKUP(A1135, Customer!A:O, 7, FALSE)</f>
        <v>0</v>
      </c>
      <c r="H1135" s="2">
        <f>VLOOKUP(A1135, Customer!A:O, 8, FALSE)</f>
        <v>1</v>
      </c>
      <c r="I1135" s="2">
        <f>VLOOKUP(A1135, Customer!A:O, 9, FALSE)</f>
        <v>0</v>
      </c>
      <c r="J1135" s="2">
        <f>VLOOKUP(A1135, Customer!A:O, 10, FALSE)</f>
        <v>0</v>
      </c>
      <c r="K1135" s="2">
        <f>VLOOKUP(A1135, Customer!A:O, 11, FALSE)</f>
        <v>0</v>
      </c>
      <c r="L1135" s="2">
        <f>VLOOKUP(A1135, Customer!A:O, 12, FALSE)</f>
        <v>1</v>
      </c>
      <c r="M1135" s="2">
        <f>VLOOKUP(A1135, Customer!A:O, 13, FALSE)</f>
        <v>0</v>
      </c>
      <c r="N1135" s="2">
        <f>VLOOKUP(A1135, Customer!A:O, 14, FALSE)</f>
        <v>0</v>
      </c>
      <c r="O1135" s="2" t="str">
        <f>VLOOKUP(A1135, Customer!A:O, 15, FALSE)</f>
        <v>State-Illinois</v>
      </c>
      <c r="P1135" s="2">
        <f>VLOOKUP(A1135,Sales!A:N,2,FALSE)</f>
        <v>34</v>
      </c>
      <c r="Q1135">
        <f>VLOOKUP(A1135,Sales!A:N,3,FALSE)</f>
        <v>16</v>
      </c>
      <c r="R1135" s="2">
        <f>VLOOKUP(A1135,Sales!A:N,4,FALSE)</f>
        <v>12</v>
      </c>
      <c r="S1135" s="2">
        <f>VLOOKUP(A1135,Sales!A:N,5,FALSE)</f>
        <v>28</v>
      </c>
      <c r="T1135" s="2">
        <f>VLOOKUP(A1135,Sales!A:N,6,FALSE)</f>
        <v>0</v>
      </c>
      <c r="U1135" s="2">
        <f>VLOOKUP(A1135,Sales!A:N,7,FALSE)</f>
        <v>12</v>
      </c>
      <c r="V1135" s="2">
        <f>VLOOKUP(A1135,Sales!A:N,8,FALSE)</f>
        <v>44</v>
      </c>
      <c r="W1135" s="2">
        <f>VLOOKUP(A1135,Sales!A:N,9,FALSE)</f>
        <v>24</v>
      </c>
      <c r="X1135" s="2">
        <f>VLOOKUP(A1135,Sales!A:N,10,FALSE)</f>
        <v>1</v>
      </c>
      <c r="Y1135" s="2">
        <f>VLOOKUP(A1135,Sales!A:N,11,FALSE)</f>
        <v>1</v>
      </c>
      <c r="Z1135" s="2">
        <f>VLOOKUP(A1135,Sales!A:N,12,FALSE)</f>
        <v>0</v>
      </c>
      <c r="AA1135" s="2">
        <f>VLOOKUP(A1135,Sales!A:N,13,FALSE)</f>
        <v>2</v>
      </c>
      <c r="AB1135" s="2">
        <f>VLOOKUP(A1135,Sales!A:N,14,FALSE)</f>
        <v>7</v>
      </c>
      <c r="AC1135" s="2">
        <f>VLOOKUP(A1135,Campaigns!A:I,2,FALSE)</f>
        <v>1</v>
      </c>
      <c r="AD1135" s="2">
        <f>VLOOKUP(A1135,Campaigns!A:I,3,FALSE)</f>
        <v>0</v>
      </c>
      <c r="AE1135" s="2">
        <f>VLOOKUP(A1135,Campaigns!A:I,4,FALSE)</f>
        <v>0</v>
      </c>
      <c r="AF1135" s="2">
        <f>VLOOKUP(A1135,Campaigns!A:I,5,FALSE)</f>
        <v>0</v>
      </c>
      <c r="AG1135" s="2">
        <f>VLOOKUP(A1135,Campaigns!A:I,6,FALSE)</f>
        <v>0</v>
      </c>
      <c r="AH1135" s="2">
        <f>VLOOKUP(A1135,Campaigns!A:I,7,FALSE)</f>
        <v>0</v>
      </c>
      <c r="AI1135" s="2">
        <f>VLOOKUP(A1135,Campaigns!A:I,8,FALSE)</f>
        <v>0</v>
      </c>
      <c r="AJ1135" s="19" t="str">
        <f>VLOOKUP(A1135,Campaigns!A:I,9,FALSE)</f>
        <v>2/20/2020</v>
      </c>
    </row>
    <row r="1136" spans="1:36">
      <c r="A1136" s="2">
        <v>1175</v>
      </c>
      <c r="B1136" s="2">
        <f>VLOOKUP(A1136, Customer!A:O, 2, FALSE)</f>
        <v>132303</v>
      </c>
      <c r="C1136" s="2">
        <f>VLOOKUP(A1136, Customer!A:O, 3, FALSE)</f>
        <v>0</v>
      </c>
      <c r="D1136" s="2">
        <f>VLOOKUP(A1136, Customer!A:O, 4, FALSE)</f>
        <v>1</v>
      </c>
      <c r="E1136" s="2">
        <f>VLOOKUP(A1136, Customer!A:O, 5, FALSE)</f>
        <v>50</v>
      </c>
      <c r="F1136" s="2">
        <f>VLOOKUP(A1136, Customer!A:O, 6, FALSE)</f>
        <v>0</v>
      </c>
      <c r="G1136" s="2">
        <f>VLOOKUP(A1136, Customer!A:O, 7, FALSE)</f>
        <v>0</v>
      </c>
      <c r="H1136" s="2">
        <f>VLOOKUP(A1136, Customer!A:O, 8, FALSE)</f>
        <v>1</v>
      </c>
      <c r="I1136" s="2">
        <f>VLOOKUP(A1136, Customer!A:O, 9, FALSE)</f>
        <v>0</v>
      </c>
      <c r="J1136" s="2">
        <f>VLOOKUP(A1136, Customer!A:O, 10, FALSE)</f>
        <v>0</v>
      </c>
      <c r="K1136" s="2">
        <f>VLOOKUP(A1136, Customer!A:O, 11, FALSE)</f>
        <v>0</v>
      </c>
      <c r="L1136" s="2">
        <f>VLOOKUP(A1136, Customer!A:O, 12, FALSE)</f>
        <v>0</v>
      </c>
      <c r="M1136" s="2">
        <f>VLOOKUP(A1136, Customer!A:O, 13, FALSE)</f>
        <v>0</v>
      </c>
      <c r="N1136" s="2">
        <f>VLOOKUP(A1136, Customer!A:O, 14, FALSE)</f>
        <v>1</v>
      </c>
      <c r="O1136" s="2" t="str">
        <f>VLOOKUP(A1136, Customer!A:O, 15, FALSE)</f>
        <v>State-California</v>
      </c>
      <c r="P1136" s="2">
        <f>VLOOKUP(A1136,Sales!A:N,2,FALSE)</f>
        <v>63</v>
      </c>
      <c r="Q1136">
        <f>VLOOKUP(A1136,Sales!A:N,3,FALSE)</f>
        <v>143</v>
      </c>
      <c r="R1136" s="2">
        <f>VLOOKUP(A1136,Sales!A:N,4,FALSE)</f>
        <v>0</v>
      </c>
      <c r="S1136" s="2">
        <f>VLOOKUP(A1136,Sales!A:N,5,FALSE)</f>
        <v>8</v>
      </c>
      <c r="T1136" s="2">
        <f>VLOOKUP(A1136,Sales!A:N,6,FALSE)</f>
        <v>0</v>
      </c>
      <c r="U1136" s="2">
        <f>VLOOKUP(A1136,Sales!A:N,7,FALSE)</f>
        <v>0</v>
      </c>
      <c r="V1136" s="2">
        <f>VLOOKUP(A1136,Sales!A:N,8,FALSE)</f>
        <v>8</v>
      </c>
      <c r="W1136" s="2">
        <f>VLOOKUP(A1136,Sales!A:N,9,FALSE)</f>
        <v>143</v>
      </c>
      <c r="X1136" s="2">
        <f>VLOOKUP(A1136,Sales!A:N,10,FALSE)</f>
        <v>2</v>
      </c>
      <c r="Y1136" s="2">
        <f>VLOOKUP(A1136,Sales!A:N,11,FALSE)</f>
        <v>1</v>
      </c>
      <c r="Z1136" s="2">
        <f>VLOOKUP(A1136,Sales!A:N,12,FALSE)</f>
        <v>0</v>
      </c>
      <c r="AA1136" s="2">
        <f>VLOOKUP(A1136,Sales!A:N,13,FALSE)</f>
        <v>4</v>
      </c>
      <c r="AB1136" s="2">
        <f>VLOOKUP(A1136,Sales!A:N,14,FALSE)</f>
        <v>5</v>
      </c>
      <c r="AC1136" s="2">
        <f>VLOOKUP(A1136,Campaigns!A:I,2,FALSE)</f>
        <v>0</v>
      </c>
      <c r="AD1136" s="2">
        <f>VLOOKUP(A1136,Campaigns!A:I,3,FALSE)</f>
        <v>0</v>
      </c>
      <c r="AE1136" s="2">
        <f>VLOOKUP(A1136,Campaigns!A:I,4,FALSE)</f>
        <v>0</v>
      </c>
      <c r="AF1136" s="2">
        <f>VLOOKUP(A1136,Campaigns!A:I,5,FALSE)</f>
        <v>0</v>
      </c>
      <c r="AG1136" s="2">
        <f>VLOOKUP(A1136,Campaigns!A:I,6,FALSE)</f>
        <v>0</v>
      </c>
      <c r="AH1136" s="2">
        <f>VLOOKUP(A1136,Campaigns!A:I,7,FALSE)</f>
        <v>0</v>
      </c>
      <c r="AI1136" s="2">
        <f>VLOOKUP(A1136,Campaigns!A:I,8,FALSE)</f>
        <v>0</v>
      </c>
      <c r="AJ1136" s="19">
        <f>VLOOKUP(A1136,Campaigns!A:I,9,FALSE)</f>
        <v>44173</v>
      </c>
    </row>
    <row r="1137" spans="1:36">
      <c r="A1137" s="2">
        <v>1451</v>
      </c>
      <c r="B1137" s="2">
        <f>VLOOKUP(A1137, Customer!A:O, 2, FALSE)</f>
        <v>131880</v>
      </c>
      <c r="C1137" s="2">
        <f>VLOOKUP(A1137, Customer!A:O, 3, FALSE)</f>
        <v>1</v>
      </c>
      <c r="D1137" s="2">
        <f>VLOOKUP(A1137, Customer!A:O, 4, FALSE)</f>
        <v>0</v>
      </c>
      <c r="E1137" s="2">
        <f>VLOOKUP(A1137, Customer!A:O, 5, FALSE)</f>
        <v>50</v>
      </c>
      <c r="F1137" s="2">
        <f>VLOOKUP(A1137, Customer!A:O, 6, FALSE)</f>
        <v>0</v>
      </c>
      <c r="G1137" s="2">
        <f>VLOOKUP(A1137, Customer!A:O, 7, FALSE)</f>
        <v>0</v>
      </c>
      <c r="H1137" s="2">
        <f>VLOOKUP(A1137, Customer!A:O, 8, FALSE)</f>
        <v>0</v>
      </c>
      <c r="I1137" s="2">
        <f>VLOOKUP(A1137, Customer!A:O, 9, FALSE)</f>
        <v>0</v>
      </c>
      <c r="J1137" s="2">
        <f>VLOOKUP(A1137, Customer!A:O, 10, FALSE)</f>
        <v>1</v>
      </c>
      <c r="K1137" s="2">
        <f>VLOOKUP(A1137, Customer!A:O, 11, FALSE)</f>
        <v>0</v>
      </c>
      <c r="L1137" s="2">
        <f>VLOOKUP(A1137, Customer!A:O, 12, FALSE)</f>
        <v>1</v>
      </c>
      <c r="M1137" s="2">
        <f>VLOOKUP(A1137, Customer!A:O, 13, FALSE)</f>
        <v>0</v>
      </c>
      <c r="N1137" s="2">
        <f>VLOOKUP(A1137, Customer!A:O, 14, FALSE)</f>
        <v>0</v>
      </c>
      <c r="O1137" s="2" t="str">
        <f>VLOOKUP(A1137, Customer!A:O, 15, FALSE)</f>
        <v>State-California</v>
      </c>
      <c r="P1137" s="2">
        <f>VLOOKUP(A1137,Sales!A:N,2,FALSE)</f>
        <v>13</v>
      </c>
      <c r="Q1137">
        <f>VLOOKUP(A1137,Sales!A:N,3,FALSE)</f>
        <v>17</v>
      </c>
      <c r="R1137" s="2">
        <f>VLOOKUP(A1137,Sales!A:N,4,FALSE)</f>
        <v>4</v>
      </c>
      <c r="S1137" s="2">
        <f>VLOOKUP(A1137,Sales!A:N,5,FALSE)</f>
        <v>21</v>
      </c>
      <c r="T1137" s="2">
        <f>VLOOKUP(A1137,Sales!A:N,6,FALSE)</f>
        <v>8</v>
      </c>
      <c r="U1137" s="2">
        <f>VLOOKUP(A1137,Sales!A:N,7,FALSE)</f>
        <v>0</v>
      </c>
      <c r="V1137" s="2">
        <f>VLOOKUP(A1137,Sales!A:N,8,FALSE)</f>
        <v>12</v>
      </c>
      <c r="W1137" s="2">
        <f>VLOOKUP(A1137,Sales!A:N,9,FALSE)</f>
        <v>37</v>
      </c>
      <c r="X1137" s="2">
        <f>VLOOKUP(A1137,Sales!A:N,10,FALSE)</f>
        <v>1</v>
      </c>
      <c r="Y1137" s="2">
        <f>VLOOKUP(A1137,Sales!A:N,11,FALSE)</f>
        <v>1</v>
      </c>
      <c r="Z1137" s="2">
        <f>VLOOKUP(A1137,Sales!A:N,12,FALSE)</f>
        <v>0</v>
      </c>
      <c r="AA1137" s="2">
        <f>VLOOKUP(A1137,Sales!A:N,13,FALSE)</f>
        <v>2</v>
      </c>
      <c r="AB1137" s="2">
        <f>VLOOKUP(A1137,Sales!A:N,14,FALSE)</f>
        <v>8</v>
      </c>
      <c r="AC1137" s="2">
        <f>VLOOKUP(A1137,Campaigns!A:I,2,FALSE)</f>
        <v>0</v>
      </c>
      <c r="AD1137" s="2">
        <f>VLOOKUP(A1137,Campaigns!A:I,3,FALSE)</f>
        <v>0</v>
      </c>
      <c r="AE1137" s="2">
        <f>VLOOKUP(A1137,Campaigns!A:I,4,FALSE)</f>
        <v>0</v>
      </c>
      <c r="AF1137" s="2">
        <f>VLOOKUP(A1137,Campaigns!A:I,5,FALSE)</f>
        <v>0</v>
      </c>
      <c r="AG1137" s="2">
        <f>VLOOKUP(A1137,Campaigns!A:I,6,FALSE)</f>
        <v>0</v>
      </c>
      <c r="AH1137" s="2">
        <f>VLOOKUP(A1137,Campaigns!A:I,7,FALSE)</f>
        <v>0</v>
      </c>
      <c r="AI1137" s="2">
        <f>VLOOKUP(A1137,Campaigns!A:I,8,FALSE)</f>
        <v>0</v>
      </c>
      <c r="AJ1137" s="19">
        <f>VLOOKUP(A1137,Campaigns!A:I,9,FALSE)</f>
        <v>43650</v>
      </c>
    </row>
    <row r="1138" spans="1:36">
      <c r="A1138" s="2">
        <v>1418</v>
      </c>
      <c r="B1138" s="2">
        <f>VLOOKUP(A1138, Customer!A:O, 2, FALSE)</f>
        <v>130015</v>
      </c>
      <c r="C1138" s="2">
        <f>VLOOKUP(A1138, Customer!A:O, 3, FALSE)</f>
        <v>1</v>
      </c>
      <c r="D1138" s="2">
        <f>VLOOKUP(A1138, Customer!A:O, 4, FALSE)</f>
        <v>0</v>
      </c>
      <c r="E1138" s="2">
        <f>VLOOKUP(A1138, Customer!A:O, 5, FALSE)</f>
        <v>50</v>
      </c>
      <c r="F1138" s="2">
        <f>VLOOKUP(A1138, Customer!A:O, 6, FALSE)</f>
        <v>0</v>
      </c>
      <c r="G1138" s="2">
        <f>VLOOKUP(A1138, Customer!A:O, 7, FALSE)</f>
        <v>0</v>
      </c>
      <c r="H1138" s="2">
        <f>VLOOKUP(A1138, Customer!A:O, 8, FALSE)</f>
        <v>1</v>
      </c>
      <c r="I1138" s="2">
        <f>VLOOKUP(A1138, Customer!A:O, 9, FALSE)</f>
        <v>0</v>
      </c>
      <c r="J1138" s="2">
        <f>VLOOKUP(A1138, Customer!A:O, 10, FALSE)</f>
        <v>0</v>
      </c>
      <c r="K1138" s="2">
        <f>VLOOKUP(A1138, Customer!A:O, 11, FALSE)</f>
        <v>0</v>
      </c>
      <c r="L1138" s="2">
        <f>VLOOKUP(A1138, Customer!A:O, 12, FALSE)</f>
        <v>1</v>
      </c>
      <c r="M1138" s="2">
        <f>VLOOKUP(A1138, Customer!A:O, 13, FALSE)</f>
        <v>0</v>
      </c>
      <c r="N1138" s="2">
        <f>VLOOKUP(A1138, Customer!A:O, 14, FALSE)</f>
        <v>0</v>
      </c>
      <c r="O1138" s="2" t="str">
        <f>VLOOKUP(A1138, Customer!A:O, 15, FALSE)</f>
        <v>State-New York</v>
      </c>
      <c r="P1138" s="2">
        <f>VLOOKUP(A1138,Sales!A:N,2,FALSE)</f>
        <v>28</v>
      </c>
      <c r="Q1138">
        <f>VLOOKUP(A1138,Sales!A:N,3,FALSE)</f>
        <v>108</v>
      </c>
      <c r="R1138" s="2">
        <f>VLOOKUP(A1138,Sales!A:N,4,FALSE)</f>
        <v>0</v>
      </c>
      <c r="S1138" s="2">
        <f>VLOOKUP(A1138,Sales!A:N,5,FALSE)</f>
        <v>95</v>
      </c>
      <c r="T1138" s="2">
        <f>VLOOKUP(A1138,Sales!A:N,6,FALSE)</f>
        <v>9</v>
      </c>
      <c r="U1138" s="2">
        <f>VLOOKUP(A1138,Sales!A:N,7,FALSE)</f>
        <v>13</v>
      </c>
      <c r="V1138" s="2">
        <f>VLOOKUP(A1138,Sales!A:N,8,FALSE)</f>
        <v>22</v>
      </c>
      <c r="W1138" s="2">
        <f>VLOOKUP(A1138,Sales!A:N,9,FALSE)</f>
        <v>204</v>
      </c>
      <c r="X1138" s="2">
        <f>VLOOKUP(A1138,Sales!A:N,10,FALSE)</f>
        <v>2</v>
      </c>
      <c r="Y1138" s="2">
        <f>VLOOKUP(A1138,Sales!A:N,11,FALSE)</f>
        <v>1</v>
      </c>
      <c r="Z1138" s="2">
        <f>VLOOKUP(A1138,Sales!A:N,12,FALSE)</f>
        <v>0</v>
      </c>
      <c r="AA1138" s="2">
        <f>VLOOKUP(A1138,Sales!A:N,13,FALSE)</f>
        <v>4</v>
      </c>
      <c r="AB1138" s="2">
        <f>VLOOKUP(A1138,Sales!A:N,14,FALSE)</f>
        <v>5</v>
      </c>
      <c r="AC1138" s="2">
        <f>VLOOKUP(A1138,Campaigns!A:I,2,FALSE)</f>
        <v>0</v>
      </c>
      <c r="AD1138" s="2">
        <f>VLOOKUP(A1138,Campaigns!A:I,3,FALSE)</f>
        <v>0</v>
      </c>
      <c r="AE1138" s="2">
        <f>VLOOKUP(A1138,Campaigns!A:I,4,FALSE)</f>
        <v>0</v>
      </c>
      <c r="AF1138" s="2">
        <f>VLOOKUP(A1138,Campaigns!A:I,5,FALSE)</f>
        <v>0</v>
      </c>
      <c r="AG1138" s="2">
        <f>VLOOKUP(A1138,Campaigns!A:I,6,FALSE)</f>
        <v>0</v>
      </c>
      <c r="AH1138" s="2">
        <f>VLOOKUP(A1138,Campaigns!A:I,7,FALSE)</f>
        <v>0</v>
      </c>
      <c r="AI1138" s="2">
        <f>VLOOKUP(A1138,Campaigns!A:I,8,FALSE)</f>
        <v>0</v>
      </c>
      <c r="AJ1138" s="19">
        <f>VLOOKUP(A1138,Campaigns!A:I,9,FALSE)</f>
        <v>44081</v>
      </c>
    </row>
    <row r="1139" spans="1:36">
      <c r="A1139" s="2">
        <v>1356</v>
      </c>
      <c r="B1139" s="2">
        <f>VLOOKUP(A1139, Customer!A:O, 2, FALSE)</f>
        <v>129548</v>
      </c>
      <c r="C1139" s="2">
        <f>VLOOKUP(A1139, Customer!A:O, 3, FALSE)</f>
        <v>1</v>
      </c>
      <c r="D1139" s="2">
        <f>VLOOKUP(A1139, Customer!A:O, 4, FALSE)</f>
        <v>0</v>
      </c>
      <c r="E1139" s="2">
        <f>VLOOKUP(A1139, Customer!A:O, 5, FALSE)</f>
        <v>50</v>
      </c>
      <c r="F1139" s="2">
        <f>VLOOKUP(A1139, Customer!A:O, 6, FALSE)</f>
        <v>0</v>
      </c>
      <c r="G1139" s="2">
        <f>VLOOKUP(A1139, Customer!A:O, 7, FALSE)</f>
        <v>0</v>
      </c>
      <c r="H1139" s="2">
        <f>VLOOKUP(A1139, Customer!A:O, 8, FALSE)</f>
        <v>1</v>
      </c>
      <c r="I1139" s="2">
        <f>VLOOKUP(A1139, Customer!A:O, 9, FALSE)</f>
        <v>0</v>
      </c>
      <c r="J1139" s="2">
        <f>VLOOKUP(A1139, Customer!A:O, 10, FALSE)</f>
        <v>0</v>
      </c>
      <c r="K1139" s="2">
        <f>VLOOKUP(A1139, Customer!A:O, 11, FALSE)</f>
        <v>0</v>
      </c>
      <c r="L1139" s="2">
        <f>VLOOKUP(A1139, Customer!A:O, 12, FALSE)</f>
        <v>0</v>
      </c>
      <c r="M1139" s="2">
        <f>VLOOKUP(A1139, Customer!A:O, 13, FALSE)</f>
        <v>1</v>
      </c>
      <c r="N1139" s="2">
        <f>VLOOKUP(A1139, Customer!A:O, 14, FALSE)</f>
        <v>0</v>
      </c>
      <c r="O1139" s="2" t="str">
        <f>VLOOKUP(A1139, Customer!A:O, 15, FALSE)</f>
        <v>State-Florida</v>
      </c>
      <c r="P1139" s="2">
        <f>VLOOKUP(A1139,Sales!A:N,2,FALSE)</f>
        <v>52</v>
      </c>
      <c r="Q1139">
        <f>VLOOKUP(A1139,Sales!A:N,3,FALSE)</f>
        <v>31</v>
      </c>
      <c r="R1139" s="2">
        <f>VLOOKUP(A1139,Sales!A:N,4,FALSE)</f>
        <v>4</v>
      </c>
      <c r="S1139" s="2">
        <f>VLOOKUP(A1139,Sales!A:N,5,FALSE)</f>
        <v>26</v>
      </c>
      <c r="T1139" s="2">
        <f>VLOOKUP(A1139,Sales!A:N,6,FALSE)</f>
        <v>13</v>
      </c>
      <c r="U1139" s="2">
        <f>VLOOKUP(A1139,Sales!A:N,7,FALSE)</f>
        <v>4</v>
      </c>
      <c r="V1139" s="2">
        <f>VLOOKUP(A1139,Sales!A:N,8,FALSE)</f>
        <v>48</v>
      </c>
      <c r="W1139" s="2">
        <f>VLOOKUP(A1139,Sales!A:N,9,FALSE)</f>
        <v>31</v>
      </c>
      <c r="X1139" s="2">
        <f>VLOOKUP(A1139,Sales!A:N,10,FALSE)</f>
        <v>1</v>
      </c>
      <c r="Y1139" s="2">
        <f>VLOOKUP(A1139,Sales!A:N,11,FALSE)</f>
        <v>1</v>
      </c>
      <c r="Z1139" s="2">
        <f>VLOOKUP(A1139,Sales!A:N,12,FALSE)</f>
        <v>1</v>
      </c>
      <c r="AA1139" s="2">
        <f>VLOOKUP(A1139,Sales!A:N,13,FALSE)</f>
        <v>2</v>
      </c>
      <c r="AB1139" s="2">
        <f>VLOOKUP(A1139,Sales!A:N,14,FALSE)</f>
        <v>4</v>
      </c>
      <c r="AC1139" s="2">
        <f>VLOOKUP(A1139,Campaigns!A:I,2,FALSE)</f>
        <v>1</v>
      </c>
      <c r="AD1139" s="2">
        <f>VLOOKUP(A1139,Campaigns!A:I,3,FALSE)</f>
        <v>0</v>
      </c>
      <c r="AE1139" s="2">
        <f>VLOOKUP(A1139,Campaigns!A:I,4,FALSE)</f>
        <v>0</v>
      </c>
      <c r="AF1139" s="2">
        <f>VLOOKUP(A1139,Campaigns!A:I,5,FALSE)</f>
        <v>0</v>
      </c>
      <c r="AG1139" s="2">
        <f>VLOOKUP(A1139,Campaigns!A:I,6,FALSE)</f>
        <v>0</v>
      </c>
      <c r="AH1139" s="2">
        <f>VLOOKUP(A1139,Campaigns!A:I,7,FALSE)</f>
        <v>0</v>
      </c>
      <c r="AI1139" s="2">
        <f>VLOOKUP(A1139,Campaigns!A:I,8,FALSE)</f>
        <v>0</v>
      </c>
      <c r="AJ1139" s="19">
        <f>VLOOKUP(A1139,Campaigns!A:I,9,FALSE)</f>
        <v>43892</v>
      </c>
    </row>
    <row r="1140" spans="1:36">
      <c r="A1140" s="2">
        <v>2401</v>
      </c>
      <c r="B1140" s="2">
        <f>VLOOKUP(A1140, Customer!A:O, 2, FALSE)</f>
        <v>128164</v>
      </c>
      <c r="C1140" s="2">
        <f>VLOOKUP(A1140, Customer!A:O, 3, FALSE)</f>
        <v>1</v>
      </c>
      <c r="D1140" s="2">
        <f>VLOOKUP(A1140, Customer!A:O, 4, FALSE)</f>
        <v>0</v>
      </c>
      <c r="E1140" s="2">
        <f>VLOOKUP(A1140, Customer!A:O, 5, FALSE)</f>
        <v>50</v>
      </c>
      <c r="F1140" s="2">
        <f>VLOOKUP(A1140, Customer!A:O, 6, FALSE)</f>
        <v>0</v>
      </c>
      <c r="G1140" s="2">
        <f>VLOOKUP(A1140, Customer!A:O, 7, FALSE)</f>
        <v>1</v>
      </c>
      <c r="H1140" s="2">
        <f>VLOOKUP(A1140, Customer!A:O, 8, FALSE)</f>
        <v>0</v>
      </c>
      <c r="I1140" s="2">
        <f>VLOOKUP(A1140, Customer!A:O, 9, FALSE)</f>
        <v>0</v>
      </c>
      <c r="J1140" s="2">
        <f>VLOOKUP(A1140, Customer!A:O, 10, FALSE)</f>
        <v>0</v>
      </c>
      <c r="K1140" s="2">
        <f>VLOOKUP(A1140, Customer!A:O, 11, FALSE)</f>
        <v>0</v>
      </c>
      <c r="L1140" s="2">
        <f>VLOOKUP(A1140, Customer!A:O, 12, FALSE)</f>
        <v>1</v>
      </c>
      <c r="M1140" s="2">
        <f>VLOOKUP(A1140, Customer!A:O, 13, FALSE)</f>
        <v>0</v>
      </c>
      <c r="N1140" s="2">
        <f>VLOOKUP(A1140, Customer!A:O, 14, FALSE)</f>
        <v>0</v>
      </c>
      <c r="O1140" s="2" t="str">
        <f>VLOOKUP(A1140, Customer!A:O, 15, FALSE)</f>
        <v>State-Illinois</v>
      </c>
      <c r="P1140" s="2">
        <f>VLOOKUP(A1140,Sales!A:N,2,FALSE)</f>
        <v>23</v>
      </c>
      <c r="Q1140">
        <f>VLOOKUP(A1140,Sales!A:N,3,FALSE)</f>
        <v>14</v>
      </c>
      <c r="R1140" s="2">
        <f>VLOOKUP(A1140,Sales!A:N,4,FALSE)</f>
        <v>82</v>
      </c>
      <c r="S1140" s="2">
        <f>VLOOKUP(A1140,Sales!A:N,5,FALSE)</f>
        <v>118</v>
      </c>
      <c r="T1140" s="2">
        <f>VLOOKUP(A1140,Sales!A:N,6,FALSE)</f>
        <v>50</v>
      </c>
      <c r="U1140" s="2">
        <f>VLOOKUP(A1140,Sales!A:N,7,FALSE)</f>
        <v>36</v>
      </c>
      <c r="V1140" s="2">
        <f>VLOOKUP(A1140,Sales!A:N,8,FALSE)</f>
        <v>55</v>
      </c>
      <c r="W1140" s="2">
        <f>VLOOKUP(A1140,Sales!A:N,9,FALSE)</f>
        <v>246</v>
      </c>
      <c r="X1140" s="2">
        <f>VLOOKUP(A1140,Sales!A:N,10,FALSE)</f>
        <v>3</v>
      </c>
      <c r="Y1140" s="2">
        <f>VLOOKUP(A1140,Sales!A:N,11,FALSE)</f>
        <v>2</v>
      </c>
      <c r="Z1140" s="2">
        <f>VLOOKUP(A1140,Sales!A:N,12,FALSE)</f>
        <v>0</v>
      </c>
      <c r="AA1140" s="2">
        <f>VLOOKUP(A1140,Sales!A:N,13,FALSE)</f>
        <v>4</v>
      </c>
      <c r="AB1140" s="2">
        <f>VLOOKUP(A1140,Sales!A:N,14,FALSE)</f>
        <v>7</v>
      </c>
      <c r="AC1140" s="2">
        <f>VLOOKUP(A1140,Campaigns!A:I,2,FALSE)</f>
        <v>0</v>
      </c>
      <c r="AD1140" s="2">
        <f>VLOOKUP(A1140,Campaigns!A:I,3,FALSE)</f>
        <v>0</v>
      </c>
      <c r="AE1140" s="2">
        <f>VLOOKUP(A1140,Campaigns!A:I,4,FALSE)</f>
        <v>0</v>
      </c>
      <c r="AF1140" s="2">
        <f>VLOOKUP(A1140,Campaigns!A:I,5,FALSE)</f>
        <v>0</v>
      </c>
      <c r="AG1140" s="2">
        <f>VLOOKUP(A1140,Campaigns!A:I,6,FALSE)</f>
        <v>0</v>
      </c>
      <c r="AH1140" s="2">
        <f>VLOOKUP(A1140,Campaigns!A:I,7,FALSE)</f>
        <v>0</v>
      </c>
      <c r="AI1140" s="2">
        <f>VLOOKUP(A1140,Campaigns!A:I,8,FALSE)</f>
        <v>0</v>
      </c>
      <c r="AJ1140" s="19">
        <f>VLOOKUP(A1140,Campaigns!A:I,9,FALSE)</f>
        <v>43718</v>
      </c>
    </row>
    <row r="1141" spans="1:36">
      <c r="A1141" s="2">
        <v>2495</v>
      </c>
      <c r="B1141" s="2">
        <f>VLOOKUP(A1141, Customer!A:O, 2, FALSE)</f>
        <v>127242</v>
      </c>
      <c r="C1141" s="2">
        <f>VLOOKUP(A1141, Customer!A:O, 3, FALSE)</f>
        <v>1</v>
      </c>
      <c r="D1141" s="2">
        <f>VLOOKUP(A1141, Customer!A:O, 4, FALSE)</f>
        <v>0</v>
      </c>
      <c r="E1141" s="2">
        <f>VLOOKUP(A1141, Customer!A:O, 5, FALSE)</f>
        <v>50</v>
      </c>
      <c r="F1141" s="2">
        <f>VLOOKUP(A1141, Customer!A:O, 6, FALSE)</f>
        <v>0</v>
      </c>
      <c r="G1141" s="2">
        <f>VLOOKUP(A1141, Customer!A:O, 7, FALSE)</f>
        <v>0</v>
      </c>
      <c r="H1141" s="2">
        <f>VLOOKUP(A1141, Customer!A:O, 8, FALSE)</f>
        <v>1</v>
      </c>
      <c r="I1141" s="2">
        <f>VLOOKUP(A1141, Customer!A:O, 9, FALSE)</f>
        <v>0</v>
      </c>
      <c r="J1141" s="2">
        <f>VLOOKUP(A1141, Customer!A:O, 10, FALSE)</f>
        <v>0</v>
      </c>
      <c r="K1141" s="2">
        <f>VLOOKUP(A1141, Customer!A:O, 11, FALSE)</f>
        <v>0</v>
      </c>
      <c r="L1141" s="2">
        <f>VLOOKUP(A1141, Customer!A:O, 12, FALSE)</f>
        <v>1</v>
      </c>
      <c r="M1141" s="2">
        <f>VLOOKUP(A1141, Customer!A:O, 13, FALSE)</f>
        <v>0</v>
      </c>
      <c r="N1141" s="2">
        <f>VLOOKUP(A1141, Customer!A:O, 14, FALSE)</f>
        <v>0</v>
      </c>
      <c r="O1141" s="2" t="str">
        <f>VLOOKUP(A1141, Customer!A:O, 15, FALSE)</f>
        <v>State-California</v>
      </c>
      <c r="P1141" s="2">
        <f>VLOOKUP(A1141,Sales!A:N,2,FALSE)</f>
        <v>2</v>
      </c>
      <c r="Q1141">
        <f>VLOOKUP(A1141,Sales!A:N,3,FALSE)</f>
        <v>14</v>
      </c>
      <c r="R1141" s="2">
        <f>VLOOKUP(A1141,Sales!A:N,4,FALSE)</f>
        <v>79</v>
      </c>
      <c r="S1141" s="2">
        <f>VLOOKUP(A1141,Sales!A:N,5,FALSE)</f>
        <v>121</v>
      </c>
      <c r="T1141" s="2">
        <f>VLOOKUP(A1141,Sales!A:N,6,FALSE)</f>
        <v>93</v>
      </c>
      <c r="U1141" s="2">
        <f>VLOOKUP(A1141,Sales!A:N,7,FALSE)</f>
        <v>5</v>
      </c>
      <c r="V1141" s="2">
        <f>VLOOKUP(A1141,Sales!A:N,8,FALSE)</f>
        <v>182</v>
      </c>
      <c r="W1141" s="2">
        <f>VLOOKUP(A1141,Sales!A:N,9,FALSE)</f>
        <v>131</v>
      </c>
      <c r="X1141" s="2">
        <f>VLOOKUP(A1141,Sales!A:N,10,FALSE)</f>
        <v>2</v>
      </c>
      <c r="Y1141" s="2">
        <f>VLOOKUP(A1141,Sales!A:N,11,FALSE)</f>
        <v>2</v>
      </c>
      <c r="Z1141" s="2">
        <f>VLOOKUP(A1141,Sales!A:N,12,FALSE)</f>
        <v>0</v>
      </c>
      <c r="AA1141" s="2">
        <f>VLOOKUP(A1141,Sales!A:N,13,FALSE)</f>
        <v>3</v>
      </c>
      <c r="AB1141" s="2">
        <f>VLOOKUP(A1141,Sales!A:N,14,FALSE)</f>
        <v>9</v>
      </c>
      <c r="AC1141" s="2">
        <f>VLOOKUP(A1141,Campaigns!A:I,2,FALSE)</f>
        <v>0</v>
      </c>
      <c r="AD1141" s="2">
        <f>VLOOKUP(A1141,Campaigns!A:I,3,FALSE)</f>
        <v>0</v>
      </c>
      <c r="AE1141" s="2">
        <f>VLOOKUP(A1141,Campaigns!A:I,4,FALSE)</f>
        <v>0</v>
      </c>
      <c r="AF1141" s="2">
        <f>VLOOKUP(A1141,Campaigns!A:I,5,FALSE)</f>
        <v>0</v>
      </c>
      <c r="AG1141" s="2">
        <f>VLOOKUP(A1141,Campaigns!A:I,6,FALSE)</f>
        <v>0</v>
      </c>
      <c r="AH1141" s="2">
        <f>VLOOKUP(A1141,Campaigns!A:I,7,FALSE)</f>
        <v>0</v>
      </c>
      <c r="AI1141" s="2">
        <f>VLOOKUP(A1141,Campaigns!A:I,8,FALSE)</f>
        <v>1</v>
      </c>
      <c r="AJ1141" s="19" t="str">
        <f>VLOOKUP(A1141,Campaigns!A:I,9,FALSE)</f>
        <v>4/18/2019</v>
      </c>
    </row>
    <row r="1142" spans="1:36">
      <c r="A1142" s="2">
        <v>2034</v>
      </c>
      <c r="B1142" s="2">
        <f>VLOOKUP(A1142, Customer!A:O, 2, FALSE)</f>
        <v>125959</v>
      </c>
      <c r="C1142" s="2">
        <f>VLOOKUP(A1142, Customer!A:O, 3, FALSE)</f>
        <v>1</v>
      </c>
      <c r="D1142" s="2">
        <f>VLOOKUP(A1142, Customer!A:O, 4, FALSE)</f>
        <v>1</v>
      </c>
      <c r="E1142" s="2">
        <f>VLOOKUP(A1142, Customer!A:O, 5, FALSE)</f>
        <v>50</v>
      </c>
      <c r="F1142" s="2">
        <f>VLOOKUP(A1142, Customer!A:O, 6, FALSE)</f>
        <v>1</v>
      </c>
      <c r="G1142" s="2">
        <f>VLOOKUP(A1142, Customer!A:O, 7, FALSE)</f>
        <v>0</v>
      </c>
      <c r="H1142" s="2">
        <f>VLOOKUP(A1142, Customer!A:O, 8, FALSE)</f>
        <v>0</v>
      </c>
      <c r="I1142" s="2">
        <f>VLOOKUP(A1142, Customer!A:O, 9, FALSE)</f>
        <v>0</v>
      </c>
      <c r="J1142" s="2">
        <f>VLOOKUP(A1142, Customer!A:O, 10, FALSE)</f>
        <v>0</v>
      </c>
      <c r="K1142" s="2">
        <f>VLOOKUP(A1142, Customer!A:O, 11, FALSE)</f>
        <v>0</v>
      </c>
      <c r="L1142" s="2">
        <f>VLOOKUP(A1142, Customer!A:O, 12, FALSE)</f>
        <v>0</v>
      </c>
      <c r="M1142" s="2">
        <f>VLOOKUP(A1142, Customer!A:O, 13, FALSE)</f>
        <v>0</v>
      </c>
      <c r="N1142" s="2">
        <f>VLOOKUP(A1142, Customer!A:O, 14, FALSE)</f>
        <v>0</v>
      </c>
      <c r="O1142" s="2" t="str">
        <f>VLOOKUP(A1142, Customer!A:O, 15, FALSE)</f>
        <v>State-Florida</v>
      </c>
      <c r="P1142" s="2">
        <f>VLOOKUP(A1142,Sales!A:N,2,FALSE)</f>
        <v>1</v>
      </c>
      <c r="Q1142">
        <f>VLOOKUP(A1142,Sales!A:N,3,FALSE)</f>
        <v>19</v>
      </c>
      <c r="R1142" s="2">
        <f>VLOOKUP(A1142,Sales!A:N,4,FALSE)</f>
        <v>10</v>
      </c>
      <c r="S1142" s="2">
        <f>VLOOKUP(A1142,Sales!A:N,5,FALSE)</f>
        <v>58</v>
      </c>
      <c r="T1142" s="2">
        <f>VLOOKUP(A1142,Sales!A:N,6,FALSE)</f>
        <v>34</v>
      </c>
      <c r="U1142" s="2">
        <f>VLOOKUP(A1142,Sales!A:N,7,FALSE)</f>
        <v>24</v>
      </c>
      <c r="V1142" s="2">
        <f>VLOOKUP(A1142,Sales!A:N,8,FALSE)</f>
        <v>126</v>
      </c>
      <c r="W1142" s="2">
        <f>VLOOKUP(A1142,Sales!A:N,9,FALSE)</f>
        <v>19</v>
      </c>
      <c r="X1142" s="2">
        <f>VLOOKUP(A1142,Sales!A:N,10,FALSE)</f>
        <v>2</v>
      </c>
      <c r="Y1142" s="2">
        <f>VLOOKUP(A1142,Sales!A:N,11,FALSE)</f>
        <v>1</v>
      </c>
      <c r="Z1142" s="2">
        <f>VLOOKUP(A1142,Sales!A:N,12,FALSE)</f>
        <v>2</v>
      </c>
      <c r="AA1142" s="2">
        <f>VLOOKUP(A1142,Sales!A:N,13,FALSE)</f>
        <v>2</v>
      </c>
      <c r="AB1142" s="2">
        <f>VLOOKUP(A1142,Sales!A:N,14,FALSE)</f>
        <v>6</v>
      </c>
      <c r="AC1142" s="2">
        <f>VLOOKUP(A1142,Campaigns!A:I,2,FALSE)</f>
        <v>0</v>
      </c>
      <c r="AD1142" s="2">
        <f>VLOOKUP(A1142,Campaigns!A:I,3,FALSE)</f>
        <v>0</v>
      </c>
      <c r="AE1142" s="2">
        <f>VLOOKUP(A1142,Campaigns!A:I,4,FALSE)</f>
        <v>0</v>
      </c>
      <c r="AF1142" s="2">
        <f>VLOOKUP(A1142,Campaigns!A:I,5,FALSE)</f>
        <v>0</v>
      </c>
      <c r="AG1142" s="2">
        <f>VLOOKUP(A1142,Campaigns!A:I,6,FALSE)</f>
        <v>0</v>
      </c>
      <c r="AH1142" s="2">
        <f>VLOOKUP(A1142,Campaigns!A:I,7,FALSE)</f>
        <v>0</v>
      </c>
      <c r="AI1142" s="2">
        <f>VLOOKUP(A1142,Campaigns!A:I,8,FALSE)</f>
        <v>1</v>
      </c>
      <c r="AJ1142" s="19" t="str">
        <f>VLOOKUP(A1142,Campaigns!A:I,9,FALSE)</f>
        <v>7/22/2019</v>
      </c>
    </row>
    <row r="1143" spans="1:36">
      <c r="A1143" s="2">
        <v>2975</v>
      </c>
      <c r="B1143" s="2">
        <f>VLOOKUP(A1143, Customer!A:O, 2, FALSE)</f>
        <v>124206</v>
      </c>
      <c r="C1143" s="2">
        <f>VLOOKUP(A1143, Customer!A:O, 3, FALSE)</f>
        <v>1</v>
      </c>
      <c r="D1143" s="2">
        <f>VLOOKUP(A1143, Customer!A:O, 4, FALSE)</f>
        <v>0</v>
      </c>
      <c r="E1143" s="2">
        <f>VLOOKUP(A1143, Customer!A:O, 5, FALSE)</f>
        <v>50</v>
      </c>
      <c r="F1143" s="2">
        <f>VLOOKUP(A1143, Customer!A:O, 6, FALSE)</f>
        <v>0</v>
      </c>
      <c r="G1143" s="2">
        <f>VLOOKUP(A1143, Customer!A:O, 7, FALSE)</f>
        <v>0</v>
      </c>
      <c r="H1143" s="2">
        <f>VLOOKUP(A1143, Customer!A:O, 8, FALSE)</f>
        <v>1</v>
      </c>
      <c r="I1143" s="2">
        <f>VLOOKUP(A1143, Customer!A:O, 9, FALSE)</f>
        <v>0</v>
      </c>
      <c r="J1143" s="2">
        <f>VLOOKUP(A1143, Customer!A:O, 10, FALSE)</f>
        <v>0</v>
      </c>
      <c r="K1143" s="2">
        <f>VLOOKUP(A1143, Customer!A:O, 11, FALSE)</f>
        <v>0</v>
      </c>
      <c r="L1143" s="2">
        <f>VLOOKUP(A1143, Customer!A:O, 12, FALSE)</f>
        <v>1</v>
      </c>
      <c r="M1143" s="2">
        <f>VLOOKUP(A1143, Customer!A:O, 13, FALSE)</f>
        <v>0</v>
      </c>
      <c r="N1143" s="2">
        <f>VLOOKUP(A1143, Customer!A:O, 14, FALSE)</f>
        <v>0</v>
      </c>
      <c r="O1143" s="2" t="str">
        <f>VLOOKUP(A1143, Customer!A:O, 15, FALSE)</f>
        <v>State-California</v>
      </c>
      <c r="P1143" s="2">
        <f>VLOOKUP(A1143,Sales!A:N,2,FALSE)</f>
        <v>66</v>
      </c>
      <c r="Q1143">
        <f>VLOOKUP(A1143,Sales!A:N,3,FALSE)</f>
        <v>36</v>
      </c>
      <c r="R1143" s="2">
        <f>VLOOKUP(A1143,Sales!A:N,4,FALSE)</f>
        <v>10</v>
      </c>
      <c r="S1143" s="2">
        <f>VLOOKUP(A1143,Sales!A:N,5,FALSE)</f>
        <v>41</v>
      </c>
      <c r="T1143" s="2">
        <f>VLOOKUP(A1143,Sales!A:N,6,FALSE)</f>
        <v>15</v>
      </c>
      <c r="U1143" s="2">
        <f>VLOOKUP(A1143,Sales!A:N,7,FALSE)</f>
        <v>10</v>
      </c>
      <c r="V1143" s="2">
        <f>VLOOKUP(A1143,Sales!A:N,8,FALSE)</f>
        <v>15</v>
      </c>
      <c r="W1143" s="2">
        <f>VLOOKUP(A1143,Sales!A:N,9,FALSE)</f>
        <v>97</v>
      </c>
      <c r="X1143" s="2">
        <f>VLOOKUP(A1143,Sales!A:N,10,FALSE)</f>
        <v>1</v>
      </c>
      <c r="Y1143" s="2">
        <f>VLOOKUP(A1143,Sales!A:N,11,FALSE)</f>
        <v>1</v>
      </c>
      <c r="Z1143" s="2">
        <f>VLOOKUP(A1143,Sales!A:N,12,FALSE)</f>
        <v>0</v>
      </c>
      <c r="AA1143" s="2">
        <f>VLOOKUP(A1143,Sales!A:N,13,FALSE)</f>
        <v>3</v>
      </c>
      <c r="AB1143" s="2">
        <f>VLOOKUP(A1143,Sales!A:N,14,FALSE)</f>
        <v>6</v>
      </c>
      <c r="AC1143" s="2">
        <f>VLOOKUP(A1143,Campaigns!A:I,2,FALSE)</f>
        <v>0</v>
      </c>
      <c r="AD1143" s="2">
        <f>VLOOKUP(A1143,Campaigns!A:I,3,FALSE)</f>
        <v>0</v>
      </c>
      <c r="AE1143" s="2">
        <f>VLOOKUP(A1143,Campaigns!A:I,4,FALSE)</f>
        <v>0</v>
      </c>
      <c r="AF1143" s="2">
        <f>VLOOKUP(A1143,Campaigns!A:I,5,FALSE)</f>
        <v>0</v>
      </c>
      <c r="AG1143" s="2">
        <f>VLOOKUP(A1143,Campaigns!A:I,6,FALSE)</f>
        <v>0</v>
      </c>
      <c r="AH1143" s="2">
        <f>VLOOKUP(A1143,Campaigns!A:I,7,FALSE)</f>
        <v>0</v>
      </c>
      <c r="AI1143" s="2">
        <f>VLOOKUP(A1143,Campaigns!A:I,8,FALSE)</f>
        <v>0</v>
      </c>
      <c r="AJ1143" s="19" t="str">
        <f>VLOOKUP(A1143,Campaigns!A:I,9,FALSE)</f>
        <v>8/13/2019</v>
      </c>
    </row>
    <row r="1144" spans="1:36">
      <c r="A1144" s="2">
        <v>2067</v>
      </c>
      <c r="B1144" s="2">
        <f>VLOOKUP(A1144, Customer!A:O, 2, FALSE)</f>
        <v>124163</v>
      </c>
      <c r="C1144" s="2">
        <f>VLOOKUP(A1144, Customer!A:O, 3, FALSE)</f>
        <v>1</v>
      </c>
      <c r="D1144" s="2">
        <f>VLOOKUP(A1144, Customer!A:O, 4, FALSE)</f>
        <v>1</v>
      </c>
      <c r="E1144" s="2">
        <f>VLOOKUP(A1144, Customer!A:O, 5, FALSE)</f>
        <v>50</v>
      </c>
      <c r="F1144" s="2">
        <f>VLOOKUP(A1144, Customer!A:O, 6, FALSE)</f>
        <v>0</v>
      </c>
      <c r="G1144" s="2">
        <f>VLOOKUP(A1144, Customer!A:O, 7, FALSE)</f>
        <v>0</v>
      </c>
      <c r="H1144" s="2">
        <f>VLOOKUP(A1144, Customer!A:O, 8, FALSE)</f>
        <v>1</v>
      </c>
      <c r="I1144" s="2">
        <f>VLOOKUP(A1144, Customer!A:O, 9, FALSE)</f>
        <v>0</v>
      </c>
      <c r="J1144" s="2">
        <f>VLOOKUP(A1144, Customer!A:O, 10, FALSE)</f>
        <v>0</v>
      </c>
      <c r="K1144" s="2">
        <f>VLOOKUP(A1144, Customer!A:O, 11, FALSE)</f>
        <v>0</v>
      </c>
      <c r="L1144" s="2">
        <f>VLOOKUP(A1144, Customer!A:O, 12, FALSE)</f>
        <v>1</v>
      </c>
      <c r="M1144" s="2">
        <f>VLOOKUP(A1144, Customer!A:O, 13, FALSE)</f>
        <v>0</v>
      </c>
      <c r="N1144" s="2">
        <f>VLOOKUP(A1144, Customer!A:O, 14, FALSE)</f>
        <v>0</v>
      </c>
      <c r="O1144" s="2" t="str">
        <f>VLOOKUP(A1144, Customer!A:O, 15, FALSE)</f>
        <v>State-Texas</v>
      </c>
      <c r="P1144" s="2">
        <f>VLOOKUP(A1144,Sales!A:N,2,FALSE)</f>
        <v>3</v>
      </c>
      <c r="Q1144">
        <f>VLOOKUP(A1144,Sales!A:N,3,FALSE)</f>
        <v>21</v>
      </c>
      <c r="R1144" s="2">
        <f>VLOOKUP(A1144,Sales!A:N,4,FALSE)</f>
        <v>5</v>
      </c>
      <c r="S1144" s="2">
        <f>VLOOKUP(A1144,Sales!A:N,5,FALSE)</f>
        <v>36</v>
      </c>
      <c r="T1144" s="2">
        <f>VLOOKUP(A1144,Sales!A:N,6,FALSE)</f>
        <v>10</v>
      </c>
      <c r="U1144" s="2">
        <f>VLOOKUP(A1144,Sales!A:N,7,FALSE)</f>
        <v>5</v>
      </c>
      <c r="V1144" s="2">
        <f>VLOOKUP(A1144,Sales!A:N,8,FALSE)</f>
        <v>10</v>
      </c>
      <c r="W1144" s="2">
        <f>VLOOKUP(A1144,Sales!A:N,9,FALSE)</f>
        <v>67</v>
      </c>
      <c r="X1144" s="2">
        <f>VLOOKUP(A1144,Sales!A:N,10,FALSE)</f>
        <v>2</v>
      </c>
      <c r="Y1144" s="2">
        <f>VLOOKUP(A1144,Sales!A:N,11,FALSE)</f>
        <v>1</v>
      </c>
      <c r="Z1144" s="2">
        <f>VLOOKUP(A1144,Sales!A:N,12,FALSE)</f>
        <v>0</v>
      </c>
      <c r="AA1144" s="2">
        <f>VLOOKUP(A1144,Sales!A:N,13,FALSE)</f>
        <v>3</v>
      </c>
      <c r="AB1144" s="2">
        <f>VLOOKUP(A1144,Sales!A:N,14,FALSE)</f>
        <v>4</v>
      </c>
      <c r="AC1144" s="2">
        <f>VLOOKUP(A1144,Campaigns!A:I,2,FALSE)</f>
        <v>0</v>
      </c>
      <c r="AD1144" s="2">
        <f>VLOOKUP(A1144,Campaigns!A:I,3,FALSE)</f>
        <v>0</v>
      </c>
      <c r="AE1144" s="2">
        <f>VLOOKUP(A1144,Campaigns!A:I,4,FALSE)</f>
        <v>0</v>
      </c>
      <c r="AF1144" s="2">
        <f>VLOOKUP(A1144,Campaigns!A:I,5,FALSE)</f>
        <v>0</v>
      </c>
      <c r="AG1144" s="2">
        <f>VLOOKUP(A1144,Campaigns!A:I,6,FALSE)</f>
        <v>0</v>
      </c>
      <c r="AH1144" s="2">
        <f>VLOOKUP(A1144,Campaigns!A:I,7,FALSE)</f>
        <v>0</v>
      </c>
      <c r="AI1144" s="2">
        <f>VLOOKUP(A1144,Campaigns!A:I,8,FALSE)</f>
        <v>0</v>
      </c>
      <c r="AJ1144" s="19" t="str">
        <f>VLOOKUP(A1144,Campaigns!A:I,9,FALSE)</f>
        <v>3/18/2020</v>
      </c>
    </row>
    <row r="1145" spans="1:36">
      <c r="A1145" s="2">
        <v>1086</v>
      </c>
      <c r="B1145" s="2">
        <f>VLOOKUP(A1145, Customer!A:O, 2, FALSE)</f>
        <v>123626</v>
      </c>
      <c r="C1145" s="2">
        <f>VLOOKUP(A1145, Customer!A:O, 3, FALSE)</f>
        <v>1</v>
      </c>
      <c r="D1145" s="2">
        <f>VLOOKUP(A1145, Customer!A:O, 4, FALSE)</f>
        <v>0</v>
      </c>
      <c r="E1145" s="2">
        <f>VLOOKUP(A1145, Customer!A:O, 5, FALSE)</f>
        <v>50</v>
      </c>
      <c r="F1145" s="2">
        <f>VLOOKUP(A1145, Customer!A:O, 6, FALSE)</f>
        <v>0</v>
      </c>
      <c r="G1145" s="2">
        <f>VLOOKUP(A1145, Customer!A:O, 7, FALSE)</f>
        <v>1</v>
      </c>
      <c r="H1145" s="2">
        <f>VLOOKUP(A1145, Customer!A:O, 8, FALSE)</f>
        <v>0</v>
      </c>
      <c r="I1145" s="2">
        <f>VLOOKUP(A1145, Customer!A:O, 9, FALSE)</f>
        <v>0</v>
      </c>
      <c r="J1145" s="2">
        <f>VLOOKUP(A1145, Customer!A:O, 10, FALSE)</f>
        <v>0</v>
      </c>
      <c r="K1145" s="2">
        <f>VLOOKUP(A1145, Customer!A:O, 11, FALSE)</f>
        <v>0</v>
      </c>
      <c r="L1145" s="2">
        <f>VLOOKUP(A1145, Customer!A:O, 12, FALSE)</f>
        <v>0</v>
      </c>
      <c r="M1145" s="2">
        <f>VLOOKUP(A1145, Customer!A:O, 13, FALSE)</f>
        <v>0</v>
      </c>
      <c r="N1145" s="2">
        <f>VLOOKUP(A1145, Customer!A:O, 14, FALSE)</f>
        <v>1</v>
      </c>
      <c r="O1145" s="2" t="str">
        <f>VLOOKUP(A1145, Customer!A:O, 15, FALSE)</f>
        <v>State-Florida</v>
      </c>
      <c r="P1145" s="2">
        <f>VLOOKUP(A1145,Sales!A:N,2,FALSE)</f>
        <v>84</v>
      </c>
      <c r="Q1145">
        <f>VLOOKUP(A1145,Sales!A:N,3,FALSE)</f>
        <v>141</v>
      </c>
      <c r="R1145" s="2">
        <f>VLOOKUP(A1145,Sales!A:N,4,FALSE)</f>
        <v>10</v>
      </c>
      <c r="S1145" s="2">
        <f>VLOOKUP(A1145,Sales!A:N,5,FALSE)</f>
        <v>73</v>
      </c>
      <c r="T1145" s="2">
        <f>VLOOKUP(A1145,Sales!A:N,6,FALSE)</f>
        <v>0</v>
      </c>
      <c r="U1145" s="2">
        <f>VLOOKUP(A1145,Sales!A:N,7,FALSE)</f>
        <v>0</v>
      </c>
      <c r="V1145" s="2">
        <f>VLOOKUP(A1145,Sales!A:N,8,FALSE)</f>
        <v>0</v>
      </c>
      <c r="W1145" s="2">
        <f>VLOOKUP(A1145,Sales!A:N,9,FALSE)</f>
        <v>225</v>
      </c>
      <c r="X1145" s="2">
        <f>VLOOKUP(A1145,Sales!A:N,10,FALSE)</f>
        <v>3</v>
      </c>
      <c r="Y1145" s="2">
        <f>VLOOKUP(A1145,Sales!A:N,11,FALSE)</f>
        <v>3</v>
      </c>
      <c r="Z1145" s="2">
        <f>VLOOKUP(A1145,Sales!A:N,12,FALSE)</f>
        <v>1</v>
      </c>
      <c r="AA1145" s="2">
        <f>VLOOKUP(A1145,Sales!A:N,13,FALSE)</f>
        <v>3</v>
      </c>
      <c r="AB1145" s="2">
        <f>VLOOKUP(A1145,Sales!A:N,14,FALSE)</f>
        <v>5</v>
      </c>
      <c r="AC1145" s="2">
        <f>VLOOKUP(A1145,Campaigns!A:I,2,FALSE)</f>
        <v>0</v>
      </c>
      <c r="AD1145" s="2">
        <f>VLOOKUP(A1145,Campaigns!A:I,3,FALSE)</f>
        <v>0</v>
      </c>
      <c r="AE1145" s="2">
        <f>VLOOKUP(A1145,Campaigns!A:I,4,FALSE)</f>
        <v>0</v>
      </c>
      <c r="AF1145" s="2">
        <f>VLOOKUP(A1145,Campaigns!A:I,5,FALSE)</f>
        <v>0</v>
      </c>
      <c r="AG1145" s="2">
        <f>VLOOKUP(A1145,Campaigns!A:I,6,FALSE)</f>
        <v>0</v>
      </c>
      <c r="AH1145" s="2">
        <f>VLOOKUP(A1145,Campaigns!A:I,7,FALSE)</f>
        <v>0</v>
      </c>
      <c r="AI1145" s="2">
        <f>VLOOKUP(A1145,Campaigns!A:I,8,FALSE)</f>
        <v>0</v>
      </c>
      <c r="AJ1145" s="19" t="str">
        <f>VLOOKUP(A1145,Campaigns!A:I,9,FALSE)</f>
        <v>10/28/2020</v>
      </c>
    </row>
    <row r="1146" spans="1:36">
      <c r="A1146" s="2">
        <v>2446</v>
      </c>
      <c r="B1146" s="2">
        <f>VLOOKUP(A1146, Customer!A:O, 2, FALSE)</f>
        <v>123162</v>
      </c>
      <c r="C1146" s="2">
        <f>VLOOKUP(A1146, Customer!A:O, 3, FALSE)</f>
        <v>1</v>
      </c>
      <c r="D1146" s="2">
        <f>VLOOKUP(A1146, Customer!A:O, 4, FALSE)</f>
        <v>1</v>
      </c>
      <c r="E1146" s="2">
        <f>VLOOKUP(A1146, Customer!A:O, 5, FALSE)</f>
        <v>50</v>
      </c>
      <c r="F1146" s="2">
        <f>VLOOKUP(A1146, Customer!A:O, 6, FALSE)</f>
        <v>0</v>
      </c>
      <c r="G1146" s="2">
        <f>VLOOKUP(A1146, Customer!A:O, 7, FALSE)</f>
        <v>1</v>
      </c>
      <c r="H1146" s="2">
        <f>VLOOKUP(A1146, Customer!A:O, 8, FALSE)</f>
        <v>0</v>
      </c>
      <c r="I1146" s="2">
        <f>VLOOKUP(A1146, Customer!A:O, 9, FALSE)</f>
        <v>0</v>
      </c>
      <c r="J1146" s="2">
        <f>VLOOKUP(A1146, Customer!A:O, 10, FALSE)</f>
        <v>0</v>
      </c>
      <c r="K1146" s="2">
        <f>VLOOKUP(A1146, Customer!A:O, 11, FALSE)</f>
        <v>0</v>
      </c>
      <c r="L1146" s="2">
        <f>VLOOKUP(A1146, Customer!A:O, 12, FALSE)</f>
        <v>0</v>
      </c>
      <c r="M1146" s="2">
        <f>VLOOKUP(A1146, Customer!A:O, 13, FALSE)</f>
        <v>0</v>
      </c>
      <c r="N1146" s="2">
        <f>VLOOKUP(A1146, Customer!A:O, 14, FALSE)</f>
        <v>0</v>
      </c>
      <c r="O1146" s="2" t="str">
        <f>VLOOKUP(A1146, Customer!A:O, 15, FALSE)</f>
        <v>State-Other</v>
      </c>
      <c r="P1146" s="2">
        <f>VLOOKUP(A1146,Sales!A:N,2,FALSE)</f>
        <v>82</v>
      </c>
      <c r="Q1146">
        <f>VLOOKUP(A1146,Sales!A:N,3,FALSE)</f>
        <v>43</v>
      </c>
      <c r="R1146" s="2">
        <f>VLOOKUP(A1146,Sales!A:N,4,FALSE)</f>
        <v>16</v>
      </c>
      <c r="S1146" s="2">
        <f>VLOOKUP(A1146,Sales!A:N,5,FALSE)</f>
        <v>48</v>
      </c>
      <c r="T1146" s="2">
        <f>VLOOKUP(A1146,Sales!A:N,6,FALSE)</f>
        <v>101</v>
      </c>
      <c r="U1146" s="2">
        <f>VLOOKUP(A1146,Sales!A:N,7,FALSE)</f>
        <v>21</v>
      </c>
      <c r="V1146" s="2">
        <f>VLOOKUP(A1146,Sales!A:N,8,FALSE)</f>
        <v>117</v>
      </c>
      <c r="W1146" s="2">
        <f>VLOOKUP(A1146,Sales!A:N,9,FALSE)</f>
        <v>112</v>
      </c>
      <c r="X1146" s="2">
        <f>VLOOKUP(A1146,Sales!A:N,10,FALSE)</f>
        <v>3</v>
      </c>
      <c r="Y1146" s="2">
        <f>VLOOKUP(A1146,Sales!A:N,11,FALSE)</f>
        <v>1</v>
      </c>
      <c r="Z1146" s="2">
        <f>VLOOKUP(A1146,Sales!A:N,12,FALSE)</f>
        <v>1</v>
      </c>
      <c r="AA1146" s="2">
        <f>VLOOKUP(A1146,Sales!A:N,13,FALSE)</f>
        <v>3</v>
      </c>
      <c r="AB1146" s="2">
        <f>VLOOKUP(A1146,Sales!A:N,14,FALSE)</f>
        <v>6</v>
      </c>
      <c r="AC1146" s="2">
        <f>VLOOKUP(A1146,Campaigns!A:I,2,FALSE)</f>
        <v>0</v>
      </c>
      <c r="AD1146" s="2">
        <f>VLOOKUP(A1146,Campaigns!A:I,3,FALSE)</f>
        <v>0</v>
      </c>
      <c r="AE1146" s="2">
        <f>VLOOKUP(A1146,Campaigns!A:I,4,FALSE)</f>
        <v>0</v>
      </c>
      <c r="AF1146" s="2">
        <f>VLOOKUP(A1146,Campaigns!A:I,5,FALSE)</f>
        <v>0</v>
      </c>
      <c r="AG1146" s="2">
        <f>VLOOKUP(A1146,Campaigns!A:I,6,FALSE)</f>
        <v>0</v>
      </c>
      <c r="AH1146" s="2">
        <f>VLOOKUP(A1146,Campaigns!A:I,7,FALSE)</f>
        <v>0</v>
      </c>
      <c r="AI1146" s="2">
        <f>VLOOKUP(A1146,Campaigns!A:I,8,FALSE)</f>
        <v>0</v>
      </c>
      <c r="AJ1146" s="19" t="str">
        <f>VLOOKUP(A1146,Campaigns!A:I,9,FALSE)</f>
        <v>5/27/2020</v>
      </c>
    </row>
    <row r="1147" spans="1:36">
      <c r="A1147" s="2">
        <v>2977</v>
      </c>
      <c r="B1147" s="2">
        <f>VLOOKUP(A1147, Customer!A:O, 2, FALSE)</f>
        <v>122979</v>
      </c>
      <c r="C1147" s="2">
        <f>VLOOKUP(A1147, Customer!A:O, 3, FALSE)</f>
        <v>1</v>
      </c>
      <c r="D1147" s="2">
        <f>VLOOKUP(A1147, Customer!A:O, 4, FALSE)</f>
        <v>0</v>
      </c>
      <c r="E1147" s="2">
        <f>VLOOKUP(A1147, Customer!A:O, 5, FALSE)</f>
        <v>50</v>
      </c>
      <c r="F1147" s="2">
        <f>VLOOKUP(A1147, Customer!A:O, 6, FALSE)</f>
        <v>0</v>
      </c>
      <c r="G1147" s="2">
        <f>VLOOKUP(A1147, Customer!A:O, 7, FALSE)</f>
        <v>1</v>
      </c>
      <c r="H1147" s="2">
        <f>VLOOKUP(A1147, Customer!A:O, 8, FALSE)</f>
        <v>0</v>
      </c>
      <c r="I1147" s="2">
        <f>VLOOKUP(A1147, Customer!A:O, 9, FALSE)</f>
        <v>0</v>
      </c>
      <c r="J1147" s="2">
        <f>VLOOKUP(A1147, Customer!A:O, 10, FALSE)</f>
        <v>0</v>
      </c>
      <c r="K1147" s="2">
        <f>VLOOKUP(A1147, Customer!A:O, 11, FALSE)</f>
        <v>0</v>
      </c>
      <c r="L1147" s="2">
        <f>VLOOKUP(A1147, Customer!A:O, 12, FALSE)</f>
        <v>1</v>
      </c>
      <c r="M1147" s="2">
        <f>VLOOKUP(A1147, Customer!A:O, 13, FALSE)</f>
        <v>0</v>
      </c>
      <c r="N1147" s="2">
        <f>VLOOKUP(A1147, Customer!A:O, 14, FALSE)</f>
        <v>0</v>
      </c>
      <c r="O1147" s="2" t="str">
        <f>VLOOKUP(A1147, Customer!A:O, 15, FALSE)</f>
        <v>State-Illinois</v>
      </c>
      <c r="P1147" s="2">
        <f>VLOOKUP(A1147,Sales!A:N,2,FALSE)</f>
        <v>29</v>
      </c>
      <c r="Q1147">
        <f>VLOOKUP(A1147,Sales!A:N,3,FALSE)</f>
        <v>86</v>
      </c>
      <c r="R1147" s="2">
        <f>VLOOKUP(A1147,Sales!A:N,4,FALSE)</f>
        <v>91</v>
      </c>
      <c r="S1147" s="2">
        <f>VLOOKUP(A1147,Sales!A:N,5,FALSE)</f>
        <v>102</v>
      </c>
      <c r="T1147" s="2">
        <f>VLOOKUP(A1147,Sales!A:N,6,FALSE)</f>
        <v>107</v>
      </c>
      <c r="U1147" s="2">
        <f>VLOOKUP(A1147,Sales!A:N,7,FALSE)</f>
        <v>112</v>
      </c>
      <c r="V1147" s="2">
        <f>VLOOKUP(A1147,Sales!A:N,8,FALSE)</f>
        <v>118</v>
      </c>
      <c r="W1147" s="2">
        <f>VLOOKUP(A1147,Sales!A:N,9,FALSE)</f>
        <v>380</v>
      </c>
      <c r="X1147" s="2">
        <f>VLOOKUP(A1147,Sales!A:N,10,FALSE)</f>
        <v>3</v>
      </c>
      <c r="Y1147" s="2">
        <f>VLOOKUP(A1147,Sales!A:N,11,FALSE)</f>
        <v>3</v>
      </c>
      <c r="Z1147" s="2">
        <f>VLOOKUP(A1147,Sales!A:N,12,FALSE)</f>
        <v>2</v>
      </c>
      <c r="AA1147" s="2">
        <f>VLOOKUP(A1147,Sales!A:N,13,FALSE)</f>
        <v>2</v>
      </c>
      <c r="AB1147" s="2">
        <f>VLOOKUP(A1147,Sales!A:N,14,FALSE)</f>
        <v>8</v>
      </c>
      <c r="AC1147" s="2">
        <f>VLOOKUP(A1147,Campaigns!A:I,2,FALSE)</f>
        <v>0</v>
      </c>
      <c r="AD1147" s="2">
        <f>VLOOKUP(A1147,Campaigns!A:I,3,FALSE)</f>
        <v>0</v>
      </c>
      <c r="AE1147" s="2">
        <f>VLOOKUP(A1147,Campaigns!A:I,4,FALSE)</f>
        <v>0</v>
      </c>
      <c r="AF1147" s="2">
        <f>VLOOKUP(A1147,Campaigns!A:I,5,FALSE)</f>
        <v>0</v>
      </c>
      <c r="AG1147" s="2">
        <f>VLOOKUP(A1147,Campaigns!A:I,6,FALSE)</f>
        <v>0</v>
      </c>
      <c r="AH1147" s="2">
        <f>VLOOKUP(A1147,Campaigns!A:I,7,FALSE)</f>
        <v>0</v>
      </c>
      <c r="AI1147" s="2">
        <f>VLOOKUP(A1147,Campaigns!A:I,8,FALSE)</f>
        <v>1</v>
      </c>
      <c r="AJ1147" s="19">
        <f>VLOOKUP(A1147,Campaigns!A:I,9,FALSE)</f>
        <v>43771</v>
      </c>
    </row>
    <row r="1148" spans="1:36">
      <c r="A1148" s="2">
        <v>1360</v>
      </c>
      <c r="B1148" s="2">
        <f>VLOOKUP(A1148, Customer!A:O, 2, FALSE)</f>
        <v>122585</v>
      </c>
      <c r="C1148" s="2">
        <f>VLOOKUP(A1148, Customer!A:O, 3, FALSE)</f>
        <v>0</v>
      </c>
      <c r="D1148" s="2">
        <f>VLOOKUP(A1148, Customer!A:O, 4, FALSE)</f>
        <v>0</v>
      </c>
      <c r="E1148" s="2">
        <f>VLOOKUP(A1148, Customer!A:O, 5, FALSE)</f>
        <v>50</v>
      </c>
      <c r="F1148" s="2">
        <f>VLOOKUP(A1148, Customer!A:O, 6, FALSE)</f>
        <v>0</v>
      </c>
      <c r="G1148" s="2">
        <f>VLOOKUP(A1148, Customer!A:O, 7, FALSE)</f>
        <v>0</v>
      </c>
      <c r="H1148" s="2">
        <f>VLOOKUP(A1148, Customer!A:O, 8, FALSE)</f>
        <v>1</v>
      </c>
      <c r="I1148" s="2">
        <f>VLOOKUP(A1148, Customer!A:O, 9, FALSE)</f>
        <v>0</v>
      </c>
      <c r="J1148" s="2">
        <f>VLOOKUP(A1148, Customer!A:O, 10, FALSE)</f>
        <v>0</v>
      </c>
      <c r="K1148" s="2">
        <f>VLOOKUP(A1148, Customer!A:O, 11, FALSE)</f>
        <v>0</v>
      </c>
      <c r="L1148" s="2">
        <f>VLOOKUP(A1148, Customer!A:O, 12, FALSE)</f>
        <v>1</v>
      </c>
      <c r="M1148" s="2">
        <f>VLOOKUP(A1148, Customer!A:O, 13, FALSE)</f>
        <v>0</v>
      </c>
      <c r="N1148" s="2">
        <f>VLOOKUP(A1148, Customer!A:O, 14, FALSE)</f>
        <v>0</v>
      </c>
      <c r="O1148" s="2" t="str">
        <f>VLOOKUP(A1148, Customer!A:O, 15, FALSE)</f>
        <v>State-Other</v>
      </c>
      <c r="P1148" s="2">
        <f>VLOOKUP(A1148,Sales!A:N,2,FALSE)</f>
        <v>23</v>
      </c>
      <c r="Q1148">
        <f>VLOOKUP(A1148,Sales!A:N,3,FALSE)</f>
        <v>16</v>
      </c>
      <c r="R1148" s="2">
        <f>VLOOKUP(A1148,Sales!A:N,4,FALSE)</f>
        <v>49</v>
      </c>
      <c r="S1148" s="2">
        <f>VLOOKUP(A1148,Sales!A:N,5,FALSE)</f>
        <v>81</v>
      </c>
      <c r="T1148" s="2">
        <f>VLOOKUP(A1148,Sales!A:N,6,FALSE)</f>
        <v>71</v>
      </c>
      <c r="U1148" s="2">
        <f>VLOOKUP(A1148,Sales!A:N,7,FALSE)</f>
        <v>11</v>
      </c>
      <c r="V1148" s="2">
        <f>VLOOKUP(A1148,Sales!A:N,8,FALSE)</f>
        <v>212</v>
      </c>
      <c r="W1148" s="2">
        <f>VLOOKUP(A1148,Sales!A:N,9,FALSE)</f>
        <v>16</v>
      </c>
      <c r="X1148" s="2">
        <f>VLOOKUP(A1148,Sales!A:N,10,FALSE)</f>
        <v>1</v>
      </c>
      <c r="Y1148" s="2">
        <f>VLOOKUP(A1148,Sales!A:N,11,FALSE)</f>
        <v>1</v>
      </c>
      <c r="Z1148" s="2">
        <f>VLOOKUP(A1148,Sales!A:N,12,FALSE)</f>
        <v>1</v>
      </c>
      <c r="AA1148" s="2">
        <f>VLOOKUP(A1148,Sales!A:N,13,FALSE)</f>
        <v>2</v>
      </c>
      <c r="AB1148" s="2">
        <f>VLOOKUP(A1148,Sales!A:N,14,FALSE)</f>
        <v>9</v>
      </c>
      <c r="AC1148" s="2">
        <f>VLOOKUP(A1148,Campaigns!A:I,2,FALSE)</f>
        <v>1</v>
      </c>
      <c r="AD1148" s="2">
        <f>VLOOKUP(A1148,Campaigns!A:I,3,FALSE)</f>
        <v>0</v>
      </c>
      <c r="AE1148" s="2">
        <f>VLOOKUP(A1148,Campaigns!A:I,4,FALSE)</f>
        <v>0</v>
      </c>
      <c r="AF1148" s="2">
        <f>VLOOKUP(A1148,Campaigns!A:I,5,FALSE)</f>
        <v>0</v>
      </c>
      <c r="AG1148" s="2">
        <f>VLOOKUP(A1148,Campaigns!A:I,6,FALSE)</f>
        <v>0</v>
      </c>
      <c r="AH1148" s="2">
        <f>VLOOKUP(A1148,Campaigns!A:I,7,FALSE)</f>
        <v>0</v>
      </c>
      <c r="AI1148" s="2">
        <f>VLOOKUP(A1148,Campaigns!A:I,8,FALSE)</f>
        <v>1</v>
      </c>
      <c r="AJ1148" s="19" t="str">
        <f>VLOOKUP(A1148,Campaigns!A:I,9,FALSE)</f>
        <v>8/23/2019</v>
      </c>
    </row>
    <row r="1149" spans="1:36">
      <c r="A1149" s="2">
        <v>1256</v>
      </c>
      <c r="B1149" s="2">
        <f>VLOOKUP(A1149, Customer!A:O, 2, FALSE)</f>
        <v>122070</v>
      </c>
      <c r="C1149" s="2">
        <f>VLOOKUP(A1149, Customer!A:O, 3, FALSE)</f>
        <v>1</v>
      </c>
      <c r="D1149" s="2">
        <f>VLOOKUP(A1149, Customer!A:O, 4, FALSE)</f>
        <v>0</v>
      </c>
      <c r="E1149" s="2">
        <f>VLOOKUP(A1149, Customer!A:O, 5, FALSE)</f>
        <v>50</v>
      </c>
      <c r="F1149" s="2">
        <f>VLOOKUP(A1149, Customer!A:O, 6, FALSE)</f>
        <v>0</v>
      </c>
      <c r="G1149" s="2">
        <f>VLOOKUP(A1149, Customer!A:O, 7, FALSE)</f>
        <v>0</v>
      </c>
      <c r="H1149" s="2">
        <f>VLOOKUP(A1149, Customer!A:O, 8, FALSE)</f>
        <v>0</v>
      </c>
      <c r="I1149" s="2">
        <f>VLOOKUP(A1149, Customer!A:O, 9, FALSE)</f>
        <v>1</v>
      </c>
      <c r="J1149" s="2">
        <f>VLOOKUP(A1149, Customer!A:O, 10, FALSE)</f>
        <v>0</v>
      </c>
      <c r="K1149" s="2">
        <f>VLOOKUP(A1149, Customer!A:O, 11, FALSE)</f>
        <v>0</v>
      </c>
      <c r="L1149" s="2">
        <f>VLOOKUP(A1149, Customer!A:O, 12, FALSE)</f>
        <v>1</v>
      </c>
      <c r="M1149" s="2">
        <f>VLOOKUP(A1149, Customer!A:O, 13, FALSE)</f>
        <v>0</v>
      </c>
      <c r="N1149" s="2">
        <f>VLOOKUP(A1149, Customer!A:O, 14, FALSE)</f>
        <v>0</v>
      </c>
      <c r="O1149" s="2" t="str">
        <f>VLOOKUP(A1149, Customer!A:O, 15, FALSE)</f>
        <v>State-New York</v>
      </c>
      <c r="P1149" s="2">
        <f>VLOOKUP(A1149,Sales!A:N,2,FALSE)</f>
        <v>11</v>
      </c>
      <c r="Q1149">
        <f>VLOOKUP(A1149,Sales!A:N,3,FALSE)</f>
        <v>55</v>
      </c>
      <c r="R1149" s="2">
        <f>VLOOKUP(A1149,Sales!A:N,4,FALSE)</f>
        <v>39</v>
      </c>
      <c r="S1149" s="2">
        <f>VLOOKUP(A1149,Sales!A:N,5,FALSE)</f>
        <v>105</v>
      </c>
      <c r="T1149" s="2">
        <f>VLOOKUP(A1149,Sales!A:N,6,FALSE)</f>
        <v>44</v>
      </c>
      <c r="U1149" s="2">
        <f>VLOOKUP(A1149,Sales!A:N,7,FALSE)</f>
        <v>11</v>
      </c>
      <c r="V1149" s="2">
        <f>VLOOKUP(A1149,Sales!A:N,8,FALSE)</f>
        <v>116</v>
      </c>
      <c r="W1149" s="2">
        <f>VLOOKUP(A1149,Sales!A:N,9,FALSE)</f>
        <v>138</v>
      </c>
      <c r="X1149" s="2">
        <f>VLOOKUP(A1149,Sales!A:N,10,FALSE)</f>
        <v>2</v>
      </c>
      <c r="Y1149" s="2">
        <f>VLOOKUP(A1149,Sales!A:N,11,FALSE)</f>
        <v>2</v>
      </c>
      <c r="Z1149" s="2">
        <f>VLOOKUP(A1149,Sales!A:N,12,FALSE)</f>
        <v>2</v>
      </c>
      <c r="AA1149" s="2">
        <f>VLOOKUP(A1149,Sales!A:N,13,FALSE)</f>
        <v>2</v>
      </c>
      <c r="AB1149" s="2">
        <f>VLOOKUP(A1149,Sales!A:N,14,FALSE)</f>
        <v>6</v>
      </c>
      <c r="AC1149" s="2">
        <f>VLOOKUP(A1149,Campaigns!A:I,2,FALSE)</f>
        <v>0</v>
      </c>
      <c r="AD1149" s="2">
        <f>VLOOKUP(A1149,Campaigns!A:I,3,FALSE)</f>
        <v>0</v>
      </c>
      <c r="AE1149" s="2">
        <f>VLOOKUP(A1149,Campaigns!A:I,4,FALSE)</f>
        <v>0</v>
      </c>
      <c r="AF1149" s="2">
        <f>VLOOKUP(A1149,Campaigns!A:I,5,FALSE)</f>
        <v>0</v>
      </c>
      <c r="AG1149" s="2">
        <f>VLOOKUP(A1149,Campaigns!A:I,6,FALSE)</f>
        <v>0</v>
      </c>
      <c r="AH1149" s="2">
        <f>VLOOKUP(A1149,Campaigns!A:I,7,FALSE)</f>
        <v>0</v>
      </c>
      <c r="AI1149" s="2">
        <f>VLOOKUP(A1149,Campaigns!A:I,8,FALSE)</f>
        <v>0</v>
      </c>
      <c r="AJ1149" s="19">
        <f>VLOOKUP(A1149,Campaigns!A:I,9,FALSE)</f>
        <v>44107</v>
      </c>
    </row>
    <row r="1150" spans="1:36">
      <c r="A1150" s="2">
        <v>1763</v>
      </c>
      <c r="B1150" s="2">
        <f>VLOOKUP(A1150, Customer!A:O, 2, FALSE)</f>
        <v>120587</v>
      </c>
      <c r="C1150" s="2">
        <f>VLOOKUP(A1150, Customer!A:O, 3, FALSE)</f>
        <v>1</v>
      </c>
      <c r="D1150" s="2">
        <f>VLOOKUP(A1150, Customer!A:O, 4, FALSE)</f>
        <v>0</v>
      </c>
      <c r="E1150" s="2">
        <f>VLOOKUP(A1150, Customer!A:O, 5, FALSE)</f>
        <v>50</v>
      </c>
      <c r="F1150" s="2">
        <f>VLOOKUP(A1150, Customer!A:O, 6, FALSE)</f>
        <v>0</v>
      </c>
      <c r="G1150" s="2">
        <f>VLOOKUP(A1150, Customer!A:O, 7, FALSE)</f>
        <v>0</v>
      </c>
      <c r="H1150" s="2">
        <f>VLOOKUP(A1150, Customer!A:O, 8, FALSE)</f>
        <v>1</v>
      </c>
      <c r="I1150" s="2">
        <f>VLOOKUP(A1150, Customer!A:O, 9, FALSE)</f>
        <v>0</v>
      </c>
      <c r="J1150" s="2">
        <f>VLOOKUP(A1150, Customer!A:O, 10, FALSE)</f>
        <v>0</v>
      </c>
      <c r="K1150" s="2">
        <f>VLOOKUP(A1150, Customer!A:O, 11, FALSE)</f>
        <v>0</v>
      </c>
      <c r="L1150" s="2">
        <f>VLOOKUP(A1150, Customer!A:O, 12, FALSE)</f>
        <v>1</v>
      </c>
      <c r="M1150" s="2">
        <f>VLOOKUP(A1150, Customer!A:O, 13, FALSE)</f>
        <v>0</v>
      </c>
      <c r="N1150" s="2">
        <f>VLOOKUP(A1150, Customer!A:O, 14, FALSE)</f>
        <v>0</v>
      </c>
      <c r="O1150" s="2" t="str">
        <f>VLOOKUP(A1150, Customer!A:O, 15, FALSE)</f>
        <v>State-California</v>
      </c>
      <c r="P1150" s="2">
        <f>VLOOKUP(A1150,Sales!A:N,2,FALSE)</f>
        <v>39</v>
      </c>
      <c r="Q1150">
        <f>VLOOKUP(A1150,Sales!A:N,3,FALSE)</f>
        <v>12</v>
      </c>
      <c r="R1150" s="2">
        <f>VLOOKUP(A1150,Sales!A:N,4,FALSE)</f>
        <v>18</v>
      </c>
      <c r="S1150" s="2">
        <f>VLOOKUP(A1150,Sales!A:N,5,FALSE)</f>
        <v>35</v>
      </c>
      <c r="T1150" s="2">
        <f>VLOOKUP(A1150,Sales!A:N,6,FALSE)</f>
        <v>23</v>
      </c>
      <c r="U1150" s="2">
        <f>VLOOKUP(A1150,Sales!A:N,7,FALSE)</f>
        <v>6</v>
      </c>
      <c r="V1150" s="2">
        <f>VLOOKUP(A1150,Sales!A:N,8,FALSE)</f>
        <v>53</v>
      </c>
      <c r="W1150" s="2">
        <f>VLOOKUP(A1150,Sales!A:N,9,FALSE)</f>
        <v>41</v>
      </c>
      <c r="X1150" s="2">
        <f>VLOOKUP(A1150,Sales!A:N,10,FALSE)</f>
        <v>1</v>
      </c>
      <c r="Y1150" s="2">
        <f>VLOOKUP(A1150,Sales!A:N,11,FALSE)</f>
        <v>1</v>
      </c>
      <c r="Z1150" s="2">
        <f>VLOOKUP(A1150,Sales!A:N,12,FALSE)</f>
        <v>1</v>
      </c>
      <c r="AA1150" s="2">
        <f>VLOOKUP(A1150,Sales!A:N,13,FALSE)</f>
        <v>2</v>
      </c>
      <c r="AB1150" s="2">
        <f>VLOOKUP(A1150,Sales!A:N,14,FALSE)</f>
        <v>7</v>
      </c>
      <c r="AC1150" s="2">
        <f>VLOOKUP(A1150,Campaigns!A:I,2,FALSE)</f>
        <v>0</v>
      </c>
      <c r="AD1150" s="2">
        <f>VLOOKUP(A1150,Campaigns!A:I,3,FALSE)</f>
        <v>0</v>
      </c>
      <c r="AE1150" s="2">
        <f>VLOOKUP(A1150,Campaigns!A:I,4,FALSE)</f>
        <v>0</v>
      </c>
      <c r="AF1150" s="2">
        <f>VLOOKUP(A1150,Campaigns!A:I,5,FALSE)</f>
        <v>0</v>
      </c>
      <c r="AG1150" s="2">
        <f>VLOOKUP(A1150,Campaigns!A:I,6,FALSE)</f>
        <v>0</v>
      </c>
      <c r="AH1150" s="2">
        <f>VLOOKUP(A1150,Campaigns!A:I,7,FALSE)</f>
        <v>0</v>
      </c>
      <c r="AI1150" s="2">
        <f>VLOOKUP(A1150,Campaigns!A:I,8,FALSE)</f>
        <v>0</v>
      </c>
      <c r="AJ1150" s="19" t="str">
        <f>VLOOKUP(A1150,Campaigns!A:I,9,FALSE)</f>
        <v>10/15/2020</v>
      </c>
    </row>
    <row r="1151" spans="1:36">
      <c r="A1151" s="2">
        <v>3105</v>
      </c>
      <c r="B1151" s="2">
        <f>VLOOKUP(A1151, Customer!A:O, 2, FALSE)</f>
        <v>120587</v>
      </c>
      <c r="C1151" s="2">
        <f>VLOOKUP(A1151, Customer!A:O, 3, FALSE)</f>
        <v>1</v>
      </c>
      <c r="D1151" s="2">
        <f>VLOOKUP(A1151, Customer!A:O, 4, FALSE)</f>
        <v>0</v>
      </c>
      <c r="E1151" s="2">
        <f>VLOOKUP(A1151, Customer!A:O, 5, FALSE)</f>
        <v>50</v>
      </c>
      <c r="F1151" s="2">
        <f>VLOOKUP(A1151, Customer!A:O, 6, FALSE)</f>
        <v>0</v>
      </c>
      <c r="G1151" s="2">
        <f>VLOOKUP(A1151, Customer!A:O, 7, FALSE)</f>
        <v>0</v>
      </c>
      <c r="H1151" s="2">
        <f>VLOOKUP(A1151, Customer!A:O, 8, FALSE)</f>
        <v>1</v>
      </c>
      <c r="I1151" s="2">
        <f>VLOOKUP(A1151, Customer!A:O, 9, FALSE)</f>
        <v>0</v>
      </c>
      <c r="J1151" s="2">
        <f>VLOOKUP(A1151, Customer!A:O, 10, FALSE)</f>
        <v>0</v>
      </c>
      <c r="K1151" s="2">
        <f>VLOOKUP(A1151, Customer!A:O, 11, FALSE)</f>
        <v>0</v>
      </c>
      <c r="L1151" s="2">
        <f>VLOOKUP(A1151, Customer!A:O, 12, FALSE)</f>
        <v>1</v>
      </c>
      <c r="M1151" s="2">
        <f>VLOOKUP(A1151, Customer!A:O, 13, FALSE)</f>
        <v>0</v>
      </c>
      <c r="N1151" s="2">
        <f>VLOOKUP(A1151, Customer!A:O, 14, FALSE)</f>
        <v>0</v>
      </c>
      <c r="O1151" s="2" t="str">
        <f>VLOOKUP(A1151, Customer!A:O, 15, FALSE)</f>
        <v>State-Texas</v>
      </c>
      <c r="P1151" s="2">
        <f>VLOOKUP(A1151,Sales!A:N,2,FALSE)</f>
        <v>39</v>
      </c>
      <c r="Q1151">
        <f>VLOOKUP(A1151,Sales!A:N,3,FALSE)</f>
        <v>12</v>
      </c>
      <c r="R1151" s="2">
        <f>VLOOKUP(A1151,Sales!A:N,4,FALSE)</f>
        <v>18</v>
      </c>
      <c r="S1151" s="2">
        <f>VLOOKUP(A1151,Sales!A:N,5,FALSE)</f>
        <v>35</v>
      </c>
      <c r="T1151" s="2">
        <f>VLOOKUP(A1151,Sales!A:N,6,FALSE)</f>
        <v>23</v>
      </c>
      <c r="U1151" s="2">
        <f>VLOOKUP(A1151,Sales!A:N,7,FALSE)</f>
        <v>6</v>
      </c>
      <c r="V1151" s="2">
        <f>VLOOKUP(A1151,Sales!A:N,8,FALSE)</f>
        <v>53</v>
      </c>
      <c r="W1151" s="2">
        <f>VLOOKUP(A1151,Sales!A:N,9,FALSE)</f>
        <v>41</v>
      </c>
      <c r="X1151" s="2">
        <f>VLOOKUP(A1151,Sales!A:N,10,FALSE)</f>
        <v>1</v>
      </c>
      <c r="Y1151" s="2">
        <f>VLOOKUP(A1151,Sales!A:N,11,FALSE)</f>
        <v>1</v>
      </c>
      <c r="Z1151" s="2">
        <f>VLOOKUP(A1151,Sales!A:N,12,FALSE)</f>
        <v>1</v>
      </c>
      <c r="AA1151" s="2">
        <f>VLOOKUP(A1151,Sales!A:N,13,FALSE)</f>
        <v>2</v>
      </c>
      <c r="AB1151" s="2">
        <f>VLOOKUP(A1151,Sales!A:N,14,FALSE)</f>
        <v>7</v>
      </c>
      <c r="AC1151" s="2">
        <f>VLOOKUP(A1151,Campaigns!A:I,2,FALSE)</f>
        <v>0</v>
      </c>
      <c r="AD1151" s="2">
        <f>VLOOKUP(A1151,Campaigns!A:I,3,FALSE)</f>
        <v>0</v>
      </c>
      <c r="AE1151" s="2">
        <f>VLOOKUP(A1151,Campaigns!A:I,4,FALSE)</f>
        <v>0</v>
      </c>
      <c r="AF1151" s="2">
        <f>VLOOKUP(A1151,Campaigns!A:I,5,FALSE)</f>
        <v>0</v>
      </c>
      <c r="AG1151" s="2">
        <f>VLOOKUP(A1151,Campaigns!A:I,6,FALSE)</f>
        <v>0</v>
      </c>
      <c r="AH1151" s="2">
        <f>VLOOKUP(A1151,Campaigns!A:I,7,FALSE)</f>
        <v>0</v>
      </c>
      <c r="AI1151" s="2">
        <f>VLOOKUP(A1151,Campaigns!A:I,8,FALSE)</f>
        <v>0</v>
      </c>
      <c r="AJ1151" s="19" t="str">
        <f>VLOOKUP(A1151,Campaigns!A:I,9,FALSE)</f>
        <v>10/15/2020</v>
      </c>
    </row>
    <row r="1152" spans="1:36">
      <c r="A1152" s="2">
        <v>2248</v>
      </c>
      <c r="B1152" s="2">
        <f>VLOOKUP(A1152, Customer!A:O, 2, FALSE)</f>
        <v>119656</v>
      </c>
      <c r="C1152" s="2">
        <f>VLOOKUP(A1152, Customer!A:O, 3, FALSE)</f>
        <v>1</v>
      </c>
      <c r="D1152" s="2">
        <f>VLOOKUP(A1152, Customer!A:O, 4, FALSE)</f>
        <v>0</v>
      </c>
      <c r="E1152" s="2">
        <f>VLOOKUP(A1152, Customer!A:O, 5, FALSE)</f>
        <v>50</v>
      </c>
      <c r="F1152" s="2">
        <f>VLOOKUP(A1152, Customer!A:O, 6, FALSE)</f>
        <v>0</v>
      </c>
      <c r="G1152" s="2">
        <f>VLOOKUP(A1152, Customer!A:O, 7, FALSE)</f>
        <v>0</v>
      </c>
      <c r="H1152" s="2">
        <f>VLOOKUP(A1152, Customer!A:O, 8, FALSE)</f>
        <v>0</v>
      </c>
      <c r="I1152" s="2">
        <f>VLOOKUP(A1152, Customer!A:O, 9, FALSE)</f>
        <v>1</v>
      </c>
      <c r="J1152" s="2">
        <f>VLOOKUP(A1152, Customer!A:O, 10, FALSE)</f>
        <v>0</v>
      </c>
      <c r="K1152" s="2">
        <f>VLOOKUP(A1152, Customer!A:O, 11, FALSE)</f>
        <v>0</v>
      </c>
      <c r="L1152" s="2">
        <f>VLOOKUP(A1152, Customer!A:O, 12, FALSE)</f>
        <v>1</v>
      </c>
      <c r="M1152" s="2">
        <f>VLOOKUP(A1152, Customer!A:O, 13, FALSE)</f>
        <v>0</v>
      </c>
      <c r="N1152" s="2">
        <f>VLOOKUP(A1152, Customer!A:O, 14, FALSE)</f>
        <v>0</v>
      </c>
      <c r="O1152" s="2" t="str">
        <f>VLOOKUP(A1152, Customer!A:O, 15, FALSE)</f>
        <v>State-Other</v>
      </c>
      <c r="P1152" s="2">
        <f>VLOOKUP(A1152,Sales!A:N,2,FALSE)</f>
        <v>94</v>
      </c>
      <c r="Q1152">
        <f>VLOOKUP(A1152,Sales!A:N,3,FALSE)</f>
        <v>152</v>
      </c>
      <c r="R1152" s="2">
        <f>VLOOKUP(A1152,Sales!A:N,4,FALSE)</f>
        <v>24</v>
      </c>
      <c r="S1152" s="2">
        <f>VLOOKUP(A1152,Sales!A:N,5,FALSE)</f>
        <v>55</v>
      </c>
      <c r="T1152" s="2">
        <f>VLOOKUP(A1152,Sales!A:N,6,FALSE)</f>
        <v>37</v>
      </c>
      <c r="U1152" s="2">
        <f>VLOOKUP(A1152,Sales!A:N,7,FALSE)</f>
        <v>49</v>
      </c>
      <c r="V1152" s="2">
        <f>VLOOKUP(A1152,Sales!A:N,8,FALSE)</f>
        <v>195</v>
      </c>
      <c r="W1152" s="2">
        <f>VLOOKUP(A1152,Sales!A:N,9,FALSE)</f>
        <v>122</v>
      </c>
      <c r="X1152" s="2">
        <f>VLOOKUP(A1152,Sales!A:N,10,FALSE)</f>
        <v>3</v>
      </c>
      <c r="Y1152" s="2">
        <f>VLOOKUP(A1152,Sales!A:N,11,FALSE)</f>
        <v>2</v>
      </c>
      <c r="Z1152" s="2">
        <f>VLOOKUP(A1152,Sales!A:N,12,FALSE)</f>
        <v>1</v>
      </c>
      <c r="AA1152" s="2">
        <f>VLOOKUP(A1152,Sales!A:N,13,FALSE)</f>
        <v>3</v>
      </c>
      <c r="AB1152" s="2">
        <f>VLOOKUP(A1152,Sales!A:N,14,FALSE)</f>
        <v>7</v>
      </c>
      <c r="AC1152" s="2">
        <f>VLOOKUP(A1152,Campaigns!A:I,2,FALSE)</f>
        <v>0</v>
      </c>
      <c r="AD1152" s="2">
        <f>VLOOKUP(A1152,Campaigns!A:I,3,FALSE)</f>
        <v>0</v>
      </c>
      <c r="AE1152" s="2">
        <f>VLOOKUP(A1152,Campaigns!A:I,4,FALSE)</f>
        <v>0</v>
      </c>
      <c r="AF1152" s="2">
        <f>VLOOKUP(A1152,Campaigns!A:I,5,FALSE)</f>
        <v>0</v>
      </c>
      <c r="AG1152" s="2">
        <f>VLOOKUP(A1152,Campaigns!A:I,6,FALSE)</f>
        <v>0</v>
      </c>
      <c r="AH1152" s="2">
        <f>VLOOKUP(A1152,Campaigns!A:I,7,FALSE)</f>
        <v>0</v>
      </c>
      <c r="AI1152" s="2">
        <f>VLOOKUP(A1152,Campaigns!A:I,8,FALSE)</f>
        <v>0</v>
      </c>
      <c r="AJ1152" s="19" t="str">
        <f>VLOOKUP(A1152,Campaigns!A:I,9,FALSE)</f>
        <v>7/16/2019</v>
      </c>
    </row>
    <row r="1153" spans="1:36">
      <c r="A1153" s="2">
        <v>1542</v>
      </c>
      <c r="B1153" s="2">
        <f>VLOOKUP(A1153, Customer!A:O, 2, FALSE)</f>
        <v>115315</v>
      </c>
      <c r="C1153" s="2">
        <f>VLOOKUP(A1153, Customer!A:O, 3, FALSE)</f>
        <v>0</v>
      </c>
      <c r="D1153" s="2">
        <f>VLOOKUP(A1153, Customer!A:O, 4, FALSE)</f>
        <v>0</v>
      </c>
      <c r="E1153" s="2">
        <f>VLOOKUP(A1153, Customer!A:O, 5, FALSE)</f>
        <v>50</v>
      </c>
      <c r="F1153" s="2">
        <f>VLOOKUP(A1153, Customer!A:O, 6, FALSE)</f>
        <v>0</v>
      </c>
      <c r="G1153" s="2">
        <f>VLOOKUP(A1153, Customer!A:O, 7, FALSE)</f>
        <v>1</v>
      </c>
      <c r="H1153" s="2">
        <f>VLOOKUP(A1153, Customer!A:O, 8, FALSE)</f>
        <v>0</v>
      </c>
      <c r="I1153" s="2">
        <f>VLOOKUP(A1153, Customer!A:O, 9, FALSE)</f>
        <v>0</v>
      </c>
      <c r="J1153" s="2">
        <f>VLOOKUP(A1153, Customer!A:O, 10, FALSE)</f>
        <v>0</v>
      </c>
      <c r="K1153" s="2">
        <f>VLOOKUP(A1153, Customer!A:O, 11, FALSE)</f>
        <v>0</v>
      </c>
      <c r="L1153" s="2">
        <f>VLOOKUP(A1153, Customer!A:O, 12, FALSE)</f>
        <v>0</v>
      </c>
      <c r="M1153" s="2">
        <f>VLOOKUP(A1153, Customer!A:O, 13, FALSE)</f>
        <v>0</v>
      </c>
      <c r="N1153" s="2">
        <f>VLOOKUP(A1153, Customer!A:O, 14, FALSE)</f>
        <v>0</v>
      </c>
      <c r="O1153" s="2" t="str">
        <f>VLOOKUP(A1153, Customer!A:O, 15, FALSE)</f>
        <v>State-Florida</v>
      </c>
      <c r="P1153" s="2">
        <f>VLOOKUP(A1153,Sales!A:N,2,FALSE)</f>
        <v>27</v>
      </c>
      <c r="Q1153">
        <f>VLOOKUP(A1153,Sales!A:N,3,FALSE)</f>
        <v>53</v>
      </c>
      <c r="R1153" s="2">
        <f>VLOOKUP(A1153,Sales!A:N,4,FALSE)</f>
        <v>30</v>
      </c>
      <c r="S1153" s="2">
        <f>VLOOKUP(A1153,Sales!A:N,5,FALSE)</f>
        <v>98</v>
      </c>
      <c r="T1153" s="2">
        <f>VLOOKUP(A1153,Sales!A:N,6,FALSE)</f>
        <v>113</v>
      </c>
      <c r="U1153" s="2">
        <f>VLOOKUP(A1153,Sales!A:N,7,FALSE)</f>
        <v>60</v>
      </c>
      <c r="V1153" s="2">
        <f>VLOOKUP(A1153,Sales!A:N,8,FALSE)</f>
        <v>128</v>
      </c>
      <c r="W1153" s="2">
        <f>VLOOKUP(A1153,Sales!A:N,9,FALSE)</f>
        <v>226</v>
      </c>
      <c r="X1153" s="2">
        <f>VLOOKUP(A1153,Sales!A:N,10,FALSE)</f>
        <v>2</v>
      </c>
      <c r="Y1153" s="2">
        <f>VLOOKUP(A1153,Sales!A:N,11,FALSE)</f>
        <v>2</v>
      </c>
      <c r="Z1153" s="2">
        <f>VLOOKUP(A1153,Sales!A:N,12,FALSE)</f>
        <v>0</v>
      </c>
      <c r="AA1153" s="2">
        <f>VLOOKUP(A1153,Sales!A:N,13,FALSE)</f>
        <v>4</v>
      </c>
      <c r="AB1153" s="2">
        <f>VLOOKUP(A1153,Sales!A:N,14,FALSE)</f>
        <v>5</v>
      </c>
      <c r="AC1153" s="2">
        <f>VLOOKUP(A1153,Campaigns!A:I,2,FALSE)</f>
        <v>0</v>
      </c>
      <c r="AD1153" s="2">
        <f>VLOOKUP(A1153,Campaigns!A:I,3,FALSE)</f>
        <v>0</v>
      </c>
      <c r="AE1153" s="2">
        <f>VLOOKUP(A1153,Campaigns!A:I,4,FALSE)</f>
        <v>0</v>
      </c>
      <c r="AF1153" s="2">
        <f>VLOOKUP(A1153,Campaigns!A:I,5,FALSE)</f>
        <v>0</v>
      </c>
      <c r="AG1153" s="2">
        <f>VLOOKUP(A1153,Campaigns!A:I,6,FALSE)</f>
        <v>0</v>
      </c>
      <c r="AH1153" s="2">
        <f>VLOOKUP(A1153,Campaigns!A:I,7,FALSE)</f>
        <v>0</v>
      </c>
      <c r="AI1153" s="2">
        <f>VLOOKUP(A1153,Campaigns!A:I,8,FALSE)</f>
        <v>0</v>
      </c>
      <c r="AJ1153" s="19">
        <f>VLOOKUP(A1153,Campaigns!A:I,9,FALSE)</f>
        <v>44044</v>
      </c>
    </row>
    <row r="1154" spans="1:36">
      <c r="A1154" s="2">
        <v>2088</v>
      </c>
      <c r="B1154" s="2">
        <f>VLOOKUP(A1154, Customer!A:O, 2, FALSE)</f>
        <v>115315</v>
      </c>
      <c r="C1154" s="2">
        <f>VLOOKUP(A1154, Customer!A:O, 3, FALSE)</f>
        <v>0</v>
      </c>
      <c r="D1154" s="2">
        <f>VLOOKUP(A1154, Customer!A:O, 4, FALSE)</f>
        <v>0</v>
      </c>
      <c r="E1154" s="2">
        <f>VLOOKUP(A1154, Customer!A:O, 5, FALSE)</f>
        <v>50</v>
      </c>
      <c r="F1154" s="2">
        <f>VLOOKUP(A1154, Customer!A:O, 6, FALSE)</f>
        <v>0</v>
      </c>
      <c r="G1154" s="2">
        <f>VLOOKUP(A1154, Customer!A:O, 7, FALSE)</f>
        <v>1</v>
      </c>
      <c r="H1154" s="2">
        <f>VLOOKUP(A1154, Customer!A:O, 8, FALSE)</f>
        <v>0</v>
      </c>
      <c r="I1154" s="2">
        <f>VLOOKUP(A1154, Customer!A:O, 9, FALSE)</f>
        <v>0</v>
      </c>
      <c r="J1154" s="2">
        <f>VLOOKUP(A1154, Customer!A:O, 10, FALSE)</f>
        <v>0</v>
      </c>
      <c r="K1154" s="2">
        <f>VLOOKUP(A1154, Customer!A:O, 11, FALSE)</f>
        <v>0</v>
      </c>
      <c r="L1154" s="2">
        <f>VLOOKUP(A1154, Customer!A:O, 12, FALSE)</f>
        <v>0</v>
      </c>
      <c r="M1154" s="2">
        <f>VLOOKUP(A1154, Customer!A:O, 13, FALSE)</f>
        <v>0</v>
      </c>
      <c r="N1154" s="2">
        <f>VLOOKUP(A1154, Customer!A:O, 14, FALSE)</f>
        <v>0</v>
      </c>
      <c r="O1154" s="2" t="str">
        <f>VLOOKUP(A1154, Customer!A:O, 15, FALSE)</f>
        <v>State-Florida</v>
      </c>
      <c r="P1154" s="2">
        <f>VLOOKUP(A1154,Sales!A:N,2,FALSE)</f>
        <v>27</v>
      </c>
      <c r="Q1154">
        <f>VLOOKUP(A1154,Sales!A:N,3,FALSE)</f>
        <v>53</v>
      </c>
      <c r="R1154" s="2">
        <f>VLOOKUP(A1154,Sales!A:N,4,FALSE)</f>
        <v>30</v>
      </c>
      <c r="S1154" s="2">
        <f>VLOOKUP(A1154,Sales!A:N,5,FALSE)</f>
        <v>98</v>
      </c>
      <c r="T1154" s="2">
        <f>VLOOKUP(A1154,Sales!A:N,6,FALSE)</f>
        <v>113</v>
      </c>
      <c r="U1154" s="2">
        <f>VLOOKUP(A1154,Sales!A:N,7,FALSE)</f>
        <v>60</v>
      </c>
      <c r="V1154" s="2">
        <f>VLOOKUP(A1154,Sales!A:N,8,FALSE)</f>
        <v>128</v>
      </c>
      <c r="W1154" s="2">
        <f>VLOOKUP(A1154,Sales!A:N,9,FALSE)</f>
        <v>226</v>
      </c>
      <c r="X1154" s="2">
        <f>VLOOKUP(A1154,Sales!A:N,10,FALSE)</f>
        <v>2</v>
      </c>
      <c r="Y1154" s="2">
        <f>VLOOKUP(A1154,Sales!A:N,11,FALSE)</f>
        <v>2</v>
      </c>
      <c r="Z1154" s="2">
        <f>VLOOKUP(A1154,Sales!A:N,12,FALSE)</f>
        <v>0</v>
      </c>
      <c r="AA1154" s="2">
        <f>VLOOKUP(A1154,Sales!A:N,13,FALSE)</f>
        <v>4</v>
      </c>
      <c r="AB1154" s="2">
        <f>VLOOKUP(A1154,Sales!A:N,14,FALSE)</f>
        <v>5</v>
      </c>
      <c r="AC1154" s="2">
        <f>VLOOKUP(A1154,Campaigns!A:I,2,FALSE)</f>
        <v>0</v>
      </c>
      <c r="AD1154" s="2">
        <f>VLOOKUP(A1154,Campaigns!A:I,3,FALSE)</f>
        <v>0</v>
      </c>
      <c r="AE1154" s="2">
        <f>VLOOKUP(A1154,Campaigns!A:I,4,FALSE)</f>
        <v>0</v>
      </c>
      <c r="AF1154" s="2">
        <f>VLOOKUP(A1154,Campaigns!A:I,5,FALSE)</f>
        <v>0</v>
      </c>
      <c r="AG1154" s="2">
        <f>VLOOKUP(A1154,Campaigns!A:I,6,FALSE)</f>
        <v>0</v>
      </c>
      <c r="AH1154" s="2">
        <f>VLOOKUP(A1154,Campaigns!A:I,7,FALSE)</f>
        <v>0</v>
      </c>
      <c r="AI1154" s="2">
        <f>VLOOKUP(A1154,Campaigns!A:I,8,FALSE)</f>
        <v>0</v>
      </c>
      <c r="AJ1154" s="19">
        <f>VLOOKUP(A1154,Campaigns!A:I,9,FALSE)</f>
        <v>44044</v>
      </c>
    </row>
    <row r="1155" spans="1:36">
      <c r="A1155" s="2">
        <v>1561</v>
      </c>
      <c r="B1155" s="2">
        <f>VLOOKUP(A1155, Customer!A:O, 2, FALSE)</f>
        <v>113260</v>
      </c>
      <c r="C1155" s="2">
        <f>VLOOKUP(A1155, Customer!A:O, 3, FALSE)</f>
        <v>1</v>
      </c>
      <c r="D1155" s="2">
        <f>VLOOKUP(A1155, Customer!A:O, 4, FALSE)</f>
        <v>1</v>
      </c>
      <c r="E1155" s="2">
        <f>VLOOKUP(A1155, Customer!A:O, 5, FALSE)</f>
        <v>50</v>
      </c>
      <c r="F1155" s="2">
        <f>VLOOKUP(A1155, Customer!A:O, 6, FALSE)</f>
        <v>0</v>
      </c>
      <c r="G1155" s="2">
        <f>VLOOKUP(A1155, Customer!A:O, 7, FALSE)</f>
        <v>1</v>
      </c>
      <c r="H1155" s="2">
        <f>VLOOKUP(A1155, Customer!A:O, 8, FALSE)</f>
        <v>0</v>
      </c>
      <c r="I1155" s="2">
        <f>VLOOKUP(A1155, Customer!A:O, 9, FALSE)</f>
        <v>0</v>
      </c>
      <c r="J1155" s="2">
        <f>VLOOKUP(A1155, Customer!A:O, 10, FALSE)</f>
        <v>0</v>
      </c>
      <c r="K1155" s="2">
        <f>VLOOKUP(A1155, Customer!A:O, 11, FALSE)</f>
        <v>0</v>
      </c>
      <c r="L1155" s="2">
        <f>VLOOKUP(A1155, Customer!A:O, 12, FALSE)</f>
        <v>1</v>
      </c>
      <c r="M1155" s="2">
        <f>VLOOKUP(A1155, Customer!A:O, 13, FALSE)</f>
        <v>0</v>
      </c>
      <c r="N1155" s="2">
        <f>VLOOKUP(A1155, Customer!A:O, 14, FALSE)</f>
        <v>0</v>
      </c>
      <c r="O1155" s="2" t="str">
        <f>VLOOKUP(A1155, Customer!A:O, 15, FALSE)</f>
        <v>State-Illinois</v>
      </c>
      <c r="P1155" s="2">
        <f>VLOOKUP(A1155,Sales!A:N,2,FALSE)</f>
        <v>48</v>
      </c>
      <c r="Q1155">
        <f>VLOOKUP(A1155,Sales!A:N,3,FALSE)</f>
        <v>77</v>
      </c>
      <c r="R1155" s="2">
        <f>VLOOKUP(A1155,Sales!A:N,4,FALSE)</f>
        <v>34</v>
      </c>
      <c r="S1155" s="2">
        <f>VLOOKUP(A1155,Sales!A:N,5,FALSE)</f>
        <v>145</v>
      </c>
      <c r="T1155" s="2">
        <f>VLOOKUP(A1155,Sales!A:N,6,FALSE)</f>
        <v>85</v>
      </c>
      <c r="U1155" s="2">
        <f>VLOOKUP(A1155,Sales!A:N,7,FALSE)</f>
        <v>17</v>
      </c>
      <c r="V1155" s="2">
        <f>VLOOKUP(A1155,Sales!A:N,8,FALSE)</f>
        <v>60</v>
      </c>
      <c r="W1155" s="2">
        <f>VLOOKUP(A1155,Sales!A:N,9,FALSE)</f>
        <v>299</v>
      </c>
      <c r="X1155" s="2">
        <f>VLOOKUP(A1155,Sales!A:N,10,FALSE)</f>
        <v>4</v>
      </c>
      <c r="Y1155" s="2">
        <f>VLOOKUP(A1155,Sales!A:N,11,FALSE)</f>
        <v>3</v>
      </c>
      <c r="Z1155" s="2">
        <f>VLOOKUP(A1155,Sales!A:N,12,FALSE)</f>
        <v>0</v>
      </c>
      <c r="AA1155" s="2">
        <f>VLOOKUP(A1155,Sales!A:N,13,FALSE)</f>
        <v>3</v>
      </c>
      <c r="AB1155" s="2">
        <f>VLOOKUP(A1155,Sales!A:N,14,FALSE)</f>
        <v>8</v>
      </c>
      <c r="AC1155" s="2">
        <f>VLOOKUP(A1155,Campaigns!A:I,2,FALSE)</f>
        <v>0</v>
      </c>
      <c r="AD1155" s="2">
        <f>VLOOKUP(A1155,Campaigns!A:I,3,FALSE)</f>
        <v>0</v>
      </c>
      <c r="AE1155" s="2">
        <f>VLOOKUP(A1155,Campaigns!A:I,4,FALSE)</f>
        <v>0</v>
      </c>
      <c r="AF1155" s="2">
        <f>VLOOKUP(A1155,Campaigns!A:I,5,FALSE)</f>
        <v>0</v>
      </c>
      <c r="AG1155" s="2">
        <f>VLOOKUP(A1155,Campaigns!A:I,6,FALSE)</f>
        <v>0</v>
      </c>
      <c r="AH1155" s="2">
        <f>VLOOKUP(A1155,Campaigns!A:I,7,FALSE)</f>
        <v>0</v>
      </c>
      <c r="AI1155" s="2">
        <f>VLOOKUP(A1155,Campaigns!A:I,8,FALSE)</f>
        <v>0</v>
      </c>
      <c r="AJ1155" s="19" t="str">
        <f>VLOOKUP(A1155,Campaigns!A:I,9,FALSE)</f>
        <v>1/28/2020</v>
      </c>
    </row>
    <row r="1156" spans="1:36">
      <c r="A1156" s="2">
        <v>3207</v>
      </c>
      <c r="B1156" s="2">
        <f>VLOOKUP(A1156, Customer!A:O, 2, FALSE)</f>
        <v>0</v>
      </c>
      <c r="C1156" s="2">
        <f>VLOOKUP(A1156, Customer!A:O, 3, FALSE)</f>
        <v>0</v>
      </c>
      <c r="D1156" s="2">
        <f>VLOOKUP(A1156, Customer!A:O, 4, FALSE)</f>
        <v>1</v>
      </c>
      <c r="E1156" s="2">
        <f>VLOOKUP(A1156, Customer!A:O, 5, FALSE)</f>
        <v>50</v>
      </c>
      <c r="F1156" s="2">
        <f>VLOOKUP(A1156, Customer!A:O, 6, FALSE)</f>
        <v>0</v>
      </c>
      <c r="G1156" s="2">
        <f>VLOOKUP(A1156, Customer!A:O, 7, FALSE)</f>
        <v>0</v>
      </c>
      <c r="H1156" s="2">
        <f>VLOOKUP(A1156, Customer!A:O, 8, FALSE)</f>
        <v>1</v>
      </c>
      <c r="I1156" s="2">
        <f>VLOOKUP(A1156, Customer!A:O, 9, FALSE)</f>
        <v>0</v>
      </c>
      <c r="J1156" s="2">
        <f>VLOOKUP(A1156, Customer!A:O, 10, FALSE)</f>
        <v>0</v>
      </c>
      <c r="K1156" s="2">
        <f>VLOOKUP(A1156, Customer!A:O, 11, FALSE)</f>
        <v>0</v>
      </c>
      <c r="L1156" s="2">
        <f>VLOOKUP(A1156, Customer!A:O, 12, FALSE)</f>
        <v>0</v>
      </c>
      <c r="M1156" s="2">
        <f>VLOOKUP(A1156, Customer!A:O, 13, FALSE)</f>
        <v>0</v>
      </c>
      <c r="N1156" s="2">
        <f>VLOOKUP(A1156, Customer!A:O, 14, FALSE)</f>
        <v>1</v>
      </c>
      <c r="O1156" s="2" t="str">
        <f>VLOOKUP(A1156, Customer!A:O, 15, FALSE)</f>
        <v>State-Texas</v>
      </c>
      <c r="P1156" s="2">
        <f>VLOOKUP(A1156,Sales!A:N,2,FALSE)</f>
        <v>24</v>
      </c>
      <c r="Q1156">
        <f>VLOOKUP(A1156,Sales!A:N,3,FALSE)</f>
        <v>0</v>
      </c>
      <c r="R1156" s="2">
        <f>VLOOKUP(A1156,Sales!A:N,4,FALSE)</f>
        <v>0</v>
      </c>
      <c r="S1156" s="2">
        <f>VLOOKUP(A1156,Sales!A:N,5,FALSE)</f>
        <v>0</v>
      </c>
      <c r="T1156" s="2">
        <f>VLOOKUP(A1156,Sales!A:N,6,FALSE)</f>
        <v>0</v>
      </c>
      <c r="U1156" s="2">
        <f>VLOOKUP(A1156,Sales!A:N,7,FALSE)</f>
        <v>0</v>
      </c>
      <c r="V1156" s="2">
        <f>VLOOKUP(A1156,Sales!A:N,8,FALSE)</f>
        <v>0</v>
      </c>
      <c r="W1156" s="2">
        <f>VLOOKUP(A1156,Sales!A:N,9,FALSE)</f>
        <v>0</v>
      </c>
      <c r="X1156" s="2">
        <f>VLOOKUP(A1156,Sales!A:N,10,FALSE)</f>
        <v>3</v>
      </c>
      <c r="Y1156" s="2">
        <f>VLOOKUP(A1156,Sales!A:N,11,FALSE)</f>
        <v>7</v>
      </c>
      <c r="Z1156" s="2">
        <f>VLOOKUP(A1156,Sales!A:N,12,FALSE)</f>
        <v>6</v>
      </c>
      <c r="AA1156" s="2">
        <f>VLOOKUP(A1156,Sales!A:N,13,FALSE)</f>
        <v>6</v>
      </c>
      <c r="AB1156" s="2">
        <f>VLOOKUP(A1156,Sales!A:N,14,FALSE)</f>
        <v>4</v>
      </c>
      <c r="AC1156" s="2">
        <f>VLOOKUP(A1156,Campaigns!A:I,2,FALSE)</f>
        <v>1</v>
      </c>
      <c r="AD1156" s="2">
        <f>VLOOKUP(A1156,Campaigns!A:I,3,FALSE)</f>
        <v>0</v>
      </c>
      <c r="AE1156" s="2">
        <f>VLOOKUP(A1156,Campaigns!A:I,4,FALSE)</f>
        <v>0</v>
      </c>
      <c r="AF1156" s="2">
        <f>VLOOKUP(A1156,Campaigns!A:I,5,FALSE)</f>
        <v>0</v>
      </c>
      <c r="AG1156" s="2">
        <f>VLOOKUP(A1156,Campaigns!A:I,6,FALSE)</f>
        <v>0</v>
      </c>
      <c r="AH1156" s="2">
        <f>VLOOKUP(A1156,Campaigns!A:I,7,FALSE)</f>
        <v>0</v>
      </c>
      <c r="AI1156" s="2">
        <f>VLOOKUP(A1156,Campaigns!A:I,8,FALSE)</f>
        <v>0</v>
      </c>
      <c r="AJ1156" s="19" t="str">
        <f>VLOOKUP(A1156,Campaigns!A:I,9,FALSE)</f>
        <v>6/15/2020</v>
      </c>
    </row>
    <row r="1157" spans="1:36">
      <c r="A1157" s="2">
        <v>2449</v>
      </c>
      <c r="B1157" s="2">
        <f>VLOOKUP(A1157, Customer!A:O, 2, FALSE)</f>
        <v>194871</v>
      </c>
      <c r="C1157" s="2">
        <f>VLOOKUP(A1157, Customer!A:O, 3, FALSE)</f>
        <v>0</v>
      </c>
      <c r="D1157" s="2">
        <f>VLOOKUP(A1157, Customer!A:O, 4, FALSE)</f>
        <v>2</v>
      </c>
      <c r="E1157" s="2">
        <f>VLOOKUP(A1157, Customer!A:O, 5, FALSE)</f>
        <v>51</v>
      </c>
      <c r="F1157" s="2">
        <f>VLOOKUP(A1157, Customer!A:O, 6, FALSE)</f>
        <v>0</v>
      </c>
      <c r="G1157" s="2">
        <f>VLOOKUP(A1157, Customer!A:O, 7, FALSE)</f>
        <v>1</v>
      </c>
      <c r="H1157" s="2">
        <f>VLOOKUP(A1157, Customer!A:O, 8, FALSE)</f>
        <v>0</v>
      </c>
      <c r="I1157" s="2">
        <f>VLOOKUP(A1157, Customer!A:O, 9, FALSE)</f>
        <v>0</v>
      </c>
      <c r="J1157" s="2">
        <f>VLOOKUP(A1157, Customer!A:O, 10, FALSE)</f>
        <v>0</v>
      </c>
      <c r="K1157" s="2">
        <f>VLOOKUP(A1157, Customer!A:O, 11, FALSE)</f>
        <v>0</v>
      </c>
      <c r="L1157" s="2">
        <f>VLOOKUP(A1157, Customer!A:O, 12, FALSE)</f>
        <v>0</v>
      </c>
      <c r="M1157" s="2">
        <f>VLOOKUP(A1157, Customer!A:O, 13, FALSE)</f>
        <v>0</v>
      </c>
      <c r="N1157" s="2">
        <f>VLOOKUP(A1157, Customer!A:O, 14, FALSE)</f>
        <v>1</v>
      </c>
      <c r="O1157" s="2" t="str">
        <f>VLOOKUP(A1157, Customer!A:O, 15, FALSE)</f>
        <v>State-Illinois</v>
      </c>
      <c r="P1157" s="2">
        <f>VLOOKUP(A1157,Sales!A:N,2,FALSE)</f>
        <v>99</v>
      </c>
      <c r="Q1157">
        <f>VLOOKUP(A1157,Sales!A:N,3,FALSE)</f>
        <v>347</v>
      </c>
      <c r="R1157" s="2">
        <f>VLOOKUP(A1157,Sales!A:N,4,FALSE)</f>
        <v>49</v>
      </c>
      <c r="S1157" s="2">
        <f>VLOOKUP(A1157,Sales!A:N,5,FALSE)</f>
        <v>1136</v>
      </c>
      <c r="T1157" s="2">
        <f>VLOOKUP(A1157,Sales!A:N,6,FALSE)</f>
        <v>386</v>
      </c>
      <c r="U1157" s="2">
        <f>VLOOKUP(A1157,Sales!A:N,7,FALSE)</f>
        <v>0</v>
      </c>
      <c r="V1157" s="2">
        <f>VLOOKUP(A1157,Sales!A:N,8,FALSE)</f>
        <v>296</v>
      </c>
      <c r="W1157" s="2">
        <f>VLOOKUP(A1157,Sales!A:N,9,FALSE)</f>
        <v>1623</v>
      </c>
      <c r="X1157" s="2">
        <f>VLOOKUP(A1157,Sales!A:N,10,FALSE)</f>
        <v>1</v>
      </c>
      <c r="Y1157" s="2">
        <f>VLOOKUP(A1157,Sales!A:N,11,FALSE)</f>
        <v>8</v>
      </c>
      <c r="Z1157" s="2">
        <f>VLOOKUP(A1157,Sales!A:N,12,FALSE)</f>
        <v>5</v>
      </c>
      <c r="AA1157" s="2">
        <f>VLOOKUP(A1157,Sales!A:N,13,FALSE)</f>
        <v>4</v>
      </c>
      <c r="AB1157" s="2">
        <f>VLOOKUP(A1157,Sales!A:N,14,FALSE)</f>
        <v>7</v>
      </c>
      <c r="AC1157" s="2">
        <f>VLOOKUP(A1157,Campaigns!A:I,2,FALSE)</f>
        <v>0</v>
      </c>
      <c r="AD1157" s="2">
        <f>VLOOKUP(A1157,Campaigns!A:I,3,FALSE)</f>
        <v>1</v>
      </c>
      <c r="AE1157" s="2">
        <f>VLOOKUP(A1157,Campaigns!A:I,4,FALSE)</f>
        <v>1</v>
      </c>
      <c r="AF1157" s="2">
        <f>VLOOKUP(A1157,Campaigns!A:I,5,FALSE)</f>
        <v>0</v>
      </c>
      <c r="AG1157" s="2">
        <f>VLOOKUP(A1157,Campaigns!A:I,6,FALSE)</f>
        <v>0</v>
      </c>
      <c r="AH1157" s="2">
        <f>VLOOKUP(A1157,Campaigns!A:I,7,FALSE)</f>
        <v>0</v>
      </c>
      <c r="AI1157" s="2">
        <f>VLOOKUP(A1157,Campaigns!A:I,8,FALSE)</f>
        <v>1</v>
      </c>
      <c r="AJ1157" s="19">
        <f>VLOOKUP(A1157,Campaigns!A:I,9,FALSE)</f>
        <v>43618</v>
      </c>
    </row>
    <row r="1158" spans="1:36">
      <c r="A1158" s="2">
        <v>2150</v>
      </c>
      <c r="B1158" s="2">
        <f>VLOOKUP(A1158, Customer!A:O, 2, FALSE)</f>
        <v>181657</v>
      </c>
      <c r="C1158" s="2">
        <f>VLOOKUP(A1158, Customer!A:O, 3, FALSE)</f>
        <v>0</v>
      </c>
      <c r="D1158" s="2">
        <f>VLOOKUP(A1158, Customer!A:O, 4, FALSE)</f>
        <v>0</v>
      </c>
      <c r="E1158" s="2">
        <f>VLOOKUP(A1158, Customer!A:O, 5, FALSE)</f>
        <v>51</v>
      </c>
      <c r="F1158" s="2">
        <f>VLOOKUP(A1158, Customer!A:O, 6, FALSE)</f>
        <v>0</v>
      </c>
      <c r="G1158" s="2">
        <f>VLOOKUP(A1158, Customer!A:O, 7, FALSE)</f>
        <v>0</v>
      </c>
      <c r="H1158" s="2">
        <f>VLOOKUP(A1158, Customer!A:O, 8, FALSE)</f>
        <v>1</v>
      </c>
      <c r="I1158" s="2">
        <f>VLOOKUP(A1158, Customer!A:O, 9, FALSE)</f>
        <v>0</v>
      </c>
      <c r="J1158" s="2">
        <f>VLOOKUP(A1158, Customer!A:O, 10, FALSE)</f>
        <v>0</v>
      </c>
      <c r="K1158" s="2">
        <f>VLOOKUP(A1158, Customer!A:O, 11, FALSE)</f>
        <v>0</v>
      </c>
      <c r="L1158" s="2">
        <f>VLOOKUP(A1158, Customer!A:O, 12, FALSE)</f>
        <v>1</v>
      </c>
      <c r="M1158" s="2">
        <f>VLOOKUP(A1158, Customer!A:O, 13, FALSE)</f>
        <v>0</v>
      </c>
      <c r="N1158" s="2">
        <f>VLOOKUP(A1158, Customer!A:O, 14, FALSE)</f>
        <v>0</v>
      </c>
      <c r="O1158" s="2" t="str">
        <f>VLOOKUP(A1158, Customer!A:O, 15, FALSE)</f>
        <v>State-New York</v>
      </c>
      <c r="P1158" s="2">
        <f>VLOOKUP(A1158,Sales!A:N,2,FALSE)</f>
        <v>69</v>
      </c>
      <c r="Q1158">
        <f>VLOOKUP(A1158,Sales!A:N,3,FALSE)</f>
        <v>810</v>
      </c>
      <c r="R1158" s="2">
        <f>VLOOKUP(A1158,Sales!A:N,4,FALSE)</f>
        <v>89</v>
      </c>
      <c r="S1158" s="2">
        <f>VLOOKUP(A1158,Sales!A:N,5,FALSE)</f>
        <v>945</v>
      </c>
      <c r="T1158" s="2">
        <f>VLOOKUP(A1158,Sales!A:N,6,FALSE)</f>
        <v>351</v>
      </c>
      <c r="U1158" s="2">
        <f>VLOOKUP(A1158,Sales!A:N,7,FALSE)</f>
        <v>133</v>
      </c>
      <c r="V1158" s="2">
        <f>VLOOKUP(A1158,Sales!A:N,8,FALSE)</f>
        <v>111</v>
      </c>
      <c r="W1158" s="2">
        <f>VLOOKUP(A1158,Sales!A:N,9,FALSE)</f>
        <v>2218</v>
      </c>
      <c r="X1158" s="2">
        <f>VLOOKUP(A1158,Sales!A:N,10,FALSE)</f>
        <v>1</v>
      </c>
      <c r="Y1158" s="2">
        <f>VLOOKUP(A1158,Sales!A:N,11,FALSE)</f>
        <v>3</v>
      </c>
      <c r="Z1158" s="2">
        <f>VLOOKUP(A1158,Sales!A:N,12,FALSE)</f>
        <v>4</v>
      </c>
      <c r="AA1158" s="2">
        <f>VLOOKUP(A1158,Sales!A:N,13,FALSE)</f>
        <v>8</v>
      </c>
      <c r="AB1158" s="2">
        <f>VLOOKUP(A1158,Sales!A:N,14,FALSE)</f>
        <v>1</v>
      </c>
      <c r="AC1158" s="2">
        <f>VLOOKUP(A1158,Campaigns!A:I,2,FALSE)</f>
        <v>0</v>
      </c>
      <c r="AD1158" s="2">
        <f>VLOOKUP(A1158,Campaigns!A:I,3,FALSE)</f>
        <v>0</v>
      </c>
      <c r="AE1158" s="2">
        <f>VLOOKUP(A1158,Campaigns!A:I,4,FALSE)</f>
        <v>0</v>
      </c>
      <c r="AF1158" s="2">
        <f>VLOOKUP(A1158,Campaigns!A:I,5,FALSE)</f>
        <v>0</v>
      </c>
      <c r="AG1158" s="2">
        <f>VLOOKUP(A1158,Campaigns!A:I,6,FALSE)</f>
        <v>0</v>
      </c>
      <c r="AH1158" s="2">
        <f>VLOOKUP(A1158,Campaigns!A:I,7,FALSE)</f>
        <v>0</v>
      </c>
      <c r="AI1158" s="2">
        <f>VLOOKUP(A1158,Campaigns!A:I,8,FALSE)</f>
        <v>0</v>
      </c>
      <c r="AJ1158" s="19" t="str">
        <f>VLOOKUP(A1158,Campaigns!A:I,9,FALSE)</f>
        <v>6/28/2020</v>
      </c>
    </row>
    <row r="1159" spans="1:36">
      <c r="A1159" s="2">
        <v>1734</v>
      </c>
      <c r="B1159" s="2">
        <f>VLOOKUP(A1159, Customer!A:O, 2, FALSE)</f>
        <v>180952</v>
      </c>
      <c r="C1159" s="2">
        <f>VLOOKUP(A1159, Customer!A:O, 3, FALSE)</f>
        <v>0</v>
      </c>
      <c r="D1159" s="2">
        <f>VLOOKUP(A1159, Customer!A:O, 4, FALSE)</f>
        <v>0</v>
      </c>
      <c r="E1159" s="2">
        <f>VLOOKUP(A1159, Customer!A:O, 5, FALSE)</f>
        <v>51</v>
      </c>
      <c r="F1159" s="2">
        <f>VLOOKUP(A1159, Customer!A:O, 6, FALSE)</f>
        <v>0</v>
      </c>
      <c r="G1159" s="2">
        <f>VLOOKUP(A1159, Customer!A:O, 7, FALSE)</f>
        <v>1</v>
      </c>
      <c r="H1159" s="2">
        <f>VLOOKUP(A1159, Customer!A:O, 8, FALSE)</f>
        <v>0</v>
      </c>
      <c r="I1159" s="2">
        <f>VLOOKUP(A1159, Customer!A:O, 9, FALSE)</f>
        <v>0</v>
      </c>
      <c r="J1159" s="2">
        <f>VLOOKUP(A1159, Customer!A:O, 10, FALSE)</f>
        <v>0</v>
      </c>
      <c r="K1159" s="2">
        <f>VLOOKUP(A1159, Customer!A:O, 11, FALSE)</f>
        <v>0</v>
      </c>
      <c r="L1159" s="2">
        <f>VLOOKUP(A1159, Customer!A:O, 12, FALSE)</f>
        <v>1</v>
      </c>
      <c r="M1159" s="2">
        <f>VLOOKUP(A1159, Customer!A:O, 13, FALSE)</f>
        <v>0</v>
      </c>
      <c r="N1159" s="2">
        <f>VLOOKUP(A1159, Customer!A:O, 14, FALSE)</f>
        <v>0</v>
      </c>
      <c r="O1159" s="2" t="str">
        <f>VLOOKUP(A1159, Customer!A:O, 15, FALSE)</f>
        <v>State-Florida</v>
      </c>
      <c r="P1159" s="2">
        <f>VLOOKUP(A1159,Sales!A:N,2,FALSE)</f>
        <v>20</v>
      </c>
      <c r="Q1159">
        <f>VLOOKUP(A1159,Sales!A:N,3,FALSE)</f>
        <v>1739</v>
      </c>
      <c r="R1159" s="2">
        <f>VLOOKUP(A1159,Sales!A:N,4,FALSE)</f>
        <v>398</v>
      </c>
      <c r="S1159" s="2">
        <f>VLOOKUP(A1159,Sales!A:N,5,FALSE)</f>
        <v>1540</v>
      </c>
      <c r="T1159" s="2">
        <f>VLOOKUP(A1159,Sales!A:N,6,FALSE)</f>
        <v>92</v>
      </c>
      <c r="U1159" s="2">
        <f>VLOOKUP(A1159,Sales!A:N,7,FALSE)</f>
        <v>60</v>
      </c>
      <c r="V1159" s="2">
        <f>VLOOKUP(A1159,Sales!A:N,8,FALSE)</f>
        <v>98</v>
      </c>
      <c r="W1159" s="2">
        <f>VLOOKUP(A1159,Sales!A:N,9,FALSE)</f>
        <v>3731</v>
      </c>
      <c r="X1159" s="2">
        <f>VLOOKUP(A1159,Sales!A:N,10,FALSE)</f>
        <v>1</v>
      </c>
      <c r="Y1159" s="2">
        <f>VLOOKUP(A1159,Sales!A:N,11,FALSE)</f>
        <v>8</v>
      </c>
      <c r="Z1159" s="2">
        <f>VLOOKUP(A1159,Sales!A:N,12,FALSE)</f>
        <v>5</v>
      </c>
      <c r="AA1159" s="2">
        <f>VLOOKUP(A1159,Sales!A:N,13,FALSE)</f>
        <v>11</v>
      </c>
      <c r="AB1159" s="2">
        <f>VLOOKUP(A1159,Sales!A:N,14,FALSE)</f>
        <v>8</v>
      </c>
      <c r="AC1159" s="2">
        <f>VLOOKUP(A1159,Campaigns!A:I,2,FALSE)</f>
        <v>0</v>
      </c>
      <c r="AD1159" s="2">
        <f>VLOOKUP(A1159,Campaigns!A:I,3,FALSE)</f>
        <v>1</v>
      </c>
      <c r="AE1159" s="2">
        <f>VLOOKUP(A1159,Campaigns!A:I,4,FALSE)</f>
        <v>1</v>
      </c>
      <c r="AF1159" s="2">
        <f>VLOOKUP(A1159,Campaigns!A:I,5,FALSE)</f>
        <v>1</v>
      </c>
      <c r="AG1159" s="2">
        <f>VLOOKUP(A1159,Campaigns!A:I,6,FALSE)</f>
        <v>0</v>
      </c>
      <c r="AH1159" s="2">
        <f>VLOOKUP(A1159,Campaigns!A:I,7,FALSE)</f>
        <v>0</v>
      </c>
      <c r="AI1159" s="2">
        <f>VLOOKUP(A1159,Campaigns!A:I,8,FALSE)</f>
        <v>1</v>
      </c>
      <c r="AJ1159" s="19">
        <f>VLOOKUP(A1159,Campaigns!A:I,9,FALSE)</f>
        <v>43593</v>
      </c>
    </row>
    <row r="1160" spans="1:36">
      <c r="A1160" s="2">
        <v>2787</v>
      </c>
      <c r="B1160" s="2">
        <f>VLOOKUP(A1160, Customer!A:O, 2, FALSE)</f>
        <v>179734</v>
      </c>
      <c r="C1160" s="2">
        <f>VLOOKUP(A1160, Customer!A:O, 3, FALSE)</f>
        <v>0</v>
      </c>
      <c r="D1160" s="2">
        <f>VLOOKUP(A1160, Customer!A:O, 4, FALSE)</f>
        <v>0</v>
      </c>
      <c r="E1160" s="2">
        <f>VLOOKUP(A1160, Customer!A:O, 5, FALSE)</f>
        <v>51</v>
      </c>
      <c r="F1160" s="2">
        <f>VLOOKUP(A1160, Customer!A:O, 6, FALSE)</f>
        <v>0</v>
      </c>
      <c r="G1160" s="2">
        <f>VLOOKUP(A1160, Customer!A:O, 7, FALSE)</f>
        <v>1</v>
      </c>
      <c r="H1160" s="2">
        <f>VLOOKUP(A1160, Customer!A:O, 8, FALSE)</f>
        <v>0</v>
      </c>
      <c r="I1160" s="2">
        <f>VLOOKUP(A1160, Customer!A:O, 9, FALSE)</f>
        <v>0</v>
      </c>
      <c r="J1160" s="2">
        <f>VLOOKUP(A1160, Customer!A:O, 10, FALSE)</f>
        <v>0</v>
      </c>
      <c r="K1160" s="2">
        <f>VLOOKUP(A1160, Customer!A:O, 11, FALSE)</f>
        <v>0</v>
      </c>
      <c r="L1160" s="2">
        <f>VLOOKUP(A1160, Customer!A:O, 12, FALSE)</f>
        <v>0</v>
      </c>
      <c r="M1160" s="2">
        <f>VLOOKUP(A1160, Customer!A:O, 13, FALSE)</f>
        <v>1</v>
      </c>
      <c r="N1160" s="2">
        <f>VLOOKUP(A1160, Customer!A:O, 14, FALSE)</f>
        <v>0</v>
      </c>
      <c r="O1160" s="2" t="str">
        <f>VLOOKUP(A1160, Customer!A:O, 15, FALSE)</f>
        <v>State-Texas</v>
      </c>
      <c r="P1160" s="2">
        <f>VLOOKUP(A1160,Sales!A:N,2,FALSE)</f>
        <v>72</v>
      </c>
      <c r="Q1160">
        <f>VLOOKUP(A1160,Sales!A:N,3,FALSE)</f>
        <v>1289</v>
      </c>
      <c r="R1160" s="2">
        <f>VLOOKUP(A1160,Sales!A:N,4,FALSE)</f>
        <v>18</v>
      </c>
      <c r="S1160" s="2">
        <f>VLOOKUP(A1160,Sales!A:N,5,FALSE)</f>
        <v>523</v>
      </c>
      <c r="T1160" s="2">
        <f>VLOOKUP(A1160,Sales!A:N,6,FALSE)</f>
        <v>52</v>
      </c>
      <c r="U1160" s="2">
        <f>VLOOKUP(A1160,Sales!A:N,7,FALSE)</f>
        <v>140</v>
      </c>
      <c r="V1160" s="2">
        <f>VLOOKUP(A1160,Sales!A:N,8,FALSE)</f>
        <v>38</v>
      </c>
      <c r="W1160" s="2">
        <f>VLOOKUP(A1160,Sales!A:N,9,FALSE)</f>
        <v>1984</v>
      </c>
      <c r="X1160" s="2">
        <f>VLOOKUP(A1160,Sales!A:N,10,FALSE)</f>
        <v>1</v>
      </c>
      <c r="Y1160" s="2">
        <f>VLOOKUP(A1160,Sales!A:N,11,FALSE)</f>
        <v>4</v>
      </c>
      <c r="Z1160" s="2">
        <f>VLOOKUP(A1160,Sales!A:N,12,FALSE)</f>
        <v>3</v>
      </c>
      <c r="AA1160" s="2">
        <f>VLOOKUP(A1160,Sales!A:N,13,FALSE)</f>
        <v>6</v>
      </c>
      <c r="AB1160" s="2">
        <f>VLOOKUP(A1160,Sales!A:N,14,FALSE)</f>
        <v>1</v>
      </c>
      <c r="AC1160" s="2">
        <f>VLOOKUP(A1160,Campaigns!A:I,2,FALSE)</f>
        <v>0</v>
      </c>
      <c r="AD1160" s="2">
        <f>VLOOKUP(A1160,Campaigns!A:I,3,FALSE)</f>
        <v>0</v>
      </c>
      <c r="AE1160" s="2">
        <f>VLOOKUP(A1160,Campaigns!A:I,4,FALSE)</f>
        <v>0</v>
      </c>
      <c r="AF1160" s="2">
        <f>VLOOKUP(A1160,Campaigns!A:I,5,FALSE)</f>
        <v>1</v>
      </c>
      <c r="AG1160" s="2">
        <f>VLOOKUP(A1160,Campaigns!A:I,6,FALSE)</f>
        <v>0</v>
      </c>
      <c r="AH1160" s="2">
        <f>VLOOKUP(A1160,Campaigns!A:I,7,FALSE)</f>
        <v>0</v>
      </c>
      <c r="AI1160" s="2">
        <f>VLOOKUP(A1160,Campaigns!A:I,8,FALSE)</f>
        <v>0</v>
      </c>
      <c r="AJ1160" s="19">
        <f>VLOOKUP(A1160,Campaigns!A:I,9,FALSE)</f>
        <v>43873</v>
      </c>
    </row>
    <row r="1161" spans="1:36">
      <c r="A1161" s="2">
        <v>2240</v>
      </c>
      <c r="B1161" s="2">
        <f>VLOOKUP(A1161, Customer!A:O, 2, FALSE)</f>
        <v>176653</v>
      </c>
      <c r="C1161" s="2">
        <f>VLOOKUP(A1161, Customer!A:O, 3, FALSE)</f>
        <v>0</v>
      </c>
      <c r="D1161" s="2">
        <f>VLOOKUP(A1161, Customer!A:O, 4, FALSE)</f>
        <v>0</v>
      </c>
      <c r="E1161" s="2">
        <f>VLOOKUP(A1161, Customer!A:O, 5, FALSE)</f>
        <v>51</v>
      </c>
      <c r="F1161" s="2">
        <f>VLOOKUP(A1161, Customer!A:O, 6, FALSE)</f>
        <v>0</v>
      </c>
      <c r="G1161" s="2">
        <f>VLOOKUP(A1161, Customer!A:O, 7, FALSE)</f>
        <v>0</v>
      </c>
      <c r="H1161" s="2">
        <f>VLOOKUP(A1161, Customer!A:O, 8, FALSE)</f>
        <v>0</v>
      </c>
      <c r="I1161" s="2">
        <f>VLOOKUP(A1161, Customer!A:O, 9, FALSE)</f>
        <v>1</v>
      </c>
      <c r="J1161" s="2">
        <f>VLOOKUP(A1161, Customer!A:O, 10, FALSE)</f>
        <v>0</v>
      </c>
      <c r="K1161" s="2">
        <f>VLOOKUP(A1161, Customer!A:O, 11, FALSE)</f>
        <v>0</v>
      </c>
      <c r="L1161" s="2">
        <f>VLOOKUP(A1161, Customer!A:O, 12, FALSE)</f>
        <v>1</v>
      </c>
      <c r="M1161" s="2">
        <f>VLOOKUP(A1161, Customer!A:O, 13, FALSE)</f>
        <v>0</v>
      </c>
      <c r="N1161" s="2">
        <f>VLOOKUP(A1161, Customer!A:O, 14, FALSE)</f>
        <v>0</v>
      </c>
      <c r="O1161" s="2" t="str">
        <f>VLOOKUP(A1161, Customer!A:O, 15, FALSE)</f>
        <v>State-New York</v>
      </c>
      <c r="P1161" s="2">
        <f>VLOOKUP(A1161,Sales!A:N,2,FALSE)</f>
        <v>91</v>
      </c>
      <c r="Q1161">
        <f>VLOOKUP(A1161,Sales!A:N,3,FALSE)</f>
        <v>1696</v>
      </c>
      <c r="R1161" s="2">
        <f>VLOOKUP(A1161,Sales!A:N,4,FALSE)</f>
        <v>145</v>
      </c>
      <c r="S1161" s="2">
        <f>VLOOKUP(A1161,Sales!A:N,5,FALSE)</f>
        <v>2180</v>
      </c>
      <c r="T1161" s="2">
        <f>VLOOKUP(A1161,Sales!A:N,6,FALSE)</f>
        <v>505</v>
      </c>
      <c r="U1161" s="2">
        <f>VLOOKUP(A1161,Sales!A:N,7,FALSE)</f>
        <v>436</v>
      </c>
      <c r="V1161" s="2">
        <f>VLOOKUP(A1161,Sales!A:N,8,FALSE)</f>
        <v>290</v>
      </c>
      <c r="W1161" s="2">
        <f>VLOOKUP(A1161,Sales!A:N,9,FALSE)</f>
        <v>4671</v>
      </c>
      <c r="X1161" s="2">
        <f>VLOOKUP(A1161,Sales!A:N,10,FALSE)</f>
        <v>1</v>
      </c>
      <c r="Y1161" s="2">
        <f>VLOOKUP(A1161,Sales!A:N,11,FALSE)</f>
        <v>4</v>
      </c>
      <c r="Z1161" s="2">
        <f>VLOOKUP(A1161,Sales!A:N,12,FALSE)</f>
        <v>7</v>
      </c>
      <c r="AA1161" s="2">
        <f>VLOOKUP(A1161,Sales!A:N,13,FALSE)</f>
        <v>11</v>
      </c>
      <c r="AB1161" s="2">
        <f>VLOOKUP(A1161,Sales!A:N,14,FALSE)</f>
        <v>2</v>
      </c>
      <c r="AC1161" s="2">
        <f>VLOOKUP(A1161,Campaigns!A:I,2,FALSE)</f>
        <v>0</v>
      </c>
      <c r="AD1161" s="2">
        <f>VLOOKUP(A1161,Campaigns!A:I,3,FALSE)</f>
        <v>0</v>
      </c>
      <c r="AE1161" s="2">
        <f>VLOOKUP(A1161,Campaigns!A:I,4,FALSE)</f>
        <v>1</v>
      </c>
      <c r="AF1161" s="2">
        <f>VLOOKUP(A1161,Campaigns!A:I,5,FALSE)</f>
        <v>1</v>
      </c>
      <c r="AG1161" s="2">
        <f>VLOOKUP(A1161,Campaigns!A:I,6,FALSE)</f>
        <v>0</v>
      </c>
      <c r="AH1161" s="2">
        <f>VLOOKUP(A1161,Campaigns!A:I,7,FALSE)</f>
        <v>0</v>
      </c>
      <c r="AI1161" s="2">
        <f>VLOOKUP(A1161,Campaigns!A:I,8,FALSE)</f>
        <v>0</v>
      </c>
      <c r="AJ1161" s="19" t="str">
        <f>VLOOKUP(A1161,Campaigns!A:I,9,FALSE)</f>
        <v>1/21/2020</v>
      </c>
    </row>
    <row r="1162" spans="1:36">
      <c r="A1162" s="2">
        <v>1968</v>
      </c>
      <c r="B1162" s="2">
        <f>VLOOKUP(A1162, Customer!A:O, 2, FALSE)</f>
        <v>175759</v>
      </c>
      <c r="C1162" s="2">
        <f>VLOOKUP(A1162, Customer!A:O, 3, FALSE)</f>
        <v>0</v>
      </c>
      <c r="D1162" s="2">
        <f>VLOOKUP(A1162, Customer!A:O, 4, FALSE)</f>
        <v>0</v>
      </c>
      <c r="E1162" s="2">
        <f>VLOOKUP(A1162, Customer!A:O, 5, FALSE)</f>
        <v>51</v>
      </c>
      <c r="F1162" s="2">
        <f>VLOOKUP(A1162, Customer!A:O, 6, FALSE)</f>
        <v>0</v>
      </c>
      <c r="G1162" s="2">
        <f>VLOOKUP(A1162, Customer!A:O, 7, FALSE)</f>
        <v>1</v>
      </c>
      <c r="H1162" s="2">
        <f>VLOOKUP(A1162, Customer!A:O, 8, FALSE)</f>
        <v>0</v>
      </c>
      <c r="I1162" s="2">
        <f>VLOOKUP(A1162, Customer!A:O, 9, FALSE)</f>
        <v>0</v>
      </c>
      <c r="J1162" s="2">
        <f>VLOOKUP(A1162, Customer!A:O, 10, FALSE)</f>
        <v>0</v>
      </c>
      <c r="K1162" s="2">
        <f>VLOOKUP(A1162, Customer!A:O, 11, FALSE)</f>
        <v>0</v>
      </c>
      <c r="L1162" s="2">
        <f>VLOOKUP(A1162, Customer!A:O, 12, FALSE)</f>
        <v>1</v>
      </c>
      <c r="M1162" s="2">
        <f>VLOOKUP(A1162, Customer!A:O, 13, FALSE)</f>
        <v>0</v>
      </c>
      <c r="N1162" s="2">
        <f>VLOOKUP(A1162, Customer!A:O, 14, FALSE)</f>
        <v>0</v>
      </c>
      <c r="O1162" s="2" t="str">
        <f>VLOOKUP(A1162, Customer!A:O, 15, FALSE)</f>
        <v>State-Florida</v>
      </c>
      <c r="P1162" s="2">
        <f>VLOOKUP(A1162,Sales!A:N,2,FALSE)</f>
        <v>46</v>
      </c>
      <c r="Q1162">
        <f>VLOOKUP(A1162,Sales!A:N,3,FALSE)</f>
        <v>3234</v>
      </c>
      <c r="R1162" s="2">
        <f>VLOOKUP(A1162,Sales!A:N,4,FALSE)</f>
        <v>51</v>
      </c>
      <c r="S1162" s="2">
        <f>VLOOKUP(A1162,Sales!A:N,5,FALSE)</f>
        <v>1643</v>
      </c>
      <c r="T1162" s="2">
        <f>VLOOKUP(A1162,Sales!A:N,6,FALSE)</f>
        <v>206</v>
      </c>
      <c r="U1162" s="2">
        <f>VLOOKUP(A1162,Sales!A:N,7,FALSE)</f>
        <v>211</v>
      </c>
      <c r="V1162" s="2">
        <f>VLOOKUP(A1162,Sales!A:N,8,FALSE)</f>
        <v>422</v>
      </c>
      <c r="W1162" s="2">
        <f>VLOOKUP(A1162,Sales!A:N,9,FALSE)</f>
        <v>4923</v>
      </c>
      <c r="X1162" s="2">
        <f>VLOOKUP(A1162,Sales!A:N,10,FALSE)</f>
        <v>1</v>
      </c>
      <c r="Y1162" s="2">
        <f>VLOOKUP(A1162,Sales!A:N,11,FALSE)</f>
        <v>9</v>
      </c>
      <c r="Z1162" s="2">
        <f>VLOOKUP(A1162,Sales!A:N,12,FALSE)</f>
        <v>7</v>
      </c>
      <c r="AA1162" s="2">
        <f>VLOOKUP(A1162,Sales!A:N,13,FALSE)</f>
        <v>9</v>
      </c>
      <c r="AB1162" s="2">
        <f>VLOOKUP(A1162,Sales!A:N,14,FALSE)</f>
        <v>5</v>
      </c>
      <c r="AC1162" s="2">
        <f>VLOOKUP(A1162,Campaigns!A:I,2,FALSE)</f>
        <v>1</v>
      </c>
      <c r="AD1162" s="2">
        <f>VLOOKUP(A1162,Campaigns!A:I,3,FALSE)</f>
        <v>0</v>
      </c>
      <c r="AE1162" s="2">
        <f>VLOOKUP(A1162,Campaigns!A:I,4,FALSE)</f>
        <v>1</v>
      </c>
      <c r="AF1162" s="2">
        <f>VLOOKUP(A1162,Campaigns!A:I,5,FALSE)</f>
        <v>1</v>
      </c>
      <c r="AG1162" s="2">
        <f>VLOOKUP(A1162,Campaigns!A:I,6,FALSE)</f>
        <v>0</v>
      </c>
      <c r="AH1162" s="2">
        <f>VLOOKUP(A1162,Campaigns!A:I,7,FALSE)</f>
        <v>0</v>
      </c>
      <c r="AI1162" s="2">
        <f>VLOOKUP(A1162,Campaigns!A:I,8,FALSE)</f>
        <v>1</v>
      </c>
      <c r="AJ1162" s="19" t="str">
        <f>VLOOKUP(A1162,Campaigns!A:I,9,FALSE)</f>
        <v>3/31/2020</v>
      </c>
    </row>
    <row r="1163" spans="1:36">
      <c r="A1163" s="2">
        <v>2194</v>
      </c>
      <c r="B1163" s="2">
        <f>VLOOKUP(A1163, Customer!A:O, 2, FALSE)</f>
        <v>174918</v>
      </c>
      <c r="C1163" s="2">
        <f>VLOOKUP(A1163, Customer!A:O, 3, FALSE)</f>
        <v>0</v>
      </c>
      <c r="D1163" s="2">
        <f>VLOOKUP(A1163, Customer!A:O, 4, FALSE)</f>
        <v>0</v>
      </c>
      <c r="E1163" s="2">
        <f>VLOOKUP(A1163, Customer!A:O, 5, FALSE)</f>
        <v>51</v>
      </c>
      <c r="F1163" s="2">
        <f>VLOOKUP(A1163, Customer!A:O, 6, FALSE)</f>
        <v>0</v>
      </c>
      <c r="G1163" s="2">
        <f>VLOOKUP(A1163, Customer!A:O, 7, FALSE)</f>
        <v>0</v>
      </c>
      <c r="H1163" s="2">
        <f>VLOOKUP(A1163, Customer!A:O, 8, FALSE)</f>
        <v>0</v>
      </c>
      <c r="I1163" s="2">
        <f>VLOOKUP(A1163, Customer!A:O, 9, FALSE)</f>
        <v>1</v>
      </c>
      <c r="J1163" s="2">
        <f>VLOOKUP(A1163, Customer!A:O, 10, FALSE)</f>
        <v>0</v>
      </c>
      <c r="K1163" s="2">
        <f>VLOOKUP(A1163, Customer!A:O, 11, FALSE)</f>
        <v>0</v>
      </c>
      <c r="L1163" s="2">
        <f>VLOOKUP(A1163, Customer!A:O, 12, FALSE)</f>
        <v>1</v>
      </c>
      <c r="M1163" s="2">
        <f>VLOOKUP(A1163, Customer!A:O, 13, FALSE)</f>
        <v>0</v>
      </c>
      <c r="N1163" s="2">
        <f>VLOOKUP(A1163, Customer!A:O, 14, FALSE)</f>
        <v>0</v>
      </c>
      <c r="O1163" s="2" t="str">
        <f>VLOOKUP(A1163, Customer!A:O, 15, FALSE)</f>
        <v>State-Other</v>
      </c>
      <c r="P1163" s="2">
        <f>VLOOKUP(A1163,Sales!A:N,2,FALSE)</f>
        <v>78</v>
      </c>
      <c r="Q1163">
        <f>VLOOKUP(A1163,Sales!A:N,3,FALSE)</f>
        <v>2269</v>
      </c>
      <c r="R1163" s="2">
        <f>VLOOKUP(A1163,Sales!A:N,4,FALSE)</f>
        <v>138</v>
      </c>
      <c r="S1163" s="2">
        <f>VLOOKUP(A1163,Sales!A:N,5,FALSE)</f>
        <v>2132</v>
      </c>
      <c r="T1163" s="2">
        <f>VLOOKUP(A1163,Sales!A:N,6,FALSE)</f>
        <v>58</v>
      </c>
      <c r="U1163" s="2">
        <f>VLOOKUP(A1163,Sales!A:N,7,FALSE)</f>
        <v>44</v>
      </c>
      <c r="V1163" s="2">
        <f>VLOOKUP(A1163,Sales!A:N,8,FALSE)</f>
        <v>138</v>
      </c>
      <c r="W1163" s="2">
        <f>VLOOKUP(A1163,Sales!A:N,9,FALSE)</f>
        <v>4504</v>
      </c>
      <c r="X1163" s="2">
        <f>VLOOKUP(A1163,Sales!A:N,10,FALSE)</f>
        <v>1</v>
      </c>
      <c r="Y1163" s="2">
        <f>VLOOKUP(A1163,Sales!A:N,11,FALSE)</f>
        <v>5</v>
      </c>
      <c r="Z1163" s="2">
        <f>VLOOKUP(A1163,Sales!A:N,12,FALSE)</f>
        <v>9</v>
      </c>
      <c r="AA1163" s="2">
        <f>VLOOKUP(A1163,Sales!A:N,13,FALSE)</f>
        <v>6</v>
      </c>
      <c r="AB1163" s="2">
        <f>VLOOKUP(A1163,Sales!A:N,14,FALSE)</f>
        <v>3</v>
      </c>
      <c r="AC1163" s="2">
        <f>VLOOKUP(A1163,Campaigns!A:I,2,FALSE)</f>
        <v>0</v>
      </c>
      <c r="AD1163" s="2">
        <f>VLOOKUP(A1163,Campaigns!A:I,3,FALSE)</f>
        <v>0</v>
      </c>
      <c r="AE1163" s="2">
        <f>VLOOKUP(A1163,Campaigns!A:I,4,FALSE)</f>
        <v>1</v>
      </c>
      <c r="AF1163" s="2">
        <f>VLOOKUP(A1163,Campaigns!A:I,5,FALSE)</f>
        <v>0</v>
      </c>
      <c r="AG1163" s="2">
        <f>VLOOKUP(A1163,Campaigns!A:I,6,FALSE)</f>
        <v>0</v>
      </c>
      <c r="AH1163" s="2">
        <f>VLOOKUP(A1163,Campaigns!A:I,7,FALSE)</f>
        <v>0</v>
      </c>
      <c r="AI1163" s="2">
        <f>VLOOKUP(A1163,Campaigns!A:I,8,FALSE)</f>
        <v>0</v>
      </c>
      <c r="AJ1163" s="19" t="str">
        <f>VLOOKUP(A1163,Campaigns!A:I,9,FALSE)</f>
        <v>8/17/2019</v>
      </c>
    </row>
    <row r="1164" spans="1:36">
      <c r="A1164" s="2">
        <v>1123</v>
      </c>
      <c r="B1164" s="2">
        <f>VLOOKUP(A1164, Customer!A:O, 2, FALSE)</f>
        <v>173448</v>
      </c>
      <c r="C1164" s="2">
        <f>VLOOKUP(A1164, Customer!A:O, 3, FALSE)</f>
        <v>0</v>
      </c>
      <c r="D1164" s="2">
        <f>VLOOKUP(A1164, Customer!A:O, 4, FALSE)</f>
        <v>0</v>
      </c>
      <c r="E1164" s="2">
        <f>VLOOKUP(A1164, Customer!A:O, 5, FALSE)</f>
        <v>51</v>
      </c>
      <c r="F1164" s="2">
        <f>VLOOKUP(A1164, Customer!A:O, 6, FALSE)</f>
        <v>0</v>
      </c>
      <c r="G1164" s="2">
        <f>VLOOKUP(A1164, Customer!A:O, 7, FALSE)</f>
        <v>1</v>
      </c>
      <c r="H1164" s="2">
        <f>VLOOKUP(A1164, Customer!A:O, 8, FALSE)</f>
        <v>0</v>
      </c>
      <c r="I1164" s="2">
        <f>VLOOKUP(A1164, Customer!A:O, 9, FALSE)</f>
        <v>0</v>
      </c>
      <c r="J1164" s="2">
        <f>VLOOKUP(A1164, Customer!A:O, 10, FALSE)</f>
        <v>0</v>
      </c>
      <c r="K1164" s="2">
        <f>VLOOKUP(A1164, Customer!A:O, 11, FALSE)</f>
        <v>0</v>
      </c>
      <c r="L1164" s="2">
        <f>VLOOKUP(A1164, Customer!A:O, 12, FALSE)</f>
        <v>1</v>
      </c>
      <c r="M1164" s="2">
        <f>VLOOKUP(A1164, Customer!A:O, 13, FALSE)</f>
        <v>0</v>
      </c>
      <c r="N1164" s="2">
        <f>VLOOKUP(A1164, Customer!A:O, 14, FALSE)</f>
        <v>0</v>
      </c>
      <c r="O1164" s="2" t="str">
        <f>VLOOKUP(A1164, Customer!A:O, 15, FALSE)</f>
        <v>State-Illinois</v>
      </c>
      <c r="P1164" s="2">
        <f>VLOOKUP(A1164,Sales!A:N,2,FALSE)</f>
        <v>10</v>
      </c>
      <c r="Q1164">
        <f>VLOOKUP(A1164,Sales!A:N,3,FALSE)</f>
        <v>557</v>
      </c>
      <c r="R1164" s="2">
        <f>VLOOKUP(A1164,Sales!A:N,4,FALSE)</f>
        <v>250</v>
      </c>
      <c r="S1164" s="2">
        <f>VLOOKUP(A1164,Sales!A:N,5,FALSE)</f>
        <v>446</v>
      </c>
      <c r="T1164" s="2">
        <f>VLOOKUP(A1164,Sales!A:N,6,FALSE)</f>
        <v>54</v>
      </c>
      <c r="U1164" s="2">
        <f>VLOOKUP(A1164,Sales!A:N,7,FALSE)</f>
        <v>97</v>
      </c>
      <c r="V1164" s="2">
        <f>VLOOKUP(A1164,Sales!A:N,8,FALSE)</f>
        <v>307</v>
      </c>
      <c r="W1164" s="2">
        <f>VLOOKUP(A1164,Sales!A:N,9,FALSE)</f>
        <v>1098</v>
      </c>
      <c r="X1164" s="2">
        <f>VLOOKUP(A1164,Sales!A:N,10,FALSE)</f>
        <v>1</v>
      </c>
      <c r="Y1164" s="2">
        <f>VLOOKUP(A1164,Sales!A:N,11,FALSE)</f>
        <v>7</v>
      </c>
      <c r="Z1164" s="2">
        <f>VLOOKUP(A1164,Sales!A:N,12,FALSE)</f>
        <v>2</v>
      </c>
      <c r="AA1164" s="2">
        <f>VLOOKUP(A1164,Sales!A:N,13,FALSE)</f>
        <v>9</v>
      </c>
      <c r="AB1164" s="2">
        <f>VLOOKUP(A1164,Sales!A:N,14,FALSE)</f>
        <v>4</v>
      </c>
      <c r="AC1164" s="2">
        <f>VLOOKUP(A1164,Campaigns!A:I,2,FALSE)</f>
        <v>0</v>
      </c>
      <c r="AD1164" s="2">
        <f>VLOOKUP(A1164,Campaigns!A:I,3,FALSE)</f>
        <v>0</v>
      </c>
      <c r="AE1164" s="2">
        <f>VLOOKUP(A1164,Campaigns!A:I,4,FALSE)</f>
        <v>0</v>
      </c>
      <c r="AF1164" s="2">
        <f>VLOOKUP(A1164,Campaigns!A:I,5,FALSE)</f>
        <v>0</v>
      </c>
      <c r="AG1164" s="2">
        <f>VLOOKUP(A1164,Campaigns!A:I,6,FALSE)</f>
        <v>0</v>
      </c>
      <c r="AH1164" s="2">
        <f>VLOOKUP(A1164,Campaigns!A:I,7,FALSE)</f>
        <v>0</v>
      </c>
      <c r="AI1164" s="2">
        <f>VLOOKUP(A1164,Campaigns!A:I,8,FALSE)</f>
        <v>0</v>
      </c>
      <c r="AJ1164" s="19" t="str">
        <f>VLOOKUP(A1164,Campaigns!A:I,9,FALSE)</f>
        <v>7/17/2020</v>
      </c>
    </row>
    <row r="1165" spans="1:36">
      <c r="A1165" s="2">
        <v>1515</v>
      </c>
      <c r="B1165" s="2">
        <f>VLOOKUP(A1165, Customer!A:O, 2, FALSE)</f>
        <v>172679</v>
      </c>
      <c r="C1165" s="2">
        <f>VLOOKUP(A1165, Customer!A:O, 3, FALSE)</f>
        <v>0</v>
      </c>
      <c r="D1165" s="2">
        <f>VLOOKUP(A1165, Customer!A:O, 4, FALSE)</f>
        <v>1</v>
      </c>
      <c r="E1165" s="2">
        <f>VLOOKUP(A1165, Customer!A:O, 5, FALSE)</f>
        <v>51</v>
      </c>
      <c r="F1165" s="2">
        <f>VLOOKUP(A1165, Customer!A:O, 6, FALSE)</f>
        <v>0</v>
      </c>
      <c r="G1165" s="2">
        <f>VLOOKUP(A1165, Customer!A:O, 7, FALSE)</f>
        <v>0</v>
      </c>
      <c r="H1165" s="2">
        <f>VLOOKUP(A1165, Customer!A:O, 8, FALSE)</f>
        <v>1</v>
      </c>
      <c r="I1165" s="2">
        <f>VLOOKUP(A1165, Customer!A:O, 9, FALSE)</f>
        <v>0</v>
      </c>
      <c r="J1165" s="2">
        <f>VLOOKUP(A1165, Customer!A:O, 10, FALSE)</f>
        <v>0</v>
      </c>
      <c r="K1165" s="2">
        <f>VLOOKUP(A1165, Customer!A:O, 11, FALSE)</f>
        <v>0</v>
      </c>
      <c r="L1165" s="2">
        <f>VLOOKUP(A1165, Customer!A:O, 12, FALSE)</f>
        <v>1</v>
      </c>
      <c r="M1165" s="2">
        <f>VLOOKUP(A1165, Customer!A:O, 13, FALSE)</f>
        <v>0</v>
      </c>
      <c r="N1165" s="2">
        <f>VLOOKUP(A1165, Customer!A:O, 14, FALSE)</f>
        <v>0</v>
      </c>
      <c r="O1165" s="2" t="str">
        <f>VLOOKUP(A1165, Customer!A:O, 15, FALSE)</f>
        <v>State-Texas</v>
      </c>
      <c r="P1165" s="2">
        <f>VLOOKUP(A1165,Sales!A:N,2,FALSE)</f>
        <v>65</v>
      </c>
      <c r="Q1165">
        <f>VLOOKUP(A1165,Sales!A:N,3,FALSE)</f>
        <v>1471</v>
      </c>
      <c r="R1165" s="2">
        <f>VLOOKUP(A1165,Sales!A:N,4,FALSE)</f>
        <v>128</v>
      </c>
      <c r="S1165" s="2">
        <f>VLOOKUP(A1165,Sales!A:N,5,FALSE)</f>
        <v>618</v>
      </c>
      <c r="T1165" s="2">
        <f>VLOOKUP(A1165,Sales!A:N,6,FALSE)</f>
        <v>302</v>
      </c>
      <c r="U1165" s="2">
        <f>VLOOKUP(A1165,Sales!A:N,7,FALSE)</f>
        <v>128</v>
      </c>
      <c r="V1165" s="2">
        <f>VLOOKUP(A1165,Sales!A:N,8,FALSE)</f>
        <v>128</v>
      </c>
      <c r="W1165" s="2">
        <f>VLOOKUP(A1165,Sales!A:N,9,FALSE)</f>
        <v>2518</v>
      </c>
      <c r="X1165" s="2">
        <f>VLOOKUP(A1165,Sales!A:N,10,FALSE)</f>
        <v>1</v>
      </c>
      <c r="Y1165" s="2">
        <f>VLOOKUP(A1165,Sales!A:N,11,FALSE)</f>
        <v>4</v>
      </c>
      <c r="Z1165" s="2">
        <f>VLOOKUP(A1165,Sales!A:N,12,FALSE)</f>
        <v>7</v>
      </c>
      <c r="AA1165" s="2">
        <f>VLOOKUP(A1165,Sales!A:N,13,FALSE)</f>
        <v>5</v>
      </c>
      <c r="AB1165" s="2">
        <f>VLOOKUP(A1165,Sales!A:N,14,FALSE)</f>
        <v>1</v>
      </c>
      <c r="AC1165" s="2">
        <f>VLOOKUP(A1165,Campaigns!A:I,2,FALSE)</f>
        <v>0</v>
      </c>
      <c r="AD1165" s="2">
        <f>VLOOKUP(A1165,Campaigns!A:I,3,FALSE)</f>
        <v>0</v>
      </c>
      <c r="AE1165" s="2">
        <f>VLOOKUP(A1165,Campaigns!A:I,4,FALSE)</f>
        <v>0</v>
      </c>
      <c r="AF1165" s="2">
        <f>VLOOKUP(A1165,Campaigns!A:I,5,FALSE)</f>
        <v>0</v>
      </c>
      <c r="AG1165" s="2">
        <f>VLOOKUP(A1165,Campaigns!A:I,6,FALSE)</f>
        <v>0</v>
      </c>
      <c r="AH1165" s="2">
        <f>VLOOKUP(A1165,Campaigns!A:I,7,FALSE)</f>
        <v>0</v>
      </c>
      <c r="AI1165" s="2">
        <f>VLOOKUP(A1165,Campaigns!A:I,8,FALSE)</f>
        <v>0</v>
      </c>
      <c r="AJ1165" s="19" t="str">
        <f>VLOOKUP(A1165,Campaigns!A:I,9,FALSE)</f>
        <v>2/23/2020</v>
      </c>
    </row>
    <row r="1166" spans="1:36">
      <c r="A1166" s="2">
        <v>1209</v>
      </c>
      <c r="B1166" s="2">
        <f>VLOOKUP(A1166, Customer!A:O, 2, FALSE)</f>
        <v>172460</v>
      </c>
      <c r="C1166" s="2">
        <f>VLOOKUP(A1166, Customer!A:O, 3, FALSE)</f>
        <v>0</v>
      </c>
      <c r="D1166" s="2">
        <f>VLOOKUP(A1166, Customer!A:O, 4, FALSE)</f>
        <v>0</v>
      </c>
      <c r="E1166" s="2">
        <f>VLOOKUP(A1166, Customer!A:O, 5, FALSE)</f>
        <v>51</v>
      </c>
      <c r="F1166" s="2">
        <f>VLOOKUP(A1166, Customer!A:O, 6, FALSE)</f>
        <v>0</v>
      </c>
      <c r="G1166" s="2">
        <f>VLOOKUP(A1166, Customer!A:O, 7, FALSE)</f>
        <v>1</v>
      </c>
      <c r="H1166" s="2">
        <f>VLOOKUP(A1166, Customer!A:O, 8, FALSE)</f>
        <v>0</v>
      </c>
      <c r="I1166" s="2">
        <f>VLOOKUP(A1166, Customer!A:O, 9, FALSE)</f>
        <v>0</v>
      </c>
      <c r="J1166" s="2">
        <f>VLOOKUP(A1166, Customer!A:O, 10, FALSE)</f>
        <v>0</v>
      </c>
      <c r="K1166" s="2">
        <f>VLOOKUP(A1166, Customer!A:O, 11, FALSE)</f>
        <v>0</v>
      </c>
      <c r="L1166" s="2">
        <f>VLOOKUP(A1166, Customer!A:O, 12, FALSE)</f>
        <v>1</v>
      </c>
      <c r="M1166" s="2">
        <f>VLOOKUP(A1166, Customer!A:O, 13, FALSE)</f>
        <v>0</v>
      </c>
      <c r="N1166" s="2">
        <f>VLOOKUP(A1166, Customer!A:O, 14, FALSE)</f>
        <v>0</v>
      </c>
      <c r="O1166" s="2" t="str">
        <f>VLOOKUP(A1166, Customer!A:O, 15, FALSE)</f>
        <v>State-Texas</v>
      </c>
      <c r="P1166" s="2">
        <f>VLOOKUP(A1166,Sales!A:N,2,FALSE)</f>
        <v>56</v>
      </c>
      <c r="Q1166">
        <f>VLOOKUP(A1166,Sales!A:N,3,FALSE)</f>
        <v>897</v>
      </c>
      <c r="R1166" s="2">
        <f>VLOOKUP(A1166,Sales!A:N,4,FALSE)</f>
        <v>24</v>
      </c>
      <c r="S1166" s="2">
        <f>VLOOKUP(A1166,Sales!A:N,5,FALSE)</f>
        <v>1285</v>
      </c>
      <c r="T1166" s="2">
        <f>VLOOKUP(A1166,Sales!A:N,6,FALSE)</f>
        <v>190</v>
      </c>
      <c r="U1166" s="2">
        <f>VLOOKUP(A1166,Sales!A:N,7,FALSE)</f>
        <v>71</v>
      </c>
      <c r="V1166" s="2">
        <f>VLOOKUP(A1166,Sales!A:N,8,FALSE)</f>
        <v>24</v>
      </c>
      <c r="W1166" s="2">
        <f>VLOOKUP(A1166,Sales!A:N,9,FALSE)</f>
        <v>2444</v>
      </c>
      <c r="X1166" s="2">
        <f>VLOOKUP(A1166,Sales!A:N,10,FALSE)</f>
        <v>1</v>
      </c>
      <c r="Y1166" s="2">
        <f>VLOOKUP(A1166,Sales!A:N,11,FALSE)</f>
        <v>3</v>
      </c>
      <c r="Z1166" s="2">
        <f>VLOOKUP(A1166,Sales!A:N,12,FALSE)</f>
        <v>5</v>
      </c>
      <c r="AA1166" s="2">
        <f>VLOOKUP(A1166,Sales!A:N,13,FALSE)</f>
        <v>7</v>
      </c>
      <c r="AB1166" s="2">
        <f>VLOOKUP(A1166,Sales!A:N,14,FALSE)</f>
        <v>1</v>
      </c>
      <c r="AC1166" s="2">
        <f>VLOOKUP(A1166,Campaigns!A:I,2,FALSE)</f>
        <v>0</v>
      </c>
      <c r="AD1166" s="2">
        <f>VLOOKUP(A1166,Campaigns!A:I,3,FALSE)</f>
        <v>0</v>
      </c>
      <c r="AE1166" s="2">
        <f>VLOOKUP(A1166,Campaigns!A:I,4,FALSE)</f>
        <v>0</v>
      </c>
      <c r="AF1166" s="2">
        <f>VLOOKUP(A1166,Campaigns!A:I,5,FALSE)</f>
        <v>0</v>
      </c>
      <c r="AG1166" s="2">
        <f>VLOOKUP(A1166,Campaigns!A:I,6,FALSE)</f>
        <v>0</v>
      </c>
      <c r="AH1166" s="2">
        <f>VLOOKUP(A1166,Campaigns!A:I,7,FALSE)</f>
        <v>0</v>
      </c>
      <c r="AI1166" s="2">
        <f>VLOOKUP(A1166,Campaigns!A:I,8,FALSE)</f>
        <v>0</v>
      </c>
      <c r="AJ1166" s="19" t="str">
        <f>VLOOKUP(A1166,Campaigns!A:I,9,FALSE)</f>
        <v>4/20/2020</v>
      </c>
    </row>
    <row r="1167" spans="1:36">
      <c r="A1167" s="2">
        <v>2178</v>
      </c>
      <c r="B1167" s="2">
        <f>VLOOKUP(A1167, Customer!A:O, 2, FALSE)</f>
        <v>170091</v>
      </c>
      <c r="C1167" s="2">
        <f>VLOOKUP(A1167, Customer!A:O, 3, FALSE)</f>
        <v>1</v>
      </c>
      <c r="D1167" s="2">
        <f>VLOOKUP(A1167, Customer!A:O, 4, FALSE)</f>
        <v>0</v>
      </c>
      <c r="E1167" s="2">
        <f>VLOOKUP(A1167, Customer!A:O, 5, FALSE)</f>
        <v>51</v>
      </c>
      <c r="F1167" s="2">
        <f>VLOOKUP(A1167, Customer!A:O, 6, FALSE)</f>
        <v>0</v>
      </c>
      <c r="G1167" s="2">
        <f>VLOOKUP(A1167, Customer!A:O, 7, FALSE)</f>
        <v>1</v>
      </c>
      <c r="H1167" s="2">
        <f>VLOOKUP(A1167, Customer!A:O, 8, FALSE)</f>
        <v>0</v>
      </c>
      <c r="I1167" s="2">
        <f>VLOOKUP(A1167, Customer!A:O, 9, FALSE)</f>
        <v>0</v>
      </c>
      <c r="J1167" s="2">
        <f>VLOOKUP(A1167, Customer!A:O, 10, FALSE)</f>
        <v>0</v>
      </c>
      <c r="K1167" s="2">
        <f>VLOOKUP(A1167, Customer!A:O, 11, FALSE)</f>
        <v>0</v>
      </c>
      <c r="L1167" s="2">
        <f>VLOOKUP(A1167, Customer!A:O, 12, FALSE)</f>
        <v>0</v>
      </c>
      <c r="M1167" s="2">
        <f>VLOOKUP(A1167, Customer!A:O, 13, FALSE)</f>
        <v>1</v>
      </c>
      <c r="N1167" s="2">
        <f>VLOOKUP(A1167, Customer!A:O, 14, FALSE)</f>
        <v>0</v>
      </c>
      <c r="O1167" s="2" t="str">
        <f>VLOOKUP(A1167, Customer!A:O, 15, FALSE)</f>
        <v>State-Florida</v>
      </c>
      <c r="P1167" s="2">
        <f>VLOOKUP(A1167,Sales!A:N,2,FALSE)</f>
        <v>11</v>
      </c>
      <c r="Q1167">
        <f>VLOOKUP(A1167,Sales!A:N,3,FALSE)</f>
        <v>2339</v>
      </c>
      <c r="R1167" s="2">
        <f>VLOOKUP(A1167,Sales!A:N,4,FALSE)</f>
        <v>83</v>
      </c>
      <c r="S1167" s="2">
        <f>VLOOKUP(A1167,Sales!A:N,5,FALSE)</f>
        <v>332</v>
      </c>
      <c r="T1167" s="2">
        <f>VLOOKUP(A1167,Sales!A:N,6,FALSE)</f>
        <v>36</v>
      </c>
      <c r="U1167" s="2">
        <f>VLOOKUP(A1167,Sales!A:N,7,FALSE)</f>
        <v>0</v>
      </c>
      <c r="V1167" s="2">
        <f>VLOOKUP(A1167,Sales!A:N,8,FALSE)</f>
        <v>27</v>
      </c>
      <c r="W1167" s="2">
        <f>VLOOKUP(A1167,Sales!A:N,9,FALSE)</f>
        <v>2764</v>
      </c>
      <c r="X1167" s="2">
        <f>VLOOKUP(A1167,Sales!A:N,10,FALSE)</f>
        <v>2</v>
      </c>
      <c r="Y1167" s="2">
        <f>VLOOKUP(A1167,Sales!A:N,11,FALSE)</f>
        <v>5</v>
      </c>
      <c r="Z1167" s="2">
        <f>VLOOKUP(A1167,Sales!A:N,12,FALSE)</f>
        <v>2</v>
      </c>
      <c r="AA1167" s="2">
        <f>VLOOKUP(A1167,Sales!A:N,13,FALSE)</f>
        <v>10</v>
      </c>
      <c r="AB1167" s="2">
        <f>VLOOKUP(A1167,Sales!A:N,14,FALSE)</f>
        <v>8</v>
      </c>
      <c r="AC1167" s="2">
        <f>VLOOKUP(A1167,Campaigns!A:I,2,FALSE)</f>
        <v>0</v>
      </c>
      <c r="AD1167" s="2">
        <f>VLOOKUP(A1167,Campaigns!A:I,3,FALSE)</f>
        <v>1</v>
      </c>
      <c r="AE1167" s="2">
        <f>VLOOKUP(A1167,Campaigns!A:I,4,FALSE)</f>
        <v>0</v>
      </c>
      <c r="AF1167" s="2">
        <f>VLOOKUP(A1167,Campaigns!A:I,5,FALSE)</f>
        <v>0</v>
      </c>
      <c r="AG1167" s="2">
        <f>VLOOKUP(A1167,Campaigns!A:I,6,FALSE)</f>
        <v>0</v>
      </c>
      <c r="AH1167" s="2">
        <f>VLOOKUP(A1167,Campaigns!A:I,7,FALSE)</f>
        <v>0</v>
      </c>
      <c r="AI1167" s="2">
        <f>VLOOKUP(A1167,Campaigns!A:I,8,FALSE)</f>
        <v>0</v>
      </c>
      <c r="AJ1167" s="19">
        <f>VLOOKUP(A1167,Campaigns!A:I,9,FALSE)</f>
        <v>43594</v>
      </c>
    </row>
    <row r="1168" spans="1:36">
      <c r="A1168" s="2">
        <v>2723</v>
      </c>
      <c r="B1168" s="2">
        <f>VLOOKUP(A1168, Customer!A:O, 2, FALSE)</f>
        <v>169901</v>
      </c>
      <c r="C1168" s="2">
        <f>VLOOKUP(A1168, Customer!A:O, 3, FALSE)</f>
        <v>0</v>
      </c>
      <c r="D1168" s="2">
        <f>VLOOKUP(A1168, Customer!A:O, 4, FALSE)</f>
        <v>1</v>
      </c>
      <c r="E1168" s="2">
        <f>VLOOKUP(A1168, Customer!A:O, 5, FALSE)</f>
        <v>51</v>
      </c>
      <c r="F1168" s="2">
        <f>VLOOKUP(A1168, Customer!A:O, 6, FALSE)</f>
        <v>1</v>
      </c>
      <c r="G1168" s="2">
        <f>VLOOKUP(A1168, Customer!A:O, 7, FALSE)</f>
        <v>0</v>
      </c>
      <c r="H1168" s="2">
        <f>VLOOKUP(A1168, Customer!A:O, 8, FALSE)</f>
        <v>0</v>
      </c>
      <c r="I1168" s="2">
        <f>VLOOKUP(A1168, Customer!A:O, 9, FALSE)</f>
        <v>0</v>
      </c>
      <c r="J1168" s="2">
        <f>VLOOKUP(A1168, Customer!A:O, 10, FALSE)</f>
        <v>0</v>
      </c>
      <c r="K1168" s="2">
        <f>VLOOKUP(A1168, Customer!A:O, 11, FALSE)</f>
        <v>0</v>
      </c>
      <c r="L1168" s="2">
        <f>VLOOKUP(A1168, Customer!A:O, 12, FALSE)</f>
        <v>1</v>
      </c>
      <c r="M1168" s="2">
        <f>VLOOKUP(A1168, Customer!A:O, 13, FALSE)</f>
        <v>0</v>
      </c>
      <c r="N1168" s="2">
        <f>VLOOKUP(A1168, Customer!A:O, 14, FALSE)</f>
        <v>0</v>
      </c>
      <c r="O1168" s="2" t="str">
        <f>VLOOKUP(A1168, Customer!A:O, 15, FALSE)</f>
        <v>State-California</v>
      </c>
      <c r="P1168" s="2">
        <f>VLOOKUP(A1168,Sales!A:N,2,FALSE)</f>
        <v>95</v>
      </c>
      <c r="Q1168">
        <f>VLOOKUP(A1168,Sales!A:N,3,FALSE)</f>
        <v>758</v>
      </c>
      <c r="R1168" s="2">
        <f>VLOOKUP(A1168,Sales!A:N,4,FALSE)</f>
        <v>51</v>
      </c>
      <c r="S1168" s="2">
        <f>VLOOKUP(A1168,Sales!A:N,5,FALSE)</f>
        <v>501</v>
      </c>
      <c r="T1168" s="2">
        <f>VLOOKUP(A1168,Sales!A:N,6,FALSE)</f>
        <v>248</v>
      </c>
      <c r="U1168" s="2">
        <f>VLOOKUP(A1168,Sales!A:N,7,FALSE)</f>
        <v>224</v>
      </c>
      <c r="V1168" s="2">
        <f>VLOOKUP(A1168,Sales!A:N,8,FALSE)</f>
        <v>362</v>
      </c>
      <c r="W1168" s="2">
        <f>VLOOKUP(A1168,Sales!A:N,9,FALSE)</f>
        <v>1419</v>
      </c>
      <c r="X1168" s="2">
        <f>VLOOKUP(A1168,Sales!A:N,10,FALSE)</f>
        <v>3</v>
      </c>
      <c r="Y1168" s="2">
        <f>VLOOKUP(A1168,Sales!A:N,11,FALSE)</f>
        <v>7</v>
      </c>
      <c r="Z1168" s="2">
        <f>VLOOKUP(A1168,Sales!A:N,12,FALSE)</f>
        <v>3</v>
      </c>
      <c r="AA1168" s="2">
        <f>VLOOKUP(A1168,Sales!A:N,13,FALSE)</f>
        <v>10</v>
      </c>
      <c r="AB1168" s="2">
        <f>VLOOKUP(A1168,Sales!A:N,14,FALSE)</f>
        <v>5</v>
      </c>
      <c r="AC1168" s="2">
        <f>VLOOKUP(A1168,Campaigns!A:I,2,FALSE)</f>
        <v>0</v>
      </c>
      <c r="AD1168" s="2">
        <f>VLOOKUP(A1168,Campaigns!A:I,3,FALSE)</f>
        <v>0</v>
      </c>
      <c r="AE1168" s="2">
        <f>VLOOKUP(A1168,Campaigns!A:I,4,FALSE)</f>
        <v>0</v>
      </c>
      <c r="AF1168" s="2">
        <f>VLOOKUP(A1168,Campaigns!A:I,5,FALSE)</f>
        <v>0</v>
      </c>
      <c r="AG1168" s="2">
        <f>VLOOKUP(A1168,Campaigns!A:I,6,FALSE)</f>
        <v>0</v>
      </c>
      <c r="AH1168" s="2">
        <f>VLOOKUP(A1168,Campaigns!A:I,7,FALSE)</f>
        <v>0</v>
      </c>
      <c r="AI1168" s="2">
        <f>VLOOKUP(A1168,Campaigns!A:I,8,FALSE)</f>
        <v>0</v>
      </c>
      <c r="AJ1168" s="19">
        <f>VLOOKUP(A1168,Campaigns!A:I,9,FALSE)</f>
        <v>43535</v>
      </c>
    </row>
    <row r="1169" spans="1:36">
      <c r="A1169" s="2">
        <v>1670</v>
      </c>
      <c r="B1169" s="2">
        <f>VLOOKUP(A1169, Customer!A:O, 2, FALSE)</f>
        <v>169476</v>
      </c>
      <c r="C1169" s="2">
        <f>VLOOKUP(A1169, Customer!A:O, 3, FALSE)</f>
        <v>0</v>
      </c>
      <c r="D1169" s="2">
        <f>VLOOKUP(A1169, Customer!A:O, 4, FALSE)</f>
        <v>0</v>
      </c>
      <c r="E1169" s="2">
        <f>VLOOKUP(A1169, Customer!A:O, 5, FALSE)</f>
        <v>51</v>
      </c>
      <c r="F1169" s="2">
        <f>VLOOKUP(A1169, Customer!A:O, 6, FALSE)</f>
        <v>0</v>
      </c>
      <c r="G1169" s="2">
        <f>VLOOKUP(A1169, Customer!A:O, 7, FALSE)</f>
        <v>0</v>
      </c>
      <c r="H1169" s="2">
        <f>VLOOKUP(A1169, Customer!A:O, 8, FALSE)</f>
        <v>0</v>
      </c>
      <c r="I1169" s="2">
        <f>VLOOKUP(A1169, Customer!A:O, 9, FALSE)</f>
        <v>1</v>
      </c>
      <c r="J1169" s="2">
        <f>VLOOKUP(A1169, Customer!A:O, 10, FALSE)</f>
        <v>0</v>
      </c>
      <c r="K1169" s="2">
        <f>VLOOKUP(A1169, Customer!A:O, 11, FALSE)</f>
        <v>0</v>
      </c>
      <c r="L1169" s="2">
        <f>VLOOKUP(A1169, Customer!A:O, 12, FALSE)</f>
        <v>0</v>
      </c>
      <c r="M1169" s="2">
        <f>VLOOKUP(A1169, Customer!A:O, 13, FALSE)</f>
        <v>0</v>
      </c>
      <c r="N1169" s="2">
        <f>VLOOKUP(A1169, Customer!A:O, 14, FALSE)</f>
        <v>1</v>
      </c>
      <c r="O1169" s="2" t="str">
        <f>VLOOKUP(A1169, Customer!A:O, 15, FALSE)</f>
        <v>State-New York</v>
      </c>
      <c r="P1169" s="2">
        <f>VLOOKUP(A1169,Sales!A:N,2,FALSE)</f>
        <v>3</v>
      </c>
      <c r="Q1169">
        <f>VLOOKUP(A1169,Sales!A:N,3,FALSE)</f>
        <v>634</v>
      </c>
      <c r="R1169" s="2">
        <f>VLOOKUP(A1169,Sales!A:N,4,FALSE)</f>
        <v>210</v>
      </c>
      <c r="S1169" s="2">
        <f>VLOOKUP(A1169,Sales!A:N,5,FALSE)</f>
        <v>1364</v>
      </c>
      <c r="T1169" s="2">
        <f>VLOOKUP(A1169,Sales!A:N,6,FALSE)</f>
        <v>154</v>
      </c>
      <c r="U1169" s="2">
        <f>VLOOKUP(A1169,Sales!A:N,7,FALSE)</f>
        <v>22</v>
      </c>
      <c r="V1169" s="2">
        <f>VLOOKUP(A1169,Sales!A:N,8,FALSE)</f>
        <v>163</v>
      </c>
      <c r="W1169" s="2">
        <f>VLOOKUP(A1169,Sales!A:N,9,FALSE)</f>
        <v>2220</v>
      </c>
      <c r="X1169" s="2">
        <f>VLOOKUP(A1169,Sales!A:N,10,FALSE)</f>
        <v>1</v>
      </c>
      <c r="Y1169" s="2">
        <f>VLOOKUP(A1169,Sales!A:N,11,FALSE)</f>
        <v>4</v>
      </c>
      <c r="Z1169" s="2">
        <f>VLOOKUP(A1169,Sales!A:N,12,FALSE)</f>
        <v>6</v>
      </c>
      <c r="AA1169" s="2">
        <f>VLOOKUP(A1169,Sales!A:N,13,FALSE)</f>
        <v>4</v>
      </c>
      <c r="AB1169" s="2">
        <f>VLOOKUP(A1169,Sales!A:N,14,FALSE)</f>
        <v>2</v>
      </c>
      <c r="AC1169" s="2">
        <f>VLOOKUP(A1169,Campaigns!A:I,2,FALSE)</f>
        <v>0</v>
      </c>
      <c r="AD1169" s="2">
        <f>VLOOKUP(A1169,Campaigns!A:I,3,FALSE)</f>
        <v>0</v>
      </c>
      <c r="AE1169" s="2">
        <f>VLOOKUP(A1169,Campaigns!A:I,4,FALSE)</f>
        <v>0</v>
      </c>
      <c r="AF1169" s="2">
        <f>VLOOKUP(A1169,Campaigns!A:I,5,FALSE)</f>
        <v>0</v>
      </c>
      <c r="AG1169" s="2">
        <f>VLOOKUP(A1169,Campaigns!A:I,6,FALSE)</f>
        <v>0</v>
      </c>
      <c r="AH1169" s="2">
        <f>VLOOKUP(A1169,Campaigns!A:I,7,FALSE)</f>
        <v>0</v>
      </c>
      <c r="AI1169" s="2">
        <f>VLOOKUP(A1169,Campaigns!A:I,8,FALSE)</f>
        <v>0</v>
      </c>
      <c r="AJ1169" s="19">
        <f>VLOOKUP(A1169,Campaigns!A:I,9,FALSE)</f>
        <v>43985</v>
      </c>
    </row>
    <row r="1170" spans="1:36">
      <c r="A1170" s="2">
        <v>2013</v>
      </c>
      <c r="B1170" s="2">
        <f>VLOOKUP(A1170, Customer!A:O, 2, FALSE)</f>
        <v>168695</v>
      </c>
      <c r="C1170" s="2">
        <f>VLOOKUP(A1170, Customer!A:O, 3, FALSE)</f>
        <v>0</v>
      </c>
      <c r="D1170" s="2">
        <f>VLOOKUP(A1170, Customer!A:O, 4, FALSE)</f>
        <v>0</v>
      </c>
      <c r="E1170" s="2">
        <f>VLOOKUP(A1170, Customer!A:O, 5, FALSE)</f>
        <v>51</v>
      </c>
      <c r="F1170" s="2">
        <f>VLOOKUP(A1170, Customer!A:O, 6, FALSE)</f>
        <v>0</v>
      </c>
      <c r="G1170" s="2">
        <f>VLOOKUP(A1170, Customer!A:O, 7, FALSE)</f>
        <v>0</v>
      </c>
      <c r="H1170" s="2">
        <f>VLOOKUP(A1170, Customer!A:O, 8, FALSE)</f>
        <v>0</v>
      </c>
      <c r="I1170" s="2">
        <f>VLOOKUP(A1170, Customer!A:O, 9, FALSE)</f>
        <v>1</v>
      </c>
      <c r="J1170" s="2">
        <f>VLOOKUP(A1170, Customer!A:O, 10, FALSE)</f>
        <v>0</v>
      </c>
      <c r="K1170" s="2">
        <f>VLOOKUP(A1170, Customer!A:O, 11, FALSE)</f>
        <v>0</v>
      </c>
      <c r="L1170" s="2">
        <f>VLOOKUP(A1170, Customer!A:O, 12, FALSE)</f>
        <v>1</v>
      </c>
      <c r="M1170" s="2">
        <f>VLOOKUP(A1170, Customer!A:O, 13, FALSE)</f>
        <v>0</v>
      </c>
      <c r="N1170" s="2">
        <f>VLOOKUP(A1170, Customer!A:O, 14, FALSE)</f>
        <v>0</v>
      </c>
      <c r="O1170" s="2" t="str">
        <f>VLOOKUP(A1170, Customer!A:O, 15, FALSE)</f>
        <v>State-Texas</v>
      </c>
      <c r="P1170" s="2">
        <f>VLOOKUP(A1170,Sales!A:N,2,FALSE)</f>
        <v>3</v>
      </c>
      <c r="Q1170">
        <f>VLOOKUP(A1170,Sales!A:N,3,FALSE)</f>
        <v>1125</v>
      </c>
      <c r="R1170" s="2">
        <f>VLOOKUP(A1170,Sales!A:N,4,FALSE)</f>
        <v>199</v>
      </c>
      <c r="S1170" s="2">
        <f>VLOOKUP(A1170,Sales!A:N,5,FALSE)</f>
        <v>874</v>
      </c>
      <c r="T1170" s="2">
        <f>VLOOKUP(A1170,Sales!A:N,6,FALSE)</f>
        <v>260</v>
      </c>
      <c r="U1170" s="2">
        <f>VLOOKUP(A1170,Sales!A:N,7,FALSE)</f>
        <v>123</v>
      </c>
      <c r="V1170" s="2">
        <f>VLOOKUP(A1170,Sales!A:N,8,FALSE)</f>
        <v>98</v>
      </c>
      <c r="W1170" s="2">
        <f>VLOOKUP(A1170,Sales!A:N,9,FALSE)</f>
        <v>2483</v>
      </c>
      <c r="X1170" s="2">
        <f>VLOOKUP(A1170,Sales!A:N,10,FALSE)</f>
        <v>1</v>
      </c>
      <c r="Y1170" s="2">
        <f>VLOOKUP(A1170,Sales!A:N,11,FALSE)</f>
        <v>4</v>
      </c>
      <c r="Z1170" s="2">
        <f>VLOOKUP(A1170,Sales!A:N,12,FALSE)</f>
        <v>4</v>
      </c>
      <c r="AA1170" s="2">
        <f>VLOOKUP(A1170,Sales!A:N,13,FALSE)</f>
        <v>7</v>
      </c>
      <c r="AB1170" s="2">
        <f>VLOOKUP(A1170,Sales!A:N,14,FALSE)</f>
        <v>2</v>
      </c>
      <c r="AC1170" s="2">
        <f>VLOOKUP(A1170,Campaigns!A:I,2,FALSE)</f>
        <v>0</v>
      </c>
      <c r="AD1170" s="2">
        <f>VLOOKUP(A1170,Campaigns!A:I,3,FALSE)</f>
        <v>0</v>
      </c>
      <c r="AE1170" s="2">
        <f>VLOOKUP(A1170,Campaigns!A:I,4,FALSE)</f>
        <v>0</v>
      </c>
      <c r="AF1170" s="2">
        <f>VLOOKUP(A1170,Campaigns!A:I,5,FALSE)</f>
        <v>0</v>
      </c>
      <c r="AG1170" s="2">
        <f>VLOOKUP(A1170,Campaigns!A:I,6,FALSE)</f>
        <v>0</v>
      </c>
      <c r="AH1170" s="2">
        <f>VLOOKUP(A1170,Campaigns!A:I,7,FALSE)</f>
        <v>0</v>
      </c>
      <c r="AI1170" s="2">
        <f>VLOOKUP(A1170,Campaigns!A:I,8,FALSE)</f>
        <v>0</v>
      </c>
      <c r="AJ1170" s="19" t="str">
        <f>VLOOKUP(A1170,Campaigns!A:I,9,FALSE)</f>
        <v>11/29/2020</v>
      </c>
    </row>
    <row r="1171" spans="1:36">
      <c r="A1171" s="2">
        <v>2431</v>
      </c>
      <c r="B1171" s="2">
        <f>VLOOKUP(A1171, Customer!A:O, 2, FALSE)</f>
        <v>168695</v>
      </c>
      <c r="C1171" s="2">
        <f>VLOOKUP(A1171, Customer!A:O, 3, FALSE)</f>
        <v>0</v>
      </c>
      <c r="D1171" s="2">
        <f>VLOOKUP(A1171, Customer!A:O, 4, FALSE)</f>
        <v>0</v>
      </c>
      <c r="E1171" s="2">
        <f>VLOOKUP(A1171, Customer!A:O, 5, FALSE)</f>
        <v>51</v>
      </c>
      <c r="F1171" s="2">
        <f>VLOOKUP(A1171, Customer!A:O, 6, FALSE)</f>
        <v>0</v>
      </c>
      <c r="G1171" s="2">
        <f>VLOOKUP(A1171, Customer!A:O, 7, FALSE)</f>
        <v>0</v>
      </c>
      <c r="H1171" s="2">
        <f>VLOOKUP(A1171, Customer!A:O, 8, FALSE)</f>
        <v>0</v>
      </c>
      <c r="I1171" s="2">
        <f>VLOOKUP(A1171, Customer!A:O, 9, FALSE)</f>
        <v>1</v>
      </c>
      <c r="J1171" s="2">
        <f>VLOOKUP(A1171, Customer!A:O, 10, FALSE)</f>
        <v>0</v>
      </c>
      <c r="K1171" s="2">
        <f>VLOOKUP(A1171, Customer!A:O, 11, FALSE)</f>
        <v>0</v>
      </c>
      <c r="L1171" s="2">
        <f>VLOOKUP(A1171, Customer!A:O, 12, FALSE)</f>
        <v>1</v>
      </c>
      <c r="M1171" s="2">
        <f>VLOOKUP(A1171, Customer!A:O, 13, FALSE)</f>
        <v>0</v>
      </c>
      <c r="N1171" s="2">
        <f>VLOOKUP(A1171, Customer!A:O, 14, FALSE)</f>
        <v>0</v>
      </c>
      <c r="O1171" s="2" t="str">
        <f>VLOOKUP(A1171, Customer!A:O, 15, FALSE)</f>
        <v>State-Illinois</v>
      </c>
      <c r="P1171" s="2">
        <f>VLOOKUP(A1171,Sales!A:N,2,FALSE)</f>
        <v>3</v>
      </c>
      <c r="Q1171">
        <f>VLOOKUP(A1171,Sales!A:N,3,FALSE)</f>
        <v>1125</v>
      </c>
      <c r="R1171" s="2">
        <f>VLOOKUP(A1171,Sales!A:N,4,FALSE)</f>
        <v>199</v>
      </c>
      <c r="S1171" s="2">
        <f>VLOOKUP(A1171,Sales!A:N,5,FALSE)</f>
        <v>874</v>
      </c>
      <c r="T1171" s="2">
        <f>VLOOKUP(A1171,Sales!A:N,6,FALSE)</f>
        <v>260</v>
      </c>
      <c r="U1171" s="2">
        <f>VLOOKUP(A1171,Sales!A:N,7,FALSE)</f>
        <v>123</v>
      </c>
      <c r="V1171" s="2">
        <f>VLOOKUP(A1171,Sales!A:N,8,FALSE)</f>
        <v>98</v>
      </c>
      <c r="W1171" s="2">
        <f>VLOOKUP(A1171,Sales!A:N,9,FALSE)</f>
        <v>2483</v>
      </c>
      <c r="X1171" s="2">
        <f>VLOOKUP(A1171,Sales!A:N,10,FALSE)</f>
        <v>1</v>
      </c>
      <c r="Y1171" s="2">
        <f>VLOOKUP(A1171,Sales!A:N,11,FALSE)</f>
        <v>4</v>
      </c>
      <c r="Z1171" s="2">
        <f>VLOOKUP(A1171,Sales!A:N,12,FALSE)</f>
        <v>4</v>
      </c>
      <c r="AA1171" s="2">
        <f>VLOOKUP(A1171,Sales!A:N,13,FALSE)</f>
        <v>7</v>
      </c>
      <c r="AB1171" s="2">
        <f>VLOOKUP(A1171,Sales!A:N,14,FALSE)</f>
        <v>2</v>
      </c>
      <c r="AC1171" s="2">
        <f>VLOOKUP(A1171,Campaigns!A:I,2,FALSE)</f>
        <v>0</v>
      </c>
      <c r="AD1171" s="2">
        <f>VLOOKUP(A1171,Campaigns!A:I,3,FALSE)</f>
        <v>0</v>
      </c>
      <c r="AE1171" s="2">
        <f>VLOOKUP(A1171,Campaigns!A:I,4,FALSE)</f>
        <v>0</v>
      </c>
      <c r="AF1171" s="2">
        <f>VLOOKUP(A1171,Campaigns!A:I,5,FALSE)</f>
        <v>0</v>
      </c>
      <c r="AG1171" s="2">
        <f>VLOOKUP(A1171,Campaigns!A:I,6,FALSE)</f>
        <v>0</v>
      </c>
      <c r="AH1171" s="2">
        <f>VLOOKUP(A1171,Campaigns!A:I,7,FALSE)</f>
        <v>0</v>
      </c>
      <c r="AI1171" s="2">
        <f>VLOOKUP(A1171,Campaigns!A:I,8,FALSE)</f>
        <v>0</v>
      </c>
      <c r="AJ1171" s="19" t="str">
        <f>VLOOKUP(A1171,Campaigns!A:I,9,FALSE)</f>
        <v>11/29/2020</v>
      </c>
    </row>
    <row r="1172" spans="1:36">
      <c r="A1172" s="2">
        <v>1341</v>
      </c>
      <c r="B1172" s="2">
        <f>VLOOKUP(A1172, Customer!A:O, 2, FALSE)</f>
        <v>168462</v>
      </c>
      <c r="C1172" s="2">
        <f>VLOOKUP(A1172, Customer!A:O, 3, FALSE)</f>
        <v>0</v>
      </c>
      <c r="D1172" s="2">
        <f>VLOOKUP(A1172, Customer!A:O, 4, FALSE)</f>
        <v>0</v>
      </c>
      <c r="E1172" s="2">
        <f>VLOOKUP(A1172, Customer!A:O, 5, FALSE)</f>
        <v>51</v>
      </c>
      <c r="F1172" s="2">
        <f>VLOOKUP(A1172, Customer!A:O, 6, FALSE)</f>
        <v>0</v>
      </c>
      <c r="G1172" s="2">
        <f>VLOOKUP(A1172, Customer!A:O, 7, FALSE)</f>
        <v>1</v>
      </c>
      <c r="H1172" s="2">
        <f>VLOOKUP(A1172, Customer!A:O, 8, FALSE)</f>
        <v>0</v>
      </c>
      <c r="I1172" s="2">
        <f>VLOOKUP(A1172, Customer!A:O, 9, FALSE)</f>
        <v>0</v>
      </c>
      <c r="J1172" s="2">
        <f>VLOOKUP(A1172, Customer!A:O, 10, FALSE)</f>
        <v>0</v>
      </c>
      <c r="K1172" s="2">
        <f>VLOOKUP(A1172, Customer!A:O, 11, FALSE)</f>
        <v>0</v>
      </c>
      <c r="L1172" s="2">
        <f>VLOOKUP(A1172, Customer!A:O, 12, FALSE)</f>
        <v>0</v>
      </c>
      <c r="M1172" s="2">
        <f>VLOOKUP(A1172, Customer!A:O, 13, FALSE)</f>
        <v>0</v>
      </c>
      <c r="N1172" s="2">
        <f>VLOOKUP(A1172, Customer!A:O, 14, FALSE)</f>
        <v>1</v>
      </c>
      <c r="O1172" s="2" t="str">
        <f>VLOOKUP(A1172, Customer!A:O, 15, FALSE)</f>
        <v>State-Texas</v>
      </c>
      <c r="P1172" s="2">
        <f>VLOOKUP(A1172,Sales!A:N,2,FALSE)</f>
        <v>6</v>
      </c>
      <c r="Q1172">
        <f>VLOOKUP(A1172,Sales!A:N,3,FALSE)</f>
        <v>1380</v>
      </c>
      <c r="R1172" s="2">
        <f>VLOOKUP(A1172,Sales!A:N,4,FALSE)</f>
        <v>157</v>
      </c>
      <c r="S1172" s="2">
        <f>VLOOKUP(A1172,Sales!A:N,5,FALSE)</f>
        <v>1932</v>
      </c>
      <c r="T1172" s="2">
        <f>VLOOKUP(A1172,Sales!A:N,6,FALSE)</f>
        <v>207</v>
      </c>
      <c r="U1172" s="2">
        <f>VLOOKUP(A1172,Sales!A:N,7,FALSE)</f>
        <v>315</v>
      </c>
      <c r="V1172" s="2">
        <f>VLOOKUP(A1172,Sales!A:N,8,FALSE)</f>
        <v>118</v>
      </c>
      <c r="W1172" s="2">
        <f>VLOOKUP(A1172,Sales!A:N,9,FALSE)</f>
        <v>3873</v>
      </c>
      <c r="X1172" s="2">
        <f>VLOOKUP(A1172,Sales!A:N,10,FALSE)</f>
        <v>1</v>
      </c>
      <c r="Y1172" s="2">
        <f>VLOOKUP(A1172,Sales!A:N,11,FALSE)</f>
        <v>3</v>
      </c>
      <c r="Z1172" s="2">
        <f>VLOOKUP(A1172,Sales!A:N,12,FALSE)</f>
        <v>3</v>
      </c>
      <c r="AA1172" s="2">
        <f>VLOOKUP(A1172,Sales!A:N,13,FALSE)</f>
        <v>8</v>
      </c>
      <c r="AB1172" s="2">
        <f>VLOOKUP(A1172,Sales!A:N,14,FALSE)</f>
        <v>1</v>
      </c>
      <c r="AC1172" s="2">
        <f>VLOOKUP(A1172,Campaigns!A:I,2,FALSE)</f>
        <v>0</v>
      </c>
      <c r="AD1172" s="2">
        <f>VLOOKUP(A1172,Campaigns!A:I,3,FALSE)</f>
        <v>0</v>
      </c>
      <c r="AE1172" s="2">
        <f>VLOOKUP(A1172,Campaigns!A:I,4,FALSE)</f>
        <v>0</v>
      </c>
      <c r="AF1172" s="2">
        <f>VLOOKUP(A1172,Campaigns!A:I,5,FALSE)</f>
        <v>0</v>
      </c>
      <c r="AG1172" s="2">
        <f>VLOOKUP(A1172,Campaigns!A:I,6,FALSE)</f>
        <v>0</v>
      </c>
      <c r="AH1172" s="2">
        <f>VLOOKUP(A1172,Campaigns!A:I,7,FALSE)</f>
        <v>0</v>
      </c>
      <c r="AI1172" s="2">
        <f>VLOOKUP(A1172,Campaigns!A:I,8,FALSE)</f>
        <v>0</v>
      </c>
      <c r="AJ1172" s="19" t="str">
        <f>VLOOKUP(A1172,Campaigns!A:I,9,FALSE)</f>
        <v>5/19/2019</v>
      </c>
    </row>
    <row r="1173" spans="1:36">
      <c r="A1173" s="2">
        <v>2172</v>
      </c>
      <c r="B1173" s="2">
        <f>VLOOKUP(A1173, Customer!A:O, 2, FALSE)</f>
        <v>167369</v>
      </c>
      <c r="C1173" s="2">
        <f>VLOOKUP(A1173, Customer!A:O, 3, FALSE)</f>
        <v>0</v>
      </c>
      <c r="D1173" s="2">
        <f>VLOOKUP(A1173, Customer!A:O, 4, FALSE)</f>
        <v>1</v>
      </c>
      <c r="E1173" s="2">
        <f>VLOOKUP(A1173, Customer!A:O, 5, FALSE)</f>
        <v>51</v>
      </c>
      <c r="F1173" s="2">
        <f>VLOOKUP(A1173, Customer!A:O, 6, FALSE)</f>
        <v>0</v>
      </c>
      <c r="G1173" s="2">
        <f>VLOOKUP(A1173, Customer!A:O, 7, FALSE)</f>
        <v>0</v>
      </c>
      <c r="H1173" s="2">
        <f>VLOOKUP(A1173, Customer!A:O, 8, FALSE)</f>
        <v>0</v>
      </c>
      <c r="I1173" s="2">
        <f>VLOOKUP(A1173, Customer!A:O, 9, FALSE)</f>
        <v>0</v>
      </c>
      <c r="J1173" s="2">
        <f>VLOOKUP(A1173, Customer!A:O, 10, FALSE)</f>
        <v>1</v>
      </c>
      <c r="K1173" s="2">
        <f>VLOOKUP(A1173, Customer!A:O, 11, FALSE)</f>
        <v>0</v>
      </c>
      <c r="L1173" s="2">
        <f>VLOOKUP(A1173, Customer!A:O, 12, FALSE)</f>
        <v>0</v>
      </c>
      <c r="M1173" s="2">
        <f>VLOOKUP(A1173, Customer!A:O, 13, FALSE)</f>
        <v>1</v>
      </c>
      <c r="N1173" s="2">
        <f>VLOOKUP(A1173, Customer!A:O, 14, FALSE)</f>
        <v>0</v>
      </c>
      <c r="O1173" s="2" t="str">
        <f>VLOOKUP(A1173, Customer!A:O, 15, FALSE)</f>
        <v>State-Florida</v>
      </c>
      <c r="P1173" s="2">
        <f>VLOOKUP(A1173,Sales!A:N,2,FALSE)</f>
        <v>81</v>
      </c>
      <c r="Q1173">
        <f>VLOOKUP(A1173,Sales!A:N,3,FALSE)</f>
        <v>3225</v>
      </c>
      <c r="R1173" s="2">
        <f>VLOOKUP(A1173,Sales!A:N,4,FALSE)</f>
        <v>0</v>
      </c>
      <c r="S1173" s="2">
        <f>VLOOKUP(A1173,Sales!A:N,5,FALSE)</f>
        <v>174</v>
      </c>
      <c r="T1173" s="2">
        <f>VLOOKUP(A1173,Sales!A:N,6,FALSE)</f>
        <v>92</v>
      </c>
      <c r="U1173" s="2">
        <f>VLOOKUP(A1173,Sales!A:N,7,FALSE)</f>
        <v>35</v>
      </c>
      <c r="V1173" s="2">
        <f>VLOOKUP(A1173,Sales!A:N,8,FALSE)</f>
        <v>104</v>
      </c>
      <c r="W1173" s="2">
        <f>VLOOKUP(A1173,Sales!A:N,9,FALSE)</f>
        <v>3421</v>
      </c>
      <c r="X1173" s="2">
        <f>VLOOKUP(A1173,Sales!A:N,10,FALSE)</f>
        <v>4</v>
      </c>
      <c r="Y1173" s="2">
        <f>VLOOKUP(A1173,Sales!A:N,11,FALSE)</f>
        <v>7</v>
      </c>
      <c r="Z1173" s="2">
        <f>VLOOKUP(A1173,Sales!A:N,12,FALSE)</f>
        <v>4</v>
      </c>
      <c r="AA1173" s="2">
        <f>VLOOKUP(A1173,Sales!A:N,13,FALSE)</f>
        <v>10</v>
      </c>
      <c r="AB1173" s="2">
        <f>VLOOKUP(A1173,Sales!A:N,14,FALSE)</f>
        <v>4</v>
      </c>
      <c r="AC1173" s="2">
        <f>VLOOKUP(A1173,Campaigns!A:I,2,FALSE)</f>
        <v>0</v>
      </c>
      <c r="AD1173" s="2">
        <f>VLOOKUP(A1173,Campaigns!A:I,3,FALSE)</f>
        <v>1</v>
      </c>
      <c r="AE1173" s="2">
        <f>VLOOKUP(A1173,Campaigns!A:I,4,FALSE)</f>
        <v>1</v>
      </c>
      <c r="AF1173" s="2">
        <f>VLOOKUP(A1173,Campaigns!A:I,5,FALSE)</f>
        <v>0</v>
      </c>
      <c r="AG1173" s="2">
        <f>VLOOKUP(A1173,Campaigns!A:I,6,FALSE)</f>
        <v>0</v>
      </c>
      <c r="AH1173" s="2">
        <f>VLOOKUP(A1173,Campaigns!A:I,7,FALSE)</f>
        <v>0</v>
      </c>
      <c r="AI1173" s="2">
        <f>VLOOKUP(A1173,Campaigns!A:I,8,FALSE)</f>
        <v>1</v>
      </c>
      <c r="AJ1173" s="19" t="str">
        <f>VLOOKUP(A1173,Campaigns!A:I,9,FALSE)</f>
        <v>4/24/2019</v>
      </c>
    </row>
    <row r="1174" spans="1:36">
      <c r="A1174" s="2">
        <v>1449</v>
      </c>
      <c r="B1174" s="2">
        <f>VLOOKUP(A1174, Customer!A:O, 2, FALSE)</f>
        <v>166582</v>
      </c>
      <c r="C1174" s="2">
        <f>VLOOKUP(A1174, Customer!A:O, 3, FALSE)</f>
        <v>0</v>
      </c>
      <c r="D1174" s="2">
        <f>VLOOKUP(A1174, Customer!A:O, 4, FALSE)</f>
        <v>0</v>
      </c>
      <c r="E1174" s="2">
        <f>VLOOKUP(A1174, Customer!A:O, 5, FALSE)</f>
        <v>51</v>
      </c>
      <c r="F1174" s="2">
        <f>VLOOKUP(A1174, Customer!A:O, 6, FALSE)</f>
        <v>0</v>
      </c>
      <c r="G1174" s="2">
        <f>VLOOKUP(A1174, Customer!A:O, 7, FALSE)</f>
        <v>0</v>
      </c>
      <c r="H1174" s="2">
        <f>VLOOKUP(A1174, Customer!A:O, 8, FALSE)</f>
        <v>1</v>
      </c>
      <c r="I1174" s="2">
        <f>VLOOKUP(A1174, Customer!A:O, 9, FALSE)</f>
        <v>0</v>
      </c>
      <c r="J1174" s="2">
        <f>VLOOKUP(A1174, Customer!A:O, 10, FALSE)</f>
        <v>0</v>
      </c>
      <c r="K1174" s="2">
        <f>VLOOKUP(A1174, Customer!A:O, 11, FALSE)</f>
        <v>0</v>
      </c>
      <c r="L1174" s="2">
        <f>VLOOKUP(A1174, Customer!A:O, 12, FALSE)</f>
        <v>0</v>
      </c>
      <c r="M1174" s="2">
        <f>VLOOKUP(A1174, Customer!A:O, 13, FALSE)</f>
        <v>0</v>
      </c>
      <c r="N1174" s="2">
        <f>VLOOKUP(A1174, Customer!A:O, 14, FALSE)</f>
        <v>1</v>
      </c>
      <c r="O1174" s="2" t="str">
        <f>VLOOKUP(A1174, Customer!A:O, 15, FALSE)</f>
        <v>State-Texas</v>
      </c>
      <c r="P1174" s="2">
        <f>VLOOKUP(A1174,Sales!A:N,2,FALSE)</f>
        <v>83</v>
      </c>
      <c r="Q1174">
        <f>VLOOKUP(A1174,Sales!A:N,3,FALSE)</f>
        <v>1974</v>
      </c>
      <c r="R1174" s="2">
        <f>VLOOKUP(A1174,Sales!A:N,4,FALSE)</f>
        <v>63</v>
      </c>
      <c r="S1174" s="2">
        <f>VLOOKUP(A1174,Sales!A:N,5,FALSE)</f>
        <v>1051</v>
      </c>
      <c r="T1174" s="2">
        <f>VLOOKUP(A1174,Sales!A:N,6,FALSE)</f>
        <v>40</v>
      </c>
      <c r="U1174" s="2">
        <f>VLOOKUP(A1174,Sales!A:N,7,FALSE)</f>
        <v>95</v>
      </c>
      <c r="V1174" s="2">
        <f>VLOOKUP(A1174,Sales!A:N,8,FALSE)</f>
        <v>0</v>
      </c>
      <c r="W1174" s="2">
        <f>VLOOKUP(A1174,Sales!A:N,9,FALSE)</f>
        <v>3222</v>
      </c>
      <c r="X1174" s="2">
        <f>VLOOKUP(A1174,Sales!A:N,10,FALSE)</f>
        <v>1</v>
      </c>
      <c r="Y1174" s="2">
        <f>VLOOKUP(A1174,Sales!A:N,11,FALSE)</f>
        <v>2</v>
      </c>
      <c r="Z1174" s="2">
        <f>VLOOKUP(A1174,Sales!A:N,12,FALSE)</f>
        <v>8</v>
      </c>
      <c r="AA1174" s="2">
        <f>VLOOKUP(A1174,Sales!A:N,13,FALSE)</f>
        <v>9</v>
      </c>
      <c r="AB1174" s="2">
        <f>VLOOKUP(A1174,Sales!A:N,14,FALSE)</f>
        <v>1</v>
      </c>
      <c r="AC1174" s="2">
        <f>VLOOKUP(A1174,Campaigns!A:I,2,FALSE)</f>
        <v>0</v>
      </c>
      <c r="AD1174" s="2">
        <f>VLOOKUP(A1174,Campaigns!A:I,3,FALSE)</f>
        <v>0</v>
      </c>
      <c r="AE1174" s="2">
        <f>VLOOKUP(A1174,Campaigns!A:I,4,FALSE)</f>
        <v>0</v>
      </c>
      <c r="AF1174" s="2">
        <f>VLOOKUP(A1174,Campaigns!A:I,5,FALSE)</f>
        <v>0</v>
      </c>
      <c r="AG1174" s="2">
        <f>VLOOKUP(A1174,Campaigns!A:I,6,FALSE)</f>
        <v>0</v>
      </c>
      <c r="AH1174" s="2">
        <f>VLOOKUP(A1174,Campaigns!A:I,7,FALSE)</f>
        <v>0</v>
      </c>
      <c r="AI1174" s="2">
        <f>VLOOKUP(A1174,Campaigns!A:I,8,FALSE)</f>
        <v>0</v>
      </c>
      <c r="AJ1174" s="19">
        <f>VLOOKUP(A1174,Campaigns!A:I,9,FALSE)</f>
        <v>44020</v>
      </c>
    </row>
    <row r="1175" spans="1:36">
      <c r="A1175" s="2">
        <v>3084</v>
      </c>
      <c r="B1175" s="2">
        <f>VLOOKUP(A1175, Customer!A:O, 2, FALSE)</f>
        <v>166476</v>
      </c>
      <c r="C1175" s="2">
        <f>VLOOKUP(A1175, Customer!A:O, 3, FALSE)</f>
        <v>0</v>
      </c>
      <c r="D1175" s="2">
        <f>VLOOKUP(A1175, Customer!A:O, 4, FALSE)</f>
        <v>1</v>
      </c>
      <c r="E1175" s="2">
        <f>VLOOKUP(A1175, Customer!A:O, 5, FALSE)</f>
        <v>51</v>
      </c>
      <c r="F1175" s="2">
        <f>VLOOKUP(A1175, Customer!A:O, 6, FALSE)</f>
        <v>0</v>
      </c>
      <c r="G1175" s="2">
        <f>VLOOKUP(A1175, Customer!A:O, 7, FALSE)</f>
        <v>0</v>
      </c>
      <c r="H1175" s="2">
        <f>VLOOKUP(A1175, Customer!A:O, 8, FALSE)</f>
        <v>0</v>
      </c>
      <c r="I1175" s="2">
        <f>VLOOKUP(A1175, Customer!A:O, 9, FALSE)</f>
        <v>1</v>
      </c>
      <c r="J1175" s="2">
        <f>VLOOKUP(A1175, Customer!A:O, 10, FALSE)</f>
        <v>0</v>
      </c>
      <c r="K1175" s="2">
        <f>VLOOKUP(A1175, Customer!A:O, 11, FALSE)</f>
        <v>0</v>
      </c>
      <c r="L1175" s="2">
        <f>VLOOKUP(A1175, Customer!A:O, 12, FALSE)</f>
        <v>0</v>
      </c>
      <c r="M1175" s="2">
        <f>VLOOKUP(A1175, Customer!A:O, 13, FALSE)</f>
        <v>1</v>
      </c>
      <c r="N1175" s="2">
        <f>VLOOKUP(A1175, Customer!A:O, 14, FALSE)</f>
        <v>0</v>
      </c>
      <c r="O1175" s="2" t="str">
        <f>VLOOKUP(A1175, Customer!A:O, 15, FALSE)</f>
        <v>State-Florida</v>
      </c>
      <c r="P1175" s="2">
        <f>VLOOKUP(A1175,Sales!A:N,2,FALSE)</f>
        <v>80</v>
      </c>
      <c r="Q1175">
        <f>VLOOKUP(A1175,Sales!A:N,3,FALSE)</f>
        <v>1858</v>
      </c>
      <c r="R1175" s="2">
        <f>VLOOKUP(A1175,Sales!A:N,4,FALSE)</f>
        <v>70</v>
      </c>
      <c r="S1175" s="2">
        <f>VLOOKUP(A1175,Sales!A:N,5,FALSE)</f>
        <v>381</v>
      </c>
      <c r="T1175" s="2">
        <f>VLOOKUP(A1175,Sales!A:N,6,FALSE)</f>
        <v>63</v>
      </c>
      <c r="U1175" s="2">
        <f>VLOOKUP(A1175,Sales!A:N,7,FALSE)</f>
        <v>23</v>
      </c>
      <c r="V1175" s="2">
        <f>VLOOKUP(A1175,Sales!A:N,8,FALSE)</f>
        <v>143</v>
      </c>
      <c r="W1175" s="2">
        <f>VLOOKUP(A1175,Sales!A:N,9,FALSE)</f>
        <v>2251</v>
      </c>
      <c r="X1175" s="2">
        <f>VLOOKUP(A1175,Sales!A:N,10,FALSE)</f>
        <v>2</v>
      </c>
      <c r="Y1175" s="2">
        <f>VLOOKUP(A1175,Sales!A:N,11,FALSE)</f>
        <v>6</v>
      </c>
      <c r="Z1175" s="2">
        <f>VLOOKUP(A1175,Sales!A:N,12,FALSE)</f>
        <v>8</v>
      </c>
      <c r="AA1175" s="2">
        <f>VLOOKUP(A1175,Sales!A:N,13,FALSE)</f>
        <v>10</v>
      </c>
      <c r="AB1175" s="2">
        <f>VLOOKUP(A1175,Sales!A:N,14,FALSE)</f>
        <v>4</v>
      </c>
      <c r="AC1175" s="2">
        <f>VLOOKUP(A1175,Campaigns!A:I,2,FALSE)</f>
        <v>0</v>
      </c>
      <c r="AD1175" s="2">
        <f>VLOOKUP(A1175,Campaigns!A:I,3,FALSE)</f>
        <v>0</v>
      </c>
      <c r="AE1175" s="2">
        <f>VLOOKUP(A1175,Campaigns!A:I,4,FALSE)</f>
        <v>0</v>
      </c>
      <c r="AF1175" s="2">
        <f>VLOOKUP(A1175,Campaigns!A:I,5,FALSE)</f>
        <v>0</v>
      </c>
      <c r="AG1175" s="2">
        <f>VLOOKUP(A1175,Campaigns!A:I,6,FALSE)</f>
        <v>0</v>
      </c>
      <c r="AH1175" s="2">
        <f>VLOOKUP(A1175,Campaigns!A:I,7,FALSE)</f>
        <v>0</v>
      </c>
      <c r="AI1175" s="2">
        <f>VLOOKUP(A1175,Campaigns!A:I,8,FALSE)</f>
        <v>0</v>
      </c>
      <c r="AJ1175" s="19">
        <f>VLOOKUP(A1175,Campaigns!A:I,9,FALSE)</f>
        <v>44109</v>
      </c>
    </row>
    <row r="1176" spans="1:36">
      <c r="A1176" s="2">
        <v>1141</v>
      </c>
      <c r="B1176" s="2">
        <f>VLOOKUP(A1176, Customer!A:O, 2, FALSE)</f>
        <v>165747</v>
      </c>
      <c r="C1176" s="2">
        <f>VLOOKUP(A1176, Customer!A:O, 3, FALSE)</f>
        <v>0</v>
      </c>
      <c r="D1176" s="2">
        <f>VLOOKUP(A1176, Customer!A:O, 4, FALSE)</f>
        <v>1</v>
      </c>
      <c r="E1176" s="2">
        <f>VLOOKUP(A1176, Customer!A:O, 5, FALSE)</f>
        <v>51</v>
      </c>
      <c r="F1176" s="2">
        <f>VLOOKUP(A1176, Customer!A:O, 6, FALSE)</f>
        <v>0</v>
      </c>
      <c r="G1176" s="2">
        <f>VLOOKUP(A1176, Customer!A:O, 7, FALSE)</f>
        <v>1</v>
      </c>
      <c r="H1176" s="2">
        <f>VLOOKUP(A1176, Customer!A:O, 8, FALSE)</f>
        <v>0</v>
      </c>
      <c r="I1176" s="2">
        <f>VLOOKUP(A1176, Customer!A:O, 9, FALSE)</f>
        <v>0</v>
      </c>
      <c r="J1176" s="2">
        <f>VLOOKUP(A1176, Customer!A:O, 10, FALSE)</f>
        <v>0</v>
      </c>
      <c r="K1176" s="2">
        <f>VLOOKUP(A1176, Customer!A:O, 11, FALSE)</f>
        <v>0</v>
      </c>
      <c r="L1176" s="2">
        <f>VLOOKUP(A1176, Customer!A:O, 12, FALSE)</f>
        <v>1</v>
      </c>
      <c r="M1176" s="2">
        <f>VLOOKUP(A1176, Customer!A:O, 13, FALSE)</f>
        <v>0</v>
      </c>
      <c r="N1176" s="2">
        <f>VLOOKUP(A1176, Customer!A:O, 14, FALSE)</f>
        <v>0</v>
      </c>
      <c r="O1176" s="2" t="str">
        <f>VLOOKUP(A1176, Customer!A:O, 15, FALSE)</f>
        <v>State-Illinois</v>
      </c>
      <c r="P1176" s="2">
        <f>VLOOKUP(A1176,Sales!A:N,2,FALSE)</f>
        <v>96</v>
      </c>
      <c r="Q1176">
        <f>VLOOKUP(A1176,Sales!A:N,3,FALSE)</f>
        <v>872</v>
      </c>
      <c r="R1176" s="2">
        <f>VLOOKUP(A1176,Sales!A:N,4,FALSE)</f>
        <v>43</v>
      </c>
      <c r="S1176" s="2">
        <f>VLOOKUP(A1176,Sales!A:N,5,FALSE)</f>
        <v>121</v>
      </c>
      <c r="T1176" s="2">
        <f>VLOOKUP(A1176,Sales!A:N,6,FALSE)</f>
        <v>58</v>
      </c>
      <c r="U1176" s="2">
        <f>VLOOKUP(A1176,Sales!A:N,7,FALSE)</f>
        <v>33</v>
      </c>
      <c r="V1176" s="2">
        <f>VLOOKUP(A1176,Sales!A:N,8,FALSE)</f>
        <v>33</v>
      </c>
      <c r="W1176" s="2">
        <f>VLOOKUP(A1176,Sales!A:N,9,FALSE)</f>
        <v>1094</v>
      </c>
      <c r="X1176" s="2">
        <f>VLOOKUP(A1176,Sales!A:N,10,FALSE)</f>
        <v>4</v>
      </c>
      <c r="Y1176" s="2">
        <f>VLOOKUP(A1176,Sales!A:N,11,FALSE)</f>
        <v>8</v>
      </c>
      <c r="Z1176" s="2">
        <f>VLOOKUP(A1176,Sales!A:N,12,FALSE)</f>
        <v>1</v>
      </c>
      <c r="AA1176" s="2">
        <f>VLOOKUP(A1176,Sales!A:N,13,FALSE)</f>
        <v>6</v>
      </c>
      <c r="AB1176" s="2">
        <f>VLOOKUP(A1176,Sales!A:N,14,FALSE)</f>
        <v>6</v>
      </c>
      <c r="AC1176" s="2">
        <f>VLOOKUP(A1176,Campaigns!A:I,2,FALSE)</f>
        <v>0</v>
      </c>
      <c r="AD1176" s="2">
        <f>VLOOKUP(A1176,Campaigns!A:I,3,FALSE)</f>
        <v>1</v>
      </c>
      <c r="AE1176" s="2">
        <f>VLOOKUP(A1176,Campaigns!A:I,4,FALSE)</f>
        <v>0</v>
      </c>
      <c r="AF1176" s="2">
        <f>VLOOKUP(A1176,Campaigns!A:I,5,FALSE)</f>
        <v>0</v>
      </c>
      <c r="AG1176" s="2">
        <f>VLOOKUP(A1176,Campaigns!A:I,6,FALSE)</f>
        <v>0</v>
      </c>
      <c r="AH1176" s="2">
        <f>VLOOKUP(A1176,Campaigns!A:I,7,FALSE)</f>
        <v>0</v>
      </c>
      <c r="AI1176" s="2">
        <f>VLOOKUP(A1176,Campaigns!A:I,8,FALSE)</f>
        <v>0</v>
      </c>
      <c r="AJ1176" s="19">
        <f>VLOOKUP(A1176,Campaigns!A:I,9,FALSE)</f>
        <v>44143</v>
      </c>
    </row>
    <row r="1177" spans="1:36">
      <c r="A1177" s="2">
        <v>1236</v>
      </c>
      <c r="B1177" s="2">
        <f>VLOOKUP(A1177, Customer!A:O, 2, FALSE)</f>
        <v>165176</v>
      </c>
      <c r="C1177" s="2">
        <f>VLOOKUP(A1177, Customer!A:O, 3, FALSE)</f>
        <v>0</v>
      </c>
      <c r="D1177" s="2">
        <f>VLOOKUP(A1177, Customer!A:O, 4, FALSE)</f>
        <v>1</v>
      </c>
      <c r="E1177" s="2">
        <f>VLOOKUP(A1177, Customer!A:O, 5, FALSE)</f>
        <v>51</v>
      </c>
      <c r="F1177" s="2">
        <f>VLOOKUP(A1177, Customer!A:O, 6, FALSE)</f>
        <v>0</v>
      </c>
      <c r="G1177" s="2">
        <f>VLOOKUP(A1177, Customer!A:O, 7, FALSE)</f>
        <v>0</v>
      </c>
      <c r="H1177" s="2">
        <f>VLOOKUP(A1177, Customer!A:O, 8, FALSE)</f>
        <v>0</v>
      </c>
      <c r="I1177" s="2">
        <f>VLOOKUP(A1177, Customer!A:O, 9, FALSE)</f>
        <v>1</v>
      </c>
      <c r="J1177" s="2">
        <f>VLOOKUP(A1177, Customer!A:O, 10, FALSE)</f>
        <v>0</v>
      </c>
      <c r="K1177" s="2">
        <f>VLOOKUP(A1177, Customer!A:O, 11, FALSE)</f>
        <v>0</v>
      </c>
      <c r="L1177" s="2">
        <f>VLOOKUP(A1177, Customer!A:O, 12, FALSE)</f>
        <v>0</v>
      </c>
      <c r="M1177" s="2">
        <f>VLOOKUP(A1177, Customer!A:O, 13, FALSE)</f>
        <v>1</v>
      </c>
      <c r="N1177" s="2">
        <f>VLOOKUP(A1177, Customer!A:O, 14, FALSE)</f>
        <v>0</v>
      </c>
      <c r="O1177" s="2" t="str">
        <f>VLOOKUP(A1177, Customer!A:O, 15, FALSE)</f>
        <v>State-Florida</v>
      </c>
      <c r="P1177" s="2">
        <f>VLOOKUP(A1177,Sales!A:N,2,FALSE)</f>
        <v>57</v>
      </c>
      <c r="Q1177">
        <f>VLOOKUP(A1177,Sales!A:N,3,FALSE)</f>
        <v>2433</v>
      </c>
      <c r="R1177" s="2">
        <f>VLOOKUP(A1177,Sales!A:N,4,FALSE)</f>
        <v>71</v>
      </c>
      <c r="S1177" s="2">
        <f>VLOOKUP(A1177,Sales!A:N,5,FALSE)</f>
        <v>464</v>
      </c>
      <c r="T1177" s="2">
        <f>VLOOKUP(A1177,Sales!A:N,6,FALSE)</f>
        <v>558</v>
      </c>
      <c r="U1177" s="2">
        <f>VLOOKUP(A1177,Sales!A:N,7,FALSE)</f>
        <v>177</v>
      </c>
      <c r="V1177" s="2">
        <f>VLOOKUP(A1177,Sales!A:N,8,FALSE)</f>
        <v>177</v>
      </c>
      <c r="W1177" s="2">
        <f>VLOOKUP(A1177,Sales!A:N,9,FALSE)</f>
        <v>3525</v>
      </c>
      <c r="X1177" s="2">
        <f>VLOOKUP(A1177,Sales!A:N,10,FALSE)</f>
        <v>4</v>
      </c>
      <c r="Y1177" s="2">
        <f>VLOOKUP(A1177,Sales!A:N,11,FALSE)</f>
        <v>9</v>
      </c>
      <c r="Z1177" s="2">
        <f>VLOOKUP(A1177,Sales!A:N,12,FALSE)</f>
        <v>6</v>
      </c>
      <c r="AA1177" s="2">
        <f>VLOOKUP(A1177,Sales!A:N,13,FALSE)</f>
        <v>6</v>
      </c>
      <c r="AB1177" s="2">
        <f>VLOOKUP(A1177,Sales!A:N,14,FALSE)</f>
        <v>6</v>
      </c>
      <c r="AC1177" s="2">
        <f>VLOOKUP(A1177,Campaigns!A:I,2,FALSE)</f>
        <v>0</v>
      </c>
      <c r="AD1177" s="2">
        <f>VLOOKUP(A1177,Campaigns!A:I,3,FALSE)</f>
        <v>0</v>
      </c>
      <c r="AE1177" s="2">
        <f>VLOOKUP(A1177,Campaigns!A:I,4,FALSE)</f>
        <v>0</v>
      </c>
      <c r="AF1177" s="2">
        <f>VLOOKUP(A1177,Campaigns!A:I,5,FALSE)</f>
        <v>0</v>
      </c>
      <c r="AG1177" s="2">
        <f>VLOOKUP(A1177,Campaigns!A:I,6,FALSE)</f>
        <v>0</v>
      </c>
      <c r="AH1177" s="2">
        <f>VLOOKUP(A1177,Campaigns!A:I,7,FALSE)</f>
        <v>0</v>
      </c>
      <c r="AI1177" s="2">
        <f>VLOOKUP(A1177,Campaigns!A:I,8,FALSE)</f>
        <v>0</v>
      </c>
      <c r="AJ1177" s="19">
        <f>VLOOKUP(A1177,Campaigns!A:I,9,FALSE)</f>
        <v>43589</v>
      </c>
    </row>
    <row r="1178" spans="1:36">
      <c r="A1178" s="2">
        <v>1720</v>
      </c>
      <c r="B1178" s="2">
        <f>VLOOKUP(A1178, Customer!A:O, 2, FALSE)</f>
        <v>162882</v>
      </c>
      <c r="C1178" s="2">
        <f>VLOOKUP(A1178, Customer!A:O, 3, FALSE)</f>
        <v>0</v>
      </c>
      <c r="D1178" s="2">
        <f>VLOOKUP(A1178, Customer!A:O, 4, FALSE)</f>
        <v>1</v>
      </c>
      <c r="E1178" s="2">
        <f>VLOOKUP(A1178, Customer!A:O, 5, FALSE)</f>
        <v>51</v>
      </c>
      <c r="F1178" s="2">
        <f>VLOOKUP(A1178, Customer!A:O, 6, FALSE)</f>
        <v>0</v>
      </c>
      <c r="G1178" s="2">
        <f>VLOOKUP(A1178, Customer!A:O, 7, FALSE)</f>
        <v>0</v>
      </c>
      <c r="H1178" s="2">
        <f>VLOOKUP(A1178, Customer!A:O, 8, FALSE)</f>
        <v>0</v>
      </c>
      <c r="I1178" s="2">
        <f>VLOOKUP(A1178, Customer!A:O, 9, FALSE)</f>
        <v>1</v>
      </c>
      <c r="J1178" s="2">
        <f>VLOOKUP(A1178, Customer!A:O, 10, FALSE)</f>
        <v>0</v>
      </c>
      <c r="K1178" s="2">
        <f>VLOOKUP(A1178, Customer!A:O, 11, FALSE)</f>
        <v>0</v>
      </c>
      <c r="L1178" s="2">
        <f>VLOOKUP(A1178, Customer!A:O, 12, FALSE)</f>
        <v>1</v>
      </c>
      <c r="M1178" s="2">
        <f>VLOOKUP(A1178, Customer!A:O, 13, FALSE)</f>
        <v>0</v>
      </c>
      <c r="N1178" s="2">
        <f>VLOOKUP(A1178, Customer!A:O, 14, FALSE)</f>
        <v>0</v>
      </c>
      <c r="O1178" s="2" t="str">
        <f>VLOOKUP(A1178, Customer!A:O, 15, FALSE)</f>
        <v>State-Other</v>
      </c>
      <c r="P1178" s="2">
        <f>VLOOKUP(A1178,Sales!A:N,2,FALSE)</f>
        <v>26</v>
      </c>
      <c r="Q1178">
        <f>VLOOKUP(A1178,Sales!A:N,3,FALSE)</f>
        <v>1318</v>
      </c>
      <c r="R1178" s="2">
        <f>VLOOKUP(A1178,Sales!A:N,4,FALSE)</f>
        <v>345</v>
      </c>
      <c r="S1178" s="2">
        <f>VLOOKUP(A1178,Sales!A:N,5,FALSE)</f>
        <v>1287</v>
      </c>
      <c r="T1178" s="2">
        <f>VLOOKUP(A1178,Sales!A:N,6,FALSE)</f>
        <v>202</v>
      </c>
      <c r="U1178" s="2">
        <f>VLOOKUP(A1178,Sales!A:N,7,FALSE)</f>
        <v>62</v>
      </c>
      <c r="V1178" s="2">
        <f>VLOOKUP(A1178,Sales!A:N,8,FALSE)</f>
        <v>251</v>
      </c>
      <c r="W1178" s="2">
        <f>VLOOKUP(A1178,Sales!A:N,9,FALSE)</f>
        <v>2963</v>
      </c>
      <c r="X1178" s="2">
        <f>VLOOKUP(A1178,Sales!A:N,10,FALSE)</f>
        <v>2</v>
      </c>
      <c r="Y1178" s="2">
        <f>VLOOKUP(A1178,Sales!A:N,11,FALSE)</f>
        <v>7</v>
      </c>
      <c r="Z1178" s="2">
        <f>VLOOKUP(A1178,Sales!A:N,12,FALSE)</f>
        <v>5</v>
      </c>
      <c r="AA1178" s="2">
        <f>VLOOKUP(A1178,Sales!A:N,13,FALSE)</f>
        <v>6</v>
      </c>
      <c r="AB1178" s="2">
        <f>VLOOKUP(A1178,Sales!A:N,14,FALSE)</f>
        <v>4</v>
      </c>
      <c r="AC1178" s="2">
        <f>VLOOKUP(A1178,Campaigns!A:I,2,FALSE)</f>
        <v>0</v>
      </c>
      <c r="AD1178" s="2">
        <f>VLOOKUP(A1178,Campaigns!A:I,3,FALSE)</f>
        <v>0</v>
      </c>
      <c r="AE1178" s="2">
        <f>VLOOKUP(A1178,Campaigns!A:I,4,FALSE)</f>
        <v>0</v>
      </c>
      <c r="AF1178" s="2">
        <f>VLOOKUP(A1178,Campaigns!A:I,5,FALSE)</f>
        <v>0</v>
      </c>
      <c r="AG1178" s="2">
        <f>VLOOKUP(A1178,Campaigns!A:I,6,FALSE)</f>
        <v>0</v>
      </c>
      <c r="AH1178" s="2">
        <f>VLOOKUP(A1178,Campaigns!A:I,7,FALSE)</f>
        <v>0</v>
      </c>
      <c r="AI1178" s="2">
        <f>VLOOKUP(A1178,Campaigns!A:I,8,FALSE)</f>
        <v>0</v>
      </c>
      <c r="AJ1178" s="19" t="str">
        <f>VLOOKUP(A1178,Campaigns!A:I,9,FALSE)</f>
        <v>1/14/2019</v>
      </c>
    </row>
    <row r="1179" spans="1:36">
      <c r="A1179" s="2">
        <v>2858</v>
      </c>
      <c r="B1179" s="2">
        <f>VLOOKUP(A1179, Customer!A:O, 2, FALSE)</f>
        <v>162772</v>
      </c>
      <c r="C1179" s="2">
        <f>VLOOKUP(A1179, Customer!A:O, 3, FALSE)</f>
        <v>0</v>
      </c>
      <c r="D1179" s="2">
        <f>VLOOKUP(A1179, Customer!A:O, 4, FALSE)</f>
        <v>1</v>
      </c>
      <c r="E1179" s="2">
        <f>VLOOKUP(A1179, Customer!A:O, 5, FALSE)</f>
        <v>51</v>
      </c>
      <c r="F1179" s="2">
        <f>VLOOKUP(A1179, Customer!A:O, 6, FALSE)</f>
        <v>0</v>
      </c>
      <c r="G1179" s="2">
        <f>VLOOKUP(A1179, Customer!A:O, 7, FALSE)</f>
        <v>0</v>
      </c>
      <c r="H1179" s="2">
        <f>VLOOKUP(A1179, Customer!A:O, 8, FALSE)</f>
        <v>1</v>
      </c>
      <c r="I1179" s="2">
        <f>VLOOKUP(A1179, Customer!A:O, 9, FALSE)</f>
        <v>0</v>
      </c>
      <c r="J1179" s="2">
        <f>VLOOKUP(A1179, Customer!A:O, 10, FALSE)</f>
        <v>0</v>
      </c>
      <c r="K1179" s="2">
        <f>VLOOKUP(A1179, Customer!A:O, 11, FALSE)</f>
        <v>0</v>
      </c>
      <c r="L1179" s="2">
        <f>VLOOKUP(A1179, Customer!A:O, 12, FALSE)</f>
        <v>0</v>
      </c>
      <c r="M1179" s="2">
        <f>VLOOKUP(A1179, Customer!A:O, 13, FALSE)</f>
        <v>1</v>
      </c>
      <c r="N1179" s="2">
        <f>VLOOKUP(A1179, Customer!A:O, 14, FALSE)</f>
        <v>0</v>
      </c>
      <c r="O1179" s="2" t="str">
        <f>VLOOKUP(A1179, Customer!A:O, 15, FALSE)</f>
        <v>State-New York</v>
      </c>
      <c r="P1179" s="2">
        <f>VLOOKUP(A1179,Sales!A:N,2,FALSE)</f>
        <v>74</v>
      </c>
      <c r="Q1179">
        <f>VLOOKUP(A1179,Sales!A:N,3,FALSE)</f>
        <v>1507</v>
      </c>
      <c r="R1179" s="2">
        <f>VLOOKUP(A1179,Sales!A:N,4,FALSE)</f>
        <v>127</v>
      </c>
      <c r="S1179" s="2">
        <f>VLOOKUP(A1179,Sales!A:N,5,FALSE)</f>
        <v>407</v>
      </c>
      <c r="T1179" s="2">
        <f>VLOOKUP(A1179,Sales!A:N,6,FALSE)</f>
        <v>112</v>
      </c>
      <c r="U1179" s="2">
        <f>VLOOKUP(A1179,Sales!A:N,7,FALSE)</f>
        <v>21</v>
      </c>
      <c r="V1179" s="2">
        <f>VLOOKUP(A1179,Sales!A:N,8,FALSE)</f>
        <v>280</v>
      </c>
      <c r="W1179" s="2">
        <f>VLOOKUP(A1179,Sales!A:N,9,FALSE)</f>
        <v>1893</v>
      </c>
      <c r="X1179" s="2">
        <f>VLOOKUP(A1179,Sales!A:N,10,FALSE)</f>
        <v>1</v>
      </c>
      <c r="Y1179" s="2">
        <f>VLOOKUP(A1179,Sales!A:N,11,FALSE)</f>
        <v>5</v>
      </c>
      <c r="Z1179" s="2">
        <f>VLOOKUP(A1179,Sales!A:N,12,FALSE)</f>
        <v>6</v>
      </c>
      <c r="AA1179" s="2">
        <f>VLOOKUP(A1179,Sales!A:N,13,FALSE)</f>
        <v>11</v>
      </c>
      <c r="AB1179" s="2">
        <f>VLOOKUP(A1179,Sales!A:N,14,FALSE)</f>
        <v>2</v>
      </c>
      <c r="AC1179" s="2">
        <f>VLOOKUP(A1179,Campaigns!A:I,2,FALSE)</f>
        <v>0</v>
      </c>
      <c r="AD1179" s="2">
        <f>VLOOKUP(A1179,Campaigns!A:I,3,FALSE)</f>
        <v>1</v>
      </c>
      <c r="AE1179" s="2">
        <f>VLOOKUP(A1179,Campaigns!A:I,4,FALSE)</f>
        <v>0</v>
      </c>
      <c r="AF1179" s="2">
        <f>VLOOKUP(A1179,Campaigns!A:I,5,FALSE)</f>
        <v>0</v>
      </c>
      <c r="AG1179" s="2">
        <f>VLOOKUP(A1179,Campaigns!A:I,6,FALSE)</f>
        <v>0</v>
      </c>
      <c r="AH1179" s="2">
        <f>VLOOKUP(A1179,Campaigns!A:I,7,FALSE)</f>
        <v>0</v>
      </c>
      <c r="AI1179" s="2">
        <f>VLOOKUP(A1179,Campaigns!A:I,8,FALSE)</f>
        <v>0</v>
      </c>
      <c r="AJ1179" s="19" t="str">
        <f>VLOOKUP(A1179,Campaigns!A:I,9,FALSE)</f>
        <v>10/24/2019</v>
      </c>
    </row>
    <row r="1180" spans="1:36">
      <c r="A1180" s="2">
        <v>1345</v>
      </c>
      <c r="B1180" s="2">
        <f>VLOOKUP(A1180, Customer!A:O, 2, FALSE)</f>
        <v>162187</v>
      </c>
      <c r="C1180" s="2">
        <f>VLOOKUP(A1180, Customer!A:O, 3, FALSE)</f>
        <v>0</v>
      </c>
      <c r="D1180" s="2">
        <f>VLOOKUP(A1180, Customer!A:O, 4, FALSE)</f>
        <v>1</v>
      </c>
      <c r="E1180" s="2">
        <f>VLOOKUP(A1180, Customer!A:O, 5, FALSE)</f>
        <v>51</v>
      </c>
      <c r="F1180" s="2">
        <f>VLOOKUP(A1180, Customer!A:O, 6, FALSE)</f>
        <v>0</v>
      </c>
      <c r="G1180" s="2">
        <f>VLOOKUP(A1180, Customer!A:O, 7, FALSE)</f>
        <v>0</v>
      </c>
      <c r="H1180" s="2">
        <f>VLOOKUP(A1180, Customer!A:O, 8, FALSE)</f>
        <v>0</v>
      </c>
      <c r="I1180" s="2">
        <f>VLOOKUP(A1180, Customer!A:O, 9, FALSE)</f>
        <v>0</v>
      </c>
      <c r="J1180" s="2">
        <f>VLOOKUP(A1180, Customer!A:O, 10, FALSE)</f>
        <v>1</v>
      </c>
      <c r="K1180" s="2">
        <f>VLOOKUP(A1180, Customer!A:O, 11, FALSE)</f>
        <v>0</v>
      </c>
      <c r="L1180" s="2">
        <f>VLOOKUP(A1180, Customer!A:O, 12, FALSE)</f>
        <v>0</v>
      </c>
      <c r="M1180" s="2">
        <f>VLOOKUP(A1180, Customer!A:O, 13, FALSE)</f>
        <v>0</v>
      </c>
      <c r="N1180" s="2">
        <f>VLOOKUP(A1180, Customer!A:O, 14, FALSE)</f>
        <v>1</v>
      </c>
      <c r="O1180" s="2" t="str">
        <f>VLOOKUP(A1180, Customer!A:O, 15, FALSE)</f>
        <v>State-Illinois</v>
      </c>
      <c r="P1180" s="2">
        <f>VLOOKUP(A1180,Sales!A:N,2,FALSE)</f>
        <v>38</v>
      </c>
      <c r="Q1180">
        <f>VLOOKUP(A1180,Sales!A:N,3,FALSE)</f>
        <v>1335</v>
      </c>
      <c r="R1180" s="2">
        <f>VLOOKUP(A1180,Sales!A:N,4,FALSE)</f>
        <v>0</v>
      </c>
      <c r="S1180" s="2">
        <f>VLOOKUP(A1180,Sales!A:N,5,FALSE)</f>
        <v>216</v>
      </c>
      <c r="T1180" s="2">
        <f>VLOOKUP(A1180,Sales!A:N,6,FALSE)</f>
        <v>0</v>
      </c>
      <c r="U1180" s="2">
        <f>VLOOKUP(A1180,Sales!A:N,7,FALSE)</f>
        <v>0</v>
      </c>
      <c r="V1180" s="2">
        <f>VLOOKUP(A1180,Sales!A:N,8,FALSE)</f>
        <v>107</v>
      </c>
      <c r="W1180" s="2">
        <f>VLOOKUP(A1180,Sales!A:N,9,FALSE)</f>
        <v>1445</v>
      </c>
      <c r="X1180" s="2">
        <f>VLOOKUP(A1180,Sales!A:N,10,FALSE)</f>
        <v>3</v>
      </c>
      <c r="Y1180" s="2">
        <f>VLOOKUP(A1180,Sales!A:N,11,FALSE)</f>
        <v>6</v>
      </c>
      <c r="Z1180" s="2">
        <f>VLOOKUP(A1180,Sales!A:N,12,FALSE)</f>
        <v>2</v>
      </c>
      <c r="AA1180" s="2">
        <f>VLOOKUP(A1180,Sales!A:N,13,FALSE)</f>
        <v>10</v>
      </c>
      <c r="AB1180" s="2">
        <f>VLOOKUP(A1180,Sales!A:N,14,FALSE)</f>
        <v>4</v>
      </c>
      <c r="AC1180" s="2">
        <f>VLOOKUP(A1180,Campaigns!A:I,2,FALSE)</f>
        <v>0</v>
      </c>
      <c r="AD1180" s="2">
        <f>VLOOKUP(A1180,Campaigns!A:I,3,FALSE)</f>
        <v>0</v>
      </c>
      <c r="AE1180" s="2">
        <f>VLOOKUP(A1180,Campaigns!A:I,4,FALSE)</f>
        <v>0</v>
      </c>
      <c r="AF1180" s="2">
        <f>VLOOKUP(A1180,Campaigns!A:I,5,FALSE)</f>
        <v>0</v>
      </c>
      <c r="AG1180" s="2">
        <f>VLOOKUP(A1180,Campaigns!A:I,6,FALSE)</f>
        <v>0</v>
      </c>
      <c r="AH1180" s="2">
        <f>VLOOKUP(A1180,Campaigns!A:I,7,FALSE)</f>
        <v>0</v>
      </c>
      <c r="AI1180" s="2">
        <f>VLOOKUP(A1180,Campaigns!A:I,8,FALSE)</f>
        <v>0</v>
      </c>
      <c r="AJ1180" s="19" t="str">
        <f>VLOOKUP(A1180,Campaigns!A:I,9,FALSE)</f>
        <v>8/26/2020</v>
      </c>
    </row>
    <row r="1181" spans="1:36">
      <c r="A1181" s="2">
        <v>1885</v>
      </c>
      <c r="B1181" s="2">
        <f>VLOOKUP(A1181, Customer!A:O, 2, FALSE)</f>
        <v>158917</v>
      </c>
      <c r="C1181" s="2">
        <f>VLOOKUP(A1181, Customer!A:O, 3, FALSE)</f>
        <v>1</v>
      </c>
      <c r="D1181" s="2">
        <f>VLOOKUP(A1181, Customer!A:O, 4, FALSE)</f>
        <v>2</v>
      </c>
      <c r="E1181" s="2">
        <f>VLOOKUP(A1181, Customer!A:O, 5, FALSE)</f>
        <v>51</v>
      </c>
      <c r="F1181" s="2">
        <f>VLOOKUP(A1181, Customer!A:O, 6, FALSE)</f>
        <v>0</v>
      </c>
      <c r="G1181" s="2">
        <f>VLOOKUP(A1181, Customer!A:O, 7, FALSE)</f>
        <v>0</v>
      </c>
      <c r="H1181" s="2">
        <f>VLOOKUP(A1181, Customer!A:O, 8, FALSE)</f>
        <v>0</v>
      </c>
      <c r="I1181" s="2">
        <f>VLOOKUP(A1181, Customer!A:O, 9, FALSE)</f>
        <v>1</v>
      </c>
      <c r="J1181" s="2">
        <f>VLOOKUP(A1181, Customer!A:O, 10, FALSE)</f>
        <v>0</v>
      </c>
      <c r="K1181" s="2">
        <f>VLOOKUP(A1181, Customer!A:O, 11, FALSE)</f>
        <v>0</v>
      </c>
      <c r="L1181" s="2">
        <f>VLOOKUP(A1181, Customer!A:O, 12, FALSE)</f>
        <v>1</v>
      </c>
      <c r="M1181" s="2">
        <f>VLOOKUP(A1181, Customer!A:O, 13, FALSE)</f>
        <v>0</v>
      </c>
      <c r="N1181" s="2">
        <f>VLOOKUP(A1181, Customer!A:O, 14, FALSE)</f>
        <v>0</v>
      </c>
      <c r="O1181" s="2" t="str">
        <f>VLOOKUP(A1181, Customer!A:O, 15, FALSE)</f>
        <v>State-Illinois</v>
      </c>
      <c r="P1181" s="2">
        <f>VLOOKUP(A1181,Sales!A:N,2,FALSE)</f>
        <v>10</v>
      </c>
      <c r="Q1181">
        <f>VLOOKUP(A1181,Sales!A:N,3,FALSE)</f>
        <v>407</v>
      </c>
      <c r="R1181" s="2">
        <f>VLOOKUP(A1181,Sales!A:N,4,FALSE)</f>
        <v>19</v>
      </c>
      <c r="S1181" s="2">
        <f>VLOOKUP(A1181,Sales!A:N,5,FALSE)</f>
        <v>240</v>
      </c>
      <c r="T1181" s="2">
        <f>VLOOKUP(A1181,Sales!A:N,6,FALSE)</f>
        <v>0</v>
      </c>
      <c r="U1181" s="2">
        <f>VLOOKUP(A1181,Sales!A:N,7,FALSE)</f>
        <v>19</v>
      </c>
      <c r="V1181" s="2">
        <f>VLOOKUP(A1181,Sales!A:N,8,FALSE)</f>
        <v>76</v>
      </c>
      <c r="W1181" s="2">
        <f>VLOOKUP(A1181,Sales!A:N,9,FALSE)</f>
        <v>610</v>
      </c>
      <c r="X1181" s="2">
        <f>VLOOKUP(A1181,Sales!A:N,10,FALSE)</f>
        <v>5</v>
      </c>
      <c r="Y1181" s="2">
        <f>VLOOKUP(A1181,Sales!A:N,11,FALSE)</f>
        <v>4</v>
      </c>
      <c r="Z1181" s="2">
        <f>VLOOKUP(A1181,Sales!A:N,12,FALSE)</f>
        <v>1</v>
      </c>
      <c r="AA1181" s="2">
        <f>VLOOKUP(A1181,Sales!A:N,13,FALSE)</f>
        <v>6</v>
      </c>
      <c r="AB1181" s="2">
        <f>VLOOKUP(A1181,Sales!A:N,14,FALSE)</f>
        <v>5</v>
      </c>
      <c r="AC1181" s="2">
        <f>VLOOKUP(A1181,Campaigns!A:I,2,FALSE)</f>
        <v>0</v>
      </c>
      <c r="AD1181" s="2">
        <f>VLOOKUP(A1181,Campaigns!A:I,3,FALSE)</f>
        <v>0</v>
      </c>
      <c r="AE1181" s="2">
        <f>VLOOKUP(A1181,Campaigns!A:I,4,FALSE)</f>
        <v>0</v>
      </c>
      <c r="AF1181" s="2">
        <f>VLOOKUP(A1181,Campaigns!A:I,5,FALSE)</f>
        <v>0</v>
      </c>
      <c r="AG1181" s="2">
        <f>VLOOKUP(A1181,Campaigns!A:I,6,FALSE)</f>
        <v>0</v>
      </c>
      <c r="AH1181" s="2">
        <f>VLOOKUP(A1181,Campaigns!A:I,7,FALSE)</f>
        <v>0</v>
      </c>
      <c r="AI1181" s="2">
        <f>VLOOKUP(A1181,Campaigns!A:I,8,FALSE)</f>
        <v>0</v>
      </c>
      <c r="AJ1181" s="19" t="str">
        <f>VLOOKUP(A1181,Campaigns!A:I,9,FALSE)</f>
        <v>8/29/2019</v>
      </c>
    </row>
    <row r="1182" spans="1:36">
      <c r="A1182" s="2">
        <v>2719</v>
      </c>
      <c r="B1182" s="2">
        <f>VLOOKUP(A1182, Customer!A:O, 2, FALSE)</f>
        <v>158086</v>
      </c>
      <c r="C1182" s="2">
        <f>VLOOKUP(A1182, Customer!A:O, 3, FALSE)</f>
        <v>0</v>
      </c>
      <c r="D1182" s="2">
        <f>VLOOKUP(A1182, Customer!A:O, 4, FALSE)</f>
        <v>1</v>
      </c>
      <c r="E1182" s="2">
        <f>VLOOKUP(A1182, Customer!A:O, 5, FALSE)</f>
        <v>51</v>
      </c>
      <c r="F1182" s="2">
        <f>VLOOKUP(A1182, Customer!A:O, 6, FALSE)</f>
        <v>1</v>
      </c>
      <c r="G1182" s="2">
        <f>VLOOKUP(A1182, Customer!A:O, 7, FALSE)</f>
        <v>0</v>
      </c>
      <c r="H1182" s="2">
        <f>VLOOKUP(A1182, Customer!A:O, 8, FALSE)</f>
        <v>0</v>
      </c>
      <c r="I1182" s="2">
        <f>VLOOKUP(A1182, Customer!A:O, 9, FALSE)</f>
        <v>0</v>
      </c>
      <c r="J1182" s="2">
        <f>VLOOKUP(A1182, Customer!A:O, 10, FALSE)</f>
        <v>0</v>
      </c>
      <c r="K1182" s="2">
        <f>VLOOKUP(A1182, Customer!A:O, 11, FALSE)</f>
        <v>0</v>
      </c>
      <c r="L1182" s="2">
        <f>VLOOKUP(A1182, Customer!A:O, 12, FALSE)</f>
        <v>0</v>
      </c>
      <c r="M1182" s="2">
        <f>VLOOKUP(A1182, Customer!A:O, 13, FALSE)</f>
        <v>0</v>
      </c>
      <c r="N1182" s="2">
        <f>VLOOKUP(A1182, Customer!A:O, 14, FALSE)</f>
        <v>1</v>
      </c>
      <c r="O1182" s="2" t="str">
        <f>VLOOKUP(A1182, Customer!A:O, 15, FALSE)</f>
        <v>State-Illinois</v>
      </c>
      <c r="P1182" s="2">
        <f>VLOOKUP(A1182,Sales!A:N,2,FALSE)</f>
        <v>80</v>
      </c>
      <c r="Q1182">
        <f>VLOOKUP(A1182,Sales!A:N,3,FALSE)</f>
        <v>1927</v>
      </c>
      <c r="R1182" s="2">
        <f>VLOOKUP(A1182,Sales!A:N,4,FALSE)</f>
        <v>19</v>
      </c>
      <c r="S1182" s="2">
        <f>VLOOKUP(A1182,Sales!A:N,5,FALSE)</f>
        <v>169</v>
      </c>
      <c r="T1182" s="2">
        <f>VLOOKUP(A1182,Sales!A:N,6,FALSE)</f>
        <v>0</v>
      </c>
      <c r="U1182" s="2">
        <f>VLOOKUP(A1182,Sales!A:N,7,FALSE)</f>
        <v>0</v>
      </c>
      <c r="V1182" s="2">
        <f>VLOOKUP(A1182,Sales!A:N,8,FALSE)</f>
        <v>41</v>
      </c>
      <c r="W1182" s="2">
        <f>VLOOKUP(A1182,Sales!A:N,9,FALSE)</f>
        <v>2074</v>
      </c>
      <c r="X1182" s="2">
        <f>VLOOKUP(A1182,Sales!A:N,10,FALSE)</f>
        <v>2</v>
      </c>
      <c r="Y1182" s="2">
        <f>VLOOKUP(A1182,Sales!A:N,11,FALSE)</f>
        <v>11</v>
      </c>
      <c r="Z1182" s="2">
        <f>VLOOKUP(A1182,Sales!A:N,12,FALSE)</f>
        <v>3</v>
      </c>
      <c r="AA1182" s="2">
        <f>VLOOKUP(A1182,Sales!A:N,13,FALSE)</f>
        <v>7</v>
      </c>
      <c r="AB1182" s="2">
        <f>VLOOKUP(A1182,Sales!A:N,14,FALSE)</f>
        <v>8</v>
      </c>
      <c r="AC1182" s="2">
        <f>VLOOKUP(A1182,Campaigns!A:I,2,FALSE)</f>
        <v>0</v>
      </c>
      <c r="AD1182" s="2">
        <f>VLOOKUP(A1182,Campaigns!A:I,3,FALSE)</f>
        <v>0</v>
      </c>
      <c r="AE1182" s="2">
        <f>VLOOKUP(A1182,Campaigns!A:I,4,FALSE)</f>
        <v>0</v>
      </c>
      <c r="AF1182" s="2">
        <f>VLOOKUP(A1182,Campaigns!A:I,5,FALSE)</f>
        <v>0</v>
      </c>
      <c r="AG1182" s="2">
        <f>VLOOKUP(A1182,Campaigns!A:I,6,FALSE)</f>
        <v>0</v>
      </c>
      <c r="AH1182" s="2">
        <f>VLOOKUP(A1182,Campaigns!A:I,7,FALSE)</f>
        <v>0</v>
      </c>
      <c r="AI1182" s="2">
        <f>VLOOKUP(A1182,Campaigns!A:I,8,FALSE)</f>
        <v>0</v>
      </c>
      <c r="AJ1182" s="19" t="str">
        <f>VLOOKUP(A1182,Campaigns!A:I,9,FALSE)</f>
        <v>6/27/2019</v>
      </c>
    </row>
    <row r="1183" spans="1:36">
      <c r="A1183" s="2">
        <v>3169</v>
      </c>
      <c r="B1183" s="2">
        <f>VLOOKUP(A1183, Customer!A:O, 2, FALSE)</f>
        <v>157731</v>
      </c>
      <c r="C1183" s="2">
        <f>VLOOKUP(A1183, Customer!A:O, 3, FALSE)</f>
        <v>0</v>
      </c>
      <c r="D1183" s="2">
        <f>VLOOKUP(A1183, Customer!A:O, 4, FALSE)</f>
        <v>1</v>
      </c>
      <c r="E1183" s="2">
        <f>VLOOKUP(A1183, Customer!A:O, 5, FALSE)</f>
        <v>51</v>
      </c>
      <c r="F1183" s="2">
        <f>VLOOKUP(A1183, Customer!A:O, 6, FALSE)</f>
        <v>0</v>
      </c>
      <c r="G1183" s="2">
        <f>VLOOKUP(A1183, Customer!A:O, 7, FALSE)</f>
        <v>0</v>
      </c>
      <c r="H1183" s="2">
        <f>VLOOKUP(A1183, Customer!A:O, 8, FALSE)</f>
        <v>1</v>
      </c>
      <c r="I1183" s="2">
        <f>VLOOKUP(A1183, Customer!A:O, 9, FALSE)</f>
        <v>0</v>
      </c>
      <c r="J1183" s="2">
        <f>VLOOKUP(A1183, Customer!A:O, 10, FALSE)</f>
        <v>0</v>
      </c>
      <c r="K1183" s="2">
        <f>VLOOKUP(A1183, Customer!A:O, 11, FALSE)</f>
        <v>0</v>
      </c>
      <c r="L1183" s="2">
        <f>VLOOKUP(A1183, Customer!A:O, 12, FALSE)</f>
        <v>1</v>
      </c>
      <c r="M1183" s="2">
        <f>VLOOKUP(A1183, Customer!A:O, 13, FALSE)</f>
        <v>0</v>
      </c>
      <c r="N1183" s="2">
        <f>VLOOKUP(A1183, Customer!A:O, 14, FALSE)</f>
        <v>0</v>
      </c>
      <c r="O1183" s="2" t="str">
        <f>VLOOKUP(A1183, Customer!A:O, 15, FALSE)</f>
        <v>State-Illinois</v>
      </c>
      <c r="P1183" s="2">
        <f>VLOOKUP(A1183,Sales!A:N,2,FALSE)</f>
        <v>0</v>
      </c>
      <c r="Q1183">
        <f>VLOOKUP(A1183,Sales!A:N,3,FALSE)</f>
        <v>727</v>
      </c>
      <c r="R1183" s="2">
        <f>VLOOKUP(A1183,Sales!A:N,4,FALSE)</f>
        <v>57</v>
      </c>
      <c r="S1183" s="2">
        <f>VLOOKUP(A1183,Sales!A:N,5,FALSE)</f>
        <v>820</v>
      </c>
      <c r="T1183" s="2">
        <f>VLOOKUP(A1183,Sales!A:N,6,FALSE)</f>
        <v>178</v>
      </c>
      <c r="U1183" s="2">
        <f>VLOOKUP(A1183,Sales!A:N,7,FALSE)</f>
        <v>22</v>
      </c>
      <c r="V1183" s="2">
        <f>VLOOKUP(A1183,Sales!A:N,8,FALSE)</f>
        <v>120</v>
      </c>
      <c r="W1183" s="2">
        <f>VLOOKUP(A1183,Sales!A:N,9,FALSE)</f>
        <v>1683</v>
      </c>
      <c r="X1183" s="2">
        <f>VLOOKUP(A1183,Sales!A:N,10,FALSE)</f>
        <v>4</v>
      </c>
      <c r="Y1183" s="2">
        <f>VLOOKUP(A1183,Sales!A:N,11,FALSE)</f>
        <v>8</v>
      </c>
      <c r="Z1183" s="2">
        <f>VLOOKUP(A1183,Sales!A:N,12,FALSE)</f>
        <v>8</v>
      </c>
      <c r="AA1183" s="2">
        <f>VLOOKUP(A1183,Sales!A:N,13,FALSE)</f>
        <v>6</v>
      </c>
      <c r="AB1183" s="2">
        <f>VLOOKUP(A1183,Sales!A:N,14,FALSE)</f>
        <v>6</v>
      </c>
      <c r="AC1183" s="2">
        <f>VLOOKUP(A1183,Campaigns!A:I,2,FALSE)</f>
        <v>0</v>
      </c>
      <c r="AD1183" s="2">
        <f>VLOOKUP(A1183,Campaigns!A:I,3,FALSE)</f>
        <v>0</v>
      </c>
      <c r="AE1183" s="2">
        <f>VLOOKUP(A1183,Campaigns!A:I,4,FALSE)</f>
        <v>0</v>
      </c>
      <c r="AF1183" s="2">
        <f>VLOOKUP(A1183,Campaigns!A:I,5,FALSE)</f>
        <v>0</v>
      </c>
      <c r="AG1183" s="2">
        <f>VLOOKUP(A1183,Campaigns!A:I,6,FALSE)</f>
        <v>0</v>
      </c>
      <c r="AH1183" s="2">
        <f>VLOOKUP(A1183,Campaigns!A:I,7,FALSE)</f>
        <v>0</v>
      </c>
      <c r="AI1183" s="2">
        <f>VLOOKUP(A1183,Campaigns!A:I,8,FALSE)</f>
        <v>0</v>
      </c>
      <c r="AJ1183" s="19" t="str">
        <f>VLOOKUP(A1183,Campaigns!A:I,9,FALSE)</f>
        <v>4/30/2019</v>
      </c>
    </row>
    <row r="1184" spans="1:36">
      <c r="A1184" s="2">
        <v>1435</v>
      </c>
      <c r="B1184" s="2">
        <f>VLOOKUP(A1184, Customer!A:O, 2, FALSE)</f>
        <v>156796</v>
      </c>
      <c r="C1184" s="2">
        <f>VLOOKUP(A1184, Customer!A:O, 3, FALSE)</f>
        <v>0</v>
      </c>
      <c r="D1184" s="2">
        <f>VLOOKUP(A1184, Customer!A:O, 4, FALSE)</f>
        <v>1</v>
      </c>
      <c r="E1184" s="2">
        <f>VLOOKUP(A1184, Customer!A:O, 5, FALSE)</f>
        <v>51</v>
      </c>
      <c r="F1184" s="2">
        <f>VLOOKUP(A1184, Customer!A:O, 6, FALSE)</f>
        <v>0</v>
      </c>
      <c r="G1184" s="2">
        <f>VLOOKUP(A1184, Customer!A:O, 7, FALSE)</f>
        <v>1</v>
      </c>
      <c r="H1184" s="2">
        <f>VLOOKUP(A1184, Customer!A:O, 8, FALSE)</f>
        <v>0</v>
      </c>
      <c r="I1184" s="2">
        <f>VLOOKUP(A1184, Customer!A:O, 9, FALSE)</f>
        <v>0</v>
      </c>
      <c r="J1184" s="2">
        <f>VLOOKUP(A1184, Customer!A:O, 10, FALSE)</f>
        <v>0</v>
      </c>
      <c r="K1184" s="2">
        <f>VLOOKUP(A1184, Customer!A:O, 11, FALSE)</f>
        <v>0</v>
      </c>
      <c r="L1184" s="2">
        <f>VLOOKUP(A1184, Customer!A:O, 12, FALSE)</f>
        <v>1</v>
      </c>
      <c r="M1184" s="2">
        <f>VLOOKUP(A1184, Customer!A:O, 13, FALSE)</f>
        <v>0</v>
      </c>
      <c r="N1184" s="2">
        <f>VLOOKUP(A1184, Customer!A:O, 14, FALSE)</f>
        <v>0</v>
      </c>
      <c r="O1184" s="2" t="str">
        <f>VLOOKUP(A1184, Customer!A:O, 15, FALSE)</f>
        <v>State-Illinois</v>
      </c>
      <c r="P1184" s="2">
        <f>VLOOKUP(A1184,Sales!A:N,2,FALSE)</f>
        <v>24</v>
      </c>
      <c r="Q1184">
        <f>VLOOKUP(A1184,Sales!A:N,3,FALSE)</f>
        <v>1811</v>
      </c>
      <c r="R1184" s="2">
        <f>VLOOKUP(A1184,Sales!A:N,4,FALSE)</f>
        <v>105</v>
      </c>
      <c r="S1184" s="2">
        <f>VLOOKUP(A1184,Sales!A:N,5,FALSE)</f>
        <v>444</v>
      </c>
      <c r="T1184" s="2">
        <f>VLOOKUP(A1184,Sales!A:N,6,FALSE)</f>
        <v>171</v>
      </c>
      <c r="U1184" s="2">
        <f>VLOOKUP(A1184,Sales!A:N,7,FALSE)</f>
        <v>130</v>
      </c>
      <c r="V1184" s="2">
        <f>VLOOKUP(A1184,Sales!A:N,8,FALSE)</f>
        <v>102</v>
      </c>
      <c r="W1184" s="2">
        <f>VLOOKUP(A1184,Sales!A:N,9,FALSE)</f>
        <v>2559</v>
      </c>
      <c r="X1184" s="2">
        <f>VLOOKUP(A1184,Sales!A:N,10,FALSE)</f>
        <v>3</v>
      </c>
      <c r="Y1184" s="2">
        <f>VLOOKUP(A1184,Sales!A:N,11,FALSE)</f>
        <v>8</v>
      </c>
      <c r="Z1184" s="2">
        <f>VLOOKUP(A1184,Sales!A:N,12,FALSE)</f>
        <v>9</v>
      </c>
      <c r="AA1184" s="2">
        <f>VLOOKUP(A1184,Sales!A:N,13,FALSE)</f>
        <v>7</v>
      </c>
      <c r="AB1184" s="2">
        <f>VLOOKUP(A1184,Sales!A:N,14,FALSE)</f>
        <v>7</v>
      </c>
      <c r="AC1184" s="2">
        <f>VLOOKUP(A1184,Campaigns!A:I,2,FALSE)</f>
        <v>0</v>
      </c>
      <c r="AD1184" s="2">
        <f>VLOOKUP(A1184,Campaigns!A:I,3,FALSE)</f>
        <v>0</v>
      </c>
      <c r="AE1184" s="2">
        <f>VLOOKUP(A1184,Campaigns!A:I,4,FALSE)</f>
        <v>0</v>
      </c>
      <c r="AF1184" s="2">
        <f>VLOOKUP(A1184,Campaigns!A:I,5,FALSE)</f>
        <v>0</v>
      </c>
      <c r="AG1184" s="2">
        <f>VLOOKUP(A1184,Campaigns!A:I,6,FALSE)</f>
        <v>0</v>
      </c>
      <c r="AH1184" s="2">
        <f>VLOOKUP(A1184,Campaigns!A:I,7,FALSE)</f>
        <v>0</v>
      </c>
      <c r="AI1184" s="2">
        <f>VLOOKUP(A1184,Campaigns!A:I,8,FALSE)</f>
        <v>0</v>
      </c>
      <c r="AJ1184" s="19" t="str">
        <f>VLOOKUP(A1184,Campaigns!A:I,9,FALSE)</f>
        <v>7/24/2019</v>
      </c>
    </row>
    <row r="1185" spans="1:36">
      <c r="A1185" s="2">
        <v>3054</v>
      </c>
      <c r="B1185" s="2">
        <f>VLOOKUP(A1185, Customer!A:O, 2, FALSE)</f>
        <v>156796</v>
      </c>
      <c r="C1185" s="2">
        <f>VLOOKUP(A1185, Customer!A:O, 3, FALSE)</f>
        <v>0</v>
      </c>
      <c r="D1185" s="2">
        <f>VLOOKUP(A1185, Customer!A:O, 4, FALSE)</f>
        <v>1</v>
      </c>
      <c r="E1185" s="2">
        <f>VLOOKUP(A1185, Customer!A:O, 5, FALSE)</f>
        <v>51</v>
      </c>
      <c r="F1185" s="2">
        <f>VLOOKUP(A1185, Customer!A:O, 6, FALSE)</f>
        <v>0</v>
      </c>
      <c r="G1185" s="2">
        <f>VLOOKUP(A1185, Customer!A:O, 7, FALSE)</f>
        <v>1</v>
      </c>
      <c r="H1185" s="2">
        <f>VLOOKUP(A1185, Customer!A:O, 8, FALSE)</f>
        <v>0</v>
      </c>
      <c r="I1185" s="2">
        <f>VLOOKUP(A1185, Customer!A:O, 9, FALSE)</f>
        <v>0</v>
      </c>
      <c r="J1185" s="2">
        <f>VLOOKUP(A1185, Customer!A:O, 10, FALSE)</f>
        <v>0</v>
      </c>
      <c r="K1185" s="2">
        <f>VLOOKUP(A1185, Customer!A:O, 11, FALSE)</f>
        <v>0</v>
      </c>
      <c r="L1185" s="2">
        <f>VLOOKUP(A1185, Customer!A:O, 12, FALSE)</f>
        <v>1</v>
      </c>
      <c r="M1185" s="2">
        <f>VLOOKUP(A1185, Customer!A:O, 13, FALSE)</f>
        <v>0</v>
      </c>
      <c r="N1185" s="2">
        <f>VLOOKUP(A1185, Customer!A:O, 14, FALSE)</f>
        <v>0</v>
      </c>
      <c r="O1185" s="2" t="str">
        <f>VLOOKUP(A1185, Customer!A:O, 15, FALSE)</f>
        <v>State-Florida</v>
      </c>
      <c r="P1185" s="2">
        <f>VLOOKUP(A1185,Sales!A:N,2,FALSE)</f>
        <v>24</v>
      </c>
      <c r="Q1185">
        <f>VLOOKUP(A1185,Sales!A:N,3,FALSE)</f>
        <v>1811</v>
      </c>
      <c r="R1185" s="2">
        <f>VLOOKUP(A1185,Sales!A:N,4,FALSE)</f>
        <v>105</v>
      </c>
      <c r="S1185" s="2">
        <f>VLOOKUP(A1185,Sales!A:N,5,FALSE)</f>
        <v>444</v>
      </c>
      <c r="T1185" s="2">
        <f>VLOOKUP(A1185,Sales!A:N,6,FALSE)</f>
        <v>171</v>
      </c>
      <c r="U1185" s="2">
        <f>VLOOKUP(A1185,Sales!A:N,7,FALSE)</f>
        <v>130</v>
      </c>
      <c r="V1185" s="2">
        <f>VLOOKUP(A1185,Sales!A:N,8,FALSE)</f>
        <v>102</v>
      </c>
      <c r="W1185" s="2">
        <f>VLOOKUP(A1185,Sales!A:N,9,FALSE)</f>
        <v>2559</v>
      </c>
      <c r="X1185" s="2">
        <f>VLOOKUP(A1185,Sales!A:N,10,FALSE)</f>
        <v>3</v>
      </c>
      <c r="Y1185" s="2">
        <f>VLOOKUP(A1185,Sales!A:N,11,FALSE)</f>
        <v>8</v>
      </c>
      <c r="Z1185" s="2">
        <f>VLOOKUP(A1185,Sales!A:N,12,FALSE)</f>
        <v>9</v>
      </c>
      <c r="AA1185" s="2">
        <f>VLOOKUP(A1185,Sales!A:N,13,FALSE)</f>
        <v>7</v>
      </c>
      <c r="AB1185" s="2">
        <f>VLOOKUP(A1185,Sales!A:N,14,FALSE)</f>
        <v>7</v>
      </c>
      <c r="AC1185" s="2">
        <f>VLOOKUP(A1185,Campaigns!A:I,2,FALSE)</f>
        <v>0</v>
      </c>
      <c r="AD1185" s="2">
        <f>VLOOKUP(A1185,Campaigns!A:I,3,FALSE)</f>
        <v>0</v>
      </c>
      <c r="AE1185" s="2">
        <f>VLOOKUP(A1185,Campaigns!A:I,4,FALSE)</f>
        <v>0</v>
      </c>
      <c r="AF1185" s="2">
        <f>VLOOKUP(A1185,Campaigns!A:I,5,FALSE)</f>
        <v>0</v>
      </c>
      <c r="AG1185" s="2">
        <f>VLOOKUP(A1185,Campaigns!A:I,6,FALSE)</f>
        <v>0</v>
      </c>
      <c r="AH1185" s="2">
        <f>VLOOKUP(A1185,Campaigns!A:I,7,FALSE)</f>
        <v>0</v>
      </c>
      <c r="AI1185" s="2">
        <f>VLOOKUP(A1185,Campaigns!A:I,8,FALSE)</f>
        <v>0</v>
      </c>
      <c r="AJ1185" s="19" t="str">
        <f>VLOOKUP(A1185,Campaigns!A:I,9,FALSE)</f>
        <v>7/24/2019</v>
      </c>
    </row>
    <row r="1186" spans="1:36">
      <c r="A1186" s="2">
        <v>2354</v>
      </c>
      <c r="B1186" s="2">
        <f>VLOOKUP(A1186, Customer!A:O, 2, FALSE)</f>
        <v>156242</v>
      </c>
      <c r="C1186" s="2">
        <f>VLOOKUP(A1186, Customer!A:O, 3, FALSE)</f>
        <v>0</v>
      </c>
      <c r="D1186" s="2">
        <f>VLOOKUP(A1186, Customer!A:O, 4, FALSE)</f>
        <v>1</v>
      </c>
      <c r="E1186" s="2">
        <f>VLOOKUP(A1186, Customer!A:O, 5, FALSE)</f>
        <v>51</v>
      </c>
      <c r="F1186" s="2">
        <f>VLOOKUP(A1186, Customer!A:O, 6, FALSE)</f>
        <v>0</v>
      </c>
      <c r="G1186" s="2">
        <f>VLOOKUP(A1186, Customer!A:O, 7, FALSE)</f>
        <v>1</v>
      </c>
      <c r="H1186" s="2">
        <f>VLOOKUP(A1186, Customer!A:O, 8, FALSE)</f>
        <v>0</v>
      </c>
      <c r="I1186" s="2">
        <f>VLOOKUP(A1186, Customer!A:O, 9, FALSE)</f>
        <v>0</v>
      </c>
      <c r="J1186" s="2">
        <f>VLOOKUP(A1186, Customer!A:O, 10, FALSE)</f>
        <v>0</v>
      </c>
      <c r="K1186" s="2">
        <f>VLOOKUP(A1186, Customer!A:O, 11, FALSE)</f>
        <v>0</v>
      </c>
      <c r="L1186" s="2">
        <f>VLOOKUP(A1186, Customer!A:O, 12, FALSE)</f>
        <v>0</v>
      </c>
      <c r="M1186" s="2">
        <f>VLOOKUP(A1186, Customer!A:O, 13, FALSE)</f>
        <v>0</v>
      </c>
      <c r="N1186" s="2">
        <f>VLOOKUP(A1186, Customer!A:O, 14, FALSE)</f>
        <v>1</v>
      </c>
      <c r="O1186" s="2" t="str">
        <f>VLOOKUP(A1186, Customer!A:O, 15, FALSE)</f>
        <v>State-New York</v>
      </c>
      <c r="P1186" s="2">
        <f>VLOOKUP(A1186,Sales!A:N,2,FALSE)</f>
        <v>72</v>
      </c>
      <c r="Q1186">
        <f>VLOOKUP(A1186,Sales!A:N,3,FALSE)</f>
        <v>1914</v>
      </c>
      <c r="R1186" s="2">
        <f>VLOOKUP(A1186,Sales!A:N,4,FALSE)</f>
        <v>22</v>
      </c>
      <c r="S1186" s="2">
        <f>VLOOKUP(A1186,Sales!A:N,5,FALSE)</f>
        <v>464</v>
      </c>
      <c r="T1186" s="2">
        <f>VLOOKUP(A1186,Sales!A:N,6,FALSE)</f>
        <v>31</v>
      </c>
      <c r="U1186" s="2">
        <f>VLOOKUP(A1186,Sales!A:N,7,FALSE)</f>
        <v>22</v>
      </c>
      <c r="V1186" s="2">
        <f>VLOOKUP(A1186,Sales!A:N,8,FALSE)</f>
        <v>244</v>
      </c>
      <c r="W1186" s="2">
        <f>VLOOKUP(A1186,Sales!A:N,9,FALSE)</f>
        <v>2209</v>
      </c>
      <c r="X1186" s="2">
        <f>VLOOKUP(A1186,Sales!A:N,10,FALSE)</f>
        <v>5</v>
      </c>
      <c r="Y1186" s="2">
        <f>VLOOKUP(A1186,Sales!A:N,11,FALSE)</f>
        <v>8</v>
      </c>
      <c r="Z1186" s="2">
        <f>VLOOKUP(A1186,Sales!A:N,12,FALSE)</f>
        <v>4</v>
      </c>
      <c r="AA1186" s="2">
        <f>VLOOKUP(A1186,Sales!A:N,13,FALSE)</f>
        <v>11</v>
      </c>
      <c r="AB1186" s="2">
        <f>VLOOKUP(A1186,Sales!A:N,14,FALSE)</f>
        <v>6</v>
      </c>
      <c r="AC1186" s="2">
        <f>VLOOKUP(A1186,Campaigns!A:I,2,FALSE)</f>
        <v>0</v>
      </c>
      <c r="AD1186" s="2">
        <f>VLOOKUP(A1186,Campaigns!A:I,3,FALSE)</f>
        <v>0</v>
      </c>
      <c r="AE1186" s="2">
        <f>VLOOKUP(A1186,Campaigns!A:I,4,FALSE)</f>
        <v>0</v>
      </c>
      <c r="AF1186" s="2">
        <f>VLOOKUP(A1186,Campaigns!A:I,5,FALSE)</f>
        <v>0</v>
      </c>
      <c r="AG1186" s="2">
        <f>VLOOKUP(A1186,Campaigns!A:I,6,FALSE)</f>
        <v>0</v>
      </c>
      <c r="AH1186" s="2">
        <f>VLOOKUP(A1186,Campaigns!A:I,7,FALSE)</f>
        <v>0</v>
      </c>
      <c r="AI1186" s="2">
        <f>VLOOKUP(A1186,Campaigns!A:I,8,FALSE)</f>
        <v>0</v>
      </c>
      <c r="AJ1186" s="19">
        <f>VLOOKUP(A1186,Campaigns!A:I,9,FALSE)</f>
        <v>43685</v>
      </c>
    </row>
    <row r="1187" spans="1:36">
      <c r="A1187" s="2">
        <v>1326</v>
      </c>
      <c r="B1187" s="2">
        <f>VLOOKUP(A1187, Customer!A:O, 2, FALSE)</f>
        <v>155212</v>
      </c>
      <c r="C1187" s="2">
        <f>VLOOKUP(A1187, Customer!A:O, 3, FALSE)</f>
        <v>0</v>
      </c>
      <c r="D1187" s="2">
        <f>VLOOKUP(A1187, Customer!A:O, 4, FALSE)</f>
        <v>1</v>
      </c>
      <c r="E1187" s="2">
        <f>VLOOKUP(A1187, Customer!A:O, 5, FALSE)</f>
        <v>51</v>
      </c>
      <c r="F1187" s="2">
        <f>VLOOKUP(A1187, Customer!A:O, 6, FALSE)</f>
        <v>0</v>
      </c>
      <c r="G1187" s="2">
        <f>VLOOKUP(A1187, Customer!A:O, 7, FALSE)</f>
        <v>1</v>
      </c>
      <c r="H1187" s="2">
        <f>VLOOKUP(A1187, Customer!A:O, 8, FALSE)</f>
        <v>0</v>
      </c>
      <c r="I1187" s="2">
        <f>VLOOKUP(A1187, Customer!A:O, 9, FALSE)</f>
        <v>0</v>
      </c>
      <c r="J1187" s="2">
        <f>VLOOKUP(A1187, Customer!A:O, 10, FALSE)</f>
        <v>0</v>
      </c>
      <c r="K1187" s="2">
        <f>VLOOKUP(A1187, Customer!A:O, 11, FALSE)</f>
        <v>0</v>
      </c>
      <c r="L1187" s="2">
        <f>VLOOKUP(A1187, Customer!A:O, 12, FALSE)</f>
        <v>0</v>
      </c>
      <c r="M1187" s="2">
        <f>VLOOKUP(A1187, Customer!A:O, 13, FALSE)</f>
        <v>0</v>
      </c>
      <c r="N1187" s="2">
        <f>VLOOKUP(A1187, Customer!A:O, 14, FALSE)</f>
        <v>1</v>
      </c>
      <c r="O1187" s="2" t="str">
        <f>VLOOKUP(A1187, Customer!A:O, 15, FALSE)</f>
        <v>State-Florida</v>
      </c>
      <c r="P1187" s="2">
        <f>VLOOKUP(A1187,Sales!A:N,2,FALSE)</f>
        <v>65</v>
      </c>
      <c r="Q1187">
        <f>VLOOKUP(A1187,Sales!A:N,3,FALSE)</f>
        <v>3101</v>
      </c>
      <c r="R1187" s="2">
        <f>VLOOKUP(A1187,Sales!A:N,4,FALSE)</f>
        <v>0</v>
      </c>
      <c r="S1187" s="2">
        <f>VLOOKUP(A1187,Sales!A:N,5,FALSE)</f>
        <v>127</v>
      </c>
      <c r="T1187" s="2">
        <f>VLOOKUP(A1187,Sales!A:N,6,FALSE)</f>
        <v>0</v>
      </c>
      <c r="U1187" s="2">
        <f>VLOOKUP(A1187,Sales!A:N,7,FALSE)</f>
        <v>0</v>
      </c>
      <c r="V1187" s="2">
        <f>VLOOKUP(A1187,Sales!A:N,8,FALSE)</f>
        <v>96</v>
      </c>
      <c r="W1187" s="2">
        <f>VLOOKUP(A1187,Sales!A:N,9,FALSE)</f>
        <v>3132</v>
      </c>
      <c r="X1187" s="2">
        <f>VLOOKUP(A1187,Sales!A:N,10,FALSE)</f>
        <v>3</v>
      </c>
      <c r="Y1187" s="2">
        <f>VLOOKUP(A1187,Sales!A:N,11,FALSE)</f>
        <v>4</v>
      </c>
      <c r="Z1187" s="2">
        <f>VLOOKUP(A1187,Sales!A:N,12,FALSE)</f>
        <v>2</v>
      </c>
      <c r="AA1187" s="2">
        <f>VLOOKUP(A1187,Sales!A:N,13,FALSE)</f>
        <v>11</v>
      </c>
      <c r="AB1187" s="2">
        <f>VLOOKUP(A1187,Sales!A:N,14,FALSE)</f>
        <v>8</v>
      </c>
      <c r="AC1187" s="2">
        <f>VLOOKUP(A1187,Campaigns!A:I,2,FALSE)</f>
        <v>0</v>
      </c>
      <c r="AD1187" s="2">
        <f>VLOOKUP(A1187,Campaigns!A:I,3,FALSE)</f>
        <v>1</v>
      </c>
      <c r="AE1187" s="2">
        <f>VLOOKUP(A1187,Campaigns!A:I,4,FALSE)</f>
        <v>0</v>
      </c>
      <c r="AF1187" s="2">
        <f>VLOOKUP(A1187,Campaigns!A:I,5,FALSE)</f>
        <v>0</v>
      </c>
      <c r="AG1187" s="2">
        <f>VLOOKUP(A1187,Campaigns!A:I,6,FALSE)</f>
        <v>1</v>
      </c>
      <c r="AH1187" s="2">
        <f>VLOOKUP(A1187,Campaigns!A:I,7,FALSE)</f>
        <v>0</v>
      </c>
      <c r="AI1187" s="2">
        <f>VLOOKUP(A1187,Campaigns!A:I,8,FALSE)</f>
        <v>0</v>
      </c>
      <c r="AJ1187" s="19" t="str">
        <f>VLOOKUP(A1187,Campaigns!A:I,9,FALSE)</f>
        <v>4/30/2019</v>
      </c>
    </row>
    <row r="1188" spans="1:36">
      <c r="A1188" s="2">
        <v>2901</v>
      </c>
      <c r="B1188" s="2">
        <f>VLOOKUP(A1188, Customer!A:O, 2, FALSE)</f>
        <v>155212</v>
      </c>
      <c r="C1188" s="2">
        <f>VLOOKUP(A1188, Customer!A:O, 3, FALSE)</f>
        <v>0</v>
      </c>
      <c r="D1188" s="2">
        <f>VLOOKUP(A1188, Customer!A:O, 4, FALSE)</f>
        <v>1</v>
      </c>
      <c r="E1188" s="2">
        <f>VLOOKUP(A1188, Customer!A:O, 5, FALSE)</f>
        <v>51</v>
      </c>
      <c r="F1188" s="2">
        <f>VLOOKUP(A1188, Customer!A:O, 6, FALSE)</f>
        <v>0</v>
      </c>
      <c r="G1188" s="2">
        <f>VLOOKUP(A1188, Customer!A:O, 7, FALSE)</f>
        <v>1</v>
      </c>
      <c r="H1188" s="2">
        <f>VLOOKUP(A1188, Customer!A:O, 8, FALSE)</f>
        <v>0</v>
      </c>
      <c r="I1188" s="2">
        <f>VLOOKUP(A1188, Customer!A:O, 9, FALSE)</f>
        <v>0</v>
      </c>
      <c r="J1188" s="2">
        <f>VLOOKUP(A1188, Customer!A:O, 10, FALSE)</f>
        <v>0</v>
      </c>
      <c r="K1188" s="2">
        <f>VLOOKUP(A1188, Customer!A:O, 11, FALSE)</f>
        <v>0</v>
      </c>
      <c r="L1188" s="2">
        <f>VLOOKUP(A1188, Customer!A:O, 12, FALSE)</f>
        <v>0</v>
      </c>
      <c r="M1188" s="2">
        <f>VLOOKUP(A1188, Customer!A:O, 13, FALSE)</f>
        <v>0</v>
      </c>
      <c r="N1188" s="2">
        <f>VLOOKUP(A1188, Customer!A:O, 14, FALSE)</f>
        <v>1</v>
      </c>
      <c r="O1188" s="2" t="str">
        <f>VLOOKUP(A1188, Customer!A:O, 15, FALSE)</f>
        <v>State-Texas</v>
      </c>
      <c r="P1188" s="2">
        <f>VLOOKUP(A1188,Sales!A:N,2,FALSE)</f>
        <v>65</v>
      </c>
      <c r="Q1188">
        <f>VLOOKUP(A1188,Sales!A:N,3,FALSE)</f>
        <v>3101</v>
      </c>
      <c r="R1188" s="2">
        <f>VLOOKUP(A1188,Sales!A:N,4,FALSE)</f>
        <v>0</v>
      </c>
      <c r="S1188" s="2">
        <f>VLOOKUP(A1188,Sales!A:N,5,FALSE)</f>
        <v>127</v>
      </c>
      <c r="T1188" s="2">
        <f>VLOOKUP(A1188,Sales!A:N,6,FALSE)</f>
        <v>0</v>
      </c>
      <c r="U1188" s="2">
        <f>VLOOKUP(A1188,Sales!A:N,7,FALSE)</f>
        <v>0</v>
      </c>
      <c r="V1188" s="2">
        <f>VLOOKUP(A1188,Sales!A:N,8,FALSE)</f>
        <v>96</v>
      </c>
      <c r="W1188" s="2">
        <f>VLOOKUP(A1188,Sales!A:N,9,FALSE)</f>
        <v>3132</v>
      </c>
      <c r="X1188" s="2">
        <f>VLOOKUP(A1188,Sales!A:N,10,FALSE)</f>
        <v>3</v>
      </c>
      <c r="Y1188" s="2">
        <f>VLOOKUP(A1188,Sales!A:N,11,FALSE)</f>
        <v>4</v>
      </c>
      <c r="Z1188" s="2">
        <f>VLOOKUP(A1188,Sales!A:N,12,FALSE)</f>
        <v>2</v>
      </c>
      <c r="AA1188" s="2">
        <f>VLOOKUP(A1188,Sales!A:N,13,FALSE)</f>
        <v>11</v>
      </c>
      <c r="AB1188" s="2">
        <f>VLOOKUP(A1188,Sales!A:N,14,FALSE)</f>
        <v>8</v>
      </c>
      <c r="AC1188" s="2">
        <f>VLOOKUP(A1188,Campaigns!A:I,2,FALSE)</f>
        <v>0</v>
      </c>
      <c r="AD1188" s="2">
        <f>VLOOKUP(A1188,Campaigns!A:I,3,FALSE)</f>
        <v>1</v>
      </c>
      <c r="AE1188" s="2">
        <f>VLOOKUP(A1188,Campaigns!A:I,4,FALSE)</f>
        <v>0</v>
      </c>
      <c r="AF1188" s="2">
        <f>VLOOKUP(A1188,Campaigns!A:I,5,FALSE)</f>
        <v>0</v>
      </c>
      <c r="AG1188" s="2">
        <f>VLOOKUP(A1188,Campaigns!A:I,6,FALSE)</f>
        <v>1</v>
      </c>
      <c r="AH1188" s="2">
        <f>VLOOKUP(A1188,Campaigns!A:I,7,FALSE)</f>
        <v>0</v>
      </c>
      <c r="AI1188" s="2">
        <f>VLOOKUP(A1188,Campaigns!A:I,8,FALSE)</f>
        <v>0</v>
      </c>
      <c r="AJ1188" s="19" t="str">
        <f>VLOOKUP(A1188,Campaigns!A:I,9,FALSE)</f>
        <v>4/30/2019</v>
      </c>
    </row>
    <row r="1189" spans="1:36">
      <c r="A1189" s="2">
        <v>1349</v>
      </c>
      <c r="B1189" s="2">
        <f>VLOOKUP(A1189, Customer!A:O, 2, FALSE)</f>
        <v>154803</v>
      </c>
      <c r="C1189" s="2">
        <f>VLOOKUP(A1189, Customer!A:O, 3, FALSE)</f>
        <v>0</v>
      </c>
      <c r="D1189" s="2">
        <f>VLOOKUP(A1189, Customer!A:O, 4, FALSE)</f>
        <v>1</v>
      </c>
      <c r="E1189" s="2">
        <f>VLOOKUP(A1189, Customer!A:O, 5, FALSE)</f>
        <v>51</v>
      </c>
      <c r="F1189" s="2">
        <f>VLOOKUP(A1189, Customer!A:O, 6, FALSE)</f>
        <v>0</v>
      </c>
      <c r="G1189" s="2">
        <f>VLOOKUP(A1189, Customer!A:O, 7, FALSE)</f>
        <v>0</v>
      </c>
      <c r="H1189" s="2">
        <f>VLOOKUP(A1189, Customer!A:O, 8, FALSE)</f>
        <v>1</v>
      </c>
      <c r="I1189" s="2">
        <f>VLOOKUP(A1189, Customer!A:O, 9, FALSE)</f>
        <v>0</v>
      </c>
      <c r="J1189" s="2">
        <f>VLOOKUP(A1189, Customer!A:O, 10, FALSE)</f>
        <v>0</v>
      </c>
      <c r="K1189" s="2">
        <f>VLOOKUP(A1189, Customer!A:O, 11, FALSE)</f>
        <v>0</v>
      </c>
      <c r="L1189" s="2">
        <f>VLOOKUP(A1189, Customer!A:O, 12, FALSE)</f>
        <v>1</v>
      </c>
      <c r="M1189" s="2">
        <f>VLOOKUP(A1189, Customer!A:O, 13, FALSE)</f>
        <v>0</v>
      </c>
      <c r="N1189" s="2">
        <f>VLOOKUP(A1189, Customer!A:O, 14, FALSE)</f>
        <v>0</v>
      </c>
      <c r="O1189" s="2" t="str">
        <f>VLOOKUP(A1189, Customer!A:O, 15, FALSE)</f>
        <v>State-California</v>
      </c>
      <c r="P1189" s="2">
        <f>VLOOKUP(A1189,Sales!A:N,2,FALSE)</f>
        <v>65</v>
      </c>
      <c r="Q1189">
        <f>VLOOKUP(A1189,Sales!A:N,3,FALSE)</f>
        <v>1141</v>
      </c>
      <c r="R1189" s="2">
        <f>VLOOKUP(A1189,Sales!A:N,4,FALSE)</f>
        <v>0</v>
      </c>
      <c r="S1189" s="2">
        <f>VLOOKUP(A1189,Sales!A:N,5,FALSE)</f>
        <v>260</v>
      </c>
      <c r="T1189" s="2">
        <f>VLOOKUP(A1189,Sales!A:N,6,FALSE)</f>
        <v>79</v>
      </c>
      <c r="U1189" s="2">
        <f>VLOOKUP(A1189,Sales!A:N,7,FALSE)</f>
        <v>76</v>
      </c>
      <c r="V1189" s="2">
        <f>VLOOKUP(A1189,Sales!A:N,8,FALSE)</f>
        <v>401</v>
      </c>
      <c r="W1189" s="2">
        <f>VLOOKUP(A1189,Sales!A:N,9,FALSE)</f>
        <v>1155</v>
      </c>
      <c r="X1189" s="2">
        <f>VLOOKUP(A1189,Sales!A:N,10,FALSE)</f>
        <v>2</v>
      </c>
      <c r="Y1189" s="2">
        <f>VLOOKUP(A1189,Sales!A:N,11,FALSE)</f>
        <v>6</v>
      </c>
      <c r="Z1189" s="2">
        <f>VLOOKUP(A1189,Sales!A:N,12,FALSE)</f>
        <v>2</v>
      </c>
      <c r="AA1189" s="2">
        <f>VLOOKUP(A1189,Sales!A:N,13,FALSE)</f>
        <v>9</v>
      </c>
      <c r="AB1189" s="2">
        <f>VLOOKUP(A1189,Sales!A:N,14,FALSE)</f>
        <v>4</v>
      </c>
      <c r="AC1189" s="2">
        <f>VLOOKUP(A1189,Campaigns!A:I,2,FALSE)</f>
        <v>0</v>
      </c>
      <c r="AD1189" s="2">
        <f>VLOOKUP(A1189,Campaigns!A:I,3,FALSE)</f>
        <v>0</v>
      </c>
      <c r="AE1189" s="2">
        <f>VLOOKUP(A1189,Campaigns!A:I,4,FALSE)</f>
        <v>0</v>
      </c>
      <c r="AF1189" s="2">
        <f>VLOOKUP(A1189,Campaigns!A:I,5,FALSE)</f>
        <v>0</v>
      </c>
      <c r="AG1189" s="2">
        <f>VLOOKUP(A1189,Campaigns!A:I,6,FALSE)</f>
        <v>0</v>
      </c>
      <c r="AH1189" s="2">
        <f>VLOOKUP(A1189,Campaigns!A:I,7,FALSE)</f>
        <v>0</v>
      </c>
      <c r="AI1189" s="2">
        <f>VLOOKUP(A1189,Campaigns!A:I,8,FALSE)</f>
        <v>0</v>
      </c>
      <c r="AJ1189" s="19" t="str">
        <f>VLOOKUP(A1189,Campaigns!A:I,9,FALSE)</f>
        <v>1/26/2019</v>
      </c>
    </row>
    <row r="1190" spans="1:36">
      <c r="A1190" s="2">
        <v>1998</v>
      </c>
      <c r="B1190" s="2">
        <f>VLOOKUP(A1190, Customer!A:O, 2, FALSE)</f>
        <v>154165</v>
      </c>
      <c r="C1190" s="2">
        <f>VLOOKUP(A1190, Customer!A:O, 3, FALSE)</f>
        <v>0</v>
      </c>
      <c r="D1190" s="2">
        <f>VLOOKUP(A1190, Customer!A:O, 4, FALSE)</f>
        <v>0</v>
      </c>
      <c r="E1190" s="2">
        <f>VLOOKUP(A1190, Customer!A:O, 5, FALSE)</f>
        <v>51</v>
      </c>
      <c r="F1190" s="2">
        <f>VLOOKUP(A1190, Customer!A:O, 6, FALSE)</f>
        <v>0</v>
      </c>
      <c r="G1190" s="2">
        <f>VLOOKUP(A1190, Customer!A:O, 7, FALSE)</f>
        <v>0</v>
      </c>
      <c r="H1190" s="2">
        <f>VLOOKUP(A1190, Customer!A:O, 8, FALSE)</f>
        <v>0</v>
      </c>
      <c r="I1190" s="2">
        <f>VLOOKUP(A1190, Customer!A:O, 9, FALSE)</f>
        <v>1</v>
      </c>
      <c r="J1190" s="2">
        <f>VLOOKUP(A1190, Customer!A:O, 10, FALSE)</f>
        <v>0</v>
      </c>
      <c r="K1190" s="2">
        <f>VLOOKUP(A1190, Customer!A:O, 11, FALSE)</f>
        <v>0</v>
      </c>
      <c r="L1190" s="2">
        <f>VLOOKUP(A1190, Customer!A:O, 12, FALSE)</f>
        <v>1</v>
      </c>
      <c r="M1190" s="2">
        <f>VLOOKUP(A1190, Customer!A:O, 13, FALSE)</f>
        <v>0</v>
      </c>
      <c r="N1190" s="2">
        <f>VLOOKUP(A1190, Customer!A:O, 14, FALSE)</f>
        <v>0</v>
      </c>
      <c r="O1190" s="2" t="str">
        <f>VLOOKUP(A1190, Customer!A:O, 15, FALSE)</f>
        <v>State-Florida</v>
      </c>
      <c r="P1190" s="2">
        <f>VLOOKUP(A1190,Sales!A:N,2,FALSE)</f>
        <v>72</v>
      </c>
      <c r="Q1190">
        <f>VLOOKUP(A1190,Sales!A:N,3,FALSE)</f>
        <v>361</v>
      </c>
      <c r="R1190" s="2">
        <f>VLOOKUP(A1190,Sales!A:N,4,FALSE)</f>
        <v>11</v>
      </c>
      <c r="S1190" s="2">
        <f>VLOOKUP(A1190,Sales!A:N,5,FALSE)</f>
        <v>208</v>
      </c>
      <c r="T1190" s="2">
        <f>VLOOKUP(A1190,Sales!A:N,6,FALSE)</f>
        <v>43</v>
      </c>
      <c r="U1190" s="2">
        <f>VLOOKUP(A1190,Sales!A:N,7,FALSE)</f>
        <v>17</v>
      </c>
      <c r="V1190" s="2">
        <f>VLOOKUP(A1190,Sales!A:N,8,FALSE)</f>
        <v>31</v>
      </c>
      <c r="W1190" s="2">
        <f>VLOOKUP(A1190,Sales!A:N,9,FALSE)</f>
        <v>609</v>
      </c>
      <c r="X1190" s="2">
        <f>VLOOKUP(A1190,Sales!A:N,10,FALSE)</f>
        <v>1</v>
      </c>
      <c r="Y1190" s="2">
        <f>VLOOKUP(A1190,Sales!A:N,11,FALSE)</f>
        <v>2</v>
      </c>
      <c r="Z1190" s="2">
        <f>VLOOKUP(A1190,Sales!A:N,12,FALSE)</f>
        <v>1</v>
      </c>
      <c r="AA1190" s="2">
        <f>VLOOKUP(A1190,Sales!A:N,13,FALSE)</f>
        <v>7</v>
      </c>
      <c r="AB1190" s="2">
        <f>VLOOKUP(A1190,Sales!A:N,14,FALSE)</f>
        <v>2</v>
      </c>
      <c r="AC1190" s="2">
        <f>VLOOKUP(A1190,Campaigns!A:I,2,FALSE)</f>
        <v>0</v>
      </c>
      <c r="AD1190" s="2">
        <f>VLOOKUP(A1190,Campaigns!A:I,3,FALSE)</f>
        <v>0</v>
      </c>
      <c r="AE1190" s="2">
        <f>VLOOKUP(A1190,Campaigns!A:I,4,FALSE)</f>
        <v>0</v>
      </c>
      <c r="AF1190" s="2">
        <f>VLOOKUP(A1190,Campaigns!A:I,5,FALSE)</f>
        <v>0</v>
      </c>
      <c r="AG1190" s="2">
        <f>VLOOKUP(A1190,Campaigns!A:I,6,FALSE)</f>
        <v>0</v>
      </c>
      <c r="AH1190" s="2">
        <f>VLOOKUP(A1190,Campaigns!A:I,7,FALSE)</f>
        <v>0</v>
      </c>
      <c r="AI1190" s="2">
        <f>VLOOKUP(A1190,Campaigns!A:I,8,FALSE)</f>
        <v>0</v>
      </c>
      <c r="AJ1190" s="19">
        <f>VLOOKUP(A1190,Campaigns!A:I,9,FALSE)</f>
        <v>43507</v>
      </c>
    </row>
    <row r="1191" spans="1:36">
      <c r="A1191" s="2">
        <v>2399</v>
      </c>
      <c r="B1191" s="2">
        <f>VLOOKUP(A1191, Customer!A:O, 2, FALSE)</f>
        <v>154132</v>
      </c>
      <c r="C1191" s="2">
        <f>VLOOKUP(A1191, Customer!A:O, 3, FALSE)</f>
        <v>0</v>
      </c>
      <c r="D1191" s="2">
        <f>VLOOKUP(A1191, Customer!A:O, 4, FALSE)</f>
        <v>1</v>
      </c>
      <c r="E1191" s="2">
        <f>VLOOKUP(A1191, Customer!A:O, 5, FALSE)</f>
        <v>51</v>
      </c>
      <c r="F1191" s="2">
        <f>VLOOKUP(A1191, Customer!A:O, 6, FALSE)</f>
        <v>0</v>
      </c>
      <c r="G1191" s="2">
        <f>VLOOKUP(A1191, Customer!A:O, 7, FALSE)</f>
        <v>0</v>
      </c>
      <c r="H1191" s="2">
        <f>VLOOKUP(A1191, Customer!A:O, 8, FALSE)</f>
        <v>0</v>
      </c>
      <c r="I1191" s="2">
        <f>VLOOKUP(A1191, Customer!A:O, 9, FALSE)</f>
        <v>1</v>
      </c>
      <c r="J1191" s="2">
        <f>VLOOKUP(A1191, Customer!A:O, 10, FALSE)</f>
        <v>0</v>
      </c>
      <c r="K1191" s="2">
        <f>VLOOKUP(A1191, Customer!A:O, 11, FALSE)</f>
        <v>0</v>
      </c>
      <c r="L1191" s="2">
        <f>VLOOKUP(A1191, Customer!A:O, 12, FALSE)</f>
        <v>0</v>
      </c>
      <c r="M1191" s="2">
        <f>VLOOKUP(A1191, Customer!A:O, 13, FALSE)</f>
        <v>0</v>
      </c>
      <c r="N1191" s="2">
        <f>VLOOKUP(A1191, Customer!A:O, 14, FALSE)</f>
        <v>1</v>
      </c>
      <c r="O1191" s="2" t="str">
        <f>VLOOKUP(A1191, Customer!A:O, 15, FALSE)</f>
        <v>State-California</v>
      </c>
      <c r="P1191" s="2">
        <f>VLOOKUP(A1191,Sales!A:N,2,FALSE)</f>
        <v>81</v>
      </c>
      <c r="Q1191">
        <f>VLOOKUP(A1191,Sales!A:N,3,FALSE)</f>
        <v>85</v>
      </c>
      <c r="R1191" s="2">
        <f>VLOOKUP(A1191,Sales!A:N,4,FALSE)</f>
        <v>3</v>
      </c>
      <c r="S1191" s="2">
        <f>VLOOKUP(A1191,Sales!A:N,5,FALSE)</f>
        <v>23</v>
      </c>
      <c r="T1191" s="2">
        <f>VLOOKUP(A1191,Sales!A:N,6,FALSE)</f>
        <v>0</v>
      </c>
      <c r="U1191" s="2">
        <f>VLOOKUP(A1191,Sales!A:N,7,FALSE)</f>
        <v>0</v>
      </c>
      <c r="V1191" s="2">
        <f>VLOOKUP(A1191,Sales!A:N,8,FALSE)</f>
        <v>9</v>
      </c>
      <c r="W1191" s="2">
        <f>VLOOKUP(A1191,Sales!A:N,9,FALSE)</f>
        <v>103</v>
      </c>
      <c r="X1191" s="2">
        <f>VLOOKUP(A1191,Sales!A:N,10,FALSE)</f>
        <v>1</v>
      </c>
      <c r="Y1191" s="2">
        <f>VLOOKUP(A1191,Sales!A:N,11,FALSE)</f>
        <v>1</v>
      </c>
      <c r="Z1191" s="2">
        <f>VLOOKUP(A1191,Sales!A:N,12,FALSE)</f>
        <v>0</v>
      </c>
      <c r="AA1191" s="2">
        <f>VLOOKUP(A1191,Sales!A:N,13,FALSE)</f>
        <v>3</v>
      </c>
      <c r="AB1191" s="2">
        <f>VLOOKUP(A1191,Sales!A:N,14,FALSE)</f>
        <v>7</v>
      </c>
      <c r="AC1191" s="2">
        <f>VLOOKUP(A1191,Campaigns!A:I,2,FALSE)</f>
        <v>0</v>
      </c>
      <c r="AD1191" s="2">
        <f>VLOOKUP(A1191,Campaigns!A:I,3,FALSE)</f>
        <v>0</v>
      </c>
      <c r="AE1191" s="2">
        <f>VLOOKUP(A1191,Campaigns!A:I,4,FALSE)</f>
        <v>0</v>
      </c>
      <c r="AF1191" s="2">
        <f>VLOOKUP(A1191,Campaigns!A:I,5,FALSE)</f>
        <v>0</v>
      </c>
      <c r="AG1191" s="2">
        <f>VLOOKUP(A1191,Campaigns!A:I,6,FALSE)</f>
        <v>0</v>
      </c>
      <c r="AH1191" s="2">
        <f>VLOOKUP(A1191,Campaigns!A:I,7,FALSE)</f>
        <v>0</v>
      </c>
      <c r="AI1191" s="2">
        <f>VLOOKUP(A1191,Campaigns!A:I,8,FALSE)</f>
        <v>0</v>
      </c>
      <c r="AJ1191" s="19" t="str">
        <f>VLOOKUP(A1191,Campaigns!A:I,9,FALSE)</f>
        <v>7/23/2020</v>
      </c>
    </row>
    <row r="1192" spans="1:36">
      <c r="A1192" s="2">
        <v>2473</v>
      </c>
      <c r="B1192" s="2">
        <f>VLOOKUP(A1192, Customer!A:O, 2, FALSE)</f>
        <v>153374</v>
      </c>
      <c r="C1192" s="2">
        <f>VLOOKUP(A1192, Customer!A:O, 3, FALSE)</f>
        <v>0</v>
      </c>
      <c r="D1192" s="2">
        <f>VLOOKUP(A1192, Customer!A:O, 4, FALSE)</f>
        <v>1</v>
      </c>
      <c r="E1192" s="2">
        <f>VLOOKUP(A1192, Customer!A:O, 5, FALSE)</f>
        <v>51</v>
      </c>
      <c r="F1192" s="2">
        <f>VLOOKUP(A1192, Customer!A:O, 6, FALSE)</f>
        <v>0</v>
      </c>
      <c r="G1192" s="2">
        <f>VLOOKUP(A1192, Customer!A:O, 7, FALSE)</f>
        <v>0</v>
      </c>
      <c r="H1192" s="2">
        <f>VLOOKUP(A1192, Customer!A:O, 8, FALSE)</f>
        <v>0</v>
      </c>
      <c r="I1192" s="2">
        <f>VLOOKUP(A1192, Customer!A:O, 9, FALSE)</f>
        <v>1</v>
      </c>
      <c r="J1192" s="2">
        <f>VLOOKUP(A1192, Customer!A:O, 10, FALSE)</f>
        <v>0</v>
      </c>
      <c r="K1192" s="2">
        <f>VLOOKUP(A1192, Customer!A:O, 11, FALSE)</f>
        <v>0</v>
      </c>
      <c r="L1192" s="2">
        <f>VLOOKUP(A1192, Customer!A:O, 12, FALSE)</f>
        <v>0</v>
      </c>
      <c r="M1192" s="2">
        <f>VLOOKUP(A1192, Customer!A:O, 13, FALSE)</f>
        <v>0</v>
      </c>
      <c r="N1192" s="2">
        <f>VLOOKUP(A1192, Customer!A:O, 14, FALSE)</f>
        <v>1</v>
      </c>
      <c r="O1192" s="2" t="str">
        <f>VLOOKUP(A1192, Customer!A:O, 15, FALSE)</f>
        <v>State-Illinois</v>
      </c>
      <c r="P1192" s="2">
        <f>VLOOKUP(A1192,Sales!A:N,2,FALSE)</f>
        <v>34</v>
      </c>
      <c r="Q1192">
        <f>VLOOKUP(A1192,Sales!A:N,3,FALSE)</f>
        <v>2575</v>
      </c>
      <c r="R1192" s="2">
        <f>VLOOKUP(A1192,Sales!A:N,4,FALSE)</f>
        <v>29</v>
      </c>
      <c r="S1192" s="2">
        <f>VLOOKUP(A1192,Sales!A:N,5,FALSE)</f>
        <v>290</v>
      </c>
      <c r="T1192" s="2">
        <f>VLOOKUP(A1192,Sales!A:N,6,FALSE)</f>
        <v>37</v>
      </c>
      <c r="U1192" s="2">
        <f>VLOOKUP(A1192,Sales!A:N,7,FALSE)</f>
        <v>29</v>
      </c>
      <c r="V1192" s="2">
        <f>VLOOKUP(A1192,Sales!A:N,8,FALSE)</f>
        <v>98</v>
      </c>
      <c r="W1192" s="2">
        <f>VLOOKUP(A1192,Sales!A:N,9,FALSE)</f>
        <v>2862</v>
      </c>
      <c r="X1192" s="2">
        <f>VLOOKUP(A1192,Sales!A:N,10,FALSE)</f>
        <v>6</v>
      </c>
      <c r="Y1192" s="2">
        <f>VLOOKUP(A1192,Sales!A:N,11,FALSE)</f>
        <v>4</v>
      </c>
      <c r="Z1192" s="2">
        <f>VLOOKUP(A1192,Sales!A:N,12,FALSE)</f>
        <v>2</v>
      </c>
      <c r="AA1192" s="2">
        <f>VLOOKUP(A1192,Sales!A:N,13,FALSE)</f>
        <v>9</v>
      </c>
      <c r="AB1192" s="2">
        <f>VLOOKUP(A1192,Sales!A:N,14,FALSE)</f>
        <v>9</v>
      </c>
      <c r="AC1192" s="2">
        <f>VLOOKUP(A1192,Campaigns!A:I,2,FALSE)</f>
        <v>1</v>
      </c>
      <c r="AD1192" s="2">
        <f>VLOOKUP(A1192,Campaigns!A:I,3,FALSE)</f>
        <v>0</v>
      </c>
      <c r="AE1192" s="2">
        <f>VLOOKUP(A1192,Campaigns!A:I,4,FALSE)</f>
        <v>0</v>
      </c>
      <c r="AF1192" s="2">
        <f>VLOOKUP(A1192,Campaigns!A:I,5,FALSE)</f>
        <v>0</v>
      </c>
      <c r="AG1192" s="2">
        <f>VLOOKUP(A1192,Campaigns!A:I,6,FALSE)</f>
        <v>0</v>
      </c>
      <c r="AH1192" s="2">
        <f>VLOOKUP(A1192,Campaigns!A:I,7,FALSE)</f>
        <v>0</v>
      </c>
      <c r="AI1192" s="2">
        <f>VLOOKUP(A1192,Campaigns!A:I,8,FALSE)</f>
        <v>1</v>
      </c>
      <c r="AJ1192" s="19" t="str">
        <f>VLOOKUP(A1192,Campaigns!A:I,9,FALSE)</f>
        <v>1/21/2019</v>
      </c>
    </row>
    <row r="1193" spans="1:36">
      <c r="A1193" s="2">
        <v>1099</v>
      </c>
      <c r="B1193" s="2">
        <f>VLOOKUP(A1193, Customer!A:O, 2, FALSE)</f>
        <v>152413</v>
      </c>
      <c r="C1193" s="2">
        <f>VLOOKUP(A1193, Customer!A:O, 3, FALSE)</f>
        <v>0</v>
      </c>
      <c r="D1193" s="2">
        <f>VLOOKUP(A1193, Customer!A:O, 4, FALSE)</f>
        <v>2</v>
      </c>
      <c r="E1193" s="2">
        <f>VLOOKUP(A1193, Customer!A:O, 5, FALSE)</f>
        <v>51</v>
      </c>
      <c r="F1193" s="2">
        <f>VLOOKUP(A1193, Customer!A:O, 6, FALSE)</f>
        <v>0</v>
      </c>
      <c r="G1193" s="2">
        <f>VLOOKUP(A1193, Customer!A:O, 7, FALSE)</f>
        <v>1</v>
      </c>
      <c r="H1193" s="2">
        <f>VLOOKUP(A1193, Customer!A:O, 8, FALSE)</f>
        <v>0</v>
      </c>
      <c r="I1193" s="2">
        <f>VLOOKUP(A1193, Customer!A:O, 9, FALSE)</f>
        <v>0</v>
      </c>
      <c r="J1193" s="2">
        <f>VLOOKUP(A1193, Customer!A:O, 10, FALSE)</f>
        <v>0</v>
      </c>
      <c r="K1193" s="2">
        <f>VLOOKUP(A1193, Customer!A:O, 11, FALSE)</f>
        <v>0</v>
      </c>
      <c r="L1193" s="2">
        <f>VLOOKUP(A1193, Customer!A:O, 12, FALSE)</f>
        <v>1</v>
      </c>
      <c r="M1193" s="2">
        <f>VLOOKUP(A1193, Customer!A:O, 13, FALSE)</f>
        <v>0</v>
      </c>
      <c r="N1193" s="2">
        <f>VLOOKUP(A1193, Customer!A:O, 14, FALSE)</f>
        <v>0</v>
      </c>
      <c r="O1193" s="2" t="str">
        <f>VLOOKUP(A1193, Customer!A:O, 15, FALSE)</f>
        <v>State-Illinois</v>
      </c>
      <c r="P1193" s="2">
        <f>VLOOKUP(A1193,Sales!A:N,2,FALSE)</f>
        <v>56</v>
      </c>
      <c r="Q1193">
        <f>VLOOKUP(A1193,Sales!A:N,3,FALSE)</f>
        <v>858</v>
      </c>
      <c r="R1193" s="2">
        <f>VLOOKUP(A1193,Sales!A:N,4,FALSE)</f>
        <v>308</v>
      </c>
      <c r="S1193" s="2">
        <f>VLOOKUP(A1193,Sales!A:N,5,FALSE)</f>
        <v>788</v>
      </c>
      <c r="T1193" s="2">
        <f>VLOOKUP(A1193,Sales!A:N,6,FALSE)</f>
        <v>218</v>
      </c>
      <c r="U1193" s="2">
        <f>VLOOKUP(A1193,Sales!A:N,7,FALSE)</f>
        <v>285</v>
      </c>
      <c r="V1193" s="2">
        <f>VLOOKUP(A1193,Sales!A:N,8,FALSE)</f>
        <v>189</v>
      </c>
      <c r="W1193" s="2">
        <f>VLOOKUP(A1193,Sales!A:N,9,FALSE)</f>
        <v>2268</v>
      </c>
      <c r="X1193" s="2">
        <f>VLOOKUP(A1193,Sales!A:N,10,FALSE)</f>
        <v>4</v>
      </c>
      <c r="Y1193" s="2">
        <f>VLOOKUP(A1193,Sales!A:N,11,FALSE)</f>
        <v>6</v>
      </c>
      <c r="Z1193" s="2">
        <f>VLOOKUP(A1193,Sales!A:N,12,FALSE)</f>
        <v>4</v>
      </c>
      <c r="AA1193" s="2">
        <f>VLOOKUP(A1193,Sales!A:N,13,FALSE)</f>
        <v>12</v>
      </c>
      <c r="AB1193" s="2">
        <f>VLOOKUP(A1193,Sales!A:N,14,FALSE)</f>
        <v>6</v>
      </c>
      <c r="AC1193" s="2">
        <f>VLOOKUP(A1193,Campaigns!A:I,2,FALSE)</f>
        <v>0</v>
      </c>
      <c r="AD1193" s="2">
        <f>VLOOKUP(A1193,Campaigns!A:I,3,FALSE)</f>
        <v>0</v>
      </c>
      <c r="AE1193" s="2">
        <f>VLOOKUP(A1193,Campaigns!A:I,4,FALSE)</f>
        <v>0</v>
      </c>
      <c r="AF1193" s="2">
        <f>VLOOKUP(A1193,Campaigns!A:I,5,FALSE)</f>
        <v>0</v>
      </c>
      <c r="AG1193" s="2">
        <f>VLOOKUP(A1193,Campaigns!A:I,6,FALSE)</f>
        <v>0</v>
      </c>
      <c r="AH1193" s="2">
        <f>VLOOKUP(A1193,Campaigns!A:I,7,FALSE)</f>
        <v>0</v>
      </c>
      <c r="AI1193" s="2">
        <f>VLOOKUP(A1193,Campaigns!A:I,8,FALSE)</f>
        <v>0</v>
      </c>
      <c r="AJ1193" s="19">
        <f>VLOOKUP(A1193,Campaigns!A:I,9,FALSE)</f>
        <v>43745</v>
      </c>
    </row>
    <row r="1194" spans="1:36">
      <c r="A1194" s="2">
        <v>2375</v>
      </c>
      <c r="B1194" s="2">
        <f>VLOOKUP(A1194, Customer!A:O, 2, FALSE)</f>
        <v>151039</v>
      </c>
      <c r="C1194" s="2">
        <f>VLOOKUP(A1194, Customer!A:O, 3, FALSE)</f>
        <v>1</v>
      </c>
      <c r="D1194" s="2">
        <f>VLOOKUP(A1194, Customer!A:O, 4, FALSE)</f>
        <v>1</v>
      </c>
      <c r="E1194" s="2">
        <f>VLOOKUP(A1194, Customer!A:O, 5, FALSE)</f>
        <v>51</v>
      </c>
      <c r="F1194" s="2">
        <f>VLOOKUP(A1194, Customer!A:O, 6, FALSE)</f>
        <v>0</v>
      </c>
      <c r="G1194" s="2">
        <f>VLOOKUP(A1194, Customer!A:O, 7, FALSE)</f>
        <v>1</v>
      </c>
      <c r="H1194" s="2">
        <f>VLOOKUP(A1194, Customer!A:O, 8, FALSE)</f>
        <v>0</v>
      </c>
      <c r="I1194" s="2">
        <f>VLOOKUP(A1194, Customer!A:O, 9, FALSE)</f>
        <v>0</v>
      </c>
      <c r="J1194" s="2">
        <f>VLOOKUP(A1194, Customer!A:O, 10, FALSE)</f>
        <v>0</v>
      </c>
      <c r="K1194" s="2">
        <f>VLOOKUP(A1194, Customer!A:O, 11, FALSE)</f>
        <v>0</v>
      </c>
      <c r="L1194" s="2">
        <f>VLOOKUP(A1194, Customer!A:O, 12, FALSE)</f>
        <v>0</v>
      </c>
      <c r="M1194" s="2">
        <f>VLOOKUP(A1194, Customer!A:O, 13, FALSE)</f>
        <v>0</v>
      </c>
      <c r="N1194" s="2">
        <f>VLOOKUP(A1194, Customer!A:O, 14, FALSE)</f>
        <v>1</v>
      </c>
      <c r="O1194" s="2" t="str">
        <f>VLOOKUP(A1194, Customer!A:O, 15, FALSE)</f>
        <v>State-California</v>
      </c>
      <c r="P1194" s="2">
        <f>VLOOKUP(A1194,Sales!A:N,2,FALSE)</f>
        <v>11</v>
      </c>
      <c r="Q1194">
        <f>VLOOKUP(A1194,Sales!A:N,3,FALSE)</f>
        <v>296</v>
      </c>
      <c r="R1194" s="2">
        <f>VLOOKUP(A1194,Sales!A:N,4,FALSE)</f>
        <v>189</v>
      </c>
      <c r="S1194" s="2">
        <f>VLOOKUP(A1194,Sales!A:N,5,FALSE)</f>
        <v>234</v>
      </c>
      <c r="T1194" s="2">
        <f>VLOOKUP(A1194,Sales!A:N,6,FALSE)</f>
        <v>192</v>
      </c>
      <c r="U1194" s="2">
        <f>VLOOKUP(A1194,Sales!A:N,7,FALSE)</f>
        <v>0</v>
      </c>
      <c r="V1194" s="2">
        <f>VLOOKUP(A1194,Sales!A:N,8,FALSE)</f>
        <v>323</v>
      </c>
      <c r="W1194" s="2">
        <f>VLOOKUP(A1194,Sales!A:N,9,FALSE)</f>
        <v>589</v>
      </c>
      <c r="X1194" s="2">
        <f>VLOOKUP(A1194,Sales!A:N,10,FALSE)</f>
        <v>2</v>
      </c>
      <c r="Y1194" s="2">
        <f>VLOOKUP(A1194,Sales!A:N,11,FALSE)</f>
        <v>6</v>
      </c>
      <c r="Z1194" s="2">
        <f>VLOOKUP(A1194,Sales!A:N,12,FALSE)</f>
        <v>2</v>
      </c>
      <c r="AA1194" s="2">
        <f>VLOOKUP(A1194,Sales!A:N,13,FALSE)</f>
        <v>4</v>
      </c>
      <c r="AB1194" s="2">
        <f>VLOOKUP(A1194,Sales!A:N,14,FALSE)</f>
        <v>7</v>
      </c>
      <c r="AC1194" s="2">
        <f>VLOOKUP(A1194,Campaigns!A:I,2,FALSE)</f>
        <v>0</v>
      </c>
      <c r="AD1194" s="2">
        <f>VLOOKUP(A1194,Campaigns!A:I,3,FALSE)</f>
        <v>0</v>
      </c>
      <c r="AE1194" s="2">
        <f>VLOOKUP(A1194,Campaigns!A:I,4,FALSE)</f>
        <v>0</v>
      </c>
      <c r="AF1194" s="2">
        <f>VLOOKUP(A1194,Campaigns!A:I,5,FALSE)</f>
        <v>0</v>
      </c>
      <c r="AG1194" s="2">
        <f>VLOOKUP(A1194,Campaigns!A:I,6,FALSE)</f>
        <v>0</v>
      </c>
      <c r="AH1194" s="2">
        <f>VLOOKUP(A1194,Campaigns!A:I,7,FALSE)</f>
        <v>0</v>
      </c>
      <c r="AI1194" s="2">
        <f>VLOOKUP(A1194,Campaigns!A:I,8,FALSE)</f>
        <v>0</v>
      </c>
      <c r="AJ1194" s="19" t="str">
        <f>VLOOKUP(A1194,Campaigns!A:I,9,FALSE)</f>
        <v>5/17/2019</v>
      </c>
    </row>
    <row r="1195" spans="1:36">
      <c r="A1195" s="2">
        <v>2311</v>
      </c>
      <c r="B1195" s="2">
        <f>VLOOKUP(A1195, Customer!A:O, 2, FALSE)</f>
        <v>148752</v>
      </c>
      <c r="C1195" s="2">
        <f>VLOOKUP(A1195, Customer!A:O, 3, FALSE)</f>
        <v>1</v>
      </c>
      <c r="D1195" s="2">
        <f>VLOOKUP(A1195, Customer!A:O, 4, FALSE)</f>
        <v>1</v>
      </c>
      <c r="E1195" s="2">
        <f>VLOOKUP(A1195, Customer!A:O, 5, FALSE)</f>
        <v>51</v>
      </c>
      <c r="F1195" s="2">
        <f>VLOOKUP(A1195, Customer!A:O, 6, FALSE)</f>
        <v>0</v>
      </c>
      <c r="G1195" s="2">
        <f>VLOOKUP(A1195, Customer!A:O, 7, FALSE)</f>
        <v>1</v>
      </c>
      <c r="H1195" s="2">
        <f>VLOOKUP(A1195, Customer!A:O, 8, FALSE)</f>
        <v>0</v>
      </c>
      <c r="I1195" s="2">
        <f>VLOOKUP(A1195, Customer!A:O, 9, FALSE)</f>
        <v>0</v>
      </c>
      <c r="J1195" s="2">
        <f>VLOOKUP(A1195, Customer!A:O, 10, FALSE)</f>
        <v>0</v>
      </c>
      <c r="K1195" s="2">
        <f>VLOOKUP(A1195, Customer!A:O, 11, FALSE)</f>
        <v>0</v>
      </c>
      <c r="L1195" s="2">
        <f>VLOOKUP(A1195, Customer!A:O, 12, FALSE)</f>
        <v>1</v>
      </c>
      <c r="M1195" s="2">
        <f>VLOOKUP(A1195, Customer!A:O, 13, FALSE)</f>
        <v>0</v>
      </c>
      <c r="N1195" s="2">
        <f>VLOOKUP(A1195, Customer!A:O, 14, FALSE)</f>
        <v>0</v>
      </c>
      <c r="O1195" s="2" t="str">
        <f>VLOOKUP(A1195, Customer!A:O, 15, FALSE)</f>
        <v>State-Illinois</v>
      </c>
      <c r="P1195" s="2">
        <f>VLOOKUP(A1195,Sales!A:N,2,FALSE)</f>
        <v>8</v>
      </c>
      <c r="Q1195">
        <f>VLOOKUP(A1195,Sales!A:N,3,FALSE)</f>
        <v>223</v>
      </c>
      <c r="R1195" s="2">
        <f>VLOOKUP(A1195,Sales!A:N,4,FALSE)</f>
        <v>174</v>
      </c>
      <c r="S1195" s="2">
        <f>VLOOKUP(A1195,Sales!A:N,5,FALSE)</f>
        <v>305</v>
      </c>
      <c r="T1195" s="2">
        <f>VLOOKUP(A1195,Sales!A:N,6,FALSE)</f>
        <v>217</v>
      </c>
      <c r="U1195" s="2">
        <f>VLOOKUP(A1195,Sales!A:N,7,FALSE)</f>
        <v>46</v>
      </c>
      <c r="V1195" s="2">
        <f>VLOOKUP(A1195,Sales!A:N,8,FALSE)</f>
        <v>0</v>
      </c>
      <c r="W1195" s="2">
        <f>VLOOKUP(A1195,Sales!A:N,9,FALSE)</f>
        <v>964</v>
      </c>
      <c r="X1195" s="2">
        <f>VLOOKUP(A1195,Sales!A:N,10,FALSE)</f>
        <v>5</v>
      </c>
      <c r="Y1195" s="2">
        <f>VLOOKUP(A1195,Sales!A:N,11,FALSE)</f>
        <v>6</v>
      </c>
      <c r="Z1195" s="2">
        <f>VLOOKUP(A1195,Sales!A:N,12,FALSE)</f>
        <v>1</v>
      </c>
      <c r="AA1195" s="2">
        <f>VLOOKUP(A1195,Sales!A:N,13,FALSE)</f>
        <v>5</v>
      </c>
      <c r="AB1195" s="2">
        <f>VLOOKUP(A1195,Sales!A:N,14,FALSE)</f>
        <v>9</v>
      </c>
      <c r="AC1195" s="2">
        <f>VLOOKUP(A1195,Campaigns!A:I,2,FALSE)</f>
        <v>0</v>
      </c>
      <c r="AD1195" s="2">
        <f>VLOOKUP(A1195,Campaigns!A:I,3,FALSE)</f>
        <v>0</v>
      </c>
      <c r="AE1195" s="2">
        <f>VLOOKUP(A1195,Campaigns!A:I,4,FALSE)</f>
        <v>0</v>
      </c>
      <c r="AF1195" s="2">
        <f>VLOOKUP(A1195,Campaigns!A:I,5,FALSE)</f>
        <v>0</v>
      </c>
      <c r="AG1195" s="2">
        <f>VLOOKUP(A1195,Campaigns!A:I,6,FALSE)</f>
        <v>0</v>
      </c>
      <c r="AH1195" s="2">
        <f>VLOOKUP(A1195,Campaigns!A:I,7,FALSE)</f>
        <v>0</v>
      </c>
      <c r="AI1195" s="2">
        <f>VLOOKUP(A1195,Campaigns!A:I,8,FALSE)</f>
        <v>1</v>
      </c>
      <c r="AJ1195" s="19" t="str">
        <f>VLOOKUP(A1195,Campaigns!A:I,9,FALSE)</f>
        <v>5/19/2019</v>
      </c>
    </row>
    <row r="1196" spans="1:36">
      <c r="A1196" s="2">
        <v>1598</v>
      </c>
      <c r="B1196" s="2">
        <f>VLOOKUP(A1196, Customer!A:O, 2, FALSE)</f>
        <v>148240</v>
      </c>
      <c r="C1196" s="2">
        <f>VLOOKUP(A1196, Customer!A:O, 3, FALSE)</f>
        <v>0</v>
      </c>
      <c r="D1196" s="2">
        <f>VLOOKUP(A1196, Customer!A:O, 4, FALSE)</f>
        <v>0</v>
      </c>
      <c r="E1196" s="2">
        <f>VLOOKUP(A1196, Customer!A:O, 5, FALSE)</f>
        <v>51</v>
      </c>
      <c r="F1196" s="2">
        <f>VLOOKUP(A1196, Customer!A:O, 6, FALSE)</f>
        <v>0</v>
      </c>
      <c r="G1196" s="2">
        <f>VLOOKUP(A1196, Customer!A:O, 7, FALSE)</f>
        <v>0</v>
      </c>
      <c r="H1196" s="2">
        <f>VLOOKUP(A1196, Customer!A:O, 8, FALSE)</f>
        <v>1</v>
      </c>
      <c r="I1196" s="2">
        <f>VLOOKUP(A1196, Customer!A:O, 9, FALSE)</f>
        <v>0</v>
      </c>
      <c r="J1196" s="2">
        <f>VLOOKUP(A1196, Customer!A:O, 10, FALSE)</f>
        <v>0</v>
      </c>
      <c r="K1196" s="2">
        <f>VLOOKUP(A1196, Customer!A:O, 11, FALSE)</f>
        <v>0</v>
      </c>
      <c r="L1196" s="2">
        <f>VLOOKUP(A1196, Customer!A:O, 12, FALSE)</f>
        <v>0</v>
      </c>
      <c r="M1196" s="2">
        <f>VLOOKUP(A1196, Customer!A:O, 13, FALSE)</f>
        <v>0</v>
      </c>
      <c r="N1196" s="2">
        <f>VLOOKUP(A1196, Customer!A:O, 14, FALSE)</f>
        <v>1</v>
      </c>
      <c r="O1196" s="2" t="str">
        <f>VLOOKUP(A1196, Customer!A:O, 15, FALSE)</f>
        <v>State-New York</v>
      </c>
      <c r="P1196" s="2">
        <f>VLOOKUP(A1196,Sales!A:N,2,FALSE)</f>
        <v>73</v>
      </c>
      <c r="Q1196">
        <f>VLOOKUP(A1196,Sales!A:N,3,FALSE)</f>
        <v>1195</v>
      </c>
      <c r="R1196" s="2">
        <f>VLOOKUP(A1196,Sales!A:N,4,FALSE)</f>
        <v>280</v>
      </c>
      <c r="S1196" s="2">
        <f>VLOOKUP(A1196,Sales!A:N,5,FALSE)</f>
        <v>762</v>
      </c>
      <c r="T1196" s="2">
        <f>VLOOKUP(A1196,Sales!A:N,6,FALSE)</f>
        <v>197</v>
      </c>
      <c r="U1196" s="2">
        <f>VLOOKUP(A1196,Sales!A:N,7,FALSE)</f>
        <v>151</v>
      </c>
      <c r="V1196" s="2">
        <f>VLOOKUP(A1196,Sales!A:N,8,FALSE)</f>
        <v>126</v>
      </c>
      <c r="W1196" s="2">
        <f>VLOOKUP(A1196,Sales!A:N,9,FALSE)</f>
        <v>2458</v>
      </c>
      <c r="X1196" s="2">
        <f>VLOOKUP(A1196,Sales!A:N,10,FALSE)</f>
        <v>3</v>
      </c>
      <c r="Y1196" s="2">
        <f>VLOOKUP(A1196,Sales!A:N,11,FALSE)</f>
        <v>6</v>
      </c>
      <c r="Z1196" s="2">
        <f>VLOOKUP(A1196,Sales!A:N,12,FALSE)</f>
        <v>3</v>
      </c>
      <c r="AA1196" s="2">
        <f>VLOOKUP(A1196,Sales!A:N,13,FALSE)</f>
        <v>13</v>
      </c>
      <c r="AB1196" s="2">
        <f>VLOOKUP(A1196,Sales!A:N,14,FALSE)</f>
        <v>5</v>
      </c>
      <c r="AC1196" s="2">
        <f>VLOOKUP(A1196,Campaigns!A:I,2,FALSE)</f>
        <v>0</v>
      </c>
      <c r="AD1196" s="2">
        <f>VLOOKUP(A1196,Campaigns!A:I,3,FALSE)</f>
        <v>0</v>
      </c>
      <c r="AE1196" s="2">
        <f>VLOOKUP(A1196,Campaigns!A:I,4,FALSE)</f>
        <v>0</v>
      </c>
      <c r="AF1196" s="2">
        <f>VLOOKUP(A1196,Campaigns!A:I,5,FALSE)</f>
        <v>0</v>
      </c>
      <c r="AG1196" s="2">
        <f>VLOOKUP(A1196,Campaigns!A:I,6,FALSE)</f>
        <v>0</v>
      </c>
      <c r="AH1196" s="2">
        <f>VLOOKUP(A1196,Campaigns!A:I,7,FALSE)</f>
        <v>0</v>
      </c>
      <c r="AI1196" s="2">
        <f>VLOOKUP(A1196,Campaigns!A:I,8,FALSE)</f>
        <v>1</v>
      </c>
      <c r="AJ1196" s="19" t="str">
        <f>VLOOKUP(A1196,Campaigns!A:I,9,FALSE)</f>
        <v>4/16/2019</v>
      </c>
    </row>
    <row r="1197" spans="1:36">
      <c r="A1197" s="2">
        <v>2268</v>
      </c>
      <c r="B1197" s="2">
        <f>VLOOKUP(A1197, Customer!A:O, 2, FALSE)</f>
        <v>146831</v>
      </c>
      <c r="C1197" s="2">
        <f>VLOOKUP(A1197, Customer!A:O, 3, FALSE)</f>
        <v>1</v>
      </c>
      <c r="D1197" s="2">
        <f>VLOOKUP(A1197, Customer!A:O, 4, FALSE)</f>
        <v>1</v>
      </c>
      <c r="E1197" s="2">
        <f>VLOOKUP(A1197, Customer!A:O, 5, FALSE)</f>
        <v>51</v>
      </c>
      <c r="F1197" s="2">
        <f>VLOOKUP(A1197, Customer!A:O, 6, FALSE)</f>
        <v>0</v>
      </c>
      <c r="G1197" s="2">
        <f>VLOOKUP(A1197, Customer!A:O, 7, FALSE)</f>
        <v>1</v>
      </c>
      <c r="H1197" s="2">
        <f>VLOOKUP(A1197, Customer!A:O, 8, FALSE)</f>
        <v>0</v>
      </c>
      <c r="I1197" s="2">
        <f>VLOOKUP(A1197, Customer!A:O, 9, FALSE)</f>
        <v>0</v>
      </c>
      <c r="J1197" s="2">
        <f>VLOOKUP(A1197, Customer!A:O, 10, FALSE)</f>
        <v>0</v>
      </c>
      <c r="K1197" s="2">
        <f>VLOOKUP(A1197, Customer!A:O, 11, FALSE)</f>
        <v>0</v>
      </c>
      <c r="L1197" s="2">
        <f>VLOOKUP(A1197, Customer!A:O, 12, FALSE)</f>
        <v>0</v>
      </c>
      <c r="M1197" s="2">
        <f>VLOOKUP(A1197, Customer!A:O, 13, FALSE)</f>
        <v>0</v>
      </c>
      <c r="N1197" s="2">
        <f>VLOOKUP(A1197, Customer!A:O, 14, FALSE)</f>
        <v>0</v>
      </c>
      <c r="O1197" s="2" t="str">
        <f>VLOOKUP(A1197, Customer!A:O, 15, FALSE)</f>
        <v>State-Florida</v>
      </c>
      <c r="P1197" s="2">
        <f>VLOOKUP(A1197,Sales!A:N,2,FALSE)</f>
        <v>84</v>
      </c>
      <c r="Q1197">
        <f>VLOOKUP(A1197,Sales!A:N,3,FALSE)</f>
        <v>69</v>
      </c>
      <c r="R1197" s="2">
        <f>VLOOKUP(A1197,Sales!A:N,4,FALSE)</f>
        <v>6</v>
      </c>
      <c r="S1197" s="2">
        <f>VLOOKUP(A1197,Sales!A:N,5,FALSE)</f>
        <v>31</v>
      </c>
      <c r="T1197" s="2">
        <f>VLOOKUP(A1197,Sales!A:N,6,FALSE)</f>
        <v>19</v>
      </c>
      <c r="U1197" s="2">
        <f>VLOOKUP(A1197,Sales!A:N,7,FALSE)</f>
        <v>13</v>
      </c>
      <c r="V1197" s="2">
        <f>VLOOKUP(A1197,Sales!A:N,8,FALSE)</f>
        <v>107</v>
      </c>
      <c r="W1197" s="2">
        <f>VLOOKUP(A1197,Sales!A:N,9,FALSE)</f>
        <v>31</v>
      </c>
      <c r="X1197" s="2">
        <f>VLOOKUP(A1197,Sales!A:N,10,FALSE)</f>
        <v>2</v>
      </c>
      <c r="Y1197" s="2">
        <f>VLOOKUP(A1197,Sales!A:N,11,FALSE)</f>
        <v>1</v>
      </c>
      <c r="Z1197" s="2">
        <f>VLOOKUP(A1197,Sales!A:N,12,FALSE)</f>
        <v>2</v>
      </c>
      <c r="AA1197" s="2">
        <f>VLOOKUP(A1197,Sales!A:N,13,FALSE)</f>
        <v>2</v>
      </c>
      <c r="AB1197" s="2">
        <f>VLOOKUP(A1197,Sales!A:N,14,FALSE)</f>
        <v>4</v>
      </c>
      <c r="AC1197" s="2">
        <f>VLOOKUP(A1197,Campaigns!A:I,2,FALSE)</f>
        <v>0</v>
      </c>
      <c r="AD1197" s="2">
        <f>VLOOKUP(A1197,Campaigns!A:I,3,FALSE)</f>
        <v>0</v>
      </c>
      <c r="AE1197" s="2">
        <f>VLOOKUP(A1197,Campaigns!A:I,4,FALSE)</f>
        <v>0</v>
      </c>
      <c r="AF1197" s="2">
        <f>VLOOKUP(A1197,Campaigns!A:I,5,FALSE)</f>
        <v>0</v>
      </c>
      <c r="AG1197" s="2">
        <f>VLOOKUP(A1197,Campaigns!A:I,6,FALSE)</f>
        <v>0</v>
      </c>
      <c r="AH1197" s="2">
        <f>VLOOKUP(A1197,Campaigns!A:I,7,FALSE)</f>
        <v>0</v>
      </c>
      <c r="AI1197" s="2">
        <f>VLOOKUP(A1197,Campaigns!A:I,8,FALSE)</f>
        <v>0</v>
      </c>
      <c r="AJ1197" s="19" t="str">
        <f>VLOOKUP(A1197,Campaigns!A:I,9,FALSE)</f>
        <v>11/13/2019</v>
      </c>
    </row>
    <row r="1198" spans="1:36">
      <c r="A1198" s="2">
        <v>1842</v>
      </c>
      <c r="B1198" s="2">
        <f>VLOOKUP(A1198, Customer!A:O, 2, FALSE)</f>
        <v>144602</v>
      </c>
      <c r="C1198" s="2">
        <f>VLOOKUP(A1198, Customer!A:O, 3, FALSE)</f>
        <v>1</v>
      </c>
      <c r="D1198" s="2">
        <f>VLOOKUP(A1198, Customer!A:O, 4, FALSE)</f>
        <v>1</v>
      </c>
      <c r="E1198" s="2">
        <f>VLOOKUP(A1198, Customer!A:O, 5, FALSE)</f>
        <v>51</v>
      </c>
      <c r="F1198" s="2">
        <f>VLOOKUP(A1198, Customer!A:O, 6, FALSE)</f>
        <v>0</v>
      </c>
      <c r="G1198" s="2">
        <f>VLOOKUP(A1198, Customer!A:O, 7, FALSE)</f>
        <v>0</v>
      </c>
      <c r="H1198" s="2">
        <f>VLOOKUP(A1198, Customer!A:O, 8, FALSE)</f>
        <v>0</v>
      </c>
      <c r="I1198" s="2">
        <f>VLOOKUP(A1198, Customer!A:O, 9, FALSE)</f>
        <v>1</v>
      </c>
      <c r="J1198" s="2">
        <f>VLOOKUP(A1198, Customer!A:O, 10, FALSE)</f>
        <v>0</v>
      </c>
      <c r="K1198" s="2">
        <f>VLOOKUP(A1198, Customer!A:O, 11, FALSE)</f>
        <v>0</v>
      </c>
      <c r="L1198" s="2">
        <f>VLOOKUP(A1198, Customer!A:O, 12, FALSE)</f>
        <v>0</v>
      </c>
      <c r="M1198" s="2">
        <f>VLOOKUP(A1198, Customer!A:O, 13, FALSE)</f>
        <v>1</v>
      </c>
      <c r="N1198" s="2">
        <f>VLOOKUP(A1198, Customer!A:O, 14, FALSE)</f>
        <v>0</v>
      </c>
      <c r="O1198" s="2" t="str">
        <f>VLOOKUP(A1198, Customer!A:O, 15, FALSE)</f>
        <v>State-Florida</v>
      </c>
      <c r="P1198" s="2">
        <f>VLOOKUP(A1198,Sales!A:N,2,FALSE)</f>
        <v>35</v>
      </c>
      <c r="Q1198">
        <f>VLOOKUP(A1198,Sales!A:N,3,FALSE)</f>
        <v>541</v>
      </c>
      <c r="R1198" s="2">
        <f>VLOOKUP(A1198,Sales!A:N,4,FALSE)</f>
        <v>6</v>
      </c>
      <c r="S1198" s="2">
        <f>VLOOKUP(A1198,Sales!A:N,5,FALSE)</f>
        <v>289</v>
      </c>
      <c r="T1198" s="2">
        <f>VLOOKUP(A1198,Sales!A:N,6,FALSE)</f>
        <v>0</v>
      </c>
      <c r="U1198" s="2">
        <f>VLOOKUP(A1198,Sales!A:N,7,FALSE)</f>
        <v>0</v>
      </c>
      <c r="V1198" s="2">
        <f>VLOOKUP(A1198,Sales!A:N,8,FALSE)</f>
        <v>110</v>
      </c>
      <c r="W1198" s="2">
        <f>VLOOKUP(A1198,Sales!A:N,9,FALSE)</f>
        <v>726</v>
      </c>
      <c r="X1198" s="2">
        <f>VLOOKUP(A1198,Sales!A:N,10,FALSE)</f>
        <v>6</v>
      </c>
      <c r="Y1198" s="2">
        <f>VLOOKUP(A1198,Sales!A:N,11,FALSE)</f>
        <v>6</v>
      </c>
      <c r="Z1198" s="2">
        <f>VLOOKUP(A1198,Sales!A:N,12,FALSE)</f>
        <v>1</v>
      </c>
      <c r="AA1198" s="2">
        <f>VLOOKUP(A1198,Sales!A:N,13,FALSE)</f>
        <v>4</v>
      </c>
      <c r="AB1198" s="2">
        <f>VLOOKUP(A1198,Sales!A:N,14,FALSE)</f>
        <v>8</v>
      </c>
      <c r="AC1198" s="2">
        <f>VLOOKUP(A1198,Campaigns!A:I,2,FALSE)</f>
        <v>0</v>
      </c>
      <c r="AD1198" s="2">
        <f>VLOOKUP(A1198,Campaigns!A:I,3,FALSE)</f>
        <v>0</v>
      </c>
      <c r="AE1198" s="2">
        <f>VLOOKUP(A1198,Campaigns!A:I,4,FALSE)</f>
        <v>0</v>
      </c>
      <c r="AF1198" s="2">
        <f>VLOOKUP(A1198,Campaigns!A:I,5,FALSE)</f>
        <v>0</v>
      </c>
      <c r="AG1198" s="2">
        <f>VLOOKUP(A1198,Campaigns!A:I,6,FALSE)</f>
        <v>0</v>
      </c>
      <c r="AH1198" s="2">
        <f>VLOOKUP(A1198,Campaigns!A:I,7,FALSE)</f>
        <v>0</v>
      </c>
      <c r="AI1198" s="2">
        <f>VLOOKUP(A1198,Campaigns!A:I,8,FALSE)</f>
        <v>0</v>
      </c>
      <c r="AJ1198" s="19" t="str">
        <f>VLOOKUP(A1198,Campaigns!A:I,9,FALSE)</f>
        <v>7/22/2020</v>
      </c>
    </row>
    <row r="1199" spans="1:36">
      <c r="A1199" s="2">
        <v>2614</v>
      </c>
      <c r="B1199" s="2">
        <f>VLOOKUP(A1199, Customer!A:O, 2, FALSE)</f>
        <v>144078</v>
      </c>
      <c r="C1199" s="2">
        <f>VLOOKUP(A1199, Customer!A:O, 3, FALSE)</f>
        <v>1</v>
      </c>
      <c r="D1199" s="2">
        <f>VLOOKUP(A1199, Customer!A:O, 4, FALSE)</f>
        <v>1</v>
      </c>
      <c r="E1199" s="2">
        <f>VLOOKUP(A1199, Customer!A:O, 5, FALSE)</f>
        <v>51</v>
      </c>
      <c r="F1199" s="2">
        <f>VLOOKUP(A1199, Customer!A:O, 6, FALSE)</f>
        <v>0</v>
      </c>
      <c r="G1199" s="2">
        <f>VLOOKUP(A1199, Customer!A:O, 7, FALSE)</f>
        <v>1</v>
      </c>
      <c r="H1199" s="2">
        <f>VLOOKUP(A1199, Customer!A:O, 8, FALSE)</f>
        <v>0</v>
      </c>
      <c r="I1199" s="2">
        <f>VLOOKUP(A1199, Customer!A:O, 9, FALSE)</f>
        <v>0</v>
      </c>
      <c r="J1199" s="2">
        <f>VLOOKUP(A1199, Customer!A:O, 10, FALSE)</f>
        <v>0</v>
      </c>
      <c r="K1199" s="2">
        <f>VLOOKUP(A1199, Customer!A:O, 11, FALSE)</f>
        <v>0</v>
      </c>
      <c r="L1199" s="2">
        <f>VLOOKUP(A1199, Customer!A:O, 12, FALSE)</f>
        <v>1</v>
      </c>
      <c r="M1199" s="2">
        <f>VLOOKUP(A1199, Customer!A:O, 13, FALSE)</f>
        <v>0</v>
      </c>
      <c r="N1199" s="2">
        <f>VLOOKUP(A1199, Customer!A:O, 14, FALSE)</f>
        <v>0</v>
      </c>
      <c r="O1199" s="2" t="str">
        <f>VLOOKUP(A1199, Customer!A:O, 15, FALSE)</f>
        <v>State-Other</v>
      </c>
      <c r="P1199" s="2">
        <f>VLOOKUP(A1199,Sales!A:N,2,FALSE)</f>
        <v>17</v>
      </c>
      <c r="Q1199">
        <f>VLOOKUP(A1199,Sales!A:N,3,FALSE)</f>
        <v>78</v>
      </c>
      <c r="R1199" s="2">
        <f>VLOOKUP(A1199,Sales!A:N,4,FALSE)</f>
        <v>3</v>
      </c>
      <c r="S1199" s="2">
        <f>VLOOKUP(A1199,Sales!A:N,5,FALSE)</f>
        <v>33</v>
      </c>
      <c r="T1199" s="2">
        <f>VLOOKUP(A1199,Sales!A:N,6,FALSE)</f>
        <v>7</v>
      </c>
      <c r="U1199" s="2">
        <f>VLOOKUP(A1199,Sales!A:N,7,FALSE)</f>
        <v>0</v>
      </c>
      <c r="V1199" s="2">
        <f>VLOOKUP(A1199,Sales!A:N,8,FALSE)</f>
        <v>13</v>
      </c>
      <c r="W1199" s="2">
        <f>VLOOKUP(A1199,Sales!A:N,9,FALSE)</f>
        <v>108</v>
      </c>
      <c r="X1199" s="2">
        <f>VLOOKUP(A1199,Sales!A:N,10,FALSE)</f>
        <v>2</v>
      </c>
      <c r="Y1199" s="2">
        <f>VLOOKUP(A1199,Sales!A:N,11,FALSE)</f>
        <v>2</v>
      </c>
      <c r="Z1199" s="2">
        <f>VLOOKUP(A1199,Sales!A:N,12,FALSE)</f>
        <v>0</v>
      </c>
      <c r="AA1199" s="2">
        <f>VLOOKUP(A1199,Sales!A:N,13,FALSE)</f>
        <v>3</v>
      </c>
      <c r="AB1199" s="2">
        <f>VLOOKUP(A1199,Sales!A:N,14,FALSE)</f>
        <v>5</v>
      </c>
      <c r="AC1199" s="2">
        <f>VLOOKUP(A1199,Campaigns!A:I,2,FALSE)</f>
        <v>0</v>
      </c>
      <c r="AD1199" s="2">
        <f>VLOOKUP(A1199,Campaigns!A:I,3,FALSE)</f>
        <v>0</v>
      </c>
      <c r="AE1199" s="2">
        <f>VLOOKUP(A1199,Campaigns!A:I,4,FALSE)</f>
        <v>0</v>
      </c>
      <c r="AF1199" s="2">
        <f>VLOOKUP(A1199,Campaigns!A:I,5,FALSE)</f>
        <v>0</v>
      </c>
      <c r="AG1199" s="2">
        <f>VLOOKUP(A1199,Campaigns!A:I,6,FALSE)</f>
        <v>0</v>
      </c>
      <c r="AH1199" s="2">
        <f>VLOOKUP(A1199,Campaigns!A:I,7,FALSE)</f>
        <v>0</v>
      </c>
      <c r="AI1199" s="2">
        <f>VLOOKUP(A1199,Campaigns!A:I,8,FALSE)</f>
        <v>0</v>
      </c>
      <c r="AJ1199" s="19" t="str">
        <f>VLOOKUP(A1199,Campaigns!A:I,9,FALSE)</f>
        <v>11/23/2020</v>
      </c>
    </row>
    <row r="1200" spans="1:36">
      <c r="A1200" s="2">
        <v>2175</v>
      </c>
      <c r="B1200" s="2">
        <f>VLOOKUP(A1200, Customer!A:O, 2, FALSE)</f>
        <v>143641</v>
      </c>
      <c r="C1200" s="2">
        <f>VLOOKUP(A1200, Customer!A:O, 3, FALSE)</f>
        <v>1</v>
      </c>
      <c r="D1200" s="2">
        <f>VLOOKUP(A1200, Customer!A:O, 4, FALSE)</f>
        <v>1</v>
      </c>
      <c r="E1200" s="2">
        <f>VLOOKUP(A1200, Customer!A:O, 5, FALSE)</f>
        <v>51</v>
      </c>
      <c r="F1200" s="2">
        <f>VLOOKUP(A1200, Customer!A:O, 6, FALSE)</f>
        <v>0</v>
      </c>
      <c r="G1200" s="2">
        <f>VLOOKUP(A1200, Customer!A:O, 7, FALSE)</f>
        <v>1</v>
      </c>
      <c r="H1200" s="2">
        <f>VLOOKUP(A1200, Customer!A:O, 8, FALSE)</f>
        <v>0</v>
      </c>
      <c r="I1200" s="2">
        <f>VLOOKUP(A1200, Customer!A:O, 9, FALSE)</f>
        <v>0</v>
      </c>
      <c r="J1200" s="2">
        <f>VLOOKUP(A1200, Customer!A:O, 10, FALSE)</f>
        <v>0</v>
      </c>
      <c r="K1200" s="2">
        <f>VLOOKUP(A1200, Customer!A:O, 11, FALSE)</f>
        <v>0</v>
      </c>
      <c r="L1200" s="2">
        <f>VLOOKUP(A1200, Customer!A:O, 12, FALSE)</f>
        <v>0</v>
      </c>
      <c r="M1200" s="2">
        <f>VLOOKUP(A1200, Customer!A:O, 13, FALSE)</f>
        <v>1</v>
      </c>
      <c r="N1200" s="2">
        <f>VLOOKUP(A1200, Customer!A:O, 14, FALSE)</f>
        <v>0</v>
      </c>
      <c r="O1200" s="2" t="str">
        <f>VLOOKUP(A1200, Customer!A:O, 15, FALSE)</f>
        <v>State-Texas</v>
      </c>
      <c r="P1200" s="2">
        <f>VLOOKUP(A1200,Sales!A:N,2,FALSE)</f>
        <v>50</v>
      </c>
      <c r="Q1200">
        <f>VLOOKUP(A1200,Sales!A:N,3,FALSE)</f>
        <v>188</v>
      </c>
      <c r="R1200" s="2">
        <f>VLOOKUP(A1200,Sales!A:N,4,FALSE)</f>
        <v>7</v>
      </c>
      <c r="S1200" s="2">
        <f>VLOOKUP(A1200,Sales!A:N,5,FALSE)</f>
        <v>168</v>
      </c>
      <c r="T1200" s="2">
        <f>VLOOKUP(A1200,Sales!A:N,6,FALSE)</f>
        <v>13</v>
      </c>
      <c r="U1200" s="2">
        <f>VLOOKUP(A1200,Sales!A:N,7,FALSE)</f>
        <v>7</v>
      </c>
      <c r="V1200" s="2">
        <f>VLOOKUP(A1200,Sales!A:N,8,FALSE)</f>
        <v>76</v>
      </c>
      <c r="W1200" s="2">
        <f>VLOOKUP(A1200,Sales!A:N,9,FALSE)</f>
        <v>306</v>
      </c>
      <c r="X1200" s="2">
        <f>VLOOKUP(A1200,Sales!A:N,10,FALSE)</f>
        <v>3</v>
      </c>
      <c r="Y1200" s="2">
        <f>VLOOKUP(A1200,Sales!A:N,11,FALSE)</f>
        <v>2</v>
      </c>
      <c r="Z1200" s="2">
        <f>VLOOKUP(A1200,Sales!A:N,12,FALSE)</f>
        <v>1</v>
      </c>
      <c r="AA1200" s="2">
        <f>VLOOKUP(A1200,Sales!A:N,13,FALSE)</f>
        <v>4</v>
      </c>
      <c r="AB1200" s="2">
        <f>VLOOKUP(A1200,Sales!A:N,14,FALSE)</f>
        <v>6</v>
      </c>
      <c r="AC1200" s="2">
        <f>VLOOKUP(A1200,Campaigns!A:I,2,FALSE)</f>
        <v>0</v>
      </c>
      <c r="AD1200" s="2">
        <f>VLOOKUP(A1200,Campaigns!A:I,3,FALSE)</f>
        <v>0</v>
      </c>
      <c r="AE1200" s="2">
        <f>VLOOKUP(A1200,Campaigns!A:I,4,FALSE)</f>
        <v>0</v>
      </c>
      <c r="AF1200" s="2">
        <f>VLOOKUP(A1200,Campaigns!A:I,5,FALSE)</f>
        <v>0</v>
      </c>
      <c r="AG1200" s="2">
        <f>VLOOKUP(A1200,Campaigns!A:I,6,FALSE)</f>
        <v>0</v>
      </c>
      <c r="AH1200" s="2">
        <f>VLOOKUP(A1200,Campaigns!A:I,7,FALSE)</f>
        <v>0</v>
      </c>
      <c r="AI1200" s="2">
        <f>VLOOKUP(A1200,Campaigns!A:I,8,FALSE)</f>
        <v>0</v>
      </c>
      <c r="AJ1200" s="19" t="str">
        <f>VLOOKUP(A1200,Campaigns!A:I,9,FALSE)</f>
        <v>9/27/2019</v>
      </c>
    </row>
    <row r="1201" spans="1:36">
      <c r="A1201" s="2">
        <v>1525</v>
      </c>
      <c r="B1201" s="2">
        <f>VLOOKUP(A1201, Customer!A:O, 2, FALSE)</f>
        <v>143638</v>
      </c>
      <c r="C1201" s="2">
        <f>VLOOKUP(A1201, Customer!A:O, 3, FALSE)</f>
        <v>0</v>
      </c>
      <c r="D1201" s="2">
        <f>VLOOKUP(A1201, Customer!A:O, 4, FALSE)</f>
        <v>1</v>
      </c>
      <c r="E1201" s="2">
        <f>VLOOKUP(A1201, Customer!A:O, 5, FALSE)</f>
        <v>51</v>
      </c>
      <c r="F1201" s="2">
        <f>VLOOKUP(A1201, Customer!A:O, 6, FALSE)</f>
        <v>0</v>
      </c>
      <c r="G1201" s="2">
        <f>VLOOKUP(A1201, Customer!A:O, 7, FALSE)</f>
        <v>0</v>
      </c>
      <c r="H1201" s="2">
        <f>VLOOKUP(A1201, Customer!A:O, 8, FALSE)</f>
        <v>0</v>
      </c>
      <c r="I1201" s="2">
        <f>VLOOKUP(A1201, Customer!A:O, 9, FALSE)</f>
        <v>0</v>
      </c>
      <c r="J1201" s="2">
        <f>VLOOKUP(A1201, Customer!A:O, 10, FALSE)</f>
        <v>1</v>
      </c>
      <c r="K1201" s="2">
        <f>VLOOKUP(A1201, Customer!A:O, 11, FALSE)</f>
        <v>0</v>
      </c>
      <c r="L1201" s="2">
        <f>VLOOKUP(A1201, Customer!A:O, 12, FALSE)</f>
        <v>1</v>
      </c>
      <c r="M1201" s="2">
        <f>VLOOKUP(A1201, Customer!A:O, 13, FALSE)</f>
        <v>0</v>
      </c>
      <c r="N1201" s="2">
        <f>VLOOKUP(A1201, Customer!A:O, 14, FALSE)</f>
        <v>0</v>
      </c>
      <c r="O1201" s="2" t="str">
        <f>VLOOKUP(A1201, Customer!A:O, 15, FALSE)</f>
        <v>State-Illinois</v>
      </c>
      <c r="P1201" s="2">
        <f>VLOOKUP(A1201,Sales!A:N,2,FALSE)</f>
        <v>37</v>
      </c>
      <c r="Q1201">
        <f>VLOOKUP(A1201,Sales!A:N,3,FALSE)</f>
        <v>207</v>
      </c>
      <c r="R1201" s="2">
        <f>VLOOKUP(A1201,Sales!A:N,4,FALSE)</f>
        <v>33</v>
      </c>
      <c r="S1201" s="2">
        <f>VLOOKUP(A1201,Sales!A:N,5,FALSE)</f>
        <v>273</v>
      </c>
      <c r="T1201" s="2">
        <f>VLOOKUP(A1201,Sales!A:N,6,FALSE)</f>
        <v>23</v>
      </c>
      <c r="U1201" s="2">
        <f>VLOOKUP(A1201,Sales!A:N,7,FALSE)</f>
        <v>63</v>
      </c>
      <c r="V1201" s="2">
        <f>VLOOKUP(A1201,Sales!A:N,8,FALSE)</f>
        <v>63</v>
      </c>
      <c r="W1201" s="2">
        <f>VLOOKUP(A1201,Sales!A:N,9,FALSE)</f>
        <v>537</v>
      </c>
      <c r="X1201" s="2">
        <f>VLOOKUP(A1201,Sales!A:N,10,FALSE)</f>
        <v>2</v>
      </c>
      <c r="Y1201" s="2">
        <f>VLOOKUP(A1201,Sales!A:N,11,FALSE)</f>
        <v>4</v>
      </c>
      <c r="Z1201" s="2">
        <f>VLOOKUP(A1201,Sales!A:N,12,FALSE)</f>
        <v>1</v>
      </c>
      <c r="AA1201" s="2">
        <f>VLOOKUP(A1201,Sales!A:N,13,FALSE)</f>
        <v>4</v>
      </c>
      <c r="AB1201" s="2">
        <f>VLOOKUP(A1201,Sales!A:N,14,FALSE)</f>
        <v>7</v>
      </c>
      <c r="AC1201" s="2">
        <f>VLOOKUP(A1201,Campaigns!A:I,2,FALSE)</f>
        <v>0</v>
      </c>
      <c r="AD1201" s="2">
        <f>VLOOKUP(A1201,Campaigns!A:I,3,FALSE)</f>
        <v>0</v>
      </c>
      <c r="AE1201" s="2">
        <f>VLOOKUP(A1201,Campaigns!A:I,4,FALSE)</f>
        <v>0</v>
      </c>
      <c r="AF1201" s="2">
        <f>VLOOKUP(A1201,Campaigns!A:I,5,FALSE)</f>
        <v>0</v>
      </c>
      <c r="AG1201" s="2">
        <f>VLOOKUP(A1201,Campaigns!A:I,6,FALSE)</f>
        <v>0</v>
      </c>
      <c r="AH1201" s="2">
        <f>VLOOKUP(A1201,Campaigns!A:I,7,FALSE)</f>
        <v>0</v>
      </c>
      <c r="AI1201" s="2">
        <f>VLOOKUP(A1201,Campaigns!A:I,8,FALSE)</f>
        <v>0</v>
      </c>
      <c r="AJ1201" s="19">
        <f>VLOOKUP(A1201,Campaigns!A:I,9,FALSE)</f>
        <v>43770</v>
      </c>
    </row>
    <row r="1202" spans="1:36">
      <c r="A1202" s="2">
        <v>2388</v>
      </c>
      <c r="B1202" s="2">
        <f>VLOOKUP(A1202, Customer!A:O, 2, FALSE)</f>
        <v>143142</v>
      </c>
      <c r="C1202" s="2">
        <f>VLOOKUP(A1202, Customer!A:O, 3, FALSE)</f>
        <v>1</v>
      </c>
      <c r="D1202" s="2">
        <f>VLOOKUP(A1202, Customer!A:O, 4, FALSE)</f>
        <v>1</v>
      </c>
      <c r="E1202" s="2">
        <f>VLOOKUP(A1202, Customer!A:O, 5, FALSE)</f>
        <v>51</v>
      </c>
      <c r="F1202" s="2">
        <f>VLOOKUP(A1202, Customer!A:O, 6, FALSE)</f>
        <v>0</v>
      </c>
      <c r="G1202" s="2">
        <f>VLOOKUP(A1202, Customer!A:O, 7, FALSE)</f>
        <v>1</v>
      </c>
      <c r="H1202" s="2">
        <f>VLOOKUP(A1202, Customer!A:O, 8, FALSE)</f>
        <v>0</v>
      </c>
      <c r="I1202" s="2">
        <f>VLOOKUP(A1202, Customer!A:O, 9, FALSE)</f>
        <v>0</v>
      </c>
      <c r="J1202" s="2">
        <f>VLOOKUP(A1202, Customer!A:O, 10, FALSE)</f>
        <v>0</v>
      </c>
      <c r="K1202" s="2">
        <f>VLOOKUP(A1202, Customer!A:O, 11, FALSE)</f>
        <v>0</v>
      </c>
      <c r="L1202" s="2">
        <f>VLOOKUP(A1202, Customer!A:O, 12, FALSE)</f>
        <v>0</v>
      </c>
      <c r="M1202" s="2">
        <f>VLOOKUP(A1202, Customer!A:O, 13, FALSE)</f>
        <v>1</v>
      </c>
      <c r="N1202" s="2">
        <f>VLOOKUP(A1202, Customer!A:O, 14, FALSE)</f>
        <v>0</v>
      </c>
      <c r="O1202" s="2" t="str">
        <f>VLOOKUP(A1202, Customer!A:O, 15, FALSE)</f>
        <v>State-Florida</v>
      </c>
      <c r="P1202" s="2">
        <f>VLOOKUP(A1202,Sales!A:N,2,FALSE)</f>
        <v>84</v>
      </c>
      <c r="Q1202">
        <f>VLOOKUP(A1202,Sales!A:N,3,FALSE)</f>
        <v>17</v>
      </c>
      <c r="R1202" s="2">
        <f>VLOOKUP(A1202,Sales!A:N,4,FALSE)</f>
        <v>3</v>
      </c>
      <c r="S1202" s="2">
        <f>VLOOKUP(A1202,Sales!A:N,5,FALSE)</f>
        <v>23</v>
      </c>
      <c r="T1202" s="2">
        <f>VLOOKUP(A1202,Sales!A:N,6,FALSE)</f>
        <v>7</v>
      </c>
      <c r="U1202" s="2">
        <f>VLOOKUP(A1202,Sales!A:N,7,FALSE)</f>
        <v>3</v>
      </c>
      <c r="V1202" s="2">
        <f>VLOOKUP(A1202,Sales!A:N,8,FALSE)</f>
        <v>13</v>
      </c>
      <c r="W1202" s="2">
        <f>VLOOKUP(A1202,Sales!A:N,9,FALSE)</f>
        <v>40</v>
      </c>
      <c r="X1202" s="2">
        <f>VLOOKUP(A1202,Sales!A:N,10,FALSE)</f>
        <v>1</v>
      </c>
      <c r="Y1202" s="2">
        <f>VLOOKUP(A1202,Sales!A:N,11,FALSE)</f>
        <v>1</v>
      </c>
      <c r="Z1202" s="2">
        <f>VLOOKUP(A1202,Sales!A:N,12,FALSE)</f>
        <v>0</v>
      </c>
      <c r="AA1202" s="2">
        <f>VLOOKUP(A1202,Sales!A:N,13,FALSE)</f>
        <v>2</v>
      </c>
      <c r="AB1202" s="2">
        <f>VLOOKUP(A1202,Sales!A:N,14,FALSE)</f>
        <v>7</v>
      </c>
      <c r="AC1202" s="2">
        <f>VLOOKUP(A1202,Campaigns!A:I,2,FALSE)</f>
        <v>0</v>
      </c>
      <c r="AD1202" s="2">
        <f>VLOOKUP(A1202,Campaigns!A:I,3,FALSE)</f>
        <v>0</v>
      </c>
      <c r="AE1202" s="2">
        <f>VLOOKUP(A1202,Campaigns!A:I,4,FALSE)</f>
        <v>0</v>
      </c>
      <c r="AF1202" s="2">
        <f>VLOOKUP(A1202,Campaigns!A:I,5,FALSE)</f>
        <v>0</v>
      </c>
      <c r="AG1202" s="2">
        <f>VLOOKUP(A1202,Campaigns!A:I,6,FALSE)</f>
        <v>0</v>
      </c>
      <c r="AH1202" s="2">
        <f>VLOOKUP(A1202,Campaigns!A:I,7,FALSE)</f>
        <v>0</v>
      </c>
      <c r="AI1202" s="2">
        <f>VLOOKUP(A1202,Campaigns!A:I,8,FALSE)</f>
        <v>0</v>
      </c>
      <c r="AJ1202" s="19" t="str">
        <f>VLOOKUP(A1202,Campaigns!A:I,9,FALSE)</f>
        <v>7/25/2020</v>
      </c>
    </row>
    <row r="1203" spans="1:36">
      <c r="A1203" s="2">
        <v>2607</v>
      </c>
      <c r="B1203" s="2">
        <f>VLOOKUP(A1203, Customer!A:O, 2, FALSE)</f>
        <v>142731</v>
      </c>
      <c r="C1203" s="2">
        <f>VLOOKUP(A1203, Customer!A:O, 3, FALSE)</f>
        <v>1</v>
      </c>
      <c r="D1203" s="2">
        <f>VLOOKUP(A1203, Customer!A:O, 4, FALSE)</f>
        <v>0</v>
      </c>
      <c r="E1203" s="2">
        <f>VLOOKUP(A1203, Customer!A:O, 5, FALSE)</f>
        <v>51</v>
      </c>
      <c r="F1203" s="2">
        <f>VLOOKUP(A1203, Customer!A:O, 6, FALSE)</f>
        <v>0</v>
      </c>
      <c r="G1203" s="2">
        <f>VLOOKUP(A1203, Customer!A:O, 7, FALSE)</f>
        <v>0</v>
      </c>
      <c r="H1203" s="2">
        <f>VLOOKUP(A1203, Customer!A:O, 8, FALSE)</f>
        <v>0</v>
      </c>
      <c r="I1203" s="2">
        <f>VLOOKUP(A1203, Customer!A:O, 9, FALSE)</f>
        <v>1</v>
      </c>
      <c r="J1203" s="2">
        <f>VLOOKUP(A1203, Customer!A:O, 10, FALSE)</f>
        <v>0</v>
      </c>
      <c r="K1203" s="2">
        <f>VLOOKUP(A1203, Customer!A:O, 11, FALSE)</f>
        <v>0</v>
      </c>
      <c r="L1203" s="2">
        <f>VLOOKUP(A1203, Customer!A:O, 12, FALSE)</f>
        <v>0</v>
      </c>
      <c r="M1203" s="2">
        <f>VLOOKUP(A1203, Customer!A:O, 13, FALSE)</f>
        <v>0</v>
      </c>
      <c r="N1203" s="2">
        <f>VLOOKUP(A1203, Customer!A:O, 14, FALSE)</f>
        <v>1</v>
      </c>
      <c r="O1203" s="2" t="str">
        <f>VLOOKUP(A1203, Customer!A:O, 15, FALSE)</f>
        <v>State-Texas</v>
      </c>
      <c r="P1203" s="2">
        <f>VLOOKUP(A1203,Sales!A:N,2,FALSE)</f>
        <v>64</v>
      </c>
      <c r="Q1203">
        <f>VLOOKUP(A1203,Sales!A:N,3,FALSE)</f>
        <v>531</v>
      </c>
      <c r="R1203" s="2">
        <f>VLOOKUP(A1203,Sales!A:N,4,FALSE)</f>
        <v>7</v>
      </c>
      <c r="S1203" s="2">
        <f>VLOOKUP(A1203,Sales!A:N,5,FALSE)</f>
        <v>170</v>
      </c>
      <c r="T1203" s="2">
        <f>VLOOKUP(A1203,Sales!A:N,6,FALSE)</f>
        <v>20</v>
      </c>
      <c r="U1203" s="2">
        <f>VLOOKUP(A1203,Sales!A:N,7,FALSE)</f>
        <v>7</v>
      </c>
      <c r="V1203" s="2">
        <f>VLOOKUP(A1203,Sales!A:N,8,FALSE)</f>
        <v>80</v>
      </c>
      <c r="W1203" s="2">
        <f>VLOOKUP(A1203,Sales!A:N,9,FALSE)</f>
        <v>655</v>
      </c>
      <c r="X1203" s="2">
        <f>VLOOKUP(A1203,Sales!A:N,10,FALSE)</f>
        <v>3</v>
      </c>
      <c r="Y1203" s="2">
        <f>VLOOKUP(A1203,Sales!A:N,11,FALSE)</f>
        <v>4</v>
      </c>
      <c r="Z1203" s="2">
        <f>VLOOKUP(A1203,Sales!A:N,12,FALSE)</f>
        <v>1</v>
      </c>
      <c r="AA1203" s="2">
        <f>VLOOKUP(A1203,Sales!A:N,13,FALSE)</f>
        <v>5</v>
      </c>
      <c r="AB1203" s="2">
        <f>VLOOKUP(A1203,Sales!A:N,14,FALSE)</f>
        <v>5</v>
      </c>
      <c r="AC1203" s="2">
        <f>VLOOKUP(A1203,Campaigns!A:I,2,FALSE)</f>
        <v>0</v>
      </c>
      <c r="AD1203" s="2">
        <f>VLOOKUP(A1203,Campaigns!A:I,3,FALSE)</f>
        <v>0</v>
      </c>
      <c r="AE1203" s="2">
        <f>VLOOKUP(A1203,Campaigns!A:I,4,FALSE)</f>
        <v>0</v>
      </c>
      <c r="AF1203" s="2">
        <f>VLOOKUP(A1203,Campaigns!A:I,5,FALSE)</f>
        <v>0</v>
      </c>
      <c r="AG1203" s="2">
        <f>VLOOKUP(A1203,Campaigns!A:I,6,FALSE)</f>
        <v>0</v>
      </c>
      <c r="AH1203" s="2">
        <f>VLOOKUP(A1203,Campaigns!A:I,7,FALSE)</f>
        <v>0</v>
      </c>
      <c r="AI1203" s="2">
        <f>VLOOKUP(A1203,Campaigns!A:I,8,FALSE)</f>
        <v>0</v>
      </c>
      <c r="AJ1203" s="19" t="str">
        <f>VLOOKUP(A1203,Campaigns!A:I,9,FALSE)</f>
        <v>3/27/2020</v>
      </c>
    </row>
    <row r="1204" spans="1:36">
      <c r="A1204" s="2">
        <v>2660</v>
      </c>
      <c r="B1204" s="2">
        <f>VLOOKUP(A1204, Customer!A:O, 2, FALSE)</f>
        <v>142231</v>
      </c>
      <c r="C1204" s="2">
        <f>VLOOKUP(A1204, Customer!A:O, 3, FALSE)</f>
        <v>1</v>
      </c>
      <c r="D1204" s="2">
        <f>VLOOKUP(A1204, Customer!A:O, 4, FALSE)</f>
        <v>1</v>
      </c>
      <c r="E1204" s="2">
        <f>VLOOKUP(A1204, Customer!A:O, 5, FALSE)</f>
        <v>51</v>
      </c>
      <c r="F1204" s="2">
        <f>VLOOKUP(A1204, Customer!A:O, 6, FALSE)</f>
        <v>0</v>
      </c>
      <c r="G1204" s="2">
        <f>VLOOKUP(A1204, Customer!A:O, 7, FALSE)</f>
        <v>1</v>
      </c>
      <c r="H1204" s="2">
        <f>VLOOKUP(A1204, Customer!A:O, 8, FALSE)</f>
        <v>0</v>
      </c>
      <c r="I1204" s="2">
        <f>VLOOKUP(A1204, Customer!A:O, 9, FALSE)</f>
        <v>0</v>
      </c>
      <c r="J1204" s="2">
        <f>VLOOKUP(A1204, Customer!A:O, 10, FALSE)</f>
        <v>0</v>
      </c>
      <c r="K1204" s="2">
        <f>VLOOKUP(A1204, Customer!A:O, 11, FALSE)</f>
        <v>0</v>
      </c>
      <c r="L1204" s="2">
        <f>VLOOKUP(A1204, Customer!A:O, 12, FALSE)</f>
        <v>1</v>
      </c>
      <c r="M1204" s="2">
        <f>VLOOKUP(A1204, Customer!A:O, 13, FALSE)</f>
        <v>0</v>
      </c>
      <c r="N1204" s="2">
        <f>VLOOKUP(A1204, Customer!A:O, 14, FALSE)</f>
        <v>0</v>
      </c>
      <c r="O1204" s="2" t="str">
        <f>VLOOKUP(A1204, Customer!A:O, 15, FALSE)</f>
        <v>State-New York</v>
      </c>
      <c r="P1204" s="2">
        <f>VLOOKUP(A1204,Sales!A:N,2,FALSE)</f>
        <v>99</v>
      </c>
      <c r="Q1204">
        <f>VLOOKUP(A1204,Sales!A:N,3,FALSE)</f>
        <v>81</v>
      </c>
      <c r="R1204" s="2">
        <f>VLOOKUP(A1204,Sales!A:N,4,FALSE)</f>
        <v>0</v>
      </c>
      <c r="S1204" s="2">
        <f>VLOOKUP(A1204,Sales!A:N,5,FALSE)</f>
        <v>27</v>
      </c>
      <c r="T1204" s="2">
        <f>VLOOKUP(A1204,Sales!A:N,6,FALSE)</f>
        <v>0</v>
      </c>
      <c r="U1204" s="2">
        <f>VLOOKUP(A1204,Sales!A:N,7,FALSE)</f>
        <v>3</v>
      </c>
      <c r="V1204" s="2">
        <f>VLOOKUP(A1204,Sales!A:N,8,FALSE)</f>
        <v>13</v>
      </c>
      <c r="W1204" s="2">
        <f>VLOOKUP(A1204,Sales!A:N,9,FALSE)</f>
        <v>98</v>
      </c>
      <c r="X1204" s="2">
        <f>VLOOKUP(A1204,Sales!A:N,10,FALSE)</f>
        <v>1</v>
      </c>
      <c r="Y1204" s="2">
        <f>VLOOKUP(A1204,Sales!A:N,11,FALSE)</f>
        <v>1</v>
      </c>
      <c r="Z1204" s="2">
        <f>VLOOKUP(A1204,Sales!A:N,12,FALSE)</f>
        <v>0</v>
      </c>
      <c r="AA1204" s="2">
        <f>VLOOKUP(A1204,Sales!A:N,13,FALSE)</f>
        <v>3</v>
      </c>
      <c r="AB1204" s="2">
        <f>VLOOKUP(A1204,Sales!A:N,14,FALSE)</f>
        <v>5</v>
      </c>
      <c r="AC1204" s="2">
        <f>VLOOKUP(A1204,Campaigns!A:I,2,FALSE)</f>
        <v>0</v>
      </c>
      <c r="AD1204" s="2">
        <f>VLOOKUP(A1204,Campaigns!A:I,3,FALSE)</f>
        <v>0</v>
      </c>
      <c r="AE1204" s="2">
        <f>VLOOKUP(A1204,Campaigns!A:I,4,FALSE)</f>
        <v>0</v>
      </c>
      <c r="AF1204" s="2">
        <f>VLOOKUP(A1204,Campaigns!A:I,5,FALSE)</f>
        <v>0</v>
      </c>
      <c r="AG1204" s="2">
        <f>VLOOKUP(A1204,Campaigns!A:I,6,FALSE)</f>
        <v>0</v>
      </c>
      <c r="AH1204" s="2">
        <f>VLOOKUP(A1204,Campaigns!A:I,7,FALSE)</f>
        <v>0</v>
      </c>
      <c r="AI1204" s="2">
        <f>VLOOKUP(A1204,Campaigns!A:I,8,FALSE)</f>
        <v>0</v>
      </c>
      <c r="AJ1204" s="19" t="str">
        <f>VLOOKUP(A1204,Campaigns!A:I,9,FALSE)</f>
        <v>8/29/2020</v>
      </c>
    </row>
    <row r="1205" spans="1:36">
      <c r="A1205" s="2">
        <v>1581</v>
      </c>
      <c r="B1205" s="2">
        <f>VLOOKUP(A1205, Customer!A:O, 2, FALSE)</f>
        <v>142169</v>
      </c>
      <c r="C1205" s="2">
        <f>VLOOKUP(A1205, Customer!A:O, 3, FALSE)</f>
        <v>1</v>
      </c>
      <c r="D1205" s="2">
        <f>VLOOKUP(A1205, Customer!A:O, 4, FALSE)</f>
        <v>1</v>
      </c>
      <c r="E1205" s="2">
        <f>VLOOKUP(A1205, Customer!A:O, 5, FALSE)</f>
        <v>51</v>
      </c>
      <c r="F1205" s="2">
        <f>VLOOKUP(A1205, Customer!A:O, 6, FALSE)</f>
        <v>0</v>
      </c>
      <c r="G1205" s="2">
        <f>VLOOKUP(A1205, Customer!A:O, 7, FALSE)</f>
        <v>1</v>
      </c>
      <c r="H1205" s="2">
        <f>VLOOKUP(A1205, Customer!A:O, 8, FALSE)</f>
        <v>0</v>
      </c>
      <c r="I1205" s="2">
        <f>VLOOKUP(A1205, Customer!A:O, 9, FALSE)</f>
        <v>0</v>
      </c>
      <c r="J1205" s="2">
        <f>VLOOKUP(A1205, Customer!A:O, 10, FALSE)</f>
        <v>0</v>
      </c>
      <c r="K1205" s="2">
        <f>VLOOKUP(A1205, Customer!A:O, 11, FALSE)</f>
        <v>0</v>
      </c>
      <c r="L1205" s="2">
        <f>VLOOKUP(A1205, Customer!A:O, 12, FALSE)</f>
        <v>0</v>
      </c>
      <c r="M1205" s="2">
        <f>VLOOKUP(A1205, Customer!A:O, 13, FALSE)</f>
        <v>1</v>
      </c>
      <c r="N1205" s="2">
        <f>VLOOKUP(A1205, Customer!A:O, 14, FALSE)</f>
        <v>0</v>
      </c>
      <c r="O1205" s="2" t="str">
        <f>VLOOKUP(A1205, Customer!A:O, 15, FALSE)</f>
        <v>State-Texas</v>
      </c>
      <c r="P1205" s="2">
        <f>VLOOKUP(A1205,Sales!A:N,2,FALSE)</f>
        <v>20</v>
      </c>
      <c r="Q1205">
        <f>VLOOKUP(A1205,Sales!A:N,3,FALSE)</f>
        <v>64</v>
      </c>
      <c r="R1205" s="2">
        <f>VLOOKUP(A1205,Sales!A:N,4,FALSE)</f>
        <v>0</v>
      </c>
      <c r="S1205" s="2">
        <f>VLOOKUP(A1205,Sales!A:N,5,FALSE)</f>
        <v>30</v>
      </c>
      <c r="T1205" s="2">
        <f>VLOOKUP(A1205,Sales!A:N,6,FALSE)</f>
        <v>0</v>
      </c>
      <c r="U1205" s="2">
        <f>VLOOKUP(A1205,Sales!A:N,7,FALSE)</f>
        <v>0</v>
      </c>
      <c r="V1205" s="2">
        <f>VLOOKUP(A1205,Sales!A:N,8,FALSE)</f>
        <v>7</v>
      </c>
      <c r="W1205" s="2">
        <f>VLOOKUP(A1205,Sales!A:N,9,FALSE)</f>
        <v>88</v>
      </c>
      <c r="X1205" s="2">
        <f>VLOOKUP(A1205,Sales!A:N,10,FALSE)</f>
        <v>2</v>
      </c>
      <c r="Y1205" s="2">
        <f>VLOOKUP(A1205,Sales!A:N,11,FALSE)</f>
        <v>1</v>
      </c>
      <c r="Z1205" s="2">
        <f>VLOOKUP(A1205,Sales!A:N,12,FALSE)</f>
        <v>0</v>
      </c>
      <c r="AA1205" s="2">
        <f>VLOOKUP(A1205,Sales!A:N,13,FALSE)</f>
        <v>3</v>
      </c>
      <c r="AB1205" s="2">
        <f>VLOOKUP(A1205,Sales!A:N,14,FALSE)</f>
        <v>8</v>
      </c>
      <c r="AC1205" s="2">
        <f>VLOOKUP(A1205,Campaigns!A:I,2,FALSE)</f>
        <v>0</v>
      </c>
      <c r="AD1205" s="2">
        <f>VLOOKUP(A1205,Campaigns!A:I,3,FALSE)</f>
        <v>0</v>
      </c>
      <c r="AE1205" s="2">
        <f>VLOOKUP(A1205,Campaigns!A:I,4,FALSE)</f>
        <v>0</v>
      </c>
      <c r="AF1205" s="2">
        <f>VLOOKUP(A1205,Campaigns!A:I,5,FALSE)</f>
        <v>0</v>
      </c>
      <c r="AG1205" s="2">
        <f>VLOOKUP(A1205,Campaigns!A:I,6,FALSE)</f>
        <v>0</v>
      </c>
      <c r="AH1205" s="2">
        <f>VLOOKUP(A1205,Campaigns!A:I,7,FALSE)</f>
        <v>0</v>
      </c>
      <c r="AI1205" s="2">
        <f>VLOOKUP(A1205,Campaigns!A:I,8,FALSE)</f>
        <v>0</v>
      </c>
      <c r="AJ1205" s="19" t="str">
        <f>VLOOKUP(A1205,Campaigns!A:I,9,FALSE)</f>
        <v>3/25/2020</v>
      </c>
    </row>
    <row r="1206" spans="1:36">
      <c r="A1206" s="2">
        <v>1943</v>
      </c>
      <c r="B1206" s="2">
        <f>VLOOKUP(A1206, Customer!A:O, 2, FALSE)</f>
        <v>141021</v>
      </c>
      <c r="C1206" s="2">
        <f>VLOOKUP(A1206, Customer!A:O, 3, FALSE)</f>
        <v>1</v>
      </c>
      <c r="D1206" s="2">
        <f>VLOOKUP(A1206, Customer!A:O, 4, FALSE)</f>
        <v>0</v>
      </c>
      <c r="E1206" s="2">
        <f>VLOOKUP(A1206, Customer!A:O, 5, FALSE)</f>
        <v>51</v>
      </c>
      <c r="F1206" s="2">
        <f>VLOOKUP(A1206, Customer!A:O, 6, FALSE)</f>
        <v>0</v>
      </c>
      <c r="G1206" s="2">
        <f>VLOOKUP(A1206, Customer!A:O, 7, FALSE)</f>
        <v>0</v>
      </c>
      <c r="H1206" s="2">
        <f>VLOOKUP(A1206, Customer!A:O, 8, FALSE)</f>
        <v>0</v>
      </c>
      <c r="I1206" s="2">
        <f>VLOOKUP(A1206, Customer!A:O, 9, FALSE)</f>
        <v>1</v>
      </c>
      <c r="J1206" s="2">
        <f>VLOOKUP(A1206, Customer!A:O, 10, FALSE)</f>
        <v>0</v>
      </c>
      <c r="K1206" s="2">
        <f>VLOOKUP(A1206, Customer!A:O, 11, FALSE)</f>
        <v>0</v>
      </c>
      <c r="L1206" s="2">
        <f>VLOOKUP(A1206, Customer!A:O, 12, FALSE)</f>
        <v>0</v>
      </c>
      <c r="M1206" s="2">
        <f>VLOOKUP(A1206, Customer!A:O, 13, FALSE)</f>
        <v>1</v>
      </c>
      <c r="N1206" s="2">
        <f>VLOOKUP(A1206, Customer!A:O, 14, FALSE)</f>
        <v>0</v>
      </c>
      <c r="O1206" s="2" t="str">
        <f>VLOOKUP(A1206, Customer!A:O, 15, FALSE)</f>
        <v>State-California</v>
      </c>
      <c r="P1206" s="2">
        <f>VLOOKUP(A1206,Sales!A:N,2,FALSE)</f>
        <v>12</v>
      </c>
      <c r="Q1206">
        <f>VLOOKUP(A1206,Sales!A:N,3,FALSE)</f>
        <v>48</v>
      </c>
      <c r="R1206" s="2">
        <f>VLOOKUP(A1206,Sales!A:N,4,FALSE)</f>
        <v>24</v>
      </c>
      <c r="S1206" s="2">
        <f>VLOOKUP(A1206,Sales!A:N,5,FALSE)</f>
        <v>31</v>
      </c>
      <c r="T1206" s="2">
        <f>VLOOKUP(A1206,Sales!A:N,6,FALSE)</f>
        <v>21</v>
      </c>
      <c r="U1206" s="2">
        <f>VLOOKUP(A1206,Sales!A:N,7,FALSE)</f>
        <v>55</v>
      </c>
      <c r="V1206" s="2">
        <f>VLOOKUP(A1206,Sales!A:N,8,FALSE)</f>
        <v>41</v>
      </c>
      <c r="W1206" s="2">
        <f>VLOOKUP(A1206,Sales!A:N,9,FALSE)</f>
        <v>138</v>
      </c>
      <c r="X1206" s="2">
        <f>VLOOKUP(A1206,Sales!A:N,10,FALSE)</f>
        <v>2</v>
      </c>
      <c r="Y1206" s="2">
        <f>VLOOKUP(A1206,Sales!A:N,11,FALSE)</f>
        <v>2</v>
      </c>
      <c r="Z1206" s="2">
        <f>VLOOKUP(A1206,Sales!A:N,12,FALSE)</f>
        <v>0</v>
      </c>
      <c r="AA1206" s="2">
        <f>VLOOKUP(A1206,Sales!A:N,13,FALSE)</f>
        <v>3</v>
      </c>
      <c r="AB1206" s="2">
        <f>VLOOKUP(A1206,Sales!A:N,14,FALSE)</f>
        <v>6</v>
      </c>
      <c r="AC1206" s="2">
        <f>VLOOKUP(A1206,Campaigns!A:I,2,FALSE)</f>
        <v>0</v>
      </c>
      <c r="AD1206" s="2">
        <f>VLOOKUP(A1206,Campaigns!A:I,3,FALSE)</f>
        <v>0</v>
      </c>
      <c r="AE1206" s="2">
        <f>VLOOKUP(A1206,Campaigns!A:I,4,FALSE)</f>
        <v>0</v>
      </c>
      <c r="AF1206" s="2">
        <f>VLOOKUP(A1206,Campaigns!A:I,5,FALSE)</f>
        <v>0</v>
      </c>
      <c r="AG1206" s="2">
        <f>VLOOKUP(A1206,Campaigns!A:I,6,FALSE)</f>
        <v>0</v>
      </c>
      <c r="AH1206" s="2">
        <f>VLOOKUP(A1206,Campaigns!A:I,7,FALSE)</f>
        <v>0</v>
      </c>
      <c r="AI1206" s="2">
        <f>VLOOKUP(A1206,Campaigns!A:I,8,FALSE)</f>
        <v>1</v>
      </c>
      <c r="AJ1206" s="19">
        <f>VLOOKUP(A1206,Campaigns!A:I,9,FALSE)</f>
        <v>43622</v>
      </c>
    </row>
    <row r="1207" spans="1:36">
      <c r="A1207" s="2">
        <v>3104</v>
      </c>
      <c r="B1207" s="2">
        <f>VLOOKUP(A1207, Customer!A:O, 2, FALSE)</f>
        <v>140590</v>
      </c>
      <c r="C1207" s="2">
        <f>VLOOKUP(A1207, Customer!A:O, 3, FALSE)</f>
        <v>1</v>
      </c>
      <c r="D1207" s="2">
        <f>VLOOKUP(A1207, Customer!A:O, 4, FALSE)</f>
        <v>1</v>
      </c>
      <c r="E1207" s="2">
        <f>VLOOKUP(A1207, Customer!A:O, 5, FALSE)</f>
        <v>51</v>
      </c>
      <c r="F1207" s="2">
        <f>VLOOKUP(A1207, Customer!A:O, 6, FALSE)</f>
        <v>0</v>
      </c>
      <c r="G1207" s="2">
        <f>VLOOKUP(A1207, Customer!A:O, 7, FALSE)</f>
        <v>0</v>
      </c>
      <c r="H1207" s="2">
        <f>VLOOKUP(A1207, Customer!A:O, 8, FALSE)</f>
        <v>0</v>
      </c>
      <c r="I1207" s="2">
        <f>VLOOKUP(A1207, Customer!A:O, 9, FALSE)</f>
        <v>0</v>
      </c>
      <c r="J1207" s="2">
        <f>VLOOKUP(A1207, Customer!A:O, 10, FALSE)</f>
        <v>1</v>
      </c>
      <c r="K1207" s="2">
        <f>VLOOKUP(A1207, Customer!A:O, 11, FALSE)</f>
        <v>0</v>
      </c>
      <c r="L1207" s="2">
        <f>VLOOKUP(A1207, Customer!A:O, 12, FALSE)</f>
        <v>1</v>
      </c>
      <c r="M1207" s="2">
        <f>VLOOKUP(A1207, Customer!A:O, 13, FALSE)</f>
        <v>0</v>
      </c>
      <c r="N1207" s="2">
        <f>VLOOKUP(A1207, Customer!A:O, 14, FALSE)</f>
        <v>0</v>
      </c>
      <c r="O1207" s="2" t="str">
        <f>VLOOKUP(A1207, Customer!A:O, 15, FALSE)</f>
        <v>State-New York</v>
      </c>
      <c r="P1207" s="2">
        <f>VLOOKUP(A1207,Sales!A:N,2,FALSE)</f>
        <v>30</v>
      </c>
      <c r="Q1207">
        <f>VLOOKUP(A1207,Sales!A:N,3,FALSE)</f>
        <v>533</v>
      </c>
      <c r="R1207" s="2">
        <f>VLOOKUP(A1207,Sales!A:N,4,FALSE)</f>
        <v>0</v>
      </c>
      <c r="S1207" s="2">
        <f>VLOOKUP(A1207,Sales!A:N,5,FALSE)</f>
        <v>173</v>
      </c>
      <c r="T1207" s="2">
        <f>VLOOKUP(A1207,Sales!A:N,6,FALSE)</f>
        <v>21</v>
      </c>
      <c r="U1207" s="2">
        <f>VLOOKUP(A1207,Sales!A:N,7,FALSE)</f>
        <v>38</v>
      </c>
      <c r="V1207" s="2">
        <f>VLOOKUP(A1207,Sales!A:N,8,FALSE)</f>
        <v>128</v>
      </c>
      <c r="W1207" s="2">
        <f>VLOOKUP(A1207,Sales!A:N,9,FALSE)</f>
        <v>637</v>
      </c>
      <c r="X1207" s="2">
        <f>VLOOKUP(A1207,Sales!A:N,10,FALSE)</f>
        <v>5</v>
      </c>
      <c r="Y1207" s="2">
        <f>VLOOKUP(A1207,Sales!A:N,11,FALSE)</f>
        <v>3</v>
      </c>
      <c r="Z1207" s="2">
        <f>VLOOKUP(A1207,Sales!A:N,12,FALSE)</f>
        <v>4</v>
      </c>
      <c r="AA1207" s="2">
        <f>VLOOKUP(A1207,Sales!A:N,13,FALSE)</f>
        <v>3</v>
      </c>
      <c r="AB1207" s="2">
        <f>VLOOKUP(A1207,Sales!A:N,14,FALSE)</f>
        <v>6</v>
      </c>
      <c r="AC1207" s="2">
        <f>VLOOKUP(A1207,Campaigns!A:I,2,FALSE)</f>
        <v>1</v>
      </c>
      <c r="AD1207" s="2">
        <f>VLOOKUP(A1207,Campaigns!A:I,3,FALSE)</f>
        <v>0</v>
      </c>
      <c r="AE1207" s="2">
        <f>VLOOKUP(A1207,Campaigns!A:I,4,FALSE)</f>
        <v>0</v>
      </c>
      <c r="AF1207" s="2">
        <f>VLOOKUP(A1207,Campaigns!A:I,5,FALSE)</f>
        <v>0</v>
      </c>
      <c r="AG1207" s="2">
        <f>VLOOKUP(A1207,Campaigns!A:I,6,FALSE)</f>
        <v>0</v>
      </c>
      <c r="AH1207" s="2">
        <f>VLOOKUP(A1207,Campaigns!A:I,7,FALSE)</f>
        <v>0</v>
      </c>
      <c r="AI1207" s="2">
        <f>VLOOKUP(A1207,Campaigns!A:I,8,FALSE)</f>
        <v>0</v>
      </c>
      <c r="AJ1207" s="19">
        <f>VLOOKUP(A1207,Campaigns!A:I,9,FALSE)</f>
        <v>44046</v>
      </c>
    </row>
    <row r="1208" spans="1:36">
      <c r="A1208" s="2">
        <v>3121</v>
      </c>
      <c r="B1208" s="2">
        <f>VLOOKUP(A1208, Customer!A:O, 2, FALSE)</f>
        <v>140590</v>
      </c>
      <c r="C1208" s="2">
        <f>VLOOKUP(A1208, Customer!A:O, 3, FALSE)</f>
        <v>1</v>
      </c>
      <c r="D1208" s="2">
        <f>VLOOKUP(A1208, Customer!A:O, 4, FALSE)</f>
        <v>1</v>
      </c>
      <c r="E1208" s="2">
        <f>VLOOKUP(A1208, Customer!A:O, 5, FALSE)</f>
        <v>51</v>
      </c>
      <c r="F1208" s="2">
        <f>VLOOKUP(A1208, Customer!A:O, 6, FALSE)</f>
        <v>0</v>
      </c>
      <c r="G1208" s="2">
        <f>VLOOKUP(A1208, Customer!A:O, 7, FALSE)</f>
        <v>0</v>
      </c>
      <c r="H1208" s="2">
        <f>VLOOKUP(A1208, Customer!A:O, 8, FALSE)</f>
        <v>0</v>
      </c>
      <c r="I1208" s="2">
        <f>VLOOKUP(A1208, Customer!A:O, 9, FALSE)</f>
        <v>0</v>
      </c>
      <c r="J1208" s="2">
        <f>VLOOKUP(A1208, Customer!A:O, 10, FALSE)</f>
        <v>1</v>
      </c>
      <c r="K1208" s="2">
        <f>VLOOKUP(A1208, Customer!A:O, 11, FALSE)</f>
        <v>0</v>
      </c>
      <c r="L1208" s="2">
        <f>VLOOKUP(A1208, Customer!A:O, 12, FALSE)</f>
        <v>1</v>
      </c>
      <c r="M1208" s="2">
        <f>VLOOKUP(A1208, Customer!A:O, 13, FALSE)</f>
        <v>0</v>
      </c>
      <c r="N1208" s="2">
        <f>VLOOKUP(A1208, Customer!A:O, 14, FALSE)</f>
        <v>0</v>
      </c>
      <c r="O1208" s="2" t="str">
        <f>VLOOKUP(A1208, Customer!A:O, 15, FALSE)</f>
        <v>State-Illinois</v>
      </c>
      <c r="P1208" s="2">
        <f>VLOOKUP(A1208,Sales!A:N,2,FALSE)</f>
        <v>30</v>
      </c>
      <c r="Q1208">
        <f>VLOOKUP(A1208,Sales!A:N,3,FALSE)</f>
        <v>533</v>
      </c>
      <c r="R1208" s="2">
        <f>VLOOKUP(A1208,Sales!A:N,4,FALSE)</f>
        <v>0</v>
      </c>
      <c r="S1208" s="2">
        <f>VLOOKUP(A1208,Sales!A:N,5,FALSE)</f>
        <v>173</v>
      </c>
      <c r="T1208" s="2">
        <f>VLOOKUP(A1208,Sales!A:N,6,FALSE)</f>
        <v>21</v>
      </c>
      <c r="U1208" s="2">
        <f>VLOOKUP(A1208,Sales!A:N,7,FALSE)</f>
        <v>38</v>
      </c>
      <c r="V1208" s="2">
        <f>VLOOKUP(A1208,Sales!A:N,8,FALSE)</f>
        <v>128</v>
      </c>
      <c r="W1208" s="2">
        <f>VLOOKUP(A1208,Sales!A:N,9,FALSE)</f>
        <v>637</v>
      </c>
      <c r="X1208" s="2">
        <f>VLOOKUP(A1208,Sales!A:N,10,FALSE)</f>
        <v>5</v>
      </c>
      <c r="Y1208" s="2">
        <f>VLOOKUP(A1208,Sales!A:N,11,FALSE)</f>
        <v>3</v>
      </c>
      <c r="Z1208" s="2">
        <f>VLOOKUP(A1208,Sales!A:N,12,FALSE)</f>
        <v>4</v>
      </c>
      <c r="AA1208" s="2">
        <f>VLOOKUP(A1208,Sales!A:N,13,FALSE)</f>
        <v>3</v>
      </c>
      <c r="AB1208" s="2">
        <f>VLOOKUP(A1208,Sales!A:N,14,FALSE)</f>
        <v>6</v>
      </c>
      <c r="AC1208" s="2">
        <f>VLOOKUP(A1208,Campaigns!A:I,2,FALSE)</f>
        <v>1</v>
      </c>
      <c r="AD1208" s="2">
        <f>VLOOKUP(A1208,Campaigns!A:I,3,FALSE)</f>
        <v>0</v>
      </c>
      <c r="AE1208" s="2">
        <f>VLOOKUP(A1208,Campaigns!A:I,4,FALSE)</f>
        <v>0</v>
      </c>
      <c r="AF1208" s="2">
        <f>VLOOKUP(A1208,Campaigns!A:I,5,FALSE)</f>
        <v>0</v>
      </c>
      <c r="AG1208" s="2">
        <f>VLOOKUP(A1208,Campaigns!A:I,6,FALSE)</f>
        <v>0</v>
      </c>
      <c r="AH1208" s="2">
        <f>VLOOKUP(A1208,Campaigns!A:I,7,FALSE)</f>
        <v>0</v>
      </c>
      <c r="AI1208" s="2">
        <f>VLOOKUP(A1208,Campaigns!A:I,8,FALSE)</f>
        <v>0</v>
      </c>
      <c r="AJ1208" s="19">
        <f>VLOOKUP(A1208,Campaigns!A:I,9,FALSE)</f>
        <v>44046</v>
      </c>
    </row>
    <row r="1209" spans="1:36">
      <c r="A1209" s="2">
        <v>1903</v>
      </c>
      <c r="B1209" s="2">
        <f>VLOOKUP(A1209, Customer!A:O, 2, FALSE)</f>
        <v>139858</v>
      </c>
      <c r="C1209" s="2">
        <f>VLOOKUP(A1209, Customer!A:O, 3, FALSE)</f>
        <v>1</v>
      </c>
      <c r="D1209" s="2">
        <f>VLOOKUP(A1209, Customer!A:O, 4, FALSE)</f>
        <v>0</v>
      </c>
      <c r="E1209" s="2">
        <f>VLOOKUP(A1209, Customer!A:O, 5, FALSE)</f>
        <v>51</v>
      </c>
      <c r="F1209" s="2">
        <f>VLOOKUP(A1209, Customer!A:O, 6, FALSE)</f>
        <v>0</v>
      </c>
      <c r="G1209" s="2">
        <f>VLOOKUP(A1209, Customer!A:O, 7, FALSE)</f>
        <v>0</v>
      </c>
      <c r="H1209" s="2">
        <f>VLOOKUP(A1209, Customer!A:O, 8, FALSE)</f>
        <v>1</v>
      </c>
      <c r="I1209" s="2">
        <f>VLOOKUP(A1209, Customer!A:O, 9, FALSE)</f>
        <v>0</v>
      </c>
      <c r="J1209" s="2">
        <f>VLOOKUP(A1209, Customer!A:O, 10, FALSE)</f>
        <v>0</v>
      </c>
      <c r="K1209" s="2">
        <f>VLOOKUP(A1209, Customer!A:O, 11, FALSE)</f>
        <v>0</v>
      </c>
      <c r="L1209" s="2">
        <f>VLOOKUP(A1209, Customer!A:O, 12, FALSE)</f>
        <v>0</v>
      </c>
      <c r="M1209" s="2">
        <f>VLOOKUP(A1209, Customer!A:O, 13, FALSE)</f>
        <v>1</v>
      </c>
      <c r="N1209" s="2">
        <f>VLOOKUP(A1209, Customer!A:O, 14, FALSE)</f>
        <v>0</v>
      </c>
      <c r="O1209" s="2" t="str">
        <f>VLOOKUP(A1209, Customer!A:O, 15, FALSE)</f>
        <v>State-Illinois</v>
      </c>
      <c r="P1209" s="2">
        <f>VLOOKUP(A1209,Sales!A:N,2,FALSE)</f>
        <v>67</v>
      </c>
      <c r="Q1209">
        <f>VLOOKUP(A1209,Sales!A:N,3,FALSE)</f>
        <v>53</v>
      </c>
      <c r="R1209" s="2">
        <f>VLOOKUP(A1209,Sales!A:N,4,FALSE)</f>
        <v>70</v>
      </c>
      <c r="S1209" s="2">
        <f>VLOOKUP(A1209,Sales!A:N,5,FALSE)</f>
        <v>88</v>
      </c>
      <c r="T1209" s="2">
        <f>VLOOKUP(A1209,Sales!A:N,6,FALSE)</f>
        <v>7</v>
      </c>
      <c r="U1209" s="2">
        <f>VLOOKUP(A1209,Sales!A:N,7,FALSE)</f>
        <v>25</v>
      </c>
      <c r="V1209" s="2">
        <f>VLOOKUP(A1209,Sales!A:N,8,FALSE)</f>
        <v>91</v>
      </c>
      <c r="W1209" s="2">
        <f>VLOOKUP(A1209,Sales!A:N,9,FALSE)</f>
        <v>151</v>
      </c>
      <c r="X1209" s="2">
        <f>VLOOKUP(A1209,Sales!A:N,10,FALSE)</f>
        <v>1</v>
      </c>
      <c r="Y1209" s="2">
        <f>VLOOKUP(A1209,Sales!A:N,11,FALSE)</f>
        <v>2</v>
      </c>
      <c r="Z1209" s="2">
        <f>VLOOKUP(A1209,Sales!A:N,12,FALSE)</f>
        <v>0</v>
      </c>
      <c r="AA1209" s="2">
        <f>VLOOKUP(A1209,Sales!A:N,13,FALSE)</f>
        <v>4</v>
      </c>
      <c r="AB1209" s="2">
        <f>VLOOKUP(A1209,Sales!A:N,14,FALSE)</f>
        <v>6</v>
      </c>
      <c r="AC1209" s="2">
        <f>VLOOKUP(A1209,Campaigns!A:I,2,FALSE)</f>
        <v>0</v>
      </c>
      <c r="AD1209" s="2">
        <f>VLOOKUP(A1209,Campaigns!A:I,3,FALSE)</f>
        <v>0</v>
      </c>
      <c r="AE1209" s="2">
        <f>VLOOKUP(A1209,Campaigns!A:I,4,FALSE)</f>
        <v>0</v>
      </c>
      <c r="AF1209" s="2">
        <f>VLOOKUP(A1209,Campaigns!A:I,5,FALSE)</f>
        <v>0</v>
      </c>
      <c r="AG1209" s="2">
        <f>VLOOKUP(A1209,Campaigns!A:I,6,FALSE)</f>
        <v>0</v>
      </c>
      <c r="AH1209" s="2">
        <f>VLOOKUP(A1209,Campaigns!A:I,7,FALSE)</f>
        <v>0</v>
      </c>
      <c r="AI1209" s="2">
        <f>VLOOKUP(A1209,Campaigns!A:I,8,FALSE)</f>
        <v>1</v>
      </c>
      <c r="AJ1209" s="19">
        <f>VLOOKUP(A1209,Campaigns!A:I,9,FALSE)</f>
        <v>43472</v>
      </c>
    </row>
    <row r="1210" spans="1:36">
      <c r="A1210" s="2">
        <v>1278</v>
      </c>
      <c r="B1210" s="2">
        <f>VLOOKUP(A1210, Customer!A:O, 2, FALSE)</f>
        <v>138361</v>
      </c>
      <c r="C1210" s="2">
        <f>VLOOKUP(A1210, Customer!A:O, 3, FALSE)</f>
        <v>1</v>
      </c>
      <c r="D1210" s="2">
        <f>VLOOKUP(A1210, Customer!A:O, 4, FALSE)</f>
        <v>0</v>
      </c>
      <c r="E1210" s="2">
        <f>VLOOKUP(A1210, Customer!A:O, 5, FALSE)</f>
        <v>51</v>
      </c>
      <c r="F1210" s="2">
        <f>VLOOKUP(A1210, Customer!A:O, 6, FALSE)</f>
        <v>0</v>
      </c>
      <c r="G1210" s="2">
        <f>VLOOKUP(A1210, Customer!A:O, 7, FALSE)</f>
        <v>0</v>
      </c>
      <c r="H1210" s="2">
        <f>VLOOKUP(A1210, Customer!A:O, 8, FALSE)</f>
        <v>0</v>
      </c>
      <c r="I1210" s="2">
        <f>VLOOKUP(A1210, Customer!A:O, 9, FALSE)</f>
        <v>1</v>
      </c>
      <c r="J1210" s="2">
        <f>VLOOKUP(A1210, Customer!A:O, 10, FALSE)</f>
        <v>0</v>
      </c>
      <c r="K1210" s="2">
        <f>VLOOKUP(A1210, Customer!A:O, 11, FALSE)</f>
        <v>0</v>
      </c>
      <c r="L1210" s="2">
        <f>VLOOKUP(A1210, Customer!A:O, 12, FALSE)</f>
        <v>1</v>
      </c>
      <c r="M1210" s="2">
        <f>VLOOKUP(A1210, Customer!A:O, 13, FALSE)</f>
        <v>0</v>
      </c>
      <c r="N1210" s="2">
        <f>VLOOKUP(A1210, Customer!A:O, 14, FALSE)</f>
        <v>0</v>
      </c>
      <c r="O1210" s="2" t="str">
        <f>VLOOKUP(A1210, Customer!A:O, 15, FALSE)</f>
        <v>State-Florida</v>
      </c>
      <c r="P1210" s="2">
        <f>VLOOKUP(A1210,Sales!A:N,2,FALSE)</f>
        <v>74</v>
      </c>
      <c r="Q1210">
        <f>VLOOKUP(A1210,Sales!A:N,3,FALSE)</f>
        <v>141</v>
      </c>
      <c r="R1210" s="2">
        <f>VLOOKUP(A1210,Sales!A:N,4,FALSE)</f>
        <v>0</v>
      </c>
      <c r="S1210" s="2">
        <f>VLOOKUP(A1210,Sales!A:N,5,FALSE)</f>
        <v>202</v>
      </c>
      <c r="T1210" s="2">
        <f>VLOOKUP(A1210,Sales!A:N,6,FALSE)</f>
        <v>72</v>
      </c>
      <c r="U1210" s="2">
        <f>VLOOKUP(A1210,Sales!A:N,7,FALSE)</f>
        <v>29</v>
      </c>
      <c r="V1210" s="2">
        <f>VLOOKUP(A1210,Sales!A:N,8,FALSE)</f>
        <v>50</v>
      </c>
      <c r="W1210" s="2">
        <f>VLOOKUP(A1210,Sales!A:N,9,FALSE)</f>
        <v>393</v>
      </c>
      <c r="X1210" s="2">
        <f>VLOOKUP(A1210,Sales!A:N,10,FALSE)</f>
        <v>3</v>
      </c>
      <c r="Y1210" s="2">
        <f>VLOOKUP(A1210,Sales!A:N,11,FALSE)</f>
        <v>3</v>
      </c>
      <c r="Z1210" s="2">
        <f>VLOOKUP(A1210,Sales!A:N,12,FALSE)</f>
        <v>1</v>
      </c>
      <c r="AA1210" s="2">
        <f>VLOOKUP(A1210,Sales!A:N,13,FALSE)</f>
        <v>3</v>
      </c>
      <c r="AB1210" s="2">
        <f>VLOOKUP(A1210,Sales!A:N,14,FALSE)</f>
        <v>7</v>
      </c>
      <c r="AC1210" s="2">
        <f>VLOOKUP(A1210,Campaigns!A:I,2,FALSE)</f>
        <v>0</v>
      </c>
      <c r="AD1210" s="2">
        <f>VLOOKUP(A1210,Campaigns!A:I,3,FALSE)</f>
        <v>0</v>
      </c>
      <c r="AE1210" s="2">
        <f>VLOOKUP(A1210,Campaigns!A:I,4,FALSE)</f>
        <v>0</v>
      </c>
      <c r="AF1210" s="2">
        <f>VLOOKUP(A1210,Campaigns!A:I,5,FALSE)</f>
        <v>0</v>
      </c>
      <c r="AG1210" s="2">
        <f>VLOOKUP(A1210,Campaigns!A:I,6,FALSE)</f>
        <v>0</v>
      </c>
      <c r="AH1210" s="2">
        <f>VLOOKUP(A1210,Campaigns!A:I,7,FALSE)</f>
        <v>0</v>
      </c>
      <c r="AI1210" s="2">
        <f>VLOOKUP(A1210,Campaigns!A:I,8,FALSE)</f>
        <v>0</v>
      </c>
      <c r="AJ1210" s="19">
        <f>VLOOKUP(A1210,Campaigns!A:I,9,FALSE)</f>
        <v>43867</v>
      </c>
    </row>
    <row r="1211" spans="1:36">
      <c r="A1211" s="2">
        <v>3034</v>
      </c>
      <c r="B1211" s="2">
        <f>VLOOKUP(A1211, Customer!A:O, 2, FALSE)</f>
        <v>138361</v>
      </c>
      <c r="C1211" s="2">
        <f>VLOOKUP(A1211, Customer!A:O, 3, FALSE)</f>
        <v>1</v>
      </c>
      <c r="D1211" s="2">
        <f>VLOOKUP(A1211, Customer!A:O, 4, FALSE)</f>
        <v>0</v>
      </c>
      <c r="E1211" s="2">
        <f>VLOOKUP(A1211, Customer!A:O, 5, FALSE)</f>
        <v>51</v>
      </c>
      <c r="F1211" s="2">
        <f>VLOOKUP(A1211, Customer!A:O, 6, FALSE)</f>
        <v>0</v>
      </c>
      <c r="G1211" s="2">
        <f>VLOOKUP(A1211, Customer!A:O, 7, FALSE)</f>
        <v>0</v>
      </c>
      <c r="H1211" s="2">
        <f>VLOOKUP(A1211, Customer!A:O, 8, FALSE)</f>
        <v>0</v>
      </c>
      <c r="I1211" s="2">
        <f>VLOOKUP(A1211, Customer!A:O, 9, FALSE)</f>
        <v>1</v>
      </c>
      <c r="J1211" s="2">
        <f>VLOOKUP(A1211, Customer!A:O, 10, FALSE)</f>
        <v>0</v>
      </c>
      <c r="K1211" s="2">
        <f>VLOOKUP(A1211, Customer!A:O, 11, FALSE)</f>
        <v>0</v>
      </c>
      <c r="L1211" s="2">
        <f>VLOOKUP(A1211, Customer!A:O, 12, FALSE)</f>
        <v>1</v>
      </c>
      <c r="M1211" s="2">
        <f>VLOOKUP(A1211, Customer!A:O, 13, FALSE)</f>
        <v>0</v>
      </c>
      <c r="N1211" s="2">
        <f>VLOOKUP(A1211, Customer!A:O, 14, FALSE)</f>
        <v>0</v>
      </c>
      <c r="O1211" s="2" t="str">
        <f>VLOOKUP(A1211, Customer!A:O, 15, FALSE)</f>
        <v>State-Other</v>
      </c>
      <c r="P1211" s="2">
        <f>VLOOKUP(A1211,Sales!A:N,2,FALSE)</f>
        <v>74</v>
      </c>
      <c r="Q1211">
        <f>VLOOKUP(A1211,Sales!A:N,3,FALSE)</f>
        <v>141</v>
      </c>
      <c r="R1211" s="2">
        <f>VLOOKUP(A1211,Sales!A:N,4,FALSE)</f>
        <v>0</v>
      </c>
      <c r="S1211" s="2">
        <f>VLOOKUP(A1211,Sales!A:N,5,FALSE)</f>
        <v>202</v>
      </c>
      <c r="T1211" s="2">
        <f>VLOOKUP(A1211,Sales!A:N,6,FALSE)</f>
        <v>72</v>
      </c>
      <c r="U1211" s="2">
        <f>VLOOKUP(A1211,Sales!A:N,7,FALSE)</f>
        <v>29</v>
      </c>
      <c r="V1211" s="2">
        <f>VLOOKUP(A1211,Sales!A:N,8,FALSE)</f>
        <v>50</v>
      </c>
      <c r="W1211" s="2">
        <f>VLOOKUP(A1211,Sales!A:N,9,FALSE)</f>
        <v>393</v>
      </c>
      <c r="X1211" s="2">
        <f>VLOOKUP(A1211,Sales!A:N,10,FALSE)</f>
        <v>3</v>
      </c>
      <c r="Y1211" s="2">
        <f>VLOOKUP(A1211,Sales!A:N,11,FALSE)</f>
        <v>3</v>
      </c>
      <c r="Z1211" s="2">
        <f>VLOOKUP(A1211,Sales!A:N,12,FALSE)</f>
        <v>1</v>
      </c>
      <c r="AA1211" s="2">
        <f>VLOOKUP(A1211,Sales!A:N,13,FALSE)</f>
        <v>3</v>
      </c>
      <c r="AB1211" s="2">
        <f>VLOOKUP(A1211,Sales!A:N,14,FALSE)</f>
        <v>7</v>
      </c>
      <c r="AC1211" s="2">
        <f>VLOOKUP(A1211,Campaigns!A:I,2,FALSE)</f>
        <v>0</v>
      </c>
      <c r="AD1211" s="2">
        <f>VLOOKUP(A1211,Campaigns!A:I,3,FALSE)</f>
        <v>0</v>
      </c>
      <c r="AE1211" s="2">
        <f>VLOOKUP(A1211,Campaigns!A:I,4,FALSE)</f>
        <v>0</v>
      </c>
      <c r="AF1211" s="2">
        <f>VLOOKUP(A1211,Campaigns!A:I,5,FALSE)</f>
        <v>0</v>
      </c>
      <c r="AG1211" s="2">
        <f>VLOOKUP(A1211,Campaigns!A:I,6,FALSE)</f>
        <v>0</v>
      </c>
      <c r="AH1211" s="2">
        <f>VLOOKUP(A1211,Campaigns!A:I,7,FALSE)</f>
        <v>0</v>
      </c>
      <c r="AI1211" s="2">
        <f>VLOOKUP(A1211,Campaigns!A:I,8,FALSE)</f>
        <v>0</v>
      </c>
      <c r="AJ1211" s="19">
        <f>VLOOKUP(A1211,Campaigns!A:I,9,FALSE)</f>
        <v>43867</v>
      </c>
    </row>
    <row r="1212" spans="1:36">
      <c r="A1212" s="2">
        <v>2616</v>
      </c>
      <c r="B1212" s="2">
        <f>VLOOKUP(A1212, Customer!A:O, 2, FALSE)</f>
        <v>135924</v>
      </c>
      <c r="C1212" s="2">
        <f>VLOOKUP(A1212, Customer!A:O, 3, FALSE)</f>
        <v>1</v>
      </c>
      <c r="D1212" s="2">
        <f>VLOOKUP(A1212, Customer!A:O, 4, FALSE)</f>
        <v>1</v>
      </c>
      <c r="E1212" s="2">
        <f>VLOOKUP(A1212, Customer!A:O, 5, FALSE)</f>
        <v>51</v>
      </c>
      <c r="F1212" s="2">
        <f>VLOOKUP(A1212, Customer!A:O, 6, FALSE)</f>
        <v>0</v>
      </c>
      <c r="G1212" s="2">
        <f>VLOOKUP(A1212, Customer!A:O, 7, FALSE)</f>
        <v>0</v>
      </c>
      <c r="H1212" s="2">
        <f>VLOOKUP(A1212, Customer!A:O, 8, FALSE)</f>
        <v>0</v>
      </c>
      <c r="I1212" s="2">
        <f>VLOOKUP(A1212, Customer!A:O, 9, FALSE)</f>
        <v>1</v>
      </c>
      <c r="J1212" s="2">
        <f>VLOOKUP(A1212, Customer!A:O, 10, FALSE)</f>
        <v>0</v>
      </c>
      <c r="K1212" s="2">
        <f>VLOOKUP(A1212, Customer!A:O, 11, FALSE)</f>
        <v>0</v>
      </c>
      <c r="L1212" s="2">
        <f>VLOOKUP(A1212, Customer!A:O, 12, FALSE)</f>
        <v>0</v>
      </c>
      <c r="M1212" s="2">
        <f>VLOOKUP(A1212, Customer!A:O, 13, FALSE)</f>
        <v>1</v>
      </c>
      <c r="N1212" s="2">
        <f>VLOOKUP(A1212, Customer!A:O, 14, FALSE)</f>
        <v>0</v>
      </c>
      <c r="O1212" s="2" t="str">
        <f>VLOOKUP(A1212, Customer!A:O, 15, FALSE)</f>
        <v>State-Florida</v>
      </c>
      <c r="P1212" s="2">
        <f>VLOOKUP(A1212,Sales!A:N,2,FALSE)</f>
        <v>56</v>
      </c>
      <c r="Q1212">
        <f>VLOOKUP(A1212,Sales!A:N,3,FALSE)</f>
        <v>30</v>
      </c>
      <c r="R1212" s="2">
        <f>VLOOKUP(A1212,Sales!A:N,4,FALSE)</f>
        <v>0</v>
      </c>
      <c r="S1212" s="2">
        <f>VLOOKUP(A1212,Sales!A:N,5,FALSE)</f>
        <v>53</v>
      </c>
      <c r="T1212" s="2">
        <f>VLOOKUP(A1212,Sales!A:N,6,FALSE)</f>
        <v>8</v>
      </c>
      <c r="U1212" s="2">
        <f>VLOOKUP(A1212,Sales!A:N,7,FALSE)</f>
        <v>11</v>
      </c>
      <c r="V1212" s="2">
        <f>VLOOKUP(A1212,Sales!A:N,8,FALSE)</f>
        <v>26</v>
      </c>
      <c r="W1212" s="2">
        <f>VLOOKUP(A1212,Sales!A:N,9,FALSE)</f>
        <v>76</v>
      </c>
      <c r="X1212" s="2">
        <f>VLOOKUP(A1212,Sales!A:N,10,FALSE)</f>
        <v>1</v>
      </c>
      <c r="Y1212" s="2">
        <f>VLOOKUP(A1212,Sales!A:N,11,FALSE)</f>
        <v>1</v>
      </c>
      <c r="Z1212" s="2">
        <f>VLOOKUP(A1212,Sales!A:N,12,FALSE)</f>
        <v>0</v>
      </c>
      <c r="AA1212" s="2">
        <f>VLOOKUP(A1212,Sales!A:N,13,FALSE)</f>
        <v>3</v>
      </c>
      <c r="AB1212" s="2">
        <f>VLOOKUP(A1212,Sales!A:N,14,FALSE)</f>
        <v>5</v>
      </c>
      <c r="AC1212" s="2">
        <f>VLOOKUP(A1212,Campaigns!A:I,2,FALSE)</f>
        <v>0</v>
      </c>
      <c r="AD1212" s="2">
        <f>VLOOKUP(A1212,Campaigns!A:I,3,FALSE)</f>
        <v>0</v>
      </c>
      <c r="AE1212" s="2">
        <f>VLOOKUP(A1212,Campaigns!A:I,4,FALSE)</f>
        <v>0</v>
      </c>
      <c r="AF1212" s="2">
        <f>VLOOKUP(A1212,Campaigns!A:I,5,FALSE)</f>
        <v>0</v>
      </c>
      <c r="AG1212" s="2">
        <f>VLOOKUP(A1212,Campaigns!A:I,6,FALSE)</f>
        <v>0</v>
      </c>
      <c r="AH1212" s="2">
        <f>VLOOKUP(A1212,Campaigns!A:I,7,FALSE)</f>
        <v>0</v>
      </c>
      <c r="AI1212" s="2">
        <f>VLOOKUP(A1212,Campaigns!A:I,8,FALSE)</f>
        <v>0</v>
      </c>
      <c r="AJ1212" s="19" t="str">
        <f>VLOOKUP(A1212,Campaigns!A:I,9,FALSE)</f>
        <v>8/27/2020</v>
      </c>
    </row>
    <row r="1213" spans="1:36">
      <c r="A1213" s="2">
        <v>1364</v>
      </c>
      <c r="B1213" s="2">
        <f>VLOOKUP(A1213, Customer!A:O, 2, FALSE)</f>
        <v>133581</v>
      </c>
      <c r="C1213" s="2">
        <f>VLOOKUP(A1213, Customer!A:O, 3, FALSE)</f>
        <v>2</v>
      </c>
      <c r="D1213" s="2">
        <f>VLOOKUP(A1213, Customer!A:O, 4, FALSE)</f>
        <v>0</v>
      </c>
      <c r="E1213" s="2">
        <f>VLOOKUP(A1213, Customer!A:O, 5, FALSE)</f>
        <v>51</v>
      </c>
      <c r="F1213" s="2">
        <f>VLOOKUP(A1213, Customer!A:O, 6, FALSE)</f>
        <v>0</v>
      </c>
      <c r="G1213" s="2">
        <f>VLOOKUP(A1213, Customer!A:O, 7, FALSE)</f>
        <v>1</v>
      </c>
      <c r="H1213" s="2">
        <f>VLOOKUP(A1213, Customer!A:O, 8, FALSE)</f>
        <v>0</v>
      </c>
      <c r="I1213" s="2">
        <f>VLOOKUP(A1213, Customer!A:O, 9, FALSE)</f>
        <v>0</v>
      </c>
      <c r="J1213" s="2">
        <f>VLOOKUP(A1213, Customer!A:O, 10, FALSE)</f>
        <v>0</v>
      </c>
      <c r="K1213" s="2">
        <f>VLOOKUP(A1213, Customer!A:O, 11, FALSE)</f>
        <v>0</v>
      </c>
      <c r="L1213" s="2">
        <f>VLOOKUP(A1213, Customer!A:O, 12, FALSE)</f>
        <v>0</v>
      </c>
      <c r="M1213" s="2">
        <f>VLOOKUP(A1213, Customer!A:O, 13, FALSE)</f>
        <v>0</v>
      </c>
      <c r="N1213" s="2">
        <f>VLOOKUP(A1213, Customer!A:O, 14, FALSE)</f>
        <v>1</v>
      </c>
      <c r="O1213" s="2" t="str">
        <f>VLOOKUP(A1213, Customer!A:O, 15, FALSE)</f>
        <v>State-New York</v>
      </c>
      <c r="P1213" s="2">
        <f>VLOOKUP(A1213,Sales!A:N,2,FALSE)</f>
        <v>38</v>
      </c>
      <c r="Q1213">
        <f>VLOOKUP(A1213,Sales!A:N,3,FALSE)</f>
        <v>44</v>
      </c>
      <c r="R1213" s="2">
        <f>VLOOKUP(A1213,Sales!A:N,4,FALSE)</f>
        <v>0</v>
      </c>
      <c r="S1213" s="2">
        <f>VLOOKUP(A1213,Sales!A:N,5,FALSE)</f>
        <v>20</v>
      </c>
      <c r="T1213" s="2">
        <f>VLOOKUP(A1213,Sales!A:N,6,FALSE)</f>
        <v>0</v>
      </c>
      <c r="U1213" s="2">
        <f>VLOOKUP(A1213,Sales!A:N,7,FALSE)</f>
        <v>0</v>
      </c>
      <c r="V1213" s="2">
        <f>VLOOKUP(A1213,Sales!A:N,8,FALSE)</f>
        <v>4</v>
      </c>
      <c r="W1213" s="2">
        <f>VLOOKUP(A1213,Sales!A:N,9,FALSE)</f>
        <v>60</v>
      </c>
      <c r="X1213" s="2">
        <f>VLOOKUP(A1213,Sales!A:N,10,FALSE)</f>
        <v>1</v>
      </c>
      <c r="Y1213" s="2">
        <f>VLOOKUP(A1213,Sales!A:N,11,FALSE)</f>
        <v>1</v>
      </c>
      <c r="Z1213" s="2">
        <f>VLOOKUP(A1213,Sales!A:N,12,FALSE)</f>
        <v>0</v>
      </c>
      <c r="AA1213" s="2">
        <f>VLOOKUP(A1213,Sales!A:N,13,FALSE)</f>
        <v>2</v>
      </c>
      <c r="AB1213" s="2">
        <f>VLOOKUP(A1213,Sales!A:N,14,FALSE)</f>
        <v>8</v>
      </c>
      <c r="AC1213" s="2">
        <f>VLOOKUP(A1213,Campaigns!A:I,2,FALSE)</f>
        <v>0</v>
      </c>
      <c r="AD1213" s="2">
        <f>VLOOKUP(A1213,Campaigns!A:I,3,FALSE)</f>
        <v>0</v>
      </c>
      <c r="AE1213" s="2">
        <f>VLOOKUP(A1213,Campaigns!A:I,4,FALSE)</f>
        <v>0</v>
      </c>
      <c r="AF1213" s="2">
        <f>VLOOKUP(A1213,Campaigns!A:I,5,FALSE)</f>
        <v>0</v>
      </c>
      <c r="AG1213" s="2">
        <f>VLOOKUP(A1213,Campaigns!A:I,6,FALSE)</f>
        <v>0</v>
      </c>
      <c r="AH1213" s="2">
        <f>VLOOKUP(A1213,Campaigns!A:I,7,FALSE)</f>
        <v>0</v>
      </c>
      <c r="AI1213" s="2">
        <f>VLOOKUP(A1213,Campaigns!A:I,8,FALSE)</f>
        <v>0</v>
      </c>
      <c r="AJ1213" s="19" t="str">
        <f>VLOOKUP(A1213,Campaigns!A:I,9,FALSE)</f>
        <v>6/15/2019</v>
      </c>
    </row>
    <row r="1214" spans="1:36">
      <c r="A1214" s="2">
        <v>1363</v>
      </c>
      <c r="B1214" s="2">
        <f>VLOOKUP(A1214, Customer!A:O, 2, FALSE)</f>
        <v>130822</v>
      </c>
      <c r="C1214" s="2">
        <f>VLOOKUP(A1214, Customer!A:O, 3, FALSE)</f>
        <v>1</v>
      </c>
      <c r="D1214" s="2">
        <f>VLOOKUP(A1214, Customer!A:O, 4, FALSE)</f>
        <v>0</v>
      </c>
      <c r="E1214" s="2">
        <f>VLOOKUP(A1214, Customer!A:O, 5, FALSE)</f>
        <v>51</v>
      </c>
      <c r="F1214" s="2">
        <f>VLOOKUP(A1214, Customer!A:O, 6, FALSE)</f>
        <v>0</v>
      </c>
      <c r="G1214" s="2">
        <f>VLOOKUP(A1214, Customer!A:O, 7, FALSE)</f>
        <v>0</v>
      </c>
      <c r="H1214" s="2">
        <f>VLOOKUP(A1214, Customer!A:O, 8, FALSE)</f>
        <v>1</v>
      </c>
      <c r="I1214" s="2">
        <f>VLOOKUP(A1214, Customer!A:O, 9, FALSE)</f>
        <v>0</v>
      </c>
      <c r="J1214" s="2">
        <f>VLOOKUP(A1214, Customer!A:O, 10, FALSE)</f>
        <v>0</v>
      </c>
      <c r="K1214" s="2">
        <f>VLOOKUP(A1214, Customer!A:O, 11, FALSE)</f>
        <v>0</v>
      </c>
      <c r="L1214" s="2">
        <f>VLOOKUP(A1214, Customer!A:O, 12, FALSE)</f>
        <v>1</v>
      </c>
      <c r="M1214" s="2">
        <f>VLOOKUP(A1214, Customer!A:O, 13, FALSE)</f>
        <v>0</v>
      </c>
      <c r="N1214" s="2">
        <f>VLOOKUP(A1214, Customer!A:O, 14, FALSE)</f>
        <v>0</v>
      </c>
      <c r="O1214" s="2" t="str">
        <f>VLOOKUP(A1214, Customer!A:O, 15, FALSE)</f>
        <v>State-Illinois</v>
      </c>
      <c r="P1214" s="2">
        <f>VLOOKUP(A1214,Sales!A:N,2,FALSE)</f>
        <v>92</v>
      </c>
      <c r="Q1214">
        <f>VLOOKUP(A1214,Sales!A:N,3,FALSE)</f>
        <v>13</v>
      </c>
      <c r="R1214" s="2">
        <f>VLOOKUP(A1214,Sales!A:N,4,FALSE)</f>
        <v>38</v>
      </c>
      <c r="S1214" s="2">
        <f>VLOOKUP(A1214,Sales!A:N,5,FALSE)</f>
        <v>55</v>
      </c>
      <c r="T1214" s="2">
        <f>VLOOKUP(A1214,Sales!A:N,6,FALSE)</f>
        <v>8</v>
      </c>
      <c r="U1214" s="2">
        <f>VLOOKUP(A1214,Sales!A:N,7,FALSE)</f>
        <v>51</v>
      </c>
      <c r="V1214" s="2">
        <f>VLOOKUP(A1214,Sales!A:N,8,FALSE)</f>
        <v>51</v>
      </c>
      <c r="W1214" s="2">
        <f>VLOOKUP(A1214,Sales!A:N,9,FALSE)</f>
        <v>115</v>
      </c>
      <c r="X1214" s="2">
        <f>VLOOKUP(A1214,Sales!A:N,10,FALSE)</f>
        <v>1</v>
      </c>
      <c r="Y1214" s="2">
        <f>VLOOKUP(A1214,Sales!A:N,11,FALSE)</f>
        <v>1</v>
      </c>
      <c r="Z1214" s="2">
        <f>VLOOKUP(A1214,Sales!A:N,12,FALSE)</f>
        <v>0</v>
      </c>
      <c r="AA1214" s="2">
        <f>VLOOKUP(A1214,Sales!A:N,13,FALSE)</f>
        <v>3</v>
      </c>
      <c r="AB1214" s="2">
        <f>VLOOKUP(A1214,Sales!A:N,14,FALSE)</f>
        <v>7</v>
      </c>
      <c r="AC1214" s="2">
        <f>VLOOKUP(A1214,Campaigns!A:I,2,FALSE)</f>
        <v>0</v>
      </c>
      <c r="AD1214" s="2">
        <f>VLOOKUP(A1214,Campaigns!A:I,3,FALSE)</f>
        <v>0</v>
      </c>
      <c r="AE1214" s="2">
        <f>VLOOKUP(A1214,Campaigns!A:I,4,FALSE)</f>
        <v>0</v>
      </c>
      <c r="AF1214" s="2">
        <f>VLOOKUP(A1214,Campaigns!A:I,5,FALSE)</f>
        <v>0</v>
      </c>
      <c r="AG1214" s="2">
        <f>VLOOKUP(A1214,Campaigns!A:I,6,FALSE)</f>
        <v>0</v>
      </c>
      <c r="AH1214" s="2">
        <f>VLOOKUP(A1214,Campaigns!A:I,7,FALSE)</f>
        <v>0</v>
      </c>
      <c r="AI1214" s="2">
        <f>VLOOKUP(A1214,Campaigns!A:I,8,FALSE)</f>
        <v>0</v>
      </c>
      <c r="AJ1214" s="19" t="str">
        <f>VLOOKUP(A1214,Campaigns!A:I,9,FALSE)</f>
        <v>11/19/2019</v>
      </c>
    </row>
    <row r="1215" spans="1:36">
      <c r="A1215" s="2">
        <v>2856</v>
      </c>
      <c r="B1215" s="2">
        <f>VLOOKUP(A1215, Customer!A:O, 2, FALSE)</f>
        <v>130396</v>
      </c>
      <c r="C1215" s="2">
        <f>VLOOKUP(A1215, Customer!A:O, 3, FALSE)</f>
        <v>1</v>
      </c>
      <c r="D1215" s="2">
        <f>VLOOKUP(A1215, Customer!A:O, 4, FALSE)</f>
        <v>0</v>
      </c>
      <c r="E1215" s="2">
        <f>VLOOKUP(A1215, Customer!A:O, 5, FALSE)</f>
        <v>51</v>
      </c>
      <c r="F1215" s="2">
        <f>VLOOKUP(A1215, Customer!A:O, 6, FALSE)</f>
        <v>0</v>
      </c>
      <c r="G1215" s="2">
        <f>VLOOKUP(A1215, Customer!A:O, 7, FALSE)</f>
        <v>1</v>
      </c>
      <c r="H1215" s="2">
        <f>VLOOKUP(A1215, Customer!A:O, 8, FALSE)</f>
        <v>0</v>
      </c>
      <c r="I1215" s="2">
        <f>VLOOKUP(A1215, Customer!A:O, 9, FALSE)</f>
        <v>0</v>
      </c>
      <c r="J1215" s="2">
        <f>VLOOKUP(A1215, Customer!A:O, 10, FALSE)</f>
        <v>0</v>
      </c>
      <c r="K1215" s="2">
        <f>VLOOKUP(A1215, Customer!A:O, 11, FALSE)</f>
        <v>0</v>
      </c>
      <c r="L1215" s="2">
        <f>VLOOKUP(A1215, Customer!A:O, 12, FALSE)</f>
        <v>0</v>
      </c>
      <c r="M1215" s="2">
        <f>VLOOKUP(A1215, Customer!A:O, 13, FALSE)</f>
        <v>0</v>
      </c>
      <c r="N1215" s="2">
        <f>VLOOKUP(A1215, Customer!A:O, 14, FALSE)</f>
        <v>1</v>
      </c>
      <c r="O1215" s="2" t="str">
        <f>VLOOKUP(A1215, Customer!A:O, 15, FALSE)</f>
        <v>State-Florida</v>
      </c>
      <c r="P1215" s="2">
        <f>VLOOKUP(A1215,Sales!A:N,2,FALSE)</f>
        <v>22</v>
      </c>
      <c r="Q1215">
        <f>VLOOKUP(A1215,Sales!A:N,3,FALSE)</f>
        <v>64</v>
      </c>
      <c r="R1215" s="2">
        <f>VLOOKUP(A1215,Sales!A:N,4,FALSE)</f>
        <v>0</v>
      </c>
      <c r="S1215" s="2">
        <f>VLOOKUP(A1215,Sales!A:N,5,FALSE)</f>
        <v>26</v>
      </c>
      <c r="T1215" s="2">
        <f>VLOOKUP(A1215,Sales!A:N,6,FALSE)</f>
        <v>0</v>
      </c>
      <c r="U1215" s="2">
        <f>VLOOKUP(A1215,Sales!A:N,7,FALSE)</f>
        <v>4</v>
      </c>
      <c r="V1215" s="2">
        <f>VLOOKUP(A1215,Sales!A:N,8,FALSE)</f>
        <v>51</v>
      </c>
      <c r="W1215" s="2">
        <f>VLOOKUP(A1215,Sales!A:N,9,FALSE)</f>
        <v>43</v>
      </c>
      <c r="X1215" s="2">
        <f>VLOOKUP(A1215,Sales!A:N,10,FALSE)</f>
        <v>2</v>
      </c>
      <c r="Y1215" s="2">
        <f>VLOOKUP(A1215,Sales!A:N,11,FALSE)</f>
        <v>1</v>
      </c>
      <c r="Z1215" s="2">
        <f>VLOOKUP(A1215,Sales!A:N,12,FALSE)</f>
        <v>1</v>
      </c>
      <c r="AA1215" s="2">
        <f>VLOOKUP(A1215,Sales!A:N,13,FALSE)</f>
        <v>2</v>
      </c>
      <c r="AB1215" s="2">
        <f>VLOOKUP(A1215,Sales!A:N,14,FALSE)</f>
        <v>7</v>
      </c>
      <c r="AC1215" s="2">
        <f>VLOOKUP(A1215,Campaigns!A:I,2,FALSE)</f>
        <v>1</v>
      </c>
      <c r="AD1215" s="2">
        <f>VLOOKUP(A1215,Campaigns!A:I,3,FALSE)</f>
        <v>0</v>
      </c>
      <c r="AE1215" s="2">
        <f>VLOOKUP(A1215,Campaigns!A:I,4,FALSE)</f>
        <v>0</v>
      </c>
      <c r="AF1215" s="2">
        <f>VLOOKUP(A1215,Campaigns!A:I,5,FALSE)</f>
        <v>0</v>
      </c>
      <c r="AG1215" s="2">
        <f>VLOOKUP(A1215,Campaigns!A:I,6,FALSE)</f>
        <v>0</v>
      </c>
      <c r="AH1215" s="2">
        <f>VLOOKUP(A1215,Campaigns!A:I,7,FALSE)</f>
        <v>0</v>
      </c>
      <c r="AI1215" s="2">
        <f>VLOOKUP(A1215,Campaigns!A:I,8,FALSE)</f>
        <v>1</v>
      </c>
      <c r="AJ1215" s="19">
        <f>VLOOKUP(A1215,Campaigns!A:I,9,FALSE)</f>
        <v>43931</v>
      </c>
    </row>
    <row r="1216" spans="1:36">
      <c r="A1216" s="2">
        <v>1594</v>
      </c>
      <c r="B1216" s="2">
        <f>VLOOKUP(A1216, Customer!A:O, 2, FALSE)</f>
        <v>126877</v>
      </c>
      <c r="C1216" s="2">
        <f>VLOOKUP(A1216, Customer!A:O, 3, FALSE)</f>
        <v>0</v>
      </c>
      <c r="D1216" s="2">
        <f>VLOOKUP(A1216, Customer!A:O, 4, FALSE)</f>
        <v>0</v>
      </c>
      <c r="E1216" s="2">
        <f>VLOOKUP(A1216, Customer!A:O, 5, FALSE)</f>
        <v>51</v>
      </c>
      <c r="F1216" s="2">
        <f>VLOOKUP(A1216, Customer!A:O, 6, FALSE)</f>
        <v>0</v>
      </c>
      <c r="G1216" s="2">
        <f>VLOOKUP(A1216, Customer!A:O, 7, FALSE)</f>
        <v>0</v>
      </c>
      <c r="H1216" s="2">
        <f>VLOOKUP(A1216, Customer!A:O, 8, FALSE)</f>
        <v>1</v>
      </c>
      <c r="I1216" s="2">
        <f>VLOOKUP(A1216, Customer!A:O, 9, FALSE)</f>
        <v>0</v>
      </c>
      <c r="J1216" s="2">
        <f>VLOOKUP(A1216, Customer!A:O, 10, FALSE)</f>
        <v>0</v>
      </c>
      <c r="K1216" s="2">
        <f>VLOOKUP(A1216, Customer!A:O, 11, FALSE)</f>
        <v>0</v>
      </c>
      <c r="L1216" s="2">
        <f>VLOOKUP(A1216, Customer!A:O, 12, FALSE)</f>
        <v>0</v>
      </c>
      <c r="M1216" s="2">
        <f>VLOOKUP(A1216, Customer!A:O, 13, FALSE)</f>
        <v>1</v>
      </c>
      <c r="N1216" s="2">
        <f>VLOOKUP(A1216, Customer!A:O, 14, FALSE)</f>
        <v>0</v>
      </c>
      <c r="O1216" s="2" t="str">
        <f>VLOOKUP(A1216, Customer!A:O, 15, FALSE)</f>
        <v>State-Other</v>
      </c>
      <c r="P1216" s="2">
        <f>VLOOKUP(A1216,Sales!A:N,2,FALSE)</f>
        <v>74</v>
      </c>
      <c r="Q1216">
        <f>VLOOKUP(A1216,Sales!A:N,3,FALSE)</f>
        <v>477</v>
      </c>
      <c r="R1216" s="2">
        <f>VLOOKUP(A1216,Sales!A:N,4,FALSE)</f>
        <v>61</v>
      </c>
      <c r="S1216" s="2">
        <f>VLOOKUP(A1216,Sales!A:N,5,FALSE)</f>
        <v>359</v>
      </c>
      <c r="T1216" s="2">
        <f>VLOOKUP(A1216,Sales!A:N,6,FALSE)</f>
        <v>94</v>
      </c>
      <c r="U1216" s="2">
        <f>VLOOKUP(A1216,Sales!A:N,7,FALSE)</f>
        <v>85</v>
      </c>
      <c r="V1216" s="2">
        <f>VLOOKUP(A1216,Sales!A:N,8,FALSE)</f>
        <v>189</v>
      </c>
      <c r="W1216" s="2">
        <f>VLOOKUP(A1216,Sales!A:N,9,FALSE)</f>
        <v>887</v>
      </c>
      <c r="X1216" s="2">
        <f>VLOOKUP(A1216,Sales!A:N,10,FALSE)</f>
        <v>2</v>
      </c>
      <c r="Y1216" s="2">
        <f>VLOOKUP(A1216,Sales!A:N,11,FALSE)</f>
        <v>3</v>
      </c>
      <c r="Z1216" s="2">
        <f>VLOOKUP(A1216,Sales!A:N,12,FALSE)</f>
        <v>1</v>
      </c>
      <c r="AA1216" s="2">
        <f>VLOOKUP(A1216,Sales!A:N,13,FALSE)</f>
        <v>6</v>
      </c>
      <c r="AB1216" s="2">
        <f>VLOOKUP(A1216,Sales!A:N,14,FALSE)</f>
        <v>6</v>
      </c>
      <c r="AC1216" s="2">
        <f>VLOOKUP(A1216,Campaigns!A:I,2,FALSE)</f>
        <v>0</v>
      </c>
      <c r="AD1216" s="2">
        <f>VLOOKUP(A1216,Campaigns!A:I,3,FALSE)</f>
        <v>0</v>
      </c>
      <c r="AE1216" s="2">
        <f>VLOOKUP(A1216,Campaigns!A:I,4,FALSE)</f>
        <v>0</v>
      </c>
      <c r="AF1216" s="2">
        <f>VLOOKUP(A1216,Campaigns!A:I,5,FALSE)</f>
        <v>0</v>
      </c>
      <c r="AG1216" s="2">
        <f>VLOOKUP(A1216,Campaigns!A:I,6,FALSE)</f>
        <v>0</v>
      </c>
      <c r="AH1216" s="2">
        <f>VLOOKUP(A1216,Campaigns!A:I,7,FALSE)</f>
        <v>0</v>
      </c>
      <c r="AI1216" s="2">
        <f>VLOOKUP(A1216,Campaigns!A:I,8,FALSE)</f>
        <v>0</v>
      </c>
      <c r="AJ1216" s="19" t="str">
        <f>VLOOKUP(A1216,Campaigns!A:I,9,FALSE)</f>
        <v>1/24/2020</v>
      </c>
    </row>
    <row r="1217" spans="1:36">
      <c r="A1217" s="2">
        <v>1076</v>
      </c>
      <c r="B1217" s="2">
        <f>VLOOKUP(A1217, Customer!A:O, 2, FALSE)</f>
        <v>126304</v>
      </c>
      <c r="C1217" s="2">
        <f>VLOOKUP(A1217, Customer!A:O, 3, FALSE)</f>
        <v>1</v>
      </c>
      <c r="D1217" s="2">
        <f>VLOOKUP(A1217, Customer!A:O, 4, FALSE)</f>
        <v>0</v>
      </c>
      <c r="E1217" s="2">
        <f>VLOOKUP(A1217, Customer!A:O, 5, FALSE)</f>
        <v>51</v>
      </c>
      <c r="F1217" s="2">
        <f>VLOOKUP(A1217, Customer!A:O, 6, FALSE)</f>
        <v>0</v>
      </c>
      <c r="G1217" s="2">
        <f>VLOOKUP(A1217, Customer!A:O, 7, FALSE)</f>
        <v>1</v>
      </c>
      <c r="H1217" s="2">
        <f>VLOOKUP(A1217, Customer!A:O, 8, FALSE)</f>
        <v>0</v>
      </c>
      <c r="I1217" s="2">
        <f>VLOOKUP(A1217, Customer!A:O, 9, FALSE)</f>
        <v>0</v>
      </c>
      <c r="J1217" s="2">
        <f>VLOOKUP(A1217, Customer!A:O, 10, FALSE)</f>
        <v>0</v>
      </c>
      <c r="K1217" s="2">
        <f>VLOOKUP(A1217, Customer!A:O, 11, FALSE)</f>
        <v>0</v>
      </c>
      <c r="L1217" s="2">
        <f>VLOOKUP(A1217, Customer!A:O, 12, FALSE)</f>
        <v>1</v>
      </c>
      <c r="M1217" s="2">
        <f>VLOOKUP(A1217, Customer!A:O, 13, FALSE)</f>
        <v>0</v>
      </c>
      <c r="N1217" s="2">
        <f>VLOOKUP(A1217, Customer!A:O, 14, FALSE)</f>
        <v>0</v>
      </c>
      <c r="O1217" s="2" t="str">
        <f>VLOOKUP(A1217, Customer!A:O, 15, FALSE)</f>
        <v>State-New York</v>
      </c>
      <c r="P1217" s="2">
        <f>VLOOKUP(A1217,Sales!A:N,2,FALSE)</f>
        <v>5</v>
      </c>
      <c r="Q1217">
        <f>VLOOKUP(A1217,Sales!A:N,3,FALSE)</f>
        <v>19</v>
      </c>
      <c r="R1217" s="2">
        <f>VLOOKUP(A1217,Sales!A:N,4,FALSE)</f>
        <v>5</v>
      </c>
      <c r="S1217" s="2">
        <f>VLOOKUP(A1217,Sales!A:N,5,FALSE)</f>
        <v>24</v>
      </c>
      <c r="T1217" s="2">
        <f>VLOOKUP(A1217,Sales!A:N,6,FALSE)</f>
        <v>10</v>
      </c>
      <c r="U1217" s="2">
        <f>VLOOKUP(A1217,Sales!A:N,7,FALSE)</f>
        <v>0</v>
      </c>
      <c r="V1217" s="2">
        <f>VLOOKUP(A1217,Sales!A:N,8,FALSE)</f>
        <v>19</v>
      </c>
      <c r="W1217" s="2">
        <f>VLOOKUP(A1217,Sales!A:N,9,FALSE)</f>
        <v>38</v>
      </c>
      <c r="X1217" s="2">
        <f>VLOOKUP(A1217,Sales!A:N,10,FALSE)</f>
        <v>1</v>
      </c>
      <c r="Y1217" s="2">
        <f>VLOOKUP(A1217,Sales!A:N,11,FALSE)</f>
        <v>1</v>
      </c>
      <c r="Z1217" s="2">
        <f>VLOOKUP(A1217,Sales!A:N,12,FALSE)</f>
        <v>0</v>
      </c>
      <c r="AA1217" s="2">
        <f>VLOOKUP(A1217,Sales!A:N,13,FALSE)</f>
        <v>2</v>
      </c>
      <c r="AB1217" s="2">
        <f>VLOOKUP(A1217,Sales!A:N,14,FALSE)</f>
        <v>7</v>
      </c>
      <c r="AC1217" s="2">
        <f>VLOOKUP(A1217,Campaigns!A:I,2,FALSE)</f>
        <v>0</v>
      </c>
      <c r="AD1217" s="2">
        <f>VLOOKUP(A1217,Campaigns!A:I,3,FALSE)</f>
        <v>0</v>
      </c>
      <c r="AE1217" s="2">
        <f>VLOOKUP(A1217,Campaigns!A:I,4,FALSE)</f>
        <v>0</v>
      </c>
      <c r="AF1217" s="2">
        <f>VLOOKUP(A1217,Campaigns!A:I,5,FALSE)</f>
        <v>0</v>
      </c>
      <c r="AG1217" s="2">
        <f>VLOOKUP(A1217,Campaigns!A:I,6,FALSE)</f>
        <v>0</v>
      </c>
      <c r="AH1217" s="2">
        <f>VLOOKUP(A1217,Campaigns!A:I,7,FALSE)</f>
        <v>0</v>
      </c>
      <c r="AI1217" s="2">
        <f>VLOOKUP(A1217,Campaigns!A:I,8,FALSE)</f>
        <v>0</v>
      </c>
      <c r="AJ1217" s="19" t="str">
        <f>VLOOKUP(A1217,Campaigns!A:I,9,FALSE)</f>
        <v>11/28/2019</v>
      </c>
    </row>
    <row r="1218" spans="1:36">
      <c r="A1218" s="2">
        <v>2800</v>
      </c>
      <c r="B1218" s="2">
        <f>VLOOKUP(A1218, Customer!A:O, 2, FALSE)</f>
        <v>125293</v>
      </c>
      <c r="C1218" s="2">
        <f>VLOOKUP(A1218, Customer!A:O, 3, FALSE)</f>
        <v>1</v>
      </c>
      <c r="D1218" s="2">
        <f>VLOOKUP(A1218, Customer!A:O, 4, FALSE)</f>
        <v>0</v>
      </c>
      <c r="E1218" s="2">
        <f>VLOOKUP(A1218, Customer!A:O, 5, FALSE)</f>
        <v>51</v>
      </c>
      <c r="F1218" s="2">
        <f>VLOOKUP(A1218, Customer!A:O, 6, FALSE)</f>
        <v>0</v>
      </c>
      <c r="G1218" s="2">
        <f>VLOOKUP(A1218, Customer!A:O, 7, FALSE)</f>
        <v>1</v>
      </c>
      <c r="H1218" s="2">
        <f>VLOOKUP(A1218, Customer!A:O, 8, FALSE)</f>
        <v>0</v>
      </c>
      <c r="I1218" s="2">
        <f>VLOOKUP(A1218, Customer!A:O, 9, FALSE)</f>
        <v>0</v>
      </c>
      <c r="J1218" s="2">
        <f>VLOOKUP(A1218, Customer!A:O, 10, FALSE)</f>
        <v>0</v>
      </c>
      <c r="K1218" s="2">
        <f>VLOOKUP(A1218, Customer!A:O, 11, FALSE)</f>
        <v>0</v>
      </c>
      <c r="L1218" s="2">
        <f>VLOOKUP(A1218, Customer!A:O, 12, FALSE)</f>
        <v>1</v>
      </c>
      <c r="M1218" s="2">
        <f>VLOOKUP(A1218, Customer!A:O, 13, FALSE)</f>
        <v>0</v>
      </c>
      <c r="N1218" s="2">
        <f>VLOOKUP(A1218, Customer!A:O, 14, FALSE)</f>
        <v>0</v>
      </c>
      <c r="O1218" s="2" t="str">
        <f>VLOOKUP(A1218, Customer!A:O, 15, FALSE)</f>
        <v>State-Other</v>
      </c>
      <c r="P1218" s="2">
        <f>VLOOKUP(A1218,Sales!A:N,2,FALSE)</f>
        <v>51</v>
      </c>
      <c r="Q1218">
        <f>VLOOKUP(A1218,Sales!A:N,3,FALSE)</f>
        <v>74</v>
      </c>
      <c r="R1218" s="2">
        <f>VLOOKUP(A1218,Sales!A:N,4,FALSE)</f>
        <v>0</v>
      </c>
      <c r="S1218" s="2">
        <f>VLOOKUP(A1218,Sales!A:N,5,FALSE)</f>
        <v>54</v>
      </c>
      <c r="T1218" s="2">
        <f>VLOOKUP(A1218,Sales!A:N,6,FALSE)</f>
        <v>0</v>
      </c>
      <c r="U1218" s="2">
        <f>VLOOKUP(A1218,Sales!A:N,7,FALSE)</f>
        <v>10</v>
      </c>
      <c r="V1218" s="2">
        <f>VLOOKUP(A1218,Sales!A:N,8,FALSE)</f>
        <v>45</v>
      </c>
      <c r="W1218" s="2">
        <f>VLOOKUP(A1218,Sales!A:N,9,FALSE)</f>
        <v>94</v>
      </c>
      <c r="X1218" s="2">
        <f>VLOOKUP(A1218,Sales!A:N,10,FALSE)</f>
        <v>1</v>
      </c>
      <c r="Y1218" s="2">
        <f>VLOOKUP(A1218,Sales!A:N,11,FALSE)</f>
        <v>1</v>
      </c>
      <c r="Z1218" s="2">
        <f>VLOOKUP(A1218,Sales!A:N,12,FALSE)</f>
        <v>1</v>
      </c>
      <c r="AA1218" s="2">
        <f>VLOOKUP(A1218,Sales!A:N,13,FALSE)</f>
        <v>2</v>
      </c>
      <c r="AB1218" s="2">
        <f>VLOOKUP(A1218,Sales!A:N,14,FALSE)</f>
        <v>8</v>
      </c>
      <c r="AC1218" s="2">
        <f>VLOOKUP(A1218,Campaigns!A:I,2,FALSE)</f>
        <v>0</v>
      </c>
      <c r="AD1218" s="2">
        <f>VLOOKUP(A1218,Campaigns!A:I,3,FALSE)</f>
        <v>0</v>
      </c>
      <c r="AE1218" s="2">
        <f>VLOOKUP(A1218,Campaigns!A:I,4,FALSE)</f>
        <v>0</v>
      </c>
      <c r="AF1218" s="2">
        <f>VLOOKUP(A1218,Campaigns!A:I,5,FALSE)</f>
        <v>0</v>
      </c>
      <c r="AG1218" s="2">
        <f>VLOOKUP(A1218,Campaigns!A:I,6,FALSE)</f>
        <v>0</v>
      </c>
      <c r="AH1218" s="2">
        <f>VLOOKUP(A1218,Campaigns!A:I,7,FALSE)</f>
        <v>0</v>
      </c>
      <c r="AI1218" s="2">
        <f>VLOOKUP(A1218,Campaigns!A:I,8,FALSE)</f>
        <v>0</v>
      </c>
      <c r="AJ1218" s="19" t="str">
        <f>VLOOKUP(A1218,Campaigns!A:I,9,FALSE)</f>
        <v>2/20/2020</v>
      </c>
    </row>
    <row r="1219" spans="1:36">
      <c r="A1219" s="2">
        <v>3045</v>
      </c>
      <c r="B1219" s="2">
        <f>VLOOKUP(A1219, Customer!A:O, 2, FALSE)</f>
        <v>125293</v>
      </c>
      <c r="C1219" s="2">
        <f>VLOOKUP(A1219, Customer!A:O, 3, FALSE)</f>
        <v>1</v>
      </c>
      <c r="D1219" s="2">
        <f>VLOOKUP(A1219, Customer!A:O, 4, FALSE)</f>
        <v>0</v>
      </c>
      <c r="E1219" s="2">
        <f>VLOOKUP(A1219, Customer!A:O, 5, FALSE)</f>
        <v>51</v>
      </c>
      <c r="F1219" s="2">
        <f>VLOOKUP(A1219, Customer!A:O, 6, FALSE)</f>
        <v>0</v>
      </c>
      <c r="G1219" s="2">
        <f>VLOOKUP(A1219, Customer!A:O, 7, FALSE)</f>
        <v>1</v>
      </c>
      <c r="H1219" s="2">
        <f>VLOOKUP(A1219, Customer!A:O, 8, FALSE)</f>
        <v>0</v>
      </c>
      <c r="I1219" s="2">
        <f>VLOOKUP(A1219, Customer!A:O, 9, FALSE)</f>
        <v>0</v>
      </c>
      <c r="J1219" s="2">
        <f>VLOOKUP(A1219, Customer!A:O, 10, FALSE)</f>
        <v>0</v>
      </c>
      <c r="K1219" s="2">
        <f>VLOOKUP(A1219, Customer!A:O, 11, FALSE)</f>
        <v>0</v>
      </c>
      <c r="L1219" s="2">
        <f>VLOOKUP(A1219, Customer!A:O, 12, FALSE)</f>
        <v>1</v>
      </c>
      <c r="M1219" s="2">
        <f>VLOOKUP(A1219, Customer!A:O, 13, FALSE)</f>
        <v>0</v>
      </c>
      <c r="N1219" s="2">
        <f>VLOOKUP(A1219, Customer!A:O, 14, FALSE)</f>
        <v>0</v>
      </c>
      <c r="O1219" s="2" t="str">
        <f>VLOOKUP(A1219, Customer!A:O, 15, FALSE)</f>
        <v>State-Texas</v>
      </c>
      <c r="P1219" s="2">
        <f>VLOOKUP(A1219,Sales!A:N,2,FALSE)</f>
        <v>51</v>
      </c>
      <c r="Q1219">
        <f>VLOOKUP(A1219,Sales!A:N,3,FALSE)</f>
        <v>74</v>
      </c>
      <c r="R1219" s="2">
        <f>VLOOKUP(A1219,Sales!A:N,4,FALSE)</f>
        <v>0</v>
      </c>
      <c r="S1219" s="2">
        <f>VLOOKUP(A1219,Sales!A:N,5,FALSE)</f>
        <v>54</v>
      </c>
      <c r="T1219" s="2">
        <f>VLOOKUP(A1219,Sales!A:N,6,FALSE)</f>
        <v>0</v>
      </c>
      <c r="U1219" s="2">
        <f>VLOOKUP(A1219,Sales!A:N,7,FALSE)</f>
        <v>10</v>
      </c>
      <c r="V1219" s="2">
        <f>VLOOKUP(A1219,Sales!A:N,8,FALSE)</f>
        <v>45</v>
      </c>
      <c r="W1219" s="2">
        <f>VLOOKUP(A1219,Sales!A:N,9,FALSE)</f>
        <v>94</v>
      </c>
      <c r="X1219" s="2">
        <f>VLOOKUP(A1219,Sales!A:N,10,FALSE)</f>
        <v>1</v>
      </c>
      <c r="Y1219" s="2">
        <f>VLOOKUP(A1219,Sales!A:N,11,FALSE)</f>
        <v>1</v>
      </c>
      <c r="Z1219" s="2">
        <f>VLOOKUP(A1219,Sales!A:N,12,FALSE)</f>
        <v>1</v>
      </c>
      <c r="AA1219" s="2">
        <f>VLOOKUP(A1219,Sales!A:N,13,FALSE)</f>
        <v>2</v>
      </c>
      <c r="AB1219" s="2">
        <f>VLOOKUP(A1219,Sales!A:N,14,FALSE)</f>
        <v>8</v>
      </c>
      <c r="AC1219" s="2">
        <f>VLOOKUP(A1219,Campaigns!A:I,2,FALSE)</f>
        <v>0</v>
      </c>
      <c r="AD1219" s="2">
        <f>VLOOKUP(A1219,Campaigns!A:I,3,FALSE)</f>
        <v>0</v>
      </c>
      <c r="AE1219" s="2">
        <f>VLOOKUP(A1219,Campaigns!A:I,4,FALSE)</f>
        <v>0</v>
      </c>
      <c r="AF1219" s="2">
        <f>VLOOKUP(A1219,Campaigns!A:I,5,FALSE)</f>
        <v>0</v>
      </c>
      <c r="AG1219" s="2">
        <f>VLOOKUP(A1219,Campaigns!A:I,6,FALSE)</f>
        <v>0</v>
      </c>
      <c r="AH1219" s="2">
        <f>VLOOKUP(A1219,Campaigns!A:I,7,FALSE)</f>
        <v>0</v>
      </c>
      <c r="AI1219" s="2">
        <f>VLOOKUP(A1219,Campaigns!A:I,8,FALSE)</f>
        <v>0</v>
      </c>
      <c r="AJ1219" s="19" t="str">
        <f>VLOOKUP(A1219,Campaigns!A:I,9,FALSE)</f>
        <v>2/20/2020</v>
      </c>
    </row>
    <row r="1220" spans="1:36">
      <c r="A1220" s="2">
        <v>1580</v>
      </c>
      <c r="B1220" s="2">
        <f>VLOOKUP(A1220, Customer!A:O, 2, FALSE)</f>
        <v>123910</v>
      </c>
      <c r="C1220" s="2">
        <f>VLOOKUP(A1220, Customer!A:O, 3, FALSE)</f>
        <v>1</v>
      </c>
      <c r="D1220" s="2">
        <f>VLOOKUP(A1220, Customer!A:O, 4, FALSE)</f>
        <v>0</v>
      </c>
      <c r="E1220" s="2">
        <f>VLOOKUP(A1220, Customer!A:O, 5, FALSE)</f>
        <v>51</v>
      </c>
      <c r="F1220" s="2">
        <f>VLOOKUP(A1220, Customer!A:O, 6, FALSE)</f>
        <v>1</v>
      </c>
      <c r="G1220" s="2">
        <f>VLOOKUP(A1220, Customer!A:O, 7, FALSE)</f>
        <v>0</v>
      </c>
      <c r="H1220" s="2">
        <f>VLOOKUP(A1220, Customer!A:O, 8, FALSE)</f>
        <v>0</v>
      </c>
      <c r="I1220" s="2">
        <f>VLOOKUP(A1220, Customer!A:O, 9, FALSE)</f>
        <v>0</v>
      </c>
      <c r="J1220" s="2">
        <f>VLOOKUP(A1220, Customer!A:O, 10, FALSE)</f>
        <v>0</v>
      </c>
      <c r="K1220" s="2">
        <f>VLOOKUP(A1220, Customer!A:O, 11, FALSE)</f>
        <v>0</v>
      </c>
      <c r="L1220" s="2">
        <f>VLOOKUP(A1220, Customer!A:O, 12, FALSE)</f>
        <v>1</v>
      </c>
      <c r="M1220" s="2">
        <f>VLOOKUP(A1220, Customer!A:O, 13, FALSE)</f>
        <v>0</v>
      </c>
      <c r="N1220" s="2">
        <f>VLOOKUP(A1220, Customer!A:O, 14, FALSE)</f>
        <v>0</v>
      </c>
      <c r="O1220" s="2" t="str">
        <f>VLOOKUP(A1220, Customer!A:O, 15, FALSE)</f>
        <v>State-New York</v>
      </c>
      <c r="P1220" s="2">
        <f>VLOOKUP(A1220,Sales!A:N,2,FALSE)</f>
        <v>80</v>
      </c>
      <c r="Q1220">
        <f>VLOOKUP(A1220,Sales!A:N,3,FALSE)</f>
        <v>83</v>
      </c>
      <c r="R1220" s="2">
        <f>VLOOKUP(A1220,Sales!A:N,4,FALSE)</f>
        <v>62</v>
      </c>
      <c r="S1220" s="2">
        <f>VLOOKUP(A1220,Sales!A:N,5,FALSE)</f>
        <v>93</v>
      </c>
      <c r="T1220" s="2">
        <f>VLOOKUP(A1220,Sales!A:N,6,FALSE)</f>
        <v>36</v>
      </c>
      <c r="U1220" s="2">
        <f>VLOOKUP(A1220,Sales!A:N,7,FALSE)</f>
        <v>5</v>
      </c>
      <c r="V1220" s="2">
        <f>VLOOKUP(A1220,Sales!A:N,8,FALSE)</f>
        <v>67</v>
      </c>
      <c r="W1220" s="2">
        <f>VLOOKUP(A1220,Sales!A:N,9,FALSE)</f>
        <v>212</v>
      </c>
      <c r="X1220" s="2">
        <f>VLOOKUP(A1220,Sales!A:N,10,FALSE)</f>
        <v>1</v>
      </c>
      <c r="Y1220" s="2">
        <f>VLOOKUP(A1220,Sales!A:N,11,FALSE)</f>
        <v>2</v>
      </c>
      <c r="Z1220" s="2">
        <f>VLOOKUP(A1220,Sales!A:N,12,FALSE)</f>
        <v>0</v>
      </c>
      <c r="AA1220" s="2">
        <f>VLOOKUP(A1220,Sales!A:N,13,FALSE)</f>
        <v>3</v>
      </c>
      <c r="AB1220" s="2">
        <f>VLOOKUP(A1220,Sales!A:N,14,FALSE)</f>
        <v>7</v>
      </c>
      <c r="AC1220" s="2">
        <f>VLOOKUP(A1220,Campaigns!A:I,2,FALSE)</f>
        <v>0</v>
      </c>
      <c r="AD1220" s="2">
        <f>VLOOKUP(A1220,Campaigns!A:I,3,FALSE)</f>
        <v>0</v>
      </c>
      <c r="AE1220" s="2">
        <f>VLOOKUP(A1220,Campaigns!A:I,4,FALSE)</f>
        <v>0</v>
      </c>
      <c r="AF1220" s="2">
        <f>VLOOKUP(A1220,Campaigns!A:I,5,FALSE)</f>
        <v>0</v>
      </c>
      <c r="AG1220" s="2">
        <f>VLOOKUP(A1220,Campaigns!A:I,6,FALSE)</f>
        <v>0</v>
      </c>
      <c r="AH1220" s="2">
        <f>VLOOKUP(A1220,Campaigns!A:I,7,FALSE)</f>
        <v>0</v>
      </c>
      <c r="AI1220" s="2">
        <f>VLOOKUP(A1220,Campaigns!A:I,8,FALSE)</f>
        <v>0</v>
      </c>
      <c r="AJ1220" s="19">
        <f>VLOOKUP(A1220,Campaigns!A:I,9,FALSE)</f>
        <v>43500</v>
      </c>
    </row>
    <row r="1221" spans="1:36">
      <c r="A1221" s="2">
        <v>1841</v>
      </c>
      <c r="B1221" s="2">
        <f>VLOOKUP(A1221, Customer!A:O, 2, FALSE)</f>
        <v>123228</v>
      </c>
      <c r="C1221" s="2">
        <f>VLOOKUP(A1221, Customer!A:O, 3, FALSE)</f>
        <v>1</v>
      </c>
      <c r="D1221" s="2">
        <f>VLOOKUP(A1221, Customer!A:O, 4, FALSE)</f>
        <v>0</v>
      </c>
      <c r="E1221" s="2">
        <f>VLOOKUP(A1221, Customer!A:O, 5, FALSE)</f>
        <v>51</v>
      </c>
      <c r="F1221" s="2">
        <f>VLOOKUP(A1221, Customer!A:O, 6, FALSE)</f>
        <v>0</v>
      </c>
      <c r="G1221" s="2">
        <f>VLOOKUP(A1221, Customer!A:O, 7, FALSE)</f>
        <v>0</v>
      </c>
      <c r="H1221" s="2">
        <f>VLOOKUP(A1221, Customer!A:O, 8, FALSE)</f>
        <v>0</v>
      </c>
      <c r="I1221" s="2">
        <f>VLOOKUP(A1221, Customer!A:O, 9, FALSE)</f>
        <v>1</v>
      </c>
      <c r="J1221" s="2">
        <f>VLOOKUP(A1221, Customer!A:O, 10, FALSE)</f>
        <v>0</v>
      </c>
      <c r="K1221" s="2">
        <f>VLOOKUP(A1221, Customer!A:O, 11, FALSE)</f>
        <v>0</v>
      </c>
      <c r="L1221" s="2">
        <f>VLOOKUP(A1221, Customer!A:O, 12, FALSE)</f>
        <v>1</v>
      </c>
      <c r="M1221" s="2">
        <f>VLOOKUP(A1221, Customer!A:O, 13, FALSE)</f>
        <v>0</v>
      </c>
      <c r="N1221" s="2">
        <f>VLOOKUP(A1221, Customer!A:O, 14, FALSE)</f>
        <v>0</v>
      </c>
      <c r="O1221" s="2" t="str">
        <f>VLOOKUP(A1221, Customer!A:O, 15, FALSE)</f>
        <v>State-California</v>
      </c>
      <c r="P1221" s="2">
        <f>VLOOKUP(A1221,Sales!A:N,2,FALSE)</f>
        <v>71</v>
      </c>
      <c r="Q1221">
        <f>VLOOKUP(A1221,Sales!A:N,3,FALSE)</f>
        <v>69</v>
      </c>
      <c r="R1221" s="2">
        <f>VLOOKUP(A1221,Sales!A:N,4,FALSE)</f>
        <v>11</v>
      </c>
      <c r="S1221" s="2">
        <f>VLOOKUP(A1221,Sales!A:N,5,FALSE)</f>
        <v>95</v>
      </c>
      <c r="T1221" s="2">
        <f>VLOOKUP(A1221,Sales!A:N,6,FALSE)</f>
        <v>32</v>
      </c>
      <c r="U1221" s="2">
        <f>VLOOKUP(A1221,Sales!A:N,7,FALSE)</f>
        <v>5</v>
      </c>
      <c r="V1221" s="2">
        <f>VLOOKUP(A1221,Sales!A:N,8,FALSE)</f>
        <v>0</v>
      </c>
      <c r="W1221" s="2">
        <f>VLOOKUP(A1221,Sales!A:N,9,FALSE)</f>
        <v>212</v>
      </c>
      <c r="X1221" s="2">
        <f>VLOOKUP(A1221,Sales!A:N,10,FALSE)</f>
        <v>2</v>
      </c>
      <c r="Y1221" s="2">
        <f>VLOOKUP(A1221,Sales!A:N,11,FALSE)</f>
        <v>2</v>
      </c>
      <c r="Z1221" s="2">
        <f>VLOOKUP(A1221,Sales!A:N,12,FALSE)</f>
        <v>0</v>
      </c>
      <c r="AA1221" s="2">
        <f>VLOOKUP(A1221,Sales!A:N,13,FALSE)</f>
        <v>3</v>
      </c>
      <c r="AB1221" s="2">
        <f>VLOOKUP(A1221,Sales!A:N,14,FALSE)</f>
        <v>8</v>
      </c>
      <c r="AC1221" s="2">
        <f>VLOOKUP(A1221,Campaigns!A:I,2,FALSE)</f>
        <v>0</v>
      </c>
      <c r="AD1221" s="2">
        <f>VLOOKUP(A1221,Campaigns!A:I,3,FALSE)</f>
        <v>0</v>
      </c>
      <c r="AE1221" s="2">
        <f>VLOOKUP(A1221,Campaigns!A:I,4,FALSE)</f>
        <v>0</v>
      </c>
      <c r="AF1221" s="2">
        <f>VLOOKUP(A1221,Campaigns!A:I,5,FALSE)</f>
        <v>0</v>
      </c>
      <c r="AG1221" s="2">
        <f>VLOOKUP(A1221,Campaigns!A:I,6,FALSE)</f>
        <v>0</v>
      </c>
      <c r="AH1221" s="2">
        <f>VLOOKUP(A1221,Campaigns!A:I,7,FALSE)</f>
        <v>0</v>
      </c>
      <c r="AI1221" s="2">
        <f>VLOOKUP(A1221,Campaigns!A:I,8,FALSE)</f>
        <v>0</v>
      </c>
      <c r="AJ1221" s="19">
        <f>VLOOKUP(A1221,Campaigns!A:I,9,FALSE)</f>
        <v>43868</v>
      </c>
    </row>
    <row r="1222" spans="1:36">
      <c r="A1222" s="2">
        <v>3060</v>
      </c>
      <c r="B1222" s="2">
        <f>VLOOKUP(A1222, Customer!A:O, 2, FALSE)</f>
        <v>122390</v>
      </c>
      <c r="C1222" s="2">
        <f>VLOOKUP(A1222, Customer!A:O, 3, FALSE)</f>
        <v>0</v>
      </c>
      <c r="D1222" s="2">
        <f>VLOOKUP(A1222, Customer!A:O, 4, FALSE)</f>
        <v>0</v>
      </c>
      <c r="E1222" s="2">
        <f>VLOOKUP(A1222, Customer!A:O, 5, FALSE)</f>
        <v>51</v>
      </c>
      <c r="F1222" s="2">
        <f>VLOOKUP(A1222, Customer!A:O, 6, FALSE)</f>
        <v>0</v>
      </c>
      <c r="G1222" s="2">
        <f>VLOOKUP(A1222, Customer!A:O, 7, FALSE)</f>
        <v>0</v>
      </c>
      <c r="H1222" s="2">
        <f>VLOOKUP(A1222, Customer!A:O, 8, FALSE)</f>
        <v>0</v>
      </c>
      <c r="I1222" s="2">
        <f>VLOOKUP(A1222, Customer!A:O, 9, FALSE)</f>
        <v>1</v>
      </c>
      <c r="J1222" s="2">
        <f>VLOOKUP(A1222, Customer!A:O, 10, FALSE)</f>
        <v>0</v>
      </c>
      <c r="K1222" s="2">
        <f>VLOOKUP(A1222, Customer!A:O, 11, FALSE)</f>
        <v>1</v>
      </c>
      <c r="L1222" s="2">
        <f>VLOOKUP(A1222, Customer!A:O, 12, FALSE)</f>
        <v>0</v>
      </c>
      <c r="M1222" s="2">
        <f>VLOOKUP(A1222, Customer!A:O, 13, FALSE)</f>
        <v>0</v>
      </c>
      <c r="N1222" s="2">
        <f>VLOOKUP(A1222, Customer!A:O, 14, FALSE)</f>
        <v>0</v>
      </c>
      <c r="O1222" s="2" t="str">
        <f>VLOOKUP(A1222, Customer!A:O, 15, FALSE)</f>
        <v>State-Florida</v>
      </c>
      <c r="P1222" s="2">
        <f>VLOOKUP(A1222,Sales!A:N,2,FALSE)</f>
        <v>49</v>
      </c>
      <c r="Q1222">
        <f>VLOOKUP(A1222,Sales!A:N,3,FALSE)</f>
        <v>0</v>
      </c>
      <c r="R1222" s="2">
        <f>VLOOKUP(A1222,Sales!A:N,4,FALSE)</f>
        <v>5</v>
      </c>
      <c r="S1222" s="2">
        <f>VLOOKUP(A1222,Sales!A:N,5,FALSE)</f>
        <v>22</v>
      </c>
      <c r="T1222" s="2">
        <f>VLOOKUP(A1222,Sales!A:N,6,FALSE)</f>
        <v>82</v>
      </c>
      <c r="U1222" s="2">
        <f>VLOOKUP(A1222,Sales!A:N,7,FALSE)</f>
        <v>5</v>
      </c>
      <c r="V1222" s="2">
        <f>VLOOKUP(A1222,Sales!A:N,8,FALSE)</f>
        <v>27</v>
      </c>
      <c r="W1222" s="2">
        <f>VLOOKUP(A1222,Sales!A:N,9,FALSE)</f>
        <v>87</v>
      </c>
      <c r="X1222" s="2">
        <f>VLOOKUP(A1222,Sales!A:N,10,FALSE)</f>
        <v>1</v>
      </c>
      <c r="Y1222" s="2">
        <f>VLOOKUP(A1222,Sales!A:N,11,FALSE)</f>
        <v>1</v>
      </c>
      <c r="Z1222" s="2">
        <f>VLOOKUP(A1222,Sales!A:N,12,FALSE)</f>
        <v>0</v>
      </c>
      <c r="AA1222" s="2">
        <f>VLOOKUP(A1222,Sales!A:N,13,FALSE)</f>
        <v>2</v>
      </c>
      <c r="AB1222" s="2">
        <f>VLOOKUP(A1222,Sales!A:N,14,FALSE)</f>
        <v>7</v>
      </c>
      <c r="AC1222" s="2">
        <f>VLOOKUP(A1222,Campaigns!A:I,2,FALSE)</f>
        <v>0</v>
      </c>
      <c r="AD1222" s="2">
        <f>VLOOKUP(A1222,Campaigns!A:I,3,FALSE)</f>
        <v>0</v>
      </c>
      <c r="AE1222" s="2">
        <f>VLOOKUP(A1222,Campaigns!A:I,4,FALSE)</f>
        <v>0</v>
      </c>
      <c r="AF1222" s="2">
        <f>VLOOKUP(A1222,Campaigns!A:I,5,FALSE)</f>
        <v>0</v>
      </c>
      <c r="AG1222" s="2">
        <f>VLOOKUP(A1222,Campaigns!A:I,6,FALSE)</f>
        <v>0</v>
      </c>
      <c r="AH1222" s="2">
        <f>VLOOKUP(A1222,Campaigns!A:I,7,FALSE)</f>
        <v>0</v>
      </c>
      <c r="AI1222" s="2">
        <f>VLOOKUP(A1222,Campaigns!A:I,8,FALSE)</f>
        <v>0</v>
      </c>
      <c r="AJ1222" s="19" t="str">
        <f>VLOOKUP(A1222,Campaigns!A:I,9,FALSE)</f>
        <v>3/27/2020</v>
      </c>
    </row>
    <row r="1223" spans="1:36">
      <c r="A1223" s="2">
        <v>1111</v>
      </c>
      <c r="B1223" s="2">
        <f>VLOOKUP(A1223, Customer!A:O, 2, FALSE)</f>
        <v>121918</v>
      </c>
      <c r="C1223" s="2">
        <f>VLOOKUP(A1223, Customer!A:O, 3, FALSE)</f>
        <v>1</v>
      </c>
      <c r="D1223" s="2">
        <f>VLOOKUP(A1223, Customer!A:O, 4, FALSE)</f>
        <v>0</v>
      </c>
      <c r="E1223" s="2">
        <f>VLOOKUP(A1223, Customer!A:O, 5, FALSE)</f>
        <v>51</v>
      </c>
      <c r="F1223" s="2">
        <f>VLOOKUP(A1223, Customer!A:O, 6, FALSE)</f>
        <v>0</v>
      </c>
      <c r="G1223" s="2">
        <f>VLOOKUP(A1223, Customer!A:O, 7, FALSE)</f>
        <v>0</v>
      </c>
      <c r="H1223" s="2">
        <f>VLOOKUP(A1223, Customer!A:O, 8, FALSE)</f>
        <v>0</v>
      </c>
      <c r="I1223" s="2">
        <f>VLOOKUP(A1223, Customer!A:O, 9, FALSE)</f>
        <v>1</v>
      </c>
      <c r="J1223" s="2">
        <f>VLOOKUP(A1223, Customer!A:O, 10, FALSE)</f>
        <v>0</v>
      </c>
      <c r="K1223" s="2">
        <f>VLOOKUP(A1223, Customer!A:O, 11, FALSE)</f>
        <v>0</v>
      </c>
      <c r="L1223" s="2">
        <f>VLOOKUP(A1223, Customer!A:O, 12, FALSE)</f>
        <v>1</v>
      </c>
      <c r="M1223" s="2">
        <f>VLOOKUP(A1223, Customer!A:O, 13, FALSE)</f>
        <v>0</v>
      </c>
      <c r="N1223" s="2">
        <f>VLOOKUP(A1223, Customer!A:O, 14, FALSE)</f>
        <v>0</v>
      </c>
      <c r="O1223" s="2" t="str">
        <f>VLOOKUP(A1223, Customer!A:O, 15, FALSE)</f>
        <v>State-Illinois</v>
      </c>
      <c r="P1223" s="2">
        <f>VLOOKUP(A1223,Sales!A:N,2,FALSE)</f>
        <v>37</v>
      </c>
      <c r="Q1223">
        <f>VLOOKUP(A1223,Sales!A:N,3,FALSE)</f>
        <v>6</v>
      </c>
      <c r="R1223" s="2">
        <f>VLOOKUP(A1223,Sales!A:N,4,FALSE)</f>
        <v>33</v>
      </c>
      <c r="S1223" s="2">
        <f>VLOOKUP(A1223,Sales!A:N,5,FALSE)</f>
        <v>39</v>
      </c>
      <c r="T1223" s="2">
        <f>VLOOKUP(A1223,Sales!A:N,6,FALSE)</f>
        <v>61</v>
      </c>
      <c r="U1223" s="2">
        <f>VLOOKUP(A1223,Sales!A:N,7,FALSE)</f>
        <v>28</v>
      </c>
      <c r="V1223" s="2">
        <f>VLOOKUP(A1223,Sales!A:N,8,FALSE)</f>
        <v>17</v>
      </c>
      <c r="W1223" s="2">
        <f>VLOOKUP(A1223,Sales!A:N,9,FALSE)</f>
        <v>150</v>
      </c>
      <c r="X1223" s="2">
        <f>VLOOKUP(A1223,Sales!A:N,10,FALSE)</f>
        <v>2</v>
      </c>
      <c r="Y1223" s="2">
        <f>VLOOKUP(A1223,Sales!A:N,11,FALSE)</f>
        <v>2</v>
      </c>
      <c r="Z1223" s="2">
        <f>VLOOKUP(A1223,Sales!A:N,12,FALSE)</f>
        <v>0</v>
      </c>
      <c r="AA1223" s="2">
        <f>VLOOKUP(A1223,Sales!A:N,13,FALSE)</f>
        <v>3</v>
      </c>
      <c r="AB1223" s="2">
        <f>VLOOKUP(A1223,Sales!A:N,14,FALSE)</f>
        <v>6</v>
      </c>
      <c r="AC1223" s="2">
        <f>VLOOKUP(A1223,Campaigns!A:I,2,FALSE)</f>
        <v>0</v>
      </c>
      <c r="AD1223" s="2">
        <f>VLOOKUP(A1223,Campaigns!A:I,3,FALSE)</f>
        <v>0</v>
      </c>
      <c r="AE1223" s="2">
        <f>VLOOKUP(A1223,Campaigns!A:I,4,FALSE)</f>
        <v>0</v>
      </c>
      <c r="AF1223" s="2">
        <f>VLOOKUP(A1223,Campaigns!A:I,5,FALSE)</f>
        <v>0</v>
      </c>
      <c r="AG1223" s="2">
        <f>VLOOKUP(A1223,Campaigns!A:I,6,FALSE)</f>
        <v>0</v>
      </c>
      <c r="AH1223" s="2">
        <f>VLOOKUP(A1223,Campaigns!A:I,7,FALSE)</f>
        <v>0</v>
      </c>
      <c r="AI1223" s="2">
        <f>VLOOKUP(A1223,Campaigns!A:I,8,FALSE)</f>
        <v>0</v>
      </c>
      <c r="AJ1223" s="19" t="str">
        <f>VLOOKUP(A1223,Campaigns!A:I,9,FALSE)</f>
        <v>4/20/2020</v>
      </c>
    </row>
    <row r="1224" spans="1:36">
      <c r="A1224" s="2">
        <v>1025</v>
      </c>
      <c r="B1224" s="2">
        <f>VLOOKUP(A1224, Customer!A:O, 2, FALSE)</f>
        <v>118589</v>
      </c>
      <c r="C1224" s="2">
        <f>VLOOKUP(A1224, Customer!A:O, 3, FALSE)</f>
        <v>0</v>
      </c>
      <c r="D1224" s="2">
        <f>VLOOKUP(A1224, Customer!A:O, 4, FALSE)</f>
        <v>0</v>
      </c>
      <c r="E1224" s="2">
        <f>VLOOKUP(A1224, Customer!A:O, 5, FALSE)</f>
        <v>51</v>
      </c>
      <c r="F1224" s="2">
        <f>VLOOKUP(A1224, Customer!A:O, 6, FALSE)</f>
        <v>0</v>
      </c>
      <c r="G1224" s="2">
        <f>VLOOKUP(A1224, Customer!A:O, 7, FALSE)</f>
        <v>0</v>
      </c>
      <c r="H1224" s="2">
        <f>VLOOKUP(A1224, Customer!A:O, 8, FALSE)</f>
        <v>1</v>
      </c>
      <c r="I1224" s="2">
        <f>VLOOKUP(A1224, Customer!A:O, 9, FALSE)</f>
        <v>0</v>
      </c>
      <c r="J1224" s="2">
        <f>VLOOKUP(A1224, Customer!A:O, 10, FALSE)</f>
        <v>0</v>
      </c>
      <c r="K1224" s="2">
        <f>VLOOKUP(A1224, Customer!A:O, 11, FALSE)</f>
        <v>0</v>
      </c>
      <c r="L1224" s="2">
        <f>VLOOKUP(A1224, Customer!A:O, 12, FALSE)</f>
        <v>1</v>
      </c>
      <c r="M1224" s="2">
        <f>VLOOKUP(A1224, Customer!A:O, 13, FALSE)</f>
        <v>0</v>
      </c>
      <c r="N1224" s="2">
        <f>VLOOKUP(A1224, Customer!A:O, 14, FALSE)</f>
        <v>0</v>
      </c>
      <c r="O1224" s="2" t="str">
        <f>VLOOKUP(A1224, Customer!A:O, 15, FALSE)</f>
        <v>State-California</v>
      </c>
      <c r="P1224" s="2">
        <f>VLOOKUP(A1224,Sales!A:N,2,FALSE)</f>
        <v>89</v>
      </c>
      <c r="Q1224">
        <f>VLOOKUP(A1224,Sales!A:N,3,FALSE)</f>
        <v>38</v>
      </c>
      <c r="R1224" s="2">
        <f>VLOOKUP(A1224,Sales!A:N,4,FALSE)</f>
        <v>26</v>
      </c>
      <c r="S1224" s="2">
        <f>VLOOKUP(A1224,Sales!A:N,5,FALSE)</f>
        <v>159</v>
      </c>
      <c r="T1224" s="2">
        <f>VLOOKUP(A1224,Sales!A:N,6,FALSE)</f>
        <v>96</v>
      </c>
      <c r="U1224" s="2">
        <f>VLOOKUP(A1224,Sales!A:N,7,FALSE)</f>
        <v>77</v>
      </c>
      <c r="V1224" s="2">
        <f>VLOOKUP(A1224,Sales!A:N,8,FALSE)</f>
        <v>83</v>
      </c>
      <c r="W1224" s="2">
        <f>VLOOKUP(A1224,Sales!A:N,9,FALSE)</f>
        <v>313</v>
      </c>
      <c r="X1224" s="2">
        <f>VLOOKUP(A1224,Sales!A:N,10,FALSE)</f>
        <v>2</v>
      </c>
      <c r="Y1224" s="2">
        <f>VLOOKUP(A1224,Sales!A:N,11,FALSE)</f>
        <v>2</v>
      </c>
      <c r="Z1224" s="2">
        <f>VLOOKUP(A1224,Sales!A:N,12,FALSE)</f>
        <v>1</v>
      </c>
      <c r="AA1224" s="2">
        <f>VLOOKUP(A1224,Sales!A:N,13,FALSE)</f>
        <v>3</v>
      </c>
      <c r="AB1224" s="2">
        <f>VLOOKUP(A1224,Sales!A:N,14,FALSE)</f>
        <v>7</v>
      </c>
      <c r="AC1224" s="2">
        <f>VLOOKUP(A1224,Campaigns!A:I,2,FALSE)</f>
        <v>0</v>
      </c>
      <c r="AD1224" s="2">
        <f>VLOOKUP(A1224,Campaigns!A:I,3,FALSE)</f>
        <v>0</v>
      </c>
      <c r="AE1224" s="2">
        <f>VLOOKUP(A1224,Campaigns!A:I,4,FALSE)</f>
        <v>0</v>
      </c>
      <c r="AF1224" s="2">
        <f>VLOOKUP(A1224,Campaigns!A:I,5,FALSE)</f>
        <v>0</v>
      </c>
      <c r="AG1224" s="2">
        <f>VLOOKUP(A1224,Campaigns!A:I,6,FALSE)</f>
        <v>0</v>
      </c>
      <c r="AH1224" s="2">
        <f>VLOOKUP(A1224,Campaigns!A:I,7,FALSE)</f>
        <v>0</v>
      </c>
      <c r="AI1224" s="2">
        <f>VLOOKUP(A1224,Campaigns!A:I,8,FALSE)</f>
        <v>0</v>
      </c>
      <c r="AJ1224" s="19">
        <f>VLOOKUP(A1224,Campaigns!A:I,9,FALSE)</f>
        <v>43714</v>
      </c>
    </row>
    <row r="1225" spans="1:36">
      <c r="A1225" s="2">
        <v>1472</v>
      </c>
      <c r="B1225" s="2">
        <f>VLOOKUP(A1225, Customer!A:O, 2, FALSE)</f>
        <v>114045</v>
      </c>
      <c r="C1225" s="2">
        <f>VLOOKUP(A1225, Customer!A:O, 3, FALSE)</f>
        <v>1</v>
      </c>
      <c r="D1225" s="2">
        <f>VLOOKUP(A1225, Customer!A:O, 4, FALSE)</f>
        <v>0</v>
      </c>
      <c r="E1225" s="2">
        <f>VLOOKUP(A1225, Customer!A:O, 5, FALSE)</f>
        <v>51</v>
      </c>
      <c r="F1225" s="2">
        <f>VLOOKUP(A1225, Customer!A:O, 6, FALSE)</f>
        <v>0</v>
      </c>
      <c r="G1225" s="2">
        <f>VLOOKUP(A1225, Customer!A:O, 7, FALSE)</f>
        <v>1</v>
      </c>
      <c r="H1225" s="2">
        <f>VLOOKUP(A1225, Customer!A:O, 8, FALSE)</f>
        <v>0</v>
      </c>
      <c r="I1225" s="2">
        <f>VLOOKUP(A1225, Customer!A:O, 9, FALSE)</f>
        <v>0</v>
      </c>
      <c r="J1225" s="2">
        <f>VLOOKUP(A1225, Customer!A:O, 10, FALSE)</f>
        <v>0</v>
      </c>
      <c r="K1225" s="2">
        <f>VLOOKUP(A1225, Customer!A:O, 11, FALSE)</f>
        <v>0</v>
      </c>
      <c r="L1225" s="2">
        <f>VLOOKUP(A1225, Customer!A:O, 12, FALSE)</f>
        <v>1</v>
      </c>
      <c r="M1225" s="2">
        <f>VLOOKUP(A1225, Customer!A:O, 13, FALSE)</f>
        <v>0</v>
      </c>
      <c r="N1225" s="2">
        <f>VLOOKUP(A1225, Customer!A:O, 14, FALSE)</f>
        <v>0</v>
      </c>
      <c r="O1225" s="2" t="str">
        <f>VLOOKUP(A1225, Customer!A:O, 15, FALSE)</f>
        <v>State-New York</v>
      </c>
      <c r="P1225" s="2">
        <f>VLOOKUP(A1225,Sales!A:N,2,FALSE)</f>
        <v>24</v>
      </c>
      <c r="Q1225">
        <f>VLOOKUP(A1225,Sales!A:N,3,FALSE)</f>
        <v>89</v>
      </c>
      <c r="R1225" s="2">
        <f>VLOOKUP(A1225,Sales!A:N,4,FALSE)</f>
        <v>0</v>
      </c>
      <c r="S1225" s="2">
        <f>VLOOKUP(A1225,Sales!A:N,5,FALSE)</f>
        <v>41</v>
      </c>
      <c r="T1225" s="2">
        <f>VLOOKUP(A1225,Sales!A:N,6,FALSE)</f>
        <v>16</v>
      </c>
      <c r="U1225" s="2">
        <f>VLOOKUP(A1225,Sales!A:N,7,FALSE)</f>
        <v>8</v>
      </c>
      <c r="V1225" s="2">
        <f>VLOOKUP(A1225,Sales!A:N,8,FALSE)</f>
        <v>8</v>
      </c>
      <c r="W1225" s="2">
        <f>VLOOKUP(A1225,Sales!A:N,9,FALSE)</f>
        <v>146</v>
      </c>
      <c r="X1225" s="2">
        <f>VLOOKUP(A1225,Sales!A:N,10,FALSE)</f>
        <v>1</v>
      </c>
      <c r="Y1225" s="2">
        <f>VLOOKUP(A1225,Sales!A:N,11,FALSE)</f>
        <v>1</v>
      </c>
      <c r="Z1225" s="2">
        <f>VLOOKUP(A1225,Sales!A:N,12,FALSE)</f>
        <v>0</v>
      </c>
      <c r="AA1225" s="2">
        <f>VLOOKUP(A1225,Sales!A:N,13,FALSE)</f>
        <v>3</v>
      </c>
      <c r="AB1225" s="2">
        <f>VLOOKUP(A1225,Sales!A:N,14,FALSE)</f>
        <v>7</v>
      </c>
      <c r="AC1225" s="2">
        <f>VLOOKUP(A1225,Campaigns!A:I,2,FALSE)</f>
        <v>0</v>
      </c>
      <c r="AD1225" s="2">
        <f>VLOOKUP(A1225,Campaigns!A:I,3,FALSE)</f>
        <v>0</v>
      </c>
      <c r="AE1225" s="2">
        <f>VLOOKUP(A1225,Campaigns!A:I,4,FALSE)</f>
        <v>0</v>
      </c>
      <c r="AF1225" s="2">
        <f>VLOOKUP(A1225,Campaigns!A:I,5,FALSE)</f>
        <v>0</v>
      </c>
      <c r="AG1225" s="2">
        <f>VLOOKUP(A1225,Campaigns!A:I,6,FALSE)</f>
        <v>0</v>
      </c>
      <c r="AH1225" s="2">
        <f>VLOOKUP(A1225,Campaigns!A:I,7,FALSE)</f>
        <v>0</v>
      </c>
      <c r="AI1225" s="2">
        <f>VLOOKUP(A1225,Campaigns!A:I,8,FALSE)</f>
        <v>0</v>
      </c>
      <c r="AJ1225" s="19">
        <f>VLOOKUP(A1225,Campaigns!A:I,9,FALSE)</f>
        <v>43868</v>
      </c>
    </row>
    <row r="1226" spans="1:36">
      <c r="A1226" s="2">
        <v>2950</v>
      </c>
      <c r="B1226" s="2">
        <f>VLOOKUP(A1226, Customer!A:O, 2, FALSE)</f>
        <v>104428</v>
      </c>
      <c r="C1226" s="2">
        <f>VLOOKUP(A1226, Customer!A:O, 3, FALSE)</f>
        <v>0</v>
      </c>
      <c r="D1226" s="2">
        <f>VLOOKUP(A1226, Customer!A:O, 4, FALSE)</f>
        <v>1</v>
      </c>
      <c r="E1226" s="2">
        <f>VLOOKUP(A1226, Customer!A:O, 5, FALSE)</f>
        <v>51</v>
      </c>
      <c r="F1226" s="2">
        <f>VLOOKUP(A1226, Customer!A:O, 6, FALSE)</f>
        <v>0</v>
      </c>
      <c r="G1226" s="2">
        <f>VLOOKUP(A1226, Customer!A:O, 7, FALSE)</f>
        <v>1</v>
      </c>
      <c r="H1226" s="2">
        <f>VLOOKUP(A1226, Customer!A:O, 8, FALSE)</f>
        <v>0</v>
      </c>
      <c r="I1226" s="2">
        <f>VLOOKUP(A1226, Customer!A:O, 9, FALSE)</f>
        <v>0</v>
      </c>
      <c r="J1226" s="2">
        <f>VLOOKUP(A1226, Customer!A:O, 10, FALSE)</f>
        <v>0</v>
      </c>
      <c r="K1226" s="2">
        <f>VLOOKUP(A1226, Customer!A:O, 11, FALSE)</f>
        <v>0</v>
      </c>
      <c r="L1226" s="2">
        <f>VLOOKUP(A1226, Customer!A:O, 12, FALSE)</f>
        <v>1</v>
      </c>
      <c r="M1226" s="2">
        <f>VLOOKUP(A1226, Customer!A:O, 13, FALSE)</f>
        <v>0</v>
      </c>
      <c r="N1226" s="2">
        <f>VLOOKUP(A1226, Customer!A:O, 14, FALSE)</f>
        <v>0</v>
      </c>
      <c r="O1226" s="2" t="str">
        <f>VLOOKUP(A1226, Customer!A:O, 15, FALSE)</f>
        <v>State-Other</v>
      </c>
      <c r="P1226" s="2">
        <f>VLOOKUP(A1226,Sales!A:N,2,FALSE)</f>
        <v>0</v>
      </c>
      <c r="Q1226">
        <f>VLOOKUP(A1226,Sales!A:N,3,FALSE)</f>
        <v>377</v>
      </c>
      <c r="R1226" s="2">
        <f>VLOOKUP(A1226,Sales!A:N,4,FALSE)</f>
        <v>94</v>
      </c>
      <c r="S1226" s="2">
        <f>VLOOKUP(A1226,Sales!A:N,5,FALSE)</f>
        <v>283</v>
      </c>
      <c r="T1226" s="2">
        <f>VLOOKUP(A1226,Sales!A:N,6,FALSE)</f>
        <v>47</v>
      </c>
      <c r="U1226" s="2">
        <f>VLOOKUP(A1226,Sales!A:N,7,FALSE)</f>
        <v>94</v>
      </c>
      <c r="V1226" s="2">
        <f>VLOOKUP(A1226,Sales!A:N,8,FALSE)</f>
        <v>7570</v>
      </c>
      <c r="W1226" s="2">
        <f>VLOOKUP(A1226,Sales!A:N,9,FALSE)</f>
        <v>-6674</v>
      </c>
      <c r="X1226" s="2">
        <f>VLOOKUP(A1226,Sales!A:N,10,FALSE)</f>
        <v>0</v>
      </c>
      <c r="Y1226" s="2">
        <f>VLOOKUP(A1226,Sales!A:N,11,FALSE)</f>
        <v>25</v>
      </c>
      <c r="Z1226" s="2">
        <f>VLOOKUP(A1226,Sales!A:N,12,FALSE)</f>
        <v>0</v>
      </c>
      <c r="AA1226" s="2">
        <f>VLOOKUP(A1226,Sales!A:N,13,FALSE)</f>
        <v>0</v>
      </c>
      <c r="AB1226" s="2">
        <f>VLOOKUP(A1226,Sales!A:N,14,FALSE)</f>
        <v>1</v>
      </c>
      <c r="AC1226" s="2">
        <f>VLOOKUP(A1226,Campaigns!A:I,2,FALSE)</f>
        <v>0</v>
      </c>
      <c r="AD1226" s="2">
        <f>VLOOKUP(A1226,Campaigns!A:I,3,FALSE)</f>
        <v>0</v>
      </c>
      <c r="AE1226" s="2">
        <f>VLOOKUP(A1226,Campaigns!A:I,4,FALSE)</f>
        <v>0</v>
      </c>
      <c r="AF1226" s="2">
        <f>VLOOKUP(A1226,Campaigns!A:I,5,FALSE)</f>
        <v>0</v>
      </c>
      <c r="AG1226" s="2">
        <f>VLOOKUP(A1226,Campaigns!A:I,6,FALSE)</f>
        <v>0</v>
      </c>
      <c r="AH1226" s="2">
        <f>VLOOKUP(A1226,Campaigns!A:I,7,FALSE)</f>
        <v>0</v>
      </c>
      <c r="AI1226" s="2">
        <f>VLOOKUP(A1226,Campaigns!A:I,8,FALSE)</f>
        <v>0</v>
      </c>
      <c r="AJ1226" s="19">
        <f>VLOOKUP(A1226,Campaigns!A:I,9,FALSE)</f>
        <v>44138</v>
      </c>
    </row>
    <row r="1227" spans="1:36">
      <c r="A1227" s="2">
        <v>1373</v>
      </c>
      <c r="B1227" s="2">
        <f>VLOOKUP(A1227, Customer!A:O, 2, FALSE)</f>
        <v>183664</v>
      </c>
      <c r="C1227" s="2">
        <f>VLOOKUP(A1227, Customer!A:O, 3, FALSE)</f>
        <v>1</v>
      </c>
      <c r="D1227" s="2">
        <f>VLOOKUP(A1227, Customer!A:O, 4, FALSE)</f>
        <v>1</v>
      </c>
      <c r="E1227" s="2">
        <f>VLOOKUP(A1227, Customer!A:O, 5, FALSE)</f>
        <v>52</v>
      </c>
      <c r="F1227" s="2">
        <f>VLOOKUP(A1227, Customer!A:O, 6, FALSE)</f>
        <v>1</v>
      </c>
      <c r="G1227" s="2">
        <f>VLOOKUP(A1227, Customer!A:O, 7, FALSE)</f>
        <v>0</v>
      </c>
      <c r="H1227" s="2">
        <f>VLOOKUP(A1227, Customer!A:O, 8, FALSE)</f>
        <v>0</v>
      </c>
      <c r="I1227" s="2">
        <f>VLOOKUP(A1227, Customer!A:O, 9, FALSE)</f>
        <v>0</v>
      </c>
      <c r="J1227" s="2">
        <f>VLOOKUP(A1227, Customer!A:O, 10, FALSE)</f>
        <v>0</v>
      </c>
      <c r="K1227" s="2">
        <f>VLOOKUP(A1227, Customer!A:O, 11, FALSE)</f>
        <v>0</v>
      </c>
      <c r="L1227" s="2">
        <f>VLOOKUP(A1227, Customer!A:O, 12, FALSE)</f>
        <v>0</v>
      </c>
      <c r="M1227" s="2">
        <f>VLOOKUP(A1227, Customer!A:O, 13, FALSE)</f>
        <v>0</v>
      </c>
      <c r="N1227" s="2">
        <f>VLOOKUP(A1227, Customer!A:O, 14, FALSE)</f>
        <v>1</v>
      </c>
      <c r="O1227" s="2" t="str">
        <f>VLOOKUP(A1227, Customer!A:O, 15, FALSE)</f>
        <v>State-California</v>
      </c>
      <c r="P1227" s="2">
        <f>VLOOKUP(A1227,Sales!A:N,2,FALSE)</f>
        <v>57</v>
      </c>
      <c r="Q1227">
        <f>VLOOKUP(A1227,Sales!A:N,3,FALSE)</f>
        <v>1901</v>
      </c>
      <c r="R1227" s="2">
        <f>VLOOKUP(A1227,Sales!A:N,4,FALSE)</f>
        <v>46</v>
      </c>
      <c r="S1227" s="2">
        <f>VLOOKUP(A1227,Sales!A:N,5,FALSE)</f>
        <v>331</v>
      </c>
      <c r="T1227" s="2">
        <f>VLOOKUP(A1227,Sales!A:N,6,FALSE)</f>
        <v>61</v>
      </c>
      <c r="U1227" s="2">
        <f>VLOOKUP(A1227,Sales!A:N,7,FALSE)</f>
        <v>46</v>
      </c>
      <c r="V1227" s="2">
        <f>VLOOKUP(A1227,Sales!A:N,8,FALSE)</f>
        <v>189</v>
      </c>
      <c r="W1227" s="2">
        <f>VLOOKUP(A1227,Sales!A:N,9,FALSE)</f>
        <v>2197</v>
      </c>
      <c r="X1227" s="2">
        <f>VLOOKUP(A1227,Sales!A:N,10,FALSE)</f>
        <v>3</v>
      </c>
      <c r="Y1227" s="2">
        <f>VLOOKUP(A1227,Sales!A:N,11,FALSE)</f>
        <v>2</v>
      </c>
      <c r="Z1227" s="2">
        <f>VLOOKUP(A1227,Sales!A:N,12,FALSE)</f>
        <v>2</v>
      </c>
      <c r="AA1227" s="2">
        <f>VLOOKUP(A1227,Sales!A:N,13,FALSE)</f>
        <v>12</v>
      </c>
      <c r="AB1227" s="2">
        <f>VLOOKUP(A1227,Sales!A:N,14,FALSE)</f>
        <v>5</v>
      </c>
      <c r="AC1227" s="2">
        <f>VLOOKUP(A1227,Campaigns!A:I,2,FALSE)</f>
        <v>0</v>
      </c>
      <c r="AD1227" s="2">
        <f>VLOOKUP(A1227,Campaigns!A:I,3,FALSE)</f>
        <v>0</v>
      </c>
      <c r="AE1227" s="2">
        <f>VLOOKUP(A1227,Campaigns!A:I,4,FALSE)</f>
        <v>0</v>
      </c>
      <c r="AF1227" s="2">
        <f>VLOOKUP(A1227,Campaigns!A:I,5,FALSE)</f>
        <v>0</v>
      </c>
      <c r="AG1227" s="2">
        <f>VLOOKUP(A1227,Campaigns!A:I,6,FALSE)</f>
        <v>0</v>
      </c>
      <c r="AH1227" s="2">
        <f>VLOOKUP(A1227,Campaigns!A:I,7,FALSE)</f>
        <v>0</v>
      </c>
      <c r="AI1227" s="2">
        <f>VLOOKUP(A1227,Campaigns!A:I,8,FALSE)</f>
        <v>0</v>
      </c>
      <c r="AJ1227" s="19" t="str">
        <f>VLOOKUP(A1227,Campaigns!A:I,9,FALSE)</f>
        <v>10/13/2019</v>
      </c>
    </row>
    <row r="1228" spans="1:36">
      <c r="A1228" s="2">
        <v>2302</v>
      </c>
      <c r="B1228" s="2">
        <f>VLOOKUP(A1228, Customer!A:O, 2, FALSE)</f>
        <v>177382</v>
      </c>
      <c r="C1228" s="2">
        <f>VLOOKUP(A1228, Customer!A:O, 3, FALSE)</f>
        <v>0</v>
      </c>
      <c r="D1228" s="2">
        <f>VLOOKUP(A1228, Customer!A:O, 4, FALSE)</f>
        <v>1</v>
      </c>
      <c r="E1228" s="2">
        <f>VLOOKUP(A1228, Customer!A:O, 5, FALSE)</f>
        <v>52</v>
      </c>
      <c r="F1228" s="2">
        <f>VLOOKUP(A1228, Customer!A:O, 6, FALSE)</f>
        <v>0</v>
      </c>
      <c r="G1228" s="2">
        <f>VLOOKUP(A1228, Customer!A:O, 7, FALSE)</f>
        <v>0</v>
      </c>
      <c r="H1228" s="2">
        <f>VLOOKUP(A1228, Customer!A:O, 8, FALSE)</f>
        <v>0</v>
      </c>
      <c r="I1228" s="2">
        <f>VLOOKUP(A1228, Customer!A:O, 9, FALSE)</f>
        <v>1</v>
      </c>
      <c r="J1228" s="2">
        <f>VLOOKUP(A1228, Customer!A:O, 10, FALSE)</f>
        <v>0</v>
      </c>
      <c r="K1228" s="2">
        <f>VLOOKUP(A1228, Customer!A:O, 11, FALSE)</f>
        <v>0</v>
      </c>
      <c r="L1228" s="2">
        <f>VLOOKUP(A1228, Customer!A:O, 12, FALSE)</f>
        <v>1</v>
      </c>
      <c r="M1228" s="2">
        <f>VLOOKUP(A1228, Customer!A:O, 13, FALSE)</f>
        <v>0</v>
      </c>
      <c r="N1228" s="2">
        <f>VLOOKUP(A1228, Customer!A:O, 14, FALSE)</f>
        <v>0</v>
      </c>
      <c r="O1228" s="2" t="str">
        <f>VLOOKUP(A1228, Customer!A:O, 15, FALSE)</f>
        <v>State-Other</v>
      </c>
      <c r="P1228" s="2">
        <f>VLOOKUP(A1228,Sales!A:N,2,FALSE)</f>
        <v>36</v>
      </c>
      <c r="Q1228">
        <f>VLOOKUP(A1228,Sales!A:N,3,FALSE)</f>
        <v>1126</v>
      </c>
      <c r="R1228" s="2">
        <f>VLOOKUP(A1228,Sales!A:N,4,FALSE)</f>
        <v>110</v>
      </c>
      <c r="S1228" s="2">
        <f>VLOOKUP(A1228,Sales!A:N,5,FALSE)</f>
        <v>530</v>
      </c>
      <c r="T1228" s="2">
        <f>VLOOKUP(A1228,Sales!A:N,6,FALSE)</f>
        <v>257</v>
      </c>
      <c r="U1228" s="2">
        <f>VLOOKUP(A1228,Sales!A:N,7,FALSE)</f>
        <v>241</v>
      </c>
      <c r="V1228" s="2">
        <f>VLOOKUP(A1228,Sales!A:N,8,FALSE)</f>
        <v>307</v>
      </c>
      <c r="W1228" s="2">
        <f>VLOOKUP(A1228,Sales!A:N,9,FALSE)</f>
        <v>1955</v>
      </c>
      <c r="X1228" s="2">
        <f>VLOOKUP(A1228,Sales!A:N,10,FALSE)</f>
        <v>2</v>
      </c>
      <c r="Y1228" s="2">
        <f>VLOOKUP(A1228,Sales!A:N,11,FALSE)</f>
        <v>5</v>
      </c>
      <c r="Z1228" s="2">
        <f>VLOOKUP(A1228,Sales!A:N,12,FALSE)</f>
        <v>7</v>
      </c>
      <c r="AA1228" s="2">
        <f>VLOOKUP(A1228,Sales!A:N,13,FALSE)</f>
        <v>12</v>
      </c>
      <c r="AB1228" s="2">
        <f>VLOOKUP(A1228,Sales!A:N,14,FALSE)</f>
        <v>1</v>
      </c>
      <c r="AC1228" s="2">
        <f>VLOOKUP(A1228,Campaigns!A:I,2,FALSE)</f>
        <v>0</v>
      </c>
      <c r="AD1228" s="2">
        <f>VLOOKUP(A1228,Campaigns!A:I,3,FALSE)</f>
        <v>0</v>
      </c>
      <c r="AE1228" s="2">
        <f>VLOOKUP(A1228,Campaigns!A:I,4,FALSE)</f>
        <v>1</v>
      </c>
      <c r="AF1228" s="2">
        <f>VLOOKUP(A1228,Campaigns!A:I,5,FALSE)</f>
        <v>0</v>
      </c>
      <c r="AG1228" s="2">
        <f>VLOOKUP(A1228,Campaigns!A:I,6,FALSE)</f>
        <v>0</v>
      </c>
      <c r="AH1228" s="2">
        <f>VLOOKUP(A1228,Campaigns!A:I,7,FALSE)</f>
        <v>0</v>
      </c>
      <c r="AI1228" s="2">
        <f>VLOOKUP(A1228,Campaigns!A:I,8,FALSE)</f>
        <v>0</v>
      </c>
      <c r="AJ1228" s="19" t="str">
        <f>VLOOKUP(A1228,Campaigns!A:I,9,FALSE)</f>
        <v>6/13/2020</v>
      </c>
    </row>
    <row r="1229" spans="1:36">
      <c r="A1229" s="2">
        <v>1189</v>
      </c>
      <c r="B1229" s="2">
        <f>VLOOKUP(A1229, Customer!A:O, 2, FALSE)</f>
        <v>175922</v>
      </c>
      <c r="C1229" s="2">
        <f>VLOOKUP(A1229, Customer!A:O, 3, FALSE)</f>
        <v>0</v>
      </c>
      <c r="D1229" s="2">
        <f>VLOOKUP(A1229, Customer!A:O, 4, FALSE)</f>
        <v>0</v>
      </c>
      <c r="E1229" s="2">
        <f>VLOOKUP(A1229, Customer!A:O, 5, FALSE)</f>
        <v>52</v>
      </c>
      <c r="F1229" s="2">
        <f>VLOOKUP(A1229, Customer!A:O, 6, FALSE)</f>
        <v>0</v>
      </c>
      <c r="G1229" s="2">
        <f>VLOOKUP(A1229, Customer!A:O, 7, FALSE)</f>
        <v>0</v>
      </c>
      <c r="H1229" s="2">
        <f>VLOOKUP(A1229, Customer!A:O, 8, FALSE)</f>
        <v>1</v>
      </c>
      <c r="I1229" s="2">
        <f>VLOOKUP(A1229, Customer!A:O, 9, FALSE)</f>
        <v>0</v>
      </c>
      <c r="J1229" s="2">
        <f>VLOOKUP(A1229, Customer!A:O, 10, FALSE)</f>
        <v>0</v>
      </c>
      <c r="K1229" s="2">
        <f>VLOOKUP(A1229, Customer!A:O, 11, FALSE)</f>
        <v>0</v>
      </c>
      <c r="L1229" s="2">
        <f>VLOOKUP(A1229, Customer!A:O, 12, FALSE)</f>
        <v>1</v>
      </c>
      <c r="M1229" s="2">
        <f>VLOOKUP(A1229, Customer!A:O, 13, FALSE)</f>
        <v>0</v>
      </c>
      <c r="N1229" s="2">
        <f>VLOOKUP(A1229, Customer!A:O, 14, FALSE)</f>
        <v>0</v>
      </c>
      <c r="O1229" s="2" t="str">
        <f>VLOOKUP(A1229, Customer!A:O, 15, FALSE)</f>
        <v>State-Illinois</v>
      </c>
      <c r="P1229" s="2">
        <f>VLOOKUP(A1229,Sales!A:N,2,FALSE)</f>
        <v>60</v>
      </c>
      <c r="Q1229">
        <f>VLOOKUP(A1229,Sales!A:N,3,FALSE)</f>
        <v>614</v>
      </c>
      <c r="R1229" s="2">
        <f>VLOOKUP(A1229,Sales!A:N,4,FALSE)</f>
        <v>320</v>
      </c>
      <c r="S1229" s="2">
        <f>VLOOKUP(A1229,Sales!A:N,5,FALSE)</f>
        <v>1281</v>
      </c>
      <c r="T1229" s="2">
        <f>VLOOKUP(A1229,Sales!A:N,6,FALSE)</f>
        <v>519</v>
      </c>
      <c r="U1229" s="2">
        <f>VLOOKUP(A1229,Sales!A:N,7,FALSE)</f>
        <v>53</v>
      </c>
      <c r="V1229" s="2">
        <f>VLOOKUP(A1229,Sales!A:N,8,FALSE)</f>
        <v>213</v>
      </c>
      <c r="W1229" s="2">
        <f>VLOOKUP(A1229,Sales!A:N,9,FALSE)</f>
        <v>2574</v>
      </c>
      <c r="X1229" s="2">
        <f>VLOOKUP(A1229,Sales!A:N,10,FALSE)</f>
        <v>1</v>
      </c>
      <c r="Y1229" s="2">
        <f>VLOOKUP(A1229,Sales!A:N,11,FALSE)</f>
        <v>4</v>
      </c>
      <c r="Z1229" s="2">
        <f>VLOOKUP(A1229,Sales!A:N,12,FALSE)</f>
        <v>4</v>
      </c>
      <c r="AA1229" s="2">
        <f>VLOOKUP(A1229,Sales!A:N,13,FALSE)</f>
        <v>9</v>
      </c>
      <c r="AB1229" s="2">
        <f>VLOOKUP(A1229,Sales!A:N,14,FALSE)</f>
        <v>1</v>
      </c>
      <c r="AC1229" s="2">
        <f>VLOOKUP(A1229,Campaigns!A:I,2,FALSE)</f>
        <v>0</v>
      </c>
      <c r="AD1229" s="2">
        <f>VLOOKUP(A1229,Campaigns!A:I,3,FALSE)</f>
        <v>0</v>
      </c>
      <c r="AE1229" s="2">
        <f>VLOOKUP(A1229,Campaigns!A:I,4,FALSE)</f>
        <v>0</v>
      </c>
      <c r="AF1229" s="2">
        <f>VLOOKUP(A1229,Campaigns!A:I,5,FALSE)</f>
        <v>0</v>
      </c>
      <c r="AG1229" s="2">
        <f>VLOOKUP(A1229,Campaigns!A:I,6,FALSE)</f>
        <v>0</v>
      </c>
      <c r="AH1229" s="2">
        <f>VLOOKUP(A1229,Campaigns!A:I,7,FALSE)</f>
        <v>0</v>
      </c>
      <c r="AI1229" s="2">
        <f>VLOOKUP(A1229,Campaigns!A:I,8,FALSE)</f>
        <v>0</v>
      </c>
      <c r="AJ1229" s="19" t="str">
        <f>VLOOKUP(A1229,Campaigns!A:I,9,FALSE)</f>
        <v>5/15/2020</v>
      </c>
    </row>
    <row r="1230" spans="1:36">
      <c r="A1230" s="2">
        <v>1321</v>
      </c>
      <c r="B1230" s="2">
        <f>VLOOKUP(A1230, Customer!A:O, 2, FALSE)</f>
        <v>175693</v>
      </c>
      <c r="C1230" s="2">
        <f>VLOOKUP(A1230, Customer!A:O, 3, FALSE)</f>
        <v>0</v>
      </c>
      <c r="D1230" s="2">
        <f>VLOOKUP(A1230, Customer!A:O, 4, FALSE)</f>
        <v>0</v>
      </c>
      <c r="E1230" s="2">
        <f>VLOOKUP(A1230, Customer!A:O, 5, FALSE)</f>
        <v>52</v>
      </c>
      <c r="F1230" s="2">
        <f>VLOOKUP(A1230, Customer!A:O, 6, FALSE)</f>
        <v>1</v>
      </c>
      <c r="G1230" s="2">
        <f>VLOOKUP(A1230, Customer!A:O, 7, FALSE)</f>
        <v>0</v>
      </c>
      <c r="H1230" s="2">
        <f>VLOOKUP(A1230, Customer!A:O, 8, FALSE)</f>
        <v>0</v>
      </c>
      <c r="I1230" s="2">
        <f>VLOOKUP(A1230, Customer!A:O, 9, FALSE)</f>
        <v>0</v>
      </c>
      <c r="J1230" s="2">
        <f>VLOOKUP(A1230, Customer!A:O, 10, FALSE)</f>
        <v>0</v>
      </c>
      <c r="K1230" s="2">
        <f>VLOOKUP(A1230, Customer!A:O, 11, FALSE)</f>
        <v>0</v>
      </c>
      <c r="L1230" s="2">
        <f>VLOOKUP(A1230, Customer!A:O, 12, FALSE)</f>
        <v>1</v>
      </c>
      <c r="M1230" s="2">
        <f>VLOOKUP(A1230, Customer!A:O, 13, FALSE)</f>
        <v>0</v>
      </c>
      <c r="N1230" s="2">
        <f>VLOOKUP(A1230, Customer!A:O, 14, FALSE)</f>
        <v>0</v>
      </c>
      <c r="O1230" s="2" t="str">
        <f>VLOOKUP(A1230, Customer!A:O, 15, FALSE)</f>
        <v>State-Illinois</v>
      </c>
      <c r="P1230" s="2">
        <f>VLOOKUP(A1230,Sales!A:N,2,FALSE)</f>
        <v>10</v>
      </c>
      <c r="Q1230">
        <f>VLOOKUP(A1230,Sales!A:N,3,FALSE)</f>
        <v>1850</v>
      </c>
      <c r="R1230" s="2">
        <f>VLOOKUP(A1230,Sales!A:N,4,FALSE)</f>
        <v>355</v>
      </c>
      <c r="S1230" s="2">
        <f>VLOOKUP(A1230,Sales!A:N,5,FALSE)</f>
        <v>680</v>
      </c>
      <c r="T1230" s="2">
        <f>VLOOKUP(A1230,Sales!A:N,6,FALSE)</f>
        <v>167</v>
      </c>
      <c r="U1230" s="2">
        <f>VLOOKUP(A1230,Sales!A:N,7,FALSE)</f>
        <v>225</v>
      </c>
      <c r="V1230" s="2">
        <f>VLOOKUP(A1230,Sales!A:N,8,FALSE)</f>
        <v>70</v>
      </c>
      <c r="W1230" s="2">
        <f>VLOOKUP(A1230,Sales!A:N,9,FALSE)</f>
        <v>3208</v>
      </c>
      <c r="X1230" s="2">
        <f>VLOOKUP(A1230,Sales!A:N,10,FALSE)</f>
        <v>1</v>
      </c>
      <c r="Y1230" s="2">
        <f>VLOOKUP(A1230,Sales!A:N,11,FALSE)</f>
        <v>11</v>
      </c>
      <c r="Z1230" s="2">
        <f>VLOOKUP(A1230,Sales!A:N,12,FALSE)</f>
        <v>4</v>
      </c>
      <c r="AA1230" s="2">
        <f>VLOOKUP(A1230,Sales!A:N,13,FALSE)</f>
        <v>6</v>
      </c>
      <c r="AB1230" s="2">
        <f>VLOOKUP(A1230,Sales!A:N,14,FALSE)</f>
        <v>4</v>
      </c>
      <c r="AC1230" s="2">
        <f>VLOOKUP(A1230,Campaigns!A:I,2,FALSE)</f>
        <v>0</v>
      </c>
      <c r="AD1230" s="2">
        <f>VLOOKUP(A1230,Campaigns!A:I,3,FALSE)</f>
        <v>1</v>
      </c>
      <c r="AE1230" s="2">
        <f>VLOOKUP(A1230,Campaigns!A:I,4,FALSE)</f>
        <v>1</v>
      </c>
      <c r="AF1230" s="2">
        <f>VLOOKUP(A1230,Campaigns!A:I,5,FALSE)</f>
        <v>1</v>
      </c>
      <c r="AG1230" s="2">
        <f>VLOOKUP(A1230,Campaigns!A:I,6,FALSE)</f>
        <v>0</v>
      </c>
      <c r="AH1230" s="2">
        <f>VLOOKUP(A1230,Campaigns!A:I,7,FALSE)</f>
        <v>0</v>
      </c>
      <c r="AI1230" s="2">
        <f>VLOOKUP(A1230,Campaigns!A:I,8,FALSE)</f>
        <v>1</v>
      </c>
      <c r="AJ1230" s="19" t="str">
        <f>VLOOKUP(A1230,Campaigns!A:I,9,FALSE)</f>
        <v>5/13/2019</v>
      </c>
    </row>
    <row r="1231" spans="1:36">
      <c r="A1231" s="2">
        <v>1227</v>
      </c>
      <c r="B1231" s="2">
        <f>VLOOKUP(A1231, Customer!A:O, 2, FALSE)</f>
        <v>173455</v>
      </c>
      <c r="C1231" s="2">
        <f>VLOOKUP(A1231, Customer!A:O, 3, FALSE)</f>
        <v>0</v>
      </c>
      <c r="D1231" s="2">
        <f>VLOOKUP(A1231, Customer!A:O, 4, FALSE)</f>
        <v>0</v>
      </c>
      <c r="E1231" s="2">
        <f>VLOOKUP(A1231, Customer!A:O, 5, FALSE)</f>
        <v>52</v>
      </c>
      <c r="F1231" s="2">
        <f>VLOOKUP(A1231, Customer!A:O, 6, FALSE)</f>
        <v>0</v>
      </c>
      <c r="G1231" s="2">
        <f>VLOOKUP(A1231, Customer!A:O, 7, FALSE)</f>
        <v>0</v>
      </c>
      <c r="H1231" s="2">
        <f>VLOOKUP(A1231, Customer!A:O, 8, FALSE)</f>
        <v>0</v>
      </c>
      <c r="I1231" s="2">
        <f>VLOOKUP(A1231, Customer!A:O, 9, FALSE)</f>
        <v>0</v>
      </c>
      <c r="J1231" s="2">
        <f>VLOOKUP(A1231, Customer!A:O, 10, FALSE)</f>
        <v>1</v>
      </c>
      <c r="K1231" s="2">
        <f>VLOOKUP(A1231, Customer!A:O, 11, FALSE)</f>
        <v>0</v>
      </c>
      <c r="L1231" s="2">
        <f>VLOOKUP(A1231, Customer!A:O, 12, FALSE)</f>
        <v>1</v>
      </c>
      <c r="M1231" s="2">
        <f>VLOOKUP(A1231, Customer!A:O, 13, FALSE)</f>
        <v>0</v>
      </c>
      <c r="N1231" s="2">
        <f>VLOOKUP(A1231, Customer!A:O, 14, FALSE)</f>
        <v>0</v>
      </c>
      <c r="O1231" s="2" t="str">
        <f>VLOOKUP(A1231, Customer!A:O, 15, FALSE)</f>
        <v>State-Texas</v>
      </c>
      <c r="P1231" s="2">
        <f>VLOOKUP(A1231,Sales!A:N,2,FALSE)</f>
        <v>98</v>
      </c>
      <c r="Q1231">
        <f>VLOOKUP(A1231,Sales!A:N,3,FALSE)</f>
        <v>2128</v>
      </c>
      <c r="R1231" s="2">
        <f>VLOOKUP(A1231,Sales!A:N,4,FALSE)</f>
        <v>144</v>
      </c>
      <c r="S1231" s="2">
        <f>VLOOKUP(A1231,Sales!A:N,5,FALSE)</f>
        <v>1788</v>
      </c>
      <c r="T1231" s="2">
        <f>VLOOKUP(A1231,Sales!A:N,6,FALSE)</f>
        <v>439</v>
      </c>
      <c r="U1231" s="2">
        <f>VLOOKUP(A1231,Sales!A:N,7,FALSE)</f>
        <v>385</v>
      </c>
      <c r="V1231" s="2">
        <f>VLOOKUP(A1231,Sales!A:N,8,FALSE)</f>
        <v>47</v>
      </c>
      <c r="W1231" s="2">
        <f>VLOOKUP(A1231,Sales!A:N,9,FALSE)</f>
        <v>4836</v>
      </c>
      <c r="X1231" s="2">
        <f>VLOOKUP(A1231,Sales!A:N,10,FALSE)</f>
        <v>1</v>
      </c>
      <c r="Y1231" s="2">
        <f>VLOOKUP(A1231,Sales!A:N,11,FALSE)</f>
        <v>6</v>
      </c>
      <c r="Z1231" s="2">
        <f>VLOOKUP(A1231,Sales!A:N,12,FALSE)</f>
        <v>5</v>
      </c>
      <c r="AA1231" s="2">
        <f>VLOOKUP(A1231,Sales!A:N,13,FALSE)</f>
        <v>10</v>
      </c>
      <c r="AB1231" s="2">
        <f>VLOOKUP(A1231,Sales!A:N,14,FALSE)</f>
        <v>3</v>
      </c>
      <c r="AC1231" s="2">
        <f>VLOOKUP(A1231,Campaigns!A:I,2,FALSE)</f>
        <v>0</v>
      </c>
      <c r="AD1231" s="2">
        <f>VLOOKUP(A1231,Campaigns!A:I,3,FALSE)</f>
        <v>1</v>
      </c>
      <c r="AE1231" s="2">
        <f>VLOOKUP(A1231,Campaigns!A:I,4,FALSE)</f>
        <v>0</v>
      </c>
      <c r="AF1231" s="2">
        <f>VLOOKUP(A1231,Campaigns!A:I,5,FALSE)</f>
        <v>0</v>
      </c>
      <c r="AG1231" s="2">
        <f>VLOOKUP(A1231,Campaigns!A:I,6,FALSE)</f>
        <v>0</v>
      </c>
      <c r="AH1231" s="2">
        <f>VLOOKUP(A1231,Campaigns!A:I,7,FALSE)</f>
        <v>0</v>
      </c>
      <c r="AI1231" s="2">
        <f>VLOOKUP(A1231,Campaigns!A:I,8,FALSE)</f>
        <v>0</v>
      </c>
      <c r="AJ1231" s="19">
        <f>VLOOKUP(A1231,Campaigns!A:I,9,FALSE)</f>
        <v>43894</v>
      </c>
    </row>
    <row r="1232" spans="1:36">
      <c r="A1232" s="2">
        <v>1378</v>
      </c>
      <c r="B1232" s="2">
        <f>VLOOKUP(A1232, Customer!A:O, 2, FALSE)</f>
        <v>170777</v>
      </c>
      <c r="C1232" s="2">
        <f>VLOOKUP(A1232, Customer!A:O, 3, FALSE)</f>
        <v>0</v>
      </c>
      <c r="D1232" s="2">
        <f>VLOOKUP(A1232, Customer!A:O, 4, FALSE)</f>
        <v>1</v>
      </c>
      <c r="E1232" s="2">
        <f>VLOOKUP(A1232, Customer!A:O, 5, FALSE)</f>
        <v>52</v>
      </c>
      <c r="F1232" s="2">
        <f>VLOOKUP(A1232, Customer!A:O, 6, FALSE)</f>
        <v>0</v>
      </c>
      <c r="G1232" s="2">
        <f>VLOOKUP(A1232, Customer!A:O, 7, FALSE)</f>
        <v>1</v>
      </c>
      <c r="H1232" s="2">
        <f>VLOOKUP(A1232, Customer!A:O, 8, FALSE)</f>
        <v>0</v>
      </c>
      <c r="I1232" s="2">
        <f>VLOOKUP(A1232, Customer!A:O, 9, FALSE)</f>
        <v>0</v>
      </c>
      <c r="J1232" s="2">
        <f>VLOOKUP(A1232, Customer!A:O, 10, FALSE)</f>
        <v>0</v>
      </c>
      <c r="K1232" s="2">
        <f>VLOOKUP(A1232, Customer!A:O, 11, FALSE)</f>
        <v>0</v>
      </c>
      <c r="L1232" s="2">
        <f>VLOOKUP(A1232, Customer!A:O, 12, FALSE)</f>
        <v>0</v>
      </c>
      <c r="M1232" s="2">
        <f>VLOOKUP(A1232, Customer!A:O, 13, FALSE)</f>
        <v>1</v>
      </c>
      <c r="N1232" s="2">
        <f>VLOOKUP(A1232, Customer!A:O, 14, FALSE)</f>
        <v>0</v>
      </c>
      <c r="O1232" s="2" t="str">
        <f>VLOOKUP(A1232, Customer!A:O, 15, FALSE)</f>
        <v>State-Other</v>
      </c>
      <c r="P1232" s="2">
        <f>VLOOKUP(A1232,Sales!A:N,2,FALSE)</f>
        <v>80</v>
      </c>
      <c r="Q1232">
        <f>VLOOKUP(A1232,Sales!A:N,3,FALSE)</f>
        <v>1337</v>
      </c>
      <c r="R1232" s="2">
        <f>VLOOKUP(A1232,Sales!A:N,4,FALSE)</f>
        <v>84</v>
      </c>
      <c r="S1232" s="2">
        <f>VLOOKUP(A1232,Sales!A:N,5,FALSE)</f>
        <v>273</v>
      </c>
      <c r="T1232" s="2">
        <f>VLOOKUP(A1232,Sales!A:N,6,FALSE)</f>
        <v>0</v>
      </c>
      <c r="U1232" s="2">
        <f>VLOOKUP(A1232,Sales!A:N,7,FALSE)</f>
        <v>17</v>
      </c>
      <c r="V1232" s="2">
        <f>VLOOKUP(A1232,Sales!A:N,8,FALSE)</f>
        <v>188</v>
      </c>
      <c r="W1232" s="2">
        <f>VLOOKUP(A1232,Sales!A:N,9,FALSE)</f>
        <v>1523</v>
      </c>
      <c r="X1232" s="2">
        <f>VLOOKUP(A1232,Sales!A:N,10,FALSE)</f>
        <v>3</v>
      </c>
      <c r="Y1232" s="2">
        <f>VLOOKUP(A1232,Sales!A:N,11,FALSE)</f>
        <v>5</v>
      </c>
      <c r="Z1232" s="2">
        <f>VLOOKUP(A1232,Sales!A:N,12,FALSE)</f>
        <v>3</v>
      </c>
      <c r="AA1232" s="2">
        <f>VLOOKUP(A1232,Sales!A:N,13,FALSE)</f>
        <v>12</v>
      </c>
      <c r="AB1232" s="2">
        <f>VLOOKUP(A1232,Sales!A:N,14,FALSE)</f>
        <v>3</v>
      </c>
      <c r="AC1232" s="2">
        <f>VLOOKUP(A1232,Campaigns!A:I,2,FALSE)</f>
        <v>0</v>
      </c>
      <c r="AD1232" s="2">
        <f>VLOOKUP(A1232,Campaigns!A:I,3,FALSE)</f>
        <v>0</v>
      </c>
      <c r="AE1232" s="2">
        <f>VLOOKUP(A1232,Campaigns!A:I,4,FALSE)</f>
        <v>0</v>
      </c>
      <c r="AF1232" s="2">
        <f>VLOOKUP(A1232,Campaigns!A:I,5,FALSE)</f>
        <v>0</v>
      </c>
      <c r="AG1232" s="2">
        <f>VLOOKUP(A1232,Campaigns!A:I,6,FALSE)</f>
        <v>0</v>
      </c>
      <c r="AH1232" s="2">
        <f>VLOOKUP(A1232,Campaigns!A:I,7,FALSE)</f>
        <v>0</v>
      </c>
      <c r="AI1232" s="2">
        <f>VLOOKUP(A1232,Campaigns!A:I,8,FALSE)</f>
        <v>0</v>
      </c>
      <c r="AJ1232" s="19">
        <f>VLOOKUP(A1232,Campaigns!A:I,9,FALSE)</f>
        <v>43838</v>
      </c>
    </row>
    <row r="1233" spans="1:36">
      <c r="A1233" s="2">
        <v>2101</v>
      </c>
      <c r="B1233" s="2">
        <f>VLOOKUP(A1233, Customer!A:O, 2, FALSE)</f>
        <v>170566</v>
      </c>
      <c r="C1233" s="2">
        <f>VLOOKUP(A1233, Customer!A:O, 3, FALSE)</f>
        <v>0</v>
      </c>
      <c r="D1233" s="2">
        <f>VLOOKUP(A1233, Customer!A:O, 4, FALSE)</f>
        <v>1</v>
      </c>
      <c r="E1233" s="2">
        <f>VLOOKUP(A1233, Customer!A:O, 5, FALSE)</f>
        <v>52</v>
      </c>
      <c r="F1233" s="2">
        <f>VLOOKUP(A1233, Customer!A:O, 6, FALSE)</f>
        <v>0</v>
      </c>
      <c r="G1233" s="2">
        <f>VLOOKUP(A1233, Customer!A:O, 7, FALSE)</f>
        <v>0</v>
      </c>
      <c r="H1233" s="2">
        <f>VLOOKUP(A1233, Customer!A:O, 8, FALSE)</f>
        <v>1</v>
      </c>
      <c r="I1233" s="2">
        <f>VLOOKUP(A1233, Customer!A:O, 9, FALSE)</f>
        <v>0</v>
      </c>
      <c r="J1233" s="2">
        <f>VLOOKUP(A1233, Customer!A:O, 10, FALSE)</f>
        <v>0</v>
      </c>
      <c r="K1233" s="2">
        <f>VLOOKUP(A1233, Customer!A:O, 11, FALSE)</f>
        <v>0</v>
      </c>
      <c r="L1233" s="2">
        <f>VLOOKUP(A1233, Customer!A:O, 12, FALSE)</f>
        <v>1</v>
      </c>
      <c r="M1233" s="2">
        <f>VLOOKUP(A1233, Customer!A:O, 13, FALSE)</f>
        <v>0</v>
      </c>
      <c r="N1233" s="2">
        <f>VLOOKUP(A1233, Customer!A:O, 14, FALSE)</f>
        <v>0</v>
      </c>
      <c r="O1233" s="2" t="str">
        <f>VLOOKUP(A1233, Customer!A:O, 15, FALSE)</f>
        <v>State-Illinois</v>
      </c>
      <c r="P1233" s="2">
        <f>VLOOKUP(A1233,Sales!A:N,2,FALSE)</f>
        <v>4</v>
      </c>
      <c r="Q1233">
        <f>VLOOKUP(A1233,Sales!A:N,3,FALSE)</f>
        <v>921</v>
      </c>
      <c r="R1233" s="2">
        <f>VLOOKUP(A1233,Sales!A:N,4,FALSE)</f>
        <v>68</v>
      </c>
      <c r="S1233" s="2">
        <f>VLOOKUP(A1233,Sales!A:N,5,FALSE)</f>
        <v>520</v>
      </c>
      <c r="T1233" s="2">
        <f>VLOOKUP(A1233,Sales!A:N,6,FALSE)</f>
        <v>203</v>
      </c>
      <c r="U1233" s="2">
        <f>VLOOKUP(A1233,Sales!A:N,7,FALSE)</f>
        <v>68</v>
      </c>
      <c r="V1233" s="2">
        <f>VLOOKUP(A1233,Sales!A:N,8,FALSE)</f>
        <v>51</v>
      </c>
      <c r="W1233" s="2">
        <f>VLOOKUP(A1233,Sales!A:N,9,FALSE)</f>
        <v>1728</v>
      </c>
      <c r="X1233" s="2">
        <f>VLOOKUP(A1233,Sales!A:N,10,FALSE)</f>
        <v>2</v>
      </c>
      <c r="Y1233" s="2">
        <f>VLOOKUP(A1233,Sales!A:N,11,FALSE)</f>
        <v>6</v>
      </c>
      <c r="Z1233" s="2">
        <f>VLOOKUP(A1233,Sales!A:N,12,FALSE)</f>
        <v>5</v>
      </c>
      <c r="AA1233" s="2">
        <f>VLOOKUP(A1233,Sales!A:N,13,FALSE)</f>
        <v>9</v>
      </c>
      <c r="AB1233" s="2">
        <f>VLOOKUP(A1233,Sales!A:N,14,FALSE)</f>
        <v>3</v>
      </c>
      <c r="AC1233" s="2">
        <f>VLOOKUP(A1233,Campaigns!A:I,2,FALSE)</f>
        <v>0</v>
      </c>
      <c r="AD1233" s="2">
        <f>VLOOKUP(A1233,Campaigns!A:I,3,FALSE)</f>
        <v>0</v>
      </c>
      <c r="AE1233" s="2">
        <f>VLOOKUP(A1233,Campaigns!A:I,4,FALSE)</f>
        <v>0</v>
      </c>
      <c r="AF1233" s="2">
        <f>VLOOKUP(A1233,Campaigns!A:I,5,FALSE)</f>
        <v>0</v>
      </c>
      <c r="AG1233" s="2">
        <f>VLOOKUP(A1233,Campaigns!A:I,6,FALSE)</f>
        <v>0</v>
      </c>
      <c r="AH1233" s="2">
        <f>VLOOKUP(A1233,Campaigns!A:I,7,FALSE)</f>
        <v>0</v>
      </c>
      <c r="AI1233" s="2">
        <f>VLOOKUP(A1233,Campaigns!A:I,8,FALSE)</f>
        <v>0</v>
      </c>
      <c r="AJ1233" s="19">
        <f>VLOOKUP(A1233,Campaigns!A:I,9,FALSE)</f>
        <v>44168</v>
      </c>
    </row>
    <row r="1234" spans="1:36">
      <c r="A1234" s="2">
        <v>1248</v>
      </c>
      <c r="B1234" s="2">
        <f>VLOOKUP(A1234, Customer!A:O, 2, FALSE)</f>
        <v>169674</v>
      </c>
      <c r="C1234" s="2">
        <f>VLOOKUP(A1234, Customer!A:O, 3, FALSE)</f>
        <v>0</v>
      </c>
      <c r="D1234" s="2">
        <f>VLOOKUP(A1234, Customer!A:O, 4, FALSE)</f>
        <v>2</v>
      </c>
      <c r="E1234" s="2">
        <f>VLOOKUP(A1234, Customer!A:O, 5, FALSE)</f>
        <v>52</v>
      </c>
      <c r="F1234" s="2">
        <f>VLOOKUP(A1234, Customer!A:O, 6, FALSE)</f>
        <v>1</v>
      </c>
      <c r="G1234" s="2">
        <f>VLOOKUP(A1234, Customer!A:O, 7, FALSE)</f>
        <v>0</v>
      </c>
      <c r="H1234" s="2">
        <f>VLOOKUP(A1234, Customer!A:O, 8, FALSE)</f>
        <v>0</v>
      </c>
      <c r="I1234" s="2">
        <f>VLOOKUP(A1234, Customer!A:O, 9, FALSE)</f>
        <v>0</v>
      </c>
      <c r="J1234" s="2">
        <f>VLOOKUP(A1234, Customer!A:O, 10, FALSE)</f>
        <v>0</v>
      </c>
      <c r="K1234" s="2">
        <f>VLOOKUP(A1234, Customer!A:O, 11, FALSE)</f>
        <v>0</v>
      </c>
      <c r="L1234" s="2">
        <f>VLOOKUP(A1234, Customer!A:O, 12, FALSE)</f>
        <v>0</v>
      </c>
      <c r="M1234" s="2">
        <f>VLOOKUP(A1234, Customer!A:O, 13, FALSE)</f>
        <v>0</v>
      </c>
      <c r="N1234" s="2">
        <f>VLOOKUP(A1234, Customer!A:O, 14, FALSE)</f>
        <v>1</v>
      </c>
      <c r="O1234" s="2" t="str">
        <f>VLOOKUP(A1234, Customer!A:O, 15, FALSE)</f>
        <v>State-Florida</v>
      </c>
      <c r="P1234" s="2">
        <f>VLOOKUP(A1234,Sales!A:N,2,FALSE)</f>
        <v>46</v>
      </c>
      <c r="Q1234">
        <f>VLOOKUP(A1234,Sales!A:N,3,FALSE)</f>
        <v>1349</v>
      </c>
      <c r="R1234" s="2">
        <f>VLOOKUP(A1234,Sales!A:N,4,FALSE)</f>
        <v>100</v>
      </c>
      <c r="S1234" s="2">
        <f>VLOOKUP(A1234,Sales!A:N,5,FALSE)</f>
        <v>524</v>
      </c>
      <c r="T1234" s="2">
        <f>VLOOKUP(A1234,Sales!A:N,6,FALSE)</f>
        <v>27</v>
      </c>
      <c r="U1234" s="2">
        <f>VLOOKUP(A1234,Sales!A:N,7,FALSE)</f>
        <v>0</v>
      </c>
      <c r="V1234" s="2">
        <f>VLOOKUP(A1234,Sales!A:N,8,FALSE)</f>
        <v>58</v>
      </c>
      <c r="W1234" s="2">
        <f>VLOOKUP(A1234,Sales!A:N,9,FALSE)</f>
        <v>1941</v>
      </c>
      <c r="X1234" s="2">
        <f>VLOOKUP(A1234,Sales!A:N,10,FALSE)</f>
        <v>3</v>
      </c>
      <c r="Y1234" s="2">
        <f>VLOOKUP(A1234,Sales!A:N,11,FALSE)</f>
        <v>10</v>
      </c>
      <c r="Z1234" s="2">
        <f>VLOOKUP(A1234,Sales!A:N,12,FALSE)</f>
        <v>2</v>
      </c>
      <c r="AA1234" s="2">
        <f>VLOOKUP(A1234,Sales!A:N,13,FALSE)</f>
        <v>10</v>
      </c>
      <c r="AB1234" s="2">
        <f>VLOOKUP(A1234,Sales!A:N,14,FALSE)</f>
        <v>5</v>
      </c>
      <c r="AC1234" s="2">
        <f>VLOOKUP(A1234,Campaigns!A:I,2,FALSE)</f>
        <v>0</v>
      </c>
      <c r="AD1234" s="2">
        <f>VLOOKUP(A1234,Campaigns!A:I,3,FALSE)</f>
        <v>0</v>
      </c>
      <c r="AE1234" s="2">
        <f>VLOOKUP(A1234,Campaigns!A:I,4,FALSE)</f>
        <v>0</v>
      </c>
      <c r="AF1234" s="2">
        <f>VLOOKUP(A1234,Campaigns!A:I,5,FALSE)</f>
        <v>0</v>
      </c>
      <c r="AG1234" s="2">
        <f>VLOOKUP(A1234,Campaigns!A:I,6,FALSE)</f>
        <v>0</v>
      </c>
      <c r="AH1234" s="2">
        <f>VLOOKUP(A1234,Campaigns!A:I,7,FALSE)</f>
        <v>0</v>
      </c>
      <c r="AI1234" s="2">
        <f>VLOOKUP(A1234,Campaigns!A:I,8,FALSE)</f>
        <v>0</v>
      </c>
      <c r="AJ1234" s="19" t="str">
        <f>VLOOKUP(A1234,Campaigns!A:I,9,FALSE)</f>
        <v>10/27/2019</v>
      </c>
    </row>
    <row r="1235" spans="1:36">
      <c r="A1235" s="2">
        <v>2757</v>
      </c>
      <c r="B1235" s="2">
        <f>VLOOKUP(A1235, Customer!A:O, 2, FALSE)</f>
        <v>164590</v>
      </c>
      <c r="C1235" s="2">
        <f>VLOOKUP(A1235, Customer!A:O, 3, FALSE)</f>
        <v>0</v>
      </c>
      <c r="D1235" s="2">
        <f>VLOOKUP(A1235, Customer!A:O, 4, FALSE)</f>
        <v>0</v>
      </c>
      <c r="E1235" s="2">
        <f>VLOOKUP(A1235, Customer!A:O, 5, FALSE)</f>
        <v>52</v>
      </c>
      <c r="F1235" s="2">
        <f>VLOOKUP(A1235, Customer!A:O, 6, FALSE)</f>
        <v>0</v>
      </c>
      <c r="G1235" s="2">
        <f>VLOOKUP(A1235, Customer!A:O, 7, FALSE)</f>
        <v>1</v>
      </c>
      <c r="H1235" s="2">
        <f>VLOOKUP(A1235, Customer!A:O, 8, FALSE)</f>
        <v>0</v>
      </c>
      <c r="I1235" s="2">
        <f>VLOOKUP(A1235, Customer!A:O, 9, FALSE)</f>
        <v>0</v>
      </c>
      <c r="J1235" s="2">
        <f>VLOOKUP(A1235, Customer!A:O, 10, FALSE)</f>
        <v>0</v>
      </c>
      <c r="K1235" s="2">
        <f>VLOOKUP(A1235, Customer!A:O, 11, FALSE)</f>
        <v>0</v>
      </c>
      <c r="L1235" s="2">
        <f>VLOOKUP(A1235, Customer!A:O, 12, FALSE)</f>
        <v>1</v>
      </c>
      <c r="M1235" s="2">
        <f>VLOOKUP(A1235, Customer!A:O, 13, FALSE)</f>
        <v>0</v>
      </c>
      <c r="N1235" s="2">
        <f>VLOOKUP(A1235, Customer!A:O, 14, FALSE)</f>
        <v>0</v>
      </c>
      <c r="O1235" s="2" t="str">
        <f>VLOOKUP(A1235, Customer!A:O, 15, FALSE)</f>
        <v>State-Texas</v>
      </c>
      <c r="P1235" s="2">
        <f>VLOOKUP(A1235,Sales!A:N,2,FALSE)</f>
        <v>98</v>
      </c>
      <c r="Q1235">
        <f>VLOOKUP(A1235,Sales!A:N,3,FALSE)</f>
        <v>2344</v>
      </c>
      <c r="R1235" s="2">
        <f>VLOOKUP(A1235,Sales!A:N,4,FALSE)</f>
        <v>352</v>
      </c>
      <c r="S1235" s="2">
        <f>VLOOKUP(A1235,Sales!A:N,5,FALSE)</f>
        <v>428</v>
      </c>
      <c r="T1235" s="2">
        <f>VLOOKUP(A1235,Sales!A:N,6,FALSE)</f>
        <v>92</v>
      </c>
      <c r="U1235" s="2">
        <f>VLOOKUP(A1235,Sales!A:N,7,FALSE)</f>
        <v>117</v>
      </c>
      <c r="V1235" s="2">
        <f>VLOOKUP(A1235,Sales!A:N,8,FALSE)</f>
        <v>76</v>
      </c>
      <c r="W1235" s="2">
        <f>VLOOKUP(A1235,Sales!A:N,9,FALSE)</f>
        <v>3257</v>
      </c>
      <c r="X1235" s="2">
        <f>VLOOKUP(A1235,Sales!A:N,10,FALSE)</f>
        <v>1</v>
      </c>
      <c r="Y1235" s="2">
        <f>VLOOKUP(A1235,Sales!A:N,11,FALSE)</f>
        <v>9</v>
      </c>
      <c r="Z1235" s="2">
        <f>VLOOKUP(A1235,Sales!A:N,12,FALSE)</f>
        <v>4</v>
      </c>
      <c r="AA1235" s="2">
        <f>VLOOKUP(A1235,Sales!A:N,13,FALSE)</f>
        <v>10</v>
      </c>
      <c r="AB1235" s="2">
        <f>VLOOKUP(A1235,Sales!A:N,14,FALSE)</f>
        <v>6</v>
      </c>
      <c r="AC1235" s="2">
        <f>VLOOKUP(A1235,Campaigns!A:I,2,FALSE)</f>
        <v>0</v>
      </c>
      <c r="AD1235" s="2">
        <f>VLOOKUP(A1235,Campaigns!A:I,3,FALSE)</f>
        <v>0</v>
      </c>
      <c r="AE1235" s="2">
        <f>VLOOKUP(A1235,Campaigns!A:I,4,FALSE)</f>
        <v>0</v>
      </c>
      <c r="AF1235" s="2">
        <f>VLOOKUP(A1235,Campaigns!A:I,5,FALSE)</f>
        <v>0</v>
      </c>
      <c r="AG1235" s="2">
        <f>VLOOKUP(A1235,Campaigns!A:I,6,FALSE)</f>
        <v>0</v>
      </c>
      <c r="AH1235" s="2">
        <f>VLOOKUP(A1235,Campaigns!A:I,7,FALSE)</f>
        <v>0</v>
      </c>
      <c r="AI1235" s="2">
        <f>VLOOKUP(A1235,Campaigns!A:I,8,FALSE)</f>
        <v>0</v>
      </c>
      <c r="AJ1235" s="19" t="str">
        <f>VLOOKUP(A1235,Campaigns!A:I,9,FALSE)</f>
        <v>3/21/2019</v>
      </c>
    </row>
    <row r="1236" spans="1:36">
      <c r="A1236" s="2">
        <v>2798</v>
      </c>
      <c r="B1236" s="2">
        <f>VLOOKUP(A1236, Customer!A:O, 2, FALSE)</f>
        <v>163967</v>
      </c>
      <c r="C1236" s="2">
        <f>VLOOKUP(A1236, Customer!A:O, 3, FALSE)</f>
        <v>0</v>
      </c>
      <c r="D1236" s="2">
        <f>VLOOKUP(A1236, Customer!A:O, 4, FALSE)</f>
        <v>1</v>
      </c>
      <c r="E1236" s="2">
        <f>VLOOKUP(A1236, Customer!A:O, 5, FALSE)</f>
        <v>52</v>
      </c>
      <c r="F1236" s="2">
        <f>VLOOKUP(A1236, Customer!A:O, 6, FALSE)</f>
        <v>0</v>
      </c>
      <c r="G1236" s="2">
        <f>VLOOKUP(A1236, Customer!A:O, 7, FALSE)</f>
        <v>1</v>
      </c>
      <c r="H1236" s="2">
        <f>VLOOKUP(A1236, Customer!A:O, 8, FALSE)</f>
        <v>0</v>
      </c>
      <c r="I1236" s="2">
        <f>VLOOKUP(A1236, Customer!A:O, 9, FALSE)</f>
        <v>0</v>
      </c>
      <c r="J1236" s="2">
        <f>VLOOKUP(A1236, Customer!A:O, 10, FALSE)</f>
        <v>0</v>
      </c>
      <c r="K1236" s="2">
        <f>VLOOKUP(A1236, Customer!A:O, 11, FALSE)</f>
        <v>0</v>
      </c>
      <c r="L1236" s="2">
        <f>VLOOKUP(A1236, Customer!A:O, 12, FALSE)</f>
        <v>1</v>
      </c>
      <c r="M1236" s="2">
        <f>VLOOKUP(A1236, Customer!A:O, 13, FALSE)</f>
        <v>0</v>
      </c>
      <c r="N1236" s="2">
        <f>VLOOKUP(A1236, Customer!A:O, 14, FALSE)</f>
        <v>0</v>
      </c>
      <c r="O1236" s="2" t="str">
        <f>VLOOKUP(A1236, Customer!A:O, 15, FALSE)</f>
        <v>State-New York</v>
      </c>
      <c r="P1236" s="2">
        <f>VLOOKUP(A1236,Sales!A:N,2,FALSE)</f>
        <v>57</v>
      </c>
      <c r="Q1236">
        <f>VLOOKUP(A1236,Sales!A:N,3,FALSE)</f>
        <v>992</v>
      </c>
      <c r="R1236" s="2">
        <f>VLOOKUP(A1236,Sales!A:N,4,FALSE)</f>
        <v>215</v>
      </c>
      <c r="S1236" s="2">
        <f>VLOOKUP(A1236,Sales!A:N,5,FALSE)</f>
        <v>361</v>
      </c>
      <c r="T1236" s="2">
        <f>VLOOKUP(A1236,Sales!A:N,6,FALSE)</f>
        <v>187</v>
      </c>
      <c r="U1236" s="2">
        <f>VLOOKUP(A1236,Sales!A:N,7,FALSE)</f>
        <v>90</v>
      </c>
      <c r="V1236" s="2">
        <f>VLOOKUP(A1236,Sales!A:N,8,FALSE)</f>
        <v>415</v>
      </c>
      <c r="W1236" s="2">
        <f>VLOOKUP(A1236,Sales!A:N,9,FALSE)</f>
        <v>1430</v>
      </c>
      <c r="X1236" s="2">
        <f>VLOOKUP(A1236,Sales!A:N,10,FALSE)</f>
        <v>3</v>
      </c>
      <c r="Y1236" s="2">
        <f>VLOOKUP(A1236,Sales!A:N,11,FALSE)</f>
        <v>4</v>
      </c>
      <c r="Z1236" s="2">
        <f>VLOOKUP(A1236,Sales!A:N,12,FALSE)</f>
        <v>4</v>
      </c>
      <c r="AA1236" s="2">
        <f>VLOOKUP(A1236,Sales!A:N,13,FALSE)</f>
        <v>12</v>
      </c>
      <c r="AB1236" s="2">
        <f>VLOOKUP(A1236,Sales!A:N,14,FALSE)</f>
        <v>2</v>
      </c>
      <c r="AC1236" s="2">
        <f>VLOOKUP(A1236,Campaigns!A:I,2,FALSE)</f>
        <v>0</v>
      </c>
      <c r="AD1236" s="2">
        <f>VLOOKUP(A1236,Campaigns!A:I,3,FALSE)</f>
        <v>0</v>
      </c>
      <c r="AE1236" s="2">
        <f>VLOOKUP(A1236,Campaigns!A:I,4,FALSE)</f>
        <v>0</v>
      </c>
      <c r="AF1236" s="2">
        <f>VLOOKUP(A1236,Campaigns!A:I,5,FALSE)</f>
        <v>0</v>
      </c>
      <c r="AG1236" s="2">
        <f>VLOOKUP(A1236,Campaigns!A:I,6,FALSE)</f>
        <v>0</v>
      </c>
      <c r="AH1236" s="2">
        <f>VLOOKUP(A1236,Campaigns!A:I,7,FALSE)</f>
        <v>0</v>
      </c>
      <c r="AI1236" s="2">
        <f>VLOOKUP(A1236,Campaigns!A:I,8,FALSE)</f>
        <v>0</v>
      </c>
      <c r="AJ1236" s="19" t="str">
        <f>VLOOKUP(A1236,Campaigns!A:I,9,FALSE)</f>
        <v>1/14/2020</v>
      </c>
    </row>
    <row r="1237" spans="1:36">
      <c r="A1237" s="2">
        <v>1266</v>
      </c>
      <c r="B1237" s="2">
        <f>VLOOKUP(A1237, Customer!A:O, 2, FALSE)</f>
        <v>163841</v>
      </c>
      <c r="C1237" s="2">
        <f>VLOOKUP(A1237, Customer!A:O, 3, FALSE)</f>
        <v>0</v>
      </c>
      <c r="D1237" s="2">
        <f>VLOOKUP(A1237, Customer!A:O, 4, FALSE)</f>
        <v>1</v>
      </c>
      <c r="E1237" s="2">
        <f>VLOOKUP(A1237, Customer!A:O, 5, FALSE)</f>
        <v>52</v>
      </c>
      <c r="F1237" s="2">
        <f>VLOOKUP(A1237, Customer!A:O, 6, FALSE)</f>
        <v>1</v>
      </c>
      <c r="G1237" s="2">
        <f>VLOOKUP(A1237, Customer!A:O, 7, FALSE)</f>
        <v>0</v>
      </c>
      <c r="H1237" s="2">
        <f>VLOOKUP(A1237, Customer!A:O, 8, FALSE)</f>
        <v>0</v>
      </c>
      <c r="I1237" s="2">
        <f>VLOOKUP(A1237, Customer!A:O, 9, FALSE)</f>
        <v>0</v>
      </c>
      <c r="J1237" s="2">
        <f>VLOOKUP(A1237, Customer!A:O, 10, FALSE)</f>
        <v>0</v>
      </c>
      <c r="K1237" s="2">
        <f>VLOOKUP(A1237, Customer!A:O, 11, FALSE)</f>
        <v>0</v>
      </c>
      <c r="L1237" s="2">
        <f>VLOOKUP(A1237, Customer!A:O, 12, FALSE)</f>
        <v>0</v>
      </c>
      <c r="M1237" s="2">
        <f>VLOOKUP(A1237, Customer!A:O, 13, FALSE)</f>
        <v>1</v>
      </c>
      <c r="N1237" s="2">
        <f>VLOOKUP(A1237, Customer!A:O, 14, FALSE)</f>
        <v>0</v>
      </c>
      <c r="O1237" s="2" t="str">
        <f>VLOOKUP(A1237, Customer!A:O, 15, FALSE)</f>
        <v>State-Florida</v>
      </c>
      <c r="P1237" s="2">
        <f>VLOOKUP(A1237,Sales!A:N,2,FALSE)</f>
        <v>64</v>
      </c>
      <c r="Q1237">
        <f>VLOOKUP(A1237,Sales!A:N,3,FALSE)</f>
        <v>1630</v>
      </c>
      <c r="R1237" s="2">
        <f>VLOOKUP(A1237,Sales!A:N,4,FALSE)</f>
        <v>38</v>
      </c>
      <c r="S1237" s="2">
        <f>VLOOKUP(A1237,Sales!A:N,5,FALSE)</f>
        <v>257</v>
      </c>
      <c r="T1237" s="2">
        <f>VLOOKUP(A1237,Sales!A:N,6,FALSE)</f>
        <v>51</v>
      </c>
      <c r="U1237" s="2">
        <f>VLOOKUP(A1237,Sales!A:N,7,FALSE)</f>
        <v>18</v>
      </c>
      <c r="V1237" s="2">
        <f>VLOOKUP(A1237,Sales!A:N,8,FALSE)</f>
        <v>336</v>
      </c>
      <c r="W1237" s="2">
        <f>VLOOKUP(A1237,Sales!A:N,9,FALSE)</f>
        <v>1658</v>
      </c>
      <c r="X1237" s="2">
        <f>VLOOKUP(A1237,Sales!A:N,10,FALSE)</f>
        <v>1</v>
      </c>
      <c r="Y1237" s="2">
        <f>VLOOKUP(A1237,Sales!A:N,11,FALSE)</f>
        <v>9</v>
      </c>
      <c r="Z1237" s="2">
        <f>VLOOKUP(A1237,Sales!A:N,12,FALSE)</f>
        <v>3</v>
      </c>
      <c r="AA1237" s="2">
        <f>VLOOKUP(A1237,Sales!A:N,13,FALSE)</f>
        <v>9</v>
      </c>
      <c r="AB1237" s="2">
        <f>VLOOKUP(A1237,Sales!A:N,14,FALSE)</f>
        <v>6</v>
      </c>
      <c r="AC1237" s="2">
        <f>VLOOKUP(A1237,Campaigns!A:I,2,FALSE)</f>
        <v>0</v>
      </c>
      <c r="AD1237" s="2">
        <f>VLOOKUP(A1237,Campaigns!A:I,3,FALSE)</f>
        <v>0</v>
      </c>
      <c r="AE1237" s="2">
        <f>VLOOKUP(A1237,Campaigns!A:I,4,FALSE)</f>
        <v>0</v>
      </c>
      <c r="AF1237" s="2">
        <f>VLOOKUP(A1237,Campaigns!A:I,5,FALSE)</f>
        <v>0</v>
      </c>
      <c r="AG1237" s="2">
        <f>VLOOKUP(A1237,Campaigns!A:I,6,FALSE)</f>
        <v>0</v>
      </c>
      <c r="AH1237" s="2">
        <f>VLOOKUP(A1237,Campaigns!A:I,7,FALSE)</f>
        <v>0</v>
      </c>
      <c r="AI1237" s="2">
        <f>VLOOKUP(A1237,Campaigns!A:I,8,FALSE)</f>
        <v>0</v>
      </c>
      <c r="AJ1237" s="19" t="str">
        <f>VLOOKUP(A1237,Campaigns!A:I,9,FALSE)</f>
        <v>9/26/2019</v>
      </c>
    </row>
    <row r="1238" spans="1:36">
      <c r="A1238" s="2">
        <v>2176</v>
      </c>
      <c r="B1238" s="2">
        <f>VLOOKUP(A1238, Customer!A:O, 2, FALSE)</f>
        <v>163841</v>
      </c>
      <c r="C1238" s="2">
        <f>VLOOKUP(A1238, Customer!A:O, 3, FALSE)</f>
        <v>0</v>
      </c>
      <c r="D1238" s="2">
        <f>VLOOKUP(A1238, Customer!A:O, 4, FALSE)</f>
        <v>1</v>
      </c>
      <c r="E1238" s="2">
        <f>VLOOKUP(A1238, Customer!A:O, 5, FALSE)</f>
        <v>52</v>
      </c>
      <c r="F1238" s="2">
        <f>VLOOKUP(A1238, Customer!A:O, 6, FALSE)</f>
        <v>1</v>
      </c>
      <c r="G1238" s="2">
        <f>VLOOKUP(A1238, Customer!A:O, 7, FALSE)</f>
        <v>0</v>
      </c>
      <c r="H1238" s="2">
        <f>VLOOKUP(A1238, Customer!A:O, 8, FALSE)</f>
        <v>0</v>
      </c>
      <c r="I1238" s="2">
        <f>VLOOKUP(A1238, Customer!A:O, 9, FALSE)</f>
        <v>0</v>
      </c>
      <c r="J1238" s="2">
        <f>VLOOKUP(A1238, Customer!A:O, 10, FALSE)</f>
        <v>0</v>
      </c>
      <c r="K1238" s="2">
        <f>VLOOKUP(A1238, Customer!A:O, 11, FALSE)</f>
        <v>0</v>
      </c>
      <c r="L1238" s="2">
        <f>VLOOKUP(A1238, Customer!A:O, 12, FALSE)</f>
        <v>0</v>
      </c>
      <c r="M1238" s="2">
        <f>VLOOKUP(A1238, Customer!A:O, 13, FALSE)</f>
        <v>1</v>
      </c>
      <c r="N1238" s="2">
        <f>VLOOKUP(A1238, Customer!A:O, 14, FALSE)</f>
        <v>0</v>
      </c>
      <c r="O1238" s="2" t="str">
        <f>VLOOKUP(A1238, Customer!A:O, 15, FALSE)</f>
        <v>State-Other</v>
      </c>
      <c r="P1238" s="2">
        <f>VLOOKUP(A1238,Sales!A:N,2,FALSE)</f>
        <v>64</v>
      </c>
      <c r="Q1238">
        <f>VLOOKUP(A1238,Sales!A:N,3,FALSE)</f>
        <v>1630</v>
      </c>
      <c r="R1238" s="2">
        <f>VLOOKUP(A1238,Sales!A:N,4,FALSE)</f>
        <v>38</v>
      </c>
      <c r="S1238" s="2">
        <f>VLOOKUP(A1238,Sales!A:N,5,FALSE)</f>
        <v>257</v>
      </c>
      <c r="T1238" s="2">
        <f>VLOOKUP(A1238,Sales!A:N,6,FALSE)</f>
        <v>51</v>
      </c>
      <c r="U1238" s="2">
        <f>VLOOKUP(A1238,Sales!A:N,7,FALSE)</f>
        <v>18</v>
      </c>
      <c r="V1238" s="2">
        <f>VLOOKUP(A1238,Sales!A:N,8,FALSE)</f>
        <v>336</v>
      </c>
      <c r="W1238" s="2">
        <f>VLOOKUP(A1238,Sales!A:N,9,FALSE)</f>
        <v>1658</v>
      </c>
      <c r="X1238" s="2">
        <f>VLOOKUP(A1238,Sales!A:N,10,FALSE)</f>
        <v>1</v>
      </c>
      <c r="Y1238" s="2">
        <f>VLOOKUP(A1238,Sales!A:N,11,FALSE)</f>
        <v>9</v>
      </c>
      <c r="Z1238" s="2">
        <f>VLOOKUP(A1238,Sales!A:N,12,FALSE)</f>
        <v>3</v>
      </c>
      <c r="AA1238" s="2">
        <f>VLOOKUP(A1238,Sales!A:N,13,FALSE)</f>
        <v>9</v>
      </c>
      <c r="AB1238" s="2">
        <f>VLOOKUP(A1238,Sales!A:N,14,FALSE)</f>
        <v>6</v>
      </c>
      <c r="AC1238" s="2">
        <f>VLOOKUP(A1238,Campaigns!A:I,2,FALSE)</f>
        <v>0</v>
      </c>
      <c r="AD1238" s="2">
        <f>VLOOKUP(A1238,Campaigns!A:I,3,FALSE)</f>
        <v>0</v>
      </c>
      <c r="AE1238" s="2">
        <f>VLOOKUP(A1238,Campaigns!A:I,4,FALSE)</f>
        <v>0</v>
      </c>
      <c r="AF1238" s="2">
        <f>VLOOKUP(A1238,Campaigns!A:I,5,FALSE)</f>
        <v>0</v>
      </c>
      <c r="AG1238" s="2">
        <f>VLOOKUP(A1238,Campaigns!A:I,6,FALSE)</f>
        <v>0</v>
      </c>
      <c r="AH1238" s="2">
        <f>VLOOKUP(A1238,Campaigns!A:I,7,FALSE)</f>
        <v>0</v>
      </c>
      <c r="AI1238" s="2">
        <f>VLOOKUP(A1238,Campaigns!A:I,8,FALSE)</f>
        <v>0</v>
      </c>
      <c r="AJ1238" s="19" t="str">
        <f>VLOOKUP(A1238,Campaigns!A:I,9,FALSE)</f>
        <v>9/26/2019</v>
      </c>
    </row>
    <row r="1239" spans="1:36">
      <c r="A1239" s="2">
        <v>2374</v>
      </c>
      <c r="B1239" s="2">
        <f>VLOOKUP(A1239, Customer!A:O, 2, FALSE)</f>
        <v>163841</v>
      </c>
      <c r="C1239" s="2">
        <f>VLOOKUP(A1239, Customer!A:O, 3, FALSE)</f>
        <v>0</v>
      </c>
      <c r="D1239" s="2">
        <f>VLOOKUP(A1239, Customer!A:O, 4, FALSE)</f>
        <v>1</v>
      </c>
      <c r="E1239" s="2">
        <f>VLOOKUP(A1239, Customer!A:O, 5, FALSE)</f>
        <v>52</v>
      </c>
      <c r="F1239" s="2">
        <f>VLOOKUP(A1239, Customer!A:O, 6, FALSE)</f>
        <v>1</v>
      </c>
      <c r="G1239" s="2">
        <f>VLOOKUP(A1239, Customer!A:O, 7, FALSE)</f>
        <v>0</v>
      </c>
      <c r="H1239" s="2">
        <f>VLOOKUP(A1239, Customer!A:O, 8, FALSE)</f>
        <v>0</v>
      </c>
      <c r="I1239" s="2">
        <f>VLOOKUP(A1239, Customer!A:O, 9, FALSE)</f>
        <v>0</v>
      </c>
      <c r="J1239" s="2">
        <f>VLOOKUP(A1239, Customer!A:O, 10, FALSE)</f>
        <v>0</v>
      </c>
      <c r="K1239" s="2">
        <f>VLOOKUP(A1239, Customer!A:O, 11, FALSE)</f>
        <v>0</v>
      </c>
      <c r="L1239" s="2">
        <f>VLOOKUP(A1239, Customer!A:O, 12, FALSE)</f>
        <v>0</v>
      </c>
      <c r="M1239" s="2">
        <f>VLOOKUP(A1239, Customer!A:O, 13, FALSE)</f>
        <v>1</v>
      </c>
      <c r="N1239" s="2">
        <f>VLOOKUP(A1239, Customer!A:O, 14, FALSE)</f>
        <v>0</v>
      </c>
      <c r="O1239" s="2" t="str">
        <f>VLOOKUP(A1239, Customer!A:O, 15, FALSE)</f>
        <v>State-Other</v>
      </c>
      <c r="P1239" s="2">
        <f>VLOOKUP(A1239,Sales!A:N,2,FALSE)</f>
        <v>64</v>
      </c>
      <c r="Q1239">
        <f>VLOOKUP(A1239,Sales!A:N,3,FALSE)</f>
        <v>1630</v>
      </c>
      <c r="R1239" s="2">
        <f>VLOOKUP(A1239,Sales!A:N,4,FALSE)</f>
        <v>38</v>
      </c>
      <c r="S1239" s="2">
        <f>VLOOKUP(A1239,Sales!A:N,5,FALSE)</f>
        <v>257</v>
      </c>
      <c r="T1239" s="2">
        <f>VLOOKUP(A1239,Sales!A:N,6,FALSE)</f>
        <v>51</v>
      </c>
      <c r="U1239" s="2">
        <f>VLOOKUP(A1239,Sales!A:N,7,FALSE)</f>
        <v>18</v>
      </c>
      <c r="V1239" s="2">
        <f>VLOOKUP(A1239,Sales!A:N,8,FALSE)</f>
        <v>336</v>
      </c>
      <c r="W1239" s="2">
        <f>VLOOKUP(A1239,Sales!A:N,9,FALSE)</f>
        <v>1658</v>
      </c>
      <c r="X1239" s="2">
        <f>VLOOKUP(A1239,Sales!A:N,10,FALSE)</f>
        <v>1</v>
      </c>
      <c r="Y1239" s="2">
        <f>VLOOKUP(A1239,Sales!A:N,11,FALSE)</f>
        <v>9</v>
      </c>
      <c r="Z1239" s="2">
        <f>VLOOKUP(A1239,Sales!A:N,12,FALSE)</f>
        <v>3</v>
      </c>
      <c r="AA1239" s="2">
        <f>VLOOKUP(A1239,Sales!A:N,13,FALSE)</f>
        <v>9</v>
      </c>
      <c r="AB1239" s="2">
        <f>VLOOKUP(A1239,Sales!A:N,14,FALSE)</f>
        <v>6</v>
      </c>
      <c r="AC1239" s="2">
        <f>VLOOKUP(A1239,Campaigns!A:I,2,FALSE)</f>
        <v>0</v>
      </c>
      <c r="AD1239" s="2">
        <f>VLOOKUP(A1239,Campaigns!A:I,3,FALSE)</f>
        <v>0</v>
      </c>
      <c r="AE1239" s="2">
        <f>VLOOKUP(A1239,Campaigns!A:I,4,FALSE)</f>
        <v>0</v>
      </c>
      <c r="AF1239" s="2">
        <f>VLOOKUP(A1239,Campaigns!A:I,5,FALSE)</f>
        <v>0</v>
      </c>
      <c r="AG1239" s="2">
        <f>VLOOKUP(A1239,Campaigns!A:I,6,FALSE)</f>
        <v>0</v>
      </c>
      <c r="AH1239" s="2">
        <f>VLOOKUP(A1239,Campaigns!A:I,7,FALSE)</f>
        <v>0</v>
      </c>
      <c r="AI1239" s="2">
        <f>VLOOKUP(A1239,Campaigns!A:I,8,FALSE)</f>
        <v>0</v>
      </c>
      <c r="AJ1239" s="19" t="str">
        <f>VLOOKUP(A1239,Campaigns!A:I,9,FALSE)</f>
        <v>9/26/2019</v>
      </c>
    </row>
    <row r="1240" spans="1:36">
      <c r="A1240" s="2">
        <v>2868</v>
      </c>
      <c r="B1240" s="2">
        <f>VLOOKUP(A1240, Customer!A:O, 2, FALSE)</f>
        <v>161671</v>
      </c>
      <c r="C1240" s="2">
        <f>VLOOKUP(A1240, Customer!A:O, 3, FALSE)</f>
        <v>0</v>
      </c>
      <c r="D1240" s="2">
        <f>VLOOKUP(A1240, Customer!A:O, 4, FALSE)</f>
        <v>1</v>
      </c>
      <c r="E1240" s="2">
        <f>VLOOKUP(A1240, Customer!A:O, 5, FALSE)</f>
        <v>52</v>
      </c>
      <c r="F1240" s="2">
        <f>VLOOKUP(A1240, Customer!A:O, 6, FALSE)</f>
        <v>1</v>
      </c>
      <c r="G1240" s="2">
        <f>VLOOKUP(A1240, Customer!A:O, 7, FALSE)</f>
        <v>0</v>
      </c>
      <c r="H1240" s="2">
        <f>VLOOKUP(A1240, Customer!A:O, 8, FALSE)</f>
        <v>0</v>
      </c>
      <c r="I1240" s="2">
        <f>VLOOKUP(A1240, Customer!A:O, 9, FALSE)</f>
        <v>0</v>
      </c>
      <c r="J1240" s="2">
        <f>VLOOKUP(A1240, Customer!A:O, 10, FALSE)</f>
        <v>0</v>
      </c>
      <c r="K1240" s="2">
        <f>VLOOKUP(A1240, Customer!A:O, 11, FALSE)</f>
        <v>0</v>
      </c>
      <c r="L1240" s="2">
        <f>VLOOKUP(A1240, Customer!A:O, 12, FALSE)</f>
        <v>1</v>
      </c>
      <c r="M1240" s="2">
        <f>VLOOKUP(A1240, Customer!A:O, 13, FALSE)</f>
        <v>0</v>
      </c>
      <c r="N1240" s="2">
        <f>VLOOKUP(A1240, Customer!A:O, 14, FALSE)</f>
        <v>0</v>
      </c>
      <c r="O1240" s="2" t="str">
        <f>VLOOKUP(A1240, Customer!A:O, 15, FALSE)</f>
        <v>State-Florida</v>
      </c>
      <c r="P1240" s="2">
        <f>VLOOKUP(A1240,Sales!A:N,2,FALSE)</f>
        <v>23</v>
      </c>
      <c r="Q1240">
        <f>VLOOKUP(A1240,Sales!A:N,3,FALSE)</f>
        <v>1680</v>
      </c>
      <c r="R1240" s="2">
        <f>VLOOKUP(A1240,Sales!A:N,4,FALSE)</f>
        <v>18</v>
      </c>
      <c r="S1240" s="2">
        <f>VLOOKUP(A1240,Sales!A:N,5,FALSE)</f>
        <v>147</v>
      </c>
      <c r="T1240" s="2">
        <f>VLOOKUP(A1240,Sales!A:N,6,FALSE)</f>
        <v>0</v>
      </c>
      <c r="U1240" s="2">
        <f>VLOOKUP(A1240,Sales!A:N,7,FALSE)</f>
        <v>0</v>
      </c>
      <c r="V1240" s="2">
        <f>VLOOKUP(A1240,Sales!A:N,8,FALSE)</f>
        <v>73</v>
      </c>
      <c r="W1240" s="2">
        <f>VLOOKUP(A1240,Sales!A:N,9,FALSE)</f>
        <v>1772</v>
      </c>
      <c r="X1240" s="2">
        <f>VLOOKUP(A1240,Sales!A:N,10,FALSE)</f>
        <v>8</v>
      </c>
      <c r="Y1240" s="2">
        <f>VLOOKUP(A1240,Sales!A:N,11,FALSE)</f>
        <v>10</v>
      </c>
      <c r="Z1240" s="2">
        <f>VLOOKUP(A1240,Sales!A:N,12,FALSE)</f>
        <v>4</v>
      </c>
      <c r="AA1240" s="2">
        <f>VLOOKUP(A1240,Sales!A:N,13,FALSE)</f>
        <v>6</v>
      </c>
      <c r="AB1240" s="2">
        <f>VLOOKUP(A1240,Sales!A:N,14,FALSE)</f>
        <v>8</v>
      </c>
      <c r="AC1240" s="2">
        <f>VLOOKUP(A1240,Campaigns!A:I,2,FALSE)</f>
        <v>0</v>
      </c>
      <c r="AD1240" s="2">
        <f>VLOOKUP(A1240,Campaigns!A:I,3,FALSE)</f>
        <v>1</v>
      </c>
      <c r="AE1240" s="2">
        <f>VLOOKUP(A1240,Campaigns!A:I,4,FALSE)</f>
        <v>0</v>
      </c>
      <c r="AF1240" s="2">
        <f>VLOOKUP(A1240,Campaigns!A:I,5,FALSE)</f>
        <v>1</v>
      </c>
      <c r="AG1240" s="2">
        <f>VLOOKUP(A1240,Campaigns!A:I,6,FALSE)</f>
        <v>0</v>
      </c>
      <c r="AH1240" s="2">
        <f>VLOOKUP(A1240,Campaigns!A:I,7,FALSE)</f>
        <v>0</v>
      </c>
      <c r="AI1240" s="2">
        <f>VLOOKUP(A1240,Campaigns!A:I,8,FALSE)</f>
        <v>0</v>
      </c>
      <c r="AJ1240" s="19">
        <f>VLOOKUP(A1240,Campaigns!A:I,9,FALSE)</f>
        <v>44023</v>
      </c>
    </row>
    <row r="1241" spans="1:36">
      <c r="A1241" s="2">
        <v>1413</v>
      </c>
      <c r="B1241" s="2">
        <f>VLOOKUP(A1241, Customer!A:O, 2, FALSE)</f>
        <v>161314</v>
      </c>
      <c r="C1241" s="2">
        <f>VLOOKUP(A1241, Customer!A:O, 3, FALSE)</f>
        <v>0</v>
      </c>
      <c r="D1241" s="2">
        <f>VLOOKUP(A1241, Customer!A:O, 4, FALSE)</f>
        <v>1</v>
      </c>
      <c r="E1241" s="2">
        <f>VLOOKUP(A1241, Customer!A:O, 5, FALSE)</f>
        <v>52</v>
      </c>
      <c r="F1241" s="2">
        <f>VLOOKUP(A1241, Customer!A:O, 6, FALSE)</f>
        <v>0</v>
      </c>
      <c r="G1241" s="2">
        <f>VLOOKUP(A1241, Customer!A:O, 7, FALSE)</f>
        <v>1</v>
      </c>
      <c r="H1241" s="2">
        <f>VLOOKUP(A1241, Customer!A:O, 8, FALSE)</f>
        <v>0</v>
      </c>
      <c r="I1241" s="2">
        <f>VLOOKUP(A1241, Customer!A:O, 9, FALSE)</f>
        <v>0</v>
      </c>
      <c r="J1241" s="2">
        <f>VLOOKUP(A1241, Customer!A:O, 10, FALSE)</f>
        <v>0</v>
      </c>
      <c r="K1241" s="2">
        <f>VLOOKUP(A1241, Customer!A:O, 11, FALSE)</f>
        <v>0</v>
      </c>
      <c r="L1241" s="2">
        <f>VLOOKUP(A1241, Customer!A:O, 12, FALSE)</f>
        <v>1</v>
      </c>
      <c r="M1241" s="2">
        <f>VLOOKUP(A1241, Customer!A:O, 13, FALSE)</f>
        <v>0</v>
      </c>
      <c r="N1241" s="2">
        <f>VLOOKUP(A1241, Customer!A:O, 14, FALSE)</f>
        <v>0</v>
      </c>
      <c r="O1241" s="2" t="str">
        <f>VLOOKUP(A1241, Customer!A:O, 15, FALSE)</f>
        <v>State-Texas</v>
      </c>
      <c r="P1241" s="2">
        <f>VLOOKUP(A1241,Sales!A:N,2,FALSE)</f>
        <v>1</v>
      </c>
      <c r="Q1241">
        <f>VLOOKUP(A1241,Sales!A:N,3,FALSE)</f>
        <v>994</v>
      </c>
      <c r="R1241" s="2">
        <f>VLOOKUP(A1241,Sales!A:N,4,FALSE)</f>
        <v>0</v>
      </c>
      <c r="S1241" s="2">
        <f>VLOOKUP(A1241,Sales!A:N,5,FALSE)</f>
        <v>497</v>
      </c>
      <c r="T1241" s="2">
        <f>VLOOKUP(A1241,Sales!A:N,6,FALSE)</f>
        <v>255</v>
      </c>
      <c r="U1241" s="2">
        <f>VLOOKUP(A1241,Sales!A:N,7,FALSE)</f>
        <v>453</v>
      </c>
      <c r="V1241" s="2">
        <f>VLOOKUP(A1241,Sales!A:N,8,FALSE)</f>
        <v>453</v>
      </c>
      <c r="W1241" s="2">
        <f>VLOOKUP(A1241,Sales!A:N,9,FALSE)</f>
        <v>1747</v>
      </c>
      <c r="X1241" s="2">
        <f>VLOOKUP(A1241,Sales!A:N,10,FALSE)</f>
        <v>2</v>
      </c>
      <c r="Y1241" s="2">
        <f>VLOOKUP(A1241,Sales!A:N,11,FALSE)</f>
        <v>5</v>
      </c>
      <c r="Z1241" s="2">
        <f>VLOOKUP(A1241,Sales!A:N,12,FALSE)</f>
        <v>5</v>
      </c>
      <c r="AA1241" s="2">
        <f>VLOOKUP(A1241,Sales!A:N,13,FALSE)</f>
        <v>12</v>
      </c>
      <c r="AB1241" s="2">
        <f>VLOOKUP(A1241,Sales!A:N,14,FALSE)</f>
        <v>3</v>
      </c>
      <c r="AC1241" s="2">
        <f>VLOOKUP(A1241,Campaigns!A:I,2,FALSE)</f>
        <v>0</v>
      </c>
      <c r="AD1241" s="2">
        <f>VLOOKUP(A1241,Campaigns!A:I,3,FALSE)</f>
        <v>0</v>
      </c>
      <c r="AE1241" s="2">
        <f>VLOOKUP(A1241,Campaigns!A:I,4,FALSE)</f>
        <v>0</v>
      </c>
      <c r="AF1241" s="2">
        <f>VLOOKUP(A1241,Campaigns!A:I,5,FALSE)</f>
        <v>0</v>
      </c>
      <c r="AG1241" s="2">
        <f>VLOOKUP(A1241,Campaigns!A:I,6,FALSE)</f>
        <v>0</v>
      </c>
      <c r="AH1241" s="2">
        <f>VLOOKUP(A1241,Campaigns!A:I,7,FALSE)</f>
        <v>0</v>
      </c>
      <c r="AI1241" s="2">
        <f>VLOOKUP(A1241,Campaigns!A:I,8,FALSE)</f>
        <v>0</v>
      </c>
      <c r="AJ1241" s="19" t="str">
        <f>VLOOKUP(A1241,Campaigns!A:I,9,FALSE)</f>
        <v>9/30/2019</v>
      </c>
    </row>
    <row r="1242" spans="1:36">
      <c r="A1242" s="2">
        <v>2340</v>
      </c>
      <c r="B1242" s="2">
        <f>VLOOKUP(A1242, Customer!A:O, 2, FALSE)</f>
        <v>158554</v>
      </c>
      <c r="C1242" s="2">
        <f>VLOOKUP(A1242, Customer!A:O, 3, FALSE)</f>
        <v>1</v>
      </c>
      <c r="D1242" s="2">
        <f>VLOOKUP(A1242, Customer!A:O, 4, FALSE)</f>
        <v>1</v>
      </c>
      <c r="E1242" s="2">
        <f>VLOOKUP(A1242, Customer!A:O, 5, FALSE)</f>
        <v>52</v>
      </c>
      <c r="F1242" s="2">
        <f>VLOOKUP(A1242, Customer!A:O, 6, FALSE)</f>
        <v>0</v>
      </c>
      <c r="G1242" s="2">
        <f>VLOOKUP(A1242, Customer!A:O, 7, FALSE)</f>
        <v>0</v>
      </c>
      <c r="H1242" s="2">
        <f>VLOOKUP(A1242, Customer!A:O, 8, FALSE)</f>
        <v>0</v>
      </c>
      <c r="I1242" s="2">
        <f>VLOOKUP(A1242, Customer!A:O, 9, FALSE)</f>
        <v>1</v>
      </c>
      <c r="J1242" s="2">
        <f>VLOOKUP(A1242, Customer!A:O, 10, FALSE)</f>
        <v>0</v>
      </c>
      <c r="K1242" s="2">
        <f>VLOOKUP(A1242, Customer!A:O, 11, FALSE)</f>
        <v>0</v>
      </c>
      <c r="L1242" s="2">
        <f>VLOOKUP(A1242, Customer!A:O, 12, FALSE)</f>
        <v>1</v>
      </c>
      <c r="M1242" s="2">
        <f>VLOOKUP(A1242, Customer!A:O, 13, FALSE)</f>
        <v>0</v>
      </c>
      <c r="N1242" s="2">
        <f>VLOOKUP(A1242, Customer!A:O, 14, FALSE)</f>
        <v>0</v>
      </c>
      <c r="O1242" s="2" t="str">
        <f>VLOOKUP(A1242, Customer!A:O, 15, FALSE)</f>
        <v>State-Florida</v>
      </c>
      <c r="P1242" s="2">
        <f>VLOOKUP(A1242,Sales!A:N,2,FALSE)</f>
        <v>55</v>
      </c>
      <c r="Q1242">
        <f>VLOOKUP(A1242,Sales!A:N,3,FALSE)</f>
        <v>996</v>
      </c>
      <c r="R1242" s="2">
        <f>VLOOKUP(A1242,Sales!A:N,4,FALSE)</f>
        <v>65</v>
      </c>
      <c r="S1242" s="2">
        <f>VLOOKUP(A1242,Sales!A:N,5,FALSE)</f>
        <v>184</v>
      </c>
      <c r="T1242" s="2">
        <f>VLOOKUP(A1242,Sales!A:N,6,FALSE)</f>
        <v>103</v>
      </c>
      <c r="U1242" s="2">
        <f>VLOOKUP(A1242,Sales!A:N,7,FALSE)</f>
        <v>0</v>
      </c>
      <c r="V1242" s="2">
        <f>VLOOKUP(A1242,Sales!A:N,8,FALSE)</f>
        <v>238</v>
      </c>
      <c r="W1242" s="2">
        <f>VLOOKUP(A1242,Sales!A:N,9,FALSE)</f>
        <v>1110</v>
      </c>
      <c r="X1242" s="2">
        <f>VLOOKUP(A1242,Sales!A:N,10,FALSE)</f>
        <v>6</v>
      </c>
      <c r="Y1242" s="2">
        <f>VLOOKUP(A1242,Sales!A:N,11,FALSE)</f>
        <v>8</v>
      </c>
      <c r="Z1242" s="2">
        <f>VLOOKUP(A1242,Sales!A:N,12,FALSE)</f>
        <v>2</v>
      </c>
      <c r="AA1242" s="2">
        <f>VLOOKUP(A1242,Sales!A:N,13,FALSE)</f>
        <v>6</v>
      </c>
      <c r="AB1242" s="2">
        <f>VLOOKUP(A1242,Sales!A:N,14,FALSE)</f>
        <v>7</v>
      </c>
      <c r="AC1242" s="2">
        <f>VLOOKUP(A1242,Campaigns!A:I,2,FALSE)</f>
        <v>0</v>
      </c>
      <c r="AD1242" s="2">
        <f>VLOOKUP(A1242,Campaigns!A:I,3,FALSE)</f>
        <v>0</v>
      </c>
      <c r="AE1242" s="2">
        <f>VLOOKUP(A1242,Campaigns!A:I,4,FALSE)</f>
        <v>0</v>
      </c>
      <c r="AF1242" s="2">
        <f>VLOOKUP(A1242,Campaigns!A:I,5,FALSE)</f>
        <v>0</v>
      </c>
      <c r="AG1242" s="2">
        <f>VLOOKUP(A1242,Campaigns!A:I,6,FALSE)</f>
        <v>0</v>
      </c>
      <c r="AH1242" s="2">
        <f>VLOOKUP(A1242,Campaigns!A:I,7,FALSE)</f>
        <v>0</v>
      </c>
      <c r="AI1242" s="2">
        <f>VLOOKUP(A1242,Campaigns!A:I,8,FALSE)</f>
        <v>0</v>
      </c>
      <c r="AJ1242" s="19">
        <f>VLOOKUP(A1242,Campaigns!A:I,9,FALSE)</f>
        <v>43527</v>
      </c>
    </row>
    <row r="1243" spans="1:36">
      <c r="A1243" s="2">
        <v>3193</v>
      </c>
      <c r="B1243" s="2">
        <f>VLOOKUP(A1243, Customer!A:O, 2, FALSE)</f>
        <v>158554</v>
      </c>
      <c r="C1243" s="2">
        <f>VLOOKUP(A1243, Customer!A:O, 3, FALSE)</f>
        <v>1</v>
      </c>
      <c r="D1243" s="2">
        <f>VLOOKUP(A1243, Customer!A:O, 4, FALSE)</f>
        <v>1</v>
      </c>
      <c r="E1243" s="2">
        <f>VLOOKUP(A1243, Customer!A:O, 5, FALSE)</f>
        <v>52</v>
      </c>
      <c r="F1243" s="2">
        <f>VLOOKUP(A1243, Customer!A:O, 6, FALSE)</f>
        <v>0</v>
      </c>
      <c r="G1243" s="2">
        <f>VLOOKUP(A1243, Customer!A:O, 7, FALSE)</f>
        <v>0</v>
      </c>
      <c r="H1243" s="2">
        <f>VLOOKUP(A1243, Customer!A:O, 8, FALSE)</f>
        <v>0</v>
      </c>
      <c r="I1243" s="2">
        <f>VLOOKUP(A1243, Customer!A:O, 9, FALSE)</f>
        <v>1</v>
      </c>
      <c r="J1243" s="2">
        <f>VLOOKUP(A1243, Customer!A:O, 10, FALSE)</f>
        <v>0</v>
      </c>
      <c r="K1243" s="2">
        <f>VLOOKUP(A1243, Customer!A:O, 11, FALSE)</f>
        <v>0</v>
      </c>
      <c r="L1243" s="2">
        <f>VLOOKUP(A1243, Customer!A:O, 12, FALSE)</f>
        <v>1</v>
      </c>
      <c r="M1243" s="2">
        <f>VLOOKUP(A1243, Customer!A:O, 13, FALSE)</f>
        <v>0</v>
      </c>
      <c r="N1243" s="2">
        <f>VLOOKUP(A1243, Customer!A:O, 14, FALSE)</f>
        <v>0</v>
      </c>
      <c r="O1243" s="2" t="str">
        <f>VLOOKUP(A1243, Customer!A:O, 15, FALSE)</f>
        <v>State-Illinois</v>
      </c>
      <c r="P1243" s="2">
        <f>VLOOKUP(A1243,Sales!A:N,2,FALSE)</f>
        <v>55</v>
      </c>
      <c r="Q1243">
        <f>VLOOKUP(A1243,Sales!A:N,3,FALSE)</f>
        <v>996</v>
      </c>
      <c r="R1243" s="2">
        <f>VLOOKUP(A1243,Sales!A:N,4,FALSE)</f>
        <v>65</v>
      </c>
      <c r="S1243" s="2">
        <f>VLOOKUP(A1243,Sales!A:N,5,FALSE)</f>
        <v>184</v>
      </c>
      <c r="T1243" s="2">
        <f>VLOOKUP(A1243,Sales!A:N,6,FALSE)</f>
        <v>103</v>
      </c>
      <c r="U1243" s="2">
        <f>VLOOKUP(A1243,Sales!A:N,7,FALSE)</f>
        <v>0</v>
      </c>
      <c r="V1243" s="2">
        <f>VLOOKUP(A1243,Sales!A:N,8,FALSE)</f>
        <v>238</v>
      </c>
      <c r="W1243" s="2">
        <f>VLOOKUP(A1243,Sales!A:N,9,FALSE)</f>
        <v>1110</v>
      </c>
      <c r="X1243" s="2">
        <f>VLOOKUP(A1243,Sales!A:N,10,FALSE)</f>
        <v>6</v>
      </c>
      <c r="Y1243" s="2">
        <f>VLOOKUP(A1243,Sales!A:N,11,FALSE)</f>
        <v>8</v>
      </c>
      <c r="Z1243" s="2">
        <f>VLOOKUP(A1243,Sales!A:N,12,FALSE)</f>
        <v>2</v>
      </c>
      <c r="AA1243" s="2">
        <f>VLOOKUP(A1243,Sales!A:N,13,FALSE)</f>
        <v>6</v>
      </c>
      <c r="AB1243" s="2">
        <f>VLOOKUP(A1243,Sales!A:N,14,FALSE)</f>
        <v>7</v>
      </c>
      <c r="AC1243" s="2">
        <f>VLOOKUP(A1243,Campaigns!A:I,2,FALSE)</f>
        <v>0</v>
      </c>
      <c r="AD1243" s="2">
        <f>VLOOKUP(A1243,Campaigns!A:I,3,FALSE)</f>
        <v>0</v>
      </c>
      <c r="AE1243" s="2">
        <f>VLOOKUP(A1243,Campaigns!A:I,4,FALSE)</f>
        <v>0</v>
      </c>
      <c r="AF1243" s="2">
        <f>VLOOKUP(A1243,Campaigns!A:I,5,FALSE)</f>
        <v>0</v>
      </c>
      <c r="AG1243" s="2">
        <f>VLOOKUP(A1243,Campaigns!A:I,6,FALSE)</f>
        <v>0</v>
      </c>
      <c r="AH1243" s="2">
        <f>VLOOKUP(A1243,Campaigns!A:I,7,FALSE)</f>
        <v>0</v>
      </c>
      <c r="AI1243" s="2">
        <f>VLOOKUP(A1243,Campaigns!A:I,8,FALSE)</f>
        <v>0</v>
      </c>
      <c r="AJ1243" s="19">
        <f>VLOOKUP(A1243,Campaigns!A:I,9,FALSE)</f>
        <v>43527</v>
      </c>
    </row>
    <row r="1244" spans="1:36">
      <c r="A1244" s="2">
        <v>2890</v>
      </c>
      <c r="B1244" s="2">
        <f>VLOOKUP(A1244, Customer!A:O, 2, FALSE)</f>
        <v>157107</v>
      </c>
      <c r="C1244" s="2">
        <f>VLOOKUP(A1244, Customer!A:O, 3, FALSE)</f>
        <v>0</v>
      </c>
      <c r="D1244" s="2">
        <f>VLOOKUP(A1244, Customer!A:O, 4, FALSE)</f>
        <v>1</v>
      </c>
      <c r="E1244" s="2">
        <f>VLOOKUP(A1244, Customer!A:O, 5, FALSE)</f>
        <v>52</v>
      </c>
      <c r="F1244" s="2">
        <f>VLOOKUP(A1244, Customer!A:O, 6, FALSE)</f>
        <v>0</v>
      </c>
      <c r="G1244" s="2">
        <f>VLOOKUP(A1244, Customer!A:O, 7, FALSE)</f>
        <v>0</v>
      </c>
      <c r="H1244" s="2">
        <f>VLOOKUP(A1244, Customer!A:O, 8, FALSE)</f>
        <v>1</v>
      </c>
      <c r="I1244" s="2">
        <f>VLOOKUP(A1244, Customer!A:O, 9, FALSE)</f>
        <v>0</v>
      </c>
      <c r="J1244" s="2">
        <f>VLOOKUP(A1244, Customer!A:O, 10, FALSE)</f>
        <v>0</v>
      </c>
      <c r="K1244" s="2">
        <f>VLOOKUP(A1244, Customer!A:O, 11, FALSE)</f>
        <v>0</v>
      </c>
      <c r="L1244" s="2">
        <f>VLOOKUP(A1244, Customer!A:O, 12, FALSE)</f>
        <v>1</v>
      </c>
      <c r="M1244" s="2">
        <f>VLOOKUP(A1244, Customer!A:O, 13, FALSE)</f>
        <v>0</v>
      </c>
      <c r="N1244" s="2">
        <f>VLOOKUP(A1244, Customer!A:O, 14, FALSE)</f>
        <v>0</v>
      </c>
      <c r="O1244" s="2" t="str">
        <f>VLOOKUP(A1244, Customer!A:O, 15, FALSE)</f>
        <v>State-Other</v>
      </c>
      <c r="P1244" s="2">
        <f>VLOOKUP(A1244,Sales!A:N,2,FALSE)</f>
        <v>44</v>
      </c>
      <c r="Q1244">
        <f>VLOOKUP(A1244,Sales!A:N,3,FALSE)</f>
        <v>437</v>
      </c>
      <c r="R1244" s="2">
        <f>VLOOKUP(A1244,Sales!A:N,4,FALSE)</f>
        <v>0</v>
      </c>
      <c r="S1244" s="2">
        <f>VLOOKUP(A1244,Sales!A:N,5,FALSE)</f>
        <v>330</v>
      </c>
      <c r="T1244" s="2">
        <f>VLOOKUP(A1244,Sales!A:N,6,FALSE)</f>
        <v>0</v>
      </c>
      <c r="U1244" s="2">
        <f>VLOOKUP(A1244,Sales!A:N,7,FALSE)</f>
        <v>0</v>
      </c>
      <c r="V1244" s="2">
        <f>VLOOKUP(A1244,Sales!A:N,8,FALSE)</f>
        <v>377</v>
      </c>
      <c r="W1244" s="2">
        <f>VLOOKUP(A1244,Sales!A:N,9,FALSE)</f>
        <v>391</v>
      </c>
      <c r="X1244" s="2">
        <f>VLOOKUP(A1244,Sales!A:N,10,FALSE)</f>
        <v>7</v>
      </c>
      <c r="Y1244" s="2">
        <f>VLOOKUP(A1244,Sales!A:N,11,FALSE)</f>
        <v>4</v>
      </c>
      <c r="Z1244" s="2">
        <f>VLOOKUP(A1244,Sales!A:N,12,FALSE)</f>
        <v>4</v>
      </c>
      <c r="AA1244" s="2">
        <f>VLOOKUP(A1244,Sales!A:N,13,FALSE)</f>
        <v>8</v>
      </c>
      <c r="AB1244" s="2">
        <f>VLOOKUP(A1244,Sales!A:N,14,FALSE)</f>
        <v>8</v>
      </c>
      <c r="AC1244" s="2">
        <f>VLOOKUP(A1244,Campaigns!A:I,2,FALSE)</f>
        <v>0</v>
      </c>
      <c r="AD1244" s="2">
        <f>VLOOKUP(A1244,Campaigns!A:I,3,FALSE)</f>
        <v>1</v>
      </c>
      <c r="AE1244" s="2">
        <f>VLOOKUP(A1244,Campaigns!A:I,4,FALSE)</f>
        <v>0</v>
      </c>
      <c r="AF1244" s="2">
        <f>VLOOKUP(A1244,Campaigns!A:I,5,FALSE)</f>
        <v>0</v>
      </c>
      <c r="AG1244" s="2">
        <f>VLOOKUP(A1244,Campaigns!A:I,6,FALSE)</f>
        <v>1</v>
      </c>
      <c r="AH1244" s="2">
        <f>VLOOKUP(A1244,Campaigns!A:I,7,FALSE)</f>
        <v>0</v>
      </c>
      <c r="AI1244" s="2">
        <f>VLOOKUP(A1244,Campaigns!A:I,8,FALSE)</f>
        <v>1</v>
      </c>
      <c r="AJ1244" s="19" t="str">
        <f>VLOOKUP(A1244,Campaigns!A:I,9,FALSE)</f>
        <v>1/29/2019</v>
      </c>
    </row>
    <row r="1245" spans="1:36">
      <c r="A1245" s="2">
        <v>2662</v>
      </c>
      <c r="B1245" s="2">
        <f>VLOOKUP(A1245, Customer!A:O, 2, FALSE)</f>
        <v>156534</v>
      </c>
      <c r="C1245" s="2">
        <f>VLOOKUP(A1245, Customer!A:O, 3, FALSE)</f>
        <v>0</v>
      </c>
      <c r="D1245" s="2">
        <f>VLOOKUP(A1245, Customer!A:O, 4, FALSE)</f>
        <v>1</v>
      </c>
      <c r="E1245" s="2">
        <f>VLOOKUP(A1245, Customer!A:O, 5, FALSE)</f>
        <v>52</v>
      </c>
      <c r="F1245" s="2">
        <f>VLOOKUP(A1245, Customer!A:O, 6, FALSE)</f>
        <v>0</v>
      </c>
      <c r="G1245" s="2">
        <f>VLOOKUP(A1245, Customer!A:O, 7, FALSE)</f>
        <v>0</v>
      </c>
      <c r="H1245" s="2">
        <f>VLOOKUP(A1245, Customer!A:O, 8, FALSE)</f>
        <v>0</v>
      </c>
      <c r="I1245" s="2">
        <f>VLOOKUP(A1245, Customer!A:O, 9, FALSE)</f>
        <v>1</v>
      </c>
      <c r="J1245" s="2">
        <f>VLOOKUP(A1245, Customer!A:O, 10, FALSE)</f>
        <v>0</v>
      </c>
      <c r="K1245" s="2">
        <f>VLOOKUP(A1245, Customer!A:O, 11, FALSE)</f>
        <v>0</v>
      </c>
      <c r="L1245" s="2">
        <f>VLOOKUP(A1245, Customer!A:O, 12, FALSE)</f>
        <v>1</v>
      </c>
      <c r="M1245" s="2">
        <f>VLOOKUP(A1245, Customer!A:O, 13, FALSE)</f>
        <v>0</v>
      </c>
      <c r="N1245" s="2">
        <f>VLOOKUP(A1245, Customer!A:O, 14, FALSE)</f>
        <v>0</v>
      </c>
      <c r="O1245" s="2" t="str">
        <f>VLOOKUP(A1245, Customer!A:O, 15, FALSE)</f>
        <v>State-Other</v>
      </c>
      <c r="P1245" s="2">
        <f>VLOOKUP(A1245,Sales!A:N,2,FALSE)</f>
        <v>35</v>
      </c>
      <c r="Q1245">
        <f>VLOOKUP(A1245,Sales!A:N,3,FALSE)</f>
        <v>1913</v>
      </c>
      <c r="R1245" s="2">
        <f>VLOOKUP(A1245,Sales!A:N,4,FALSE)</f>
        <v>19</v>
      </c>
      <c r="S1245" s="2">
        <f>VLOOKUP(A1245,Sales!A:N,5,FALSE)</f>
        <v>169</v>
      </c>
      <c r="T1245" s="2">
        <f>VLOOKUP(A1245,Sales!A:N,6,FALSE)</f>
        <v>28</v>
      </c>
      <c r="U1245" s="2">
        <f>VLOOKUP(A1245,Sales!A:N,7,FALSE)</f>
        <v>0</v>
      </c>
      <c r="V1245" s="2">
        <f>VLOOKUP(A1245,Sales!A:N,8,FALSE)</f>
        <v>127</v>
      </c>
      <c r="W1245" s="2">
        <f>VLOOKUP(A1245,Sales!A:N,9,FALSE)</f>
        <v>2002</v>
      </c>
      <c r="X1245" s="2">
        <f>VLOOKUP(A1245,Sales!A:N,10,FALSE)</f>
        <v>4</v>
      </c>
      <c r="Y1245" s="2">
        <f>VLOOKUP(A1245,Sales!A:N,11,FALSE)</f>
        <v>10</v>
      </c>
      <c r="Z1245" s="2">
        <f>VLOOKUP(A1245,Sales!A:N,12,FALSE)</f>
        <v>4</v>
      </c>
      <c r="AA1245" s="2">
        <f>VLOOKUP(A1245,Sales!A:N,13,FALSE)</f>
        <v>7</v>
      </c>
      <c r="AB1245" s="2">
        <f>VLOOKUP(A1245,Sales!A:N,14,FALSE)</f>
        <v>8</v>
      </c>
      <c r="AC1245" s="2">
        <f>VLOOKUP(A1245,Campaigns!A:I,2,FALSE)</f>
        <v>0</v>
      </c>
      <c r="AD1245" s="2">
        <f>VLOOKUP(A1245,Campaigns!A:I,3,FALSE)</f>
        <v>1</v>
      </c>
      <c r="AE1245" s="2">
        <f>VLOOKUP(A1245,Campaigns!A:I,4,FALSE)</f>
        <v>0</v>
      </c>
      <c r="AF1245" s="2">
        <f>VLOOKUP(A1245,Campaigns!A:I,5,FALSE)</f>
        <v>0</v>
      </c>
      <c r="AG1245" s="2">
        <f>VLOOKUP(A1245,Campaigns!A:I,6,FALSE)</f>
        <v>1</v>
      </c>
      <c r="AH1245" s="2">
        <f>VLOOKUP(A1245,Campaigns!A:I,7,FALSE)</f>
        <v>0</v>
      </c>
      <c r="AI1245" s="2">
        <f>VLOOKUP(A1245,Campaigns!A:I,8,FALSE)</f>
        <v>1</v>
      </c>
      <c r="AJ1245" s="19" t="str">
        <f>VLOOKUP(A1245,Campaigns!A:I,9,FALSE)</f>
        <v>12/28/2019</v>
      </c>
    </row>
    <row r="1246" spans="1:36">
      <c r="A1246" s="2">
        <v>3208</v>
      </c>
      <c r="B1246" s="2">
        <f>VLOOKUP(A1246, Customer!A:O, 2, FALSE)</f>
        <v>156202</v>
      </c>
      <c r="C1246" s="2">
        <f>VLOOKUP(A1246, Customer!A:O, 3, FALSE)</f>
        <v>0.1</v>
      </c>
      <c r="D1246" s="2">
        <f>VLOOKUP(A1246, Customer!A:O, 4, FALSE)</f>
        <v>1</v>
      </c>
      <c r="E1246" s="2">
        <f>VLOOKUP(A1246, Customer!A:O, 5, FALSE)</f>
        <v>52</v>
      </c>
      <c r="F1246" s="2">
        <f>VLOOKUP(A1246, Customer!A:O, 6, FALSE)</f>
        <v>0</v>
      </c>
      <c r="G1246" s="2">
        <f>VLOOKUP(A1246, Customer!A:O, 7, FALSE)</f>
        <v>0</v>
      </c>
      <c r="H1246" s="2">
        <f>VLOOKUP(A1246, Customer!A:O, 8, FALSE)</f>
        <v>0</v>
      </c>
      <c r="I1246" s="2">
        <f>VLOOKUP(A1246, Customer!A:O, 9, FALSE)</f>
        <v>1</v>
      </c>
      <c r="J1246" s="2">
        <f>VLOOKUP(A1246, Customer!A:O, 10, FALSE)</f>
        <v>0</v>
      </c>
      <c r="K1246" s="2">
        <f>VLOOKUP(A1246, Customer!A:O, 11, FALSE)</f>
        <v>0</v>
      </c>
      <c r="L1246" s="2">
        <f>VLOOKUP(A1246, Customer!A:O, 12, FALSE)</f>
        <v>1</v>
      </c>
      <c r="M1246" s="2">
        <f>VLOOKUP(A1246, Customer!A:O, 13, FALSE)</f>
        <v>0</v>
      </c>
      <c r="N1246" s="2">
        <f>VLOOKUP(A1246, Customer!A:O, 14, FALSE)</f>
        <v>0</v>
      </c>
      <c r="O1246" s="2" t="str">
        <f>VLOOKUP(A1246, Customer!A:O, 15, FALSE)</f>
        <v>State-Other</v>
      </c>
      <c r="P1246" s="2">
        <f>VLOOKUP(A1246,Sales!A:N,2,FALSE)</f>
        <v>55</v>
      </c>
      <c r="Q1246">
        <f>VLOOKUP(A1246,Sales!A:N,3,FALSE)</f>
        <v>1023</v>
      </c>
      <c r="R1246" s="2">
        <f>VLOOKUP(A1246,Sales!A:N,4,FALSE)</f>
        <v>67</v>
      </c>
      <c r="S1246" s="2">
        <f>VLOOKUP(A1246,Sales!A:N,5,FALSE)</f>
        <v>189</v>
      </c>
      <c r="T1246" s="2">
        <f>VLOOKUP(A1246,Sales!A:N,6,FALSE)</f>
        <v>106</v>
      </c>
      <c r="U1246" s="2">
        <f>VLOOKUP(A1246,Sales!A:N,7,FALSE)</f>
        <v>0</v>
      </c>
      <c r="V1246" s="2">
        <f>VLOOKUP(A1246,Sales!A:N,8,FALSE)</f>
        <v>245</v>
      </c>
      <c r="W1246" s="2">
        <f>VLOOKUP(A1246,Sales!A:N,9,FALSE)</f>
        <v>1140</v>
      </c>
      <c r="X1246" s="2">
        <f>VLOOKUP(A1246,Sales!A:N,10,FALSE)</f>
        <v>6</v>
      </c>
      <c r="Y1246" s="2">
        <f>VLOOKUP(A1246,Sales!A:N,11,FALSE)</f>
        <v>8</v>
      </c>
      <c r="Z1246" s="2">
        <f>VLOOKUP(A1246,Sales!A:N,12,FALSE)</f>
        <v>2</v>
      </c>
      <c r="AA1246" s="2">
        <f>VLOOKUP(A1246,Sales!A:N,13,FALSE)</f>
        <v>6</v>
      </c>
      <c r="AB1246" s="2">
        <f>VLOOKUP(A1246,Sales!A:N,14,FALSE)</f>
        <v>7</v>
      </c>
      <c r="AC1246" s="2">
        <f>VLOOKUP(A1246,Campaigns!A:I,2,FALSE)</f>
        <v>0</v>
      </c>
      <c r="AD1246" s="2">
        <f>VLOOKUP(A1246,Campaigns!A:I,3,FALSE)</f>
        <v>0</v>
      </c>
      <c r="AE1246" s="2">
        <f>VLOOKUP(A1246,Campaigns!A:I,4,FALSE)</f>
        <v>0</v>
      </c>
      <c r="AF1246" s="2">
        <f>VLOOKUP(A1246,Campaigns!A:I,5,FALSE)</f>
        <v>0</v>
      </c>
      <c r="AG1246" s="2">
        <f>VLOOKUP(A1246,Campaigns!A:I,6,FALSE)</f>
        <v>0</v>
      </c>
      <c r="AH1246" s="2">
        <f>VLOOKUP(A1246,Campaigns!A:I,7,FALSE)</f>
        <v>0</v>
      </c>
      <c r="AI1246" s="2">
        <f>VLOOKUP(A1246,Campaigns!A:I,8,FALSE)</f>
        <v>0</v>
      </c>
      <c r="AJ1246" s="19">
        <f>VLOOKUP(A1246,Campaigns!A:I,9,FALSE)</f>
        <v>43527</v>
      </c>
    </row>
    <row r="1247" spans="1:36">
      <c r="A1247" s="2">
        <v>1055</v>
      </c>
      <c r="B1247" s="2">
        <f>VLOOKUP(A1247, Customer!A:O, 2, FALSE)</f>
        <v>155954</v>
      </c>
      <c r="C1247" s="2">
        <f>VLOOKUP(A1247, Customer!A:O, 3, FALSE)</f>
        <v>0</v>
      </c>
      <c r="D1247" s="2">
        <f>VLOOKUP(A1247, Customer!A:O, 4, FALSE)</f>
        <v>1</v>
      </c>
      <c r="E1247" s="2">
        <f>VLOOKUP(A1247, Customer!A:O, 5, FALSE)</f>
        <v>52</v>
      </c>
      <c r="F1247" s="2">
        <f>VLOOKUP(A1247, Customer!A:O, 6, FALSE)</f>
        <v>0</v>
      </c>
      <c r="G1247" s="2">
        <f>VLOOKUP(A1247, Customer!A:O, 7, FALSE)</f>
        <v>1</v>
      </c>
      <c r="H1247" s="2">
        <f>VLOOKUP(A1247, Customer!A:O, 8, FALSE)</f>
        <v>0</v>
      </c>
      <c r="I1247" s="2">
        <f>VLOOKUP(A1247, Customer!A:O, 9, FALSE)</f>
        <v>0</v>
      </c>
      <c r="J1247" s="2">
        <f>VLOOKUP(A1247, Customer!A:O, 10, FALSE)</f>
        <v>0</v>
      </c>
      <c r="K1247" s="2">
        <f>VLOOKUP(A1247, Customer!A:O, 11, FALSE)</f>
        <v>0</v>
      </c>
      <c r="L1247" s="2">
        <f>VLOOKUP(A1247, Customer!A:O, 12, FALSE)</f>
        <v>0</v>
      </c>
      <c r="M1247" s="2">
        <f>VLOOKUP(A1247, Customer!A:O, 13, FALSE)</f>
        <v>0</v>
      </c>
      <c r="N1247" s="2">
        <f>VLOOKUP(A1247, Customer!A:O, 14, FALSE)</f>
        <v>1</v>
      </c>
      <c r="O1247" s="2" t="str">
        <f>VLOOKUP(A1247, Customer!A:O, 15, FALSE)</f>
        <v>State-California</v>
      </c>
      <c r="P1247" s="2">
        <f>VLOOKUP(A1247,Sales!A:N,2,FALSE)</f>
        <v>63</v>
      </c>
      <c r="Q1247">
        <f>VLOOKUP(A1247,Sales!A:N,3,FALSE)</f>
        <v>1246</v>
      </c>
      <c r="R1247" s="2">
        <f>VLOOKUP(A1247,Sales!A:N,4,FALSE)</f>
        <v>0</v>
      </c>
      <c r="S1247" s="2">
        <f>VLOOKUP(A1247,Sales!A:N,5,FALSE)</f>
        <v>78</v>
      </c>
      <c r="T1247" s="2">
        <f>VLOOKUP(A1247,Sales!A:N,6,FALSE)</f>
        <v>0</v>
      </c>
      <c r="U1247" s="2">
        <f>VLOOKUP(A1247,Sales!A:N,7,FALSE)</f>
        <v>0</v>
      </c>
      <c r="V1247" s="2">
        <f>VLOOKUP(A1247,Sales!A:N,8,FALSE)</f>
        <v>120</v>
      </c>
      <c r="W1247" s="2">
        <f>VLOOKUP(A1247,Sales!A:N,9,FALSE)</f>
        <v>1204</v>
      </c>
      <c r="X1247" s="2">
        <f>VLOOKUP(A1247,Sales!A:N,10,FALSE)</f>
        <v>3</v>
      </c>
      <c r="Y1247" s="2">
        <f>VLOOKUP(A1247,Sales!A:N,11,FALSE)</f>
        <v>8</v>
      </c>
      <c r="Z1247" s="2">
        <f>VLOOKUP(A1247,Sales!A:N,12,FALSE)</f>
        <v>2</v>
      </c>
      <c r="AA1247" s="2">
        <f>VLOOKUP(A1247,Sales!A:N,13,FALSE)</f>
        <v>6</v>
      </c>
      <c r="AB1247" s="2">
        <f>VLOOKUP(A1247,Sales!A:N,14,FALSE)</f>
        <v>7</v>
      </c>
      <c r="AC1247" s="2">
        <f>VLOOKUP(A1247,Campaigns!A:I,2,FALSE)</f>
        <v>0</v>
      </c>
      <c r="AD1247" s="2">
        <f>VLOOKUP(A1247,Campaigns!A:I,3,FALSE)</f>
        <v>0</v>
      </c>
      <c r="AE1247" s="2">
        <f>VLOOKUP(A1247,Campaigns!A:I,4,FALSE)</f>
        <v>0</v>
      </c>
      <c r="AF1247" s="2">
        <f>VLOOKUP(A1247,Campaigns!A:I,5,FALSE)</f>
        <v>0</v>
      </c>
      <c r="AG1247" s="2">
        <f>VLOOKUP(A1247,Campaigns!A:I,6,FALSE)</f>
        <v>0</v>
      </c>
      <c r="AH1247" s="2">
        <f>VLOOKUP(A1247,Campaigns!A:I,7,FALSE)</f>
        <v>0</v>
      </c>
      <c r="AI1247" s="2">
        <f>VLOOKUP(A1247,Campaigns!A:I,8,FALSE)</f>
        <v>0</v>
      </c>
      <c r="AJ1247" s="19">
        <f>VLOOKUP(A1247,Campaigns!A:I,9,FALSE)</f>
        <v>44020</v>
      </c>
    </row>
    <row r="1248" spans="1:36">
      <c r="A1248" s="2">
        <v>1560</v>
      </c>
      <c r="B1248" s="2">
        <f>VLOOKUP(A1248, Customer!A:O, 2, FALSE)</f>
        <v>151287</v>
      </c>
      <c r="C1248" s="2">
        <f>VLOOKUP(A1248, Customer!A:O, 3, FALSE)</f>
        <v>1</v>
      </c>
      <c r="D1248" s="2">
        <f>VLOOKUP(A1248, Customer!A:O, 4, FALSE)</f>
        <v>1</v>
      </c>
      <c r="E1248" s="2">
        <f>VLOOKUP(A1248, Customer!A:O, 5, FALSE)</f>
        <v>52</v>
      </c>
      <c r="F1248" s="2">
        <f>VLOOKUP(A1248, Customer!A:O, 6, FALSE)</f>
        <v>0</v>
      </c>
      <c r="G1248" s="2">
        <f>VLOOKUP(A1248, Customer!A:O, 7, FALSE)</f>
        <v>1</v>
      </c>
      <c r="H1248" s="2">
        <f>VLOOKUP(A1248, Customer!A:O, 8, FALSE)</f>
        <v>0</v>
      </c>
      <c r="I1248" s="2">
        <f>VLOOKUP(A1248, Customer!A:O, 9, FALSE)</f>
        <v>0</v>
      </c>
      <c r="J1248" s="2">
        <f>VLOOKUP(A1248, Customer!A:O, 10, FALSE)</f>
        <v>0</v>
      </c>
      <c r="K1248" s="2">
        <f>VLOOKUP(A1248, Customer!A:O, 11, FALSE)</f>
        <v>0</v>
      </c>
      <c r="L1248" s="2">
        <f>VLOOKUP(A1248, Customer!A:O, 12, FALSE)</f>
        <v>1</v>
      </c>
      <c r="M1248" s="2">
        <f>VLOOKUP(A1248, Customer!A:O, 13, FALSE)</f>
        <v>0</v>
      </c>
      <c r="N1248" s="2">
        <f>VLOOKUP(A1248, Customer!A:O, 14, FALSE)</f>
        <v>0</v>
      </c>
      <c r="O1248" s="2" t="str">
        <f>VLOOKUP(A1248, Customer!A:O, 15, FALSE)</f>
        <v>State-Florida</v>
      </c>
      <c r="P1248" s="2">
        <f>VLOOKUP(A1248,Sales!A:N,2,FALSE)</f>
        <v>10</v>
      </c>
      <c r="Q1248">
        <f>VLOOKUP(A1248,Sales!A:N,3,FALSE)</f>
        <v>345</v>
      </c>
      <c r="R1248" s="2">
        <f>VLOOKUP(A1248,Sales!A:N,4,FALSE)</f>
        <v>0</v>
      </c>
      <c r="S1248" s="2">
        <f>VLOOKUP(A1248,Sales!A:N,5,FALSE)</f>
        <v>65</v>
      </c>
      <c r="T1248" s="2">
        <f>VLOOKUP(A1248,Sales!A:N,6,FALSE)</f>
        <v>38</v>
      </c>
      <c r="U1248" s="2">
        <f>VLOOKUP(A1248,Sales!A:N,7,FALSE)</f>
        <v>0</v>
      </c>
      <c r="V1248" s="2">
        <f>VLOOKUP(A1248,Sales!A:N,8,FALSE)</f>
        <v>88</v>
      </c>
      <c r="W1248" s="2">
        <f>VLOOKUP(A1248,Sales!A:N,9,FALSE)</f>
        <v>360</v>
      </c>
      <c r="X1248" s="2">
        <f>VLOOKUP(A1248,Sales!A:N,10,FALSE)</f>
        <v>3</v>
      </c>
      <c r="Y1248" s="2">
        <f>VLOOKUP(A1248,Sales!A:N,11,FALSE)</f>
        <v>4</v>
      </c>
      <c r="Z1248" s="2">
        <f>VLOOKUP(A1248,Sales!A:N,12,FALSE)</f>
        <v>1</v>
      </c>
      <c r="AA1248" s="2">
        <f>VLOOKUP(A1248,Sales!A:N,13,FALSE)</f>
        <v>3</v>
      </c>
      <c r="AB1248" s="2">
        <f>VLOOKUP(A1248,Sales!A:N,14,FALSE)</f>
        <v>7</v>
      </c>
      <c r="AC1248" s="2">
        <f>VLOOKUP(A1248,Campaigns!A:I,2,FALSE)</f>
        <v>0</v>
      </c>
      <c r="AD1248" s="2">
        <f>VLOOKUP(A1248,Campaigns!A:I,3,FALSE)</f>
        <v>0</v>
      </c>
      <c r="AE1248" s="2">
        <f>VLOOKUP(A1248,Campaigns!A:I,4,FALSE)</f>
        <v>0</v>
      </c>
      <c r="AF1248" s="2">
        <f>VLOOKUP(A1248,Campaigns!A:I,5,FALSE)</f>
        <v>0</v>
      </c>
      <c r="AG1248" s="2">
        <f>VLOOKUP(A1248,Campaigns!A:I,6,FALSE)</f>
        <v>0</v>
      </c>
      <c r="AH1248" s="2">
        <f>VLOOKUP(A1248,Campaigns!A:I,7,FALSE)</f>
        <v>0</v>
      </c>
      <c r="AI1248" s="2">
        <f>VLOOKUP(A1248,Campaigns!A:I,8,FALSE)</f>
        <v>0</v>
      </c>
      <c r="AJ1248" s="19">
        <f>VLOOKUP(A1248,Campaigns!A:I,9,FALSE)</f>
        <v>43960</v>
      </c>
    </row>
    <row r="1249" spans="1:36">
      <c r="A1249" s="2">
        <v>2857</v>
      </c>
      <c r="B1249" s="2">
        <f>VLOOKUP(A1249, Customer!A:O, 2, FALSE)</f>
        <v>150616</v>
      </c>
      <c r="C1249" s="2">
        <f>VLOOKUP(A1249, Customer!A:O, 3, FALSE)</f>
        <v>0</v>
      </c>
      <c r="D1249" s="2">
        <f>VLOOKUP(A1249, Customer!A:O, 4, FALSE)</f>
        <v>1</v>
      </c>
      <c r="E1249" s="2">
        <f>VLOOKUP(A1249, Customer!A:O, 5, FALSE)</f>
        <v>52</v>
      </c>
      <c r="F1249" s="2">
        <f>VLOOKUP(A1249, Customer!A:O, 6, FALSE)</f>
        <v>1</v>
      </c>
      <c r="G1249" s="2">
        <f>VLOOKUP(A1249, Customer!A:O, 7, FALSE)</f>
        <v>0</v>
      </c>
      <c r="H1249" s="2">
        <f>VLOOKUP(A1249, Customer!A:O, 8, FALSE)</f>
        <v>0</v>
      </c>
      <c r="I1249" s="2">
        <f>VLOOKUP(A1249, Customer!A:O, 9, FALSE)</f>
        <v>0</v>
      </c>
      <c r="J1249" s="2">
        <f>VLOOKUP(A1249, Customer!A:O, 10, FALSE)</f>
        <v>0</v>
      </c>
      <c r="K1249" s="2">
        <f>VLOOKUP(A1249, Customer!A:O, 11, FALSE)</f>
        <v>0</v>
      </c>
      <c r="L1249" s="2">
        <f>VLOOKUP(A1249, Customer!A:O, 12, FALSE)</f>
        <v>0</v>
      </c>
      <c r="M1249" s="2">
        <f>VLOOKUP(A1249, Customer!A:O, 13, FALSE)</f>
        <v>0</v>
      </c>
      <c r="N1249" s="2">
        <f>VLOOKUP(A1249, Customer!A:O, 14, FALSE)</f>
        <v>1</v>
      </c>
      <c r="O1249" s="2" t="str">
        <f>VLOOKUP(A1249, Customer!A:O, 15, FALSE)</f>
        <v>State-Illinois</v>
      </c>
      <c r="P1249" s="2">
        <f>VLOOKUP(A1249,Sales!A:N,2,FALSE)</f>
        <v>56</v>
      </c>
      <c r="Q1249">
        <f>VLOOKUP(A1249,Sales!A:N,3,FALSE)</f>
        <v>381</v>
      </c>
      <c r="R1249" s="2">
        <f>VLOOKUP(A1249,Sales!A:N,4,FALSE)</f>
        <v>0</v>
      </c>
      <c r="S1249" s="2">
        <f>VLOOKUP(A1249,Sales!A:N,5,FALSE)</f>
        <v>48</v>
      </c>
      <c r="T1249" s="2">
        <f>VLOOKUP(A1249,Sales!A:N,6,FALSE)</f>
        <v>0</v>
      </c>
      <c r="U1249" s="2">
        <f>VLOOKUP(A1249,Sales!A:N,7,FALSE)</f>
        <v>3</v>
      </c>
      <c r="V1249" s="2">
        <f>VLOOKUP(A1249,Sales!A:N,8,FALSE)</f>
        <v>12</v>
      </c>
      <c r="W1249" s="2">
        <f>VLOOKUP(A1249,Sales!A:N,9,FALSE)</f>
        <v>420</v>
      </c>
      <c r="X1249" s="2">
        <f>VLOOKUP(A1249,Sales!A:N,10,FALSE)</f>
        <v>2</v>
      </c>
      <c r="Y1249" s="2">
        <f>VLOOKUP(A1249,Sales!A:N,11,FALSE)</f>
        <v>4</v>
      </c>
      <c r="Z1249" s="2">
        <f>VLOOKUP(A1249,Sales!A:N,12,FALSE)</f>
        <v>0</v>
      </c>
      <c r="AA1249" s="2">
        <f>VLOOKUP(A1249,Sales!A:N,13,FALSE)</f>
        <v>4</v>
      </c>
      <c r="AB1249" s="2">
        <f>VLOOKUP(A1249,Sales!A:N,14,FALSE)</f>
        <v>7</v>
      </c>
      <c r="AC1249" s="2">
        <f>VLOOKUP(A1249,Campaigns!A:I,2,FALSE)</f>
        <v>0</v>
      </c>
      <c r="AD1249" s="2">
        <f>VLOOKUP(A1249,Campaigns!A:I,3,FALSE)</f>
        <v>0</v>
      </c>
      <c r="AE1249" s="2">
        <f>VLOOKUP(A1249,Campaigns!A:I,4,FALSE)</f>
        <v>0</v>
      </c>
      <c r="AF1249" s="2">
        <f>VLOOKUP(A1249,Campaigns!A:I,5,FALSE)</f>
        <v>0</v>
      </c>
      <c r="AG1249" s="2">
        <f>VLOOKUP(A1249,Campaigns!A:I,6,FALSE)</f>
        <v>0</v>
      </c>
      <c r="AH1249" s="2">
        <f>VLOOKUP(A1249,Campaigns!A:I,7,FALSE)</f>
        <v>0</v>
      </c>
      <c r="AI1249" s="2">
        <f>VLOOKUP(A1249,Campaigns!A:I,8,FALSE)</f>
        <v>0</v>
      </c>
      <c r="AJ1249" s="19" t="str">
        <f>VLOOKUP(A1249,Campaigns!A:I,9,FALSE)</f>
        <v>9/22/2020</v>
      </c>
    </row>
    <row r="1250" spans="1:36">
      <c r="A1250" s="2">
        <v>2059</v>
      </c>
      <c r="B1250" s="2">
        <f>VLOOKUP(A1250, Customer!A:O, 2, FALSE)</f>
        <v>150014</v>
      </c>
      <c r="C1250" s="2">
        <f>VLOOKUP(A1250, Customer!A:O, 3, FALSE)</f>
        <v>1</v>
      </c>
      <c r="D1250" s="2">
        <f>VLOOKUP(A1250, Customer!A:O, 4, FALSE)</f>
        <v>0</v>
      </c>
      <c r="E1250" s="2">
        <f>VLOOKUP(A1250, Customer!A:O, 5, FALSE)</f>
        <v>52</v>
      </c>
      <c r="F1250" s="2">
        <f>VLOOKUP(A1250, Customer!A:O, 6, FALSE)</f>
        <v>0</v>
      </c>
      <c r="G1250" s="2">
        <f>VLOOKUP(A1250, Customer!A:O, 7, FALSE)</f>
        <v>0</v>
      </c>
      <c r="H1250" s="2">
        <f>VLOOKUP(A1250, Customer!A:O, 8, FALSE)</f>
        <v>1</v>
      </c>
      <c r="I1250" s="2">
        <f>VLOOKUP(A1250, Customer!A:O, 9, FALSE)</f>
        <v>0</v>
      </c>
      <c r="J1250" s="2">
        <f>VLOOKUP(A1250, Customer!A:O, 10, FALSE)</f>
        <v>0</v>
      </c>
      <c r="K1250" s="2">
        <f>VLOOKUP(A1250, Customer!A:O, 11, FALSE)</f>
        <v>0</v>
      </c>
      <c r="L1250" s="2">
        <f>VLOOKUP(A1250, Customer!A:O, 12, FALSE)</f>
        <v>0</v>
      </c>
      <c r="M1250" s="2">
        <f>VLOOKUP(A1250, Customer!A:O, 13, FALSE)</f>
        <v>1</v>
      </c>
      <c r="N1250" s="2">
        <f>VLOOKUP(A1250, Customer!A:O, 14, FALSE)</f>
        <v>0</v>
      </c>
      <c r="O1250" s="2" t="str">
        <f>VLOOKUP(A1250, Customer!A:O, 15, FALSE)</f>
        <v>State-Illinois</v>
      </c>
      <c r="P1250" s="2">
        <f>VLOOKUP(A1250,Sales!A:N,2,FALSE)</f>
        <v>9</v>
      </c>
      <c r="Q1250">
        <f>VLOOKUP(A1250,Sales!A:N,3,FALSE)</f>
        <v>702</v>
      </c>
      <c r="R1250" s="2">
        <f>VLOOKUP(A1250,Sales!A:N,4,FALSE)</f>
        <v>42</v>
      </c>
      <c r="S1250" s="2">
        <f>VLOOKUP(A1250,Sales!A:N,5,FALSE)</f>
        <v>231</v>
      </c>
      <c r="T1250" s="2">
        <f>VLOOKUP(A1250,Sales!A:N,6,FALSE)</f>
        <v>57</v>
      </c>
      <c r="U1250" s="2">
        <f>VLOOKUP(A1250,Sales!A:N,7,FALSE)</f>
        <v>30</v>
      </c>
      <c r="V1250" s="2">
        <f>VLOOKUP(A1250,Sales!A:N,8,FALSE)</f>
        <v>126</v>
      </c>
      <c r="W1250" s="2">
        <f>VLOOKUP(A1250,Sales!A:N,9,FALSE)</f>
        <v>936</v>
      </c>
      <c r="X1250" s="2">
        <f>VLOOKUP(A1250,Sales!A:N,10,FALSE)</f>
        <v>2</v>
      </c>
      <c r="Y1250" s="2">
        <f>VLOOKUP(A1250,Sales!A:N,11,FALSE)</f>
        <v>4</v>
      </c>
      <c r="Z1250" s="2">
        <f>VLOOKUP(A1250,Sales!A:N,12,FALSE)</f>
        <v>1</v>
      </c>
      <c r="AA1250" s="2">
        <f>VLOOKUP(A1250,Sales!A:N,13,FALSE)</f>
        <v>8</v>
      </c>
      <c r="AB1250" s="2">
        <f>VLOOKUP(A1250,Sales!A:N,14,FALSE)</f>
        <v>5</v>
      </c>
      <c r="AC1250" s="2">
        <f>VLOOKUP(A1250,Campaigns!A:I,2,FALSE)</f>
        <v>0</v>
      </c>
      <c r="AD1250" s="2">
        <f>VLOOKUP(A1250,Campaigns!A:I,3,FALSE)</f>
        <v>0</v>
      </c>
      <c r="AE1250" s="2">
        <f>VLOOKUP(A1250,Campaigns!A:I,4,FALSE)</f>
        <v>0</v>
      </c>
      <c r="AF1250" s="2">
        <f>VLOOKUP(A1250,Campaigns!A:I,5,FALSE)</f>
        <v>0</v>
      </c>
      <c r="AG1250" s="2">
        <f>VLOOKUP(A1250,Campaigns!A:I,6,FALSE)</f>
        <v>0</v>
      </c>
      <c r="AH1250" s="2">
        <f>VLOOKUP(A1250,Campaigns!A:I,7,FALSE)</f>
        <v>0</v>
      </c>
      <c r="AI1250" s="2">
        <f>VLOOKUP(A1250,Campaigns!A:I,8,FALSE)</f>
        <v>0</v>
      </c>
      <c r="AJ1250" s="19" t="str">
        <f>VLOOKUP(A1250,Campaigns!A:I,9,FALSE)</f>
        <v>6/28/2020</v>
      </c>
    </row>
    <row r="1251" spans="1:36">
      <c r="A1251" s="2">
        <v>2147</v>
      </c>
      <c r="B1251" s="2">
        <f>VLOOKUP(A1251, Customer!A:O, 2, FALSE)</f>
        <v>148985</v>
      </c>
      <c r="C1251" s="2">
        <f>VLOOKUP(A1251, Customer!A:O, 3, FALSE)</f>
        <v>0</v>
      </c>
      <c r="D1251" s="2">
        <f>VLOOKUP(A1251, Customer!A:O, 4, FALSE)</f>
        <v>1</v>
      </c>
      <c r="E1251" s="2">
        <f>VLOOKUP(A1251, Customer!A:O, 5, FALSE)</f>
        <v>52</v>
      </c>
      <c r="F1251" s="2">
        <f>VLOOKUP(A1251, Customer!A:O, 6, FALSE)</f>
        <v>0</v>
      </c>
      <c r="G1251" s="2">
        <f>VLOOKUP(A1251, Customer!A:O, 7, FALSE)</f>
        <v>1</v>
      </c>
      <c r="H1251" s="2">
        <f>VLOOKUP(A1251, Customer!A:O, 8, FALSE)</f>
        <v>0</v>
      </c>
      <c r="I1251" s="2">
        <f>VLOOKUP(A1251, Customer!A:O, 9, FALSE)</f>
        <v>0</v>
      </c>
      <c r="J1251" s="2">
        <f>VLOOKUP(A1251, Customer!A:O, 10, FALSE)</f>
        <v>0</v>
      </c>
      <c r="K1251" s="2">
        <f>VLOOKUP(A1251, Customer!A:O, 11, FALSE)</f>
        <v>0</v>
      </c>
      <c r="L1251" s="2">
        <f>VLOOKUP(A1251, Customer!A:O, 12, FALSE)</f>
        <v>0</v>
      </c>
      <c r="M1251" s="2">
        <f>VLOOKUP(A1251, Customer!A:O, 13, FALSE)</f>
        <v>0</v>
      </c>
      <c r="N1251" s="2">
        <f>VLOOKUP(A1251, Customer!A:O, 14, FALSE)</f>
        <v>0</v>
      </c>
      <c r="O1251" s="2" t="str">
        <f>VLOOKUP(A1251, Customer!A:O, 15, FALSE)</f>
        <v>State-California</v>
      </c>
      <c r="P1251" s="2">
        <f>VLOOKUP(A1251,Sales!A:N,2,FALSE)</f>
        <v>13</v>
      </c>
      <c r="Q1251">
        <f>VLOOKUP(A1251,Sales!A:N,3,FALSE)</f>
        <v>58</v>
      </c>
      <c r="R1251" s="2">
        <f>VLOOKUP(A1251,Sales!A:N,4,FALSE)</f>
        <v>40</v>
      </c>
      <c r="S1251" s="2">
        <f>VLOOKUP(A1251,Sales!A:N,5,FALSE)</f>
        <v>55</v>
      </c>
      <c r="T1251" s="2">
        <f>VLOOKUP(A1251,Sales!A:N,6,FALSE)</f>
        <v>30</v>
      </c>
      <c r="U1251" s="2">
        <f>VLOOKUP(A1251,Sales!A:N,7,FALSE)</f>
        <v>21</v>
      </c>
      <c r="V1251" s="2">
        <f>VLOOKUP(A1251,Sales!A:N,8,FALSE)</f>
        <v>24</v>
      </c>
      <c r="W1251" s="2">
        <f>VLOOKUP(A1251,Sales!A:N,9,FALSE)</f>
        <v>179</v>
      </c>
      <c r="X1251" s="2">
        <f>VLOOKUP(A1251,Sales!A:N,10,FALSE)</f>
        <v>1</v>
      </c>
      <c r="Y1251" s="2">
        <f>VLOOKUP(A1251,Sales!A:N,11,FALSE)</f>
        <v>1</v>
      </c>
      <c r="Z1251" s="2">
        <f>VLOOKUP(A1251,Sales!A:N,12,FALSE)</f>
        <v>1</v>
      </c>
      <c r="AA1251" s="2">
        <f>VLOOKUP(A1251,Sales!A:N,13,FALSE)</f>
        <v>3</v>
      </c>
      <c r="AB1251" s="2">
        <f>VLOOKUP(A1251,Sales!A:N,14,FALSE)</f>
        <v>3</v>
      </c>
      <c r="AC1251" s="2">
        <f>VLOOKUP(A1251,Campaigns!A:I,2,FALSE)</f>
        <v>0</v>
      </c>
      <c r="AD1251" s="2">
        <f>VLOOKUP(A1251,Campaigns!A:I,3,FALSE)</f>
        <v>0</v>
      </c>
      <c r="AE1251" s="2">
        <f>VLOOKUP(A1251,Campaigns!A:I,4,FALSE)</f>
        <v>0</v>
      </c>
      <c r="AF1251" s="2">
        <f>VLOOKUP(A1251,Campaigns!A:I,5,FALSE)</f>
        <v>0</v>
      </c>
      <c r="AG1251" s="2">
        <f>VLOOKUP(A1251,Campaigns!A:I,6,FALSE)</f>
        <v>0</v>
      </c>
      <c r="AH1251" s="2">
        <f>VLOOKUP(A1251,Campaigns!A:I,7,FALSE)</f>
        <v>0</v>
      </c>
      <c r="AI1251" s="2">
        <f>VLOOKUP(A1251,Campaigns!A:I,8,FALSE)</f>
        <v>0</v>
      </c>
      <c r="AJ1251" s="19">
        <f>VLOOKUP(A1251,Campaigns!A:I,9,FALSE)</f>
        <v>43750</v>
      </c>
    </row>
    <row r="1252" spans="1:36">
      <c r="A1252" s="2">
        <v>2879</v>
      </c>
      <c r="B1252" s="2">
        <f>VLOOKUP(A1252, Customer!A:O, 2, FALSE)</f>
        <v>145688</v>
      </c>
      <c r="C1252" s="2">
        <f>VLOOKUP(A1252, Customer!A:O, 3, FALSE)</f>
        <v>0</v>
      </c>
      <c r="D1252" s="2">
        <f>VLOOKUP(A1252, Customer!A:O, 4, FALSE)</f>
        <v>1</v>
      </c>
      <c r="E1252" s="2">
        <f>VLOOKUP(A1252, Customer!A:O, 5, FALSE)</f>
        <v>52</v>
      </c>
      <c r="F1252" s="2">
        <f>VLOOKUP(A1252, Customer!A:O, 6, FALSE)</f>
        <v>0</v>
      </c>
      <c r="G1252" s="2">
        <f>VLOOKUP(A1252, Customer!A:O, 7, FALSE)</f>
        <v>1</v>
      </c>
      <c r="H1252" s="2">
        <f>VLOOKUP(A1252, Customer!A:O, 8, FALSE)</f>
        <v>0</v>
      </c>
      <c r="I1252" s="2">
        <f>VLOOKUP(A1252, Customer!A:O, 9, FALSE)</f>
        <v>0</v>
      </c>
      <c r="J1252" s="2">
        <f>VLOOKUP(A1252, Customer!A:O, 10, FALSE)</f>
        <v>0</v>
      </c>
      <c r="K1252" s="2">
        <f>VLOOKUP(A1252, Customer!A:O, 11, FALSE)</f>
        <v>0</v>
      </c>
      <c r="L1252" s="2">
        <f>VLOOKUP(A1252, Customer!A:O, 12, FALSE)</f>
        <v>1</v>
      </c>
      <c r="M1252" s="2">
        <f>VLOOKUP(A1252, Customer!A:O, 13, FALSE)</f>
        <v>0</v>
      </c>
      <c r="N1252" s="2">
        <f>VLOOKUP(A1252, Customer!A:O, 14, FALSE)</f>
        <v>0</v>
      </c>
      <c r="O1252" s="2" t="str">
        <f>VLOOKUP(A1252, Customer!A:O, 15, FALSE)</f>
        <v>State-California</v>
      </c>
      <c r="P1252" s="2">
        <f>VLOOKUP(A1252,Sales!A:N,2,FALSE)</f>
        <v>20</v>
      </c>
      <c r="Q1252">
        <f>VLOOKUP(A1252,Sales!A:N,3,FALSE)</f>
        <v>890</v>
      </c>
      <c r="R1252" s="2">
        <f>VLOOKUP(A1252,Sales!A:N,4,FALSE)</f>
        <v>0</v>
      </c>
      <c r="S1252" s="2">
        <f>VLOOKUP(A1252,Sales!A:N,5,FALSE)</f>
        <v>57</v>
      </c>
      <c r="T1252" s="2">
        <f>VLOOKUP(A1252,Sales!A:N,6,FALSE)</f>
        <v>0</v>
      </c>
      <c r="U1252" s="2">
        <f>VLOOKUP(A1252,Sales!A:N,7,FALSE)</f>
        <v>0</v>
      </c>
      <c r="V1252" s="2">
        <f>VLOOKUP(A1252,Sales!A:N,8,FALSE)</f>
        <v>29</v>
      </c>
      <c r="W1252" s="2">
        <f>VLOOKUP(A1252,Sales!A:N,9,FALSE)</f>
        <v>918</v>
      </c>
      <c r="X1252" s="2">
        <f>VLOOKUP(A1252,Sales!A:N,10,FALSE)</f>
        <v>2</v>
      </c>
      <c r="Y1252" s="2">
        <f>VLOOKUP(A1252,Sales!A:N,11,FALSE)</f>
        <v>3</v>
      </c>
      <c r="Z1252" s="2">
        <f>VLOOKUP(A1252,Sales!A:N,12,FALSE)</f>
        <v>1</v>
      </c>
      <c r="AA1252" s="2">
        <f>VLOOKUP(A1252,Sales!A:N,13,FALSE)</f>
        <v>8</v>
      </c>
      <c r="AB1252" s="2">
        <f>VLOOKUP(A1252,Sales!A:N,14,FALSE)</f>
        <v>4</v>
      </c>
      <c r="AC1252" s="2">
        <f>VLOOKUP(A1252,Campaigns!A:I,2,FALSE)</f>
        <v>0</v>
      </c>
      <c r="AD1252" s="2">
        <f>VLOOKUP(A1252,Campaigns!A:I,3,FALSE)</f>
        <v>1</v>
      </c>
      <c r="AE1252" s="2">
        <f>VLOOKUP(A1252,Campaigns!A:I,4,FALSE)</f>
        <v>0</v>
      </c>
      <c r="AF1252" s="2">
        <f>VLOOKUP(A1252,Campaigns!A:I,5,FALSE)</f>
        <v>0</v>
      </c>
      <c r="AG1252" s="2">
        <f>VLOOKUP(A1252,Campaigns!A:I,6,FALSE)</f>
        <v>0</v>
      </c>
      <c r="AH1252" s="2">
        <f>VLOOKUP(A1252,Campaigns!A:I,7,FALSE)</f>
        <v>0</v>
      </c>
      <c r="AI1252" s="2">
        <f>VLOOKUP(A1252,Campaigns!A:I,8,FALSE)</f>
        <v>0</v>
      </c>
      <c r="AJ1252" s="19">
        <f>VLOOKUP(A1252,Campaigns!A:I,9,FALSE)</f>
        <v>43837</v>
      </c>
    </row>
    <row r="1253" spans="1:36">
      <c r="A1253" s="2">
        <v>1200</v>
      </c>
      <c r="B1253" s="2">
        <f>VLOOKUP(A1253, Customer!A:O, 2, FALSE)</f>
        <v>144377</v>
      </c>
      <c r="C1253" s="2">
        <f>VLOOKUP(A1253, Customer!A:O, 3, FALSE)</f>
        <v>1</v>
      </c>
      <c r="D1253" s="2">
        <f>VLOOKUP(A1253, Customer!A:O, 4, FALSE)</f>
        <v>1</v>
      </c>
      <c r="E1253" s="2">
        <f>VLOOKUP(A1253, Customer!A:O, 5, FALSE)</f>
        <v>52</v>
      </c>
      <c r="F1253" s="2">
        <f>VLOOKUP(A1253, Customer!A:O, 6, FALSE)</f>
        <v>0</v>
      </c>
      <c r="G1253" s="2">
        <f>VLOOKUP(A1253, Customer!A:O, 7, FALSE)</f>
        <v>1</v>
      </c>
      <c r="H1253" s="2">
        <f>VLOOKUP(A1253, Customer!A:O, 8, FALSE)</f>
        <v>0</v>
      </c>
      <c r="I1253" s="2">
        <f>VLOOKUP(A1253, Customer!A:O, 9, FALSE)</f>
        <v>0</v>
      </c>
      <c r="J1253" s="2">
        <f>VLOOKUP(A1253, Customer!A:O, 10, FALSE)</f>
        <v>0</v>
      </c>
      <c r="K1253" s="2">
        <f>VLOOKUP(A1253, Customer!A:O, 11, FALSE)</f>
        <v>0</v>
      </c>
      <c r="L1253" s="2">
        <f>VLOOKUP(A1253, Customer!A:O, 12, FALSE)</f>
        <v>0</v>
      </c>
      <c r="M1253" s="2">
        <f>VLOOKUP(A1253, Customer!A:O, 13, FALSE)</f>
        <v>0</v>
      </c>
      <c r="N1253" s="2">
        <f>VLOOKUP(A1253, Customer!A:O, 14, FALSE)</f>
        <v>1</v>
      </c>
      <c r="O1253" s="2" t="str">
        <f>VLOOKUP(A1253, Customer!A:O, 15, FALSE)</f>
        <v>State-Florida</v>
      </c>
      <c r="P1253" s="2">
        <f>VLOOKUP(A1253,Sales!A:N,2,FALSE)</f>
        <v>70</v>
      </c>
      <c r="Q1253">
        <f>VLOOKUP(A1253,Sales!A:N,3,FALSE)</f>
        <v>729</v>
      </c>
      <c r="R1253" s="2">
        <f>VLOOKUP(A1253,Sales!A:N,4,FALSE)</f>
        <v>0</v>
      </c>
      <c r="S1253" s="2">
        <f>VLOOKUP(A1253,Sales!A:N,5,FALSE)</f>
        <v>98</v>
      </c>
      <c r="T1253" s="2">
        <f>VLOOKUP(A1253,Sales!A:N,6,FALSE)</f>
        <v>0</v>
      </c>
      <c r="U1253" s="2">
        <f>VLOOKUP(A1253,Sales!A:N,7,FALSE)</f>
        <v>0</v>
      </c>
      <c r="V1253" s="2">
        <f>VLOOKUP(A1253,Sales!A:N,8,FALSE)</f>
        <v>33</v>
      </c>
      <c r="W1253" s="2">
        <f>VLOOKUP(A1253,Sales!A:N,9,FALSE)</f>
        <v>794</v>
      </c>
      <c r="X1253" s="2">
        <f>VLOOKUP(A1253,Sales!A:N,10,FALSE)</f>
        <v>8</v>
      </c>
      <c r="Y1253" s="2">
        <f>VLOOKUP(A1253,Sales!A:N,11,FALSE)</f>
        <v>5</v>
      </c>
      <c r="Z1253" s="2">
        <f>VLOOKUP(A1253,Sales!A:N,12,FALSE)</f>
        <v>1</v>
      </c>
      <c r="AA1253" s="2">
        <f>VLOOKUP(A1253,Sales!A:N,13,FALSE)</f>
        <v>5</v>
      </c>
      <c r="AB1253" s="2">
        <f>VLOOKUP(A1253,Sales!A:N,14,FALSE)</f>
        <v>8</v>
      </c>
      <c r="AC1253" s="2">
        <f>VLOOKUP(A1253,Campaigns!A:I,2,FALSE)</f>
        <v>0</v>
      </c>
      <c r="AD1253" s="2">
        <f>VLOOKUP(A1253,Campaigns!A:I,3,FALSE)</f>
        <v>0</v>
      </c>
      <c r="AE1253" s="2">
        <f>VLOOKUP(A1253,Campaigns!A:I,4,FALSE)</f>
        <v>0</v>
      </c>
      <c r="AF1253" s="2">
        <f>VLOOKUP(A1253,Campaigns!A:I,5,FALSE)</f>
        <v>0</v>
      </c>
      <c r="AG1253" s="2">
        <f>VLOOKUP(A1253,Campaigns!A:I,6,FALSE)</f>
        <v>0</v>
      </c>
      <c r="AH1253" s="2">
        <f>VLOOKUP(A1253,Campaigns!A:I,7,FALSE)</f>
        <v>0</v>
      </c>
      <c r="AI1253" s="2">
        <f>VLOOKUP(A1253,Campaigns!A:I,8,FALSE)</f>
        <v>0</v>
      </c>
      <c r="AJ1253" s="19">
        <f>VLOOKUP(A1253,Campaigns!A:I,9,FALSE)</f>
        <v>43802</v>
      </c>
    </row>
    <row r="1254" spans="1:36">
      <c r="A1254" s="2">
        <v>1370</v>
      </c>
      <c r="B1254" s="2">
        <f>VLOOKUP(A1254, Customer!A:O, 2, FALSE)</f>
        <v>143795</v>
      </c>
      <c r="C1254" s="2">
        <f>VLOOKUP(A1254, Customer!A:O, 3, FALSE)</f>
        <v>0</v>
      </c>
      <c r="D1254" s="2">
        <f>VLOOKUP(A1254, Customer!A:O, 4, FALSE)</f>
        <v>1</v>
      </c>
      <c r="E1254" s="2">
        <f>VLOOKUP(A1254, Customer!A:O, 5, FALSE)</f>
        <v>52</v>
      </c>
      <c r="F1254" s="2">
        <f>VLOOKUP(A1254, Customer!A:O, 6, FALSE)</f>
        <v>0</v>
      </c>
      <c r="G1254" s="2">
        <f>VLOOKUP(A1254, Customer!A:O, 7, FALSE)</f>
        <v>0</v>
      </c>
      <c r="H1254" s="2">
        <f>VLOOKUP(A1254, Customer!A:O, 8, FALSE)</f>
        <v>0</v>
      </c>
      <c r="I1254" s="2">
        <f>VLOOKUP(A1254, Customer!A:O, 9, FALSE)</f>
        <v>1</v>
      </c>
      <c r="J1254" s="2">
        <f>VLOOKUP(A1254, Customer!A:O, 10, FALSE)</f>
        <v>0</v>
      </c>
      <c r="K1254" s="2">
        <f>VLOOKUP(A1254, Customer!A:O, 11, FALSE)</f>
        <v>0</v>
      </c>
      <c r="L1254" s="2">
        <f>VLOOKUP(A1254, Customer!A:O, 12, FALSE)</f>
        <v>0</v>
      </c>
      <c r="M1254" s="2">
        <f>VLOOKUP(A1254, Customer!A:O, 13, FALSE)</f>
        <v>1</v>
      </c>
      <c r="N1254" s="2">
        <f>VLOOKUP(A1254, Customer!A:O, 14, FALSE)</f>
        <v>0</v>
      </c>
      <c r="O1254" s="2" t="str">
        <f>VLOOKUP(A1254, Customer!A:O, 15, FALSE)</f>
        <v>State-New York</v>
      </c>
      <c r="P1254" s="2">
        <f>VLOOKUP(A1254,Sales!A:N,2,FALSE)</f>
        <v>11</v>
      </c>
      <c r="Q1254">
        <f>VLOOKUP(A1254,Sales!A:N,3,FALSE)</f>
        <v>1031</v>
      </c>
      <c r="R1254" s="2">
        <f>VLOOKUP(A1254,Sales!A:N,4,FALSE)</f>
        <v>36</v>
      </c>
      <c r="S1254" s="2">
        <f>VLOOKUP(A1254,Sales!A:N,5,FALSE)</f>
        <v>174</v>
      </c>
      <c r="T1254" s="2">
        <f>VLOOKUP(A1254,Sales!A:N,6,FALSE)</f>
        <v>13</v>
      </c>
      <c r="U1254" s="2">
        <f>VLOOKUP(A1254,Sales!A:N,7,FALSE)</f>
        <v>10</v>
      </c>
      <c r="V1254" s="2">
        <f>VLOOKUP(A1254,Sales!A:N,8,FALSE)</f>
        <v>351</v>
      </c>
      <c r="W1254" s="2">
        <f>VLOOKUP(A1254,Sales!A:N,9,FALSE)</f>
        <v>913</v>
      </c>
      <c r="X1254" s="2">
        <f>VLOOKUP(A1254,Sales!A:N,10,FALSE)</f>
        <v>3</v>
      </c>
      <c r="Y1254" s="2">
        <f>VLOOKUP(A1254,Sales!A:N,11,FALSE)</f>
        <v>7</v>
      </c>
      <c r="Z1254" s="2">
        <f>VLOOKUP(A1254,Sales!A:N,12,FALSE)</f>
        <v>3</v>
      </c>
      <c r="AA1254" s="2">
        <f>VLOOKUP(A1254,Sales!A:N,13,FALSE)</f>
        <v>4</v>
      </c>
      <c r="AB1254" s="2">
        <f>VLOOKUP(A1254,Sales!A:N,14,FALSE)</f>
        <v>7</v>
      </c>
      <c r="AC1254" s="2">
        <f>VLOOKUP(A1254,Campaigns!A:I,2,FALSE)</f>
        <v>0</v>
      </c>
      <c r="AD1254" s="2">
        <f>VLOOKUP(A1254,Campaigns!A:I,3,FALSE)</f>
        <v>1</v>
      </c>
      <c r="AE1254" s="2">
        <f>VLOOKUP(A1254,Campaigns!A:I,4,FALSE)</f>
        <v>0</v>
      </c>
      <c r="AF1254" s="2">
        <f>VLOOKUP(A1254,Campaigns!A:I,5,FALSE)</f>
        <v>0</v>
      </c>
      <c r="AG1254" s="2">
        <f>VLOOKUP(A1254,Campaigns!A:I,6,FALSE)</f>
        <v>0</v>
      </c>
      <c r="AH1254" s="2">
        <f>VLOOKUP(A1254,Campaigns!A:I,7,FALSE)</f>
        <v>0</v>
      </c>
      <c r="AI1254" s="2">
        <f>VLOOKUP(A1254,Campaigns!A:I,8,FALSE)</f>
        <v>1</v>
      </c>
      <c r="AJ1254" s="19" t="str">
        <f>VLOOKUP(A1254,Campaigns!A:I,9,FALSE)</f>
        <v>3/22/2020</v>
      </c>
    </row>
    <row r="1255" spans="1:36">
      <c r="A1255" s="2">
        <v>1768</v>
      </c>
      <c r="B1255" s="2">
        <f>VLOOKUP(A1255, Customer!A:O, 2, FALSE)</f>
        <v>142564</v>
      </c>
      <c r="C1255" s="2">
        <f>VLOOKUP(A1255, Customer!A:O, 3, FALSE)</f>
        <v>0</v>
      </c>
      <c r="D1255" s="2">
        <f>VLOOKUP(A1255, Customer!A:O, 4, FALSE)</f>
        <v>1</v>
      </c>
      <c r="E1255" s="2">
        <f>VLOOKUP(A1255, Customer!A:O, 5, FALSE)</f>
        <v>52</v>
      </c>
      <c r="F1255" s="2">
        <f>VLOOKUP(A1255, Customer!A:O, 6, FALSE)</f>
        <v>1</v>
      </c>
      <c r="G1255" s="2">
        <f>VLOOKUP(A1255, Customer!A:O, 7, FALSE)</f>
        <v>0</v>
      </c>
      <c r="H1255" s="2">
        <f>VLOOKUP(A1255, Customer!A:O, 8, FALSE)</f>
        <v>0</v>
      </c>
      <c r="I1255" s="2">
        <f>VLOOKUP(A1255, Customer!A:O, 9, FALSE)</f>
        <v>0</v>
      </c>
      <c r="J1255" s="2">
        <f>VLOOKUP(A1255, Customer!A:O, 10, FALSE)</f>
        <v>0</v>
      </c>
      <c r="K1255" s="2">
        <f>VLOOKUP(A1255, Customer!A:O, 11, FALSE)</f>
        <v>0</v>
      </c>
      <c r="L1255" s="2">
        <f>VLOOKUP(A1255, Customer!A:O, 12, FALSE)</f>
        <v>0</v>
      </c>
      <c r="M1255" s="2">
        <f>VLOOKUP(A1255, Customer!A:O, 13, FALSE)</f>
        <v>0</v>
      </c>
      <c r="N1255" s="2">
        <f>VLOOKUP(A1255, Customer!A:O, 14, FALSE)</f>
        <v>1</v>
      </c>
      <c r="O1255" s="2" t="str">
        <f>VLOOKUP(A1255, Customer!A:O, 15, FALSE)</f>
        <v>State-Other</v>
      </c>
      <c r="P1255" s="2">
        <f>VLOOKUP(A1255,Sales!A:N,2,FALSE)</f>
        <v>28</v>
      </c>
      <c r="Q1255">
        <f>VLOOKUP(A1255,Sales!A:N,3,FALSE)</f>
        <v>1085</v>
      </c>
      <c r="R1255" s="2">
        <f>VLOOKUP(A1255,Sales!A:N,4,FALSE)</f>
        <v>161</v>
      </c>
      <c r="S1255" s="2">
        <f>VLOOKUP(A1255,Sales!A:N,5,FALSE)</f>
        <v>623</v>
      </c>
      <c r="T1255" s="2">
        <f>VLOOKUP(A1255,Sales!A:N,6,FALSE)</f>
        <v>131</v>
      </c>
      <c r="U1255" s="2">
        <f>VLOOKUP(A1255,Sales!A:N,7,FALSE)</f>
        <v>60</v>
      </c>
      <c r="V1255" s="2">
        <f>VLOOKUP(A1255,Sales!A:N,8,FALSE)</f>
        <v>663</v>
      </c>
      <c r="W1255" s="2">
        <f>VLOOKUP(A1255,Sales!A:N,9,FALSE)</f>
        <v>1397</v>
      </c>
      <c r="X1255" s="2">
        <f>VLOOKUP(A1255,Sales!A:N,10,FALSE)</f>
        <v>6</v>
      </c>
      <c r="Y1255" s="2">
        <f>VLOOKUP(A1255,Sales!A:N,11,FALSE)</f>
        <v>6</v>
      </c>
      <c r="Z1255" s="2">
        <f>VLOOKUP(A1255,Sales!A:N,12,FALSE)</f>
        <v>8</v>
      </c>
      <c r="AA1255" s="2">
        <f>VLOOKUP(A1255,Sales!A:N,13,FALSE)</f>
        <v>4</v>
      </c>
      <c r="AB1255" s="2">
        <f>VLOOKUP(A1255,Sales!A:N,14,FALSE)</f>
        <v>7</v>
      </c>
      <c r="AC1255" s="2">
        <f>VLOOKUP(A1255,Campaigns!A:I,2,FALSE)</f>
        <v>1</v>
      </c>
      <c r="AD1255" s="2">
        <f>VLOOKUP(A1255,Campaigns!A:I,3,FALSE)</f>
        <v>0</v>
      </c>
      <c r="AE1255" s="2">
        <f>VLOOKUP(A1255,Campaigns!A:I,4,FALSE)</f>
        <v>0</v>
      </c>
      <c r="AF1255" s="2">
        <f>VLOOKUP(A1255,Campaigns!A:I,5,FALSE)</f>
        <v>0</v>
      </c>
      <c r="AG1255" s="2">
        <f>VLOOKUP(A1255,Campaigns!A:I,6,FALSE)</f>
        <v>0</v>
      </c>
      <c r="AH1255" s="2">
        <f>VLOOKUP(A1255,Campaigns!A:I,7,FALSE)</f>
        <v>0</v>
      </c>
      <c r="AI1255" s="2">
        <f>VLOOKUP(A1255,Campaigns!A:I,8,FALSE)</f>
        <v>1</v>
      </c>
      <c r="AJ1255" s="19">
        <f>VLOOKUP(A1255,Campaigns!A:I,9,FALSE)</f>
        <v>43714</v>
      </c>
    </row>
    <row r="1256" spans="1:36">
      <c r="A1256" s="2">
        <v>1045</v>
      </c>
      <c r="B1256" s="2">
        <f>VLOOKUP(A1256, Customer!A:O, 2, FALSE)</f>
        <v>141728</v>
      </c>
      <c r="C1256" s="2">
        <f>VLOOKUP(A1256, Customer!A:O, 3, FALSE)</f>
        <v>1</v>
      </c>
      <c r="D1256" s="2">
        <f>VLOOKUP(A1256, Customer!A:O, 4, FALSE)</f>
        <v>0</v>
      </c>
      <c r="E1256" s="2">
        <f>VLOOKUP(A1256, Customer!A:O, 5, FALSE)</f>
        <v>52</v>
      </c>
      <c r="F1256" s="2">
        <f>VLOOKUP(A1256, Customer!A:O, 6, FALSE)</f>
        <v>0</v>
      </c>
      <c r="G1256" s="2">
        <f>VLOOKUP(A1256, Customer!A:O, 7, FALSE)</f>
        <v>0</v>
      </c>
      <c r="H1256" s="2">
        <f>VLOOKUP(A1256, Customer!A:O, 8, FALSE)</f>
        <v>0</v>
      </c>
      <c r="I1256" s="2">
        <f>VLOOKUP(A1256, Customer!A:O, 9, FALSE)</f>
        <v>1</v>
      </c>
      <c r="J1256" s="2">
        <f>VLOOKUP(A1256, Customer!A:O, 10, FALSE)</f>
        <v>0</v>
      </c>
      <c r="K1256" s="2">
        <f>VLOOKUP(A1256, Customer!A:O, 11, FALSE)</f>
        <v>0</v>
      </c>
      <c r="L1256" s="2">
        <f>VLOOKUP(A1256, Customer!A:O, 12, FALSE)</f>
        <v>1</v>
      </c>
      <c r="M1256" s="2">
        <f>VLOOKUP(A1256, Customer!A:O, 13, FALSE)</f>
        <v>0</v>
      </c>
      <c r="N1256" s="2">
        <f>VLOOKUP(A1256, Customer!A:O, 14, FALSE)</f>
        <v>0</v>
      </c>
      <c r="O1256" s="2" t="str">
        <f>VLOOKUP(A1256, Customer!A:O, 15, FALSE)</f>
        <v>State-Illinois</v>
      </c>
      <c r="P1256" s="2">
        <f>VLOOKUP(A1256,Sales!A:N,2,FALSE)</f>
        <v>92</v>
      </c>
      <c r="Q1256">
        <f>VLOOKUP(A1256,Sales!A:N,3,FALSE)</f>
        <v>44</v>
      </c>
      <c r="R1256" s="2">
        <f>VLOOKUP(A1256,Sales!A:N,4,FALSE)</f>
        <v>20</v>
      </c>
      <c r="S1256" s="2">
        <f>VLOOKUP(A1256,Sales!A:N,5,FALSE)</f>
        <v>51</v>
      </c>
      <c r="T1256" s="2">
        <f>VLOOKUP(A1256,Sales!A:N,6,FALSE)</f>
        <v>10</v>
      </c>
      <c r="U1256" s="2">
        <f>VLOOKUP(A1256,Sales!A:N,7,FALSE)</f>
        <v>17</v>
      </c>
      <c r="V1256" s="2">
        <f>VLOOKUP(A1256,Sales!A:N,8,FALSE)</f>
        <v>44</v>
      </c>
      <c r="W1256" s="2">
        <f>VLOOKUP(A1256,Sales!A:N,9,FALSE)</f>
        <v>98</v>
      </c>
      <c r="X1256" s="2">
        <f>VLOOKUP(A1256,Sales!A:N,10,FALSE)</f>
        <v>1</v>
      </c>
      <c r="Y1256" s="2">
        <f>VLOOKUP(A1256,Sales!A:N,11,FALSE)</f>
        <v>2</v>
      </c>
      <c r="Z1256" s="2">
        <f>VLOOKUP(A1256,Sales!A:N,12,FALSE)</f>
        <v>0</v>
      </c>
      <c r="AA1256" s="2">
        <f>VLOOKUP(A1256,Sales!A:N,13,FALSE)</f>
        <v>2</v>
      </c>
      <c r="AB1256" s="2">
        <f>VLOOKUP(A1256,Sales!A:N,14,FALSE)</f>
        <v>10</v>
      </c>
      <c r="AC1256" s="2">
        <f>VLOOKUP(A1256,Campaigns!A:I,2,FALSE)</f>
        <v>0</v>
      </c>
      <c r="AD1256" s="2">
        <f>VLOOKUP(A1256,Campaigns!A:I,3,FALSE)</f>
        <v>0</v>
      </c>
      <c r="AE1256" s="2">
        <f>VLOOKUP(A1256,Campaigns!A:I,4,FALSE)</f>
        <v>0</v>
      </c>
      <c r="AF1256" s="2">
        <f>VLOOKUP(A1256,Campaigns!A:I,5,FALSE)</f>
        <v>0</v>
      </c>
      <c r="AG1256" s="2">
        <f>VLOOKUP(A1256,Campaigns!A:I,6,FALSE)</f>
        <v>0</v>
      </c>
      <c r="AH1256" s="2">
        <f>VLOOKUP(A1256,Campaigns!A:I,7,FALSE)</f>
        <v>0</v>
      </c>
      <c r="AI1256" s="2">
        <f>VLOOKUP(A1256,Campaigns!A:I,8,FALSE)</f>
        <v>0</v>
      </c>
      <c r="AJ1256" s="19" t="str">
        <f>VLOOKUP(A1256,Campaigns!A:I,9,FALSE)</f>
        <v>10/29/2019</v>
      </c>
    </row>
    <row r="1257" spans="1:36">
      <c r="A1257" s="2">
        <v>1685</v>
      </c>
      <c r="B1257" s="2">
        <f>VLOOKUP(A1257, Customer!A:O, 2, FALSE)</f>
        <v>141335</v>
      </c>
      <c r="C1257" s="2">
        <f>VLOOKUP(A1257, Customer!A:O, 3, FALSE)</f>
        <v>1</v>
      </c>
      <c r="D1257" s="2">
        <f>VLOOKUP(A1257, Customer!A:O, 4, FALSE)</f>
        <v>0</v>
      </c>
      <c r="E1257" s="2">
        <f>VLOOKUP(A1257, Customer!A:O, 5, FALSE)</f>
        <v>52</v>
      </c>
      <c r="F1257" s="2">
        <f>VLOOKUP(A1257, Customer!A:O, 6, FALSE)</f>
        <v>1</v>
      </c>
      <c r="G1257" s="2">
        <f>VLOOKUP(A1257, Customer!A:O, 7, FALSE)</f>
        <v>0</v>
      </c>
      <c r="H1257" s="2">
        <f>VLOOKUP(A1257, Customer!A:O, 8, FALSE)</f>
        <v>0</v>
      </c>
      <c r="I1257" s="2">
        <f>VLOOKUP(A1257, Customer!A:O, 9, FALSE)</f>
        <v>0</v>
      </c>
      <c r="J1257" s="2">
        <f>VLOOKUP(A1257, Customer!A:O, 10, FALSE)</f>
        <v>0</v>
      </c>
      <c r="K1257" s="2">
        <f>VLOOKUP(A1257, Customer!A:O, 11, FALSE)</f>
        <v>0</v>
      </c>
      <c r="L1257" s="2">
        <f>VLOOKUP(A1257, Customer!A:O, 12, FALSE)</f>
        <v>0</v>
      </c>
      <c r="M1257" s="2">
        <f>VLOOKUP(A1257, Customer!A:O, 13, FALSE)</f>
        <v>1</v>
      </c>
      <c r="N1257" s="2">
        <f>VLOOKUP(A1257, Customer!A:O, 14, FALSE)</f>
        <v>0</v>
      </c>
      <c r="O1257" s="2" t="str">
        <f>VLOOKUP(A1257, Customer!A:O, 15, FALSE)</f>
        <v>State-California</v>
      </c>
      <c r="P1257" s="2">
        <f>VLOOKUP(A1257,Sales!A:N,2,FALSE)</f>
        <v>24</v>
      </c>
      <c r="Q1257">
        <f>VLOOKUP(A1257,Sales!A:N,3,FALSE)</f>
        <v>383</v>
      </c>
      <c r="R1257" s="2">
        <f>VLOOKUP(A1257,Sales!A:N,4,FALSE)</f>
        <v>65</v>
      </c>
      <c r="S1257" s="2">
        <f>VLOOKUP(A1257,Sales!A:N,5,FALSE)</f>
        <v>72</v>
      </c>
      <c r="T1257" s="2">
        <f>VLOOKUP(A1257,Sales!A:N,6,FALSE)</f>
        <v>55</v>
      </c>
      <c r="U1257" s="2">
        <f>VLOOKUP(A1257,Sales!A:N,7,FALSE)</f>
        <v>48</v>
      </c>
      <c r="V1257" s="2">
        <f>VLOOKUP(A1257,Sales!A:N,8,FALSE)</f>
        <v>17</v>
      </c>
      <c r="W1257" s="2">
        <f>VLOOKUP(A1257,Sales!A:N,9,FALSE)</f>
        <v>605</v>
      </c>
      <c r="X1257" s="2">
        <f>VLOOKUP(A1257,Sales!A:N,10,FALSE)</f>
        <v>3</v>
      </c>
      <c r="Y1257" s="2">
        <f>VLOOKUP(A1257,Sales!A:N,11,FALSE)</f>
        <v>4</v>
      </c>
      <c r="Z1257" s="2">
        <f>VLOOKUP(A1257,Sales!A:N,12,FALSE)</f>
        <v>1</v>
      </c>
      <c r="AA1257" s="2">
        <f>VLOOKUP(A1257,Sales!A:N,13,FALSE)</f>
        <v>4</v>
      </c>
      <c r="AB1257" s="2">
        <f>VLOOKUP(A1257,Sales!A:N,14,FALSE)</f>
        <v>7</v>
      </c>
      <c r="AC1257" s="2">
        <f>VLOOKUP(A1257,Campaigns!A:I,2,FALSE)</f>
        <v>0</v>
      </c>
      <c r="AD1257" s="2">
        <f>VLOOKUP(A1257,Campaigns!A:I,3,FALSE)</f>
        <v>0</v>
      </c>
      <c r="AE1257" s="2">
        <f>VLOOKUP(A1257,Campaigns!A:I,4,FALSE)</f>
        <v>0</v>
      </c>
      <c r="AF1257" s="2">
        <f>VLOOKUP(A1257,Campaigns!A:I,5,FALSE)</f>
        <v>0</v>
      </c>
      <c r="AG1257" s="2">
        <f>VLOOKUP(A1257,Campaigns!A:I,6,FALSE)</f>
        <v>0</v>
      </c>
      <c r="AH1257" s="2">
        <f>VLOOKUP(A1257,Campaigns!A:I,7,FALSE)</f>
        <v>0</v>
      </c>
      <c r="AI1257" s="2">
        <f>VLOOKUP(A1257,Campaigns!A:I,8,FALSE)</f>
        <v>0</v>
      </c>
      <c r="AJ1257" s="19">
        <f>VLOOKUP(A1257,Campaigns!A:I,9,FALSE)</f>
        <v>43836</v>
      </c>
    </row>
    <row r="1258" spans="1:36">
      <c r="A1258" s="2">
        <v>2348</v>
      </c>
      <c r="B1258" s="2">
        <f>VLOOKUP(A1258, Customer!A:O, 2, FALSE)</f>
        <v>141335</v>
      </c>
      <c r="C1258" s="2">
        <f>VLOOKUP(A1258, Customer!A:O, 3, FALSE)</f>
        <v>1</v>
      </c>
      <c r="D1258" s="2">
        <f>VLOOKUP(A1258, Customer!A:O, 4, FALSE)</f>
        <v>0</v>
      </c>
      <c r="E1258" s="2">
        <f>VLOOKUP(A1258, Customer!A:O, 5, FALSE)</f>
        <v>52</v>
      </c>
      <c r="F1258" s="2">
        <f>VLOOKUP(A1258, Customer!A:O, 6, FALSE)</f>
        <v>1</v>
      </c>
      <c r="G1258" s="2">
        <f>VLOOKUP(A1258, Customer!A:O, 7, FALSE)</f>
        <v>0</v>
      </c>
      <c r="H1258" s="2">
        <f>VLOOKUP(A1258, Customer!A:O, 8, FALSE)</f>
        <v>0</v>
      </c>
      <c r="I1258" s="2">
        <f>VLOOKUP(A1258, Customer!A:O, 9, FALSE)</f>
        <v>0</v>
      </c>
      <c r="J1258" s="2">
        <f>VLOOKUP(A1258, Customer!A:O, 10, FALSE)</f>
        <v>0</v>
      </c>
      <c r="K1258" s="2">
        <f>VLOOKUP(A1258, Customer!A:O, 11, FALSE)</f>
        <v>0</v>
      </c>
      <c r="L1258" s="2">
        <f>VLOOKUP(A1258, Customer!A:O, 12, FALSE)</f>
        <v>0</v>
      </c>
      <c r="M1258" s="2">
        <f>VLOOKUP(A1258, Customer!A:O, 13, FALSE)</f>
        <v>1</v>
      </c>
      <c r="N1258" s="2">
        <f>VLOOKUP(A1258, Customer!A:O, 14, FALSE)</f>
        <v>0</v>
      </c>
      <c r="O1258" s="2" t="str">
        <f>VLOOKUP(A1258, Customer!A:O, 15, FALSE)</f>
        <v>State-New York</v>
      </c>
      <c r="P1258" s="2">
        <f>VLOOKUP(A1258,Sales!A:N,2,FALSE)</f>
        <v>24</v>
      </c>
      <c r="Q1258">
        <f>VLOOKUP(A1258,Sales!A:N,3,FALSE)</f>
        <v>383</v>
      </c>
      <c r="R1258" s="2">
        <f>VLOOKUP(A1258,Sales!A:N,4,FALSE)</f>
        <v>65</v>
      </c>
      <c r="S1258" s="2">
        <f>VLOOKUP(A1258,Sales!A:N,5,FALSE)</f>
        <v>72</v>
      </c>
      <c r="T1258" s="2">
        <f>VLOOKUP(A1258,Sales!A:N,6,FALSE)</f>
        <v>55</v>
      </c>
      <c r="U1258" s="2">
        <f>VLOOKUP(A1258,Sales!A:N,7,FALSE)</f>
        <v>48</v>
      </c>
      <c r="V1258" s="2">
        <f>VLOOKUP(A1258,Sales!A:N,8,FALSE)</f>
        <v>17</v>
      </c>
      <c r="W1258" s="2">
        <f>VLOOKUP(A1258,Sales!A:N,9,FALSE)</f>
        <v>605</v>
      </c>
      <c r="X1258" s="2">
        <f>VLOOKUP(A1258,Sales!A:N,10,FALSE)</f>
        <v>3</v>
      </c>
      <c r="Y1258" s="2">
        <f>VLOOKUP(A1258,Sales!A:N,11,FALSE)</f>
        <v>4</v>
      </c>
      <c r="Z1258" s="2">
        <f>VLOOKUP(A1258,Sales!A:N,12,FALSE)</f>
        <v>1</v>
      </c>
      <c r="AA1258" s="2">
        <f>VLOOKUP(A1258,Sales!A:N,13,FALSE)</f>
        <v>4</v>
      </c>
      <c r="AB1258" s="2">
        <f>VLOOKUP(A1258,Sales!A:N,14,FALSE)</f>
        <v>7</v>
      </c>
      <c r="AC1258" s="2">
        <f>VLOOKUP(A1258,Campaigns!A:I,2,FALSE)</f>
        <v>0</v>
      </c>
      <c r="AD1258" s="2">
        <f>VLOOKUP(A1258,Campaigns!A:I,3,FALSE)</f>
        <v>0</v>
      </c>
      <c r="AE1258" s="2">
        <f>VLOOKUP(A1258,Campaigns!A:I,4,FALSE)</f>
        <v>0</v>
      </c>
      <c r="AF1258" s="2">
        <f>VLOOKUP(A1258,Campaigns!A:I,5,FALSE)</f>
        <v>0</v>
      </c>
      <c r="AG1258" s="2">
        <f>VLOOKUP(A1258,Campaigns!A:I,6,FALSE)</f>
        <v>0</v>
      </c>
      <c r="AH1258" s="2">
        <f>VLOOKUP(A1258,Campaigns!A:I,7,FALSE)</f>
        <v>0</v>
      </c>
      <c r="AI1258" s="2">
        <f>VLOOKUP(A1258,Campaigns!A:I,8,FALSE)</f>
        <v>0</v>
      </c>
      <c r="AJ1258" s="19">
        <f>VLOOKUP(A1258,Campaigns!A:I,9,FALSE)</f>
        <v>43836</v>
      </c>
    </row>
    <row r="1259" spans="1:36">
      <c r="A1259" s="2">
        <v>2731</v>
      </c>
      <c r="B1259" s="2">
        <f>VLOOKUP(A1259, Customer!A:O, 2, FALSE)</f>
        <v>141120</v>
      </c>
      <c r="C1259" s="2">
        <f>VLOOKUP(A1259, Customer!A:O, 3, FALSE)</f>
        <v>1</v>
      </c>
      <c r="D1259" s="2">
        <f>VLOOKUP(A1259, Customer!A:O, 4, FALSE)</f>
        <v>1</v>
      </c>
      <c r="E1259" s="2">
        <f>VLOOKUP(A1259, Customer!A:O, 5, FALSE)</f>
        <v>52</v>
      </c>
      <c r="F1259" s="2">
        <f>VLOOKUP(A1259, Customer!A:O, 6, FALSE)</f>
        <v>0</v>
      </c>
      <c r="G1259" s="2">
        <f>VLOOKUP(A1259, Customer!A:O, 7, FALSE)</f>
        <v>1</v>
      </c>
      <c r="H1259" s="2">
        <f>VLOOKUP(A1259, Customer!A:O, 8, FALSE)</f>
        <v>0</v>
      </c>
      <c r="I1259" s="2">
        <f>VLOOKUP(A1259, Customer!A:O, 9, FALSE)</f>
        <v>0</v>
      </c>
      <c r="J1259" s="2">
        <f>VLOOKUP(A1259, Customer!A:O, 10, FALSE)</f>
        <v>0</v>
      </c>
      <c r="K1259" s="2">
        <f>VLOOKUP(A1259, Customer!A:O, 11, FALSE)</f>
        <v>0</v>
      </c>
      <c r="L1259" s="2">
        <f>VLOOKUP(A1259, Customer!A:O, 12, FALSE)</f>
        <v>1</v>
      </c>
      <c r="M1259" s="2">
        <f>VLOOKUP(A1259, Customer!A:O, 13, FALSE)</f>
        <v>0</v>
      </c>
      <c r="N1259" s="2">
        <f>VLOOKUP(A1259, Customer!A:O, 14, FALSE)</f>
        <v>0</v>
      </c>
      <c r="O1259" s="2" t="str">
        <f>VLOOKUP(A1259, Customer!A:O, 15, FALSE)</f>
        <v>State-Illinois</v>
      </c>
      <c r="P1259" s="2">
        <f>VLOOKUP(A1259,Sales!A:N,2,FALSE)</f>
        <v>80</v>
      </c>
      <c r="Q1259">
        <f>VLOOKUP(A1259,Sales!A:N,3,FALSE)</f>
        <v>82</v>
      </c>
      <c r="R1259" s="2">
        <f>VLOOKUP(A1259,Sales!A:N,4,FALSE)</f>
        <v>7</v>
      </c>
      <c r="S1259" s="2">
        <f>VLOOKUP(A1259,Sales!A:N,5,FALSE)</f>
        <v>79</v>
      </c>
      <c r="T1259" s="2">
        <f>VLOOKUP(A1259,Sales!A:N,6,FALSE)</f>
        <v>0</v>
      </c>
      <c r="U1259" s="2">
        <f>VLOOKUP(A1259,Sales!A:N,7,FALSE)</f>
        <v>27</v>
      </c>
      <c r="V1259" s="2">
        <f>VLOOKUP(A1259,Sales!A:N,8,FALSE)</f>
        <v>82</v>
      </c>
      <c r="W1259" s="2">
        <f>VLOOKUP(A1259,Sales!A:N,9,FALSE)</f>
        <v>113</v>
      </c>
      <c r="X1259" s="2">
        <f>VLOOKUP(A1259,Sales!A:N,10,FALSE)</f>
        <v>3</v>
      </c>
      <c r="Y1259" s="2">
        <f>VLOOKUP(A1259,Sales!A:N,11,FALSE)</f>
        <v>2</v>
      </c>
      <c r="Z1259" s="2">
        <f>VLOOKUP(A1259,Sales!A:N,12,FALSE)</f>
        <v>1</v>
      </c>
      <c r="AA1259" s="2">
        <f>VLOOKUP(A1259,Sales!A:N,13,FALSE)</f>
        <v>3</v>
      </c>
      <c r="AB1259" s="2">
        <f>VLOOKUP(A1259,Sales!A:N,14,FALSE)</f>
        <v>6</v>
      </c>
      <c r="AC1259" s="2">
        <f>VLOOKUP(A1259,Campaigns!A:I,2,FALSE)</f>
        <v>0</v>
      </c>
      <c r="AD1259" s="2">
        <f>VLOOKUP(A1259,Campaigns!A:I,3,FALSE)</f>
        <v>0</v>
      </c>
      <c r="AE1259" s="2">
        <f>VLOOKUP(A1259,Campaigns!A:I,4,FALSE)</f>
        <v>0</v>
      </c>
      <c r="AF1259" s="2">
        <f>VLOOKUP(A1259,Campaigns!A:I,5,FALSE)</f>
        <v>0</v>
      </c>
      <c r="AG1259" s="2">
        <f>VLOOKUP(A1259,Campaigns!A:I,6,FALSE)</f>
        <v>0</v>
      </c>
      <c r="AH1259" s="2">
        <f>VLOOKUP(A1259,Campaigns!A:I,7,FALSE)</f>
        <v>0</v>
      </c>
      <c r="AI1259" s="2">
        <f>VLOOKUP(A1259,Campaigns!A:I,8,FALSE)</f>
        <v>0</v>
      </c>
      <c r="AJ1259" s="19">
        <f>VLOOKUP(A1259,Campaigns!A:I,9,FALSE)</f>
        <v>44169</v>
      </c>
    </row>
    <row r="1260" spans="1:36">
      <c r="A1260" s="2">
        <v>1952</v>
      </c>
      <c r="B1260" s="2">
        <f>VLOOKUP(A1260, Customer!A:O, 2, FALSE)</f>
        <v>140706</v>
      </c>
      <c r="C1260" s="2">
        <f>VLOOKUP(A1260, Customer!A:O, 3, FALSE)</f>
        <v>2</v>
      </c>
      <c r="D1260" s="2">
        <f>VLOOKUP(A1260, Customer!A:O, 4, FALSE)</f>
        <v>1</v>
      </c>
      <c r="E1260" s="2">
        <f>VLOOKUP(A1260, Customer!A:O, 5, FALSE)</f>
        <v>52</v>
      </c>
      <c r="F1260" s="2">
        <f>VLOOKUP(A1260, Customer!A:O, 6, FALSE)</f>
        <v>0</v>
      </c>
      <c r="G1260" s="2">
        <f>VLOOKUP(A1260, Customer!A:O, 7, FALSE)</f>
        <v>0</v>
      </c>
      <c r="H1260" s="2">
        <f>VLOOKUP(A1260, Customer!A:O, 8, FALSE)</f>
        <v>0</v>
      </c>
      <c r="I1260" s="2">
        <f>VLOOKUP(A1260, Customer!A:O, 9, FALSE)</f>
        <v>1</v>
      </c>
      <c r="J1260" s="2">
        <f>VLOOKUP(A1260, Customer!A:O, 10, FALSE)</f>
        <v>0</v>
      </c>
      <c r="K1260" s="2">
        <f>VLOOKUP(A1260, Customer!A:O, 11, FALSE)</f>
        <v>0</v>
      </c>
      <c r="L1260" s="2">
        <f>VLOOKUP(A1260, Customer!A:O, 12, FALSE)</f>
        <v>0</v>
      </c>
      <c r="M1260" s="2">
        <f>VLOOKUP(A1260, Customer!A:O, 13, FALSE)</f>
        <v>0</v>
      </c>
      <c r="N1260" s="2">
        <f>VLOOKUP(A1260, Customer!A:O, 14, FALSE)</f>
        <v>1</v>
      </c>
      <c r="O1260" s="2" t="str">
        <f>VLOOKUP(A1260, Customer!A:O, 15, FALSE)</f>
        <v>State-New York</v>
      </c>
      <c r="P1260" s="2">
        <f>VLOOKUP(A1260,Sales!A:N,2,FALSE)</f>
        <v>37</v>
      </c>
      <c r="Q1260">
        <f>VLOOKUP(A1260,Sales!A:N,3,FALSE)</f>
        <v>204</v>
      </c>
      <c r="R1260" s="2">
        <f>VLOOKUP(A1260,Sales!A:N,4,FALSE)</f>
        <v>0</v>
      </c>
      <c r="S1260" s="2">
        <f>VLOOKUP(A1260,Sales!A:N,5,FALSE)</f>
        <v>38</v>
      </c>
      <c r="T1260" s="2">
        <f>VLOOKUP(A1260,Sales!A:N,6,FALSE)</f>
        <v>14</v>
      </c>
      <c r="U1260" s="2">
        <f>VLOOKUP(A1260,Sales!A:N,7,FALSE)</f>
        <v>7</v>
      </c>
      <c r="V1260" s="2">
        <f>VLOOKUP(A1260,Sales!A:N,8,FALSE)</f>
        <v>17</v>
      </c>
      <c r="W1260" s="2">
        <f>VLOOKUP(A1260,Sales!A:N,9,FALSE)</f>
        <v>245</v>
      </c>
      <c r="X1260" s="2">
        <f>VLOOKUP(A1260,Sales!A:N,10,FALSE)</f>
        <v>4</v>
      </c>
      <c r="Y1260" s="2">
        <f>VLOOKUP(A1260,Sales!A:N,11,FALSE)</f>
        <v>3</v>
      </c>
      <c r="Z1260" s="2">
        <f>VLOOKUP(A1260,Sales!A:N,12,FALSE)</f>
        <v>0</v>
      </c>
      <c r="AA1260" s="2">
        <f>VLOOKUP(A1260,Sales!A:N,13,FALSE)</f>
        <v>4</v>
      </c>
      <c r="AB1260" s="2">
        <f>VLOOKUP(A1260,Sales!A:N,14,FALSE)</f>
        <v>7</v>
      </c>
      <c r="AC1260" s="2">
        <f>VLOOKUP(A1260,Campaigns!A:I,2,FALSE)</f>
        <v>0</v>
      </c>
      <c r="AD1260" s="2">
        <f>VLOOKUP(A1260,Campaigns!A:I,3,FALSE)</f>
        <v>0</v>
      </c>
      <c r="AE1260" s="2">
        <f>VLOOKUP(A1260,Campaigns!A:I,4,FALSE)</f>
        <v>0</v>
      </c>
      <c r="AF1260" s="2">
        <f>VLOOKUP(A1260,Campaigns!A:I,5,FALSE)</f>
        <v>0</v>
      </c>
      <c r="AG1260" s="2">
        <f>VLOOKUP(A1260,Campaigns!A:I,6,FALSE)</f>
        <v>0</v>
      </c>
      <c r="AH1260" s="2">
        <f>VLOOKUP(A1260,Campaigns!A:I,7,FALSE)</f>
        <v>0</v>
      </c>
      <c r="AI1260" s="2">
        <f>VLOOKUP(A1260,Campaigns!A:I,8,FALSE)</f>
        <v>0</v>
      </c>
      <c r="AJ1260" s="19" t="str">
        <f>VLOOKUP(A1260,Campaigns!A:I,9,FALSE)</f>
        <v>6/24/2019</v>
      </c>
    </row>
    <row r="1261" spans="1:36">
      <c r="A1261" s="2">
        <v>2228</v>
      </c>
      <c r="B1261" s="2">
        <f>VLOOKUP(A1261, Customer!A:O, 2, FALSE)</f>
        <v>140521</v>
      </c>
      <c r="C1261" s="2">
        <f>VLOOKUP(A1261, Customer!A:O, 3, FALSE)</f>
        <v>1</v>
      </c>
      <c r="D1261" s="2">
        <f>VLOOKUP(A1261, Customer!A:O, 4, FALSE)</f>
        <v>1</v>
      </c>
      <c r="E1261" s="2">
        <f>VLOOKUP(A1261, Customer!A:O, 5, FALSE)</f>
        <v>52</v>
      </c>
      <c r="F1261" s="2">
        <f>VLOOKUP(A1261, Customer!A:O, 6, FALSE)</f>
        <v>0</v>
      </c>
      <c r="G1261" s="2">
        <f>VLOOKUP(A1261, Customer!A:O, 7, FALSE)</f>
        <v>0</v>
      </c>
      <c r="H1261" s="2">
        <f>VLOOKUP(A1261, Customer!A:O, 8, FALSE)</f>
        <v>0</v>
      </c>
      <c r="I1261" s="2">
        <f>VLOOKUP(A1261, Customer!A:O, 9, FALSE)</f>
        <v>1</v>
      </c>
      <c r="J1261" s="2">
        <f>VLOOKUP(A1261, Customer!A:O, 10, FALSE)</f>
        <v>0</v>
      </c>
      <c r="K1261" s="2">
        <f>VLOOKUP(A1261, Customer!A:O, 11, FALSE)</f>
        <v>0</v>
      </c>
      <c r="L1261" s="2">
        <f>VLOOKUP(A1261, Customer!A:O, 12, FALSE)</f>
        <v>1</v>
      </c>
      <c r="M1261" s="2">
        <f>VLOOKUP(A1261, Customer!A:O, 13, FALSE)</f>
        <v>0</v>
      </c>
      <c r="N1261" s="2">
        <f>VLOOKUP(A1261, Customer!A:O, 14, FALSE)</f>
        <v>0</v>
      </c>
      <c r="O1261" s="2" t="str">
        <f>VLOOKUP(A1261, Customer!A:O, 15, FALSE)</f>
        <v>State-New York</v>
      </c>
      <c r="P1261" s="2">
        <f>VLOOKUP(A1261,Sales!A:N,2,FALSE)</f>
        <v>82</v>
      </c>
      <c r="Q1261">
        <f>VLOOKUP(A1261,Sales!A:N,3,FALSE)</f>
        <v>42</v>
      </c>
      <c r="R1261" s="2">
        <f>VLOOKUP(A1261,Sales!A:N,4,FALSE)</f>
        <v>0</v>
      </c>
      <c r="S1261" s="2">
        <f>VLOOKUP(A1261,Sales!A:N,5,FALSE)</f>
        <v>17</v>
      </c>
      <c r="T1261" s="2">
        <f>VLOOKUP(A1261,Sales!A:N,6,FALSE)</f>
        <v>0</v>
      </c>
      <c r="U1261" s="2">
        <f>VLOOKUP(A1261,Sales!A:N,7,FALSE)</f>
        <v>0</v>
      </c>
      <c r="V1261" s="2">
        <f>VLOOKUP(A1261,Sales!A:N,8,FALSE)</f>
        <v>14</v>
      </c>
      <c r="W1261" s="2">
        <f>VLOOKUP(A1261,Sales!A:N,9,FALSE)</f>
        <v>45</v>
      </c>
      <c r="X1261" s="2">
        <f>VLOOKUP(A1261,Sales!A:N,10,FALSE)</f>
        <v>1</v>
      </c>
      <c r="Y1261" s="2">
        <f>VLOOKUP(A1261,Sales!A:N,11,FALSE)</f>
        <v>0</v>
      </c>
      <c r="Z1261" s="2">
        <f>VLOOKUP(A1261,Sales!A:N,12,FALSE)</f>
        <v>1</v>
      </c>
      <c r="AA1261" s="2">
        <f>VLOOKUP(A1261,Sales!A:N,13,FALSE)</f>
        <v>2</v>
      </c>
      <c r="AB1261" s="2">
        <f>VLOOKUP(A1261,Sales!A:N,14,FALSE)</f>
        <v>5</v>
      </c>
      <c r="AC1261" s="2">
        <f>VLOOKUP(A1261,Campaigns!A:I,2,FALSE)</f>
        <v>0</v>
      </c>
      <c r="AD1261" s="2">
        <f>VLOOKUP(A1261,Campaigns!A:I,3,FALSE)</f>
        <v>0</v>
      </c>
      <c r="AE1261" s="2">
        <f>VLOOKUP(A1261,Campaigns!A:I,4,FALSE)</f>
        <v>0</v>
      </c>
      <c r="AF1261" s="2">
        <f>VLOOKUP(A1261,Campaigns!A:I,5,FALSE)</f>
        <v>0</v>
      </c>
      <c r="AG1261" s="2">
        <f>VLOOKUP(A1261,Campaigns!A:I,6,FALSE)</f>
        <v>0</v>
      </c>
      <c r="AH1261" s="2">
        <f>VLOOKUP(A1261,Campaigns!A:I,7,FALSE)</f>
        <v>0</v>
      </c>
      <c r="AI1261" s="2">
        <f>VLOOKUP(A1261,Campaigns!A:I,8,FALSE)</f>
        <v>0</v>
      </c>
      <c r="AJ1261" s="19">
        <f>VLOOKUP(A1261,Campaigns!A:I,9,FALSE)</f>
        <v>43747</v>
      </c>
    </row>
    <row r="1262" spans="1:36">
      <c r="A1262" s="2">
        <v>1555</v>
      </c>
      <c r="B1262" s="2">
        <f>VLOOKUP(A1262, Customer!A:O, 2, FALSE)</f>
        <v>138443</v>
      </c>
      <c r="C1262" s="2">
        <f>VLOOKUP(A1262, Customer!A:O, 3, FALSE)</f>
        <v>1</v>
      </c>
      <c r="D1262" s="2">
        <f>VLOOKUP(A1262, Customer!A:O, 4, FALSE)</f>
        <v>1</v>
      </c>
      <c r="E1262" s="2">
        <f>VLOOKUP(A1262, Customer!A:O, 5, FALSE)</f>
        <v>52</v>
      </c>
      <c r="F1262" s="2">
        <f>VLOOKUP(A1262, Customer!A:O, 6, FALSE)</f>
        <v>0</v>
      </c>
      <c r="G1262" s="2">
        <f>VLOOKUP(A1262, Customer!A:O, 7, FALSE)</f>
        <v>1</v>
      </c>
      <c r="H1262" s="2">
        <f>VLOOKUP(A1262, Customer!A:O, 8, FALSE)</f>
        <v>0</v>
      </c>
      <c r="I1262" s="2">
        <f>VLOOKUP(A1262, Customer!A:O, 9, FALSE)</f>
        <v>0</v>
      </c>
      <c r="J1262" s="2">
        <f>VLOOKUP(A1262, Customer!A:O, 10, FALSE)</f>
        <v>0</v>
      </c>
      <c r="K1262" s="2">
        <f>VLOOKUP(A1262, Customer!A:O, 11, FALSE)</f>
        <v>0</v>
      </c>
      <c r="L1262" s="2">
        <f>VLOOKUP(A1262, Customer!A:O, 12, FALSE)</f>
        <v>0</v>
      </c>
      <c r="M1262" s="2">
        <f>VLOOKUP(A1262, Customer!A:O, 13, FALSE)</f>
        <v>0</v>
      </c>
      <c r="N1262" s="2">
        <f>VLOOKUP(A1262, Customer!A:O, 14, FALSE)</f>
        <v>1</v>
      </c>
      <c r="O1262" s="2" t="str">
        <f>VLOOKUP(A1262, Customer!A:O, 15, FALSE)</f>
        <v>State-Illinois</v>
      </c>
      <c r="P1262" s="2">
        <f>VLOOKUP(A1262,Sales!A:N,2,FALSE)</f>
        <v>58</v>
      </c>
      <c r="Q1262">
        <f>VLOOKUP(A1262,Sales!A:N,3,FALSE)</f>
        <v>115</v>
      </c>
      <c r="R1262" s="2">
        <f>VLOOKUP(A1262,Sales!A:N,4,FALSE)</f>
        <v>0</v>
      </c>
      <c r="S1262" s="2">
        <f>VLOOKUP(A1262,Sales!A:N,5,FALSE)</f>
        <v>18</v>
      </c>
      <c r="T1262" s="2">
        <f>VLOOKUP(A1262,Sales!A:N,6,FALSE)</f>
        <v>0</v>
      </c>
      <c r="U1262" s="2">
        <f>VLOOKUP(A1262,Sales!A:N,7,FALSE)</f>
        <v>0</v>
      </c>
      <c r="V1262" s="2">
        <f>VLOOKUP(A1262,Sales!A:N,8,FALSE)</f>
        <v>4</v>
      </c>
      <c r="W1262" s="2">
        <f>VLOOKUP(A1262,Sales!A:N,9,FALSE)</f>
        <v>130</v>
      </c>
      <c r="X1262" s="2">
        <f>VLOOKUP(A1262,Sales!A:N,10,FALSE)</f>
        <v>2</v>
      </c>
      <c r="Y1262" s="2">
        <f>VLOOKUP(A1262,Sales!A:N,11,FALSE)</f>
        <v>1</v>
      </c>
      <c r="Z1262" s="2">
        <f>VLOOKUP(A1262,Sales!A:N,12,FALSE)</f>
        <v>0</v>
      </c>
      <c r="AA1262" s="2">
        <f>VLOOKUP(A1262,Sales!A:N,13,FALSE)</f>
        <v>3</v>
      </c>
      <c r="AB1262" s="2">
        <f>VLOOKUP(A1262,Sales!A:N,14,FALSE)</f>
        <v>7</v>
      </c>
      <c r="AC1262" s="2">
        <f>VLOOKUP(A1262,Campaigns!A:I,2,FALSE)</f>
        <v>0</v>
      </c>
      <c r="AD1262" s="2">
        <f>VLOOKUP(A1262,Campaigns!A:I,3,FALSE)</f>
        <v>0</v>
      </c>
      <c r="AE1262" s="2">
        <f>VLOOKUP(A1262,Campaigns!A:I,4,FALSE)</f>
        <v>0</v>
      </c>
      <c r="AF1262" s="2">
        <f>VLOOKUP(A1262,Campaigns!A:I,5,FALSE)</f>
        <v>0</v>
      </c>
      <c r="AG1262" s="2">
        <f>VLOOKUP(A1262,Campaigns!A:I,6,FALSE)</f>
        <v>0</v>
      </c>
      <c r="AH1262" s="2">
        <f>VLOOKUP(A1262,Campaigns!A:I,7,FALSE)</f>
        <v>0</v>
      </c>
      <c r="AI1262" s="2">
        <f>VLOOKUP(A1262,Campaigns!A:I,8,FALSE)</f>
        <v>0</v>
      </c>
      <c r="AJ1262" s="19">
        <f>VLOOKUP(A1262,Campaigns!A:I,9,FALSE)</f>
        <v>43897</v>
      </c>
    </row>
    <row r="1263" spans="1:36">
      <c r="A1263" s="2">
        <v>2952</v>
      </c>
      <c r="B1263" s="2">
        <f>VLOOKUP(A1263, Customer!A:O, 2, FALSE)</f>
        <v>138236</v>
      </c>
      <c r="C1263" s="2">
        <f>VLOOKUP(A1263, Customer!A:O, 3, FALSE)</f>
        <v>1</v>
      </c>
      <c r="D1263" s="2">
        <f>VLOOKUP(A1263, Customer!A:O, 4, FALSE)</f>
        <v>1</v>
      </c>
      <c r="E1263" s="2">
        <f>VLOOKUP(A1263, Customer!A:O, 5, FALSE)</f>
        <v>52</v>
      </c>
      <c r="F1263" s="2">
        <f>VLOOKUP(A1263, Customer!A:O, 6, FALSE)</f>
        <v>0</v>
      </c>
      <c r="G1263" s="2">
        <f>VLOOKUP(A1263, Customer!A:O, 7, FALSE)</f>
        <v>0</v>
      </c>
      <c r="H1263" s="2">
        <f>VLOOKUP(A1263, Customer!A:O, 8, FALSE)</f>
        <v>1</v>
      </c>
      <c r="I1263" s="2">
        <f>VLOOKUP(A1263, Customer!A:O, 9, FALSE)</f>
        <v>0</v>
      </c>
      <c r="J1263" s="2">
        <f>VLOOKUP(A1263, Customer!A:O, 10, FALSE)</f>
        <v>0</v>
      </c>
      <c r="K1263" s="2">
        <f>VLOOKUP(A1263, Customer!A:O, 11, FALSE)</f>
        <v>0</v>
      </c>
      <c r="L1263" s="2">
        <f>VLOOKUP(A1263, Customer!A:O, 12, FALSE)</f>
        <v>0</v>
      </c>
      <c r="M1263" s="2">
        <f>VLOOKUP(A1263, Customer!A:O, 13, FALSE)</f>
        <v>0</v>
      </c>
      <c r="N1263" s="2">
        <f>VLOOKUP(A1263, Customer!A:O, 14, FALSE)</f>
        <v>1</v>
      </c>
      <c r="O1263" s="2" t="str">
        <f>VLOOKUP(A1263, Customer!A:O, 15, FALSE)</f>
        <v>State-Florida</v>
      </c>
      <c r="P1263" s="2">
        <f>VLOOKUP(A1263,Sales!A:N,2,FALSE)</f>
        <v>2</v>
      </c>
      <c r="Q1263">
        <f>VLOOKUP(A1263,Sales!A:N,3,FALSE)</f>
        <v>210</v>
      </c>
      <c r="R1263" s="2">
        <f>VLOOKUP(A1263,Sales!A:N,4,FALSE)</f>
        <v>0</v>
      </c>
      <c r="S1263" s="2">
        <f>VLOOKUP(A1263,Sales!A:N,5,FALSE)</f>
        <v>65</v>
      </c>
      <c r="T1263" s="2">
        <f>VLOOKUP(A1263,Sales!A:N,6,FALSE)</f>
        <v>7</v>
      </c>
      <c r="U1263" s="2">
        <f>VLOOKUP(A1263,Sales!A:N,7,FALSE)</f>
        <v>0</v>
      </c>
      <c r="V1263" s="2">
        <f>VLOOKUP(A1263,Sales!A:N,8,FALSE)</f>
        <v>36</v>
      </c>
      <c r="W1263" s="2">
        <f>VLOOKUP(A1263,Sales!A:N,9,FALSE)</f>
        <v>246</v>
      </c>
      <c r="X1263" s="2">
        <f>VLOOKUP(A1263,Sales!A:N,10,FALSE)</f>
        <v>4</v>
      </c>
      <c r="Y1263" s="2">
        <f>VLOOKUP(A1263,Sales!A:N,11,FALSE)</f>
        <v>3</v>
      </c>
      <c r="Z1263" s="2">
        <f>VLOOKUP(A1263,Sales!A:N,12,FALSE)</f>
        <v>0</v>
      </c>
      <c r="AA1263" s="2">
        <f>VLOOKUP(A1263,Sales!A:N,13,FALSE)</f>
        <v>4</v>
      </c>
      <c r="AB1263" s="2">
        <f>VLOOKUP(A1263,Sales!A:N,14,FALSE)</f>
        <v>7</v>
      </c>
      <c r="AC1263" s="2">
        <f>VLOOKUP(A1263,Campaigns!A:I,2,FALSE)</f>
        <v>0</v>
      </c>
      <c r="AD1263" s="2">
        <f>VLOOKUP(A1263,Campaigns!A:I,3,FALSE)</f>
        <v>0</v>
      </c>
      <c r="AE1263" s="2">
        <f>VLOOKUP(A1263,Campaigns!A:I,4,FALSE)</f>
        <v>0</v>
      </c>
      <c r="AF1263" s="2">
        <f>VLOOKUP(A1263,Campaigns!A:I,5,FALSE)</f>
        <v>0</v>
      </c>
      <c r="AG1263" s="2">
        <f>VLOOKUP(A1263,Campaigns!A:I,6,FALSE)</f>
        <v>0</v>
      </c>
      <c r="AH1263" s="2">
        <f>VLOOKUP(A1263,Campaigns!A:I,7,FALSE)</f>
        <v>0</v>
      </c>
      <c r="AI1263" s="2">
        <f>VLOOKUP(A1263,Campaigns!A:I,8,FALSE)</f>
        <v>0</v>
      </c>
      <c r="AJ1263" s="19" t="str">
        <f>VLOOKUP(A1263,Campaigns!A:I,9,FALSE)</f>
        <v>2/25/2020</v>
      </c>
    </row>
    <row r="1264" spans="1:36">
      <c r="A1264" s="2">
        <v>3110</v>
      </c>
      <c r="B1264" s="2">
        <f>VLOOKUP(A1264, Customer!A:O, 2, FALSE)</f>
        <v>136997</v>
      </c>
      <c r="C1264" s="2">
        <f>VLOOKUP(A1264, Customer!A:O, 3, FALSE)</f>
        <v>1</v>
      </c>
      <c r="D1264" s="2">
        <f>VLOOKUP(A1264, Customer!A:O, 4, FALSE)</f>
        <v>1</v>
      </c>
      <c r="E1264" s="2">
        <f>VLOOKUP(A1264, Customer!A:O, 5, FALSE)</f>
        <v>52</v>
      </c>
      <c r="F1264" s="2">
        <f>VLOOKUP(A1264, Customer!A:O, 6, FALSE)</f>
        <v>1</v>
      </c>
      <c r="G1264" s="2">
        <f>VLOOKUP(A1264, Customer!A:O, 7, FALSE)</f>
        <v>0</v>
      </c>
      <c r="H1264" s="2">
        <f>VLOOKUP(A1264, Customer!A:O, 8, FALSE)</f>
        <v>0</v>
      </c>
      <c r="I1264" s="2">
        <f>VLOOKUP(A1264, Customer!A:O, 9, FALSE)</f>
        <v>0</v>
      </c>
      <c r="J1264" s="2">
        <f>VLOOKUP(A1264, Customer!A:O, 10, FALSE)</f>
        <v>0</v>
      </c>
      <c r="K1264" s="2">
        <f>VLOOKUP(A1264, Customer!A:O, 11, FALSE)</f>
        <v>0</v>
      </c>
      <c r="L1264" s="2">
        <f>VLOOKUP(A1264, Customer!A:O, 12, FALSE)</f>
        <v>1</v>
      </c>
      <c r="M1264" s="2">
        <f>VLOOKUP(A1264, Customer!A:O, 13, FALSE)</f>
        <v>0</v>
      </c>
      <c r="N1264" s="2">
        <f>VLOOKUP(A1264, Customer!A:O, 14, FALSE)</f>
        <v>0</v>
      </c>
      <c r="O1264" s="2" t="str">
        <f>VLOOKUP(A1264, Customer!A:O, 15, FALSE)</f>
        <v>State-New York</v>
      </c>
      <c r="P1264" s="2">
        <f>VLOOKUP(A1264,Sales!A:N,2,FALSE)</f>
        <v>72</v>
      </c>
      <c r="Q1264">
        <f>VLOOKUP(A1264,Sales!A:N,3,FALSE)</f>
        <v>159</v>
      </c>
      <c r="R1264" s="2">
        <f>VLOOKUP(A1264,Sales!A:N,4,FALSE)</f>
        <v>15</v>
      </c>
      <c r="S1264" s="2">
        <f>VLOOKUP(A1264,Sales!A:N,5,FALSE)</f>
        <v>44</v>
      </c>
      <c r="T1264" s="2">
        <f>VLOOKUP(A1264,Sales!A:N,6,FALSE)</f>
        <v>30</v>
      </c>
      <c r="U1264" s="2">
        <f>VLOOKUP(A1264,Sales!A:N,7,FALSE)</f>
        <v>0</v>
      </c>
      <c r="V1264" s="2">
        <f>VLOOKUP(A1264,Sales!A:N,8,FALSE)</f>
        <v>100</v>
      </c>
      <c r="W1264" s="2">
        <f>VLOOKUP(A1264,Sales!A:N,9,FALSE)</f>
        <v>148</v>
      </c>
      <c r="X1264" s="2">
        <f>VLOOKUP(A1264,Sales!A:N,10,FALSE)</f>
        <v>5</v>
      </c>
      <c r="Y1264" s="2">
        <f>VLOOKUP(A1264,Sales!A:N,11,FALSE)</f>
        <v>2</v>
      </c>
      <c r="Z1264" s="2">
        <f>VLOOKUP(A1264,Sales!A:N,12,FALSE)</f>
        <v>1</v>
      </c>
      <c r="AA1264" s="2">
        <f>VLOOKUP(A1264,Sales!A:N,13,FALSE)</f>
        <v>4</v>
      </c>
      <c r="AB1264" s="2">
        <f>VLOOKUP(A1264,Sales!A:N,14,FALSE)</f>
        <v>5</v>
      </c>
      <c r="AC1264" s="2">
        <f>VLOOKUP(A1264,Campaigns!A:I,2,FALSE)</f>
        <v>0</v>
      </c>
      <c r="AD1264" s="2">
        <f>VLOOKUP(A1264,Campaigns!A:I,3,FALSE)</f>
        <v>0</v>
      </c>
      <c r="AE1264" s="2">
        <f>VLOOKUP(A1264,Campaigns!A:I,4,FALSE)</f>
        <v>0</v>
      </c>
      <c r="AF1264" s="2">
        <f>VLOOKUP(A1264,Campaigns!A:I,5,FALSE)</f>
        <v>0</v>
      </c>
      <c r="AG1264" s="2">
        <f>VLOOKUP(A1264,Campaigns!A:I,6,FALSE)</f>
        <v>0</v>
      </c>
      <c r="AH1264" s="2">
        <f>VLOOKUP(A1264,Campaigns!A:I,7,FALSE)</f>
        <v>0</v>
      </c>
      <c r="AI1264" s="2">
        <f>VLOOKUP(A1264,Campaigns!A:I,8,FALSE)</f>
        <v>0</v>
      </c>
      <c r="AJ1264" s="19">
        <f>VLOOKUP(A1264,Campaigns!A:I,9,FALSE)</f>
        <v>43715</v>
      </c>
    </row>
    <row r="1265" spans="1:36">
      <c r="A1265" s="2">
        <v>2117</v>
      </c>
      <c r="B1265" s="2">
        <f>VLOOKUP(A1265, Customer!A:O, 2, FALSE)</f>
        <v>136778</v>
      </c>
      <c r="C1265" s="2">
        <f>VLOOKUP(A1265, Customer!A:O, 3, FALSE)</f>
        <v>1</v>
      </c>
      <c r="D1265" s="2">
        <f>VLOOKUP(A1265, Customer!A:O, 4, FALSE)</f>
        <v>1</v>
      </c>
      <c r="E1265" s="2">
        <f>VLOOKUP(A1265, Customer!A:O, 5, FALSE)</f>
        <v>52</v>
      </c>
      <c r="F1265" s="2">
        <f>VLOOKUP(A1265, Customer!A:O, 6, FALSE)</f>
        <v>0</v>
      </c>
      <c r="G1265" s="2">
        <f>VLOOKUP(A1265, Customer!A:O, 7, FALSE)</f>
        <v>1</v>
      </c>
      <c r="H1265" s="2">
        <f>VLOOKUP(A1265, Customer!A:O, 8, FALSE)</f>
        <v>0</v>
      </c>
      <c r="I1265" s="2">
        <f>VLOOKUP(A1265, Customer!A:O, 9, FALSE)</f>
        <v>0</v>
      </c>
      <c r="J1265" s="2">
        <f>VLOOKUP(A1265, Customer!A:O, 10, FALSE)</f>
        <v>0</v>
      </c>
      <c r="K1265" s="2">
        <f>VLOOKUP(A1265, Customer!A:O, 11, FALSE)</f>
        <v>0</v>
      </c>
      <c r="L1265" s="2">
        <f>VLOOKUP(A1265, Customer!A:O, 12, FALSE)</f>
        <v>0</v>
      </c>
      <c r="M1265" s="2">
        <f>VLOOKUP(A1265, Customer!A:O, 13, FALSE)</f>
        <v>0</v>
      </c>
      <c r="N1265" s="2">
        <f>VLOOKUP(A1265, Customer!A:O, 14, FALSE)</f>
        <v>1</v>
      </c>
      <c r="O1265" s="2" t="str">
        <f>VLOOKUP(A1265, Customer!A:O, 15, FALSE)</f>
        <v>State-California</v>
      </c>
      <c r="P1265" s="2">
        <f>VLOOKUP(A1265,Sales!A:N,2,FALSE)</f>
        <v>63</v>
      </c>
      <c r="Q1265">
        <f>VLOOKUP(A1265,Sales!A:N,3,FALSE)</f>
        <v>108</v>
      </c>
      <c r="R1265" s="2">
        <f>VLOOKUP(A1265,Sales!A:N,4,FALSE)</f>
        <v>15</v>
      </c>
      <c r="S1265" s="2">
        <f>VLOOKUP(A1265,Sales!A:N,5,FALSE)</f>
        <v>126</v>
      </c>
      <c r="T1265" s="2">
        <f>VLOOKUP(A1265,Sales!A:N,6,FALSE)</f>
        <v>7</v>
      </c>
      <c r="U1265" s="2">
        <f>VLOOKUP(A1265,Sales!A:N,7,FALSE)</f>
        <v>15</v>
      </c>
      <c r="V1265" s="2">
        <f>VLOOKUP(A1265,Sales!A:N,8,FALSE)</f>
        <v>15</v>
      </c>
      <c r="W1265" s="2">
        <f>VLOOKUP(A1265,Sales!A:N,9,FALSE)</f>
        <v>257</v>
      </c>
      <c r="X1265" s="2">
        <f>VLOOKUP(A1265,Sales!A:N,10,FALSE)</f>
        <v>3</v>
      </c>
      <c r="Y1265" s="2">
        <f>VLOOKUP(A1265,Sales!A:N,11,FALSE)</f>
        <v>3</v>
      </c>
      <c r="Z1265" s="2">
        <f>VLOOKUP(A1265,Sales!A:N,12,FALSE)</f>
        <v>0</v>
      </c>
      <c r="AA1265" s="2">
        <f>VLOOKUP(A1265,Sales!A:N,13,FALSE)</f>
        <v>3</v>
      </c>
      <c r="AB1265" s="2">
        <f>VLOOKUP(A1265,Sales!A:N,14,FALSE)</f>
        <v>9</v>
      </c>
      <c r="AC1265" s="2">
        <f>VLOOKUP(A1265,Campaigns!A:I,2,FALSE)</f>
        <v>0</v>
      </c>
      <c r="AD1265" s="2">
        <f>VLOOKUP(A1265,Campaigns!A:I,3,FALSE)</f>
        <v>0</v>
      </c>
      <c r="AE1265" s="2">
        <f>VLOOKUP(A1265,Campaigns!A:I,4,FALSE)</f>
        <v>0</v>
      </c>
      <c r="AF1265" s="2">
        <f>VLOOKUP(A1265,Campaigns!A:I,5,FALSE)</f>
        <v>0</v>
      </c>
      <c r="AG1265" s="2">
        <f>VLOOKUP(A1265,Campaigns!A:I,6,FALSE)</f>
        <v>0</v>
      </c>
      <c r="AH1265" s="2">
        <f>VLOOKUP(A1265,Campaigns!A:I,7,FALSE)</f>
        <v>0</v>
      </c>
      <c r="AI1265" s="2">
        <f>VLOOKUP(A1265,Campaigns!A:I,8,FALSE)</f>
        <v>0</v>
      </c>
      <c r="AJ1265" s="19">
        <f>VLOOKUP(A1265,Campaigns!A:I,9,FALSE)</f>
        <v>43739</v>
      </c>
    </row>
    <row r="1266" spans="1:36">
      <c r="A1266" s="2">
        <v>2923</v>
      </c>
      <c r="B1266" s="2">
        <f>VLOOKUP(A1266, Customer!A:O, 2, FALSE)</f>
        <v>136065</v>
      </c>
      <c r="C1266" s="2">
        <f>VLOOKUP(A1266, Customer!A:O, 3, FALSE)</f>
        <v>1</v>
      </c>
      <c r="D1266" s="2">
        <f>VLOOKUP(A1266, Customer!A:O, 4, FALSE)</f>
        <v>1</v>
      </c>
      <c r="E1266" s="2">
        <f>VLOOKUP(A1266, Customer!A:O, 5, FALSE)</f>
        <v>52</v>
      </c>
      <c r="F1266" s="2">
        <f>VLOOKUP(A1266, Customer!A:O, 6, FALSE)</f>
        <v>0</v>
      </c>
      <c r="G1266" s="2">
        <f>VLOOKUP(A1266, Customer!A:O, 7, FALSE)</f>
        <v>0</v>
      </c>
      <c r="H1266" s="2">
        <f>VLOOKUP(A1266, Customer!A:O, 8, FALSE)</f>
        <v>1</v>
      </c>
      <c r="I1266" s="2">
        <f>VLOOKUP(A1266, Customer!A:O, 9, FALSE)</f>
        <v>0</v>
      </c>
      <c r="J1266" s="2">
        <f>VLOOKUP(A1266, Customer!A:O, 10, FALSE)</f>
        <v>0</v>
      </c>
      <c r="K1266" s="2">
        <f>VLOOKUP(A1266, Customer!A:O, 11, FALSE)</f>
        <v>0</v>
      </c>
      <c r="L1266" s="2">
        <f>VLOOKUP(A1266, Customer!A:O, 12, FALSE)</f>
        <v>1</v>
      </c>
      <c r="M1266" s="2">
        <f>VLOOKUP(A1266, Customer!A:O, 13, FALSE)</f>
        <v>0</v>
      </c>
      <c r="N1266" s="2">
        <f>VLOOKUP(A1266, Customer!A:O, 14, FALSE)</f>
        <v>0</v>
      </c>
      <c r="O1266" s="2" t="str">
        <f>VLOOKUP(A1266, Customer!A:O, 15, FALSE)</f>
        <v>State-Illinois</v>
      </c>
      <c r="P1266" s="2">
        <f>VLOOKUP(A1266,Sales!A:N,2,FALSE)</f>
        <v>54</v>
      </c>
      <c r="Q1266">
        <f>VLOOKUP(A1266,Sales!A:N,3,FALSE)</f>
        <v>68</v>
      </c>
      <c r="R1266" s="2">
        <f>VLOOKUP(A1266,Sales!A:N,4,FALSE)</f>
        <v>26</v>
      </c>
      <c r="S1266" s="2">
        <f>VLOOKUP(A1266,Sales!A:N,5,FALSE)</f>
        <v>128</v>
      </c>
      <c r="T1266" s="2">
        <f>VLOOKUP(A1266,Sales!A:N,6,FALSE)</f>
        <v>38</v>
      </c>
      <c r="U1266" s="2">
        <f>VLOOKUP(A1266,Sales!A:N,7,FALSE)</f>
        <v>8</v>
      </c>
      <c r="V1266" s="2">
        <f>VLOOKUP(A1266,Sales!A:N,8,FALSE)</f>
        <v>11</v>
      </c>
      <c r="W1266" s="2">
        <f>VLOOKUP(A1266,Sales!A:N,9,FALSE)</f>
        <v>257</v>
      </c>
      <c r="X1266" s="2">
        <f>VLOOKUP(A1266,Sales!A:N,10,FALSE)</f>
        <v>3</v>
      </c>
      <c r="Y1266" s="2">
        <f>VLOOKUP(A1266,Sales!A:N,11,FALSE)</f>
        <v>3</v>
      </c>
      <c r="Z1266" s="2">
        <f>VLOOKUP(A1266,Sales!A:N,12,FALSE)</f>
        <v>0</v>
      </c>
      <c r="AA1266" s="2">
        <f>VLOOKUP(A1266,Sales!A:N,13,FALSE)</f>
        <v>3</v>
      </c>
      <c r="AB1266" s="2">
        <f>VLOOKUP(A1266,Sales!A:N,14,FALSE)</f>
        <v>8</v>
      </c>
      <c r="AC1266" s="2">
        <f>VLOOKUP(A1266,Campaigns!A:I,2,FALSE)</f>
        <v>0</v>
      </c>
      <c r="AD1266" s="2">
        <f>VLOOKUP(A1266,Campaigns!A:I,3,FALSE)</f>
        <v>0</v>
      </c>
      <c r="AE1266" s="2">
        <f>VLOOKUP(A1266,Campaigns!A:I,4,FALSE)</f>
        <v>0</v>
      </c>
      <c r="AF1266" s="2">
        <f>VLOOKUP(A1266,Campaigns!A:I,5,FALSE)</f>
        <v>0</v>
      </c>
      <c r="AG1266" s="2">
        <f>VLOOKUP(A1266,Campaigns!A:I,6,FALSE)</f>
        <v>0</v>
      </c>
      <c r="AH1266" s="2">
        <f>VLOOKUP(A1266,Campaigns!A:I,7,FALSE)</f>
        <v>0</v>
      </c>
      <c r="AI1266" s="2">
        <f>VLOOKUP(A1266,Campaigns!A:I,8,FALSE)</f>
        <v>0</v>
      </c>
      <c r="AJ1266" s="19">
        <f>VLOOKUP(A1266,Campaigns!A:I,9,FALSE)</f>
        <v>43594</v>
      </c>
    </row>
    <row r="1267" spans="1:36">
      <c r="A1267" s="2">
        <v>3173</v>
      </c>
      <c r="B1267" s="2">
        <f>VLOOKUP(A1267, Customer!A:O, 2, FALSE)</f>
        <v>135893</v>
      </c>
      <c r="C1267" s="2">
        <f>VLOOKUP(A1267, Customer!A:O, 3, FALSE)</f>
        <v>1</v>
      </c>
      <c r="D1267" s="2">
        <f>VLOOKUP(A1267, Customer!A:O, 4, FALSE)</f>
        <v>1</v>
      </c>
      <c r="E1267" s="2">
        <f>VLOOKUP(A1267, Customer!A:O, 5, FALSE)</f>
        <v>52</v>
      </c>
      <c r="F1267" s="2">
        <f>VLOOKUP(A1267, Customer!A:O, 6, FALSE)</f>
        <v>0</v>
      </c>
      <c r="G1267" s="2">
        <f>VLOOKUP(A1267, Customer!A:O, 7, FALSE)</f>
        <v>0</v>
      </c>
      <c r="H1267" s="2">
        <f>VLOOKUP(A1267, Customer!A:O, 8, FALSE)</f>
        <v>1</v>
      </c>
      <c r="I1267" s="2">
        <f>VLOOKUP(A1267, Customer!A:O, 9, FALSE)</f>
        <v>0</v>
      </c>
      <c r="J1267" s="2">
        <f>VLOOKUP(A1267, Customer!A:O, 10, FALSE)</f>
        <v>0</v>
      </c>
      <c r="K1267" s="2">
        <f>VLOOKUP(A1267, Customer!A:O, 11, FALSE)</f>
        <v>0</v>
      </c>
      <c r="L1267" s="2">
        <f>VLOOKUP(A1267, Customer!A:O, 12, FALSE)</f>
        <v>1</v>
      </c>
      <c r="M1267" s="2">
        <f>VLOOKUP(A1267, Customer!A:O, 13, FALSE)</f>
        <v>0</v>
      </c>
      <c r="N1267" s="2">
        <f>VLOOKUP(A1267, Customer!A:O, 14, FALSE)</f>
        <v>0</v>
      </c>
      <c r="O1267" s="2" t="str">
        <f>VLOOKUP(A1267, Customer!A:O, 15, FALSE)</f>
        <v>State-California</v>
      </c>
      <c r="P1267" s="2">
        <f>VLOOKUP(A1267,Sales!A:N,2,FALSE)</f>
        <v>80</v>
      </c>
      <c r="Q1267">
        <f>VLOOKUP(A1267,Sales!A:N,3,FALSE)</f>
        <v>598</v>
      </c>
      <c r="R1267" s="2">
        <f>VLOOKUP(A1267,Sales!A:N,4,FALSE)</f>
        <v>0</v>
      </c>
      <c r="S1267" s="2">
        <f>VLOOKUP(A1267,Sales!A:N,5,FALSE)</f>
        <v>87</v>
      </c>
      <c r="T1267" s="2">
        <f>VLOOKUP(A1267,Sales!A:N,6,FALSE)</f>
        <v>0</v>
      </c>
      <c r="U1267" s="2">
        <f>VLOOKUP(A1267,Sales!A:N,7,FALSE)</f>
        <v>0</v>
      </c>
      <c r="V1267" s="2">
        <f>VLOOKUP(A1267,Sales!A:N,8,FALSE)</f>
        <v>68</v>
      </c>
      <c r="W1267" s="2">
        <f>VLOOKUP(A1267,Sales!A:N,9,FALSE)</f>
        <v>617</v>
      </c>
      <c r="X1267" s="2">
        <f>VLOOKUP(A1267,Sales!A:N,10,FALSE)</f>
        <v>6</v>
      </c>
      <c r="Y1267" s="2">
        <f>VLOOKUP(A1267,Sales!A:N,11,FALSE)</f>
        <v>3</v>
      </c>
      <c r="Z1267" s="2">
        <f>VLOOKUP(A1267,Sales!A:N,12,FALSE)</f>
        <v>1</v>
      </c>
      <c r="AA1267" s="2">
        <f>VLOOKUP(A1267,Sales!A:N,13,FALSE)</f>
        <v>5</v>
      </c>
      <c r="AB1267" s="2">
        <f>VLOOKUP(A1267,Sales!A:N,14,FALSE)</f>
        <v>8</v>
      </c>
      <c r="AC1267" s="2">
        <f>VLOOKUP(A1267,Campaigns!A:I,2,FALSE)</f>
        <v>0</v>
      </c>
      <c r="AD1267" s="2">
        <f>VLOOKUP(A1267,Campaigns!A:I,3,FALSE)</f>
        <v>0</v>
      </c>
      <c r="AE1267" s="2">
        <f>VLOOKUP(A1267,Campaigns!A:I,4,FALSE)</f>
        <v>0</v>
      </c>
      <c r="AF1267" s="2">
        <f>VLOOKUP(A1267,Campaigns!A:I,5,FALSE)</f>
        <v>0</v>
      </c>
      <c r="AG1267" s="2">
        <f>VLOOKUP(A1267,Campaigns!A:I,6,FALSE)</f>
        <v>0</v>
      </c>
      <c r="AH1267" s="2">
        <f>VLOOKUP(A1267,Campaigns!A:I,7,FALSE)</f>
        <v>0</v>
      </c>
      <c r="AI1267" s="2">
        <f>VLOOKUP(A1267,Campaigns!A:I,8,FALSE)</f>
        <v>0</v>
      </c>
      <c r="AJ1267" s="19" t="str">
        <f>VLOOKUP(A1267,Campaigns!A:I,9,FALSE)</f>
        <v>3/22/2019</v>
      </c>
    </row>
    <row r="1268" spans="1:36">
      <c r="A1268" s="2">
        <v>2148</v>
      </c>
      <c r="B1268" s="2">
        <f>VLOOKUP(A1268, Customer!A:O, 2, FALSE)</f>
        <v>135322</v>
      </c>
      <c r="C1268" s="2">
        <f>VLOOKUP(A1268, Customer!A:O, 3, FALSE)</f>
        <v>1</v>
      </c>
      <c r="D1268" s="2">
        <f>VLOOKUP(A1268, Customer!A:O, 4, FALSE)</f>
        <v>2</v>
      </c>
      <c r="E1268" s="2">
        <f>VLOOKUP(A1268, Customer!A:O, 5, FALSE)</f>
        <v>52</v>
      </c>
      <c r="F1268" s="2">
        <f>VLOOKUP(A1268, Customer!A:O, 6, FALSE)</f>
        <v>0</v>
      </c>
      <c r="G1268" s="2">
        <f>VLOOKUP(A1268, Customer!A:O, 7, FALSE)</f>
        <v>0</v>
      </c>
      <c r="H1268" s="2">
        <f>VLOOKUP(A1268, Customer!A:O, 8, FALSE)</f>
        <v>0</v>
      </c>
      <c r="I1268" s="2">
        <f>VLOOKUP(A1268, Customer!A:O, 9, FALSE)</f>
        <v>1</v>
      </c>
      <c r="J1268" s="2">
        <f>VLOOKUP(A1268, Customer!A:O, 10, FALSE)</f>
        <v>0</v>
      </c>
      <c r="K1268" s="2">
        <f>VLOOKUP(A1268, Customer!A:O, 11, FALSE)</f>
        <v>0</v>
      </c>
      <c r="L1268" s="2">
        <f>VLOOKUP(A1268, Customer!A:O, 12, FALSE)</f>
        <v>1</v>
      </c>
      <c r="M1268" s="2">
        <f>VLOOKUP(A1268, Customer!A:O, 13, FALSE)</f>
        <v>0</v>
      </c>
      <c r="N1268" s="2">
        <f>VLOOKUP(A1268, Customer!A:O, 14, FALSE)</f>
        <v>0</v>
      </c>
      <c r="O1268" s="2" t="str">
        <f>VLOOKUP(A1268, Customer!A:O, 15, FALSE)</f>
        <v>State-Florida</v>
      </c>
      <c r="P1268" s="2">
        <f>VLOOKUP(A1268,Sales!A:N,2,FALSE)</f>
        <v>34</v>
      </c>
      <c r="Q1268">
        <f>VLOOKUP(A1268,Sales!A:N,3,FALSE)</f>
        <v>107</v>
      </c>
      <c r="R1268" s="2">
        <f>VLOOKUP(A1268,Sales!A:N,4,FALSE)</f>
        <v>34</v>
      </c>
      <c r="S1268" s="2">
        <f>VLOOKUP(A1268,Sales!A:N,5,FALSE)</f>
        <v>142</v>
      </c>
      <c r="T1268" s="2">
        <f>VLOOKUP(A1268,Sales!A:N,6,FALSE)</f>
        <v>46</v>
      </c>
      <c r="U1268" s="2">
        <f>VLOOKUP(A1268,Sales!A:N,7,FALSE)</f>
        <v>27</v>
      </c>
      <c r="V1268" s="2">
        <f>VLOOKUP(A1268,Sales!A:N,8,FALSE)</f>
        <v>50</v>
      </c>
      <c r="W1268" s="2">
        <f>VLOOKUP(A1268,Sales!A:N,9,FALSE)</f>
        <v>306</v>
      </c>
      <c r="X1268" s="2">
        <f>VLOOKUP(A1268,Sales!A:N,10,FALSE)</f>
        <v>3</v>
      </c>
      <c r="Y1268" s="2">
        <f>VLOOKUP(A1268,Sales!A:N,11,FALSE)</f>
        <v>2</v>
      </c>
      <c r="Z1268" s="2">
        <f>VLOOKUP(A1268,Sales!A:N,12,FALSE)</f>
        <v>0</v>
      </c>
      <c r="AA1268" s="2">
        <f>VLOOKUP(A1268,Sales!A:N,13,FALSE)</f>
        <v>4</v>
      </c>
      <c r="AB1268" s="2">
        <f>VLOOKUP(A1268,Sales!A:N,14,FALSE)</f>
        <v>8</v>
      </c>
      <c r="AC1268" s="2">
        <f>VLOOKUP(A1268,Campaigns!A:I,2,FALSE)</f>
        <v>0</v>
      </c>
      <c r="AD1268" s="2">
        <f>VLOOKUP(A1268,Campaigns!A:I,3,FALSE)</f>
        <v>0</v>
      </c>
      <c r="AE1268" s="2">
        <f>VLOOKUP(A1268,Campaigns!A:I,4,FALSE)</f>
        <v>0</v>
      </c>
      <c r="AF1268" s="2">
        <f>VLOOKUP(A1268,Campaigns!A:I,5,FALSE)</f>
        <v>0</v>
      </c>
      <c r="AG1268" s="2">
        <f>VLOOKUP(A1268,Campaigns!A:I,6,FALSE)</f>
        <v>0</v>
      </c>
      <c r="AH1268" s="2">
        <f>VLOOKUP(A1268,Campaigns!A:I,7,FALSE)</f>
        <v>0</v>
      </c>
      <c r="AI1268" s="2">
        <f>VLOOKUP(A1268,Campaigns!A:I,8,FALSE)</f>
        <v>0</v>
      </c>
      <c r="AJ1268" s="19" t="str">
        <f>VLOOKUP(A1268,Campaigns!A:I,9,FALSE)</f>
        <v>1/27/2019</v>
      </c>
    </row>
    <row r="1269" spans="1:36">
      <c r="A1269" s="2">
        <v>2636</v>
      </c>
      <c r="B1269" s="2">
        <f>VLOOKUP(A1269, Customer!A:O, 2, FALSE)</f>
        <v>134916</v>
      </c>
      <c r="C1269" s="2">
        <f>VLOOKUP(A1269, Customer!A:O, 3, FALSE)</f>
        <v>2</v>
      </c>
      <c r="D1269" s="2">
        <f>VLOOKUP(A1269, Customer!A:O, 4, FALSE)</f>
        <v>0</v>
      </c>
      <c r="E1269" s="2">
        <f>VLOOKUP(A1269, Customer!A:O, 5, FALSE)</f>
        <v>52</v>
      </c>
      <c r="F1269" s="2">
        <f>VLOOKUP(A1269, Customer!A:O, 6, FALSE)</f>
        <v>0</v>
      </c>
      <c r="G1269" s="2">
        <f>VLOOKUP(A1269, Customer!A:O, 7, FALSE)</f>
        <v>0</v>
      </c>
      <c r="H1269" s="2">
        <f>VLOOKUP(A1269, Customer!A:O, 8, FALSE)</f>
        <v>0</v>
      </c>
      <c r="I1269" s="2">
        <f>VLOOKUP(A1269, Customer!A:O, 9, FALSE)</f>
        <v>1</v>
      </c>
      <c r="J1269" s="2">
        <f>VLOOKUP(A1269, Customer!A:O, 10, FALSE)</f>
        <v>0</v>
      </c>
      <c r="K1269" s="2">
        <f>VLOOKUP(A1269, Customer!A:O, 11, FALSE)</f>
        <v>0</v>
      </c>
      <c r="L1269" s="2">
        <f>VLOOKUP(A1269, Customer!A:O, 12, FALSE)</f>
        <v>1</v>
      </c>
      <c r="M1269" s="2">
        <f>VLOOKUP(A1269, Customer!A:O, 13, FALSE)</f>
        <v>0</v>
      </c>
      <c r="N1269" s="2">
        <f>VLOOKUP(A1269, Customer!A:O, 14, FALSE)</f>
        <v>0</v>
      </c>
      <c r="O1269" s="2" t="str">
        <f>VLOOKUP(A1269, Customer!A:O, 15, FALSE)</f>
        <v>State-New York</v>
      </c>
      <c r="P1269" s="2">
        <f>VLOOKUP(A1269,Sales!A:N,2,FALSE)</f>
        <v>89</v>
      </c>
      <c r="Q1269">
        <f>VLOOKUP(A1269,Sales!A:N,3,FALSE)</f>
        <v>197</v>
      </c>
      <c r="R1269" s="2">
        <f>VLOOKUP(A1269,Sales!A:N,4,FALSE)</f>
        <v>89</v>
      </c>
      <c r="S1269" s="2">
        <f>VLOOKUP(A1269,Sales!A:N,5,FALSE)</f>
        <v>317</v>
      </c>
      <c r="T1269" s="2">
        <f>VLOOKUP(A1269,Sales!A:N,6,FALSE)</f>
        <v>128</v>
      </c>
      <c r="U1269" s="2">
        <f>VLOOKUP(A1269,Sales!A:N,7,FALSE)</f>
        <v>0</v>
      </c>
      <c r="V1269" s="2">
        <f>VLOOKUP(A1269,Sales!A:N,8,FALSE)</f>
        <v>162</v>
      </c>
      <c r="W1269" s="2">
        <f>VLOOKUP(A1269,Sales!A:N,9,FALSE)</f>
        <v>568</v>
      </c>
      <c r="X1269" s="2">
        <f>VLOOKUP(A1269,Sales!A:N,10,FALSE)</f>
        <v>4</v>
      </c>
      <c r="Y1269" s="2">
        <f>VLOOKUP(A1269,Sales!A:N,11,FALSE)</f>
        <v>5</v>
      </c>
      <c r="Z1269" s="2">
        <f>VLOOKUP(A1269,Sales!A:N,12,FALSE)</f>
        <v>1</v>
      </c>
      <c r="AA1269" s="2">
        <f>VLOOKUP(A1269,Sales!A:N,13,FALSE)</f>
        <v>3</v>
      </c>
      <c r="AB1269" s="2">
        <f>VLOOKUP(A1269,Sales!A:N,14,FALSE)</f>
        <v>9</v>
      </c>
      <c r="AC1269" s="2">
        <f>VLOOKUP(A1269,Campaigns!A:I,2,FALSE)</f>
        <v>0</v>
      </c>
      <c r="AD1269" s="2">
        <f>VLOOKUP(A1269,Campaigns!A:I,3,FALSE)</f>
        <v>0</v>
      </c>
      <c r="AE1269" s="2">
        <f>VLOOKUP(A1269,Campaigns!A:I,4,FALSE)</f>
        <v>0</v>
      </c>
      <c r="AF1269" s="2">
        <f>VLOOKUP(A1269,Campaigns!A:I,5,FALSE)</f>
        <v>0</v>
      </c>
      <c r="AG1269" s="2">
        <f>VLOOKUP(A1269,Campaigns!A:I,6,FALSE)</f>
        <v>0</v>
      </c>
      <c r="AH1269" s="2">
        <f>VLOOKUP(A1269,Campaigns!A:I,7,FALSE)</f>
        <v>0</v>
      </c>
      <c r="AI1269" s="2">
        <f>VLOOKUP(A1269,Campaigns!A:I,8,FALSE)</f>
        <v>0</v>
      </c>
      <c r="AJ1269" s="19" t="str">
        <f>VLOOKUP(A1269,Campaigns!A:I,9,FALSE)</f>
        <v>10/20/2019</v>
      </c>
    </row>
    <row r="1270" spans="1:36">
      <c r="A1270" s="2">
        <v>1994</v>
      </c>
      <c r="B1270" s="2">
        <f>VLOOKUP(A1270, Customer!A:O, 2, FALSE)</f>
        <v>134053</v>
      </c>
      <c r="C1270" s="2">
        <f>VLOOKUP(A1270, Customer!A:O, 3, FALSE)</f>
        <v>0</v>
      </c>
      <c r="D1270" s="2">
        <f>VLOOKUP(A1270, Customer!A:O, 4, FALSE)</f>
        <v>1</v>
      </c>
      <c r="E1270" s="2">
        <f>VLOOKUP(A1270, Customer!A:O, 5, FALSE)</f>
        <v>52</v>
      </c>
      <c r="F1270" s="2">
        <f>VLOOKUP(A1270, Customer!A:O, 6, FALSE)</f>
        <v>0</v>
      </c>
      <c r="G1270" s="2">
        <f>VLOOKUP(A1270, Customer!A:O, 7, FALSE)</f>
        <v>0</v>
      </c>
      <c r="H1270" s="2">
        <f>VLOOKUP(A1270, Customer!A:O, 8, FALSE)</f>
        <v>0</v>
      </c>
      <c r="I1270" s="2">
        <f>VLOOKUP(A1270, Customer!A:O, 9, FALSE)</f>
        <v>1</v>
      </c>
      <c r="J1270" s="2">
        <f>VLOOKUP(A1270, Customer!A:O, 10, FALSE)</f>
        <v>0</v>
      </c>
      <c r="K1270" s="2">
        <f>VLOOKUP(A1270, Customer!A:O, 11, FALSE)</f>
        <v>0</v>
      </c>
      <c r="L1270" s="2">
        <f>VLOOKUP(A1270, Customer!A:O, 12, FALSE)</f>
        <v>0</v>
      </c>
      <c r="M1270" s="2">
        <f>VLOOKUP(A1270, Customer!A:O, 13, FALSE)</f>
        <v>1</v>
      </c>
      <c r="N1270" s="2">
        <f>VLOOKUP(A1270, Customer!A:O, 14, FALSE)</f>
        <v>0</v>
      </c>
      <c r="O1270" s="2" t="str">
        <f>VLOOKUP(A1270, Customer!A:O, 15, FALSE)</f>
        <v>State-New York</v>
      </c>
      <c r="P1270" s="2">
        <f>VLOOKUP(A1270,Sales!A:N,2,FALSE)</f>
        <v>14</v>
      </c>
      <c r="Q1270">
        <f>VLOOKUP(A1270,Sales!A:N,3,FALSE)</f>
        <v>248</v>
      </c>
      <c r="R1270" s="2">
        <f>VLOOKUP(A1270,Sales!A:N,4,FALSE)</f>
        <v>0</v>
      </c>
      <c r="S1270" s="2">
        <f>VLOOKUP(A1270,Sales!A:N,5,FALSE)</f>
        <v>83</v>
      </c>
      <c r="T1270" s="2">
        <f>VLOOKUP(A1270,Sales!A:N,6,FALSE)</f>
        <v>28</v>
      </c>
      <c r="U1270" s="2">
        <f>VLOOKUP(A1270,Sales!A:N,7,FALSE)</f>
        <v>0</v>
      </c>
      <c r="V1270" s="2">
        <f>VLOOKUP(A1270,Sales!A:N,8,FALSE)</f>
        <v>47</v>
      </c>
      <c r="W1270" s="2">
        <f>VLOOKUP(A1270,Sales!A:N,9,FALSE)</f>
        <v>311</v>
      </c>
      <c r="X1270" s="2">
        <f>VLOOKUP(A1270,Sales!A:N,10,FALSE)</f>
        <v>1</v>
      </c>
      <c r="Y1270" s="2">
        <f>VLOOKUP(A1270,Sales!A:N,11,FALSE)</f>
        <v>3</v>
      </c>
      <c r="Z1270" s="2">
        <f>VLOOKUP(A1270,Sales!A:N,12,FALSE)</f>
        <v>0</v>
      </c>
      <c r="AA1270" s="2">
        <f>VLOOKUP(A1270,Sales!A:N,13,FALSE)</f>
        <v>3</v>
      </c>
      <c r="AB1270" s="2">
        <f>VLOOKUP(A1270,Sales!A:N,14,FALSE)</f>
        <v>8</v>
      </c>
      <c r="AC1270" s="2">
        <f>VLOOKUP(A1270,Campaigns!A:I,2,FALSE)</f>
        <v>0</v>
      </c>
      <c r="AD1270" s="2">
        <f>VLOOKUP(A1270,Campaigns!A:I,3,FALSE)</f>
        <v>0</v>
      </c>
      <c r="AE1270" s="2">
        <f>VLOOKUP(A1270,Campaigns!A:I,4,FALSE)</f>
        <v>0</v>
      </c>
      <c r="AF1270" s="2">
        <f>VLOOKUP(A1270,Campaigns!A:I,5,FALSE)</f>
        <v>0</v>
      </c>
      <c r="AG1270" s="2">
        <f>VLOOKUP(A1270,Campaigns!A:I,6,FALSE)</f>
        <v>0</v>
      </c>
      <c r="AH1270" s="2">
        <f>VLOOKUP(A1270,Campaigns!A:I,7,FALSE)</f>
        <v>0</v>
      </c>
      <c r="AI1270" s="2">
        <f>VLOOKUP(A1270,Campaigns!A:I,8,FALSE)</f>
        <v>0</v>
      </c>
      <c r="AJ1270" s="19" t="str">
        <f>VLOOKUP(A1270,Campaigns!A:I,9,FALSE)</f>
        <v>2/15/2019</v>
      </c>
    </row>
    <row r="1271" spans="1:36">
      <c r="A1271" s="2">
        <v>2841</v>
      </c>
      <c r="B1271" s="2">
        <f>VLOOKUP(A1271, Customer!A:O, 2, FALSE)</f>
        <v>132889</v>
      </c>
      <c r="C1271" s="2">
        <f>VLOOKUP(A1271, Customer!A:O, 3, FALSE)</f>
        <v>1</v>
      </c>
      <c r="D1271" s="2">
        <f>VLOOKUP(A1271, Customer!A:O, 4, FALSE)</f>
        <v>1</v>
      </c>
      <c r="E1271" s="2">
        <f>VLOOKUP(A1271, Customer!A:O, 5, FALSE)</f>
        <v>52</v>
      </c>
      <c r="F1271" s="2">
        <f>VLOOKUP(A1271, Customer!A:O, 6, FALSE)</f>
        <v>0</v>
      </c>
      <c r="G1271" s="2">
        <f>VLOOKUP(A1271, Customer!A:O, 7, FALSE)</f>
        <v>0</v>
      </c>
      <c r="H1271" s="2">
        <f>VLOOKUP(A1271, Customer!A:O, 8, FALSE)</f>
        <v>0</v>
      </c>
      <c r="I1271" s="2">
        <f>VLOOKUP(A1271, Customer!A:O, 9, FALSE)</f>
        <v>1</v>
      </c>
      <c r="J1271" s="2">
        <f>VLOOKUP(A1271, Customer!A:O, 10, FALSE)</f>
        <v>0</v>
      </c>
      <c r="K1271" s="2">
        <f>VLOOKUP(A1271, Customer!A:O, 11, FALSE)</f>
        <v>0</v>
      </c>
      <c r="L1271" s="2">
        <f>VLOOKUP(A1271, Customer!A:O, 12, FALSE)</f>
        <v>0</v>
      </c>
      <c r="M1271" s="2">
        <f>VLOOKUP(A1271, Customer!A:O, 13, FALSE)</f>
        <v>1</v>
      </c>
      <c r="N1271" s="2">
        <f>VLOOKUP(A1271, Customer!A:O, 14, FALSE)</f>
        <v>0</v>
      </c>
      <c r="O1271" s="2" t="str">
        <f>VLOOKUP(A1271, Customer!A:O, 15, FALSE)</f>
        <v>State-Texas</v>
      </c>
      <c r="P1271" s="2">
        <f>VLOOKUP(A1271,Sales!A:N,2,FALSE)</f>
        <v>78</v>
      </c>
      <c r="Q1271">
        <f>VLOOKUP(A1271,Sales!A:N,3,FALSE)</f>
        <v>113</v>
      </c>
      <c r="R1271" s="2">
        <f>VLOOKUP(A1271,Sales!A:N,4,FALSE)</f>
        <v>0</v>
      </c>
      <c r="S1271" s="2">
        <f>VLOOKUP(A1271,Sales!A:N,5,FALSE)</f>
        <v>53</v>
      </c>
      <c r="T1271" s="2">
        <f>VLOOKUP(A1271,Sales!A:N,6,FALSE)</f>
        <v>16</v>
      </c>
      <c r="U1271" s="2">
        <f>VLOOKUP(A1271,Sales!A:N,7,FALSE)</f>
        <v>8</v>
      </c>
      <c r="V1271" s="2">
        <f>VLOOKUP(A1271,Sales!A:N,8,FALSE)</f>
        <v>32</v>
      </c>
      <c r="W1271" s="2">
        <f>VLOOKUP(A1271,Sales!A:N,9,FALSE)</f>
        <v>158</v>
      </c>
      <c r="X1271" s="2">
        <f>VLOOKUP(A1271,Sales!A:N,10,FALSE)</f>
        <v>3</v>
      </c>
      <c r="Y1271" s="2">
        <f>VLOOKUP(A1271,Sales!A:N,11,FALSE)</f>
        <v>2</v>
      </c>
      <c r="Z1271" s="2">
        <f>VLOOKUP(A1271,Sales!A:N,12,FALSE)</f>
        <v>1</v>
      </c>
      <c r="AA1271" s="2">
        <f>VLOOKUP(A1271,Sales!A:N,13,FALSE)</f>
        <v>3</v>
      </c>
      <c r="AB1271" s="2">
        <f>VLOOKUP(A1271,Sales!A:N,14,FALSE)</f>
        <v>5</v>
      </c>
      <c r="AC1271" s="2">
        <f>VLOOKUP(A1271,Campaigns!A:I,2,FALSE)</f>
        <v>0</v>
      </c>
      <c r="AD1271" s="2">
        <f>VLOOKUP(A1271,Campaigns!A:I,3,FALSE)</f>
        <v>0</v>
      </c>
      <c r="AE1271" s="2">
        <f>VLOOKUP(A1271,Campaigns!A:I,4,FALSE)</f>
        <v>0</v>
      </c>
      <c r="AF1271" s="2">
        <f>VLOOKUP(A1271,Campaigns!A:I,5,FALSE)</f>
        <v>0</v>
      </c>
      <c r="AG1271" s="2">
        <f>VLOOKUP(A1271,Campaigns!A:I,6,FALSE)</f>
        <v>0</v>
      </c>
      <c r="AH1271" s="2">
        <f>VLOOKUP(A1271,Campaigns!A:I,7,FALSE)</f>
        <v>0</v>
      </c>
      <c r="AI1271" s="2">
        <f>VLOOKUP(A1271,Campaigns!A:I,8,FALSE)</f>
        <v>0</v>
      </c>
      <c r="AJ1271" s="19">
        <f>VLOOKUP(A1271,Campaigns!A:I,9,FALSE)</f>
        <v>44137</v>
      </c>
    </row>
    <row r="1272" spans="1:36">
      <c r="A1272" s="2">
        <v>2908</v>
      </c>
      <c r="B1272" s="2">
        <f>VLOOKUP(A1272, Customer!A:O, 2, FALSE)</f>
        <v>129543</v>
      </c>
      <c r="C1272" s="2">
        <f>VLOOKUP(A1272, Customer!A:O, 3, FALSE)</f>
        <v>2</v>
      </c>
      <c r="D1272" s="2">
        <f>VLOOKUP(A1272, Customer!A:O, 4, FALSE)</f>
        <v>0</v>
      </c>
      <c r="E1272" s="2">
        <f>VLOOKUP(A1272, Customer!A:O, 5, FALSE)</f>
        <v>52</v>
      </c>
      <c r="F1272" s="2">
        <f>VLOOKUP(A1272, Customer!A:O, 6, FALSE)</f>
        <v>0</v>
      </c>
      <c r="G1272" s="2">
        <f>VLOOKUP(A1272, Customer!A:O, 7, FALSE)</f>
        <v>1</v>
      </c>
      <c r="H1272" s="2">
        <f>VLOOKUP(A1272, Customer!A:O, 8, FALSE)</f>
        <v>0</v>
      </c>
      <c r="I1272" s="2">
        <f>VLOOKUP(A1272, Customer!A:O, 9, FALSE)</f>
        <v>0</v>
      </c>
      <c r="J1272" s="2">
        <f>VLOOKUP(A1272, Customer!A:O, 10, FALSE)</f>
        <v>0</v>
      </c>
      <c r="K1272" s="2">
        <f>VLOOKUP(A1272, Customer!A:O, 11, FALSE)</f>
        <v>0</v>
      </c>
      <c r="L1272" s="2">
        <f>VLOOKUP(A1272, Customer!A:O, 12, FALSE)</f>
        <v>0</v>
      </c>
      <c r="M1272" s="2">
        <f>VLOOKUP(A1272, Customer!A:O, 13, FALSE)</f>
        <v>1</v>
      </c>
      <c r="N1272" s="2">
        <f>VLOOKUP(A1272, Customer!A:O, 14, FALSE)</f>
        <v>0</v>
      </c>
      <c r="O1272" s="2" t="str">
        <f>VLOOKUP(A1272, Customer!A:O, 15, FALSE)</f>
        <v>State-Other</v>
      </c>
      <c r="P1272" s="2">
        <f>VLOOKUP(A1272,Sales!A:N,2,FALSE)</f>
        <v>47</v>
      </c>
      <c r="Q1272">
        <f>VLOOKUP(A1272,Sales!A:N,3,FALSE)</f>
        <v>75</v>
      </c>
      <c r="R1272" s="2">
        <f>VLOOKUP(A1272,Sales!A:N,4,FALSE)</f>
        <v>13</v>
      </c>
      <c r="S1272" s="2">
        <f>VLOOKUP(A1272,Sales!A:N,5,FALSE)</f>
        <v>79</v>
      </c>
      <c r="T1272" s="2">
        <f>VLOOKUP(A1272,Sales!A:N,6,FALSE)</f>
        <v>13</v>
      </c>
      <c r="U1272" s="2">
        <f>VLOOKUP(A1272,Sales!A:N,7,FALSE)</f>
        <v>18</v>
      </c>
      <c r="V1272" s="2">
        <f>VLOOKUP(A1272,Sales!A:N,8,FALSE)</f>
        <v>79</v>
      </c>
      <c r="W1272" s="2">
        <f>VLOOKUP(A1272,Sales!A:N,9,FALSE)</f>
        <v>118</v>
      </c>
      <c r="X1272" s="2">
        <f>VLOOKUP(A1272,Sales!A:N,10,FALSE)</f>
        <v>2</v>
      </c>
      <c r="Y1272" s="2">
        <f>VLOOKUP(A1272,Sales!A:N,11,FALSE)</f>
        <v>3</v>
      </c>
      <c r="Z1272" s="2">
        <f>VLOOKUP(A1272,Sales!A:N,12,FALSE)</f>
        <v>1</v>
      </c>
      <c r="AA1272" s="2">
        <f>VLOOKUP(A1272,Sales!A:N,13,FALSE)</f>
        <v>2</v>
      </c>
      <c r="AB1272" s="2">
        <f>VLOOKUP(A1272,Sales!A:N,14,FALSE)</f>
        <v>7</v>
      </c>
      <c r="AC1272" s="2">
        <f>VLOOKUP(A1272,Campaigns!A:I,2,FALSE)</f>
        <v>0</v>
      </c>
      <c r="AD1272" s="2">
        <f>VLOOKUP(A1272,Campaigns!A:I,3,FALSE)</f>
        <v>0</v>
      </c>
      <c r="AE1272" s="2">
        <f>VLOOKUP(A1272,Campaigns!A:I,4,FALSE)</f>
        <v>0</v>
      </c>
      <c r="AF1272" s="2">
        <f>VLOOKUP(A1272,Campaigns!A:I,5,FALSE)</f>
        <v>0</v>
      </c>
      <c r="AG1272" s="2">
        <f>VLOOKUP(A1272,Campaigns!A:I,6,FALSE)</f>
        <v>0</v>
      </c>
      <c r="AH1272" s="2">
        <f>VLOOKUP(A1272,Campaigns!A:I,7,FALSE)</f>
        <v>0</v>
      </c>
      <c r="AI1272" s="2">
        <f>VLOOKUP(A1272,Campaigns!A:I,8,FALSE)</f>
        <v>0</v>
      </c>
      <c r="AJ1272" s="19">
        <f>VLOOKUP(A1272,Campaigns!A:I,9,FALSE)</f>
        <v>43960</v>
      </c>
    </row>
    <row r="1273" spans="1:36">
      <c r="A1273" s="2">
        <v>1650</v>
      </c>
      <c r="B1273" s="2">
        <f>VLOOKUP(A1273, Customer!A:O, 2, FALSE)</f>
        <v>129187</v>
      </c>
      <c r="C1273" s="2">
        <f>VLOOKUP(A1273, Customer!A:O, 3, FALSE)</f>
        <v>1</v>
      </c>
      <c r="D1273" s="2">
        <f>VLOOKUP(A1273, Customer!A:O, 4, FALSE)</f>
        <v>0</v>
      </c>
      <c r="E1273" s="2">
        <f>VLOOKUP(A1273, Customer!A:O, 5, FALSE)</f>
        <v>52</v>
      </c>
      <c r="F1273" s="2">
        <f>VLOOKUP(A1273, Customer!A:O, 6, FALSE)</f>
        <v>0</v>
      </c>
      <c r="G1273" s="2">
        <f>VLOOKUP(A1273, Customer!A:O, 7, FALSE)</f>
        <v>1</v>
      </c>
      <c r="H1273" s="2">
        <f>VLOOKUP(A1273, Customer!A:O, 8, FALSE)</f>
        <v>0</v>
      </c>
      <c r="I1273" s="2">
        <f>VLOOKUP(A1273, Customer!A:O, 9, FALSE)</f>
        <v>0</v>
      </c>
      <c r="J1273" s="2">
        <f>VLOOKUP(A1273, Customer!A:O, 10, FALSE)</f>
        <v>0</v>
      </c>
      <c r="K1273" s="2">
        <f>VLOOKUP(A1273, Customer!A:O, 11, FALSE)</f>
        <v>0</v>
      </c>
      <c r="L1273" s="2">
        <f>VLOOKUP(A1273, Customer!A:O, 12, FALSE)</f>
        <v>0</v>
      </c>
      <c r="M1273" s="2">
        <f>VLOOKUP(A1273, Customer!A:O, 13, FALSE)</f>
        <v>0</v>
      </c>
      <c r="N1273" s="2">
        <f>VLOOKUP(A1273, Customer!A:O, 14, FALSE)</f>
        <v>1</v>
      </c>
      <c r="O1273" s="2" t="str">
        <f>VLOOKUP(A1273, Customer!A:O, 15, FALSE)</f>
        <v>State-Florida</v>
      </c>
      <c r="P1273" s="2">
        <f>VLOOKUP(A1273,Sales!A:N,2,FALSE)</f>
        <v>43</v>
      </c>
      <c r="Q1273">
        <f>VLOOKUP(A1273,Sales!A:N,3,FALSE)</f>
        <v>115</v>
      </c>
      <c r="R1273" s="2">
        <f>VLOOKUP(A1273,Sales!A:N,4,FALSE)</f>
        <v>0</v>
      </c>
      <c r="S1273" s="2">
        <f>VLOOKUP(A1273,Sales!A:N,5,FALSE)</f>
        <v>27</v>
      </c>
      <c r="T1273" s="2">
        <f>VLOOKUP(A1273,Sales!A:N,6,FALSE)</f>
        <v>0</v>
      </c>
      <c r="U1273" s="2">
        <f>VLOOKUP(A1273,Sales!A:N,7,FALSE)</f>
        <v>0</v>
      </c>
      <c r="V1273" s="2">
        <f>VLOOKUP(A1273,Sales!A:N,8,FALSE)</f>
        <v>9</v>
      </c>
      <c r="W1273" s="2">
        <f>VLOOKUP(A1273,Sales!A:N,9,FALSE)</f>
        <v>133</v>
      </c>
      <c r="X1273" s="2">
        <f>VLOOKUP(A1273,Sales!A:N,10,FALSE)</f>
        <v>1</v>
      </c>
      <c r="Y1273" s="2">
        <f>VLOOKUP(A1273,Sales!A:N,11,FALSE)</f>
        <v>1</v>
      </c>
      <c r="Z1273" s="2">
        <f>VLOOKUP(A1273,Sales!A:N,12,FALSE)</f>
        <v>0</v>
      </c>
      <c r="AA1273" s="2">
        <f>VLOOKUP(A1273,Sales!A:N,13,FALSE)</f>
        <v>3</v>
      </c>
      <c r="AB1273" s="2">
        <f>VLOOKUP(A1273,Sales!A:N,14,FALSE)</f>
        <v>8</v>
      </c>
      <c r="AC1273" s="2">
        <f>VLOOKUP(A1273,Campaigns!A:I,2,FALSE)</f>
        <v>0</v>
      </c>
      <c r="AD1273" s="2">
        <f>VLOOKUP(A1273,Campaigns!A:I,3,FALSE)</f>
        <v>0</v>
      </c>
      <c r="AE1273" s="2">
        <f>VLOOKUP(A1273,Campaigns!A:I,4,FALSE)</f>
        <v>0</v>
      </c>
      <c r="AF1273" s="2">
        <f>VLOOKUP(A1273,Campaigns!A:I,5,FALSE)</f>
        <v>0</v>
      </c>
      <c r="AG1273" s="2">
        <f>VLOOKUP(A1273,Campaigns!A:I,6,FALSE)</f>
        <v>0</v>
      </c>
      <c r="AH1273" s="2">
        <f>VLOOKUP(A1273,Campaigns!A:I,7,FALSE)</f>
        <v>0</v>
      </c>
      <c r="AI1273" s="2">
        <f>VLOOKUP(A1273,Campaigns!A:I,8,FALSE)</f>
        <v>0</v>
      </c>
      <c r="AJ1273" s="19" t="str">
        <f>VLOOKUP(A1273,Campaigns!A:I,9,FALSE)</f>
        <v>10/14/2019</v>
      </c>
    </row>
    <row r="1274" spans="1:36">
      <c r="A1274" s="2">
        <v>2817</v>
      </c>
      <c r="B1274" s="2">
        <f>VLOOKUP(A1274, Customer!A:O, 2, FALSE)</f>
        <v>127071</v>
      </c>
      <c r="C1274" s="2">
        <f>VLOOKUP(A1274, Customer!A:O, 3, FALSE)</f>
        <v>1</v>
      </c>
      <c r="D1274" s="2">
        <f>VLOOKUP(A1274, Customer!A:O, 4, FALSE)</f>
        <v>0</v>
      </c>
      <c r="E1274" s="2">
        <f>VLOOKUP(A1274, Customer!A:O, 5, FALSE)</f>
        <v>52</v>
      </c>
      <c r="F1274" s="2">
        <f>VLOOKUP(A1274, Customer!A:O, 6, FALSE)</f>
        <v>1</v>
      </c>
      <c r="G1274" s="2">
        <f>VLOOKUP(A1274, Customer!A:O, 7, FALSE)</f>
        <v>0</v>
      </c>
      <c r="H1274" s="2">
        <f>VLOOKUP(A1274, Customer!A:O, 8, FALSE)</f>
        <v>0</v>
      </c>
      <c r="I1274" s="2">
        <f>VLOOKUP(A1274, Customer!A:O, 9, FALSE)</f>
        <v>0</v>
      </c>
      <c r="J1274" s="2">
        <f>VLOOKUP(A1274, Customer!A:O, 10, FALSE)</f>
        <v>0</v>
      </c>
      <c r="K1274" s="2">
        <f>VLOOKUP(A1274, Customer!A:O, 11, FALSE)</f>
        <v>0</v>
      </c>
      <c r="L1274" s="2">
        <f>VLOOKUP(A1274, Customer!A:O, 12, FALSE)</f>
        <v>0</v>
      </c>
      <c r="M1274" s="2">
        <f>VLOOKUP(A1274, Customer!A:O, 13, FALSE)</f>
        <v>1</v>
      </c>
      <c r="N1274" s="2">
        <f>VLOOKUP(A1274, Customer!A:O, 14, FALSE)</f>
        <v>0</v>
      </c>
      <c r="O1274" s="2" t="str">
        <f>VLOOKUP(A1274, Customer!A:O, 15, FALSE)</f>
        <v>State-Texas</v>
      </c>
      <c r="P1274" s="2">
        <f>VLOOKUP(A1274,Sales!A:N,2,FALSE)</f>
        <v>90</v>
      </c>
      <c r="Q1274">
        <f>VLOOKUP(A1274,Sales!A:N,3,FALSE)</f>
        <v>38</v>
      </c>
      <c r="R1274" s="2">
        <f>VLOOKUP(A1274,Sales!A:N,4,FALSE)</f>
        <v>14</v>
      </c>
      <c r="S1274" s="2">
        <f>VLOOKUP(A1274,Sales!A:N,5,FALSE)</f>
        <v>89</v>
      </c>
      <c r="T1274" s="2">
        <f>VLOOKUP(A1274,Sales!A:N,6,FALSE)</f>
        <v>0</v>
      </c>
      <c r="U1274" s="2">
        <f>VLOOKUP(A1274,Sales!A:N,7,FALSE)</f>
        <v>9</v>
      </c>
      <c r="V1274" s="2">
        <f>VLOOKUP(A1274,Sales!A:N,8,FALSE)</f>
        <v>14</v>
      </c>
      <c r="W1274" s="2">
        <f>VLOOKUP(A1274,Sales!A:N,9,FALSE)</f>
        <v>136</v>
      </c>
      <c r="X1274" s="2">
        <f>VLOOKUP(A1274,Sales!A:N,10,FALSE)</f>
        <v>2</v>
      </c>
      <c r="Y1274" s="2">
        <f>VLOOKUP(A1274,Sales!A:N,11,FALSE)</f>
        <v>2</v>
      </c>
      <c r="Z1274" s="2">
        <f>VLOOKUP(A1274,Sales!A:N,12,FALSE)</f>
        <v>0</v>
      </c>
      <c r="AA1274" s="2">
        <f>VLOOKUP(A1274,Sales!A:N,13,FALSE)</f>
        <v>3</v>
      </c>
      <c r="AB1274" s="2">
        <f>VLOOKUP(A1274,Sales!A:N,14,FALSE)</f>
        <v>6</v>
      </c>
      <c r="AC1274" s="2">
        <f>VLOOKUP(A1274,Campaigns!A:I,2,FALSE)</f>
        <v>0</v>
      </c>
      <c r="AD1274" s="2">
        <f>VLOOKUP(A1274,Campaigns!A:I,3,FALSE)</f>
        <v>0</v>
      </c>
      <c r="AE1274" s="2">
        <f>VLOOKUP(A1274,Campaigns!A:I,4,FALSE)</f>
        <v>0</v>
      </c>
      <c r="AF1274" s="2">
        <f>VLOOKUP(A1274,Campaigns!A:I,5,FALSE)</f>
        <v>0</v>
      </c>
      <c r="AG1274" s="2">
        <f>VLOOKUP(A1274,Campaigns!A:I,6,FALSE)</f>
        <v>0</v>
      </c>
      <c r="AH1274" s="2">
        <f>VLOOKUP(A1274,Campaigns!A:I,7,FALSE)</f>
        <v>0</v>
      </c>
      <c r="AI1274" s="2">
        <f>VLOOKUP(A1274,Campaigns!A:I,8,FALSE)</f>
        <v>0</v>
      </c>
      <c r="AJ1274" s="19" t="str">
        <f>VLOOKUP(A1274,Campaigns!A:I,9,FALSE)</f>
        <v>9/27/2020</v>
      </c>
    </row>
    <row r="1275" spans="1:36">
      <c r="A1275" s="2">
        <v>2255</v>
      </c>
      <c r="B1275" s="2">
        <f>VLOOKUP(A1275, Customer!A:O, 2, FALSE)</f>
        <v>123748</v>
      </c>
      <c r="C1275" s="2">
        <f>VLOOKUP(A1275, Customer!A:O, 3, FALSE)</f>
        <v>1</v>
      </c>
      <c r="D1275" s="2">
        <f>VLOOKUP(A1275, Customer!A:O, 4, FALSE)</f>
        <v>0</v>
      </c>
      <c r="E1275" s="2">
        <f>VLOOKUP(A1275, Customer!A:O, 5, FALSE)</f>
        <v>52</v>
      </c>
      <c r="F1275" s="2">
        <f>VLOOKUP(A1275, Customer!A:O, 6, FALSE)</f>
        <v>1</v>
      </c>
      <c r="G1275" s="2">
        <f>VLOOKUP(A1275, Customer!A:O, 7, FALSE)</f>
        <v>0</v>
      </c>
      <c r="H1275" s="2">
        <f>VLOOKUP(A1275, Customer!A:O, 8, FALSE)</f>
        <v>0</v>
      </c>
      <c r="I1275" s="2">
        <f>VLOOKUP(A1275, Customer!A:O, 9, FALSE)</f>
        <v>0</v>
      </c>
      <c r="J1275" s="2">
        <f>VLOOKUP(A1275, Customer!A:O, 10, FALSE)</f>
        <v>0</v>
      </c>
      <c r="K1275" s="2">
        <f>VLOOKUP(A1275, Customer!A:O, 11, FALSE)</f>
        <v>0</v>
      </c>
      <c r="L1275" s="2">
        <f>VLOOKUP(A1275, Customer!A:O, 12, FALSE)</f>
        <v>0</v>
      </c>
      <c r="M1275" s="2">
        <f>VLOOKUP(A1275, Customer!A:O, 13, FALSE)</f>
        <v>1</v>
      </c>
      <c r="N1275" s="2">
        <f>VLOOKUP(A1275, Customer!A:O, 14, FALSE)</f>
        <v>0</v>
      </c>
      <c r="O1275" s="2" t="str">
        <f>VLOOKUP(A1275, Customer!A:O, 15, FALSE)</f>
        <v>State-California</v>
      </c>
      <c r="P1275" s="2">
        <f>VLOOKUP(A1275,Sales!A:N,2,FALSE)</f>
        <v>97</v>
      </c>
      <c r="Q1275">
        <f>VLOOKUP(A1275,Sales!A:N,3,FALSE)</f>
        <v>31</v>
      </c>
      <c r="R1275" s="2">
        <f>VLOOKUP(A1275,Sales!A:N,4,FALSE)</f>
        <v>31</v>
      </c>
      <c r="S1275" s="2">
        <f>VLOOKUP(A1275,Sales!A:N,5,FALSE)</f>
        <v>151</v>
      </c>
      <c r="T1275" s="2">
        <f>VLOOKUP(A1275,Sales!A:N,6,FALSE)</f>
        <v>63</v>
      </c>
      <c r="U1275" s="2">
        <f>VLOOKUP(A1275,Sales!A:N,7,FALSE)</f>
        <v>78</v>
      </c>
      <c r="V1275" s="2">
        <f>VLOOKUP(A1275,Sales!A:N,8,FALSE)</f>
        <v>42</v>
      </c>
      <c r="W1275" s="2">
        <f>VLOOKUP(A1275,Sales!A:N,9,FALSE)</f>
        <v>313</v>
      </c>
      <c r="X1275" s="2">
        <f>VLOOKUP(A1275,Sales!A:N,10,FALSE)</f>
        <v>3</v>
      </c>
      <c r="Y1275" s="2">
        <f>VLOOKUP(A1275,Sales!A:N,11,FALSE)</f>
        <v>2</v>
      </c>
      <c r="Z1275" s="2">
        <f>VLOOKUP(A1275,Sales!A:N,12,FALSE)</f>
        <v>1</v>
      </c>
      <c r="AA1275" s="2">
        <f>VLOOKUP(A1275,Sales!A:N,13,FALSE)</f>
        <v>3</v>
      </c>
      <c r="AB1275" s="2">
        <f>VLOOKUP(A1275,Sales!A:N,14,FALSE)</f>
        <v>8</v>
      </c>
      <c r="AC1275" s="2">
        <f>VLOOKUP(A1275,Campaigns!A:I,2,FALSE)</f>
        <v>0</v>
      </c>
      <c r="AD1275" s="2">
        <f>VLOOKUP(A1275,Campaigns!A:I,3,FALSE)</f>
        <v>0</v>
      </c>
      <c r="AE1275" s="2">
        <f>VLOOKUP(A1275,Campaigns!A:I,4,FALSE)</f>
        <v>0</v>
      </c>
      <c r="AF1275" s="2">
        <f>VLOOKUP(A1275,Campaigns!A:I,5,FALSE)</f>
        <v>0</v>
      </c>
      <c r="AG1275" s="2">
        <f>VLOOKUP(A1275,Campaigns!A:I,6,FALSE)</f>
        <v>0</v>
      </c>
      <c r="AH1275" s="2">
        <f>VLOOKUP(A1275,Campaigns!A:I,7,FALSE)</f>
        <v>0</v>
      </c>
      <c r="AI1275" s="2">
        <f>VLOOKUP(A1275,Campaigns!A:I,8,FALSE)</f>
        <v>0</v>
      </c>
      <c r="AJ1275" s="19" t="str">
        <f>VLOOKUP(A1275,Campaigns!A:I,9,FALSE)</f>
        <v>4/28/2019</v>
      </c>
    </row>
    <row r="1276" spans="1:36">
      <c r="A1276" s="2">
        <v>1532</v>
      </c>
      <c r="B1276" s="2">
        <f>VLOOKUP(A1276, Customer!A:O, 2, FALSE)</f>
        <v>119514</v>
      </c>
      <c r="C1276" s="2">
        <f>VLOOKUP(A1276, Customer!A:O, 3, FALSE)</f>
        <v>1</v>
      </c>
      <c r="D1276" s="2">
        <f>VLOOKUP(A1276, Customer!A:O, 4, FALSE)</f>
        <v>1</v>
      </c>
      <c r="E1276" s="2">
        <f>VLOOKUP(A1276, Customer!A:O, 5, FALSE)</f>
        <v>52</v>
      </c>
      <c r="F1276" s="2">
        <f>VLOOKUP(A1276, Customer!A:O, 6, FALSE)</f>
        <v>0</v>
      </c>
      <c r="G1276" s="2">
        <f>VLOOKUP(A1276, Customer!A:O, 7, FALSE)</f>
        <v>1</v>
      </c>
      <c r="H1276" s="2">
        <f>VLOOKUP(A1276, Customer!A:O, 8, FALSE)</f>
        <v>0</v>
      </c>
      <c r="I1276" s="2">
        <f>VLOOKUP(A1276, Customer!A:O, 9, FALSE)</f>
        <v>0</v>
      </c>
      <c r="J1276" s="2">
        <f>VLOOKUP(A1276, Customer!A:O, 10, FALSE)</f>
        <v>0</v>
      </c>
      <c r="K1276" s="2">
        <f>VLOOKUP(A1276, Customer!A:O, 11, FALSE)</f>
        <v>0</v>
      </c>
      <c r="L1276" s="2">
        <f>VLOOKUP(A1276, Customer!A:O, 12, FALSE)</f>
        <v>1</v>
      </c>
      <c r="M1276" s="2">
        <f>VLOOKUP(A1276, Customer!A:O, 13, FALSE)</f>
        <v>0</v>
      </c>
      <c r="N1276" s="2">
        <f>VLOOKUP(A1276, Customer!A:O, 14, FALSE)</f>
        <v>0</v>
      </c>
      <c r="O1276" s="2" t="str">
        <f>VLOOKUP(A1276, Customer!A:O, 15, FALSE)</f>
        <v>State-New York</v>
      </c>
      <c r="P1276" s="2">
        <f>VLOOKUP(A1276,Sales!A:N,2,FALSE)</f>
        <v>47</v>
      </c>
      <c r="Q1276">
        <f>VLOOKUP(A1276,Sales!A:N,3,FALSE)</f>
        <v>86</v>
      </c>
      <c r="R1276" s="2">
        <f>VLOOKUP(A1276,Sales!A:N,4,FALSE)</f>
        <v>18</v>
      </c>
      <c r="S1276" s="2">
        <f>VLOOKUP(A1276,Sales!A:N,5,FALSE)</f>
        <v>129</v>
      </c>
      <c r="T1276" s="2">
        <f>VLOOKUP(A1276,Sales!A:N,6,FALSE)</f>
        <v>12</v>
      </c>
      <c r="U1276" s="2">
        <f>VLOOKUP(A1276,Sales!A:N,7,FALSE)</f>
        <v>6</v>
      </c>
      <c r="V1276" s="2">
        <f>VLOOKUP(A1276,Sales!A:N,8,FALSE)</f>
        <v>171</v>
      </c>
      <c r="W1276" s="2">
        <f>VLOOKUP(A1276,Sales!A:N,9,FALSE)</f>
        <v>80</v>
      </c>
      <c r="X1276" s="2">
        <f>VLOOKUP(A1276,Sales!A:N,10,FALSE)</f>
        <v>4</v>
      </c>
      <c r="Y1276" s="2">
        <f>VLOOKUP(A1276,Sales!A:N,11,FALSE)</f>
        <v>3</v>
      </c>
      <c r="Z1276" s="2">
        <f>VLOOKUP(A1276,Sales!A:N,12,FALSE)</f>
        <v>1</v>
      </c>
      <c r="AA1276" s="2">
        <f>VLOOKUP(A1276,Sales!A:N,13,FALSE)</f>
        <v>2</v>
      </c>
      <c r="AB1276" s="2">
        <f>VLOOKUP(A1276,Sales!A:N,14,FALSE)</f>
        <v>8</v>
      </c>
      <c r="AC1276" s="2">
        <f>VLOOKUP(A1276,Campaigns!A:I,2,FALSE)</f>
        <v>1</v>
      </c>
      <c r="AD1276" s="2">
        <f>VLOOKUP(A1276,Campaigns!A:I,3,FALSE)</f>
        <v>0</v>
      </c>
      <c r="AE1276" s="2">
        <f>VLOOKUP(A1276,Campaigns!A:I,4,FALSE)</f>
        <v>0</v>
      </c>
      <c r="AF1276" s="2">
        <f>VLOOKUP(A1276,Campaigns!A:I,5,FALSE)</f>
        <v>0</v>
      </c>
      <c r="AG1276" s="2">
        <f>VLOOKUP(A1276,Campaigns!A:I,6,FALSE)</f>
        <v>0</v>
      </c>
      <c r="AH1276" s="2">
        <f>VLOOKUP(A1276,Campaigns!A:I,7,FALSE)</f>
        <v>0</v>
      </c>
      <c r="AI1276" s="2">
        <f>VLOOKUP(A1276,Campaigns!A:I,8,FALSE)</f>
        <v>1</v>
      </c>
      <c r="AJ1276" s="19">
        <f>VLOOKUP(A1276,Campaigns!A:I,9,FALSE)</f>
        <v>43868</v>
      </c>
    </row>
    <row r="1277" spans="1:36">
      <c r="A1277" s="2">
        <v>1989</v>
      </c>
      <c r="B1277" s="2">
        <f>VLOOKUP(A1277, Customer!A:O, 2, FALSE)</f>
        <v>119514</v>
      </c>
      <c r="C1277" s="2">
        <f>VLOOKUP(A1277, Customer!A:O, 3, FALSE)</f>
        <v>1</v>
      </c>
      <c r="D1277" s="2">
        <f>VLOOKUP(A1277, Customer!A:O, 4, FALSE)</f>
        <v>1</v>
      </c>
      <c r="E1277" s="2">
        <f>VLOOKUP(A1277, Customer!A:O, 5, FALSE)</f>
        <v>52</v>
      </c>
      <c r="F1277" s="2">
        <f>VLOOKUP(A1277, Customer!A:O, 6, FALSE)</f>
        <v>0</v>
      </c>
      <c r="G1277" s="2">
        <f>VLOOKUP(A1277, Customer!A:O, 7, FALSE)</f>
        <v>1</v>
      </c>
      <c r="H1277" s="2">
        <f>VLOOKUP(A1277, Customer!A:O, 8, FALSE)</f>
        <v>0</v>
      </c>
      <c r="I1277" s="2">
        <f>VLOOKUP(A1277, Customer!A:O, 9, FALSE)</f>
        <v>0</v>
      </c>
      <c r="J1277" s="2">
        <f>VLOOKUP(A1277, Customer!A:O, 10, FALSE)</f>
        <v>0</v>
      </c>
      <c r="K1277" s="2">
        <f>VLOOKUP(A1277, Customer!A:O, 11, FALSE)</f>
        <v>0</v>
      </c>
      <c r="L1277" s="2">
        <f>VLOOKUP(A1277, Customer!A:O, 12, FALSE)</f>
        <v>1</v>
      </c>
      <c r="M1277" s="2">
        <f>VLOOKUP(A1277, Customer!A:O, 13, FALSE)</f>
        <v>0</v>
      </c>
      <c r="N1277" s="2">
        <f>VLOOKUP(A1277, Customer!A:O, 14, FALSE)</f>
        <v>0</v>
      </c>
      <c r="O1277" s="2" t="str">
        <f>VLOOKUP(A1277, Customer!A:O, 15, FALSE)</f>
        <v>State-Texas</v>
      </c>
      <c r="P1277" s="2">
        <f>VLOOKUP(A1277,Sales!A:N,2,FALSE)</f>
        <v>47</v>
      </c>
      <c r="Q1277">
        <f>VLOOKUP(A1277,Sales!A:N,3,FALSE)</f>
        <v>86</v>
      </c>
      <c r="R1277" s="2">
        <f>VLOOKUP(A1277,Sales!A:N,4,FALSE)</f>
        <v>18</v>
      </c>
      <c r="S1277" s="2">
        <f>VLOOKUP(A1277,Sales!A:N,5,FALSE)</f>
        <v>129</v>
      </c>
      <c r="T1277" s="2">
        <f>VLOOKUP(A1277,Sales!A:N,6,FALSE)</f>
        <v>12</v>
      </c>
      <c r="U1277" s="2">
        <f>VLOOKUP(A1277,Sales!A:N,7,FALSE)</f>
        <v>6</v>
      </c>
      <c r="V1277" s="2">
        <f>VLOOKUP(A1277,Sales!A:N,8,FALSE)</f>
        <v>171</v>
      </c>
      <c r="W1277" s="2">
        <f>VLOOKUP(A1277,Sales!A:N,9,FALSE)</f>
        <v>80</v>
      </c>
      <c r="X1277" s="2">
        <f>VLOOKUP(A1277,Sales!A:N,10,FALSE)</f>
        <v>4</v>
      </c>
      <c r="Y1277" s="2">
        <f>VLOOKUP(A1277,Sales!A:N,11,FALSE)</f>
        <v>3</v>
      </c>
      <c r="Z1277" s="2">
        <f>VLOOKUP(A1277,Sales!A:N,12,FALSE)</f>
        <v>1</v>
      </c>
      <c r="AA1277" s="2">
        <f>VLOOKUP(A1277,Sales!A:N,13,FALSE)</f>
        <v>2</v>
      </c>
      <c r="AB1277" s="2">
        <f>VLOOKUP(A1277,Sales!A:N,14,FALSE)</f>
        <v>8</v>
      </c>
      <c r="AC1277" s="2">
        <f>VLOOKUP(A1277,Campaigns!A:I,2,FALSE)</f>
        <v>1</v>
      </c>
      <c r="AD1277" s="2">
        <f>VLOOKUP(A1277,Campaigns!A:I,3,FALSE)</f>
        <v>0</v>
      </c>
      <c r="AE1277" s="2">
        <f>VLOOKUP(A1277,Campaigns!A:I,4,FALSE)</f>
        <v>0</v>
      </c>
      <c r="AF1277" s="2">
        <f>VLOOKUP(A1277,Campaigns!A:I,5,FALSE)</f>
        <v>0</v>
      </c>
      <c r="AG1277" s="2">
        <f>VLOOKUP(A1277,Campaigns!A:I,6,FALSE)</f>
        <v>0</v>
      </c>
      <c r="AH1277" s="2">
        <f>VLOOKUP(A1277,Campaigns!A:I,7,FALSE)</f>
        <v>0</v>
      </c>
      <c r="AI1277" s="2">
        <f>VLOOKUP(A1277,Campaigns!A:I,8,FALSE)</f>
        <v>0</v>
      </c>
      <c r="AJ1277" s="19">
        <f>VLOOKUP(A1277,Campaigns!A:I,9,FALSE)</f>
        <v>43868</v>
      </c>
    </row>
    <row r="1278" spans="1:36">
      <c r="A1278" s="2">
        <v>1780</v>
      </c>
      <c r="B1278" s="2">
        <f>VLOOKUP(A1278, Customer!A:O, 2, FALSE)</f>
        <v>119329</v>
      </c>
      <c r="C1278" s="2">
        <f>VLOOKUP(A1278, Customer!A:O, 3, FALSE)</f>
        <v>1</v>
      </c>
      <c r="D1278" s="2">
        <f>VLOOKUP(A1278, Customer!A:O, 4, FALSE)</f>
        <v>0</v>
      </c>
      <c r="E1278" s="2">
        <f>VLOOKUP(A1278, Customer!A:O, 5, FALSE)</f>
        <v>52</v>
      </c>
      <c r="F1278" s="2">
        <f>VLOOKUP(A1278, Customer!A:O, 6, FALSE)</f>
        <v>0</v>
      </c>
      <c r="G1278" s="2">
        <f>VLOOKUP(A1278, Customer!A:O, 7, FALSE)</f>
        <v>1</v>
      </c>
      <c r="H1278" s="2">
        <f>VLOOKUP(A1278, Customer!A:O, 8, FALSE)</f>
        <v>0</v>
      </c>
      <c r="I1278" s="2">
        <f>VLOOKUP(A1278, Customer!A:O, 9, FALSE)</f>
        <v>0</v>
      </c>
      <c r="J1278" s="2">
        <f>VLOOKUP(A1278, Customer!A:O, 10, FALSE)</f>
        <v>0</v>
      </c>
      <c r="K1278" s="2">
        <f>VLOOKUP(A1278, Customer!A:O, 11, FALSE)</f>
        <v>0</v>
      </c>
      <c r="L1278" s="2">
        <f>VLOOKUP(A1278, Customer!A:O, 12, FALSE)</f>
        <v>1</v>
      </c>
      <c r="M1278" s="2">
        <f>VLOOKUP(A1278, Customer!A:O, 13, FALSE)</f>
        <v>0</v>
      </c>
      <c r="N1278" s="2">
        <f>VLOOKUP(A1278, Customer!A:O, 14, FALSE)</f>
        <v>0</v>
      </c>
      <c r="O1278" s="2" t="str">
        <f>VLOOKUP(A1278, Customer!A:O, 15, FALSE)</f>
        <v>State-Other</v>
      </c>
      <c r="P1278" s="2">
        <f>VLOOKUP(A1278,Sales!A:N,2,FALSE)</f>
        <v>39</v>
      </c>
      <c r="Q1278">
        <f>VLOOKUP(A1278,Sales!A:N,3,FALSE)</f>
        <v>148</v>
      </c>
      <c r="R1278" s="2">
        <f>VLOOKUP(A1278,Sales!A:N,4,FALSE)</f>
        <v>6</v>
      </c>
      <c r="S1278" s="2">
        <f>VLOOKUP(A1278,Sales!A:N,5,FALSE)</f>
        <v>99</v>
      </c>
      <c r="T1278" s="2">
        <f>VLOOKUP(A1278,Sales!A:N,6,FALSE)</f>
        <v>74</v>
      </c>
      <c r="U1278" s="2">
        <f>VLOOKUP(A1278,Sales!A:N,7,FALSE)</f>
        <v>12</v>
      </c>
      <c r="V1278" s="2">
        <f>VLOOKUP(A1278,Sales!A:N,8,FALSE)</f>
        <v>31</v>
      </c>
      <c r="W1278" s="2">
        <f>VLOOKUP(A1278,Sales!A:N,9,FALSE)</f>
        <v>309</v>
      </c>
      <c r="X1278" s="2">
        <f>VLOOKUP(A1278,Sales!A:N,10,FALSE)</f>
        <v>3</v>
      </c>
      <c r="Y1278" s="2">
        <f>VLOOKUP(A1278,Sales!A:N,11,FALSE)</f>
        <v>4</v>
      </c>
      <c r="Z1278" s="2">
        <f>VLOOKUP(A1278,Sales!A:N,12,FALSE)</f>
        <v>0</v>
      </c>
      <c r="AA1278" s="2">
        <f>VLOOKUP(A1278,Sales!A:N,13,FALSE)</f>
        <v>3</v>
      </c>
      <c r="AB1278" s="2">
        <f>VLOOKUP(A1278,Sales!A:N,14,FALSE)</f>
        <v>8</v>
      </c>
      <c r="AC1278" s="2">
        <f>VLOOKUP(A1278,Campaigns!A:I,2,FALSE)</f>
        <v>0</v>
      </c>
      <c r="AD1278" s="2">
        <f>VLOOKUP(A1278,Campaigns!A:I,3,FALSE)</f>
        <v>0</v>
      </c>
      <c r="AE1278" s="2">
        <f>VLOOKUP(A1278,Campaigns!A:I,4,FALSE)</f>
        <v>0</v>
      </c>
      <c r="AF1278" s="2">
        <f>VLOOKUP(A1278,Campaigns!A:I,5,FALSE)</f>
        <v>0</v>
      </c>
      <c r="AG1278" s="2">
        <f>VLOOKUP(A1278,Campaigns!A:I,6,FALSE)</f>
        <v>0</v>
      </c>
      <c r="AH1278" s="2">
        <f>VLOOKUP(A1278,Campaigns!A:I,7,FALSE)</f>
        <v>0</v>
      </c>
      <c r="AI1278" s="2">
        <f>VLOOKUP(A1278,Campaigns!A:I,8,FALSE)</f>
        <v>0</v>
      </c>
      <c r="AJ1278" s="19" t="str">
        <f>VLOOKUP(A1278,Campaigns!A:I,9,FALSE)</f>
        <v>5/20/2020</v>
      </c>
    </row>
    <row r="1279" spans="1:36">
      <c r="A1279" s="2">
        <v>3144</v>
      </c>
      <c r="B1279" s="2">
        <f>VLOOKUP(A1279, Customer!A:O, 2, FALSE)</f>
        <v>181380</v>
      </c>
      <c r="C1279" s="2">
        <f>VLOOKUP(A1279, Customer!A:O, 3, FALSE)</f>
        <v>0</v>
      </c>
      <c r="D1279" s="2">
        <f>VLOOKUP(A1279, Customer!A:O, 4, FALSE)</f>
        <v>0</v>
      </c>
      <c r="E1279" s="2">
        <f>VLOOKUP(A1279, Customer!A:O, 5, FALSE)</f>
        <v>53</v>
      </c>
      <c r="F1279" s="2">
        <f>VLOOKUP(A1279, Customer!A:O, 6, FALSE)</f>
        <v>1</v>
      </c>
      <c r="G1279" s="2">
        <f>VLOOKUP(A1279, Customer!A:O, 7, FALSE)</f>
        <v>0</v>
      </c>
      <c r="H1279" s="2">
        <f>VLOOKUP(A1279, Customer!A:O, 8, FALSE)</f>
        <v>0</v>
      </c>
      <c r="I1279" s="2">
        <f>VLOOKUP(A1279, Customer!A:O, 9, FALSE)</f>
        <v>0</v>
      </c>
      <c r="J1279" s="2">
        <f>VLOOKUP(A1279, Customer!A:O, 10, FALSE)</f>
        <v>0</v>
      </c>
      <c r="K1279" s="2">
        <f>VLOOKUP(A1279, Customer!A:O, 11, FALSE)</f>
        <v>0</v>
      </c>
      <c r="L1279" s="2">
        <f>VLOOKUP(A1279, Customer!A:O, 12, FALSE)</f>
        <v>0</v>
      </c>
      <c r="M1279" s="2">
        <f>VLOOKUP(A1279, Customer!A:O, 13, FALSE)</f>
        <v>1</v>
      </c>
      <c r="N1279" s="2">
        <f>VLOOKUP(A1279, Customer!A:O, 14, FALSE)</f>
        <v>0</v>
      </c>
      <c r="O1279" s="2" t="str">
        <f>VLOOKUP(A1279, Customer!A:O, 15, FALSE)</f>
        <v>State-Florida</v>
      </c>
      <c r="P1279" s="2">
        <f>VLOOKUP(A1279,Sales!A:N,2,FALSE)</f>
        <v>51</v>
      </c>
      <c r="Q1279">
        <f>VLOOKUP(A1279,Sales!A:N,3,FALSE)</f>
        <v>1652</v>
      </c>
      <c r="R1279" s="2">
        <f>VLOOKUP(A1279,Sales!A:N,4,FALSE)</f>
        <v>152</v>
      </c>
      <c r="S1279" s="2">
        <f>VLOOKUP(A1279,Sales!A:N,5,FALSE)</f>
        <v>1536</v>
      </c>
      <c r="T1279" s="2">
        <f>VLOOKUP(A1279,Sales!A:N,6,FALSE)</f>
        <v>499</v>
      </c>
      <c r="U1279" s="2">
        <f>VLOOKUP(A1279,Sales!A:N,7,FALSE)</f>
        <v>152</v>
      </c>
      <c r="V1279" s="2">
        <f>VLOOKUP(A1279,Sales!A:N,8,FALSE)</f>
        <v>230</v>
      </c>
      <c r="W1279" s="2">
        <f>VLOOKUP(A1279,Sales!A:N,9,FALSE)</f>
        <v>3760</v>
      </c>
      <c r="X1279" s="2">
        <f>VLOOKUP(A1279,Sales!A:N,10,FALSE)</f>
        <v>1</v>
      </c>
      <c r="Y1279" s="2">
        <f>VLOOKUP(A1279,Sales!A:N,11,FALSE)</f>
        <v>4</v>
      </c>
      <c r="Z1279" s="2">
        <f>VLOOKUP(A1279,Sales!A:N,12,FALSE)</f>
        <v>2</v>
      </c>
      <c r="AA1279" s="2">
        <f>VLOOKUP(A1279,Sales!A:N,13,FALSE)</f>
        <v>10</v>
      </c>
      <c r="AB1279" s="2">
        <f>VLOOKUP(A1279,Sales!A:N,14,FALSE)</f>
        <v>2</v>
      </c>
      <c r="AC1279" s="2">
        <f>VLOOKUP(A1279,Campaigns!A:I,2,FALSE)</f>
        <v>0</v>
      </c>
      <c r="AD1279" s="2">
        <f>VLOOKUP(A1279,Campaigns!A:I,3,FALSE)</f>
        <v>0</v>
      </c>
      <c r="AE1279" s="2">
        <f>VLOOKUP(A1279,Campaigns!A:I,4,FALSE)</f>
        <v>0</v>
      </c>
      <c r="AF1279" s="2">
        <f>VLOOKUP(A1279,Campaigns!A:I,5,FALSE)</f>
        <v>0</v>
      </c>
      <c r="AG1279" s="2">
        <f>VLOOKUP(A1279,Campaigns!A:I,6,FALSE)</f>
        <v>0</v>
      </c>
      <c r="AH1279" s="2">
        <f>VLOOKUP(A1279,Campaigns!A:I,7,FALSE)</f>
        <v>0</v>
      </c>
      <c r="AI1279" s="2">
        <f>VLOOKUP(A1279,Campaigns!A:I,8,FALSE)</f>
        <v>0</v>
      </c>
      <c r="AJ1279" s="19" t="str">
        <f>VLOOKUP(A1279,Campaigns!A:I,9,FALSE)</f>
        <v>5/29/2019</v>
      </c>
    </row>
    <row r="1280" spans="1:36">
      <c r="A1280" s="2">
        <v>1742</v>
      </c>
      <c r="B1280" s="2">
        <f>VLOOKUP(A1280, Customer!A:O, 2, FALSE)</f>
        <v>179146</v>
      </c>
      <c r="C1280" s="2">
        <f>VLOOKUP(A1280, Customer!A:O, 3, FALSE)</f>
        <v>1</v>
      </c>
      <c r="D1280" s="2">
        <f>VLOOKUP(A1280, Customer!A:O, 4, FALSE)</f>
        <v>1</v>
      </c>
      <c r="E1280" s="2">
        <f>VLOOKUP(A1280, Customer!A:O, 5, FALSE)</f>
        <v>53</v>
      </c>
      <c r="F1280" s="2">
        <f>VLOOKUP(A1280, Customer!A:O, 6, FALSE)</f>
        <v>0</v>
      </c>
      <c r="G1280" s="2">
        <f>VLOOKUP(A1280, Customer!A:O, 7, FALSE)</f>
        <v>0</v>
      </c>
      <c r="H1280" s="2">
        <f>VLOOKUP(A1280, Customer!A:O, 8, FALSE)</f>
        <v>1</v>
      </c>
      <c r="I1280" s="2">
        <f>VLOOKUP(A1280, Customer!A:O, 9, FALSE)</f>
        <v>0</v>
      </c>
      <c r="J1280" s="2">
        <f>VLOOKUP(A1280, Customer!A:O, 10, FALSE)</f>
        <v>0</v>
      </c>
      <c r="K1280" s="2">
        <f>VLOOKUP(A1280, Customer!A:O, 11, FALSE)</f>
        <v>0</v>
      </c>
      <c r="L1280" s="2">
        <f>VLOOKUP(A1280, Customer!A:O, 12, FALSE)</f>
        <v>1</v>
      </c>
      <c r="M1280" s="2">
        <f>VLOOKUP(A1280, Customer!A:O, 13, FALSE)</f>
        <v>0</v>
      </c>
      <c r="N1280" s="2">
        <f>VLOOKUP(A1280, Customer!A:O, 14, FALSE)</f>
        <v>0</v>
      </c>
      <c r="O1280" s="2" t="str">
        <f>VLOOKUP(A1280, Customer!A:O, 15, FALSE)</f>
        <v>State-New York</v>
      </c>
      <c r="P1280" s="2">
        <f>VLOOKUP(A1280,Sales!A:N,2,FALSE)</f>
        <v>33</v>
      </c>
      <c r="Q1280">
        <f>VLOOKUP(A1280,Sales!A:N,3,FALSE)</f>
        <v>555</v>
      </c>
      <c r="R1280" s="2">
        <f>VLOOKUP(A1280,Sales!A:N,4,FALSE)</f>
        <v>36</v>
      </c>
      <c r="S1280" s="2">
        <f>VLOOKUP(A1280,Sales!A:N,5,FALSE)</f>
        <v>505</v>
      </c>
      <c r="T1280" s="2">
        <f>VLOOKUP(A1280,Sales!A:N,6,FALSE)</f>
        <v>48</v>
      </c>
      <c r="U1280" s="2">
        <f>VLOOKUP(A1280,Sales!A:N,7,FALSE)</f>
        <v>97</v>
      </c>
      <c r="V1280" s="2">
        <f>VLOOKUP(A1280,Sales!A:N,8,FALSE)</f>
        <v>36</v>
      </c>
      <c r="W1280" s="2">
        <f>VLOOKUP(A1280,Sales!A:N,9,FALSE)</f>
        <v>1204</v>
      </c>
      <c r="X1280" s="2">
        <f>VLOOKUP(A1280,Sales!A:N,10,FALSE)</f>
        <v>2</v>
      </c>
      <c r="Y1280" s="2">
        <f>VLOOKUP(A1280,Sales!A:N,11,FALSE)</f>
        <v>8</v>
      </c>
      <c r="Z1280" s="2">
        <f>VLOOKUP(A1280,Sales!A:N,12,FALSE)</f>
        <v>1</v>
      </c>
      <c r="AA1280" s="2">
        <f>VLOOKUP(A1280,Sales!A:N,13,FALSE)</f>
        <v>8</v>
      </c>
      <c r="AB1280" s="2">
        <f>VLOOKUP(A1280,Sales!A:N,14,FALSE)</f>
        <v>6</v>
      </c>
      <c r="AC1280" s="2">
        <f>VLOOKUP(A1280,Campaigns!A:I,2,FALSE)</f>
        <v>0</v>
      </c>
      <c r="AD1280" s="2">
        <f>VLOOKUP(A1280,Campaigns!A:I,3,FALSE)</f>
        <v>0</v>
      </c>
      <c r="AE1280" s="2">
        <f>VLOOKUP(A1280,Campaigns!A:I,4,FALSE)</f>
        <v>0</v>
      </c>
      <c r="AF1280" s="2">
        <f>VLOOKUP(A1280,Campaigns!A:I,5,FALSE)</f>
        <v>0</v>
      </c>
      <c r="AG1280" s="2">
        <f>VLOOKUP(A1280,Campaigns!A:I,6,FALSE)</f>
        <v>0</v>
      </c>
      <c r="AH1280" s="2">
        <f>VLOOKUP(A1280,Campaigns!A:I,7,FALSE)</f>
        <v>0</v>
      </c>
      <c r="AI1280" s="2">
        <f>VLOOKUP(A1280,Campaigns!A:I,8,FALSE)</f>
        <v>0</v>
      </c>
      <c r="AJ1280" s="19" t="str">
        <f>VLOOKUP(A1280,Campaigns!A:I,9,FALSE)</f>
        <v>9/28/2020</v>
      </c>
    </row>
    <row r="1281" spans="1:36">
      <c r="A1281" s="2">
        <v>2711</v>
      </c>
      <c r="B1281" s="2">
        <f>VLOOKUP(A1281, Customer!A:O, 2, FALSE)</f>
        <v>179146</v>
      </c>
      <c r="C1281" s="2">
        <f>VLOOKUP(A1281, Customer!A:O, 3, FALSE)</f>
        <v>1</v>
      </c>
      <c r="D1281" s="2">
        <f>VLOOKUP(A1281, Customer!A:O, 4, FALSE)</f>
        <v>1</v>
      </c>
      <c r="E1281" s="2">
        <f>VLOOKUP(A1281, Customer!A:O, 5, FALSE)</f>
        <v>53</v>
      </c>
      <c r="F1281" s="2">
        <f>VLOOKUP(A1281, Customer!A:O, 6, FALSE)</f>
        <v>0</v>
      </c>
      <c r="G1281" s="2">
        <f>VLOOKUP(A1281, Customer!A:O, 7, FALSE)</f>
        <v>0</v>
      </c>
      <c r="H1281" s="2">
        <f>VLOOKUP(A1281, Customer!A:O, 8, FALSE)</f>
        <v>1</v>
      </c>
      <c r="I1281" s="2">
        <f>VLOOKUP(A1281, Customer!A:O, 9, FALSE)</f>
        <v>0</v>
      </c>
      <c r="J1281" s="2">
        <f>VLOOKUP(A1281, Customer!A:O, 10, FALSE)</f>
        <v>0</v>
      </c>
      <c r="K1281" s="2">
        <f>VLOOKUP(A1281, Customer!A:O, 11, FALSE)</f>
        <v>0</v>
      </c>
      <c r="L1281" s="2">
        <f>VLOOKUP(A1281, Customer!A:O, 12, FALSE)</f>
        <v>1</v>
      </c>
      <c r="M1281" s="2">
        <f>VLOOKUP(A1281, Customer!A:O, 13, FALSE)</f>
        <v>0</v>
      </c>
      <c r="N1281" s="2">
        <f>VLOOKUP(A1281, Customer!A:O, 14, FALSE)</f>
        <v>0</v>
      </c>
      <c r="O1281" s="2" t="str">
        <f>VLOOKUP(A1281, Customer!A:O, 15, FALSE)</f>
        <v>State-California</v>
      </c>
      <c r="P1281" s="2">
        <f>VLOOKUP(A1281,Sales!A:N,2,FALSE)</f>
        <v>33</v>
      </c>
      <c r="Q1281">
        <f>VLOOKUP(A1281,Sales!A:N,3,FALSE)</f>
        <v>555</v>
      </c>
      <c r="R1281" s="2">
        <f>VLOOKUP(A1281,Sales!A:N,4,FALSE)</f>
        <v>36</v>
      </c>
      <c r="S1281" s="2">
        <f>VLOOKUP(A1281,Sales!A:N,5,FALSE)</f>
        <v>505</v>
      </c>
      <c r="T1281" s="2">
        <f>VLOOKUP(A1281,Sales!A:N,6,FALSE)</f>
        <v>48</v>
      </c>
      <c r="U1281" s="2">
        <f>VLOOKUP(A1281,Sales!A:N,7,FALSE)</f>
        <v>97</v>
      </c>
      <c r="V1281" s="2">
        <f>VLOOKUP(A1281,Sales!A:N,8,FALSE)</f>
        <v>36</v>
      </c>
      <c r="W1281" s="2">
        <f>VLOOKUP(A1281,Sales!A:N,9,FALSE)</f>
        <v>1204</v>
      </c>
      <c r="X1281" s="2">
        <f>VLOOKUP(A1281,Sales!A:N,10,FALSE)</f>
        <v>2</v>
      </c>
      <c r="Y1281" s="2">
        <f>VLOOKUP(A1281,Sales!A:N,11,FALSE)</f>
        <v>8</v>
      </c>
      <c r="Z1281" s="2">
        <f>VLOOKUP(A1281,Sales!A:N,12,FALSE)</f>
        <v>1</v>
      </c>
      <c r="AA1281" s="2">
        <f>VLOOKUP(A1281,Sales!A:N,13,FALSE)</f>
        <v>8</v>
      </c>
      <c r="AB1281" s="2">
        <f>VLOOKUP(A1281,Sales!A:N,14,FALSE)</f>
        <v>6</v>
      </c>
      <c r="AC1281" s="2">
        <f>VLOOKUP(A1281,Campaigns!A:I,2,FALSE)</f>
        <v>0</v>
      </c>
      <c r="AD1281" s="2">
        <f>VLOOKUP(A1281,Campaigns!A:I,3,FALSE)</f>
        <v>0</v>
      </c>
      <c r="AE1281" s="2">
        <f>VLOOKUP(A1281,Campaigns!A:I,4,FALSE)</f>
        <v>0</v>
      </c>
      <c r="AF1281" s="2">
        <f>VLOOKUP(A1281,Campaigns!A:I,5,FALSE)</f>
        <v>0</v>
      </c>
      <c r="AG1281" s="2">
        <f>VLOOKUP(A1281,Campaigns!A:I,6,FALSE)</f>
        <v>0</v>
      </c>
      <c r="AH1281" s="2">
        <f>VLOOKUP(A1281,Campaigns!A:I,7,FALSE)</f>
        <v>0</v>
      </c>
      <c r="AI1281" s="2">
        <f>VLOOKUP(A1281,Campaigns!A:I,8,FALSE)</f>
        <v>0</v>
      </c>
      <c r="AJ1281" s="19" t="str">
        <f>VLOOKUP(A1281,Campaigns!A:I,9,FALSE)</f>
        <v>9/28/2020</v>
      </c>
    </row>
    <row r="1282" spans="1:36">
      <c r="A1282" s="2">
        <v>2888</v>
      </c>
      <c r="B1282" s="2">
        <f>VLOOKUP(A1282, Customer!A:O, 2, FALSE)</f>
        <v>177870</v>
      </c>
      <c r="C1282" s="2">
        <f>VLOOKUP(A1282, Customer!A:O, 3, FALSE)</f>
        <v>0</v>
      </c>
      <c r="D1282" s="2">
        <f>VLOOKUP(A1282, Customer!A:O, 4, FALSE)</f>
        <v>1</v>
      </c>
      <c r="E1282" s="2">
        <f>VLOOKUP(A1282, Customer!A:O, 5, FALSE)</f>
        <v>53</v>
      </c>
      <c r="F1282" s="2">
        <f>VLOOKUP(A1282, Customer!A:O, 6, FALSE)</f>
        <v>0</v>
      </c>
      <c r="G1282" s="2">
        <f>VLOOKUP(A1282, Customer!A:O, 7, FALSE)</f>
        <v>1</v>
      </c>
      <c r="H1282" s="2">
        <f>VLOOKUP(A1282, Customer!A:O, 8, FALSE)</f>
        <v>0</v>
      </c>
      <c r="I1282" s="2">
        <f>VLOOKUP(A1282, Customer!A:O, 9, FALSE)</f>
        <v>0</v>
      </c>
      <c r="J1282" s="2">
        <f>VLOOKUP(A1282, Customer!A:O, 10, FALSE)</f>
        <v>0</v>
      </c>
      <c r="K1282" s="2">
        <f>VLOOKUP(A1282, Customer!A:O, 11, FALSE)</f>
        <v>0</v>
      </c>
      <c r="L1282" s="2">
        <f>VLOOKUP(A1282, Customer!A:O, 12, FALSE)</f>
        <v>1</v>
      </c>
      <c r="M1282" s="2">
        <f>VLOOKUP(A1282, Customer!A:O, 13, FALSE)</f>
        <v>0</v>
      </c>
      <c r="N1282" s="2">
        <f>VLOOKUP(A1282, Customer!A:O, 14, FALSE)</f>
        <v>0</v>
      </c>
      <c r="O1282" s="2" t="str">
        <f>VLOOKUP(A1282, Customer!A:O, 15, FALSE)</f>
        <v>State-New York</v>
      </c>
      <c r="P1282" s="2">
        <f>VLOOKUP(A1282,Sales!A:N,2,FALSE)</f>
        <v>93</v>
      </c>
      <c r="Q1282">
        <f>VLOOKUP(A1282,Sales!A:N,3,FALSE)</f>
        <v>2323</v>
      </c>
      <c r="R1282" s="2">
        <f>VLOOKUP(A1282,Sales!A:N,4,FALSE)</f>
        <v>114</v>
      </c>
      <c r="S1282" s="2">
        <f>VLOOKUP(A1282,Sales!A:N,5,FALSE)</f>
        <v>1142</v>
      </c>
      <c r="T1282" s="2">
        <f>VLOOKUP(A1282,Sales!A:N,6,FALSE)</f>
        <v>148</v>
      </c>
      <c r="U1282" s="2">
        <f>VLOOKUP(A1282,Sales!A:N,7,FALSE)</f>
        <v>114</v>
      </c>
      <c r="V1282" s="2">
        <f>VLOOKUP(A1282,Sales!A:N,8,FALSE)</f>
        <v>304</v>
      </c>
      <c r="W1282" s="2">
        <f>VLOOKUP(A1282,Sales!A:N,9,FALSE)</f>
        <v>3538</v>
      </c>
      <c r="X1282" s="2">
        <f>VLOOKUP(A1282,Sales!A:N,10,FALSE)</f>
        <v>3</v>
      </c>
      <c r="Y1282" s="2">
        <f>VLOOKUP(A1282,Sales!A:N,11,FALSE)</f>
        <v>5</v>
      </c>
      <c r="Z1282" s="2">
        <f>VLOOKUP(A1282,Sales!A:N,12,FALSE)</f>
        <v>5</v>
      </c>
      <c r="AA1282" s="2">
        <f>VLOOKUP(A1282,Sales!A:N,13,FALSE)</f>
        <v>5</v>
      </c>
      <c r="AB1282" s="2">
        <f>VLOOKUP(A1282,Sales!A:N,14,FALSE)</f>
        <v>8</v>
      </c>
      <c r="AC1282" s="2">
        <f>VLOOKUP(A1282,Campaigns!A:I,2,FALSE)</f>
        <v>0</v>
      </c>
      <c r="AD1282" s="2">
        <f>VLOOKUP(A1282,Campaigns!A:I,3,FALSE)</f>
        <v>1</v>
      </c>
      <c r="AE1282" s="2">
        <f>VLOOKUP(A1282,Campaigns!A:I,4,FALSE)</f>
        <v>0</v>
      </c>
      <c r="AF1282" s="2">
        <f>VLOOKUP(A1282,Campaigns!A:I,5,FALSE)</f>
        <v>1</v>
      </c>
      <c r="AG1282" s="2">
        <f>VLOOKUP(A1282,Campaigns!A:I,6,FALSE)</f>
        <v>0</v>
      </c>
      <c r="AH1282" s="2">
        <f>VLOOKUP(A1282,Campaigns!A:I,7,FALSE)</f>
        <v>0</v>
      </c>
      <c r="AI1282" s="2">
        <f>VLOOKUP(A1282,Campaigns!A:I,8,FALSE)</f>
        <v>1</v>
      </c>
      <c r="AJ1282" s="19" t="str">
        <f>VLOOKUP(A1282,Campaigns!A:I,9,FALSE)</f>
        <v>1/27/2019</v>
      </c>
    </row>
    <row r="1283" spans="1:36">
      <c r="A1283" s="2">
        <v>2233</v>
      </c>
      <c r="B1283" s="2">
        <f>VLOOKUP(A1283, Customer!A:O, 2, FALSE)</f>
        <v>177766</v>
      </c>
      <c r="C1283" s="2">
        <f>VLOOKUP(A1283, Customer!A:O, 3, FALSE)</f>
        <v>0</v>
      </c>
      <c r="D1283" s="2">
        <f>VLOOKUP(A1283, Customer!A:O, 4, FALSE)</f>
        <v>1</v>
      </c>
      <c r="E1283" s="2">
        <f>VLOOKUP(A1283, Customer!A:O, 5, FALSE)</f>
        <v>53</v>
      </c>
      <c r="F1283" s="2">
        <f>VLOOKUP(A1283, Customer!A:O, 6, FALSE)</f>
        <v>0</v>
      </c>
      <c r="G1283" s="2">
        <f>VLOOKUP(A1283, Customer!A:O, 7, FALSE)</f>
        <v>1</v>
      </c>
      <c r="H1283" s="2">
        <f>VLOOKUP(A1283, Customer!A:O, 8, FALSE)</f>
        <v>0</v>
      </c>
      <c r="I1283" s="2">
        <f>VLOOKUP(A1283, Customer!A:O, 9, FALSE)</f>
        <v>0</v>
      </c>
      <c r="J1283" s="2">
        <f>VLOOKUP(A1283, Customer!A:O, 10, FALSE)</f>
        <v>0</v>
      </c>
      <c r="K1283" s="2">
        <f>VLOOKUP(A1283, Customer!A:O, 11, FALSE)</f>
        <v>0</v>
      </c>
      <c r="L1283" s="2">
        <f>VLOOKUP(A1283, Customer!A:O, 12, FALSE)</f>
        <v>0</v>
      </c>
      <c r="M1283" s="2">
        <f>VLOOKUP(A1283, Customer!A:O, 13, FALSE)</f>
        <v>0</v>
      </c>
      <c r="N1283" s="2">
        <f>VLOOKUP(A1283, Customer!A:O, 14, FALSE)</f>
        <v>1</v>
      </c>
      <c r="O1283" s="2" t="str">
        <f>VLOOKUP(A1283, Customer!A:O, 15, FALSE)</f>
        <v>State-Illinois</v>
      </c>
      <c r="P1283" s="2">
        <f>VLOOKUP(A1283,Sales!A:N,2,FALSE)</f>
        <v>97</v>
      </c>
      <c r="Q1283">
        <f>VLOOKUP(A1283,Sales!A:N,3,FALSE)</f>
        <v>2295</v>
      </c>
      <c r="R1283" s="2">
        <f>VLOOKUP(A1283,Sales!A:N,4,FALSE)</f>
        <v>135</v>
      </c>
      <c r="S1283" s="2">
        <f>VLOOKUP(A1283,Sales!A:N,5,FALSE)</f>
        <v>606</v>
      </c>
      <c r="T1283" s="2">
        <f>VLOOKUP(A1283,Sales!A:N,6,FALSE)</f>
        <v>263</v>
      </c>
      <c r="U1283" s="2">
        <f>VLOOKUP(A1283,Sales!A:N,7,FALSE)</f>
        <v>135</v>
      </c>
      <c r="V1283" s="2">
        <f>VLOOKUP(A1283,Sales!A:N,8,FALSE)</f>
        <v>62</v>
      </c>
      <c r="W1283" s="2">
        <f>VLOOKUP(A1283,Sales!A:N,9,FALSE)</f>
        <v>3372</v>
      </c>
      <c r="X1283" s="2">
        <f>VLOOKUP(A1283,Sales!A:N,10,FALSE)</f>
        <v>2</v>
      </c>
      <c r="Y1283" s="2">
        <f>VLOOKUP(A1283,Sales!A:N,11,FALSE)</f>
        <v>11</v>
      </c>
      <c r="Z1283" s="2">
        <f>VLOOKUP(A1283,Sales!A:N,12,FALSE)</f>
        <v>10</v>
      </c>
      <c r="AA1283" s="2">
        <f>VLOOKUP(A1283,Sales!A:N,13,FALSE)</f>
        <v>11</v>
      </c>
      <c r="AB1283" s="2">
        <f>VLOOKUP(A1283,Sales!A:N,14,FALSE)</f>
        <v>6</v>
      </c>
      <c r="AC1283" s="2">
        <f>VLOOKUP(A1283,Campaigns!A:I,2,FALSE)</f>
        <v>1</v>
      </c>
      <c r="AD1283" s="2">
        <f>VLOOKUP(A1283,Campaigns!A:I,3,FALSE)</f>
        <v>0</v>
      </c>
      <c r="AE1283" s="2">
        <f>VLOOKUP(A1283,Campaigns!A:I,4,FALSE)</f>
        <v>0</v>
      </c>
      <c r="AF1283" s="2">
        <f>VLOOKUP(A1283,Campaigns!A:I,5,FALSE)</f>
        <v>0</v>
      </c>
      <c r="AG1283" s="2">
        <f>VLOOKUP(A1283,Campaigns!A:I,6,FALSE)</f>
        <v>0</v>
      </c>
      <c r="AH1283" s="2">
        <f>VLOOKUP(A1283,Campaigns!A:I,7,FALSE)</f>
        <v>0</v>
      </c>
      <c r="AI1283" s="2">
        <f>VLOOKUP(A1283,Campaigns!A:I,8,FALSE)</f>
        <v>1</v>
      </c>
      <c r="AJ1283" s="19" t="str">
        <f>VLOOKUP(A1283,Campaigns!A:I,9,FALSE)</f>
        <v>7/30/2019</v>
      </c>
    </row>
    <row r="1284" spans="1:36">
      <c r="A1284" s="2">
        <v>2644</v>
      </c>
      <c r="B1284" s="2">
        <f>VLOOKUP(A1284, Customer!A:O, 2, FALSE)</f>
        <v>177766</v>
      </c>
      <c r="C1284" s="2">
        <f>VLOOKUP(A1284, Customer!A:O, 3, FALSE)</f>
        <v>0</v>
      </c>
      <c r="D1284" s="2">
        <f>VLOOKUP(A1284, Customer!A:O, 4, FALSE)</f>
        <v>1</v>
      </c>
      <c r="E1284" s="2">
        <f>VLOOKUP(A1284, Customer!A:O, 5, FALSE)</f>
        <v>53</v>
      </c>
      <c r="F1284" s="2">
        <f>VLOOKUP(A1284, Customer!A:O, 6, FALSE)</f>
        <v>0</v>
      </c>
      <c r="G1284" s="2">
        <f>VLOOKUP(A1284, Customer!A:O, 7, FALSE)</f>
        <v>1</v>
      </c>
      <c r="H1284" s="2">
        <f>VLOOKUP(A1284, Customer!A:O, 8, FALSE)</f>
        <v>0</v>
      </c>
      <c r="I1284" s="2">
        <f>VLOOKUP(A1284, Customer!A:O, 9, FALSE)</f>
        <v>0</v>
      </c>
      <c r="J1284" s="2">
        <f>VLOOKUP(A1284, Customer!A:O, 10, FALSE)</f>
        <v>0</v>
      </c>
      <c r="K1284" s="2">
        <f>VLOOKUP(A1284, Customer!A:O, 11, FALSE)</f>
        <v>0</v>
      </c>
      <c r="L1284" s="2">
        <f>VLOOKUP(A1284, Customer!A:O, 12, FALSE)</f>
        <v>0</v>
      </c>
      <c r="M1284" s="2">
        <f>VLOOKUP(A1284, Customer!A:O, 13, FALSE)</f>
        <v>0</v>
      </c>
      <c r="N1284" s="2">
        <f>VLOOKUP(A1284, Customer!A:O, 14, FALSE)</f>
        <v>1</v>
      </c>
      <c r="O1284" s="2" t="str">
        <f>VLOOKUP(A1284, Customer!A:O, 15, FALSE)</f>
        <v>State-Other</v>
      </c>
      <c r="P1284" s="2">
        <f>VLOOKUP(A1284,Sales!A:N,2,FALSE)</f>
        <v>97</v>
      </c>
      <c r="Q1284">
        <f>VLOOKUP(A1284,Sales!A:N,3,FALSE)</f>
        <v>2295</v>
      </c>
      <c r="R1284" s="2">
        <f>VLOOKUP(A1284,Sales!A:N,4,FALSE)</f>
        <v>135</v>
      </c>
      <c r="S1284" s="2">
        <f>VLOOKUP(A1284,Sales!A:N,5,FALSE)</f>
        <v>606</v>
      </c>
      <c r="T1284" s="2">
        <f>VLOOKUP(A1284,Sales!A:N,6,FALSE)</f>
        <v>263</v>
      </c>
      <c r="U1284" s="2">
        <f>VLOOKUP(A1284,Sales!A:N,7,FALSE)</f>
        <v>135</v>
      </c>
      <c r="V1284" s="2">
        <f>VLOOKUP(A1284,Sales!A:N,8,FALSE)</f>
        <v>62</v>
      </c>
      <c r="W1284" s="2">
        <f>VLOOKUP(A1284,Sales!A:N,9,FALSE)</f>
        <v>3372</v>
      </c>
      <c r="X1284" s="2">
        <f>VLOOKUP(A1284,Sales!A:N,10,FALSE)</f>
        <v>2</v>
      </c>
      <c r="Y1284" s="2">
        <f>VLOOKUP(A1284,Sales!A:N,11,FALSE)</f>
        <v>11</v>
      </c>
      <c r="Z1284" s="2">
        <f>VLOOKUP(A1284,Sales!A:N,12,FALSE)</f>
        <v>10</v>
      </c>
      <c r="AA1284" s="2">
        <f>VLOOKUP(A1284,Sales!A:N,13,FALSE)</f>
        <v>11</v>
      </c>
      <c r="AB1284" s="2">
        <f>VLOOKUP(A1284,Sales!A:N,14,FALSE)</f>
        <v>6</v>
      </c>
      <c r="AC1284" s="2">
        <f>VLOOKUP(A1284,Campaigns!A:I,2,FALSE)</f>
        <v>1</v>
      </c>
      <c r="AD1284" s="2">
        <f>VLOOKUP(A1284,Campaigns!A:I,3,FALSE)</f>
        <v>0</v>
      </c>
      <c r="AE1284" s="2">
        <f>VLOOKUP(A1284,Campaigns!A:I,4,FALSE)</f>
        <v>0</v>
      </c>
      <c r="AF1284" s="2">
        <f>VLOOKUP(A1284,Campaigns!A:I,5,FALSE)</f>
        <v>0</v>
      </c>
      <c r="AG1284" s="2">
        <f>VLOOKUP(A1284,Campaigns!A:I,6,FALSE)</f>
        <v>0</v>
      </c>
      <c r="AH1284" s="2">
        <f>VLOOKUP(A1284,Campaigns!A:I,7,FALSE)</f>
        <v>0</v>
      </c>
      <c r="AI1284" s="2">
        <f>VLOOKUP(A1284,Campaigns!A:I,8,FALSE)</f>
        <v>1</v>
      </c>
      <c r="AJ1284" s="19" t="str">
        <f>VLOOKUP(A1284,Campaigns!A:I,9,FALSE)</f>
        <v>7/30/2019</v>
      </c>
    </row>
    <row r="1285" spans="1:36">
      <c r="A1285" s="2">
        <v>1521</v>
      </c>
      <c r="B1285" s="2">
        <f>VLOOKUP(A1285, Customer!A:O, 2, FALSE)</f>
        <v>176982</v>
      </c>
      <c r="C1285" s="2">
        <f>VLOOKUP(A1285, Customer!A:O, 3, FALSE)</f>
        <v>0</v>
      </c>
      <c r="D1285" s="2">
        <f>VLOOKUP(A1285, Customer!A:O, 4, FALSE)</f>
        <v>0</v>
      </c>
      <c r="E1285" s="2">
        <f>VLOOKUP(A1285, Customer!A:O, 5, FALSE)</f>
        <v>53</v>
      </c>
      <c r="F1285" s="2">
        <f>VLOOKUP(A1285, Customer!A:O, 6, FALSE)</f>
        <v>1</v>
      </c>
      <c r="G1285" s="2">
        <f>VLOOKUP(A1285, Customer!A:O, 7, FALSE)</f>
        <v>0</v>
      </c>
      <c r="H1285" s="2">
        <f>VLOOKUP(A1285, Customer!A:O, 8, FALSE)</f>
        <v>0</v>
      </c>
      <c r="I1285" s="2">
        <f>VLOOKUP(A1285, Customer!A:O, 9, FALSE)</f>
        <v>0</v>
      </c>
      <c r="J1285" s="2">
        <f>VLOOKUP(A1285, Customer!A:O, 10, FALSE)</f>
        <v>0</v>
      </c>
      <c r="K1285" s="2">
        <f>VLOOKUP(A1285, Customer!A:O, 11, FALSE)</f>
        <v>0</v>
      </c>
      <c r="L1285" s="2">
        <f>VLOOKUP(A1285, Customer!A:O, 12, FALSE)</f>
        <v>1</v>
      </c>
      <c r="M1285" s="2">
        <f>VLOOKUP(A1285, Customer!A:O, 13, FALSE)</f>
        <v>0</v>
      </c>
      <c r="N1285" s="2">
        <f>VLOOKUP(A1285, Customer!A:O, 14, FALSE)</f>
        <v>0</v>
      </c>
      <c r="O1285" s="2" t="str">
        <f>VLOOKUP(A1285, Customer!A:O, 15, FALSE)</f>
        <v>State-Texas</v>
      </c>
      <c r="P1285" s="2">
        <f>VLOOKUP(A1285,Sales!A:N,2,FALSE)</f>
        <v>19</v>
      </c>
      <c r="Q1285">
        <f>VLOOKUP(A1285,Sales!A:N,3,FALSE)</f>
        <v>1067</v>
      </c>
      <c r="R1285" s="2">
        <f>VLOOKUP(A1285,Sales!A:N,4,FALSE)</f>
        <v>347</v>
      </c>
      <c r="S1285" s="2">
        <f>VLOOKUP(A1285,Sales!A:N,5,FALSE)</f>
        <v>671</v>
      </c>
      <c r="T1285" s="2">
        <f>VLOOKUP(A1285,Sales!A:N,6,FALSE)</f>
        <v>149</v>
      </c>
      <c r="U1285" s="2">
        <f>VLOOKUP(A1285,Sales!A:N,7,FALSE)</f>
        <v>138</v>
      </c>
      <c r="V1285" s="2">
        <f>VLOOKUP(A1285,Sales!A:N,8,FALSE)</f>
        <v>69</v>
      </c>
      <c r="W1285" s="2">
        <f>VLOOKUP(A1285,Sales!A:N,9,FALSE)</f>
        <v>2304</v>
      </c>
      <c r="X1285" s="2">
        <f>VLOOKUP(A1285,Sales!A:N,10,FALSE)</f>
        <v>1</v>
      </c>
      <c r="Y1285" s="2">
        <f>VLOOKUP(A1285,Sales!A:N,11,FALSE)</f>
        <v>8</v>
      </c>
      <c r="Z1285" s="2">
        <f>VLOOKUP(A1285,Sales!A:N,12,FALSE)</f>
        <v>3</v>
      </c>
      <c r="AA1285" s="2">
        <f>VLOOKUP(A1285,Sales!A:N,13,FALSE)</f>
        <v>4</v>
      </c>
      <c r="AB1285" s="2">
        <f>VLOOKUP(A1285,Sales!A:N,14,FALSE)</f>
        <v>4</v>
      </c>
      <c r="AC1285" s="2">
        <f>VLOOKUP(A1285,Campaigns!A:I,2,FALSE)</f>
        <v>0</v>
      </c>
      <c r="AD1285" s="2">
        <f>VLOOKUP(A1285,Campaigns!A:I,3,FALSE)</f>
        <v>0</v>
      </c>
      <c r="AE1285" s="2">
        <f>VLOOKUP(A1285,Campaigns!A:I,4,FALSE)</f>
        <v>1</v>
      </c>
      <c r="AF1285" s="2">
        <f>VLOOKUP(A1285,Campaigns!A:I,5,FALSE)</f>
        <v>0</v>
      </c>
      <c r="AG1285" s="2">
        <f>VLOOKUP(A1285,Campaigns!A:I,6,FALSE)</f>
        <v>0</v>
      </c>
      <c r="AH1285" s="2">
        <f>VLOOKUP(A1285,Campaigns!A:I,7,FALSE)</f>
        <v>0</v>
      </c>
      <c r="AI1285" s="2">
        <f>VLOOKUP(A1285,Campaigns!A:I,8,FALSE)</f>
        <v>1</v>
      </c>
      <c r="AJ1285" s="19" t="str">
        <f>VLOOKUP(A1285,Campaigns!A:I,9,FALSE)</f>
        <v>7/22/2020</v>
      </c>
    </row>
    <row r="1286" spans="1:36">
      <c r="A1286" s="2">
        <v>1241</v>
      </c>
      <c r="B1286" s="2">
        <f>VLOOKUP(A1286, Customer!A:O, 2, FALSE)</f>
        <v>175702</v>
      </c>
      <c r="C1286" s="2">
        <f>VLOOKUP(A1286, Customer!A:O, 3, FALSE)</f>
        <v>1</v>
      </c>
      <c r="D1286" s="2">
        <f>VLOOKUP(A1286, Customer!A:O, 4, FALSE)</f>
        <v>1</v>
      </c>
      <c r="E1286" s="2">
        <f>VLOOKUP(A1286, Customer!A:O, 5, FALSE)</f>
        <v>53</v>
      </c>
      <c r="F1286" s="2">
        <f>VLOOKUP(A1286, Customer!A:O, 6, FALSE)</f>
        <v>0</v>
      </c>
      <c r="G1286" s="2">
        <f>VLOOKUP(A1286, Customer!A:O, 7, FALSE)</f>
        <v>0</v>
      </c>
      <c r="H1286" s="2">
        <f>VLOOKUP(A1286, Customer!A:O, 8, FALSE)</f>
        <v>0</v>
      </c>
      <c r="I1286" s="2">
        <f>VLOOKUP(A1286, Customer!A:O, 9, FALSE)</f>
        <v>1</v>
      </c>
      <c r="J1286" s="2">
        <f>VLOOKUP(A1286, Customer!A:O, 10, FALSE)</f>
        <v>0</v>
      </c>
      <c r="K1286" s="2">
        <f>VLOOKUP(A1286, Customer!A:O, 11, FALSE)</f>
        <v>0</v>
      </c>
      <c r="L1286" s="2">
        <f>VLOOKUP(A1286, Customer!A:O, 12, FALSE)</f>
        <v>1</v>
      </c>
      <c r="M1286" s="2">
        <f>VLOOKUP(A1286, Customer!A:O, 13, FALSE)</f>
        <v>0</v>
      </c>
      <c r="N1286" s="2">
        <f>VLOOKUP(A1286, Customer!A:O, 14, FALSE)</f>
        <v>0</v>
      </c>
      <c r="O1286" s="2" t="str">
        <f>VLOOKUP(A1286, Customer!A:O, 15, FALSE)</f>
        <v>State-California</v>
      </c>
      <c r="P1286" s="2">
        <f>VLOOKUP(A1286,Sales!A:N,2,FALSE)</f>
        <v>77</v>
      </c>
      <c r="Q1286">
        <f>VLOOKUP(A1286,Sales!A:N,3,FALSE)</f>
        <v>1509</v>
      </c>
      <c r="R1286" s="2">
        <f>VLOOKUP(A1286,Sales!A:N,4,FALSE)</f>
        <v>65</v>
      </c>
      <c r="S1286" s="2">
        <f>VLOOKUP(A1286,Sales!A:N,5,FALSE)</f>
        <v>819</v>
      </c>
      <c r="T1286" s="2">
        <f>VLOOKUP(A1286,Sales!A:N,6,FALSE)</f>
        <v>104</v>
      </c>
      <c r="U1286" s="2">
        <f>VLOOKUP(A1286,Sales!A:N,7,FALSE)</f>
        <v>97</v>
      </c>
      <c r="V1286" s="2">
        <f>VLOOKUP(A1286,Sales!A:N,8,FALSE)</f>
        <v>70</v>
      </c>
      <c r="W1286" s="2">
        <f>VLOOKUP(A1286,Sales!A:N,9,FALSE)</f>
        <v>2525</v>
      </c>
      <c r="X1286" s="2">
        <f>VLOOKUP(A1286,Sales!A:N,10,FALSE)</f>
        <v>5</v>
      </c>
      <c r="Y1286" s="2">
        <f>VLOOKUP(A1286,Sales!A:N,11,FALSE)</f>
        <v>4</v>
      </c>
      <c r="Z1286" s="2">
        <f>VLOOKUP(A1286,Sales!A:N,12,FALSE)</f>
        <v>6</v>
      </c>
      <c r="AA1286" s="2">
        <f>VLOOKUP(A1286,Sales!A:N,13,FALSE)</f>
        <v>11</v>
      </c>
      <c r="AB1286" s="2">
        <f>VLOOKUP(A1286,Sales!A:N,14,FALSE)</f>
        <v>8</v>
      </c>
      <c r="AC1286" s="2">
        <f>VLOOKUP(A1286,Campaigns!A:I,2,FALSE)</f>
        <v>0</v>
      </c>
      <c r="AD1286" s="2">
        <f>VLOOKUP(A1286,Campaigns!A:I,3,FALSE)</f>
        <v>0</v>
      </c>
      <c r="AE1286" s="2">
        <f>VLOOKUP(A1286,Campaigns!A:I,4,FALSE)</f>
        <v>0</v>
      </c>
      <c r="AF1286" s="2">
        <f>VLOOKUP(A1286,Campaigns!A:I,5,FALSE)</f>
        <v>0</v>
      </c>
      <c r="AG1286" s="2">
        <f>VLOOKUP(A1286,Campaigns!A:I,6,FALSE)</f>
        <v>0</v>
      </c>
      <c r="AH1286" s="2">
        <f>VLOOKUP(A1286,Campaigns!A:I,7,FALSE)</f>
        <v>0</v>
      </c>
      <c r="AI1286" s="2">
        <f>VLOOKUP(A1286,Campaigns!A:I,8,FALSE)</f>
        <v>0</v>
      </c>
      <c r="AJ1286" s="19">
        <f>VLOOKUP(A1286,Campaigns!A:I,9,FALSE)</f>
        <v>43526</v>
      </c>
    </row>
    <row r="1287" spans="1:36">
      <c r="A1287" s="2">
        <v>2410</v>
      </c>
      <c r="B1287" s="2">
        <f>VLOOKUP(A1287, Customer!A:O, 2, FALSE)</f>
        <v>170844</v>
      </c>
      <c r="C1287" s="2">
        <f>VLOOKUP(A1287, Customer!A:O, 3, FALSE)</f>
        <v>1</v>
      </c>
      <c r="D1287" s="2">
        <f>VLOOKUP(A1287, Customer!A:O, 4, FALSE)</f>
        <v>1</v>
      </c>
      <c r="E1287" s="2">
        <f>VLOOKUP(A1287, Customer!A:O, 5, FALSE)</f>
        <v>53</v>
      </c>
      <c r="F1287" s="2">
        <f>VLOOKUP(A1287, Customer!A:O, 6, FALSE)</f>
        <v>1</v>
      </c>
      <c r="G1287" s="2">
        <f>VLOOKUP(A1287, Customer!A:O, 7, FALSE)</f>
        <v>0</v>
      </c>
      <c r="H1287" s="2">
        <f>VLOOKUP(A1287, Customer!A:O, 8, FALSE)</f>
        <v>0</v>
      </c>
      <c r="I1287" s="2">
        <f>VLOOKUP(A1287, Customer!A:O, 9, FALSE)</f>
        <v>0</v>
      </c>
      <c r="J1287" s="2">
        <f>VLOOKUP(A1287, Customer!A:O, 10, FALSE)</f>
        <v>0</v>
      </c>
      <c r="K1287" s="2">
        <f>VLOOKUP(A1287, Customer!A:O, 11, FALSE)</f>
        <v>0</v>
      </c>
      <c r="L1287" s="2">
        <f>VLOOKUP(A1287, Customer!A:O, 12, FALSE)</f>
        <v>1</v>
      </c>
      <c r="M1287" s="2">
        <f>VLOOKUP(A1287, Customer!A:O, 13, FALSE)</f>
        <v>0</v>
      </c>
      <c r="N1287" s="2">
        <f>VLOOKUP(A1287, Customer!A:O, 14, FALSE)</f>
        <v>0</v>
      </c>
      <c r="O1287" s="2" t="str">
        <f>VLOOKUP(A1287, Customer!A:O, 15, FALSE)</f>
        <v>State-Other</v>
      </c>
      <c r="P1287" s="2">
        <f>VLOOKUP(A1287,Sales!A:N,2,FALSE)</f>
        <v>16</v>
      </c>
      <c r="Q1287">
        <f>VLOOKUP(A1287,Sales!A:N,3,FALSE)</f>
        <v>311</v>
      </c>
      <c r="R1287" s="2">
        <f>VLOOKUP(A1287,Sales!A:N,4,FALSE)</f>
        <v>63</v>
      </c>
      <c r="S1287" s="2">
        <f>VLOOKUP(A1287,Sales!A:N,5,FALSE)</f>
        <v>162</v>
      </c>
      <c r="T1287" s="2">
        <f>VLOOKUP(A1287,Sales!A:N,6,FALSE)</f>
        <v>7</v>
      </c>
      <c r="U1287" s="2">
        <f>VLOOKUP(A1287,Sales!A:N,7,FALSE)</f>
        <v>162</v>
      </c>
      <c r="V1287" s="2">
        <f>VLOOKUP(A1287,Sales!A:N,8,FALSE)</f>
        <v>5</v>
      </c>
      <c r="W1287" s="2">
        <f>VLOOKUP(A1287,Sales!A:N,9,FALSE)</f>
        <v>699</v>
      </c>
      <c r="X1287" s="2">
        <f>VLOOKUP(A1287,Sales!A:N,10,FALSE)</f>
        <v>5</v>
      </c>
      <c r="Y1287" s="2">
        <f>VLOOKUP(A1287,Sales!A:N,11,FALSE)</f>
        <v>6</v>
      </c>
      <c r="Z1287" s="2">
        <f>VLOOKUP(A1287,Sales!A:N,12,FALSE)</f>
        <v>1</v>
      </c>
      <c r="AA1287" s="2">
        <f>VLOOKUP(A1287,Sales!A:N,13,FALSE)</f>
        <v>5</v>
      </c>
      <c r="AB1287" s="2">
        <f>VLOOKUP(A1287,Sales!A:N,14,FALSE)</f>
        <v>7</v>
      </c>
      <c r="AC1287" s="2">
        <f>VLOOKUP(A1287,Campaigns!A:I,2,FALSE)</f>
        <v>0</v>
      </c>
      <c r="AD1287" s="2">
        <f>VLOOKUP(A1287,Campaigns!A:I,3,FALSE)</f>
        <v>0</v>
      </c>
      <c r="AE1287" s="2">
        <f>VLOOKUP(A1287,Campaigns!A:I,4,FALSE)</f>
        <v>0</v>
      </c>
      <c r="AF1287" s="2">
        <f>VLOOKUP(A1287,Campaigns!A:I,5,FALSE)</f>
        <v>0</v>
      </c>
      <c r="AG1287" s="2">
        <f>VLOOKUP(A1287,Campaigns!A:I,6,FALSE)</f>
        <v>0</v>
      </c>
      <c r="AH1287" s="2">
        <f>VLOOKUP(A1287,Campaigns!A:I,7,FALSE)</f>
        <v>0</v>
      </c>
      <c r="AI1287" s="2">
        <f>VLOOKUP(A1287,Campaigns!A:I,8,FALSE)</f>
        <v>0</v>
      </c>
      <c r="AJ1287" s="19">
        <f>VLOOKUP(A1287,Campaigns!A:I,9,FALSE)</f>
        <v>43955</v>
      </c>
    </row>
    <row r="1288" spans="1:36">
      <c r="A1288" s="2">
        <v>1941</v>
      </c>
      <c r="B1288" s="2">
        <f>VLOOKUP(A1288, Customer!A:O, 2, FALSE)</f>
        <v>170647</v>
      </c>
      <c r="C1288" s="2">
        <f>VLOOKUP(A1288, Customer!A:O, 3, FALSE)</f>
        <v>0</v>
      </c>
      <c r="D1288" s="2">
        <f>VLOOKUP(A1288, Customer!A:O, 4, FALSE)</f>
        <v>1</v>
      </c>
      <c r="E1288" s="2">
        <f>VLOOKUP(A1288, Customer!A:O, 5, FALSE)</f>
        <v>53</v>
      </c>
      <c r="F1288" s="2">
        <f>VLOOKUP(A1288, Customer!A:O, 6, FALSE)</f>
        <v>1</v>
      </c>
      <c r="G1288" s="2">
        <f>VLOOKUP(A1288, Customer!A:O, 7, FALSE)</f>
        <v>0</v>
      </c>
      <c r="H1288" s="2">
        <f>VLOOKUP(A1288, Customer!A:O, 8, FALSE)</f>
        <v>0</v>
      </c>
      <c r="I1288" s="2">
        <f>VLOOKUP(A1288, Customer!A:O, 9, FALSE)</f>
        <v>0</v>
      </c>
      <c r="J1288" s="2">
        <f>VLOOKUP(A1288, Customer!A:O, 10, FALSE)</f>
        <v>0</v>
      </c>
      <c r="K1288" s="2">
        <f>VLOOKUP(A1288, Customer!A:O, 11, FALSE)</f>
        <v>0</v>
      </c>
      <c r="L1288" s="2">
        <f>VLOOKUP(A1288, Customer!A:O, 12, FALSE)</f>
        <v>1</v>
      </c>
      <c r="M1288" s="2">
        <f>VLOOKUP(A1288, Customer!A:O, 13, FALSE)</f>
        <v>0</v>
      </c>
      <c r="N1288" s="2">
        <f>VLOOKUP(A1288, Customer!A:O, 14, FALSE)</f>
        <v>0</v>
      </c>
      <c r="O1288" s="2" t="str">
        <f>VLOOKUP(A1288, Customer!A:O, 15, FALSE)</f>
        <v>State-Texas</v>
      </c>
      <c r="P1288" s="2">
        <f>VLOOKUP(A1288,Sales!A:N,2,FALSE)</f>
        <v>65</v>
      </c>
      <c r="Q1288">
        <f>VLOOKUP(A1288,Sales!A:N,3,FALSE)</f>
        <v>1355</v>
      </c>
      <c r="R1288" s="2">
        <f>VLOOKUP(A1288,Sales!A:N,4,FALSE)</f>
        <v>205</v>
      </c>
      <c r="S1288" s="2">
        <f>VLOOKUP(A1288,Sales!A:N,5,FALSE)</f>
        <v>413</v>
      </c>
      <c r="T1288" s="2">
        <f>VLOOKUP(A1288,Sales!A:N,6,FALSE)</f>
        <v>60</v>
      </c>
      <c r="U1288" s="2">
        <f>VLOOKUP(A1288,Sales!A:N,7,FALSE)</f>
        <v>297</v>
      </c>
      <c r="V1288" s="2">
        <f>VLOOKUP(A1288,Sales!A:N,8,FALSE)</f>
        <v>275</v>
      </c>
      <c r="W1288" s="2">
        <f>VLOOKUP(A1288,Sales!A:N,9,FALSE)</f>
        <v>2056</v>
      </c>
      <c r="X1288" s="2">
        <f>VLOOKUP(A1288,Sales!A:N,10,FALSE)</f>
        <v>2</v>
      </c>
      <c r="Y1288" s="2">
        <f>VLOOKUP(A1288,Sales!A:N,11,FALSE)</f>
        <v>4</v>
      </c>
      <c r="Z1288" s="2">
        <f>VLOOKUP(A1288,Sales!A:N,12,FALSE)</f>
        <v>7</v>
      </c>
      <c r="AA1288" s="2">
        <f>VLOOKUP(A1288,Sales!A:N,13,FALSE)</f>
        <v>13</v>
      </c>
      <c r="AB1288" s="2">
        <f>VLOOKUP(A1288,Sales!A:N,14,FALSE)</f>
        <v>2</v>
      </c>
      <c r="AC1288" s="2">
        <f>VLOOKUP(A1288,Campaigns!A:I,2,FALSE)</f>
        <v>0</v>
      </c>
      <c r="AD1288" s="2">
        <f>VLOOKUP(A1288,Campaigns!A:I,3,FALSE)</f>
        <v>0</v>
      </c>
      <c r="AE1288" s="2">
        <f>VLOOKUP(A1288,Campaigns!A:I,4,FALSE)</f>
        <v>0</v>
      </c>
      <c r="AF1288" s="2">
        <f>VLOOKUP(A1288,Campaigns!A:I,5,FALSE)</f>
        <v>0</v>
      </c>
      <c r="AG1288" s="2">
        <f>VLOOKUP(A1288,Campaigns!A:I,6,FALSE)</f>
        <v>0</v>
      </c>
      <c r="AH1288" s="2">
        <f>VLOOKUP(A1288,Campaigns!A:I,7,FALSE)</f>
        <v>0</v>
      </c>
      <c r="AI1288" s="2">
        <f>VLOOKUP(A1288,Campaigns!A:I,8,FALSE)</f>
        <v>0</v>
      </c>
      <c r="AJ1288" s="19" t="str">
        <f>VLOOKUP(A1288,Campaigns!A:I,9,FALSE)</f>
        <v>2/26/2019</v>
      </c>
    </row>
    <row r="1289" spans="1:36">
      <c r="A1289" s="2">
        <v>1663</v>
      </c>
      <c r="B1289" s="2">
        <f>VLOOKUP(A1289, Customer!A:O, 2, FALSE)</f>
        <v>168743</v>
      </c>
      <c r="C1289" s="2">
        <f>VLOOKUP(A1289, Customer!A:O, 3, FALSE)</f>
        <v>0</v>
      </c>
      <c r="D1289" s="2">
        <f>VLOOKUP(A1289, Customer!A:O, 4, FALSE)</f>
        <v>0</v>
      </c>
      <c r="E1289" s="2">
        <f>VLOOKUP(A1289, Customer!A:O, 5, FALSE)</f>
        <v>53</v>
      </c>
      <c r="F1289" s="2">
        <f>VLOOKUP(A1289, Customer!A:O, 6, FALSE)</f>
        <v>1</v>
      </c>
      <c r="G1289" s="2">
        <f>VLOOKUP(A1289, Customer!A:O, 7, FALSE)</f>
        <v>0</v>
      </c>
      <c r="H1289" s="2">
        <f>VLOOKUP(A1289, Customer!A:O, 8, FALSE)</f>
        <v>0</v>
      </c>
      <c r="I1289" s="2">
        <f>VLOOKUP(A1289, Customer!A:O, 9, FALSE)</f>
        <v>0</v>
      </c>
      <c r="J1289" s="2">
        <f>VLOOKUP(A1289, Customer!A:O, 10, FALSE)</f>
        <v>0</v>
      </c>
      <c r="K1289" s="2">
        <f>VLOOKUP(A1289, Customer!A:O, 11, FALSE)</f>
        <v>0</v>
      </c>
      <c r="L1289" s="2">
        <f>VLOOKUP(A1289, Customer!A:O, 12, FALSE)</f>
        <v>1</v>
      </c>
      <c r="M1289" s="2">
        <f>VLOOKUP(A1289, Customer!A:O, 13, FALSE)</f>
        <v>0</v>
      </c>
      <c r="N1289" s="2">
        <f>VLOOKUP(A1289, Customer!A:O, 14, FALSE)</f>
        <v>0</v>
      </c>
      <c r="O1289" s="2" t="str">
        <f>VLOOKUP(A1289, Customer!A:O, 15, FALSE)</f>
        <v>State-Illinois</v>
      </c>
      <c r="P1289" s="2">
        <f>VLOOKUP(A1289,Sales!A:N,2,FALSE)</f>
        <v>81</v>
      </c>
      <c r="Q1289">
        <f>VLOOKUP(A1289,Sales!A:N,3,FALSE)</f>
        <v>2779</v>
      </c>
      <c r="R1289" s="2">
        <f>VLOOKUP(A1289,Sales!A:N,4,FALSE)</f>
        <v>329</v>
      </c>
      <c r="S1289" s="2">
        <f>VLOOKUP(A1289,Sales!A:N,5,FALSE)</f>
        <v>943</v>
      </c>
      <c r="T1289" s="2">
        <f>VLOOKUP(A1289,Sales!A:N,6,FALSE)</f>
        <v>430</v>
      </c>
      <c r="U1289" s="2">
        <f>VLOOKUP(A1289,Sales!A:N,7,FALSE)</f>
        <v>329</v>
      </c>
      <c r="V1289" s="2">
        <f>VLOOKUP(A1289,Sales!A:N,8,FALSE)</f>
        <v>282</v>
      </c>
      <c r="W1289" s="2">
        <f>VLOOKUP(A1289,Sales!A:N,9,FALSE)</f>
        <v>4526</v>
      </c>
      <c r="X1289" s="2">
        <f>VLOOKUP(A1289,Sales!A:N,10,FALSE)</f>
        <v>1</v>
      </c>
      <c r="Y1289" s="2">
        <f>VLOOKUP(A1289,Sales!A:N,11,FALSE)</f>
        <v>11</v>
      </c>
      <c r="Z1289" s="2">
        <f>VLOOKUP(A1289,Sales!A:N,12,FALSE)</f>
        <v>5</v>
      </c>
      <c r="AA1289" s="2">
        <f>VLOOKUP(A1289,Sales!A:N,13,FALSE)</f>
        <v>13</v>
      </c>
      <c r="AB1289" s="2">
        <f>VLOOKUP(A1289,Sales!A:N,14,FALSE)</f>
        <v>7</v>
      </c>
      <c r="AC1289" s="2">
        <f>VLOOKUP(A1289,Campaigns!A:I,2,FALSE)</f>
        <v>0</v>
      </c>
      <c r="AD1289" s="2">
        <f>VLOOKUP(A1289,Campaigns!A:I,3,FALSE)</f>
        <v>0</v>
      </c>
      <c r="AE1289" s="2">
        <f>VLOOKUP(A1289,Campaigns!A:I,4,FALSE)</f>
        <v>0</v>
      </c>
      <c r="AF1289" s="2">
        <f>VLOOKUP(A1289,Campaigns!A:I,5,FALSE)</f>
        <v>0</v>
      </c>
      <c r="AG1289" s="2">
        <f>VLOOKUP(A1289,Campaigns!A:I,6,FALSE)</f>
        <v>0</v>
      </c>
      <c r="AH1289" s="2">
        <f>VLOOKUP(A1289,Campaigns!A:I,7,FALSE)</f>
        <v>0</v>
      </c>
      <c r="AI1289" s="2">
        <f>VLOOKUP(A1289,Campaigns!A:I,8,FALSE)</f>
        <v>0</v>
      </c>
      <c r="AJ1289" s="19">
        <f>VLOOKUP(A1289,Campaigns!A:I,9,FALSE)</f>
        <v>43557</v>
      </c>
    </row>
    <row r="1290" spans="1:36">
      <c r="A1290" s="2">
        <v>1416</v>
      </c>
      <c r="B1290" s="2">
        <f>VLOOKUP(A1290, Customer!A:O, 2, FALSE)</f>
        <v>167309</v>
      </c>
      <c r="C1290" s="2">
        <f>VLOOKUP(A1290, Customer!A:O, 3, FALSE)</f>
        <v>1</v>
      </c>
      <c r="D1290" s="2">
        <f>VLOOKUP(A1290, Customer!A:O, 4, FALSE)</f>
        <v>1</v>
      </c>
      <c r="E1290" s="2">
        <f>VLOOKUP(A1290, Customer!A:O, 5, FALSE)</f>
        <v>53</v>
      </c>
      <c r="F1290" s="2">
        <f>VLOOKUP(A1290, Customer!A:O, 6, FALSE)</f>
        <v>0</v>
      </c>
      <c r="G1290" s="2">
        <f>VLOOKUP(A1290, Customer!A:O, 7, FALSE)</f>
        <v>0</v>
      </c>
      <c r="H1290" s="2">
        <f>VLOOKUP(A1290, Customer!A:O, 8, FALSE)</f>
        <v>0</v>
      </c>
      <c r="I1290" s="2">
        <f>VLOOKUP(A1290, Customer!A:O, 9, FALSE)</f>
        <v>1</v>
      </c>
      <c r="J1290" s="2">
        <f>VLOOKUP(A1290, Customer!A:O, 10, FALSE)</f>
        <v>0</v>
      </c>
      <c r="K1290" s="2">
        <f>VLOOKUP(A1290, Customer!A:O, 11, FALSE)</f>
        <v>0</v>
      </c>
      <c r="L1290" s="2">
        <f>VLOOKUP(A1290, Customer!A:O, 12, FALSE)</f>
        <v>0</v>
      </c>
      <c r="M1290" s="2">
        <f>VLOOKUP(A1290, Customer!A:O, 13, FALSE)</f>
        <v>0</v>
      </c>
      <c r="N1290" s="2">
        <f>VLOOKUP(A1290, Customer!A:O, 14, FALSE)</f>
        <v>0</v>
      </c>
      <c r="O1290" s="2" t="str">
        <f>VLOOKUP(A1290, Customer!A:O, 15, FALSE)</f>
        <v>State-Florida</v>
      </c>
      <c r="P1290" s="2">
        <f>VLOOKUP(A1290,Sales!A:N,2,FALSE)</f>
        <v>76</v>
      </c>
      <c r="Q1290">
        <f>VLOOKUP(A1290,Sales!A:N,3,FALSE)</f>
        <v>1280</v>
      </c>
      <c r="R1290" s="2">
        <f>VLOOKUP(A1290,Sales!A:N,4,FALSE)</f>
        <v>117</v>
      </c>
      <c r="S1290" s="2">
        <f>VLOOKUP(A1290,Sales!A:N,5,FALSE)</f>
        <v>450</v>
      </c>
      <c r="T1290" s="2">
        <f>VLOOKUP(A1290,Sales!A:N,6,FALSE)</f>
        <v>370</v>
      </c>
      <c r="U1290" s="2">
        <f>VLOOKUP(A1290,Sales!A:N,7,FALSE)</f>
        <v>236</v>
      </c>
      <c r="V1290" s="2">
        <f>VLOOKUP(A1290,Sales!A:N,8,FALSE)</f>
        <v>236</v>
      </c>
      <c r="W1290" s="2">
        <f>VLOOKUP(A1290,Sales!A:N,9,FALSE)</f>
        <v>2217</v>
      </c>
      <c r="X1290" s="2">
        <f>VLOOKUP(A1290,Sales!A:N,10,FALSE)</f>
        <v>15</v>
      </c>
      <c r="Y1290" s="2">
        <f>VLOOKUP(A1290,Sales!A:N,11,FALSE)</f>
        <v>9</v>
      </c>
      <c r="Z1290" s="2">
        <f>VLOOKUP(A1290,Sales!A:N,12,FALSE)</f>
        <v>6</v>
      </c>
      <c r="AA1290" s="2">
        <f>VLOOKUP(A1290,Sales!A:N,13,FALSE)</f>
        <v>9</v>
      </c>
      <c r="AB1290" s="2">
        <f>VLOOKUP(A1290,Sales!A:N,14,FALSE)</f>
        <v>7</v>
      </c>
      <c r="AC1290" s="2">
        <f>VLOOKUP(A1290,Campaigns!A:I,2,FALSE)</f>
        <v>0</v>
      </c>
      <c r="AD1290" s="2">
        <f>VLOOKUP(A1290,Campaigns!A:I,3,FALSE)</f>
        <v>0</v>
      </c>
      <c r="AE1290" s="2">
        <f>VLOOKUP(A1290,Campaigns!A:I,4,FALSE)</f>
        <v>0</v>
      </c>
      <c r="AF1290" s="2">
        <f>VLOOKUP(A1290,Campaigns!A:I,5,FALSE)</f>
        <v>0</v>
      </c>
      <c r="AG1290" s="2">
        <f>VLOOKUP(A1290,Campaigns!A:I,6,FALSE)</f>
        <v>0</v>
      </c>
      <c r="AH1290" s="2">
        <f>VLOOKUP(A1290,Campaigns!A:I,7,FALSE)</f>
        <v>0</v>
      </c>
      <c r="AI1290" s="2">
        <f>VLOOKUP(A1290,Campaigns!A:I,8,FALSE)</f>
        <v>0</v>
      </c>
      <c r="AJ1290" s="19" t="str">
        <f>VLOOKUP(A1290,Campaigns!A:I,9,FALSE)</f>
        <v>6/30/2019</v>
      </c>
    </row>
    <row r="1291" spans="1:36">
      <c r="A1291" s="2">
        <v>1883</v>
      </c>
      <c r="B1291" s="2">
        <f>VLOOKUP(A1291, Customer!A:O, 2, FALSE)</f>
        <v>166825</v>
      </c>
      <c r="C1291" s="2">
        <f>VLOOKUP(A1291, Customer!A:O, 3, FALSE)</f>
        <v>0</v>
      </c>
      <c r="D1291" s="2">
        <f>VLOOKUP(A1291, Customer!A:O, 4, FALSE)</f>
        <v>0</v>
      </c>
      <c r="E1291" s="2">
        <f>VLOOKUP(A1291, Customer!A:O, 5, FALSE)</f>
        <v>53</v>
      </c>
      <c r="F1291" s="2">
        <f>VLOOKUP(A1291, Customer!A:O, 6, FALSE)</f>
        <v>0</v>
      </c>
      <c r="G1291" s="2">
        <f>VLOOKUP(A1291, Customer!A:O, 7, FALSE)</f>
        <v>0</v>
      </c>
      <c r="H1291" s="2">
        <f>VLOOKUP(A1291, Customer!A:O, 8, FALSE)</f>
        <v>0</v>
      </c>
      <c r="I1291" s="2">
        <f>VLOOKUP(A1291, Customer!A:O, 9, FALSE)</f>
        <v>1</v>
      </c>
      <c r="J1291" s="2">
        <f>VLOOKUP(A1291, Customer!A:O, 10, FALSE)</f>
        <v>0</v>
      </c>
      <c r="K1291" s="2">
        <f>VLOOKUP(A1291, Customer!A:O, 11, FALSE)</f>
        <v>0</v>
      </c>
      <c r="L1291" s="2">
        <f>VLOOKUP(A1291, Customer!A:O, 12, FALSE)</f>
        <v>1</v>
      </c>
      <c r="M1291" s="2">
        <f>VLOOKUP(A1291, Customer!A:O, 13, FALSE)</f>
        <v>0</v>
      </c>
      <c r="N1291" s="2">
        <f>VLOOKUP(A1291, Customer!A:O, 14, FALSE)</f>
        <v>0</v>
      </c>
      <c r="O1291" s="2" t="str">
        <f>VLOOKUP(A1291, Customer!A:O, 15, FALSE)</f>
        <v>State-California</v>
      </c>
      <c r="P1291" s="2">
        <f>VLOOKUP(A1291,Sales!A:N,2,FALSE)</f>
        <v>73</v>
      </c>
      <c r="Q1291">
        <f>VLOOKUP(A1291,Sales!A:N,3,FALSE)</f>
        <v>607</v>
      </c>
      <c r="R1291" s="2">
        <f>VLOOKUP(A1291,Sales!A:N,4,FALSE)</f>
        <v>252</v>
      </c>
      <c r="S1291" s="2">
        <f>VLOOKUP(A1291,Sales!A:N,5,FALSE)</f>
        <v>1011</v>
      </c>
      <c r="T1291" s="2">
        <f>VLOOKUP(A1291,Sales!A:N,6,FALSE)</f>
        <v>72</v>
      </c>
      <c r="U1291" s="2">
        <f>VLOOKUP(A1291,Sales!A:N,7,FALSE)</f>
        <v>100</v>
      </c>
      <c r="V1291" s="2">
        <f>VLOOKUP(A1291,Sales!A:N,8,FALSE)</f>
        <v>100</v>
      </c>
      <c r="W1291" s="2">
        <f>VLOOKUP(A1291,Sales!A:N,9,FALSE)</f>
        <v>1942</v>
      </c>
      <c r="X1291" s="2">
        <f>VLOOKUP(A1291,Sales!A:N,10,FALSE)</f>
        <v>1</v>
      </c>
      <c r="Y1291" s="2">
        <f>VLOOKUP(A1291,Sales!A:N,11,FALSE)</f>
        <v>4</v>
      </c>
      <c r="Z1291" s="2">
        <f>VLOOKUP(A1291,Sales!A:N,12,FALSE)</f>
        <v>5</v>
      </c>
      <c r="AA1291" s="2">
        <f>VLOOKUP(A1291,Sales!A:N,13,FALSE)</f>
        <v>6</v>
      </c>
      <c r="AB1291" s="2">
        <f>VLOOKUP(A1291,Sales!A:N,14,FALSE)</f>
        <v>2</v>
      </c>
      <c r="AC1291" s="2">
        <f>VLOOKUP(A1291,Campaigns!A:I,2,FALSE)</f>
        <v>0</v>
      </c>
      <c r="AD1291" s="2">
        <f>VLOOKUP(A1291,Campaigns!A:I,3,FALSE)</f>
        <v>0</v>
      </c>
      <c r="AE1291" s="2">
        <f>VLOOKUP(A1291,Campaigns!A:I,4,FALSE)</f>
        <v>0</v>
      </c>
      <c r="AF1291" s="2">
        <f>VLOOKUP(A1291,Campaigns!A:I,5,FALSE)</f>
        <v>0</v>
      </c>
      <c r="AG1291" s="2">
        <f>VLOOKUP(A1291,Campaigns!A:I,6,FALSE)</f>
        <v>0</v>
      </c>
      <c r="AH1291" s="2">
        <f>VLOOKUP(A1291,Campaigns!A:I,7,FALSE)</f>
        <v>0</v>
      </c>
      <c r="AI1291" s="2">
        <f>VLOOKUP(A1291,Campaigns!A:I,8,FALSE)</f>
        <v>0</v>
      </c>
      <c r="AJ1291" s="19" t="str">
        <f>VLOOKUP(A1291,Campaigns!A:I,9,FALSE)</f>
        <v>12/19/2019</v>
      </c>
    </row>
    <row r="1292" spans="1:36">
      <c r="A1292" s="2">
        <v>1666</v>
      </c>
      <c r="B1292" s="2">
        <f>VLOOKUP(A1292, Customer!A:O, 2, FALSE)</f>
        <v>165777</v>
      </c>
      <c r="C1292" s="2">
        <f>VLOOKUP(A1292, Customer!A:O, 3, FALSE)</f>
        <v>0</v>
      </c>
      <c r="D1292" s="2">
        <f>VLOOKUP(A1292, Customer!A:O, 4, FALSE)</f>
        <v>0</v>
      </c>
      <c r="E1292" s="2">
        <f>VLOOKUP(A1292, Customer!A:O, 5, FALSE)</f>
        <v>53</v>
      </c>
      <c r="F1292" s="2">
        <f>VLOOKUP(A1292, Customer!A:O, 6, FALSE)</f>
        <v>0</v>
      </c>
      <c r="G1292" s="2">
        <f>VLOOKUP(A1292, Customer!A:O, 7, FALSE)</f>
        <v>0</v>
      </c>
      <c r="H1292" s="2">
        <f>VLOOKUP(A1292, Customer!A:O, 8, FALSE)</f>
        <v>0</v>
      </c>
      <c r="I1292" s="2">
        <f>VLOOKUP(A1292, Customer!A:O, 9, FALSE)</f>
        <v>1</v>
      </c>
      <c r="J1292" s="2">
        <f>VLOOKUP(A1292, Customer!A:O, 10, FALSE)</f>
        <v>0</v>
      </c>
      <c r="K1292" s="2">
        <f>VLOOKUP(A1292, Customer!A:O, 11, FALSE)</f>
        <v>0</v>
      </c>
      <c r="L1292" s="2">
        <f>VLOOKUP(A1292, Customer!A:O, 12, FALSE)</f>
        <v>1</v>
      </c>
      <c r="M1292" s="2">
        <f>VLOOKUP(A1292, Customer!A:O, 13, FALSE)</f>
        <v>0</v>
      </c>
      <c r="N1292" s="2">
        <f>VLOOKUP(A1292, Customer!A:O, 14, FALSE)</f>
        <v>0</v>
      </c>
      <c r="O1292" s="2" t="str">
        <f>VLOOKUP(A1292, Customer!A:O, 15, FALSE)</f>
        <v>State-Other</v>
      </c>
      <c r="P1292" s="2">
        <f>VLOOKUP(A1292,Sales!A:N,2,FALSE)</f>
        <v>87</v>
      </c>
      <c r="Q1292">
        <f>VLOOKUP(A1292,Sales!A:N,3,FALSE)</f>
        <v>1424</v>
      </c>
      <c r="R1292" s="2">
        <f>VLOOKUP(A1292,Sales!A:N,4,FALSE)</f>
        <v>81</v>
      </c>
      <c r="S1292" s="2">
        <f>VLOOKUP(A1292,Sales!A:N,5,FALSE)</f>
        <v>1096</v>
      </c>
      <c r="T1292" s="2">
        <f>VLOOKUP(A1292,Sales!A:N,6,FALSE)</f>
        <v>71</v>
      </c>
      <c r="U1292" s="2">
        <f>VLOOKUP(A1292,Sales!A:N,7,FALSE)</f>
        <v>81</v>
      </c>
      <c r="V1292" s="2">
        <f>VLOOKUP(A1292,Sales!A:N,8,FALSE)</f>
        <v>136</v>
      </c>
      <c r="W1292" s="2">
        <f>VLOOKUP(A1292,Sales!A:N,9,FALSE)</f>
        <v>2616</v>
      </c>
      <c r="X1292" s="2">
        <f>VLOOKUP(A1292,Sales!A:N,10,FALSE)</f>
        <v>1</v>
      </c>
      <c r="Y1292" s="2">
        <f>VLOOKUP(A1292,Sales!A:N,11,FALSE)</f>
        <v>2</v>
      </c>
      <c r="Z1292" s="2">
        <f>VLOOKUP(A1292,Sales!A:N,12,FALSE)</f>
        <v>8</v>
      </c>
      <c r="AA1292" s="2">
        <f>VLOOKUP(A1292,Sales!A:N,13,FALSE)</f>
        <v>6</v>
      </c>
      <c r="AB1292" s="2">
        <f>VLOOKUP(A1292,Sales!A:N,14,FALSE)</f>
        <v>1</v>
      </c>
      <c r="AC1292" s="2">
        <f>VLOOKUP(A1292,Campaigns!A:I,2,FALSE)</f>
        <v>0</v>
      </c>
      <c r="AD1292" s="2">
        <f>VLOOKUP(A1292,Campaigns!A:I,3,FALSE)</f>
        <v>0</v>
      </c>
      <c r="AE1292" s="2">
        <f>VLOOKUP(A1292,Campaigns!A:I,4,FALSE)</f>
        <v>0</v>
      </c>
      <c r="AF1292" s="2">
        <f>VLOOKUP(A1292,Campaigns!A:I,5,FALSE)</f>
        <v>0</v>
      </c>
      <c r="AG1292" s="2">
        <f>VLOOKUP(A1292,Campaigns!A:I,6,FALSE)</f>
        <v>0</v>
      </c>
      <c r="AH1292" s="2">
        <f>VLOOKUP(A1292,Campaigns!A:I,7,FALSE)</f>
        <v>0</v>
      </c>
      <c r="AI1292" s="2">
        <f>VLOOKUP(A1292,Campaigns!A:I,8,FALSE)</f>
        <v>0</v>
      </c>
      <c r="AJ1292" s="19" t="str">
        <f>VLOOKUP(A1292,Campaigns!A:I,9,FALSE)</f>
        <v>5/25/2020</v>
      </c>
    </row>
    <row r="1293" spans="1:36">
      <c r="A1293" s="2">
        <v>3216</v>
      </c>
      <c r="B1293" s="2">
        <f>VLOOKUP(A1293, Customer!A:O, 2, FALSE)</f>
        <v>165090</v>
      </c>
      <c r="C1293" s="2">
        <f>VLOOKUP(A1293, Customer!A:O, 3, FALSE)</f>
        <v>0</v>
      </c>
      <c r="D1293" s="2">
        <f>VLOOKUP(A1293, Customer!A:O, 4, FALSE)</f>
        <v>1</v>
      </c>
      <c r="E1293" s="2">
        <f>VLOOKUP(A1293, Customer!A:O, 5, FALSE)</f>
        <v>53</v>
      </c>
      <c r="F1293" s="2">
        <f>VLOOKUP(A1293, Customer!A:O, 6, FALSE)</f>
        <v>0</v>
      </c>
      <c r="G1293" s="2">
        <f>VLOOKUP(A1293, Customer!A:O, 7, FALSE)</f>
        <v>1</v>
      </c>
      <c r="H1293" s="2">
        <f>VLOOKUP(A1293, Customer!A:O, 8, FALSE)</f>
        <v>0</v>
      </c>
      <c r="I1293" s="2">
        <f>VLOOKUP(A1293, Customer!A:O, 9, FALSE)</f>
        <v>0</v>
      </c>
      <c r="J1293" s="2">
        <f>VLOOKUP(A1293, Customer!A:O, 10, FALSE)</f>
        <v>0</v>
      </c>
      <c r="K1293" s="2">
        <f>VLOOKUP(A1293, Customer!A:O, 11, FALSE)</f>
        <v>0</v>
      </c>
      <c r="L1293" s="2">
        <f>VLOOKUP(A1293, Customer!A:O, 12, FALSE)</f>
        <v>1</v>
      </c>
      <c r="M1293" s="2">
        <f>VLOOKUP(A1293, Customer!A:O, 13, FALSE)</f>
        <v>0</v>
      </c>
      <c r="N1293" s="2">
        <f>VLOOKUP(A1293, Customer!A:O, 14, FALSE)</f>
        <v>0</v>
      </c>
      <c r="O1293" s="2" t="str">
        <f>VLOOKUP(A1293, Customer!A:O, 15, FALSE)</f>
        <v>State-Florida</v>
      </c>
      <c r="P1293" s="2">
        <f>VLOOKUP(A1293,Sales!A:N,2,FALSE)</f>
        <v>46</v>
      </c>
      <c r="Q1293">
        <f>VLOOKUP(A1293,Sales!A:N,3,FALSE)</f>
        <v>1798</v>
      </c>
      <c r="R1293" s="2">
        <f>VLOOKUP(A1293,Sales!A:N,4,FALSE)</f>
        <v>109</v>
      </c>
      <c r="S1293" s="2">
        <f>VLOOKUP(A1293,Sales!A:N,5,FALSE)</f>
        <v>462</v>
      </c>
      <c r="T1293" s="2">
        <f>VLOOKUP(A1293,Sales!A:N,6,FALSE)</f>
        <v>107</v>
      </c>
      <c r="U1293" s="2">
        <f>VLOOKUP(A1293,Sales!A:N,7,FALSE)</f>
        <v>299</v>
      </c>
      <c r="V1293" s="2">
        <f>VLOOKUP(A1293,Sales!A:N,8,FALSE)</f>
        <v>626</v>
      </c>
      <c r="W1293" s="2">
        <f>VLOOKUP(A1293,Sales!A:N,9,FALSE)</f>
        <v>2148</v>
      </c>
      <c r="X1293" s="2">
        <f>VLOOKUP(A1293,Sales!A:N,10,FALSE)</f>
        <v>2</v>
      </c>
      <c r="Y1293" s="2">
        <f>VLOOKUP(A1293,Sales!A:N,11,FALSE)</f>
        <v>0</v>
      </c>
      <c r="Z1293" s="2">
        <f>VLOOKUP(A1293,Sales!A:N,12,FALSE)</f>
        <v>3</v>
      </c>
      <c r="AA1293" s="2">
        <f>VLOOKUP(A1293,Sales!A:N,13,FALSE)</f>
        <v>4</v>
      </c>
      <c r="AB1293" s="2">
        <f>VLOOKUP(A1293,Sales!A:N,14,FALSE)</f>
        <v>5</v>
      </c>
      <c r="AC1293" s="2">
        <f>VLOOKUP(A1293,Campaigns!A:I,2,FALSE)</f>
        <v>0</v>
      </c>
      <c r="AD1293" s="2">
        <f>VLOOKUP(A1293,Campaigns!A:I,3,FALSE)</f>
        <v>0</v>
      </c>
      <c r="AE1293" s="2">
        <f>VLOOKUP(A1293,Campaigns!A:I,4,FALSE)</f>
        <v>0</v>
      </c>
      <c r="AF1293" s="2">
        <f>VLOOKUP(A1293,Campaigns!A:I,5,FALSE)</f>
        <v>0</v>
      </c>
      <c r="AG1293" s="2">
        <f>VLOOKUP(A1293,Campaigns!A:I,6,FALSE)</f>
        <v>0</v>
      </c>
      <c r="AH1293" s="2">
        <f>VLOOKUP(A1293,Campaigns!A:I,7,FALSE)</f>
        <v>0</v>
      </c>
      <c r="AI1293" s="2">
        <f>VLOOKUP(A1293,Campaigns!A:I,8,FALSE)</f>
        <v>0</v>
      </c>
      <c r="AJ1293" s="19" t="str">
        <f>VLOOKUP(A1293,Campaigns!A:I,9,FALSE)</f>
        <v>11/18/2019</v>
      </c>
    </row>
    <row r="1294" spans="1:36">
      <c r="A1294" s="2">
        <v>2641</v>
      </c>
      <c r="B1294" s="2">
        <f>VLOOKUP(A1294, Customer!A:O, 2, FALSE)</f>
        <v>163246</v>
      </c>
      <c r="C1294" s="2">
        <f>VLOOKUP(A1294, Customer!A:O, 3, FALSE)</f>
        <v>0</v>
      </c>
      <c r="D1294" s="2">
        <f>VLOOKUP(A1294, Customer!A:O, 4, FALSE)</f>
        <v>2</v>
      </c>
      <c r="E1294" s="2">
        <f>VLOOKUP(A1294, Customer!A:O, 5, FALSE)</f>
        <v>53</v>
      </c>
      <c r="F1294" s="2">
        <f>VLOOKUP(A1294, Customer!A:O, 6, FALSE)</f>
        <v>0</v>
      </c>
      <c r="G1294" s="2">
        <f>VLOOKUP(A1294, Customer!A:O, 7, FALSE)</f>
        <v>1</v>
      </c>
      <c r="H1294" s="2">
        <f>VLOOKUP(A1294, Customer!A:O, 8, FALSE)</f>
        <v>0</v>
      </c>
      <c r="I1294" s="2">
        <f>VLOOKUP(A1294, Customer!A:O, 9, FALSE)</f>
        <v>0</v>
      </c>
      <c r="J1294" s="2">
        <f>VLOOKUP(A1294, Customer!A:O, 10, FALSE)</f>
        <v>0</v>
      </c>
      <c r="K1294" s="2">
        <f>VLOOKUP(A1294, Customer!A:O, 11, FALSE)</f>
        <v>0</v>
      </c>
      <c r="L1294" s="2">
        <f>VLOOKUP(A1294, Customer!A:O, 12, FALSE)</f>
        <v>0</v>
      </c>
      <c r="M1294" s="2">
        <f>VLOOKUP(A1294, Customer!A:O, 13, FALSE)</f>
        <v>0</v>
      </c>
      <c r="N1294" s="2">
        <f>VLOOKUP(A1294, Customer!A:O, 14, FALSE)</f>
        <v>1</v>
      </c>
      <c r="O1294" s="2" t="str">
        <f>VLOOKUP(A1294, Customer!A:O, 15, FALSE)</f>
        <v>State-Illinois</v>
      </c>
      <c r="P1294" s="2">
        <f>VLOOKUP(A1294,Sales!A:N,2,FALSE)</f>
        <v>60</v>
      </c>
      <c r="Q1294">
        <f>VLOOKUP(A1294,Sales!A:N,3,FALSE)</f>
        <v>1531</v>
      </c>
      <c r="R1294" s="2">
        <f>VLOOKUP(A1294,Sales!A:N,4,FALSE)</f>
        <v>77</v>
      </c>
      <c r="S1294" s="2">
        <f>VLOOKUP(A1294,Sales!A:N,5,FALSE)</f>
        <v>235</v>
      </c>
      <c r="T1294" s="2">
        <f>VLOOKUP(A1294,Sales!A:N,6,FALSE)</f>
        <v>75</v>
      </c>
      <c r="U1294" s="2">
        <f>VLOOKUP(A1294,Sales!A:N,7,FALSE)</f>
        <v>57</v>
      </c>
      <c r="V1294" s="2">
        <f>VLOOKUP(A1294,Sales!A:N,8,FALSE)</f>
        <v>18</v>
      </c>
      <c r="W1294" s="2">
        <f>VLOOKUP(A1294,Sales!A:N,9,FALSE)</f>
        <v>1956</v>
      </c>
      <c r="X1294" s="2">
        <f>VLOOKUP(A1294,Sales!A:N,10,FALSE)</f>
        <v>1</v>
      </c>
      <c r="Y1294" s="2">
        <f>VLOOKUP(A1294,Sales!A:N,11,FALSE)</f>
        <v>6</v>
      </c>
      <c r="Z1294" s="2">
        <f>VLOOKUP(A1294,Sales!A:N,12,FALSE)</f>
        <v>3</v>
      </c>
      <c r="AA1294" s="2">
        <f>VLOOKUP(A1294,Sales!A:N,13,FALSE)</f>
        <v>12</v>
      </c>
      <c r="AB1294" s="2">
        <f>VLOOKUP(A1294,Sales!A:N,14,FALSE)</f>
        <v>4</v>
      </c>
      <c r="AC1294" s="2">
        <f>VLOOKUP(A1294,Campaigns!A:I,2,FALSE)</f>
        <v>0</v>
      </c>
      <c r="AD1294" s="2">
        <f>VLOOKUP(A1294,Campaigns!A:I,3,FALSE)</f>
        <v>0</v>
      </c>
      <c r="AE1294" s="2">
        <f>VLOOKUP(A1294,Campaigns!A:I,4,FALSE)</f>
        <v>0</v>
      </c>
      <c r="AF1294" s="2">
        <f>VLOOKUP(A1294,Campaigns!A:I,5,FALSE)</f>
        <v>0</v>
      </c>
      <c r="AG1294" s="2">
        <f>VLOOKUP(A1294,Campaigns!A:I,6,FALSE)</f>
        <v>0</v>
      </c>
      <c r="AH1294" s="2">
        <f>VLOOKUP(A1294,Campaigns!A:I,7,FALSE)</f>
        <v>0</v>
      </c>
      <c r="AI1294" s="2">
        <f>VLOOKUP(A1294,Campaigns!A:I,8,FALSE)</f>
        <v>0</v>
      </c>
      <c r="AJ1294" s="19" t="str">
        <f>VLOOKUP(A1294,Campaigns!A:I,9,FALSE)</f>
        <v>1/25/2020</v>
      </c>
    </row>
    <row r="1295" spans="1:36">
      <c r="A1295" s="2">
        <v>1125</v>
      </c>
      <c r="B1295" s="2">
        <f>VLOOKUP(A1295, Customer!A:O, 2, FALSE)</f>
        <v>162981</v>
      </c>
      <c r="C1295" s="2">
        <f>VLOOKUP(A1295, Customer!A:O, 3, FALSE)</f>
        <v>0</v>
      </c>
      <c r="D1295" s="2">
        <f>VLOOKUP(A1295, Customer!A:O, 4, FALSE)</f>
        <v>0</v>
      </c>
      <c r="E1295" s="2">
        <f>VLOOKUP(A1295, Customer!A:O, 5, FALSE)</f>
        <v>53</v>
      </c>
      <c r="F1295" s="2">
        <f>VLOOKUP(A1295, Customer!A:O, 6, FALSE)</f>
        <v>0</v>
      </c>
      <c r="G1295" s="2">
        <f>VLOOKUP(A1295, Customer!A:O, 7, FALSE)</f>
        <v>0</v>
      </c>
      <c r="H1295" s="2">
        <f>VLOOKUP(A1295, Customer!A:O, 8, FALSE)</f>
        <v>0</v>
      </c>
      <c r="I1295" s="2">
        <f>VLOOKUP(A1295, Customer!A:O, 9, FALSE)</f>
        <v>1</v>
      </c>
      <c r="J1295" s="2">
        <f>VLOOKUP(A1295, Customer!A:O, 10, FALSE)</f>
        <v>0</v>
      </c>
      <c r="K1295" s="2">
        <f>VLOOKUP(A1295, Customer!A:O, 11, FALSE)</f>
        <v>0</v>
      </c>
      <c r="L1295" s="2">
        <f>VLOOKUP(A1295, Customer!A:O, 12, FALSE)</f>
        <v>0</v>
      </c>
      <c r="M1295" s="2">
        <f>VLOOKUP(A1295, Customer!A:O, 13, FALSE)</f>
        <v>0</v>
      </c>
      <c r="N1295" s="2">
        <f>VLOOKUP(A1295, Customer!A:O, 14, FALSE)</f>
        <v>1</v>
      </c>
      <c r="O1295" s="2" t="str">
        <f>VLOOKUP(A1295, Customer!A:O, 15, FALSE)</f>
        <v>State-Texas</v>
      </c>
      <c r="P1295" s="2">
        <f>VLOOKUP(A1295,Sales!A:N,2,FALSE)</f>
        <v>21</v>
      </c>
      <c r="Q1295">
        <f>VLOOKUP(A1295,Sales!A:N,3,FALSE)</f>
        <v>2060</v>
      </c>
      <c r="R1295" s="2">
        <f>VLOOKUP(A1295,Sales!A:N,4,FALSE)</f>
        <v>36</v>
      </c>
      <c r="S1295" s="2">
        <f>VLOOKUP(A1295,Sales!A:N,5,FALSE)</f>
        <v>1527</v>
      </c>
      <c r="T1295" s="2">
        <f>VLOOKUP(A1295,Sales!A:N,6,FALSE)</f>
        <v>98</v>
      </c>
      <c r="U1295" s="2">
        <f>VLOOKUP(A1295,Sales!A:N,7,FALSE)</f>
        <v>114</v>
      </c>
      <c r="V1295" s="2">
        <f>VLOOKUP(A1295,Sales!A:N,8,FALSE)</f>
        <v>0</v>
      </c>
      <c r="W1295" s="2">
        <f>VLOOKUP(A1295,Sales!A:N,9,FALSE)</f>
        <v>3835</v>
      </c>
      <c r="X1295" s="2">
        <f>VLOOKUP(A1295,Sales!A:N,10,FALSE)</f>
        <v>1</v>
      </c>
      <c r="Y1295" s="2">
        <f>VLOOKUP(A1295,Sales!A:N,11,FALSE)</f>
        <v>4</v>
      </c>
      <c r="Z1295" s="2">
        <f>VLOOKUP(A1295,Sales!A:N,12,FALSE)</f>
        <v>5</v>
      </c>
      <c r="AA1295" s="2">
        <f>VLOOKUP(A1295,Sales!A:N,13,FALSE)</f>
        <v>13</v>
      </c>
      <c r="AB1295" s="2">
        <f>VLOOKUP(A1295,Sales!A:N,14,FALSE)</f>
        <v>3</v>
      </c>
      <c r="AC1295" s="2">
        <f>VLOOKUP(A1295,Campaigns!A:I,2,FALSE)</f>
        <v>0</v>
      </c>
      <c r="AD1295" s="2">
        <f>VLOOKUP(A1295,Campaigns!A:I,3,FALSE)</f>
        <v>1</v>
      </c>
      <c r="AE1295" s="2">
        <f>VLOOKUP(A1295,Campaigns!A:I,4,FALSE)</f>
        <v>0</v>
      </c>
      <c r="AF1295" s="2">
        <f>VLOOKUP(A1295,Campaigns!A:I,5,FALSE)</f>
        <v>0</v>
      </c>
      <c r="AG1295" s="2">
        <f>VLOOKUP(A1295,Campaigns!A:I,6,FALSE)</f>
        <v>0</v>
      </c>
      <c r="AH1295" s="2">
        <f>VLOOKUP(A1295,Campaigns!A:I,7,FALSE)</f>
        <v>0</v>
      </c>
      <c r="AI1295" s="2">
        <f>VLOOKUP(A1295,Campaigns!A:I,8,FALSE)</f>
        <v>0</v>
      </c>
      <c r="AJ1295" s="19" t="str">
        <f>VLOOKUP(A1295,Campaigns!A:I,9,FALSE)</f>
        <v>8/22/2019</v>
      </c>
    </row>
    <row r="1296" spans="1:36">
      <c r="A1296" s="2">
        <v>1006</v>
      </c>
      <c r="B1296" s="2">
        <f>VLOOKUP(A1296, Customer!A:O, 2, FALSE)</f>
        <v>162513</v>
      </c>
      <c r="C1296" s="2">
        <f>VLOOKUP(A1296, Customer!A:O, 3, FALSE)</f>
        <v>0</v>
      </c>
      <c r="D1296" s="2">
        <f>VLOOKUP(A1296, Customer!A:O, 4, FALSE)</f>
        <v>1</v>
      </c>
      <c r="E1296" s="2">
        <f>VLOOKUP(A1296, Customer!A:O, 5, FALSE)</f>
        <v>53</v>
      </c>
      <c r="F1296" s="2">
        <f>VLOOKUP(A1296, Customer!A:O, 6, FALSE)</f>
        <v>0</v>
      </c>
      <c r="G1296" s="2">
        <f>VLOOKUP(A1296, Customer!A:O, 7, FALSE)</f>
        <v>0</v>
      </c>
      <c r="H1296" s="2">
        <f>VLOOKUP(A1296, Customer!A:O, 8, FALSE)</f>
        <v>0</v>
      </c>
      <c r="I1296" s="2">
        <f>VLOOKUP(A1296, Customer!A:O, 9, FALSE)</f>
        <v>1</v>
      </c>
      <c r="J1296" s="2">
        <f>VLOOKUP(A1296, Customer!A:O, 10, FALSE)</f>
        <v>0</v>
      </c>
      <c r="K1296" s="2">
        <f>VLOOKUP(A1296, Customer!A:O, 11, FALSE)</f>
        <v>0</v>
      </c>
      <c r="L1296" s="2">
        <f>VLOOKUP(A1296, Customer!A:O, 12, FALSE)</f>
        <v>0</v>
      </c>
      <c r="M1296" s="2">
        <f>VLOOKUP(A1296, Customer!A:O, 13, FALSE)</f>
        <v>1</v>
      </c>
      <c r="N1296" s="2">
        <f>VLOOKUP(A1296, Customer!A:O, 14, FALSE)</f>
        <v>0</v>
      </c>
      <c r="O1296" s="2" t="str">
        <f>VLOOKUP(A1296, Customer!A:O, 15, FALSE)</f>
        <v>State-Other</v>
      </c>
      <c r="P1296" s="2">
        <f>VLOOKUP(A1296,Sales!A:N,2,FALSE)</f>
        <v>16</v>
      </c>
      <c r="Q1296">
        <f>VLOOKUP(A1296,Sales!A:N,3,FALSE)</f>
        <v>1352</v>
      </c>
      <c r="R1296" s="2">
        <f>VLOOKUP(A1296,Sales!A:N,4,FALSE)</f>
        <v>109</v>
      </c>
      <c r="S1296" s="2">
        <f>VLOOKUP(A1296,Sales!A:N,5,FALSE)</f>
        <v>255</v>
      </c>
      <c r="T1296" s="2">
        <f>VLOOKUP(A1296,Sales!A:N,6,FALSE)</f>
        <v>0</v>
      </c>
      <c r="U1296" s="2">
        <f>VLOOKUP(A1296,Sales!A:N,7,FALSE)</f>
        <v>109</v>
      </c>
      <c r="V1296" s="2">
        <f>VLOOKUP(A1296,Sales!A:N,8,FALSE)</f>
        <v>36</v>
      </c>
      <c r="W1296" s="2">
        <f>VLOOKUP(A1296,Sales!A:N,9,FALSE)</f>
        <v>1789</v>
      </c>
      <c r="X1296" s="2">
        <f>VLOOKUP(A1296,Sales!A:N,10,FALSE)</f>
        <v>2</v>
      </c>
      <c r="Y1296" s="2">
        <f>VLOOKUP(A1296,Sales!A:N,11,FALSE)</f>
        <v>6</v>
      </c>
      <c r="Z1296" s="2">
        <f>VLOOKUP(A1296,Sales!A:N,12,FALSE)</f>
        <v>4</v>
      </c>
      <c r="AA1296" s="2">
        <f>VLOOKUP(A1296,Sales!A:N,13,FALSE)</f>
        <v>10</v>
      </c>
      <c r="AB1296" s="2">
        <f>VLOOKUP(A1296,Sales!A:N,14,FALSE)</f>
        <v>6</v>
      </c>
      <c r="AC1296" s="2">
        <f>VLOOKUP(A1296,Campaigns!A:I,2,FALSE)</f>
        <v>0</v>
      </c>
      <c r="AD1296" s="2">
        <f>VLOOKUP(A1296,Campaigns!A:I,3,FALSE)</f>
        <v>0</v>
      </c>
      <c r="AE1296" s="2">
        <f>VLOOKUP(A1296,Campaigns!A:I,4,FALSE)</f>
        <v>0</v>
      </c>
      <c r="AF1296" s="2">
        <f>VLOOKUP(A1296,Campaigns!A:I,5,FALSE)</f>
        <v>0</v>
      </c>
      <c r="AG1296" s="2">
        <f>VLOOKUP(A1296,Campaigns!A:I,6,FALSE)</f>
        <v>0</v>
      </c>
      <c r="AH1296" s="2">
        <f>VLOOKUP(A1296,Campaigns!A:I,7,FALSE)</f>
        <v>0</v>
      </c>
      <c r="AI1296" s="2">
        <f>VLOOKUP(A1296,Campaigns!A:I,8,FALSE)</f>
        <v>0</v>
      </c>
      <c r="AJ1296" s="19" t="str">
        <f>VLOOKUP(A1296,Campaigns!A:I,9,FALSE)</f>
        <v>2/14/2020</v>
      </c>
    </row>
    <row r="1297" spans="1:36">
      <c r="A1297" s="2">
        <v>3201</v>
      </c>
      <c r="B1297" s="2">
        <f>VLOOKUP(A1297, Customer!A:O, 2, FALSE)</f>
        <v>161223</v>
      </c>
      <c r="C1297" s="2">
        <f>VLOOKUP(A1297, Customer!A:O, 3, FALSE)</f>
        <v>0</v>
      </c>
      <c r="D1297" s="2">
        <f>VLOOKUP(A1297, Customer!A:O, 4, FALSE)</f>
        <v>1</v>
      </c>
      <c r="E1297" s="2">
        <f>VLOOKUP(A1297, Customer!A:O, 5, FALSE)</f>
        <v>53</v>
      </c>
      <c r="F1297" s="2">
        <f>VLOOKUP(A1297, Customer!A:O, 6, FALSE)</f>
        <v>0</v>
      </c>
      <c r="G1297" s="2">
        <f>VLOOKUP(A1297, Customer!A:O, 7, FALSE)</f>
        <v>1</v>
      </c>
      <c r="H1297" s="2">
        <f>VLOOKUP(A1297, Customer!A:O, 8, FALSE)</f>
        <v>0</v>
      </c>
      <c r="I1297" s="2">
        <f>VLOOKUP(A1297, Customer!A:O, 9, FALSE)</f>
        <v>0</v>
      </c>
      <c r="J1297" s="2">
        <f>VLOOKUP(A1297, Customer!A:O, 10, FALSE)</f>
        <v>0</v>
      </c>
      <c r="K1297" s="2">
        <f>VLOOKUP(A1297, Customer!A:O, 11, FALSE)</f>
        <v>0</v>
      </c>
      <c r="L1297" s="2">
        <f>VLOOKUP(A1297, Customer!A:O, 12, FALSE)</f>
        <v>1</v>
      </c>
      <c r="M1297" s="2">
        <f>VLOOKUP(A1297, Customer!A:O, 13, FALSE)</f>
        <v>0</v>
      </c>
      <c r="N1297" s="2">
        <f>VLOOKUP(A1297, Customer!A:O, 14, FALSE)</f>
        <v>0</v>
      </c>
      <c r="O1297" s="2" t="str">
        <f>VLOOKUP(A1297, Customer!A:O, 15, FALSE)</f>
        <v>State-Texas</v>
      </c>
      <c r="P1297" s="2">
        <f>VLOOKUP(A1297,Sales!A:N,2,FALSE)</f>
        <v>46</v>
      </c>
      <c r="Q1297">
        <f>VLOOKUP(A1297,Sales!A:N,3,FALSE)</f>
        <v>1867</v>
      </c>
      <c r="R1297" s="2">
        <f>VLOOKUP(A1297,Sales!A:N,4,FALSE)</f>
        <v>113</v>
      </c>
      <c r="S1297" s="2">
        <f>VLOOKUP(A1297,Sales!A:N,5,FALSE)</f>
        <v>479</v>
      </c>
      <c r="T1297" s="2">
        <f>VLOOKUP(A1297,Sales!A:N,6,FALSE)</f>
        <v>111</v>
      </c>
      <c r="U1297" s="2">
        <f>VLOOKUP(A1297,Sales!A:N,7,FALSE)</f>
        <v>311</v>
      </c>
      <c r="V1297" s="2">
        <f>VLOOKUP(A1297,Sales!A:N,8,FALSE)</f>
        <v>650</v>
      </c>
      <c r="W1297" s="2">
        <f>VLOOKUP(A1297,Sales!A:N,9,FALSE)</f>
        <v>2230</v>
      </c>
      <c r="X1297" s="2">
        <f>VLOOKUP(A1297,Sales!A:N,10,FALSE)</f>
        <v>2</v>
      </c>
      <c r="Y1297" s="2">
        <f>VLOOKUP(A1297,Sales!A:N,11,FALSE)</f>
        <v>9</v>
      </c>
      <c r="Z1297" s="2">
        <f>VLOOKUP(A1297,Sales!A:N,12,FALSE)</f>
        <v>3</v>
      </c>
      <c r="AA1297" s="2">
        <f>VLOOKUP(A1297,Sales!A:N,13,FALSE)</f>
        <v>4</v>
      </c>
      <c r="AB1297" s="2">
        <f>VLOOKUP(A1297,Sales!A:N,14,FALSE)</f>
        <v>5</v>
      </c>
      <c r="AC1297" s="2">
        <f>VLOOKUP(A1297,Campaigns!A:I,2,FALSE)</f>
        <v>0</v>
      </c>
      <c r="AD1297" s="2">
        <f>VLOOKUP(A1297,Campaigns!A:I,3,FALSE)</f>
        <v>0</v>
      </c>
      <c r="AE1297" s="2">
        <f>VLOOKUP(A1297,Campaigns!A:I,4,FALSE)</f>
        <v>0</v>
      </c>
      <c r="AF1297" s="2">
        <f>VLOOKUP(A1297,Campaigns!A:I,5,FALSE)</f>
        <v>0</v>
      </c>
      <c r="AG1297" s="2">
        <f>VLOOKUP(A1297,Campaigns!A:I,6,FALSE)</f>
        <v>0</v>
      </c>
      <c r="AH1297" s="2">
        <f>VLOOKUP(A1297,Campaigns!A:I,7,FALSE)</f>
        <v>0</v>
      </c>
      <c r="AI1297" s="2">
        <f>VLOOKUP(A1297,Campaigns!A:I,8,FALSE)</f>
        <v>0</v>
      </c>
      <c r="AJ1297" s="19" t="str">
        <f>VLOOKUP(A1297,Campaigns!A:I,9,FALSE)</f>
        <v>11/18/2019</v>
      </c>
    </row>
    <row r="1298" spans="1:36">
      <c r="A1298" s="2">
        <v>2515</v>
      </c>
      <c r="B1298" s="2">
        <f>VLOOKUP(A1298, Customer!A:O, 2, FALSE)</f>
        <v>159235</v>
      </c>
      <c r="C1298" s="2">
        <f>VLOOKUP(A1298, Customer!A:O, 3, FALSE)</f>
        <v>1</v>
      </c>
      <c r="D1298" s="2">
        <f>VLOOKUP(A1298, Customer!A:O, 4, FALSE)</f>
        <v>0</v>
      </c>
      <c r="E1298" s="2">
        <f>VLOOKUP(A1298, Customer!A:O, 5, FALSE)</f>
        <v>53</v>
      </c>
      <c r="F1298" s="2">
        <f>VLOOKUP(A1298, Customer!A:O, 6, FALSE)</f>
        <v>0</v>
      </c>
      <c r="G1298" s="2">
        <f>VLOOKUP(A1298, Customer!A:O, 7, FALSE)</f>
        <v>0</v>
      </c>
      <c r="H1298" s="2">
        <f>VLOOKUP(A1298, Customer!A:O, 8, FALSE)</f>
        <v>1</v>
      </c>
      <c r="I1298" s="2">
        <f>VLOOKUP(A1298, Customer!A:O, 9, FALSE)</f>
        <v>0</v>
      </c>
      <c r="J1298" s="2">
        <f>VLOOKUP(A1298, Customer!A:O, 10, FALSE)</f>
        <v>0</v>
      </c>
      <c r="K1298" s="2">
        <f>VLOOKUP(A1298, Customer!A:O, 11, FALSE)</f>
        <v>0</v>
      </c>
      <c r="L1298" s="2">
        <f>VLOOKUP(A1298, Customer!A:O, 12, FALSE)</f>
        <v>0</v>
      </c>
      <c r="M1298" s="2">
        <f>VLOOKUP(A1298, Customer!A:O, 13, FALSE)</f>
        <v>1</v>
      </c>
      <c r="N1298" s="2">
        <f>VLOOKUP(A1298, Customer!A:O, 14, FALSE)</f>
        <v>0</v>
      </c>
      <c r="O1298" s="2" t="str">
        <f>VLOOKUP(A1298, Customer!A:O, 15, FALSE)</f>
        <v>State-Illinois</v>
      </c>
      <c r="P1298" s="2">
        <f>VLOOKUP(A1298,Sales!A:N,2,FALSE)</f>
        <v>4</v>
      </c>
      <c r="Q1298">
        <f>VLOOKUP(A1298,Sales!A:N,3,FALSE)</f>
        <v>1204</v>
      </c>
      <c r="R1298" s="2">
        <f>VLOOKUP(A1298,Sales!A:N,4,FALSE)</f>
        <v>108</v>
      </c>
      <c r="S1298" s="2">
        <f>VLOOKUP(A1298,Sales!A:N,5,FALSE)</f>
        <v>1261</v>
      </c>
      <c r="T1298" s="2">
        <f>VLOOKUP(A1298,Sales!A:N,6,FALSE)</f>
        <v>215</v>
      </c>
      <c r="U1298" s="2">
        <f>VLOOKUP(A1298,Sales!A:N,7,FALSE)</f>
        <v>0</v>
      </c>
      <c r="V1298" s="2">
        <f>VLOOKUP(A1298,Sales!A:N,8,FALSE)</f>
        <v>245</v>
      </c>
      <c r="W1298" s="2">
        <f>VLOOKUP(A1298,Sales!A:N,9,FALSE)</f>
        <v>2543</v>
      </c>
      <c r="X1298" s="2">
        <f>VLOOKUP(A1298,Sales!A:N,10,FALSE)</f>
        <v>3</v>
      </c>
      <c r="Y1298" s="2">
        <f>VLOOKUP(A1298,Sales!A:N,11,FALSE)</f>
        <v>11</v>
      </c>
      <c r="Z1298" s="2">
        <f>VLOOKUP(A1298,Sales!A:N,12,FALSE)</f>
        <v>2</v>
      </c>
      <c r="AA1298" s="2">
        <f>VLOOKUP(A1298,Sales!A:N,13,FALSE)</f>
        <v>12</v>
      </c>
      <c r="AB1298" s="2">
        <f>VLOOKUP(A1298,Sales!A:N,14,FALSE)</f>
        <v>7</v>
      </c>
      <c r="AC1298" s="2">
        <f>VLOOKUP(A1298,Campaigns!A:I,2,FALSE)</f>
        <v>0</v>
      </c>
      <c r="AD1298" s="2">
        <f>VLOOKUP(A1298,Campaigns!A:I,3,FALSE)</f>
        <v>0</v>
      </c>
      <c r="AE1298" s="2">
        <f>VLOOKUP(A1298,Campaigns!A:I,4,FALSE)</f>
        <v>0</v>
      </c>
      <c r="AF1298" s="2">
        <f>VLOOKUP(A1298,Campaigns!A:I,5,FALSE)</f>
        <v>0</v>
      </c>
      <c r="AG1298" s="2">
        <f>VLOOKUP(A1298,Campaigns!A:I,6,FALSE)</f>
        <v>0</v>
      </c>
      <c r="AH1298" s="2">
        <f>VLOOKUP(A1298,Campaigns!A:I,7,FALSE)</f>
        <v>0</v>
      </c>
      <c r="AI1298" s="2">
        <f>VLOOKUP(A1298,Campaigns!A:I,8,FALSE)</f>
        <v>0</v>
      </c>
      <c r="AJ1298" s="19" t="str">
        <f>VLOOKUP(A1298,Campaigns!A:I,9,FALSE)</f>
        <v>6/19/2019</v>
      </c>
    </row>
    <row r="1299" spans="1:36">
      <c r="A1299" s="2">
        <v>2222</v>
      </c>
      <c r="B1299" s="2">
        <f>VLOOKUP(A1299, Customer!A:O, 2, FALSE)</f>
        <v>159062</v>
      </c>
      <c r="C1299" s="2">
        <f>VLOOKUP(A1299, Customer!A:O, 3, FALSE)</f>
        <v>2</v>
      </c>
      <c r="D1299" s="2">
        <f>VLOOKUP(A1299, Customer!A:O, 4, FALSE)</f>
        <v>1</v>
      </c>
      <c r="E1299" s="2">
        <f>VLOOKUP(A1299, Customer!A:O, 5, FALSE)</f>
        <v>53</v>
      </c>
      <c r="F1299" s="2">
        <f>VLOOKUP(A1299, Customer!A:O, 6, FALSE)</f>
        <v>0</v>
      </c>
      <c r="G1299" s="2">
        <f>VLOOKUP(A1299, Customer!A:O, 7, FALSE)</f>
        <v>1</v>
      </c>
      <c r="H1299" s="2">
        <f>VLOOKUP(A1299, Customer!A:O, 8, FALSE)</f>
        <v>0</v>
      </c>
      <c r="I1299" s="2">
        <f>VLOOKUP(A1299, Customer!A:O, 9, FALSE)</f>
        <v>0</v>
      </c>
      <c r="J1299" s="2">
        <f>VLOOKUP(A1299, Customer!A:O, 10, FALSE)</f>
        <v>0</v>
      </c>
      <c r="K1299" s="2">
        <f>VLOOKUP(A1299, Customer!A:O, 11, FALSE)</f>
        <v>0</v>
      </c>
      <c r="L1299" s="2">
        <f>VLOOKUP(A1299, Customer!A:O, 12, FALSE)</f>
        <v>0</v>
      </c>
      <c r="M1299" s="2">
        <f>VLOOKUP(A1299, Customer!A:O, 13, FALSE)</f>
        <v>0</v>
      </c>
      <c r="N1299" s="2">
        <f>VLOOKUP(A1299, Customer!A:O, 14, FALSE)</f>
        <v>1</v>
      </c>
      <c r="O1299" s="2" t="str">
        <f>VLOOKUP(A1299, Customer!A:O, 15, FALSE)</f>
        <v>State-New York</v>
      </c>
      <c r="P1299" s="2">
        <f>VLOOKUP(A1299,Sales!A:N,2,FALSE)</f>
        <v>74</v>
      </c>
      <c r="Q1299">
        <f>VLOOKUP(A1299,Sales!A:N,3,FALSE)</f>
        <v>124</v>
      </c>
      <c r="R1299" s="2">
        <f>VLOOKUP(A1299,Sales!A:N,4,FALSE)</f>
        <v>3</v>
      </c>
      <c r="S1299" s="2">
        <f>VLOOKUP(A1299,Sales!A:N,5,FALSE)</f>
        <v>32</v>
      </c>
      <c r="T1299" s="2">
        <f>VLOOKUP(A1299,Sales!A:N,6,FALSE)</f>
        <v>8</v>
      </c>
      <c r="U1299" s="2">
        <f>VLOOKUP(A1299,Sales!A:N,7,FALSE)</f>
        <v>0</v>
      </c>
      <c r="V1299" s="2">
        <f>VLOOKUP(A1299,Sales!A:N,8,FALSE)</f>
        <v>24</v>
      </c>
      <c r="W1299" s="2">
        <f>VLOOKUP(A1299,Sales!A:N,9,FALSE)</f>
        <v>143</v>
      </c>
      <c r="X1299" s="2">
        <f>VLOOKUP(A1299,Sales!A:N,10,FALSE)</f>
        <v>2</v>
      </c>
      <c r="Y1299" s="2">
        <f>VLOOKUP(A1299,Sales!A:N,11,FALSE)</f>
        <v>2</v>
      </c>
      <c r="Z1299" s="2">
        <f>VLOOKUP(A1299,Sales!A:N,12,FALSE)</f>
        <v>0</v>
      </c>
      <c r="AA1299" s="2">
        <f>VLOOKUP(A1299,Sales!A:N,13,FALSE)</f>
        <v>3</v>
      </c>
      <c r="AB1299" s="2">
        <f>VLOOKUP(A1299,Sales!A:N,14,FALSE)</f>
        <v>4</v>
      </c>
      <c r="AC1299" s="2">
        <f>VLOOKUP(A1299,Campaigns!A:I,2,FALSE)</f>
        <v>0</v>
      </c>
      <c r="AD1299" s="2">
        <f>VLOOKUP(A1299,Campaigns!A:I,3,FALSE)</f>
        <v>0</v>
      </c>
      <c r="AE1299" s="2">
        <f>VLOOKUP(A1299,Campaigns!A:I,4,FALSE)</f>
        <v>0</v>
      </c>
      <c r="AF1299" s="2">
        <f>VLOOKUP(A1299,Campaigns!A:I,5,FALSE)</f>
        <v>0</v>
      </c>
      <c r="AG1299" s="2">
        <f>VLOOKUP(A1299,Campaigns!A:I,6,FALSE)</f>
        <v>0</v>
      </c>
      <c r="AH1299" s="2">
        <f>VLOOKUP(A1299,Campaigns!A:I,7,FALSE)</f>
        <v>0</v>
      </c>
      <c r="AI1299" s="2">
        <f>VLOOKUP(A1299,Campaigns!A:I,8,FALSE)</f>
        <v>0</v>
      </c>
      <c r="AJ1299" s="19">
        <f>VLOOKUP(A1299,Campaigns!A:I,9,FALSE)</f>
        <v>44077</v>
      </c>
    </row>
    <row r="1300" spans="1:36">
      <c r="A1300" s="2">
        <v>2624</v>
      </c>
      <c r="B1300" s="2">
        <f>VLOOKUP(A1300, Customer!A:O, 2, FALSE)</f>
        <v>157136</v>
      </c>
      <c r="C1300" s="2">
        <f>VLOOKUP(A1300, Customer!A:O, 3, FALSE)</f>
        <v>0</v>
      </c>
      <c r="D1300" s="2">
        <f>VLOOKUP(A1300, Customer!A:O, 4, FALSE)</f>
        <v>0</v>
      </c>
      <c r="E1300" s="2">
        <f>VLOOKUP(A1300, Customer!A:O, 5, FALSE)</f>
        <v>53</v>
      </c>
      <c r="F1300" s="2">
        <f>VLOOKUP(A1300, Customer!A:O, 6, FALSE)</f>
        <v>1</v>
      </c>
      <c r="G1300" s="2">
        <f>VLOOKUP(A1300, Customer!A:O, 7, FALSE)</f>
        <v>0</v>
      </c>
      <c r="H1300" s="2">
        <f>VLOOKUP(A1300, Customer!A:O, 8, FALSE)</f>
        <v>0</v>
      </c>
      <c r="I1300" s="2">
        <f>VLOOKUP(A1300, Customer!A:O, 9, FALSE)</f>
        <v>0</v>
      </c>
      <c r="J1300" s="2">
        <f>VLOOKUP(A1300, Customer!A:O, 10, FALSE)</f>
        <v>0</v>
      </c>
      <c r="K1300" s="2">
        <f>VLOOKUP(A1300, Customer!A:O, 11, FALSE)</f>
        <v>0</v>
      </c>
      <c r="L1300" s="2">
        <f>VLOOKUP(A1300, Customer!A:O, 12, FALSE)</f>
        <v>1</v>
      </c>
      <c r="M1300" s="2">
        <f>VLOOKUP(A1300, Customer!A:O, 13, FALSE)</f>
        <v>0</v>
      </c>
      <c r="N1300" s="2">
        <f>VLOOKUP(A1300, Customer!A:O, 14, FALSE)</f>
        <v>0</v>
      </c>
      <c r="O1300" s="2" t="str">
        <f>VLOOKUP(A1300, Customer!A:O, 15, FALSE)</f>
        <v>State-New York</v>
      </c>
      <c r="P1300" s="2">
        <f>VLOOKUP(A1300,Sales!A:N,2,FALSE)</f>
        <v>18</v>
      </c>
      <c r="Q1300">
        <f>VLOOKUP(A1300,Sales!A:N,3,FALSE)</f>
        <v>734</v>
      </c>
      <c r="R1300" s="2">
        <f>VLOOKUP(A1300,Sales!A:N,4,FALSE)</f>
        <v>385</v>
      </c>
      <c r="S1300" s="2">
        <f>VLOOKUP(A1300,Sales!A:N,5,FALSE)</f>
        <v>1647</v>
      </c>
      <c r="T1300" s="2">
        <f>VLOOKUP(A1300,Sales!A:N,6,FALSE)</f>
        <v>94</v>
      </c>
      <c r="U1300" s="2">
        <f>VLOOKUP(A1300,Sales!A:N,7,FALSE)</f>
        <v>33</v>
      </c>
      <c r="V1300" s="2">
        <f>VLOOKUP(A1300,Sales!A:N,8,FALSE)</f>
        <v>349</v>
      </c>
      <c r="W1300" s="2">
        <f>VLOOKUP(A1300,Sales!A:N,9,FALSE)</f>
        <v>2544</v>
      </c>
      <c r="X1300" s="2">
        <f>VLOOKUP(A1300,Sales!A:N,10,FALSE)</f>
        <v>1</v>
      </c>
      <c r="Y1300" s="2">
        <f>VLOOKUP(A1300,Sales!A:N,11,FALSE)</f>
        <v>7</v>
      </c>
      <c r="Z1300" s="2">
        <f>VLOOKUP(A1300,Sales!A:N,12,FALSE)</f>
        <v>5</v>
      </c>
      <c r="AA1300" s="2">
        <f>VLOOKUP(A1300,Sales!A:N,13,FALSE)</f>
        <v>7</v>
      </c>
      <c r="AB1300" s="2">
        <f>VLOOKUP(A1300,Sales!A:N,14,FALSE)</f>
        <v>6</v>
      </c>
      <c r="AC1300" s="2">
        <f>VLOOKUP(A1300,Campaigns!A:I,2,FALSE)</f>
        <v>0</v>
      </c>
      <c r="AD1300" s="2">
        <f>VLOOKUP(A1300,Campaigns!A:I,3,FALSE)</f>
        <v>0</v>
      </c>
      <c r="AE1300" s="2">
        <f>VLOOKUP(A1300,Campaigns!A:I,4,FALSE)</f>
        <v>0</v>
      </c>
      <c r="AF1300" s="2">
        <f>VLOOKUP(A1300,Campaigns!A:I,5,FALSE)</f>
        <v>0</v>
      </c>
      <c r="AG1300" s="2">
        <f>VLOOKUP(A1300,Campaigns!A:I,6,FALSE)</f>
        <v>0</v>
      </c>
      <c r="AH1300" s="2">
        <f>VLOOKUP(A1300,Campaigns!A:I,7,FALSE)</f>
        <v>0</v>
      </c>
      <c r="AI1300" s="2">
        <f>VLOOKUP(A1300,Campaigns!A:I,8,FALSE)</f>
        <v>1</v>
      </c>
      <c r="AJ1300" s="19" t="str">
        <f>VLOOKUP(A1300,Campaigns!A:I,9,FALSE)</f>
        <v>10/23/2019</v>
      </c>
    </row>
    <row r="1301" spans="1:36">
      <c r="A1301" s="2">
        <v>1813</v>
      </c>
      <c r="B1301" s="2">
        <f>VLOOKUP(A1301, Customer!A:O, 2, FALSE)</f>
        <v>156575</v>
      </c>
      <c r="C1301" s="2">
        <f>VLOOKUP(A1301, Customer!A:O, 3, FALSE)</f>
        <v>0</v>
      </c>
      <c r="D1301" s="2">
        <f>VLOOKUP(A1301, Customer!A:O, 4, FALSE)</f>
        <v>2</v>
      </c>
      <c r="E1301" s="2">
        <f>VLOOKUP(A1301, Customer!A:O, 5, FALSE)</f>
        <v>53</v>
      </c>
      <c r="F1301" s="2">
        <f>VLOOKUP(A1301, Customer!A:O, 6, FALSE)</f>
        <v>0</v>
      </c>
      <c r="G1301" s="2">
        <f>VLOOKUP(A1301, Customer!A:O, 7, FALSE)</f>
        <v>0</v>
      </c>
      <c r="H1301" s="2">
        <f>VLOOKUP(A1301, Customer!A:O, 8, FALSE)</f>
        <v>0</v>
      </c>
      <c r="I1301" s="2">
        <f>VLOOKUP(A1301, Customer!A:O, 9, FALSE)</f>
        <v>1</v>
      </c>
      <c r="J1301" s="2">
        <f>VLOOKUP(A1301, Customer!A:O, 10, FALSE)</f>
        <v>0</v>
      </c>
      <c r="K1301" s="2">
        <f>VLOOKUP(A1301, Customer!A:O, 11, FALSE)</f>
        <v>0</v>
      </c>
      <c r="L1301" s="2">
        <f>VLOOKUP(A1301, Customer!A:O, 12, FALSE)</f>
        <v>0</v>
      </c>
      <c r="M1301" s="2">
        <f>VLOOKUP(A1301, Customer!A:O, 13, FALSE)</f>
        <v>0</v>
      </c>
      <c r="N1301" s="2">
        <f>VLOOKUP(A1301, Customer!A:O, 14, FALSE)</f>
        <v>1</v>
      </c>
      <c r="O1301" s="2" t="str">
        <f>VLOOKUP(A1301, Customer!A:O, 15, FALSE)</f>
        <v>State-Illinois</v>
      </c>
      <c r="P1301" s="2">
        <f>VLOOKUP(A1301,Sales!A:N,2,FALSE)</f>
        <v>42</v>
      </c>
      <c r="Q1301">
        <f>VLOOKUP(A1301,Sales!A:N,3,FALSE)</f>
        <v>1165</v>
      </c>
      <c r="R1301" s="2">
        <f>VLOOKUP(A1301,Sales!A:N,4,FALSE)</f>
        <v>14</v>
      </c>
      <c r="S1301" s="2">
        <f>VLOOKUP(A1301,Sales!A:N,5,FALSE)</f>
        <v>249</v>
      </c>
      <c r="T1301" s="2">
        <f>VLOOKUP(A1301,Sales!A:N,6,FALSE)</f>
        <v>0</v>
      </c>
      <c r="U1301" s="2">
        <f>VLOOKUP(A1301,Sales!A:N,7,FALSE)</f>
        <v>44</v>
      </c>
      <c r="V1301" s="2">
        <f>VLOOKUP(A1301,Sales!A:N,8,FALSE)</f>
        <v>28</v>
      </c>
      <c r="W1301" s="2">
        <f>VLOOKUP(A1301,Sales!A:N,9,FALSE)</f>
        <v>1445</v>
      </c>
      <c r="X1301" s="2">
        <f>VLOOKUP(A1301,Sales!A:N,10,FALSE)</f>
        <v>3</v>
      </c>
      <c r="Y1301" s="2">
        <f>VLOOKUP(A1301,Sales!A:N,11,FALSE)</f>
        <v>7</v>
      </c>
      <c r="Z1301" s="2">
        <f>VLOOKUP(A1301,Sales!A:N,12,FALSE)</f>
        <v>3</v>
      </c>
      <c r="AA1301" s="2">
        <f>VLOOKUP(A1301,Sales!A:N,13,FALSE)</f>
        <v>7</v>
      </c>
      <c r="AB1301" s="2">
        <f>VLOOKUP(A1301,Sales!A:N,14,FALSE)</f>
        <v>5</v>
      </c>
      <c r="AC1301" s="2">
        <f>VLOOKUP(A1301,Campaigns!A:I,2,FALSE)</f>
        <v>0</v>
      </c>
      <c r="AD1301" s="2">
        <f>VLOOKUP(A1301,Campaigns!A:I,3,FALSE)</f>
        <v>0</v>
      </c>
      <c r="AE1301" s="2">
        <f>VLOOKUP(A1301,Campaigns!A:I,4,FALSE)</f>
        <v>0</v>
      </c>
      <c r="AF1301" s="2">
        <f>VLOOKUP(A1301,Campaigns!A:I,5,FALSE)</f>
        <v>0</v>
      </c>
      <c r="AG1301" s="2">
        <f>VLOOKUP(A1301,Campaigns!A:I,6,FALSE)</f>
        <v>0</v>
      </c>
      <c r="AH1301" s="2">
        <f>VLOOKUP(A1301,Campaigns!A:I,7,FALSE)</f>
        <v>0</v>
      </c>
      <c r="AI1301" s="2">
        <f>VLOOKUP(A1301,Campaigns!A:I,8,FALSE)</f>
        <v>0</v>
      </c>
      <c r="AJ1301" s="19">
        <f>VLOOKUP(A1301,Campaigns!A:I,9,FALSE)</f>
        <v>43748</v>
      </c>
    </row>
    <row r="1302" spans="1:36">
      <c r="A1302" s="2">
        <v>2006</v>
      </c>
      <c r="B1302" s="2">
        <f>VLOOKUP(A1302, Customer!A:O, 2, FALSE)</f>
        <v>156320</v>
      </c>
      <c r="C1302" s="2">
        <f>VLOOKUP(A1302, Customer!A:O, 3, FALSE)</f>
        <v>0</v>
      </c>
      <c r="D1302" s="2">
        <f>VLOOKUP(A1302, Customer!A:O, 4, FALSE)</f>
        <v>1</v>
      </c>
      <c r="E1302" s="2">
        <f>VLOOKUP(A1302, Customer!A:O, 5, FALSE)</f>
        <v>53</v>
      </c>
      <c r="F1302" s="2">
        <f>VLOOKUP(A1302, Customer!A:O, 6, FALSE)</f>
        <v>0</v>
      </c>
      <c r="G1302" s="2">
        <f>VLOOKUP(A1302, Customer!A:O, 7, FALSE)</f>
        <v>1</v>
      </c>
      <c r="H1302" s="2">
        <f>VLOOKUP(A1302, Customer!A:O, 8, FALSE)</f>
        <v>0</v>
      </c>
      <c r="I1302" s="2">
        <f>VLOOKUP(A1302, Customer!A:O, 9, FALSE)</f>
        <v>0</v>
      </c>
      <c r="J1302" s="2">
        <f>VLOOKUP(A1302, Customer!A:O, 10, FALSE)</f>
        <v>0</v>
      </c>
      <c r="K1302" s="2">
        <f>VLOOKUP(A1302, Customer!A:O, 11, FALSE)</f>
        <v>0</v>
      </c>
      <c r="L1302" s="2">
        <f>VLOOKUP(A1302, Customer!A:O, 12, FALSE)</f>
        <v>0</v>
      </c>
      <c r="M1302" s="2">
        <f>VLOOKUP(A1302, Customer!A:O, 13, FALSE)</f>
        <v>0</v>
      </c>
      <c r="N1302" s="2">
        <f>VLOOKUP(A1302, Customer!A:O, 14, FALSE)</f>
        <v>1</v>
      </c>
      <c r="O1302" s="2" t="str">
        <f>VLOOKUP(A1302, Customer!A:O, 15, FALSE)</f>
        <v>State-New York</v>
      </c>
      <c r="P1302" s="2">
        <f>VLOOKUP(A1302,Sales!A:N,2,FALSE)</f>
        <v>11</v>
      </c>
      <c r="Q1302">
        <f>VLOOKUP(A1302,Sales!A:N,3,FALSE)</f>
        <v>558</v>
      </c>
      <c r="R1302" s="2">
        <f>VLOOKUP(A1302,Sales!A:N,4,FALSE)</f>
        <v>147</v>
      </c>
      <c r="S1302" s="2">
        <f>VLOOKUP(A1302,Sales!A:N,5,FALSE)</f>
        <v>477</v>
      </c>
      <c r="T1302" s="2">
        <f>VLOOKUP(A1302,Sales!A:N,6,FALSE)</f>
        <v>322</v>
      </c>
      <c r="U1302" s="2">
        <f>VLOOKUP(A1302,Sales!A:N,7,FALSE)</f>
        <v>214</v>
      </c>
      <c r="V1302" s="2">
        <f>VLOOKUP(A1302,Sales!A:N,8,FALSE)</f>
        <v>230</v>
      </c>
      <c r="W1302" s="2">
        <f>VLOOKUP(A1302,Sales!A:N,9,FALSE)</f>
        <v>1488</v>
      </c>
      <c r="X1302" s="2">
        <f>VLOOKUP(A1302,Sales!A:N,10,FALSE)</f>
        <v>3</v>
      </c>
      <c r="Y1302" s="2">
        <f>VLOOKUP(A1302,Sales!A:N,11,FALSE)</f>
        <v>5</v>
      </c>
      <c r="Z1302" s="2">
        <f>VLOOKUP(A1302,Sales!A:N,12,FALSE)</f>
        <v>4</v>
      </c>
      <c r="AA1302" s="2">
        <f>VLOOKUP(A1302,Sales!A:N,13,FALSE)</f>
        <v>9</v>
      </c>
      <c r="AB1302" s="2">
        <f>VLOOKUP(A1302,Sales!A:N,14,FALSE)</f>
        <v>4</v>
      </c>
      <c r="AC1302" s="2">
        <f>VLOOKUP(A1302,Campaigns!A:I,2,FALSE)</f>
        <v>0</v>
      </c>
      <c r="AD1302" s="2">
        <f>VLOOKUP(A1302,Campaigns!A:I,3,FALSE)</f>
        <v>0</v>
      </c>
      <c r="AE1302" s="2">
        <f>VLOOKUP(A1302,Campaigns!A:I,4,FALSE)</f>
        <v>0</v>
      </c>
      <c r="AF1302" s="2">
        <f>VLOOKUP(A1302,Campaigns!A:I,5,FALSE)</f>
        <v>0</v>
      </c>
      <c r="AG1302" s="2">
        <f>VLOOKUP(A1302,Campaigns!A:I,6,FALSE)</f>
        <v>0</v>
      </c>
      <c r="AH1302" s="2">
        <f>VLOOKUP(A1302,Campaigns!A:I,7,FALSE)</f>
        <v>0</v>
      </c>
      <c r="AI1302" s="2">
        <f>VLOOKUP(A1302,Campaigns!A:I,8,FALSE)</f>
        <v>0</v>
      </c>
      <c r="AJ1302" s="19" t="str">
        <f>VLOOKUP(A1302,Campaigns!A:I,9,FALSE)</f>
        <v>9/13/2019</v>
      </c>
    </row>
    <row r="1303" spans="1:36">
      <c r="A1303" s="2">
        <v>1084</v>
      </c>
      <c r="B1303" s="2">
        <f>VLOOKUP(A1303, Customer!A:O, 2, FALSE)</f>
        <v>154178</v>
      </c>
      <c r="C1303" s="2">
        <f>VLOOKUP(A1303, Customer!A:O, 3, FALSE)</f>
        <v>0</v>
      </c>
      <c r="D1303" s="2">
        <f>VLOOKUP(A1303, Customer!A:O, 4, FALSE)</f>
        <v>1</v>
      </c>
      <c r="E1303" s="2">
        <f>VLOOKUP(A1303, Customer!A:O, 5, FALSE)</f>
        <v>53</v>
      </c>
      <c r="F1303" s="2">
        <f>VLOOKUP(A1303, Customer!A:O, 6, FALSE)</f>
        <v>0</v>
      </c>
      <c r="G1303" s="2">
        <f>VLOOKUP(A1303, Customer!A:O, 7, FALSE)</f>
        <v>0</v>
      </c>
      <c r="H1303" s="2">
        <f>VLOOKUP(A1303, Customer!A:O, 8, FALSE)</f>
        <v>0</v>
      </c>
      <c r="I1303" s="2">
        <f>VLOOKUP(A1303, Customer!A:O, 9, FALSE)</f>
        <v>1</v>
      </c>
      <c r="J1303" s="2">
        <f>VLOOKUP(A1303, Customer!A:O, 10, FALSE)</f>
        <v>0</v>
      </c>
      <c r="K1303" s="2">
        <f>VLOOKUP(A1303, Customer!A:O, 11, FALSE)</f>
        <v>0</v>
      </c>
      <c r="L1303" s="2">
        <f>VLOOKUP(A1303, Customer!A:O, 12, FALSE)</f>
        <v>1</v>
      </c>
      <c r="M1303" s="2">
        <f>VLOOKUP(A1303, Customer!A:O, 13, FALSE)</f>
        <v>0</v>
      </c>
      <c r="N1303" s="2">
        <f>VLOOKUP(A1303, Customer!A:O, 14, FALSE)</f>
        <v>0</v>
      </c>
      <c r="O1303" s="2" t="str">
        <f>VLOOKUP(A1303, Customer!A:O, 15, FALSE)</f>
        <v>State-Other</v>
      </c>
      <c r="P1303" s="2">
        <f>VLOOKUP(A1303,Sales!A:N,2,FALSE)</f>
        <v>79</v>
      </c>
      <c r="Q1303">
        <f>VLOOKUP(A1303,Sales!A:N,3,FALSE)</f>
        <v>384</v>
      </c>
      <c r="R1303" s="2">
        <f>VLOOKUP(A1303,Sales!A:N,4,FALSE)</f>
        <v>26</v>
      </c>
      <c r="S1303" s="2">
        <f>VLOOKUP(A1303,Sales!A:N,5,FALSE)</f>
        <v>111</v>
      </c>
      <c r="T1303" s="2">
        <f>VLOOKUP(A1303,Sales!A:N,6,FALSE)</f>
        <v>11</v>
      </c>
      <c r="U1303" s="2">
        <f>VLOOKUP(A1303,Sales!A:N,7,FALSE)</f>
        <v>0</v>
      </c>
      <c r="V1303" s="2">
        <f>VLOOKUP(A1303,Sales!A:N,8,FALSE)</f>
        <v>20</v>
      </c>
      <c r="W1303" s="2">
        <f>VLOOKUP(A1303,Sales!A:N,9,FALSE)</f>
        <v>512</v>
      </c>
      <c r="X1303" s="2">
        <f>VLOOKUP(A1303,Sales!A:N,10,FALSE)</f>
        <v>1</v>
      </c>
      <c r="Y1303" s="2">
        <f>VLOOKUP(A1303,Sales!A:N,11,FALSE)</f>
        <v>2</v>
      </c>
      <c r="Z1303" s="2">
        <f>VLOOKUP(A1303,Sales!A:N,12,FALSE)</f>
        <v>2</v>
      </c>
      <c r="AA1303" s="2">
        <f>VLOOKUP(A1303,Sales!A:N,13,FALSE)</f>
        <v>5</v>
      </c>
      <c r="AB1303" s="2">
        <f>VLOOKUP(A1303,Sales!A:N,14,FALSE)</f>
        <v>2</v>
      </c>
      <c r="AC1303" s="2">
        <f>VLOOKUP(A1303,Campaigns!A:I,2,FALSE)</f>
        <v>0</v>
      </c>
      <c r="AD1303" s="2">
        <f>VLOOKUP(A1303,Campaigns!A:I,3,FALSE)</f>
        <v>0</v>
      </c>
      <c r="AE1303" s="2">
        <f>VLOOKUP(A1303,Campaigns!A:I,4,FALSE)</f>
        <v>0</v>
      </c>
      <c r="AF1303" s="2">
        <f>VLOOKUP(A1303,Campaigns!A:I,5,FALSE)</f>
        <v>0</v>
      </c>
      <c r="AG1303" s="2">
        <f>VLOOKUP(A1303,Campaigns!A:I,6,FALSE)</f>
        <v>0</v>
      </c>
      <c r="AH1303" s="2">
        <f>VLOOKUP(A1303,Campaigns!A:I,7,FALSE)</f>
        <v>0</v>
      </c>
      <c r="AI1303" s="2">
        <f>VLOOKUP(A1303,Campaigns!A:I,8,FALSE)</f>
        <v>0</v>
      </c>
      <c r="AJ1303" s="19" t="str">
        <f>VLOOKUP(A1303,Campaigns!A:I,9,FALSE)</f>
        <v>6/27/2020</v>
      </c>
    </row>
    <row r="1304" spans="1:36">
      <c r="A1304" s="2">
        <v>2570</v>
      </c>
      <c r="B1304" s="2">
        <f>VLOOKUP(A1304, Customer!A:O, 2, FALSE)</f>
        <v>152569</v>
      </c>
      <c r="C1304" s="2">
        <f>VLOOKUP(A1304, Customer!A:O, 3, FALSE)</f>
        <v>0</v>
      </c>
      <c r="D1304" s="2">
        <f>VLOOKUP(A1304, Customer!A:O, 4, FALSE)</f>
        <v>1</v>
      </c>
      <c r="E1304" s="2">
        <f>VLOOKUP(A1304, Customer!A:O, 5, FALSE)</f>
        <v>53</v>
      </c>
      <c r="F1304" s="2">
        <f>VLOOKUP(A1304, Customer!A:O, 6, FALSE)</f>
        <v>0</v>
      </c>
      <c r="G1304" s="2">
        <f>VLOOKUP(A1304, Customer!A:O, 7, FALSE)</f>
        <v>0</v>
      </c>
      <c r="H1304" s="2">
        <f>VLOOKUP(A1304, Customer!A:O, 8, FALSE)</f>
        <v>1</v>
      </c>
      <c r="I1304" s="2">
        <f>VLOOKUP(A1304, Customer!A:O, 9, FALSE)</f>
        <v>0</v>
      </c>
      <c r="J1304" s="2">
        <f>VLOOKUP(A1304, Customer!A:O, 10, FALSE)</f>
        <v>0</v>
      </c>
      <c r="K1304" s="2">
        <f>VLOOKUP(A1304, Customer!A:O, 11, FALSE)</f>
        <v>0</v>
      </c>
      <c r="L1304" s="2">
        <f>VLOOKUP(A1304, Customer!A:O, 12, FALSE)</f>
        <v>0</v>
      </c>
      <c r="M1304" s="2">
        <f>VLOOKUP(A1304, Customer!A:O, 13, FALSE)</f>
        <v>0</v>
      </c>
      <c r="N1304" s="2">
        <f>VLOOKUP(A1304, Customer!A:O, 14, FALSE)</f>
        <v>1</v>
      </c>
      <c r="O1304" s="2" t="str">
        <f>VLOOKUP(A1304, Customer!A:O, 15, FALSE)</f>
        <v>State-New York</v>
      </c>
      <c r="P1304" s="2">
        <f>VLOOKUP(A1304,Sales!A:N,2,FALSE)</f>
        <v>54</v>
      </c>
      <c r="Q1304">
        <f>VLOOKUP(A1304,Sales!A:N,3,FALSE)</f>
        <v>247</v>
      </c>
      <c r="R1304" s="2">
        <f>VLOOKUP(A1304,Sales!A:N,4,FALSE)</f>
        <v>0</v>
      </c>
      <c r="S1304" s="2">
        <f>VLOOKUP(A1304,Sales!A:N,5,FALSE)</f>
        <v>9</v>
      </c>
      <c r="T1304" s="2">
        <f>VLOOKUP(A1304,Sales!A:N,6,FALSE)</f>
        <v>0</v>
      </c>
      <c r="U1304" s="2">
        <f>VLOOKUP(A1304,Sales!A:N,7,FALSE)</f>
        <v>0</v>
      </c>
      <c r="V1304" s="2">
        <f>VLOOKUP(A1304,Sales!A:N,8,FALSE)</f>
        <v>20</v>
      </c>
      <c r="W1304" s="2">
        <f>VLOOKUP(A1304,Sales!A:N,9,FALSE)</f>
        <v>235</v>
      </c>
      <c r="X1304" s="2">
        <f>VLOOKUP(A1304,Sales!A:N,10,FALSE)</f>
        <v>1</v>
      </c>
      <c r="Y1304" s="2">
        <f>VLOOKUP(A1304,Sales!A:N,11,FALSE)</f>
        <v>2</v>
      </c>
      <c r="Z1304" s="2">
        <f>VLOOKUP(A1304,Sales!A:N,12,FALSE)</f>
        <v>0</v>
      </c>
      <c r="AA1304" s="2">
        <f>VLOOKUP(A1304,Sales!A:N,13,FALSE)</f>
        <v>4</v>
      </c>
      <c r="AB1304" s="2">
        <f>VLOOKUP(A1304,Sales!A:N,14,FALSE)</f>
        <v>3</v>
      </c>
      <c r="AC1304" s="2">
        <f>VLOOKUP(A1304,Campaigns!A:I,2,FALSE)</f>
        <v>0</v>
      </c>
      <c r="AD1304" s="2">
        <f>VLOOKUP(A1304,Campaigns!A:I,3,FALSE)</f>
        <v>0</v>
      </c>
      <c r="AE1304" s="2">
        <f>VLOOKUP(A1304,Campaigns!A:I,4,FALSE)</f>
        <v>0</v>
      </c>
      <c r="AF1304" s="2">
        <f>VLOOKUP(A1304,Campaigns!A:I,5,FALSE)</f>
        <v>0</v>
      </c>
      <c r="AG1304" s="2">
        <f>VLOOKUP(A1304,Campaigns!A:I,6,FALSE)</f>
        <v>0</v>
      </c>
      <c r="AH1304" s="2">
        <f>VLOOKUP(A1304,Campaigns!A:I,7,FALSE)</f>
        <v>0</v>
      </c>
      <c r="AI1304" s="2">
        <f>VLOOKUP(A1304,Campaigns!A:I,8,FALSE)</f>
        <v>0</v>
      </c>
      <c r="AJ1304" s="19">
        <f>VLOOKUP(A1304,Campaigns!A:I,9,FALSE)</f>
        <v>44083</v>
      </c>
    </row>
    <row r="1305" spans="1:36">
      <c r="A1305" s="2">
        <v>1163</v>
      </c>
      <c r="B1305" s="2">
        <f>VLOOKUP(A1305, Customer!A:O, 2, FALSE)</f>
        <v>152074</v>
      </c>
      <c r="C1305" s="2">
        <f>VLOOKUP(A1305, Customer!A:O, 3, FALSE)</f>
        <v>0</v>
      </c>
      <c r="D1305" s="2">
        <f>VLOOKUP(A1305, Customer!A:O, 4, FALSE)</f>
        <v>1</v>
      </c>
      <c r="E1305" s="2">
        <f>VLOOKUP(A1305, Customer!A:O, 5, FALSE)</f>
        <v>53</v>
      </c>
      <c r="F1305" s="2">
        <f>VLOOKUP(A1305, Customer!A:O, 6, FALSE)</f>
        <v>0</v>
      </c>
      <c r="G1305" s="2">
        <f>VLOOKUP(A1305, Customer!A:O, 7, FALSE)</f>
        <v>0</v>
      </c>
      <c r="H1305" s="2">
        <f>VLOOKUP(A1305, Customer!A:O, 8, FALSE)</f>
        <v>1</v>
      </c>
      <c r="I1305" s="2">
        <f>VLOOKUP(A1305, Customer!A:O, 9, FALSE)</f>
        <v>0</v>
      </c>
      <c r="J1305" s="2">
        <f>VLOOKUP(A1305, Customer!A:O, 10, FALSE)</f>
        <v>0</v>
      </c>
      <c r="K1305" s="2">
        <f>VLOOKUP(A1305, Customer!A:O, 11, FALSE)</f>
        <v>0</v>
      </c>
      <c r="L1305" s="2">
        <f>VLOOKUP(A1305, Customer!A:O, 12, FALSE)</f>
        <v>1</v>
      </c>
      <c r="M1305" s="2">
        <f>VLOOKUP(A1305, Customer!A:O, 13, FALSE)</f>
        <v>0</v>
      </c>
      <c r="N1305" s="2">
        <f>VLOOKUP(A1305, Customer!A:O, 14, FALSE)</f>
        <v>0</v>
      </c>
      <c r="O1305" s="2" t="str">
        <f>VLOOKUP(A1305, Customer!A:O, 15, FALSE)</f>
        <v>State-California</v>
      </c>
      <c r="P1305" s="2">
        <f>VLOOKUP(A1305,Sales!A:N,2,FALSE)</f>
        <v>77</v>
      </c>
      <c r="Q1305">
        <f>VLOOKUP(A1305,Sales!A:N,3,FALSE)</f>
        <v>172</v>
      </c>
      <c r="R1305" s="2">
        <f>VLOOKUP(A1305,Sales!A:N,4,FALSE)</f>
        <v>0</v>
      </c>
      <c r="S1305" s="2">
        <f>VLOOKUP(A1305,Sales!A:N,5,FALSE)</f>
        <v>35</v>
      </c>
      <c r="T1305" s="2">
        <f>VLOOKUP(A1305,Sales!A:N,6,FALSE)</f>
        <v>0</v>
      </c>
      <c r="U1305" s="2">
        <f>VLOOKUP(A1305,Sales!A:N,7,FALSE)</f>
        <v>0</v>
      </c>
      <c r="V1305" s="2">
        <f>VLOOKUP(A1305,Sales!A:N,8,FALSE)</f>
        <v>140</v>
      </c>
      <c r="W1305" s="2">
        <f>VLOOKUP(A1305,Sales!A:N,9,FALSE)</f>
        <v>67</v>
      </c>
      <c r="X1305" s="2">
        <f>VLOOKUP(A1305,Sales!A:N,10,FALSE)</f>
        <v>1</v>
      </c>
      <c r="Y1305" s="2">
        <f>VLOOKUP(A1305,Sales!A:N,11,FALSE)</f>
        <v>2</v>
      </c>
      <c r="Z1305" s="2">
        <f>VLOOKUP(A1305,Sales!A:N,12,FALSE)</f>
        <v>2</v>
      </c>
      <c r="AA1305" s="2">
        <f>VLOOKUP(A1305,Sales!A:N,13,FALSE)</f>
        <v>2</v>
      </c>
      <c r="AB1305" s="2">
        <f>VLOOKUP(A1305,Sales!A:N,14,FALSE)</f>
        <v>4</v>
      </c>
      <c r="AC1305" s="2">
        <f>VLOOKUP(A1305,Campaigns!A:I,2,FALSE)</f>
        <v>1</v>
      </c>
      <c r="AD1305" s="2">
        <f>VLOOKUP(A1305,Campaigns!A:I,3,FALSE)</f>
        <v>0</v>
      </c>
      <c r="AE1305" s="2">
        <f>VLOOKUP(A1305,Campaigns!A:I,4,FALSE)</f>
        <v>0</v>
      </c>
      <c r="AF1305" s="2">
        <f>VLOOKUP(A1305,Campaigns!A:I,5,FALSE)</f>
        <v>0</v>
      </c>
      <c r="AG1305" s="2">
        <f>VLOOKUP(A1305,Campaigns!A:I,6,FALSE)</f>
        <v>0</v>
      </c>
      <c r="AH1305" s="2">
        <f>VLOOKUP(A1305,Campaigns!A:I,7,FALSE)</f>
        <v>0</v>
      </c>
      <c r="AI1305" s="2">
        <f>VLOOKUP(A1305,Campaigns!A:I,8,FALSE)</f>
        <v>0</v>
      </c>
      <c r="AJ1305" s="19">
        <f>VLOOKUP(A1305,Campaigns!A:I,9,FALSE)</f>
        <v>44052</v>
      </c>
    </row>
    <row r="1306" spans="1:36">
      <c r="A1306" s="2">
        <v>1348</v>
      </c>
      <c r="B1306" s="2">
        <f>VLOOKUP(A1306, Customer!A:O, 2, FALSE)</f>
        <v>151479</v>
      </c>
      <c r="C1306" s="2">
        <f>VLOOKUP(A1306, Customer!A:O, 3, FALSE)</f>
        <v>1</v>
      </c>
      <c r="D1306" s="2">
        <f>VLOOKUP(A1306, Customer!A:O, 4, FALSE)</f>
        <v>1</v>
      </c>
      <c r="E1306" s="2">
        <f>VLOOKUP(A1306, Customer!A:O, 5, FALSE)</f>
        <v>53</v>
      </c>
      <c r="F1306" s="2">
        <f>VLOOKUP(A1306, Customer!A:O, 6, FALSE)</f>
        <v>0</v>
      </c>
      <c r="G1306" s="2">
        <f>VLOOKUP(A1306, Customer!A:O, 7, FALSE)</f>
        <v>1</v>
      </c>
      <c r="H1306" s="2">
        <f>VLOOKUP(A1306, Customer!A:O, 8, FALSE)</f>
        <v>0</v>
      </c>
      <c r="I1306" s="2">
        <f>VLOOKUP(A1306, Customer!A:O, 9, FALSE)</f>
        <v>0</v>
      </c>
      <c r="J1306" s="2">
        <f>VLOOKUP(A1306, Customer!A:O, 10, FALSE)</f>
        <v>0</v>
      </c>
      <c r="K1306" s="2">
        <f>VLOOKUP(A1306, Customer!A:O, 11, FALSE)</f>
        <v>0</v>
      </c>
      <c r="L1306" s="2">
        <f>VLOOKUP(A1306, Customer!A:O, 12, FALSE)</f>
        <v>1</v>
      </c>
      <c r="M1306" s="2">
        <f>VLOOKUP(A1306, Customer!A:O, 13, FALSE)</f>
        <v>0</v>
      </c>
      <c r="N1306" s="2">
        <f>VLOOKUP(A1306, Customer!A:O, 14, FALSE)</f>
        <v>0</v>
      </c>
      <c r="O1306" s="2" t="str">
        <f>VLOOKUP(A1306, Customer!A:O, 15, FALSE)</f>
        <v>State-Other</v>
      </c>
      <c r="P1306" s="2">
        <f>VLOOKUP(A1306,Sales!A:N,2,FALSE)</f>
        <v>67</v>
      </c>
      <c r="Q1306">
        <f>VLOOKUP(A1306,Sales!A:N,3,FALSE)</f>
        <v>727</v>
      </c>
      <c r="R1306" s="2">
        <f>VLOOKUP(A1306,Sales!A:N,4,FALSE)</f>
        <v>24</v>
      </c>
      <c r="S1306" s="2">
        <f>VLOOKUP(A1306,Sales!A:N,5,FALSE)</f>
        <v>471</v>
      </c>
      <c r="T1306" s="2">
        <f>VLOOKUP(A1306,Sales!A:N,6,FALSE)</f>
        <v>18</v>
      </c>
      <c r="U1306" s="2">
        <f>VLOOKUP(A1306,Sales!A:N,7,FALSE)</f>
        <v>24</v>
      </c>
      <c r="V1306" s="2">
        <f>VLOOKUP(A1306,Sales!A:N,8,FALSE)</f>
        <v>191</v>
      </c>
      <c r="W1306" s="2">
        <f>VLOOKUP(A1306,Sales!A:N,9,FALSE)</f>
        <v>1071</v>
      </c>
      <c r="X1306" s="2">
        <f>VLOOKUP(A1306,Sales!A:N,10,FALSE)</f>
        <v>7</v>
      </c>
      <c r="Y1306" s="2">
        <f>VLOOKUP(A1306,Sales!A:N,11,FALSE)</f>
        <v>6</v>
      </c>
      <c r="Z1306" s="2">
        <f>VLOOKUP(A1306,Sales!A:N,12,FALSE)</f>
        <v>3</v>
      </c>
      <c r="AA1306" s="2">
        <f>VLOOKUP(A1306,Sales!A:N,13,FALSE)</f>
        <v>6</v>
      </c>
      <c r="AB1306" s="2">
        <f>VLOOKUP(A1306,Sales!A:N,14,FALSE)</f>
        <v>7</v>
      </c>
      <c r="AC1306" s="2">
        <f>VLOOKUP(A1306,Campaigns!A:I,2,FALSE)</f>
        <v>0</v>
      </c>
      <c r="AD1306" s="2">
        <f>VLOOKUP(A1306,Campaigns!A:I,3,FALSE)</f>
        <v>0</v>
      </c>
      <c r="AE1306" s="2">
        <f>VLOOKUP(A1306,Campaigns!A:I,4,FALSE)</f>
        <v>0</v>
      </c>
      <c r="AF1306" s="2">
        <f>VLOOKUP(A1306,Campaigns!A:I,5,FALSE)</f>
        <v>0</v>
      </c>
      <c r="AG1306" s="2">
        <f>VLOOKUP(A1306,Campaigns!A:I,6,FALSE)</f>
        <v>0</v>
      </c>
      <c r="AH1306" s="2">
        <f>VLOOKUP(A1306,Campaigns!A:I,7,FALSE)</f>
        <v>0</v>
      </c>
      <c r="AI1306" s="2">
        <f>VLOOKUP(A1306,Campaigns!A:I,8,FALSE)</f>
        <v>0</v>
      </c>
      <c r="AJ1306" s="19">
        <f>VLOOKUP(A1306,Campaigns!A:I,9,FALSE)</f>
        <v>43561</v>
      </c>
    </row>
    <row r="1307" spans="1:36">
      <c r="A1307" s="2">
        <v>1566</v>
      </c>
      <c r="B1307" s="2">
        <f>VLOOKUP(A1307, Customer!A:O, 2, FALSE)</f>
        <v>147821</v>
      </c>
      <c r="C1307" s="2">
        <f>VLOOKUP(A1307, Customer!A:O, 3, FALSE)</f>
        <v>1</v>
      </c>
      <c r="D1307" s="2">
        <f>VLOOKUP(A1307, Customer!A:O, 4, FALSE)</f>
        <v>1</v>
      </c>
      <c r="E1307" s="2">
        <f>VLOOKUP(A1307, Customer!A:O, 5, FALSE)</f>
        <v>53</v>
      </c>
      <c r="F1307" s="2">
        <f>VLOOKUP(A1307, Customer!A:O, 6, FALSE)</f>
        <v>0</v>
      </c>
      <c r="G1307" s="2">
        <f>VLOOKUP(A1307, Customer!A:O, 7, FALSE)</f>
        <v>0</v>
      </c>
      <c r="H1307" s="2">
        <f>VLOOKUP(A1307, Customer!A:O, 8, FALSE)</f>
        <v>0</v>
      </c>
      <c r="I1307" s="2">
        <f>VLOOKUP(A1307, Customer!A:O, 9, FALSE)</f>
        <v>1</v>
      </c>
      <c r="J1307" s="2">
        <f>VLOOKUP(A1307, Customer!A:O, 10, FALSE)</f>
        <v>0</v>
      </c>
      <c r="K1307" s="2">
        <f>VLOOKUP(A1307, Customer!A:O, 11, FALSE)</f>
        <v>0</v>
      </c>
      <c r="L1307" s="2">
        <f>VLOOKUP(A1307, Customer!A:O, 12, FALSE)</f>
        <v>0</v>
      </c>
      <c r="M1307" s="2">
        <f>VLOOKUP(A1307, Customer!A:O, 13, FALSE)</f>
        <v>0</v>
      </c>
      <c r="N1307" s="2">
        <f>VLOOKUP(A1307, Customer!A:O, 14, FALSE)</f>
        <v>0</v>
      </c>
      <c r="O1307" s="2" t="str">
        <f>VLOOKUP(A1307, Customer!A:O, 15, FALSE)</f>
        <v>State-Florida</v>
      </c>
      <c r="P1307" s="2">
        <f>VLOOKUP(A1307,Sales!A:N,2,FALSE)</f>
        <v>54</v>
      </c>
      <c r="Q1307">
        <f>VLOOKUP(A1307,Sales!A:N,3,FALSE)</f>
        <v>28</v>
      </c>
      <c r="R1307" s="2">
        <f>VLOOKUP(A1307,Sales!A:N,4,FALSE)</f>
        <v>0</v>
      </c>
      <c r="S1307" s="2">
        <f>VLOOKUP(A1307,Sales!A:N,5,FALSE)</f>
        <v>49</v>
      </c>
      <c r="T1307" s="2">
        <f>VLOOKUP(A1307,Sales!A:N,6,FALSE)</f>
        <v>19</v>
      </c>
      <c r="U1307" s="2">
        <f>VLOOKUP(A1307,Sales!A:N,7,FALSE)</f>
        <v>19</v>
      </c>
      <c r="V1307" s="2">
        <f>VLOOKUP(A1307,Sales!A:N,8,FALSE)</f>
        <v>31</v>
      </c>
      <c r="W1307" s="2">
        <f>VLOOKUP(A1307,Sales!A:N,9,FALSE)</f>
        <v>83</v>
      </c>
      <c r="X1307" s="2">
        <f>VLOOKUP(A1307,Sales!A:N,10,FALSE)</f>
        <v>1</v>
      </c>
      <c r="Y1307" s="2">
        <f>VLOOKUP(A1307,Sales!A:N,11,FALSE)</f>
        <v>1</v>
      </c>
      <c r="Z1307" s="2">
        <f>VLOOKUP(A1307,Sales!A:N,12,FALSE)</f>
        <v>0</v>
      </c>
      <c r="AA1307" s="2">
        <f>VLOOKUP(A1307,Sales!A:N,13,FALSE)</f>
        <v>3</v>
      </c>
      <c r="AB1307" s="2">
        <f>VLOOKUP(A1307,Sales!A:N,14,FALSE)</f>
        <v>8</v>
      </c>
      <c r="AC1307" s="2">
        <f>VLOOKUP(A1307,Campaigns!A:I,2,FALSE)</f>
        <v>0</v>
      </c>
      <c r="AD1307" s="2">
        <f>VLOOKUP(A1307,Campaigns!A:I,3,FALSE)</f>
        <v>0</v>
      </c>
      <c r="AE1307" s="2">
        <f>VLOOKUP(A1307,Campaigns!A:I,4,FALSE)</f>
        <v>0</v>
      </c>
      <c r="AF1307" s="2">
        <f>VLOOKUP(A1307,Campaigns!A:I,5,FALSE)</f>
        <v>0</v>
      </c>
      <c r="AG1307" s="2">
        <f>VLOOKUP(A1307,Campaigns!A:I,6,FALSE)</f>
        <v>0</v>
      </c>
      <c r="AH1307" s="2">
        <f>VLOOKUP(A1307,Campaigns!A:I,7,FALSE)</f>
        <v>0</v>
      </c>
      <c r="AI1307" s="2">
        <f>VLOOKUP(A1307,Campaigns!A:I,8,FALSE)</f>
        <v>0</v>
      </c>
      <c r="AJ1307" s="19" t="str">
        <f>VLOOKUP(A1307,Campaigns!A:I,9,FALSE)</f>
        <v>3/26/2020</v>
      </c>
    </row>
    <row r="1308" spans="1:36">
      <c r="A1308" s="2">
        <v>2760</v>
      </c>
      <c r="B1308" s="2">
        <f>VLOOKUP(A1308, Customer!A:O, 2, FALSE)</f>
        <v>146904</v>
      </c>
      <c r="C1308" s="2">
        <f>VLOOKUP(A1308, Customer!A:O, 3, FALSE)</f>
        <v>1</v>
      </c>
      <c r="D1308" s="2">
        <f>VLOOKUP(A1308, Customer!A:O, 4, FALSE)</f>
        <v>1</v>
      </c>
      <c r="E1308" s="2">
        <f>VLOOKUP(A1308, Customer!A:O, 5, FALSE)</f>
        <v>53</v>
      </c>
      <c r="F1308" s="2">
        <f>VLOOKUP(A1308, Customer!A:O, 6, FALSE)</f>
        <v>0</v>
      </c>
      <c r="G1308" s="2">
        <f>VLOOKUP(A1308, Customer!A:O, 7, FALSE)</f>
        <v>0</v>
      </c>
      <c r="H1308" s="2">
        <f>VLOOKUP(A1308, Customer!A:O, 8, FALSE)</f>
        <v>1</v>
      </c>
      <c r="I1308" s="2">
        <f>VLOOKUP(A1308, Customer!A:O, 9, FALSE)</f>
        <v>0</v>
      </c>
      <c r="J1308" s="2">
        <f>VLOOKUP(A1308, Customer!A:O, 10, FALSE)</f>
        <v>0</v>
      </c>
      <c r="K1308" s="2">
        <f>VLOOKUP(A1308, Customer!A:O, 11, FALSE)</f>
        <v>0</v>
      </c>
      <c r="L1308" s="2">
        <f>VLOOKUP(A1308, Customer!A:O, 12, FALSE)</f>
        <v>1</v>
      </c>
      <c r="M1308" s="2">
        <f>VLOOKUP(A1308, Customer!A:O, 13, FALSE)</f>
        <v>0</v>
      </c>
      <c r="N1308" s="2">
        <f>VLOOKUP(A1308, Customer!A:O, 14, FALSE)</f>
        <v>0</v>
      </c>
      <c r="O1308" s="2" t="str">
        <f>VLOOKUP(A1308, Customer!A:O, 15, FALSE)</f>
        <v>State-Florida</v>
      </c>
      <c r="P1308" s="2">
        <f>VLOOKUP(A1308,Sales!A:N,2,FALSE)</f>
        <v>20</v>
      </c>
      <c r="Q1308">
        <f>VLOOKUP(A1308,Sales!A:N,3,FALSE)</f>
        <v>479</v>
      </c>
      <c r="R1308" s="2">
        <f>VLOOKUP(A1308,Sales!A:N,4,FALSE)</f>
        <v>13</v>
      </c>
      <c r="S1308" s="2">
        <f>VLOOKUP(A1308,Sales!A:N,5,FALSE)</f>
        <v>175</v>
      </c>
      <c r="T1308" s="2">
        <f>VLOOKUP(A1308,Sales!A:N,6,FALSE)</f>
        <v>0</v>
      </c>
      <c r="U1308" s="2">
        <f>VLOOKUP(A1308,Sales!A:N,7,FALSE)</f>
        <v>28</v>
      </c>
      <c r="V1308" s="2">
        <f>VLOOKUP(A1308,Sales!A:N,8,FALSE)</f>
        <v>97</v>
      </c>
      <c r="W1308" s="2">
        <f>VLOOKUP(A1308,Sales!A:N,9,FALSE)</f>
        <v>598</v>
      </c>
      <c r="X1308" s="2">
        <f>VLOOKUP(A1308,Sales!A:N,10,FALSE)</f>
        <v>4</v>
      </c>
      <c r="Y1308" s="2">
        <f>VLOOKUP(A1308,Sales!A:N,11,FALSE)</f>
        <v>5</v>
      </c>
      <c r="Z1308" s="2">
        <f>VLOOKUP(A1308,Sales!A:N,12,FALSE)</f>
        <v>1</v>
      </c>
      <c r="AA1308" s="2">
        <f>VLOOKUP(A1308,Sales!A:N,13,FALSE)</f>
        <v>4</v>
      </c>
      <c r="AB1308" s="2">
        <f>VLOOKUP(A1308,Sales!A:N,14,FALSE)</f>
        <v>8</v>
      </c>
      <c r="AC1308" s="2">
        <f>VLOOKUP(A1308,Campaigns!A:I,2,FALSE)</f>
        <v>0</v>
      </c>
      <c r="AD1308" s="2">
        <f>VLOOKUP(A1308,Campaigns!A:I,3,FALSE)</f>
        <v>0</v>
      </c>
      <c r="AE1308" s="2">
        <f>VLOOKUP(A1308,Campaigns!A:I,4,FALSE)</f>
        <v>0</v>
      </c>
      <c r="AF1308" s="2">
        <f>VLOOKUP(A1308,Campaigns!A:I,5,FALSE)</f>
        <v>0</v>
      </c>
      <c r="AG1308" s="2">
        <f>VLOOKUP(A1308,Campaigns!A:I,6,FALSE)</f>
        <v>0</v>
      </c>
      <c r="AH1308" s="2">
        <f>VLOOKUP(A1308,Campaigns!A:I,7,FALSE)</f>
        <v>0</v>
      </c>
      <c r="AI1308" s="2">
        <f>VLOOKUP(A1308,Campaigns!A:I,8,FALSE)</f>
        <v>0</v>
      </c>
      <c r="AJ1308" s="19">
        <f>VLOOKUP(A1308,Campaigns!A:I,9,FALSE)</f>
        <v>43742</v>
      </c>
    </row>
    <row r="1309" spans="1:36">
      <c r="A1309" s="2">
        <v>1520</v>
      </c>
      <c r="B1309" s="2">
        <f>VLOOKUP(A1309, Customer!A:O, 2, FALSE)</f>
        <v>144931</v>
      </c>
      <c r="C1309" s="2">
        <f>VLOOKUP(A1309, Customer!A:O, 3, FALSE)</f>
        <v>0</v>
      </c>
      <c r="D1309" s="2">
        <f>VLOOKUP(A1309, Customer!A:O, 4, FALSE)</f>
        <v>1</v>
      </c>
      <c r="E1309" s="2">
        <f>VLOOKUP(A1309, Customer!A:O, 5, FALSE)</f>
        <v>53</v>
      </c>
      <c r="F1309" s="2">
        <f>VLOOKUP(A1309, Customer!A:O, 6, FALSE)</f>
        <v>0</v>
      </c>
      <c r="G1309" s="2">
        <f>VLOOKUP(A1309, Customer!A:O, 7, FALSE)</f>
        <v>0</v>
      </c>
      <c r="H1309" s="2">
        <f>VLOOKUP(A1309, Customer!A:O, 8, FALSE)</f>
        <v>0</v>
      </c>
      <c r="I1309" s="2">
        <f>VLOOKUP(A1309, Customer!A:O, 9, FALSE)</f>
        <v>1</v>
      </c>
      <c r="J1309" s="2">
        <f>VLOOKUP(A1309, Customer!A:O, 10, FALSE)</f>
        <v>0</v>
      </c>
      <c r="K1309" s="2">
        <f>VLOOKUP(A1309, Customer!A:O, 11, FALSE)</f>
        <v>0</v>
      </c>
      <c r="L1309" s="2">
        <f>VLOOKUP(A1309, Customer!A:O, 12, FALSE)</f>
        <v>1</v>
      </c>
      <c r="M1309" s="2">
        <f>VLOOKUP(A1309, Customer!A:O, 13, FALSE)</f>
        <v>0</v>
      </c>
      <c r="N1309" s="2">
        <f>VLOOKUP(A1309, Customer!A:O, 14, FALSE)</f>
        <v>0</v>
      </c>
      <c r="O1309" s="2" t="str">
        <f>VLOOKUP(A1309, Customer!A:O, 15, FALSE)</f>
        <v>State-New York</v>
      </c>
      <c r="P1309" s="2">
        <f>VLOOKUP(A1309,Sales!A:N,2,FALSE)</f>
        <v>0</v>
      </c>
      <c r="Q1309">
        <f>VLOOKUP(A1309,Sales!A:N,3,FALSE)</f>
        <v>252</v>
      </c>
      <c r="R1309" s="2">
        <f>VLOOKUP(A1309,Sales!A:N,4,FALSE)</f>
        <v>0</v>
      </c>
      <c r="S1309" s="2">
        <f>VLOOKUP(A1309,Sales!A:N,5,FALSE)</f>
        <v>35</v>
      </c>
      <c r="T1309" s="2">
        <f>VLOOKUP(A1309,Sales!A:N,6,FALSE)</f>
        <v>0</v>
      </c>
      <c r="U1309" s="2">
        <f>VLOOKUP(A1309,Sales!A:N,7,FALSE)</f>
        <v>0</v>
      </c>
      <c r="V1309" s="2">
        <f>VLOOKUP(A1309,Sales!A:N,8,FALSE)</f>
        <v>23</v>
      </c>
      <c r="W1309" s="2">
        <f>VLOOKUP(A1309,Sales!A:N,9,FALSE)</f>
        <v>265</v>
      </c>
      <c r="X1309" s="2">
        <f>VLOOKUP(A1309,Sales!A:N,10,FALSE)</f>
        <v>1</v>
      </c>
      <c r="Y1309" s="2">
        <f>VLOOKUP(A1309,Sales!A:N,11,FALSE)</f>
        <v>2</v>
      </c>
      <c r="Z1309" s="2">
        <f>VLOOKUP(A1309,Sales!A:N,12,FALSE)</f>
        <v>1</v>
      </c>
      <c r="AA1309" s="2">
        <f>VLOOKUP(A1309,Sales!A:N,13,FALSE)</f>
        <v>3</v>
      </c>
      <c r="AB1309" s="2">
        <f>VLOOKUP(A1309,Sales!A:N,14,FALSE)</f>
        <v>5</v>
      </c>
      <c r="AC1309" s="2">
        <f>VLOOKUP(A1309,Campaigns!A:I,2,FALSE)</f>
        <v>0</v>
      </c>
      <c r="AD1309" s="2">
        <f>VLOOKUP(A1309,Campaigns!A:I,3,FALSE)</f>
        <v>0</v>
      </c>
      <c r="AE1309" s="2">
        <f>VLOOKUP(A1309,Campaigns!A:I,4,FALSE)</f>
        <v>0</v>
      </c>
      <c r="AF1309" s="2">
        <f>VLOOKUP(A1309,Campaigns!A:I,5,FALSE)</f>
        <v>0</v>
      </c>
      <c r="AG1309" s="2">
        <f>VLOOKUP(A1309,Campaigns!A:I,6,FALSE)</f>
        <v>0</v>
      </c>
      <c r="AH1309" s="2">
        <f>VLOOKUP(A1309,Campaigns!A:I,7,FALSE)</f>
        <v>0</v>
      </c>
      <c r="AI1309" s="2">
        <f>VLOOKUP(A1309,Campaigns!A:I,8,FALSE)</f>
        <v>0</v>
      </c>
      <c r="AJ1309" s="19" t="str">
        <f>VLOOKUP(A1309,Campaigns!A:I,9,FALSE)</f>
        <v>6/24/2020</v>
      </c>
    </row>
    <row r="1310" spans="1:36">
      <c r="A1310" s="2">
        <v>2749</v>
      </c>
      <c r="B1310" s="2">
        <f>VLOOKUP(A1310, Customer!A:O, 2, FALSE)</f>
        <v>142664</v>
      </c>
      <c r="C1310" s="2">
        <f>VLOOKUP(A1310, Customer!A:O, 3, FALSE)</f>
        <v>0</v>
      </c>
      <c r="D1310" s="2">
        <f>VLOOKUP(A1310, Customer!A:O, 4, FALSE)</f>
        <v>1</v>
      </c>
      <c r="E1310" s="2">
        <f>VLOOKUP(A1310, Customer!A:O, 5, FALSE)</f>
        <v>53</v>
      </c>
      <c r="F1310" s="2">
        <f>VLOOKUP(A1310, Customer!A:O, 6, FALSE)</f>
        <v>0</v>
      </c>
      <c r="G1310" s="2">
        <f>VLOOKUP(A1310, Customer!A:O, 7, FALSE)</f>
        <v>1</v>
      </c>
      <c r="H1310" s="2">
        <f>VLOOKUP(A1310, Customer!A:O, 8, FALSE)</f>
        <v>0</v>
      </c>
      <c r="I1310" s="2">
        <f>VLOOKUP(A1310, Customer!A:O, 9, FALSE)</f>
        <v>0</v>
      </c>
      <c r="J1310" s="2">
        <f>VLOOKUP(A1310, Customer!A:O, 10, FALSE)</f>
        <v>0</v>
      </c>
      <c r="K1310" s="2">
        <f>VLOOKUP(A1310, Customer!A:O, 11, FALSE)</f>
        <v>0</v>
      </c>
      <c r="L1310" s="2">
        <f>VLOOKUP(A1310, Customer!A:O, 12, FALSE)</f>
        <v>1</v>
      </c>
      <c r="M1310" s="2">
        <f>VLOOKUP(A1310, Customer!A:O, 13, FALSE)</f>
        <v>0</v>
      </c>
      <c r="N1310" s="2">
        <f>VLOOKUP(A1310, Customer!A:O, 14, FALSE)</f>
        <v>0</v>
      </c>
      <c r="O1310" s="2" t="str">
        <f>VLOOKUP(A1310, Customer!A:O, 15, FALSE)</f>
        <v>State-Illinois</v>
      </c>
      <c r="P1310" s="2">
        <f>VLOOKUP(A1310,Sales!A:N,2,FALSE)</f>
        <v>44</v>
      </c>
      <c r="Q1310">
        <f>VLOOKUP(A1310,Sales!A:N,3,FALSE)</f>
        <v>70</v>
      </c>
      <c r="R1310" s="2">
        <f>VLOOKUP(A1310,Sales!A:N,4,FALSE)</f>
        <v>0</v>
      </c>
      <c r="S1310" s="2">
        <f>VLOOKUP(A1310,Sales!A:N,5,FALSE)</f>
        <v>10</v>
      </c>
      <c r="T1310" s="2">
        <f>VLOOKUP(A1310,Sales!A:N,6,FALSE)</f>
        <v>0</v>
      </c>
      <c r="U1310" s="2">
        <f>VLOOKUP(A1310,Sales!A:N,7,FALSE)</f>
        <v>0</v>
      </c>
      <c r="V1310" s="2">
        <f>VLOOKUP(A1310,Sales!A:N,8,FALSE)</f>
        <v>0</v>
      </c>
      <c r="W1310" s="2">
        <f>VLOOKUP(A1310,Sales!A:N,9,FALSE)</f>
        <v>80</v>
      </c>
      <c r="X1310" s="2">
        <f>VLOOKUP(A1310,Sales!A:N,10,FALSE)</f>
        <v>1</v>
      </c>
      <c r="Y1310" s="2">
        <f>VLOOKUP(A1310,Sales!A:N,11,FALSE)</f>
        <v>1</v>
      </c>
      <c r="Z1310" s="2">
        <f>VLOOKUP(A1310,Sales!A:N,12,FALSE)</f>
        <v>0</v>
      </c>
      <c r="AA1310" s="2">
        <f>VLOOKUP(A1310,Sales!A:N,13,FALSE)</f>
        <v>3</v>
      </c>
      <c r="AB1310" s="2">
        <f>VLOOKUP(A1310,Sales!A:N,14,FALSE)</f>
        <v>6</v>
      </c>
      <c r="AC1310" s="2">
        <f>VLOOKUP(A1310,Campaigns!A:I,2,FALSE)</f>
        <v>0</v>
      </c>
      <c r="AD1310" s="2">
        <f>VLOOKUP(A1310,Campaigns!A:I,3,FALSE)</f>
        <v>0</v>
      </c>
      <c r="AE1310" s="2">
        <f>VLOOKUP(A1310,Campaigns!A:I,4,FALSE)</f>
        <v>0</v>
      </c>
      <c r="AF1310" s="2">
        <f>VLOOKUP(A1310,Campaigns!A:I,5,FALSE)</f>
        <v>0</v>
      </c>
      <c r="AG1310" s="2">
        <f>VLOOKUP(A1310,Campaigns!A:I,6,FALSE)</f>
        <v>0</v>
      </c>
      <c r="AH1310" s="2">
        <f>VLOOKUP(A1310,Campaigns!A:I,7,FALSE)</f>
        <v>0</v>
      </c>
      <c r="AI1310" s="2">
        <f>VLOOKUP(A1310,Campaigns!A:I,8,FALSE)</f>
        <v>0</v>
      </c>
      <c r="AJ1310" s="19" t="str">
        <f>VLOOKUP(A1310,Campaigns!A:I,9,FALSE)</f>
        <v>8/22/2020</v>
      </c>
    </row>
    <row r="1311" spans="1:36">
      <c r="A1311" s="2">
        <v>2429</v>
      </c>
      <c r="B1311" s="2">
        <f>VLOOKUP(A1311, Customer!A:O, 2, FALSE)</f>
        <v>140304</v>
      </c>
      <c r="C1311" s="2">
        <f>VLOOKUP(A1311, Customer!A:O, 3, FALSE)</f>
        <v>1</v>
      </c>
      <c r="D1311" s="2">
        <f>VLOOKUP(A1311, Customer!A:O, 4, FALSE)</f>
        <v>0</v>
      </c>
      <c r="E1311" s="2">
        <f>VLOOKUP(A1311, Customer!A:O, 5, FALSE)</f>
        <v>53</v>
      </c>
      <c r="F1311" s="2">
        <f>VLOOKUP(A1311, Customer!A:O, 6, FALSE)</f>
        <v>0</v>
      </c>
      <c r="G1311" s="2">
        <f>VLOOKUP(A1311, Customer!A:O, 7, FALSE)</f>
        <v>0</v>
      </c>
      <c r="H1311" s="2">
        <f>VLOOKUP(A1311, Customer!A:O, 8, FALSE)</f>
        <v>1</v>
      </c>
      <c r="I1311" s="2">
        <f>VLOOKUP(A1311, Customer!A:O, 9, FALSE)</f>
        <v>0</v>
      </c>
      <c r="J1311" s="2">
        <f>VLOOKUP(A1311, Customer!A:O, 10, FALSE)</f>
        <v>0</v>
      </c>
      <c r="K1311" s="2">
        <f>VLOOKUP(A1311, Customer!A:O, 11, FALSE)</f>
        <v>0</v>
      </c>
      <c r="L1311" s="2">
        <f>VLOOKUP(A1311, Customer!A:O, 12, FALSE)</f>
        <v>0</v>
      </c>
      <c r="M1311" s="2">
        <f>VLOOKUP(A1311, Customer!A:O, 13, FALSE)</f>
        <v>0</v>
      </c>
      <c r="N1311" s="2">
        <f>VLOOKUP(A1311, Customer!A:O, 14, FALSE)</f>
        <v>1</v>
      </c>
      <c r="O1311" s="2" t="str">
        <f>VLOOKUP(A1311, Customer!A:O, 15, FALSE)</f>
        <v>State-California</v>
      </c>
      <c r="P1311" s="2">
        <f>VLOOKUP(A1311,Sales!A:N,2,FALSE)</f>
        <v>82</v>
      </c>
      <c r="Q1311">
        <f>VLOOKUP(A1311,Sales!A:N,3,FALSE)</f>
        <v>129</v>
      </c>
      <c r="R1311" s="2">
        <f>VLOOKUP(A1311,Sales!A:N,4,FALSE)</f>
        <v>0</v>
      </c>
      <c r="S1311" s="2">
        <f>VLOOKUP(A1311,Sales!A:N,5,FALSE)</f>
        <v>59</v>
      </c>
      <c r="T1311" s="2">
        <f>VLOOKUP(A1311,Sales!A:N,6,FALSE)</f>
        <v>0</v>
      </c>
      <c r="U1311" s="2">
        <f>VLOOKUP(A1311,Sales!A:N,7,FALSE)</f>
        <v>0</v>
      </c>
      <c r="V1311" s="2">
        <f>VLOOKUP(A1311,Sales!A:N,8,FALSE)</f>
        <v>10</v>
      </c>
      <c r="W1311" s="2">
        <f>VLOOKUP(A1311,Sales!A:N,9,FALSE)</f>
        <v>178</v>
      </c>
      <c r="X1311" s="2">
        <f>VLOOKUP(A1311,Sales!A:N,10,FALSE)</f>
        <v>1</v>
      </c>
      <c r="Y1311" s="2">
        <f>VLOOKUP(A1311,Sales!A:N,11,FALSE)</f>
        <v>2</v>
      </c>
      <c r="Z1311" s="2">
        <f>VLOOKUP(A1311,Sales!A:N,12,FALSE)</f>
        <v>0</v>
      </c>
      <c r="AA1311" s="2">
        <f>VLOOKUP(A1311,Sales!A:N,13,FALSE)</f>
        <v>3</v>
      </c>
      <c r="AB1311" s="2">
        <f>VLOOKUP(A1311,Sales!A:N,14,FALSE)</f>
        <v>7</v>
      </c>
      <c r="AC1311" s="2">
        <f>VLOOKUP(A1311,Campaigns!A:I,2,FALSE)</f>
        <v>0</v>
      </c>
      <c r="AD1311" s="2">
        <f>VLOOKUP(A1311,Campaigns!A:I,3,FALSE)</f>
        <v>0</v>
      </c>
      <c r="AE1311" s="2">
        <f>VLOOKUP(A1311,Campaigns!A:I,4,FALSE)</f>
        <v>0</v>
      </c>
      <c r="AF1311" s="2">
        <f>VLOOKUP(A1311,Campaigns!A:I,5,FALSE)</f>
        <v>0</v>
      </c>
      <c r="AG1311" s="2">
        <f>VLOOKUP(A1311,Campaigns!A:I,6,FALSE)</f>
        <v>0</v>
      </c>
      <c r="AH1311" s="2">
        <f>VLOOKUP(A1311,Campaigns!A:I,7,FALSE)</f>
        <v>0</v>
      </c>
      <c r="AI1311" s="2">
        <f>VLOOKUP(A1311,Campaigns!A:I,8,FALSE)</f>
        <v>0</v>
      </c>
      <c r="AJ1311" s="19">
        <f>VLOOKUP(A1311,Campaigns!A:I,9,FALSE)</f>
        <v>43985</v>
      </c>
    </row>
    <row r="1312" spans="1:36">
      <c r="A1312" s="2">
        <v>2531</v>
      </c>
      <c r="B1312" s="2">
        <f>VLOOKUP(A1312, Customer!A:O, 2, FALSE)</f>
        <v>137054</v>
      </c>
      <c r="C1312" s="2">
        <f>VLOOKUP(A1312, Customer!A:O, 3, FALSE)</f>
        <v>1</v>
      </c>
      <c r="D1312" s="2">
        <f>VLOOKUP(A1312, Customer!A:O, 4, FALSE)</f>
        <v>1</v>
      </c>
      <c r="E1312" s="2">
        <f>VLOOKUP(A1312, Customer!A:O, 5, FALSE)</f>
        <v>53</v>
      </c>
      <c r="F1312" s="2">
        <f>VLOOKUP(A1312, Customer!A:O, 6, FALSE)</f>
        <v>0</v>
      </c>
      <c r="G1312" s="2">
        <f>VLOOKUP(A1312, Customer!A:O, 7, FALSE)</f>
        <v>1</v>
      </c>
      <c r="H1312" s="2">
        <f>VLOOKUP(A1312, Customer!A:O, 8, FALSE)</f>
        <v>0</v>
      </c>
      <c r="I1312" s="2">
        <f>VLOOKUP(A1312, Customer!A:O, 9, FALSE)</f>
        <v>0</v>
      </c>
      <c r="J1312" s="2">
        <f>VLOOKUP(A1312, Customer!A:O, 10, FALSE)</f>
        <v>0</v>
      </c>
      <c r="K1312" s="2">
        <f>VLOOKUP(A1312, Customer!A:O, 11, FALSE)</f>
        <v>0</v>
      </c>
      <c r="L1312" s="2">
        <f>VLOOKUP(A1312, Customer!A:O, 12, FALSE)</f>
        <v>0</v>
      </c>
      <c r="M1312" s="2">
        <f>VLOOKUP(A1312, Customer!A:O, 13, FALSE)</f>
        <v>1</v>
      </c>
      <c r="N1312" s="2">
        <f>VLOOKUP(A1312, Customer!A:O, 14, FALSE)</f>
        <v>0</v>
      </c>
      <c r="O1312" s="2" t="str">
        <f>VLOOKUP(A1312, Customer!A:O, 15, FALSE)</f>
        <v>State-California</v>
      </c>
      <c r="P1312" s="2">
        <f>VLOOKUP(A1312,Sales!A:N,2,FALSE)</f>
        <v>89</v>
      </c>
      <c r="Q1312">
        <f>VLOOKUP(A1312,Sales!A:N,3,FALSE)</f>
        <v>44</v>
      </c>
      <c r="R1312" s="2">
        <f>VLOOKUP(A1312,Sales!A:N,4,FALSE)</f>
        <v>4</v>
      </c>
      <c r="S1312" s="2">
        <f>VLOOKUP(A1312,Sales!A:N,5,FALSE)</f>
        <v>22</v>
      </c>
      <c r="T1312" s="2">
        <f>VLOOKUP(A1312,Sales!A:N,6,FALSE)</f>
        <v>0</v>
      </c>
      <c r="U1312" s="2">
        <f>VLOOKUP(A1312,Sales!A:N,7,FALSE)</f>
        <v>4</v>
      </c>
      <c r="V1312" s="2">
        <f>VLOOKUP(A1312,Sales!A:N,8,FALSE)</f>
        <v>18</v>
      </c>
      <c r="W1312" s="2">
        <f>VLOOKUP(A1312,Sales!A:N,9,FALSE)</f>
        <v>55</v>
      </c>
      <c r="X1312" s="2">
        <f>VLOOKUP(A1312,Sales!A:N,10,FALSE)</f>
        <v>2</v>
      </c>
      <c r="Y1312" s="2">
        <f>VLOOKUP(A1312,Sales!A:N,11,FALSE)</f>
        <v>1</v>
      </c>
      <c r="Z1312" s="2">
        <f>VLOOKUP(A1312,Sales!A:N,12,FALSE)</f>
        <v>0</v>
      </c>
      <c r="AA1312" s="2">
        <f>VLOOKUP(A1312,Sales!A:N,13,FALSE)</f>
        <v>3</v>
      </c>
      <c r="AB1312" s="2">
        <f>VLOOKUP(A1312,Sales!A:N,14,FALSE)</f>
        <v>7</v>
      </c>
      <c r="AC1312" s="2">
        <f>VLOOKUP(A1312,Campaigns!A:I,2,FALSE)</f>
        <v>0</v>
      </c>
      <c r="AD1312" s="2">
        <f>VLOOKUP(A1312,Campaigns!A:I,3,FALSE)</f>
        <v>0</v>
      </c>
      <c r="AE1312" s="2">
        <f>VLOOKUP(A1312,Campaigns!A:I,4,FALSE)</f>
        <v>0</v>
      </c>
      <c r="AF1312" s="2">
        <f>VLOOKUP(A1312,Campaigns!A:I,5,FALSE)</f>
        <v>0</v>
      </c>
      <c r="AG1312" s="2">
        <f>VLOOKUP(A1312,Campaigns!A:I,6,FALSE)</f>
        <v>0</v>
      </c>
      <c r="AH1312" s="2">
        <f>VLOOKUP(A1312,Campaigns!A:I,7,FALSE)</f>
        <v>0</v>
      </c>
      <c r="AI1312" s="2">
        <f>VLOOKUP(A1312,Campaigns!A:I,8,FALSE)</f>
        <v>0</v>
      </c>
      <c r="AJ1312" s="19" t="str">
        <f>VLOOKUP(A1312,Campaigns!A:I,9,FALSE)</f>
        <v>2/20/2020</v>
      </c>
    </row>
    <row r="1313" spans="1:36">
      <c r="A1313" s="2">
        <v>2381</v>
      </c>
      <c r="B1313" s="2">
        <f>VLOOKUP(A1313, Customer!A:O, 2, FALSE)</f>
        <v>136947</v>
      </c>
      <c r="C1313" s="2">
        <f>VLOOKUP(A1313, Customer!A:O, 3, FALSE)</f>
        <v>1</v>
      </c>
      <c r="D1313" s="2">
        <f>VLOOKUP(A1313, Customer!A:O, 4, FALSE)</f>
        <v>1</v>
      </c>
      <c r="E1313" s="2">
        <f>VLOOKUP(A1313, Customer!A:O, 5, FALSE)</f>
        <v>53</v>
      </c>
      <c r="F1313" s="2">
        <f>VLOOKUP(A1313, Customer!A:O, 6, FALSE)</f>
        <v>0</v>
      </c>
      <c r="G1313" s="2">
        <f>VLOOKUP(A1313, Customer!A:O, 7, FALSE)</f>
        <v>1</v>
      </c>
      <c r="H1313" s="2">
        <f>VLOOKUP(A1313, Customer!A:O, 8, FALSE)</f>
        <v>0</v>
      </c>
      <c r="I1313" s="2">
        <f>VLOOKUP(A1313, Customer!A:O, 9, FALSE)</f>
        <v>0</v>
      </c>
      <c r="J1313" s="2">
        <f>VLOOKUP(A1313, Customer!A:O, 10, FALSE)</f>
        <v>0</v>
      </c>
      <c r="K1313" s="2">
        <f>VLOOKUP(A1313, Customer!A:O, 11, FALSE)</f>
        <v>0</v>
      </c>
      <c r="L1313" s="2">
        <f>VLOOKUP(A1313, Customer!A:O, 12, FALSE)</f>
        <v>0</v>
      </c>
      <c r="M1313" s="2">
        <f>VLOOKUP(A1313, Customer!A:O, 13, FALSE)</f>
        <v>0</v>
      </c>
      <c r="N1313" s="2">
        <f>VLOOKUP(A1313, Customer!A:O, 14, FALSE)</f>
        <v>1</v>
      </c>
      <c r="O1313" s="2" t="str">
        <f>VLOOKUP(A1313, Customer!A:O, 15, FALSE)</f>
        <v>State-California</v>
      </c>
      <c r="P1313" s="2">
        <f>VLOOKUP(A1313,Sales!A:N,2,FALSE)</f>
        <v>49</v>
      </c>
      <c r="Q1313">
        <f>VLOOKUP(A1313,Sales!A:N,3,FALSE)</f>
        <v>326</v>
      </c>
      <c r="R1313" s="2">
        <f>VLOOKUP(A1313,Sales!A:N,4,FALSE)</f>
        <v>11</v>
      </c>
      <c r="S1313" s="2">
        <f>VLOOKUP(A1313,Sales!A:N,5,FALSE)</f>
        <v>78</v>
      </c>
      <c r="T1313" s="2">
        <f>VLOOKUP(A1313,Sales!A:N,6,FALSE)</f>
        <v>15</v>
      </c>
      <c r="U1313" s="2">
        <f>VLOOKUP(A1313,Sales!A:N,7,FALSE)</f>
        <v>4</v>
      </c>
      <c r="V1313" s="2">
        <f>VLOOKUP(A1313,Sales!A:N,8,FALSE)</f>
        <v>107</v>
      </c>
      <c r="W1313" s="2">
        <f>VLOOKUP(A1313,Sales!A:N,9,FALSE)</f>
        <v>326</v>
      </c>
      <c r="X1313" s="2">
        <f>VLOOKUP(A1313,Sales!A:N,10,FALSE)</f>
        <v>4</v>
      </c>
      <c r="Y1313" s="2">
        <f>VLOOKUP(A1313,Sales!A:N,11,FALSE)</f>
        <v>3</v>
      </c>
      <c r="Z1313" s="2">
        <f>VLOOKUP(A1313,Sales!A:N,12,FALSE)</f>
        <v>0</v>
      </c>
      <c r="AA1313" s="2">
        <f>VLOOKUP(A1313,Sales!A:N,13,FALSE)</f>
        <v>4</v>
      </c>
      <c r="AB1313" s="2">
        <f>VLOOKUP(A1313,Sales!A:N,14,FALSE)</f>
        <v>9</v>
      </c>
      <c r="AC1313" s="2">
        <f>VLOOKUP(A1313,Campaigns!A:I,2,FALSE)</f>
        <v>0</v>
      </c>
      <c r="AD1313" s="2">
        <f>VLOOKUP(A1313,Campaigns!A:I,3,FALSE)</f>
        <v>0</v>
      </c>
      <c r="AE1313" s="2">
        <f>VLOOKUP(A1313,Campaigns!A:I,4,FALSE)</f>
        <v>0</v>
      </c>
      <c r="AF1313" s="2">
        <f>VLOOKUP(A1313,Campaigns!A:I,5,FALSE)</f>
        <v>0</v>
      </c>
      <c r="AG1313" s="2">
        <f>VLOOKUP(A1313,Campaigns!A:I,6,FALSE)</f>
        <v>0</v>
      </c>
      <c r="AH1313" s="2">
        <f>VLOOKUP(A1313,Campaigns!A:I,7,FALSE)</f>
        <v>0</v>
      </c>
      <c r="AI1313" s="2">
        <f>VLOOKUP(A1313,Campaigns!A:I,8,FALSE)</f>
        <v>0</v>
      </c>
      <c r="AJ1313" s="19">
        <f>VLOOKUP(A1313,Campaigns!A:I,9,FALSE)</f>
        <v>43800</v>
      </c>
    </row>
    <row r="1314" spans="1:36">
      <c r="A1314" s="2">
        <v>1815</v>
      </c>
      <c r="B1314" s="2">
        <f>VLOOKUP(A1314, Customer!A:O, 2, FALSE)</f>
        <v>135441</v>
      </c>
      <c r="C1314" s="2">
        <f>VLOOKUP(A1314, Customer!A:O, 3, FALSE)</f>
        <v>1</v>
      </c>
      <c r="D1314" s="2">
        <f>VLOOKUP(A1314, Customer!A:O, 4, FALSE)</f>
        <v>1</v>
      </c>
      <c r="E1314" s="2">
        <f>VLOOKUP(A1314, Customer!A:O, 5, FALSE)</f>
        <v>53</v>
      </c>
      <c r="F1314" s="2">
        <f>VLOOKUP(A1314, Customer!A:O, 6, FALSE)</f>
        <v>0</v>
      </c>
      <c r="G1314" s="2">
        <f>VLOOKUP(A1314, Customer!A:O, 7, FALSE)</f>
        <v>1</v>
      </c>
      <c r="H1314" s="2">
        <f>VLOOKUP(A1314, Customer!A:O, 8, FALSE)</f>
        <v>0</v>
      </c>
      <c r="I1314" s="2">
        <f>VLOOKUP(A1314, Customer!A:O, 9, FALSE)</f>
        <v>0</v>
      </c>
      <c r="J1314" s="2">
        <f>VLOOKUP(A1314, Customer!A:O, 10, FALSE)</f>
        <v>0</v>
      </c>
      <c r="K1314" s="2">
        <f>VLOOKUP(A1314, Customer!A:O, 11, FALSE)</f>
        <v>0</v>
      </c>
      <c r="L1314" s="2">
        <f>VLOOKUP(A1314, Customer!A:O, 12, FALSE)</f>
        <v>1</v>
      </c>
      <c r="M1314" s="2">
        <f>VLOOKUP(A1314, Customer!A:O, 13, FALSE)</f>
        <v>0</v>
      </c>
      <c r="N1314" s="2">
        <f>VLOOKUP(A1314, Customer!A:O, 14, FALSE)</f>
        <v>0</v>
      </c>
      <c r="O1314" s="2" t="str">
        <f>VLOOKUP(A1314, Customer!A:O, 15, FALSE)</f>
        <v>State-Texas</v>
      </c>
      <c r="P1314" s="2">
        <f>VLOOKUP(A1314,Sales!A:N,2,FALSE)</f>
        <v>94</v>
      </c>
      <c r="Q1314">
        <f>VLOOKUP(A1314,Sales!A:N,3,FALSE)</f>
        <v>96</v>
      </c>
      <c r="R1314" s="2">
        <f>VLOOKUP(A1314,Sales!A:N,4,FALSE)</f>
        <v>4</v>
      </c>
      <c r="S1314" s="2">
        <f>VLOOKUP(A1314,Sales!A:N,5,FALSE)</f>
        <v>34</v>
      </c>
      <c r="T1314" s="2">
        <f>VLOOKUP(A1314,Sales!A:N,6,FALSE)</f>
        <v>8</v>
      </c>
      <c r="U1314" s="2">
        <f>VLOOKUP(A1314,Sales!A:N,7,FALSE)</f>
        <v>4</v>
      </c>
      <c r="V1314" s="2">
        <f>VLOOKUP(A1314,Sales!A:N,8,FALSE)</f>
        <v>4</v>
      </c>
      <c r="W1314" s="2">
        <f>VLOOKUP(A1314,Sales!A:N,9,FALSE)</f>
        <v>141</v>
      </c>
      <c r="X1314" s="2">
        <f>VLOOKUP(A1314,Sales!A:N,10,FALSE)</f>
        <v>2</v>
      </c>
      <c r="Y1314" s="2">
        <f>VLOOKUP(A1314,Sales!A:N,11,FALSE)</f>
        <v>1</v>
      </c>
      <c r="Z1314" s="2">
        <f>VLOOKUP(A1314,Sales!A:N,12,FALSE)</f>
        <v>0</v>
      </c>
      <c r="AA1314" s="2">
        <f>VLOOKUP(A1314,Sales!A:N,13,FALSE)</f>
        <v>3</v>
      </c>
      <c r="AB1314" s="2">
        <f>VLOOKUP(A1314,Sales!A:N,14,FALSE)</f>
        <v>8</v>
      </c>
      <c r="AC1314" s="2">
        <f>VLOOKUP(A1314,Campaigns!A:I,2,FALSE)</f>
        <v>0</v>
      </c>
      <c r="AD1314" s="2">
        <f>VLOOKUP(A1314,Campaigns!A:I,3,FALSE)</f>
        <v>0</v>
      </c>
      <c r="AE1314" s="2">
        <f>VLOOKUP(A1314,Campaigns!A:I,4,FALSE)</f>
        <v>0</v>
      </c>
      <c r="AF1314" s="2">
        <f>VLOOKUP(A1314,Campaigns!A:I,5,FALSE)</f>
        <v>0</v>
      </c>
      <c r="AG1314" s="2">
        <f>VLOOKUP(A1314,Campaigns!A:I,6,FALSE)</f>
        <v>0</v>
      </c>
      <c r="AH1314" s="2">
        <f>VLOOKUP(A1314,Campaigns!A:I,7,FALSE)</f>
        <v>0</v>
      </c>
      <c r="AI1314" s="2">
        <f>VLOOKUP(A1314,Campaigns!A:I,8,FALSE)</f>
        <v>0</v>
      </c>
      <c r="AJ1314" s="19" t="str">
        <f>VLOOKUP(A1314,Campaigns!A:I,9,FALSE)</f>
        <v>7/22/2019</v>
      </c>
    </row>
    <row r="1315" spans="1:36">
      <c r="A1315" s="2">
        <v>1113</v>
      </c>
      <c r="B1315" s="2">
        <f>VLOOKUP(A1315, Customer!A:O, 2, FALSE)</f>
        <v>132557</v>
      </c>
      <c r="C1315" s="2">
        <f>VLOOKUP(A1315, Customer!A:O, 3, FALSE)</f>
        <v>1</v>
      </c>
      <c r="D1315" s="2">
        <f>VLOOKUP(A1315, Customer!A:O, 4, FALSE)</f>
        <v>0</v>
      </c>
      <c r="E1315" s="2">
        <f>VLOOKUP(A1315, Customer!A:O, 5, FALSE)</f>
        <v>53</v>
      </c>
      <c r="F1315" s="2">
        <f>VLOOKUP(A1315, Customer!A:O, 6, FALSE)</f>
        <v>0</v>
      </c>
      <c r="G1315" s="2">
        <f>VLOOKUP(A1315, Customer!A:O, 7, FALSE)</f>
        <v>0</v>
      </c>
      <c r="H1315" s="2">
        <f>VLOOKUP(A1315, Customer!A:O, 8, FALSE)</f>
        <v>1</v>
      </c>
      <c r="I1315" s="2">
        <f>VLOOKUP(A1315, Customer!A:O, 9, FALSE)</f>
        <v>0</v>
      </c>
      <c r="J1315" s="2">
        <f>VLOOKUP(A1315, Customer!A:O, 10, FALSE)</f>
        <v>0</v>
      </c>
      <c r="K1315" s="2">
        <f>VLOOKUP(A1315, Customer!A:O, 11, FALSE)</f>
        <v>0</v>
      </c>
      <c r="L1315" s="2">
        <f>VLOOKUP(A1315, Customer!A:O, 12, FALSE)</f>
        <v>0</v>
      </c>
      <c r="M1315" s="2">
        <f>VLOOKUP(A1315, Customer!A:O, 13, FALSE)</f>
        <v>1</v>
      </c>
      <c r="N1315" s="2">
        <f>VLOOKUP(A1315, Customer!A:O, 14, FALSE)</f>
        <v>0</v>
      </c>
      <c r="O1315" s="2" t="str">
        <f>VLOOKUP(A1315, Customer!A:O, 15, FALSE)</f>
        <v>State-Texas</v>
      </c>
      <c r="P1315" s="2">
        <f>VLOOKUP(A1315,Sales!A:N,2,FALSE)</f>
        <v>13</v>
      </c>
      <c r="Q1315">
        <f>VLOOKUP(A1315,Sales!A:N,3,FALSE)</f>
        <v>138</v>
      </c>
      <c r="R1315" s="2">
        <f>VLOOKUP(A1315,Sales!A:N,4,FALSE)</f>
        <v>12</v>
      </c>
      <c r="S1315" s="2">
        <f>VLOOKUP(A1315,Sales!A:N,5,FALSE)</f>
        <v>118</v>
      </c>
      <c r="T1315" s="2">
        <f>VLOOKUP(A1315,Sales!A:N,6,FALSE)</f>
        <v>0</v>
      </c>
      <c r="U1315" s="2">
        <f>VLOOKUP(A1315,Sales!A:N,7,FALSE)</f>
        <v>16</v>
      </c>
      <c r="V1315" s="2">
        <f>VLOOKUP(A1315,Sales!A:N,8,FALSE)</f>
        <v>41</v>
      </c>
      <c r="W1315" s="2">
        <f>VLOOKUP(A1315,Sales!A:N,9,FALSE)</f>
        <v>244</v>
      </c>
      <c r="X1315" s="2">
        <f>VLOOKUP(A1315,Sales!A:N,10,FALSE)</f>
        <v>3</v>
      </c>
      <c r="Y1315" s="2">
        <f>VLOOKUP(A1315,Sales!A:N,11,FALSE)</f>
        <v>2</v>
      </c>
      <c r="Z1315" s="2">
        <f>VLOOKUP(A1315,Sales!A:N,12,FALSE)</f>
        <v>1</v>
      </c>
      <c r="AA1315" s="2">
        <f>VLOOKUP(A1315,Sales!A:N,13,FALSE)</f>
        <v>3</v>
      </c>
      <c r="AB1315" s="2">
        <f>VLOOKUP(A1315,Sales!A:N,14,FALSE)</f>
        <v>5</v>
      </c>
      <c r="AC1315" s="2">
        <f>VLOOKUP(A1315,Campaigns!A:I,2,FALSE)</f>
        <v>0</v>
      </c>
      <c r="AD1315" s="2">
        <f>VLOOKUP(A1315,Campaigns!A:I,3,FALSE)</f>
        <v>0</v>
      </c>
      <c r="AE1315" s="2">
        <f>VLOOKUP(A1315,Campaigns!A:I,4,FALSE)</f>
        <v>0</v>
      </c>
      <c r="AF1315" s="2">
        <f>VLOOKUP(A1315,Campaigns!A:I,5,FALSE)</f>
        <v>0</v>
      </c>
      <c r="AG1315" s="2">
        <f>VLOOKUP(A1315,Campaigns!A:I,6,FALSE)</f>
        <v>0</v>
      </c>
      <c r="AH1315" s="2">
        <f>VLOOKUP(A1315,Campaigns!A:I,7,FALSE)</f>
        <v>0</v>
      </c>
      <c r="AI1315" s="2">
        <f>VLOOKUP(A1315,Campaigns!A:I,8,FALSE)</f>
        <v>1</v>
      </c>
      <c r="AJ1315" s="19" t="str">
        <f>VLOOKUP(A1315,Campaigns!A:I,9,FALSE)</f>
        <v>7/31/2020</v>
      </c>
    </row>
    <row r="1316" spans="1:36">
      <c r="A1316" s="2">
        <v>1062</v>
      </c>
      <c r="B1316" s="2">
        <f>VLOOKUP(A1316, Customer!A:O, 2, FALSE)</f>
        <v>132474</v>
      </c>
      <c r="C1316" s="2">
        <f>VLOOKUP(A1316, Customer!A:O, 3, FALSE)</f>
        <v>1</v>
      </c>
      <c r="D1316" s="2">
        <f>VLOOKUP(A1316, Customer!A:O, 4, FALSE)</f>
        <v>1</v>
      </c>
      <c r="E1316" s="2">
        <f>VLOOKUP(A1316, Customer!A:O, 5, FALSE)</f>
        <v>53</v>
      </c>
      <c r="F1316" s="2">
        <f>VLOOKUP(A1316, Customer!A:O, 6, FALSE)</f>
        <v>0</v>
      </c>
      <c r="G1316" s="2">
        <f>VLOOKUP(A1316, Customer!A:O, 7, FALSE)</f>
        <v>0</v>
      </c>
      <c r="H1316" s="2">
        <f>VLOOKUP(A1316, Customer!A:O, 8, FALSE)</f>
        <v>0</v>
      </c>
      <c r="I1316" s="2">
        <f>VLOOKUP(A1316, Customer!A:O, 9, FALSE)</f>
        <v>1</v>
      </c>
      <c r="J1316" s="2">
        <f>VLOOKUP(A1316, Customer!A:O, 10, FALSE)</f>
        <v>0</v>
      </c>
      <c r="K1316" s="2">
        <f>VLOOKUP(A1316, Customer!A:O, 11, FALSE)</f>
        <v>0</v>
      </c>
      <c r="L1316" s="2">
        <f>VLOOKUP(A1316, Customer!A:O, 12, FALSE)</f>
        <v>1</v>
      </c>
      <c r="M1316" s="2">
        <f>VLOOKUP(A1316, Customer!A:O, 13, FALSE)</f>
        <v>0</v>
      </c>
      <c r="N1316" s="2">
        <f>VLOOKUP(A1316, Customer!A:O, 14, FALSE)</f>
        <v>0</v>
      </c>
      <c r="O1316" s="2" t="str">
        <f>VLOOKUP(A1316, Customer!A:O, 15, FALSE)</f>
        <v>State-Florida</v>
      </c>
      <c r="P1316" s="2">
        <f>VLOOKUP(A1316,Sales!A:N,2,FALSE)</f>
        <v>0</v>
      </c>
      <c r="Q1316">
        <f>VLOOKUP(A1316,Sales!A:N,3,FALSE)</f>
        <v>41</v>
      </c>
      <c r="R1316" s="2">
        <f>VLOOKUP(A1316,Sales!A:N,4,FALSE)</f>
        <v>0</v>
      </c>
      <c r="S1316" s="2">
        <f>VLOOKUP(A1316,Sales!A:N,5,FALSE)</f>
        <v>4</v>
      </c>
      <c r="T1316" s="2">
        <f>VLOOKUP(A1316,Sales!A:N,6,FALSE)</f>
        <v>0</v>
      </c>
      <c r="U1316" s="2">
        <f>VLOOKUP(A1316,Sales!A:N,7,FALSE)</f>
        <v>0</v>
      </c>
      <c r="V1316" s="2">
        <f>VLOOKUP(A1316,Sales!A:N,8,FALSE)</f>
        <v>0</v>
      </c>
      <c r="W1316" s="2">
        <f>VLOOKUP(A1316,Sales!A:N,9,FALSE)</f>
        <v>45</v>
      </c>
      <c r="X1316" s="2">
        <f>VLOOKUP(A1316,Sales!A:N,10,FALSE)</f>
        <v>1</v>
      </c>
      <c r="Y1316" s="2">
        <f>VLOOKUP(A1316,Sales!A:N,11,FALSE)</f>
        <v>1</v>
      </c>
      <c r="Z1316" s="2">
        <f>VLOOKUP(A1316,Sales!A:N,12,FALSE)</f>
        <v>0</v>
      </c>
      <c r="AA1316" s="2">
        <f>VLOOKUP(A1316,Sales!A:N,13,FALSE)</f>
        <v>2</v>
      </c>
      <c r="AB1316" s="2">
        <f>VLOOKUP(A1316,Sales!A:N,14,FALSE)</f>
        <v>7</v>
      </c>
      <c r="AC1316" s="2">
        <f>VLOOKUP(A1316,Campaigns!A:I,2,FALSE)</f>
        <v>0</v>
      </c>
      <c r="AD1316" s="2">
        <f>VLOOKUP(A1316,Campaigns!A:I,3,FALSE)</f>
        <v>0</v>
      </c>
      <c r="AE1316" s="2">
        <f>VLOOKUP(A1316,Campaigns!A:I,4,FALSE)</f>
        <v>0</v>
      </c>
      <c r="AF1316" s="2">
        <f>VLOOKUP(A1316,Campaigns!A:I,5,FALSE)</f>
        <v>0</v>
      </c>
      <c r="AG1316" s="2">
        <f>VLOOKUP(A1316,Campaigns!A:I,6,FALSE)</f>
        <v>0</v>
      </c>
      <c r="AH1316" s="2">
        <f>VLOOKUP(A1316,Campaigns!A:I,7,FALSE)</f>
        <v>0</v>
      </c>
      <c r="AI1316" s="2">
        <f>VLOOKUP(A1316,Campaigns!A:I,8,FALSE)</f>
        <v>0</v>
      </c>
      <c r="AJ1316" s="19" t="str">
        <f>VLOOKUP(A1316,Campaigns!A:I,9,FALSE)</f>
        <v>10/15/2020</v>
      </c>
    </row>
    <row r="1317" spans="1:36">
      <c r="A1317" s="2">
        <v>1110</v>
      </c>
      <c r="B1317" s="2">
        <f>VLOOKUP(A1317, Customer!A:O, 2, FALSE)</f>
        <v>130753</v>
      </c>
      <c r="C1317" s="2">
        <f>VLOOKUP(A1317, Customer!A:O, 3, FALSE)</f>
        <v>1</v>
      </c>
      <c r="D1317" s="2">
        <f>VLOOKUP(A1317, Customer!A:O, 4, FALSE)</f>
        <v>1</v>
      </c>
      <c r="E1317" s="2">
        <f>VLOOKUP(A1317, Customer!A:O, 5, FALSE)</f>
        <v>53</v>
      </c>
      <c r="F1317" s="2">
        <f>VLOOKUP(A1317, Customer!A:O, 6, FALSE)</f>
        <v>0</v>
      </c>
      <c r="G1317" s="2">
        <f>VLOOKUP(A1317, Customer!A:O, 7, FALSE)</f>
        <v>0</v>
      </c>
      <c r="H1317" s="2">
        <f>VLOOKUP(A1317, Customer!A:O, 8, FALSE)</f>
        <v>0</v>
      </c>
      <c r="I1317" s="2">
        <f>VLOOKUP(A1317, Customer!A:O, 9, FALSE)</f>
        <v>1</v>
      </c>
      <c r="J1317" s="2">
        <f>VLOOKUP(A1317, Customer!A:O, 10, FALSE)</f>
        <v>0</v>
      </c>
      <c r="K1317" s="2">
        <f>VLOOKUP(A1317, Customer!A:O, 11, FALSE)</f>
        <v>0</v>
      </c>
      <c r="L1317" s="2">
        <f>VLOOKUP(A1317, Customer!A:O, 12, FALSE)</f>
        <v>0</v>
      </c>
      <c r="M1317" s="2">
        <f>VLOOKUP(A1317, Customer!A:O, 13, FALSE)</f>
        <v>0</v>
      </c>
      <c r="N1317" s="2">
        <f>VLOOKUP(A1317, Customer!A:O, 14, FALSE)</f>
        <v>0</v>
      </c>
      <c r="O1317" s="2" t="str">
        <f>VLOOKUP(A1317, Customer!A:O, 15, FALSE)</f>
        <v>State-Florida</v>
      </c>
      <c r="P1317" s="2">
        <f>VLOOKUP(A1317,Sales!A:N,2,FALSE)</f>
        <v>85</v>
      </c>
      <c r="Q1317">
        <f>VLOOKUP(A1317,Sales!A:N,3,FALSE)</f>
        <v>51</v>
      </c>
      <c r="R1317" s="2">
        <f>VLOOKUP(A1317,Sales!A:N,4,FALSE)</f>
        <v>21</v>
      </c>
      <c r="S1317" s="2">
        <f>VLOOKUP(A1317,Sales!A:N,5,FALSE)</f>
        <v>106</v>
      </c>
      <c r="T1317" s="2">
        <f>VLOOKUP(A1317,Sales!A:N,6,FALSE)</f>
        <v>0</v>
      </c>
      <c r="U1317" s="2">
        <f>VLOOKUP(A1317,Sales!A:N,7,FALSE)</f>
        <v>38</v>
      </c>
      <c r="V1317" s="2">
        <f>VLOOKUP(A1317,Sales!A:N,8,FALSE)</f>
        <v>128</v>
      </c>
      <c r="W1317" s="2">
        <f>VLOOKUP(A1317,Sales!A:N,9,FALSE)</f>
        <v>89</v>
      </c>
      <c r="X1317" s="2">
        <f>VLOOKUP(A1317,Sales!A:N,10,FALSE)</f>
        <v>2</v>
      </c>
      <c r="Y1317" s="2">
        <f>VLOOKUP(A1317,Sales!A:N,11,FALSE)</f>
        <v>1</v>
      </c>
      <c r="Z1317" s="2">
        <f>VLOOKUP(A1317,Sales!A:N,12,FALSE)</f>
        <v>1</v>
      </c>
      <c r="AA1317" s="2">
        <f>VLOOKUP(A1317,Sales!A:N,13,FALSE)</f>
        <v>3</v>
      </c>
      <c r="AB1317" s="2">
        <f>VLOOKUP(A1317,Sales!A:N,14,FALSE)</f>
        <v>5</v>
      </c>
      <c r="AC1317" s="2">
        <f>VLOOKUP(A1317,Campaigns!A:I,2,FALSE)</f>
        <v>0</v>
      </c>
      <c r="AD1317" s="2">
        <f>VLOOKUP(A1317,Campaigns!A:I,3,FALSE)</f>
        <v>0</v>
      </c>
      <c r="AE1317" s="2">
        <f>VLOOKUP(A1317,Campaigns!A:I,4,FALSE)</f>
        <v>0</v>
      </c>
      <c r="AF1317" s="2">
        <f>VLOOKUP(A1317,Campaigns!A:I,5,FALSE)</f>
        <v>0</v>
      </c>
      <c r="AG1317" s="2">
        <f>VLOOKUP(A1317,Campaigns!A:I,6,FALSE)</f>
        <v>0</v>
      </c>
      <c r="AH1317" s="2">
        <f>VLOOKUP(A1317,Campaigns!A:I,7,FALSE)</f>
        <v>0</v>
      </c>
      <c r="AI1317" s="2">
        <f>VLOOKUP(A1317,Campaigns!A:I,8,FALSE)</f>
        <v>0</v>
      </c>
      <c r="AJ1317" s="19" t="str">
        <f>VLOOKUP(A1317,Campaigns!A:I,9,FALSE)</f>
        <v>12/16/2019</v>
      </c>
    </row>
    <row r="1318" spans="1:36">
      <c r="A1318" s="2">
        <v>2976</v>
      </c>
      <c r="B1318" s="2">
        <f>VLOOKUP(A1318, Customer!A:O, 2, FALSE)</f>
        <v>128420</v>
      </c>
      <c r="C1318" s="2">
        <f>VLOOKUP(A1318, Customer!A:O, 3, FALSE)</f>
        <v>1</v>
      </c>
      <c r="D1318" s="2">
        <f>VLOOKUP(A1318, Customer!A:O, 4, FALSE)</f>
        <v>0</v>
      </c>
      <c r="E1318" s="2">
        <f>VLOOKUP(A1318, Customer!A:O, 5, FALSE)</f>
        <v>53</v>
      </c>
      <c r="F1318" s="2">
        <f>VLOOKUP(A1318, Customer!A:O, 6, FALSE)</f>
        <v>1</v>
      </c>
      <c r="G1318" s="2">
        <f>VLOOKUP(A1318, Customer!A:O, 7, FALSE)</f>
        <v>0</v>
      </c>
      <c r="H1318" s="2">
        <f>VLOOKUP(A1318, Customer!A:O, 8, FALSE)</f>
        <v>0</v>
      </c>
      <c r="I1318" s="2">
        <f>VLOOKUP(A1318, Customer!A:O, 9, FALSE)</f>
        <v>0</v>
      </c>
      <c r="J1318" s="2">
        <f>VLOOKUP(A1318, Customer!A:O, 10, FALSE)</f>
        <v>0</v>
      </c>
      <c r="K1318" s="2">
        <f>VLOOKUP(A1318, Customer!A:O, 11, FALSE)</f>
        <v>0</v>
      </c>
      <c r="L1318" s="2">
        <f>VLOOKUP(A1318, Customer!A:O, 12, FALSE)</f>
        <v>0</v>
      </c>
      <c r="M1318" s="2">
        <f>VLOOKUP(A1318, Customer!A:O, 13, FALSE)</f>
        <v>0</v>
      </c>
      <c r="N1318" s="2">
        <f>VLOOKUP(A1318, Customer!A:O, 14, FALSE)</f>
        <v>1</v>
      </c>
      <c r="O1318" s="2" t="str">
        <f>VLOOKUP(A1318, Customer!A:O, 15, FALSE)</f>
        <v>State-Florida</v>
      </c>
      <c r="P1318" s="2">
        <f>VLOOKUP(A1318,Sales!A:N,2,FALSE)</f>
        <v>36</v>
      </c>
      <c r="Q1318">
        <f>VLOOKUP(A1318,Sales!A:N,3,FALSE)</f>
        <v>18</v>
      </c>
      <c r="R1318" s="2">
        <f>VLOOKUP(A1318,Sales!A:N,4,FALSE)</f>
        <v>9</v>
      </c>
      <c r="S1318" s="2">
        <f>VLOOKUP(A1318,Sales!A:N,5,FALSE)</f>
        <v>23</v>
      </c>
      <c r="T1318" s="2">
        <f>VLOOKUP(A1318,Sales!A:N,6,FALSE)</f>
        <v>9</v>
      </c>
      <c r="U1318" s="2">
        <f>VLOOKUP(A1318,Sales!A:N,7,FALSE)</f>
        <v>0</v>
      </c>
      <c r="V1318" s="2">
        <f>VLOOKUP(A1318,Sales!A:N,8,FALSE)</f>
        <v>0</v>
      </c>
      <c r="W1318" s="2">
        <f>VLOOKUP(A1318,Sales!A:N,9,FALSE)</f>
        <v>59</v>
      </c>
      <c r="X1318" s="2">
        <f>VLOOKUP(A1318,Sales!A:N,10,FALSE)</f>
        <v>1</v>
      </c>
      <c r="Y1318" s="2">
        <f>VLOOKUP(A1318,Sales!A:N,11,FALSE)</f>
        <v>1</v>
      </c>
      <c r="Z1318" s="2">
        <f>VLOOKUP(A1318,Sales!A:N,12,FALSE)</f>
        <v>0</v>
      </c>
      <c r="AA1318" s="2">
        <f>VLOOKUP(A1318,Sales!A:N,13,FALSE)</f>
        <v>2</v>
      </c>
      <c r="AB1318" s="2">
        <f>VLOOKUP(A1318,Sales!A:N,14,FALSE)</f>
        <v>6</v>
      </c>
      <c r="AC1318" s="2">
        <f>VLOOKUP(A1318,Campaigns!A:I,2,FALSE)</f>
        <v>0</v>
      </c>
      <c r="AD1318" s="2">
        <f>VLOOKUP(A1318,Campaigns!A:I,3,FALSE)</f>
        <v>0</v>
      </c>
      <c r="AE1318" s="2">
        <f>VLOOKUP(A1318,Campaigns!A:I,4,FALSE)</f>
        <v>0</v>
      </c>
      <c r="AF1318" s="2">
        <f>VLOOKUP(A1318,Campaigns!A:I,5,FALSE)</f>
        <v>0</v>
      </c>
      <c r="AG1318" s="2">
        <f>VLOOKUP(A1318,Campaigns!A:I,6,FALSE)</f>
        <v>0</v>
      </c>
      <c r="AH1318" s="2">
        <f>VLOOKUP(A1318,Campaigns!A:I,7,FALSE)</f>
        <v>0</v>
      </c>
      <c r="AI1318" s="2">
        <f>VLOOKUP(A1318,Campaigns!A:I,8,FALSE)</f>
        <v>0</v>
      </c>
      <c r="AJ1318" s="19" t="str">
        <f>VLOOKUP(A1318,Campaigns!A:I,9,FALSE)</f>
        <v>5/30/2020</v>
      </c>
    </row>
    <row r="1319" spans="1:36">
      <c r="A1319" s="2">
        <v>2992</v>
      </c>
      <c r="B1319" s="2">
        <f>VLOOKUP(A1319, Customer!A:O, 2, FALSE)</f>
        <v>127943</v>
      </c>
      <c r="C1319" s="2">
        <f>VLOOKUP(A1319, Customer!A:O, 3, FALSE)</f>
        <v>1</v>
      </c>
      <c r="D1319" s="2">
        <f>VLOOKUP(A1319, Customer!A:O, 4, FALSE)</f>
        <v>1</v>
      </c>
      <c r="E1319" s="2">
        <f>VLOOKUP(A1319, Customer!A:O, 5, FALSE)</f>
        <v>53</v>
      </c>
      <c r="F1319" s="2">
        <f>VLOOKUP(A1319, Customer!A:O, 6, FALSE)</f>
        <v>0</v>
      </c>
      <c r="G1319" s="2">
        <f>VLOOKUP(A1319, Customer!A:O, 7, FALSE)</f>
        <v>0</v>
      </c>
      <c r="H1319" s="2">
        <f>VLOOKUP(A1319, Customer!A:O, 8, FALSE)</f>
        <v>0</v>
      </c>
      <c r="I1319" s="2">
        <f>VLOOKUP(A1319, Customer!A:O, 9, FALSE)</f>
        <v>1</v>
      </c>
      <c r="J1319" s="2">
        <f>VLOOKUP(A1319, Customer!A:O, 10, FALSE)</f>
        <v>0</v>
      </c>
      <c r="K1319" s="2">
        <f>VLOOKUP(A1319, Customer!A:O, 11, FALSE)</f>
        <v>0</v>
      </c>
      <c r="L1319" s="2">
        <f>VLOOKUP(A1319, Customer!A:O, 12, FALSE)</f>
        <v>1</v>
      </c>
      <c r="M1319" s="2">
        <f>VLOOKUP(A1319, Customer!A:O, 13, FALSE)</f>
        <v>0</v>
      </c>
      <c r="N1319" s="2">
        <f>VLOOKUP(A1319, Customer!A:O, 14, FALSE)</f>
        <v>0</v>
      </c>
      <c r="O1319" s="2" t="str">
        <f>VLOOKUP(A1319, Customer!A:O, 15, FALSE)</f>
        <v>State-Other</v>
      </c>
      <c r="P1319" s="2">
        <f>VLOOKUP(A1319,Sales!A:N,2,FALSE)</f>
        <v>89</v>
      </c>
      <c r="Q1319">
        <f>VLOOKUP(A1319,Sales!A:N,3,FALSE)</f>
        <v>55</v>
      </c>
      <c r="R1319" s="2">
        <f>VLOOKUP(A1319,Sales!A:N,4,FALSE)</f>
        <v>5</v>
      </c>
      <c r="S1319" s="2">
        <f>VLOOKUP(A1319,Sales!A:N,5,FALSE)</f>
        <v>73</v>
      </c>
      <c r="T1319" s="2">
        <f>VLOOKUP(A1319,Sales!A:N,6,FALSE)</f>
        <v>18</v>
      </c>
      <c r="U1319" s="2">
        <f>VLOOKUP(A1319,Sales!A:N,7,FALSE)</f>
        <v>5</v>
      </c>
      <c r="V1319" s="2">
        <f>VLOOKUP(A1319,Sales!A:N,8,FALSE)</f>
        <v>14</v>
      </c>
      <c r="W1319" s="2">
        <f>VLOOKUP(A1319,Sales!A:N,9,FALSE)</f>
        <v>142</v>
      </c>
      <c r="X1319" s="2">
        <f>VLOOKUP(A1319,Sales!A:N,10,FALSE)</f>
        <v>3</v>
      </c>
      <c r="Y1319" s="2">
        <f>VLOOKUP(A1319,Sales!A:N,11,FALSE)</f>
        <v>2</v>
      </c>
      <c r="Z1319" s="2">
        <f>VLOOKUP(A1319,Sales!A:N,12,FALSE)</f>
        <v>0</v>
      </c>
      <c r="AA1319" s="2">
        <f>VLOOKUP(A1319,Sales!A:N,13,FALSE)</f>
        <v>3</v>
      </c>
      <c r="AB1319" s="2">
        <f>VLOOKUP(A1319,Sales!A:N,14,FALSE)</f>
        <v>8</v>
      </c>
      <c r="AC1319" s="2">
        <f>VLOOKUP(A1319,Campaigns!A:I,2,FALSE)</f>
        <v>0</v>
      </c>
      <c r="AD1319" s="2">
        <f>VLOOKUP(A1319,Campaigns!A:I,3,FALSE)</f>
        <v>0</v>
      </c>
      <c r="AE1319" s="2">
        <f>VLOOKUP(A1319,Campaigns!A:I,4,FALSE)</f>
        <v>0</v>
      </c>
      <c r="AF1319" s="2">
        <f>VLOOKUP(A1319,Campaigns!A:I,5,FALSE)</f>
        <v>0</v>
      </c>
      <c r="AG1319" s="2">
        <f>VLOOKUP(A1319,Campaigns!A:I,6,FALSE)</f>
        <v>0</v>
      </c>
      <c r="AH1319" s="2">
        <f>VLOOKUP(A1319,Campaigns!A:I,7,FALSE)</f>
        <v>0</v>
      </c>
      <c r="AI1319" s="2">
        <f>VLOOKUP(A1319,Campaigns!A:I,8,FALSE)</f>
        <v>0</v>
      </c>
      <c r="AJ1319" s="19" t="str">
        <f>VLOOKUP(A1319,Campaigns!A:I,9,FALSE)</f>
        <v>9/20/2019</v>
      </c>
    </row>
    <row r="1320" spans="1:36">
      <c r="A1320" s="2">
        <v>2845</v>
      </c>
      <c r="B1320" s="2">
        <f>VLOOKUP(A1320, Customer!A:O, 2, FALSE)</f>
        <v>126642</v>
      </c>
      <c r="C1320" s="2">
        <f>VLOOKUP(A1320, Customer!A:O, 3, FALSE)</f>
        <v>1</v>
      </c>
      <c r="D1320" s="2">
        <f>VLOOKUP(A1320, Customer!A:O, 4, FALSE)</f>
        <v>0</v>
      </c>
      <c r="E1320" s="2">
        <f>VLOOKUP(A1320, Customer!A:O, 5, FALSE)</f>
        <v>53</v>
      </c>
      <c r="F1320" s="2">
        <f>VLOOKUP(A1320, Customer!A:O, 6, FALSE)</f>
        <v>1</v>
      </c>
      <c r="G1320" s="2">
        <f>VLOOKUP(A1320, Customer!A:O, 7, FALSE)</f>
        <v>0</v>
      </c>
      <c r="H1320" s="2">
        <f>VLOOKUP(A1320, Customer!A:O, 8, FALSE)</f>
        <v>0</v>
      </c>
      <c r="I1320" s="2">
        <f>VLOOKUP(A1320, Customer!A:O, 9, FALSE)</f>
        <v>0</v>
      </c>
      <c r="J1320" s="2">
        <f>VLOOKUP(A1320, Customer!A:O, 10, FALSE)</f>
        <v>0</v>
      </c>
      <c r="K1320" s="2">
        <f>VLOOKUP(A1320, Customer!A:O, 11, FALSE)</f>
        <v>0</v>
      </c>
      <c r="L1320" s="2">
        <f>VLOOKUP(A1320, Customer!A:O, 12, FALSE)</f>
        <v>0</v>
      </c>
      <c r="M1320" s="2">
        <f>VLOOKUP(A1320, Customer!A:O, 13, FALSE)</f>
        <v>0</v>
      </c>
      <c r="N1320" s="2">
        <f>VLOOKUP(A1320, Customer!A:O, 14, FALSE)</f>
        <v>1</v>
      </c>
      <c r="O1320" s="2" t="str">
        <f>VLOOKUP(A1320, Customer!A:O, 15, FALSE)</f>
        <v>State-Illinois</v>
      </c>
      <c r="P1320" s="2">
        <f>VLOOKUP(A1320,Sales!A:N,2,FALSE)</f>
        <v>71</v>
      </c>
      <c r="Q1320">
        <f>VLOOKUP(A1320,Sales!A:N,3,FALSE)</f>
        <v>62</v>
      </c>
      <c r="R1320" s="2">
        <f>VLOOKUP(A1320,Sales!A:N,4,FALSE)</f>
        <v>10</v>
      </c>
      <c r="S1320" s="2">
        <f>VLOOKUP(A1320,Sales!A:N,5,FALSE)</f>
        <v>71</v>
      </c>
      <c r="T1320" s="2">
        <f>VLOOKUP(A1320,Sales!A:N,6,FALSE)</f>
        <v>10</v>
      </c>
      <c r="U1320" s="2">
        <f>VLOOKUP(A1320,Sales!A:N,7,FALSE)</f>
        <v>10</v>
      </c>
      <c r="V1320" s="2">
        <f>VLOOKUP(A1320,Sales!A:N,8,FALSE)</f>
        <v>38</v>
      </c>
      <c r="W1320" s="2">
        <f>VLOOKUP(A1320,Sales!A:N,9,FALSE)</f>
        <v>124</v>
      </c>
      <c r="X1320" s="2">
        <f>VLOOKUP(A1320,Sales!A:N,10,FALSE)</f>
        <v>2</v>
      </c>
      <c r="Y1320" s="2">
        <f>VLOOKUP(A1320,Sales!A:N,11,FALSE)</f>
        <v>2</v>
      </c>
      <c r="Z1320" s="2">
        <f>VLOOKUP(A1320,Sales!A:N,12,FALSE)</f>
        <v>0</v>
      </c>
      <c r="AA1320" s="2">
        <f>VLOOKUP(A1320,Sales!A:N,13,FALSE)</f>
        <v>3</v>
      </c>
      <c r="AB1320" s="2">
        <f>VLOOKUP(A1320,Sales!A:N,14,FALSE)</f>
        <v>6</v>
      </c>
      <c r="AC1320" s="2">
        <f>VLOOKUP(A1320,Campaigns!A:I,2,FALSE)</f>
        <v>0</v>
      </c>
      <c r="AD1320" s="2">
        <f>VLOOKUP(A1320,Campaigns!A:I,3,FALSE)</f>
        <v>0</v>
      </c>
      <c r="AE1320" s="2">
        <f>VLOOKUP(A1320,Campaigns!A:I,4,FALSE)</f>
        <v>0</v>
      </c>
      <c r="AF1320" s="2">
        <f>VLOOKUP(A1320,Campaigns!A:I,5,FALSE)</f>
        <v>0</v>
      </c>
      <c r="AG1320" s="2">
        <f>VLOOKUP(A1320,Campaigns!A:I,6,FALSE)</f>
        <v>0</v>
      </c>
      <c r="AH1320" s="2">
        <f>VLOOKUP(A1320,Campaigns!A:I,7,FALSE)</f>
        <v>0</v>
      </c>
      <c r="AI1320" s="2">
        <f>VLOOKUP(A1320,Campaigns!A:I,8,FALSE)</f>
        <v>0</v>
      </c>
      <c r="AJ1320" s="19">
        <f>VLOOKUP(A1320,Campaigns!A:I,9,FALSE)</f>
        <v>43959</v>
      </c>
    </row>
    <row r="1321" spans="1:36">
      <c r="A1321" s="2">
        <v>2112</v>
      </c>
      <c r="B1321" s="2">
        <f>VLOOKUP(A1321, Customer!A:O, 2, FALSE)</f>
        <v>125930</v>
      </c>
      <c r="C1321" s="2">
        <f>VLOOKUP(A1321, Customer!A:O, 3, FALSE)</f>
        <v>1</v>
      </c>
      <c r="D1321" s="2">
        <f>VLOOKUP(A1321, Customer!A:O, 4, FALSE)</f>
        <v>1</v>
      </c>
      <c r="E1321" s="2">
        <f>VLOOKUP(A1321, Customer!A:O, 5, FALSE)</f>
        <v>53</v>
      </c>
      <c r="F1321" s="2">
        <f>VLOOKUP(A1321, Customer!A:O, 6, FALSE)</f>
        <v>0</v>
      </c>
      <c r="G1321" s="2">
        <f>VLOOKUP(A1321, Customer!A:O, 7, FALSE)</f>
        <v>0</v>
      </c>
      <c r="H1321" s="2">
        <f>VLOOKUP(A1321, Customer!A:O, 8, FALSE)</f>
        <v>1</v>
      </c>
      <c r="I1321" s="2">
        <f>VLOOKUP(A1321, Customer!A:O, 9, FALSE)</f>
        <v>0</v>
      </c>
      <c r="J1321" s="2">
        <f>VLOOKUP(A1321, Customer!A:O, 10, FALSE)</f>
        <v>0</v>
      </c>
      <c r="K1321" s="2">
        <f>VLOOKUP(A1321, Customer!A:O, 11, FALSE)</f>
        <v>0</v>
      </c>
      <c r="L1321" s="2">
        <f>VLOOKUP(A1321, Customer!A:O, 12, FALSE)</f>
        <v>1</v>
      </c>
      <c r="M1321" s="2">
        <f>VLOOKUP(A1321, Customer!A:O, 13, FALSE)</f>
        <v>0</v>
      </c>
      <c r="N1321" s="2">
        <f>VLOOKUP(A1321, Customer!A:O, 14, FALSE)</f>
        <v>0</v>
      </c>
      <c r="O1321" s="2" t="str">
        <f>VLOOKUP(A1321, Customer!A:O, 15, FALSE)</f>
        <v>State-Florida</v>
      </c>
      <c r="P1321" s="2">
        <f>VLOOKUP(A1321,Sales!A:N,2,FALSE)</f>
        <v>87</v>
      </c>
      <c r="Q1321">
        <f>VLOOKUP(A1321,Sales!A:N,3,FALSE)</f>
        <v>29</v>
      </c>
      <c r="R1321" s="2">
        <f>VLOOKUP(A1321,Sales!A:N,4,FALSE)</f>
        <v>5</v>
      </c>
      <c r="S1321" s="2">
        <f>VLOOKUP(A1321,Sales!A:N,5,FALSE)</f>
        <v>10</v>
      </c>
      <c r="T1321" s="2">
        <f>VLOOKUP(A1321,Sales!A:N,6,FALSE)</f>
        <v>10</v>
      </c>
      <c r="U1321" s="2">
        <f>VLOOKUP(A1321,Sales!A:N,7,FALSE)</f>
        <v>0</v>
      </c>
      <c r="V1321" s="2">
        <f>VLOOKUP(A1321,Sales!A:N,8,FALSE)</f>
        <v>19</v>
      </c>
      <c r="W1321" s="2">
        <f>VLOOKUP(A1321,Sales!A:N,9,FALSE)</f>
        <v>34</v>
      </c>
      <c r="X1321" s="2">
        <f>VLOOKUP(A1321,Sales!A:N,10,FALSE)</f>
        <v>1</v>
      </c>
      <c r="Y1321" s="2">
        <f>VLOOKUP(A1321,Sales!A:N,11,FALSE)</f>
        <v>1</v>
      </c>
      <c r="Z1321" s="2">
        <f>VLOOKUP(A1321,Sales!A:N,12,FALSE)</f>
        <v>0</v>
      </c>
      <c r="AA1321" s="2">
        <f>VLOOKUP(A1321,Sales!A:N,13,FALSE)</f>
        <v>2</v>
      </c>
      <c r="AB1321" s="2">
        <f>VLOOKUP(A1321,Sales!A:N,14,FALSE)</f>
        <v>7</v>
      </c>
      <c r="AC1321" s="2">
        <f>VLOOKUP(A1321,Campaigns!A:I,2,FALSE)</f>
        <v>0</v>
      </c>
      <c r="AD1321" s="2">
        <f>VLOOKUP(A1321,Campaigns!A:I,3,FALSE)</f>
        <v>0</v>
      </c>
      <c r="AE1321" s="2">
        <f>VLOOKUP(A1321,Campaigns!A:I,4,FALSE)</f>
        <v>0</v>
      </c>
      <c r="AF1321" s="2">
        <f>VLOOKUP(A1321,Campaigns!A:I,5,FALSE)</f>
        <v>0</v>
      </c>
      <c r="AG1321" s="2">
        <f>VLOOKUP(A1321,Campaigns!A:I,6,FALSE)</f>
        <v>0</v>
      </c>
      <c r="AH1321" s="2">
        <f>VLOOKUP(A1321,Campaigns!A:I,7,FALSE)</f>
        <v>0</v>
      </c>
      <c r="AI1321" s="2">
        <f>VLOOKUP(A1321,Campaigns!A:I,8,FALSE)</f>
        <v>0</v>
      </c>
      <c r="AJ1321" s="19" t="str">
        <f>VLOOKUP(A1321,Campaigns!A:I,9,FALSE)</f>
        <v>3/16/2020</v>
      </c>
    </row>
    <row r="1322" spans="1:36">
      <c r="A1322" s="2">
        <v>1298</v>
      </c>
      <c r="B1322" s="2">
        <f>VLOOKUP(A1322, Customer!A:O, 2, FALSE)</f>
        <v>122574</v>
      </c>
      <c r="C1322" s="2">
        <f>VLOOKUP(A1322, Customer!A:O, 3, FALSE)</f>
        <v>2</v>
      </c>
      <c r="D1322" s="2">
        <f>VLOOKUP(A1322, Customer!A:O, 4, FALSE)</f>
        <v>1</v>
      </c>
      <c r="E1322" s="2">
        <f>VLOOKUP(A1322, Customer!A:O, 5, FALSE)</f>
        <v>53</v>
      </c>
      <c r="F1322" s="2">
        <f>VLOOKUP(A1322, Customer!A:O, 6, FALSE)</f>
        <v>0</v>
      </c>
      <c r="G1322" s="2">
        <f>VLOOKUP(A1322, Customer!A:O, 7, FALSE)</f>
        <v>1</v>
      </c>
      <c r="H1322" s="2">
        <f>VLOOKUP(A1322, Customer!A:O, 8, FALSE)</f>
        <v>0</v>
      </c>
      <c r="I1322" s="2">
        <f>VLOOKUP(A1322, Customer!A:O, 9, FALSE)</f>
        <v>0</v>
      </c>
      <c r="J1322" s="2">
        <f>VLOOKUP(A1322, Customer!A:O, 10, FALSE)</f>
        <v>0</v>
      </c>
      <c r="K1322" s="2">
        <f>VLOOKUP(A1322, Customer!A:O, 11, FALSE)</f>
        <v>0</v>
      </c>
      <c r="L1322" s="2">
        <f>VLOOKUP(A1322, Customer!A:O, 12, FALSE)</f>
        <v>1</v>
      </c>
      <c r="M1322" s="2">
        <f>VLOOKUP(A1322, Customer!A:O, 13, FALSE)</f>
        <v>0</v>
      </c>
      <c r="N1322" s="2">
        <f>VLOOKUP(A1322, Customer!A:O, 14, FALSE)</f>
        <v>0</v>
      </c>
      <c r="O1322" s="2" t="str">
        <f>VLOOKUP(A1322, Customer!A:O, 15, FALSE)</f>
        <v>State-New York</v>
      </c>
      <c r="P1322" s="2">
        <f>VLOOKUP(A1322,Sales!A:N,2,FALSE)</f>
        <v>28</v>
      </c>
      <c r="Q1322">
        <f>VLOOKUP(A1322,Sales!A:N,3,FALSE)</f>
        <v>136</v>
      </c>
      <c r="R1322" s="2">
        <f>VLOOKUP(A1322,Sales!A:N,4,FALSE)</f>
        <v>0</v>
      </c>
      <c r="S1322" s="2">
        <f>VLOOKUP(A1322,Sales!A:N,5,FALSE)</f>
        <v>43</v>
      </c>
      <c r="T1322" s="2">
        <f>VLOOKUP(A1322,Sales!A:N,6,FALSE)</f>
        <v>11</v>
      </c>
      <c r="U1322" s="2">
        <f>VLOOKUP(A1322,Sales!A:N,7,FALSE)</f>
        <v>0</v>
      </c>
      <c r="V1322" s="2">
        <f>VLOOKUP(A1322,Sales!A:N,8,FALSE)</f>
        <v>11</v>
      </c>
      <c r="W1322" s="2">
        <f>VLOOKUP(A1322,Sales!A:N,9,FALSE)</f>
        <v>179</v>
      </c>
      <c r="X1322" s="2">
        <f>VLOOKUP(A1322,Sales!A:N,10,FALSE)</f>
        <v>2</v>
      </c>
      <c r="Y1322" s="2">
        <f>VLOOKUP(A1322,Sales!A:N,11,FALSE)</f>
        <v>2</v>
      </c>
      <c r="Z1322" s="2">
        <f>VLOOKUP(A1322,Sales!A:N,12,FALSE)</f>
        <v>0</v>
      </c>
      <c r="AA1322" s="2">
        <f>VLOOKUP(A1322,Sales!A:N,13,FALSE)</f>
        <v>3</v>
      </c>
      <c r="AB1322" s="2">
        <f>VLOOKUP(A1322,Sales!A:N,14,FALSE)</f>
        <v>7</v>
      </c>
      <c r="AC1322" s="2">
        <f>VLOOKUP(A1322,Campaigns!A:I,2,FALSE)</f>
        <v>0</v>
      </c>
      <c r="AD1322" s="2">
        <f>VLOOKUP(A1322,Campaigns!A:I,3,FALSE)</f>
        <v>0</v>
      </c>
      <c r="AE1322" s="2">
        <f>VLOOKUP(A1322,Campaigns!A:I,4,FALSE)</f>
        <v>0</v>
      </c>
      <c r="AF1322" s="2">
        <f>VLOOKUP(A1322,Campaigns!A:I,5,FALSE)</f>
        <v>0</v>
      </c>
      <c r="AG1322" s="2">
        <f>VLOOKUP(A1322,Campaigns!A:I,6,FALSE)</f>
        <v>0</v>
      </c>
      <c r="AH1322" s="2">
        <f>VLOOKUP(A1322,Campaigns!A:I,7,FALSE)</f>
        <v>0</v>
      </c>
      <c r="AI1322" s="2">
        <f>VLOOKUP(A1322,Campaigns!A:I,8,FALSE)</f>
        <v>0</v>
      </c>
      <c r="AJ1322" s="19">
        <f>VLOOKUP(A1322,Campaigns!A:I,9,FALSE)</f>
        <v>43894</v>
      </c>
    </row>
    <row r="1323" spans="1:36">
      <c r="A1323" s="2">
        <v>1597</v>
      </c>
      <c r="B1323" s="2">
        <f>VLOOKUP(A1323, Customer!A:O, 2, FALSE)</f>
        <v>122574</v>
      </c>
      <c r="C1323" s="2">
        <f>VLOOKUP(A1323, Customer!A:O, 3, FALSE)</f>
        <v>2</v>
      </c>
      <c r="D1323" s="2">
        <f>VLOOKUP(A1323, Customer!A:O, 4, FALSE)</f>
        <v>1</v>
      </c>
      <c r="E1323" s="2">
        <f>VLOOKUP(A1323, Customer!A:O, 5, FALSE)</f>
        <v>53</v>
      </c>
      <c r="F1323" s="2">
        <f>VLOOKUP(A1323, Customer!A:O, 6, FALSE)</f>
        <v>0</v>
      </c>
      <c r="G1323" s="2">
        <f>VLOOKUP(A1323, Customer!A:O, 7, FALSE)</f>
        <v>1</v>
      </c>
      <c r="H1323" s="2">
        <f>VLOOKUP(A1323, Customer!A:O, 8, FALSE)</f>
        <v>0</v>
      </c>
      <c r="I1323" s="2">
        <f>VLOOKUP(A1323, Customer!A:O, 9, FALSE)</f>
        <v>0</v>
      </c>
      <c r="J1323" s="2">
        <f>VLOOKUP(A1323, Customer!A:O, 10, FALSE)</f>
        <v>0</v>
      </c>
      <c r="K1323" s="2">
        <f>VLOOKUP(A1323, Customer!A:O, 11, FALSE)</f>
        <v>0</v>
      </c>
      <c r="L1323" s="2">
        <f>VLOOKUP(A1323, Customer!A:O, 12, FALSE)</f>
        <v>1</v>
      </c>
      <c r="M1323" s="2">
        <f>VLOOKUP(A1323, Customer!A:O, 13, FALSE)</f>
        <v>0</v>
      </c>
      <c r="N1323" s="2">
        <f>VLOOKUP(A1323, Customer!A:O, 14, FALSE)</f>
        <v>0</v>
      </c>
      <c r="O1323" s="2" t="str">
        <f>VLOOKUP(A1323, Customer!A:O, 15, FALSE)</f>
        <v>State-Illinois</v>
      </c>
      <c r="P1323" s="2">
        <f>VLOOKUP(A1323,Sales!A:N,2,FALSE)</f>
        <v>28</v>
      </c>
      <c r="Q1323">
        <f>VLOOKUP(A1323,Sales!A:N,3,FALSE)</f>
        <v>136</v>
      </c>
      <c r="R1323" s="2">
        <f>VLOOKUP(A1323,Sales!A:N,4,FALSE)</f>
        <v>0</v>
      </c>
      <c r="S1323" s="2">
        <f>VLOOKUP(A1323,Sales!A:N,5,FALSE)</f>
        <v>43</v>
      </c>
      <c r="T1323" s="2">
        <f>VLOOKUP(A1323,Sales!A:N,6,FALSE)</f>
        <v>11</v>
      </c>
      <c r="U1323" s="2">
        <f>VLOOKUP(A1323,Sales!A:N,7,FALSE)</f>
        <v>0</v>
      </c>
      <c r="V1323" s="2">
        <f>VLOOKUP(A1323,Sales!A:N,8,FALSE)</f>
        <v>11</v>
      </c>
      <c r="W1323" s="2">
        <f>VLOOKUP(A1323,Sales!A:N,9,FALSE)</f>
        <v>179</v>
      </c>
      <c r="X1323" s="2">
        <f>VLOOKUP(A1323,Sales!A:N,10,FALSE)</f>
        <v>2</v>
      </c>
      <c r="Y1323" s="2">
        <f>VLOOKUP(A1323,Sales!A:N,11,FALSE)</f>
        <v>2</v>
      </c>
      <c r="Z1323" s="2">
        <f>VLOOKUP(A1323,Sales!A:N,12,FALSE)</f>
        <v>0</v>
      </c>
      <c r="AA1323" s="2">
        <f>VLOOKUP(A1323,Sales!A:N,13,FALSE)</f>
        <v>3</v>
      </c>
      <c r="AB1323" s="2">
        <f>VLOOKUP(A1323,Sales!A:N,14,FALSE)</f>
        <v>7</v>
      </c>
      <c r="AC1323" s="2">
        <f>VLOOKUP(A1323,Campaigns!A:I,2,FALSE)</f>
        <v>0</v>
      </c>
      <c r="AD1323" s="2">
        <f>VLOOKUP(A1323,Campaigns!A:I,3,FALSE)</f>
        <v>0</v>
      </c>
      <c r="AE1323" s="2">
        <f>VLOOKUP(A1323,Campaigns!A:I,4,FALSE)</f>
        <v>0</v>
      </c>
      <c r="AF1323" s="2">
        <f>VLOOKUP(A1323,Campaigns!A:I,5,FALSE)</f>
        <v>0</v>
      </c>
      <c r="AG1323" s="2">
        <f>VLOOKUP(A1323,Campaigns!A:I,6,FALSE)</f>
        <v>0</v>
      </c>
      <c r="AH1323" s="2">
        <f>VLOOKUP(A1323,Campaigns!A:I,7,FALSE)</f>
        <v>0</v>
      </c>
      <c r="AI1323" s="2">
        <f>VLOOKUP(A1323,Campaigns!A:I,8,FALSE)</f>
        <v>0</v>
      </c>
      <c r="AJ1323" s="19">
        <f>VLOOKUP(A1323,Campaigns!A:I,9,FALSE)</f>
        <v>43894</v>
      </c>
    </row>
    <row r="1324" spans="1:36">
      <c r="A1324" s="2">
        <v>1440</v>
      </c>
      <c r="B1324" s="2">
        <f>VLOOKUP(A1324, Customer!A:O, 2, FALSE)</f>
        <v>189572</v>
      </c>
      <c r="C1324" s="2">
        <f>VLOOKUP(A1324, Customer!A:O, 3, FALSE)</f>
        <v>0</v>
      </c>
      <c r="D1324" s="2">
        <f>VLOOKUP(A1324, Customer!A:O, 4, FALSE)</f>
        <v>0</v>
      </c>
      <c r="E1324" s="2">
        <f>VLOOKUP(A1324, Customer!A:O, 5, FALSE)</f>
        <v>54</v>
      </c>
      <c r="F1324" s="2">
        <f>VLOOKUP(A1324, Customer!A:O, 6, FALSE)</f>
        <v>0</v>
      </c>
      <c r="G1324" s="2">
        <f>VLOOKUP(A1324, Customer!A:O, 7, FALSE)</f>
        <v>0</v>
      </c>
      <c r="H1324" s="2">
        <f>VLOOKUP(A1324, Customer!A:O, 8, FALSE)</f>
        <v>1</v>
      </c>
      <c r="I1324" s="2">
        <f>VLOOKUP(A1324, Customer!A:O, 9, FALSE)</f>
        <v>0</v>
      </c>
      <c r="J1324" s="2">
        <f>VLOOKUP(A1324, Customer!A:O, 10, FALSE)</f>
        <v>0</v>
      </c>
      <c r="K1324" s="2">
        <f>VLOOKUP(A1324, Customer!A:O, 11, FALSE)</f>
        <v>0</v>
      </c>
      <c r="L1324" s="2">
        <f>VLOOKUP(A1324, Customer!A:O, 12, FALSE)</f>
        <v>0</v>
      </c>
      <c r="M1324" s="2">
        <f>VLOOKUP(A1324, Customer!A:O, 13, FALSE)</f>
        <v>0</v>
      </c>
      <c r="N1324" s="2">
        <f>VLOOKUP(A1324, Customer!A:O, 14, FALSE)</f>
        <v>0</v>
      </c>
      <c r="O1324" s="2" t="str">
        <f>VLOOKUP(A1324, Customer!A:O, 15, FALSE)</f>
        <v>State-Florida</v>
      </c>
      <c r="P1324" s="2">
        <f>VLOOKUP(A1324,Sales!A:N,2,FALSE)</f>
        <v>44</v>
      </c>
      <c r="Q1324">
        <f>VLOOKUP(A1324,Sales!A:N,3,FALSE)</f>
        <v>1283</v>
      </c>
      <c r="R1324" s="2">
        <f>VLOOKUP(A1324,Sales!A:N,4,FALSE)</f>
        <v>51</v>
      </c>
      <c r="S1324" s="2">
        <f>VLOOKUP(A1324,Sales!A:N,5,FALSE)</f>
        <v>2061</v>
      </c>
      <c r="T1324" s="2">
        <f>VLOOKUP(A1324,Sales!A:N,6,FALSE)</f>
        <v>417</v>
      </c>
      <c r="U1324" s="2">
        <f>VLOOKUP(A1324,Sales!A:N,7,FALSE)</f>
        <v>411</v>
      </c>
      <c r="V1324" s="2">
        <f>VLOOKUP(A1324,Sales!A:N,8,FALSE)</f>
        <v>135</v>
      </c>
      <c r="W1324" s="2">
        <f>VLOOKUP(A1324,Sales!A:N,9,FALSE)</f>
        <v>4087</v>
      </c>
      <c r="X1324" s="2">
        <f>VLOOKUP(A1324,Sales!A:N,10,FALSE)</f>
        <v>1</v>
      </c>
      <c r="Y1324" s="2">
        <f>VLOOKUP(A1324,Sales!A:N,11,FALSE)</f>
        <v>7</v>
      </c>
      <c r="Z1324" s="2">
        <f>VLOOKUP(A1324,Sales!A:N,12,FALSE)</f>
        <v>7</v>
      </c>
      <c r="AA1324" s="2">
        <f>VLOOKUP(A1324,Sales!A:N,13,FALSE)</f>
        <v>9</v>
      </c>
      <c r="AB1324" s="2">
        <f>VLOOKUP(A1324,Sales!A:N,14,FALSE)</f>
        <v>4</v>
      </c>
      <c r="AC1324" s="2">
        <f>VLOOKUP(A1324,Campaigns!A:I,2,FALSE)</f>
        <v>0</v>
      </c>
      <c r="AD1324" s="2">
        <f>VLOOKUP(A1324,Campaigns!A:I,3,FALSE)</f>
        <v>1</v>
      </c>
      <c r="AE1324" s="2">
        <f>VLOOKUP(A1324,Campaigns!A:I,4,FALSE)</f>
        <v>0</v>
      </c>
      <c r="AF1324" s="2">
        <f>VLOOKUP(A1324,Campaigns!A:I,5,FALSE)</f>
        <v>1</v>
      </c>
      <c r="AG1324" s="2">
        <f>VLOOKUP(A1324,Campaigns!A:I,6,FALSE)</f>
        <v>0</v>
      </c>
      <c r="AH1324" s="2">
        <f>VLOOKUP(A1324,Campaigns!A:I,7,FALSE)</f>
        <v>0</v>
      </c>
      <c r="AI1324" s="2">
        <f>VLOOKUP(A1324,Campaigns!A:I,8,FALSE)</f>
        <v>1</v>
      </c>
      <c r="AJ1324" s="19" t="str">
        <f>VLOOKUP(A1324,Campaigns!A:I,9,FALSE)</f>
        <v>2/20/2019</v>
      </c>
    </row>
    <row r="1325" spans="1:36">
      <c r="A1325" s="2">
        <v>2107</v>
      </c>
      <c r="B1325" s="2">
        <f>VLOOKUP(A1325, Customer!A:O, 2, FALSE)</f>
        <v>186358</v>
      </c>
      <c r="C1325" s="2">
        <f>VLOOKUP(A1325, Customer!A:O, 3, FALSE)</f>
        <v>1</v>
      </c>
      <c r="D1325" s="2">
        <f>VLOOKUP(A1325, Customer!A:O, 4, FALSE)</f>
        <v>1</v>
      </c>
      <c r="E1325" s="2">
        <f>VLOOKUP(A1325, Customer!A:O, 5, FALSE)</f>
        <v>54</v>
      </c>
      <c r="F1325" s="2">
        <f>VLOOKUP(A1325, Customer!A:O, 6, FALSE)</f>
        <v>0</v>
      </c>
      <c r="G1325" s="2">
        <f>VLOOKUP(A1325, Customer!A:O, 7, FALSE)</f>
        <v>0</v>
      </c>
      <c r="H1325" s="2">
        <f>VLOOKUP(A1325, Customer!A:O, 8, FALSE)</f>
        <v>1</v>
      </c>
      <c r="I1325" s="2">
        <f>VLOOKUP(A1325, Customer!A:O, 9, FALSE)</f>
        <v>0</v>
      </c>
      <c r="J1325" s="2">
        <f>VLOOKUP(A1325, Customer!A:O, 10, FALSE)</f>
        <v>0</v>
      </c>
      <c r="K1325" s="2">
        <f>VLOOKUP(A1325, Customer!A:O, 11, FALSE)</f>
        <v>0</v>
      </c>
      <c r="L1325" s="2">
        <f>VLOOKUP(A1325, Customer!A:O, 12, FALSE)</f>
        <v>1</v>
      </c>
      <c r="M1325" s="2">
        <f>VLOOKUP(A1325, Customer!A:O, 13, FALSE)</f>
        <v>0</v>
      </c>
      <c r="N1325" s="2">
        <f>VLOOKUP(A1325, Customer!A:O, 14, FALSE)</f>
        <v>0</v>
      </c>
      <c r="O1325" s="2" t="str">
        <f>VLOOKUP(A1325, Customer!A:O, 15, FALSE)</f>
        <v>State-Illinois</v>
      </c>
      <c r="P1325" s="2">
        <f>VLOOKUP(A1325,Sales!A:N,2,FALSE)</f>
        <v>78</v>
      </c>
      <c r="Q1325">
        <f>VLOOKUP(A1325,Sales!A:N,3,FALSE)</f>
        <v>2065</v>
      </c>
      <c r="R1325" s="2">
        <f>VLOOKUP(A1325,Sales!A:N,4,FALSE)</f>
        <v>101</v>
      </c>
      <c r="S1325" s="2">
        <f>VLOOKUP(A1325,Sales!A:N,5,FALSE)</f>
        <v>1066</v>
      </c>
      <c r="T1325" s="2">
        <f>VLOOKUP(A1325,Sales!A:N,6,FALSE)</f>
        <v>177</v>
      </c>
      <c r="U1325" s="2">
        <f>VLOOKUP(A1325,Sales!A:N,7,FALSE)</f>
        <v>101</v>
      </c>
      <c r="V1325" s="2">
        <f>VLOOKUP(A1325,Sales!A:N,8,FALSE)</f>
        <v>205</v>
      </c>
      <c r="W1325" s="2">
        <f>VLOOKUP(A1325,Sales!A:N,9,FALSE)</f>
        <v>3306</v>
      </c>
      <c r="X1325" s="2">
        <f>VLOOKUP(A1325,Sales!A:N,10,FALSE)</f>
        <v>4</v>
      </c>
      <c r="Y1325" s="2">
        <f>VLOOKUP(A1325,Sales!A:N,11,FALSE)</f>
        <v>5</v>
      </c>
      <c r="Z1325" s="2">
        <f>VLOOKUP(A1325,Sales!A:N,12,FALSE)</f>
        <v>3</v>
      </c>
      <c r="AA1325" s="2">
        <f>VLOOKUP(A1325,Sales!A:N,13,FALSE)</f>
        <v>6</v>
      </c>
      <c r="AB1325" s="2">
        <f>VLOOKUP(A1325,Sales!A:N,14,FALSE)</f>
        <v>8</v>
      </c>
      <c r="AC1325" s="2">
        <f>VLOOKUP(A1325,Campaigns!A:I,2,FALSE)</f>
        <v>0</v>
      </c>
      <c r="AD1325" s="2">
        <f>VLOOKUP(A1325,Campaigns!A:I,3,FALSE)</f>
        <v>0</v>
      </c>
      <c r="AE1325" s="2">
        <f>VLOOKUP(A1325,Campaigns!A:I,4,FALSE)</f>
        <v>0</v>
      </c>
      <c r="AF1325" s="2">
        <f>VLOOKUP(A1325,Campaigns!A:I,5,FALSE)</f>
        <v>0</v>
      </c>
      <c r="AG1325" s="2">
        <f>VLOOKUP(A1325,Campaigns!A:I,6,FALSE)</f>
        <v>0</v>
      </c>
      <c r="AH1325" s="2">
        <f>VLOOKUP(A1325,Campaigns!A:I,7,FALSE)</f>
        <v>0</v>
      </c>
      <c r="AI1325" s="2">
        <f>VLOOKUP(A1325,Campaigns!A:I,8,FALSE)</f>
        <v>0</v>
      </c>
      <c r="AJ1325" s="19" t="str">
        <f>VLOOKUP(A1325,Campaigns!A:I,9,FALSE)</f>
        <v>1/13/2019</v>
      </c>
    </row>
    <row r="1326" spans="1:36">
      <c r="A1326" s="2">
        <v>2708</v>
      </c>
      <c r="B1326" s="2">
        <f>VLOOKUP(A1326, Customer!A:O, 2, FALSE)</f>
        <v>182427</v>
      </c>
      <c r="C1326" s="2">
        <f>VLOOKUP(A1326, Customer!A:O, 3, FALSE)</f>
        <v>0</v>
      </c>
      <c r="D1326" s="2">
        <f>VLOOKUP(A1326, Customer!A:O, 4, FALSE)</f>
        <v>0</v>
      </c>
      <c r="E1326" s="2">
        <f>VLOOKUP(A1326, Customer!A:O, 5, FALSE)</f>
        <v>54</v>
      </c>
      <c r="F1326" s="2">
        <f>VLOOKUP(A1326, Customer!A:O, 6, FALSE)</f>
        <v>0</v>
      </c>
      <c r="G1326" s="2">
        <f>VLOOKUP(A1326, Customer!A:O, 7, FALSE)</f>
        <v>0</v>
      </c>
      <c r="H1326" s="2">
        <f>VLOOKUP(A1326, Customer!A:O, 8, FALSE)</f>
        <v>0</v>
      </c>
      <c r="I1326" s="2">
        <f>VLOOKUP(A1326, Customer!A:O, 9, FALSE)</f>
        <v>1</v>
      </c>
      <c r="J1326" s="2">
        <f>VLOOKUP(A1326, Customer!A:O, 10, FALSE)</f>
        <v>0</v>
      </c>
      <c r="K1326" s="2">
        <f>VLOOKUP(A1326, Customer!A:O, 11, FALSE)</f>
        <v>0</v>
      </c>
      <c r="L1326" s="2">
        <f>VLOOKUP(A1326, Customer!A:O, 12, FALSE)</f>
        <v>1</v>
      </c>
      <c r="M1326" s="2">
        <f>VLOOKUP(A1326, Customer!A:O, 13, FALSE)</f>
        <v>0</v>
      </c>
      <c r="N1326" s="2">
        <f>VLOOKUP(A1326, Customer!A:O, 14, FALSE)</f>
        <v>0</v>
      </c>
      <c r="O1326" s="2" t="str">
        <f>VLOOKUP(A1326, Customer!A:O, 15, FALSE)</f>
        <v>State-New York</v>
      </c>
      <c r="P1326" s="2">
        <f>VLOOKUP(A1326,Sales!A:N,2,FALSE)</f>
        <v>35</v>
      </c>
      <c r="Q1326">
        <f>VLOOKUP(A1326,Sales!A:N,3,FALSE)</f>
        <v>1067</v>
      </c>
      <c r="R1326" s="2">
        <f>VLOOKUP(A1326,Sales!A:N,4,FALSE)</f>
        <v>325</v>
      </c>
      <c r="S1326" s="2">
        <f>VLOOKUP(A1326,Sales!A:N,5,FALSE)</f>
        <v>1127</v>
      </c>
      <c r="T1326" s="2">
        <f>VLOOKUP(A1326,Sales!A:N,6,FALSE)</f>
        <v>230</v>
      </c>
      <c r="U1326" s="2">
        <f>VLOOKUP(A1326,Sales!A:N,7,FALSE)</f>
        <v>237</v>
      </c>
      <c r="V1326" s="2">
        <f>VLOOKUP(A1326,Sales!A:N,8,FALSE)</f>
        <v>237</v>
      </c>
      <c r="W1326" s="2">
        <f>VLOOKUP(A1326,Sales!A:N,9,FALSE)</f>
        <v>2749</v>
      </c>
      <c r="X1326" s="2">
        <f>VLOOKUP(A1326,Sales!A:N,10,FALSE)</f>
        <v>1</v>
      </c>
      <c r="Y1326" s="2">
        <f>VLOOKUP(A1326,Sales!A:N,11,FALSE)</f>
        <v>3</v>
      </c>
      <c r="Z1326" s="2">
        <f>VLOOKUP(A1326,Sales!A:N,12,FALSE)</f>
        <v>5</v>
      </c>
      <c r="AA1326" s="2">
        <f>VLOOKUP(A1326,Sales!A:N,13,FALSE)</f>
        <v>12</v>
      </c>
      <c r="AB1326" s="2">
        <f>VLOOKUP(A1326,Sales!A:N,14,FALSE)</f>
        <v>1</v>
      </c>
      <c r="AC1326" s="2">
        <f>VLOOKUP(A1326,Campaigns!A:I,2,FALSE)</f>
        <v>0</v>
      </c>
      <c r="AD1326" s="2">
        <f>VLOOKUP(A1326,Campaigns!A:I,3,FALSE)</f>
        <v>0</v>
      </c>
      <c r="AE1326" s="2">
        <f>VLOOKUP(A1326,Campaigns!A:I,4,FALSE)</f>
        <v>1</v>
      </c>
      <c r="AF1326" s="2">
        <f>VLOOKUP(A1326,Campaigns!A:I,5,FALSE)</f>
        <v>0</v>
      </c>
      <c r="AG1326" s="2">
        <f>VLOOKUP(A1326,Campaigns!A:I,6,FALSE)</f>
        <v>0</v>
      </c>
      <c r="AH1326" s="2">
        <f>VLOOKUP(A1326,Campaigns!A:I,7,FALSE)</f>
        <v>0</v>
      </c>
      <c r="AI1326" s="2">
        <f>VLOOKUP(A1326,Campaigns!A:I,8,FALSE)</f>
        <v>0</v>
      </c>
      <c r="AJ1326" s="19" t="str">
        <f>VLOOKUP(A1326,Campaigns!A:I,9,FALSE)</f>
        <v>8/16/2020</v>
      </c>
    </row>
    <row r="1327" spans="1:36">
      <c r="A1327" s="2">
        <v>2688</v>
      </c>
      <c r="B1327" s="2">
        <f>VLOOKUP(A1327, Customer!A:O, 2, FALSE)</f>
        <v>180398</v>
      </c>
      <c r="C1327" s="2">
        <f>VLOOKUP(A1327, Customer!A:O, 3, FALSE)</f>
        <v>0</v>
      </c>
      <c r="D1327" s="2">
        <f>VLOOKUP(A1327, Customer!A:O, 4, FALSE)</f>
        <v>0</v>
      </c>
      <c r="E1327" s="2">
        <f>VLOOKUP(A1327, Customer!A:O, 5, FALSE)</f>
        <v>54</v>
      </c>
      <c r="F1327" s="2">
        <f>VLOOKUP(A1327, Customer!A:O, 6, FALSE)</f>
        <v>0</v>
      </c>
      <c r="G1327" s="2">
        <f>VLOOKUP(A1327, Customer!A:O, 7, FALSE)</f>
        <v>1</v>
      </c>
      <c r="H1327" s="2">
        <f>VLOOKUP(A1327, Customer!A:O, 8, FALSE)</f>
        <v>0</v>
      </c>
      <c r="I1327" s="2">
        <f>VLOOKUP(A1327, Customer!A:O, 9, FALSE)</f>
        <v>0</v>
      </c>
      <c r="J1327" s="2">
        <f>VLOOKUP(A1327, Customer!A:O, 10, FALSE)</f>
        <v>0</v>
      </c>
      <c r="K1327" s="2">
        <f>VLOOKUP(A1327, Customer!A:O, 11, FALSE)</f>
        <v>0</v>
      </c>
      <c r="L1327" s="2">
        <f>VLOOKUP(A1327, Customer!A:O, 12, FALSE)</f>
        <v>1</v>
      </c>
      <c r="M1327" s="2">
        <f>VLOOKUP(A1327, Customer!A:O, 13, FALSE)</f>
        <v>0</v>
      </c>
      <c r="N1327" s="2">
        <f>VLOOKUP(A1327, Customer!A:O, 14, FALSE)</f>
        <v>0</v>
      </c>
      <c r="O1327" s="2" t="str">
        <f>VLOOKUP(A1327, Customer!A:O, 15, FALSE)</f>
        <v>State-Florida</v>
      </c>
      <c r="P1327" s="2">
        <f>VLOOKUP(A1327,Sales!A:N,2,FALSE)</f>
        <v>92</v>
      </c>
      <c r="Q1327">
        <f>VLOOKUP(A1327,Sales!A:N,3,FALSE)</f>
        <v>767</v>
      </c>
      <c r="R1327" s="2">
        <f>VLOOKUP(A1327,Sales!A:N,4,FALSE)</f>
        <v>114</v>
      </c>
      <c r="S1327" s="2">
        <f>VLOOKUP(A1327,Sales!A:N,5,FALSE)</f>
        <v>2100</v>
      </c>
      <c r="T1327" s="2">
        <f>VLOOKUP(A1327,Sales!A:N,6,FALSE)</f>
        <v>464</v>
      </c>
      <c r="U1327" s="2">
        <f>VLOOKUP(A1327,Sales!A:N,7,FALSE)</f>
        <v>79</v>
      </c>
      <c r="V1327" s="2">
        <f>VLOOKUP(A1327,Sales!A:N,8,FALSE)</f>
        <v>58</v>
      </c>
      <c r="W1327" s="2">
        <f>VLOOKUP(A1327,Sales!A:N,9,FALSE)</f>
        <v>3467</v>
      </c>
      <c r="X1327" s="2">
        <f>VLOOKUP(A1327,Sales!A:N,10,FALSE)</f>
        <v>1</v>
      </c>
      <c r="Y1327" s="2">
        <f>VLOOKUP(A1327,Sales!A:N,11,FALSE)</f>
        <v>5</v>
      </c>
      <c r="Z1327" s="2">
        <f>VLOOKUP(A1327,Sales!A:N,12,FALSE)</f>
        <v>8</v>
      </c>
      <c r="AA1327" s="2">
        <f>VLOOKUP(A1327,Sales!A:N,13,FALSE)</f>
        <v>12</v>
      </c>
      <c r="AB1327" s="2">
        <f>VLOOKUP(A1327,Sales!A:N,14,FALSE)</f>
        <v>3</v>
      </c>
      <c r="AC1327" s="2">
        <f>VLOOKUP(A1327,Campaigns!A:I,2,FALSE)</f>
        <v>0</v>
      </c>
      <c r="AD1327" s="2">
        <f>VLOOKUP(A1327,Campaigns!A:I,3,FALSE)</f>
        <v>0</v>
      </c>
      <c r="AE1327" s="2">
        <f>VLOOKUP(A1327,Campaigns!A:I,4,FALSE)</f>
        <v>1</v>
      </c>
      <c r="AF1327" s="2">
        <f>VLOOKUP(A1327,Campaigns!A:I,5,FALSE)</f>
        <v>0</v>
      </c>
      <c r="AG1327" s="2">
        <f>VLOOKUP(A1327,Campaigns!A:I,6,FALSE)</f>
        <v>0</v>
      </c>
      <c r="AH1327" s="2">
        <f>VLOOKUP(A1327,Campaigns!A:I,7,FALSE)</f>
        <v>0</v>
      </c>
      <c r="AI1327" s="2">
        <f>VLOOKUP(A1327,Campaigns!A:I,8,FALSE)</f>
        <v>0</v>
      </c>
      <c r="AJ1327" s="19" t="str">
        <f>VLOOKUP(A1327,Campaigns!A:I,9,FALSE)</f>
        <v>4/17/2019</v>
      </c>
    </row>
    <row r="1328" spans="1:36">
      <c r="A1328" s="2">
        <v>1275</v>
      </c>
      <c r="B1328" s="2">
        <f>VLOOKUP(A1328, Customer!A:O, 2, FALSE)</f>
        <v>179946</v>
      </c>
      <c r="C1328" s="2">
        <f>VLOOKUP(A1328, Customer!A:O, 3, FALSE)</f>
        <v>0</v>
      </c>
      <c r="D1328" s="2">
        <f>VLOOKUP(A1328, Customer!A:O, 4, FALSE)</f>
        <v>0</v>
      </c>
      <c r="E1328" s="2">
        <f>VLOOKUP(A1328, Customer!A:O, 5, FALSE)</f>
        <v>54</v>
      </c>
      <c r="F1328" s="2">
        <f>VLOOKUP(A1328, Customer!A:O, 6, FALSE)</f>
        <v>0</v>
      </c>
      <c r="G1328" s="2">
        <f>VLOOKUP(A1328, Customer!A:O, 7, FALSE)</f>
        <v>0</v>
      </c>
      <c r="H1328" s="2">
        <f>VLOOKUP(A1328, Customer!A:O, 8, FALSE)</f>
        <v>0</v>
      </c>
      <c r="I1328" s="2">
        <f>VLOOKUP(A1328, Customer!A:O, 9, FALSE)</f>
        <v>0</v>
      </c>
      <c r="J1328" s="2">
        <f>VLOOKUP(A1328, Customer!A:O, 10, FALSE)</f>
        <v>1</v>
      </c>
      <c r="K1328" s="2">
        <f>VLOOKUP(A1328, Customer!A:O, 11, FALSE)</f>
        <v>0</v>
      </c>
      <c r="L1328" s="2">
        <f>VLOOKUP(A1328, Customer!A:O, 12, FALSE)</f>
        <v>1</v>
      </c>
      <c r="M1328" s="2">
        <f>VLOOKUP(A1328, Customer!A:O, 13, FALSE)</f>
        <v>0</v>
      </c>
      <c r="N1328" s="2">
        <f>VLOOKUP(A1328, Customer!A:O, 14, FALSE)</f>
        <v>0</v>
      </c>
      <c r="O1328" s="2" t="str">
        <f>VLOOKUP(A1328, Customer!A:O, 15, FALSE)</f>
        <v>State-Texas</v>
      </c>
      <c r="P1328" s="2">
        <f>VLOOKUP(A1328,Sales!A:N,2,FALSE)</f>
        <v>19</v>
      </c>
      <c r="Q1328">
        <f>VLOOKUP(A1328,Sales!A:N,3,FALSE)</f>
        <v>889</v>
      </c>
      <c r="R1328" s="2">
        <f>VLOOKUP(A1328,Sales!A:N,4,FALSE)</f>
        <v>412</v>
      </c>
      <c r="S1328" s="2">
        <f>VLOOKUP(A1328,Sales!A:N,5,FALSE)</f>
        <v>1272</v>
      </c>
      <c r="T1328" s="2">
        <f>VLOOKUP(A1328,Sales!A:N,6,FALSE)</f>
        <v>374</v>
      </c>
      <c r="U1328" s="2">
        <f>VLOOKUP(A1328,Sales!A:N,7,FALSE)</f>
        <v>317</v>
      </c>
      <c r="V1328" s="2">
        <f>VLOOKUP(A1328,Sales!A:N,8,FALSE)</f>
        <v>63</v>
      </c>
      <c r="W1328" s="2">
        <f>VLOOKUP(A1328,Sales!A:N,9,FALSE)</f>
        <v>3201</v>
      </c>
      <c r="X1328" s="2">
        <f>VLOOKUP(A1328,Sales!A:N,10,FALSE)</f>
        <v>1</v>
      </c>
      <c r="Y1328" s="2">
        <f>VLOOKUP(A1328,Sales!A:N,11,FALSE)</f>
        <v>5</v>
      </c>
      <c r="Z1328" s="2">
        <f>VLOOKUP(A1328,Sales!A:N,12,FALSE)</f>
        <v>11</v>
      </c>
      <c r="AA1328" s="2">
        <f>VLOOKUP(A1328,Sales!A:N,13,FALSE)</f>
        <v>5</v>
      </c>
      <c r="AB1328" s="2">
        <f>VLOOKUP(A1328,Sales!A:N,14,FALSE)</f>
        <v>3</v>
      </c>
      <c r="AC1328" s="2">
        <f>VLOOKUP(A1328,Campaigns!A:I,2,FALSE)</f>
        <v>0</v>
      </c>
      <c r="AD1328" s="2">
        <f>VLOOKUP(A1328,Campaigns!A:I,3,FALSE)</f>
        <v>0</v>
      </c>
      <c r="AE1328" s="2">
        <f>VLOOKUP(A1328,Campaigns!A:I,4,FALSE)</f>
        <v>0</v>
      </c>
      <c r="AF1328" s="2">
        <f>VLOOKUP(A1328,Campaigns!A:I,5,FALSE)</f>
        <v>0</v>
      </c>
      <c r="AG1328" s="2">
        <f>VLOOKUP(A1328,Campaigns!A:I,6,FALSE)</f>
        <v>0</v>
      </c>
      <c r="AH1328" s="2">
        <f>VLOOKUP(A1328,Campaigns!A:I,7,FALSE)</f>
        <v>0</v>
      </c>
      <c r="AI1328" s="2">
        <f>VLOOKUP(A1328,Campaigns!A:I,8,FALSE)</f>
        <v>0</v>
      </c>
      <c r="AJ1328" s="19" t="str">
        <f>VLOOKUP(A1328,Campaigns!A:I,9,FALSE)</f>
        <v>10/16/2020</v>
      </c>
    </row>
    <row r="1329" spans="1:36">
      <c r="A1329" s="2">
        <v>1891</v>
      </c>
      <c r="B1329" s="2">
        <f>VLOOKUP(A1329, Customer!A:O, 2, FALSE)</f>
        <v>178420</v>
      </c>
      <c r="C1329" s="2">
        <f>VLOOKUP(A1329, Customer!A:O, 3, FALSE)</f>
        <v>0</v>
      </c>
      <c r="D1329" s="2">
        <f>VLOOKUP(A1329, Customer!A:O, 4, FALSE)</f>
        <v>0</v>
      </c>
      <c r="E1329" s="2">
        <f>VLOOKUP(A1329, Customer!A:O, 5, FALSE)</f>
        <v>54</v>
      </c>
      <c r="F1329" s="2">
        <f>VLOOKUP(A1329, Customer!A:O, 6, FALSE)</f>
        <v>0</v>
      </c>
      <c r="G1329" s="2">
        <f>VLOOKUP(A1329, Customer!A:O, 7, FALSE)</f>
        <v>0</v>
      </c>
      <c r="H1329" s="2">
        <f>VLOOKUP(A1329, Customer!A:O, 8, FALSE)</f>
        <v>1</v>
      </c>
      <c r="I1329" s="2">
        <f>VLOOKUP(A1329, Customer!A:O, 9, FALSE)</f>
        <v>0</v>
      </c>
      <c r="J1329" s="2">
        <f>VLOOKUP(A1329, Customer!A:O, 10, FALSE)</f>
        <v>0</v>
      </c>
      <c r="K1329" s="2">
        <f>VLOOKUP(A1329, Customer!A:O, 11, FALSE)</f>
        <v>0</v>
      </c>
      <c r="L1329" s="2">
        <f>VLOOKUP(A1329, Customer!A:O, 12, FALSE)</f>
        <v>0</v>
      </c>
      <c r="M1329" s="2">
        <f>VLOOKUP(A1329, Customer!A:O, 13, FALSE)</f>
        <v>0</v>
      </c>
      <c r="N1329" s="2">
        <f>VLOOKUP(A1329, Customer!A:O, 14, FALSE)</f>
        <v>1</v>
      </c>
      <c r="O1329" s="2" t="str">
        <f>VLOOKUP(A1329, Customer!A:O, 15, FALSE)</f>
        <v>State-Illinois</v>
      </c>
      <c r="P1329" s="2">
        <f>VLOOKUP(A1329,Sales!A:N,2,FALSE)</f>
        <v>75</v>
      </c>
      <c r="Q1329">
        <f>VLOOKUP(A1329,Sales!A:N,3,FALSE)</f>
        <v>1374</v>
      </c>
      <c r="R1329" s="2">
        <f>VLOOKUP(A1329,Sales!A:N,4,FALSE)</f>
        <v>64</v>
      </c>
      <c r="S1329" s="2">
        <f>VLOOKUP(A1329,Sales!A:N,5,FALSE)</f>
        <v>1533</v>
      </c>
      <c r="T1329" s="2">
        <f>VLOOKUP(A1329,Sales!A:N,6,FALSE)</f>
        <v>207</v>
      </c>
      <c r="U1329" s="2">
        <f>VLOOKUP(A1329,Sales!A:N,7,FALSE)</f>
        <v>64</v>
      </c>
      <c r="V1329" s="2">
        <f>VLOOKUP(A1329,Sales!A:N,8,FALSE)</f>
        <v>64</v>
      </c>
      <c r="W1329" s="2">
        <f>VLOOKUP(A1329,Sales!A:N,9,FALSE)</f>
        <v>3178</v>
      </c>
      <c r="X1329" s="2">
        <f>VLOOKUP(A1329,Sales!A:N,10,FALSE)</f>
        <v>1</v>
      </c>
      <c r="Y1329" s="2">
        <f>VLOOKUP(A1329,Sales!A:N,11,FALSE)</f>
        <v>3</v>
      </c>
      <c r="Z1329" s="2">
        <f>VLOOKUP(A1329,Sales!A:N,12,FALSE)</f>
        <v>10</v>
      </c>
      <c r="AA1329" s="2">
        <f>VLOOKUP(A1329,Sales!A:N,13,FALSE)</f>
        <v>8</v>
      </c>
      <c r="AB1329" s="2">
        <f>VLOOKUP(A1329,Sales!A:N,14,FALSE)</f>
        <v>1</v>
      </c>
      <c r="AC1329" s="2">
        <f>VLOOKUP(A1329,Campaigns!A:I,2,FALSE)</f>
        <v>0</v>
      </c>
      <c r="AD1329" s="2">
        <f>VLOOKUP(A1329,Campaigns!A:I,3,FALSE)</f>
        <v>0</v>
      </c>
      <c r="AE1329" s="2">
        <f>VLOOKUP(A1329,Campaigns!A:I,4,FALSE)</f>
        <v>0</v>
      </c>
      <c r="AF1329" s="2">
        <f>VLOOKUP(A1329,Campaigns!A:I,5,FALSE)</f>
        <v>0</v>
      </c>
      <c r="AG1329" s="2">
        <f>VLOOKUP(A1329,Campaigns!A:I,6,FALSE)</f>
        <v>0</v>
      </c>
      <c r="AH1329" s="2">
        <f>VLOOKUP(A1329,Campaigns!A:I,7,FALSE)</f>
        <v>0</v>
      </c>
      <c r="AI1329" s="2">
        <f>VLOOKUP(A1329,Campaigns!A:I,8,FALSE)</f>
        <v>0</v>
      </c>
      <c r="AJ1329" s="19">
        <f>VLOOKUP(A1329,Campaigns!A:I,9,FALSE)</f>
        <v>43567</v>
      </c>
    </row>
    <row r="1330" spans="1:36">
      <c r="A1330" s="2">
        <v>2052</v>
      </c>
      <c r="B1330" s="2">
        <f>VLOOKUP(A1330, Customer!A:O, 2, FALSE)</f>
        <v>170713</v>
      </c>
      <c r="C1330" s="2">
        <f>VLOOKUP(A1330, Customer!A:O, 3, FALSE)</f>
        <v>0</v>
      </c>
      <c r="D1330" s="2">
        <f>VLOOKUP(A1330, Customer!A:O, 4, FALSE)</f>
        <v>1</v>
      </c>
      <c r="E1330" s="2">
        <f>VLOOKUP(A1330, Customer!A:O, 5, FALSE)</f>
        <v>54</v>
      </c>
      <c r="F1330" s="2">
        <f>VLOOKUP(A1330, Customer!A:O, 6, FALSE)</f>
        <v>0</v>
      </c>
      <c r="G1330" s="2">
        <f>VLOOKUP(A1330, Customer!A:O, 7, FALSE)</f>
        <v>0</v>
      </c>
      <c r="H1330" s="2">
        <f>VLOOKUP(A1330, Customer!A:O, 8, FALSE)</f>
        <v>0</v>
      </c>
      <c r="I1330" s="2">
        <f>VLOOKUP(A1330, Customer!A:O, 9, FALSE)</f>
        <v>1</v>
      </c>
      <c r="J1330" s="2">
        <f>VLOOKUP(A1330, Customer!A:O, 10, FALSE)</f>
        <v>0</v>
      </c>
      <c r="K1330" s="2">
        <f>VLOOKUP(A1330, Customer!A:O, 11, FALSE)</f>
        <v>0</v>
      </c>
      <c r="L1330" s="2">
        <f>VLOOKUP(A1330, Customer!A:O, 12, FALSE)</f>
        <v>1</v>
      </c>
      <c r="M1330" s="2">
        <f>VLOOKUP(A1330, Customer!A:O, 13, FALSE)</f>
        <v>0</v>
      </c>
      <c r="N1330" s="2">
        <f>VLOOKUP(A1330, Customer!A:O, 14, FALSE)</f>
        <v>0</v>
      </c>
      <c r="O1330" s="2" t="str">
        <f>VLOOKUP(A1330, Customer!A:O, 15, FALSE)</f>
        <v>State-Florida</v>
      </c>
      <c r="P1330" s="2">
        <f>VLOOKUP(A1330,Sales!A:N,2,FALSE)</f>
        <v>23</v>
      </c>
      <c r="Q1330">
        <f>VLOOKUP(A1330,Sales!A:N,3,FALSE)</f>
        <v>1777</v>
      </c>
      <c r="R1330" s="2">
        <f>VLOOKUP(A1330,Sales!A:N,4,FALSE)</f>
        <v>275</v>
      </c>
      <c r="S1330" s="2">
        <f>VLOOKUP(A1330,Sales!A:N,5,FALSE)</f>
        <v>674</v>
      </c>
      <c r="T1330" s="2">
        <f>VLOOKUP(A1330,Sales!A:N,6,FALSE)</f>
        <v>198</v>
      </c>
      <c r="U1330" s="2">
        <f>VLOOKUP(A1330,Sales!A:N,7,FALSE)</f>
        <v>183</v>
      </c>
      <c r="V1330" s="2">
        <f>VLOOKUP(A1330,Sales!A:N,8,FALSE)</f>
        <v>459</v>
      </c>
      <c r="W1330" s="2">
        <f>VLOOKUP(A1330,Sales!A:N,9,FALSE)</f>
        <v>2648</v>
      </c>
      <c r="X1330" s="2">
        <f>VLOOKUP(A1330,Sales!A:N,10,FALSE)</f>
        <v>6</v>
      </c>
      <c r="Y1330" s="2">
        <f>VLOOKUP(A1330,Sales!A:N,11,FALSE)</f>
        <v>5</v>
      </c>
      <c r="Z1330" s="2">
        <f>VLOOKUP(A1330,Sales!A:N,12,FALSE)</f>
        <v>6</v>
      </c>
      <c r="AA1330" s="2">
        <f>VLOOKUP(A1330,Sales!A:N,13,FALSE)</f>
        <v>8</v>
      </c>
      <c r="AB1330" s="2">
        <f>VLOOKUP(A1330,Sales!A:N,14,FALSE)</f>
        <v>3</v>
      </c>
      <c r="AC1330" s="2">
        <f>VLOOKUP(A1330,Campaigns!A:I,2,FALSE)</f>
        <v>0</v>
      </c>
      <c r="AD1330" s="2">
        <f>VLOOKUP(A1330,Campaigns!A:I,3,FALSE)</f>
        <v>0</v>
      </c>
      <c r="AE1330" s="2">
        <f>VLOOKUP(A1330,Campaigns!A:I,4,FALSE)</f>
        <v>0</v>
      </c>
      <c r="AF1330" s="2">
        <f>VLOOKUP(A1330,Campaigns!A:I,5,FALSE)</f>
        <v>0</v>
      </c>
      <c r="AG1330" s="2">
        <f>VLOOKUP(A1330,Campaigns!A:I,6,FALSE)</f>
        <v>0</v>
      </c>
      <c r="AH1330" s="2">
        <f>VLOOKUP(A1330,Campaigns!A:I,7,FALSE)</f>
        <v>0</v>
      </c>
      <c r="AI1330" s="2">
        <f>VLOOKUP(A1330,Campaigns!A:I,8,FALSE)</f>
        <v>0</v>
      </c>
      <c r="AJ1330" s="19">
        <f>VLOOKUP(A1330,Campaigns!A:I,9,FALSE)</f>
        <v>43743</v>
      </c>
    </row>
    <row r="1331" spans="1:36">
      <c r="A1331" s="2">
        <v>1053</v>
      </c>
      <c r="B1331" s="2">
        <f>VLOOKUP(A1331, Customer!A:O, 2, FALSE)</f>
        <v>170287</v>
      </c>
      <c r="C1331" s="2">
        <f>VLOOKUP(A1331, Customer!A:O, 3, FALSE)</f>
        <v>0</v>
      </c>
      <c r="D1331" s="2">
        <f>VLOOKUP(A1331, Customer!A:O, 4, FALSE)</f>
        <v>0</v>
      </c>
      <c r="E1331" s="2">
        <f>VLOOKUP(A1331, Customer!A:O, 5, FALSE)</f>
        <v>54</v>
      </c>
      <c r="F1331" s="2">
        <f>VLOOKUP(A1331, Customer!A:O, 6, FALSE)</f>
        <v>1</v>
      </c>
      <c r="G1331" s="2">
        <f>VLOOKUP(A1331, Customer!A:O, 7, FALSE)</f>
        <v>0</v>
      </c>
      <c r="H1331" s="2">
        <f>VLOOKUP(A1331, Customer!A:O, 8, FALSE)</f>
        <v>0</v>
      </c>
      <c r="I1331" s="2">
        <f>VLOOKUP(A1331, Customer!A:O, 9, FALSE)</f>
        <v>0</v>
      </c>
      <c r="J1331" s="2">
        <f>VLOOKUP(A1331, Customer!A:O, 10, FALSE)</f>
        <v>0</v>
      </c>
      <c r="K1331" s="2">
        <f>VLOOKUP(A1331, Customer!A:O, 11, FALSE)</f>
        <v>0</v>
      </c>
      <c r="L1331" s="2">
        <f>VLOOKUP(A1331, Customer!A:O, 12, FALSE)</f>
        <v>1</v>
      </c>
      <c r="M1331" s="2">
        <f>VLOOKUP(A1331, Customer!A:O, 13, FALSE)</f>
        <v>0</v>
      </c>
      <c r="N1331" s="2">
        <f>VLOOKUP(A1331, Customer!A:O, 14, FALSE)</f>
        <v>0</v>
      </c>
      <c r="O1331" s="2" t="str">
        <f>VLOOKUP(A1331, Customer!A:O, 15, FALSE)</f>
        <v>State-Texas</v>
      </c>
      <c r="P1331" s="2">
        <f>VLOOKUP(A1331,Sales!A:N,2,FALSE)</f>
        <v>30</v>
      </c>
      <c r="Q1331">
        <f>VLOOKUP(A1331,Sales!A:N,3,FALSE)</f>
        <v>715</v>
      </c>
      <c r="R1331" s="2">
        <f>VLOOKUP(A1331,Sales!A:N,4,FALSE)</f>
        <v>85</v>
      </c>
      <c r="S1331" s="2">
        <f>VLOOKUP(A1331,Sales!A:N,5,FALSE)</f>
        <v>1168</v>
      </c>
      <c r="T1331" s="2">
        <f>VLOOKUP(A1331,Sales!A:N,6,FALSE)</f>
        <v>293</v>
      </c>
      <c r="U1331" s="2">
        <f>VLOOKUP(A1331,Sales!A:N,7,FALSE)</f>
        <v>291</v>
      </c>
      <c r="V1331" s="2">
        <f>VLOOKUP(A1331,Sales!A:N,8,FALSE)</f>
        <v>97</v>
      </c>
      <c r="W1331" s="2">
        <f>VLOOKUP(A1331,Sales!A:N,9,FALSE)</f>
        <v>2454</v>
      </c>
      <c r="X1331" s="2">
        <f>VLOOKUP(A1331,Sales!A:N,10,FALSE)</f>
        <v>1</v>
      </c>
      <c r="Y1331" s="2">
        <f>VLOOKUP(A1331,Sales!A:N,11,FALSE)</f>
        <v>5</v>
      </c>
      <c r="Z1331" s="2">
        <f>VLOOKUP(A1331,Sales!A:N,12,FALSE)</f>
        <v>5</v>
      </c>
      <c r="AA1331" s="2">
        <f>VLOOKUP(A1331,Sales!A:N,13,FALSE)</f>
        <v>10</v>
      </c>
      <c r="AB1331" s="2">
        <f>VLOOKUP(A1331,Sales!A:N,14,FALSE)</f>
        <v>3</v>
      </c>
      <c r="AC1331" s="2">
        <f>VLOOKUP(A1331,Campaigns!A:I,2,FALSE)</f>
        <v>0</v>
      </c>
      <c r="AD1331" s="2">
        <f>VLOOKUP(A1331,Campaigns!A:I,3,FALSE)</f>
        <v>0</v>
      </c>
      <c r="AE1331" s="2">
        <f>VLOOKUP(A1331,Campaigns!A:I,4,FALSE)</f>
        <v>0</v>
      </c>
      <c r="AF1331" s="2">
        <f>VLOOKUP(A1331,Campaigns!A:I,5,FALSE)</f>
        <v>0</v>
      </c>
      <c r="AG1331" s="2">
        <f>VLOOKUP(A1331,Campaigns!A:I,6,FALSE)</f>
        <v>0</v>
      </c>
      <c r="AH1331" s="2">
        <f>VLOOKUP(A1331,Campaigns!A:I,7,FALSE)</f>
        <v>0</v>
      </c>
      <c r="AI1331" s="2">
        <f>VLOOKUP(A1331,Campaigns!A:I,8,FALSE)</f>
        <v>1</v>
      </c>
      <c r="AJ1331" s="19">
        <f>VLOOKUP(A1331,Campaigns!A:I,9,FALSE)</f>
        <v>43655</v>
      </c>
    </row>
    <row r="1332" spans="1:36">
      <c r="A1332" s="2">
        <v>1336</v>
      </c>
      <c r="B1332" s="2">
        <f>VLOOKUP(A1332, Customer!A:O, 2, FALSE)</f>
        <v>169759</v>
      </c>
      <c r="C1332" s="2">
        <f>VLOOKUP(A1332, Customer!A:O, 3, FALSE)</f>
        <v>0</v>
      </c>
      <c r="D1332" s="2">
        <f>VLOOKUP(A1332, Customer!A:O, 4, FALSE)</f>
        <v>0</v>
      </c>
      <c r="E1332" s="2">
        <f>VLOOKUP(A1332, Customer!A:O, 5, FALSE)</f>
        <v>54</v>
      </c>
      <c r="F1332" s="2">
        <f>VLOOKUP(A1332, Customer!A:O, 6, FALSE)</f>
        <v>0</v>
      </c>
      <c r="G1332" s="2">
        <f>VLOOKUP(A1332, Customer!A:O, 7, FALSE)</f>
        <v>0</v>
      </c>
      <c r="H1332" s="2">
        <f>VLOOKUP(A1332, Customer!A:O, 8, FALSE)</f>
        <v>1</v>
      </c>
      <c r="I1332" s="2">
        <f>VLOOKUP(A1332, Customer!A:O, 9, FALSE)</f>
        <v>0</v>
      </c>
      <c r="J1332" s="2">
        <f>VLOOKUP(A1332, Customer!A:O, 10, FALSE)</f>
        <v>0</v>
      </c>
      <c r="K1332" s="2">
        <f>VLOOKUP(A1332, Customer!A:O, 11, FALSE)</f>
        <v>0</v>
      </c>
      <c r="L1332" s="2">
        <f>VLOOKUP(A1332, Customer!A:O, 12, FALSE)</f>
        <v>0</v>
      </c>
      <c r="M1332" s="2">
        <f>VLOOKUP(A1332, Customer!A:O, 13, FALSE)</f>
        <v>0</v>
      </c>
      <c r="N1332" s="2">
        <f>VLOOKUP(A1332, Customer!A:O, 14, FALSE)</f>
        <v>1</v>
      </c>
      <c r="O1332" s="2" t="str">
        <f>VLOOKUP(A1332, Customer!A:O, 15, FALSE)</f>
        <v>State-Other</v>
      </c>
      <c r="P1332" s="2">
        <f>VLOOKUP(A1332,Sales!A:N,2,FALSE)</f>
        <v>38</v>
      </c>
      <c r="Q1332">
        <f>VLOOKUP(A1332,Sales!A:N,3,FALSE)</f>
        <v>1100</v>
      </c>
      <c r="R1332" s="2">
        <f>VLOOKUP(A1332,Sales!A:N,4,FALSE)</f>
        <v>49</v>
      </c>
      <c r="S1332" s="2">
        <f>VLOOKUP(A1332,Sales!A:N,5,FALSE)</f>
        <v>1251</v>
      </c>
      <c r="T1332" s="2">
        <f>VLOOKUP(A1332,Sales!A:N,6,FALSE)</f>
        <v>32</v>
      </c>
      <c r="U1332" s="2">
        <f>VLOOKUP(A1332,Sales!A:N,7,FALSE)</f>
        <v>73</v>
      </c>
      <c r="V1332" s="2">
        <f>VLOOKUP(A1332,Sales!A:N,8,FALSE)</f>
        <v>0</v>
      </c>
      <c r="W1332" s="2">
        <f>VLOOKUP(A1332,Sales!A:N,9,FALSE)</f>
        <v>2504</v>
      </c>
      <c r="X1332" s="2">
        <f>VLOOKUP(A1332,Sales!A:N,10,FALSE)</f>
        <v>3</v>
      </c>
      <c r="Y1332" s="2">
        <f>VLOOKUP(A1332,Sales!A:N,11,FALSE)</f>
        <v>4</v>
      </c>
      <c r="Z1332" s="2">
        <f>VLOOKUP(A1332,Sales!A:N,12,FALSE)</f>
        <v>6</v>
      </c>
      <c r="AA1332" s="2">
        <f>VLOOKUP(A1332,Sales!A:N,13,FALSE)</f>
        <v>5</v>
      </c>
      <c r="AB1332" s="2">
        <f>VLOOKUP(A1332,Sales!A:N,14,FALSE)</f>
        <v>3</v>
      </c>
      <c r="AC1332" s="2">
        <f>VLOOKUP(A1332,Campaigns!A:I,2,FALSE)</f>
        <v>0</v>
      </c>
      <c r="AD1332" s="2">
        <f>VLOOKUP(A1332,Campaigns!A:I,3,FALSE)</f>
        <v>0</v>
      </c>
      <c r="AE1332" s="2">
        <f>VLOOKUP(A1332,Campaigns!A:I,4,FALSE)</f>
        <v>0</v>
      </c>
      <c r="AF1332" s="2">
        <f>VLOOKUP(A1332,Campaigns!A:I,5,FALSE)</f>
        <v>0</v>
      </c>
      <c r="AG1332" s="2">
        <f>VLOOKUP(A1332,Campaigns!A:I,6,FALSE)</f>
        <v>0</v>
      </c>
      <c r="AH1332" s="2">
        <f>VLOOKUP(A1332,Campaigns!A:I,7,FALSE)</f>
        <v>0</v>
      </c>
      <c r="AI1332" s="2">
        <f>VLOOKUP(A1332,Campaigns!A:I,8,FALSE)</f>
        <v>1</v>
      </c>
      <c r="AJ1332" s="19">
        <f>VLOOKUP(A1332,Campaigns!A:I,9,FALSE)</f>
        <v>43894</v>
      </c>
    </row>
    <row r="1333" spans="1:36">
      <c r="A1333" s="2">
        <v>2835</v>
      </c>
      <c r="B1333" s="2">
        <f>VLOOKUP(A1333, Customer!A:O, 2, FALSE)</f>
        <v>169063</v>
      </c>
      <c r="C1333" s="2">
        <f>VLOOKUP(A1333, Customer!A:O, 3, FALSE)</f>
        <v>0</v>
      </c>
      <c r="D1333" s="2">
        <f>VLOOKUP(A1333, Customer!A:O, 4, FALSE)</f>
        <v>1</v>
      </c>
      <c r="E1333" s="2">
        <f>VLOOKUP(A1333, Customer!A:O, 5, FALSE)</f>
        <v>54</v>
      </c>
      <c r="F1333" s="2">
        <f>VLOOKUP(A1333, Customer!A:O, 6, FALSE)</f>
        <v>0</v>
      </c>
      <c r="G1333" s="2">
        <f>VLOOKUP(A1333, Customer!A:O, 7, FALSE)</f>
        <v>1</v>
      </c>
      <c r="H1333" s="2">
        <f>VLOOKUP(A1333, Customer!A:O, 8, FALSE)</f>
        <v>0</v>
      </c>
      <c r="I1333" s="2">
        <f>VLOOKUP(A1333, Customer!A:O, 9, FALSE)</f>
        <v>0</v>
      </c>
      <c r="J1333" s="2">
        <f>VLOOKUP(A1333, Customer!A:O, 10, FALSE)</f>
        <v>0</v>
      </c>
      <c r="K1333" s="2">
        <f>VLOOKUP(A1333, Customer!A:O, 11, FALSE)</f>
        <v>0</v>
      </c>
      <c r="L1333" s="2">
        <f>VLOOKUP(A1333, Customer!A:O, 12, FALSE)</f>
        <v>0</v>
      </c>
      <c r="M1333" s="2">
        <f>VLOOKUP(A1333, Customer!A:O, 13, FALSE)</f>
        <v>0</v>
      </c>
      <c r="N1333" s="2">
        <f>VLOOKUP(A1333, Customer!A:O, 14, FALSE)</f>
        <v>1</v>
      </c>
      <c r="O1333" s="2" t="str">
        <f>VLOOKUP(A1333, Customer!A:O, 15, FALSE)</f>
        <v>State-Texas</v>
      </c>
      <c r="P1333" s="2">
        <f>VLOOKUP(A1333,Sales!A:N,2,FALSE)</f>
        <v>16</v>
      </c>
      <c r="Q1333">
        <f>VLOOKUP(A1333,Sales!A:N,3,FALSE)</f>
        <v>1630</v>
      </c>
      <c r="R1333" s="2">
        <f>VLOOKUP(A1333,Sales!A:N,4,FALSE)</f>
        <v>86</v>
      </c>
      <c r="S1333" s="2">
        <f>VLOOKUP(A1333,Sales!A:N,5,FALSE)</f>
        <v>304</v>
      </c>
      <c r="T1333" s="2">
        <f>VLOOKUP(A1333,Sales!A:N,6,FALSE)</f>
        <v>169</v>
      </c>
      <c r="U1333" s="2">
        <f>VLOOKUP(A1333,Sales!A:N,7,FALSE)</f>
        <v>20</v>
      </c>
      <c r="V1333" s="2">
        <f>VLOOKUP(A1333,Sales!A:N,8,FALSE)</f>
        <v>64</v>
      </c>
      <c r="W1333" s="2">
        <f>VLOOKUP(A1333,Sales!A:N,9,FALSE)</f>
        <v>2144</v>
      </c>
      <c r="X1333" s="2">
        <f>VLOOKUP(A1333,Sales!A:N,10,FALSE)</f>
        <v>1</v>
      </c>
      <c r="Y1333" s="2">
        <f>VLOOKUP(A1333,Sales!A:N,11,FALSE)</f>
        <v>5</v>
      </c>
      <c r="Z1333" s="2">
        <f>VLOOKUP(A1333,Sales!A:N,12,FALSE)</f>
        <v>3</v>
      </c>
      <c r="AA1333" s="2">
        <f>VLOOKUP(A1333,Sales!A:N,13,FALSE)</f>
        <v>5</v>
      </c>
      <c r="AB1333" s="2">
        <f>VLOOKUP(A1333,Sales!A:N,14,FALSE)</f>
        <v>3</v>
      </c>
      <c r="AC1333" s="2">
        <f>VLOOKUP(A1333,Campaigns!A:I,2,FALSE)</f>
        <v>0</v>
      </c>
      <c r="AD1333" s="2">
        <f>VLOOKUP(A1333,Campaigns!A:I,3,FALSE)</f>
        <v>0</v>
      </c>
      <c r="AE1333" s="2">
        <f>VLOOKUP(A1333,Campaigns!A:I,4,FALSE)</f>
        <v>0</v>
      </c>
      <c r="AF1333" s="2">
        <f>VLOOKUP(A1333,Campaigns!A:I,5,FALSE)</f>
        <v>0</v>
      </c>
      <c r="AG1333" s="2">
        <f>VLOOKUP(A1333,Campaigns!A:I,6,FALSE)</f>
        <v>0</v>
      </c>
      <c r="AH1333" s="2">
        <f>VLOOKUP(A1333,Campaigns!A:I,7,FALSE)</f>
        <v>0</v>
      </c>
      <c r="AI1333" s="2">
        <f>VLOOKUP(A1333,Campaigns!A:I,8,FALSE)</f>
        <v>0</v>
      </c>
      <c r="AJ1333" s="19" t="str">
        <f>VLOOKUP(A1333,Campaigns!A:I,9,FALSE)</f>
        <v>4/14/2019</v>
      </c>
    </row>
    <row r="1334" spans="1:36">
      <c r="A1334" s="2">
        <v>1420</v>
      </c>
      <c r="B1334" s="2">
        <f>VLOOKUP(A1334, Customer!A:O, 2, FALSE)</f>
        <v>167272</v>
      </c>
      <c r="C1334" s="2">
        <f>VLOOKUP(A1334, Customer!A:O, 3, FALSE)</f>
        <v>0</v>
      </c>
      <c r="D1334" s="2">
        <f>VLOOKUP(A1334, Customer!A:O, 4, FALSE)</f>
        <v>1</v>
      </c>
      <c r="E1334" s="2">
        <f>VLOOKUP(A1334, Customer!A:O, 5, FALSE)</f>
        <v>54</v>
      </c>
      <c r="F1334" s="2">
        <f>VLOOKUP(A1334, Customer!A:O, 6, FALSE)</f>
        <v>1</v>
      </c>
      <c r="G1334" s="2">
        <f>VLOOKUP(A1334, Customer!A:O, 7, FALSE)</f>
        <v>0</v>
      </c>
      <c r="H1334" s="2">
        <f>VLOOKUP(A1334, Customer!A:O, 8, FALSE)</f>
        <v>0</v>
      </c>
      <c r="I1334" s="2">
        <f>VLOOKUP(A1334, Customer!A:O, 9, FALSE)</f>
        <v>0</v>
      </c>
      <c r="J1334" s="2">
        <f>VLOOKUP(A1334, Customer!A:O, 10, FALSE)</f>
        <v>0</v>
      </c>
      <c r="K1334" s="2">
        <f>VLOOKUP(A1334, Customer!A:O, 11, FALSE)</f>
        <v>0</v>
      </c>
      <c r="L1334" s="2">
        <f>VLOOKUP(A1334, Customer!A:O, 12, FALSE)</f>
        <v>1</v>
      </c>
      <c r="M1334" s="2">
        <f>VLOOKUP(A1334, Customer!A:O, 13, FALSE)</f>
        <v>0</v>
      </c>
      <c r="N1334" s="2">
        <f>VLOOKUP(A1334, Customer!A:O, 14, FALSE)</f>
        <v>0</v>
      </c>
      <c r="O1334" s="2" t="str">
        <f>VLOOKUP(A1334, Customer!A:O, 15, FALSE)</f>
        <v>State-Other</v>
      </c>
      <c r="P1334" s="2">
        <f>VLOOKUP(A1334,Sales!A:N,2,FALSE)</f>
        <v>12</v>
      </c>
      <c r="Q1334">
        <f>VLOOKUP(A1334,Sales!A:N,3,FALSE)</f>
        <v>888</v>
      </c>
      <c r="R1334" s="2">
        <f>VLOOKUP(A1334,Sales!A:N,4,FALSE)</f>
        <v>87</v>
      </c>
      <c r="S1334" s="2">
        <f>VLOOKUP(A1334,Sales!A:N,5,FALSE)</f>
        <v>674</v>
      </c>
      <c r="T1334" s="2">
        <f>VLOOKUP(A1334,Sales!A:N,6,FALSE)</f>
        <v>70</v>
      </c>
      <c r="U1334" s="2">
        <f>VLOOKUP(A1334,Sales!A:N,7,FALSE)</f>
        <v>70</v>
      </c>
      <c r="V1334" s="2">
        <f>VLOOKUP(A1334,Sales!A:N,8,FALSE)</f>
        <v>35</v>
      </c>
      <c r="W1334" s="2">
        <f>VLOOKUP(A1334,Sales!A:N,9,FALSE)</f>
        <v>1753</v>
      </c>
      <c r="X1334" s="2">
        <f>VLOOKUP(A1334,Sales!A:N,10,FALSE)</f>
        <v>3</v>
      </c>
      <c r="Y1334" s="2">
        <f>VLOOKUP(A1334,Sales!A:N,11,FALSE)</f>
        <v>6</v>
      </c>
      <c r="Z1334" s="2">
        <f>VLOOKUP(A1334,Sales!A:N,12,FALSE)</f>
        <v>2</v>
      </c>
      <c r="AA1334" s="2">
        <f>VLOOKUP(A1334,Sales!A:N,13,FALSE)</f>
        <v>12</v>
      </c>
      <c r="AB1334" s="2">
        <f>VLOOKUP(A1334,Sales!A:N,14,FALSE)</f>
        <v>5</v>
      </c>
      <c r="AC1334" s="2">
        <f>VLOOKUP(A1334,Campaigns!A:I,2,FALSE)</f>
        <v>0</v>
      </c>
      <c r="AD1334" s="2">
        <f>VLOOKUP(A1334,Campaigns!A:I,3,FALSE)</f>
        <v>0</v>
      </c>
      <c r="AE1334" s="2">
        <f>VLOOKUP(A1334,Campaigns!A:I,4,FALSE)</f>
        <v>0</v>
      </c>
      <c r="AF1334" s="2">
        <f>VLOOKUP(A1334,Campaigns!A:I,5,FALSE)</f>
        <v>0</v>
      </c>
      <c r="AG1334" s="2">
        <f>VLOOKUP(A1334,Campaigns!A:I,6,FALSE)</f>
        <v>0</v>
      </c>
      <c r="AH1334" s="2">
        <f>VLOOKUP(A1334,Campaigns!A:I,7,FALSE)</f>
        <v>0</v>
      </c>
      <c r="AI1334" s="2">
        <f>VLOOKUP(A1334,Campaigns!A:I,8,FALSE)</f>
        <v>0</v>
      </c>
      <c r="AJ1334" s="19" t="str">
        <f>VLOOKUP(A1334,Campaigns!A:I,9,FALSE)</f>
        <v>5/27/2020</v>
      </c>
    </row>
    <row r="1335" spans="1:36">
      <c r="A1335" s="2">
        <v>2984</v>
      </c>
      <c r="B1335" s="2">
        <f>VLOOKUP(A1335, Customer!A:O, 2, FALSE)</f>
        <v>165814</v>
      </c>
      <c r="C1335" s="2">
        <f>VLOOKUP(A1335, Customer!A:O, 3, FALSE)</f>
        <v>0</v>
      </c>
      <c r="D1335" s="2">
        <f>VLOOKUP(A1335, Customer!A:O, 4, FALSE)</f>
        <v>1</v>
      </c>
      <c r="E1335" s="2">
        <f>VLOOKUP(A1335, Customer!A:O, 5, FALSE)</f>
        <v>54</v>
      </c>
      <c r="F1335" s="2">
        <f>VLOOKUP(A1335, Customer!A:O, 6, FALSE)</f>
        <v>0</v>
      </c>
      <c r="G1335" s="2">
        <f>VLOOKUP(A1335, Customer!A:O, 7, FALSE)</f>
        <v>0</v>
      </c>
      <c r="H1335" s="2">
        <f>VLOOKUP(A1335, Customer!A:O, 8, FALSE)</f>
        <v>0</v>
      </c>
      <c r="I1335" s="2">
        <f>VLOOKUP(A1335, Customer!A:O, 9, FALSE)</f>
        <v>1</v>
      </c>
      <c r="J1335" s="2">
        <f>VLOOKUP(A1335, Customer!A:O, 10, FALSE)</f>
        <v>0</v>
      </c>
      <c r="K1335" s="2">
        <f>VLOOKUP(A1335, Customer!A:O, 11, FALSE)</f>
        <v>0</v>
      </c>
      <c r="L1335" s="2">
        <f>VLOOKUP(A1335, Customer!A:O, 12, FALSE)</f>
        <v>0</v>
      </c>
      <c r="M1335" s="2">
        <f>VLOOKUP(A1335, Customer!A:O, 13, FALSE)</f>
        <v>0</v>
      </c>
      <c r="N1335" s="2">
        <f>VLOOKUP(A1335, Customer!A:O, 14, FALSE)</f>
        <v>1</v>
      </c>
      <c r="O1335" s="2" t="str">
        <f>VLOOKUP(A1335, Customer!A:O, 15, FALSE)</f>
        <v>State-New York</v>
      </c>
      <c r="P1335" s="2">
        <f>VLOOKUP(A1335,Sales!A:N,2,FALSE)</f>
        <v>90</v>
      </c>
      <c r="Q1335">
        <f>VLOOKUP(A1335,Sales!A:N,3,FALSE)</f>
        <v>1413</v>
      </c>
      <c r="R1335" s="2">
        <f>VLOOKUP(A1335,Sales!A:N,4,FALSE)</f>
        <v>35</v>
      </c>
      <c r="S1335" s="2">
        <f>VLOOKUP(A1335,Sales!A:N,5,FALSE)</f>
        <v>285</v>
      </c>
      <c r="T1335" s="2">
        <f>VLOOKUP(A1335,Sales!A:N,6,FALSE)</f>
        <v>25</v>
      </c>
      <c r="U1335" s="2">
        <f>VLOOKUP(A1335,Sales!A:N,7,FALSE)</f>
        <v>35</v>
      </c>
      <c r="V1335" s="2">
        <f>VLOOKUP(A1335,Sales!A:N,8,FALSE)</f>
        <v>88</v>
      </c>
      <c r="W1335" s="2">
        <f>VLOOKUP(A1335,Sales!A:N,9,FALSE)</f>
        <v>1706</v>
      </c>
      <c r="X1335" s="2">
        <f>VLOOKUP(A1335,Sales!A:N,10,FALSE)</f>
        <v>3</v>
      </c>
      <c r="Y1335" s="2">
        <f>VLOOKUP(A1335,Sales!A:N,11,FALSE)</f>
        <v>8</v>
      </c>
      <c r="Z1335" s="2">
        <f>VLOOKUP(A1335,Sales!A:N,12,FALSE)</f>
        <v>2</v>
      </c>
      <c r="AA1335" s="2">
        <f>VLOOKUP(A1335,Sales!A:N,13,FALSE)</f>
        <v>10</v>
      </c>
      <c r="AB1335" s="2">
        <f>VLOOKUP(A1335,Sales!A:N,14,FALSE)</f>
        <v>5</v>
      </c>
      <c r="AC1335" s="2">
        <f>VLOOKUP(A1335,Campaigns!A:I,2,FALSE)</f>
        <v>0</v>
      </c>
      <c r="AD1335" s="2">
        <f>VLOOKUP(A1335,Campaigns!A:I,3,FALSE)</f>
        <v>0</v>
      </c>
      <c r="AE1335" s="2">
        <f>VLOOKUP(A1335,Campaigns!A:I,4,FALSE)</f>
        <v>0</v>
      </c>
      <c r="AF1335" s="2">
        <f>VLOOKUP(A1335,Campaigns!A:I,5,FALSE)</f>
        <v>0</v>
      </c>
      <c r="AG1335" s="2">
        <f>VLOOKUP(A1335,Campaigns!A:I,6,FALSE)</f>
        <v>0</v>
      </c>
      <c r="AH1335" s="2">
        <f>VLOOKUP(A1335,Campaigns!A:I,7,FALSE)</f>
        <v>0</v>
      </c>
      <c r="AI1335" s="2">
        <f>VLOOKUP(A1335,Campaigns!A:I,8,FALSE)</f>
        <v>0</v>
      </c>
      <c r="AJ1335" s="19">
        <f>VLOOKUP(A1335,Campaigns!A:I,9,FALSE)</f>
        <v>43990</v>
      </c>
    </row>
    <row r="1336" spans="1:36">
      <c r="A1336" s="2">
        <v>1357</v>
      </c>
      <c r="B1336" s="2">
        <f>VLOOKUP(A1336, Customer!A:O, 2, FALSE)</f>
        <v>163810</v>
      </c>
      <c r="C1336" s="2">
        <f>VLOOKUP(A1336, Customer!A:O, 3, FALSE)</f>
        <v>0</v>
      </c>
      <c r="D1336" s="2">
        <f>VLOOKUP(A1336, Customer!A:O, 4, FALSE)</f>
        <v>1</v>
      </c>
      <c r="E1336" s="2">
        <f>VLOOKUP(A1336, Customer!A:O, 5, FALSE)</f>
        <v>54</v>
      </c>
      <c r="F1336" s="2">
        <f>VLOOKUP(A1336, Customer!A:O, 6, FALSE)</f>
        <v>0</v>
      </c>
      <c r="G1336" s="2">
        <f>VLOOKUP(A1336, Customer!A:O, 7, FALSE)</f>
        <v>0</v>
      </c>
      <c r="H1336" s="2">
        <f>VLOOKUP(A1336, Customer!A:O, 8, FALSE)</f>
        <v>1</v>
      </c>
      <c r="I1336" s="2">
        <f>VLOOKUP(A1336, Customer!A:O, 9, FALSE)</f>
        <v>0</v>
      </c>
      <c r="J1336" s="2">
        <f>VLOOKUP(A1336, Customer!A:O, 10, FALSE)</f>
        <v>0</v>
      </c>
      <c r="K1336" s="2">
        <f>VLOOKUP(A1336, Customer!A:O, 11, FALSE)</f>
        <v>0</v>
      </c>
      <c r="L1336" s="2">
        <f>VLOOKUP(A1336, Customer!A:O, 12, FALSE)</f>
        <v>1</v>
      </c>
      <c r="M1336" s="2">
        <f>VLOOKUP(A1336, Customer!A:O, 13, FALSE)</f>
        <v>0</v>
      </c>
      <c r="N1336" s="2">
        <f>VLOOKUP(A1336, Customer!A:O, 14, FALSE)</f>
        <v>0</v>
      </c>
      <c r="O1336" s="2" t="str">
        <f>VLOOKUP(A1336, Customer!A:O, 15, FALSE)</f>
        <v>State-Illinois</v>
      </c>
      <c r="P1336" s="2">
        <f>VLOOKUP(A1336,Sales!A:N,2,FALSE)</f>
        <v>45</v>
      </c>
      <c r="Q1336">
        <f>VLOOKUP(A1336,Sales!A:N,3,FALSE)</f>
        <v>2508</v>
      </c>
      <c r="R1336" s="2">
        <f>VLOOKUP(A1336,Sales!A:N,4,FALSE)</f>
        <v>31</v>
      </c>
      <c r="S1336" s="2">
        <f>VLOOKUP(A1336,Sales!A:N,5,FALSE)</f>
        <v>649</v>
      </c>
      <c r="T1336" s="2">
        <f>VLOOKUP(A1336,Sales!A:N,6,FALSE)</f>
        <v>41</v>
      </c>
      <c r="U1336" s="2">
        <f>VLOOKUP(A1336,Sales!A:N,7,FALSE)</f>
        <v>31</v>
      </c>
      <c r="V1336" s="2">
        <f>VLOOKUP(A1336,Sales!A:N,8,FALSE)</f>
        <v>259</v>
      </c>
      <c r="W1336" s="2">
        <f>VLOOKUP(A1336,Sales!A:N,9,FALSE)</f>
        <v>3001</v>
      </c>
      <c r="X1336" s="2">
        <f>VLOOKUP(A1336,Sales!A:N,10,FALSE)</f>
        <v>4</v>
      </c>
      <c r="Y1336" s="2">
        <f>VLOOKUP(A1336,Sales!A:N,11,FALSE)</f>
        <v>4</v>
      </c>
      <c r="Z1336" s="2">
        <f>VLOOKUP(A1336,Sales!A:N,12,FALSE)</f>
        <v>3</v>
      </c>
      <c r="AA1336" s="2">
        <f>VLOOKUP(A1336,Sales!A:N,13,FALSE)</f>
        <v>12</v>
      </c>
      <c r="AB1336" s="2">
        <f>VLOOKUP(A1336,Sales!A:N,14,FALSE)</f>
        <v>8</v>
      </c>
      <c r="AC1336" s="2">
        <f>VLOOKUP(A1336,Campaigns!A:I,2,FALSE)</f>
        <v>0</v>
      </c>
      <c r="AD1336" s="2">
        <f>VLOOKUP(A1336,Campaigns!A:I,3,FALSE)</f>
        <v>1</v>
      </c>
      <c r="AE1336" s="2">
        <f>VLOOKUP(A1336,Campaigns!A:I,4,FALSE)</f>
        <v>0</v>
      </c>
      <c r="AF1336" s="2">
        <f>VLOOKUP(A1336,Campaigns!A:I,5,FALSE)</f>
        <v>0</v>
      </c>
      <c r="AG1336" s="2">
        <f>VLOOKUP(A1336,Campaigns!A:I,6,FALSE)</f>
        <v>0</v>
      </c>
      <c r="AH1336" s="2">
        <f>VLOOKUP(A1336,Campaigns!A:I,7,FALSE)</f>
        <v>0</v>
      </c>
      <c r="AI1336" s="2">
        <f>VLOOKUP(A1336,Campaigns!A:I,8,FALSE)</f>
        <v>0</v>
      </c>
      <c r="AJ1336" s="19" t="str">
        <f>VLOOKUP(A1336,Campaigns!A:I,9,FALSE)</f>
        <v>4/18/2019</v>
      </c>
    </row>
    <row r="1337" spans="1:36">
      <c r="A1337" s="2">
        <v>2398</v>
      </c>
      <c r="B1337" s="2">
        <f>VLOOKUP(A1337, Customer!A:O, 2, FALSE)</f>
        <v>163810</v>
      </c>
      <c r="C1337" s="2">
        <f>VLOOKUP(A1337, Customer!A:O, 3, FALSE)</f>
        <v>0</v>
      </c>
      <c r="D1337" s="2">
        <f>VLOOKUP(A1337, Customer!A:O, 4, FALSE)</f>
        <v>1</v>
      </c>
      <c r="E1337" s="2">
        <f>VLOOKUP(A1337, Customer!A:O, 5, FALSE)</f>
        <v>54</v>
      </c>
      <c r="F1337" s="2">
        <f>VLOOKUP(A1337, Customer!A:O, 6, FALSE)</f>
        <v>0</v>
      </c>
      <c r="G1337" s="2">
        <f>VLOOKUP(A1337, Customer!A:O, 7, FALSE)</f>
        <v>0</v>
      </c>
      <c r="H1337" s="2">
        <f>VLOOKUP(A1337, Customer!A:O, 8, FALSE)</f>
        <v>1</v>
      </c>
      <c r="I1337" s="2">
        <f>VLOOKUP(A1337, Customer!A:O, 9, FALSE)</f>
        <v>0</v>
      </c>
      <c r="J1337" s="2">
        <f>VLOOKUP(A1337, Customer!A:O, 10, FALSE)</f>
        <v>0</v>
      </c>
      <c r="K1337" s="2">
        <f>VLOOKUP(A1337, Customer!A:O, 11, FALSE)</f>
        <v>0</v>
      </c>
      <c r="L1337" s="2">
        <f>VLOOKUP(A1337, Customer!A:O, 12, FALSE)</f>
        <v>1</v>
      </c>
      <c r="M1337" s="2">
        <f>VLOOKUP(A1337, Customer!A:O, 13, FALSE)</f>
        <v>0</v>
      </c>
      <c r="N1337" s="2">
        <f>VLOOKUP(A1337, Customer!A:O, 14, FALSE)</f>
        <v>0</v>
      </c>
      <c r="O1337" s="2" t="str">
        <f>VLOOKUP(A1337, Customer!A:O, 15, FALSE)</f>
        <v>State-Other</v>
      </c>
      <c r="P1337" s="2">
        <f>VLOOKUP(A1337,Sales!A:N,2,FALSE)</f>
        <v>45</v>
      </c>
      <c r="Q1337">
        <f>VLOOKUP(A1337,Sales!A:N,3,FALSE)</f>
        <v>2508</v>
      </c>
      <c r="R1337" s="2">
        <f>VLOOKUP(A1337,Sales!A:N,4,FALSE)</f>
        <v>31</v>
      </c>
      <c r="S1337" s="2">
        <f>VLOOKUP(A1337,Sales!A:N,5,FALSE)</f>
        <v>649</v>
      </c>
      <c r="T1337" s="2">
        <f>VLOOKUP(A1337,Sales!A:N,6,FALSE)</f>
        <v>41</v>
      </c>
      <c r="U1337" s="2">
        <f>VLOOKUP(A1337,Sales!A:N,7,FALSE)</f>
        <v>31</v>
      </c>
      <c r="V1337" s="2">
        <f>VLOOKUP(A1337,Sales!A:N,8,FALSE)</f>
        <v>259</v>
      </c>
      <c r="W1337" s="2">
        <f>VLOOKUP(A1337,Sales!A:N,9,FALSE)</f>
        <v>3001</v>
      </c>
      <c r="X1337" s="2">
        <f>VLOOKUP(A1337,Sales!A:N,10,FALSE)</f>
        <v>4</v>
      </c>
      <c r="Y1337" s="2">
        <f>VLOOKUP(A1337,Sales!A:N,11,FALSE)</f>
        <v>4</v>
      </c>
      <c r="Z1337" s="2">
        <f>VLOOKUP(A1337,Sales!A:N,12,FALSE)</f>
        <v>3</v>
      </c>
      <c r="AA1337" s="2">
        <f>VLOOKUP(A1337,Sales!A:N,13,FALSE)</f>
        <v>12</v>
      </c>
      <c r="AB1337" s="2">
        <f>VLOOKUP(A1337,Sales!A:N,14,FALSE)</f>
        <v>8</v>
      </c>
      <c r="AC1337" s="2">
        <f>VLOOKUP(A1337,Campaigns!A:I,2,FALSE)</f>
        <v>0</v>
      </c>
      <c r="AD1337" s="2">
        <f>VLOOKUP(A1337,Campaigns!A:I,3,FALSE)</f>
        <v>1</v>
      </c>
      <c r="AE1337" s="2">
        <f>VLOOKUP(A1337,Campaigns!A:I,4,FALSE)</f>
        <v>0</v>
      </c>
      <c r="AF1337" s="2">
        <f>VLOOKUP(A1337,Campaigns!A:I,5,FALSE)</f>
        <v>0</v>
      </c>
      <c r="AG1337" s="2">
        <f>VLOOKUP(A1337,Campaigns!A:I,6,FALSE)</f>
        <v>0</v>
      </c>
      <c r="AH1337" s="2">
        <f>VLOOKUP(A1337,Campaigns!A:I,7,FALSE)</f>
        <v>0</v>
      </c>
      <c r="AI1337" s="2">
        <f>VLOOKUP(A1337,Campaigns!A:I,8,FALSE)</f>
        <v>0</v>
      </c>
      <c r="AJ1337" s="19" t="str">
        <f>VLOOKUP(A1337,Campaigns!A:I,9,FALSE)</f>
        <v>4/18/2019</v>
      </c>
    </row>
    <row r="1338" spans="1:36">
      <c r="A1338" s="2">
        <v>1176</v>
      </c>
      <c r="B1338" s="2">
        <f>VLOOKUP(A1338, Customer!A:O, 2, FALSE)</f>
        <v>161286</v>
      </c>
      <c r="C1338" s="2">
        <f>VLOOKUP(A1338, Customer!A:O, 3, FALSE)</f>
        <v>0</v>
      </c>
      <c r="D1338" s="2">
        <f>VLOOKUP(A1338, Customer!A:O, 4, FALSE)</f>
        <v>1</v>
      </c>
      <c r="E1338" s="2">
        <f>VLOOKUP(A1338, Customer!A:O, 5, FALSE)</f>
        <v>54</v>
      </c>
      <c r="F1338" s="2">
        <f>VLOOKUP(A1338, Customer!A:O, 6, FALSE)</f>
        <v>0</v>
      </c>
      <c r="G1338" s="2">
        <f>VLOOKUP(A1338, Customer!A:O, 7, FALSE)</f>
        <v>1</v>
      </c>
      <c r="H1338" s="2">
        <f>VLOOKUP(A1338, Customer!A:O, 8, FALSE)</f>
        <v>0</v>
      </c>
      <c r="I1338" s="2">
        <f>VLOOKUP(A1338, Customer!A:O, 9, FALSE)</f>
        <v>0</v>
      </c>
      <c r="J1338" s="2">
        <f>VLOOKUP(A1338, Customer!A:O, 10, FALSE)</f>
        <v>0</v>
      </c>
      <c r="K1338" s="2">
        <f>VLOOKUP(A1338, Customer!A:O, 11, FALSE)</f>
        <v>0</v>
      </c>
      <c r="L1338" s="2">
        <f>VLOOKUP(A1338, Customer!A:O, 12, FALSE)</f>
        <v>1</v>
      </c>
      <c r="M1338" s="2">
        <f>VLOOKUP(A1338, Customer!A:O, 13, FALSE)</f>
        <v>0</v>
      </c>
      <c r="N1338" s="2">
        <f>VLOOKUP(A1338, Customer!A:O, 14, FALSE)</f>
        <v>0</v>
      </c>
      <c r="O1338" s="2" t="str">
        <f>VLOOKUP(A1338, Customer!A:O, 15, FALSE)</f>
        <v>State-Florida</v>
      </c>
      <c r="P1338" s="2">
        <f>VLOOKUP(A1338,Sales!A:N,2,FALSE)</f>
        <v>34</v>
      </c>
      <c r="Q1338">
        <f>VLOOKUP(A1338,Sales!A:N,3,FALSE)</f>
        <v>937</v>
      </c>
      <c r="R1338" s="2">
        <f>VLOOKUP(A1338,Sales!A:N,4,FALSE)</f>
        <v>0</v>
      </c>
      <c r="S1338" s="2">
        <f>VLOOKUP(A1338,Sales!A:N,5,FALSE)</f>
        <v>282</v>
      </c>
      <c r="T1338" s="2">
        <f>VLOOKUP(A1338,Sales!A:N,6,FALSE)</f>
        <v>50</v>
      </c>
      <c r="U1338" s="2">
        <f>VLOOKUP(A1338,Sales!A:N,7,FALSE)</f>
        <v>24</v>
      </c>
      <c r="V1338" s="2">
        <f>VLOOKUP(A1338,Sales!A:N,8,FALSE)</f>
        <v>308</v>
      </c>
      <c r="W1338" s="2">
        <f>VLOOKUP(A1338,Sales!A:N,9,FALSE)</f>
        <v>984</v>
      </c>
      <c r="X1338" s="2">
        <f>VLOOKUP(A1338,Sales!A:N,10,FALSE)</f>
        <v>2</v>
      </c>
      <c r="Y1338" s="2">
        <f>VLOOKUP(A1338,Sales!A:N,11,FALSE)</f>
        <v>7</v>
      </c>
      <c r="Z1338" s="2">
        <f>VLOOKUP(A1338,Sales!A:N,12,FALSE)</f>
        <v>1</v>
      </c>
      <c r="AA1338" s="2">
        <f>VLOOKUP(A1338,Sales!A:N,13,FALSE)</f>
        <v>8</v>
      </c>
      <c r="AB1338" s="2">
        <f>VLOOKUP(A1338,Sales!A:N,14,FALSE)</f>
        <v>5</v>
      </c>
      <c r="AC1338" s="2">
        <f>VLOOKUP(A1338,Campaigns!A:I,2,FALSE)</f>
        <v>0</v>
      </c>
      <c r="AD1338" s="2">
        <f>VLOOKUP(A1338,Campaigns!A:I,3,FALSE)</f>
        <v>0</v>
      </c>
      <c r="AE1338" s="2">
        <f>VLOOKUP(A1338,Campaigns!A:I,4,FALSE)</f>
        <v>0</v>
      </c>
      <c r="AF1338" s="2">
        <f>VLOOKUP(A1338,Campaigns!A:I,5,FALSE)</f>
        <v>0</v>
      </c>
      <c r="AG1338" s="2">
        <f>VLOOKUP(A1338,Campaigns!A:I,6,FALSE)</f>
        <v>0</v>
      </c>
      <c r="AH1338" s="2">
        <f>VLOOKUP(A1338,Campaigns!A:I,7,FALSE)</f>
        <v>0</v>
      </c>
      <c r="AI1338" s="2">
        <f>VLOOKUP(A1338,Campaigns!A:I,8,FALSE)</f>
        <v>0</v>
      </c>
      <c r="AJ1338" s="19">
        <f>VLOOKUP(A1338,Campaigns!A:I,9,FALSE)</f>
        <v>44013</v>
      </c>
    </row>
    <row r="1339" spans="1:36">
      <c r="A1339" s="2">
        <v>3095</v>
      </c>
      <c r="B1339" s="2">
        <f>VLOOKUP(A1339, Customer!A:O, 2, FALSE)</f>
        <v>161286</v>
      </c>
      <c r="C1339" s="2">
        <f>VLOOKUP(A1339, Customer!A:O, 3, FALSE)</f>
        <v>0</v>
      </c>
      <c r="D1339" s="2">
        <f>VLOOKUP(A1339, Customer!A:O, 4, FALSE)</f>
        <v>1</v>
      </c>
      <c r="E1339" s="2">
        <f>VLOOKUP(A1339, Customer!A:O, 5, FALSE)</f>
        <v>54</v>
      </c>
      <c r="F1339" s="2">
        <f>VLOOKUP(A1339, Customer!A:O, 6, FALSE)</f>
        <v>0</v>
      </c>
      <c r="G1339" s="2">
        <f>VLOOKUP(A1339, Customer!A:O, 7, FALSE)</f>
        <v>1</v>
      </c>
      <c r="H1339" s="2">
        <f>VLOOKUP(A1339, Customer!A:O, 8, FALSE)</f>
        <v>0</v>
      </c>
      <c r="I1339" s="2">
        <f>VLOOKUP(A1339, Customer!A:O, 9, FALSE)</f>
        <v>0</v>
      </c>
      <c r="J1339" s="2">
        <f>VLOOKUP(A1339, Customer!A:O, 10, FALSE)</f>
        <v>0</v>
      </c>
      <c r="K1339" s="2">
        <f>VLOOKUP(A1339, Customer!A:O, 11, FALSE)</f>
        <v>0</v>
      </c>
      <c r="L1339" s="2">
        <f>VLOOKUP(A1339, Customer!A:O, 12, FALSE)</f>
        <v>1</v>
      </c>
      <c r="M1339" s="2">
        <f>VLOOKUP(A1339, Customer!A:O, 13, FALSE)</f>
        <v>0</v>
      </c>
      <c r="N1339" s="2">
        <f>VLOOKUP(A1339, Customer!A:O, 14, FALSE)</f>
        <v>0</v>
      </c>
      <c r="O1339" s="2" t="str">
        <f>VLOOKUP(A1339, Customer!A:O, 15, FALSE)</f>
        <v>State-California</v>
      </c>
      <c r="P1339" s="2">
        <f>VLOOKUP(A1339,Sales!A:N,2,FALSE)</f>
        <v>34</v>
      </c>
      <c r="Q1339">
        <f>VLOOKUP(A1339,Sales!A:N,3,FALSE)</f>
        <v>937</v>
      </c>
      <c r="R1339" s="2">
        <f>VLOOKUP(A1339,Sales!A:N,4,FALSE)</f>
        <v>0</v>
      </c>
      <c r="S1339" s="2">
        <f>VLOOKUP(A1339,Sales!A:N,5,FALSE)</f>
        <v>282</v>
      </c>
      <c r="T1339" s="2">
        <f>VLOOKUP(A1339,Sales!A:N,6,FALSE)</f>
        <v>50</v>
      </c>
      <c r="U1339" s="2">
        <f>VLOOKUP(A1339,Sales!A:N,7,FALSE)</f>
        <v>24</v>
      </c>
      <c r="V1339" s="2">
        <f>VLOOKUP(A1339,Sales!A:N,8,FALSE)</f>
        <v>308</v>
      </c>
      <c r="W1339" s="2">
        <f>VLOOKUP(A1339,Sales!A:N,9,FALSE)</f>
        <v>984</v>
      </c>
      <c r="X1339" s="2">
        <f>VLOOKUP(A1339,Sales!A:N,10,FALSE)</f>
        <v>2</v>
      </c>
      <c r="Y1339" s="2">
        <f>VLOOKUP(A1339,Sales!A:N,11,FALSE)</f>
        <v>7</v>
      </c>
      <c r="Z1339" s="2">
        <f>VLOOKUP(A1339,Sales!A:N,12,FALSE)</f>
        <v>1</v>
      </c>
      <c r="AA1339" s="2">
        <f>VLOOKUP(A1339,Sales!A:N,13,FALSE)</f>
        <v>8</v>
      </c>
      <c r="AB1339" s="2">
        <f>VLOOKUP(A1339,Sales!A:N,14,FALSE)</f>
        <v>5</v>
      </c>
      <c r="AC1339" s="2">
        <f>VLOOKUP(A1339,Campaigns!A:I,2,FALSE)</f>
        <v>0</v>
      </c>
      <c r="AD1339" s="2">
        <f>VLOOKUP(A1339,Campaigns!A:I,3,FALSE)</f>
        <v>0</v>
      </c>
      <c r="AE1339" s="2">
        <f>VLOOKUP(A1339,Campaigns!A:I,4,FALSE)</f>
        <v>0</v>
      </c>
      <c r="AF1339" s="2">
        <f>VLOOKUP(A1339,Campaigns!A:I,5,FALSE)</f>
        <v>0</v>
      </c>
      <c r="AG1339" s="2">
        <f>VLOOKUP(A1339,Campaigns!A:I,6,FALSE)</f>
        <v>0</v>
      </c>
      <c r="AH1339" s="2">
        <f>VLOOKUP(A1339,Campaigns!A:I,7,FALSE)</f>
        <v>0</v>
      </c>
      <c r="AI1339" s="2">
        <f>VLOOKUP(A1339,Campaigns!A:I,8,FALSE)</f>
        <v>0</v>
      </c>
      <c r="AJ1339" s="19">
        <f>VLOOKUP(A1339,Campaigns!A:I,9,FALSE)</f>
        <v>44013</v>
      </c>
    </row>
    <row r="1340" spans="1:36">
      <c r="A1340" s="2">
        <v>2285</v>
      </c>
      <c r="B1340" s="2">
        <f>VLOOKUP(A1340, Customer!A:O, 2, FALSE)</f>
        <v>160894</v>
      </c>
      <c r="C1340" s="2">
        <f>VLOOKUP(A1340, Customer!A:O, 3, FALSE)</f>
        <v>0</v>
      </c>
      <c r="D1340" s="2">
        <f>VLOOKUP(A1340, Customer!A:O, 4, FALSE)</f>
        <v>1</v>
      </c>
      <c r="E1340" s="2">
        <f>VLOOKUP(A1340, Customer!A:O, 5, FALSE)</f>
        <v>54</v>
      </c>
      <c r="F1340" s="2">
        <f>VLOOKUP(A1340, Customer!A:O, 6, FALSE)</f>
        <v>0</v>
      </c>
      <c r="G1340" s="2">
        <f>VLOOKUP(A1340, Customer!A:O, 7, FALSE)</f>
        <v>0</v>
      </c>
      <c r="H1340" s="2">
        <f>VLOOKUP(A1340, Customer!A:O, 8, FALSE)</f>
        <v>0</v>
      </c>
      <c r="I1340" s="2">
        <f>VLOOKUP(A1340, Customer!A:O, 9, FALSE)</f>
        <v>1</v>
      </c>
      <c r="J1340" s="2">
        <f>VLOOKUP(A1340, Customer!A:O, 10, FALSE)</f>
        <v>0</v>
      </c>
      <c r="K1340" s="2">
        <f>VLOOKUP(A1340, Customer!A:O, 11, FALSE)</f>
        <v>0</v>
      </c>
      <c r="L1340" s="2">
        <f>VLOOKUP(A1340, Customer!A:O, 12, FALSE)</f>
        <v>1</v>
      </c>
      <c r="M1340" s="2">
        <f>VLOOKUP(A1340, Customer!A:O, 13, FALSE)</f>
        <v>0</v>
      </c>
      <c r="N1340" s="2">
        <f>VLOOKUP(A1340, Customer!A:O, 14, FALSE)</f>
        <v>0</v>
      </c>
      <c r="O1340" s="2" t="str">
        <f>VLOOKUP(A1340, Customer!A:O, 15, FALSE)</f>
        <v>State-California</v>
      </c>
      <c r="P1340" s="2">
        <f>VLOOKUP(A1340,Sales!A:N,2,FALSE)</f>
        <v>61</v>
      </c>
      <c r="Q1340">
        <f>VLOOKUP(A1340,Sales!A:N,3,FALSE)</f>
        <v>1601</v>
      </c>
      <c r="R1340" s="2">
        <f>VLOOKUP(A1340,Sales!A:N,4,FALSE)</f>
        <v>18</v>
      </c>
      <c r="S1340" s="2">
        <f>VLOOKUP(A1340,Sales!A:N,5,FALSE)</f>
        <v>410</v>
      </c>
      <c r="T1340" s="2">
        <f>VLOOKUP(A1340,Sales!A:N,6,FALSE)</f>
        <v>26</v>
      </c>
      <c r="U1340" s="2">
        <f>VLOOKUP(A1340,Sales!A:N,7,FALSE)</f>
        <v>0</v>
      </c>
      <c r="V1340" s="2">
        <f>VLOOKUP(A1340,Sales!A:N,8,FALSE)</f>
        <v>143</v>
      </c>
      <c r="W1340" s="2">
        <f>VLOOKUP(A1340,Sales!A:N,9,FALSE)</f>
        <v>1913</v>
      </c>
      <c r="X1340" s="2">
        <f>VLOOKUP(A1340,Sales!A:N,10,FALSE)</f>
        <v>5</v>
      </c>
      <c r="Y1340" s="2">
        <f>VLOOKUP(A1340,Sales!A:N,11,FALSE)</f>
        <v>10</v>
      </c>
      <c r="Z1340" s="2">
        <f>VLOOKUP(A1340,Sales!A:N,12,FALSE)</f>
        <v>3</v>
      </c>
      <c r="AA1340" s="2">
        <f>VLOOKUP(A1340,Sales!A:N,13,FALSE)</f>
        <v>8</v>
      </c>
      <c r="AB1340" s="2">
        <f>VLOOKUP(A1340,Sales!A:N,14,FALSE)</f>
        <v>7</v>
      </c>
      <c r="AC1340" s="2">
        <f>VLOOKUP(A1340,Campaigns!A:I,2,FALSE)</f>
        <v>0</v>
      </c>
      <c r="AD1340" s="2">
        <f>VLOOKUP(A1340,Campaigns!A:I,3,FALSE)</f>
        <v>0</v>
      </c>
      <c r="AE1340" s="2">
        <f>VLOOKUP(A1340,Campaigns!A:I,4,FALSE)</f>
        <v>0</v>
      </c>
      <c r="AF1340" s="2">
        <f>VLOOKUP(A1340,Campaigns!A:I,5,FALSE)</f>
        <v>0</v>
      </c>
      <c r="AG1340" s="2">
        <f>VLOOKUP(A1340,Campaigns!A:I,6,FALSE)</f>
        <v>0</v>
      </c>
      <c r="AH1340" s="2">
        <f>VLOOKUP(A1340,Campaigns!A:I,7,FALSE)</f>
        <v>0</v>
      </c>
      <c r="AI1340" s="2">
        <f>VLOOKUP(A1340,Campaigns!A:I,8,FALSE)</f>
        <v>0</v>
      </c>
      <c r="AJ1340" s="19">
        <f>VLOOKUP(A1340,Campaigns!A:I,9,FALSE)</f>
        <v>43536</v>
      </c>
    </row>
    <row r="1341" spans="1:36">
      <c r="A1341" s="2">
        <v>2278</v>
      </c>
      <c r="B1341" s="2">
        <f>VLOOKUP(A1341, Customer!A:O, 2, FALSE)</f>
        <v>157811</v>
      </c>
      <c r="C1341" s="2">
        <f>VLOOKUP(A1341, Customer!A:O, 3, FALSE)</f>
        <v>0</v>
      </c>
      <c r="D1341" s="2">
        <f>VLOOKUP(A1341, Customer!A:O, 4, FALSE)</f>
        <v>1</v>
      </c>
      <c r="E1341" s="2">
        <f>VLOOKUP(A1341, Customer!A:O, 5, FALSE)</f>
        <v>54</v>
      </c>
      <c r="F1341" s="2">
        <f>VLOOKUP(A1341, Customer!A:O, 6, FALSE)</f>
        <v>0</v>
      </c>
      <c r="G1341" s="2">
        <f>VLOOKUP(A1341, Customer!A:O, 7, FALSE)</f>
        <v>0</v>
      </c>
      <c r="H1341" s="2">
        <f>VLOOKUP(A1341, Customer!A:O, 8, FALSE)</f>
        <v>0</v>
      </c>
      <c r="I1341" s="2">
        <f>VLOOKUP(A1341, Customer!A:O, 9, FALSE)</f>
        <v>1</v>
      </c>
      <c r="J1341" s="2">
        <f>VLOOKUP(A1341, Customer!A:O, 10, FALSE)</f>
        <v>0</v>
      </c>
      <c r="K1341" s="2">
        <f>VLOOKUP(A1341, Customer!A:O, 11, FALSE)</f>
        <v>0</v>
      </c>
      <c r="L1341" s="2">
        <f>VLOOKUP(A1341, Customer!A:O, 12, FALSE)</f>
        <v>1</v>
      </c>
      <c r="M1341" s="2">
        <f>VLOOKUP(A1341, Customer!A:O, 13, FALSE)</f>
        <v>0</v>
      </c>
      <c r="N1341" s="2">
        <f>VLOOKUP(A1341, Customer!A:O, 14, FALSE)</f>
        <v>0</v>
      </c>
      <c r="O1341" s="2" t="str">
        <f>VLOOKUP(A1341, Customer!A:O, 15, FALSE)</f>
        <v>State-Other</v>
      </c>
      <c r="P1341" s="2">
        <f>VLOOKUP(A1341,Sales!A:N,2,FALSE)</f>
        <v>49</v>
      </c>
      <c r="Q1341">
        <f>VLOOKUP(A1341,Sales!A:N,3,FALSE)</f>
        <v>1488</v>
      </c>
      <c r="R1341" s="2">
        <f>VLOOKUP(A1341,Sales!A:N,4,FALSE)</f>
        <v>19</v>
      </c>
      <c r="S1341" s="2">
        <f>VLOOKUP(A1341,Sales!A:N,5,FALSE)</f>
        <v>311</v>
      </c>
      <c r="T1341" s="2">
        <f>VLOOKUP(A1341,Sales!A:N,6,FALSE)</f>
        <v>101</v>
      </c>
      <c r="U1341" s="2">
        <f>VLOOKUP(A1341,Sales!A:N,7,FALSE)</f>
        <v>57</v>
      </c>
      <c r="V1341" s="2">
        <f>VLOOKUP(A1341,Sales!A:N,8,FALSE)</f>
        <v>213</v>
      </c>
      <c r="W1341" s="2">
        <f>VLOOKUP(A1341,Sales!A:N,9,FALSE)</f>
        <v>1763</v>
      </c>
      <c r="X1341" s="2">
        <f>VLOOKUP(A1341,Sales!A:N,10,FALSE)</f>
        <v>5</v>
      </c>
      <c r="Y1341" s="2">
        <f>VLOOKUP(A1341,Sales!A:N,11,FALSE)</f>
        <v>7</v>
      </c>
      <c r="Z1341" s="2">
        <f>VLOOKUP(A1341,Sales!A:N,12,FALSE)</f>
        <v>2</v>
      </c>
      <c r="AA1341" s="2">
        <f>VLOOKUP(A1341,Sales!A:N,13,FALSE)</f>
        <v>11</v>
      </c>
      <c r="AB1341" s="2">
        <f>VLOOKUP(A1341,Sales!A:N,14,FALSE)</f>
        <v>5</v>
      </c>
      <c r="AC1341" s="2">
        <f>VLOOKUP(A1341,Campaigns!A:I,2,FALSE)</f>
        <v>0</v>
      </c>
      <c r="AD1341" s="2">
        <f>VLOOKUP(A1341,Campaigns!A:I,3,FALSE)</f>
        <v>1</v>
      </c>
      <c r="AE1341" s="2">
        <f>VLOOKUP(A1341,Campaigns!A:I,4,FALSE)</f>
        <v>0</v>
      </c>
      <c r="AF1341" s="2">
        <f>VLOOKUP(A1341,Campaigns!A:I,5,FALSE)</f>
        <v>0</v>
      </c>
      <c r="AG1341" s="2">
        <f>VLOOKUP(A1341,Campaigns!A:I,6,FALSE)</f>
        <v>0</v>
      </c>
      <c r="AH1341" s="2">
        <f>VLOOKUP(A1341,Campaigns!A:I,7,FALSE)</f>
        <v>0</v>
      </c>
      <c r="AI1341" s="2">
        <f>VLOOKUP(A1341,Campaigns!A:I,8,FALSE)</f>
        <v>0</v>
      </c>
      <c r="AJ1341" s="19" t="str">
        <f>VLOOKUP(A1341,Campaigns!A:I,9,FALSE)</f>
        <v>11/29/2019</v>
      </c>
    </row>
    <row r="1342" spans="1:36">
      <c r="A1342" s="2">
        <v>2823</v>
      </c>
      <c r="B1342" s="2">
        <f>VLOOKUP(A1342, Customer!A:O, 2, FALSE)</f>
        <v>157705</v>
      </c>
      <c r="C1342" s="2">
        <f>VLOOKUP(A1342, Customer!A:O, 3, FALSE)</f>
        <v>0</v>
      </c>
      <c r="D1342" s="2">
        <f>VLOOKUP(A1342, Customer!A:O, 4, FALSE)</f>
        <v>1</v>
      </c>
      <c r="E1342" s="2">
        <f>VLOOKUP(A1342, Customer!A:O, 5, FALSE)</f>
        <v>54</v>
      </c>
      <c r="F1342" s="2">
        <f>VLOOKUP(A1342, Customer!A:O, 6, FALSE)</f>
        <v>0</v>
      </c>
      <c r="G1342" s="2">
        <f>VLOOKUP(A1342, Customer!A:O, 7, FALSE)</f>
        <v>1</v>
      </c>
      <c r="H1342" s="2">
        <f>VLOOKUP(A1342, Customer!A:O, 8, FALSE)</f>
        <v>0</v>
      </c>
      <c r="I1342" s="2">
        <f>VLOOKUP(A1342, Customer!A:O, 9, FALSE)</f>
        <v>0</v>
      </c>
      <c r="J1342" s="2">
        <f>VLOOKUP(A1342, Customer!A:O, 10, FALSE)</f>
        <v>0</v>
      </c>
      <c r="K1342" s="2">
        <f>VLOOKUP(A1342, Customer!A:O, 11, FALSE)</f>
        <v>0</v>
      </c>
      <c r="L1342" s="2">
        <f>VLOOKUP(A1342, Customer!A:O, 12, FALSE)</f>
        <v>0</v>
      </c>
      <c r="M1342" s="2">
        <f>VLOOKUP(A1342, Customer!A:O, 13, FALSE)</f>
        <v>0</v>
      </c>
      <c r="N1342" s="2">
        <f>VLOOKUP(A1342, Customer!A:O, 14, FALSE)</f>
        <v>1</v>
      </c>
      <c r="O1342" s="2" t="str">
        <f>VLOOKUP(A1342, Customer!A:O, 15, FALSE)</f>
        <v>State-Texas</v>
      </c>
      <c r="P1342" s="2">
        <f>VLOOKUP(A1342,Sales!A:N,2,FALSE)</f>
        <v>14</v>
      </c>
      <c r="Q1342">
        <f>VLOOKUP(A1342,Sales!A:N,3,FALSE)</f>
        <v>1047</v>
      </c>
      <c r="R1342" s="2">
        <f>VLOOKUP(A1342,Sales!A:N,4,FALSE)</f>
        <v>0</v>
      </c>
      <c r="S1342" s="2">
        <f>VLOOKUP(A1342,Sales!A:N,5,FALSE)</f>
        <v>145</v>
      </c>
      <c r="T1342" s="2">
        <f>VLOOKUP(A1342,Sales!A:N,6,FALSE)</f>
        <v>16</v>
      </c>
      <c r="U1342" s="2">
        <f>VLOOKUP(A1342,Sales!A:N,7,FALSE)</f>
        <v>11</v>
      </c>
      <c r="V1342" s="2">
        <f>VLOOKUP(A1342,Sales!A:N,8,FALSE)</f>
        <v>109</v>
      </c>
      <c r="W1342" s="2">
        <f>VLOOKUP(A1342,Sales!A:N,9,FALSE)</f>
        <v>1110</v>
      </c>
      <c r="X1342" s="2">
        <f>VLOOKUP(A1342,Sales!A:N,10,FALSE)</f>
        <v>3</v>
      </c>
      <c r="Y1342" s="2">
        <f>VLOOKUP(A1342,Sales!A:N,11,FALSE)</f>
        <v>8</v>
      </c>
      <c r="Z1342" s="2">
        <f>VLOOKUP(A1342,Sales!A:N,12,FALSE)</f>
        <v>1</v>
      </c>
      <c r="AA1342" s="2">
        <f>VLOOKUP(A1342,Sales!A:N,13,FALSE)</f>
        <v>6</v>
      </c>
      <c r="AB1342" s="2">
        <f>VLOOKUP(A1342,Sales!A:N,14,FALSE)</f>
        <v>6</v>
      </c>
      <c r="AC1342" s="2">
        <f>VLOOKUP(A1342,Campaigns!A:I,2,FALSE)</f>
        <v>0</v>
      </c>
      <c r="AD1342" s="2">
        <f>VLOOKUP(A1342,Campaigns!A:I,3,FALSE)</f>
        <v>0</v>
      </c>
      <c r="AE1342" s="2">
        <f>VLOOKUP(A1342,Campaigns!A:I,4,FALSE)</f>
        <v>0</v>
      </c>
      <c r="AF1342" s="2">
        <f>VLOOKUP(A1342,Campaigns!A:I,5,FALSE)</f>
        <v>0</v>
      </c>
      <c r="AG1342" s="2">
        <f>VLOOKUP(A1342,Campaigns!A:I,6,FALSE)</f>
        <v>0</v>
      </c>
      <c r="AH1342" s="2">
        <f>VLOOKUP(A1342,Campaigns!A:I,7,FALSE)</f>
        <v>0</v>
      </c>
      <c r="AI1342" s="2">
        <f>VLOOKUP(A1342,Campaigns!A:I,8,FALSE)</f>
        <v>0</v>
      </c>
      <c r="AJ1342" s="19" t="str">
        <f>VLOOKUP(A1342,Campaigns!A:I,9,FALSE)</f>
        <v>6/17/2020</v>
      </c>
    </row>
    <row r="1343" spans="1:36">
      <c r="A1343" s="2">
        <v>2254</v>
      </c>
      <c r="B1343" s="2">
        <f>VLOOKUP(A1343, Customer!A:O, 2, FALSE)</f>
        <v>157183</v>
      </c>
      <c r="C1343" s="2">
        <f>VLOOKUP(A1343, Customer!A:O, 3, FALSE)</f>
        <v>1</v>
      </c>
      <c r="D1343" s="2">
        <f>VLOOKUP(A1343, Customer!A:O, 4, FALSE)</f>
        <v>1</v>
      </c>
      <c r="E1343" s="2">
        <f>VLOOKUP(A1343, Customer!A:O, 5, FALSE)</f>
        <v>54</v>
      </c>
      <c r="F1343" s="2">
        <f>VLOOKUP(A1343, Customer!A:O, 6, FALSE)</f>
        <v>0</v>
      </c>
      <c r="G1343" s="2">
        <f>VLOOKUP(A1343, Customer!A:O, 7, FALSE)</f>
        <v>1</v>
      </c>
      <c r="H1343" s="2">
        <f>VLOOKUP(A1343, Customer!A:O, 8, FALSE)</f>
        <v>0</v>
      </c>
      <c r="I1343" s="2">
        <f>VLOOKUP(A1343, Customer!A:O, 9, FALSE)</f>
        <v>0</v>
      </c>
      <c r="J1343" s="2">
        <f>VLOOKUP(A1343, Customer!A:O, 10, FALSE)</f>
        <v>0</v>
      </c>
      <c r="K1343" s="2">
        <f>VLOOKUP(A1343, Customer!A:O, 11, FALSE)</f>
        <v>0</v>
      </c>
      <c r="L1343" s="2">
        <f>VLOOKUP(A1343, Customer!A:O, 12, FALSE)</f>
        <v>0</v>
      </c>
      <c r="M1343" s="2">
        <f>VLOOKUP(A1343, Customer!A:O, 13, FALSE)</f>
        <v>1</v>
      </c>
      <c r="N1343" s="2">
        <f>VLOOKUP(A1343, Customer!A:O, 14, FALSE)</f>
        <v>0</v>
      </c>
      <c r="O1343" s="2" t="str">
        <f>VLOOKUP(A1343, Customer!A:O, 15, FALSE)</f>
        <v>State-Other</v>
      </c>
      <c r="P1343" s="2">
        <f>VLOOKUP(A1343,Sales!A:N,2,FALSE)</f>
        <v>51</v>
      </c>
      <c r="Q1343">
        <f>VLOOKUP(A1343,Sales!A:N,3,FALSE)</f>
        <v>1275</v>
      </c>
      <c r="R1343" s="2">
        <f>VLOOKUP(A1343,Sales!A:N,4,FALSE)</f>
        <v>14</v>
      </c>
      <c r="S1343" s="2">
        <f>VLOOKUP(A1343,Sales!A:N,5,FALSE)</f>
        <v>176</v>
      </c>
      <c r="T1343" s="2">
        <f>VLOOKUP(A1343,Sales!A:N,6,FALSE)</f>
        <v>19</v>
      </c>
      <c r="U1343" s="2">
        <f>VLOOKUP(A1343,Sales!A:N,7,FALSE)</f>
        <v>0</v>
      </c>
      <c r="V1343" s="2">
        <f>VLOOKUP(A1343,Sales!A:N,8,FALSE)</f>
        <v>192</v>
      </c>
      <c r="W1343" s="2">
        <f>VLOOKUP(A1343,Sales!A:N,9,FALSE)</f>
        <v>1292</v>
      </c>
      <c r="X1343" s="2">
        <f>VLOOKUP(A1343,Sales!A:N,10,FALSE)</f>
        <v>8</v>
      </c>
      <c r="Y1343" s="2">
        <f>VLOOKUP(A1343,Sales!A:N,11,FALSE)</f>
        <v>9</v>
      </c>
      <c r="Z1343" s="2">
        <f>VLOOKUP(A1343,Sales!A:N,12,FALSE)</f>
        <v>1</v>
      </c>
      <c r="AA1343" s="2">
        <f>VLOOKUP(A1343,Sales!A:N,13,FALSE)</f>
        <v>7</v>
      </c>
      <c r="AB1343" s="2">
        <f>VLOOKUP(A1343,Sales!A:N,14,FALSE)</f>
        <v>8</v>
      </c>
      <c r="AC1343" s="2">
        <f>VLOOKUP(A1343,Campaigns!A:I,2,FALSE)</f>
        <v>0</v>
      </c>
      <c r="AD1343" s="2">
        <f>VLOOKUP(A1343,Campaigns!A:I,3,FALSE)</f>
        <v>0</v>
      </c>
      <c r="AE1343" s="2">
        <f>VLOOKUP(A1343,Campaigns!A:I,4,FALSE)</f>
        <v>0</v>
      </c>
      <c r="AF1343" s="2">
        <f>VLOOKUP(A1343,Campaigns!A:I,5,FALSE)</f>
        <v>0</v>
      </c>
      <c r="AG1343" s="2">
        <f>VLOOKUP(A1343,Campaigns!A:I,6,FALSE)</f>
        <v>0</v>
      </c>
      <c r="AH1343" s="2">
        <f>VLOOKUP(A1343,Campaigns!A:I,7,FALSE)</f>
        <v>0</v>
      </c>
      <c r="AI1343" s="2">
        <f>VLOOKUP(A1343,Campaigns!A:I,8,FALSE)</f>
        <v>0</v>
      </c>
      <c r="AJ1343" s="19" t="str">
        <f>VLOOKUP(A1343,Campaigns!A:I,9,FALSE)</f>
        <v>8/24/2019</v>
      </c>
    </row>
    <row r="1344" spans="1:36">
      <c r="A1344" s="2">
        <v>2945</v>
      </c>
      <c r="B1344" s="2">
        <f>VLOOKUP(A1344, Customer!A:O, 2, FALSE)</f>
        <v>155686</v>
      </c>
      <c r="C1344" s="2">
        <f>VLOOKUP(A1344, Customer!A:O, 3, FALSE)</f>
        <v>0</v>
      </c>
      <c r="D1344" s="2">
        <f>VLOOKUP(A1344, Customer!A:O, 4, FALSE)</f>
        <v>1</v>
      </c>
      <c r="E1344" s="2">
        <f>VLOOKUP(A1344, Customer!A:O, 5, FALSE)</f>
        <v>54</v>
      </c>
      <c r="F1344" s="2">
        <f>VLOOKUP(A1344, Customer!A:O, 6, FALSE)</f>
        <v>1</v>
      </c>
      <c r="G1344" s="2">
        <f>VLOOKUP(A1344, Customer!A:O, 7, FALSE)</f>
        <v>0</v>
      </c>
      <c r="H1344" s="2">
        <f>VLOOKUP(A1344, Customer!A:O, 8, FALSE)</f>
        <v>0</v>
      </c>
      <c r="I1344" s="2">
        <f>VLOOKUP(A1344, Customer!A:O, 9, FALSE)</f>
        <v>0</v>
      </c>
      <c r="J1344" s="2">
        <f>VLOOKUP(A1344, Customer!A:O, 10, FALSE)</f>
        <v>0</v>
      </c>
      <c r="K1344" s="2">
        <f>VLOOKUP(A1344, Customer!A:O, 11, FALSE)</f>
        <v>0</v>
      </c>
      <c r="L1344" s="2">
        <f>VLOOKUP(A1344, Customer!A:O, 12, FALSE)</f>
        <v>1</v>
      </c>
      <c r="M1344" s="2">
        <f>VLOOKUP(A1344, Customer!A:O, 13, FALSE)</f>
        <v>0</v>
      </c>
      <c r="N1344" s="2">
        <f>VLOOKUP(A1344, Customer!A:O, 14, FALSE)</f>
        <v>0</v>
      </c>
      <c r="O1344" s="2" t="str">
        <f>VLOOKUP(A1344, Customer!A:O, 15, FALSE)</f>
        <v>State-California</v>
      </c>
      <c r="P1344" s="2">
        <f>VLOOKUP(A1344,Sales!A:N,2,FALSE)</f>
        <v>27</v>
      </c>
      <c r="Q1344">
        <f>VLOOKUP(A1344,Sales!A:N,3,FALSE)</f>
        <v>1882</v>
      </c>
      <c r="R1344" s="2">
        <f>VLOOKUP(A1344,Sales!A:N,4,FALSE)</f>
        <v>0</v>
      </c>
      <c r="S1344" s="2">
        <f>VLOOKUP(A1344,Sales!A:N,5,FALSE)</f>
        <v>556</v>
      </c>
      <c r="T1344" s="2">
        <f>VLOOKUP(A1344,Sales!A:N,6,FALSE)</f>
        <v>103</v>
      </c>
      <c r="U1344" s="2">
        <f>VLOOKUP(A1344,Sales!A:N,7,FALSE)</f>
        <v>131</v>
      </c>
      <c r="V1344" s="2">
        <f>VLOOKUP(A1344,Sales!A:N,8,FALSE)</f>
        <v>73</v>
      </c>
      <c r="W1344" s="2">
        <f>VLOOKUP(A1344,Sales!A:N,9,FALSE)</f>
        <v>2600</v>
      </c>
      <c r="X1344" s="2">
        <f>VLOOKUP(A1344,Sales!A:N,10,FALSE)</f>
        <v>2</v>
      </c>
      <c r="Y1344" s="2">
        <f>VLOOKUP(A1344,Sales!A:N,11,FALSE)</f>
        <v>6</v>
      </c>
      <c r="Z1344" s="2">
        <f>VLOOKUP(A1344,Sales!A:N,12,FALSE)</f>
        <v>3</v>
      </c>
      <c r="AA1344" s="2">
        <f>VLOOKUP(A1344,Sales!A:N,13,FALSE)</f>
        <v>5</v>
      </c>
      <c r="AB1344" s="2">
        <f>VLOOKUP(A1344,Sales!A:N,14,FALSE)</f>
        <v>4</v>
      </c>
      <c r="AC1344" s="2">
        <f>VLOOKUP(A1344,Campaigns!A:I,2,FALSE)</f>
        <v>1</v>
      </c>
      <c r="AD1344" s="2">
        <f>VLOOKUP(A1344,Campaigns!A:I,3,FALSE)</f>
        <v>0</v>
      </c>
      <c r="AE1344" s="2">
        <f>VLOOKUP(A1344,Campaigns!A:I,4,FALSE)</f>
        <v>0</v>
      </c>
      <c r="AF1344" s="2">
        <f>VLOOKUP(A1344,Campaigns!A:I,5,FALSE)</f>
        <v>0</v>
      </c>
      <c r="AG1344" s="2">
        <f>VLOOKUP(A1344,Campaigns!A:I,6,FALSE)</f>
        <v>0</v>
      </c>
      <c r="AH1344" s="2">
        <f>VLOOKUP(A1344,Campaigns!A:I,7,FALSE)</f>
        <v>0</v>
      </c>
      <c r="AI1344" s="2">
        <f>VLOOKUP(A1344,Campaigns!A:I,8,FALSE)</f>
        <v>0</v>
      </c>
      <c r="AJ1344" s="19" t="str">
        <f>VLOOKUP(A1344,Campaigns!A:I,9,FALSE)</f>
        <v>7/22/2019</v>
      </c>
    </row>
    <row r="1345" spans="1:36">
      <c r="A1345" s="2">
        <v>1300</v>
      </c>
      <c r="B1345" s="2">
        <f>VLOOKUP(A1345, Customer!A:O, 2, FALSE)</f>
        <v>154198</v>
      </c>
      <c r="C1345" s="2">
        <f>VLOOKUP(A1345, Customer!A:O, 3, FALSE)</f>
        <v>1</v>
      </c>
      <c r="D1345" s="2">
        <f>VLOOKUP(A1345, Customer!A:O, 4, FALSE)</f>
        <v>1</v>
      </c>
      <c r="E1345" s="2">
        <f>VLOOKUP(A1345, Customer!A:O, 5, FALSE)</f>
        <v>54</v>
      </c>
      <c r="F1345" s="2">
        <f>VLOOKUP(A1345, Customer!A:O, 6, FALSE)</f>
        <v>0</v>
      </c>
      <c r="G1345" s="2">
        <f>VLOOKUP(A1345, Customer!A:O, 7, FALSE)</f>
        <v>1</v>
      </c>
      <c r="H1345" s="2">
        <f>VLOOKUP(A1345, Customer!A:O, 8, FALSE)</f>
        <v>0</v>
      </c>
      <c r="I1345" s="2">
        <f>VLOOKUP(A1345, Customer!A:O, 9, FALSE)</f>
        <v>0</v>
      </c>
      <c r="J1345" s="2">
        <f>VLOOKUP(A1345, Customer!A:O, 10, FALSE)</f>
        <v>0</v>
      </c>
      <c r="K1345" s="2">
        <f>VLOOKUP(A1345, Customer!A:O, 11, FALSE)</f>
        <v>0</v>
      </c>
      <c r="L1345" s="2">
        <f>VLOOKUP(A1345, Customer!A:O, 12, FALSE)</f>
        <v>1</v>
      </c>
      <c r="M1345" s="2">
        <f>VLOOKUP(A1345, Customer!A:O, 13, FALSE)</f>
        <v>0</v>
      </c>
      <c r="N1345" s="2">
        <f>VLOOKUP(A1345, Customer!A:O, 14, FALSE)</f>
        <v>0</v>
      </c>
      <c r="O1345" s="2" t="str">
        <f>VLOOKUP(A1345, Customer!A:O, 15, FALSE)</f>
        <v>State-Other</v>
      </c>
      <c r="P1345" s="2">
        <f>VLOOKUP(A1345,Sales!A:N,2,FALSE)</f>
        <v>13</v>
      </c>
      <c r="Q1345">
        <f>VLOOKUP(A1345,Sales!A:N,3,FALSE)</f>
        <v>526</v>
      </c>
      <c r="R1345" s="2">
        <f>VLOOKUP(A1345,Sales!A:N,4,FALSE)</f>
        <v>0</v>
      </c>
      <c r="S1345" s="2">
        <f>VLOOKUP(A1345,Sales!A:N,5,FALSE)</f>
        <v>80</v>
      </c>
      <c r="T1345" s="2">
        <f>VLOOKUP(A1345,Sales!A:N,6,FALSE)</f>
        <v>9</v>
      </c>
      <c r="U1345" s="2">
        <f>VLOOKUP(A1345,Sales!A:N,7,FALSE)</f>
        <v>6</v>
      </c>
      <c r="V1345" s="2">
        <f>VLOOKUP(A1345,Sales!A:N,8,FALSE)</f>
        <v>48</v>
      </c>
      <c r="W1345" s="2">
        <f>VLOOKUP(A1345,Sales!A:N,9,FALSE)</f>
        <v>572</v>
      </c>
      <c r="X1345" s="2">
        <f>VLOOKUP(A1345,Sales!A:N,10,FALSE)</f>
        <v>6</v>
      </c>
      <c r="Y1345" s="2">
        <f>VLOOKUP(A1345,Sales!A:N,11,FALSE)</f>
        <v>3</v>
      </c>
      <c r="Z1345" s="2">
        <f>VLOOKUP(A1345,Sales!A:N,12,FALSE)</f>
        <v>1</v>
      </c>
      <c r="AA1345" s="2">
        <f>VLOOKUP(A1345,Sales!A:N,13,FALSE)</f>
        <v>6</v>
      </c>
      <c r="AB1345" s="2">
        <f>VLOOKUP(A1345,Sales!A:N,14,FALSE)</f>
        <v>4</v>
      </c>
      <c r="AC1345" s="2">
        <f>VLOOKUP(A1345,Campaigns!A:I,2,FALSE)</f>
        <v>0</v>
      </c>
      <c r="AD1345" s="2">
        <f>VLOOKUP(A1345,Campaigns!A:I,3,FALSE)</f>
        <v>0</v>
      </c>
      <c r="AE1345" s="2">
        <f>VLOOKUP(A1345,Campaigns!A:I,4,FALSE)</f>
        <v>0</v>
      </c>
      <c r="AF1345" s="2">
        <f>VLOOKUP(A1345,Campaigns!A:I,5,FALSE)</f>
        <v>0</v>
      </c>
      <c r="AG1345" s="2">
        <f>VLOOKUP(A1345,Campaigns!A:I,6,FALSE)</f>
        <v>0</v>
      </c>
      <c r="AH1345" s="2">
        <f>VLOOKUP(A1345,Campaigns!A:I,7,FALSE)</f>
        <v>0</v>
      </c>
      <c r="AI1345" s="2">
        <f>VLOOKUP(A1345,Campaigns!A:I,8,FALSE)</f>
        <v>0</v>
      </c>
      <c r="AJ1345" s="19" t="str">
        <f>VLOOKUP(A1345,Campaigns!A:I,9,FALSE)</f>
        <v>5/23/2020</v>
      </c>
    </row>
    <row r="1346" spans="1:36">
      <c r="A1346" s="2">
        <v>1588</v>
      </c>
      <c r="B1346" s="2">
        <f>VLOOKUP(A1346, Customer!A:O, 2, FALSE)</f>
        <v>149618</v>
      </c>
      <c r="C1346" s="2">
        <f>VLOOKUP(A1346, Customer!A:O, 3, FALSE)</f>
        <v>1</v>
      </c>
      <c r="D1346" s="2">
        <f>VLOOKUP(A1346, Customer!A:O, 4, FALSE)</f>
        <v>1</v>
      </c>
      <c r="E1346" s="2">
        <f>VLOOKUP(A1346, Customer!A:O, 5, FALSE)</f>
        <v>54</v>
      </c>
      <c r="F1346" s="2">
        <f>VLOOKUP(A1346, Customer!A:O, 6, FALSE)</f>
        <v>0</v>
      </c>
      <c r="G1346" s="2">
        <f>VLOOKUP(A1346, Customer!A:O, 7, FALSE)</f>
        <v>0</v>
      </c>
      <c r="H1346" s="2">
        <f>VLOOKUP(A1346, Customer!A:O, 8, FALSE)</f>
        <v>0</v>
      </c>
      <c r="I1346" s="2">
        <f>VLOOKUP(A1346, Customer!A:O, 9, FALSE)</f>
        <v>1</v>
      </c>
      <c r="J1346" s="2">
        <f>VLOOKUP(A1346, Customer!A:O, 10, FALSE)</f>
        <v>0</v>
      </c>
      <c r="K1346" s="2">
        <f>VLOOKUP(A1346, Customer!A:O, 11, FALSE)</f>
        <v>0</v>
      </c>
      <c r="L1346" s="2">
        <f>VLOOKUP(A1346, Customer!A:O, 12, FALSE)</f>
        <v>0</v>
      </c>
      <c r="M1346" s="2">
        <f>VLOOKUP(A1346, Customer!A:O, 13, FALSE)</f>
        <v>1</v>
      </c>
      <c r="N1346" s="2">
        <f>VLOOKUP(A1346, Customer!A:O, 14, FALSE)</f>
        <v>0</v>
      </c>
      <c r="O1346" s="2" t="str">
        <f>VLOOKUP(A1346, Customer!A:O, 15, FALSE)</f>
        <v>State-Other</v>
      </c>
      <c r="P1346" s="2">
        <f>VLOOKUP(A1346,Sales!A:N,2,FALSE)</f>
        <v>77</v>
      </c>
      <c r="Q1346">
        <f>VLOOKUP(A1346,Sales!A:N,3,FALSE)</f>
        <v>241</v>
      </c>
      <c r="R1346" s="2">
        <f>VLOOKUP(A1346,Sales!A:N,4,FALSE)</f>
        <v>9</v>
      </c>
      <c r="S1346" s="2">
        <f>VLOOKUP(A1346,Sales!A:N,5,FALSE)</f>
        <v>78</v>
      </c>
      <c r="T1346" s="2">
        <f>VLOOKUP(A1346,Sales!A:N,6,FALSE)</f>
        <v>12</v>
      </c>
      <c r="U1346" s="2">
        <f>VLOOKUP(A1346,Sales!A:N,7,FALSE)</f>
        <v>6</v>
      </c>
      <c r="V1346" s="2">
        <f>VLOOKUP(A1346,Sales!A:N,8,FALSE)</f>
        <v>42</v>
      </c>
      <c r="W1346" s="2">
        <f>VLOOKUP(A1346,Sales!A:N,9,FALSE)</f>
        <v>305</v>
      </c>
      <c r="X1346" s="2">
        <f>VLOOKUP(A1346,Sales!A:N,10,FALSE)</f>
        <v>4</v>
      </c>
      <c r="Y1346" s="2">
        <f>VLOOKUP(A1346,Sales!A:N,11,FALSE)</f>
        <v>3</v>
      </c>
      <c r="Z1346" s="2">
        <f>VLOOKUP(A1346,Sales!A:N,12,FALSE)</f>
        <v>1</v>
      </c>
      <c r="AA1346" s="2">
        <f>VLOOKUP(A1346,Sales!A:N,13,FALSE)</f>
        <v>3</v>
      </c>
      <c r="AB1346" s="2">
        <f>VLOOKUP(A1346,Sales!A:N,14,FALSE)</f>
        <v>7</v>
      </c>
      <c r="AC1346" s="2">
        <f>VLOOKUP(A1346,Campaigns!A:I,2,FALSE)</f>
        <v>0</v>
      </c>
      <c r="AD1346" s="2">
        <f>VLOOKUP(A1346,Campaigns!A:I,3,FALSE)</f>
        <v>0</v>
      </c>
      <c r="AE1346" s="2">
        <f>VLOOKUP(A1346,Campaigns!A:I,4,FALSE)</f>
        <v>0</v>
      </c>
      <c r="AF1346" s="2">
        <f>VLOOKUP(A1346,Campaigns!A:I,5,FALSE)</f>
        <v>0</v>
      </c>
      <c r="AG1346" s="2">
        <f>VLOOKUP(A1346,Campaigns!A:I,6,FALSE)</f>
        <v>0</v>
      </c>
      <c r="AH1346" s="2">
        <f>VLOOKUP(A1346,Campaigns!A:I,7,FALSE)</f>
        <v>0</v>
      </c>
      <c r="AI1346" s="2">
        <f>VLOOKUP(A1346,Campaigns!A:I,8,FALSE)</f>
        <v>0</v>
      </c>
      <c r="AJ1346" s="19">
        <f>VLOOKUP(A1346,Campaigns!A:I,9,FALSE)</f>
        <v>43531</v>
      </c>
    </row>
    <row r="1347" spans="1:36">
      <c r="A1347" s="2">
        <v>1139</v>
      </c>
      <c r="B1347" s="2">
        <f>VLOOKUP(A1347, Customer!A:O, 2, FALSE)</f>
        <v>149605</v>
      </c>
      <c r="C1347" s="2">
        <f>VLOOKUP(A1347, Customer!A:O, 3, FALSE)</f>
        <v>0</v>
      </c>
      <c r="D1347" s="2">
        <f>VLOOKUP(A1347, Customer!A:O, 4, FALSE)</f>
        <v>0</v>
      </c>
      <c r="E1347" s="2">
        <f>VLOOKUP(A1347, Customer!A:O, 5, FALSE)</f>
        <v>54</v>
      </c>
      <c r="F1347" s="2">
        <f>VLOOKUP(A1347, Customer!A:O, 6, FALSE)</f>
        <v>0</v>
      </c>
      <c r="G1347" s="2">
        <f>VLOOKUP(A1347, Customer!A:O, 7, FALSE)</f>
        <v>1</v>
      </c>
      <c r="H1347" s="2">
        <f>VLOOKUP(A1347, Customer!A:O, 8, FALSE)</f>
        <v>0</v>
      </c>
      <c r="I1347" s="2">
        <f>VLOOKUP(A1347, Customer!A:O, 9, FALSE)</f>
        <v>0</v>
      </c>
      <c r="J1347" s="2">
        <f>VLOOKUP(A1347, Customer!A:O, 10, FALSE)</f>
        <v>0</v>
      </c>
      <c r="K1347" s="2">
        <f>VLOOKUP(A1347, Customer!A:O, 11, FALSE)</f>
        <v>0</v>
      </c>
      <c r="L1347" s="2">
        <f>VLOOKUP(A1347, Customer!A:O, 12, FALSE)</f>
        <v>0</v>
      </c>
      <c r="M1347" s="2">
        <f>VLOOKUP(A1347, Customer!A:O, 13, FALSE)</f>
        <v>1</v>
      </c>
      <c r="N1347" s="2">
        <f>VLOOKUP(A1347, Customer!A:O, 14, FALSE)</f>
        <v>0</v>
      </c>
      <c r="O1347" s="2" t="str">
        <f>VLOOKUP(A1347, Customer!A:O, 15, FALSE)</f>
        <v>State-California</v>
      </c>
      <c r="P1347" s="2">
        <f>VLOOKUP(A1347,Sales!A:N,2,FALSE)</f>
        <v>65</v>
      </c>
      <c r="Q1347">
        <f>VLOOKUP(A1347,Sales!A:N,3,FALSE)</f>
        <v>127</v>
      </c>
      <c r="R1347" s="2">
        <f>VLOOKUP(A1347,Sales!A:N,4,FALSE)</f>
        <v>48</v>
      </c>
      <c r="S1347" s="2">
        <f>VLOOKUP(A1347,Sales!A:N,5,FALSE)</f>
        <v>87</v>
      </c>
      <c r="T1347" s="2">
        <f>VLOOKUP(A1347,Sales!A:N,6,FALSE)</f>
        <v>36</v>
      </c>
      <c r="U1347" s="2">
        <f>VLOOKUP(A1347,Sales!A:N,7,FALSE)</f>
        <v>60</v>
      </c>
      <c r="V1347" s="2">
        <f>VLOOKUP(A1347,Sales!A:N,8,FALSE)</f>
        <v>24</v>
      </c>
      <c r="W1347" s="2">
        <f>VLOOKUP(A1347,Sales!A:N,9,FALSE)</f>
        <v>335</v>
      </c>
      <c r="X1347" s="2">
        <f>VLOOKUP(A1347,Sales!A:N,10,FALSE)</f>
        <v>1</v>
      </c>
      <c r="Y1347" s="2">
        <f>VLOOKUP(A1347,Sales!A:N,11,FALSE)</f>
        <v>2</v>
      </c>
      <c r="Z1347" s="2">
        <f>VLOOKUP(A1347,Sales!A:N,12,FALSE)</f>
        <v>1</v>
      </c>
      <c r="AA1347" s="2">
        <f>VLOOKUP(A1347,Sales!A:N,13,FALSE)</f>
        <v>4</v>
      </c>
      <c r="AB1347" s="2">
        <f>VLOOKUP(A1347,Sales!A:N,14,FALSE)</f>
        <v>3</v>
      </c>
      <c r="AC1347" s="2">
        <f>VLOOKUP(A1347,Campaigns!A:I,2,FALSE)</f>
        <v>0</v>
      </c>
      <c r="AD1347" s="2">
        <f>VLOOKUP(A1347,Campaigns!A:I,3,FALSE)</f>
        <v>0</v>
      </c>
      <c r="AE1347" s="2">
        <f>VLOOKUP(A1347,Campaigns!A:I,4,FALSE)</f>
        <v>0</v>
      </c>
      <c r="AF1347" s="2">
        <f>VLOOKUP(A1347,Campaigns!A:I,5,FALSE)</f>
        <v>0</v>
      </c>
      <c r="AG1347" s="2">
        <f>VLOOKUP(A1347,Campaigns!A:I,6,FALSE)</f>
        <v>0</v>
      </c>
      <c r="AH1347" s="2">
        <f>VLOOKUP(A1347,Campaigns!A:I,7,FALSE)</f>
        <v>0</v>
      </c>
      <c r="AI1347" s="2">
        <f>VLOOKUP(A1347,Campaigns!A:I,8,FALSE)</f>
        <v>0</v>
      </c>
      <c r="AJ1347" s="19" t="str">
        <f>VLOOKUP(A1347,Campaigns!A:I,9,FALSE)</f>
        <v>11/25/2020</v>
      </c>
    </row>
    <row r="1348" spans="1:36">
      <c r="A1348" s="2">
        <v>2939</v>
      </c>
      <c r="B1348" s="2">
        <f>VLOOKUP(A1348, Customer!A:O, 2, FALSE)</f>
        <v>148877</v>
      </c>
      <c r="C1348" s="2">
        <f>VLOOKUP(A1348, Customer!A:O, 3, FALSE)</f>
        <v>0</v>
      </c>
      <c r="D1348" s="2">
        <f>VLOOKUP(A1348, Customer!A:O, 4, FALSE)</f>
        <v>1</v>
      </c>
      <c r="E1348" s="2">
        <f>VLOOKUP(A1348, Customer!A:O, 5, FALSE)</f>
        <v>54</v>
      </c>
      <c r="F1348" s="2">
        <f>VLOOKUP(A1348, Customer!A:O, 6, FALSE)</f>
        <v>1</v>
      </c>
      <c r="G1348" s="2">
        <f>VLOOKUP(A1348, Customer!A:O, 7, FALSE)</f>
        <v>0</v>
      </c>
      <c r="H1348" s="2">
        <f>VLOOKUP(A1348, Customer!A:O, 8, FALSE)</f>
        <v>0</v>
      </c>
      <c r="I1348" s="2">
        <f>VLOOKUP(A1348, Customer!A:O, 9, FALSE)</f>
        <v>0</v>
      </c>
      <c r="J1348" s="2">
        <f>VLOOKUP(A1348, Customer!A:O, 10, FALSE)</f>
        <v>0</v>
      </c>
      <c r="K1348" s="2">
        <f>VLOOKUP(A1348, Customer!A:O, 11, FALSE)</f>
        <v>0</v>
      </c>
      <c r="L1348" s="2">
        <f>VLOOKUP(A1348, Customer!A:O, 12, FALSE)</f>
        <v>1</v>
      </c>
      <c r="M1348" s="2">
        <f>VLOOKUP(A1348, Customer!A:O, 13, FALSE)</f>
        <v>0</v>
      </c>
      <c r="N1348" s="2">
        <f>VLOOKUP(A1348, Customer!A:O, 14, FALSE)</f>
        <v>0</v>
      </c>
      <c r="O1348" s="2" t="str">
        <f>VLOOKUP(A1348, Customer!A:O, 15, FALSE)</f>
        <v>State-California</v>
      </c>
      <c r="P1348" s="2">
        <f>VLOOKUP(A1348,Sales!A:N,2,FALSE)</f>
        <v>27</v>
      </c>
      <c r="Q1348">
        <f>VLOOKUP(A1348,Sales!A:N,3,FALSE)</f>
        <v>311</v>
      </c>
      <c r="R1348" s="2">
        <f>VLOOKUP(A1348,Sales!A:N,4,FALSE)</f>
        <v>3</v>
      </c>
      <c r="S1348" s="2">
        <f>VLOOKUP(A1348,Sales!A:N,5,FALSE)</f>
        <v>46</v>
      </c>
      <c r="T1348" s="2">
        <f>VLOOKUP(A1348,Sales!A:N,6,FALSE)</f>
        <v>6</v>
      </c>
      <c r="U1348" s="2">
        <f>VLOOKUP(A1348,Sales!A:N,7,FALSE)</f>
        <v>0</v>
      </c>
      <c r="V1348" s="2">
        <f>VLOOKUP(A1348,Sales!A:N,8,FALSE)</f>
        <v>73</v>
      </c>
      <c r="W1348" s="2">
        <f>VLOOKUP(A1348,Sales!A:N,9,FALSE)</f>
        <v>292</v>
      </c>
      <c r="X1348" s="2">
        <f>VLOOKUP(A1348,Sales!A:N,10,FALSE)</f>
        <v>1</v>
      </c>
      <c r="Y1348" s="2">
        <f>VLOOKUP(A1348,Sales!A:N,11,FALSE)</f>
        <v>3</v>
      </c>
      <c r="Z1348" s="2">
        <f>VLOOKUP(A1348,Sales!A:N,12,FALSE)</f>
        <v>0</v>
      </c>
      <c r="AA1348" s="2">
        <f>VLOOKUP(A1348,Sales!A:N,13,FALSE)</f>
        <v>4</v>
      </c>
      <c r="AB1348" s="2">
        <f>VLOOKUP(A1348,Sales!A:N,14,FALSE)</f>
        <v>7</v>
      </c>
      <c r="AC1348" s="2">
        <f>VLOOKUP(A1348,Campaigns!A:I,2,FALSE)</f>
        <v>0</v>
      </c>
      <c r="AD1348" s="2">
        <f>VLOOKUP(A1348,Campaigns!A:I,3,FALSE)</f>
        <v>0</v>
      </c>
      <c r="AE1348" s="2">
        <f>VLOOKUP(A1348,Campaigns!A:I,4,FALSE)</f>
        <v>0</v>
      </c>
      <c r="AF1348" s="2">
        <f>VLOOKUP(A1348,Campaigns!A:I,5,FALSE)</f>
        <v>0</v>
      </c>
      <c r="AG1348" s="2">
        <f>VLOOKUP(A1348,Campaigns!A:I,6,FALSE)</f>
        <v>0</v>
      </c>
      <c r="AH1348" s="2">
        <f>VLOOKUP(A1348,Campaigns!A:I,7,FALSE)</f>
        <v>0</v>
      </c>
      <c r="AI1348" s="2">
        <f>VLOOKUP(A1348,Campaigns!A:I,8,FALSE)</f>
        <v>0</v>
      </c>
      <c r="AJ1348" s="19">
        <f>VLOOKUP(A1348,Campaigns!A:I,9,FALSE)</f>
        <v>44141</v>
      </c>
    </row>
    <row r="1349" spans="1:36">
      <c r="A1349" s="2">
        <v>1562</v>
      </c>
      <c r="B1349" s="2">
        <f>VLOOKUP(A1349, Customer!A:O, 2, FALSE)</f>
        <v>147472</v>
      </c>
      <c r="C1349" s="2">
        <f>VLOOKUP(A1349, Customer!A:O, 3, FALSE)</f>
        <v>1</v>
      </c>
      <c r="D1349" s="2">
        <f>VLOOKUP(A1349, Customer!A:O, 4, FALSE)</f>
        <v>1</v>
      </c>
      <c r="E1349" s="2">
        <f>VLOOKUP(A1349, Customer!A:O, 5, FALSE)</f>
        <v>54</v>
      </c>
      <c r="F1349" s="2">
        <f>VLOOKUP(A1349, Customer!A:O, 6, FALSE)</f>
        <v>0</v>
      </c>
      <c r="G1349" s="2">
        <f>VLOOKUP(A1349, Customer!A:O, 7, FALSE)</f>
        <v>0</v>
      </c>
      <c r="H1349" s="2">
        <f>VLOOKUP(A1349, Customer!A:O, 8, FALSE)</f>
        <v>0</v>
      </c>
      <c r="I1349" s="2">
        <f>VLOOKUP(A1349, Customer!A:O, 9, FALSE)</f>
        <v>1</v>
      </c>
      <c r="J1349" s="2">
        <f>VLOOKUP(A1349, Customer!A:O, 10, FALSE)</f>
        <v>0</v>
      </c>
      <c r="K1349" s="2">
        <f>VLOOKUP(A1349, Customer!A:O, 11, FALSE)</f>
        <v>0</v>
      </c>
      <c r="L1349" s="2">
        <f>VLOOKUP(A1349, Customer!A:O, 12, FALSE)</f>
        <v>0</v>
      </c>
      <c r="M1349" s="2">
        <f>VLOOKUP(A1349, Customer!A:O, 13, FALSE)</f>
        <v>0</v>
      </c>
      <c r="N1349" s="2">
        <f>VLOOKUP(A1349, Customer!A:O, 14, FALSE)</f>
        <v>1</v>
      </c>
      <c r="O1349" s="2" t="str">
        <f>VLOOKUP(A1349, Customer!A:O, 15, FALSE)</f>
        <v>State-New York</v>
      </c>
      <c r="P1349" s="2">
        <f>VLOOKUP(A1349,Sales!A:N,2,FALSE)</f>
        <v>39</v>
      </c>
      <c r="Q1349">
        <f>VLOOKUP(A1349,Sales!A:N,3,FALSE)</f>
        <v>174</v>
      </c>
      <c r="R1349" s="2">
        <f>VLOOKUP(A1349,Sales!A:N,4,FALSE)</f>
        <v>0</v>
      </c>
      <c r="S1349" s="2">
        <f>VLOOKUP(A1349,Sales!A:N,5,FALSE)</f>
        <v>34</v>
      </c>
      <c r="T1349" s="2">
        <f>VLOOKUP(A1349,Sales!A:N,6,FALSE)</f>
        <v>0</v>
      </c>
      <c r="U1349" s="2">
        <f>VLOOKUP(A1349,Sales!A:N,7,FALSE)</f>
        <v>0</v>
      </c>
      <c r="V1349" s="2">
        <f>VLOOKUP(A1349,Sales!A:N,8,FALSE)</f>
        <v>25</v>
      </c>
      <c r="W1349" s="2">
        <f>VLOOKUP(A1349,Sales!A:N,9,FALSE)</f>
        <v>183</v>
      </c>
      <c r="X1349" s="2">
        <f>VLOOKUP(A1349,Sales!A:N,10,FALSE)</f>
        <v>2</v>
      </c>
      <c r="Y1349" s="2">
        <f>VLOOKUP(A1349,Sales!A:N,11,FALSE)</f>
        <v>2</v>
      </c>
      <c r="Z1349" s="2">
        <f>VLOOKUP(A1349,Sales!A:N,12,FALSE)</f>
        <v>0</v>
      </c>
      <c r="AA1349" s="2">
        <f>VLOOKUP(A1349,Sales!A:N,13,FALSE)</f>
        <v>4</v>
      </c>
      <c r="AB1349" s="2">
        <f>VLOOKUP(A1349,Sales!A:N,14,FALSE)</f>
        <v>5</v>
      </c>
      <c r="AC1349" s="2">
        <f>VLOOKUP(A1349,Campaigns!A:I,2,FALSE)</f>
        <v>0</v>
      </c>
      <c r="AD1349" s="2">
        <f>VLOOKUP(A1349,Campaigns!A:I,3,FALSE)</f>
        <v>0</v>
      </c>
      <c r="AE1349" s="2">
        <f>VLOOKUP(A1349,Campaigns!A:I,4,FALSE)</f>
        <v>0</v>
      </c>
      <c r="AF1349" s="2">
        <f>VLOOKUP(A1349,Campaigns!A:I,5,FALSE)</f>
        <v>0</v>
      </c>
      <c r="AG1349" s="2">
        <f>VLOOKUP(A1349,Campaigns!A:I,6,FALSE)</f>
        <v>0</v>
      </c>
      <c r="AH1349" s="2">
        <f>VLOOKUP(A1349,Campaigns!A:I,7,FALSE)</f>
        <v>0</v>
      </c>
      <c r="AI1349" s="2">
        <f>VLOOKUP(A1349,Campaigns!A:I,8,FALSE)</f>
        <v>0</v>
      </c>
      <c r="AJ1349" s="19" t="str">
        <f>VLOOKUP(A1349,Campaigns!A:I,9,FALSE)</f>
        <v>2/21/2020</v>
      </c>
    </row>
    <row r="1350" spans="1:36">
      <c r="A1350" s="2">
        <v>1641</v>
      </c>
      <c r="B1350" s="2">
        <f>VLOOKUP(A1350, Customer!A:O, 2, FALSE)</f>
        <v>146734</v>
      </c>
      <c r="C1350" s="2">
        <f>VLOOKUP(A1350, Customer!A:O, 3, FALSE)</f>
        <v>1</v>
      </c>
      <c r="D1350" s="2">
        <f>VLOOKUP(A1350, Customer!A:O, 4, FALSE)</f>
        <v>2</v>
      </c>
      <c r="E1350" s="2">
        <f>VLOOKUP(A1350, Customer!A:O, 5, FALSE)</f>
        <v>54</v>
      </c>
      <c r="F1350" s="2">
        <f>VLOOKUP(A1350, Customer!A:O, 6, FALSE)</f>
        <v>0</v>
      </c>
      <c r="G1350" s="2">
        <f>VLOOKUP(A1350, Customer!A:O, 7, FALSE)</f>
        <v>0</v>
      </c>
      <c r="H1350" s="2">
        <f>VLOOKUP(A1350, Customer!A:O, 8, FALSE)</f>
        <v>1</v>
      </c>
      <c r="I1350" s="2">
        <f>VLOOKUP(A1350, Customer!A:O, 9, FALSE)</f>
        <v>0</v>
      </c>
      <c r="J1350" s="2">
        <f>VLOOKUP(A1350, Customer!A:O, 10, FALSE)</f>
        <v>0</v>
      </c>
      <c r="K1350" s="2">
        <f>VLOOKUP(A1350, Customer!A:O, 11, FALSE)</f>
        <v>0</v>
      </c>
      <c r="L1350" s="2">
        <f>VLOOKUP(A1350, Customer!A:O, 12, FALSE)</f>
        <v>0</v>
      </c>
      <c r="M1350" s="2">
        <f>VLOOKUP(A1350, Customer!A:O, 13, FALSE)</f>
        <v>0</v>
      </c>
      <c r="N1350" s="2">
        <f>VLOOKUP(A1350, Customer!A:O, 14, FALSE)</f>
        <v>1</v>
      </c>
      <c r="O1350" s="2" t="str">
        <f>VLOOKUP(A1350, Customer!A:O, 15, FALSE)</f>
        <v>State-Texas</v>
      </c>
      <c r="P1350" s="2">
        <f>VLOOKUP(A1350,Sales!A:N,2,FALSE)</f>
        <v>86</v>
      </c>
      <c r="Q1350">
        <f>VLOOKUP(A1350,Sales!A:N,3,FALSE)</f>
        <v>314</v>
      </c>
      <c r="R1350" s="2">
        <f>VLOOKUP(A1350,Sales!A:N,4,FALSE)</f>
        <v>3</v>
      </c>
      <c r="S1350" s="2">
        <f>VLOOKUP(A1350,Sales!A:N,5,FALSE)</f>
        <v>122</v>
      </c>
      <c r="T1350" s="2">
        <f>VLOOKUP(A1350,Sales!A:N,6,FALSE)</f>
        <v>19</v>
      </c>
      <c r="U1350" s="2">
        <f>VLOOKUP(A1350,Sales!A:N,7,FALSE)</f>
        <v>3</v>
      </c>
      <c r="V1350" s="2">
        <f>VLOOKUP(A1350,Sales!A:N,8,FALSE)</f>
        <v>239</v>
      </c>
      <c r="W1350" s="2">
        <f>VLOOKUP(A1350,Sales!A:N,9,FALSE)</f>
        <v>223</v>
      </c>
      <c r="X1350" s="2">
        <f>VLOOKUP(A1350,Sales!A:N,10,FALSE)</f>
        <v>4</v>
      </c>
      <c r="Y1350" s="2">
        <f>VLOOKUP(A1350,Sales!A:N,11,FALSE)</f>
        <v>3</v>
      </c>
      <c r="Z1350" s="2">
        <f>VLOOKUP(A1350,Sales!A:N,12,FALSE)</f>
        <v>2</v>
      </c>
      <c r="AA1350" s="2">
        <f>VLOOKUP(A1350,Sales!A:N,13,FALSE)</f>
        <v>3</v>
      </c>
      <c r="AB1350" s="2">
        <f>VLOOKUP(A1350,Sales!A:N,14,FALSE)</f>
        <v>6</v>
      </c>
      <c r="AC1350" s="2">
        <f>VLOOKUP(A1350,Campaigns!A:I,2,FALSE)</f>
        <v>1</v>
      </c>
      <c r="AD1350" s="2">
        <f>VLOOKUP(A1350,Campaigns!A:I,3,FALSE)</f>
        <v>0</v>
      </c>
      <c r="AE1350" s="2">
        <f>VLOOKUP(A1350,Campaigns!A:I,4,FALSE)</f>
        <v>0</v>
      </c>
      <c r="AF1350" s="2">
        <f>VLOOKUP(A1350,Campaigns!A:I,5,FALSE)</f>
        <v>0</v>
      </c>
      <c r="AG1350" s="2">
        <f>VLOOKUP(A1350,Campaigns!A:I,6,FALSE)</f>
        <v>0</v>
      </c>
      <c r="AH1350" s="2">
        <f>VLOOKUP(A1350,Campaigns!A:I,7,FALSE)</f>
        <v>0</v>
      </c>
      <c r="AI1350" s="2">
        <f>VLOOKUP(A1350,Campaigns!A:I,8,FALSE)</f>
        <v>0</v>
      </c>
      <c r="AJ1350" s="19" t="str">
        <f>VLOOKUP(A1350,Campaigns!A:I,9,FALSE)</f>
        <v>3/27/2020</v>
      </c>
    </row>
    <row r="1351" spans="1:36">
      <c r="A1351" s="2">
        <v>2559</v>
      </c>
      <c r="B1351" s="2">
        <f>VLOOKUP(A1351, Customer!A:O, 2, FALSE)</f>
        <v>145903</v>
      </c>
      <c r="C1351" s="2">
        <f>VLOOKUP(A1351, Customer!A:O, 3, FALSE)</f>
        <v>0</v>
      </c>
      <c r="D1351" s="2">
        <f>VLOOKUP(A1351, Customer!A:O, 4, FALSE)</f>
        <v>1</v>
      </c>
      <c r="E1351" s="2">
        <f>VLOOKUP(A1351, Customer!A:O, 5, FALSE)</f>
        <v>54</v>
      </c>
      <c r="F1351" s="2">
        <f>VLOOKUP(A1351, Customer!A:O, 6, FALSE)</f>
        <v>0</v>
      </c>
      <c r="G1351" s="2">
        <f>VLOOKUP(A1351, Customer!A:O, 7, FALSE)</f>
        <v>0</v>
      </c>
      <c r="H1351" s="2">
        <f>VLOOKUP(A1351, Customer!A:O, 8, FALSE)</f>
        <v>0</v>
      </c>
      <c r="I1351" s="2">
        <f>VLOOKUP(A1351, Customer!A:O, 9, FALSE)</f>
        <v>1</v>
      </c>
      <c r="J1351" s="2">
        <f>VLOOKUP(A1351, Customer!A:O, 10, FALSE)</f>
        <v>0</v>
      </c>
      <c r="K1351" s="2">
        <f>VLOOKUP(A1351, Customer!A:O, 11, FALSE)</f>
        <v>0</v>
      </c>
      <c r="L1351" s="2">
        <f>VLOOKUP(A1351, Customer!A:O, 12, FALSE)</f>
        <v>0</v>
      </c>
      <c r="M1351" s="2">
        <f>VLOOKUP(A1351, Customer!A:O, 13, FALSE)</f>
        <v>1</v>
      </c>
      <c r="N1351" s="2">
        <f>VLOOKUP(A1351, Customer!A:O, 14, FALSE)</f>
        <v>0</v>
      </c>
      <c r="O1351" s="2" t="str">
        <f>VLOOKUP(A1351, Customer!A:O, 15, FALSE)</f>
        <v>State-Texas</v>
      </c>
      <c r="P1351" s="2">
        <f>VLOOKUP(A1351,Sales!A:N,2,FALSE)</f>
        <v>80</v>
      </c>
      <c r="Q1351">
        <f>VLOOKUP(A1351,Sales!A:N,3,FALSE)</f>
        <v>105</v>
      </c>
      <c r="R1351" s="2">
        <f>VLOOKUP(A1351,Sales!A:N,4,FALSE)</f>
        <v>25</v>
      </c>
      <c r="S1351" s="2">
        <f>VLOOKUP(A1351,Sales!A:N,5,FALSE)</f>
        <v>32</v>
      </c>
      <c r="T1351" s="2">
        <f>VLOOKUP(A1351,Sales!A:N,6,FALSE)</f>
        <v>6</v>
      </c>
      <c r="U1351" s="2">
        <f>VLOOKUP(A1351,Sales!A:N,7,FALSE)</f>
        <v>32</v>
      </c>
      <c r="V1351" s="2">
        <f>VLOOKUP(A1351,Sales!A:N,8,FALSE)</f>
        <v>10</v>
      </c>
      <c r="W1351" s="2">
        <f>VLOOKUP(A1351,Sales!A:N,9,FALSE)</f>
        <v>191</v>
      </c>
      <c r="X1351" s="2">
        <f>VLOOKUP(A1351,Sales!A:N,10,FALSE)</f>
        <v>2</v>
      </c>
      <c r="Y1351" s="2">
        <f>VLOOKUP(A1351,Sales!A:N,11,FALSE)</f>
        <v>2</v>
      </c>
      <c r="Z1351" s="2">
        <f>VLOOKUP(A1351,Sales!A:N,12,FALSE)</f>
        <v>1</v>
      </c>
      <c r="AA1351" s="2">
        <f>VLOOKUP(A1351,Sales!A:N,13,FALSE)</f>
        <v>3</v>
      </c>
      <c r="AB1351" s="2">
        <f>VLOOKUP(A1351,Sales!A:N,14,FALSE)</f>
        <v>4</v>
      </c>
      <c r="AC1351" s="2">
        <f>VLOOKUP(A1351,Campaigns!A:I,2,FALSE)</f>
        <v>0</v>
      </c>
      <c r="AD1351" s="2">
        <f>VLOOKUP(A1351,Campaigns!A:I,3,FALSE)</f>
        <v>0</v>
      </c>
      <c r="AE1351" s="2">
        <f>VLOOKUP(A1351,Campaigns!A:I,4,FALSE)</f>
        <v>0</v>
      </c>
      <c r="AF1351" s="2">
        <f>VLOOKUP(A1351,Campaigns!A:I,5,FALSE)</f>
        <v>0</v>
      </c>
      <c r="AG1351" s="2">
        <f>VLOOKUP(A1351,Campaigns!A:I,6,FALSE)</f>
        <v>0</v>
      </c>
      <c r="AH1351" s="2">
        <f>VLOOKUP(A1351,Campaigns!A:I,7,FALSE)</f>
        <v>0</v>
      </c>
      <c r="AI1351" s="2">
        <f>VLOOKUP(A1351,Campaigns!A:I,8,FALSE)</f>
        <v>0</v>
      </c>
      <c r="AJ1351" s="19" t="str">
        <f>VLOOKUP(A1351,Campaigns!A:I,9,FALSE)</f>
        <v>9/27/2020</v>
      </c>
    </row>
    <row r="1352" spans="1:36">
      <c r="A1352" s="2">
        <v>1196</v>
      </c>
      <c r="B1352" s="2">
        <f>VLOOKUP(A1352, Customer!A:O, 2, FALSE)</f>
        <v>144794</v>
      </c>
      <c r="C1352" s="2">
        <f>VLOOKUP(A1352, Customer!A:O, 3, FALSE)</f>
        <v>0</v>
      </c>
      <c r="D1352" s="2">
        <f>VLOOKUP(A1352, Customer!A:O, 4, FALSE)</f>
        <v>1</v>
      </c>
      <c r="E1352" s="2">
        <f>VLOOKUP(A1352, Customer!A:O, 5, FALSE)</f>
        <v>54</v>
      </c>
      <c r="F1352" s="2">
        <f>VLOOKUP(A1352, Customer!A:O, 6, FALSE)</f>
        <v>0</v>
      </c>
      <c r="G1352" s="2">
        <f>VLOOKUP(A1352, Customer!A:O, 7, FALSE)</f>
        <v>1</v>
      </c>
      <c r="H1352" s="2">
        <f>VLOOKUP(A1352, Customer!A:O, 8, FALSE)</f>
        <v>0</v>
      </c>
      <c r="I1352" s="2">
        <f>VLOOKUP(A1352, Customer!A:O, 9, FALSE)</f>
        <v>0</v>
      </c>
      <c r="J1352" s="2">
        <f>VLOOKUP(A1352, Customer!A:O, 10, FALSE)</f>
        <v>0</v>
      </c>
      <c r="K1352" s="2">
        <f>VLOOKUP(A1352, Customer!A:O, 11, FALSE)</f>
        <v>0</v>
      </c>
      <c r="L1352" s="2">
        <f>VLOOKUP(A1352, Customer!A:O, 12, FALSE)</f>
        <v>1</v>
      </c>
      <c r="M1352" s="2">
        <f>VLOOKUP(A1352, Customer!A:O, 13, FALSE)</f>
        <v>0</v>
      </c>
      <c r="N1352" s="2">
        <f>VLOOKUP(A1352, Customer!A:O, 14, FALSE)</f>
        <v>0</v>
      </c>
      <c r="O1352" s="2" t="str">
        <f>VLOOKUP(A1352, Customer!A:O, 15, FALSE)</f>
        <v>State-New York</v>
      </c>
      <c r="P1352" s="2">
        <f>VLOOKUP(A1352,Sales!A:N,2,FALSE)</f>
        <v>99</v>
      </c>
      <c r="Q1352">
        <f>VLOOKUP(A1352,Sales!A:N,3,FALSE)</f>
        <v>175</v>
      </c>
      <c r="R1352" s="2">
        <f>VLOOKUP(A1352,Sales!A:N,4,FALSE)</f>
        <v>0</v>
      </c>
      <c r="S1352" s="2">
        <f>VLOOKUP(A1352,Sales!A:N,5,FALSE)</f>
        <v>23</v>
      </c>
      <c r="T1352" s="2">
        <f>VLOOKUP(A1352,Sales!A:N,6,FALSE)</f>
        <v>0</v>
      </c>
      <c r="U1352" s="2">
        <f>VLOOKUP(A1352,Sales!A:N,7,FALSE)</f>
        <v>0</v>
      </c>
      <c r="V1352" s="2">
        <f>VLOOKUP(A1352,Sales!A:N,8,FALSE)</f>
        <v>13</v>
      </c>
      <c r="W1352" s="2">
        <f>VLOOKUP(A1352,Sales!A:N,9,FALSE)</f>
        <v>184</v>
      </c>
      <c r="X1352" s="2">
        <f>VLOOKUP(A1352,Sales!A:N,10,FALSE)</f>
        <v>1</v>
      </c>
      <c r="Y1352" s="2">
        <f>VLOOKUP(A1352,Sales!A:N,11,FALSE)</f>
        <v>2</v>
      </c>
      <c r="Z1352" s="2">
        <f>VLOOKUP(A1352,Sales!A:N,12,FALSE)</f>
        <v>0</v>
      </c>
      <c r="AA1352" s="2">
        <f>VLOOKUP(A1352,Sales!A:N,13,FALSE)</f>
        <v>3</v>
      </c>
      <c r="AB1352" s="2">
        <f>VLOOKUP(A1352,Sales!A:N,14,FALSE)</f>
        <v>6</v>
      </c>
      <c r="AC1352" s="2">
        <f>VLOOKUP(A1352,Campaigns!A:I,2,FALSE)</f>
        <v>0</v>
      </c>
      <c r="AD1352" s="2">
        <f>VLOOKUP(A1352,Campaigns!A:I,3,FALSE)</f>
        <v>0</v>
      </c>
      <c r="AE1352" s="2">
        <f>VLOOKUP(A1352,Campaigns!A:I,4,FALSE)</f>
        <v>0</v>
      </c>
      <c r="AF1352" s="2">
        <f>VLOOKUP(A1352,Campaigns!A:I,5,FALSE)</f>
        <v>0</v>
      </c>
      <c r="AG1352" s="2">
        <f>VLOOKUP(A1352,Campaigns!A:I,6,FALSE)</f>
        <v>0</v>
      </c>
      <c r="AH1352" s="2">
        <f>VLOOKUP(A1352,Campaigns!A:I,7,FALSE)</f>
        <v>0</v>
      </c>
      <c r="AI1352" s="2">
        <f>VLOOKUP(A1352,Campaigns!A:I,8,FALSE)</f>
        <v>0</v>
      </c>
      <c r="AJ1352" s="19">
        <f>VLOOKUP(A1352,Campaigns!A:I,9,FALSE)</f>
        <v>44176</v>
      </c>
    </row>
    <row r="1353" spans="1:36">
      <c r="A1353" s="2">
        <v>1706</v>
      </c>
      <c r="B1353" s="2">
        <f>VLOOKUP(A1353, Customer!A:O, 2, FALSE)</f>
        <v>144794</v>
      </c>
      <c r="C1353" s="2">
        <f>VLOOKUP(A1353, Customer!A:O, 3, FALSE)</f>
        <v>0</v>
      </c>
      <c r="D1353" s="2">
        <f>VLOOKUP(A1353, Customer!A:O, 4, FALSE)</f>
        <v>1</v>
      </c>
      <c r="E1353" s="2">
        <f>VLOOKUP(A1353, Customer!A:O, 5, FALSE)</f>
        <v>54</v>
      </c>
      <c r="F1353" s="2">
        <f>VLOOKUP(A1353, Customer!A:O, 6, FALSE)</f>
        <v>0</v>
      </c>
      <c r="G1353" s="2">
        <f>VLOOKUP(A1353, Customer!A:O, 7, FALSE)</f>
        <v>1</v>
      </c>
      <c r="H1353" s="2">
        <f>VLOOKUP(A1353, Customer!A:O, 8, FALSE)</f>
        <v>0</v>
      </c>
      <c r="I1353" s="2">
        <f>VLOOKUP(A1353, Customer!A:O, 9, FALSE)</f>
        <v>0</v>
      </c>
      <c r="J1353" s="2">
        <f>VLOOKUP(A1353, Customer!A:O, 10, FALSE)</f>
        <v>0</v>
      </c>
      <c r="K1353" s="2">
        <f>VLOOKUP(A1353, Customer!A:O, 11, FALSE)</f>
        <v>0</v>
      </c>
      <c r="L1353" s="2">
        <f>VLOOKUP(A1353, Customer!A:O, 12, FALSE)</f>
        <v>1</v>
      </c>
      <c r="M1353" s="2">
        <f>VLOOKUP(A1353, Customer!A:O, 13, FALSE)</f>
        <v>0</v>
      </c>
      <c r="N1353" s="2">
        <f>VLOOKUP(A1353, Customer!A:O, 14, FALSE)</f>
        <v>0</v>
      </c>
      <c r="O1353" s="2" t="str">
        <f>VLOOKUP(A1353, Customer!A:O, 15, FALSE)</f>
        <v>State-New York</v>
      </c>
      <c r="P1353" s="2">
        <f>VLOOKUP(A1353,Sales!A:N,2,FALSE)</f>
        <v>99</v>
      </c>
      <c r="Q1353">
        <f>VLOOKUP(A1353,Sales!A:N,3,FALSE)</f>
        <v>175</v>
      </c>
      <c r="R1353" s="2">
        <f>VLOOKUP(A1353,Sales!A:N,4,FALSE)</f>
        <v>0</v>
      </c>
      <c r="S1353" s="2">
        <f>VLOOKUP(A1353,Sales!A:N,5,FALSE)</f>
        <v>23</v>
      </c>
      <c r="T1353" s="2">
        <f>VLOOKUP(A1353,Sales!A:N,6,FALSE)</f>
        <v>0</v>
      </c>
      <c r="U1353" s="2">
        <f>VLOOKUP(A1353,Sales!A:N,7,FALSE)</f>
        <v>0</v>
      </c>
      <c r="V1353" s="2">
        <f>VLOOKUP(A1353,Sales!A:N,8,FALSE)</f>
        <v>13</v>
      </c>
      <c r="W1353" s="2">
        <f>VLOOKUP(A1353,Sales!A:N,9,FALSE)</f>
        <v>184</v>
      </c>
      <c r="X1353" s="2">
        <f>VLOOKUP(A1353,Sales!A:N,10,FALSE)</f>
        <v>1</v>
      </c>
      <c r="Y1353" s="2">
        <f>VLOOKUP(A1353,Sales!A:N,11,FALSE)</f>
        <v>2</v>
      </c>
      <c r="Z1353" s="2">
        <f>VLOOKUP(A1353,Sales!A:N,12,FALSE)</f>
        <v>0</v>
      </c>
      <c r="AA1353" s="2">
        <f>VLOOKUP(A1353,Sales!A:N,13,FALSE)</f>
        <v>3</v>
      </c>
      <c r="AB1353" s="2">
        <f>VLOOKUP(A1353,Sales!A:N,14,FALSE)</f>
        <v>6</v>
      </c>
      <c r="AC1353" s="2">
        <f>VLOOKUP(A1353,Campaigns!A:I,2,FALSE)</f>
        <v>0</v>
      </c>
      <c r="AD1353" s="2">
        <f>VLOOKUP(A1353,Campaigns!A:I,3,FALSE)</f>
        <v>0</v>
      </c>
      <c r="AE1353" s="2">
        <f>VLOOKUP(A1353,Campaigns!A:I,4,FALSE)</f>
        <v>0</v>
      </c>
      <c r="AF1353" s="2">
        <f>VLOOKUP(A1353,Campaigns!A:I,5,FALSE)</f>
        <v>0</v>
      </c>
      <c r="AG1353" s="2">
        <f>VLOOKUP(A1353,Campaigns!A:I,6,FALSE)</f>
        <v>0</v>
      </c>
      <c r="AH1353" s="2">
        <f>VLOOKUP(A1353,Campaigns!A:I,7,FALSE)</f>
        <v>0</v>
      </c>
      <c r="AI1353" s="2">
        <f>VLOOKUP(A1353,Campaigns!A:I,8,FALSE)</f>
        <v>0</v>
      </c>
      <c r="AJ1353" s="19">
        <f>VLOOKUP(A1353,Campaigns!A:I,9,FALSE)</f>
        <v>44176</v>
      </c>
    </row>
    <row r="1354" spans="1:36">
      <c r="A1354" s="2">
        <v>2030</v>
      </c>
      <c r="B1354" s="2">
        <f>VLOOKUP(A1354, Customer!A:O, 2, FALSE)</f>
        <v>144529</v>
      </c>
      <c r="C1354" s="2">
        <f>VLOOKUP(A1354, Customer!A:O, 3, FALSE)</f>
        <v>0</v>
      </c>
      <c r="D1354" s="2">
        <f>VLOOKUP(A1354, Customer!A:O, 4, FALSE)</f>
        <v>1</v>
      </c>
      <c r="E1354" s="2">
        <f>VLOOKUP(A1354, Customer!A:O, 5, FALSE)</f>
        <v>54</v>
      </c>
      <c r="F1354" s="2">
        <f>VLOOKUP(A1354, Customer!A:O, 6, FALSE)</f>
        <v>0</v>
      </c>
      <c r="G1354" s="2">
        <f>VLOOKUP(A1354, Customer!A:O, 7, FALSE)</f>
        <v>1</v>
      </c>
      <c r="H1354" s="2">
        <f>VLOOKUP(A1354, Customer!A:O, 8, FALSE)</f>
        <v>0</v>
      </c>
      <c r="I1354" s="2">
        <f>VLOOKUP(A1354, Customer!A:O, 9, FALSE)</f>
        <v>0</v>
      </c>
      <c r="J1354" s="2">
        <f>VLOOKUP(A1354, Customer!A:O, 10, FALSE)</f>
        <v>0</v>
      </c>
      <c r="K1354" s="2">
        <f>VLOOKUP(A1354, Customer!A:O, 11, FALSE)</f>
        <v>0</v>
      </c>
      <c r="L1354" s="2">
        <f>VLOOKUP(A1354, Customer!A:O, 12, FALSE)</f>
        <v>1</v>
      </c>
      <c r="M1354" s="2">
        <f>VLOOKUP(A1354, Customer!A:O, 13, FALSE)</f>
        <v>0</v>
      </c>
      <c r="N1354" s="2">
        <f>VLOOKUP(A1354, Customer!A:O, 14, FALSE)</f>
        <v>0</v>
      </c>
      <c r="O1354" s="2" t="str">
        <f>VLOOKUP(A1354, Customer!A:O, 15, FALSE)</f>
        <v>State-New York</v>
      </c>
      <c r="P1354" s="2">
        <f>VLOOKUP(A1354,Sales!A:N,2,FALSE)</f>
        <v>98</v>
      </c>
      <c r="Q1354">
        <f>VLOOKUP(A1354,Sales!A:N,3,FALSE)</f>
        <v>1746</v>
      </c>
      <c r="R1354" s="2">
        <f>VLOOKUP(A1354,Sales!A:N,4,FALSE)</f>
        <v>42</v>
      </c>
      <c r="S1354" s="2">
        <f>VLOOKUP(A1354,Sales!A:N,5,FALSE)</f>
        <v>295</v>
      </c>
      <c r="T1354" s="2">
        <f>VLOOKUP(A1354,Sales!A:N,6,FALSE)</f>
        <v>55</v>
      </c>
      <c r="U1354" s="2">
        <f>VLOOKUP(A1354,Sales!A:N,7,FALSE)</f>
        <v>19</v>
      </c>
      <c r="V1354" s="2">
        <f>VLOOKUP(A1354,Sales!A:N,8,FALSE)</f>
        <v>84</v>
      </c>
      <c r="W1354" s="2">
        <f>VLOOKUP(A1354,Sales!A:N,9,FALSE)</f>
        <v>2074</v>
      </c>
      <c r="X1354" s="2">
        <f>VLOOKUP(A1354,Sales!A:N,10,FALSE)</f>
        <v>6</v>
      </c>
      <c r="Y1354" s="2">
        <f>VLOOKUP(A1354,Sales!A:N,11,FALSE)</f>
        <v>6</v>
      </c>
      <c r="Z1354" s="2">
        <f>VLOOKUP(A1354,Sales!A:N,12,FALSE)</f>
        <v>2</v>
      </c>
      <c r="AA1354" s="2">
        <f>VLOOKUP(A1354,Sales!A:N,13,FALSE)</f>
        <v>11</v>
      </c>
      <c r="AB1354" s="2">
        <f>VLOOKUP(A1354,Sales!A:N,14,FALSE)</f>
        <v>5</v>
      </c>
      <c r="AC1354" s="2">
        <f>VLOOKUP(A1354,Campaigns!A:I,2,FALSE)</f>
        <v>0</v>
      </c>
      <c r="AD1354" s="2">
        <f>VLOOKUP(A1354,Campaigns!A:I,3,FALSE)</f>
        <v>1</v>
      </c>
      <c r="AE1354" s="2">
        <f>VLOOKUP(A1354,Campaigns!A:I,4,FALSE)</f>
        <v>0</v>
      </c>
      <c r="AF1354" s="2">
        <f>VLOOKUP(A1354,Campaigns!A:I,5,FALSE)</f>
        <v>0</v>
      </c>
      <c r="AG1354" s="2">
        <f>VLOOKUP(A1354,Campaigns!A:I,6,FALSE)</f>
        <v>0</v>
      </c>
      <c r="AH1354" s="2">
        <f>VLOOKUP(A1354,Campaigns!A:I,7,FALSE)</f>
        <v>0</v>
      </c>
      <c r="AI1354" s="2">
        <f>VLOOKUP(A1354,Campaigns!A:I,8,FALSE)</f>
        <v>0</v>
      </c>
      <c r="AJ1354" s="19">
        <f>VLOOKUP(A1354,Campaigns!A:I,9,FALSE)</f>
        <v>43750</v>
      </c>
    </row>
    <row r="1355" spans="1:36">
      <c r="A1355" s="2">
        <v>2638</v>
      </c>
      <c r="B1355" s="2">
        <f>VLOOKUP(A1355, Customer!A:O, 2, FALSE)</f>
        <v>143602</v>
      </c>
      <c r="C1355" s="2">
        <f>VLOOKUP(A1355, Customer!A:O, 3, FALSE)</f>
        <v>1</v>
      </c>
      <c r="D1355" s="2">
        <f>VLOOKUP(A1355, Customer!A:O, 4, FALSE)</f>
        <v>1</v>
      </c>
      <c r="E1355" s="2">
        <f>VLOOKUP(A1355, Customer!A:O, 5, FALSE)</f>
        <v>54</v>
      </c>
      <c r="F1355" s="2">
        <f>VLOOKUP(A1355, Customer!A:O, 6, FALSE)</f>
        <v>0</v>
      </c>
      <c r="G1355" s="2">
        <f>VLOOKUP(A1355, Customer!A:O, 7, FALSE)</f>
        <v>0</v>
      </c>
      <c r="H1355" s="2">
        <f>VLOOKUP(A1355, Customer!A:O, 8, FALSE)</f>
        <v>1</v>
      </c>
      <c r="I1355" s="2">
        <f>VLOOKUP(A1355, Customer!A:O, 9, FALSE)</f>
        <v>0</v>
      </c>
      <c r="J1355" s="2">
        <f>VLOOKUP(A1355, Customer!A:O, 10, FALSE)</f>
        <v>0</v>
      </c>
      <c r="K1355" s="2">
        <f>VLOOKUP(A1355, Customer!A:O, 11, FALSE)</f>
        <v>0</v>
      </c>
      <c r="L1355" s="2">
        <f>VLOOKUP(A1355, Customer!A:O, 12, FALSE)</f>
        <v>1</v>
      </c>
      <c r="M1355" s="2">
        <f>VLOOKUP(A1355, Customer!A:O, 13, FALSE)</f>
        <v>0</v>
      </c>
      <c r="N1355" s="2">
        <f>VLOOKUP(A1355, Customer!A:O, 14, FALSE)</f>
        <v>0</v>
      </c>
      <c r="O1355" s="2" t="str">
        <f>VLOOKUP(A1355, Customer!A:O, 15, FALSE)</f>
        <v>State-Other</v>
      </c>
      <c r="P1355" s="2">
        <f>VLOOKUP(A1355,Sales!A:N,2,FALSE)</f>
        <v>45</v>
      </c>
      <c r="Q1355">
        <f>VLOOKUP(A1355,Sales!A:N,3,FALSE)</f>
        <v>63</v>
      </c>
      <c r="R1355" s="2">
        <f>VLOOKUP(A1355,Sales!A:N,4,FALSE)</f>
        <v>16</v>
      </c>
      <c r="S1355" s="2">
        <f>VLOOKUP(A1355,Sales!A:N,5,FALSE)</f>
        <v>40</v>
      </c>
      <c r="T1355" s="2">
        <f>VLOOKUP(A1355,Sales!A:N,6,FALSE)</f>
        <v>33</v>
      </c>
      <c r="U1355" s="2">
        <f>VLOOKUP(A1355,Sales!A:N,7,FALSE)</f>
        <v>10</v>
      </c>
      <c r="V1355" s="2">
        <f>VLOOKUP(A1355,Sales!A:N,8,FALSE)</f>
        <v>63</v>
      </c>
      <c r="W1355" s="2">
        <f>VLOOKUP(A1355,Sales!A:N,9,FALSE)</f>
        <v>99</v>
      </c>
      <c r="X1355" s="2">
        <f>VLOOKUP(A1355,Sales!A:N,10,FALSE)</f>
        <v>3</v>
      </c>
      <c r="Y1355" s="2">
        <f>VLOOKUP(A1355,Sales!A:N,11,FALSE)</f>
        <v>3</v>
      </c>
      <c r="Z1355" s="2">
        <f>VLOOKUP(A1355,Sales!A:N,12,FALSE)</f>
        <v>1</v>
      </c>
      <c r="AA1355" s="2">
        <f>VLOOKUP(A1355,Sales!A:N,13,FALSE)</f>
        <v>2</v>
      </c>
      <c r="AB1355" s="2">
        <f>VLOOKUP(A1355,Sales!A:N,14,FALSE)</f>
        <v>6</v>
      </c>
      <c r="AC1355" s="2">
        <f>VLOOKUP(A1355,Campaigns!A:I,2,FALSE)</f>
        <v>0</v>
      </c>
      <c r="AD1355" s="2">
        <f>VLOOKUP(A1355,Campaigns!A:I,3,FALSE)</f>
        <v>0</v>
      </c>
      <c r="AE1355" s="2">
        <f>VLOOKUP(A1355,Campaigns!A:I,4,FALSE)</f>
        <v>0</v>
      </c>
      <c r="AF1355" s="2">
        <f>VLOOKUP(A1355,Campaigns!A:I,5,FALSE)</f>
        <v>0</v>
      </c>
      <c r="AG1355" s="2">
        <f>VLOOKUP(A1355,Campaigns!A:I,6,FALSE)</f>
        <v>0</v>
      </c>
      <c r="AH1355" s="2">
        <f>VLOOKUP(A1355,Campaigns!A:I,7,FALSE)</f>
        <v>0</v>
      </c>
      <c r="AI1355" s="2">
        <f>VLOOKUP(A1355,Campaigns!A:I,8,FALSE)</f>
        <v>0</v>
      </c>
      <c r="AJ1355" s="19" t="str">
        <f>VLOOKUP(A1355,Campaigns!A:I,9,FALSE)</f>
        <v>6/16/2020</v>
      </c>
    </row>
    <row r="1356" spans="1:36">
      <c r="A1356" s="2">
        <v>1154</v>
      </c>
      <c r="B1356" s="2">
        <f>VLOOKUP(A1356, Customer!A:O, 2, FALSE)</f>
        <v>143482</v>
      </c>
      <c r="C1356" s="2">
        <f>VLOOKUP(A1356, Customer!A:O, 3, FALSE)</f>
        <v>2</v>
      </c>
      <c r="D1356" s="2">
        <f>VLOOKUP(A1356, Customer!A:O, 4, FALSE)</f>
        <v>1</v>
      </c>
      <c r="E1356" s="2">
        <f>VLOOKUP(A1356, Customer!A:O, 5, FALSE)</f>
        <v>54</v>
      </c>
      <c r="F1356" s="2">
        <f>VLOOKUP(A1356, Customer!A:O, 6, FALSE)</f>
        <v>0</v>
      </c>
      <c r="G1356" s="2">
        <f>VLOOKUP(A1356, Customer!A:O, 7, FALSE)</f>
        <v>0</v>
      </c>
      <c r="H1356" s="2">
        <f>VLOOKUP(A1356, Customer!A:O, 8, FALSE)</f>
        <v>0</v>
      </c>
      <c r="I1356" s="2">
        <f>VLOOKUP(A1356, Customer!A:O, 9, FALSE)</f>
        <v>1</v>
      </c>
      <c r="J1356" s="2">
        <f>VLOOKUP(A1356, Customer!A:O, 10, FALSE)</f>
        <v>0</v>
      </c>
      <c r="K1356" s="2">
        <f>VLOOKUP(A1356, Customer!A:O, 11, FALSE)</f>
        <v>0</v>
      </c>
      <c r="L1356" s="2">
        <f>VLOOKUP(A1356, Customer!A:O, 12, FALSE)</f>
        <v>1</v>
      </c>
      <c r="M1356" s="2">
        <f>VLOOKUP(A1356, Customer!A:O, 13, FALSE)</f>
        <v>0</v>
      </c>
      <c r="N1356" s="2">
        <f>VLOOKUP(A1356, Customer!A:O, 14, FALSE)</f>
        <v>0</v>
      </c>
      <c r="O1356" s="2" t="str">
        <f>VLOOKUP(A1356, Customer!A:O, 15, FALSE)</f>
        <v>State-New York</v>
      </c>
      <c r="P1356" s="2">
        <f>VLOOKUP(A1356,Sales!A:N,2,FALSE)</f>
        <v>83</v>
      </c>
      <c r="Q1356">
        <f>VLOOKUP(A1356,Sales!A:N,3,FALSE)</f>
        <v>59</v>
      </c>
      <c r="R1356" s="2">
        <f>VLOOKUP(A1356,Sales!A:N,4,FALSE)</f>
        <v>3</v>
      </c>
      <c r="S1356" s="2">
        <f>VLOOKUP(A1356,Sales!A:N,5,FALSE)</f>
        <v>106</v>
      </c>
      <c r="T1356" s="2">
        <f>VLOOKUP(A1356,Sales!A:N,6,FALSE)</f>
        <v>20</v>
      </c>
      <c r="U1356" s="2">
        <f>VLOOKUP(A1356,Sales!A:N,7,FALSE)</f>
        <v>10</v>
      </c>
      <c r="V1356" s="2">
        <f>VLOOKUP(A1356,Sales!A:N,8,FALSE)</f>
        <v>92</v>
      </c>
      <c r="W1356" s="2">
        <f>VLOOKUP(A1356,Sales!A:N,9,FALSE)</f>
        <v>106</v>
      </c>
      <c r="X1356" s="2">
        <f>VLOOKUP(A1356,Sales!A:N,10,FALSE)</f>
        <v>3</v>
      </c>
      <c r="Y1356" s="2">
        <f>VLOOKUP(A1356,Sales!A:N,11,FALSE)</f>
        <v>2</v>
      </c>
      <c r="Z1356" s="2">
        <f>VLOOKUP(A1356,Sales!A:N,12,FALSE)</f>
        <v>0</v>
      </c>
      <c r="AA1356" s="2">
        <f>VLOOKUP(A1356,Sales!A:N,13,FALSE)</f>
        <v>4</v>
      </c>
      <c r="AB1356" s="2">
        <f>VLOOKUP(A1356,Sales!A:N,14,FALSE)</f>
        <v>6</v>
      </c>
      <c r="AC1356" s="2">
        <f>VLOOKUP(A1356,Campaigns!A:I,2,FALSE)</f>
        <v>0</v>
      </c>
      <c r="AD1356" s="2">
        <f>VLOOKUP(A1356,Campaigns!A:I,3,FALSE)</f>
        <v>0</v>
      </c>
      <c r="AE1356" s="2">
        <f>VLOOKUP(A1356,Campaigns!A:I,4,FALSE)</f>
        <v>0</v>
      </c>
      <c r="AF1356" s="2">
        <f>VLOOKUP(A1356,Campaigns!A:I,5,FALSE)</f>
        <v>0</v>
      </c>
      <c r="AG1356" s="2">
        <f>VLOOKUP(A1356,Campaigns!A:I,6,FALSE)</f>
        <v>0</v>
      </c>
      <c r="AH1356" s="2">
        <f>VLOOKUP(A1356,Campaigns!A:I,7,FALSE)</f>
        <v>0</v>
      </c>
      <c r="AI1356" s="2">
        <f>VLOOKUP(A1356,Campaigns!A:I,8,FALSE)</f>
        <v>0</v>
      </c>
      <c r="AJ1356" s="19" t="str">
        <f>VLOOKUP(A1356,Campaigns!A:I,9,FALSE)</f>
        <v>4/19/2020</v>
      </c>
    </row>
    <row r="1357" spans="1:36">
      <c r="A1357" s="2">
        <v>1847</v>
      </c>
      <c r="B1357" s="2">
        <f>VLOOKUP(A1357, Customer!A:O, 2, FALSE)</f>
        <v>143456</v>
      </c>
      <c r="C1357" s="2">
        <f>VLOOKUP(A1357, Customer!A:O, 3, FALSE)</f>
        <v>0</v>
      </c>
      <c r="D1357" s="2">
        <f>VLOOKUP(A1357, Customer!A:O, 4, FALSE)</f>
        <v>1</v>
      </c>
      <c r="E1357" s="2">
        <f>VLOOKUP(A1357, Customer!A:O, 5, FALSE)</f>
        <v>54</v>
      </c>
      <c r="F1357" s="2">
        <f>VLOOKUP(A1357, Customer!A:O, 6, FALSE)</f>
        <v>0</v>
      </c>
      <c r="G1357" s="2">
        <f>VLOOKUP(A1357, Customer!A:O, 7, FALSE)</f>
        <v>0</v>
      </c>
      <c r="H1357" s="2">
        <f>VLOOKUP(A1357, Customer!A:O, 8, FALSE)</f>
        <v>1</v>
      </c>
      <c r="I1357" s="2">
        <f>VLOOKUP(A1357, Customer!A:O, 9, FALSE)</f>
        <v>0</v>
      </c>
      <c r="J1357" s="2">
        <f>VLOOKUP(A1357, Customer!A:O, 10, FALSE)</f>
        <v>0</v>
      </c>
      <c r="K1357" s="2">
        <f>VLOOKUP(A1357, Customer!A:O, 11, FALSE)</f>
        <v>0</v>
      </c>
      <c r="L1357" s="2">
        <f>VLOOKUP(A1357, Customer!A:O, 12, FALSE)</f>
        <v>0</v>
      </c>
      <c r="M1357" s="2">
        <f>VLOOKUP(A1357, Customer!A:O, 13, FALSE)</f>
        <v>1</v>
      </c>
      <c r="N1357" s="2">
        <f>VLOOKUP(A1357, Customer!A:O, 14, FALSE)</f>
        <v>0</v>
      </c>
      <c r="O1357" s="2" t="str">
        <f>VLOOKUP(A1357, Customer!A:O, 15, FALSE)</f>
        <v>State-California</v>
      </c>
      <c r="P1357" s="2">
        <f>VLOOKUP(A1357,Sales!A:N,2,FALSE)</f>
        <v>0</v>
      </c>
      <c r="Q1357">
        <f>VLOOKUP(A1357,Sales!A:N,3,FALSE)</f>
        <v>908</v>
      </c>
      <c r="R1357" s="2">
        <f>VLOOKUP(A1357,Sales!A:N,4,FALSE)</f>
        <v>36</v>
      </c>
      <c r="S1357" s="2">
        <f>VLOOKUP(A1357,Sales!A:N,5,FALSE)</f>
        <v>224</v>
      </c>
      <c r="T1357" s="2">
        <f>VLOOKUP(A1357,Sales!A:N,6,FALSE)</f>
        <v>83</v>
      </c>
      <c r="U1357" s="2">
        <f>VLOOKUP(A1357,Sales!A:N,7,FALSE)</f>
        <v>23</v>
      </c>
      <c r="V1357" s="2">
        <f>VLOOKUP(A1357,Sales!A:N,8,FALSE)</f>
        <v>23</v>
      </c>
      <c r="W1357" s="2">
        <f>VLOOKUP(A1357,Sales!A:N,9,FALSE)</f>
        <v>1251</v>
      </c>
      <c r="X1357" s="2">
        <f>VLOOKUP(A1357,Sales!A:N,10,FALSE)</f>
        <v>3</v>
      </c>
      <c r="Y1357" s="2">
        <f>VLOOKUP(A1357,Sales!A:N,11,FALSE)</f>
        <v>5</v>
      </c>
      <c r="Z1357" s="2">
        <f>VLOOKUP(A1357,Sales!A:N,12,FALSE)</f>
        <v>1</v>
      </c>
      <c r="AA1357" s="2">
        <f>VLOOKUP(A1357,Sales!A:N,13,FALSE)</f>
        <v>8</v>
      </c>
      <c r="AB1357" s="2">
        <f>VLOOKUP(A1357,Sales!A:N,14,FALSE)</f>
        <v>5</v>
      </c>
      <c r="AC1357" s="2">
        <f>VLOOKUP(A1357,Campaigns!A:I,2,FALSE)</f>
        <v>0</v>
      </c>
      <c r="AD1357" s="2">
        <f>VLOOKUP(A1357,Campaigns!A:I,3,FALSE)</f>
        <v>0</v>
      </c>
      <c r="AE1357" s="2">
        <f>VLOOKUP(A1357,Campaigns!A:I,4,FALSE)</f>
        <v>0</v>
      </c>
      <c r="AF1357" s="2">
        <f>VLOOKUP(A1357,Campaigns!A:I,5,FALSE)</f>
        <v>0</v>
      </c>
      <c r="AG1357" s="2">
        <f>VLOOKUP(A1357,Campaigns!A:I,6,FALSE)</f>
        <v>0</v>
      </c>
      <c r="AH1357" s="2">
        <f>VLOOKUP(A1357,Campaigns!A:I,7,FALSE)</f>
        <v>0</v>
      </c>
      <c r="AI1357" s="2">
        <f>VLOOKUP(A1357,Campaigns!A:I,8,FALSE)</f>
        <v>0</v>
      </c>
      <c r="AJ1357" s="19" t="str">
        <f>VLOOKUP(A1357,Campaigns!A:I,9,FALSE)</f>
        <v>8/31/2019</v>
      </c>
    </row>
    <row r="1358" spans="1:36">
      <c r="A1358" s="2">
        <v>1252</v>
      </c>
      <c r="B1358" s="2">
        <f>VLOOKUP(A1358, Customer!A:O, 2, FALSE)</f>
        <v>138179</v>
      </c>
      <c r="C1358" s="2">
        <f>VLOOKUP(A1358, Customer!A:O, 3, FALSE)</f>
        <v>1</v>
      </c>
      <c r="D1358" s="2">
        <f>VLOOKUP(A1358, Customer!A:O, 4, FALSE)</f>
        <v>1</v>
      </c>
      <c r="E1358" s="2">
        <f>VLOOKUP(A1358, Customer!A:O, 5, FALSE)</f>
        <v>54</v>
      </c>
      <c r="F1358" s="2">
        <f>VLOOKUP(A1358, Customer!A:O, 6, FALSE)</f>
        <v>0</v>
      </c>
      <c r="G1358" s="2">
        <f>VLOOKUP(A1358, Customer!A:O, 7, FALSE)</f>
        <v>1</v>
      </c>
      <c r="H1358" s="2">
        <f>VLOOKUP(A1358, Customer!A:O, 8, FALSE)</f>
        <v>0</v>
      </c>
      <c r="I1358" s="2">
        <f>VLOOKUP(A1358, Customer!A:O, 9, FALSE)</f>
        <v>0</v>
      </c>
      <c r="J1358" s="2">
        <f>VLOOKUP(A1358, Customer!A:O, 10, FALSE)</f>
        <v>0</v>
      </c>
      <c r="K1358" s="2">
        <f>VLOOKUP(A1358, Customer!A:O, 11, FALSE)</f>
        <v>0</v>
      </c>
      <c r="L1358" s="2">
        <f>VLOOKUP(A1358, Customer!A:O, 12, FALSE)</f>
        <v>0</v>
      </c>
      <c r="M1358" s="2">
        <f>VLOOKUP(A1358, Customer!A:O, 13, FALSE)</f>
        <v>1</v>
      </c>
      <c r="N1358" s="2">
        <f>VLOOKUP(A1358, Customer!A:O, 14, FALSE)</f>
        <v>0</v>
      </c>
      <c r="O1358" s="2" t="str">
        <f>VLOOKUP(A1358, Customer!A:O, 15, FALSE)</f>
        <v>State-Other</v>
      </c>
      <c r="P1358" s="2">
        <f>VLOOKUP(A1358,Sales!A:N,2,FALSE)</f>
        <v>30</v>
      </c>
      <c r="Q1358">
        <f>VLOOKUP(A1358,Sales!A:N,3,FALSE)</f>
        <v>138</v>
      </c>
      <c r="R1358" s="2">
        <f>VLOOKUP(A1358,Sales!A:N,4,FALSE)</f>
        <v>14</v>
      </c>
      <c r="S1358" s="2">
        <f>VLOOKUP(A1358,Sales!A:N,5,FALSE)</f>
        <v>80</v>
      </c>
      <c r="T1358" s="2">
        <f>VLOOKUP(A1358,Sales!A:N,6,FALSE)</f>
        <v>14</v>
      </c>
      <c r="U1358" s="2">
        <f>VLOOKUP(A1358,Sales!A:N,7,FALSE)</f>
        <v>7</v>
      </c>
      <c r="V1358" s="2">
        <f>VLOOKUP(A1358,Sales!A:N,8,FALSE)</f>
        <v>72</v>
      </c>
      <c r="W1358" s="2">
        <f>VLOOKUP(A1358,Sales!A:N,9,FALSE)</f>
        <v>181</v>
      </c>
      <c r="X1358" s="2">
        <f>VLOOKUP(A1358,Sales!A:N,10,FALSE)</f>
        <v>4</v>
      </c>
      <c r="Y1358" s="2">
        <f>VLOOKUP(A1358,Sales!A:N,11,FALSE)</f>
        <v>3</v>
      </c>
      <c r="Z1358" s="2">
        <f>VLOOKUP(A1358,Sales!A:N,12,FALSE)</f>
        <v>1</v>
      </c>
      <c r="AA1358" s="2">
        <f>VLOOKUP(A1358,Sales!A:N,13,FALSE)</f>
        <v>3</v>
      </c>
      <c r="AB1358" s="2">
        <f>VLOOKUP(A1358,Sales!A:N,14,FALSE)</f>
        <v>7</v>
      </c>
      <c r="AC1358" s="2">
        <f>VLOOKUP(A1358,Campaigns!A:I,2,FALSE)</f>
        <v>0</v>
      </c>
      <c r="AD1358" s="2">
        <f>VLOOKUP(A1358,Campaigns!A:I,3,FALSE)</f>
        <v>0</v>
      </c>
      <c r="AE1358" s="2">
        <f>VLOOKUP(A1358,Campaigns!A:I,4,FALSE)</f>
        <v>0</v>
      </c>
      <c r="AF1358" s="2">
        <f>VLOOKUP(A1358,Campaigns!A:I,5,FALSE)</f>
        <v>0</v>
      </c>
      <c r="AG1358" s="2">
        <f>VLOOKUP(A1358,Campaigns!A:I,6,FALSE)</f>
        <v>0</v>
      </c>
      <c r="AH1358" s="2">
        <f>VLOOKUP(A1358,Campaigns!A:I,7,FALSE)</f>
        <v>0</v>
      </c>
      <c r="AI1358" s="2">
        <f>VLOOKUP(A1358,Campaigns!A:I,8,FALSE)</f>
        <v>0</v>
      </c>
      <c r="AJ1358" s="19" t="str">
        <f>VLOOKUP(A1358,Campaigns!A:I,9,FALSE)</f>
        <v>8/19/2019</v>
      </c>
    </row>
    <row r="1359" spans="1:36">
      <c r="A1359" s="2">
        <v>1839</v>
      </c>
      <c r="B1359" s="2">
        <f>VLOOKUP(A1359, Customer!A:O, 2, FALSE)</f>
        <v>137758</v>
      </c>
      <c r="C1359" s="2">
        <f>VLOOKUP(A1359, Customer!A:O, 3, FALSE)</f>
        <v>1</v>
      </c>
      <c r="D1359" s="2">
        <f>VLOOKUP(A1359, Customer!A:O, 4, FALSE)</f>
        <v>1</v>
      </c>
      <c r="E1359" s="2">
        <f>VLOOKUP(A1359, Customer!A:O, 5, FALSE)</f>
        <v>54</v>
      </c>
      <c r="F1359" s="2">
        <f>VLOOKUP(A1359, Customer!A:O, 6, FALSE)</f>
        <v>0</v>
      </c>
      <c r="G1359" s="2">
        <f>VLOOKUP(A1359, Customer!A:O, 7, FALSE)</f>
        <v>0</v>
      </c>
      <c r="H1359" s="2">
        <f>VLOOKUP(A1359, Customer!A:O, 8, FALSE)</f>
        <v>0</v>
      </c>
      <c r="I1359" s="2">
        <f>VLOOKUP(A1359, Customer!A:O, 9, FALSE)</f>
        <v>1</v>
      </c>
      <c r="J1359" s="2">
        <f>VLOOKUP(A1359, Customer!A:O, 10, FALSE)</f>
        <v>0</v>
      </c>
      <c r="K1359" s="2">
        <f>VLOOKUP(A1359, Customer!A:O, 11, FALSE)</f>
        <v>0</v>
      </c>
      <c r="L1359" s="2">
        <f>VLOOKUP(A1359, Customer!A:O, 12, FALSE)</f>
        <v>1</v>
      </c>
      <c r="M1359" s="2">
        <f>VLOOKUP(A1359, Customer!A:O, 13, FALSE)</f>
        <v>0</v>
      </c>
      <c r="N1359" s="2">
        <f>VLOOKUP(A1359, Customer!A:O, 14, FALSE)</f>
        <v>0</v>
      </c>
      <c r="O1359" s="2" t="str">
        <f>VLOOKUP(A1359, Customer!A:O, 15, FALSE)</f>
        <v>State-Texas</v>
      </c>
      <c r="P1359" s="2">
        <f>VLOOKUP(A1359,Sales!A:N,2,FALSE)</f>
        <v>49</v>
      </c>
      <c r="Q1359">
        <f>VLOOKUP(A1359,Sales!A:N,3,FALSE)</f>
        <v>99</v>
      </c>
      <c r="R1359" s="2">
        <f>VLOOKUP(A1359,Sales!A:N,4,FALSE)</f>
        <v>7</v>
      </c>
      <c r="S1359" s="2">
        <f>VLOOKUP(A1359,Sales!A:N,5,FALSE)</f>
        <v>36</v>
      </c>
      <c r="T1359" s="2">
        <f>VLOOKUP(A1359,Sales!A:N,6,FALSE)</f>
        <v>0</v>
      </c>
      <c r="U1359" s="2">
        <f>VLOOKUP(A1359,Sales!A:N,7,FALSE)</f>
        <v>0</v>
      </c>
      <c r="V1359" s="2">
        <f>VLOOKUP(A1359,Sales!A:N,8,FALSE)</f>
        <v>4</v>
      </c>
      <c r="W1359" s="2">
        <f>VLOOKUP(A1359,Sales!A:N,9,FALSE)</f>
        <v>139</v>
      </c>
      <c r="X1359" s="2">
        <f>VLOOKUP(A1359,Sales!A:N,10,FALSE)</f>
        <v>2</v>
      </c>
      <c r="Y1359" s="2">
        <f>VLOOKUP(A1359,Sales!A:N,11,FALSE)</f>
        <v>1</v>
      </c>
      <c r="Z1359" s="2">
        <f>VLOOKUP(A1359,Sales!A:N,12,FALSE)</f>
        <v>0</v>
      </c>
      <c r="AA1359" s="2">
        <f>VLOOKUP(A1359,Sales!A:N,13,FALSE)</f>
        <v>3</v>
      </c>
      <c r="AB1359" s="2">
        <f>VLOOKUP(A1359,Sales!A:N,14,FALSE)</f>
        <v>8</v>
      </c>
      <c r="AC1359" s="2">
        <f>VLOOKUP(A1359,Campaigns!A:I,2,FALSE)</f>
        <v>0</v>
      </c>
      <c r="AD1359" s="2">
        <f>VLOOKUP(A1359,Campaigns!A:I,3,FALSE)</f>
        <v>0</v>
      </c>
      <c r="AE1359" s="2">
        <f>VLOOKUP(A1359,Campaigns!A:I,4,FALSE)</f>
        <v>0</v>
      </c>
      <c r="AF1359" s="2">
        <f>VLOOKUP(A1359,Campaigns!A:I,5,FALSE)</f>
        <v>0</v>
      </c>
      <c r="AG1359" s="2">
        <f>VLOOKUP(A1359,Campaigns!A:I,6,FALSE)</f>
        <v>0</v>
      </c>
      <c r="AH1359" s="2">
        <f>VLOOKUP(A1359,Campaigns!A:I,7,FALSE)</f>
        <v>0</v>
      </c>
      <c r="AI1359" s="2">
        <f>VLOOKUP(A1359,Campaigns!A:I,8,FALSE)</f>
        <v>0</v>
      </c>
      <c r="AJ1359" s="19">
        <f>VLOOKUP(A1359,Campaigns!A:I,9,FALSE)</f>
        <v>43772</v>
      </c>
    </row>
    <row r="1360" spans="1:36">
      <c r="A1360" s="2">
        <v>2785</v>
      </c>
      <c r="B1360" s="2">
        <f>VLOOKUP(A1360, Customer!A:O, 2, FALSE)</f>
        <v>137758</v>
      </c>
      <c r="C1360" s="2">
        <f>VLOOKUP(A1360, Customer!A:O, 3, FALSE)</f>
        <v>1</v>
      </c>
      <c r="D1360" s="2">
        <f>VLOOKUP(A1360, Customer!A:O, 4, FALSE)</f>
        <v>1</v>
      </c>
      <c r="E1360" s="2">
        <f>VLOOKUP(A1360, Customer!A:O, 5, FALSE)</f>
        <v>54</v>
      </c>
      <c r="F1360" s="2">
        <f>VLOOKUP(A1360, Customer!A:O, 6, FALSE)</f>
        <v>0</v>
      </c>
      <c r="G1360" s="2">
        <f>VLOOKUP(A1360, Customer!A:O, 7, FALSE)</f>
        <v>0</v>
      </c>
      <c r="H1360" s="2">
        <f>VLOOKUP(A1360, Customer!A:O, 8, FALSE)</f>
        <v>0</v>
      </c>
      <c r="I1360" s="2">
        <f>VLOOKUP(A1360, Customer!A:O, 9, FALSE)</f>
        <v>1</v>
      </c>
      <c r="J1360" s="2">
        <f>VLOOKUP(A1360, Customer!A:O, 10, FALSE)</f>
        <v>0</v>
      </c>
      <c r="K1360" s="2">
        <f>VLOOKUP(A1360, Customer!A:O, 11, FALSE)</f>
        <v>0</v>
      </c>
      <c r="L1360" s="2">
        <f>VLOOKUP(A1360, Customer!A:O, 12, FALSE)</f>
        <v>1</v>
      </c>
      <c r="M1360" s="2">
        <f>VLOOKUP(A1360, Customer!A:O, 13, FALSE)</f>
        <v>0</v>
      </c>
      <c r="N1360" s="2">
        <f>VLOOKUP(A1360, Customer!A:O, 14, FALSE)</f>
        <v>0</v>
      </c>
      <c r="O1360" s="2" t="str">
        <f>VLOOKUP(A1360, Customer!A:O, 15, FALSE)</f>
        <v>State-Illinois</v>
      </c>
      <c r="P1360" s="2">
        <f>VLOOKUP(A1360,Sales!A:N,2,FALSE)</f>
        <v>49</v>
      </c>
      <c r="Q1360">
        <f>VLOOKUP(A1360,Sales!A:N,3,FALSE)</f>
        <v>99</v>
      </c>
      <c r="R1360" s="2">
        <f>VLOOKUP(A1360,Sales!A:N,4,FALSE)</f>
        <v>7</v>
      </c>
      <c r="S1360" s="2">
        <f>VLOOKUP(A1360,Sales!A:N,5,FALSE)</f>
        <v>36</v>
      </c>
      <c r="T1360" s="2">
        <f>VLOOKUP(A1360,Sales!A:N,6,FALSE)</f>
        <v>0</v>
      </c>
      <c r="U1360" s="2">
        <f>VLOOKUP(A1360,Sales!A:N,7,FALSE)</f>
        <v>0</v>
      </c>
      <c r="V1360" s="2">
        <f>VLOOKUP(A1360,Sales!A:N,8,FALSE)</f>
        <v>4</v>
      </c>
      <c r="W1360" s="2">
        <f>VLOOKUP(A1360,Sales!A:N,9,FALSE)</f>
        <v>139</v>
      </c>
      <c r="X1360" s="2">
        <f>VLOOKUP(A1360,Sales!A:N,10,FALSE)</f>
        <v>2</v>
      </c>
      <c r="Y1360" s="2">
        <f>VLOOKUP(A1360,Sales!A:N,11,FALSE)</f>
        <v>1</v>
      </c>
      <c r="Z1360" s="2">
        <f>VLOOKUP(A1360,Sales!A:N,12,FALSE)</f>
        <v>0</v>
      </c>
      <c r="AA1360" s="2">
        <f>VLOOKUP(A1360,Sales!A:N,13,FALSE)</f>
        <v>3</v>
      </c>
      <c r="AB1360" s="2">
        <f>VLOOKUP(A1360,Sales!A:N,14,FALSE)</f>
        <v>8</v>
      </c>
      <c r="AC1360" s="2">
        <f>VLOOKUP(A1360,Campaigns!A:I,2,FALSE)</f>
        <v>0</v>
      </c>
      <c r="AD1360" s="2">
        <f>VLOOKUP(A1360,Campaigns!A:I,3,FALSE)</f>
        <v>0</v>
      </c>
      <c r="AE1360" s="2">
        <f>VLOOKUP(A1360,Campaigns!A:I,4,FALSE)</f>
        <v>0</v>
      </c>
      <c r="AF1360" s="2">
        <f>VLOOKUP(A1360,Campaigns!A:I,5,FALSE)</f>
        <v>0</v>
      </c>
      <c r="AG1360" s="2">
        <f>VLOOKUP(A1360,Campaigns!A:I,6,FALSE)</f>
        <v>0</v>
      </c>
      <c r="AH1360" s="2">
        <f>VLOOKUP(A1360,Campaigns!A:I,7,FALSE)</f>
        <v>0</v>
      </c>
      <c r="AI1360" s="2">
        <f>VLOOKUP(A1360,Campaigns!A:I,8,FALSE)</f>
        <v>0</v>
      </c>
      <c r="AJ1360" s="19">
        <f>VLOOKUP(A1360,Campaigns!A:I,9,FALSE)</f>
        <v>43772</v>
      </c>
    </row>
    <row r="1361" spans="1:36">
      <c r="A1361" s="2">
        <v>1218</v>
      </c>
      <c r="B1361" s="2">
        <f>VLOOKUP(A1361, Customer!A:O, 2, FALSE)</f>
        <v>137070</v>
      </c>
      <c r="C1361" s="2">
        <f>VLOOKUP(A1361, Customer!A:O, 3, FALSE)</f>
        <v>1</v>
      </c>
      <c r="D1361" s="2">
        <f>VLOOKUP(A1361, Customer!A:O, 4, FALSE)</f>
        <v>1</v>
      </c>
      <c r="E1361" s="2">
        <f>VLOOKUP(A1361, Customer!A:O, 5, FALSE)</f>
        <v>54</v>
      </c>
      <c r="F1361" s="2">
        <f>VLOOKUP(A1361, Customer!A:O, 6, FALSE)</f>
        <v>0</v>
      </c>
      <c r="G1361" s="2">
        <f>VLOOKUP(A1361, Customer!A:O, 7, FALSE)</f>
        <v>0</v>
      </c>
      <c r="H1361" s="2">
        <f>VLOOKUP(A1361, Customer!A:O, 8, FALSE)</f>
        <v>1</v>
      </c>
      <c r="I1361" s="2">
        <f>VLOOKUP(A1361, Customer!A:O, 9, FALSE)</f>
        <v>0</v>
      </c>
      <c r="J1361" s="2">
        <f>VLOOKUP(A1361, Customer!A:O, 10, FALSE)</f>
        <v>0</v>
      </c>
      <c r="K1361" s="2">
        <f>VLOOKUP(A1361, Customer!A:O, 11, FALSE)</f>
        <v>0</v>
      </c>
      <c r="L1361" s="2">
        <f>VLOOKUP(A1361, Customer!A:O, 12, FALSE)</f>
        <v>1</v>
      </c>
      <c r="M1361" s="2">
        <f>VLOOKUP(A1361, Customer!A:O, 13, FALSE)</f>
        <v>0</v>
      </c>
      <c r="N1361" s="2">
        <f>VLOOKUP(A1361, Customer!A:O, 14, FALSE)</f>
        <v>0</v>
      </c>
      <c r="O1361" s="2" t="str">
        <f>VLOOKUP(A1361, Customer!A:O, 15, FALSE)</f>
        <v>State-Florida</v>
      </c>
      <c r="P1361" s="2">
        <f>VLOOKUP(A1361,Sales!A:N,2,FALSE)</f>
        <v>30</v>
      </c>
      <c r="Q1361">
        <f>VLOOKUP(A1361,Sales!A:N,3,FALSE)</f>
        <v>854</v>
      </c>
      <c r="R1361" s="2">
        <f>VLOOKUP(A1361,Sales!A:N,4,FALSE)</f>
        <v>26</v>
      </c>
      <c r="S1361" s="2">
        <f>VLOOKUP(A1361,Sales!A:N,5,FALSE)</f>
        <v>507</v>
      </c>
      <c r="T1361" s="2">
        <f>VLOOKUP(A1361,Sales!A:N,6,FALSE)</f>
        <v>15</v>
      </c>
      <c r="U1361" s="2">
        <f>VLOOKUP(A1361,Sales!A:N,7,FALSE)</f>
        <v>55</v>
      </c>
      <c r="V1361" s="2">
        <f>VLOOKUP(A1361,Sales!A:N,8,FALSE)</f>
        <v>144</v>
      </c>
      <c r="W1361" s="2">
        <f>VLOOKUP(A1361,Sales!A:N,9,FALSE)</f>
        <v>1313</v>
      </c>
      <c r="X1361" s="2">
        <f>VLOOKUP(A1361,Sales!A:N,10,FALSE)</f>
        <v>9</v>
      </c>
      <c r="Y1361" s="2">
        <f>VLOOKUP(A1361,Sales!A:N,11,FALSE)</f>
        <v>5</v>
      </c>
      <c r="Z1361" s="2">
        <f>VLOOKUP(A1361,Sales!A:N,12,FALSE)</f>
        <v>1</v>
      </c>
      <c r="AA1361" s="2">
        <f>VLOOKUP(A1361,Sales!A:N,13,FALSE)</f>
        <v>8</v>
      </c>
      <c r="AB1361" s="2">
        <f>VLOOKUP(A1361,Sales!A:N,14,FALSE)</f>
        <v>7</v>
      </c>
      <c r="AC1361" s="2">
        <f>VLOOKUP(A1361,Campaigns!A:I,2,FALSE)</f>
        <v>0</v>
      </c>
      <c r="AD1361" s="2">
        <f>VLOOKUP(A1361,Campaigns!A:I,3,FALSE)</f>
        <v>0</v>
      </c>
      <c r="AE1361" s="2">
        <f>VLOOKUP(A1361,Campaigns!A:I,4,FALSE)</f>
        <v>0</v>
      </c>
      <c r="AF1361" s="2">
        <f>VLOOKUP(A1361,Campaigns!A:I,5,FALSE)</f>
        <v>0</v>
      </c>
      <c r="AG1361" s="2">
        <f>VLOOKUP(A1361,Campaigns!A:I,6,FALSE)</f>
        <v>0</v>
      </c>
      <c r="AH1361" s="2">
        <f>VLOOKUP(A1361,Campaigns!A:I,7,FALSE)</f>
        <v>0</v>
      </c>
      <c r="AI1361" s="2">
        <f>VLOOKUP(A1361,Campaigns!A:I,8,FALSE)</f>
        <v>1</v>
      </c>
      <c r="AJ1361" s="19" t="str">
        <f>VLOOKUP(A1361,Campaigns!A:I,9,FALSE)</f>
        <v>8/25/2019</v>
      </c>
    </row>
    <row r="1362" spans="1:36">
      <c r="A1362" s="2">
        <v>2778</v>
      </c>
      <c r="B1362" s="2">
        <f>VLOOKUP(A1362, Customer!A:O, 2, FALSE)</f>
        <v>137070</v>
      </c>
      <c r="C1362" s="2">
        <f>VLOOKUP(A1362, Customer!A:O, 3, FALSE)</f>
        <v>1</v>
      </c>
      <c r="D1362" s="2">
        <f>VLOOKUP(A1362, Customer!A:O, 4, FALSE)</f>
        <v>1</v>
      </c>
      <c r="E1362" s="2">
        <f>VLOOKUP(A1362, Customer!A:O, 5, FALSE)</f>
        <v>54</v>
      </c>
      <c r="F1362" s="2">
        <f>VLOOKUP(A1362, Customer!A:O, 6, FALSE)</f>
        <v>0</v>
      </c>
      <c r="G1362" s="2">
        <f>VLOOKUP(A1362, Customer!A:O, 7, FALSE)</f>
        <v>0</v>
      </c>
      <c r="H1362" s="2">
        <f>VLOOKUP(A1362, Customer!A:O, 8, FALSE)</f>
        <v>1</v>
      </c>
      <c r="I1362" s="2">
        <f>VLOOKUP(A1362, Customer!A:O, 9, FALSE)</f>
        <v>0</v>
      </c>
      <c r="J1362" s="2">
        <f>VLOOKUP(A1362, Customer!A:O, 10, FALSE)</f>
        <v>0</v>
      </c>
      <c r="K1362" s="2">
        <f>VLOOKUP(A1362, Customer!A:O, 11, FALSE)</f>
        <v>0</v>
      </c>
      <c r="L1362" s="2">
        <f>VLOOKUP(A1362, Customer!A:O, 12, FALSE)</f>
        <v>1</v>
      </c>
      <c r="M1362" s="2">
        <f>VLOOKUP(A1362, Customer!A:O, 13, FALSE)</f>
        <v>0</v>
      </c>
      <c r="N1362" s="2">
        <f>VLOOKUP(A1362, Customer!A:O, 14, FALSE)</f>
        <v>0</v>
      </c>
      <c r="O1362" s="2" t="str">
        <f>VLOOKUP(A1362, Customer!A:O, 15, FALSE)</f>
        <v>State-Florida</v>
      </c>
      <c r="P1362" s="2">
        <f>VLOOKUP(A1362,Sales!A:N,2,FALSE)</f>
        <v>30</v>
      </c>
      <c r="Q1362">
        <f>VLOOKUP(A1362,Sales!A:N,3,FALSE)</f>
        <v>854</v>
      </c>
      <c r="R1362" s="2">
        <f>VLOOKUP(A1362,Sales!A:N,4,FALSE)</f>
        <v>26</v>
      </c>
      <c r="S1362" s="2">
        <f>VLOOKUP(A1362,Sales!A:N,5,FALSE)</f>
        <v>507</v>
      </c>
      <c r="T1362" s="2">
        <f>VLOOKUP(A1362,Sales!A:N,6,FALSE)</f>
        <v>15</v>
      </c>
      <c r="U1362" s="2">
        <f>VLOOKUP(A1362,Sales!A:N,7,FALSE)</f>
        <v>55</v>
      </c>
      <c r="V1362" s="2">
        <f>VLOOKUP(A1362,Sales!A:N,8,FALSE)</f>
        <v>144</v>
      </c>
      <c r="W1362" s="2">
        <f>VLOOKUP(A1362,Sales!A:N,9,FALSE)</f>
        <v>1313</v>
      </c>
      <c r="X1362" s="2">
        <f>VLOOKUP(A1362,Sales!A:N,10,FALSE)</f>
        <v>9</v>
      </c>
      <c r="Y1362" s="2">
        <f>VLOOKUP(A1362,Sales!A:N,11,FALSE)</f>
        <v>5</v>
      </c>
      <c r="Z1362" s="2">
        <f>VLOOKUP(A1362,Sales!A:N,12,FALSE)</f>
        <v>1</v>
      </c>
      <c r="AA1362" s="2">
        <f>VLOOKUP(A1362,Sales!A:N,13,FALSE)</f>
        <v>8</v>
      </c>
      <c r="AB1362" s="2">
        <f>VLOOKUP(A1362,Sales!A:N,14,FALSE)</f>
        <v>7</v>
      </c>
      <c r="AC1362" s="2">
        <f>VLOOKUP(A1362,Campaigns!A:I,2,FALSE)</f>
        <v>0</v>
      </c>
      <c r="AD1362" s="2">
        <f>VLOOKUP(A1362,Campaigns!A:I,3,FALSE)</f>
        <v>0</v>
      </c>
      <c r="AE1362" s="2">
        <f>VLOOKUP(A1362,Campaigns!A:I,4,FALSE)</f>
        <v>0</v>
      </c>
      <c r="AF1362" s="2">
        <f>VLOOKUP(A1362,Campaigns!A:I,5,FALSE)</f>
        <v>0</v>
      </c>
      <c r="AG1362" s="2">
        <f>VLOOKUP(A1362,Campaigns!A:I,6,FALSE)</f>
        <v>0</v>
      </c>
      <c r="AH1362" s="2">
        <f>VLOOKUP(A1362,Campaigns!A:I,7,FALSE)</f>
        <v>0</v>
      </c>
      <c r="AI1362" s="2">
        <f>VLOOKUP(A1362,Campaigns!A:I,8,FALSE)</f>
        <v>1</v>
      </c>
      <c r="AJ1362" s="19" t="str">
        <f>VLOOKUP(A1362,Campaigns!A:I,9,FALSE)</f>
        <v>8/25/2019</v>
      </c>
    </row>
    <row r="1363" spans="1:36">
      <c r="A1363" s="2">
        <v>2448</v>
      </c>
      <c r="B1363" s="2">
        <f>VLOOKUP(A1363, Customer!A:O, 2, FALSE)</f>
        <v>134704</v>
      </c>
      <c r="C1363" s="2">
        <f>VLOOKUP(A1363, Customer!A:O, 3, FALSE)</f>
        <v>0</v>
      </c>
      <c r="D1363" s="2">
        <f>VLOOKUP(A1363, Customer!A:O, 4, FALSE)</f>
        <v>1</v>
      </c>
      <c r="E1363" s="2">
        <f>VLOOKUP(A1363, Customer!A:O, 5, FALSE)</f>
        <v>54</v>
      </c>
      <c r="F1363" s="2">
        <f>VLOOKUP(A1363, Customer!A:O, 6, FALSE)</f>
        <v>0</v>
      </c>
      <c r="G1363" s="2">
        <f>VLOOKUP(A1363, Customer!A:O, 7, FALSE)</f>
        <v>0</v>
      </c>
      <c r="H1363" s="2">
        <f>VLOOKUP(A1363, Customer!A:O, 8, FALSE)</f>
        <v>1</v>
      </c>
      <c r="I1363" s="2">
        <f>VLOOKUP(A1363, Customer!A:O, 9, FALSE)</f>
        <v>0</v>
      </c>
      <c r="J1363" s="2">
        <f>VLOOKUP(A1363, Customer!A:O, 10, FALSE)</f>
        <v>0</v>
      </c>
      <c r="K1363" s="2">
        <f>VLOOKUP(A1363, Customer!A:O, 11, FALSE)</f>
        <v>0</v>
      </c>
      <c r="L1363" s="2">
        <f>VLOOKUP(A1363, Customer!A:O, 12, FALSE)</f>
        <v>1</v>
      </c>
      <c r="M1363" s="2">
        <f>VLOOKUP(A1363, Customer!A:O, 13, FALSE)</f>
        <v>0</v>
      </c>
      <c r="N1363" s="2">
        <f>VLOOKUP(A1363, Customer!A:O, 14, FALSE)</f>
        <v>0</v>
      </c>
      <c r="O1363" s="2" t="str">
        <f>VLOOKUP(A1363, Customer!A:O, 15, FALSE)</f>
        <v>State-Florida</v>
      </c>
      <c r="P1363" s="2">
        <f>VLOOKUP(A1363,Sales!A:N,2,FALSE)</f>
        <v>65</v>
      </c>
      <c r="Q1363">
        <f>VLOOKUP(A1363,Sales!A:N,3,FALSE)</f>
        <v>113</v>
      </c>
      <c r="R1363" s="2">
        <f>VLOOKUP(A1363,Sales!A:N,4,FALSE)</f>
        <v>0</v>
      </c>
      <c r="S1363" s="2">
        <f>VLOOKUP(A1363,Sales!A:N,5,FALSE)</f>
        <v>19</v>
      </c>
      <c r="T1363" s="2">
        <f>VLOOKUP(A1363,Sales!A:N,6,FALSE)</f>
        <v>0</v>
      </c>
      <c r="U1363" s="2">
        <f>VLOOKUP(A1363,Sales!A:N,7,FALSE)</f>
        <v>4</v>
      </c>
      <c r="V1363" s="2">
        <f>VLOOKUP(A1363,Sales!A:N,8,FALSE)</f>
        <v>19</v>
      </c>
      <c r="W1363" s="2">
        <f>VLOOKUP(A1363,Sales!A:N,9,FALSE)</f>
        <v>116</v>
      </c>
      <c r="X1363" s="2">
        <f>VLOOKUP(A1363,Sales!A:N,10,FALSE)</f>
        <v>1</v>
      </c>
      <c r="Y1363" s="2">
        <f>VLOOKUP(A1363,Sales!A:N,11,FALSE)</f>
        <v>1</v>
      </c>
      <c r="Z1363" s="2">
        <f>VLOOKUP(A1363,Sales!A:N,12,FALSE)</f>
        <v>0</v>
      </c>
      <c r="AA1363" s="2">
        <f>VLOOKUP(A1363,Sales!A:N,13,FALSE)</f>
        <v>3</v>
      </c>
      <c r="AB1363" s="2">
        <f>VLOOKUP(A1363,Sales!A:N,14,FALSE)</f>
        <v>5</v>
      </c>
      <c r="AC1363" s="2">
        <f>VLOOKUP(A1363,Campaigns!A:I,2,FALSE)</f>
        <v>0</v>
      </c>
      <c r="AD1363" s="2">
        <f>VLOOKUP(A1363,Campaigns!A:I,3,FALSE)</f>
        <v>0</v>
      </c>
      <c r="AE1363" s="2">
        <f>VLOOKUP(A1363,Campaigns!A:I,4,FALSE)</f>
        <v>0</v>
      </c>
      <c r="AF1363" s="2">
        <f>VLOOKUP(A1363,Campaigns!A:I,5,FALSE)</f>
        <v>0</v>
      </c>
      <c r="AG1363" s="2">
        <f>VLOOKUP(A1363,Campaigns!A:I,6,FALSE)</f>
        <v>0</v>
      </c>
      <c r="AH1363" s="2">
        <f>VLOOKUP(A1363,Campaigns!A:I,7,FALSE)</f>
        <v>0</v>
      </c>
      <c r="AI1363" s="2">
        <f>VLOOKUP(A1363,Campaigns!A:I,8,FALSE)</f>
        <v>0</v>
      </c>
      <c r="AJ1363" s="19">
        <f>VLOOKUP(A1363,Campaigns!A:I,9,FALSE)</f>
        <v>43506</v>
      </c>
    </row>
    <row r="1364" spans="1:36">
      <c r="A1364" s="2">
        <v>2027</v>
      </c>
      <c r="B1364" s="2">
        <f>VLOOKUP(A1364, Customer!A:O, 2, FALSE)</f>
        <v>133585</v>
      </c>
      <c r="C1364" s="2">
        <f>VLOOKUP(A1364, Customer!A:O, 3, FALSE)</f>
        <v>0</v>
      </c>
      <c r="D1364" s="2">
        <f>VLOOKUP(A1364, Customer!A:O, 4, FALSE)</f>
        <v>1</v>
      </c>
      <c r="E1364" s="2">
        <f>VLOOKUP(A1364, Customer!A:O, 5, FALSE)</f>
        <v>54</v>
      </c>
      <c r="F1364" s="2">
        <f>VLOOKUP(A1364, Customer!A:O, 6, FALSE)</f>
        <v>0</v>
      </c>
      <c r="G1364" s="2">
        <f>VLOOKUP(A1364, Customer!A:O, 7, FALSE)</f>
        <v>1</v>
      </c>
      <c r="H1364" s="2">
        <f>VLOOKUP(A1364, Customer!A:O, 8, FALSE)</f>
        <v>0</v>
      </c>
      <c r="I1364" s="2">
        <f>VLOOKUP(A1364, Customer!A:O, 9, FALSE)</f>
        <v>0</v>
      </c>
      <c r="J1364" s="2">
        <f>VLOOKUP(A1364, Customer!A:O, 10, FALSE)</f>
        <v>0</v>
      </c>
      <c r="K1364" s="2">
        <f>VLOOKUP(A1364, Customer!A:O, 11, FALSE)</f>
        <v>0</v>
      </c>
      <c r="L1364" s="2">
        <f>VLOOKUP(A1364, Customer!A:O, 12, FALSE)</f>
        <v>0</v>
      </c>
      <c r="M1364" s="2">
        <f>VLOOKUP(A1364, Customer!A:O, 13, FALSE)</f>
        <v>1</v>
      </c>
      <c r="N1364" s="2">
        <f>VLOOKUP(A1364, Customer!A:O, 14, FALSE)</f>
        <v>0</v>
      </c>
      <c r="O1364" s="2" t="str">
        <f>VLOOKUP(A1364, Customer!A:O, 15, FALSE)</f>
        <v>State-California</v>
      </c>
      <c r="P1364" s="2">
        <f>VLOOKUP(A1364,Sales!A:N,2,FALSE)</f>
        <v>91</v>
      </c>
      <c r="Q1364">
        <f>VLOOKUP(A1364,Sales!A:N,3,FALSE)</f>
        <v>119</v>
      </c>
      <c r="R1364" s="2">
        <f>VLOOKUP(A1364,Sales!A:N,4,FALSE)</f>
        <v>44</v>
      </c>
      <c r="S1364" s="2">
        <f>VLOOKUP(A1364,Sales!A:N,5,FALSE)</f>
        <v>131</v>
      </c>
      <c r="T1364" s="2">
        <f>VLOOKUP(A1364,Sales!A:N,6,FALSE)</f>
        <v>52</v>
      </c>
      <c r="U1364" s="2">
        <f>VLOOKUP(A1364,Sales!A:N,7,FALSE)</f>
        <v>24</v>
      </c>
      <c r="V1364" s="2">
        <f>VLOOKUP(A1364,Sales!A:N,8,FALSE)</f>
        <v>115</v>
      </c>
      <c r="W1364" s="2">
        <f>VLOOKUP(A1364,Sales!A:N,9,FALSE)</f>
        <v>255</v>
      </c>
      <c r="X1364" s="2">
        <f>VLOOKUP(A1364,Sales!A:N,10,FALSE)</f>
        <v>1</v>
      </c>
      <c r="Y1364" s="2">
        <f>VLOOKUP(A1364,Sales!A:N,11,FALSE)</f>
        <v>2</v>
      </c>
      <c r="Z1364" s="2">
        <f>VLOOKUP(A1364,Sales!A:N,12,FALSE)</f>
        <v>0</v>
      </c>
      <c r="AA1364" s="2">
        <f>VLOOKUP(A1364,Sales!A:N,13,FALSE)</f>
        <v>4</v>
      </c>
      <c r="AB1364" s="2">
        <f>VLOOKUP(A1364,Sales!A:N,14,FALSE)</f>
        <v>4</v>
      </c>
      <c r="AC1364" s="2">
        <f>VLOOKUP(A1364,Campaigns!A:I,2,FALSE)</f>
        <v>0</v>
      </c>
      <c r="AD1364" s="2">
        <f>VLOOKUP(A1364,Campaigns!A:I,3,FALSE)</f>
        <v>0</v>
      </c>
      <c r="AE1364" s="2">
        <f>VLOOKUP(A1364,Campaigns!A:I,4,FALSE)</f>
        <v>0</v>
      </c>
      <c r="AF1364" s="2">
        <f>VLOOKUP(A1364,Campaigns!A:I,5,FALSE)</f>
        <v>0</v>
      </c>
      <c r="AG1364" s="2">
        <f>VLOOKUP(A1364,Campaigns!A:I,6,FALSE)</f>
        <v>0</v>
      </c>
      <c r="AH1364" s="2">
        <f>VLOOKUP(A1364,Campaigns!A:I,7,FALSE)</f>
        <v>0</v>
      </c>
      <c r="AI1364" s="2">
        <f>VLOOKUP(A1364,Campaigns!A:I,8,FALSE)</f>
        <v>0</v>
      </c>
      <c r="AJ1364" s="19">
        <f>VLOOKUP(A1364,Campaigns!A:I,9,FALSE)</f>
        <v>43833</v>
      </c>
    </row>
    <row r="1365" spans="1:36">
      <c r="A1365" s="2">
        <v>2004</v>
      </c>
      <c r="B1365" s="2">
        <f>VLOOKUP(A1365, Customer!A:O, 2, FALSE)</f>
        <v>133564</v>
      </c>
      <c r="C1365" s="2">
        <f>VLOOKUP(A1365, Customer!A:O, 3, FALSE)</f>
        <v>0</v>
      </c>
      <c r="D1365" s="2">
        <f>VLOOKUP(A1365, Customer!A:O, 4, FALSE)</f>
        <v>1</v>
      </c>
      <c r="E1365" s="2">
        <f>VLOOKUP(A1365, Customer!A:O, 5, FALSE)</f>
        <v>54</v>
      </c>
      <c r="F1365" s="2">
        <f>VLOOKUP(A1365, Customer!A:O, 6, FALSE)</f>
        <v>0</v>
      </c>
      <c r="G1365" s="2">
        <f>VLOOKUP(A1365, Customer!A:O, 7, FALSE)</f>
        <v>0</v>
      </c>
      <c r="H1365" s="2">
        <f>VLOOKUP(A1365, Customer!A:O, 8, FALSE)</f>
        <v>0</v>
      </c>
      <c r="I1365" s="2">
        <f>VLOOKUP(A1365, Customer!A:O, 9, FALSE)</f>
        <v>1</v>
      </c>
      <c r="J1365" s="2">
        <f>VLOOKUP(A1365, Customer!A:O, 10, FALSE)</f>
        <v>0</v>
      </c>
      <c r="K1365" s="2">
        <f>VLOOKUP(A1365, Customer!A:O, 11, FALSE)</f>
        <v>0</v>
      </c>
      <c r="L1365" s="2">
        <f>VLOOKUP(A1365, Customer!A:O, 12, FALSE)</f>
        <v>0</v>
      </c>
      <c r="M1365" s="2">
        <f>VLOOKUP(A1365, Customer!A:O, 13, FALSE)</f>
        <v>1</v>
      </c>
      <c r="N1365" s="2">
        <f>VLOOKUP(A1365, Customer!A:O, 14, FALSE)</f>
        <v>0</v>
      </c>
      <c r="O1365" s="2" t="str">
        <f>VLOOKUP(A1365, Customer!A:O, 15, FALSE)</f>
        <v>State-Florida</v>
      </c>
      <c r="P1365" s="2">
        <f>VLOOKUP(A1365,Sales!A:N,2,FALSE)</f>
        <v>51</v>
      </c>
      <c r="Q1365">
        <f>VLOOKUP(A1365,Sales!A:N,3,FALSE)</f>
        <v>243</v>
      </c>
      <c r="R1365" s="2">
        <f>VLOOKUP(A1365,Sales!A:N,4,FALSE)</f>
        <v>0</v>
      </c>
      <c r="S1365" s="2">
        <f>VLOOKUP(A1365,Sales!A:N,5,FALSE)</f>
        <v>12</v>
      </c>
      <c r="T1365" s="2">
        <f>VLOOKUP(A1365,Sales!A:N,6,FALSE)</f>
        <v>0</v>
      </c>
      <c r="U1365" s="2">
        <f>VLOOKUP(A1365,Sales!A:N,7,FALSE)</f>
        <v>0</v>
      </c>
      <c r="V1365" s="2">
        <f>VLOOKUP(A1365,Sales!A:N,8,FALSE)</f>
        <v>28</v>
      </c>
      <c r="W1365" s="2">
        <f>VLOOKUP(A1365,Sales!A:N,9,FALSE)</f>
        <v>227</v>
      </c>
      <c r="X1365" s="2">
        <f>VLOOKUP(A1365,Sales!A:N,10,FALSE)</f>
        <v>1</v>
      </c>
      <c r="Y1365" s="2">
        <f>VLOOKUP(A1365,Sales!A:N,11,FALSE)</f>
        <v>1</v>
      </c>
      <c r="Z1365" s="2">
        <f>VLOOKUP(A1365,Sales!A:N,12,FALSE)</f>
        <v>1</v>
      </c>
      <c r="AA1365" s="2">
        <f>VLOOKUP(A1365,Sales!A:N,13,FALSE)</f>
        <v>3</v>
      </c>
      <c r="AB1365" s="2">
        <f>VLOOKUP(A1365,Sales!A:N,14,FALSE)</f>
        <v>5</v>
      </c>
      <c r="AC1365" s="2">
        <f>VLOOKUP(A1365,Campaigns!A:I,2,FALSE)</f>
        <v>0</v>
      </c>
      <c r="AD1365" s="2">
        <f>VLOOKUP(A1365,Campaigns!A:I,3,FALSE)</f>
        <v>0</v>
      </c>
      <c r="AE1365" s="2">
        <f>VLOOKUP(A1365,Campaigns!A:I,4,FALSE)</f>
        <v>0</v>
      </c>
      <c r="AF1365" s="2">
        <f>VLOOKUP(A1365,Campaigns!A:I,5,FALSE)</f>
        <v>0</v>
      </c>
      <c r="AG1365" s="2">
        <f>VLOOKUP(A1365,Campaigns!A:I,6,FALSE)</f>
        <v>0</v>
      </c>
      <c r="AH1365" s="2">
        <f>VLOOKUP(A1365,Campaigns!A:I,7,FALSE)</f>
        <v>0</v>
      </c>
      <c r="AI1365" s="2">
        <f>VLOOKUP(A1365,Campaigns!A:I,8,FALSE)</f>
        <v>0</v>
      </c>
      <c r="AJ1365" s="19" t="str">
        <f>VLOOKUP(A1365,Campaigns!A:I,9,FALSE)</f>
        <v>11/28/2020</v>
      </c>
    </row>
    <row r="1366" spans="1:36">
      <c r="A1366" s="2">
        <v>2978</v>
      </c>
      <c r="B1366" s="2">
        <f>VLOOKUP(A1366, Customer!A:O, 2, FALSE)</f>
        <v>133279</v>
      </c>
      <c r="C1366" s="2">
        <f>VLOOKUP(A1366, Customer!A:O, 3, FALSE)</f>
        <v>0</v>
      </c>
      <c r="D1366" s="2">
        <f>VLOOKUP(A1366, Customer!A:O, 4, FALSE)</f>
        <v>0</v>
      </c>
      <c r="E1366" s="2">
        <f>VLOOKUP(A1366, Customer!A:O, 5, FALSE)</f>
        <v>54</v>
      </c>
      <c r="F1366" s="2">
        <f>VLOOKUP(A1366, Customer!A:O, 6, FALSE)</f>
        <v>0</v>
      </c>
      <c r="G1366" s="2">
        <f>VLOOKUP(A1366, Customer!A:O, 7, FALSE)</f>
        <v>0</v>
      </c>
      <c r="H1366" s="2">
        <f>VLOOKUP(A1366, Customer!A:O, 8, FALSE)</f>
        <v>1</v>
      </c>
      <c r="I1366" s="2">
        <f>VLOOKUP(A1366, Customer!A:O, 9, FALSE)</f>
        <v>0</v>
      </c>
      <c r="J1366" s="2">
        <f>VLOOKUP(A1366, Customer!A:O, 10, FALSE)</f>
        <v>0</v>
      </c>
      <c r="K1366" s="2">
        <f>VLOOKUP(A1366, Customer!A:O, 11, FALSE)</f>
        <v>0</v>
      </c>
      <c r="L1366" s="2">
        <f>VLOOKUP(A1366, Customer!A:O, 12, FALSE)</f>
        <v>1</v>
      </c>
      <c r="M1366" s="2">
        <f>VLOOKUP(A1366, Customer!A:O, 13, FALSE)</f>
        <v>0</v>
      </c>
      <c r="N1366" s="2">
        <f>VLOOKUP(A1366, Customer!A:O, 14, FALSE)</f>
        <v>0</v>
      </c>
      <c r="O1366" s="2" t="str">
        <f>VLOOKUP(A1366, Customer!A:O, 15, FALSE)</f>
        <v>State-New York</v>
      </c>
      <c r="P1366" s="2">
        <f>VLOOKUP(A1366,Sales!A:N,2,FALSE)</f>
        <v>29</v>
      </c>
      <c r="Q1366">
        <f>VLOOKUP(A1366,Sales!A:N,3,FALSE)</f>
        <v>40</v>
      </c>
      <c r="R1366" s="2">
        <f>VLOOKUP(A1366,Sales!A:N,4,FALSE)</f>
        <v>12</v>
      </c>
      <c r="S1366" s="2">
        <f>VLOOKUP(A1366,Sales!A:N,5,FALSE)</f>
        <v>12</v>
      </c>
      <c r="T1366" s="2">
        <f>VLOOKUP(A1366,Sales!A:N,6,FALSE)</f>
        <v>0</v>
      </c>
      <c r="U1366" s="2">
        <f>VLOOKUP(A1366,Sales!A:N,7,FALSE)</f>
        <v>0</v>
      </c>
      <c r="V1366" s="2">
        <f>VLOOKUP(A1366,Sales!A:N,8,FALSE)</f>
        <v>0</v>
      </c>
      <c r="W1366" s="2">
        <f>VLOOKUP(A1366,Sales!A:N,9,FALSE)</f>
        <v>64</v>
      </c>
      <c r="X1366" s="2">
        <f>VLOOKUP(A1366,Sales!A:N,10,FALSE)</f>
        <v>1</v>
      </c>
      <c r="Y1366" s="2">
        <f>VLOOKUP(A1366,Sales!A:N,11,FALSE)</f>
        <v>0</v>
      </c>
      <c r="Z1366" s="2">
        <f>VLOOKUP(A1366,Sales!A:N,12,FALSE)</f>
        <v>0</v>
      </c>
      <c r="AA1366" s="2">
        <f>VLOOKUP(A1366,Sales!A:N,13,FALSE)</f>
        <v>3</v>
      </c>
      <c r="AB1366" s="2">
        <f>VLOOKUP(A1366,Sales!A:N,14,FALSE)</f>
        <v>3</v>
      </c>
      <c r="AC1366" s="2">
        <f>VLOOKUP(A1366,Campaigns!A:I,2,FALSE)</f>
        <v>0</v>
      </c>
      <c r="AD1366" s="2">
        <f>VLOOKUP(A1366,Campaigns!A:I,3,FALSE)</f>
        <v>0</v>
      </c>
      <c r="AE1366" s="2">
        <f>VLOOKUP(A1366,Campaigns!A:I,4,FALSE)</f>
        <v>0</v>
      </c>
      <c r="AF1366" s="2">
        <f>VLOOKUP(A1366,Campaigns!A:I,5,FALSE)</f>
        <v>0</v>
      </c>
      <c r="AG1366" s="2">
        <f>VLOOKUP(A1366,Campaigns!A:I,6,FALSE)</f>
        <v>0</v>
      </c>
      <c r="AH1366" s="2">
        <f>VLOOKUP(A1366,Campaigns!A:I,7,FALSE)</f>
        <v>0</v>
      </c>
      <c r="AI1366" s="2">
        <f>VLOOKUP(A1366,Campaigns!A:I,8,FALSE)</f>
        <v>0</v>
      </c>
      <c r="AJ1366" s="19" t="str">
        <f>VLOOKUP(A1366,Campaigns!A:I,9,FALSE)</f>
        <v>11/16/2020</v>
      </c>
    </row>
    <row r="1367" spans="1:36">
      <c r="A1367" s="2">
        <v>1834</v>
      </c>
      <c r="B1367" s="2">
        <f>VLOOKUP(A1367, Customer!A:O, 2, FALSE)</f>
        <v>130843</v>
      </c>
      <c r="C1367" s="2">
        <f>VLOOKUP(A1367, Customer!A:O, 3, FALSE)</f>
        <v>1</v>
      </c>
      <c r="D1367" s="2">
        <f>VLOOKUP(A1367, Customer!A:O, 4, FALSE)</f>
        <v>1</v>
      </c>
      <c r="E1367" s="2">
        <f>VLOOKUP(A1367, Customer!A:O, 5, FALSE)</f>
        <v>54</v>
      </c>
      <c r="F1367" s="2">
        <f>VLOOKUP(A1367, Customer!A:O, 6, FALSE)</f>
        <v>0</v>
      </c>
      <c r="G1367" s="2">
        <f>VLOOKUP(A1367, Customer!A:O, 7, FALSE)</f>
        <v>0</v>
      </c>
      <c r="H1367" s="2">
        <f>VLOOKUP(A1367, Customer!A:O, 8, FALSE)</f>
        <v>0</v>
      </c>
      <c r="I1367" s="2">
        <f>VLOOKUP(A1367, Customer!A:O, 9, FALSE)</f>
        <v>1</v>
      </c>
      <c r="J1367" s="2">
        <f>VLOOKUP(A1367, Customer!A:O, 10, FALSE)</f>
        <v>0</v>
      </c>
      <c r="K1367" s="2">
        <f>VLOOKUP(A1367, Customer!A:O, 11, FALSE)</f>
        <v>0</v>
      </c>
      <c r="L1367" s="2">
        <f>VLOOKUP(A1367, Customer!A:O, 12, FALSE)</f>
        <v>0</v>
      </c>
      <c r="M1367" s="2">
        <f>VLOOKUP(A1367, Customer!A:O, 13, FALSE)</f>
        <v>0</v>
      </c>
      <c r="N1367" s="2">
        <f>VLOOKUP(A1367, Customer!A:O, 14, FALSE)</f>
        <v>1</v>
      </c>
      <c r="O1367" s="2" t="str">
        <f>VLOOKUP(A1367, Customer!A:O, 15, FALSE)</f>
        <v>State-Other</v>
      </c>
      <c r="P1367" s="2">
        <f>VLOOKUP(A1367,Sales!A:N,2,FALSE)</f>
        <v>43</v>
      </c>
      <c r="Q1367">
        <f>VLOOKUP(A1367,Sales!A:N,3,FALSE)</f>
        <v>102</v>
      </c>
      <c r="R1367" s="2">
        <f>VLOOKUP(A1367,Sales!A:N,4,FALSE)</f>
        <v>0</v>
      </c>
      <c r="S1367" s="2">
        <f>VLOOKUP(A1367,Sales!A:N,5,FALSE)</f>
        <v>8</v>
      </c>
      <c r="T1367" s="2">
        <f>VLOOKUP(A1367,Sales!A:N,6,FALSE)</f>
        <v>0</v>
      </c>
      <c r="U1367" s="2">
        <f>VLOOKUP(A1367,Sales!A:N,7,FALSE)</f>
        <v>0</v>
      </c>
      <c r="V1367" s="2">
        <f>VLOOKUP(A1367,Sales!A:N,8,FALSE)</f>
        <v>38</v>
      </c>
      <c r="W1367" s="2">
        <f>VLOOKUP(A1367,Sales!A:N,9,FALSE)</f>
        <v>72</v>
      </c>
      <c r="X1367" s="2">
        <f>VLOOKUP(A1367,Sales!A:N,10,FALSE)</f>
        <v>2</v>
      </c>
      <c r="Y1367" s="2">
        <f>VLOOKUP(A1367,Sales!A:N,11,FALSE)</f>
        <v>1</v>
      </c>
      <c r="Z1367" s="2">
        <f>VLOOKUP(A1367,Sales!A:N,12,FALSE)</f>
        <v>1</v>
      </c>
      <c r="AA1367" s="2">
        <f>VLOOKUP(A1367,Sales!A:N,13,FALSE)</f>
        <v>2</v>
      </c>
      <c r="AB1367" s="2">
        <f>VLOOKUP(A1367,Sales!A:N,14,FALSE)</f>
        <v>5</v>
      </c>
      <c r="AC1367" s="2">
        <f>VLOOKUP(A1367,Campaigns!A:I,2,FALSE)</f>
        <v>1</v>
      </c>
      <c r="AD1367" s="2">
        <f>VLOOKUP(A1367,Campaigns!A:I,3,FALSE)</f>
        <v>0</v>
      </c>
      <c r="AE1367" s="2">
        <f>VLOOKUP(A1367,Campaigns!A:I,4,FALSE)</f>
        <v>0</v>
      </c>
      <c r="AF1367" s="2">
        <f>VLOOKUP(A1367,Campaigns!A:I,5,FALSE)</f>
        <v>0</v>
      </c>
      <c r="AG1367" s="2">
        <f>VLOOKUP(A1367,Campaigns!A:I,6,FALSE)</f>
        <v>0</v>
      </c>
      <c r="AH1367" s="2">
        <f>VLOOKUP(A1367,Campaigns!A:I,7,FALSE)</f>
        <v>0</v>
      </c>
      <c r="AI1367" s="2">
        <f>VLOOKUP(A1367,Campaigns!A:I,8,FALSE)</f>
        <v>0</v>
      </c>
      <c r="AJ1367" s="19" t="str">
        <f>VLOOKUP(A1367,Campaigns!A:I,9,FALSE)</f>
        <v>10/30/2020</v>
      </c>
    </row>
    <row r="1368" spans="1:36">
      <c r="A1368" s="2">
        <v>3107</v>
      </c>
      <c r="B1368" s="2">
        <f>VLOOKUP(A1368, Customer!A:O, 2, FALSE)</f>
        <v>129435</v>
      </c>
      <c r="C1368" s="2">
        <f>VLOOKUP(A1368, Customer!A:O, 3, FALSE)</f>
        <v>1</v>
      </c>
      <c r="D1368" s="2">
        <f>VLOOKUP(A1368, Customer!A:O, 4, FALSE)</f>
        <v>1</v>
      </c>
      <c r="E1368" s="2">
        <f>VLOOKUP(A1368, Customer!A:O, 5, FALSE)</f>
        <v>54</v>
      </c>
      <c r="F1368" s="2">
        <f>VLOOKUP(A1368, Customer!A:O, 6, FALSE)</f>
        <v>1</v>
      </c>
      <c r="G1368" s="2">
        <f>VLOOKUP(A1368, Customer!A:O, 7, FALSE)</f>
        <v>0</v>
      </c>
      <c r="H1368" s="2">
        <f>VLOOKUP(A1368, Customer!A:O, 8, FALSE)</f>
        <v>0</v>
      </c>
      <c r="I1368" s="2">
        <f>VLOOKUP(A1368, Customer!A:O, 9, FALSE)</f>
        <v>0</v>
      </c>
      <c r="J1368" s="2">
        <f>VLOOKUP(A1368, Customer!A:O, 10, FALSE)</f>
        <v>0</v>
      </c>
      <c r="K1368" s="2">
        <f>VLOOKUP(A1368, Customer!A:O, 11, FALSE)</f>
        <v>0</v>
      </c>
      <c r="L1368" s="2">
        <f>VLOOKUP(A1368, Customer!A:O, 12, FALSE)</f>
        <v>0</v>
      </c>
      <c r="M1368" s="2">
        <f>VLOOKUP(A1368, Customer!A:O, 13, FALSE)</f>
        <v>1</v>
      </c>
      <c r="N1368" s="2">
        <f>VLOOKUP(A1368, Customer!A:O, 14, FALSE)</f>
        <v>0</v>
      </c>
      <c r="O1368" s="2" t="str">
        <f>VLOOKUP(A1368, Customer!A:O, 15, FALSE)</f>
        <v>State-California</v>
      </c>
      <c r="P1368" s="2">
        <f>VLOOKUP(A1368,Sales!A:N,2,FALSE)</f>
        <v>11</v>
      </c>
      <c r="Q1368">
        <f>VLOOKUP(A1368,Sales!A:N,3,FALSE)</f>
        <v>308</v>
      </c>
      <c r="R1368" s="2">
        <f>VLOOKUP(A1368,Sales!A:N,4,FALSE)</f>
        <v>13</v>
      </c>
      <c r="S1368" s="2">
        <f>VLOOKUP(A1368,Sales!A:N,5,FALSE)</f>
        <v>163</v>
      </c>
      <c r="T1368" s="2">
        <f>VLOOKUP(A1368,Sales!A:N,6,FALSE)</f>
        <v>18</v>
      </c>
      <c r="U1368" s="2">
        <f>VLOOKUP(A1368,Sales!A:N,7,FALSE)</f>
        <v>9</v>
      </c>
      <c r="V1368" s="2">
        <f>VLOOKUP(A1368,Sales!A:N,8,FALSE)</f>
        <v>281</v>
      </c>
      <c r="W1368" s="2">
        <f>VLOOKUP(A1368,Sales!A:N,9,FALSE)</f>
        <v>229</v>
      </c>
      <c r="X1368" s="2">
        <f>VLOOKUP(A1368,Sales!A:N,10,FALSE)</f>
        <v>4</v>
      </c>
      <c r="Y1368" s="2">
        <f>VLOOKUP(A1368,Sales!A:N,11,FALSE)</f>
        <v>3</v>
      </c>
      <c r="Z1368" s="2">
        <f>VLOOKUP(A1368,Sales!A:N,12,FALSE)</f>
        <v>2</v>
      </c>
      <c r="AA1368" s="2">
        <f>VLOOKUP(A1368,Sales!A:N,13,FALSE)</f>
        <v>2</v>
      </c>
      <c r="AB1368" s="2">
        <f>VLOOKUP(A1368,Sales!A:N,14,FALSE)</f>
        <v>9</v>
      </c>
      <c r="AC1368" s="2">
        <f>VLOOKUP(A1368,Campaigns!A:I,2,FALSE)</f>
        <v>0</v>
      </c>
      <c r="AD1368" s="2">
        <f>VLOOKUP(A1368,Campaigns!A:I,3,FALSE)</f>
        <v>0</v>
      </c>
      <c r="AE1368" s="2">
        <f>VLOOKUP(A1368,Campaigns!A:I,4,FALSE)</f>
        <v>0</v>
      </c>
      <c r="AF1368" s="2">
        <f>VLOOKUP(A1368,Campaigns!A:I,5,FALSE)</f>
        <v>0</v>
      </c>
      <c r="AG1368" s="2">
        <f>VLOOKUP(A1368,Campaigns!A:I,6,FALSE)</f>
        <v>0</v>
      </c>
      <c r="AH1368" s="2">
        <f>VLOOKUP(A1368,Campaigns!A:I,7,FALSE)</f>
        <v>0</v>
      </c>
      <c r="AI1368" s="2">
        <f>VLOOKUP(A1368,Campaigns!A:I,8,FALSE)</f>
        <v>1</v>
      </c>
      <c r="AJ1368" s="19">
        <f>VLOOKUP(A1368,Campaigns!A:I,9,FALSE)</f>
        <v>43770</v>
      </c>
    </row>
    <row r="1369" spans="1:36">
      <c r="A1369" s="2">
        <v>2032</v>
      </c>
      <c r="B1369" s="2">
        <f>VLOOKUP(A1369, Customer!A:O, 2, FALSE)</f>
        <v>128764</v>
      </c>
      <c r="C1369" s="2">
        <f>VLOOKUP(A1369, Customer!A:O, 3, FALSE)</f>
        <v>1</v>
      </c>
      <c r="D1369" s="2">
        <f>VLOOKUP(A1369, Customer!A:O, 4, FALSE)</f>
        <v>1</v>
      </c>
      <c r="E1369" s="2">
        <f>VLOOKUP(A1369, Customer!A:O, 5, FALSE)</f>
        <v>54</v>
      </c>
      <c r="F1369" s="2">
        <f>VLOOKUP(A1369, Customer!A:O, 6, FALSE)</f>
        <v>0</v>
      </c>
      <c r="G1369" s="2">
        <f>VLOOKUP(A1369, Customer!A:O, 7, FALSE)</f>
        <v>0</v>
      </c>
      <c r="H1369" s="2">
        <f>VLOOKUP(A1369, Customer!A:O, 8, FALSE)</f>
        <v>0</v>
      </c>
      <c r="I1369" s="2">
        <f>VLOOKUP(A1369, Customer!A:O, 9, FALSE)</f>
        <v>1</v>
      </c>
      <c r="J1369" s="2">
        <f>VLOOKUP(A1369, Customer!A:O, 10, FALSE)</f>
        <v>0</v>
      </c>
      <c r="K1369" s="2">
        <f>VLOOKUP(A1369, Customer!A:O, 11, FALSE)</f>
        <v>0</v>
      </c>
      <c r="L1369" s="2">
        <f>VLOOKUP(A1369, Customer!A:O, 12, FALSE)</f>
        <v>0</v>
      </c>
      <c r="M1369" s="2">
        <f>VLOOKUP(A1369, Customer!A:O, 13, FALSE)</f>
        <v>0</v>
      </c>
      <c r="N1369" s="2">
        <f>VLOOKUP(A1369, Customer!A:O, 14, FALSE)</f>
        <v>1</v>
      </c>
      <c r="O1369" s="2" t="str">
        <f>VLOOKUP(A1369, Customer!A:O, 15, FALSE)</f>
        <v>State-Other</v>
      </c>
      <c r="P1369" s="2">
        <f>VLOOKUP(A1369,Sales!A:N,2,FALSE)</f>
        <v>16</v>
      </c>
      <c r="Q1369">
        <f>VLOOKUP(A1369,Sales!A:N,3,FALSE)</f>
        <v>36</v>
      </c>
      <c r="R1369" s="2">
        <f>VLOOKUP(A1369,Sales!A:N,4,FALSE)</f>
        <v>0</v>
      </c>
      <c r="S1369" s="2">
        <f>VLOOKUP(A1369,Sales!A:N,5,FALSE)</f>
        <v>13</v>
      </c>
      <c r="T1369" s="2">
        <f>VLOOKUP(A1369,Sales!A:N,6,FALSE)</f>
        <v>0</v>
      </c>
      <c r="U1369" s="2">
        <f>VLOOKUP(A1369,Sales!A:N,7,FALSE)</f>
        <v>0</v>
      </c>
      <c r="V1369" s="2">
        <f>VLOOKUP(A1369,Sales!A:N,8,FALSE)</f>
        <v>4</v>
      </c>
      <c r="W1369" s="2">
        <f>VLOOKUP(A1369,Sales!A:N,9,FALSE)</f>
        <v>45</v>
      </c>
      <c r="X1369" s="2">
        <f>VLOOKUP(A1369,Sales!A:N,10,FALSE)</f>
        <v>1</v>
      </c>
      <c r="Y1369" s="2">
        <f>VLOOKUP(A1369,Sales!A:N,11,FALSE)</f>
        <v>1</v>
      </c>
      <c r="Z1369" s="2">
        <f>VLOOKUP(A1369,Sales!A:N,12,FALSE)</f>
        <v>0</v>
      </c>
      <c r="AA1369" s="2">
        <f>VLOOKUP(A1369,Sales!A:N,13,FALSE)</f>
        <v>2</v>
      </c>
      <c r="AB1369" s="2">
        <f>VLOOKUP(A1369,Sales!A:N,14,FALSE)</f>
        <v>8</v>
      </c>
      <c r="AC1369" s="2">
        <f>VLOOKUP(A1369,Campaigns!A:I,2,FALSE)</f>
        <v>1</v>
      </c>
      <c r="AD1369" s="2">
        <f>VLOOKUP(A1369,Campaigns!A:I,3,FALSE)</f>
        <v>0</v>
      </c>
      <c r="AE1369" s="2">
        <f>VLOOKUP(A1369,Campaigns!A:I,4,FALSE)</f>
        <v>0</v>
      </c>
      <c r="AF1369" s="2">
        <f>VLOOKUP(A1369,Campaigns!A:I,5,FALSE)</f>
        <v>0</v>
      </c>
      <c r="AG1369" s="2">
        <f>VLOOKUP(A1369,Campaigns!A:I,6,FALSE)</f>
        <v>0</v>
      </c>
      <c r="AH1369" s="2">
        <f>VLOOKUP(A1369,Campaigns!A:I,7,FALSE)</f>
        <v>0</v>
      </c>
      <c r="AI1369" s="2">
        <f>VLOOKUP(A1369,Campaigns!A:I,8,FALSE)</f>
        <v>0</v>
      </c>
      <c r="AJ1369" s="19">
        <f>VLOOKUP(A1369,Campaigns!A:I,9,FALSE)</f>
        <v>44085</v>
      </c>
    </row>
    <row r="1370" spans="1:36">
      <c r="A1370" s="2">
        <v>1293</v>
      </c>
      <c r="B1370" s="2">
        <f>VLOOKUP(A1370, Customer!A:O, 2, FALSE)</f>
        <v>127038</v>
      </c>
      <c r="C1370" s="2">
        <f>VLOOKUP(A1370, Customer!A:O, 3, FALSE)</f>
        <v>0</v>
      </c>
      <c r="D1370" s="2">
        <f>VLOOKUP(A1370, Customer!A:O, 4, FALSE)</f>
        <v>0</v>
      </c>
      <c r="E1370" s="2">
        <f>VLOOKUP(A1370, Customer!A:O, 5, FALSE)</f>
        <v>54</v>
      </c>
      <c r="F1370" s="2">
        <f>VLOOKUP(A1370, Customer!A:O, 6, FALSE)</f>
        <v>0</v>
      </c>
      <c r="G1370" s="2">
        <f>VLOOKUP(A1370, Customer!A:O, 7, FALSE)</f>
        <v>0</v>
      </c>
      <c r="H1370" s="2">
        <f>VLOOKUP(A1370, Customer!A:O, 8, FALSE)</f>
        <v>0</v>
      </c>
      <c r="I1370" s="2">
        <f>VLOOKUP(A1370, Customer!A:O, 9, FALSE)</f>
        <v>0</v>
      </c>
      <c r="J1370" s="2">
        <f>VLOOKUP(A1370, Customer!A:O, 10, FALSE)</f>
        <v>1</v>
      </c>
      <c r="K1370" s="2">
        <f>VLOOKUP(A1370, Customer!A:O, 11, FALSE)</f>
        <v>0</v>
      </c>
      <c r="L1370" s="2">
        <f>VLOOKUP(A1370, Customer!A:O, 12, FALSE)</f>
        <v>1</v>
      </c>
      <c r="M1370" s="2">
        <f>VLOOKUP(A1370, Customer!A:O, 13, FALSE)</f>
        <v>0</v>
      </c>
      <c r="N1370" s="2">
        <f>VLOOKUP(A1370, Customer!A:O, 14, FALSE)</f>
        <v>0</v>
      </c>
      <c r="O1370" s="2" t="str">
        <f>VLOOKUP(A1370, Customer!A:O, 15, FALSE)</f>
        <v>State-Texas</v>
      </c>
      <c r="P1370" s="2">
        <f>VLOOKUP(A1370,Sales!A:N,2,FALSE)</f>
        <v>64</v>
      </c>
      <c r="Q1370">
        <f>VLOOKUP(A1370,Sales!A:N,3,FALSE)</f>
        <v>5</v>
      </c>
      <c r="R1370" s="2">
        <f>VLOOKUP(A1370,Sales!A:N,4,FALSE)</f>
        <v>122</v>
      </c>
      <c r="S1370" s="2">
        <f>VLOOKUP(A1370,Sales!A:N,5,FALSE)</f>
        <v>117</v>
      </c>
      <c r="T1370" s="2">
        <f>VLOOKUP(A1370,Sales!A:N,6,FALSE)</f>
        <v>80</v>
      </c>
      <c r="U1370" s="2">
        <f>VLOOKUP(A1370,Sales!A:N,7,FALSE)</f>
        <v>108</v>
      </c>
      <c r="V1370" s="2">
        <f>VLOOKUP(A1370,Sales!A:N,8,FALSE)</f>
        <v>70</v>
      </c>
      <c r="W1370" s="2">
        <f>VLOOKUP(A1370,Sales!A:N,9,FALSE)</f>
        <v>362</v>
      </c>
      <c r="X1370" s="2">
        <f>VLOOKUP(A1370,Sales!A:N,10,FALSE)</f>
        <v>1</v>
      </c>
      <c r="Y1370" s="2">
        <f>VLOOKUP(A1370,Sales!A:N,11,FALSE)</f>
        <v>3</v>
      </c>
      <c r="Z1370" s="2">
        <f>VLOOKUP(A1370,Sales!A:N,12,FALSE)</f>
        <v>0</v>
      </c>
      <c r="AA1370" s="2">
        <f>VLOOKUP(A1370,Sales!A:N,13,FALSE)</f>
        <v>3</v>
      </c>
      <c r="AB1370" s="2">
        <f>VLOOKUP(A1370,Sales!A:N,14,FALSE)</f>
        <v>9</v>
      </c>
      <c r="AC1370" s="2">
        <f>VLOOKUP(A1370,Campaigns!A:I,2,FALSE)</f>
        <v>0</v>
      </c>
      <c r="AD1370" s="2">
        <f>VLOOKUP(A1370,Campaigns!A:I,3,FALSE)</f>
        <v>0</v>
      </c>
      <c r="AE1370" s="2">
        <f>VLOOKUP(A1370,Campaigns!A:I,4,FALSE)</f>
        <v>0</v>
      </c>
      <c r="AF1370" s="2">
        <f>VLOOKUP(A1370,Campaigns!A:I,5,FALSE)</f>
        <v>0</v>
      </c>
      <c r="AG1370" s="2">
        <f>VLOOKUP(A1370,Campaigns!A:I,6,FALSE)</f>
        <v>0</v>
      </c>
      <c r="AH1370" s="2">
        <f>VLOOKUP(A1370,Campaigns!A:I,7,FALSE)</f>
        <v>0</v>
      </c>
      <c r="AI1370" s="2">
        <f>VLOOKUP(A1370,Campaigns!A:I,8,FALSE)</f>
        <v>1</v>
      </c>
      <c r="AJ1370" s="19" t="str">
        <f>VLOOKUP(A1370,Campaigns!A:I,9,FALSE)</f>
        <v>2/23/2019</v>
      </c>
    </row>
    <row r="1371" spans="1:36">
      <c r="A1371" s="2">
        <v>2099</v>
      </c>
      <c r="B1371" s="2">
        <f>VLOOKUP(A1371, Customer!A:O, 2, FALSE)</f>
        <v>122634</v>
      </c>
      <c r="C1371" s="2">
        <f>VLOOKUP(A1371, Customer!A:O, 3, FALSE)</f>
        <v>0</v>
      </c>
      <c r="D1371" s="2">
        <f>VLOOKUP(A1371, Customer!A:O, 4, FALSE)</f>
        <v>0</v>
      </c>
      <c r="E1371" s="2">
        <f>VLOOKUP(A1371, Customer!A:O, 5, FALSE)</f>
        <v>54</v>
      </c>
      <c r="F1371" s="2">
        <f>VLOOKUP(A1371, Customer!A:O, 6, FALSE)</f>
        <v>0</v>
      </c>
      <c r="G1371" s="2">
        <f>VLOOKUP(A1371, Customer!A:O, 7, FALSE)</f>
        <v>0</v>
      </c>
      <c r="H1371" s="2">
        <f>VLOOKUP(A1371, Customer!A:O, 8, FALSE)</f>
        <v>0</v>
      </c>
      <c r="I1371" s="2">
        <f>VLOOKUP(A1371, Customer!A:O, 9, FALSE)</f>
        <v>1</v>
      </c>
      <c r="J1371" s="2">
        <f>VLOOKUP(A1371, Customer!A:O, 10, FALSE)</f>
        <v>0</v>
      </c>
      <c r="K1371" s="2">
        <f>VLOOKUP(A1371, Customer!A:O, 11, FALSE)</f>
        <v>1</v>
      </c>
      <c r="L1371" s="2">
        <f>VLOOKUP(A1371, Customer!A:O, 12, FALSE)</f>
        <v>0</v>
      </c>
      <c r="M1371" s="2">
        <f>VLOOKUP(A1371, Customer!A:O, 13, FALSE)</f>
        <v>0</v>
      </c>
      <c r="N1371" s="2">
        <f>VLOOKUP(A1371, Customer!A:O, 14, FALSE)</f>
        <v>0</v>
      </c>
      <c r="O1371" s="2" t="str">
        <f>VLOOKUP(A1371, Customer!A:O, 15, FALSE)</f>
        <v>State-California</v>
      </c>
      <c r="P1371" s="2">
        <f>VLOOKUP(A1371,Sales!A:N,2,FALSE)</f>
        <v>47</v>
      </c>
      <c r="Q1371">
        <f>VLOOKUP(A1371,Sales!A:N,3,FALSE)</f>
        <v>11</v>
      </c>
      <c r="R1371" s="2">
        <f>VLOOKUP(A1371,Sales!A:N,4,FALSE)</f>
        <v>125</v>
      </c>
      <c r="S1371" s="2">
        <f>VLOOKUP(A1371,Sales!A:N,5,FALSE)</f>
        <v>60</v>
      </c>
      <c r="T1371" s="2">
        <f>VLOOKUP(A1371,Sales!A:N,6,FALSE)</f>
        <v>43</v>
      </c>
      <c r="U1371" s="2">
        <f>VLOOKUP(A1371,Sales!A:N,7,FALSE)</f>
        <v>33</v>
      </c>
      <c r="V1371" s="2">
        <f>VLOOKUP(A1371,Sales!A:N,8,FALSE)</f>
        <v>249</v>
      </c>
      <c r="W1371" s="2">
        <f>VLOOKUP(A1371,Sales!A:N,9,FALSE)</f>
        <v>22</v>
      </c>
      <c r="X1371" s="2">
        <f>VLOOKUP(A1371,Sales!A:N,10,FALSE)</f>
        <v>1</v>
      </c>
      <c r="Y1371" s="2">
        <f>VLOOKUP(A1371,Sales!A:N,11,FALSE)</f>
        <v>2</v>
      </c>
      <c r="Z1371" s="2">
        <f>VLOOKUP(A1371,Sales!A:N,12,FALSE)</f>
        <v>1</v>
      </c>
      <c r="AA1371" s="2">
        <f>VLOOKUP(A1371,Sales!A:N,13,FALSE)</f>
        <v>2</v>
      </c>
      <c r="AB1371" s="2">
        <f>VLOOKUP(A1371,Sales!A:N,14,FALSE)</f>
        <v>8</v>
      </c>
      <c r="AC1371" s="2">
        <f>VLOOKUP(A1371,Campaigns!A:I,2,FALSE)</f>
        <v>0</v>
      </c>
      <c r="AD1371" s="2">
        <f>VLOOKUP(A1371,Campaigns!A:I,3,FALSE)</f>
        <v>0</v>
      </c>
      <c r="AE1371" s="2">
        <f>VLOOKUP(A1371,Campaigns!A:I,4,FALSE)</f>
        <v>0</v>
      </c>
      <c r="AF1371" s="2">
        <f>VLOOKUP(A1371,Campaigns!A:I,5,FALSE)</f>
        <v>0</v>
      </c>
      <c r="AG1371" s="2">
        <f>VLOOKUP(A1371,Campaigns!A:I,6,FALSE)</f>
        <v>0</v>
      </c>
      <c r="AH1371" s="2">
        <f>VLOOKUP(A1371,Campaigns!A:I,7,FALSE)</f>
        <v>0</v>
      </c>
      <c r="AI1371" s="2">
        <f>VLOOKUP(A1371,Campaigns!A:I,8,FALSE)</f>
        <v>0</v>
      </c>
      <c r="AJ1371" s="19" t="str">
        <f>VLOOKUP(A1371,Campaigns!A:I,9,FALSE)</f>
        <v>6/23/2019</v>
      </c>
    </row>
    <row r="1372" spans="1:36">
      <c r="A1372" s="2">
        <v>2392</v>
      </c>
      <c r="B1372" s="2">
        <f>VLOOKUP(A1372, Customer!A:O, 2, FALSE)</f>
        <v>122634</v>
      </c>
      <c r="C1372" s="2">
        <f>VLOOKUP(A1372, Customer!A:O, 3, FALSE)</f>
        <v>0</v>
      </c>
      <c r="D1372" s="2">
        <f>VLOOKUP(A1372, Customer!A:O, 4, FALSE)</f>
        <v>0</v>
      </c>
      <c r="E1372" s="2">
        <f>VLOOKUP(A1372, Customer!A:O, 5, FALSE)</f>
        <v>54</v>
      </c>
      <c r="F1372" s="2">
        <f>VLOOKUP(A1372, Customer!A:O, 6, FALSE)</f>
        <v>0</v>
      </c>
      <c r="G1372" s="2">
        <f>VLOOKUP(A1372, Customer!A:O, 7, FALSE)</f>
        <v>0</v>
      </c>
      <c r="H1372" s="2">
        <f>VLOOKUP(A1372, Customer!A:O, 8, FALSE)</f>
        <v>0</v>
      </c>
      <c r="I1372" s="2">
        <f>VLOOKUP(A1372, Customer!A:O, 9, FALSE)</f>
        <v>1</v>
      </c>
      <c r="J1372" s="2">
        <f>VLOOKUP(A1372, Customer!A:O, 10, FALSE)</f>
        <v>0</v>
      </c>
      <c r="K1372" s="2">
        <f>VLOOKUP(A1372, Customer!A:O, 11, FALSE)</f>
        <v>1</v>
      </c>
      <c r="L1372" s="2">
        <f>VLOOKUP(A1372, Customer!A:O, 12, FALSE)</f>
        <v>0</v>
      </c>
      <c r="M1372" s="2">
        <f>VLOOKUP(A1372, Customer!A:O, 13, FALSE)</f>
        <v>0</v>
      </c>
      <c r="N1372" s="2">
        <f>VLOOKUP(A1372, Customer!A:O, 14, FALSE)</f>
        <v>0</v>
      </c>
      <c r="O1372" s="2" t="str">
        <f>VLOOKUP(A1372, Customer!A:O, 15, FALSE)</f>
        <v>State-Other</v>
      </c>
      <c r="P1372" s="2">
        <f>VLOOKUP(A1372,Sales!A:N,2,FALSE)</f>
        <v>47</v>
      </c>
      <c r="Q1372">
        <f>VLOOKUP(A1372,Sales!A:N,3,FALSE)</f>
        <v>11</v>
      </c>
      <c r="R1372" s="2">
        <f>VLOOKUP(A1372,Sales!A:N,4,FALSE)</f>
        <v>125</v>
      </c>
      <c r="S1372" s="2">
        <f>VLOOKUP(A1372,Sales!A:N,5,FALSE)</f>
        <v>60</v>
      </c>
      <c r="T1372" s="2">
        <f>VLOOKUP(A1372,Sales!A:N,6,FALSE)</f>
        <v>43</v>
      </c>
      <c r="U1372" s="2">
        <f>VLOOKUP(A1372,Sales!A:N,7,FALSE)</f>
        <v>33</v>
      </c>
      <c r="V1372" s="2">
        <f>VLOOKUP(A1372,Sales!A:N,8,FALSE)</f>
        <v>249</v>
      </c>
      <c r="W1372" s="2">
        <f>VLOOKUP(A1372,Sales!A:N,9,FALSE)</f>
        <v>22</v>
      </c>
      <c r="X1372" s="2">
        <f>VLOOKUP(A1372,Sales!A:N,10,FALSE)</f>
        <v>1</v>
      </c>
      <c r="Y1372" s="2">
        <f>VLOOKUP(A1372,Sales!A:N,11,FALSE)</f>
        <v>2</v>
      </c>
      <c r="Z1372" s="2">
        <f>VLOOKUP(A1372,Sales!A:N,12,FALSE)</f>
        <v>1</v>
      </c>
      <c r="AA1372" s="2">
        <f>VLOOKUP(A1372,Sales!A:N,13,FALSE)</f>
        <v>2</v>
      </c>
      <c r="AB1372" s="2">
        <f>VLOOKUP(A1372,Sales!A:N,14,FALSE)</f>
        <v>8</v>
      </c>
      <c r="AC1372" s="2">
        <f>VLOOKUP(A1372,Campaigns!A:I,2,FALSE)</f>
        <v>0</v>
      </c>
      <c r="AD1372" s="2">
        <f>VLOOKUP(A1372,Campaigns!A:I,3,FALSE)</f>
        <v>0</v>
      </c>
      <c r="AE1372" s="2">
        <f>VLOOKUP(A1372,Campaigns!A:I,4,FALSE)</f>
        <v>0</v>
      </c>
      <c r="AF1372" s="2">
        <f>VLOOKUP(A1372,Campaigns!A:I,5,FALSE)</f>
        <v>0</v>
      </c>
      <c r="AG1372" s="2">
        <f>VLOOKUP(A1372,Campaigns!A:I,6,FALSE)</f>
        <v>0</v>
      </c>
      <c r="AH1372" s="2">
        <f>VLOOKUP(A1372,Campaigns!A:I,7,FALSE)</f>
        <v>0</v>
      </c>
      <c r="AI1372" s="2">
        <f>VLOOKUP(A1372,Campaigns!A:I,8,FALSE)</f>
        <v>0</v>
      </c>
      <c r="AJ1372" s="19" t="str">
        <f>VLOOKUP(A1372,Campaigns!A:I,9,FALSE)</f>
        <v>6/23/2019</v>
      </c>
    </row>
    <row r="1373" spans="1:36">
      <c r="A1373" s="2">
        <v>2781</v>
      </c>
      <c r="B1373" s="2">
        <f>VLOOKUP(A1373, Customer!A:O, 2, FALSE)</f>
        <v>107144</v>
      </c>
      <c r="C1373" s="2">
        <f>VLOOKUP(A1373, Customer!A:O, 3, FALSE)</f>
        <v>0</v>
      </c>
      <c r="D1373" s="2">
        <f>VLOOKUP(A1373, Customer!A:O, 4, FALSE)</f>
        <v>2</v>
      </c>
      <c r="E1373" s="2">
        <f>VLOOKUP(A1373, Customer!A:O, 5, FALSE)</f>
        <v>54</v>
      </c>
      <c r="F1373" s="2">
        <f>VLOOKUP(A1373, Customer!A:O, 6, FALSE)</f>
        <v>0</v>
      </c>
      <c r="G1373" s="2">
        <f>VLOOKUP(A1373, Customer!A:O, 7, FALSE)</f>
        <v>0</v>
      </c>
      <c r="H1373" s="2">
        <f>VLOOKUP(A1373, Customer!A:O, 8, FALSE)</f>
        <v>1</v>
      </c>
      <c r="I1373" s="2">
        <f>VLOOKUP(A1373, Customer!A:O, 9, FALSE)</f>
        <v>0</v>
      </c>
      <c r="J1373" s="2">
        <f>VLOOKUP(A1373, Customer!A:O, 10, FALSE)</f>
        <v>0</v>
      </c>
      <c r="K1373" s="2">
        <f>VLOOKUP(A1373, Customer!A:O, 11, FALSE)</f>
        <v>0</v>
      </c>
      <c r="L1373" s="2">
        <f>VLOOKUP(A1373, Customer!A:O, 12, FALSE)</f>
        <v>0</v>
      </c>
      <c r="M1373" s="2">
        <f>VLOOKUP(A1373, Customer!A:O, 13, FALSE)</f>
        <v>0</v>
      </c>
      <c r="N1373" s="2">
        <f>VLOOKUP(A1373, Customer!A:O, 14, FALSE)</f>
        <v>1</v>
      </c>
      <c r="O1373" s="2" t="str">
        <f>VLOOKUP(A1373, Customer!A:O, 15, FALSE)</f>
        <v>State-Texas</v>
      </c>
      <c r="P1373" s="2">
        <f>VLOOKUP(A1373,Sales!A:N,2,FALSE)</f>
        <v>92</v>
      </c>
      <c r="Q1373">
        <f>VLOOKUP(A1373,Sales!A:N,3,FALSE)</f>
        <v>1215</v>
      </c>
      <c r="R1373" s="2">
        <f>VLOOKUP(A1373,Sales!A:N,4,FALSE)</f>
        <v>60</v>
      </c>
      <c r="S1373" s="2">
        <f>VLOOKUP(A1373,Sales!A:N,5,FALSE)</f>
        <v>495</v>
      </c>
      <c r="T1373" s="2">
        <f>VLOOKUP(A1373,Sales!A:N,6,FALSE)</f>
        <v>75</v>
      </c>
      <c r="U1373" s="2">
        <f>VLOOKUP(A1373,Sales!A:N,7,FALSE)</f>
        <v>30</v>
      </c>
      <c r="V1373" s="2">
        <f>VLOOKUP(A1373,Sales!A:N,8,FALSE)</f>
        <v>4364</v>
      </c>
      <c r="W1373" s="2">
        <f>VLOOKUP(A1373,Sales!A:N,9,FALSE)</f>
        <v>-2490</v>
      </c>
      <c r="X1373" s="2">
        <f>VLOOKUP(A1373,Sales!A:N,10,FALSE)</f>
        <v>0</v>
      </c>
      <c r="Y1373" s="2">
        <f>VLOOKUP(A1373,Sales!A:N,11,FALSE)</f>
        <v>23</v>
      </c>
      <c r="Z1373" s="2">
        <f>VLOOKUP(A1373,Sales!A:N,12,FALSE)</f>
        <v>1</v>
      </c>
      <c r="AA1373" s="2">
        <f>VLOOKUP(A1373,Sales!A:N,13,FALSE)</f>
        <v>1</v>
      </c>
      <c r="AB1373" s="2">
        <f>VLOOKUP(A1373,Sales!A:N,14,FALSE)</f>
        <v>0</v>
      </c>
      <c r="AC1373" s="2">
        <f>VLOOKUP(A1373,Campaigns!A:I,2,FALSE)</f>
        <v>0</v>
      </c>
      <c r="AD1373" s="2">
        <f>VLOOKUP(A1373,Campaigns!A:I,3,FALSE)</f>
        <v>0</v>
      </c>
      <c r="AE1373" s="2">
        <f>VLOOKUP(A1373,Campaigns!A:I,4,FALSE)</f>
        <v>0</v>
      </c>
      <c r="AF1373" s="2">
        <f>VLOOKUP(A1373,Campaigns!A:I,5,FALSE)</f>
        <v>0</v>
      </c>
      <c r="AG1373" s="2">
        <f>VLOOKUP(A1373,Campaigns!A:I,6,FALSE)</f>
        <v>0</v>
      </c>
      <c r="AH1373" s="2">
        <f>VLOOKUP(A1373,Campaigns!A:I,7,FALSE)</f>
        <v>0</v>
      </c>
      <c r="AI1373" s="2">
        <f>VLOOKUP(A1373,Campaigns!A:I,8,FALSE)</f>
        <v>0</v>
      </c>
      <c r="AJ1373" s="19" t="str">
        <f>VLOOKUP(A1373,Campaigns!A:I,9,FALSE)</f>
        <v>5/13/2020</v>
      </c>
    </row>
    <row r="1374" spans="1:36">
      <c r="A1374" s="2">
        <v>1028</v>
      </c>
      <c r="B1374" s="2">
        <f>VLOOKUP(A1374, Customer!A:O, 2, FALSE)</f>
        <v>184618</v>
      </c>
      <c r="C1374" s="2">
        <f>VLOOKUP(A1374, Customer!A:O, 3, FALSE)</f>
        <v>0</v>
      </c>
      <c r="D1374" s="2">
        <f>VLOOKUP(A1374, Customer!A:O, 4, FALSE)</f>
        <v>0</v>
      </c>
      <c r="E1374" s="2">
        <f>VLOOKUP(A1374, Customer!A:O, 5, FALSE)</f>
        <v>55</v>
      </c>
      <c r="F1374" s="2">
        <f>VLOOKUP(A1374, Customer!A:O, 6, FALSE)</f>
        <v>0</v>
      </c>
      <c r="G1374" s="2">
        <f>VLOOKUP(A1374, Customer!A:O, 7, FALSE)</f>
        <v>1</v>
      </c>
      <c r="H1374" s="2">
        <f>VLOOKUP(A1374, Customer!A:O, 8, FALSE)</f>
        <v>0</v>
      </c>
      <c r="I1374" s="2">
        <f>VLOOKUP(A1374, Customer!A:O, 9, FALSE)</f>
        <v>0</v>
      </c>
      <c r="J1374" s="2">
        <f>VLOOKUP(A1374, Customer!A:O, 10, FALSE)</f>
        <v>0</v>
      </c>
      <c r="K1374" s="2">
        <f>VLOOKUP(A1374, Customer!A:O, 11, FALSE)</f>
        <v>0</v>
      </c>
      <c r="L1374" s="2">
        <f>VLOOKUP(A1374, Customer!A:O, 12, FALSE)</f>
        <v>0</v>
      </c>
      <c r="M1374" s="2">
        <f>VLOOKUP(A1374, Customer!A:O, 13, FALSE)</f>
        <v>0</v>
      </c>
      <c r="N1374" s="2">
        <f>VLOOKUP(A1374, Customer!A:O, 14, FALSE)</f>
        <v>1</v>
      </c>
      <c r="O1374" s="2" t="str">
        <f>VLOOKUP(A1374, Customer!A:O, 15, FALSE)</f>
        <v>State-New York</v>
      </c>
      <c r="P1374" s="2">
        <f>VLOOKUP(A1374,Sales!A:N,2,FALSE)</f>
        <v>96</v>
      </c>
      <c r="Q1374">
        <f>VLOOKUP(A1374,Sales!A:N,3,FALSE)</f>
        <v>1492</v>
      </c>
      <c r="R1374" s="2">
        <f>VLOOKUP(A1374,Sales!A:N,4,FALSE)</f>
        <v>218</v>
      </c>
      <c r="S1374" s="2">
        <f>VLOOKUP(A1374,Sales!A:N,5,FALSE)</f>
        <v>1748</v>
      </c>
      <c r="T1374" s="2">
        <f>VLOOKUP(A1374,Sales!A:N,6,FALSE)</f>
        <v>46</v>
      </c>
      <c r="U1374" s="2">
        <f>VLOOKUP(A1374,Sales!A:N,7,FALSE)</f>
        <v>144</v>
      </c>
      <c r="V1374" s="2">
        <f>VLOOKUP(A1374,Sales!A:N,8,FALSE)</f>
        <v>0</v>
      </c>
      <c r="W1374" s="2">
        <f>VLOOKUP(A1374,Sales!A:N,9,FALSE)</f>
        <v>3648</v>
      </c>
      <c r="X1374" s="2">
        <f>VLOOKUP(A1374,Sales!A:N,10,FALSE)</f>
        <v>1</v>
      </c>
      <c r="Y1374" s="2">
        <f>VLOOKUP(A1374,Sales!A:N,11,FALSE)</f>
        <v>6</v>
      </c>
      <c r="Z1374" s="2">
        <f>VLOOKUP(A1374,Sales!A:N,12,FALSE)</f>
        <v>9</v>
      </c>
      <c r="AA1374" s="2">
        <f>VLOOKUP(A1374,Sales!A:N,13,FALSE)</f>
        <v>10</v>
      </c>
      <c r="AB1374" s="2">
        <f>VLOOKUP(A1374,Sales!A:N,14,FALSE)</f>
        <v>2</v>
      </c>
      <c r="AC1374" s="2">
        <f>VLOOKUP(A1374,Campaigns!A:I,2,FALSE)</f>
        <v>0</v>
      </c>
      <c r="AD1374" s="2">
        <f>VLOOKUP(A1374,Campaigns!A:I,3,FALSE)</f>
        <v>0</v>
      </c>
      <c r="AE1374" s="2">
        <f>VLOOKUP(A1374,Campaigns!A:I,4,FALSE)</f>
        <v>1</v>
      </c>
      <c r="AF1374" s="2">
        <f>VLOOKUP(A1374,Campaigns!A:I,5,FALSE)</f>
        <v>0</v>
      </c>
      <c r="AG1374" s="2">
        <f>VLOOKUP(A1374,Campaigns!A:I,6,FALSE)</f>
        <v>0</v>
      </c>
      <c r="AH1374" s="2">
        <f>VLOOKUP(A1374,Campaigns!A:I,7,FALSE)</f>
        <v>0</v>
      </c>
      <c r="AI1374" s="2">
        <f>VLOOKUP(A1374,Campaigns!A:I,8,FALSE)</f>
        <v>0</v>
      </c>
      <c r="AJ1374" s="19" t="str">
        <f>VLOOKUP(A1374,Campaigns!A:I,9,FALSE)</f>
        <v>4/28/2020</v>
      </c>
    </row>
    <row r="1375" spans="1:36">
      <c r="A1375" s="2">
        <v>2187</v>
      </c>
      <c r="B1375" s="2">
        <f>VLOOKUP(A1375, Customer!A:O, 2, FALSE)</f>
        <v>184618</v>
      </c>
      <c r="C1375" s="2">
        <f>VLOOKUP(A1375, Customer!A:O, 3, FALSE)</f>
        <v>0</v>
      </c>
      <c r="D1375" s="2">
        <f>VLOOKUP(A1375, Customer!A:O, 4, FALSE)</f>
        <v>0</v>
      </c>
      <c r="E1375" s="2">
        <f>VLOOKUP(A1375, Customer!A:O, 5, FALSE)</f>
        <v>55</v>
      </c>
      <c r="F1375" s="2">
        <f>VLOOKUP(A1375, Customer!A:O, 6, FALSE)</f>
        <v>0</v>
      </c>
      <c r="G1375" s="2">
        <f>VLOOKUP(A1375, Customer!A:O, 7, FALSE)</f>
        <v>1</v>
      </c>
      <c r="H1375" s="2">
        <f>VLOOKUP(A1375, Customer!A:O, 8, FALSE)</f>
        <v>0</v>
      </c>
      <c r="I1375" s="2">
        <f>VLOOKUP(A1375, Customer!A:O, 9, FALSE)</f>
        <v>0</v>
      </c>
      <c r="J1375" s="2">
        <f>VLOOKUP(A1375, Customer!A:O, 10, FALSE)</f>
        <v>0</v>
      </c>
      <c r="K1375" s="2">
        <f>VLOOKUP(A1375, Customer!A:O, 11, FALSE)</f>
        <v>0</v>
      </c>
      <c r="L1375" s="2">
        <f>VLOOKUP(A1375, Customer!A:O, 12, FALSE)</f>
        <v>0</v>
      </c>
      <c r="M1375" s="2">
        <f>VLOOKUP(A1375, Customer!A:O, 13, FALSE)</f>
        <v>0</v>
      </c>
      <c r="N1375" s="2">
        <f>VLOOKUP(A1375, Customer!A:O, 14, FALSE)</f>
        <v>1</v>
      </c>
      <c r="O1375" s="2" t="str">
        <f>VLOOKUP(A1375, Customer!A:O, 15, FALSE)</f>
        <v>State-Texas</v>
      </c>
      <c r="P1375" s="2">
        <f>VLOOKUP(A1375,Sales!A:N,2,FALSE)</f>
        <v>96</v>
      </c>
      <c r="Q1375">
        <f>VLOOKUP(A1375,Sales!A:N,3,FALSE)</f>
        <v>1492</v>
      </c>
      <c r="R1375" s="2">
        <f>VLOOKUP(A1375,Sales!A:N,4,FALSE)</f>
        <v>218</v>
      </c>
      <c r="S1375" s="2">
        <f>VLOOKUP(A1375,Sales!A:N,5,FALSE)</f>
        <v>1748</v>
      </c>
      <c r="T1375" s="2">
        <f>VLOOKUP(A1375,Sales!A:N,6,FALSE)</f>
        <v>46</v>
      </c>
      <c r="U1375" s="2">
        <f>VLOOKUP(A1375,Sales!A:N,7,FALSE)</f>
        <v>144</v>
      </c>
      <c r="V1375" s="2">
        <f>VLOOKUP(A1375,Sales!A:N,8,FALSE)</f>
        <v>0</v>
      </c>
      <c r="W1375" s="2">
        <f>VLOOKUP(A1375,Sales!A:N,9,FALSE)</f>
        <v>3648</v>
      </c>
      <c r="X1375" s="2">
        <f>VLOOKUP(A1375,Sales!A:N,10,FALSE)</f>
        <v>1</v>
      </c>
      <c r="Y1375" s="2">
        <f>VLOOKUP(A1375,Sales!A:N,11,FALSE)</f>
        <v>6</v>
      </c>
      <c r="Z1375" s="2">
        <f>VLOOKUP(A1375,Sales!A:N,12,FALSE)</f>
        <v>9</v>
      </c>
      <c r="AA1375" s="2">
        <f>VLOOKUP(A1375,Sales!A:N,13,FALSE)</f>
        <v>10</v>
      </c>
      <c r="AB1375" s="2">
        <f>VLOOKUP(A1375,Sales!A:N,14,FALSE)</f>
        <v>2</v>
      </c>
      <c r="AC1375" s="2">
        <f>VLOOKUP(A1375,Campaigns!A:I,2,FALSE)</f>
        <v>0</v>
      </c>
      <c r="AD1375" s="2">
        <f>VLOOKUP(A1375,Campaigns!A:I,3,FALSE)</f>
        <v>0</v>
      </c>
      <c r="AE1375" s="2">
        <f>VLOOKUP(A1375,Campaigns!A:I,4,FALSE)</f>
        <v>1</v>
      </c>
      <c r="AF1375" s="2">
        <f>VLOOKUP(A1375,Campaigns!A:I,5,FALSE)</f>
        <v>0</v>
      </c>
      <c r="AG1375" s="2">
        <f>VLOOKUP(A1375,Campaigns!A:I,6,FALSE)</f>
        <v>0</v>
      </c>
      <c r="AH1375" s="2">
        <f>VLOOKUP(A1375,Campaigns!A:I,7,FALSE)</f>
        <v>0</v>
      </c>
      <c r="AI1375" s="2">
        <f>VLOOKUP(A1375,Campaigns!A:I,8,FALSE)</f>
        <v>0</v>
      </c>
      <c r="AJ1375" s="19" t="str">
        <f>VLOOKUP(A1375,Campaigns!A:I,9,FALSE)</f>
        <v>4/28/2020</v>
      </c>
    </row>
    <row r="1376" spans="1:36">
      <c r="A1376" s="2">
        <v>1323</v>
      </c>
      <c r="B1376" s="2">
        <f>VLOOKUP(A1376, Customer!A:O, 2, FALSE)</f>
        <v>183003</v>
      </c>
      <c r="C1376" s="2">
        <f>VLOOKUP(A1376, Customer!A:O, 3, FALSE)</f>
        <v>0</v>
      </c>
      <c r="D1376" s="2">
        <f>VLOOKUP(A1376, Customer!A:O, 4, FALSE)</f>
        <v>0</v>
      </c>
      <c r="E1376" s="2">
        <f>VLOOKUP(A1376, Customer!A:O, 5, FALSE)</f>
        <v>55</v>
      </c>
      <c r="F1376" s="2">
        <f>VLOOKUP(A1376, Customer!A:O, 6, FALSE)</f>
        <v>0</v>
      </c>
      <c r="G1376" s="2">
        <f>VLOOKUP(A1376, Customer!A:O, 7, FALSE)</f>
        <v>0</v>
      </c>
      <c r="H1376" s="2">
        <f>VLOOKUP(A1376, Customer!A:O, 8, FALSE)</f>
        <v>0</v>
      </c>
      <c r="I1376" s="2">
        <f>VLOOKUP(A1376, Customer!A:O, 9, FALSE)</f>
        <v>1</v>
      </c>
      <c r="J1376" s="2">
        <f>VLOOKUP(A1376, Customer!A:O, 10, FALSE)</f>
        <v>0</v>
      </c>
      <c r="K1376" s="2">
        <f>VLOOKUP(A1376, Customer!A:O, 11, FALSE)</f>
        <v>0</v>
      </c>
      <c r="L1376" s="2">
        <f>VLOOKUP(A1376, Customer!A:O, 12, FALSE)</f>
        <v>1</v>
      </c>
      <c r="M1376" s="2">
        <f>VLOOKUP(A1376, Customer!A:O, 13, FALSE)</f>
        <v>0</v>
      </c>
      <c r="N1376" s="2">
        <f>VLOOKUP(A1376, Customer!A:O, 14, FALSE)</f>
        <v>0</v>
      </c>
      <c r="O1376" s="2" t="str">
        <f>VLOOKUP(A1376, Customer!A:O, 15, FALSE)</f>
        <v>State-Texas</v>
      </c>
      <c r="P1376" s="2">
        <f>VLOOKUP(A1376,Sales!A:N,2,FALSE)</f>
        <v>18</v>
      </c>
      <c r="Q1376">
        <f>VLOOKUP(A1376,Sales!A:N,3,FALSE)</f>
        <v>1887</v>
      </c>
      <c r="R1376" s="2">
        <f>VLOOKUP(A1376,Sales!A:N,4,FALSE)</f>
        <v>134</v>
      </c>
      <c r="S1376" s="2">
        <f>VLOOKUP(A1376,Sales!A:N,5,FALSE)</f>
        <v>1257</v>
      </c>
      <c r="T1376" s="2">
        <f>VLOOKUP(A1376,Sales!A:N,6,FALSE)</f>
        <v>88</v>
      </c>
      <c r="U1376" s="2">
        <f>VLOOKUP(A1376,Sales!A:N,7,FALSE)</f>
        <v>55</v>
      </c>
      <c r="V1376" s="2">
        <f>VLOOKUP(A1376,Sales!A:N,8,FALSE)</f>
        <v>269</v>
      </c>
      <c r="W1376" s="2">
        <f>VLOOKUP(A1376,Sales!A:N,9,FALSE)</f>
        <v>3153</v>
      </c>
      <c r="X1376" s="2">
        <f>VLOOKUP(A1376,Sales!A:N,10,FALSE)</f>
        <v>1</v>
      </c>
      <c r="Y1376" s="2">
        <f>VLOOKUP(A1376,Sales!A:N,11,FALSE)</f>
        <v>7</v>
      </c>
      <c r="Z1376" s="2">
        <f>VLOOKUP(A1376,Sales!A:N,12,FALSE)</f>
        <v>6</v>
      </c>
      <c r="AA1376" s="2">
        <f>VLOOKUP(A1376,Sales!A:N,13,FALSE)</f>
        <v>8</v>
      </c>
      <c r="AB1376" s="2">
        <f>VLOOKUP(A1376,Sales!A:N,14,FALSE)</f>
        <v>3</v>
      </c>
      <c r="AC1376" s="2">
        <f>VLOOKUP(A1376,Campaigns!A:I,2,FALSE)</f>
        <v>0</v>
      </c>
      <c r="AD1376" s="2">
        <f>VLOOKUP(A1376,Campaigns!A:I,3,FALSE)</f>
        <v>0</v>
      </c>
      <c r="AE1376" s="2">
        <f>VLOOKUP(A1376,Campaigns!A:I,4,FALSE)</f>
        <v>1</v>
      </c>
      <c r="AF1376" s="2">
        <f>VLOOKUP(A1376,Campaigns!A:I,5,FALSE)</f>
        <v>0</v>
      </c>
      <c r="AG1376" s="2">
        <f>VLOOKUP(A1376,Campaigns!A:I,6,FALSE)</f>
        <v>0</v>
      </c>
      <c r="AH1376" s="2">
        <f>VLOOKUP(A1376,Campaigns!A:I,7,FALSE)</f>
        <v>0</v>
      </c>
      <c r="AI1376" s="2">
        <f>VLOOKUP(A1376,Campaigns!A:I,8,FALSE)</f>
        <v>1</v>
      </c>
      <c r="AJ1376" s="19">
        <f>VLOOKUP(A1376,Campaigns!A:I,9,FALSE)</f>
        <v>43685</v>
      </c>
    </row>
    <row r="1377" spans="1:36">
      <c r="A1377" s="2">
        <v>1593</v>
      </c>
      <c r="B1377" s="2">
        <f>VLOOKUP(A1377, Customer!A:O, 2, FALSE)</f>
        <v>181168</v>
      </c>
      <c r="C1377" s="2">
        <f>VLOOKUP(A1377, Customer!A:O, 3, FALSE)</f>
        <v>0</v>
      </c>
      <c r="D1377" s="2">
        <f>VLOOKUP(A1377, Customer!A:O, 4, FALSE)</f>
        <v>0</v>
      </c>
      <c r="E1377" s="2">
        <f>VLOOKUP(A1377, Customer!A:O, 5, FALSE)</f>
        <v>55</v>
      </c>
      <c r="F1377" s="2">
        <f>VLOOKUP(A1377, Customer!A:O, 6, FALSE)</f>
        <v>0</v>
      </c>
      <c r="G1377" s="2">
        <f>VLOOKUP(A1377, Customer!A:O, 7, FALSE)</f>
        <v>1</v>
      </c>
      <c r="H1377" s="2">
        <f>VLOOKUP(A1377, Customer!A:O, 8, FALSE)</f>
        <v>0</v>
      </c>
      <c r="I1377" s="2">
        <f>VLOOKUP(A1377, Customer!A:O, 9, FALSE)</f>
        <v>0</v>
      </c>
      <c r="J1377" s="2">
        <f>VLOOKUP(A1377, Customer!A:O, 10, FALSE)</f>
        <v>0</v>
      </c>
      <c r="K1377" s="2">
        <f>VLOOKUP(A1377, Customer!A:O, 11, FALSE)</f>
        <v>0</v>
      </c>
      <c r="L1377" s="2">
        <f>VLOOKUP(A1377, Customer!A:O, 12, FALSE)</f>
        <v>1</v>
      </c>
      <c r="M1377" s="2">
        <f>VLOOKUP(A1377, Customer!A:O, 13, FALSE)</f>
        <v>0</v>
      </c>
      <c r="N1377" s="2">
        <f>VLOOKUP(A1377, Customer!A:O, 14, FALSE)</f>
        <v>0</v>
      </c>
      <c r="O1377" s="2" t="str">
        <f>VLOOKUP(A1377, Customer!A:O, 15, FALSE)</f>
        <v>State-Texas</v>
      </c>
      <c r="P1377" s="2">
        <f>VLOOKUP(A1377,Sales!A:N,2,FALSE)</f>
        <v>84</v>
      </c>
      <c r="Q1377">
        <f>VLOOKUP(A1377,Sales!A:N,3,FALSE)</f>
        <v>915</v>
      </c>
      <c r="R1377" s="2">
        <f>VLOOKUP(A1377,Sales!A:N,4,FALSE)</f>
        <v>0</v>
      </c>
      <c r="S1377" s="2">
        <f>VLOOKUP(A1377,Sales!A:N,5,FALSE)</f>
        <v>1321</v>
      </c>
      <c r="T1377" s="2">
        <f>VLOOKUP(A1377,Sales!A:N,6,FALSE)</f>
        <v>328</v>
      </c>
      <c r="U1377" s="2">
        <f>VLOOKUP(A1377,Sales!A:N,7,FALSE)</f>
        <v>49</v>
      </c>
      <c r="V1377" s="2">
        <f>VLOOKUP(A1377,Sales!A:N,8,FALSE)</f>
        <v>49</v>
      </c>
      <c r="W1377" s="2">
        <f>VLOOKUP(A1377,Sales!A:N,9,FALSE)</f>
        <v>2565</v>
      </c>
      <c r="X1377" s="2">
        <f>VLOOKUP(A1377,Sales!A:N,10,FALSE)</f>
        <v>1</v>
      </c>
      <c r="Y1377" s="2">
        <f>VLOOKUP(A1377,Sales!A:N,11,FALSE)</f>
        <v>6</v>
      </c>
      <c r="Z1377" s="2">
        <f>VLOOKUP(A1377,Sales!A:N,12,FALSE)</f>
        <v>4</v>
      </c>
      <c r="AA1377" s="2">
        <f>VLOOKUP(A1377,Sales!A:N,13,FALSE)</f>
        <v>7</v>
      </c>
      <c r="AB1377" s="2">
        <f>VLOOKUP(A1377,Sales!A:N,14,FALSE)</f>
        <v>3</v>
      </c>
      <c r="AC1377" s="2">
        <f>VLOOKUP(A1377,Campaigns!A:I,2,FALSE)</f>
        <v>0</v>
      </c>
      <c r="AD1377" s="2">
        <f>VLOOKUP(A1377,Campaigns!A:I,3,FALSE)</f>
        <v>0</v>
      </c>
      <c r="AE1377" s="2">
        <f>VLOOKUP(A1377,Campaigns!A:I,4,FALSE)</f>
        <v>0</v>
      </c>
      <c r="AF1377" s="2">
        <f>VLOOKUP(A1377,Campaigns!A:I,5,FALSE)</f>
        <v>1</v>
      </c>
      <c r="AG1377" s="2">
        <f>VLOOKUP(A1377,Campaigns!A:I,6,FALSE)</f>
        <v>0</v>
      </c>
      <c r="AH1377" s="2">
        <f>VLOOKUP(A1377,Campaigns!A:I,7,FALSE)</f>
        <v>0</v>
      </c>
      <c r="AI1377" s="2">
        <f>VLOOKUP(A1377,Campaigns!A:I,8,FALSE)</f>
        <v>0</v>
      </c>
      <c r="AJ1377" s="19">
        <f>VLOOKUP(A1377,Campaigns!A:I,9,FALSE)</f>
        <v>44145</v>
      </c>
    </row>
    <row r="1378" spans="1:36">
      <c r="A1378" s="2">
        <v>2287</v>
      </c>
      <c r="B1378" s="2">
        <f>VLOOKUP(A1378, Customer!A:O, 2, FALSE)</f>
        <v>181051</v>
      </c>
      <c r="C1378" s="2">
        <f>VLOOKUP(A1378, Customer!A:O, 3, FALSE)</f>
        <v>0</v>
      </c>
      <c r="D1378" s="2">
        <f>VLOOKUP(A1378, Customer!A:O, 4, FALSE)</f>
        <v>0</v>
      </c>
      <c r="E1378" s="2">
        <f>VLOOKUP(A1378, Customer!A:O, 5, FALSE)</f>
        <v>55</v>
      </c>
      <c r="F1378" s="2">
        <f>VLOOKUP(A1378, Customer!A:O, 6, FALSE)</f>
        <v>0</v>
      </c>
      <c r="G1378" s="2">
        <f>VLOOKUP(A1378, Customer!A:O, 7, FALSE)</f>
        <v>1</v>
      </c>
      <c r="H1378" s="2">
        <f>VLOOKUP(A1378, Customer!A:O, 8, FALSE)</f>
        <v>0</v>
      </c>
      <c r="I1378" s="2">
        <f>VLOOKUP(A1378, Customer!A:O, 9, FALSE)</f>
        <v>0</v>
      </c>
      <c r="J1378" s="2">
        <f>VLOOKUP(A1378, Customer!A:O, 10, FALSE)</f>
        <v>0</v>
      </c>
      <c r="K1378" s="2">
        <f>VLOOKUP(A1378, Customer!A:O, 11, FALSE)</f>
        <v>0</v>
      </c>
      <c r="L1378" s="2">
        <f>VLOOKUP(A1378, Customer!A:O, 12, FALSE)</f>
        <v>0</v>
      </c>
      <c r="M1378" s="2">
        <f>VLOOKUP(A1378, Customer!A:O, 13, FALSE)</f>
        <v>0</v>
      </c>
      <c r="N1378" s="2">
        <f>VLOOKUP(A1378, Customer!A:O, 14, FALSE)</f>
        <v>1</v>
      </c>
      <c r="O1378" s="2" t="str">
        <f>VLOOKUP(A1378, Customer!A:O, 15, FALSE)</f>
        <v>State-Illinois</v>
      </c>
      <c r="P1378" s="2">
        <f>VLOOKUP(A1378,Sales!A:N,2,FALSE)</f>
        <v>43</v>
      </c>
      <c r="Q1378">
        <f>VLOOKUP(A1378,Sales!A:N,3,FALSE)</f>
        <v>2551</v>
      </c>
      <c r="R1378" s="2">
        <f>VLOOKUP(A1378,Sales!A:N,4,FALSE)</f>
        <v>65</v>
      </c>
      <c r="S1378" s="2">
        <f>VLOOKUP(A1378,Sales!A:N,5,FALSE)</f>
        <v>556</v>
      </c>
      <c r="T1378" s="2">
        <f>VLOOKUP(A1378,Sales!A:N,6,FALSE)</f>
        <v>85</v>
      </c>
      <c r="U1378" s="2">
        <f>VLOOKUP(A1378,Sales!A:N,7,FALSE)</f>
        <v>65</v>
      </c>
      <c r="V1378" s="2">
        <f>VLOOKUP(A1378,Sales!A:N,8,FALSE)</f>
        <v>31</v>
      </c>
      <c r="W1378" s="2">
        <f>VLOOKUP(A1378,Sales!A:N,9,FALSE)</f>
        <v>3290</v>
      </c>
      <c r="X1378" s="2">
        <f>VLOOKUP(A1378,Sales!A:N,10,FALSE)</f>
        <v>1</v>
      </c>
      <c r="Y1378" s="2">
        <f>VLOOKUP(A1378,Sales!A:N,11,FALSE)</f>
        <v>5</v>
      </c>
      <c r="Z1378" s="2">
        <f>VLOOKUP(A1378,Sales!A:N,12,FALSE)</f>
        <v>5</v>
      </c>
      <c r="AA1378" s="2">
        <f>VLOOKUP(A1378,Sales!A:N,13,FALSE)</f>
        <v>12</v>
      </c>
      <c r="AB1378" s="2">
        <f>VLOOKUP(A1378,Sales!A:N,14,FALSE)</f>
        <v>2</v>
      </c>
      <c r="AC1378" s="2">
        <f>VLOOKUP(A1378,Campaigns!A:I,2,FALSE)</f>
        <v>0</v>
      </c>
      <c r="AD1378" s="2">
        <f>VLOOKUP(A1378,Campaigns!A:I,3,FALSE)</f>
        <v>1</v>
      </c>
      <c r="AE1378" s="2">
        <f>VLOOKUP(A1378,Campaigns!A:I,4,FALSE)</f>
        <v>1</v>
      </c>
      <c r="AF1378" s="2">
        <f>VLOOKUP(A1378,Campaigns!A:I,5,FALSE)</f>
        <v>0</v>
      </c>
      <c r="AG1378" s="2">
        <f>VLOOKUP(A1378,Campaigns!A:I,6,FALSE)</f>
        <v>0</v>
      </c>
      <c r="AH1378" s="2">
        <f>VLOOKUP(A1378,Campaigns!A:I,7,FALSE)</f>
        <v>0</v>
      </c>
      <c r="AI1378" s="2">
        <f>VLOOKUP(A1378,Campaigns!A:I,8,FALSE)</f>
        <v>0</v>
      </c>
      <c r="AJ1378" s="19" t="str">
        <f>VLOOKUP(A1378,Campaigns!A:I,9,FALSE)</f>
        <v>10/27/2020</v>
      </c>
    </row>
    <row r="1379" spans="1:36">
      <c r="A1379" s="2">
        <v>2427</v>
      </c>
      <c r="B1379" s="2">
        <f>VLOOKUP(A1379, Customer!A:O, 2, FALSE)</f>
        <v>177343</v>
      </c>
      <c r="C1379" s="2">
        <f>VLOOKUP(A1379, Customer!A:O, 3, FALSE)</f>
        <v>0</v>
      </c>
      <c r="D1379" s="2">
        <f>VLOOKUP(A1379, Customer!A:O, 4, FALSE)</f>
        <v>0</v>
      </c>
      <c r="E1379" s="2">
        <f>VLOOKUP(A1379, Customer!A:O, 5, FALSE)</f>
        <v>55</v>
      </c>
      <c r="F1379" s="2">
        <f>VLOOKUP(A1379, Customer!A:O, 6, FALSE)</f>
        <v>0</v>
      </c>
      <c r="G1379" s="2">
        <f>VLOOKUP(A1379, Customer!A:O, 7, FALSE)</f>
        <v>1</v>
      </c>
      <c r="H1379" s="2">
        <f>VLOOKUP(A1379, Customer!A:O, 8, FALSE)</f>
        <v>0</v>
      </c>
      <c r="I1379" s="2">
        <f>VLOOKUP(A1379, Customer!A:O, 9, FALSE)</f>
        <v>0</v>
      </c>
      <c r="J1379" s="2">
        <f>VLOOKUP(A1379, Customer!A:O, 10, FALSE)</f>
        <v>0</v>
      </c>
      <c r="K1379" s="2">
        <f>VLOOKUP(A1379, Customer!A:O, 11, FALSE)</f>
        <v>0</v>
      </c>
      <c r="L1379" s="2">
        <f>VLOOKUP(A1379, Customer!A:O, 12, FALSE)</f>
        <v>1</v>
      </c>
      <c r="M1379" s="2">
        <f>VLOOKUP(A1379, Customer!A:O, 13, FALSE)</f>
        <v>0</v>
      </c>
      <c r="N1379" s="2">
        <f>VLOOKUP(A1379, Customer!A:O, 14, FALSE)</f>
        <v>0</v>
      </c>
      <c r="O1379" s="2" t="str">
        <f>VLOOKUP(A1379, Customer!A:O, 15, FALSE)</f>
        <v>State-Texas</v>
      </c>
      <c r="P1379" s="2">
        <f>VLOOKUP(A1379,Sales!A:N,2,FALSE)</f>
        <v>28</v>
      </c>
      <c r="Q1379">
        <f>VLOOKUP(A1379,Sales!A:N,3,FALSE)</f>
        <v>520</v>
      </c>
      <c r="R1379" s="2">
        <f>VLOOKUP(A1379,Sales!A:N,4,FALSE)</f>
        <v>346</v>
      </c>
      <c r="S1379" s="2">
        <f>VLOOKUP(A1379,Sales!A:N,5,FALSE)</f>
        <v>1314</v>
      </c>
      <c r="T1379" s="2">
        <f>VLOOKUP(A1379,Sales!A:N,6,FALSE)</f>
        <v>225</v>
      </c>
      <c r="U1379" s="2">
        <f>VLOOKUP(A1379,Sales!A:N,7,FALSE)</f>
        <v>124</v>
      </c>
      <c r="V1379" s="2">
        <f>VLOOKUP(A1379,Sales!A:N,8,FALSE)</f>
        <v>71</v>
      </c>
      <c r="W1379" s="2">
        <f>VLOOKUP(A1379,Sales!A:N,9,FALSE)</f>
        <v>2458</v>
      </c>
      <c r="X1379" s="2">
        <f>VLOOKUP(A1379,Sales!A:N,10,FALSE)</f>
        <v>1</v>
      </c>
      <c r="Y1379" s="2">
        <f>VLOOKUP(A1379,Sales!A:N,11,FALSE)</f>
        <v>3</v>
      </c>
      <c r="Z1379" s="2">
        <f>VLOOKUP(A1379,Sales!A:N,12,FALSE)</f>
        <v>4</v>
      </c>
      <c r="AA1379" s="2">
        <f>VLOOKUP(A1379,Sales!A:N,13,FALSE)</f>
        <v>9</v>
      </c>
      <c r="AB1379" s="2">
        <f>VLOOKUP(A1379,Sales!A:N,14,FALSE)</f>
        <v>1</v>
      </c>
      <c r="AC1379" s="2">
        <f>VLOOKUP(A1379,Campaigns!A:I,2,FALSE)</f>
        <v>0</v>
      </c>
      <c r="AD1379" s="2">
        <f>VLOOKUP(A1379,Campaigns!A:I,3,FALSE)</f>
        <v>0</v>
      </c>
      <c r="AE1379" s="2">
        <f>VLOOKUP(A1379,Campaigns!A:I,4,FALSE)</f>
        <v>0</v>
      </c>
      <c r="AF1379" s="2">
        <f>VLOOKUP(A1379,Campaigns!A:I,5,FALSE)</f>
        <v>0</v>
      </c>
      <c r="AG1379" s="2">
        <f>VLOOKUP(A1379,Campaigns!A:I,6,FALSE)</f>
        <v>0</v>
      </c>
      <c r="AH1379" s="2">
        <f>VLOOKUP(A1379,Campaigns!A:I,7,FALSE)</f>
        <v>0</v>
      </c>
      <c r="AI1379" s="2">
        <f>VLOOKUP(A1379,Campaigns!A:I,8,FALSE)</f>
        <v>0</v>
      </c>
      <c r="AJ1379" s="19" t="str">
        <f>VLOOKUP(A1379,Campaigns!A:I,9,FALSE)</f>
        <v>11/13/2020</v>
      </c>
    </row>
    <row r="1380" spans="1:36">
      <c r="A1380" s="2">
        <v>2527</v>
      </c>
      <c r="B1380" s="2">
        <f>VLOOKUP(A1380, Customer!A:O, 2, FALSE)</f>
        <v>176800</v>
      </c>
      <c r="C1380" s="2">
        <f>VLOOKUP(A1380, Customer!A:O, 3, FALSE)</f>
        <v>0</v>
      </c>
      <c r="D1380" s="2">
        <f>VLOOKUP(A1380, Customer!A:O, 4, FALSE)</f>
        <v>0</v>
      </c>
      <c r="E1380" s="2">
        <f>VLOOKUP(A1380, Customer!A:O, 5, FALSE)</f>
        <v>55</v>
      </c>
      <c r="F1380" s="2">
        <f>VLOOKUP(A1380, Customer!A:O, 6, FALSE)</f>
        <v>0</v>
      </c>
      <c r="G1380" s="2">
        <f>VLOOKUP(A1380, Customer!A:O, 7, FALSE)</f>
        <v>1</v>
      </c>
      <c r="H1380" s="2">
        <f>VLOOKUP(A1380, Customer!A:O, 8, FALSE)</f>
        <v>0</v>
      </c>
      <c r="I1380" s="2">
        <f>VLOOKUP(A1380, Customer!A:O, 9, FALSE)</f>
        <v>0</v>
      </c>
      <c r="J1380" s="2">
        <f>VLOOKUP(A1380, Customer!A:O, 10, FALSE)</f>
        <v>0</v>
      </c>
      <c r="K1380" s="2">
        <f>VLOOKUP(A1380, Customer!A:O, 11, FALSE)</f>
        <v>0</v>
      </c>
      <c r="L1380" s="2">
        <f>VLOOKUP(A1380, Customer!A:O, 12, FALSE)</f>
        <v>0</v>
      </c>
      <c r="M1380" s="2">
        <f>VLOOKUP(A1380, Customer!A:O, 13, FALSE)</f>
        <v>0</v>
      </c>
      <c r="N1380" s="2">
        <f>VLOOKUP(A1380, Customer!A:O, 14, FALSE)</f>
        <v>0</v>
      </c>
      <c r="O1380" s="2" t="str">
        <f>VLOOKUP(A1380, Customer!A:O, 15, FALSE)</f>
        <v>State-Illinois</v>
      </c>
      <c r="P1380" s="2">
        <f>VLOOKUP(A1380,Sales!A:N,2,FALSE)</f>
        <v>33</v>
      </c>
      <c r="Q1380">
        <f>VLOOKUP(A1380,Sales!A:N,3,FALSE)</f>
        <v>398</v>
      </c>
      <c r="R1380" s="2">
        <f>VLOOKUP(A1380,Sales!A:N,4,FALSE)</f>
        <v>60</v>
      </c>
      <c r="S1380" s="2">
        <f>VLOOKUP(A1380,Sales!A:N,5,FALSE)</f>
        <v>587</v>
      </c>
      <c r="T1380" s="2">
        <f>VLOOKUP(A1380,Sales!A:N,6,FALSE)</f>
        <v>81</v>
      </c>
      <c r="U1380" s="2">
        <f>VLOOKUP(A1380,Sales!A:N,7,FALSE)</f>
        <v>163</v>
      </c>
      <c r="V1380" s="2">
        <f>VLOOKUP(A1380,Sales!A:N,8,FALSE)</f>
        <v>186</v>
      </c>
      <c r="W1380" s="2">
        <f>VLOOKUP(A1380,Sales!A:N,9,FALSE)</f>
        <v>1103</v>
      </c>
      <c r="X1380" s="2">
        <f>VLOOKUP(A1380,Sales!A:N,10,FALSE)</f>
        <v>1</v>
      </c>
      <c r="Y1380" s="2">
        <f>VLOOKUP(A1380,Sales!A:N,11,FALSE)</f>
        <v>4</v>
      </c>
      <c r="Z1380" s="2">
        <f>VLOOKUP(A1380,Sales!A:N,12,FALSE)</f>
        <v>4</v>
      </c>
      <c r="AA1380" s="2">
        <f>VLOOKUP(A1380,Sales!A:N,13,FALSE)</f>
        <v>7</v>
      </c>
      <c r="AB1380" s="2">
        <f>VLOOKUP(A1380,Sales!A:N,14,FALSE)</f>
        <v>1</v>
      </c>
      <c r="AC1380" s="2">
        <f>VLOOKUP(A1380,Campaigns!A:I,2,FALSE)</f>
        <v>0</v>
      </c>
      <c r="AD1380" s="2">
        <f>VLOOKUP(A1380,Campaigns!A:I,3,FALSE)</f>
        <v>0</v>
      </c>
      <c r="AE1380" s="2">
        <f>VLOOKUP(A1380,Campaigns!A:I,4,FALSE)</f>
        <v>0</v>
      </c>
      <c r="AF1380" s="2">
        <f>VLOOKUP(A1380,Campaigns!A:I,5,FALSE)</f>
        <v>0</v>
      </c>
      <c r="AG1380" s="2">
        <f>VLOOKUP(A1380,Campaigns!A:I,6,FALSE)</f>
        <v>0</v>
      </c>
      <c r="AH1380" s="2">
        <f>VLOOKUP(A1380,Campaigns!A:I,7,FALSE)</f>
        <v>0</v>
      </c>
      <c r="AI1380" s="2">
        <f>VLOOKUP(A1380,Campaigns!A:I,8,FALSE)</f>
        <v>0</v>
      </c>
      <c r="AJ1380" s="19">
        <f>VLOOKUP(A1380,Campaigns!A:I,9,FALSE)</f>
        <v>44173</v>
      </c>
    </row>
    <row r="1381" spans="1:36">
      <c r="A1381" s="2">
        <v>1385</v>
      </c>
      <c r="B1381" s="2">
        <f>VLOOKUP(A1381, Customer!A:O, 2, FALSE)</f>
        <v>175276</v>
      </c>
      <c r="C1381" s="2">
        <f>VLOOKUP(A1381, Customer!A:O, 3, FALSE)</f>
        <v>0</v>
      </c>
      <c r="D1381" s="2">
        <f>VLOOKUP(A1381, Customer!A:O, 4, FALSE)</f>
        <v>0</v>
      </c>
      <c r="E1381" s="2">
        <f>VLOOKUP(A1381, Customer!A:O, 5, FALSE)</f>
        <v>55</v>
      </c>
      <c r="F1381" s="2">
        <f>VLOOKUP(A1381, Customer!A:O, 6, FALSE)</f>
        <v>0</v>
      </c>
      <c r="G1381" s="2">
        <f>VLOOKUP(A1381, Customer!A:O, 7, FALSE)</f>
        <v>0</v>
      </c>
      <c r="H1381" s="2">
        <f>VLOOKUP(A1381, Customer!A:O, 8, FALSE)</f>
        <v>0</v>
      </c>
      <c r="I1381" s="2">
        <f>VLOOKUP(A1381, Customer!A:O, 9, FALSE)</f>
        <v>1</v>
      </c>
      <c r="J1381" s="2">
        <f>VLOOKUP(A1381, Customer!A:O, 10, FALSE)</f>
        <v>0</v>
      </c>
      <c r="K1381" s="2">
        <f>VLOOKUP(A1381, Customer!A:O, 11, FALSE)</f>
        <v>0</v>
      </c>
      <c r="L1381" s="2">
        <f>VLOOKUP(A1381, Customer!A:O, 12, FALSE)</f>
        <v>1</v>
      </c>
      <c r="M1381" s="2">
        <f>VLOOKUP(A1381, Customer!A:O, 13, FALSE)</f>
        <v>0</v>
      </c>
      <c r="N1381" s="2">
        <f>VLOOKUP(A1381, Customer!A:O, 14, FALSE)</f>
        <v>0</v>
      </c>
      <c r="O1381" s="2" t="str">
        <f>VLOOKUP(A1381, Customer!A:O, 15, FALSE)</f>
        <v>State-California</v>
      </c>
      <c r="P1381" s="2">
        <f>VLOOKUP(A1381,Sales!A:N,2,FALSE)</f>
        <v>2</v>
      </c>
      <c r="Q1381">
        <f>VLOOKUP(A1381,Sales!A:N,3,FALSE)</f>
        <v>1420</v>
      </c>
      <c r="R1381" s="2">
        <f>VLOOKUP(A1381,Sales!A:N,4,FALSE)</f>
        <v>244</v>
      </c>
      <c r="S1381" s="2">
        <f>VLOOKUP(A1381,Sales!A:N,5,FALSE)</f>
        <v>291</v>
      </c>
      <c r="T1381" s="2">
        <f>VLOOKUP(A1381,Sales!A:N,6,FALSE)</f>
        <v>319</v>
      </c>
      <c r="U1381" s="2">
        <f>VLOOKUP(A1381,Sales!A:N,7,FALSE)</f>
        <v>98</v>
      </c>
      <c r="V1381" s="2">
        <f>VLOOKUP(A1381,Sales!A:N,8,FALSE)</f>
        <v>49</v>
      </c>
      <c r="W1381" s="2">
        <f>VLOOKUP(A1381,Sales!A:N,9,FALSE)</f>
        <v>2324</v>
      </c>
      <c r="X1381" s="2">
        <f>VLOOKUP(A1381,Sales!A:N,10,FALSE)</f>
        <v>1</v>
      </c>
      <c r="Y1381" s="2">
        <f>VLOOKUP(A1381,Sales!A:N,11,FALSE)</f>
        <v>9</v>
      </c>
      <c r="Z1381" s="2">
        <f>VLOOKUP(A1381,Sales!A:N,12,FALSE)</f>
        <v>4</v>
      </c>
      <c r="AA1381" s="2">
        <f>VLOOKUP(A1381,Sales!A:N,13,FALSE)</f>
        <v>9</v>
      </c>
      <c r="AB1381" s="2">
        <f>VLOOKUP(A1381,Sales!A:N,14,FALSE)</f>
        <v>5</v>
      </c>
      <c r="AC1381" s="2">
        <f>VLOOKUP(A1381,Campaigns!A:I,2,FALSE)</f>
        <v>0</v>
      </c>
      <c r="AD1381" s="2">
        <f>VLOOKUP(A1381,Campaigns!A:I,3,FALSE)</f>
        <v>0</v>
      </c>
      <c r="AE1381" s="2">
        <f>VLOOKUP(A1381,Campaigns!A:I,4,FALSE)</f>
        <v>0</v>
      </c>
      <c r="AF1381" s="2">
        <f>VLOOKUP(A1381,Campaigns!A:I,5,FALSE)</f>
        <v>0</v>
      </c>
      <c r="AG1381" s="2">
        <f>VLOOKUP(A1381,Campaigns!A:I,6,FALSE)</f>
        <v>0</v>
      </c>
      <c r="AH1381" s="2">
        <f>VLOOKUP(A1381,Campaigns!A:I,7,FALSE)</f>
        <v>0</v>
      </c>
      <c r="AI1381" s="2">
        <f>VLOOKUP(A1381,Campaigns!A:I,8,FALSE)</f>
        <v>0</v>
      </c>
      <c r="AJ1381" s="19">
        <f>VLOOKUP(A1381,Campaigns!A:I,9,FALSE)</f>
        <v>43558</v>
      </c>
    </row>
    <row r="1382" spans="1:36">
      <c r="A1382" s="2">
        <v>1701</v>
      </c>
      <c r="B1382" s="2">
        <f>VLOOKUP(A1382, Customer!A:O, 2, FALSE)</f>
        <v>174806</v>
      </c>
      <c r="C1382" s="2">
        <f>VLOOKUP(A1382, Customer!A:O, 3, FALSE)</f>
        <v>0</v>
      </c>
      <c r="D1382" s="2">
        <f>VLOOKUP(A1382, Customer!A:O, 4, FALSE)</f>
        <v>1</v>
      </c>
      <c r="E1382" s="2">
        <f>VLOOKUP(A1382, Customer!A:O, 5, FALSE)</f>
        <v>55</v>
      </c>
      <c r="F1382" s="2">
        <f>VLOOKUP(A1382, Customer!A:O, 6, FALSE)</f>
        <v>0</v>
      </c>
      <c r="G1382" s="2">
        <f>VLOOKUP(A1382, Customer!A:O, 7, FALSE)</f>
        <v>1</v>
      </c>
      <c r="H1382" s="2">
        <f>VLOOKUP(A1382, Customer!A:O, 8, FALSE)</f>
        <v>0</v>
      </c>
      <c r="I1382" s="2">
        <f>VLOOKUP(A1382, Customer!A:O, 9, FALSE)</f>
        <v>0</v>
      </c>
      <c r="J1382" s="2">
        <f>VLOOKUP(A1382, Customer!A:O, 10, FALSE)</f>
        <v>0</v>
      </c>
      <c r="K1382" s="2">
        <f>VLOOKUP(A1382, Customer!A:O, 11, FALSE)</f>
        <v>0</v>
      </c>
      <c r="L1382" s="2">
        <f>VLOOKUP(A1382, Customer!A:O, 12, FALSE)</f>
        <v>0</v>
      </c>
      <c r="M1382" s="2">
        <f>VLOOKUP(A1382, Customer!A:O, 13, FALSE)</f>
        <v>1</v>
      </c>
      <c r="N1382" s="2">
        <f>VLOOKUP(A1382, Customer!A:O, 14, FALSE)</f>
        <v>0</v>
      </c>
      <c r="O1382" s="2" t="str">
        <f>VLOOKUP(A1382, Customer!A:O, 15, FALSE)</f>
        <v>State-Texas</v>
      </c>
      <c r="P1382" s="2">
        <f>VLOOKUP(A1382,Sales!A:N,2,FALSE)</f>
        <v>1</v>
      </c>
      <c r="Q1382">
        <f>VLOOKUP(A1382,Sales!A:N,3,FALSE)</f>
        <v>1566</v>
      </c>
      <c r="R1382" s="2">
        <f>VLOOKUP(A1382,Sales!A:N,4,FALSE)</f>
        <v>21</v>
      </c>
      <c r="S1382" s="2">
        <f>VLOOKUP(A1382,Sales!A:N,5,FALSE)</f>
        <v>582</v>
      </c>
      <c r="T1382" s="2">
        <f>VLOOKUP(A1382,Sales!A:N,6,FALSE)</f>
        <v>0</v>
      </c>
      <c r="U1382" s="2">
        <f>VLOOKUP(A1382,Sales!A:N,7,FALSE)</f>
        <v>65</v>
      </c>
      <c r="V1382" s="2">
        <f>VLOOKUP(A1382,Sales!A:N,8,FALSE)</f>
        <v>21</v>
      </c>
      <c r="W1382" s="2">
        <f>VLOOKUP(A1382,Sales!A:N,9,FALSE)</f>
        <v>2213</v>
      </c>
      <c r="X1382" s="2">
        <f>VLOOKUP(A1382,Sales!A:N,10,FALSE)</f>
        <v>2</v>
      </c>
      <c r="Y1382" s="2">
        <f>VLOOKUP(A1382,Sales!A:N,11,FALSE)</f>
        <v>5</v>
      </c>
      <c r="Z1382" s="2">
        <f>VLOOKUP(A1382,Sales!A:N,12,FALSE)</f>
        <v>4</v>
      </c>
      <c r="AA1382" s="2">
        <f>VLOOKUP(A1382,Sales!A:N,13,FALSE)</f>
        <v>5</v>
      </c>
      <c r="AB1382" s="2">
        <f>VLOOKUP(A1382,Sales!A:N,14,FALSE)</f>
        <v>4</v>
      </c>
      <c r="AC1382" s="2">
        <f>VLOOKUP(A1382,Campaigns!A:I,2,FALSE)</f>
        <v>0</v>
      </c>
      <c r="AD1382" s="2">
        <f>VLOOKUP(A1382,Campaigns!A:I,3,FALSE)</f>
        <v>0</v>
      </c>
      <c r="AE1382" s="2">
        <f>VLOOKUP(A1382,Campaigns!A:I,4,FALSE)</f>
        <v>0</v>
      </c>
      <c r="AF1382" s="2">
        <f>VLOOKUP(A1382,Campaigns!A:I,5,FALSE)</f>
        <v>0</v>
      </c>
      <c r="AG1382" s="2">
        <f>VLOOKUP(A1382,Campaigns!A:I,6,FALSE)</f>
        <v>0</v>
      </c>
      <c r="AH1382" s="2">
        <f>VLOOKUP(A1382,Campaigns!A:I,7,FALSE)</f>
        <v>0</v>
      </c>
      <c r="AI1382" s="2">
        <f>VLOOKUP(A1382,Campaigns!A:I,8,FALSE)</f>
        <v>0</v>
      </c>
      <c r="AJ1382" s="19" t="str">
        <f>VLOOKUP(A1382,Campaigns!A:I,9,FALSE)</f>
        <v>5/26/2019</v>
      </c>
    </row>
    <row r="1383" spans="1:36">
      <c r="A1383" s="2">
        <v>2488</v>
      </c>
      <c r="B1383" s="2">
        <f>VLOOKUP(A1383, Customer!A:O, 2, FALSE)</f>
        <v>173538</v>
      </c>
      <c r="C1383" s="2">
        <f>VLOOKUP(A1383, Customer!A:O, 3, FALSE)</f>
        <v>0</v>
      </c>
      <c r="D1383" s="2">
        <f>VLOOKUP(A1383, Customer!A:O, 4, FALSE)</f>
        <v>1</v>
      </c>
      <c r="E1383" s="2">
        <f>VLOOKUP(A1383, Customer!A:O, 5, FALSE)</f>
        <v>55</v>
      </c>
      <c r="F1383" s="2">
        <f>VLOOKUP(A1383, Customer!A:O, 6, FALSE)</f>
        <v>0</v>
      </c>
      <c r="G1383" s="2">
        <f>VLOOKUP(A1383, Customer!A:O, 7, FALSE)</f>
        <v>1</v>
      </c>
      <c r="H1383" s="2">
        <f>VLOOKUP(A1383, Customer!A:O, 8, FALSE)</f>
        <v>0</v>
      </c>
      <c r="I1383" s="2">
        <f>VLOOKUP(A1383, Customer!A:O, 9, FALSE)</f>
        <v>0</v>
      </c>
      <c r="J1383" s="2">
        <f>VLOOKUP(A1383, Customer!A:O, 10, FALSE)</f>
        <v>0</v>
      </c>
      <c r="K1383" s="2">
        <f>VLOOKUP(A1383, Customer!A:O, 11, FALSE)</f>
        <v>0</v>
      </c>
      <c r="L1383" s="2">
        <f>VLOOKUP(A1383, Customer!A:O, 12, FALSE)</f>
        <v>1</v>
      </c>
      <c r="M1383" s="2">
        <f>VLOOKUP(A1383, Customer!A:O, 13, FALSE)</f>
        <v>0</v>
      </c>
      <c r="N1383" s="2">
        <f>VLOOKUP(A1383, Customer!A:O, 14, FALSE)</f>
        <v>0</v>
      </c>
      <c r="O1383" s="2" t="str">
        <f>VLOOKUP(A1383, Customer!A:O, 15, FALSE)</f>
        <v>State-Other</v>
      </c>
      <c r="P1383" s="2">
        <f>VLOOKUP(A1383,Sales!A:N,2,FALSE)</f>
        <v>92</v>
      </c>
      <c r="Q1383">
        <f>VLOOKUP(A1383,Sales!A:N,3,FALSE)</f>
        <v>1914</v>
      </c>
      <c r="R1383" s="2">
        <f>VLOOKUP(A1383,Sales!A:N,4,FALSE)</f>
        <v>179</v>
      </c>
      <c r="S1383" s="2">
        <f>VLOOKUP(A1383,Sales!A:N,5,FALSE)</f>
        <v>1010</v>
      </c>
      <c r="T1383" s="2">
        <f>VLOOKUP(A1383,Sales!A:N,6,FALSE)</f>
        <v>234</v>
      </c>
      <c r="U1383" s="2">
        <f>VLOOKUP(A1383,Sales!A:N,7,FALSE)</f>
        <v>323</v>
      </c>
      <c r="V1383" s="2">
        <f>VLOOKUP(A1383,Sales!A:N,8,FALSE)</f>
        <v>253</v>
      </c>
      <c r="W1383" s="2">
        <f>VLOOKUP(A1383,Sales!A:N,9,FALSE)</f>
        <v>3408</v>
      </c>
      <c r="X1383" s="2">
        <f>VLOOKUP(A1383,Sales!A:N,10,FALSE)</f>
        <v>3</v>
      </c>
      <c r="Y1383" s="2">
        <f>VLOOKUP(A1383,Sales!A:N,11,FALSE)</f>
        <v>10</v>
      </c>
      <c r="Z1383" s="2">
        <f>VLOOKUP(A1383,Sales!A:N,12,FALSE)</f>
        <v>4</v>
      </c>
      <c r="AA1383" s="2">
        <f>VLOOKUP(A1383,Sales!A:N,13,FALSE)</f>
        <v>9</v>
      </c>
      <c r="AB1383" s="2">
        <f>VLOOKUP(A1383,Sales!A:N,14,FALSE)</f>
        <v>7</v>
      </c>
      <c r="AC1383" s="2">
        <f>VLOOKUP(A1383,Campaigns!A:I,2,FALSE)</f>
        <v>0</v>
      </c>
      <c r="AD1383" s="2">
        <f>VLOOKUP(A1383,Campaigns!A:I,3,FALSE)</f>
        <v>0</v>
      </c>
      <c r="AE1383" s="2">
        <f>VLOOKUP(A1383,Campaigns!A:I,4,FALSE)</f>
        <v>0</v>
      </c>
      <c r="AF1383" s="2">
        <f>VLOOKUP(A1383,Campaigns!A:I,5,FALSE)</f>
        <v>0</v>
      </c>
      <c r="AG1383" s="2">
        <f>VLOOKUP(A1383,Campaigns!A:I,6,FALSE)</f>
        <v>0</v>
      </c>
      <c r="AH1383" s="2">
        <f>VLOOKUP(A1383,Campaigns!A:I,7,FALSE)</f>
        <v>0</v>
      </c>
      <c r="AI1383" s="2">
        <f>VLOOKUP(A1383,Campaigns!A:I,8,FALSE)</f>
        <v>0</v>
      </c>
      <c r="AJ1383" s="19">
        <f>VLOOKUP(A1383,Campaigns!A:I,9,FALSE)</f>
        <v>43501</v>
      </c>
    </row>
    <row r="1384" spans="1:36">
      <c r="A1384" s="2">
        <v>1704</v>
      </c>
      <c r="B1384" s="2">
        <f>VLOOKUP(A1384, Customer!A:O, 2, FALSE)</f>
        <v>172190</v>
      </c>
      <c r="C1384" s="2">
        <f>VLOOKUP(A1384, Customer!A:O, 3, FALSE)</f>
        <v>0</v>
      </c>
      <c r="D1384" s="2">
        <f>VLOOKUP(A1384, Customer!A:O, 4, FALSE)</f>
        <v>0</v>
      </c>
      <c r="E1384" s="2">
        <f>VLOOKUP(A1384, Customer!A:O, 5, FALSE)</f>
        <v>55</v>
      </c>
      <c r="F1384" s="2">
        <f>VLOOKUP(A1384, Customer!A:O, 6, FALSE)</f>
        <v>0</v>
      </c>
      <c r="G1384" s="2">
        <f>VLOOKUP(A1384, Customer!A:O, 7, FALSE)</f>
        <v>1</v>
      </c>
      <c r="H1384" s="2">
        <f>VLOOKUP(A1384, Customer!A:O, 8, FALSE)</f>
        <v>0</v>
      </c>
      <c r="I1384" s="2">
        <f>VLOOKUP(A1384, Customer!A:O, 9, FALSE)</f>
        <v>0</v>
      </c>
      <c r="J1384" s="2">
        <f>VLOOKUP(A1384, Customer!A:O, 10, FALSE)</f>
        <v>0</v>
      </c>
      <c r="K1384" s="2">
        <f>VLOOKUP(A1384, Customer!A:O, 11, FALSE)</f>
        <v>0</v>
      </c>
      <c r="L1384" s="2">
        <f>VLOOKUP(A1384, Customer!A:O, 12, FALSE)</f>
        <v>1</v>
      </c>
      <c r="M1384" s="2">
        <f>VLOOKUP(A1384, Customer!A:O, 13, FALSE)</f>
        <v>0</v>
      </c>
      <c r="N1384" s="2">
        <f>VLOOKUP(A1384, Customer!A:O, 14, FALSE)</f>
        <v>0</v>
      </c>
      <c r="O1384" s="2" t="str">
        <f>VLOOKUP(A1384, Customer!A:O, 15, FALSE)</f>
        <v>State-Florida</v>
      </c>
      <c r="P1384" s="2">
        <f>VLOOKUP(A1384,Sales!A:N,2,FALSE)</f>
        <v>79</v>
      </c>
      <c r="Q1384">
        <f>VLOOKUP(A1384,Sales!A:N,3,FALSE)</f>
        <v>1424</v>
      </c>
      <c r="R1384" s="2">
        <f>VLOOKUP(A1384,Sales!A:N,4,FALSE)</f>
        <v>396</v>
      </c>
      <c r="S1384" s="2">
        <f>VLOOKUP(A1384,Sales!A:N,5,FALSE)</f>
        <v>1424</v>
      </c>
      <c r="T1384" s="2">
        <f>VLOOKUP(A1384,Sales!A:N,6,FALSE)</f>
        <v>410</v>
      </c>
      <c r="U1384" s="2">
        <f>VLOOKUP(A1384,Sales!A:N,7,FALSE)</f>
        <v>396</v>
      </c>
      <c r="V1384" s="2">
        <f>VLOOKUP(A1384,Sales!A:N,8,FALSE)</f>
        <v>594</v>
      </c>
      <c r="W1384" s="2">
        <f>VLOOKUP(A1384,Sales!A:N,9,FALSE)</f>
        <v>3456</v>
      </c>
      <c r="X1384" s="2">
        <f>VLOOKUP(A1384,Sales!A:N,10,FALSE)</f>
        <v>1</v>
      </c>
      <c r="Y1384" s="2">
        <f>VLOOKUP(A1384,Sales!A:N,11,FALSE)</f>
        <v>5</v>
      </c>
      <c r="Z1384" s="2">
        <f>VLOOKUP(A1384,Sales!A:N,12,FALSE)</f>
        <v>6</v>
      </c>
      <c r="AA1384" s="2">
        <f>VLOOKUP(A1384,Sales!A:N,13,FALSE)</f>
        <v>4</v>
      </c>
      <c r="AB1384" s="2">
        <f>VLOOKUP(A1384,Sales!A:N,14,FALSE)</f>
        <v>3</v>
      </c>
      <c r="AC1384" s="2">
        <f>VLOOKUP(A1384,Campaigns!A:I,2,FALSE)</f>
        <v>0</v>
      </c>
      <c r="AD1384" s="2">
        <f>VLOOKUP(A1384,Campaigns!A:I,3,FALSE)</f>
        <v>0</v>
      </c>
      <c r="AE1384" s="2">
        <f>VLOOKUP(A1384,Campaigns!A:I,4,FALSE)</f>
        <v>0</v>
      </c>
      <c r="AF1384" s="2">
        <f>VLOOKUP(A1384,Campaigns!A:I,5,FALSE)</f>
        <v>0</v>
      </c>
      <c r="AG1384" s="2">
        <f>VLOOKUP(A1384,Campaigns!A:I,6,FALSE)</f>
        <v>0</v>
      </c>
      <c r="AH1384" s="2">
        <f>VLOOKUP(A1384,Campaigns!A:I,7,FALSE)</f>
        <v>0</v>
      </c>
      <c r="AI1384" s="2">
        <f>VLOOKUP(A1384,Campaigns!A:I,8,FALSE)</f>
        <v>0</v>
      </c>
      <c r="AJ1384" s="19" t="str">
        <f>VLOOKUP(A1384,Campaigns!A:I,9,FALSE)</f>
        <v>7/21/2019</v>
      </c>
    </row>
    <row r="1385" spans="1:36">
      <c r="A1385" s="2">
        <v>1003</v>
      </c>
      <c r="B1385" s="2">
        <f>VLOOKUP(A1385, Customer!A:O, 2, FALSE)</f>
        <v>171613</v>
      </c>
      <c r="C1385" s="2">
        <f>VLOOKUP(A1385, Customer!A:O, 3, FALSE)</f>
        <v>0</v>
      </c>
      <c r="D1385" s="2">
        <f>VLOOKUP(A1385, Customer!A:O, 4, FALSE)</f>
        <v>0</v>
      </c>
      <c r="E1385" s="2">
        <f>VLOOKUP(A1385, Customer!A:O, 5, FALSE)</f>
        <v>55</v>
      </c>
      <c r="F1385" s="2">
        <f>VLOOKUP(A1385, Customer!A:O, 6, FALSE)</f>
        <v>0</v>
      </c>
      <c r="G1385" s="2">
        <f>VLOOKUP(A1385, Customer!A:O, 7, FALSE)</f>
        <v>0</v>
      </c>
      <c r="H1385" s="2">
        <f>VLOOKUP(A1385, Customer!A:O, 8, FALSE)</f>
        <v>0</v>
      </c>
      <c r="I1385" s="2">
        <f>VLOOKUP(A1385, Customer!A:O, 9, FALSE)</f>
        <v>1</v>
      </c>
      <c r="J1385" s="2">
        <f>VLOOKUP(A1385, Customer!A:O, 10, FALSE)</f>
        <v>0</v>
      </c>
      <c r="K1385" s="2">
        <f>VLOOKUP(A1385, Customer!A:O, 11, FALSE)</f>
        <v>0</v>
      </c>
      <c r="L1385" s="2">
        <f>VLOOKUP(A1385, Customer!A:O, 12, FALSE)</f>
        <v>1</v>
      </c>
      <c r="M1385" s="2">
        <f>VLOOKUP(A1385, Customer!A:O, 13, FALSE)</f>
        <v>0</v>
      </c>
      <c r="N1385" s="2">
        <f>VLOOKUP(A1385, Customer!A:O, 14, FALSE)</f>
        <v>0</v>
      </c>
      <c r="O1385" s="2" t="str">
        <f>VLOOKUP(A1385, Customer!A:O, 15, FALSE)</f>
        <v>State-Illinois</v>
      </c>
      <c r="P1385" s="2">
        <f>VLOOKUP(A1385,Sales!A:N,2,FALSE)</f>
        <v>26</v>
      </c>
      <c r="Q1385">
        <f>VLOOKUP(A1385,Sales!A:N,3,FALSE)</f>
        <v>1021</v>
      </c>
      <c r="R1385" s="2">
        <f>VLOOKUP(A1385,Sales!A:N,4,FALSE)</f>
        <v>117</v>
      </c>
      <c r="S1385" s="2">
        <f>VLOOKUP(A1385,Sales!A:N,5,FALSE)</f>
        <v>304</v>
      </c>
      <c r="T1385" s="2">
        <f>VLOOKUP(A1385,Sales!A:N,6,FALSE)</f>
        <v>266</v>
      </c>
      <c r="U1385" s="2">
        <f>VLOOKUP(A1385,Sales!A:N,7,FALSE)</f>
        <v>50</v>
      </c>
      <c r="V1385" s="2">
        <f>VLOOKUP(A1385,Sales!A:N,8,FALSE)</f>
        <v>101</v>
      </c>
      <c r="W1385" s="2">
        <f>VLOOKUP(A1385,Sales!A:N,9,FALSE)</f>
        <v>1658</v>
      </c>
      <c r="X1385" s="2">
        <f>VLOOKUP(A1385,Sales!A:N,10,FALSE)</f>
        <v>1</v>
      </c>
      <c r="Y1385" s="2">
        <f>VLOOKUP(A1385,Sales!A:N,11,FALSE)</f>
        <v>8</v>
      </c>
      <c r="Z1385" s="2">
        <f>VLOOKUP(A1385,Sales!A:N,12,FALSE)</f>
        <v>2</v>
      </c>
      <c r="AA1385" s="2">
        <f>VLOOKUP(A1385,Sales!A:N,13,FALSE)</f>
        <v>10</v>
      </c>
      <c r="AB1385" s="2">
        <f>VLOOKUP(A1385,Sales!A:N,14,FALSE)</f>
        <v>4</v>
      </c>
      <c r="AC1385" s="2">
        <f>VLOOKUP(A1385,Campaigns!A:I,2,FALSE)</f>
        <v>0</v>
      </c>
      <c r="AD1385" s="2">
        <f>VLOOKUP(A1385,Campaigns!A:I,3,FALSE)</f>
        <v>0</v>
      </c>
      <c r="AE1385" s="2">
        <f>VLOOKUP(A1385,Campaigns!A:I,4,FALSE)</f>
        <v>0</v>
      </c>
      <c r="AF1385" s="2">
        <f>VLOOKUP(A1385,Campaigns!A:I,5,FALSE)</f>
        <v>0</v>
      </c>
      <c r="AG1385" s="2">
        <f>VLOOKUP(A1385,Campaigns!A:I,6,FALSE)</f>
        <v>0</v>
      </c>
      <c r="AH1385" s="2">
        <f>VLOOKUP(A1385,Campaigns!A:I,7,FALSE)</f>
        <v>0</v>
      </c>
      <c r="AI1385" s="2">
        <f>VLOOKUP(A1385,Campaigns!A:I,8,FALSE)</f>
        <v>0</v>
      </c>
      <c r="AJ1385" s="19" t="str">
        <f>VLOOKUP(A1385,Campaigns!A:I,9,FALSE)</f>
        <v>1/26/2020</v>
      </c>
    </row>
    <row r="1386" spans="1:36">
      <c r="A1386" s="2">
        <v>1117</v>
      </c>
      <c r="B1386" s="2">
        <f>VLOOKUP(A1386, Customer!A:O, 2, FALSE)</f>
        <v>171488</v>
      </c>
      <c r="C1386" s="2">
        <f>VLOOKUP(A1386, Customer!A:O, 3, FALSE)</f>
        <v>0</v>
      </c>
      <c r="D1386" s="2">
        <f>VLOOKUP(A1386, Customer!A:O, 4, FALSE)</f>
        <v>0</v>
      </c>
      <c r="E1386" s="2">
        <f>VLOOKUP(A1386, Customer!A:O, 5, FALSE)</f>
        <v>55</v>
      </c>
      <c r="F1386" s="2">
        <f>VLOOKUP(A1386, Customer!A:O, 6, FALSE)</f>
        <v>0</v>
      </c>
      <c r="G1386" s="2">
        <f>VLOOKUP(A1386, Customer!A:O, 7, FALSE)</f>
        <v>0</v>
      </c>
      <c r="H1386" s="2">
        <f>VLOOKUP(A1386, Customer!A:O, 8, FALSE)</f>
        <v>0</v>
      </c>
      <c r="I1386" s="2">
        <f>VLOOKUP(A1386, Customer!A:O, 9, FALSE)</f>
        <v>1</v>
      </c>
      <c r="J1386" s="2">
        <f>VLOOKUP(A1386, Customer!A:O, 10, FALSE)</f>
        <v>0</v>
      </c>
      <c r="K1386" s="2">
        <f>VLOOKUP(A1386, Customer!A:O, 11, FALSE)</f>
        <v>0</v>
      </c>
      <c r="L1386" s="2">
        <f>VLOOKUP(A1386, Customer!A:O, 12, FALSE)</f>
        <v>0</v>
      </c>
      <c r="M1386" s="2">
        <f>VLOOKUP(A1386, Customer!A:O, 13, FALSE)</f>
        <v>0</v>
      </c>
      <c r="N1386" s="2">
        <f>VLOOKUP(A1386, Customer!A:O, 14, FALSE)</f>
        <v>0</v>
      </c>
      <c r="O1386" s="2" t="str">
        <f>VLOOKUP(A1386, Customer!A:O, 15, FALSE)</f>
        <v>State-Illinois</v>
      </c>
      <c r="P1386" s="2">
        <f>VLOOKUP(A1386,Sales!A:N,2,FALSE)</f>
        <v>87</v>
      </c>
      <c r="Q1386">
        <f>VLOOKUP(A1386,Sales!A:N,3,FALSE)</f>
        <v>389</v>
      </c>
      <c r="R1386" s="2">
        <f>VLOOKUP(A1386,Sales!A:N,4,FALSE)</f>
        <v>79</v>
      </c>
      <c r="S1386" s="2">
        <f>VLOOKUP(A1386,Sales!A:N,5,FALSE)</f>
        <v>297</v>
      </c>
      <c r="T1386" s="2">
        <f>VLOOKUP(A1386,Sales!A:N,6,FALSE)</f>
        <v>96</v>
      </c>
      <c r="U1386" s="2">
        <f>VLOOKUP(A1386,Sales!A:N,7,FALSE)</f>
        <v>67</v>
      </c>
      <c r="V1386" s="2">
        <f>VLOOKUP(A1386,Sales!A:N,8,FALSE)</f>
        <v>413</v>
      </c>
      <c r="W1386" s="2">
        <f>VLOOKUP(A1386,Sales!A:N,9,FALSE)</f>
        <v>516</v>
      </c>
      <c r="X1386" s="2">
        <f>VLOOKUP(A1386,Sales!A:N,10,FALSE)</f>
        <v>2</v>
      </c>
      <c r="Y1386" s="2">
        <f>VLOOKUP(A1386,Sales!A:N,11,FALSE)</f>
        <v>3</v>
      </c>
      <c r="Z1386" s="2">
        <f>VLOOKUP(A1386,Sales!A:N,12,FALSE)</f>
        <v>4</v>
      </c>
      <c r="AA1386" s="2">
        <f>VLOOKUP(A1386,Sales!A:N,13,FALSE)</f>
        <v>7</v>
      </c>
      <c r="AB1386" s="2">
        <f>VLOOKUP(A1386,Sales!A:N,14,FALSE)</f>
        <v>1</v>
      </c>
      <c r="AC1386" s="2">
        <f>VLOOKUP(A1386,Campaigns!A:I,2,FALSE)</f>
        <v>0</v>
      </c>
      <c r="AD1386" s="2">
        <f>VLOOKUP(A1386,Campaigns!A:I,3,FALSE)</f>
        <v>0</v>
      </c>
      <c r="AE1386" s="2">
        <f>VLOOKUP(A1386,Campaigns!A:I,4,FALSE)</f>
        <v>0</v>
      </c>
      <c r="AF1386" s="2">
        <f>VLOOKUP(A1386,Campaigns!A:I,5,FALSE)</f>
        <v>0</v>
      </c>
      <c r="AG1386" s="2">
        <f>VLOOKUP(A1386,Campaigns!A:I,6,FALSE)</f>
        <v>0</v>
      </c>
      <c r="AH1386" s="2">
        <f>VLOOKUP(A1386,Campaigns!A:I,7,FALSE)</f>
        <v>0</v>
      </c>
      <c r="AI1386" s="2">
        <f>VLOOKUP(A1386,Campaigns!A:I,8,FALSE)</f>
        <v>0</v>
      </c>
      <c r="AJ1386" s="19" t="str">
        <f>VLOOKUP(A1386,Campaigns!A:I,9,FALSE)</f>
        <v>7/26/2019</v>
      </c>
    </row>
    <row r="1387" spans="1:36">
      <c r="A1387" s="2">
        <v>2999</v>
      </c>
      <c r="B1387" s="2">
        <f>VLOOKUP(A1387, Customer!A:O, 2, FALSE)</f>
        <v>171322</v>
      </c>
      <c r="C1387" s="2">
        <f>VLOOKUP(A1387, Customer!A:O, 3, FALSE)</f>
        <v>0</v>
      </c>
      <c r="D1387" s="2">
        <f>VLOOKUP(A1387, Customer!A:O, 4, FALSE)</f>
        <v>1</v>
      </c>
      <c r="E1387" s="2">
        <f>VLOOKUP(A1387, Customer!A:O, 5, FALSE)</f>
        <v>55</v>
      </c>
      <c r="F1387" s="2">
        <f>VLOOKUP(A1387, Customer!A:O, 6, FALSE)</f>
        <v>0</v>
      </c>
      <c r="G1387" s="2">
        <f>VLOOKUP(A1387, Customer!A:O, 7, FALSE)</f>
        <v>1</v>
      </c>
      <c r="H1387" s="2">
        <f>VLOOKUP(A1387, Customer!A:O, 8, FALSE)</f>
        <v>0</v>
      </c>
      <c r="I1387" s="2">
        <f>VLOOKUP(A1387, Customer!A:O, 9, FALSE)</f>
        <v>0</v>
      </c>
      <c r="J1387" s="2">
        <f>VLOOKUP(A1387, Customer!A:O, 10, FALSE)</f>
        <v>0</v>
      </c>
      <c r="K1387" s="2">
        <f>VLOOKUP(A1387, Customer!A:O, 11, FALSE)</f>
        <v>0</v>
      </c>
      <c r="L1387" s="2">
        <f>VLOOKUP(A1387, Customer!A:O, 12, FALSE)</f>
        <v>0</v>
      </c>
      <c r="M1387" s="2">
        <f>VLOOKUP(A1387, Customer!A:O, 13, FALSE)</f>
        <v>0</v>
      </c>
      <c r="N1387" s="2">
        <f>VLOOKUP(A1387, Customer!A:O, 14, FALSE)</f>
        <v>1</v>
      </c>
      <c r="O1387" s="2" t="str">
        <f>VLOOKUP(A1387, Customer!A:O, 15, FALSE)</f>
        <v>State-California</v>
      </c>
      <c r="P1387" s="2">
        <f>VLOOKUP(A1387,Sales!A:N,2,FALSE)</f>
        <v>57</v>
      </c>
      <c r="Q1387">
        <f>VLOOKUP(A1387,Sales!A:N,3,FALSE)</f>
        <v>1809</v>
      </c>
      <c r="R1387" s="2">
        <f>VLOOKUP(A1387,Sales!A:N,4,FALSE)</f>
        <v>103</v>
      </c>
      <c r="S1387" s="2">
        <f>VLOOKUP(A1387,Sales!A:N,5,FALSE)</f>
        <v>543</v>
      </c>
      <c r="T1387" s="2">
        <f>VLOOKUP(A1387,Sales!A:N,6,FALSE)</f>
        <v>166</v>
      </c>
      <c r="U1387" s="2">
        <f>VLOOKUP(A1387,Sales!A:N,7,FALSE)</f>
        <v>24</v>
      </c>
      <c r="V1387" s="2">
        <f>VLOOKUP(A1387,Sales!A:N,8,FALSE)</f>
        <v>490</v>
      </c>
      <c r="W1387" s="2">
        <f>VLOOKUP(A1387,Sales!A:N,9,FALSE)</f>
        <v>2155</v>
      </c>
      <c r="X1387" s="2">
        <f>VLOOKUP(A1387,Sales!A:N,10,FALSE)</f>
        <v>2</v>
      </c>
      <c r="Y1387" s="2">
        <f>VLOOKUP(A1387,Sales!A:N,11,FALSE)</f>
        <v>8</v>
      </c>
      <c r="Z1387" s="2">
        <f>VLOOKUP(A1387,Sales!A:N,12,FALSE)</f>
        <v>5</v>
      </c>
      <c r="AA1387" s="2">
        <f>VLOOKUP(A1387,Sales!A:N,13,FALSE)</f>
        <v>13</v>
      </c>
      <c r="AB1387" s="2">
        <f>VLOOKUP(A1387,Sales!A:N,14,FALSE)</f>
        <v>4</v>
      </c>
      <c r="AC1387" s="2">
        <f>VLOOKUP(A1387,Campaigns!A:I,2,FALSE)</f>
        <v>0</v>
      </c>
      <c r="AD1387" s="2">
        <f>VLOOKUP(A1387,Campaigns!A:I,3,FALSE)</f>
        <v>0</v>
      </c>
      <c r="AE1387" s="2">
        <f>VLOOKUP(A1387,Campaigns!A:I,4,FALSE)</f>
        <v>0</v>
      </c>
      <c r="AF1387" s="2">
        <f>VLOOKUP(A1387,Campaigns!A:I,5,FALSE)</f>
        <v>0</v>
      </c>
      <c r="AG1387" s="2">
        <f>VLOOKUP(A1387,Campaigns!A:I,6,FALSE)</f>
        <v>0</v>
      </c>
      <c r="AH1387" s="2">
        <f>VLOOKUP(A1387,Campaigns!A:I,7,FALSE)</f>
        <v>0</v>
      </c>
      <c r="AI1387" s="2">
        <f>VLOOKUP(A1387,Campaigns!A:I,8,FALSE)</f>
        <v>0</v>
      </c>
      <c r="AJ1387" s="19" t="str">
        <f>VLOOKUP(A1387,Campaigns!A:I,9,FALSE)</f>
        <v>7/24/2019</v>
      </c>
    </row>
    <row r="1388" spans="1:36">
      <c r="A1388" s="2">
        <v>1997</v>
      </c>
      <c r="B1388" s="2">
        <f>VLOOKUP(A1388, Customer!A:O, 2, FALSE)</f>
        <v>170924</v>
      </c>
      <c r="C1388" s="2">
        <f>VLOOKUP(A1388, Customer!A:O, 3, FALSE)</f>
        <v>0</v>
      </c>
      <c r="D1388" s="2">
        <f>VLOOKUP(A1388, Customer!A:O, 4, FALSE)</f>
        <v>0</v>
      </c>
      <c r="E1388" s="2">
        <f>VLOOKUP(A1388, Customer!A:O, 5, FALSE)</f>
        <v>55</v>
      </c>
      <c r="F1388" s="2">
        <f>VLOOKUP(A1388, Customer!A:O, 6, FALSE)</f>
        <v>0</v>
      </c>
      <c r="G1388" s="2">
        <f>VLOOKUP(A1388, Customer!A:O, 7, FALSE)</f>
        <v>1</v>
      </c>
      <c r="H1388" s="2">
        <f>VLOOKUP(A1388, Customer!A:O, 8, FALSE)</f>
        <v>0</v>
      </c>
      <c r="I1388" s="2">
        <f>VLOOKUP(A1388, Customer!A:O, 9, FALSE)</f>
        <v>0</v>
      </c>
      <c r="J1388" s="2">
        <f>VLOOKUP(A1388, Customer!A:O, 10, FALSE)</f>
        <v>0</v>
      </c>
      <c r="K1388" s="2">
        <f>VLOOKUP(A1388, Customer!A:O, 11, FALSE)</f>
        <v>0</v>
      </c>
      <c r="L1388" s="2">
        <f>VLOOKUP(A1388, Customer!A:O, 12, FALSE)</f>
        <v>0</v>
      </c>
      <c r="M1388" s="2">
        <f>VLOOKUP(A1388, Customer!A:O, 13, FALSE)</f>
        <v>0</v>
      </c>
      <c r="N1388" s="2">
        <f>VLOOKUP(A1388, Customer!A:O, 14, FALSE)</f>
        <v>0</v>
      </c>
      <c r="O1388" s="2" t="str">
        <f>VLOOKUP(A1388, Customer!A:O, 15, FALSE)</f>
        <v>State-California</v>
      </c>
      <c r="P1388" s="2">
        <f>VLOOKUP(A1388,Sales!A:N,2,FALSE)</f>
        <v>41</v>
      </c>
      <c r="Q1388">
        <f>VLOOKUP(A1388,Sales!A:N,3,FALSE)</f>
        <v>1530</v>
      </c>
      <c r="R1388" s="2">
        <f>VLOOKUP(A1388,Sales!A:N,4,FALSE)</f>
        <v>275</v>
      </c>
      <c r="S1388" s="2">
        <f>VLOOKUP(A1388,Sales!A:N,5,FALSE)</f>
        <v>612</v>
      </c>
      <c r="T1388" s="2">
        <f>VLOOKUP(A1388,Sales!A:N,6,FALSE)</f>
        <v>318</v>
      </c>
      <c r="U1388" s="2">
        <f>VLOOKUP(A1388,Sales!A:N,7,FALSE)</f>
        <v>366</v>
      </c>
      <c r="V1388" s="2">
        <f>VLOOKUP(A1388,Sales!A:N,8,FALSE)</f>
        <v>183</v>
      </c>
      <c r="W1388" s="2">
        <f>VLOOKUP(A1388,Sales!A:N,9,FALSE)</f>
        <v>2918</v>
      </c>
      <c r="X1388" s="2">
        <f>VLOOKUP(A1388,Sales!A:N,10,FALSE)</f>
        <v>1</v>
      </c>
      <c r="Y1388" s="2">
        <f>VLOOKUP(A1388,Sales!A:N,11,FALSE)</f>
        <v>6</v>
      </c>
      <c r="Z1388" s="2">
        <f>VLOOKUP(A1388,Sales!A:N,12,FALSE)</f>
        <v>6</v>
      </c>
      <c r="AA1388" s="2">
        <f>VLOOKUP(A1388,Sales!A:N,13,FALSE)</f>
        <v>7</v>
      </c>
      <c r="AB1388" s="2">
        <f>VLOOKUP(A1388,Sales!A:N,14,FALSE)</f>
        <v>3</v>
      </c>
      <c r="AC1388" s="2">
        <f>VLOOKUP(A1388,Campaigns!A:I,2,FALSE)</f>
        <v>0</v>
      </c>
      <c r="AD1388" s="2">
        <f>VLOOKUP(A1388,Campaigns!A:I,3,FALSE)</f>
        <v>0</v>
      </c>
      <c r="AE1388" s="2">
        <f>VLOOKUP(A1388,Campaigns!A:I,4,FALSE)</f>
        <v>1</v>
      </c>
      <c r="AF1388" s="2">
        <f>VLOOKUP(A1388,Campaigns!A:I,5,FALSE)</f>
        <v>0</v>
      </c>
      <c r="AG1388" s="2">
        <f>VLOOKUP(A1388,Campaigns!A:I,6,FALSE)</f>
        <v>0</v>
      </c>
      <c r="AH1388" s="2">
        <f>VLOOKUP(A1388,Campaigns!A:I,7,FALSE)</f>
        <v>0</v>
      </c>
      <c r="AI1388" s="2">
        <f>VLOOKUP(A1388,Campaigns!A:I,8,FALSE)</f>
        <v>0</v>
      </c>
      <c r="AJ1388" s="19">
        <f>VLOOKUP(A1388,Campaigns!A:I,9,FALSE)</f>
        <v>44144</v>
      </c>
    </row>
    <row r="1389" spans="1:36">
      <c r="A1389" s="2">
        <v>2031</v>
      </c>
      <c r="B1389" s="2">
        <f>VLOOKUP(A1389, Customer!A:O, 2, FALSE)</f>
        <v>170924</v>
      </c>
      <c r="C1389" s="2">
        <f>VLOOKUP(A1389, Customer!A:O, 3, FALSE)</f>
        <v>0</v>
      </c>
      <c r="D1389" s="2">
        <f>VLOOKUP(A1389, Customer!A:O, 4, FALSE)</f>
        <v>0</v>
      </c>
      <c r="E1389" s="2">
        <f>VLOOKUP(A1389, Customer!A:O, 5, FALSE)</f>
        <v>55</v>
      </c>
      <c r="F1389" s="2">
        <f>VLOOKUP(A1389, Customer!A:O, 6, FALSE)</f>
        <v>0</v>
      </c>
      <c r="G1389" s="2">
        <f>VLOOKUP(A1389, Customer!A:O, 7, FALSE)</f>
        <v>1</v>
      </c>
      <c r="H1389" s="2">
        <f>VLOOKUP(A1389, Customer!A:O, 8, FALSE)</f>
        <v>0</v>
      </c>
      <c r="I1389" s="2">
        <f>VLOOKUP(A1389, Customer!A:O, 9, FALSE)</f>
        <v>0</v>
      </c>
      <c r="J1389" s="2">
        <f>VLOOKUP(A1389, Customer!A:O, 10, FALSE)</f>
        <v>0</v>
      </c>
      <c r="K1389" s="2">
        <f>VLOOKUP(A1389, Customer!A:O, 11, FALSE)</f>
        <v>0</v>
      </c>
      <c r="L1389" s="2">
        <f>VLOOKUP(A1389, Customer!A:O, 12, FALSE)</f>
        <v>0</v>
      </c>
      <c r="M1389" s="2">
        <f>VLOOKUP(A1389, Customer!A:O, 13, FALSE)</f>
        <v>0</v>
      </c>
      <c r="N1389" s="2">
        <f>VLOOKUP(A1389, Customer!A:O, 14, FALSE)</f>
        <v>0</v>
      </c>
      <c r="O1389" s="2" t="str">
        <f>VLOOKUP(A1389, Customer!A:O, 15, FALSE)</f>
        <v>State-Texas</v>
      </c>
      <c r="P1389" s="2">
        <f>VLOOKUP(A1389,Sales!A:N,2,FALSE)</f>
        <v>41</v>
      </c>
      <c r="Q1389">
        <f>VLOOKUP(A1389,Sales!A:N,3,FALSE)</f>
        <v>1530</v>
      </c>
      <c r="R1389" s="2">
        <f>VLOOKUP(A1389,Sales!A:N,4,FALSE)</f>
        <v>275</v>
      </c>
      <c r="S1389" s="2">
        <f>VLOOKUP(A1389,Sales!A:N,5,FALSE)</f>
        <v>612</v>
      </c>
      <c r="T1389" s="2">
        <f>VLOOKUP(A1389,Sales!A:N,6,FALSE)</f>
        <v>318</v>
      </c>
      <c r="U1389" s="2">
        <f>VLOOKUP(A1389,Sales!A:N,7,FALSE)</f>
        <v>366</v>
      </c>
      <c r="V1389" s="2">
        <f>VLOOKUP(A1389,Sales!A:N,8,FALSE)</f>
        <v>183</v>
      </c>
      <c r="W1389" s="2">
        <f>VLOOKUP(A1389,Sales!A:N,9,FALSE)</f>
        <v>2918</v>
      </c>
      <c r="X1389" s="2">
        <f>VLOOKUP(A1389,Sales!A:N,10,FALSE)</f>
        <v>1</v>
      </c>
      <c r="Y1389" s="2">
        <f>VLOOKUP(A1389,Sales!A:N,11,FALSE)</f>
        <v>6</v>
      </c>
      <c r="Z1389" s="2">
        <f>VLOOKUP(A1389,Sales!A:N,12,FALSE)</f>
        <v>6</v>
      </c>
      <c r="AA1389" s="2">
        <f>VLOOKUP(A1389,Sales!A:N,13,FALSE)</f>
        <v>7</v>
      </c>
      <c r="AB1389" s="2">
        <f>VLOOKUP(A1389,Sales!A:N,14,FALSE)</f>
        <v>3</v>
      </c>
      <c r="AC1389" s="2">
        <f>VLOOKUP(A1389,Campaigns!A:I,2,FALSE)</f>
        <v>0</v>
      </c>
      <c r="AD1389" s="2">
        <f>VLOOKUP(A1389,Campaigns!A:I,3,FALSE)</f>
        <v>0</v>
      </c>
      <c r="AE1389" s="2">
        <f>VLOOKUP(A1389,Campaigns!A:I,4,FALSE)</f>
        <v>1</v>
      </c>
      <c r="AF1389" s="2">
        <f>VLOOKUP(A1389,Campaigns!A:I,5,FALSE)</f>
        <v>0</v>
      </c>
      <c r="AG1389" s="2">
        <f>VLOOKUP(A1389,Campaigns!A:I,6,FALSE)</f>
        <v>0</v>
      </c>
      <c r="AH1389" s="2">
        <f>VLOOKUP(A1389,Campaigns!A:I,7,FALSE)</f>
        <v>0</v>
      </c>
      <c r="AI1389" s="2">
        <f>VLOOKUP(A1389,Campaigns!A:I,8,FALSE)</f>
        <v>0</v>
      </c>
      <c r="AJ1389" s="19">
        <f>VLOOKUP(A1389,Campaigns!A:I,9,FALSE)</f>
        <v>44144</v>
      </c>
    </row>
    <row r="1390" spans="1:36">
      <c r="A1390" s="2">
        <v>2935</v>
      </c>
      <c r="B1390" s="2">
        <f>VLOOKUP(A1390, Customer!A:O, 2, FALSE)</f>
        <v>170053</v>
      </c>
      <c r="C1390" s="2">
        <f>VLOOKUP(A1390, Customer!A:O, 3, FALSE)</f>
        <v>0</v>
      </c>
      <c r="D1390" s="2">
        <f>VLOOKUP(A1390, Customer!A:O, 4, FALSE)</f>
        <v>1</v>
      </c>
      <c r="E1390" s="2">
        <f>VLOOKUP(A1390, Customer!A:O, 5, FALSE)</f>
        <v>55</v>
      </c>
      <c r="F1390" s="2">
        <f>VLOOKUP(A1390, Customer!A:O, 6, FALSE)</f>
        <v>0</v>
      </c>
      <c r="G1390" s="2">
        <f>VLOOKUP(A1390, Customer!A:O, 7, FALSE)</f>
        <v>1</v>
      </c>
      <c r="H1390" s="2">
        <f>VLOOKUP(A1390, Customer!A:O, 8, FALSE)</f>
        <v>0</v>
      </c>
      <c r="I1390" s="2">
        <f>VLOOKUP(A1390, Customer!A:O, 9, FALSE)</f>
        <v>0</v>
      </c>
      <c r="J1390" s="2">
        <f>VLOOKUP(A1390, Customer!A:O, 10, FALSE)</f>
        <v>0</v>
      </c>
      <c r="K1390" s="2">
        <f>VLOOKUP(A1390, Customer!A:O, 11, FALSE)</f>
        <v>0</v>
      </c>
      <c r="L1390" s="2">
        <f>VLOOKUP(A1390, Customer!A:O, 12, FALSE)</f>
        <v>0</v>
      </c>
      <c r="M1390" s="2">
        <f>VLOOKUP(A1390, Customer!A:O, 13, FALSE)</f>
        <v>1</v>
      </c>
      <c r="N1390" s="2">
        <f>VLOOKUP(A1390, Customer!A:O, 14, FALSE)</f>
        <v>0</v>
      </c>
      <c r="O1390" s="2" t="str">
        <f>VLOOKUP(A1390, Customer!A:O, 15, FALSE)</f>
        <v>State-Illinois</v>
      </c>
      <c r="P1390" s="2">
        <f>VLOOKUP(A1390,Sales!A:N,2,FALSE)</f>
        <v>38</v>
      </c>
      <c r="Q1390">
        <f>VLOOKUP(A1390,Sales!A:N,3,FALSE)</f>
        <v>1243</v>
      </c>
      <c r="R1390" s="2">
        <f>VLOOKUP(A1390,Sales!A:N,4,FALSE)</f>
        <v>129</v>
      </c>
      <c r="S1390" s="2">
        <f>VLOOKUP(A1390,Sales!A:N,5,FALSE)</f>
        <v>238</v>
      </c>
      <c r="T1390" s="2">
        <f>VLOOKUP(A1390,Sales!A:N,6,FALSE)</f>
        <v>197</v>
      </c>
      <c r="U1390" s="2">
        <f>VLOOKUP(A1390,Sales!A:N,7,FALSE)</f>
        <v>435</v>
      </c>
      <c r="V1390" s="2">
        <f>VLOOKUP(A1390,Sales!A:N,8,FALSE)</f>
        <v>216</v>
      </c>
      <c r="W1390" s="2">
        <f>VLOOKUP(A1390,Sales!A:N,9,FALSE)</f>
        <v>2025</v>
      </c>
      <c r="X1390" s="2">
        <f>VLOOKUP(A1390,Sales!A:N,10,FALSE)</f>
        <v>3</v>
      </c>
      <c r="Y1390" s="2">
        <f>VLOOKUP(A1390,Sales!A:N,11,FALSE)</f>
        <v>8</v>
      </c>
      <c r="Z1390" s="2">
        <f>VLOOKUP(A1390,Sales!A:N,12,FALSE)</f>
        <v>5</v>
      </c>
      <c r="AA1390" s="2">
        <f>VLOOKUP(A1390,Sales!A:N,13,FALSE)</f>
        <v>10</v>
      </c>
      <c r="AB1390" s="2">
        <f>VLOOKUP(A1390,Sales!A:N,14,FALSE)</f>
        <v>5</v>
      </c>
      <c r="AC1390" s="2">
        <f>VLOOKUP(A1390,Campaigns!A:I,2,FALSE)</f>
        <v>0</v>
      </c>
      <c r="AD1390" s="2">
        <f>VLOOKUP(A1390,Campaigns!A:I,3,FALSE)</f>
        <v>0</v>
      </c>
      <c r="AE1390" s="2">
        <f>VLOOKUP(A1390,Campaigns!A:I,4,FALSE)</f>
        <v>0</v>
      </c>
      <c r="AF1390" s="2">
        <f>VLOOKUP(A1390,Campaigns!A:I,5,FALSE)</f>
        <v>0</v>
      </c>
      <c r="AG1390" s="2">
        <f>VLOOKUP(A1390,Campaigns!A:I,6,FALSE)</f>
        <v>0</v>
      </c>
      <c r="AH1390" s="2">
        <f>VLOOKUP(A1390,Campaigns!A:I,7,FALSE)</f>
        <v>0</v>
      </c>
      <c r="AI1390" s="2">
        <f>VLOOKUP(A1390,Campaigns!A:I,8,FALSE)</f>
        <v>0</v>
      </c>
      <c r="AJ1390" s="19">
        <f>VLOOKUP(A1390,Campaigns!A:I,9,FALSE)</f>
        <v>43689</v>
      </c>
    </row>
    <row r="1391" spans="1:36">
      <c r="A1391" s="2">
        <v>2231</v>
      </c>
      <c r="B1391" s="2">
        <f>VLOOKUP(A1391, Customer!A:O, 2, FALSE)</f>
        <v>169969</v>
      </c>
      <c r="C1391" s="2">
        <f>VLOOKUP(A1391, Customer!A:O, 3, FALSE)</f>
        <v>0</v>
      </c>
      <c r="D1391" s="2">
        <f>VLOOKUP(A1391, Customer!A:O, 4, FALSE)</f>
        <v>0</v>
      </c>
      <c r="E1391" s="2">
        <f>VLOOKUP(A1391, Customer!A:O, 5, FALSE)</f>
        <v>55</v>
      </c>
      <c r="F1391" s="2">
        <f>VLOOKUP(A1391, Customer!A:O, 6, FALSE)</f>
        <v>0</v>
      </c>
      <c r="G1391" s="2">
        <f>VLOOKUP(A1391, Customer!A:O, 7, FALSE)</f>
        <v>1</v>
      </c>
      <c r="H1391" s="2">
        <f>VLOOKUP(A1391, Customer!A:O, 8, FALSE)</f>
        <v>0</v>
      </c>
      <c r="I1391" s="2">
        <f>VLOOKUP(A1391, Customer!A:O, 9, FALSE)</f>
        <v>0</v>
      </c>
      <c r="J1391" s="2">
        <f>VLOOKUP(A1391, Customer!A:O, 10, FALSE)</f>
        <v>0</v>
      </c>
      <c r="K1391" s="2">
        <f>VLOOKUP(A1391, Customer!A:O, 11, FALSE)</f>
        <v>0</v>
      </c>
      <c r="L1391" s="2">
        <f>VLOOKUP(A1391, Customer!A:O, 12, FALSE)</f>
        <v>0</v>
      </c>
      <c r="M1391" s="2">
        <f>VLOOKUP(A1391, Customer!A:O, 13, FALSE)</f>
        <v>0</v>
      </c>
      <c r="N1391" s="2">
        <f>VLOOKUP(A1391, Customer!A:O, 14, FALSE)</f>
        <v>1</v>
      </c>
      <c r="O1391" s="2" t="str">
        <f>VLOOKUP(A1391, Customer!A:O, 15, FALSE)</f>
        <v>State-California</v>
      </c>
      <c r="P1391" s="2">
        <f>VLOOKUP(A1391,Sales!A:N,2,FALSE)</f>
        <v>64</v>
      </c>
      <c r="Q1391">
        <f>VLOOKUP(A1391,Sales!A:N,3,FALSE)</f>
        <v>2143</v>
      </c>
      <c r="R1391" s="2">
        <f>VLOOKUP(A1391,Sales!A:N,4,FALSE)</f>
        <v>70</v>
      </c>
      <c r="S1391" s="2">
        <f>VLOOKUP(A1391,Sales!A:N,5,FALSE)</f>
        <v>1249</v>
      </c>
      <c r="T1391" s="2">
        <f>VLOOKUP(A1391,Sales!A:N,6,FALSE)</f>
        <v>92</v>
      </c>
      <c r="U1391" s="2">
        <f>VLOOKUP(A1391,Sales!A:N,7,FALSE)</f>
        <v>70</v>
      </c>
      <c r="V1391" s="2">
        <f>VLOOKUP(A1391,Sales!A:N,8,FALSE)</f>
        <v>107</v>
      </c>
      <c r="W1391" s="2">
        <f>VLOOKUP(A1391,Sales!A:N,9,FALSE)</f>
        <v>3517</v>
      </c>
      <c r="X1391" s="2">
        <f>VLOOKUP(A1391,Sales!A:N,10,FALSE)</f>
        <v>1</v>
      </c>
      <c r="Y1391" s="2">
        <f>VLOOKUP(A1391,Sales!A:N,11,FALSE)</f>
        <v>4</v>
      </c>
      <c r="Z1391" s="2">
        <f>VLOOKUP(A1391,Sales!A:N,12,FALSE)</f>
        <v>2</v>
      </c>
      <c r="AA1391" s="2">
        <f>VLOOKUP(A1391,Sales!A:N,13,FALSE)</f>
        <v>6</v>
      </c>
      <c r="AB1391" s="2">
        <f>VLOOKUP(A1391,Sales!A:N,14,FALSE)</f>
        <v>3</v>
      </c>
      <c r="AC1391" s="2">
        <f>VLOOKUP(A1391,Campaigns!A:I,2,FALSE)</f>
        <v>0</v>
      </c>
      <c r="AD1391" s="2">
        <f>VLOOKUP(A1391,Campaigns!A:I,3,FALSE)</f>
        <v>0</v>
      </c>
      <c r="AE1391" s="2">
        <f>VLOOKUP(A1391,Campaigns!A:I,4,FALSE)</f>
        <v>1</v>
      </c>
      <c r="AF1391" s="2">
        <f>VLOOKUP(A1391,Campaigns!A:I,5,FALSE)</f>
        <v>1</v>
      </c>
      <c r="AG1391" s="2">
        <f>VLOOKUP(A1391,Campaigns!A:I,6,FALSE)</f>
        <v>0</v>
      </c>
      <c r="AH1391" s="2">
        <f>VLOOKUP(A1391,Campaigns!A:I,7,FALSE)</f>
        <v>0</v>
      </c>
      <c r="AI1391" s="2">
        <f>VLOOKUP(A1391,Campaigns!A:I,8,FALSE)</f>
        <v>1</v>
      </c>
      <c r="AJ1391" s="19">
        <f>VLOOKUP(A1391,Campaigns!A:I,9,FALSE)</f>
        <v>43832</v>
      </c>
    </row>
    <row r="1392" spans="1:36">
      <c r="A1392" s="2">
        <v>1576</v>
      </c>
      <c r="B1392" s="2">
        <f>VLOOKUP(A1392, Customer!A:O, 2, FALSE)</f>
        <v>169882</v>
      </c>
      <c r="C1392" s="2">
        <f>VLOOKUP(A1392, Customer!A:O, 3, FALSE)</f>
        <v>0</v>
      </c>
      <c r="D1392" s="2">
        <f>VLOOKUP(A1392, Customer!A:O, 4, FALSE)</f>
        <v>0</v>
      </c>
      <c r="E1392" s="2">
        <f>VLOOKUP(A1392, Customer!A:O, 5, FALSE)</f>
        <v>55</v>
      </c>
      <c r="F1392" s="2">
        <f>VLOOKUP(A1392, Customer!A:O, 6, FALSE)</f>
        <v>0</v>
      </c>
      <c r="G1392" s="2">
        <f>VLOOKUP(A1392, Customer!A:O, 7, FALSE)</f>
        <v>0</v>
      </c>
      <c r="H1392" s="2">
        <f>VLOOKUP(A1392, Customer!A:O, 8, FALSE)</f>
        <v>1</v>
      </c>
      <c r="I1392" s="2">
        <f>VLOOKUP(A1392, Customer!A:O, 9, FALSE)</f>
        <v>0</v>
      </c>
      <c r="J1392" s="2">
        <f>VLOOKUP(A1392, Customer!A:O, 10, FALSE)</f>
        <v>0</v>
      </c>
      <c r="K1392" s="2">
        <f>VLOOKUP(A1392, Customer!A:O, 11, FALSE)</f>
        <v>0</v>
      </c>
      <c r="L1392" s="2">
        <f>VLOOKUP(A1392, Customer!A:O, 12, FALSE)</f>
        <v>0</v>
      </c>
      <c r="M1392" s="2">
        <f>VLOOKUP(A1392, Customer!A:O, 13, FALSE)</f>
        <v>1</v>
      </c>
      <c r="N1392" s="2">
        <f>VLOOKUP(A1392, Customer!A:O, 14, FALSE)</f>
        <v>0</v>
      </c>
      <c r="O1392" s="2" t="str">
        <f>VLOOKUP(A1392, Customer!A:O, 15, FALSE)</f>
        <v>State-Other</v>
      </c>
      <c r="P1392" s="2">
        <f>VLOOKUP(A1392,Sales!A:N,2,FALSE)</f>
        <v>94</v>
      </c>
      <c r="Q1392">
        <f>VLOOKUP(A1392,Sales!A:N,3,FALSE)</f>
        <v>710</v>
      </c>
      <c r="R1392" s="2">
        <f>VLOOKUP(A1392,Sales!A:N,4,FALSE)</f>
        <v>309</v>
      </c>
      <c r="S1392" s="2">
        <f>VLOOKUP(A1392,Sales!A:N,5,FALSE)</f>
        <v>1544</v>
      </c>
      <c r="T1392" s="2">
        <f>VLOOKUP(A1392,Sales!A:N,6,FALSE)</f>
        <v>321</v>
      </c>
      <c r="U1392" s="2">
        <f>VLOOKUP(A1392,Sales!A:N,7,FALSE)</f>
        <v>309</v>
      </c>
      <c r="V1392" s="2">
        <f>VLOOKUP(A1392,Sales!A:N,8,FALSE)</f>
        <v>401</v>
      </c>
      <c r="W1392" s="2">
        <f>VLOOKUP(A1392,Sales!A:N,9,FALSE)</f>
        <v>2791</v>
      </c>
      <c r="X1392" s="2">
        <f>VLOOKUP(A1392,Sales!A:N,10,FALSE)</f>
        <v>1</v>
      </c>
      <c r="Y1392" s="2">
        <f>VLOOKUP(A1392,Sales!A:N,11,FALSE)</f>
        <v>3</v>
      </c>
      <c r="Z1392" s="2">
        <f>VLOOKUP(A1392,Sales!A:N,12,FALSE)</f>
        <v>7</v>
      </c>
      <c r="AA1392" s="2">
        <f>VLOOKUP(A1392,Sales!A:N,13,FALSE)</f>
        <v>9</v>
      </c>
      <c r="AB1392" s="2">
        <f>VLOOKUP(A1392,Sales!A:N,14,FALSE)</f>
        <v>1</v>
      </c>
      <c r="AC1392" s="2">
        <f>VLOOKUP(A1392,Campaigns!A:I,2,FALSE)</f>
        <v>0</v>
      </c>
      <c r="AD1392" s="2">
        <f>VLOOKUP(A1392,Campaigns!A:I,3,FALSE)</f>
        <v>0</v>
      </c>
      <c r="AE1392" s="2">
        <f>VLOOKUP(A1392,Campaigns!A:I,4,FALSE)</f>
        <v>0</v>
      </c>
      <c r="AF1392" s="2">
        <f>VLOOKUP(A1392,Campaigns!A:I,5,FALSE)</f>
        <v>0</v>
      </c>
      <c r="AG1392" s="2">
        <f>VLOOKUP(A1392,Campaigns!A:I,6,FALSE)</f>
        <v>0</v>
      </c>
      <c r="AH1392" s="2">
        <f>VLOOKUP(A1392,Campaigns!A:I,7,FALSE)</f>
        <v>0</v>
      </c>
      <c r="AI1392" s="2">
        <f>VLOOKUP(A1392,Campaigns!A:I,8,FALSE)</f>
        <v>0</v>
      </c>
      <c r="AJ1392" s="19" t="str">
        <f>VLOOKUP(A1392,Campaigns!A:I,9,FALSE)</f>
        <v>4/16/2020</v>
      </c>
    </row>
    <row r="1393" spans="1:36">
      <c r="A1393" s="2">
        <v>3138</v>
      </c>
      <c r="B1393" s="2">
        <f>VLOOKUP(A1393, Customer!A:O, 2, FALSE)</f>
        <v>169263</v>
      </c>
      <c r="C1393" s="2">
        <f>VLOOKUP(A1393, Customer!A:O, 3, FALSE)</f>
        <v>0</v>
      </c>
      <c r="D1393" s="2">
        <f>VLOOKUP(A1393, Customer!A:O, 4, FALSE)</f>
        <v>1</v>
      </c>
      <c r="E1393" s="2">
        <f>VLOOKUP(A1393, Customer!A:O, 5, FALSE)</f>
        <v>55</v>
      </c>
      <c r="F1393" s="2">
        <f>VLOOKUP(A1393, Customer!A:O, 6, FALSE)</f>
        <v>0</v>
      </c>
      <c r="G1393" s="2">
        <f>VLOOKUP(A1393, Customer!A:O, 7, FALSE)</f>
        <v>0</v>
      </c>
      <c r="H1393" s="2">
        <f>VLOOKUP(A1393, Customer!A:O, 8, FALSE)</f>
        <v>1</v>
      </c>
      <c r="I1393" s="2">
        <f>VLOOKUP(A1393, Customer!A:O, 9, FALSE)</f>
        <v>0</v>
      </c>
      <c r="J1393" s="2">
        <f>VLOOKUP(A1393, Customer!A:O, 10, FALSE)</f>
        <v>0</v>
      </c>
      <c r="K1393" s="2">
        <f>VLOOKUP(A1393, Customer!A:O, 11, FALSE)</f>
        <v>0</v>
      </c>
      <c r="L1393" s="2">
        <f>VLOOKUP(A1393, Customer!A:O, 12, FALSE)</f>
        <v>1</v>
      </c>
      <c r="M1393" s="2">
        <f>VLOOKUP(A1393, Customer!A:O, 13, FALSE)</f>
        <v>0</v>
      </c>
      <c r="N1393" s="2">
        <f>VLOOKUP(A1393, Customer!A:O, 14, FALSE)</f>
        <v>0</v>
      </c>
      <c r="O1393" s="2" t="str">
        <f>VLOOKUP(A1393, Customer!A:O, 15, FALSE)</f>
        <v>State-Florida</v>
      </c>
      <c r="P1393" s="2">
        <f>VLOOKUP(A1393,Sales!A:N,2,FALSE)</f>
        <v>14</v>
      </c>
      <c r="Q1393">
        <f>VLOOKUP(A1393,Sales!A:N,3,FALSE)</f>
        <v>1202</v>
      </c>
      <c r="R1393" s="2">
        <f>VLOOKUP(A1393,Sales!A:N,4,FALSE)</f>
        <v>12</v>
      </c>
      <c r="S1393" s="2">
        <f>VLOOKUP(A1393,Sales!A:N,5,FALSE)</f>
        <v>78</v>
      </c>
      <c r="T1393" s="2">
        <f>VLOOKUP(A1393,Sales!A:N,6,FALSE)</f>
        <v>32</v>
      </c>
      <c r="U1393" s="2">
        <f>VLOOKUP(A1393,Sales!A:N,7,FALSE)</f>
        <v>12</v>
      </c>
      <c r="V1393" s="2">
        <f>VLOOKUP(A1393,Sales!A:N,8,FALSE)</f>
        <v>51</v>
      </c>
      <c r="W1393" s="2">
        <f>VLOOKUP(A1393,Sales!A:N,9,FALSE)</f>
        <v>1285</v>
      </c>
      <c r="X1393" s="2">
        <f>VLOOKUP(A1393,Sales!A:N,10,FALSE)</f>
        <v>1</v>
      </c>
      <c r="Y1393" s="2">
        <f>VLOOKUP(A1393,Sales!A:N,11,FALSE)</f>
        <v>9</v>
      </c>
      <c r="Z1393" s="2">
        <f>VLOOKUP(A1393,Sales!A:N,12,FALSE)</f>
        <v>1</v>
      </c>
      <c r="AA1393" s="2">
        <f>VLOOKUP(A1393,Sales!A:N,13,FALSE)</f>
        <v>7</v>
      </c>
      <c r="AB1393" s="2">
        <f>VLOOKUP(A1393,Sales!A:N,14,FALSE)</f>
        <v>6</v>
      </c>
      <c r="AC1393" s="2">
        <f>VLOOKUP(A1393,Campaigns!A:I,2,FALSE)</f>
        <v>0</v>
      </c>
      <c r="AD1393" s="2">
        <f>VLOOKUP(A1393,Campaigns!A:I,3,FALSE)</f>
        <v>1</v>
      </c>
      <c r="AE1393" s="2">
        <f>VLOOKUP(A1393,Campaigns!A:I,4,FALSE)</f>
        <v>0</v>
      </c>
      <c r="AF1393" s="2">
        <f>VLOOKUP(A1393,Campaigns!A:I,5,FALSE)</f>
        <v>0</v>
      </c>
      <c r="AG1393" s="2">
        <f>VLOOKUP(A1393,Campaigns!A:I,6,FALSE)</f>
        <v>0</v>
      </c>
      <c r="AH1393" s="2">
        <f>VLOOKUP(A1393,Campaigns!A:I,7,FALSE)</f>
        <v>0</v>
      </c>
      <c r="AI1393" s="2">
        <f>VLOOKUP(A1393,Campaigns!A:I,8,FALSE)</f>
        <v>0</v>
      </c>
      <c r="AJ1393" s="19">
        <f>VLOOKUP(A1393,Campaigns!A:I,9,FALSE)</f>
        <v>44082</v>
      </c>
    </row>
    <row r="1394" spans="1:36">
      <c r="A1394" s="2">
        <v>2333</v>
      </c>
      <c r="B1394" s="2">
        <f>VLOOKUP(A1394, Customer!A:O, 2, FALSE)</f>
        <v>169139</v>
      </c>
      <c r="C1394" s="2">
        <f>VLOOKUP(A1394, Customer!A:O, 3, FALSE)</f>
        <v>0</v>
      </c>
      <c r="D1394" s="2">
        <f>VLOOKUP(A1394, Customer!A:O, 4, FALSE)</f>
        <v>1</v>
      </c>
      <c r="E1394" s="2">
        <f>VLOOKUP(A1394, Customer!A:O, 5, FALSE)</f>
        <v>55</v>
      </c>
      <c r="F1394" s="2">
        <f>VLOOKUP(A1394, Customer!A:O, 6, FALSE)</f>
        <v>0</v>
      </c>
      <c r="G1394" s="2">
        <f>VLOOKUP(A1394, Customer!A:O, 7, FALSE)</f>
        <v>1</v>
      </c>
      <c r="H1394" s="2">
        <f>VLOOKUP(A1394, Customer!A:O, 8, FALSE)</f>
        <v>0</v>
      </c>
      <c r="I1394" s="2">
        <f>VLOOKUP(A1394, Customer!A:O, 9, FALSE)</f>
        <v>0</v>
      </c>
      <c r="J1394" s="2">
        <f>VLOOKUP(A1394, Customer!A:O, 10, FALSE)</f>
        <v>0</v>
      </c>
      <c r="K1394" s="2">
        <f>VLOOKUP(A1394, Customer!A:O, 11, FALSE)</f>
        <v>0</v>
      </c>
      <c r="L1394" s="2">
        <f>VLOOKUP(A1394, Customer!A:O, 12, FALSE)</f>
        <v>1</v>
      </c>
      <c r="M1394" s="2">
        <f>VLOOKUP(A1394, Customer!A:O, 13, FALSE)</f>
        <v>0</v>
      </c>
      <c r="N1394" s="2">
        <f>VLOOKUP(A1394, Customer!A:O, 14, FALSE)</f>
        <v>0</v>
      </c>
      <c r="O1394" s="2" t="str">
        <f>VLOOKUP(A1394, Customer!A:O, 15, FALSE)</f>
        <v>State-California</v>
      </c>
      <c r="P1394" s="2">
        <f>VLOOKUP(A1394,Sales!A:N,2,FALSE)</f>
        <v>23</v>
      </c>
      <c r="Q1394">
        <f>VLOOKUP(A1394,Sales!A:N,3,FALSE)</f>
        <v>210</v>
      </c>
      <c r="R1394" s="2">
        <f>VLOOKUP(A1394,Sales!A:N,4,FALSE)</f>
        <v>29</v>
      </c>
      <c r="S1394" s="2">
        <f>VLOOKUP(A1394,Sales!A:N,5,FALSE)</f>
        <v>183</v>
      </c>
      <c r="T1394" s="2">
        <f>VLOOKUP(A1394,Sales!A:N,6,FALSE)</f>
        <v>81</v>
      </c>
      <c r="U1394" s="2">
        <f>VLOOKUP(A1394,Sales!A:N,7,FALSE)</f>
        <v>37</v>
      </c>
      <c r="V1394" s="2">
        <f>VLOOKUP(A1394,Sales!A:N,8,FALSE)</f>
        <v>15</v>
      </c>
      <c r="W1394" s="2">
        <f>VLOOKUP(A1394,Sales!A:N,9,FALSE)</f>
        <v>526</v>
      </c>
      <c r="X1394" s="2">
        <f>VLOOKUP(A1394,Sales!A:N,10,FALSE)</f>
        <v>1</v>
      </c>
      <c r="Y1394" s="2">
        <f>VLOOKUP(A1394,Sales!A:N,11,FALSE)</f>
        <v>4</v>
      </c>
      <c r="Z1394" s="2">
        <f>VLOOKUP(A1394,Sales!A:N,12,FALSE)</f>
        <v>1</v>
      </c>
      <c r="AA1394" s="2">
        <f>VLOOKUP(A1394,Sales!A:N,13,FALSE)</f>
        <v>5</v>
      </c>
      <c r="AB1394" s="2">
        <f>VLOOKUP(A1394,Sales!A:N,14,FALSE)</f>
        <v>4</v>
      </c>
      <c r="AC1394" s="2">
        <f>VLOOKUP(A1394,Campaigns!A:I,2,FALSE)</f>
        <v>0</v>
      </c>
      <c r="AD1394" s="2">
        <f>VLOOKUP(A1394,Campaigns!A:I,3,FALSE)</f>
        <v>0</v>
      </c>
      <c r="AE1394" s="2">
        <f>VLOOKUP(A1394,Campaigns!A:I,4,FALSE)</f>
        <v>0</v>
      </c>
      <c r="AF1394" s="2">
        <f>VLOOKUP(A1394,Campaigns!A:I,5,FALSE)</f>
        <v>0</v>
      </c>
      <c r="AG1394" s="2">
        <f>VLOOKUP(A1394,Campaigns!A:I,6,FALSE)</f>
        <v>0</v>
      </c>
      <c r="AH1394" s="2">
        <f>VLOOKUP(A1394,Campaigns!A:I,7,FALSE)</f>
        <v>0</v>
      </c>
      <c r="AI1394" s="2">
        <f>VLOOKUP(A1394,Campaigns!A:I,8,FALSE)</f>
        <v>0</v>
      </c>
      <c r="AJ1394" s="19">
        <f>VLOOKUP(A1394,Campaigns!A:I,9,FALSE)</f>
        <v>43897</v>
      </c>
    </row>
    <row r="1395" spans="1:36">
      <c r="A1395" s="2">
        <v>2594</v>
      </c>
      <c r="B1395" s="2">
        <f>VLOOKUP(A1395, Customer!A:O, 2, FALSE)</f>
        <v>169139</v>
      </c>
      <c r="C1395" s="2">
        <f>VLOOKUP(A1395, Customer!A:O, 3, FALSE)</f>
        <v>0</v>
      </c>
      <c r="D1395" s="2">
        <f>VLOOKUP(A1395, Customer!A:O, 4, FALSE)</f>
        <v>1</v>
      </c>
      <c r="E1395" s="2">
        <f>VLOOKUP(A1395, Customer!A:O, 5, FALSE)</f>
        <v>55</v>
      </c>
      <c r="F1395" s="2">
        <f>VLOOKUP(A1395, Customer!A:O, 6, FALSE)</f>
        <v>0</v>
      </c>
      <c r="G1395" s="2">
        <f>VLOOKUP(A1395, Customer!A:O, 7, FALSE)</f>
        <v>1</v>
      </c>
      <c r="H1395" s="2">
        <f>VLOOKUP(A1395, Customer!A:O, 8, FALSE)</f>
        <v>0</v>
      </c>
      <c r="I1395" s="2">
        <f>VLOOKUP(A1395, Customer!A:O, 9, FALSE)</f>
        <v>0</v>
      </c>
      <c r="J1395" s="2">
        <f>VLOOKUP(A1395, Customer!A:O, 10, FALSE)</f>
        <v>0</v>
      </c>
      <c r="K1395" s="2">
        <f>VLOOKUP(A1395, Customer!A:O, 11, FALSE)</f>
        <v>0</v>
      </c>
      <c r="L1395" s="2">
        <f>VLOOKUP(A1395, Customer!A:O, 12, FALSE)</f>
        <v>1</v>
      </c>
      <c r="M1395" s="2">
        <f>VLOOKUP(A1395, Customer!A:O, 13, FALSE)</f>
        <v>0</v>
      </c>
      <c r="N1395" s="2">
        <f>VLOOKUP(A1395, Customer!A:O, 14, FALSE)</f>
        <v>0</v>
      </c>
      <c r="O1395" s="2" t="str">
        <f>VLOOKUP(A1395, Customer!A:O, 15, FALSE)</f>
        <v>State-New York</v>
      </c>
      <c r="P1395" s="2">
        <f>VLOOKUP(A1395,Sales!A:N,2,FALSE)</f>
        <v>23</v>
      </c>
      <c r="Q1395">
        <f>VLOOKUP(A1395,Sales!A:N,3,FALSE)</f>
        <v>210</v>
      </c>
      <c r="R1395" s="2">
        <f>VLOOKUP(A1395,Sales!A:N,4,FALSE)</f>
        <v>29</v>
      </c>
      <c r="S1395" s="2">
        <f>VLOOKUP(A1395,Sales!A:N,5,FALSE)</f>
        <v>183</v>
      </c>
      <c r="T1395" s="2">
        <f>VLOOKUP(A1395,Sales!A:N,6,FALSE)</f>
        <v>81</v>
      </c>
      <c r="U1395" s="2">
        <f>VLOOKUP(A1395,Sales!A:N,7,FALSE)</f>
        <v>37</v>
      </c>
      <c r="V1395" s="2">
        <f>VLOOKUP(A1395,Sales!A:N,8,FALSE)</f>
        <v>15</v>
      </c>
      <c r="W1395" s="2">
        <f>VLOOKUP(A1395,Sales!A:N,9,FALSE)</f>
        <v>526</v>
      </c>
      <c r="X1395" s="2">
        <f>VLOOKUP(A1395,Sales!A:N,10,FALSE)</f>
        <v>1</v>
      </c>
      <c r="Y1395" s="2">
        <f>VLOOKUP(A1395,Sales!A:N,11,FALSE)</f>
        <v>4</v>
      </c>
      <c r="Z1395" s="2">
        <f>VLOOKUP(A1395,Sales!A:N,12,FALSE)</f>
        <v>1</v>
      </c>
      <c r="AA1395" s="2">
        <f>VLOOKUP(A1395,Sales!A:N,13,FALSE)</f>
        <v>5</v>
      </c>
      <c r="AB1395" s="2">
        <f>VLOOKUP(A1395,Sales!A:N,14,FALSE)</f>
        <v>4</v>
      </c>
      <c r="AC1395" s="2">
        <f>VLOOKUP(A1395,Campaigns!A:I,2,FALSE)</f>
        <v>0</v>
      </c>
      <c r="AD1395" s="2">
        <f>VLOOKUP(A1395,Campaigns!A:I,3,FALSE)</f>
        <v>0</v>
      </c>
      <c r="AE1395" s="2">
        <f>VLOOKUP(A1395,Campaigns!A:I,4,FALSE)</f>
        <v>0</v>
      </c>
      <c r="AF1395" s="2">
        <f>VLOOKUP(A1395,Campaigns!A:I,5,FALSE)</f>
        <v>0</v>
      </c>
      <c r="AG1395" s="2">
        <f>VLOOKUP(A1395,Campaigns!A:I,6,FALSE)</f>
        <v>0</v>
      </c>
      <c r="AH1395" s="2">
        <f>VLOOKUP(A1395,Campaigns!A:I,7,FALSE)</f>
        <v>0</v>
      </c>
      <c r="AI1395" s="2">
        <f>VLOOKUP(A1395,Campaigns!A:I,8,FALSE)</f>
        <v>0</v>
      </c>
      <c r="AJ1395" s="19">
        <f>VLOOKUP(A1395,Campaigns!A:I,9,FALSE)</f>
        <v>43897</v>
      </c>
    </row>
    <row r="1396" spans="1:36">
      <c r="A1396" s="2">
        <v>2090</v>
      </c>
      <c r="B1396" s="2">
        <f>VLOOKUP(A1396, Customer!A:O, 2, FALSE)</f>
        <v>166480</v>
      </c>
      <c r="C1396" s="2">
        <f>VLOOKUP(A1396, Customer!A:O, 3, FALSE)</f>
        <v>1</v>
      </c>
      <c r="D1396" s="2">
        <f>VLOOKUP(A1396, Customer!A:O, 4, FALSE)</f>
        <v>1</v>
      </c>
      <c r="E1396" s="2">
        <f>VLOOKUP(A1396, Customer!A:O, 5, FALSE)</f>
        <v>55</v>
      </c>
      <c r="F1396" s="2">
        <f>VLOOKUP(A1396, Customer!A:O, 6, FALSE)</f>
        <v>0</v>
      </c>
      <c r="G1396" s="2">
        <f>VLOOKUP(A1396, Customer!A:O, 7, FALSE)</f>
        <v>1</v>
      </c>
      <c r="H1396" s="2">
        <f>VLOOKUP(A1396, Customer!A:O, 8, FALSE)</f>
        <v>0</v>
      </c>
      <c r="I1396" s="2">
        <f>VLOOKUP(A1396, Customer!A:O, 9, FALSE)</f>
        <v>0</v>
      </c>
      <c r="J1396" s="2">
        <f>VLOOKUP(A1396, Customer!A:O, 10, FALSE)</f>
        <v>0</v>
      </c>
      <c r="K1396" s="2">
        <f>VLOOKUP(A1396, Customer!A:O, 11, FALSE)</f>
        <v>0</v>
      </c>
      <c r="L1396" s="2">
        <f>VLOOKUP(A1396, Customer!A:O, 12, FALSE)</f>
        <v>1</v>
      </c>
      <c r="M1396" s="2">
        <f>VLOOKUP(A1396, Customer!A:O, 13, FALSE)</f>
        <v>0</v>
      </c>
      <c r="N1396" s="2">
        <f>VLOOKUP(A1396, Customer!A:O, 14, FALSE)</f>
        <v>0</v>
      </c>
      <c r="O1396" s="2" t="str">
        <f>VLOOKUP(A1396, Customer!A:O, 15, FALSE)</f>
        <v>State-New York</v>
      </c>
      <c r="P1396" s="2">
        <f>VLOOKUP(A1396,Sales!A:N,2,FALSE)</f>
        <v>71</v>
      </c>
      <c r="Q1396">
        <f>VLOOKUP(A1396,Sales!A:N,3,FALSE)</f>
        <v>498</v>
      </c>
      <c r="R1396" s="2">
        <f>VLOOKUP(A1396,Sales!A:N,4,FALSE)</f>
        <v>23</v>
      </c>
      <c r="S1396" s="2">
        <f>VLOOKUP(A1396,Sales!A:N,5,FALSE)</f>
        <v>143</v>
      </c>
      <c r="T1396" s="2">
        <f>VLOOKUP(A1396,Sales!A:N,6,FALSE)</f>
        <v>50</v>
      </c>
      <c r="U1396" s="2">
        <f>VLOOKUP(A1396,Sales!A:N,7,FALSE)</f>
        <v>53</v>
      </c>
      <c r="V1396" s="2">
        <f>VLOOKUP(A1396,Sales!A:N,8,FALSE)</f>
        <v>15</v>
      </c>
      <c r="W1396" s="2">
        <f>VLOOKUP(A1396,Sales!A:N,9,FALSE)</f>
        <v>751</v>
      </c>
      <c r="X1396" s="2">
        <f>VLOOKUP(A1396,Sales!A:N,10,FALSE)</f>
        <v>7</v>
      </c>
      <c r="Y1396" s="2">
        <f>VLOOKUP(A1396,Sales!A:N,11,FALSE)</f>
        <v>4</v>
      </c>
      <c r="Z1396" s="2">
        <f>VLOOKUP(A1396,Sales!A:N,12,FALSE)</f>
        <v>1</v>
      </c>
      <c r="AA1396" s="2">
        <f>VLOOKUP(A1396,Sales!A:N,13,FALSE)</f>
        <v>7</v>
      </c>
      <c r="AB1396" s="2">
        <f>VLOOKUP(A1396,Sales!A:N,14,FALSE)</f>
        <v>4</v>
      </c>
      <c r="AC1396" s="2">
        <f>VLOOKUP(A1396,Campaigns!A:I,2,FALSE)</f>
        <v>0</v>
      </c>
      <c r="AD1396" s="2">
        <f>VLOOKUP(A1396,Campaigns!A:I,3,FALSE)</f>
        <v>0</v>
      </c>
      <c r="AE1396" s="2">
        <f>VLOOKUP(A1396,Campaigns!A:I,4,FALSE)</f>
        <v>0</v>
      </c>
      <c r="AF1396" s="2">
        <f>VLOOKUP(A1396,Campaigns!A:I,5,FALSE)</f>
        <v>0</v>
      </c>
      <c r="AG1396" s="2">
        <f>VLOOKUP(A1396,Campaigns!A:I,6,FALSE)</f>
        <v>0</v>
      </c>
      <c r="AH1396" s="2">
        <f>VLOOKUP(A1396,Campaigns!A:I,7,FALSE)</f>
        <v>0</v>
      </c>
      <c r="AI1396" s="2">
        <f>VLOOKUP(A1396,Campaigns!A:I,8,FALSE)</f>
        <v>0</v>
      </c>
      <c r="AJ1396" s="19">
        <f>VLOOKUP(A1396,Campaigns!A:I,9,FALSE)</f>
        <v>43932</v>
      </c>
    </row>
    <row r="1397" spans="1:36">
      <c r="A1397" s="2">
        <v>2061</v>
      </c>
      <c r="B1397" s="2">
        <f>VLOOKUP(A1397, Customer!A:O, 2, FALSE)</f>
        <v>166294</v>
      </c>
      <c r="C1397" s="2">
        <f>VLOOKUP(A1397, Customer!A:O, 3, FALSE)</f>
        <v>0</v>
      </c>
      <c r="D1397" s="2">
        <f>VLOOKUP(A1397, Customer!A:O, 4, FALSE)</f>
        <v>0</v>
      </c>
      <c r="E1397" s="2">
        <f>VLOOKUP(A1397, Customer!A:O, 5, FALSE)</f>
        <v>55</v>
      </c>
      <c r="F1397" s="2">
        <f>VLOOKUP(A1397, Customer!A:O, 6, FALSE)</f>
        <v>0</v>
      </c>
      <c r="G1397" s="2">
        <f>VLOOKUP(A1397, Customer!A:O, 7, FALSE)</f>
        <v>0</v>
      </c>
      <c r="H1397" s="2">
        <f>VLOOKUP(A1397, Customer!A:O, 8, FALSE)</f>
        <v>1</v>
      </c>
      <c r="I1397" s="2">
        <f>VLOOKUP(A1397, Customer!A:O, 9, FALSE)</f>
        <v>0</v>
      </c>
      <c r="J1397" s="2">
        <f>VLOOKUP(A1397, Customer!A:O, 10, FALSE)</f>
        <v>0</v>
      </c>
      <c r="K1397" s="2">
        <f>VLOOKUP(A1397, Customer!A:O, 11, FALSE)</f>
        <v>0</v>
      </c>
      <c r="L1397" s="2">
        <f>VLOOKUP(A1397, Customer!A:O, 12, FALSE)</f>
        <v>1</v>
      </c>
      <c r="M1397" s="2">
        <f>VLOOKUP(A1397, Customer!A:O, 13, FALSE)</f>
        <v>0</v>
      </c>
      <c r="N1397" s="2">
        <f>VLOOKUP(A1397, Customer!A:O, 14, FALSE)</f>
        <v>0</v>
      </c>
      <c r="O1397" s="2" t="str">
        <f>VLOOKUP(A1397, Customer!A:O, 15, FALSE)</f>
        <v>State-Texas</v>
      </c>
      <c r="P1397" s="2">
        <f>VLOOKUP(A1397,Sales!A:N,2,FALSE)</f>
        <v>68</v>
      </c>
      <c r="Q1397">
        <f>VLOOKUP(A1397,Sales!A:N,3,FALSE)</f>
        <v>630</v>
      </c>
      <c r="R1397" s="2">
        <f>VLOOKUP(A1397,Sales!A:N,4,FALSE)</f>
        <v>271</v>
      </c>
      <c r="S1397" s="2">
        <f>VLOOKUP(A1397,Sales!A:N,5,FALSE)</f>
        <v>838</v>
      </c>
      <c r="T1397" s="2">
        <f>VLOOKUP(A1397,Sales!A:N,6,FALSE)</f>
        <v>163</v>
      </c>
      <c r="U1397" s="2">
        <f>VLOOKUP(A1397,Sales!A:N,7,FALSE)</f>
        <v>231</v>
      </c>
      <c r="V1397" s="2">
        <f>VLOOKUP(A1397,Sales!A:N,8,FALSE)</f>
        <v>293</v>
      </c>
      <c r="W1397" s="2">
        <f>VLOOKUP(A1397,Sales!A:N,9,FALSE)</f>
        <v>1839</v>
      </c>
      <c r="X1397" s="2">
        <f>VLOOKUP(A1397,Sales!A:N,10,FALSE)</f>
        <v>1</v>
      </c>
      <c r="Y1397" s="2">
        <f>VLOOKUP(A1397,Sales!A:N,11,FALSE)</f>
        <v>4</v>
      </c>
      <c r="Z1397" s="2">
        <f>VLOOKUP(A1397,Sales!A:N,12,FALSE)</f>
        <v>3</v>
      </c>
      <c r="AA1397" s="2">
        <f>VLOOKUP(A1397,Sales!A:N,13,FALSE)</f>
        <v>5</v>
      </c>
      <c r="AB1397" s="2">
        <f>VLOOKUP(A1397,Sales!A:N,14,FALSE)</f>
        <v>2</v>
      </c>
      <c r="AC1397" s="2">
        <f>VLOOKUP(A1397,Campaigns!A:I,2,FALSE)</f>
        <v>0</v>
      </c>
      <c r="AD1397" s="2">
        <f>VLOOKUP(A1397,Campaigns!A:I,3,FALSE)</f>
        <v>0</v>
      </c>
      <c r="AE1397" s="2">
        <f>VLOOKUP(A1397,Campaigns!A:I,4,FALSE)</f>
        <v>0</v>
      </c>
      <c r="AF1397" s="2">
        <f>VLOOKUP(A1397,Campaigns!A:I,5,FALSE)</f>
        <v>0</v>
      </c>
      <c r="AG1397" s="2">
        <f>VLOOKUP(A1397,Campaigns!A:I,6,FALSE)</f>
        <v>0</v>
      </c>
      <c r="AH1397" s="2">
        <f>VLOOKUP(A1397,Campaigns!A:I,7,FALSE)</f>
        <v>0</v>
      </c>
      <c r="AI1397" s="2">
        <f>VLOOKUP(A1397,Campaigns!A:I,8,FALSE)</f>
        <v>0</v>
      </c>
      <c r="AJ1397" s="19" t="str">
        <f>VLOOKUP(A1397,Campaigns!A:I,9,FALSE)</f>
        <v>8/21/2020</v>
      </c>
    </row>
    <row r="1398" spans="1:36">
      <c r="A1398" s="2">
        <v>2819</v>
      </c>
      <c r="B1398" s="2">
        <f>VLOOKUP(A1398, Customer!A:O, 2, FALSE)</f>
        <v>165735</v>
      </c>
      <c r="C1398" s="2">
        <f>VLOOKUP(A1398, Customer!A:O, 3, FALSE)</f>
        <v>1</v>
      </c>
      <c r="D1398" s="2">
        <f>VLOOKUP(A1398, Customer!A:O, 4, FALSE)</f>
        <v>1</v>
      </c>
      <c r="E1398" s="2">
        <f>VLOOKUP(A1398, Customer!A:O, 5, FALSE)</f>
        <v>55</v>
      </c>
      <c r="F1398" s="2">
        <f>VLOOKUP(A1398, Customer!A:O, 6, FALSE)</f>
        <v>0</v>
      </c>
      <c r="G1398" s="2">
        <f>VLOOKUP(A1398, Customer!A:O, 7, FALSE)</f>
        <v>0</v>
      </c>
      <c r="H1398" s="2">
        <f>VLOOKUP(A1398, Customer!A:O, 8, FALSE)</f>
        <v>0</v>
      </c>
      <c r="I1398" s="2">
        <f>VLOOKUP(A1398, Customer!A:O, 9, FALSE)</f>
        <v>1</v>
      </c>
      <c r="J1398" s="2">
        <f>VLOOKUP(A1398, Customer!A:O, 10, FALSE)</f>
        <v>0</v>
      </c>
      <c r="K1398" s="2">
        <f>VLOOKUP(A1398, Customer!A:O, 11, FALSE)</f>
        <v>0</v>
      </c>
      <c r="L1398" s="2">
        <f>VLOOKUP(A1398, Customer!A:O, 12, FALSE)</f>
        <v>0</v>
      </c>
      <c r="M1398" s="2">
        <f>VLOOKUP(A1398, Customer!A:O, 13, FALSE)</f>
        <v>1</v>
      </c>
      <c r="N1398" s="2">
        <f>VLOOKUP(A1398, Customer!A:O, 14, FALSE)</f>
        <v>0</v>
      </c>
      <c r="O1398" s="2" t="str">
        <f>VLOOKUP(A1398, Customer!A:O, 15, FALSE)</f>
        <v>State-California</v>
      </c>
      <c r="P1398" s="2">
        <f>VLOOKUP(A1398,Sales!A:N,2,FALSE)</f>
        <v>37</v>
      </c>
      <c r="Q1398">
        <f>VLOOKUP(A1398,Sales!A:N,3,FALSE)</f>
        <v>603</v>
      </c>
      <c r="R1398" s="2">
        <f>VLOOKUP(A1398,Sales!A:N,4,FALSE)</f>
        <v>18</v>
      </c>
      <c r="S1398" s="2">
        <f>VLOOKUP(A1398,Sales!A:N,5,FALSE)</f>
        <v>300</v>
      </c>
      <c r="T1398" s="2">
        <f>VLOOKUP(A1398,Sales!A:N,6,FALSE)</f>
        <v>10</v>
      </c>
      <c r="U1398" s="2">
        <f>VLOOKUP(A1398,Sales!A:N,7,FALSE)</f>
        <v>38</v>
      </c>
      <c r="V1398" s="2">
        <f>VLOOKUP(A1398,Sales!A:N,8,FALSE)</f>
        <v>28</v>
      </c>
      <c r="W1398" s="2">
        <f>VLOOKUP(A1398,Sales!A:N,9,FALSE)</f>
        <v>940</v>
      </c>
      <c r="X1398" s="2">
        <f>VLOOKUP(A1398,Sales!A:N,10,FALSE)</f>
        <v>5</v>
      </c>
      <c r="Y1398" s="2">
        <f>VLOOKUP(A1398,Sales!A:N,11,FALSE)</f>
        <v>6</v>
      </c>
      <c r="Z1398" s="2">
        <f>VLOOKUP(A1398,Sales!A:N,12,FALSE)</f>
        <v>2</v>
      </c>
      <c r="AA1398" s="2">
        <f>VLOOKUP(A1398,Sales!A:N,13,FALSE)</f>
        <v>6</v>
      </c>
      <c r="AB1398" s="2">
        <f>VLOOKUP(A1398,Sales!A:N,14,FALSE)</f>
        <v>7</v>
      </c>
      <c r="AC1398" s="2">
        <f>VLOOKUP(A1398,Campaigns!A:I,2,FALSE)</f>
        <v>0</v>
      </c>
      <c r="AD1398" s="2">
        <f>VLOOKUP(A1398,Campaigns!A:I,3,FALSE)</f>
        <v>0</v>
      </c>
      <c r="AE1398" s="2">
        <f>VLOOKUP(A1398,Campaigns!A:I,4,FALSE)</f>
        <v>0</v>
      </c>
      <c r="AF1398" s="2">
        <f>VLOOKUP(A1398,Campaigns!A:I,5,FALSE)</f>
        <v>0</v>
      </c>
      <c r="AG1398" s="2">
        <f>VLOOKUP(A1398,Campaigns!A:I,6,FALSE)</f>
        <v>0</v>
      </c>
      <c r="AH1398" s="2">
        <f>VLOOKUP(A1398,Campaigns!A:I,7,FALSE)</f>
        <v>0</v>
      </c>
      <c r="AI1398" s="2">
        <f>VLOOKUP(A1398,Campaigns!A:I,8,FALSE)</f>
        <v>0</v>
      </c>
      <c r="AJ1398" s="19" t="str">
        <f>VLOOKUP(A1398,Campaigns!A:I,9,FALSE)</f>
        <v>5/13/2020</v>
      </c>
    </row>
    <row r="1399" spans="1:36">
      <c r="A1399" s="2">
        <v>3097</v>
      </c>
      <c r="B1399" s="2">
        <f>VLOOKUP(A1399, Customer!A:O, 2, FALSE)</f>
        <v>165220</v>
      </c>
      <c r="C1399" s="2">
        <f>VLOOKUP(A1399, Customer!A:O, 3, FALSE)</f>
        <v>0</v>
      </c>
      <c r="D1399" s="2">
        <f>VLOOKUP(A1399, Customer!A:O, 4, FALSE)</f>
        <v>0</v>
      </c>
      <c r="E1399" s="2">
        <f>VLOOKUP(A1399, Customer!A:O, 5, FALSE)</f>
        <v>55</v>
      </c>
      <c r="F1399" s="2">
        <f>VLOOKUP(A1399, Customer!A:O, 6, FALSE)</f>
        <v>0</v>
      </c>
      <c r="G1399" s="2">
        <f>VLOOKUP(A1399, Customer!A:O, 7, FALSE)</f>
        <v>0</v>
      </c>
      <c r="H1399" s="2">
        <f>VLOOKUP(A1399, Customer!A:O, 8, FALSE)</f>
        <v>0</v>
      </c>
      <c r="I1399" s="2">
        <f>VLOOKUP(A1399, Customer!A:O, 9, FALSE)</f>
        <v>1</v>
      </c>
      <c r="J1399" s="2">
        <f>VLOOKUP(A1399, Customer!A:O, 10, FALSE)</f>
        <v>0</v>
      </c>
      <c r="K1399" s="2">
        <f>VLOOKUP(A1399, Customer!A:O, 11, FALSE)</f>
        <v>0</v>
      </c>
      <c r="L1399" s="2">
        <f>VLOOKUP(A1399, Customer!A:O, 12, FALSE)</f>
        <v>0</v>
      </c>
      <c r="M1399" s="2">
        <f>VLOOKUP(A1399, Customer!A:O, 13, FALSE)</f>
        <v>0</v>
      </c>
      <c r="N1399" s="2">
        <f>VLOOKUP(A1399, Customer!A:O, 14, FALSE)</f>
        <v>1</v>
      </c>
      <c r="O1399" s="2" t="str">
        <f>VLOOKUP(A1399, Customer!A:O, 15, FALSE)</f>
        <v>State-Illinois</v>
      </c>
      <c r="P1399" s="2">
        <f>VLOOKUP(A1399,Sales!A:N,2,FALSE)</f>
        <v>3</v>
      </c>
      <c r="Q1399">
        <f>VLOOKUP(A1399,Sales!A:N,3,FALSE)</f>
        <v>2255</v>
      </c>
      <c r="R1399" s="2">
        <f>VLOOKUP(A1399,Sales!A:N,4,FALSE)</f>
        <v>160</v>
      </c>
      <c r="S1399" s="2">
        <f>VLOOKUP(A1399,Sales!A:N,5,FALSE)</f>
        <v>740</v>
      </c>
      <c r="T1399" s="2">
        <f>VLOOKUP(A1399,Sales!A:N,6,FALSE)</f>
        <v>0</v>
      </c>
      <c r="U1399" s="2">
        <f>VLOOKUP(A1399,Sales!A:N,7,FALSE)</f>
        <v>63</v>
      </c>
      <c r="V1399" s="2">
        <f>VLOOKUP(A1399,Sales!A:N,8,FALSE)</f>
        <v>30</v>
      </c>
      <c r="W1399" s="2">
        <f>VLOOKUP(A1399,Sales!A:N,9,FALSE)</f>
        <v>3187</v>
      </c>
      <c r="X1399" s="2">
        <f>VLOOKUP(A1399,Sales!A:N,10,FALSE)</f>
        <v>4</v>
      </c>
      <c r="Y1399" s="2">
        <f>VLOOKUP(A1399,Sales!A:N,11,FALSE)</f>
        <v>8</v>
      </c>
      <c r="Z1399" s="2">
        <f>VLOOKUP(A1399,Sales!A:N,12,FALSE)</f>
        <v>4</v>
      </c>
      <c r="AA1399" s="2">
        <f>VLOOKUP(A1399,Sales!A:N,13,FALSE)</f>
        <v>7</v>
      </c>
      <c r="AB1399" s="2">
        <f>VLOOKUP(A1399,Sales!A:N,14,FALSE)</f>
        <v>6</v>
      </c>
      <c r="AC1399" s="2">
        <f>VLOOKUP(A1399,Campaigns!A:I,2,FALSE)</f>
        <v>0</v>
      </c>
      <c r="AD1399" s="2">
        <f>VLOOKUP(A1399,Campaigns!A:I,3,FALSE)</f>
        <v>0</v>
      </c>
      <c r="AE1399" s="2">
        <f>VLOOKUP(A1399,Campaigns!A:I,4,FALSE)</f>
        <v>0</v>
      </c>
      <c r="AF1399" s="2">
        <f>VLOOKUP(A1399,Campaigns!A:I,5,FALSE)</f>
        <v>0</v>
      </c>
      <c r="AG1399" s="2">
        <f>VLOOKUP(A1399,Campaigns!A:I,6,FALSE)</f>
        <v>0</v>
      </c>
      <c r="AH1399" s="2">
        <f>VLOOKUP(A1399,Campaigns!A:I,7,FALSE)</f>
        <v>0</v>
      </c>
      <c r="AI1399" s="2">
        <f>VLOOKUP(A1399,Campaigns!A:I,8,FALSE)</f>
        <v>1</v>
      </c>
      <c r="AJ1399" s="19">
        <f>VLOOKUP(A1399,Campaigns!A:I,9,FALSE)</f>
        <v>43679</v>
      </c>
    </row>
    <row r="1400" spans="1:36">
      <c r="A1400" s="2">
        <v>2048</v>
      </c>
      <c r="B1400" s="2">
        <f>VLOOKUP(A1400, Customer!A:O, 2, FALSE)</f>
        <v>164176</v>
      </c>
      <c r="C1400" s="2">
        <f>VLOOKUP(A1400, Customer!A:O, 3, FALSE)</f>
        <v>0</v>
      </c>
      <c r="D1400" s="2">
        <f>VLOOKUP(A1400, Customer!A:O, 4, FALSE)</f>
        <v>1</v>
      </c>
      <c r="E1400" s="2">
        <f>VLOOKUP(A1400, Customer!A:O, 5, FALSE)</f>
        <v>55</v>
      </c>
      <c r="F1400" s="2">
        <f>VLOOKUP(A1400, Customer!A:O, 6, FALSE)</f>
        <v>1</v>
      </c>
      <c r="G1400" s="2">
        <f>VLOOKUP(A1400, Customer!A:O, 7, FALSE)</f>
        <v>0</v>
      </c>
      <c r="H1400" s="2">
        <f>VLOOKUP(A1400, Customer!A:O, 8, FALSE)</f>
        <v>0</v>
      </c>
      <c r="I1400" s="2">
        <f>VLOOKUP(A1400, Customer!A:O, 9, FALSE)</f>
        <v>0</v>
      </c>
      <c r="J1400" s="2">
        <f>VLOOKUP(A1400, Customer!A:O, 10, FALSE)</f>
        <v>0</v>
      </c>
      <c r="K1400" s="2">
        <f>VLOOKUP(A1400, Customer!A:O, 11, FALSE)</f>
        <v>0</v>
      </c>
      <c r="L1400" s="2">
        <f>VLOOKUP(A1400, Customer!A:O, 12, FALSE)</f>
        <v>0</v>
      </c>
      <c r="M1400" s="2">
        <f>VLOOKUP(A1400, Customer!A:O, 13, FALSE)</f>
        <v>0</v>
      </c>
      <c r="N1400" s="2">
        <f>VLOOKUP(A1400, Customer!A:O, 14, FALSE)</f>
        <v>0</v>
      </c>
      <c r="O1400" s="2" t="str">
        <f>VLOOKUP(A1400, Customer!A:O, 15, FALSE)</f>
        <v>State-New York</v>
      </c>
      <c r="P1400" s="2">
        <f>VLOOKUP(A1400,Sales!A:N,2,FALSE)</f>
        <v>52</v>
      </c>
      <c r="Q1400">
        <f>VLOOKUP(A1400,Sales!A:N,3,FALSE)</f>
        <v>3108</v>
      </c>
      <c r="R1400" s="2">
        <f>VLOOKUP(A1400,Sales!A:N,4,FALSE)</f>
        <v>84</v>
      </c>
      <c r="S1400" s="2">
        <f>VLOOKUP(A1400,Sales!A:N,5,FALSE)</f>
        <v>637</v>
      </c>
      <c r="T1400" s="2">
        <f>VLOOKUP(A1400,Sales!A:N,6,FALSE)</f>
        <v>164</v>
      </c>
      <c r="U1400" s="2">
        <f>VLOOKUP(A1400,Sales!A:N,7,FALSE)</f>
        <v>297</v>
      </c>
      <c r="V1400" s="2">
        <f>VLOOKUP(A1400,Sales!A:N,8,FALSE)</f>
        <v>381</v>
      </c>
      <c r="W1400" s="2">
        <f>VLOOKUP(A1400,Sales!A:N,9,FALSE)</f>
        <v>3909</v>
      </c>
      <c r="X1400" s="2">
        <f>VLOOKUP(A1400,Sales!A:N,10,FALSE)</f>
        <v>8</v>
      </c>
      <c r="Y1400" s="2">
        <f>VLOOKUP(A1400,Sales!A:N,11,FALSE)</f>
        <v>8</v>
      </c>
      <c r="Z1400" s="2">
        <f>VLOOKUP(A1400,Sales!A:N,12,FALSE)</f>
        <v>9</v>
      </c>
      <c r="AA1400" s="2">
        <f>VLOOKUP(A1400,Sales!A:N,13,FALSE)</f>
        <v>8</v>
      </c>
      <c r="AB1400" s="2">
        <f>VLOOKUP(A1400,Sales!A:N,14,FALSE)</f>
        <v>6</v>
      </c>
      <c r="AC1400" s="2">
        <f>VLOOKUP(A1400,Campaigns!A:I,2,FALSE)</f>
        <v>0</v>
      </c>
      <c r="AD1400" s="2">
        <f>VLOOKUP(A1400,Campaigns!A:I,3,FALSE)</f>
        <v>0</v>
      </c>
      <c r="AE1400" s="2">
        <f>VLOOKUP(A1400,Campaigns!A:I,4,FALSE)</f>
        <v>0</v>
      </c>
      <c r="AF1400" s="2">
        <f>VLOOKUP(A1400,Campaigns!A:I,5,FALSE)</f>
        <v>0</v>
      </c>
      <c r="AG1400" s="2">
        <f>VLOOKUP(A1400,Campaigns!A:I,6,FALSE)</f>
        <v>0</v>
      </c>
      <c r="AH1400" s="2">
        <f>VLOOKUP(A1400,Campaigns!A:I,7,FALSE)</f>
        <v>0</v>
      </c>
      <c r="AI1400" s="2">
        <f>VLOOKUP(A1400,Campaigns!A:I,8,FALSE)</f>
        <v>0</v>
      </c>
      <c r="AJ1400" s="19">
        <f>VLOOKUP(A1400,Campaigns!A:I,9,FALSE)</f>
        <v>43678</v>
      </c>
    </row>
    <row r="1401" spans="1:36">
      <c r="A1401" s="2">
        <v>1222</v>
      </c>
      <c r="B1401" s="2">
        <f>VLOOKUP(A1401, Customer!A:O, 2, FALSE)</f>
        <v>162745</v>
      </c>
      <c r="C1401" s="2">
        <f>VLOOKUP(A1401, Customer!A:O, 3, FALSE)</f>
        <v>0</v>
      </c>
      <c r="D1401" s="2">
        <f>VLOOKUP(A1401, Customer!A:O, 4, FALSE)</f>
        <v>1</v>
      </c>
      <c r="E1401" s="2">
        <f>VLOOKUP(A1401, Customer!A:O, 5, FALSE)</f>
        <v>55</v>
      </c>
      <c r="F1401" s="2">
        <f>VLOOKUP(A1401, Customer!A:O, 6, FALSE)</f>
        <v>0</v>
      </c>
      <c r="G1401" s="2">
        <f>VLOOKUP(A1401, Customer!A:O, 7, FALSE)</f>
        <v>1</v>
      </c>
      <c r="H1401" s="2">
        <f>VLOOKUP(A1401, Customer!A:O, 8, FALSE)</f>
        <v>0</v>
      </c>
      <c r="I1401" s="2">
        <f>VLOOKUP(A1401, Customer!A:O, 9, FALSE)</f>
        <v>0</v>
      </c>
      <c r="J1401" s="2">
        <f>VLOOKUP(A1401, Customer!A:O, 10, FALSE)</f>
        <v>0</v>
      </c>
      <c r="K1401" s="2">
        <f>VLOOKUP(A1401, Customer!A:O, 11, FALSE)</f>
        <v>0</v>
      </c>
      <c r="L1401" s="2">
        <f>VLOOKUP(A1401, Customer!A:O, 12, FALSE)</f>
        <v>0</v>
      </c>
      <c r="M1401" s="2">
        <f>VLOOKUP(A1401, Customer!A:O, 13, FALSE)</f>
        <v>0</v>
      </c>
      <c r="N1401" s="2">
        <f>VLOOKUP(A1401, Customer!A:O, 14, FALSE)</f>
        <v>1</v>
      </c>
      <c r="O1401" s="2" t="str">
        <f>VLOOKUP(A1401, Customer!A:O, 15, FALSE)</f>
        <v>State-Other</v>
      </c>
      <c r="P1401" s="2">
        <f>VLOOKUP(A1401,Sales!A:N,2,FALSE)</f>
        <v>89</v>
      </c>
      <c r="Q1401">
        <f>VLOOKUP(A1401,Sales!A:N,3,FALSE)</f>
        <v>1458</v>
      </c>
      <c r="R1401" s="2">
        <f>VLOOKUP(A1401,Sales!A:N,4,FALSE)</f>
        <v>54</v>
      </c>
      <c r="S1401" s="2">
        <f>VLOOKUP(A1401,Sales!A:N,5,FALSE)</f>
        <v>1204</v>
      </c>
      <c r="T1401" s="2">
        <f>VLOOKUP(A1401,Sales!A:N,6,FALSE)</f>
        <v>73</v>
      </c>
      <c r="U1401" s="2">
        <f>VLOOKUP(A1401,Sales!A:N,7,FALSE)</f>
        <v>26</v>
      </c>
      <c r="V1401" s="2">
        <f>VLOOKUP(A1401,Sales!A:N,8,FALSE)</f>
        <v>83</v>
      </c>
      <c r="W1401" s="2">
        <f>VLOOKUP(A1401,Sales!A:N,9,FALSE)</f>
        <v>2731</v>
      </c>
      <c r="X1401" s="2">
        <f>VLOOKUP(A1401,Sales!A:N,10,FALSE)</f>
        <v>3</v>
      </c>
      <c r="Y1401" s="2">
        <f>VLOOKUP(A1401,Sales!A:N,11,FALSE)</f>
        <v>7</v>
      </c>
      <c r="Z1401" s="2">
        <f>VLOOKUP(A1401,Sales!A:N,12,FALSE)</f>
        <v>8</v>
      </c>
      <c r="AA1401" s="2">
        <f>VLOOKUP(A1401,Sales!A:N,13,FALSE)</f>
        <v>11</v>
      </c>
      <c r="AB1401" s="2">
        <f>VLOOKUP(A1401,Sales!A:N,14,FALSE)</f>
        <v>5</v>
      </c>
      <c r="AC1401" s="2">
        <f>VLOOKUP(A1401,Campaigns!A:I,2,FALSE)</f>
        <v>0</v>
      </c>
      <c r="AD1401" s="2">
        <f>VLOOKUP(A1401,Campaigns!A:I,3,FALSE)</f>
        <v>0</v>
      </c>
      <c r="AE1401" s="2">
        <f>VLOOKUP(A1401,Campaigns!A:I,4,FALSE)</f>
        <v>0</v>
      </c>
      <c r="AF1401" s="2">
        <f>VLOOKUP(A1401,Campaigns!A:I,5,FALSE)</f>
        <v>0</v>
      </c>
      <c r="AG1401" s="2">
        <f>VLOOKUP(A1401,Campaigns!A:I,6,FALSE)</f>
        <v>0</v>
      </c>
      <c r="AH1401" s="2">
        <f>VLOOKUP(A1401,Campaigns!A:I,7,FALSE)</f>
        <v>0</v>
      </c>
      <c r="AI1401" s="2">
        <f>VLOOKUP(A1401,Campaigns!A:I,8,FALSE)</f>
        <v>0</v>
      </c>
      <c r="AJ1401" s="19" t="str">
        <f>VLOOKUP(A1401,Campaigns!A:I,9,FALSE)</f>
        <v>8/28/2019</v>
      </c>
    </row>
    <row r="1402" spans="1:36">
      <c r="A1402" s="2">
        <v>2904</v>
      </c>
      <c r="B1402" s="2">
        <f>VLOOKUP(A1402, Customer!A:O, 2, FALSE)</f>
        <v>162694</v>
      </c>
      <c r="C1402" s="2">
        <f>VLOOKUP(A1402, Customer!A:O, 3, FALSE)</f>
        <v>1</v>
      </c>
      <c r="D1402" s="2">
        <f>VLOOKUP(A1402, Customer!A:O, 4, FALSE)</f>
        <v>1</v>
      </c>
      <c r="E1402" s="2">
        <f>VLOOKUP(A1402, Customer!A:O, 5, FALSE)</f>
        <v>55</v>
      </c>
      <c r="F1402" s="2">
        <f>VLOOKUP(A1402, Customer!A:O, 6, FALSE)</f>
        <v>0</v>
      </c>
      <c r="G1402" s="2">
        <f>VLOOKUP(A1402, Customer!A:O, 7, FALSE)</f>
        <v>1</v>
      </c>
      <c r="H1402" s="2">
        <f>VLOOKUP(A1402, Customer!A:O, 8, FALSE)</f>
        <v>0</v>
      </c>
      <c r="I1402" s="2">
        <f>VLOOKUP(A1402, Customer!A:O, 9, FALSE)</f>
        <v>0</v>
      </c>
      <c r="J1402" s="2">
        <f>VLOOKUP(A1402, Customer!A:O, 10, FALSE)</f>
        <v>0</v>
      </c>
      <c r="K1402" s="2">
        <f>VLOOKUP(A1402, Customer!A:O, 11, FALSE)</f>
        <v>0</v>
      </c>
      <c r="L1402" s="2">
        <f>VLOOKUP(A1402, Customer!A:O, 12, FALSE)</f>
        <v>0</v>
      </c>
      <c r="M1402" s="2">
        <f>VLOOKUP(A1402, Customer!A:O, 13, FALSE)</f>
        <v>1</v>
      </c>
      <c r="N1402" s="2">
        <f>VLOOKUP(A1402, Customer!A:O, 14, FALSE)</f>
        <v>0</v>
      </c>
      <c r="O1402" s="2" t="str">
        <f>VLOOKUP(A1402, Customer!A:O, 15, FALSE)</f>
        <v>State-Florida</v>
      </c>
      <c r="P1402" s="2">
        <f>VLOOKUP(A1402,Sales!A:N,2,FALSE)</f>
        <v>29</v>
      </c>
      <c r="Q1402">
        <f>VLOOKUP(A1402,Sales!A:N,3,FALSE)</f>
        <v>984</v>
      </c>
      <c r="R1402" s="2">
        <f>VLOOKUP(A1402,Sales!A:N,4,FALSE)</f>
        <v>16</v>
      </c>
      <c r="S1402" s="2">
        <f>VLOOKUP(A1402,Sales!A:N,5,FALSE)</f>
        <v>407</v>
      </c>
      <c r="T1402" s="2">
        <f>VLOOKUP(A1402,Sales!A:N,6,FALSE)</f>
        <v>65</v>
      </c>
      <c r="U1402" s="2">
        <f>VLOOKUP(A1402,Sales!A:N,7,FALSE)</f>
        <v>236</v>
      </c>
      <c r="V1402" s="2">
        <f>VLOOKUP(A1402,Sales!A:N,8,FALSE)</f>
        <v>236</v>
      </c>
      <c r="W1402" s="2">
        <f>VLOOKUP(A1402,Sales!A:N,9,FALSE)</f>
        <v>1471</v>
      </c>
      <c r="X1402" s="2">
        <f>VLOOKUP(A1402,Sales!A:N,10,FALSE)</f>
        <v>5</v>
      </c>
      <c r="Y1402" s="2">
        <f>VLOOKUP(A1402,Sales!A:N,11,FALSE)</f>
        <v>9</v>
      </c>
      <c r="Z1402" s="2">
        <f>VLOOKUP(A1402,Sales!A:N,12,FALSE)</f>
        <v>3</v>
      </c>
      <c r="AA1402" s="2">
        <f>VLOOKUP(A1402,Sales!A:N,13,FALSE)</f>
        <v>7</v>
      </c>
      <c r="AB1402" s="2">
        <f>VLOOKUP(A1402,Sales!A:N,14,FALSE)</f>
        <v>7</v>
      </c>
      <c r="AC1402" s="2">
        <f>VLOOKUP(A1402,Campaigns!A:I,2,FALSE)</f>
        <v>0</v>
      </c>
      <c r="AD1402" s="2">
        <f>VLOOKUP(A1402,Campaigns!A:I,3,FALSE)</f>
        <v>0</v>
      </c>
      <c r="AE1402" s="2">
        <f>VLOOKUP(A1402,Campaigns!A:I,4,FALSE)</f>
        <v>0</v>
      </c>
      <c r="AF1402" s="2">
        <f>VLOOKUP(A1402,Campaigns!A:I,5,FALSE)</f>
        <v>0</v>
      </c>
      <c r="AG1402" s="2">
        <f>VLOOKUP(A1402,Campaigns!A:I,6,FALSE)</f>
        <v>0</v>
      </c>
      <c r="AH1402" s="2">
        <f>VLOOKUP(A1402,Campaigns!A:I,7,FALSE)</f>
        <v>0</v>
      </c>
      <c r="AI1402" s="2">
        <f>VLOOKUP(A1402,Campaigns!A:I,8,FALSE)</f>
        <v>0</v>
      </c>
      <c r="AJ1402" s="19" t="str">
        <f>VLOOKUP(A1402,Campaigns!A:I,9,FALSE)</f>
        <v>11/22/2019</v>
      </c>
    </row>
    <row r="1403" spans="1:36">
      <c r="A1403" s="2">
        <v>2197</v>
      </c>
      <c r="B1403" s="2">
        <f>VLOOKUP(A1403, Customer!A:O, 2, FALSE)</f>
        <v>161559</v>
      </c>
      <c r="C1403" s="2">
        <f>VLOOKUP(A1403, Customer!A:O, 3, FALSE)</f>
        <v>0</v>
      </c>
      <c r="D1403" s="2">
        <f>VLOOKUP(A1403, Customer!A:O, 4, FALSE)</f>
        <v>1</v>
      </c>
      <c r="E1403" s="2">
        <f>VLOOKUP(A1403, Customer!A:O, 5, FALSE)</f>
        <v>55</v>
      </c>
      <c r="F1403" s="2">
        <f>VLOOKUP(A1403, Customer!A:O, 6, FALSE)</f>
        <v>0</v>
      </c>
      <c r="G1403" s="2">
        <f>VLOOKUP(A1403, Customer!A:O, 7, FALSE)</f>
        <v>0</v>
      </c>
      <c r="H1403" s="2">
        <f>VLOOKUP(A1403, Customer!A:O, 8, FALSE)</f>
        <v>1</v>
      </c>
      <c r="I1403" s="2">
        <f>VLOOKUP(A1403, Customer!A:O, 9, FALSE)</f>
        <v>0</v>
      </c>
      <c r="J1403" s="2">
        <f>VLOOKUP(A1403, Customer!A:O, 10, FALSE)</f>
        <v>0</v>
      </c>
      <c r="K1403" s="2">
        <f>VLOOKUP(A1403, Customer!A:O, 11, FALSE)</f>
        <v>0</v>
      </c>
      <c r="L1403" s="2">
        <f>VLOOKUP(A1403, Customer!A:O, 12, FALSE)</f>
        <v>1</v>
      </c>
      <c r="M1403" s="2">
        <f>VLOOKUP(A1403, Customer!A:O, 13, FALSE)</f>
        <v>0</v>
      </c>
      <c r="N1403" s="2">
        <f>VLOOKUP(A1403, Customer!A:O, 14, FALSE)</f>
        <v>0</v>
      </c>
      <c r="O1403" s="2" t="str">
        <f>VLOOKUP(A1403, Customer!A:O, 15, FALSE)</f>
        <v>State-Illinois</v>
      </c>
      <c r="P1403" s="2">
        <f>VLOOKUP(A1403,Sales!A:N,2,FALSE)</f>
        <v>8</v>
      </c>
      <c r="Q1403">
        <f>VLOOKUP(A1403,Sales!A:N,3,FALSE)</f>
        <v>732</v>
      </c>
      <c r="R1403" s="2">
        <f>VLOOKUP(A1403,Sales!A:N,4,FALSE)</f>
        <v>218</v>
      </c>
      <c r="S1403" s="2">
        <f>VLOOKUP(A1403,Sales!A:N,5,FALSE)</f>
        <v>231</v>
      </c>
      <c r="T1403" s="2">
        <f>VLOOKUP(A1403,Sales!A:N,6,FALSE)</f>
        <v>84</v>
      </c>
      <c r="U1403" s="2">
        <f>VLOOKUP(A1403,Sales!A:N,7,FALSE)</f>
        <v>37</v>
      </c>
      <c r="V1403" s="2">
        <f>VLOOKUP(A1403,Sales!A:N,8,FALSE)</f>
        <v>89</v>
      </c>
      <c r="W1403" s="2">
        <f>VLOOKUP(A1403,Sales!A:N,9,FALSE)</f>
        <v>1212</v>
      </c>
      <c r="X1403" s="2">
        <f>VLOOKUP(A1403,Sales!A:N,10,FALSE)</f>
        <v>1</v>
      </c>
      <c r="Y1403" s="2">
        <f>VLOOKUP(A1403,Sales!A:N,11,FALSE)</f>
        <v>4</v>
      </c>
      <c r="Z1403" s="2">
        <f>VLOOKUP(A1403,Sales!A:N,12,FALSE)</f>
        <v>2</v>
      </c>
      <c r="AA1403" s="2">
        <f>VLOOKUP(A1403,Sales!A:N,13,FALSE)</f>
        <v>10</v>
      </c>
      <c r="AB1403" s="2">
        <f>VLOOKUP(A1403,Sales!A:N,14,FALSE)</f>
        <v>3</v>
      </c>
      <c r="AC1403" s="2">
        <f>VLOOKUP(A1403,Campaigns!A:I,2,FALSE)</f>
        <v>0</v>
      </c>
      <c r="AD1403" s="2">
        <f>VLOOKUP(A1403,Campaigns!A:I,3,FALSE)</f>
        <v>0</v>
      </c>
      <c r="AE1403" s="2">
        <f>VLOOKUP(A1403,Campaigns!A:I,4,FALSE)</f>
        <v>0</v>
      </c>
      <c r="AF1403" s="2">
        <f>VLOOKUP(A1403,Campaigns!A:I,5,FALSE)</f>
        <v>0</v>
      </c>
      <c r="AG1403" s="2">
        <f>VLOOKUP(A1403,Campaigns!A:I,6,FALSE)</f>
        <v>0</v>
      </c>
      <c r="AH1403" s="2">
        <f>VLOOKUP(A1403,Campaigns!A:I,7,FALSE)</f>
        <v>0</v>
      </c>
      <c r="AI1403" s="2">
        <f>VLOOKUP(A1403,Campaigns!A:I,8,FALSE)</f>
        <v>0</v>
      </c>
      <c r="AJ1403" s="19" t="str">
        <f>VLOOKUP(A1403,Campaigns!A:I,9,FALSE)</f>
        <v>12/22/2019</v>
      </c>
    </row>
    <row r="1404" spans="1:36">
      <c r="A1404" s="2">
        <v>2563</v>
      </c>
      <c r="B1404" s="2">
        <f>VLOOKUP(A1404, Customer!A:O, 2, FALSE)</f>
        <v>161482</v>
      </c>
      <c r="C1404" s="2">
        <f>VLOOKUP(A1404, Customer!A:O, 3, FALSE)</f>
        <v>0</v>
      </c>
      <c r="D1404" s="2">
        <f>VLOOKUP(A1404, Customer!A:O, 4, FALSE)</f>
        <v>0</v>
      </c>
      <c r="E1404" s="2">
        <f>VLOOKUP(A1404, Customer!A:O, 5, FALSE)</f>
        <v>55</v>
      </c>
      <c r="F1404" s="2">
        <f>VLOOKUP(A1404, Customer!A:O, 6, FALSE)</f>
        <v>0</v>
      </c>
      <c r="G1404" s="2">
        <f>VLOOKUP(A1404, Customer!A:O, 7, FALSE)</f>
        <v>1</v>
      </c>
      <c r="H1404" s="2">
        <f>VLOOKUP(A1404, Customer!A:O, 8, FALSE)</f>
        <v>0</v>
      </c>
      <c r="I1404" s="2">
        <f>VLOOKUP(A1404, Customer!A:O, 9, FALSE)</f>
        <v>0</v>
      </c>
      <c r="J1404" s="2">
        <f>VLOOKUP(A1404, Customer!A:O, 10, FALSE)</f>
        <v>0</v>
      </c>
      <c r="K1404" s="2">
        <f>VLOOKUP(A1404, Customer!A:O, 11, FALSE)</f>
        <v>0</v>
      </c>
      <c r="L1404" s="2">
        <f>VLOOKUP(A1404, Customer!A:O, 12, FALSE)</f>
        <v>1</v>
      </c>
      <c r="M1404" s="2">
        <f>VLOOKUP(A1404, Customer!A:O, 13, FALSE)</f>
        <v>0</v>
      </c>
      <c r="N1404" s="2">
        <f>VLOOKUP(A1404, Customer!A:O, 14, FALSE)</f>
        <v>0</v>
      </c>
      <c r="O1404" s="2" t="str">
        <f>VLOOKUP(A1404, Customer!A:O, 15, FALSE)</f>
        <v>State-Illinois</v>
      </c>
      <c r="P1404" s="2">
        <f>VLOOKUP(A1404,Sales!A:N,2,FALSE)</f>
        <v>39</v>
      </c>
      <c r="Q1404">
        <f>VLOOKUP(A1404,Sales!A:N,3,FALSE)</f>
        <v>126</v>
      </c>
      <c r="R1404" s="2">
        <f>VLOOKUP(A1404,Sales!A:N,4,FALSE)</f>
        <v>152</v>
      </c>
      <c r="S1404" s="2">
        <f>VLOOKUP(A1404,Sales!A:N,5,FALSE)</f>
        <v>179</v>
      </c>
      <c r="T1404" s="2">
        <f>VLOOKUP(A1404,Sales!A:N,6,FALSE)</f>
        <v>42</v>
      </c>
      <c r="U1404" s="2">
        <f>VLOOKUP(A1404,Sales!A:N,7,FALSE)</f>
        <v>173</v>
      </c>
      <c r="V1404" s="2">
        <f>VLOOKUP(A1404,Sales!A:N,8,FALSE)</f>
        <v>113</v>
      </c>
      <c r="W1404" s="2">
        <f>VLOOKUP(A1404,Sales!A:N,9,FALSE)</f>
        <v>559</v>
      </c>
      <c r="X1404" s="2">
        <f>VLOOKUP(A1404,Sales!A:N,10,FALSE)</f>
        <v>1</v>
      </c>
      <c r="Y1404" s="2">
        <f>VLOOKUP(A1404,Sales!A:N,11,FALSE)</f>
        <v>3</v>
      </c>
      <c r="Z1404" s="2">
        <f>VLOOKUP(A1404,Sales!A:N,12,FALSE)</f>
        <v>2</v>
      </c>
      <c r="AA1404" s="2">
        <f>VLOOKUP(A1404,Sales!A:N,13,FALSE)</f>
        <v>6</v>
      </c>
      <c r="AB1404" s="2">
        <f>VLOOKUP(A1404,Sales!A:N,14,FALSE)</f>
        <v>2</v>
      </c>
      <c r="AC1404" s="2">
        <f>VLOOKUP(A1404,Campaigns!A:I,2,FALSE)</f>
        <v>0</v>
      </c>
      <c r="AD1404" s="2">
        <f>VLOOKUP(A1404,Campaigns!A:I,3,FALSE)</f>
        <v>0</v>
      </c>
      <c r="AE1404" s="2">
        <f>VLOOKUP(A1404,Campaigns!A:I,4,FALSE)</f>
        <v>0</v>
      </c>
      <c r="AF1404" s="2">
        <f>VLOOKUP(A1404,Campaigns!A:I,5,FALSE)</f>
        <v>0</v>
      </c>
      <c r="AG1404" s="2">
        <f>VLOOKUP(A1404,Campaigns!A:I,6,FALSE)</f>
        <v>0</v>
      </c>
      <c r="AH1404" s="2">
        <f>VLOOKUP(A1404,Campaigns!A:I,7,FALSE)</f>
        <v>0</v>
      </c>
      <c r="AI1404" s="2">
        <f>VLOOKUP(A1404,Campaigns!A:I,8,FALSE)</f>
        <v>0</v>
      </c>
      <c r="AJ1404" s="19">
        <f>VLOOKUP(A1404,Campaigns!A:I,9,FALSE)</f>
        <v>43842</v>
      </c>
    </row>
    <row r="1405" spans="1:36">
      <c r="A1405" s="2">
        <v>1778</v>
      </c>
      <c r="B1405" s="2">
        <f>VLOOKUP(A1405, Customer!A:O, 2, FALSE)</f>
        <v>160161</v>
      </c>
      <c r="C1405" s="2">
        <f>VLOOKUP(A1405, Customer!A:O, 3, FALSE)</f>
        <v>0</v>
      </c>
      <c r="D1405" s="2">
        <f>VLOOKUP(A1405, Customer!A:O, 4, FALSE)</f>
        <v>1</v>
      </c>
      <c r="E1405" s="2">
        <f>VLOOKUP(A1405, Customer!A:O, 5, FALSE)</f>
        <v>55</v>
      </c>
      <c r="F1405" s="2">
        <f>VLOOKUP(A1405, Customer!A:O, 6, FALSE)</f>
        <v>1</v>
      </c>
      <c r="G1405" s="2">
        <f>VLOOKUP(A1405, Customer!A:O, 7, FALSE)</f>
        <v>0</v>
      </c>
      <c r="H1405" s="2">
        <f>VLOOKUP(A1405, Customer!A:O, 8, FALSE)</f>
        <v>0</v>
      </c>
      <c r="I1405" s="2">
        <f>VLOOKUP(A1405, Customer!A:O, 9, FALSE)</f>
        <v>0</v>
      </c>
      <c r="J1405" s="2">
        <f>VLOOKUP(A1405, Customer!A:O, 10, FALSE)</f>
        <v>0</v>
      </c>
      <c r="K1405" s="2">
        <f>VLOOKUP(A1405, Customer!A:O, 11, FALSE)</f>
        <v>0</v>
      </c>
      <c r="L1405" s="2">
        <f>VLOOKUP(A1405, Customer!A:O, 12, FALSE)</f>
        <v>0</v>
      </c>
      <c r="M1405" s="2">
        <f>VLOOKUP(A1405, Customer!A:O, 13, FALSE)</f>
        <v>0</v>
      </c>
      <c r="N1405" s="2">
        <f>VLOOKUP(A1405, Customer!A:O, 14, FALSE)</f>
        <v>0</v>
      </c>
      <c r="O1405" s="2" t="str">
        <f>VLOOKUP(A1405, Customer!A:O, 15, FALSE)</f>
        <v>State-New York</v>
      </c>
      <c r="P1405" s="2">
        <f>VLOOKUP(A1405,Sales!A:N,2,FALSE)</f>
        <v>17</v>
      </c>
      <c r="Q1405">
        <f>VLOOKUP(A1405,Sales!A:N,3,FALSE)</f>
        <v>1555</v>
      </c>
      <c r="R1405" s="2">
        <f>VLOOKUP(A1405,Sales!A:N,4,FALSE)</f>
        <v>117</v>
      </c>
      <c r="S1405" s="2">
        <f>VLOOKUP(A1405,Sales!A:N,5,FALSE)</f>
        <v>564</v>
      </c>
      <c r="T1405" s="2">
        <f>VLOOKUP(A1405,Sales!A:N,6,FALSE)</f>
        <v>122</v>
      </c>
      <c r="U1405" s="2">
        <f>VLOOKUP(A1405,Sales!A:N,7,FALSE)</f>
        <v>21</v>
      </c>
      <c r="V1405" s="2">
        <f>VLOOKUP(A1405,Sales!A:N,8,FALSE)</f>
        <v>471</v>
      </c>
      <c r="W1405" s="2">
        <f>VLOOKUP(A1405,Sales!A:N,9,FALSE)</f>
        <v>1909</v>
      </c>
      <c r="X1405" s="2">
        <f>VLOOKUP(A1405,Sales!A:N,10,FALSE)</f>
        <v>3</v>
      </c>
      <c r="Y1405" s="2">
        <f>VLOOKUP(A1405,Sales!A:N,11,FALSE)</f>
        <v>11</v>
      </c>
      <c r="Z1405" s="2">
        <f>VLOOKUP(A1405,Sales!A:N,12,FALSE)</f>
        <v>4</v>
      </c>
      <c r="AA1405" s="2">
        <f>VLOOKUP(A1405,Sales!A:N,13,FALSE)</f>
        <v>8</v>
      </c>
      <c r="AB1405" s="2">
        <f>VLOOKUP(A1405,Sales!A:N,14,FALSE)</f>
        <v>8</v>
      </c>
      <c r="AC1405" s="2">
        <f>VLOOKUP(A1405,Campaigns!A:I,2,FALSE)</f>
        <v>0</v>
      </c>
      <c r="AD1405" s="2">
        <f>VLOOKUP(A1405,Campaigns!A:I,3,FALSE)</f>
        <v>0</v>
      </c>
      <c r="AE1405" s="2">
        <f>VLOOKUP(A1405,Campaigns!A:I,4,FALSE)</f>
        <v>0</v>
      </c>
      <c r="AF1405" s="2">
        <f>VLOOKUP(A1405,Campaigns!A:I,5,FALSE)</f>
        <v>0</v>
      </c>
      <c r="AG1405" s="2">
        <f>VLOOKUP(A1405,Campaigns!A:I,6,FALSE)</f>
        <v>0</v>
      </c>
      <c r="AH1405" s="2">
        <f>VLOOKUP(A1405,Campaigns!A:I,7,FALSE)</f>
        <v>0</v>
      </c>
      <c r="AI1405" s="2">
        <f>VLOOKUP(A1405,Campaigns!A:I,8,FALSE)</f>
        <v>0</v>
      </c>
      <c r="AJ1405" s="19" t="str">
        <f>VLOOKUP(A1405,Campaigns!A:I,9,FALSE)</f>
        <v>3/30/2019</v>
      </c>
    </row>
    <row r="1406" spans="1:36">
      <c r="A1406" s="2">
        <v>1937</v>
      </c>
      <c r="B1406" s="2">
        <f>VLOOKUP(A1406, Customer!A:O, 2, FALSE)</f>
        <v>159754</v>
      </c>
      <c r="C1406" s="2">
        <f>VLOOKUP(A1406, Customer!A:O, 3, FALSE)</f>
        <v>0</v>
      </c>
      <c r="D1406" s="2">
        <f>VLOOKUP(A1406, Customer!A:O, 4, FALSE)</f>
        <v>1</v>
      </c>
      <c r="E1406" s="2">
        <f>VLOOKUP(A1406, Customer!A:O, 5, FALSE)</f>
        <v>55</v>
      </c>
      <c r="F1406" s="2">
        <f>VLOOKUP(A1406, Customer!A:O, 6, FALSE)</f>
        <v>0</v>
      </c>
      <c r="G1406" s="2">
        <f>VLOOKUP(A1406, Customer!A:O, 7, FALSE)</f>
        <v>1</v>
      </c>
      <c r="H1406" s="2">
        <f>VLOOKUP(A1406, Customer!A:O, 8, FALSE)</f>
        <v>0</v>
      </c>
      <c r="I1406" s="2">
        <f>VLOOKUP(A1406, Customer!A:O, 9, FALSE)</f>
        <v>0</v>
      </c>
      <c r="J1406" s="2">
        <f>VLOOKUP(A1406, Customer!A:O, 10, FALSE)</f>
        <v>0</v>
      </c>
      <c r="K1406" s="2">
        <f>VLOOKUP(A1406, Customer!A:O, 11, FALSE)</f>
        <v>0</v>
      </c>
      <c r="L1406" s="2">
        <f>VLOOKUP(A1406, Customer!A:O, 12, FALSE)</f>
        <v>1</v>
      </c>
      <c r="M1406" s="2">
        <f>VLOOKUP(A1406, Customer!A:O, 13, FALSE)</f>
        <v>0</v>
      </c>
      <c r="N1406" s="2">
        <f>VLOOKUP(A1406, Customer!A:O, 14, FALSE)</f>
        <v>0</v>
      </c>
      <c r="O1406" s="2" t="str">
        <f>VLOOKUP(A1406, Customer!A:O, 15, FALSE)</f>
        <v>State-California</v>
      </c>
      <c r="P1406" s="2">
        <f>VLOOKUP(A1406,Sales!A:N,2,FALSE)</f>
        <v>96</v>
      </c>
      <c r="Q1406">
        <f>VLOOKUP(A1406,Sales!A:N,3,FALSE)</f>
        <v>307</v>
      </c>
      <c r="R1406" s="2">
        <f>VLOOKUP(A1406,Sales!A:N,4,FALSE)</f>
        <v>72</v>
      </c>
      <c r="S1406" s="2">
        <f>VLOOKUP(A1406,Sales!A:N,5,FALSE)</f>
        <v>118</v>
      </c>
      <c r="T1406" s="2">
        <f>VLOOKUP(A1406,Sales!A:N,6,FALSE)</f>
        <v>11</v>
      </c>
      <c r="U1406" s="2">
        <f>VLOOKUP(A1406,Sales!A:N,7,FALSE)</f>
        <v>390</v>
      </c>
      <c r="V1406" s="2">
        <f>VLOOKUP(A1406,Sales!A:N,8,FALSE)</f>
        <v>372</v>
      </c>
      <c r="W1406" s="2">
        <f>VLOOKUP(A1406,Sales!A:N,9,FALSE)</f>
        <v>527</v>
      </c>
      <c r="X1406" s="2">
        <f>VLOOKUP(A1406,Sales!A:N,10,FALSE)</f>
        <v>3</v>
      </c>
      <c r="Y1406" s="2">
        <f>VLOOKUP(A1406,Sales!A:N,11,FALSE)</f>
        <v>5</v>
      </c>
      <c r="Z1406" s="2">
        <f>VLOOKUP(A1406,Sales!A:N,12,FALSE)</f>
        <v>2</v>
      </c>
      <c r="AA1406" s="2">
        <f>VLOOKUP(A1406,Sales!A:N,13,FALSE)</f>
        <v>6</v>
      </c>
      <c r="AB1406" s="2">
        <f>VLOOKUP(A1406,Sales!A:N,14,FALSE)</f>
        <v>5</v>
      </c>
      <c r="AC1406" s="2">
        <f>VLOOKUP(A1406,Campaigns!A:I,2,FALSE)</f>
        <v>0</v>
      </c>
      <c r="AD1406" s="2">
        <f>VLOOKUP(A1406,Campaigns!A:I,3,FALSE)</f>
        <v>0</v>
      </c>
      <c r="AE1406" s="2">
        <f>VLOOKUP(A1406,Campaigns!A:I,4,FALSE)</f>
        <v>0</v>
      </c>
      <c r="AF1406" s="2">
        <f>VLOOKUP(A1406,Campaigns!A:I,5,FALSE)</f>
        <v>0</v>
      </c>
      <c r="AG1406" s="2">
        <f>VLOOKUP(A1406,Campaigns!A:I,6,FALSE)</f>
        <v>0</v>
      </c>
      <c r="AH1406" s="2">
        <f>VLOOKUP(A1406,Campaigns!A:I,7,FALSE)</f>
        <v>0</v>
      </c>
      <c r="AI1406" s="2">
        <f>VLOOKUP(A1406,Campaigns!A:I,8,FALSE)</f>
        <v>1</v>
      </c>
      <c r="AJ1406" s="19">
        <f>VLOOKUP(A1406,Campaigns!A:I,9,FALSE)</f>
        <v>43682</v>
      </c>
    </row>
    <row r="1407" spans="1:36">
      <c r="A1407" s="2">
        <v>3127</v>
      </c>
      <c r="B1407" s="2">
        <f>VLOOKUP(A1407, Customer!A:O, 2, FALSE)</f>
        <v>159686</v>
      </c>
      <c r="C1407" s="2">
        <f>VLOOKUP(A1407, Customer!A:O, 3, FALSE)</f>
        <v>0</v>
      </c>
      <c r="D1407" s="2">
        <f>VLOOKUP(A1407, Customer!A:O, 4, FALSE)</f>
        <v>1</v>
      </c>
      <c r="E1407" s="2">
        <f>VLOOKUP(A1407, Customer!A:O, 5, FALSE)</f>
        <v>55</v>
      </c>
      <c r="F1407" s="2">
        <f>VLOOKUP(A1407, Customer!A:O, 6, FALSE)</f>
        <v>0</v>
      </c>
      <c r="G1407" s="2">
        <f>VLOOKUP(A1407, Customer!A:O, 7, FALSE)</f>
        <v>0</v>
      </c>
      <c r="H1407" s="2">
        <f>VLOOKUP(A1407, Customer!A:O, 8, FALSE)</f>
        <v>1</v>
      </c>
      <c r="I1407" s="2">
        <f>VLOOKUP(A1407, Customer!A:O, 9, FALSE)</f>
        <v>0</v>
      </c>
      <c r="J1407" s="2">
        <f>VLOOKUP(A1407, Customer!A:O, 10, FALSE)</f>
        <v>0</v>
      </c>
      <c r="K1407" s="2">
        <f>VLOOKUP(A1407, Customer!A:O, 11, FALSE)</f>
        <v>0</v>
      </c>
      <c r="L1407" s="2">
        <f>VLOOKUP(A1407, Customer!A:O, 12, FALSE)</f>
        <v>1</v>
      </c>
      <c r="M1407" s="2">
        <f>VLOOKUP(A1407, Customer!A:O, 13, FALSE)</f>
        <v>0</v>
      </c>
      <c r="N1407" s="2">
        <f>VLOOKUP(A1407, Customer!A:O, 14, FALSE)</f>
        <v>0</v>
      </c>
      <c r="O1407" s="2" t="str">
        <f>VLOOKUP(A1407, Customer!A:O, 15, FALSE)</f>
        <v>State-Illinois</v>
      </c>
      <c r="P1407" s="2">
        <f>VLOOKUP(A1407,Sales!A:N,2,FALSE)</f>
        <v>78</v>
      </c>
      <c r="Q1407">
        <f>VLOOKUP(A1407,Sales!A:N,3,FALSE)</f>
        <v>238</v>
      </c>
      <c r="R1407" s="2">
        <f>VLOOKUP(A1407,Sales!A:N,4,FALSE)</f>
        <v>40</v>
      </c>
      <c r="S1407" s="2">
        <f>VLOOKUP(A1407,Sales!A:N,5,FALSE)</f>
        <v>238</v>
      </c>
      <c r="T1407" s="2">
        <f>VLOOKUP(A1407,Sales!A:N,6,FALSE)</f>
        <v>91</v>
      </c>
      <c r="U1407" s="2">
        <f>VLOOKUP(A1407,Sales!A:N,7,FALSE)</f>
        <v>112</v>
      </c>
      <c r="V1407" s="2">
        <f>VLOOKUP(A1407,Sales!A:N,8,FALSE)</f>
        <v>13</v>
      </c>
      <c r="W1407" s="2">
        <f>VLOOKUP(A1407,Sales!A:N,9,FALSE)</f>
        <v>706</v>
      </c>
      <c r="X1407" s="2">
        <f>VLOOKUP(A1407,Sales!A:N,10,FALSE)</f>
        <v>1</v>
      </c>
      <c r="Y1407" s="2">
        <f>VLOOKUP(A1407,Sales!A:N,11,FALSE)</f>
        <v>4</v>
      </c>
      <c r="Z1407" s="2">
        <f>VLOOKUP(A1407,Sales!A:N,12,FALSE)</f>
        <v>1</v>
      </c>
      <c r="AA1407" s="2">
        <f>VLOOKUP(A1407,Sales!A:N,13,FALSE)</f>
        <v>6</v>
      </c>
      <c r="AB1407" s="2">
        <f>VLOOKUP(A1407,Sales!A:N,14,FALSE)</f>
        <v>4</v>
      </c>
      <c r="AC1407" s="2">
        <f>VLOOKUP(A1407,Campaigns!A:I,2,FALSE)</f>
        <v>0</v>
      </c>
      <c r="AD1407" s="2">
        <f>VLOOKUP(A1407,Campaigns!A:I,3,FALSE)</f>
        <v>0</v>
      </c>
      <c r="AE1407" s="2">
        <f>VLOOKUP(A1407,Campaigns!A:I,4,FALSE)</f>
        <v>0</v>
      </c>
      <c r="AF1407" s="2">
        <f>VLOOKUP(A1407,Campaigns!A:I,5,FALSE)</f>
        <v>0</v>
      </c>
      <c r="AG1407" s="2">
        <f>VLOOKUP(A1407,Campaigns!A:I,6,FALSE)</f>
        <v>0</v>
      </c>
      <c r="AH1407" s="2">
        <f>VLOOKUP(A1407,Campaigns!A:I,7,FALSE)</f>
        <v>0</v>
      </c>
      <c r="AI1407" s="2">
        <f>VLOOKUP(A1407,Campaigns!A:I,8,FALSE)</f>
        <v>0</v>
      </c>
      <c r="AJ1407" s="19">
        <f>VLOOKUP(A1407,Campaigns!A:I,9,FALSE)</f>
        <v>43837</v>
      </c>
    </row>
    <row r="1408" spans="1:36">
      <c r="A1408" s="2">
        <v>2143</v>
      </c>
      <c r="B1408" s="2">
        <f>VLOOKUP(A1408, Customer!A:O, 2, FALSE)</f>
        <v>159594</v>
      </c>
      <c r="C1408" s="2">
        <f>VLOOKUP(A1408, Customer!A:O, 3, FALSE)</f>
        <v>0</v>
      </c>
      <c r="D1408" s="2">
        <f>VLOOKUP(A1408, Customer!A:O, 4, FALSE)</f>
        <v>1</v>
      </c>
      <c r="E1408" s="2">
        <f>VLOOKUP(A1408, Customer!A:O, 5, FALSE)</f>
        <v>55</v>
      </c>
      <c r="F1408" s="2">
        <f>VLOOKUP(A1408, Customer!A:O, 6, FALSE)</f>
        <v>0</v>
      </c>
      <c r="G1408" s="2">
        <f>VLOOKUP(A1408, Customer!A:O, 7, FALSE)</f>
        <v>1</v>
      </c>
      <c r="H1408" s="2">
        <f>VLOOKUP(A1408, Customer!A:O, 8, FALSE)</f>
        <v>0</v>
      </c>
      <c r="I1408" s="2">
        <f>VLOOKUP(A1408, Customer!A:O, 9, FALSE)</f>
        <v>0</v>
      </c>
      <c r="J1408" s="2">
        <f>VLOOKUP(A1408, Customer!A:O, 10, FALSE)</f>
        <v>0</v>
      </c>
      <c r="K1408" s="2">
        <f>VLOOKUP(A1408, Customer!A:O, 11, FALSE)</f>
        <v>0</v>
      </c>
      <c r="L1408" s="2">
        <f>VLOOKUP(A1408, Customer!A:O, 12, FALSE)</f>
        <v>1</v>
      </c>
      <c r="M1408" s="2">
        <f>VLOOKUP(A1408, Customer!A:O, 13, FALSE)</f>
        <v>0</v>
      </c>
      <c r="N1408" s="2">
        <f>VLOOKUP(A1408, Customer!A:O, 14, FALSE)</f>
        <v>0</v>
      </c>
      <c r="O1408" s="2" t="str">
        <f>VLOOKUP(A1408, Customer!A:O, 15, FALSE)</f>
        <v>State-Illinois</v>
      </c>
      <c r="P1408" s="2">
        <f>VLOOKUP(A1408,Sales!A:N,2,FALSE)</f>
        <v>74</v>
      </c>
      <c r="Q1408">
        <f>VLOOKUP(A1408,Sales!A:N,3,FALSE)</f>
        <v>1224</v>
      </c>
      <c r="R1408" s="2">
        <f>VLOOKUP(A1408,Sales!A:N,4,FALSE)</f>
        <v>11</v>
      </c>
      <c r="S1408" s="2">
        <f>VLOOKUP(A1408,Sales!A:N,5,FALSE)</f>
        <v>78</v>
      </c>
      <c r="T1408" s="2">
        <f>VLOOKUP(A1408,Sales!A:N,6,FALSE)</f>
        <v>0</v>
      </c>
      <c r="U1408" s="2">
        <f>VLOOKUP(A1408,Sales!A:N,7,FALSE)</f>
        <v>0</v>
      </c>
      <c r="V1408" s="2">
        <f>VLOOKUP(A1408,Sales!A:N,8,FALSE)</f>
        <v>24</v>
      </c>
      <c r="W1408" s="2">
        <f>VLOOKUP(A1408,Sales!A:N,9,FALSE)</f>
        <v>1288</v>
      </c>
      <c r="X1408" s="2">
        <f>VLOOKUP(A1408,Sales!A:N,10,FALSE)</f>
        <v>1</v>
      </c>
      <c r="Y1408" s="2">
        <f>VLOOKUP(A1408,Sales!A:N,11,FALSE)</f>
        <v>8</v>
      </c>
      <c r="Z1408" s="2">
        <f>VLOOKUP(A1408,Sales!A:N,12,FALSE)</f>
        <v>1</v>
      </c>
      <c r="AA1408" s="2">
        <f>VLOOKUP(A1408,Sales!A:N,13,FALSE)</f>
        <v>7</v>
      </c>
      <c r="AB1408" s="2">
        <f>VLOOKUP(A1408,Sales!A:N,14,FALSE)</f>
        <v>7</v>
      </c>
      <c r="AC1408" s="2">
        <f>VLOOKUP(A1408,Campaigns!A:I,2,FALSE)</f>
        <v>0</v>
      </c>
      <c r="AD1408" s="2">
        <f>VLOOKUP(A1408,Campaigns!A:I,3,FALSE)</f>
        <v>1</v>
      </c>
      <c r="AE1408" s="2">
        <f>VLOOKUP(A1408,Campaigns!A:I,4,FALSE)</f>
        <v>0</v>
      </c>
      <c r="AF1408" s="2">
        <f>VLOOKUP(A1408,Campaigns!A:I,5,FALSE)</f>
        <v>0</v>
      </c>
      <c r="AG1408" s="2">
        <f>VLOOKUP(A1408,Campaigns!A:I,6,FALSE)</f>
        <v>0</v>
      </c>
      <c r="AH1408" s="2">
        <f>VLOOKUP(A1408,Campaigns!A:I,7,FALSE)</f>
        <v>0</v>
      </c>
      <c r="AI1408" s="2">
        <f>VLOOKUP(A1408,Campaigns!A:I,8,FALSE)</f>
        <v>0</v>
      </c>
      <c r="AJ1408" s="19" t="str">
        <f>VLOOKUP(A1408,Campaigns!A:I,9,FALSE)</f>
        <v>3/27/2019</v>
      </c>
    </row>
    <row r="1409" spans="1:36">
      <c r="A1409" s="2">
        <v>3103</v>
      </c>
      <c r="B1409" s="2">
        <f>VLOOKUP(A1409, Customer!A:O, 2, FALSE)</f>
        <v>158692</v>
      </c>
      <c r="C1409" s="2">
        <f>VLOOKUP(A1409, Customer!A:O, 3, FALSE)</f>
        <v>0</v>
      </c>
      <c r="D1409" s="2">
        <f>VLOOKUP(A1409, Customer!A:O, 4, FALSE)</f>
        <v>1</v>
      </c>
      <c r="E1409" s="2">
        <f>VLOOKUP(A1409, Customer!A:O, 5, FALSE)</f>
        <v>55</v>
      </c>
      <c r="F1409" s="2">
        <f>VLOOKUP(A1409, Customer!A:O, 6, FALSE)</f>
        <v>0</v>
      </c>
      <c r="G1409" s="2">
        <f>VLOOKUP(A1409, Customer!A:O, 7, FALSE)</f>
        <v>1</v>
      </c>
      <c r="H1409" s="2">
        <f>VLOOKUP(A1409, Customer!A:O, 8, FALSE)</f>
        <v>0</v>
      </c>
      <c r="I1409" s="2">
        <f>VLOOKUP(A1409, Customer!A:O, 9, FALSE)</f>
        <v>0</v>
      </c>
      <c r="J1409" s="2">
        <f>VLOOKUP(A1409, Customer!A:O, 10, FALSE)</f>
        <v>0</v>
      </c>
      <c r="K1409" s="2">
        <f>VLOOKUP(A1409, Customer!A:O, 11, FALSE)</f>
        <v>0</v>
      </c>
      <c r="L1409" s="2">
        <f>VLOOKUP(A1409, Customer!A:O, 12, FALSE)</f>
        <v>1</v>
      </c>
      <c r="M1409" s="2">
        <f>VLOOKUP(A1409, Customer!A:O, 13, FALSE)</f>
        <v>0</v>
      </c>
      <c r="N1409" s="2">
        <f>VLOOKUP(A1409, Customer!A:O, 14, FALSE)</f>
        <v>0</v>
      </c>
      <c r="O1409" s="2" t="str">
        <f>VLOOKUP(A1409, Customer!A:O, 15, FALSE)</f>
        <v>State-Illinois</v>
      </c>
      <c r="P1409" s="2">
        <f>VLOOKUP(A1409,Sales!A:N,2,FALSE)</f>
        <v>21</v>
      </c>
      <c r="Q1409">
        <f>VLOOKUP(A1409,Sales!A:N,3,FALSE)</f>
        <v>814</v>
      </c>
      <c r="R1409" s="2">
        <f>VLOOKUP(A1409,Sales!A:N,4,FALSE)</f>
        <v>30</v>
      </c>
      <c r="S1409" s="2">
        <f>VLOOKUP(A1409,Sales!A:N,5,FALSE)</f>
        <v>165</v>
      </c>
      <c r="T1409" s="2">
        <f>VLOOKUP(A1409,Sales!A:N,6,FALSE)</f>
        <v>11</v>
      </c>
      <c r="U1409" s="2">
        <f>VLOOKUP(A1409,Sales!A:N,7,FALSE)</f>
        <v>19</v>
      </c>
      <c r="V1409" s="2">
        <f>VLOOKUP(A1409,Sales!A:N,8,FALSE)</f>
        <v>30</v>
      </c>
      <c r="W1409" s="2">
        <f>VLOOKUP(A1409,Sales!A:N,9,FALSE)</f>
        <v>1009</v>
      </c>
      <c r="X1409" s="2">
        <f>VLOOKUP(A1409,Sales!A:N,10,FALSE)</f>
        <v>1</v>
      </c>
      <c r="Y1409" s="2">
        <f>VLOOKUP(A1409,Sales!A:N,11,FALSE)</f>
        <v>8</v>
      </c>
      <c r="Z1409" s="2">
        <f>VLOOKUP(A1409,Sales!A:N,12,FALSE)</f>
        <v>2</v>
      </c>
      <c r="AA1409" s="2">
        <f>VLOOKUP(A1409,Sales!A:N,13,FALSE)</f>
        <v>4</v>
      </c>
      <c r="AB1409" s="2">
        <f>VLOOKUP(A1409,Sales!A:N,14,FALSE)</f>
        <v>7</v>
      </c>
      <c r="AC1409" s="2">
        <f>VLOOKUP(A1409,Campaigns!A:I,2,FALSE)</f>
        <v>0</v>
      </c>
      <c r="AD1409" s="2">
        <f>VLOOKUP(A1409,Campaigns!A:I,3,FALSE)</f>
        <v>0</v>
      </c>
      <c r="AE1409" s="2">
        <f>VLOOKUP(A1409,Campaigns!A:I,4,FALSE)</f>
        <v>0</v>
      </c>
      <c r="AF1409" s="2">
        <f>VLOOKUP(A1409,Campaigns!A:I,5,FALSE)</f>
        <v>0</v>
      </c>
      <c r="AG1409" s="2">
        <f>VLOOKUP(A1409,Campaigns!A:I,6,FALSE)</f>
        <v>0</v>
      </c>
      <c r="AH1409" s="2">
        <f>VLOOKUP(A1409,Campaigns!A:I,7,FALSE)</f>
        <v>0</v>
      </c>
      <c r="AI1409" s="2">
        <f>VLOOKUP(A1409,Campaigns!A:I,8,FALSE)</f>
        <v>0</v>
      </c>
      <c r="AJ1409" s="19">
        <f>VLOOKUP(A1409,Campaigns!A:I,9,FALSE)</f>
        <v>44113</v>
      </c>
    </row>
    <row r="1410" spans="1:36">
      <c r="A1410" s="2">
        <v>1286</v>
      </c>
      <c r="B1410" s="2">
        <f>VLOOKUP(A1410, Customer!A:O, 2, FALSE)</f>
        <v>157912</v>
      </c>
      <c r="C1410" s="2">
        <f>VLOOKUP(A1410, Customer!A:O, 3, FALSE)</f>
        <v>0</v>
      </c>
      <c r="D1410" s="2">
        <f>VLOOKUP(A1410, Customer!A:O, 4, FALSE)</f>
        <v>1</v>
      </c>
      <c r="E1410" s="2">
        <f>VLOOKUP(A1410, Customer!A:O, 5, FALSE)</f>
        <v>55</v>
      </c>
      <c r="F1410" s="2">
        <f>VLOOKUP(A1410, Customer!A:O, 6, FALSE)</f>
        <v>1</v>
      </c>
      <c r="G1410" s="2">
        <f>VLOOKUP(A1410, Customer!A:O, 7, FALSE)</f>
        <v>0</v>
      </c>
      <c r="H1410" s="2">
        <f>VLOOKUP(A1410, Customer!A:O, 8, FALSE)</f>
        <v>0</v>
      </c>
      <c r="I1410" s="2">
        <f>VLOOKUP(A1410, Customer!A:O, 9, FALSE)</f>
        <v>0</v>
      </c>
      <c r="J1410" s="2">
        <f>VLOOKUP(A1410, Customer!A:O, 10, FALSE)</f>
        <v>0</v>
      </c>
      <c r="K1410" s="2">
        <f>VLOOKUP(A1410, Customer!A:O, 11, FALSE)</f>
        <v>0</v>
      </c>
      <c r="L1410" s="2">
        <f>VLOOKUP(A1410, Customer!A:O, 12, FALSE)</f>
        <v>0</v>
      </c>
      <c r="M1410" s="2">
        <f>VLOOKUP(A1410, Customer!A:O, 13, FALSE)</f>
        <v>0</v>
      </c>
      <c r="N1410" s="2">
        <f>VLOOKUP(A1410, Customer!A:O, 14, FALSE)</f>
        <v>1</v>
      </c>
      <c r="O1410" s="2" t="str">
        <f>VLOOKUP(A1410, Customer!A:O, 15, FALSE)</f>
        <v>State-New York</v>
      </c>
      <c r="P1410" s="2">
        <f>VLOOKUP(A1410,Sales!A:N,2,FALSE)</f>
        <v>34</v>
      </c>
      <c r="Q1410">
        <f>VLOOKUP(A1410,Sales!A:N,3,FALSE)</f>
        <v>2184</v>
      </c>
      <c r="R1410" s="2">
        <f>VLOOKUP(A1410,Sales!A:N,4,FALSE)</f>
        <v>0</v>
      </c>
      <c r="S1410" s="2">
        <f>VLOOKUP(A1410,Sales!A:N,5,FALSE)</f>
        <v>218</v>
      </c>
      <c r="T1410" s="2">
        <f>VLOOKUP(A1410,Sales!A:N,6,FALSE)</f>
        <v>0</v>
      </c>
      <c r="U1410" s="2">
        <f>VLOOKUP(A1410,Sales!A:N,7,FALSE)</f>
        <v>0</v>
      </c>
      <c r="V1410" s="2">
        <f>VLOOKUP(A1410,Sales!A:N,8,FALSE)</f>
        <v>95</v>
      </c>
      <c r="W1410" s="2">
        <f>VLOOKUP(A1410,Sales!A:N,9,FALSE)</f>
        <v>2307</v>
      </c>
      <c r="X1410" s="2">
        <f>VLOOKUP(A1410,Sales!A:N,10,FALSE)</f>
        <v>5</v>
      </c>
      <c r="Y1410" s="2">
        <f>VLOOKUP(A1410,Sales!A:N,11,FALSE)</f>
        <v>8</v>
      </c>
      <c r="Z1410" s="2">
        <f>VLOOKUP(A1410,Sales!A:N,12,FALSE)</f>
        <v>3</v>
      </c>
      <c r="AA1410" s="2">
        <f>VLOOKUP(A1410,Sales!A:N,13,FALSE)</f>
        <v>12</v>
      </c>
      <c r="AB1410" s="2">
        <f>VLOOKUP(A1410,Sales!A:N,14,FALSE)</f>
        <v>5</v>
      </c>
      <c r="AC1410" s="2">
        <f>VLOOKUP(A1410,Campaigns!A:I,2,FALSE)</f>
        <v>0</v>
      </c>
      <c r="AD1410" s="2">
        <f>VLOOKUP(A1410,Campaigns!A:I,3,FALSE)</f>
        <v>1</v>
      </c>
      <c r="AE1410" s="2">
        <f>VLOOKUP(A1410,Campaigns!A:I,4,FALSE)</f>
        <v>0</v>
      </c>
      <c r="AF1410" s="2">
        <f>VLOOKUP(A1410,Campaigns!A:I,5,FALSE)</f>
        <v>0</v>
      </c>
      <c r="AG1410" s="2">
        <f>VLOOKUP(A1410,Campaigns!A:I,6,FALSE)</f>
        <v>0</v>
      </c>
      <c r="AH1410" s="2">
        <f>VLOOKUP(A1410,Campaigns!A:I,7,FALSE)</f>
        <v>0</v>
      </c>
      <c r="AI1410" s="2">
        <f>VLOOKUP(A1410,Campaigns!A:I,8,FALSE)</f>
        <v>0</v>
      </c>
      <c r="AJ1410" s="19" t="str">
        <f>VLOOKUP(A1410,Campaigns!A:I,9,FALSE)</f>
        <v>8/21/2020</v>
      </c>
    </row>
    <row r="1411" spans="1:36">
      <c r="A1411" s="2">
        <v>2075</v>
      </c>
      <c r="B1411" s="2">
        <f>VLOOKUP(A1411, Customer!A:O, 2, FALSE)</f>
        <v>157236</v>
      </c>
      <c r="C1411" s="2">
        <f>VLOOKUP(A1411, Customer!A:O, 3, FALSE)</f>
        <v>1</v>
      </c>
      <c r="D1411" s="2">
        <f>VLOOKUP(A1411, Customer!A:O, 4, FALSE)</f>
        <v>1</v>
      </c>
      <c r="E1411" s="2">
        <f>VLOOKUP(A1411, Customer!A:O, 5, FALSE)</f>
        <v>55</v>
      </c>
      <c r="F1411" s="2">
        <f>VLOOKUP(A1411, Customer!A:O, 6, FALSE)</f>
        <v>0</v>
      </c>
      <c r="G1411" s="2">
        <f>VLOOKUP(A1411, Customer!A:O, 7, FALSE)</f>
        <v>1</v>
      </c>
      <c r="H1411" s="2">
        <f>VLOOKUP(A1411, Customer!A:O, 8, FALSE)</f>
        <v>0</v>
      </c>
      <c r="I1411" s="2">
        <f>VLOOKUP(A1411, Customer!A:O, 9, FALSE)</f>
        <v>0</v>
      </c>
      <c r="J1411" s="2">
        <f>VLOOKUP(A1411, Customer!A:O, 10, FALSE)</f>
        <v>0</v>
      </c>
      <c r="K1411" s="2">
        <f>VLOOKUP(A1411, Customer!A:O, 11, FALSE)</f>
        <v>0</v>
      </c>
      <c r="L1411" s="2">
        <f>VLOOKUP(A1411, Customer!A:O, 12, FALSE)</f>
        <v>0</v>
      </c>
      <c r="M1411" s="2">
        <f>VLOOKUP(A1411, Customer!A:O, 13, FALSE)</f>
        <v>0</v>
      </c>
      <c r="N1411" s="2">
        <f>VLOOKUP(A1411, Customer!A:O, 14, FALSE)</f>
        <v>1</v>
      </c>
      <c r="O1411" s="2" t="str">
        <f>VLOOKUP(A1411, Customer!A:O, 15, FALSE)</f>
        <v>State-California</v>
      </c>
      <c r="P1411" s="2">
        <f>VLOOKUP(A1411,Sales!A:N,2,FALSE)</f>
        <v>22</v>
      </c>
      <c r="Q1411">
        <f>VLOOKUP(A1411,Sales!A:N,3,FALSE)</f>
        <v>288</v>
      </c>
      <c r="R1411" s="2">
        <f>VLOOKUP(A1411,Sales!A:N,4,FALSE)</f>
        <v>0</v>
      </c>
      <c r="S1411" s="2">
        <f>VLOOKUP(A1411,Sales!A:N,5,FALSE)</f>
        <v>25</v>
      </c>
      <c r="T1411" s="2">
        <f>VLOOKUP(A1411,Sales!A:N,6,FALSE)</f>
        <v>5</v>
      </c>
      <c r="U1411" s="2">
        <f>VLOOKUP(A1411,Sales!A:N,7,FALSE)</f>
        <v>3</v>
      </c>
      <c r="V1411" s="2">
        <f>VLOOKUP(A1411,Sales!A:N,8,FALSE)</f>
        <v>11</v>
      </c>
      <c r="W1411" s="2">
        <f>VLOOKUP(A1411,Sales!A:N,9,FALSE)</f>
        <v>310</v>
      </c>
      <c r="X1411" s="2">
        <f>VLOOKUP(A1411,Sales!A:N,10,FALSE)</f>
        <v>3</v>
      </c>
      <c r="Y1411" s="2">
        <f>VLOOKUP(A1411,Sales!A:N,11,FALSE)</f>
        <v>2</v>
      </c>
      <c r="Z1411" s="2">
        <f>VLOOKUP(A1411,Sales!A:N,12,FALSE)</f>
        <v>1</v>
      </c>
      <c r="AA1411" s="2">
        <f>VLOOKUP(A1411,Sales!A:N,13,FALSE)</f>
        <v>4</v>
      </c>
      <c r="AB1411" s="2">
        <f>VLOOKUP(A1411,Sales!A:N,14,FALSE)</f>
        <v>3</v>
      </c>
      <c r="AC1411" s="2">
        <f>VLOOKUP(A1411,Campaigns!A:I,2,FALSE)</f>
        <v>0</v>
      </c>
      <c r="AD1411" s="2">
        <f>VLOOKUP(A1411,Campaigns!A:I,3,FALSE)</f>
        <v>0</v>
      </c>
      <c r="AE1411" s="2">
        <f>VLOOKUP(A1411,Campaigns!A:I,4,FALSE)</f>
        <v>0</v>
      </c>
      <c r="AF1411" s="2">
        <f>VLOOKUP(A1411,Campaigns!A:I,5,FALSE)</f>
        <v>0</v>
      </c>
      <c r="AG1411" s="2">
        <f>VLOOKUP(A1411,Campaigns!A:I,6,FALSE)</f>
        <v>0</v>
      </c>
      <c r="AH1411" s="2">
        <f>VLOOKUP(A1411,Campaigns!A:I,7,FALSE)</f>
        <v>0</v>
      </c>
      <c r="AI1411" s="2">
        <f>VLOOKUP(A1411,Campaigns!A:I,8,FALSE)</f>
        <v>0</v>
      </c>
      <c r="AJ1411" s="19" t="str">
        <f>VLOOKUP(A1411,Campaigns!A:I,9,FALSE)</f>
        <v>8/16/2020</v>
      </c>
    </row>
    <row r="1412" spans="1:36">
      <c r="A1412" s="2">
        <v>1709</v>
      </c>
      <c r="B1412" s="2">
        <f>VLOOKUP(A1412, Customer!A:O, 2, FALSE)</f>
        <v>156962</v>
      </c>
      <c r="C1412" s="2">
        <f>VLOOKUP(A1412, Customer!A:O, 3, FALSE)</f>
        <v>2</v>
      </c>
      <c r="D1412" s="2">
        <f>VLOOKUP(A1412, Customer!A:O, 4, FALSE)</f>
        <v>1</v>
      </c>
      <c r="E1412" s="2">
        <f>VLOOKUP(A1412, Customer!A:O, 5, FALSE)</f>
        <v>55</v>
      </c>
      <c r="F1412" s="2">
        <f>VLOOKUP(A1412, Customer!A:O, 6, FALSE)</f>
        <v>0</v>
      </c>
      <c r="G1412" s="2">
        <f>VLOOKUP(A1412, Customer!A:O, 7, FALSE)</f>
        <v>1</v>
      </c>
      <c r="H1412" s="2">
        <f>VLOOKUP(A1412, Customer!A:O, 8, FALSE)</f>
        <v>0</v>
      </c>
      <c r="I1412" s="2">
        <f>VLOOKUP(A1412, Customer!A:O, 9, FALSE)</f>
        <v>0</v>
      </c>
      <c r="J1412" s="2">
        <f>VLOOKUP(A1412, Customer!A:O, 10, FALSE)</f>
        <v>0</v>
      </c>
      <c r="K1412" s="2">
        <f>VLOOKUP(A1412, Customer!A:O, 11, FALSE)</f>
        <v>0</v>
      </c>
      <c r="L1412" s="2">
        <f>VLOOKUP(A1412, Customer!A:O, 12, FALSE)</f>
        <v>0</v>
      </c>
      <c r="M1412" s="2">
        <f>VLOOKUP(A1412, Customer!A:O, 13, FALSE)</f>
        <v>1</v>
      </c>
      <c r="N1412" s="2">
        <f>VLOOKUP(A1412, Customer!A:O, 14, FALSE)</f>
        <v>0</v>
      </c>
      <c r="O1412" s="2" t="str">
        <f>VLOOKUP(A1412, Customer!A:O, 15, FALSE)</f>
        <v>State-California</v>
      </c>
      <c r="P1412" s="2">
        <f>VLOOKUP(A1412,Sales!A:N,2,FALSE)</f>
        <v>60</v>
      </c>
      <c r="Q1412">
        <f>VLOOKUP(A1412,Sales!A:N,3,FALSE)</f>
        <v>805</v>
      </c>
      <c r="R1412" s="2">
        <f>VLOOKUP(A1412,Sales!A:N,4,FALSE)</f>
        <v>8</v>
      </c>
      <c r="S1412" s="2">
        <f>VLOOKUP(A1412,Sales!A:N,5,FALSE)</f>
        <v>212</v>
      </c>
      <c r="T1412" s="2">
        <f>VLOOKUP(A1412,Sales!A:N,6,FALSE)</f>
        <v>28</v>
      </c>
      <c r="U1412" s="2">
        <f>VLOOKUP(A1412,Sales!A:N,7,FALSE)</f>
        <v>8</v>
      </c>
      <c r="V1412" s="2">
        <f>VLOOKUP(A1412,Sales!A:N,8,FALSE)</f>
        <v>72</v>
      </c>
      <c r="W1412" s="2">
        <f>VLOOKUP(A1412,Sales!A:N,9,FALSE)</f>
        <v>989</v>
      </c>
      <c r="X1412" s="2">
        <f>VLOOKUP(A1412,Sales!A:N,10,FALSE)</f>
        <v>7</v>
      </c>
      <c r="Y1412" s="2">
        <f>VLOOKUP(A1412,Sales!A:N,11,FALSE)</f>
        <v>6</v>
      </c>
      <c r="Z1412" s="2">
        <f>VLOOKUP(A1412,Sales!A:N,12,FALSE)</f>
        <v>3</v>
      </c>
      <c r="AA1412" s="2">
        <f>VLOOKUP(A1412,Sales!A:N,13,FALSE)</f>
        <v>5</v>
      </c>
      <c r="AB1412" s="2">
        <f>VLOOKUP(A1412,Sales!A:N,14,FALSE)</f>
        <v>7</v>
      </c>
      <c r="AC1412" s="2">
        <f>VLOOKUP(A1412,Campaigns!A:I,2,FALSE)</f>
        <v>0</v>
      </c>
      <c r="AD1412" s="2">
        <f>VLOOKUP(A1412,Campaigns!A:I,3,FALSE)</f>
        <v>0</v>
      </c>
      <c r="AE1412" s="2">
        <f>VLOOKUP(A1412,Campaigns!A:I,4,FALSE)</f>
        <v>0</v>
      </c>
      <c r="AF1412" s="2">
        <f>VLOOKUP(A1412,Campaigns!A:I,5,FALSE)</f>
        <v>0</v>
      </c>
      <c r="AG1412" s="2">
        <f>VLOOKUP(A1412,Campaigns!A:I,6,FALSE)</f>
        <v>0</v>
      </c>
      <c r="AH1412" s="2">
        <f>VLOOKUP(A1412,Campaigns!A:I,7,FALSE)</f>
        <v>0</v>
      </c>
      <c r="AI1412" s="2">
        <f>VLOOKUP(A1412,Campaigns!A:I,8,FALSE)</f>
        <v>0</v>
      </c>
      <c r="AJ1412" s="19" t="str">
        <f>VLOOKUP(A1412,Campaigns!A:I,9,FALSE)</f>
        <v>3/17/2020</v>
      </c>
    </row>
    <row r="1413" spans="1:36">
      <c r="A1413" s="2">
        <v>1958</v>
      </c>
      <c r="B1413" s="2">
        <f>VLOOKUP(A1413, Customer!A:O, 2, FALSE)</f>
        <v>156962</v>
      </c>
      <c r="C1413" s="2">
        <f>VLOOKUP(A1413, Customer!A:O, 3, FALSE)</f>
        <v>2</v>
      </c>
      <c r="D1413" s="2">
        <f>VLOOKUP(A1413, Customer!A:O, 4, FALSE)</f>
        <v>1</v>
      </c>
      <c r="E1413" s="2">
        <f>VLOOKUP(A1413, Customer!A:O, 5, FALSE)</f>
        <v>55</v>
      </c>
      <c r="F1413" s="2">
        <f>VLOOKUP(A1413, Customer!A:O, 6, FALSE)</f>
        <v>0</v>
      </c>
      <c r="G1413" s="2">
        <f>VLOOKUP(A1413, Customer!A:O, 7, FALSE)</f>
        <v>1</v>
      </c>
      <c r="H1413" s="2">
        <f>VLOOKUP(A1413, Customer!A:O, 8, FALSE)</f>
        <v>0</v>
      </c>
      <c r="I1413" s="2">
        <f>VLOOKUP(A1413, Customer!A:O, 9, FALSE)</f>
        <v>0</v>
      </c>
      <c r="J1413" s="2">
        <f>VLOOKUP(A1413, Customer!A:O, 10, FALSE)</f>
        <v>0</v>
      </c>
      <c r="K1413" s="2">
        <f>VLOOKUP(A1413, Customer!A:O, 11, FALSE)</f>
        <v>0</v>
      </c>
      <c r="L1413" s="2">
        <f>VLOOKUP(A1413, Customer!A:O, 12, FALSE)</f>
        <v>0</v>
      </c>
      <c r="M1413" s="2">
        <f>VLOOKUP(A1413, Customer!A:O, 13, FALSE)</f>
        <v>1</v>
      </c>
      <c r="N1413" s="2">
        <f>VLOOKUP(A1413, Customer!A:O, 14, FALSE)</f>
        <v>0</v>
      </c>
      <c r="O1413" s="2" t="str">
        <f>VLOOKUP(A1413, Customer!A:O, 15, FALSE)</f>
        <v>State-New York</v>
      </c>
      <c r="P1413" s="2">
        <f>VLOOKUP(A1413,Sales!A:N,2,FALSE)</f>
        <v>60</v>
      </c>
      <c r="Q1413">
        <f>VLOOKUP(A1413,Sales!A:N,3,FALSE)</f>
        <v>805</v>
      </c>
      <c r="R1413" s="2">
        <f>VLOOKUP(A1413,Sales!A:N,4,FALSE)</f>
        <v>8</v>
      </c>
      <c r="S1413" s="2">
        <f>VLOOKUP(A1413,Sales!A:N,5,FALSE)</f>
        <v>212</v>
      </c>
      <c r="T1413" s="2">
        <f>VLOOKUP(A1413,Sales!A:N,6,FALSE)</f>
        <v>28</v>
      </c>
      <c r="U1413" s="2">
        <f>VLOOKUP(A1413,Sales!A:N,7,FALSE)</f>
        <v>8</v>
      </c>
      <c r="V1413" s="2">
        <f>VLOOKUP(A1413,Sales!A:N,8,FALSE)</f>
        <v>72</v>
      </c>
      <c r="W1413" s="2">
        <f>VLOOKUP(A1413,Sales!A:N,9,FALSE)</f>
        <v>989</v>
      </c>
      <c r="X1413" s="2">
        <f>VLOOKUP(A1413,Sales!A:N,10,FALSE)</f>
        <v>7</v>
      </c>
      <c r="Y1413" s="2">
        <f>VLOOKUP(A1413,Sales!A:N,11,FALSE)</f>
        <v>6</v>
      </c>
      <c r="Z1413" s="2">
        <f>VLOOKUP(A1413,Sales!A:N,12,FALSE)</f>
        <v>3</v>
      </c>
      <c r="AA1413" s="2">
        <f>VLOOKUP(A1413,Sales!A:N,13,FALSE)</f>
        <v>5</v>
      </c>
      <c r="AB1413" s="2">
        <f>VLOOKUP(A1413,Sales!A:N,14,FALSE)</f>
        <v>7</v>
      </c>
      <c r="AC1413" s="2">
        <f>VLOOKUP(A1413,Campaigns!A:I,2,FALSE)</f>
        <v>0</v>
      </c>
      <c r="AD1413" s="2">
        <f>VLOOKUP(A1413,Campaigns!A:I,3,FALSE)</f>
        <v>0</v>
      </c>
      <c r="AE1413" s="2">
        <f>VLOOKUP(A1413,Campaigns!A:I,4,FALSE)</f>
        <v>0</v>
      </c>
      <c r="AF1413" s="2">
        <f>VLOOKUP(A1413,Campaigns!A:I,5,FALSE)</f>
        <v>0</v>
      </c>
      <c r="AG1413" s="2">
        <f>VLOOKUP(A1413,Campaigns!A:I,6,FALSE)</f>
        <v>0</v>
      </c>
      <c r="AH1413" s="2">
        <f>VLOOKUP(A1413,Campaigns!A:I,7,FALSE)</f>
        <v>0</v>
      </c>
      <c r="AI1413" s="2">
        <f>VLOOKUP(A1413,Campaigns!A:I,8,FALSE)</f>
        <v>0</v>
      </c>
      <c r="AJ1413" s="19" t="str">
        <f>VLOOKUP(A1413,Campaigns!A:I,9,FALSE)</f>
        <v>3/17/2020</v>
      </c>
    </row>
    <row r="1414" spans="1:36">
      <c r="A1414" s="2">
        <v>1074</v>
      </c>
      <c r="B1414" s="2">
        <f>VLOOKUP(A1414, Customer!A:O, 2, FALSE)</f>
        <v>156046</v>
      </c>
      <c r="C1414" s="2">
        <f>VLOOKUP(A1414, Customer!A:O, 3, FALSE)</f>
        <v>0</v>
      </c>
      <c r="D1414" s="2">
        <f>VLOOKUP(A1414, Customer!A:O, 4, FALSE)</f>
        <v>0</v>
      </c>
      <c r="E1414" s="2">
        <f>VLOOKUP(A1414, Customer!A:O, 5, FALSE)</f>
        <v>55</v>
      </c>
      <c r="F1414" s="2">
        <f>VLOOKUP(A1414, Customer!A:O, 6, FALSE)</f>
        <v>0</v>
      </c>
      <c r="G1414" s="2">
        <f>VLOOKUP(A1414, Customer!A:O, 7, FALSE)</f>
        <v>0</v>
      </c>
      <c r="H1414" s="2">
        <f>VLOOKUP(A1414, Customer!A:O, 8, FALSE)</f>
        <v>0</v>
      </c>
      <c r="I1414" s="2">
        <f>VLOOKUP(A1414, Customer!A:O, 9, FALSE)</f>
        <v>1</v>
      </c>
      <c r="J1414" s="2">
        <f>VLOOKUP(A1414, Customer!A:O, 10, FALSE)</f>
        <v>0</v>
      </c>
      <c r="K1414" s="2">
        <f>VLOOKUP(A1414, Customer!A:O, 11, FALSE)</f>
        <v>0</v>
      </c>
      <c r="L1414" s="2">
        <f>VLOOKUP(A1414, Customer!A:O, 12, FALSE)</f>
        <v>1</v>
      </c>
      <c r="M1414" s="2">
        <f>VLOOKUP(A1414, Customer!A:O, 13, FALSE)</f>
        <v>0</v>
      </c>
      <c r="N1414" s="2">
        <f>VLOOKUP(A1414, Customer!A:O, 14, FALSE)</f>
        <v>0</v>
      </c>
      <c r="O1414" s="2" t="str">
        <f>VLOOKUP(A1414, Customer!A:O, 15, FALSE)</f>
        <v>State-Florida</v>
      </c>
      <c r="P1414" s="2">
        <f>VLOOKUP(A1414,Sales!A:N,2,FALSE)</f>
        <v>9</v>
      </c>
      <c r="Q1414">
        <f>VLOOKUP(A1414,Sales!A:N,3,FALSE)</f>
        <v>1607</v>
      </c>
      <c r="R1414" s="2">
        <f>VLOOKUP(A1414,Sales!A:N,4,FALSE)</f>
        <v>0</v>
      </c>
      <c r="S1414" s="2">
        <f>VLOOKUP(A1414,Sales!A:N,5,FALSE)</f>
        <v>178</v>
      </c>
      <c r="T1414" s="2">
        <f>VLOOKUP(A1414,Sales!A:N,6,FALSE)</f>
        <v>0</v>
      </c>
      <c r="U1414" s="2">
        <f>VLOOKUP(A1414,Sales!A:N,7,FALSE)</f>
        <v>0</v>
      </c>
      <c r="V1414" s="2">
        <f>VLOOKUP(A1414,Sales!A:N,8,FALSE)</f>
        <v>142</v>
      </c>
      <c r="W1414" s="2">
        <f>VLOOKUP(A1414,Sales!A:N,9,FALSE)</f>
        <v>1643</v>
      </c>
      <c r="X1414" s="2">
        <f>VLOOKUP(A1414,Sales!A:N,10,FALSE)</f>
        <v>2</v>
      </c>
      <c r="Y1414" s="2">
        <f>VLOOKUP(A1414,Sales!A:N,11,FALSE)</f>
        <v>10</v>
      </c>
      <c r="Z1414" s="2">
        <f>VLOOKUP(A1414,Sales!A:N,12,FALSE)</f>
        <v>1</v>
      </c>
      <c r="AA1414" s="2">
        <f>VLOOKUP(A1414,Sales!A:N,13,FALSE)</f>
        <v>8</v>
      </c>
      <c r="AB1414" s="2">
        <f>VLOOKUP(A1414,Sales!A:N,14,FALSE)</f>
        <v>8</v>
      </c>
      <c r="AC1414" s="2">
        <f>VLOOKUP(A1414,Campaigns!A:I,2,FALSE)</f>
        <v>1</v>
      </c>
      <c r="AD1414" s="2">
        <f>VLOOKUP(A1414,Campaigns!A:I,3,FALSE)</f>
        <v>0</v>
      </c>
      <c r="AE1414" s="2">
        <f>VLOOKUP(A1414,Campaigns!A:I,4,FALSE)</f>
        <v>0</v>
      </c>
      <c r="AF1414" s="2">
        <f>VLOOKUP(A1414,Campaigns!A:I,5,FALSE)</f>
        <v>0</v>
      </c>
      <c r="AG1414" s="2">
        <f>VLOOKUP(A1414,Campaigns!A:I,6,FALSE)</f>
        <v>0</v>
      </c>
      <c r="AH1414" s="2">
        <f>VLOOKUP(A1414,Campaigns!A:I,7,FALSE)</f>
        <v>0</v>
      </c>
      <c r="AI1414" s="2">
        <f>VLOOKUP(A1414,Campaigns!A:I,8,FALSE)</f>
        <v>1</v>
      </c>
      <c r="AJ1414" s="19">
        <f>VLOOKUP(A1414,Campaigns!A:I,9,FALSE)</f>
        <v>43714</v>
      </c>
    </row>
    <row r="1415" spans="1:36">
      <c r="A1415" s="2">
        <v>1692</v>
      </c>
      <c r="B1415" s="2">
        <f>VLOOKUP(A1415, Customer!A:O, 2, FALSE)</f>
        <v>155250</v>
      </c>
      <c r="C1415" s="2">
        <f>VLOOKUP(A1415, Customer!A:O, 3, FALSE)</f>
        <v>0</v>
      </c>
      <c r="D1415" s="2">
        <f>VLOOKUP(A1415, Customer!A:O, 4, FALSE)</f>
        <v>1</v>
      </c>
      <c r="E1415" s="2">
        <f>VLOOKUP(A1415, Customer!A:O, 5, FALSE)</f>
        <v>55</v>
      </c>
      <c r="F1415" s="2">
        <f>VLOOKUP(A1415, Customer!A:O, 6, FALSE)</f>
        <v>0</v>
      </c>
      <c r="G1415" s="2">
        <f>VLOOKUP(A1415, Customer!A:O, 7, FALSE)</f>
        <v>0</v>
      </c>
      <c r="H1415" s="2">
        <f>VLOOKUP(A1415, Customer!A:O, 8, FALSE)</f>
        <v>1</v>
      </c>
      <c r="I1415" s="2">
        <f>VLOOKUP(A1415, Customer!A:O, 9, FALSE)</f>
        <v>0</v>
      </c>
      <c r="J1415" s="2">
        <f>VLOOKUP(A1415, Customer!A:O, 10, FALSE)</f>
        <v>0</v>
      </c>
      <c r="K1415" s="2">
        <f>VLOOKUP(A1415, Customer!A:O, 11, FALSE)</f>
        <v>0</v>
      </c>
      <c r="L1415" s="2">
        <f>VLOOKUP(A1415, Customer!A:O, 12, FALSE)</f>
        <v>0</v>
      </c>
      <c r="M1415" s="2">
        <f>VLOOKUP(A1415, Customer!A:O, 13, FALSE)</f>
        <v>1</v>
      </c>
      <c r="N1415" s="2">
        <f>VLOOKUP(A1415, Customer!A:O, 14, FALSE)</f>
        <v>0</v>
      </c>
      <c r="O1415" s="2" t="str">
        <f>VLOOKUP(A1415, Customer!A:O, 15, FALSE)</f>
        <v>State-Florida</v>
      </c>
      <c r="P1415" s="2">
        <f>VLOOKUP(A1415,Sales!A:N,2,FALSE)</f>
        <v>49</v>
      </c>
      <c r="Q1415">
        <f>VLOOKUP(A1415,Sales!A:N,3,FALSE)</f>
        <v>1866</v>
      </c>
      <c r="R1415" s="2">
        <f>VLOOKUP(A1415,Sales!A:N,4,FALSE)</f>
        <v>163</v>
      </c>
      <c r="S1415" s="2">
        <f>VLOOKUP(A1415,Sales!A:N,5,FALSE)</f>
        <v>233</v>
      </c>
      <c r="T1415" s="2">
        <f>VLOOKUP(A1415,Sales!A:N,6,FALSE)</f>
        <v>90</v>
      </c>
      <c r="U1415" s="2">
        <f>VLOOKUP(A1415,Sales!A:N,7,FALSE)</f>
        <v>0</v>
      </c>
      <c r="V1415" s="2">
        <f>VLOOKUP(A1415,Sales!A:N,8,FALSE)</f>
        <v>185</v>
      </c>
      <c r="W1415" s="2">
        <f>VLOOKUP(A1415,Sales!A:N,9,FALSE)</f>
        <v>2166</v>
      </c>
      <c r="X1415" s="2">
        <f>VLOOKUP(A1415,Sales!A:N,10,FALSE)</f>
        <v>4</v>
      </c>
      <c r="Y1415" s="2">
        <f>VLOOKUP(A1415,Sales!A:N,11,FALSE)</f>
        <v>7</v>
      </c>
      <c r="Z1415" s="2">
        <f>VLOOKUP(A1415,Sales!A:N,12,FALSE)</f>
        <v>5</v>
      </c>
      <c r="AA1415" s="2">
        <f>VLOOKUP(A1415,Sales!A:N,13,FALSE)</f>
        <v>10</v>
      </c>
      <c r="AB1415" s="2">
        <f>VLOOKUP(A1415,Sales!A:N,14,FALSE)</f>
        <v>5</v>
      </c>
      <c r="AC1415" s="2">
        <f>VLOOKUP(A1415,Campaigns!A:I,2,FALSE)</f>
        <v>0</v>
      </c>
      <c r="AD1415" s="2">
        <f>VLOOKUP(A1415,Campaigns!A:I,3,FALSE)</f>
        <v>0</v>
      </c>
      <c r="AE1415" s="2">
        <f>VLOOKUP(A1415,Campaigns!A:I,4,FALSE)</f>
        <v>0</v>
      </c>
      <c r="AF1415" s="2">
        <f>VLOOKUP(A1415,Campaigns!A:I,5,FALSE)</f>
        <v>0</v>
      </c>
      <c r="AG1415" s="2">
        <f>VLOOKUP(A1415,Campaigns!A:I,6,FALSE)</f>
        <v>0</v>
      </c>
      <c r="AH1415" s="2">
        <f>VLOOKUP(A1415,Campaigns!A:I,7,FALSE)</f>
        <v>0</v>
      </c>
      <c r="AI1415" s="2">
        <f>VLOOKUP(A1415,Campaigns!A:I,8,FALSE)</f>
        <v>0</v>
      </c>
      <c r="AJ1415" s="19" t="str">
        <f>VLOOKUP(A1415,Campaigns!A:I,9,FALSE)</f>
        <v>3/28/2019</v>
      </c>
    </row>
    <row r="1416" spans="1:36">
      <c r="A1416" s="2">
        <v>2801</v>
      </c>
      <c r="B1416" s="2">
        <f>VLOOKUP(A1416, Customer!A:O, 2, FALSE)</f>
        <v>154111</v>
      </c>
      <c r="C1416" s="2">
        <f>VLOOKUP(A1416, Customer!A:O, 3, FALSE)</f>
        <v>0</v>
      </c>
      <c r="D1416" s="2">
        <f>VLOOKUP(A1416, Customer!A:O, 4, FALSE)</f>
        <v>1</v>
      </c>
      <c r="E1416" s="2">
        <f>VLOOKUP(A1416, Customer!A:O, 5, FALSE)</f>
        <v>55</v>
      </c>
      <c r="F1416" s="2">
        <f>VLOOKUP(A1416, Customer!A:O, 6, FALSE)</f>
        <v>0</v>
      </c>
      <c r="G1416" s="2">
        <f>VLOOKUP(A1416, Customer!A:O, 7, FALSE)</f>
        <v>0</v>
      </c>
      <c r="H1416" s="2">
        <f>VLOOKUP(A1416, Customer!A:O, 8, FALSE)</f>
        <v>0</v>
      </c>
      <c r="I1416" s="2">
        <f>VLOOKUP(A1416, Customer!A:O, 9, FALSE)</f>
        <v>0</v>
      </c>
      <c r="J1416" s="2">
        <f>VLOOKUP(A1416, Customer!A:O, 10, FALSE)</f>
        <v>1</v>
      </c>
      <c r="K1416" s="2">
        <f>VLOOKUP(A1416, Customer!A:O, 11, FALSE)</f>
        <v>0</v>
      </c>
      <c r="L1416" s="2">
        <f>VLOOKUP(A1416, Customer!A:O, 12, FALSE)</f>
        <v>0</v>
      </c>
      <c r="M1416" s="2">
        <f>VLOOKUP(A1416, Customer!A:O, 13, FALSE)</f>
        <v>0</v>
      </c>
      <c r="N1416" s="2">
        <f>VLOOKUP(A1416, Customer!A:O, 14, FALSE)</f>
        <v>1</v>
      </c>
      <c r="O1416" s="2" t="str">
        <f>VLOOKUP(A1416, Customer!A:O, 15, FALSE)</f>
        <v>State-California</v>
      </c>
      <c r="P1416" s="2">
        <f>VLOOKUP(A1416,Sales!A:N,2,FALSE)</f>
        <v>97</v>
      </c>
      <c r="Q1416">
        <f>VLOOKUP(A1416,Sales!A:N,3,FALSE)</f>
        <v>760</v>
      </c>
      <c r="R1416" s="2">
        <f>VLOOKUP(A1416,Sales!A:N,4,FALSE)</f>
        <v>17</v>
      </c>
      <c r="S1416" s="2">
        <f>VLOOKUP(A1416,Sales!A:N,5,FALSE)</f>
        <v>154</v>
      </c>
      <c r="T1416" s="2">
        <f>VLOOKUP(A1416,Sales!A:N,6,FALSE)</f>
        <v>23</v>
      </c>
      <c r="U1416" s="2">
        <f>VLOOKUP(A1416,Sales!A:N,7,FALSE)</f>
        <v>9</v>
      </c>
      <c r="V1416" s="2">
        <f>VLOOKUP(A1416,Sales!A:N,8,FALSE)</f>
        <v>142</v>
      </c>
      <c r="W1416" s="2">
        <f>VLOOKUP(A1416,Sales!A:N,9,FALSE)</f>
        <v>820</v>
      </c>
      <c r="X1416" s="2">
        <f>VLOOKUP(A1416,Sales!A:N,10,FALSE)</f>
        <v>2</v>
      </c>
      <c r="Y1416" s="2">
        <f>VLOOKUP(A1416,Sales!A:N,11,FALSE)</f>
        <v>5</v>
      </c>
      <c r="Z1416" s="2">
        <f>VLOOKUP(A1416,Sales!A:N,12,FALSE)</f>
        <v>2</v>
      </c>
      <c r="AA1416" s="2">
        <f>VLOOKUP(A1416,Sales!A:N,13,FALSE)</f>
        <v>6</v>
      </c>
      <c r="AB1416" s="2">
        <f>VLOOKUP(A1416,Sales!A:N,14,FALSE)</f>
        <v>5</v>
      </c>
      <c r="AC1416" s="2">
        <f>VLOOKUP(A1416,Campaigns!A:I,2,FALSE)</f>
        <v>0</v>
      </c>
      <c r="AD1416" s="2">
        <f>VLOOKUP(A1416,Campaigns!A:I,3,FALSE)</f>
        <v>0</v>
      </c>
      <c r="AE1416" s="2">
        <f>VLOOKUP(A1416,Campaigns!A:I,4,FALSE)</f>
        <v>0</v>
      </c>
      <c r="AF1416" s="2">
        <f>VLOOKUP(A1416,Campaigns!A:I,5,FALSE)</f>
        <v>0</v>
      </c>
      <c r="AG1416" s="2">
        <f>VLOOKUP(A1416,Campaigns!A:I,6,FALSE)</f>
        <v>0</v>
      </c>
      <c r="AH1416" s="2">
        <f>VLOOKUP(A1416,Campaigns!A:I,7,FALSE)</f>
        <v>0</v>
      </c>
      <c r="AI1416" s="2">
        <f>VLOOKUP(A1416,Campaigns!A:I,8,FALSE)</f>
        <v>0</v>
      </c>
      <c r="AJ1416" s="19" t="str">
        <f>VLOOKUP(A1416,Campaigns!A:I,9,FALSE)</f>
        <v>1/30/2020</v>
      </c>
    </row>
    <row r="1417" spans="1:36">
      <c r="A1417" s="2">
        <v>2576</v>
      </c>
      <c r="B1417" s="2">
        <f>VLOOKUP(A1417, Customer!A:O, 2, FALSE)</f>
        <v>153843</v>
      </c>
      <c r="C1417" s="2">
        <f>VLOOKUP(A1417, Customer!A:O, 3, FALSE)</f>
        <v>0</v>
      </c>
      <c r="D1417" s="2">
        <f>VLOOKUP(A1417, Customer!A:O, 4, FALSE)</f>
        <v>1</v>
      </c>
      <c r="E1417" s="2">
        <f>VLOOKUP(A1417, Customer!A:O, 5, FALSE)</f>
        <v>55</v>
      </c>
      <c r="F1417" s="2">
        <f>VLOOKUP(A1417, Customer!A:O, 6, FALSE)</f>
        <v>0</v>
      </c>
      <c r="G1417" s="2">
        <f>VLOOKUP(A1417, Customer!A:O, 7, FALSE)</f>
        <v>1</v>
      </c>
      <c r="H1417" s="2">
        <f>VLOOKUP(A1417, Customer!A:O, 8, FALSE)</f>
        <v>0</v>
      </c>
      <c r="I1417" s="2">
        <f>VLOOKUP(A1417, Customer!A:O, 9, FALSE)</f>
        <v>0</v>
      </c>
      <c r="J1417" s="2">
        <f>VLOOKUP(A1417, Customer!A:O, 10, FALSE)</f>
        <v>0</v>
      </c>
      <c r="K1417" s="2">
        <f>VLOOKUP(A1417, Customer!A:O, 11, FALSE)</f>
        <v>0</v>
      </c>
      <c r="L1417" s="2">
        <f>VLOOKUP(A1417, Customer!A:O, 12, FALSE)</f>
        <v>0</v>
      </c>
      <c r="M1417" s="2">
        <f>VLOOKUP(A1417, Customer!A:O, 13, FALSE)</f>
        <v>1</v>
      </c>
      <c r="N1417" s="2">
        <f>VLOOKUP(A1417, Customer!A:O, 14, FALSE)</f>
        <v>0</v>
      </c>
      <c r="O1417" s="2" t="str">
        <f>VLOOKUP(A1417, Customer!A:O, 15, FALSE)</f>
        <v>State-New York</v>
      </c>
      <c r="P1417" s="2">
        <f>VLOOKUP(A1417,Sales!A:N,2,FALSE)</f>
        <v>64</v>
      </c>
      <c r="Q1417">
        <f>VLOOKUP(A1417,Sales!A:N,3,FALSE)</f>
        <v>1080</v>
      </c>
      <c r="R1417" s="2">
        <f>VLOOKUP(A1417,Sales!A:N,4,FALSE)</f>
        <v>0</v>
      </c>
      <c r="S1417" s="2">
        <f>VLOOKUP(A1417,Sales!A:N,5,FALSE)</f>
        <v>251</v>
      </c>
      <c r="T1417" s="2">
        <f>VLOOKUP(A1417,Sales!A:N,6,FALSE)</f>
        <v>54</v>
      </c>
      <c r="U1417" s="2">
        <f>VLOOKUP(A1417,Sales!A:N,7,FALSE)</f>
        <v>11</v>
      </c>
      <c r="V1417" s="2">
        <f>VLOOKUP(A1417,Sales!A:N,8,FALSE)</f>
        <v>209</v>
      </c>
      <c r="W1417" s="2">
        <f>VLOOKUP(A1417,Sales!A:N,9,FALSE)</f>
        <v>1189</v>
      </c>
      <c r="X1417" s="2">
        <f>VLOOKUP(A1417,Sales!A:N,10,FALSE)</f>
        <v>4</v>
      </c>
      <c r="Y1417" s="2">
        <f>VLOOKUP(A1417,Sales!A:N,11,FALSE)</f>
        <v>8</v>
      </c>
      <c r="Z1417" s="2">
        <f>VLOOKUP(A1417,Sales!A:N,12,FALSE)</f>
        <v>5</v>
      </c>
      <c r="AA1417" s="2">
        <f>VLOOKUP(A1417,Sales!A:N,13,FALSE)</f>
        <v>3</v>
      </c>
      <c r="AB1417" s="2">
        <f>VLOOKUP(A1417,Sales!A:N,14,FALSE)</f>
        <v>7</v>
      </c>
      <c r="AC1417" s="2">
        <f>VLOOKUP(A1417,Campaigns!A:I,2,FALSE)</f>
        <v>0</v>
      </c>
      <c r="AD1417" s="2">
        <f>VLOOKUP(A1417,Campaigns!A:I,3,FALSE)</f>
        <v>0</v>
      </c>
      <c r="AE1417" s="2">
        <f>VLOOKUP(A1417,Campaigns!A:I,4,FALSE)</f>
        <v>0</v>
      </c>
      <c r="AF1417" s="2">
        <f>VLOOKUP(A1417,Campaigns!A:I,5,FALSE)</f>
        <v>0</v>
      </c>
      <c r="AG1417" s="2">
        <f>VLOOKUP(A1417,Campaigns!A:I,6,FALSE)</f>
        <v>0</v>
      </c>
      <c r="AH1417" s="2">
        <f>VLOOKUP(A1417,Campaigns!A:I,7,FALSE)</f>
        <v>0</v>
      </c>
      <c r="AI1417" s="2">
        <f>VLOOKUP(A1417,Campaigns!A:I,8,FALSE)</f>
        <v>0</v>
      </c>
      <c r="AJ1417" s="19">
        <f>VLOOKUP(A1417,Campaigns!A:I,9,FALSE)</f>
        <v>43508</v>
      </c>
    </row>
    <row r="1418" spans="1:36">
      <c r="A1418" s="2">
        <v>2682</v>
      </c>
      <c r="B1418" s="2">
        <f>VLOOKUP(A1418, Customer!A:O, 2, FALSE)</f>
        <v>152117</v>
      </c>
      <c r="C1418" s="2">
        <f>VLOOKUP(A1418, Customer!A:O, 3, FALSE)</f>
        <v>0</v>
      </c>
      <c r="D1418" s="2">
        <f>VLOOKUP(A1418, Customer!A:O, 4, FALSE)</f>
        <v>1</v>
      </c>
      <c r="E1418" s="2">
        <f>VLOOKUP(A1418, Customer!A:O, 5, FALSE)</f>
        <v>55</v>
      </c>
      <c r="F1418" s="2">
        <f>VLOOKUP(A1418, Customer!A:O, 6, FALSE)</f>
        <v>0</v>
      </c>
      <c r="G1418" s="2">
        <f>VLOOKUP(A1418, Customer!A:O, 7, FALSE)</f>
        <v>0</v>
      </c>
      <c r="H1418" s="2">
        <f>VLOOKUP(A1418, Customer!A:O, 8, FALSE)</f>
        <v>0</v>
      </c>
      <c r="I1418" s="2">
        <f>VLOOKUP(A1418, Customer!A:O, 9, FALSE)</f>
        <v>1</v>
      </c>
      <c r="J1418" s="2">
        <f>VLOOKUP(A1418, Customer!A:O, 10, FALSE)</f>
        <v>0</v>
      </c>
      <c r="K1418" s="2">
        <f>VLOOKUP(A1418, Customer!A:O, 11, FALSE)</f>
        <v>0</v>
      </c>
      <c r="L1418" s="2">
        <f>VLOOKUP(A1418, Customer!A:O, 12, FALSE)</f>
        <v>1</v>
      </c>
      <c r="M1418" s="2">
        <f>VLOOKUP(A1418, Customer!A:O, 13, FALSE)</f>
        <v>0</v>
      </c>
      <c r="N1418" s="2">
        <f>VLOOKUP(A1418, Customer!A:O, 14, FALSE)</f>
        <v>0</v>
      </c>
      <c r="O1418" s="2" t="str">
        <f>VLOOKUP(A1418, Customer!A:O, 15, FALSE)</f>
        <v>State-Florida</v>
      </c>
      <c r="P1418" s="2">
        <f>VLOOKUP(A1418,Sales!A:N,2,FALSE)</f>
        <v>55</v>
      </c>
      <c r="Q1418">
        <f>VLOOKUP(A1418,Sales!A:N,3,FALSE)</f>
        <v>327</v>
      </c>
      <c r="R1418" s="2">
        <f>VLOOKUP(A1418,Sales!A:N,4,FALSE)</f>
        <v>29</v>
      </c>
      <c r="S1418" s="2">
        <f>VLOOKUP(A1418,Sales!A:N,5,FALSE)</f>
        <v>312</v>
      </c>
      <c r="T1418" s="2">
        <f>VLOOKUP(A1418,Sales!A:N,6,FALSE)</f>
        <v>88</v>
      </c>
      <c r="U1418" s="2">
        <f>VLOOKUP(A1418,Sales!A:N,7,FALSE)</f>
        <v>0</v>
      </c>
      <c r="V1418" s="2">
        <f>VLOOKUP(A1418,Sales!A:N,8,FALSE)</f>
        <v>58</v>
      </c>
      <c r="W1418" s="2">
        <f>VLOOKUP(A1418,Sales!A:N,9,FALSE)</f>
        <v>698</v>
      </c>
      <c r="X1418" s="2">
        <f>VLOOKUP(A1418,Sales!A:N,10,FALSE)</f>
        <v>2</v>
      </c>
      <c r="Y1418" s="2">
        <f>VLOOKUP(A1418,Sales!A:N,11,FALSE)</f>
        <v>5</v>
      </c>
      <c r="Z1418" s="2">
        <f>VLOOKUP(A1418,Sales!A:N,12,FALSE)</f>
        <v>2</v>
      </c>
      <c r="AA1418" s="2">
        <f>VLOOKUP(A1418,Sales!A:N,13,FALSE)</f>
        <v>4</v>
      </c>
      <c r="AB1418" s="2">
        <f>VLOOKUP(A1418,Sales!A:N,14,FALSE)</f>
        <v>7</v>
      </c>
      <c r="AC1418" s="2">
        <f>VLOOKUP(A1418,Campaigns!A:I,2,FALSE)</f>
        <v>0</v>
      </c>
      <c r="AD1418" s="2">
        <f>VLOOKUP(A1418,Campaigns!A:I,3,FALSE)</f>
        <v>0</v>
      </c>
      <c r="AE1418" s="2">
        <f>VLOOKUP(A1418,Campaigns!A:I,4,FALSE)</f>
        <v>0</v>
      </c>
      <c r="AF1418" s="2">
        <f>VLOOKUP(A1418,Campaigns!A:I,5,FALSE)</f>
        <v>0</v>
      </c>
      <c r="AG1418" s="2">
        <f>VLOOKUP(A1418,Campaigns!A:I,6,FALSE)</f>
        <v>0</v>
      </c>
      <c r="AH1418" s="2">
        <f>VLOOKUP(A1418,Campaigns!A:I,7,FALSE)</f>
        <v>0</v>
      </c>
      <c r="AI1418" s="2">
        <f>VLOOKUP(A1418,Campaigns!A:I,8,FALSE)</f>
        <v>0</v>
      </c>
      <c r="AJ1418" s="19" t="str">
        <f>VLOOKUP(A1418,Campaigns!A:I,9,FALSE)</f>
        <v>1/21/2019</v>
      </c>
    </row>
    <row r="1419" spans="1:36">
      <c r="A1419" s="2">
        <v>2596</v>
      </c>
      <c r="B1419" s="2">
        <f>VLOOKUP(A1419, Customer!A:O, 2, FALSE)</f>
        <v>151717</v>
      </c>
      <c r="C1419" s="2">
        <f>VLOOKUP(A1419, Customer!A:O, 3, FALSE)</f>
        <v>0</v>
      </c>
      <c r="D1419" s="2">
        <f>VLOOKUP(A1419, Customer!A:O, 4, FALSE)</f>
        <v>1</v>
      </c>
      <c r="E1419" s="2">
        <f>VLOOKUP(A1419, Customer!A:O, 5, FALSE)</f>
        <v>55</v>
      </c>
      <c r="F1419" s="2">
        <f>VLOOKUP(A1419, Customer!A:O, 6, FALSE)</f>
        <v>0</v>
      </c>
      <c r="G1419" s="2">
        <f>VLOOKUP(A1419, Customer!A:O, 7, FALSE)</f>
        <v>0</v>
      </c>
      <c r="H1419" s="2">
        <f>VLOOKUP(A1419, Customer!A:O, 8, FALSE)</f>
        <v>0</v>
      </c>
      <c r="I1419" s="2">
        <f>VLOOKUP(A1419, Customer!A:O, 9, FALSE)</f>
        <v>1</v>
      </c>
      <c r="J1419" s="2">
        <f>VLOOKUP(A1419, Customer!A:O, 10, FALSE)</f>
        <v>0</v>
      </c>
      <c r="K1419" s="2">
        <f>VLOOKUP(A1419, Customer!A:O, 11, FALSE)</f>
        <v>0</v>
      </c>
      <c r="L1419" s="2">
        <f>VLOOKUP(A1419, Customer!A:O, 12, FALSE)</f>
        <v>0</v>
      </c>
      <c r="M1419" s="2">
        <f>VLOOKUP(A1419, Customer!A:O, 13, FALSE)</f>
        <v>0</v>
      </c>
      <c r="N1419" s="2">
        <f>VLOOKUP(A1419, Customer!A:O, 14, FALSE)</f>
        <v>1</v>
      </c>
      <c r="O1419" s="2" t="str">
        <f>VLOOKUP(A1419, Customer!A:O, 15, FALSE)</f>
        <v>State-Other</v>
      </c>
      <c r="P1419" s="2">
        <f>VLOOKUP(A1419,Sales!A:N,2,FALSE)</f>
        <v>55</v>
      </c>
      <c r="Q1419">
        <f>VLOOKUP(A1419,Sales!A:N,3,FALSE)</f>
        <v>287</v>
      </c>
      <c r="R1419" s="2">
        <f>VLOOKUP(A1419,Sales!A:N,4,FALSE)</f>
        <v>3</v>
      </c>
      <c r="S1419" s="2">
        <f>VLOOKUP(A1419,Sales!A:N,5,FALSE)</f>
        <v>50</v>
      </c>
      <c r="T1419" s="2">
        <f>VLOOKUP(A1419,Sales!A:N,6,FALSE)</f>
        <v>0</v>
      </c>
      <c r="U1419" s="2">
        <f>VLOOKUP(A1419,Sales!A:N,7,FALSE)</f>
        <v>3</v>
      </c>
      <c r="V1419" s="2">
        <f>VLOOKUP(A1419,Sales!A:N,8,FALSE)</f>
        <v>15</v>
      </c>
      <c r="W1419" s="2">
        <f>VLOOKUP(A1419,Sales!A:N,9,FALSE)</f>
        <v>329</v>
      </c>
      <c r="X1419" s="2">
        <f>VLOOKUP(A1419,Sales!A:N,10,FALSE)</f>
        <v>1</v>
      </c>
      <c r="Y1419" s="2">
        <f>VLOOKUP(A1419,Sales!A:N,11,FALSE)</f>
        <v>3</v>
      </c>
      <c r="Z1419" s="2">
        <f>VLOOKUP(A1419,Sales!A:N,12,FALSE)</f>
        <v>0</v>
      </c>
      <c r="AA1419" s="2">
        <f>VLOOKUP(A1419,Sales!A:N,13,FALSE)</f>
        <v>4</v>
      </c>
      <c r="AB1419" s="2">
        <f>VLOOKUP(A1419,Sales!A:N,14,FALSE)</f>
        <v>7</v>
      </c>
      <c r="AC1419" s="2">
        <f>VLOOKUP(A1419,Campaigns!A:I,2,FALSE)</f>
        <v>0</v>
      </c>
      <c r="AD1419" s="2">
        <f>VLOOKUP(A1419,Campaigns!A:I,3,FALSE)</f>
        <v>1</v>
      </c>
      <c r="AE1419" s="2">
        <f>VLOOKUP(A1419,Campaigns!A:I,4,FALSE)</f>
        <v>0</v>
      </c>
      <c r="AF1419" s="2">
        <f>VLOOKUP(A1419,Campaigns!A:I,5,FALSE)</f>
        <v>0</v>
      </c>
      <c r="AG1419" s="2">
        <f>VLOOKUP(A1419,Campaigns!A:I,6,FALSE)</f>
        <v>0</v>
      </c>
      <c r="AH1419" s="2">
        <f>VLOOKUP(A1419,Campaigns!A:I,7,FALSE)</f>
        <v>0</v>
      </c>
      <c r="AI1419" s="2">
        <f>VLOOKUP(A1419,Campaigns!A:I,8,FALSE)</f>
        <v>0</v>
      </c>
      <c r="AJ1419" s="19" t="str">
        <f>VLOOKUP(A1419,Campaigns!A:I,9,FALSE)</f>
        <v>1/25/2020</v>
      </c>
    </row>
    <row r="1420" spans="1:36">
      <c r="A1420" s="2">
        <v>1872</v>
      </c>
      <c r="B1420" s="2">
        <f>VLOOKUP(A1420, Customer!A:O, 2, FALSE)</f>
        <v>151390</v>
      </c>
      <c r="C1420" s="2">
        <f>VLOOKUP(A1420, Customer!A:O, 3, FALSE)</f>
        <v>1</v>
      </c>
      <c r="D1420" s="2">
        <f>VLOOKUP(A1420, Customer!A:O, 4, FALSE)</f>
        <v>1</v>
      </c>
      <c r="E1420" s="2">
        <f>VLOOKUP(A1420, Customer!A:O, 5, FALSE)</f>
        <v>55</v>
      </c>
      <c r="F1420" s="2">
        <f>VLOOKUP(A1420, Customer!A:O, 6, FALSE)</f>
        <v>0</v>
      </c>
      <c r="G1420" s="2">
        <f>VLOOKUP(A1420, Customer!A:O, 7, FALSE)</f>
        <v>0</v>
      </c>
      <c r="H1420" s="2">
        <f>VLOOKUP(A1420, Customer!A:O, 8, FALSE)</f>
        <v>0</v>
      </c>
      <c r="I1420" s="2">
        <f>VLOOKUP(A1420, Customer!A:O, 9, FALSE)</f>
        <v>0</v>
      </c>
      <c r="J1420" s="2">
        <f>VLOOKUP(A1420, Customer!A:O, 10, FALSE)</f>
        <v>1</v>
      </c>
      <c r="K1420" s="2">
        <f>VLOOKUP(A1420, Customer!A:O, 11, FALSE)</f>
        <v>0</v>
      </c>
      <c r="L1420" s="2">
        <f>VLOOKUP(A1420, Customer!A:O, 12, FALSE)</f>
        <v>0</v>
      </c>
      <c r="M1420" s="2">
        <f>VLOOKUP(A1420, Customer!A:O, 13, FALSE)</f>
        <v>1</v>
      </c>
      <c r="N1420" s="2">
        <f>VLOOKUP(A1420, Customer!A:O, 14, FALSE)</f>
        <v>0</v>
      </c>
      <c r="O1420" s="2" t="str">
        <f>VLOOKUP(A1420, Customer!A:O, 15, FALSE)</f>
        <v>State-Florida</v>
      </c>
      <c r="P1420" s="2">
        <f>VLOOKUP(A1420,Sales!A:N,2,FALSE)</f>
        <v>54</v>
      </c>
      <c r="Q1420">
        <f>VLOOKUP(A1420,Sales!A:N,3,FALSE)</f>
        <v>604</v>
      </c>
      <c r="R1420" s="2">
        <f>VLOOKUP(A1420,Sales!A:N,4,FALSE)</f>
        <v>59</v>
      </c>
      <c r="S1420" s="2">
        <f>VLOOKUP(A1420,Sales!A:N,5,FALSE)</f>
        <v>138</v>
      </c>
      <c r="T1420" s="2">
        <f>VLOOKUP(A1420,Sales!A:N,6,FALSE)</f>
        <v>68</v>
      </c>
      <c r="U1420" s="2">
        <f>VLOOKUP(A1420,Sales!A:N,7,FALSE)</f>
        <v>6</v>
      </c>
      <c r="V1420" s="2">
        <f>VLOOKUP(A1420,Sales!A:N,8,FALSE)</f>
        <v>165</v>
      </c>
      <c r="W1420" s="2">
        <f>VLOOKUP(A1420,Sales!A:N,9,FALSE)</f>
        <v>710</v>
      </c>
      <c r="X1420" s="2">
        <f>VLOOKUP(A1420,Sales!A:N,10,FALSE)</f>
        <v>6</v>
      </c>
      <c r="Y1420" s="2">
        <f>VLOOKUP(A1420,Sales!A:N,11,FALSE)</f>
        <v>5</v>
      </c>
      <c r="Z1420" s="2">
        <f>VLOOKUP(A1420,Sales!A:N,12,FALSE)</f>
        <v>2</v>
      </c>
      <c r="AA1420" s="2">
        <f>VLOOKUP(A1420,Sales!A:N,13,FALSE)</f>
        <v>5</v>
      </c>
      <c r="AB1420" s="2">
        <f>VLOOKUP(A1420,Sales!A:N,14,FALSE)</f>
        <v>5</v>
      </c>
      <c r="AC1420" s="2">
        <f>VLOOKUP(A1420,Campaigns!A:I,2,FALSE)</f>
        <v>0</v>
      </c>
      <c r="AD1420" s="2">
        <f>VLOOKUP(A1420,Campaigns!A:I,3,FALSE)</f>
        <v>0</v>
      </c>
      <c r="AE1420" s="2">
        <f>VLOOKUP(A1420,Campaigns!A:I,4,FALSE)</f>
        <v>0</v>
      </c>
      <c r="AF1420" s="2">
        <f>VLOOKUP(A1420,Campaigns!A:I,5,FALSE)</f>
        <v>0</v>
      </c>
      <c r="AG1420" s="2">
        <f>VLOOKUP(A1420,Campaigns!A:I,6,FALSE)</f>
        <v>0</v>
      </c>
      <c r="AH1420" s="2">
        <f>VLOOKUP(A1420,Campaigns!A:I,7,FALSE)</f>
        <v>0</v>
      </c>
      <c r="AI1420" s="2">
        <f>VLOOKUP(A1420,Campaigns!A:I,8,FALSE)</f>
        <v>0</v>
      </c>
      <c r="AJ1420" s="19" t="str">
        <f>VLOOKUP(A1420,Campaigns!A:I,9,FALSE)</f>
        <v>2/13/2019</v>
      </c>
    </row>
    <row r="1421" spans="1:36">
      <c r="A1421" s="2">
        <v>1389</v>
      </c>
      <c r="B1421" s="2">
        <f>VLOOKUP(A1421, Customer!A:O, 2, FALSE)</f>
        <v>148006</v>
      </c>
      <c r="C1421" s="2">
        <f>VLOOKUP(A1421, Customer!A:O, 3, FALSE)</f>
        <v>1</v>
      </c>
      <c r="D1421" s="2">
        <f>VLOOKUP(A1421, Customer!A:O, 4, FALSE)</f>
        <v>1</v>
      </c>
      <c r="E1421" s="2">
        <f>VLOOKUP(A1421, Customer!A:O, 5, FALSE)</f>
        <v>55</v>
      </c>
      <c r="F1421" s="2">
        <f>VLOOKUP(A1421, Customer!A:O, 6, FALSE)</f>
        <v>0</v>
      </c>
      <c r="G1421" s="2">
        <f>VLOOKUP(A1421, Customer!A:O, 7, FALSE)</f>
        <v>1</v>
      </c>
      <c r="H1421" s="2">
        <f>VLOOKUP(A1421, Customer!A:O, 8, FALSE)</f>
        <v>0</v>
      </c>
      <c r="I1421" s="2">
        <f>VLOOKUP(A1421, Customer!A:O, 9, FALSE)</f>
        <v>0</v>
      </c>
      <c r="J1421" s="2">
        <f>VLOOKUP(A1421, Customer!A:O, 10, FALSE)</f>
        <v>0</v>
      </c>
      <c r="K1421" s="2">
        <f>VLOOKUP(A1421, Customer!A:O, 11, FALSE)</f>
        <v>0</v>
      </c>
      <c r="L1421" s="2">
        <f>VLOOKUP(A1421, Customer!A:O, 12, FALSE)</f>
        <v>1</v>
      </c>
      <c r="M1421" s="2">
        <f>VLOOKUP(A1421, Customer!A:O, 13, FALSE)</f>
        <v>0</v>
      </c>
      <c r="N1421" s="2">
        <f>VLOOKUP(A1421, Customer!A:O, 14, FALSE)</f>
        <v>0</v>
      </c>
      <c r="O1421" s="2" t="str">
        <f>VLOOKUP(A1421, Customer!A:O, 15, FALSE)</f>
        <v>State-Texas</v>
      </c>
      <c r="P1421" s="2">
        <f>VLOOKUP(A1421,Sales!A:N,2,FALSE)</f>
        <v>55</v>
      </c>
      <c r="Q1421">
        <f>VLOOKUP(A1421,Sales!A:N,3,FALSE)</f>
        <v>71</v>
      </c>
      <c r="R1421" s="2">
        <f>VLOOKUP(A1421,Sales!A:N,4,FALSE)</f>
        <v>0</v>
      </c>
      <c r="S1421" s="2">
        <f>VLOOKUP(A1421,Sales!A:N,5,FALSE)</f>
        <v>34</v>
      </c>
      <c r="T1421" s="2">
        <f>VLOOKUP(A1421,Sales!A:N,6,FALSE)</f>
        <v>9</v>
      </c>
      <c r="U1421" s="2">
        <f>VLOOKUP(A1421,Sales!A:N,7,FALSE)</f>
        <v>6</v>
      </c>
      <c r="V1421" s="2">
        <f>VLOOKUP(A1421,Sales!A:N,8,FALSE)</f>
        <v>6</v>
      </c>
      <c r="W1421" s="2">
        <f>VLOOKUP(A1421,Sales!A:N,9,FALSE)</f>
        <v>114</v>
      </c>
      <c r="X1421" s="2">
        <f>VLOOKUP(A1421,Sales!A:N,10,FALSE)</f>
        <v>1</v>
      </c>
      <c r="Y1421" s="2">
        <f>VLOOKUP(A1421,Sales!A:N,11,FALSE)</f>
        <v>1</v>
      </c>
      <c r="Z1421" s="2">
        <f>VLOOKUP(A1421,Sales!A:N,12,FALSE)</f>
        <v>0</v>
      </c>
      <c r="AA1421" s="2">
        <f>VLOOKUP(A1421,Sales!A:N,13,FALSE)</f>
        <v>3</v>
      </c>
      <c r="AB1421" s="2">
        <f>VLOOKUP(A1421,Sales!A:N,14,FALSE)</f>
        <v>6</v>
      </c>
      <c r="AC1421" s="2">
        <f>VLOOKUP(A1421,Campaigns!A:I,2,FALSE)</f>
        <v>0</v>
      </c>
      <c r="AD1421" s="2">
        <f>VLOOKUP(A1421,Campaigns!A:I,3,FALSE)</f>
        <v>0</v>
      </c>
      <c r="AE1421" s="2">
        <f>VLOOKUP(A1421,Campaigns!A:I,4,FALSE)</f>
        <v>0</v>
      </c>
      <c r="AF1421" s="2">
        <f>VLOOKUP(A1421,Campaigns!A:I,5,FALSE)</f>
        <v>0</v>
      </c>
      <c r="AG1421" s="2">
        <f>VLOOKUP(A1421,Campaigns!A:I,6,FALSE)</f>
        <v>0</v>
      </c>
      <c r="AH1421" s="2">
        <f>VLOOKUP(A1421,Campaigns!A:I,7,FALSE)</f>
        <v>0</v>
      </c>
      <c r="AI1421" s="2">
        <f>VLOOKUP(A1421,Campaigns!A:I,8,FALSE)</f>
        <v>0</v>
      </c>
      <c r="AJ1421" s="19" t="str">
        <f>VLOOKUP(A1421,Campaigns!A:I,9,FALSE)</f>
        <v>11/13/2020</v>
      </c>
    </row>
    <row r="1422" spans="1:36">
      <c r="A1422" s="2">
        <v>1307</v>
      </c>
      <c r="B1422" s="2">
        <f>VLOOKUP(A1422, Customer!A:O, 2, FALSE)</f>
        <v>147025</v>
      </c>
      <c r="C1422" s="2">
        <f>VLOOKUP(A1422, Customer!A:O, 3, FALSE)</f>
        <v>1</v>
      </c>
      <c r="D1422" s="2">
        <f>VLOOKUP(A1422, Customer!A:O, 4, FALSE)</f>
        <v>1</v>
      </c>
      <c r="E1422" s="2">
        <f>VLOOKUP(A1422, Customer!A:O, 5, FALSE)</f>
        <v>55</v>
      </c>
      <c r="F1422" s="2">
        <f>VLOOKUP(A1422, Customer!A:O, 6, FALSE)</f>
        <v>1</v>
      </c>
      <c r="G1422" s="2">
        <f>VLOOKUP(A1422, Customer!A:O, 7, FALSE)</f>
        <v>0</v>
      </c>
      <c r="H1422" s="2">
        <f>VLOOKUP(A1422, Customer!A:O, 8, FALSE)</f>
        <v>0</v>
      </c>
      <c r="I1422" s="2">
        <f>VLOOKUP(A1422, Customer!A:O, 9, FALSE)</f>
        <v>0</v>
      </c>
      <c r="J1422" s="2">
        <f>VLOOKUP(A1422, Customer!A:O, 10, FALSE)</f>
        <v>0</v>
      </c>
      <c r="K1422" s="2">
        <f>VLOOKUP(A1422, Customer!A:O, 11, FALSE)</f>
        <v>0</v>
      </c>
      <c r="L1422" s="2">
        <f>VLOOKUP(A1422, Customer!A:O, 12, FALSE)</f>
        <v>0</v>
      </c>
      <c r="M1422" s="2">
        <f>VLOOKUP(A1422, Customer!A:O, 13, FALSE)</f>
        <v>0</v>
      </c>
      <c r="N1422" s="2">
        <f>VLOOKUP(A1422, Customer!A:O, 14, FALSE)</f>
        <v>1</v>
      </c>
      <c r="O1422" s="2" t="str">
        <f>VLOOKUP(A1422, Customer!A:O, 15, FALSE)</f>
        <v>State-California</v>
      </c>
      <c r="P1422" s="2">
        <f>VLOOKUP(A1422,Sales!A:N,2,FALSE)</f>
        <v>6</v>
      </c>
      <c r="Q1422">
        <f>VLOOKUP(A1422,Sales!A:N,3,FALSE)</f>
        <v>50</v>
      </c>
      <c r="R1422" s="2">
        <f>VLOOKUP(A1422,Sales!A:N,4,FALSE)</f>
        <v>0</v>
      </c>
      <c r="S1422" s="2">
        <f>VLOOKUP(A1422,Sales!A:N,5,FALSE)</f>
        <v>9</v>
      </c>
      <c r="T1422" s="2">
        <f>VLOOKUP(A1422,Sales!A:N,6,FALSE)</f>
        <v>0</v>
      </c>
      <c r="U1422" s="2">
        <f>VLOOKUP(A1422,Sales!A:N,7,FALSE)</f>
        <v>0</v>
      </c>
      <c r="V1422" s="2">
        <f>VLOOKUP(A1422,Sales!A:N,8,FALSE)</f>
        <v>3</v>
      </c>
      <c r="W1422" s="2">
        <f>VLOOKUP(A1422,Sales!A:N,9,FALSE)</f>
        <v>56</v>
      </c>
      <c r="X1422" s="2">
        <f>VLOOKUP(A1422,Sales!A:N,10,FALSE)</f>
        <v>1</v>
      </c>
      <c r="Y1422" s="2">
        <f>VLOOKUP(A1422,Sales!A:N,11,FALSE)</f>
        <v>1</v>
      </c>
      <c r="Z1422" s="2">
        <f>VLOOKUP(A1422,Sales!A:N,12,FALSE)</f>
        <v>0</v>
      </c>
      <c r="AA1422" s="2">
        <f>VLOOKUP(A1422,Sales!A:N,13,FALSE)</f>
        <v>2</v>
      </c>
      <c r="AB1422" s="2">
        <f>VLOOKUP(A1422,Sales!A:N,14,FALSE)</f>
        <v>7</v>
      </c>
      <c r="AC1422" s="2">
        <f>VLOOKUP(A1422,Campaigns!A:I,2,FALSE)</f>
        <v>0</v>
      </c>
      <c r="AD1422" s="2">
        <f>VLOOKUP(A1422,Campaigns!A:I,3,FALSE)</f>
        <v>0</v>
      </c>
      <c r="AE1422" s="2">
        <f>VLOOKUP(A1422,Campaigns!A:I,4,FALSE)</f>
        <v>0</v>
      </c>
      <c r="AF1422" s="2">
        <f>VLOOKUP(A1422,Campaigns!A:I,5,FALSE)</f>
        <v>0</v>
      </c>
      <c r="AG1422" s="2">
        <f>VLOOKUP(A1422,Campaigns!A:I,6,FALSE)</f>
        <v>0</v>
      </c>
      <c r="AH1422" s="2">
        <f>VLOOKUP(A1422,Campaigns!A:I,7,FALSE)</f>
        <v>0</v>
      </c>
      <c r="AI1422" s="2">
        <f>VLOOKUP(A1422,Campaigns!A:I,8,FALSE)</f>
        <v>0</v>
      </c>
      <c r="AJ1422" s="19" t="str">
        <f>VLOOKUP(A1422,Campaigns!A:I,9,FALSE)</f>
        <v>7/16/2020</v>
      </c>
    </row>
    <row r="1423" spans="1:36">
      <c r="A1423" s="2">
        <v>2296</v>
      </c>
      <c r="B1423" s="2">
        <f>VLOOKUP(A1423, Customer!A:O, 2, FALSE)</f>
        <v>147009</v>
      </c>
      <c r="C1423" s="2">
        <f>VLOOKUP(A1423, Customer!A:O, 3, FALSE)</f>
        <v>0</v>
      </c>
      <c r="D1423" s="2">
        <f>VLOOKUP(A1423, Customer!A:O, 4, FALSE)</f>
        <v>1</v>
      </c>
      <c r="E1423" s="2">
        <f>VLOOKUP(A1423, Customer!A:O, 5, FALSE)</f>
        <v>55</v>
      </c>
      <c r="F1423" s="2">
        <f>VLOOKUP(A1423, Customer!A:O, 6, FALSE)</f>
        <v>0</v>
      </c>
      <c r="G1423" s="2">
        <f>VLOOKUP(A1423, Customer!A:O, 7, FALSE)</f>
        <v>0</v>
      </c>
      <c r="H1423" s="2">
        <f>VLOOKUP(A1423, Customer!A:O, 8, FALSE)</f>
        <v>0</v>
      </c>
      <c r="I1423" s="2">
        <f>VLOOKUP(A1423, Customer!A:O, 9, FALSE)</f>
        <v>1</v>
      </c>
      <c r="J1423" s="2">
        <f>VLOOKUP(A1423, Customer!A:O, 10, FALSE)</f>
        <v>0</v>
      </c>
      <c r="K1423" s="2">
        <f>VLOOKUP(A1423, Customer!A:O, 11, FALSE)</f>
        <v>0</v>
      </c>
      <c r="L1423" s="2">
        <f>VLOOKUP(A1423, Customer!A:O, 12, FALSE)</f>
        <v>1</v>
      </c>
      <c r="M1423" s="2">
        <f>VLOOKUP(A1423, Customer!A:O, 13, FALSE)</f>
        <v>0</v>
      </c>
      <c r="N1423" s="2">
        <f>VLOOKUP(A1423, Customer!A:O, 14, FALSE)</f>
        <v>0</v>
      </c>
      <c r="O1423" s="2" t="str">
        <f>VLOOKUP(A1423, Customer!A:O, 15, FALSE)</f>
        <v>State-Other</v>
      </c>
      <c r="P1423" s="2">
        <f>VLOOKUP(A1423,Sales!A:N,2,FALSE)</f>
        <v>89</v>
      </c>
      <c r="Q1423">
        <f>VLOOKUP(A1423,Sales!A:N,3,FALSE)</f>
        <v>535</v>
      </c>
      <c r="R1423" s="2">
        <f>VLOOKUP(A1423,Sales!A:N,4,FALSE)</f>
        <v>141</v>
      </c>
      <c r="S1423" s="2">
        <f>VLOOKUP(A1423,Sales!A:N,5,FALSE)</f>
        <v>228</v>
      </c>
      <c r="T1423" s="2">
        <f>VLOOKUP(A1423,Sales!A:N,6,FALSE)</f>
        <v>185</v>
      </c>
      <c r="U1423" s="2">
        <f>VLOOKUP(A1423,Sales!A:N,7,FALSE)</f>
        <v>31</v>
      </c>
      <c r="V1423" s="2">
        <f>VLOOKUP(A1423,Sales!A:N,8,FALSE)</f>
        <v>281</v>
      </c>
      <c r="W1423" s="2">
        <f>VLOOKUP(A1423,Sales!A:N,9,FALSE)</f>
        <v>838</v>
      </c>
      <c r="X1423" s="2">
        <f>VLOOKUP(A1423,Sales!A:N,10,FALSE)</f>
        <v>4</v>
      </c>
      <c r="Y1423" s="2">
        <f>VLOOKUP(A1423,Sales!A:N,11,FALSE)</f>
        <v>3</v>
      </c>
      <c r="Z1423" s="2">
        <f>VLOOKUP(A1423,Sales!A:N,12,FALSE)</f>
        <v>2</v>
      </c>
      <c r="AA1423" s="2">
        <f>VLOOKUP(A1423,Sales!A:N,13,FALSE)</f>
        <v>8</v>
      </c>
      <c r="AB1423" s="2">
        <f>VLOOKUP(A1423,Sales!A:N,14,FALSE)</f>
        <v>4</v>
      </c>
      <c r="AC1423" s="2">
        <f>VLOOKUP(A1423,Campaigns!A:I,2,FALSE)</f>
        <v>0</v>
      </c>
      <c r="AD1423" s="2">
        <f>VLOOKUP(A1423,Campaigns!A:I,3,FALSE)</f>
        <v>0</v>
      </c>
      <c r="AE1423" s="2">
        <f>VLOOKUP(A1423,Campaigns!A:I,4,FALSE)</f>
        <v>0</v>
      </c>
      <c r="AF1423" s="2">
        <f>VLOOKUP(A1423,Campaigns!A:I,5,FALSE)</f>
        <v>0</v>
      </c>
      <c r="AG1423" s="2">
        <f>VLOOKUP(A1423,Campaigns!A:I,6,FALSE)</f>
        <v>0</v>
      </c>
      <c r="AH1423" s="2">
        <f>VLOOKUP(A1423,Campaigns!A:I,7,FALSE)</f>
        <v>0</v>
      </c>
      <c r="AI1423" s="2">
        <f>VLOOKUP(A1423,Campaigns!A:I,8,FALSE)</f>
        <v>0</v>
      </c>
      <c r="AJ1423" s="19">
        <f>VLOOKUP(A1423,Campaigns!A:I,9,FALSE)</f>
        <v>44015</v>
      </c>
    </row>
    <row r="1424" spans="1:36">
      <c r="A1424" s="2">
        <v>1749</v>
      </c>
      <c r="B1424" s="2">
        <f>VLOOKUP(A1424, Customer!A:O, 2, FALSE)</f>
        <v>146891</v>
      </c>
      <c r="C1424" s="2">
        <f>VLOOKUP(A1424, Customer!A:O, 3, FALSE)</f>
        <v>0</v>
      </c>
      <c r="D1424" s="2">
        <f>VLOOKUP(A1424, Customer!A:O, 4, FALSE)</f>
        <v>1</v>
      </c>
      <c r="E1424" s="2">
        <f>VLOOKUP(A1424, Customer!A:O, 5, FALSE)</f>
        <v>55</v>
      </c>
      <c r="F1424" s="2">
        <f>VLOOKUP(A1424, Customer!A:O, 6, FALSE)</f>
        <v>0</v>
      </c>
      <c r="G1424" s="2">
        <f>VLOOKUP(A1424, Customer!A:O, 7, FALSE)</f>
        <v>1</v>
      </c>
      <c r="H1424" s="2">
        <f>VLOOKUP(A1424, Customer!A:O, 8, FALSE)</f>
        <v>0</v>
      </c>
      <c r="I1424" s="2">
        <f>VLOOKUP(A1424, Customer!A:O, 9, FALSE)</f>
        <v>0</v>
      </c>
      <c r="J1424" s="2">
        <f>VLOOKUP(A1424, Customer!A:O, 10, FALSE)</f>
        <v>0</v>
      </c>
      <c r="K1424" s="2">
        <f>VLOOKUP(A1424, Customer!A:O, 11, FALSE)</f>
        <v>0</v>
      </c>
      <c r="L1424" s="2">
        <f>VLOOKUP(A1424, Customer!A:O, 12, FALSE)</f>
        <v>0</v>
      </c>
      <c r="M1424" s="2">
        <f>VLOOKUP(A1424, Customer!A:O, 13, FALSE)</f>
        <v>0</v>
      </c>
      <c r="N1424" s="2">
        <f>VLOOKUP(A1424, Customer!A:O, 14, FALSE)</f>
        <v>0</v>
      </c>
      <c r="O1424" s="2" t="str">
        <f>VLOOKUP(A1424, Customer!A:O, 15, FALSE)</f>
        <v>State-Texas</v>
      </c>
      <c r="P1424" s="2">
        <f>VLOOKUP(A1424,Sales!A:N,2,FALSE)</f>
        <v>91</v>
      </c>
      <c r="Q1424">
        <f>VLOOKUP(A1424,Sales!A:N,3,FALSE)</f>
        <v>135</v>
      </c>
      <c r="R1424" s="2">
        <f>VLOOKUP(A1424,Sales!A:N,4,FALSE)</f>
        <v>38</v>
      </c>
      <c r="S1424" s="2">
        <f>VLOOKUP(A1424,Sales!A:N,5,FALSE)</f>
        <v>72</v>
      </c>
      <c r="T1424" s="2">
        <f>VLOOKUP(A1424,Sales!A:N,6,FALSE)</f>
        <v>91</v>
      </c>
      <c r="U1424" s="2">
        <f>VLOOKUP(A1424,Sales!A:N,7,FALSE)</f>
        <v>47</v>
      </c>
      <c r="V1424" s="2">
        <f>VLOOKUP(A1424,Sales!A:N,8,FALSE)</f>
        <v>191</v>
      </c>
      <c r="W1424" s="2">
        <f>VLOOKUP(A1424,Sales!A:N,9,FALSE)</f>
        <v>191</v>
      </c>
      <c r="X1424" s="2">
        <f>VLOOKUP(A1424,Sales!A:N,10,FALSE)</f>
        <v>1</v>
      </c>
      <c r="Y1424" s="2">
        <f>VLOOKUP(A1424,Sales!A:N,11,FALSE)</f>
        <v>2</v>
      </c>
      <c r="Z1424" s="2">
        <f>VLOOKUP(A1424,Sales!A:N,12,FALSE)</f>
        <v>1</v>
      </c>
      <c r="AA1424" s="2">
        <f>VLOOKUP(A1424,Sales!A:N,13,FALSE)</f>
        <v>4</v>
      </c>
      <c r="AB1424" s="2">
        <f>VLOOKUP(A1424,Sales!A:N,14,FALSE)</f>
        <v>4</v>
      </c>
      <c r="AC1424" s="2">
        <f>VLOOKUP(A1424,Campaigns!A:I,2,FALSE)</f>
        <v>0</v>
      </c>
      <c r="AD1424" s="2">
        <f>VLOOKUP(A1424,Campaigns!A:I,3,FALSE)</f>
        <v>0</v>
      </c>
      <c r="AE1424" s="2">
        <f>VLOOKUP(A1424,Campaigns!A:I,4,FALSE)</f>
        <v>0</v>
      </c>
      <c r="AF1424" s="2">
        <f>VLOOKUP(A1424,Campaigns!A:I,5,FALSE)</f>
        <v>0</v>
      </c>
      <c r="AG1424" s="2">
        <f>VLOOKUP(A1424,Campaigns!A:I,6,FALSE)</f>
        <v>0</v>
      </c>
      <c r="AH1424" s="2">
        <f>VLOOKUP(A1424,Campaigns!A:I,7,FALSE)</f>
        <v>0</v>
      </c>
      <c r="AI1424" s="2">
        <f>VLOOKUP(A1424,Campaigns!A:I,8,FALSE)</f>
        <v>0</v>
      </c>
      <c r="AJ1424" s="19">
        <f>VLOOKUP(A1424,Campaigns!A:I,9,FALSE)</f>
        <v>43984</v>
      </c>
    </row>
    <row r="1425" spans="1:36">
      <c r="A1425" s="2">
        <v>2177</v>
      </c>
      <c r="B1425" s="2">
        <f>VLOOKUP(A1425, Customer!A:O, 2, FALSE)</f>
        <v>146891</v>
      </c>
      <c r="C1425" s="2">
        <f>VLOOKUP(A1425, Customer!A:O, 3, FALSE)</f>
        <v>0</v>
      </c>
      <c r="D1425" s="2">
        <f>VLOOKUP(A1425, Customer!A:O, 4, FALSE)</f>
        <v>1</v>
      </c>
      <c r="E1425" s="2">
        <f>VLOOKUP(A1425, Customer!A:O, 5, FALSE)</f>
        <v>55</v>
      </c>
      <c r="F1425" s="2">
        <f>VLOOKUP(A1425, Customer!A:O, 6, FALSE)</f>
        <v>0</v>
      </c>
      <c r="G1425" s="2">
        <f>VLOOKUP(A1425, Customer!A:O, 7, FALSE)</f>
        <v>1</v>
      </c>
      <c r="H1425" s="2">
        <f>VLOOKUP(A1425, Customer!A:O, 8, FALSE)</f>
        <v>0</v>
      </c>
      <c r="I1425" s="2">
        <f>VLOOKUP(A1425, Customer!A:O, 9, FALSE)</f>
        <v>0</v>
      </c>
      <c r="J1425" s="2">
        <f>VLOOKUP(A1425, Customer!A:O, 10, FALSE)</f>
        <v>0</v>
      </c>
      <c r="K1425" s="2">
        <f>VLOOKUP(A1425, Customer!A:O, 11, FALSE)</f>
        <v>0</v>
      </c>
      <c r="L1425" s="2">
        <f>VLOOKUP(A1425, Customer!A:O, 12, FALSE)</f>
        <v>0</v>
      </c>
      <c r="M1425" s="2">
        <f>VLOOKUP(A1425, Customer!A:O, 13, FALSE)</f>
        <v>0</v>
      </c>
      <c r="N1425" s="2">
        <f>VLOOKUP(A1425, Customer!A:O, 14, FALSE)</f>
        <v>0</v>
      </c>
      <c r="O1425" s="2" t="str">
        <f>VLOOKUP(A1425, Customer!A:O, 15, FALSE)</f>
        <v>State-California</v>
      </c>
      <c r="P1425" s="2">
        <f>VLOOKUP(A1425,Sales!A:N,2,FALSE)</f>
        <v>91</v>
      </c>
      <c r="Q1425">
        <f>VLOOKUP(A1425,Sales!A:N,3,FALSE)</f>
        <v>135</v>
      </c>
      <c r="R1425" s="2">
        <f>VLOOKUP(A1425,Sales!A:N,4,FALSE)</f>
        <v>38</v>
      </c>
      <c r="S1425" s="2">
        <f>VLOOKUP(A1425,Sales!A:N,5,FALSE)</f>
        <v>72</v>
      </c>
      <c r="T1425" s="2">
        <f>VLOOKUP(A1425,Sales!A:N,6,FALSE)</f>
        <v>91</v>
      </c>
      <c r="U1425" s="2">
        <f>VLOOKUP(A1425,Sales!A:N,7,FALSE)</f>
        <v>47</v>
      </c>
      <c r="V1425" s="2">
        <f>VLOOKUP(A1425,Sales!A:N,8,FALSE)</f>
        <v>191</v>
      </c>
      <c r="W1425" s="2">
        <f>VLOOKUP(A1425,Sales!A:N,9,FALSE)</f>
        <v>191</v>
      </c>
      <c r="X1425" s="2">
        <f>VLOOKUP(A1425,Sales!A:N,10,FALSE)</f>
        <v>1</v>
      </c>
      <c r="Y1425" s="2">
        <f>VLOOKUP(A1425,Sales!A:N,11,FALSE)</f>
        <v>2</v>
      </c>
      <c r="Z1425" s="2">
        <f>VLOOKUP(A1425,Sales!A:N,12,FALSE)</f>
        <v>1</v>
      </c>
      <c r="AA1425" s="2">
        <f>VLOOKUP(A1425,Sales!A:N,13,FALSE)</f>
        <v>4</v>
      </c>
      <c r="AB1425" s="2">
        <f>VLOOKUP(A1425,Sales!A:N,14,FALSE)</f>
        <v>4</v>
      </c>
      <c r="AC1425" s="2">
        <f>VLOOKUP(A1425,Campaigns!A:I,2,FALSE)</f>
        <v>0</v>
      </c>
      <c r="AD1425" s="2">
        <f>VLOOKUP(A1425,Campaigns!A:I,3,FALSE)</f>
        <v>0</v>
      </c>
      <c r="AE1425" s="2">
        <f>VLOOKUP(A1425,Campaigns!A:I,4,FALSE)</f>
        <v>0</v>
      </c>
      <c r="AF1425" s="2">
        <f>VLOOKUP(A1425,Campaigns!A:I,5,FALSE)</f>
        <v>0</v>
      </c>
      <c r="AG1425" s="2">
        <f>VLOOKUP(A1425,Campaigns!A:I,6,FALSE)</f>
        <v>0</v>
      </c>
      <c r="AH1425" s="2">
        <f>VLOOKUP(A1425,Campaigns!A:I,7,FALSE)</f>
        <v>0</v>
      </c>
      <c r="AI1425" s="2">
        <f>VLOOKUP(A1425,Campaigns!A:I,8,FALSE)</f>
        <v>0</v>
      </c>
      <c r="AJ1425" s="19">
        <f>VLOOKUP(A1425,Campaigns!A:I,9,FALSE)</f>
        <v>43984</v>
      </c>
    </row>
    <row r="1426" spans="1:36">
      <c r="A1426" s="2">
        <v>2292</v>
      </c>
      <c r="B1426" s="2">
        <f>VLOOKUP(A1426, Customer!A:O, 2, FALSE)</f>
        <v>145143</v>
      </c>
      <c r="C1426" s="2">
        <f>VLOOKUP(A1426, Customer!A:O, 3, FALSE)</f>
        <v>0</v>
      </c>
      <c r="D1426" s="2">
        <f>VLOOKUP(A1426, Customer!A:O, 4, FALSE)</f>
        <v>1</v>
      </c>
      <c r="E1426" s="2">
        <f>VLOOKUP(A1426, Customer!A:O, 5, FALSE)</f>
        <v>55</v>
      </c>
      <c r="F1426" s="2">
        <f>VLOOKUP(A1426, Customer!A:O, 6, FALSE)</f>
        <v>0</v>
      </c>
      <c r="G1426" s="2">
        <f>VLOOKUP(A1426, Customer!A:O, 7, FALSE)</f>
        <v>0</v>
      </c>
      <c r="H1426" s="2">
        <f>VLOOKUP(A1426, Customer!A:O, 8, FALSE)</f>
        <v>0</v>
      </c>
      <c r="I1426" s="2">
        <f>VLOOKUP(A1426, Customer!A:O, 9, FALSE)</f>
        <v>1</v>
      </c>
      <c r="J1426" s="2">
        <f>VLOOKUP(A1426, Customer!A:O, 10, FALSE)</f>
        <v>0</v>
      </c>
      <c r="K1426" s="2">
        <f>VLOOKUP(A1426, Customer!A:O, 11, FALSE)</f>
        <v>0</v>
      </c>
      <c r="L1426" s="2">
        <f>VLOOKUP(A1426, Customer!A:O, 12, FALSE)</f>
        <v>0</v>
      </c>
      <c r="M1426" s="2">
        <f>VLOOKUP(A1426, Customer!A:O, 13, FALSE)</f>
        <v>1</v>
      </c>
      <c r="N1426" s="2">
        <f>VLOOKUP(A1426, Customer!A:O, 14, FALSE)</f>
        <v>0</v>
      </c>
      <c r="O1426" s="2" t="str">
        <f>VLOOKUP(A1426, Customer!A:O, 15, FALSE)</f>
        <v>State-Florida</v>
      </c>
      <c r="P1426" s="2">
        <f>VLOOKUP(A1426,Sales!A:N,2,FALSE)</f>
        <v>74</v>
      </c>
      <c r="Q1426">
        <f>VLOOKUP(A1426,Sales!A:N,3,FALSE)</f>
        <v>649</v>
      </c>
      <c r="R1426" s="2">
        <f>VLOOKUP(A1426,Sales!A:N,4,FALSE)</f>
        <v>16</v>
      </c>
      <c r="S1426" s="2">
        <f>VLOOKUP(A1426,Sales!A:N,5,FALSE)</f>
        <v>238</v>
      </c>
      <c r="T1426" s="2">
        <f>VLOOKUP(A1426,Sales!A:N,6,FALSE)</f>
        <v>35</v>
      </c>
      <c r="U1426" s="2">
        <f>VLOOKUP(A1426,Sales!A:N,7,FALSE)</f>
        <v>16</v>
      </c>
      <c r="V1426" s="2">
        <f>VLOOKUP(A1426,Sales!A:N,8,FALSE)</f>
        <v>45</v>
      </c>
      <c r="W1426" s="2">
        <f>VLOOKUP(A1426,Sales!A:N,9,FALSE)</f>
        <v>910</v>
      </c>
      <c r="X1426" s="2">
        <f>VLOOKUP(A1426,Sales!A:N,10,FALSE)</f>
        <v>3</v>
      </c>
      <c r="Y1426" s="2">
        <f>VLOOKUP(A1426,Sales!A:N,11,FALSE)</f>
        <v>6</v>
      </c>
      <c r="Z1426" s="2">
        <f>VLOOKUP(A1426,Sales!A:N,12,FALSE)</f>
        <v>1</v>
      </c>
      <c r="AA1426" s="2">
        <f>VLOOKUP(A1426,Sales!A:N,13,FALSE)</f>
        <v>5</v>
      </c>
      <c r="AB1426" s="2">
        <f>VLOOKUP(A1426,Sales!A:N,14,FALSE)</f>
        <v>7</v>
      </c>
      <c r="AC1426" s="2">
        <f>VLOOKUP(A1426,Campaigns!A:I,2,FALSE)</f>
        <v>0</v>
      </c>
      <c r="AD1426" s="2">
        <f>VLOOKUP(A1426,Campaigns!A:I,3,FALSE)</f>
        <v>0</v>
      </c>
      <c r="AE1426" s="2">
        <f>VLOOKUP(A1426,Campaigns!A:I,4,FALSE)</f>
        <v>0</v>
      </c>
      <c r="AF1426" s="2">
        <f>VLOOKUP(A1426,Campaigns!A:I,5,FALSE)</f>
        <v>0</v>
      </c>
      <c r="AG1426" s="2">
        <f>VLOOKUP(A1426,Campaigns!A:I,6,FALSE)</f>
        <v>0</v>
      </c>
      <c r="AH1426" s="2">
        <f>VLOOKUP(A1426,Campaigns!A:I,7,FALSE)</f>
        <v>0</v>
      </c>
      <c r="AI1426" s="2">
        <f>VLOOKUP(A1426,Campaigns!A:I,8,FALSE)</f>
        <v>0</v>
      </c>
      <c r="AJ1426" s="19" t="str">
        <f>VLOOKUP(A1426,Campaigns!A:I,9,FALSE)</f>
        <v>1/31/2020</v>
      </c>
    </row>
    <row r="1427" spans="1:36">
      <c r="A1427" s="2">
        <v>2569</v>
      </c>
      <c r="B1427" s="2">
        <f>VLOOKUP(A1427, Customer!A:O, 2, FALSE)</f>
        <v>145143</v>
      </c>
      <c r="C1427" s="2">
        <f>VLOOKUP(A1427, Customer!A:O, 3, FALSE)</f>
        <v>0</v>
      </c>
      <c r="D1427" s="2">
        <f>VLOOKUP(A1427, Customer!A:O, 4, FALSE)</f>
        <v>1</v>
      </c>
      <c r="E1427" s="2">
        <f>VLOOKUP(A1427, Customer!A:O, 5, FALSE)</f>
        <v>55</v>
      </c>
      <c r="F1427" s="2">
        <f>VLOOKUP(A1427, Customer!A:O, 6, FALSE)</f>
        <v>0</v>
      </c>
      <c r="G1427" s="2">
        <f>VLOOKUP(A1427, Customer!A:O, 7, FALSE)</f>
        <v>0</v>
      </c>
      <c r="H1427" s="2">
        <f>VLOOKUP(A1427, Customer!A:O, 8, FALSE)</f>
        <v>0</v>
      </c>
      <c r="I1427" s="2">
        <f>VLOOKUP(A1427, Customer!A:O, 9, FALSE)</f>
        <v>1</v>
      </c>
      <c r="J1427" s="2">
        <f>VLOOKUP(A1427, Customer!A:O, 10, FALSE)</f>
        <v>0</v>
      </c>
      <c r="K1427" s="2">
        <f>VLOOKUP(A1427, Customer!A:O, 11, FALSE)</f>
        <v>0</v>
      </c>
      <c r="L1427" s="2">
        <f>VLOOKUP(A1427, Customer!A:O, 12, FALSE)</f>
        <v>0</v>
      </c>
      <c r="M1427" s="2">
        <f>VLOOKUP(A1427, Customer!A:O, 13, FALSE)</f>
        <v>1</v>
      </c>
      <c r="N1427" s="2">
        <f>VLOOKUP(A1427, Customer!A:O, 14, FALSE)</f>
        <v>0</v>
      </c>
      <c r="O1427" s="2" t="str">
        <f>VLOOKUP(A1427, Customer!A:O, 15, FALSE)</f>
        <v>State-Illinois</v>
      </c>
      <c r="P1427" s="2">
        <f>VLOOKUP(A1427,Sales!A:N,2,FALSE)</f>
        <v>74</v>
      </c>
      <c r="Q1427">
        <f>VLOOKUP(A1427,Sales!A:N,3,FALSE)</f>
        <v>649</v>
      </c>
      <c r="R1427" s="2">
        <f>VLOOKUP(A1427,Sales!A:N,4,FALSE)</f>
        <v>16</v>
      </c>
      <c r="S1427" s="2">
        <f>VLOOKUP(A1427,Sales!A:N,5,FALSE)</f>
        <v>238</v>
      </c>
      <c r="T1427" s="2">
        <f>VLOOKUP(A1427,Sales!A:N,6,FALSE)</f>
        <v>35</v>
      </c>
      <c r="U1427" s="2">
        <f>VLOOKUP(A1427,Sales!A:N,7,FALSE)</f>
        <v>16</v>
      </c>
      <c r="V1427" s="2">
        <f>VLOOKUP(A1427,Sales!A:N,8,FALSE)</f>
        <v>45</v>
      </c>
      <c r="W1427" s="2">
        <f>VLOOKUP(A1427,Sales!A:N,9,FALSE)</f>
        <v>910</v>
      </c>
      <c r="X1427" s="2">
        <f>VLOOKUP(A1427,Sales!A:N,10,FALSE)</f>
        <v>3</v>
      </c>
      <c r="Y1427" s="2">
        <f>VLOOKUP(A1427,Sales!A:N,11,FALSE)</f>
        <v>6</v>
      </c>
      <c r="Z1427" s="2">
        <f>VLOOKUP(A1427,Sales!A:N,12,FALSE)</f>
        <v>1</v>
      </c>
      <c r="AA1427" s="2">
        <f>VLOOKUP(A1427,Sales!A:N,13,FALSE)</f>
        <v>5</v>
      </c>
      <c r="AB1427" s="2">
        <f>VLOOKUP(A1427,Sales!A:N,14,FALSE)</f>
        <v>7</v>
      </c>
      <c r="AC1427" s="2">
        <f>VLOOKUP(A1427,Campaigns!A:I,2,FALSE)</f>
        <v>0</v>
      </c>
      <c r="AD1427" s="2">
        <f>VLOOKUP(A1427,Campaigns!A:I,3,FALSE)</f>
        <v>0</v>
      </c>
      <c r="AE1427" s="2">
        <f>VLOOKUP(A1427,Campaigns!A:I,4,FALSE)</f>
        <v>0</v>
      </c>
      <c r="AF1427" s="2">
        <f>VLOOKUP(A1427,Campaigns!A:I,5,FALSE)</f>
        <v>0</v>
      </c>
      <c r="AG1427" s="2">
        <f>VLOOKUP(A1427,Campaigns!A:I,6,FALSE)</f>
        <v>0</v>
      </c>
      <c r="AH1427" s="2">
        <f>VLOOKUP(A1427,Campaigns!A:I,7,FALSE)</f>
        <v>0</v>
      </c>
      <c r="AI1427" s="2">
        <f>VLOOKUP(A1427,Campaigns!A:I,8,FALSE)</f>
        <v>0</v>
      </c>
      <c r="AJ1427" s="19" t="str">
        <f>VLOOKUP(A1427,Campaigns!A:I,9,FALSE)</f>
        <v>1/31/2020</v>
      </c>
    </row>
    <row r="1428" spans="1:36">
      <c r="A1428" s="2">
        <v>2167</v>
      </c>
      <c r="B1428" s="2">
        <f>VLOOKUP(A1428, Customer!A:O, 2, FALSE)</f>
        <v>144393</v>
      </c>
      <c r="C1428" s="2">
        <f>VLOOKUP(A1428, Customer!A:O, 3, FALSE)</f>
        <v>1</v>
      </c>
      <c r="D1428" s="2">
        <f>VLOOKUP(A1428, Customer!A:O, 4, FALSE)</f>
        <v>1</v>
      </c>
      <c r="E1428" s="2">
        <f>VLOOKUP(A1428, Customer!A:O, 5, FALSE)</f>
        <v>55</v>
      </c>
      <c r="F1428" s="2">
        <f>VLOOKUP(A1428, Customer!A:O, 6, FALSE)</f>
        <v>0</v>
      </c>
      <c r="G1428" s="2">
        <f>VLOOKUP(A1428, Customer!A:O, 7, FALSE)</f>
        <v>1</v>
      </c>
      <c r="H1428" s="2">
        <f>VLOOKUP(A1428, Customer!A:O, 8, FALSE)</f>
        <v>0</v>
      </c>
      <c r="I1428" s="2">
        <f>VLOOKUP(A1428, Customer!A:O, 9, FALSE)</f>
        <v>0</v>
      </c>
      <c r="J1428" s="2">
        <f>VLOOKUP(A1428, Customer!A:O, 10, FALSE)</f>
        <v>0</v>
      </c>
      <c r="K1428" s="2">
        <f>VLOOKUP(A1428, Customer!A:O, 11, FALSE)</f>
        <v>0</v>
      </c>
      <c r="L1428" s="2">
        <f>VLOOKUP(A1428, Customer!A:O, 12, FALSE)</f>
        <v>1</v>
      </c>
      <c r="M1428" s="2">
        <f>VLOOKUP(A1428, Customer!A:O, 13, FALSE)</f>
        <v>0</v>
      </c>
      <c r="N1428" s="2">
        <f>VLOOKUP(A1428, Customer!A:O, 14, FALSE)</f>
        <v>0</v>
      </c>
      <c r="O1428" s="2" t="str">
        <f>VLOOKUP(A1428, Customer!A:O, 15, FALSE)</f>
        <v>State-Illinois</v>
      </c>
      <c r="P1428" s="2">
        <f>VLOOKUP(A1428,Sales!A:N,2,FALSE)</f>
        <v>86</v>
      </c>
      <c r="Q1428">
        <f>VLOOKUP(A1428,Sales!A:N,3,FALSE)</f>
        <v>78</v>
      </c>
      <c r="R1428" s="2">
        <f>VLOOKUP(A1428,Sales!A:N,4,FALSE)</f>
        <v>7</v>
      </c>
      <c r="S1428" s="2">
        <f>VLOOKUP(A1428,Sales!A:N,5,FALSE)</f>
        <v>65</v>
      </c>
      <c r="T1428" s="2">
        <f>VLOOKUP(A1428,Sales!A:N,6,FALSE)</f>
        <v>7</v>
      </c>
      <c r="U1428" s="2">
        <f>VLOOKUP(A1428,Sales!A:N,7,FALSE)</f>
        <v>7</v>
      </c>
      <c r="V1428" s="2">
        <f>VLOOKUP(A1428,Sales!A:N,8,FALSE)</f>
        <v>33</v>
      </c>
      <c r="W1428" s="2">
        <f>VLOOKUP(A1428,Sales!A:N,9,FALSE)</f>
        <v>130</v>
      </c>
      <c r="X1428" s="2">
        <f>VLOOKUP(A1428,Sales!A:N,10,FALSE)</f>
        <v>2</v>
      </c>
      <c r="Y1428" s="2">
        <f>VLOOKUP(A1428,Sales!A:N,11,FALSE)</f>
        <v>1</v>
      </c>
      <c r="Z1428" s="2">
        <f>VLOOKUP(A1428,Sales!A:N,12,FALSE)</f>
        <v>0</v>
      </c>
      <c r="AA1428" s="2">
        <f>VLOOKUP(A1428,Sales!A:N,13,FALSE)</f>
        <v>4</v>
      </c>
      <c r="AB1428" s="2">
        <f>VLOOKUP(A1428,Sales!A:N,14,FALSE)</f>
        <v>4</v>
      </c>
      <c r="AC1428" s="2">
        <f>VLOOKUP(A1428,Campaigns!A:I,2,FALSE)</f>
        <v>0</v>
      </c>
      <c r="AD1428" s="2">
        <f>VLOOKUP(A1428,Campaigns!A:I,3,FALSE)</f>
        <v>0</v>
      </c>
      <c r="AE1428" s="2">
        <f>VLOOKUP(A1428,Campaigns!A:I,4,FALSE)</f>
        <v>0</v>
      </c>
      <c r="AF1428" s="2">
        <f>VLOOKUP(A1428,Campaigns!A:I,5,FALSE)</f>
        <v>0</v>
      </c>
      <c r="AG1428" s="2">
        <f>VLOOKUP(A1428,Campaigns!A:I,6,FALSE)</f>
        <v>0</v>
      </c>
      <c r="AH1428" s="2">
        <f>VLOOKUP(A1428,Campaigns!A:I,7,FALSE)</f>
        <v>0</v>
      </c>
      <c r="AI1428" s="2">
        <f>VLOOKUP(A1428,Campaigns!A:I,8,FALSE)</f>
        <v>0</v>
      </c>
      <c r="AJ1428" s="19" t="str">
        <f>VLOOKUP(A1428,Campaigns!A:I,9,FALSE)</f>
        <v>1/27/2020</v>
      </c>
    </row>
    <row r="1429" spans="1:36">
      <c r="A1429" s="2">
        <v>2141</v>
      </c>
      <c r="B1429" s="2">
        <f>VLOOKUP(A1429, Customer!A:O, 2, FALSE)</f>
        <v>144375</v>
      </c>
      <c r="C1429" s="2">
        <f>VLOOKUP(A1429, Customer!A:O, 3, FALSE)</f>
        <v>0</v>
      </c>
      <c r="D1429" s="2">
        <f>VLOOKUP(A1429, Customer!A:O, 4, FALSE)</f>
        <v>1</v>
      </c>
      <c r="E1429" s="2">
        <f>VLOOKUP(A1429, Customer!A:O, 5, FALSE)</f>
        <v>55</v>
      </c>
      <c r="F1429" s="2">
        <f>VLOOKUP(A1429, Customer!A:O, 6, FALSE)</f>
        <v>0</v>
      </c>
      <c r="G1429" s="2">
        <f>VLOOKUP(A1429, Customer!A:O, 7, FALSE)</f>
        <v>1</v>
      </c>
      <c r="H1429" s="2">
        <f>VLOOKUP(A1429, Customer!A:O, 8, FALSE)</f>
        <v>0</v>
      </c>
      <c r="I1429" s="2">
        <f>VLOOKUP(A1429, Customer!A:O, 9, FALSE)</f>
        <v>0</v>
      </c>
      <c r="J1429" s="2">
        <f>VLOOKUP(A1429, Customer!A:O, 10, FALSE)</f>
        <v>0</v>
      </c>
      <c r="K1429" s="2">
        <f>VLOOKUP(A1429, Customer!A:O, 11, FALSE)</f>
        <v>0</v>
      </c>
      <c r="L1429" s="2">
        <f>VLOOKUP(A1429, Customer!A:O, 12, FALSE)</f>
        <v>1</v>
      </c>
      <c r="M1429" s="2">
        <f>VLOOKUP(A1429, Customer!A:O, 13, FALSE)</f>
        <v>0</v>
      </c>
      <c r="N1429" s="2">
        <f>VLOOKUP(A1429, Customer!A:O, 14, FALSE)</f>
        <v>0</v>
      </c>
      <c r="O1429" s="2" t="str">
        <f>VLOOKUP(A1429, Customer!A:O, 15, FALSE)</f>
        <v>State-California</v>
      </c>
      <c r="P1429" s="2">
        <f>VLOOKUP(A1429,Sales!A:N,2,FALSE)</f>
        <v>73</v>
      </c>
      <c r="Q1429">
        <f>VLOOKUP(A1429,Sales!A:N,3,FALSE)</f>
        <v>693</v>
      </c>
      <c r="R1429" s="2">
        <f>VLOOKUP(A1429,Sales!A:N,4,FALSE)</f>
        <v>16</v>
      </c>
      <c r="S1429" s="2">
        <f>VLOOKUP(A1429,Sales!A:N,5,FALSE)</f>
        <v>91</v>
      </c>
      <c r="T1429" s="2">
        <f>VLOOKUP(A1429,Sales!A:N,6,FALSE)</f>
        <v>23</v>
      </c>
      <c r="U1429" s="2">
        <f>VLOOKUP(A1429,Sales!A:N,7,FALSE)</f>
        <v>23</v>
      </c>
      <c r="V1429" s="2">
        <f>VLOOKUP(A1429,Sales!A:N,8,FALSE)</f>
        <v>133</v>
      </c>
      <c r="W1429" s="2">
        <f>VLOOKUP(A1429,Sales!A:N,9,FALSE)</f>
        <v>713</v>
      </c>
      <c r="X1429" s="2">
        <f>VLOOKUP(A1429,Sales!A:N,10,FALSE)</f>
        <v>1</v>
      </c>
      <c r="Y1429" s="2">
        <f>VLOOKUP(A1429,Sales!A:N,11,FALSE)</f>
        <v>4</v>
      </c>
      <c r="Z1429" s="2">
        <f>VLOOKUP(A1429,Sales!A:N,12,FALSE)</f>
        <v>1</v>
      </c>
      <c r="AA1429" s="2">
        <f>VLOOKUP(A1429,Sales!A:N,13,FALSE)</f>
        <v>6</v>
      </c>
      <c r="AB1429" s="2">
        <f>VLOOKUP(A1429,Sales!A:N,14,FALSE)</f>
        <v>5</v>
      </c>
      <c r="AC1429" s="2">
        <f>VLOOKUP(A1429,Campaigns!A:I,2,FALSE)</f>
        <v>0</v>
      </c>
      <c r="AD1429" s="2">
        <f>VLOOKUP(A1429,Campaigns!A:I,3,FALSE)</f>
        <v>0</v>
      </c>
      <c r="AE1429" s="2">
        <f>VLOOKUP(A1429,Campaigns!A:I,4,FALSE)</f>
        <v>0</v>
      </c>
      <c r="AF1429" s="2">
        <f>VLOOKUP(A1429,Campaigns!A:I,5,FALSE)</f>
        <v>0</v>
      </c>
      <c r="AG1429" s="2">
        <f>VLOOKUP(A1429,Campaigns!A:I,6,FALSE)</f>
        <v>0</v>
      </c>
      <c r="AH1429" s="2">
        <f>VLOOKUP(A1429,Campaigns!A:I,7,FALSE)</f>
        <v>0</v>
      </c>
      <c r="AI1429" s="2">
        <f>VLOOKUP(A1429,Campaigns!A:I,8,FALSE)</f>
        <v>0</v>
      </c>
      <c r="AJ1429" s="19" t="str">
        <f>VLOOKUP(A1429,Campaigns!A:I,9,FALSE)</f>
        <v>8/27/2020</v>
      </c>
    </row>
    <row r="1430" spans="1:36">
      <c r="A1430" s="2">
        <v>1330</v>
      </c>
      <c r="B1430" s="2">
        <f>VLOOKUP(A1430, Customer!A:O, 2, FALSE)</f>
        <v>144300</v>
      </c>
      <c r="C1430" s="2">
        <f>VLOOKUP(A1430, Customer!A:O, 3, FALSE)</f>
        <v>1</v>
      </c>
      <c r="D1430" s="2">
        <f>VLOOKUP(A1430, Customer!A:O, 4, FALSE)</f>
        <v>1</v>
      </c>
      <c r="E1430" s="2">
        <f>VLOOKUP(A1430, Customer!A:O, 5, FALSE)</f>
        <v>55</v>
      </c>
      <c r="F1430" s="2">
        <f>VLOOKUP(A1430, Customer!A:O, 6, FALSE)</f>
        <v>0</v>
      </c>
      <c r="G1430" s="2">
        <f>VLOOKUP(A1430, Customer!A:O, 7, FALSE)</f>
        <v>1</v>
      </c>
      <c r="H1430" s="2">
        <f>VLOOKUP(A1430, Customer!A:O, 8, FALSE)</f>
        <v>0</v>
      </c>
      <c r="I1430" s="2">
        <f>VLOOKUP(A1430, Customer!A:O, 9, FALSE)</f>
        <v>0</v>
      </c>
      <c r="J1430" s="2">
        <f>VLOOKUP(A1430, Customer!A:O, 10, FALSE)</f>
        <v>0</v>
      </c>
      <c r="K1430" s="2">
        <f>VLOOKUP(A1430, Customer!A:O, 11, FALSE)</f>
        <v>0</v>
      </c>
      <c r="L1430" s="2">
        <f>VLOOKUP(A1430, Customer!A:O, 12, FALSE)</f>
        <v>1</v>
      </c>
      <c r="M1430" s="2">
        <f>VLOOKUP(A1430, Customer!A:O, 13, FALSE)</f>
        <v>0</v>
      </c>
      <c r="N1430" s="2">
        <f>VLOOKUP(A1430, Customer!A:O, 14, FALSE)</f>
        <v>0</v>
      </c>
      <c r="O1430" s="2" t="str">
        <f>VLOOKUP(A1430, Customer!A:O, 15, FALSE)</f>
        <v>State-Other</v>
      </c>
      <c r="P1430" s="2">
        <f>VLOOKUP(A1430,Sales!A:N,2,FALSE)</f>
        <v>65</v>
      </c>
      <c r="Q1430">
        <f>VLOOKUP(A1430,Sales!A:N,3,FALSE)</f>
        <v>98</v>
      </c>
      <c r="R1430" s="2">
        <f>VLOOKUP(A1430,Sales!A:N,4,FALSE)</f>
        <v>0</v>
      </c>
      <c r="S1430" s="2">
        <f>VLOOKUP(A1430,Sales!A:N,5,FALSE)</f>
        <v>29</v>
      </c>
      <c r="T1430" s="2">
        <f>VLOOKUP(A1430,Sales!A:N,6,FALSE)</f>
        <v>0</v>
      </c>
      <c r="U1430" s="2">
        <f>VLOOKUP(A1430,Sales!A:N,7,FALSE)</f>
        <v>0</v>
      </c>
      <c r="V1430" s="2">
        <f>VLOOKUP(A1430,Sales!A:N,8,FALSE)</f>
        <v>10</v>
      </c>
      <c r="W1430" s="2">
        <f>VLOOKUP(A1430,Sales!A:N,9,FALSE)</f>
        <v>117</v>
      </c>
      <c r="X1430" s="2">
        <f>VLOOKUP(A1430,Sales!A:N,10,FALSE)</f>
        <v>2</v>
      </c>
      <c r="Y1430" s="2">
        <f>VLOOKUP(A1430,Sales!A:N,11,FALSE)</f>
        <v>1</v>
      </c>
      <c r="Z1430" s="2">
        <f>VLOOKUP(A1430,Sales!A:N,12,FALSE)</f>
        <v>0</v>
      </c>
      <c r="AA1430" s="2">
        <f>VLOOKUP(A1430,Sales!A:N,13,FALSE)</f>
        <v>3</v>
      </c>
      <c r="AB1430" s="2">
        <f>VLOOKUP(A1430,Sales!A:N,14,FALSE)</f>
        <v>6</v>
      </c>
      <c r="AC1430" s="2">
        <f>VLOOKUP(A1430,Campaigns!A:I,2,FALSE)</f>
        <v>0</v>
      </c>
      <c r="AD1430" s="2">
        <f>VLOOKUP(A1430,Campaigns!A:I,3,FALSE)</f>
        <v>0</v>
      </c>
      <c r="AE1430" s="2">
        <f>VLOOKUP(A1430,Campaigns!A:I,4,FALSE)</f>
        <v>0</v>
      </c>
      <c r="AF1430" s="2">
        <f>VLOOKUP(A1430,Campaigns!A:I,5,FALSE)</f>
        <v>0</v>
      </c>
      <c r="AG1430" s="2">
        <f>VLOOKUP(A1430,Campaigns!A:I,6,FALSE)</f>
        <v>0</v>
      </c>
      <c r="AH1430" s="2">
        <f>VLOOKUP(A1430,Campaigns!A:I,7,FALSE)</f>
        <v>0</v>
      </c>
      <c r="AI1430" s="2">
        <f>VLOOKUP(A1430,Campaigns!A:I,8,FALSE)</f>
        <v>0</v>
      </c>
      <c r="AJ1430" s="19" t="str">
        <f>VLOOKUP(A1430,Campaigns!A:I,9,FALSE)</f>
        <v>11/28/2019</v>
      </c>
    </row>
    <row r="1431" spans="1:36">
      <c r="A1431" s="2">
        <v>1753</v>
      </c>
      <c r="B1431" s="2">
        <f>VLOOKUP(A1431, Customer!A:O, 2, FALSE)</f>
        <v>142720</v>
      </c>
      <c r="C1431" s="2">
        <f>VLOOKUP(A1431, Customer!A:O, 3, FALSE)</f>
        <v>1</v>
      </c>
      <c r="D1431" s="2">
        <f>VLOOKUP(A1431, Customer!A:O, 4, FALSE)</f>
        <v>1</v>
      </c>
      <c r="E1431" s="2">
        <f>VLOOKUP(A1431, Customer!A:O, 5, FALSE)</f>
        <v>55</v>
      </c>
      <c r="F1431" s="2">
        <f>VLOOKUP(A1431, Customer!A:O, 6, FALSE)</f>
        <v>0</v>
      </c>
      <c r="G1431" s="2">
        <f>VLOOKUP(A1431, Customer!A:O, 7, FALSE)</f>
        <v>0</v>
      </c>
      <c r="H1431" s="2">
        <f>VLOOKUP(A1431, Customer!A:O, 8, FALSE)</f>
        <v>1</v>
      </c>
      <c r="I1431" s="2">
        <f>VLOOKUP(A1431, Customer!A:O, 9, FALSE)</f>
        <v>0</v>
      </c>
      <c r="J1431" s="2">
        <f>VLOOKUP(A1431, Customer!A:O, 10, FALSE)</f>
        <v>0</v>
      </c>
      <c r="K1431" s="2">
        <f>VLOOKUP(A1431, Customer!A:O, 11, FALSE)</f>
        <v>0</v>
      </c>
      <c r="L1431" s="2">
        <f>VLOOKUP(A1431, Customer!A:O, 12, FALSE)</f>
        <v>1</v>
      </c>
      <c r="M1431" s="2">
        <f>VLOOKUP(A1431, Customer!A:O, 13, FALSE)</f>
        <v>0</v>
      </c>
      <c r="N1431" s="2">
        <f>VLOOKUP(A1431, Customer!A:O, 14, FALSE)</f>
        <v>0</v>
      </c>
      <c r="O1431" s="2" t="str">
        <f>VLOOKUP(A1431, Customer!A:O, 15, FALSE)</f>
        <v>State-Illinois</v>
      </c>
      <c r="P1431" s="2">
        <f>VLOOKUP(A1431,Sales!A:N,2,FALSE)</f>
        <v>9</v>
      </c>
      <c r="Q1431">
        <f>VLOOKUP(A1431,Sales!A:N,3,FALSE)</f>
        <v>1310</v>
      </c>
      <c r="R1431" s="2">
        <f>VLOOKUP(A1431,Sales!A:N,4,FALSE)</f>
        <v>17</v>
      </c>
      <c r="S1431" s="2">
        <f>VLOOKUP(A1431,Sales!A:N,5,FALSE)</f>
        <v>304</v>
      </c>
      <c r="T1431" s="2">
        <f>VLOOKUP(A1431,Sales!A:N,6,FALSE)</f>
        <v>94</v>
      </c>
      <c r="U1431" s="2">
        <f>VLOOKUP(A1431,Sales!A:N,7,FALSE)</f>
        <v>87</v>
      </c>
      <c r="V1431" s="2">
        <f>VLOOKUP(A1431,Sales!A:N,8,FALSE)</f>
        <v>374</v>
      </c>
      <c r="W1431" s="2">
        <f>VLOOKUP(A1431,Sales!A:N,9,FALSE)</f>
        <v>1437</v>
      </c>
      <c r="X1431" s="2">
        <f>VLOOKUP(A1431,Sales!A:N,10,FALSE)</f>
        <v>8</v>
      </c>
      <c r="Y1431" s="2">
        <f>VLOOKUP(A1431,Sales!A:N,11,FALSE)</f>
        <v>7</v>
      </c>
      <c r="Z1431" s="2">
        <f>VLOOKUP(A1431,Sales!A:N,12,FALSE)</f>
        <v>3</v>
      </c>
      <c r="AA1431" s="2">
        <f>VLOOKUP(A1431,Sales!A:N,13,FALSE)</f>
        <v>7</v>
      </c>
      <c r="AB1431" s="2">
        <f>VLOOKUP(A1431,Sales!A:N,14,FALSE)</f>
        <v>8</v>
      </c>
      <c r="AC1431" s="2">
        <f>VLOOKUP(A1431,Campaigns!A:I,2,FALSE)</f>
        <v>0</v>
      </c>
      <c r="AD1431" s="2">
        <f>VLOOKUP(A1431,Campaigns!A:I,3,FALSE)</f>
        <v>0</v>
      </c>
      <c r="AE1431" s="2">
        <f>VLOOKUP(A1431,Campaigns!A:I,4,FALSE)</f>
        <v>0</v>
      </c>
      <c r="AF1431" s="2">
        <f>VLOOKUP(A1431,Campaigns!A:I,5,FALSE)</f>
        <v>0</v>
      </c>
      <c r="AG1431" s="2">
        <f>VLOOKUP(A1431,Campaigns!A:I,6,FALSE)</f>
        <v>0</v>
      </c>
      <c r="AH1431" s="2">
        <f>VLOOKUP(A1431,Campaigns!A:I,7,FALSE)</f>
        <v>0</v>
      </c>
      <c r="AI1431" s="2">
        <f>VLOOKUP(A1431,Campaigns!A:I,8,FALSE)</f>
        <v>1</v>
      </c>
      <c r="AJ1431" s="19" t="str">
        <f>VLOOKUP(A1431,Campaigns!A:I,9,FALSE)</f>
        <v>9/29/2019</v>
      </c>
    </row>
    <row r="1432" spans="1:36">
      <c r="A1432" s="2">
        <v>1757</v>
      </c>
      <c r="B1432" s="2">
        <f>VLOOKUP(A1432, Customer!A:O, 2, FALSE)</f>
        <v>140760</v>
      </c>
      <c r="C1432" s="2">
        <f>VLOOKUP(A1432, Customer!A:O, 3, FALSE)</f>
        <v>0</v>
      </c>
      <c r="D1432" s="2">
        <f>VLOOKUP(A1432, Customer!A:O, 4, FALSE)</f>
        <v>1</v>
      </c>
      <c r="E1432" s="2">
        <f>VLOOKUP(A1432, Customer!A:O, 5, FALSE)</f>
        <v>55</v>
      </c>
      <c r="F1432" s="2">
        <f>VLOOKUP(A1432, Customer!A:O, 6, FALSE)</f>
        <v>0</v>
      </c>
      <c r="G1432" s="2">
        <f>VLOOKUP(A1432, Customer!A:O, 7, FALSE)</f>
        <v>0</v>
      </c>
      <c r="H1432" s="2">
        <f>VLOOKUP(A1432, Customer!A:O, 8, FALSE)</f>
        <v>1</v>
      </c>
      <c r="I1432" s="2">
        <f>VLOOKUP(A1432, Customer!A:O, 9, FALSE)</f>
        <v>0</v>
      </c>
      <c r="J1432" s="2">
        <f>VLOOKUP(A1432, Customer!A:O, 10, FALSE)</f>
        <v>0</v>
      </c>
      <c r="K1432" s="2">
        <f>VLOOKUP(A1432, Customer!A:O, 11, FALSE)</f>
        <v>0</v>
      </c>
      <c r="L1432" s="2">
        <f>VLOOKUP(A1432, Customer!A:O, 12, FALSE)</f>
        <v>0</v>
      </c>
      <c r="M1432" s="2">
        <f>VLOOKUP(A1432, Customer!A:O, 13, FALSE)</f>
        <v>0</v>
      </c>
      <c r="N1432" s="2">
        <f>VLOOKUP(A1432, Customer!A:O, 14, FALSE)</f>
        <v>1</v>
      </c>
      <c r="O1432" s="2" t="str">
        <f>VLOOKUP(A1432, Customer!A:O, 15, FALSE)</f>
        <v>State-California</v>
      </c>
      <c r="P1432" s="2">
        <f>VLOOKUP(A1432,Sales!A:N,2,FALSE)</f>
        <v>64</v>
      </c>
      <c r="Q1432">
        <f>VLOOKUP(A1432,Sales!A:N,3,FALSE)</f>
        <v>242</v>
      </c>
      <c r="R1432" s="2">
        <f>VLOOKUP(A1432,Sales!A:N,4,FALSE)</f>
        <v>0</v>
      </c>
      <c r="S1432" s="2">
        <f>VLOOKUP(A1432,Sales!A:N,5,FALSE)</f>
        <v>59</v>
      </c>
      <c r="T1432" s="2">
        <f>VLOOKUP(A1432,Sales!A:N,6,FALSE)</f>
        <v>0</v>
      </c>
      <c r="U1432" s="2">
        <f>VLOOKUP(A1432,Sales!A:N,7,FALSE)</f>
        <v>0</v>
      </c>
      <c r="V1432" s="2">
        <f>VLOOKUP(A1432,Sales!A:N,8,FALSE)</f>
        <v>21</v>
      </c>
      <c r="W1432" s="2">
        <f>VLOOKUP(A1432,Sales!A:N,9,FALSE)</f>
        <v>280</v>
      </c>
      <c r="X1432" s="2">
        <f>VLOOKUP(A1432,Sales!A:N,10,FALSE)</f>
        <v>2</v>
      </c>
      <c r="Y1432" s="2">
        <f>VLOOKUP(A1432,Sales!A:N,11,FALSE)</f>
        <v>2</v>
      </c>
      <c r="Z1432" s="2">
        <f>VLOOKUP(A1432,Sales!A:N,12,FALSE)</f>
        <v>1</v>
      </c>
      <c r="AA1432" s="2">
        <f>VLOOKUP(A1432,Sales!A:N,13,FALSE)</f>
        <v>3</v>
      </c>
      <c r="AB1432" s="2">
        <f>VLOOKUP(A1432,Sales!A:N,14,FALSE)</f>
        <v>6</v>
      </c>
      <c r="AC1432" s="2">
        <f>VLOOKUP(A1432,Campaigns!A:I,2,FALSE)</f>
        <v>0</v>
      </c>
      <c r="AD1432" s="2">
        <f>VLOOKUP(A1432,Campaigns!A:I,3,FALSE)</f>
        <v>0</v>
      </c>
      <c r="AE1432" s="2">
        <f>VLOOKUP(A1432,Campaigns!A:I,4,FALSE)</f>
        <v>0</v>
      </c>
      <c r="AF1432" s="2">
        <f>VLOOKUP(A1432,Campaigns!A:I,5,FALSE)</f>
        <v>0</v>
      </c>
      <c r="AG1432" s="2">
        <f>VLOOKUP(A1432,Campaigns!A:I,6,FALSE)</f>
        <v>0</v>
      </c>
      <c r="AH1432" s="2">
        <f>VLOOKUP(A1432,Campaigns!A:I,7,FALSE)</f>
        <v>0</v>
      </c>
      <c r="AI1432" s="2">
        <f>VLOOKUP(A1432,Campaigns!A:I,8,FALSE)</f>
        <v>0</v>
      </c>
      <c r="AJ1432" s="19">
        <f>VLOOKUP(A1432,Campaigns!A:I,9,FALSE)</f>
        <v>43923</v>
      </c>
    </row>
    <row r="1433" spans="1:36">
      <c r="A1433" s="2">
        <v>1192</v>
      </c>
      <c r="B1433" s="2">
        <f>VLOOKUP(A1433, Customer!A:O, 2, FALSE)</f>
        <v>140637</v>
      </c>
      <c r="C1433" s="2">
        <f>VLOOKUP(A1433, Customer!A:O, 3, FALSE)</f>
        <v>1</v>
      </c>
      <c r="D1433" s="2">
        <f>VLOOKUP(A1433, Customer!A:O, 4, FALSE)</f>
        <v>1</v>
      </c>
      <c r="E1433" s="2">
        <f>VLOOKUP(A1433, Customer!A:O, 5, FALSE)</f>
        <v>55</v>
      </c>
      <c r="F1433" s="2">
        <f>VLOOKUP(A1433, Customer!A:O, 6, FALSE)</f>
        <v>0</v>
      </c>
      <c r="G1433" s="2">
        <f>VLOOKUP(A1433, Customer!A:O, 7, FALSE)</f>
        <v>0</v>
      </c>
      <c r="H1433" s="2">
        <f>VLOOKUP(A1433, Customer!A:O, 8, FALSE)</f>
        <v>1</v>
      </c>
      <c r="I1433" s="2">
        <f>VLOOKUP(A1433, Customer!A:O, 9, FALSE)</f>
        <v>0</v>
      </c>
      <c r="J1433" s="2">
        <f>VLOOKUP(A1433, Customer!A:O, 10, FALSE)</f>
        <v>0</v>
      </c>
      <c r="K1433" s="2">
        <f>VLOOKUP(A1433, Customer!A:O, 11, FALSE)</f>
        <v>0</v>
      </c>
      <c r="L1433" s="2">
        <f>VLOOKUP(A1433, Customer!A:O, 12, FALSE)</f>
        <v>0</v>
      </c>
      <c r="M1433" s="2">
        <f>VLOOKUP(A1433, Customer!A:O, 13, FALSE)</f>
        <v>0</v>
      </c>
      <c r="N1433" s="2">
        <f>VLOOKUP(A1433, Customer!A:O, 14, FALSE)</f>
        <v>1</v>
      </c>
      <c r="O1433" s="2" t="str">
        <f>VLOOKUP(A1433, Customer!A:O, 15, FALSE)</f>
        <v>State-Other</v>
      </c>
      <c r="P1433" s="2">
        <f>VLOOKUP(A1433,Sales!A:N,2,FALSE)</f>
        <v>72</v>
      </c>
      <c r="Q1433">
        <f>VLOOKUP(A1433,Sales!A:N,3,FALSE)</f>
        <v>76</v>
      </c>
      <c r="R1433" s="2">
        <f>VLOOKUP(A1433,Sales!A:N,4,FALSE)</f>
        <v>0</v>
      </c>
      <c r="S1433" s="2">
        <f>VLOOKUP(A1433,Sales!A:N,5,FALSE)</f>
        <v>45</v>
      </c>
      <c r="T1433" s="2">
        <f>VLOOKUP(A1433,Sales!A:N,6,FALSE)</f>
        <v>0</v>
      </c>
      <c r="U1433" s="2">
        <f>VLOOKUP(A1433,Sales!A:N,7,FALSE)</f>
        <v>0</v>
      </c>
      <c r="V1433" s="2">
        <f>VLOOKUP(A1433,Sales!A:N,8,FALSE)</f>
        <v>10</v>
      </c>
      <c r="W1433" s="2">
        <f>VLOOKUP(A1433,Sales!A:N,9,FALSE)</f>
        <v>111</v>
      </c>
      <c r="X1433" s="2">
        <f>VLOOKUP(A1433,Sales!A:N,10,FALSE)</f>
        <v>2</v>
      </c>
      <c r="Y1433" s="2">
        <f>VLOOKUP(A1433,Sales!A:N,11,FALSE)</f>
        <v>1</v>
      </c>
      <c r="Z1433" s="2">
        <f>VLOOKUP(A1433,Sales!A:N,12,FALSE)</f>
        <v>0</v>
      </c>
      <c r="AA1433" s="2">
        <f>VLOOKUP(A1433,Sales!A:N,13,FALSE)</f>
        <v>3</v>
      </c>
      <c r="AB1433" s="2">
        <f>VLOOKUP(A1433,Sales!A:N,14,FALSE)</f>
        <v>7</v>
      </c>
      <c r="AC1433" s="2">
        <f>VLOOKUP(A1433,Campaigns!A:I,2,FALSE)</f>
        <v>0</v>
      </c>
      <c r="AD1433" s="2">
        <f>VLOOKUP(A1433,Campaigns!A:I,3,FALSE)</f>
        <v>0</v>
      </c>
      <c r="AE1433" s="2">
        <f>VLOOKUP(A1433,Campaigns!A:I,4,FALSE)</f>
        <v>0</v>
      </c>
      <c r="AF1433" s="2">
        <f>VLOOKUP(A1433,Campaigns!A:I,5,FALSE)</f>
        <v>0</v>
      </c>
      <c r="AG1433" s="2">
        <f>VLOOKUP(A1433,Campaigns!A:I,6,FALSE)</f>
        <v>0</v>
      </c>
      <c r="AH1433" s="2">
        <f>VLOOKUP(A1433,Campaigns!A:I,7,FALSE)</f>
        <v>0</v>
      </c>
      <c r="AI1433" s="2">
        <f>VLOOKUP(A1433,Campaigns!A:I,8,FALSE)</f>
        <v>0</v>
      </c>
      <c r="AJ1433" s="19" t="str">
        <f>VLOOKUP(A1433,Campaigns!A:I,9,FALSE)</f>
        <v>12/22/2019</v>
      </c>
    </row>
    <row r="1434" spans="1:36">
      <c r="A1434" s="2">
        <v>1129</v>
      </c>
      <c r="B1434" s="2">
        <f>VLOOKUP(A1434, Customer!A:O, 2, FALSE)</f>
        <v>136921</v>
      </c>
      <c r="C1434" s="2">
        <f>VLOOKUP(A1434, Customer!A:O, 3, FALSE)</f>
        <v>1</v>
      </c>
      <c r="D1434" s="2">
        <f>VLOOKUP(A1434, Customer!A:O, 4, FALSE)</f>
        <v>1</v>
      </c>
      <c r="E1434" s="2">
        <f>VLOOKUP(A1434, Customer!A:O, 5, FALSE)</f>
        <v>55</v>
      </c>
      <c r="F1434" s="2">
        <f>VLOOKUP(A1434, Customer!A:O, 6, FALSE)</f>
        <v>1</v>
      </c>
      <c r="G1434" s="2">
        <f>VLOOKUP(A1434, Customer!A:O, 7, FALSE)</f>
        <v>0</v>
      </c>
      <c r="H1434" s="2">
        <f>VLOOKUP(A1434, Customer!A:O, 8, FALSE)</f>
        <v>0</v>
      </c>
      <c r="I1434" s="2">
        <f>VLOOKUP(A1434, Customer!A:O, 9, FALSE)</f>
        <v>0</v>
      </c>
      <c r="J1434" s="2">
        <f>VLOOKUP(A1434, Customer!A:O, 10, FALSE)</f>
        <v>0</v>
      </c>
      <c r="K1434" s="2">
        <f>VLOOKUP(A1434, Customer!A:O, 11, FALSE)</f>
        <v>0</v>
      </c>
      <c r="L1434" s="2">
        <f>VLOOKUP(A1434, Customer!A:O, 12, FALSE)</f>
        <v>0</v>
      </c>
      <c r="M1434" s="2">
        <f>VLOOKUP(A1434, Customer!A:O, 13, FALSE)</f>
        <v>0</v>
      </c>
      <c r="N1434" s="2">
        <f>VLOOKUP(A1434, Customer!A:O, 14, FALSE)</f>
        <v>1</v>
      </c>
      <c r="O1434" s="2" t="str">
        <f>VLOOKUP(A1434, Customer!A:O, 15, FALSE)</f>
        <v>State-Illinois</v>
      </c>
      <c r="P1434" s="2">
        <f>VLOOKUP(A1434,Sales!A:N,2,FALSE)</f>
        <v>74</v>
      </c>
      <c r="Q1434">
        <f>VLOOKUP(A1434,Sales!A:N,3,FALSE)</f>
        <v>63</v>
      </c>
      <c r="R1434" s="2">
        <f>VLOOKUP(A1434,Sales!A:N,4,FALSE)</f>
        <v>4</v>
      </c>
      <c r="S1434" s="2">
        <f>VLOOKUP(A1434,Sales!A:N,5,FALSE)</f>
        <v>45</v>
      </c>
      <c r="T1434" s="2">
        <f>VLOOKUP(A1434,Sales!A:N,6,FALSE)</f>
        <v>11</v>
      </c>
      <c r="U1434" s="2">
        <f>VLOOKUP(A1434,Sales!A:N,7,FALSE)</f>
        <v>4</v>
      </c>
      <c r="V1434" s="2">
        <f>VLOOKUP(A1434,Sales!A:N,8,FALSE)</f>
        <v>15</v>
      </c>
      <c r="W1434" s="2">
        <f>VLOOKUP(A1434,Sales!A:N,9,FALSE)</f>
        <v>111</v>
      </c>
      <c r="X1434" s="2">
        <f>VLOOKUP(A1434,Sales!A:N,10,FALSE)</f>
        <v>2</v>
      </c>
      <c r="Y1434" s="2">
        <f>VLOOKUP(A1434,Sales!A:N,11,FALSE)</f>
        <v>2</v>
      </c>
      <c r="Z1434" s="2">
        <f>VLOOKUP(A1434,Sales!A:N,12,FALSE)</f>
        <v>0</v>
      </c>
      <c r="AA1434" s="2">
        <f>VLOOKUP(A1434,Sales!A:N,13,FALSE)</f>
        <v>3</v>
      </c>
      <c r="AB1434" s="2">
        <f>VLOOKUP(A1434,Sales!A:N,14,FALSE)</f>
        <v>7</v>
      </c>
      <c r="AC1434" s="2">
        <f>VLOOKUP(A1434,Campaigns!A:I,2,FALSE)</f>
        <v>0</v>
      </c>
      <c r="AD1434" s="2">
        <f>VLOOKUP(A1434,Campaigns!A:I,3,FALSE)</f>
        <v>0</v>
      </c>
      <c r="AE1434" s="2">
        <f>VLOOKUP(A1434,Campaigns!A:I,4,FALSE)</f>
        <v>0</v>
      </c>
      <c r="AF1434" s="2">
        <f>VLOOKUP(A1434,Campaigns!A:I,5,FALSE)</f>
        <v>0</v>
      </c>
      <c r="AG1434" s="2">
        <f>VLOOKUP(A1434,Campaigns!A:I,6,FALSE)</f>
        <v>0</v>
      </c>
      <c r="AH1434" s="2">
        <f>VLOOKUP(A1434,Campaigns!A:I,7,FALSE)</f>
        <v>0</v>
      </c>
      <c r="AI1434" s="2">
        <f>VLOOKUP(A1434,Campaigns!A:I,8,FALSE)</f>
        <v>0</v>
      </c>
      <c r="AJ1434" s="19">
        <f>VLOOKUP(A1434,Campaigns!A:I,9,FALSE)</f>
        <v>43862</v>
      </c>
    </row>
    <row r="1435" spans="1:36">
      <c r="A1435" s="2">
        <v>2190</v>
      </c>
      <c r="B1435" s="2">
        <f>VLOOKUP(A1435, Customer!A:O, 2, FALSE)</f>
        <v>136317</v>
      </c>
      <c r="C1435" s="2">
        <f>VLOOKUP(A1435, Customer!A:O, 3, FALSE)</f>
        <v>0</v>
      </c>
      <c r="D1435" s="2">
        <f>VLOOKUP(A1435, Customer!A:O, 4, FALSE)</f>
        <v>1</v>
      </c>
      <c r="E1435" s="2">
        <f>VLOOKUP(A1435, Customer!A:O, 5, FALSE)</f>
        <v>55</v>
      </c>
      <c r="F1435" s="2">
        <f>VLOOKUP(A1435, Customer!A:O, 6, FALSE)</f>
        <v>0</v>
      </c>
      <c r="G1435" s="2">
        <f>VLOOKUP(A1435, Customer!A:O, 7, FALSE)</f>
        <v>0</v>
      </c>
      <c r="H1435" s="2">
        <f>VLOOKUP(A1435, Customer!A:O, 8, FALSE)</f>
        <v>0</v>
      </c>
      <c r="I1435" s="2">
        <f>VLOOKUP(A1435, Customer!A:O, 9, FALSE)</f>
        <v>1</v>
      </c>
      <c r="J1435" s="2">
        <f>VLOOKUP(A1435, Customer!A:O, 10, FALSE)</f>
        <v>0</v>
      </c>
      <c r="K1435" s="2">
        <f>VLOOKUP(A1435, Customer!A:O, 11, FALSE)</f>
        <v>0</v>
      </c>
      <c r="L1435" s="2">
        <f>VLOOKUP(A1435, Customer!A:O, 12, FALSE)</f>
        <v>1</v>
      </c>
      <c r="M1435" s="2">
        <f>VLOOKUP(A1435, Customer!A:O, 13, FALSE)</f>
        <v>0</v>
      </c>
      <c r="N1435" s="2">
        <f>VLOOKUP(A1435, Customer!A:O, 14, FALSE)</f>
        <v>0</v>
      </c>
      <c r="O1435" s="2" t="str">
        <f>VLOOKUP(A1435, Customer!A:O, 15, FALSE)</f>
        <v>State-Florida</v>
      </c>
      <c r="P1435" s="2">
        <f>VLOOKUP(A1435,Sales!A:N,2,FALSE)</f>
        <v>53</v>
      </c>
      <c r="Q1435">
        <f>VLOOKUP(A1435,Sales!A:N,3,FALSE)</f>
        <v>327</v>
      </c>
      <c r="R1435" s="2">
        <f>VLOOKUP(A1435,Sales!A:N,4,FALSE)</f>
        <v>11</v>
      </c>
      <c r="S1435" s="2">
        <f>VLOOKUP(A1435,Sales!A:N,5,FALSE)</f>
        <v>94</v>
      </c>
      <c r="T1435" s="2">
        <f>VLOOKUP(A1435,Sales!A:N,6,FALSE)</f>
        <v>11</v>
      </c>
      <c r="U1435" s="2">
        <f>VLOOKUP(A1435,Sales!A:N,7,FALSE)</f>
        <v>8</v>
      </c>
      <c r="V1435" s="2">
        <f>VLOOKUP(A1435,Sales!A:N,8,FALSE)</f>
        <v>49</v>
      </c>
      <c r="W1435" s="2">
        <f>VLOOKUP(A1435,Sales!A:N,9,FALSE)</f>
        <v>402</v>
      </c>
      <c r="X1435" s="2">
        <f>VLOOKUP(A1435,Sales!A:N,10,FALSE)</f>
        <v>2</v>
      </c>
      <c r="Y1435" s="2">
        <f>VLOOKUP(A1435,Sales!A:N,11,FALSE)</f>
        <v>3</v>
      </c>
      <c r="Z1435" s="2">
        <f>VLOOKUP(A1435,Sales!A:N,12,FALSE)</f>
        <v>0</v>
      </c>
      <c r="AA1435" s="2">
        <f>VLOOKUP(A1435,Sales!A:N,13,FALSE)</f>
        <v>4</v>
      </c>
      <c r="AB1435" s="2">
        <f>VLOOKUP(A1435,Sales!A:N,14,FALSE)</f>
        <v>7</v>
      </c>
      <c r="AC1435" s="2">
        <f>VLOOKUP(A1435,Campaigns!A:I,2,FALSE)</f>
        <v>0</v>
      </c>
      <c r="AD1435" s="2">
        <f>VLOOKUP(A1435,Campaigns!A:I,3,FALSE)</f>
        <v>0</v>
      </c>
      <c r="AE1435" s="2">
        <f>VLOOKUP(A1435,Campaigns!A:I,4,FALSE)</f>
        <v>0</v>
      </c>
      <c r="AF1435" s="2">
        <f>VLOOKUP(A1435,Campaigns!A:I,5,FALSE)</f>
        <v>0</v>
      </c>
      <c r="AG1435" s="2">
        <f>VLOOKUP(A1435,Campaigns!A:I,6,FALSE)</f>
        <v>0</v>
      </c>
      <c r="AH1435" s="2">
        <f>VLOOKUP(A1435,Campaigns!A:I,7,FALSE)</f>
        <v>0</v>
      </c>
      <c r="AI1435" s="2">
        <f>VLOOKUP(A1435,Campaigns!A:I,8,FALSE)</f>
        <v>0</v>
      </c>
      <c r="AJ1435" s="19" t="str">
        <f>VLOOKUP(A1435,Campaigns!A:I,9,FALSE)</f>
        <v>10/27/2019</v>
      </c>
    </row>
    <row r="1436" spans="1:36">
      <c r="A1436" s="2">
        <v>1600</v>
      </c>
      <c r="B1436" s="2">
        <f>VLOOKUP(A1436, Customer!A:O, 2, FALSE)</f>
        <v>135791</v>
      </c>
      <c r="C1436" s="2">
        <f>VLOOKUP(A1436, Customer!A:O, 3, FALSE)</f>
        <v>2</v>
      </c>
      <c r="D1436" s="2">
        <f>VLOOKUP(A1436, Customer!A:O, 4, FALSE)</f>
        <v>1</v>
      </c>
      <c r="E1436" s="2">
        <f>VLOOKUP(A1436, Customer!A:O, 5, FALSE)</f>
        <v>55</v>
      </c>
      <c r="F1436" s="2">
        <f>VLOOKUP(A1436, Customer!A:O, 6, FALSE)</f>
        <v>0</v>
      </c>
      <c r="G1436" s="2">
        <f>VLOOKUP(A1436, Customer!A:O, 7, FALSE)</f>
        <v>0</v>
      </c>
      <c r="H1436" s="2">
        <f>VLOOKUP(A1436, Customer!A:O, 8, FALSE)</f>
        <v>1</v>
      </c>
      <c r="I1436" s="2">
        <f>VLOOKUP(A1436, Customer!A:O, 9, FALSE)</f>
        <v>0</v>
      </c>
      <c r="J1436" s="2">
        <f>VLOOKUP(A1436, Customer!A:O, 10, FALSE)</f>
        <v>0</v>
      </c>
      <c r="K1436" s="2">
        <f>VLOOKUP(A1436, Customer!A:O, 11, FALSE)</f>
        <v>0</v>
      </c>
      <c r="L1436" s="2">
        <f>VLOOKUP(A1436, Customer!A:O, 12, FALSE)</f>
        <v>0</v>
      </c>
      <c r="M1436" s="2">
        <f>VLOOKUP(A1436, Customer!A:O, 13, FALSE)</f>
        <v>1</v>
      </c>
      <c r="N1436" s="2">
        <f>VLOOKUP(A1436, Customer!A:O, 14, FALSE)</f>
        <v>0</v>
      </c>
      <c r="O1436" s="2" t="str">
        <f>VLOOKUP(A1436, Customer!A:O, 15, FALSE)</f>
        <v>State-Other</v>
      </c>
      <c r="P1436" s="2">
        <f>VLOOKUP(A1436,Sales!A:N,2,FALSE)</f>
        <v>94</v>
      </c>
      <c r="Q1436">
        <f>VLOOKUP(A1436,Sales!A:N,3,FALSE)</f>
        <v>102</v>
      </c>
      <c r="R1436" s="2">
        <f>VLOOKUP(A1436,Sales!A:N,4,FALSE)</f>
        <v>0</v>
      </c>
      <c r="S1436" s="2">
        <f>VLOOKUP(A1436,Sales!A:N,5,FALSE)</f>
        <v>19</v>
      </c>
      <c r="T1436" s="2">
        <f>VLOOKUP(A1436,Sales!A:N,6,FALSE)</f>
        <v>0</v>
      </c>
      <c r="U1436" s="2">
        <f>VLOOKUP(A1436,Sales!A:N,7,FALSE)</f>
        <v>0</v>
      </c>
      <c r="V1436" s="2">
        <f>VLOOKUP(A1436,Sales!A:N,8,FALSE)</f>
        <v>11</v>
      </c>
      <c r="W1436" s="2">
        <f>VLOOKUP(A1436,Sales!A:N,9,FALSE)</f>
        <v>110</v>
      </c>
      <c r="X1436" s="2">
        <f>VLOOKUP(A1436,Sales!A:N,10,FALSE)</f>
        <v>2</v>
      </c>
      <c r="Y1436" s="2">
        <f>VLOOKUP(A1436,Sales!A:N,11,FALSE)</f>
        <v>1</v>
      </c>
      <c r="Z1436" s="2">
        <f>VLOOKUP(A1436,Sales!A:N,12,FALSE)</f>
        <v>0</v>
      </c>
      <c r="AA1436" s="2">
        <f>VLOOKUP(A1436,Sales!A:N,13,FALSE)</f>
        <v>3</v>
      </c>
      <c r="AB1436" s="2">
        <f>VLOOKUP(A1436,Sales!A:N,14,FALSE)</f>
        <v>8</v>
      </c>
      <c r="AC1436" s="2">
        <f>VLOOKUP(A1436,Campaigns!A:I,2,FALSE)</f>
        <v>0</v>
      </c>
      <c r="AD1436" s="2">
        <f>VLOOKUP(A1436,Campaigns!A:I,3,FALSE)</f>
        <v>0</v>
      </c>
      <c r="AE1436" s="2">
        <f>VLOOKUP(A1436,Campaigns!A:I,4,FALSE)</f>
        <v>0</v>
      </c>
      <c r="AF1436" s="2">
        <f>VLOOKUP(A1436,Campaigns!A:I,5,FALSE)</f>
        <v>0</v>
      </c>
      <c r="AG1436" s="2">
        <f>VLOOKUP(A1436,Campaigns!A:I,6,FALSE)</f>
        <v>0</v>
      </c>
      <c r="AH1436" s="2">
        <f>VLOOKUP(A1436,Campaigns!A:I,7,FALSE)</f>
        <v>0</v>
      </c>
      <c r="AI1436" s="2">
        <f>VLOOKUP(A1436,Campaigns!A:I,8,FALSE)</f>
        <v>0</v>
      </c>
      <c r="AJ1436" s="19">
        <f>VLOOKUP(A1436,Campaigns!A:I,9,FALSE)</f>
        <v>43779</v>
      </c>
    </row>
    <row r="1437" spans="1:36">
      <c r="A1437" s="2">
        <v>2352</v>
      </c>
      <c r="B1437" s="2">
        <f>VLOOKUP(A1437, Customer!A:O, 2, FALSE)</f>
        <v>135791</v>
      </c>
      <c r="C1437" s="2">
        <f>VLOOKUP(A1437, Customer!A:O, 3, FALSE)</f>
        <v>2</v>
      </c>
      <c r="D1437" s="2">
        <f>VLOOKUP(A1437, Customer!A:O, 4, FALSE)</f>
        <v>1</v>
      </c>
      <c r="E1437" s="2">
        <f>VLOOKUP(A1437, Customer!A:O, 5, FALSE)</f>
        <v>55</v>
      </c>
      <c r="F1437" s="2">
        <f>VLOOKUP(A1437, Customer!A:O, 6, FALSE)</f>
        <v>0</v>
      </c>
      <c r="G1437" s="2">
        <f>VLOOKUP(A1437, Customer!A:O, 7, FALSE)</f>
        <v>0</v>
      </c>
      <c r="H1437" s="2">
        <f>VLOOKUP(A1437, Customer!A:O, 8, FALSE)</f>
        <v>1</v>
      </c>
      <c r="I1437" s="2">
        <f>VLOOKUP(A1437, Customer!A:O, 9, FALSE)</f>
        <v>0</v>
      </c>
      <c r="J1437" s="2">
        <f>VLOOKUP(A1437, Customer!A:O, 10, FALSE)</f>
        <v>0</v>
      </c>
      <c r="K1437" s="2">
        <f>VLOOKUP(A1437, Customer!A:O, 11, FALSE)</f>
        <v>0</v>
      </c>
      <c r="L1437" s="2">
        <f>VLOOKUP(A1437, Customer!A:O, 12, FALSE)</f>
        <v>0</v>
      </c>
      <c r="M1437" s="2">
        <f>VLOOKUP(A1437, Customer!A:O, 13, FALSE)</f>
        <v>1</v>
      </c>
      <c r="N1437" s="2">
        <f>VLOOKUP(A1437, Customer!A:O, 14, FALSE)</f>
        <v>0</v>
      </c>
      <c r="O1437" s="2" t="str">
        <f>VLOOKUP(A1437, Customer!A:O, 15, FALSE)</f>
        <v>State-Florida</v>
      </c>
      <c r="P1437" s="2">
        <f>VLOOKUP(A1437,Sales!A:N,2,FALSE)</f>
        <v>94</v>
      </c>
      <c r="Q1437">
        <f>VLOOKUP(A1437,Sales!A:N,3,FALSE)</f>
        <v>102</v>
      </c>
      <c r="R1437" s="2">
        <f>VLOOKUP(A1437,Sales!A:N,4,FALSE)</f>
        <v>0</v>
      </c>
      <c r="S1437" s="2">
        <f>VLOOKUP(A1437,Sales!A:N,5,FALSE)</f>
        <v>19</v>
      </c>
      <c r="T1437" s="2">
        <f>VLOOKUP(A1437,Sales!A:N,6,FALSE)</f>
        <v>0</v>
      </c>
      <c r="U1437" s="2">
        <f>VLOOKUP(A1437,Sales!A:N,7,FALSE)</f>
        <v>0</v>
      </c>
      <c r="V1437" s="2">
        <f>VLOOKUP(A1437,Sales!A:N,8,FALSE)</f>
        <v>11</v>
      </c>
      <c r="W1437" s="2">
        <f>VLOOKUP(A1437,Sales!A:N,9,FALSE)</f>
        <v>110</v>
      </c>
      <c r="X1437" s="2">
        <f>VLOOKUP(A1437,Sales!A:N,10,FALSE)</f>
        <v>2</v>
      </c>
      <c r="Y1437" s="2">
        <f>VLOOKUP(A1437,Sales!A:N,11,FALSE)</f>
        <v>1</v>
      </c>
      <c r="Z1437" s="2">
        <f>VLOOKUP(A1437,Sales!A:N,12,FALSE)</f>
        <v>0</v>
      </c>
      <c r="AA1437" s="2">
        <f>VLOOKUP(A1437,Sales!A:N,13,FALSE)</f>
        <v>3</v>
      </c>
      <c r="AB1437" s="2">
        <f>VLOOKUP(A1437,Sales!A:N,14,FALSE)</f>
        <v>8</v>
      </c>
      <c r="AC1437" s="2">
        <f>VLOOKUP(A1437,Campaigns!A:I,2,FALSE)</f>
        <v>0</v>
      </c>
      <c r="AD1437" s="2">
        <f>VLOOKUP(A1437,Campaigns!A:I,3,FALSE)</f>
        <v>0</v>
      </c>
      <c r="AE1437" s="2">
        <f>VLOOKUP(A1437,Campaigns!A:I,4,FALSE)</f>
        <v>0</v>
      </c>
      <c r="AF1437" s="2">
        <f>VLOOKUP(A1437,Campaigns!A:I,5,FALSE)</f>
        <v>0</v>
      </c>
      <c r="AG1437" s="2">
        <f>VLOOKUP(A1437,Campaigns!A:I,6,FALSE)</f>
        <v>0</v>
      </c>
      <c r="AH1437" s="2">
        <f>VLOOKUP(A1437,Campaigns!A:I,7,FALSE)</f>
        <v>0</v>
      </c>
      <c r="AI1437" s="2">
        <f>VLOOKUP(A1437,Campaigns!A:I,8,FALSE)</f>
        <v>0</v>
      </c>
      <c r="AJ1437" s="19">
        <f>VLOOKUP(A1437,Campaigns!A:I,9,FALSE)</f>
        <v>43779</v>
      </c>
    </row>
    <row r="1438" spans="1:36">
      <c r="A1438" s="2">
        <v>2894</v>
      </c>
      <c r="B1438" s="2">
        <f>VLOOKUP(A1438, Customer!A:O, 2, FALSE)</f>
        <v>134230</v>
      </c>
      <c r="C1438" s="2">
        <f>VLOOKUP(A1438, Customer!A:O, 3, FALSE)</f>
        <v>1</v>
      </c>
      <c r="D1438" s="2">
        <f>VLOOKUP(A1438, Customer!A:O, 4, FALSE)</f>
        <v>1</v>
      </c>
      <c r="E1438" s="2">
        <f>VLOOKUP(A1438, Customer!A:O, 5, FALSE)</f>
        <v>55</v>
      </c>
      <c r="F1438" s="2">
        <f>VLOOKUP(A1438, Customer!A:O, 6, FALSE)</f>
        <v>0</v>
      </c>
      <c r="G1438" s="2">
        <f>VLOOKUP(A1438, Customer!A:O, 7, FALSE)</f>
        <v>0</v>
      </c>
      <c r="H1438" s="2">
        <f>VLOOKUP(A1438, Customer!A:O, 8, FALSE)</f>
        <v>0</v>
      </c>
      <c r="I1438" s="2">
        <f>VLOOKUP(A1438, Customer!A:O, 9, FALSE)</f>
        <v>1</v>
      </c>
      <c r="J1438" s="2">
        <f>VLOOKUP(A1438, Customer!A:O, 10, FALSE)</f>
        <v>0</v>
      </c>
      <c r="K1438" s="2">
        <f>VLOOKUP(A1438, Customer!A:O, 11, FALSE)</f>
        <v>0</v>
      </c>
      <c r="L1438" s="2">
        <f>VLOOKUP(A1438, Customer!A:O, 12, FALSE)</f>
        <v>0</v>
      </c>
      <c r="M1438" s="2">
        <f>VLOOKUP(A1438, Customer!A:O, 13, FALSE)</f>
        <v>0</v>
      </c>
      <c r="N1438" s="2">
        <f>VLOOKUP(A1438, Customer!A:O, 14, FALSE)</f>
        <v>1</v>
      </c>
      <c r="O1438" s="2" t="str">
        <f>VLOOKUP(A1438, Customer!A:O, 15, FALSE)</f>
        <v>State-New York</v>
      </c>
      <c r="P1438" s="2">
        <f>VLOOKUP(A1438,Sales!A:N,2,FALSE)</f>
        <v>72</v>
      </c>
      <c r="Q1438">
        <f>VLOOKUP(A1438,Sales!A:N,3,FALSE)</f>
        <v>59</v>
      </c>
      <c r="R1438" s="2">
        <f>VLOOKUP(A1438,Sales!A:N,4,FALSE)</f>
        <v>0</v>
      </c>
      <c r="S1438" s="2">
        <f>VLOOKUP(A1438,Sales!A:N,5,FALSE)</f>
        <v>16</v>
      </c>
      <c r="T1438" s="2">
        <f>VLOOKUP(A1438,Sales!A:N,6,FALSE)</f>
        <v>0</v>
      </c>
      <c r="U1438" s="2">
        <f>VLOOKUP(A1438,Sales!A:N,7,FALSE)</f>
        <v>0</v>
      </c>
      <c r="V1438" s="2">
        <f>VLOOKUP(A1438,Sales!A:N,8,FALSE)</f>
        <v>8</v>
      </c>
      <c r="W1438" s="2">
        <f>VLOOKUP(A1438,Sales!A:N,9,FALSE)</f>
        <v>67</v>
      </c>
      <c r="X1438" s="2">
        <f>VLOOKUP(A1438,Sales!A:N,10,FALSE)</f>
        <v>1</v>
      </c>
      <c r="Y1438" s="2">
        <f>VLOOKUP(A1438,Sales!A:N,11,FALSE)</f>
        <v>1</v>
      </c>
      <c r="Z1438" s="2">
        <f>VLOOKUP(A1438,Sales!A:N,12,FALSE)</f>
        <v>0</v>
      </c>
      <c r="AA1438" s="2">
        <f>VLOOKUP(A1438,Sales!A:N,13,FALSE)</f>
        <v>2</v>
      </c>
      <c r="AB1438" s="2">
        <f>VLOOKUP(A1438,Sales!A:N,14,FALSE)</f>
        <v>7</v>
      </c>
      <c r="AC1438" s="2">
        <f>VLOOKUP(A1438,Campaigns!A:I,2,FALSE)</f>
        <v>0</v>
      </c>
      <c r="AD1438" s="2">
        <f>VLOOKUP(A1438,Campaigns!A:I,3,FALSE)</f>
        <v>0</v>
      </c>
      <c r="AE1438" s="2">
        <f>VLOOKUP(A1438,Campaigns!A:I,4,FALSE)</f>
        <v>0</v>
      </c>
      <c r="AF1438" s="2">
        <f>VLOOKUP(A1438,Campaigns!A:I,5,FALSE)</f>
        <v>0</v>
      </c>
      <c r="AG1438" s="2">
        <f>VLOOKUP(A1438,Campaigns!A:I,6,FALSE)</f>
        <v>0</v>
      </c>
      <c r="AH1438" s="2">
        <f>VLOOKUP(A1438,Campaigns!A:I,7,FALSE)</f>
        <v>0</v>
      </c>
      <c r="AI1438" s="2">
        <f>VLOOKUP(A1438,Campaigns!A:I,8,FALSE)</f>
        <v>0</v>
      </c>
      <c r="AJ1438" s="19">
        <f>VLOOKUP(A1438,Campaigns!A:I,9,FALSE)</f>
        <v>43502</v>
      </c>
    </row>
    <row r="1439" spans="1:36">
      <c r="A1439" s="2">
        <v>1159</v>
      </c>
      <c r="B1439" s="2">
        <f>VLOOKUP(A1439, Customer!A:O, 2, FALSE)</f>
        <v>133456</v>
      </c>
      <c r="C1439" s="2">
        <f>VLOOKUP(A1439, Customer!A:O, 3, FALSE)</f>
        <v>1</v>
      </c>
      <c r="D1439" s="2">
        <f>VLOOKUP(A1439, Customer!A:O, 4, FALSE)</f>
        <v>1</v>
      </c>
      <c r="E1439" s="2">
        <f>VLOOKUP(A1439, Customer!A:O, 5, FALSE)</f>
        <v>55</v>
      </c>
      <c r="F1439" s="2">
        <f>VLOOKUP(A1439, Customer!A:O, 6, FALSE)</f>
        <v>0</v>
      </c>
      <c r="G1439" s="2">
        <f>VLOOKUP(A1439, Customer!A:O, 7, FALSE)</f>
        <v>0</v>
      </c>
      <c r="H1439" s="2">
        <f>VLOOKUP(A1439, Customer!A:O, 8, FALSE)</f>
        <v>0</v>
      </c>
      <c r="I1439" s="2">
        <f>VLOOKUP(A1439, Customer!A:O, 9, FALSE)</f>
        <v>1</v>
      </c>
      <c r="J1439" s="2">
        <f>VLOOKUP(A1439, Customer!A:O, 10, FALSE)</f>
        <v>0</v>
      </c>
      <c r="K1439" s="2">
        <f>VLOOKUP(A1439, Customer!A:O, 11, FALSE)</f>
        <v>0</v>
      </c>
      <c r="L1439" s="2">
        <f>VLOOKUP(A1439, Customer!A:O, 12, FALSE)</f>
        <v>1</v>
      </c>
      <c r="M1439" s="2">
        <f>VLOOKUP(A1439, Customer!A:O, 13, FALSE)</f>
        <v>0</v>
      </c>
      <c r="N1439" s="2">
        <f>VLOOKUP(A1439, Customer!A:O, 14, FALSE)</f>
        <v>0</v>
      </c>
      <c r="O1439" s="2" t="str">
        <f>VLOOKUP(A1439, Customer!A:O, 15, FALSE)</f>
        <v>State-Illinois</v>
      </c>
      <c r="P1439" s="2">
        <f>VLOOKUP(A1439,Sales!A:N,2,FALSE)</f>
        <v>58</v>
      </c>
      <c r="Q1439">
        <f>VLOOKUP(A1439,Sales!A:N,3,FALSE)</f>
        <v>28</v>
      </c>
      <c r="R1439" s="2">
        <f>VLOOKUP(A1439,Sales!A:N,4,FALSE)</f>
        <v>12</v>
      </c>
      <c r="S1439" s="2">
        <f>VLOOKUP(A1439,Sales!A:N,5,FALSE)</f>
        <v>40</v>
      </c>
      <c r="T1439" s="2">
        <f>VLOOKUP(A1439,Sales!A:N,6,FALSE)</f>
        <v>32</v>
      </c>
      <c r="U1439" s="2">
        <f>VLOOKUP(A1439,Sales!A:N,7,FALSE)</f>
        <v>4</v>
      </c>
      <c r="V1439" s="2">
        <f>VLOOKUP(A1439,Sales!A:N,8,FALSE)</f>
        <v>28</v>
      </c>
      <c r="W1439" s="2">
        <f>VLOOKUP(A1439,Sales!A:N,9,FALSE)</f>
        <v>88</v>
      </c>
      <c r="X1439" s="2">
        <f>VLOOKUP(A1439,Sales!A:N,10,FALSE)</f>
        <v>2</v>
      </c>
      <c r="Y1439" s="2">
        <f>VLOOKUP(A1439,Sales!A:N,11,FALSE)</f>
        <v>1</v>
      </c>
      <c r="Z1439" s="2">
        <f>VLOOKUP(A1439,Sales!A:N,12,FALSE)</f>
        <v>0</v>
      </c>
      <c r="AA1439" s="2">
        <f>VLOOKUP(A1439,Sales!A:N,13,FALSE)</f>
        <v>3</v>
      </c>
      <c r="AB1439" s="2">
        <f>VLOOKUP(A1439,Sales!A:N,14,FALSE)</f>
        <v>7</v>
      </c>
      <c r="AC1439" s="2">
        <f>VLOOKUP(A1439,Campaigns!A:I,2,FALSE)</f>
        <v>0</v>
      </c>
      <c r="AD1439" s="2">
        <f>VLOOKUP(A1439,Campaigns!A:I,3,FALSE)</f>
        <v>0</v>
      </c>
      <c r="AE1439" s="2">
        <f>VLOOKUP(A1439,Campaigns!A:I,4,FALSE)</f>
        <v>0</v>
      </c>
      <c r="AF1439" s="2">
        <f>VLOOKUP(A1439,Campaigns!A:I,5,FALSE)</f>
        <v>0</v>
      </c>
      <c r="AG1439" s="2">
        <f>VLOOKUP(A1439,Campaigns!A:I,6,FALSE)</f>
        <v>0</v>
      </c>
      <c r="AH1439" s="2">
        <f>VLOOKUP(A1439,Campaigns!A:I,7,FALSE)</f>
        <v>0</v>
      </c>
      <c r="AI1439" s="2">
        <f>VLOOKUP(A1439,Campaigns!A:I,8,FALSE)</f>
        <v>0</v>
      </c>
      <c r="AJ1439" s="19" t="str">
        <f>VLOOKUP(A1439,Campaigns!A:I,9,FALSE)</f>
        <v>9/25/2020</v>
      </c>
    </row>
    <row r="1440" spans="1:36">
      <c r="A1440" s="2">
        <v>2026</v>
      </c>
      <c r="B1440" s="2">
        <f>VLOOKUP(A1440, Customer!A:O, 2, FALSE)</f>
        <v>133168</v>
      </c>
      <c r="C1440" s="2">
        <f>VLOOKUP(A1440, Customer!A:O, 3, FALSE)</f>
        <v>0</v>
      </c>
      <c r="D1440" s="2">
        <f>VLOOKUP(A1440, Customer!A:O, 4, FALSE)</f>
        <v>1</v>
      </c>
      <c r="E1440" s="2">
        <f>VLOOKUP(A1440, Customer!A:O, 5, FALSE)</f>
        <v>55</v>
      </c>
      <c r="F1440" s="2">
        <f>VLOOKUP(A1440, Customer!A:O, 6, FALSE)</f>
        <v>0</v>
      </c>
      <c r="G1440" s="2">
        <f>VLOOKUP(A1440, Customer!A:O, 7, FALSE)</f>
        <v>0</v>
      </c>
      <c r="H1440" s="2">
        <f>VLOOKUP(A1440, Customer!A:O, 8, FALSE)</f>
        <v>1</v>
      </c>
      <c r="I1440" s="2">
        <f>VLOOKUP(A1440, Customer!A:O, 9, FALSE)</f>
        <v>0</v>
      </c>
      <c r="J1440" s="2">
        <f>VLOOKUP(A1440, Customer!A:O, 10, FALSE)</f>
        <v>0</v>
      </c>
      <c r="K1440" s="2">
        <f>VLOOKUP(A1440, Customer!A:O, 11, FALSE)</f>
        <v>0</v>
      </c>
      <c r="L1440" s="2">
        <f>VLOOKUP(A1440, Customer!A:O, 12, FALSE)</f>
        <v>0</v>
      </c>
      <c r="M1440" s="2">
        <f>VLOOKUP(A1440, Customer!A:O, 13, FALSE)</f>
        <v>1</v>
      </c>
      <c r="N1440" s="2">
        <f>VLOOKUP(A1440, Customer!A:O, 14, FALSE)</f>
        <v>0</v>
      </c>
      <c r="O1440" s="2" t="str">
        <f>VLOOKUP(A1440, Customer!A:O, 15, FALSE)</f>
        <v>State-Other</v>
      </c>
      <c r="P1440" s="2">
        <f>VLOOKUP(A1440,Sales!A:N,2,FALSE)</f>
        <v>0</v>
      </c>
      <c r="Q1440">
        <f>VLOOKUP(A1440,Sales!A:N,3,FALSE)</f>
        <v>321</v>
      </c>
      <c r="R1440" s="2">
        <f>VLOOKUP(A1440,Sales!A:N,4,FALSE)</f>
        <v>4</v>
      </c>
      <c r="S1440" s="2">
        <f>VLOOKUP(A1440,Sales!A:N,5,FALSE)</f>
        <v>149</v>
      </c>
      <c r="T1440" s="2">
        <f>VLOOKUP(A1440,Sales!A:N,6,FALSE)</f>
        <v>0</v>
      </c>
      <c r="U1440" s="2">
        <f>VLOOKUP(A1440,Sales!A:N,7,FALSE)</f>
        <v>4</v>
      </c>
      <c r="V1440" s="2">
        <f>VLOOKUP(A1440,Sales!A:N,8,FALSE)</f>
        <v>12</v>
      </c>
      <c r="W1440" s="2">
        <f>VLOOKUP(A1440,Sales!A:N,9,FALSE)</f>
        <v>466</v>
      </c>
      <c r="X1440" s="2">
        <f>VLOOKUP(A1440,Sales!A:N,10,FALSE)</f>
        <v>3</v>
      </c>
      <c r="Y1440" s="2">
        <f>VLOOKUP(A1440,Sales!A:N,11,FALSE)</f>
        <v>2</v>
      </c>
      <c r="Z1440" s="2">
        <f>VLOOKUP(A1440,Sales!A:N,12,FALSE)</f>
        <v>1</v>
      </c>
      <c r="AA1440" s="2">
        <f>VLOOKUP(A1440,Sales!A:N,13,FALSE)</f>
        <v>4</v>
      </c>
      <c r="AB1440" s="2">
        <f>VLOOKUP(A1440,Sales!A:N,14,FALSE)</f>
        <v>7</v>
      </c>
      <c r="AC1440" s="2">
        <f>VLOOKUP(A1440,Campaigns!A:I,2,FALSE)</f>
        <v>0</v>
      </c>
      <c r="AD1440" s="2">
        <f>VLOOKUP(A1440,Campaigns!A:I,3,FALSE)</f>
        <v>0</v>
      </c>
      <c r="AE1440" s="2">
        <f>VLOOKUP(A1440,Campaigns!A:I,4,FALSE)</f>
        <v>0</v>
      </c>
      <c r="AF1440" s="2">
        <f>VLOOKUP(A1440,Campaigns!A:I,5,FALSE)</f>
        <v>0</v>
      </c>
      <c r="AG1440" s="2">
        <f>VLOOKUP(A1440,Campaigns!A:I,6,FALSE)</f>
        <v>0</v>
      </c>
      <c r="AH1440" s="2">
        <f>VLOOKUP(A1440,Campaigns!A:I,7,FALSE)</f>
        <v>0</v>
      </c>
      <c r="AI1440" s="2">
        <f>VLOOKUP(A1440,Campaigns!A:I,8,FALSE)</f>
        <v>0</v>
      </c>
      <c r="AJ1440" s="19" t="str">
        <f>VLOOKUP(A1440,Campaigns!A:I,9,FALSE)</f>
        <v>3/20/2019</v>
      </c>
    </row>
    <row r="1441" spans="1:36">
      <c r="A1441" s="2">
        <v>2430</v>
      </c>
      <c r="B1441" s="2">
        <f>VLOOKUP(A1441, Customer!A:O, 2, FALSE)</f>
        <v>132727</v>
      </c>
      <c r="C1441" s="2">
        <f>VLOOKUP(A1441, Customer!A:O, 3, FALSE)</f>
        <v>0</v>
      </c>
      <c r="D1441" s="2">
        <f>VLOOKUP(A1441, Customer!A:O, 4, FALSE)</f>
        <v>0</v>
      </c>
      <c r="E1441" s="2">
        <f>VLOOKUP(A1441, Customer!A:O, 5, FALSE)</f>
        <v>55</v>
      </c>
      <c r="F1441" s="2">
        <f>VLOOKUP(A1441, Customer!A:O, 6, FALSE)</f>
        <v>0</v>
      </c>
      <c r="G1441" s="2">
        <f>VLOOKUP(A1441, Customer!A:O, 7, FALSE)</f>
        <v>0</v>
      </c>
      <c r="H1441" s="2">
        <f>VLOOKUP(A1441, Customer!A:O, 8, FALSE)</f>
        <v>0</v>
      </c>
      <c r="I1441" s="2">
        <f>VLOOKUP(A1441, Customer!A:O, 9, FALSE)</f>
        <v>1</v>
      </c>
      <c r="J1441" s="2">
        <f>VLOOKUP(A1441, Customer!A:O, 10, FALSE)</f>
        <v>0</v>
      </c>
      <c r="K1441" s="2">
        <f>VLOOKUP(A1441, Customer!A:O, 11, FALSE)</f>
        <v>0</v>
      </c>
      <c r="L1441" s="2">
        <f>VLOOKUP(A1441, Customer!A:O, 12, FALSE)</f>
        <v>0</v>
      </c>
      <c r="M1441" s="2">
        <f>VLOOKUP(A1441, Customer!A:O, 13, FALSE)</f>
        <v>0</v>
      </c>
      <c r="N1441" s="2">
        <f>VLOOKUP(A1441, Customer!A:O, 14, FALSE)</f>
        <v>1</v>
      </c>
      <c r="O1441" s="2" t="str">
        <f>VLOOKUP(A1441, Customer!A:O, 15, FALSE)</f>
        <v>State-Florida</v>
      </c>
      <c r="P1441" s="2">
        <f>VLOOKUP(A1441,Sales!A:N,2,FALSE)</f>
        <v>38</v>
      </c>
      <c r="Q1441">
        <f>VLOOKUP(A1441,Sales!A:N,3,FALSE)</f>
        <v>677</v>
      </c>
      <c r="R1441" s="2">
        <f>VLOOKUP(A1441,Sales!A:N,4,FALSE)</f>
        <v>53</v>
      </c>
      <c r="S1441" s="2">
        <f>VLOOKUP(A1441,Sales!A:N,5,FALSE)</f>
        <v>730</v>
      </c>
      <c r="T1441" s="2">
        <f>VLOOKUP(A1441,Sales!A:N,6,FALSE)</f>
        <v>349</v>
      </c>
      <c r="U1441" s="2">
        <f>VLOOKUP(A1441,Sales!A:N,7,FALSE)</f>
        <v>53</v>
      </c>
      <c r="V1441" s="2">
        <f>VLOOKUP(A1441,Sales!A:N,8,FALSE)</f>
        <v>284</v>
      </c>
      <c r="W1441" s="2">
        <f>VLOOKUP(A1441,Sales!A:N,9,FALSE)</f>
        <v>1578</v>
      </c>
      <c r="X1441" s="2">
        <f>VLOOKUP(A1441,Sales!A:N,10,FALSE)</f>
        <v>2</v>
      </c>
      <c r="Y1441" s="2">
        <f>VLOOKUP(A1441,Sales!A:N,11,FALSE)</f>
        <v>7</v>
      </c>
      <c r="Z1441" s="2">
        <f>VLOOKUP(A1441,Sales!A:N,12,FALSE)</f>
        <v>3</v>
      </c>
      <c r="AA1441" s="2">
        <f>VLOOKUP(A1441,Sales!A:N,13,FALSE)</f>
        <v>5</v>
      </c>
      <c r="AB1441" s="2">
        <f>VLOOKUP(A1441,Sales!A:N,14,FALSE)</f>
        <v>8</v>
      </c>
      <c r="AC1441" s="2">
        <f>VLOOKUP(A1441,Campaigns!A:I,2,FALSE)</f>
        <v>0</v>
      </c>
      <c r="AD1441" s="2">
        <f>VLOOKUP(A1441,Campaigns!A:I,3,FALSE)</f>
        <v>0</v>
      </c>
      <c r="AE1441" s="2">
        <f>VLOOKUP(A1441,Campaigns!A:I,4,FALSE)</f>
        <v>0</v>
      </c>
      <c r="AF1441" s="2">
        <f>VLOOKUP(A1441,Campaigns!A:I,5,FALSE)</f>
        <v>0</v>
      </c>
      <c r="AG1441" s="2">
        <f>VLOOKUP(A1441,Campaigns!A:I,6,FALSE)</f>
        <v>0</v>
      </c>
      <c r="AH1441" s="2">
        <f>VLOOKUP(A1441,Campaigns!A:I,7,FALSE)</f>
        <v>0</v>
      </c>
      <c r="AI1441" s="2">
        <f>VLOOKUP(A1441,Campaigns!A:I,8,FALSE)</f>
        <v>0</v>
      </c>
      <c r="AJ1441" s="19">
        <f>VLOOKUP(A1441,Campaigns!A:I,9,FALSE)</f>
        <v>43498</v>
      </c>
    </row>
    <row r="1442" spans="1:36">
      <c r="A1442" s="2">
        <v>1504</v>
      </c>
      <c r="B1442" s="2">
        <f>VLOOKUP(A1442, Customer!A:O, 2, FALSE)</f>
        <v>130630</v>
      </c>
      <c r="C1442" s="2">
        <f>VLOOKUP(A1442, Customer!A:O, 3, FALSE)</f>
        <v>1</v>
      </c>
      <c r="D1442" s="2">
        <f>VLOOKUP(A1442, Customer!A:O, 4, FALSE)</f>
        <v>1</v>
      </c>
      <c r="E1442" s="2">
        <f>VLOOKUP(A1442, Customer!A:O, 5, FALSE)</f>
        <v>55</v>
      </c>
      <c r="F1442" s="2">
        <f>VLOOKUP(A1442, Customer!A:O, 6, FALSE)</f>
        <v>1</v>
      </c>
      <c r="G1442" s="2">
        <f>VLOOKUP(A1442, Customer!A:O, 7, FALSE)</f>
        <v>0</v>
      </c>
      <c r="H1442" s="2">
        <f>VLOOKUP(A1442, Customer!A:O, 8, FALSE)</f>
        <v>0</v>
      </c>
      <c r="I1442" s="2">
        <f>VLOOKUP(A1442, Customer!A:O, 9, FALSE)</f>
        <v>0</v>
      </c>
      <c r="J1442" s="2">
        <f>VLOOKUP(A1442, Customer!A:O, 10, FALSE)</f>
        <v>0</v>
      </c>
      <c r="K1442" s="2">
        <f>VLOOKUP(A1442, Customer!A:O, 11, FALSE)</f>
        <v>0</v>
      </c>
      <c r="L1442" s="2">
        <f>VLOOKUP(A1442, Customer!A:O, 12, FALSE)</f>
        <v>1</v>
      </c>
      <c r="M1442" s="2">
        <f>VLOOKUP(A1442, Customer!A:O, 13, FALSE)</f>
        <v>0</v>
      </c>
      <c r="N1442" s="2">
        <f>VLOOKUP(A1442, Customer!A:O, 14, FALSE)</f>
        <v>0</v>
      </c>
      <c r="O1442" s="2" t="str">
        <f>VLOOKUP(A1442, Customer!A:O, 15, FALSE)</f>
        <v>State-Other</v>
      </c>
      <c r="P1442" s="2">
        <f>VLOOKUP(A1442,Sales!A:N,2,FALSE)</f>
        <v>67</v>
      </c>
      <c r="Q1442">
        <f>VLOOKUP(A1442,Sales!A:N,3,FALSE)</f>
        <v>115</v>
      </c>
      <c r="R1442" s="2">
        <f>VLOOKUP(A1442,Sales!A:N,4,FALSE)</f>
        <v>4</v>
      </c>
      <c r="S1442" s="2">
        <f>VLOOKUP(A1442,Sales!A:N,5,FALSE)</f>
        <v>51</v>
      </c>
      <c r="T1442" s="2">
        <f>VLOOKUP(A1442,Sales!A:N,6,FALSE)</f>
        <v>9</v>
      </c>
      <c r="U1442" s="2">
        <f>VLOOKUP(A1442,Sales!A:N,7,FALSE)</f>
        <v>0</v>
      </c>
      <c r="V1442" s="2">
        <f>VLOOKUP(A1442,Sales!A:N,8,FALSE)</f>
        <v>43</v>
      </c>
      <c r="W1442" s="2">
        <f>VLOOKUP(A1442,Sales!A:N,9,FALSE)</f>
        <v>136</v>
      </c>
      <c r="X1442" s="2">
        <f>VLOOKUP(A1442,Sales!A:N,10,FALSE)</f>
        <v>2</v>
      </c>
      <c r="Y1442" s="2">
        <f>VLOOKUP(A1442,Sales!A:N,11,FALSE)</f>
        <v>2</v>
      </c>
      <c r="Z1442" s="2">
        <f>VLOOKUP(A1442,Sales!A:N,12,FALSE)</f>
        <v>0</v>
      </c>
      <c r="AA1442" s="2">
        <f>VLOOKUP(A1442,Sales!A:N,13,FALSE)</f>
        <v>3</v>
      </c>
      <c r="AB1442" s="2">
        <f>VLOOKUP(A1442,Sales!A:N,14,FALSE)</f>
        <v>7</v>
      </c>
      <c r="AC1442" s="2">
        <f>VLOOKUP(A1442,Campaigns!A:I,2,FALSE)</f>
        <v>0</v>
      </c>
      <c r="AD1442" s="2">
        <f>VLOOKUP(A1442,Campaigns!A:I,3,FALSE)</f>
        <v>0</v>
      </c>
      <c r="AE1442" s="2">
        <f>VLOOKUP(A1442,Campaigns!A:I,4,FALSE)</f>
        <v>0</v>
      </c>
      <c r="AF1442" s="2">
        <f>VLOOKUP(A1442,Campaigns!A:I,5,FALSE)</f>
        <v>0</v>
      </c>
      <c r="AG1442" s="2">
        <f>VLOOKUP(A1442,Campaigns!A:I,6,FALSE)</f>
        <v>0</v>
      </c>
      <c r="AH1442" s="2">
        <f>VLOOKUP(A1442,Campaigns!A:I,7,FALSE)</f>
        <v>0</v>
      </c>
      <c r="AI1442" s="2">
        <f>VLOOKUP(A1442,Campaigns!A:I,8,FALSE)</f>
        <v>0</v>
      </c>
      <c r="AJ1442" s="19">
        <f>VLOOKUP(A1442,Campaigns!A:I,9,FALSE)</f>
        <v>43897</v>
      </c>
    </row>
    <row r="1443" spans="1:36">
      <c r="A1443" s="2">
        <v>1281</v>
      </c>
      <c r="B1443" s="2">
        <f>VLOOKUP(A1443, Customer!A:O, 2, FALSE)</f>
        <v>129672</v>
      </c>
      <c r="C1443" s="2">
        <f>VLOOKUP(A1443, Customer!A:O, 3, FALSE)</f>
        <v>1</v>
      </c>
      <c r="D1443" s="2">
        <f>VLOOKUP(A1443, Customer!A:O, 4, FALSE)</f>
        <v>1</v>
      </c>
      <c r="E1443" s="2">
        <f>VLOOKUP(A1443, Customer!A:O, 5, FALSE)</f>
        <v>55</v>
      </c>
      <c r="F1443" s="2">
        <f>VLOOKUP(A1443, Customer!A:O, 6, FALSE)</f>
        <v>0</v>
      </c>
      <c r="G1443" s="2">
        <f>VLOOKUP(A1443, Customer!A:O, 7, FALSE)</f>
        <v>0</v>
      </c>
      <c r="H1443" s="2">
        <f>VLOOKUP(A1443, Customer!A:O, 8, FALSE)</f>
        <v>0</v>
      </c>
      <c r="I1443" s="2">
        <f>VLOOKUP(A1443, Customer!A:O, 9, FALSE)</f>
        <v>1</v>
      </c>
      <c r="J1443" s="2">
        <f>VLOOKUP(A1443, Customer!A:O, 10, FALSE)</f>
        <v>0</v>
      </c>
      <c r="K1443" s="2">
        <f>VLOOKUP(A1443, Customer!A:O, 11, FALSE)</f>
        <v>0</v>
      </c>
      <c r="L1443" s="2">
        <f>VLOOKUP(A1443, Customer!A:O, 12, FALSE)</f>
        <v>1</v>
      </c>
      <c r="M1443" s="2">
        <f>VLOOKUP(A1443, Customer!A:O, 13, FALSE)</f>
        <v>0</v>
      </c>
      <c r="N1443" s="2">
        <f>VLOOKUP(A1443, Customer!A:O, 14, FALSE)</f>
        <v>0</v>
      </c>
      <c r="O1443" s="2" t="str">
        <f>VLOOKUP(A1443, Customer!A:O, 15, FALSE)</f>
        <v>State-Texas</v>
      </c>
      <c r="P1443" s="2">
        <f>VLOOKUP(A1443,Sales!A:N,2,FALSE)</f>
        <v>6</v>
      </c>
      <c r="Q1443">
        <f>VLOOKUP(A1443,Sales!A:N,3,FALSE)</f>
        <v>39</v>
      </c>
      <c r="R1443" s="2">
        <f>VLOOKUP(A1443,Sales!A:N,4,FALSE)</f>
        <v>4</v>
      </c>
      <c r="S1443" s="2">
        <f>VLOOKUP(A1443,Sales!A:N,5,FALSE)</f>
        <v>13</v>
      </c>
      <c r="T1443" s="2">
        <f>VLOOKUP(A1443,Sales!A:N,6,FALSE)</f>
        <v>0</v>
      </c>
      <c r="U1443" s="2">
        <f>VLOOKUP(A1443,Sales!A:N,7,FALSE)</f>
        <v>17</v>
      </c>
      <c r="V1443" s="2">
        <f>VLOOKUP(A1443,Sales!A:N,8,FALSE)</f>
        <v>35</v>
      </c>
      <c r="W1443" s="2">
        <f>VLOOKUP(A1443,Sales!A:N,9,FALSE)</f>
        <v>39</v>
      </c>
      <c r="X1443" s="2">
        <f>VLOOKUP(A1443,Sales!A:N,10,FALSE)</f>
        <v>1</v>
      </c>
      <c r="Y1443" s="2">
        <f>VLOOKUP(A1443,Sales!A:N,11,FALSE)</f>
        <v>0</v>
      </c>
      <c r="Z1443" s="2">
        <f>VLOOKUP(A1443,Sales!A:N,12,FALSE)</f>
        <v>0</v>
      </c>
      <c r="AA1443" s="2">
        <f>VLOOKUP(A1443,Sales!A:N,13,FALSE)</f>
        <v>3</v>
      </c>
      <c r="AB1443" s="2">
        <f>VLOOKUP(A1443,Sales!A:N,14,FALSE)</f>
        <v>6</v>
      </c>
      <c r="AC1443" s="2">
        <f>VLOOKUP(A1443,Campaigns!A:I,2,FALSE)</f>
        <v>0</v>
      </c>
      <c r="AD1443" s="2">
        <f>VLOOKUP(A1443,Campaigns!A:I,3,FALSE)</f>
        <v>0</v>
      </c>
      <c r="AE1443" s="2">
        <f>VLOOKUP(A1443,Campaigns!A:I,4,FALSE)</f>
        <v>0</v>
      </c>
      <c r="AF1443" s="2">
        <f>VLOOKUP(A1443,Campaigns!A:I,5,FALSE)</f>
        <v>0</v>
      </c>
      <c r="AG1443" s="2">
        <f>VLOOKUP(A1443,Campaigns!A:I,6,FALSE)</f>
        <v>0</v>
      </c>
      <c r="AH1443" s="2">
        <f>VLOOKUP(A1443,Campaigns!A:I,7,FALSE)</f>
        <v>0</v>
      </c>
      <c r="AI1443" s="2">
        <f>VLOOKUP(A1443,Campaigns!A:I,8,FALSE)</f>
        <v>0</v>
      </c>
      <c r="AJ1443" s="19" t="str">
        <f>VLOOKUP(A1443,Campaigns!A:I,9,FALSE)</f>
        <v>8/17/2019</v>
      </c>
    </row>
    <row r="1444" spans="1:36">
      <c r="A1444" s="2">
        <v>3001</v>
      </c>
      <c r="B1444" s="2">
        <f>VLOOKUP(A1444, Customer!A:O, 2, FALSE)</f>
        <v>129672</v>
      </c>
      <c r="C1444" s="2">
        <f>VLOOKUP(A1444, Customer!A:O, 3, FALSE)</f>
        <v>1</v>
      </c>
      <c r="D1444" s="2">
        <f>VLOOKUP(A1444, Customer!A:O, 4, FALSE)</f>
        <v>1</v>
      </c>
      <c r="E1444" s="2">
        <f>VLOOKUP(A1444, Customer!A:O, 5, FALSE)</f>
        <v>55</v>
      </c>
      <c r="F1444" s="2">
        <f>VLOOKUP(A1444, Customer!A:O, 6, FALSE)</f>
        <v>0</v>
      </c>
      <c r="G1444" s="2">
        <f>VLOOKUP(A1444, Customer!A:O, 7, FALSE)</f>
        <v>0</v>
      </c>
      <c r="H1444" s="2">
        <f>VLOOKUP(A1444, Customer!A:O, 8, FALSE)</f>
        <v>0</v>
      </c>
      <c r="I1444" s="2">
        <f>VLOOKUP(A1444, Customer!A:O, 9, FALSE)</f>
        <v>1</v>
      </c>
      <c r="J1444" s="2">
        <f>VLOOKUP(A1444, Customer!A:O, 10, FALSE)</f>
        <v>0</v>
      </c>
      <c r="K1444" s="2">
        <f>VLOOKUP(A1444, Customer!A:O, 11, FALSE)</f>
        <v>0</v>
      </c>
      <c r="L1444" s="2">
        <f>VLOOKUP(A1444, Customer!A:O, 12, FALSE)</f>
        <v>1</v>
      </c>
      <c r="M1444" s="2">
        <f>VLOOKUP(A1444, Customer!A:O, 13, FALSE)</f>
        <v>0</v>
      </c>
      <c r="N1444" s="2">
        <f>VLOOKUP(A1444, Customer!A:O, 14, FALSE)</f>
        <v>0</v>
      </c>
      <c r="O1444" s="2" t="str">
        <f>VLOOKUP(A1444, Customer!A:O, 15, FALSE)</f>
        <v>State-Illinois</v>
      </c>
      <c r="P1444" s="2">
        <f>VLOOKUP(A1444,Sales!A:N,2,FALSE)</f>
        <v>6</v>
      </c>
      <c r="Q1444">
        <f>VLOOKUP(A1444,Sales!A:N,3,FALSE)</f>
        <v>39</v>
      </c>
      <c r="R1444" s="2">
        <f>VLOOKUP(A1444,Sales!A:N,4,FALSE)</f>
        <v>4</v>
      </c>
      <c r="S1444" s="2">
        <f>VLOOKUP(A1444,Sales!A:N,5,FALSE)</f>
        <v>13</v>
      </c>
      <c r="T1444" s="2">
        <f>VLOOKUP(A1444,Sales!A:N,6,FALSE)</f>
        <v>0</v>
      </c>
      <c r="U1444" s="2">
        <f>VLOOKUP(A1444,Sales!A:N,7,FALSE)</f>
        <v>17</v>
      </c>
      <c r="V1444" s="2">
        <f>VLOOKUP(A1444,Sales!A:N,8,FALSE)</f>
        <v>35</v>
      </c>
      <c r="W1444" s="2">
        <f>VLOOKUP(A1444,Sales!A:N,9,FALSE)</f>
        <v>39</v>
      </c>
      <c r="X1444" s="2">
        <f>VLOOKUP(A1444,Sales!A:N,10,FALSE)</f>
        <v>1</v>
      </c>
      <c r="Y1444" s="2">
        <f>VLOOKUP(A1444,Sales!A:N,11,FALSE)</f>
        <v>0</v>
      </c>
      <c r="Z1444" s="2">
        <f>VLOOKUP(A1444,Sales!A:N,12,FALSE)</f>
        <v>0</v>
      </c>
      <c r="AA1444" s="2">
        <f>VLOOKUP(A1444,Sales!A:N,13,FALSE)</f>
        <v>3</v>
      </c>
      <c r="AB1444" s="2">
        <f>VLOOKUP(A1444,Sales!A:N,14,FALSE)</f>
        <v>6</v>
      </c>
      <c r="AC1444" s="2">
        <f>VLOOKUP(A1444,Campaigns!A:I,2,FALSE)</f>
        <v>0</v>
      </c>
      <c r="AD1444" s="2">
        <f>VLOOKUP(A1444,Campaigns!A:I,3,FALSE)</f>
        <v>0</v>
      </c>
      <c r="AE1444" s="2">
        <f>VLOOKUP(A1444,Campaigns!A:I,4,FALSE)</f>
        <v>0</v>
      </c>
      <c r="AF1444" s="2">
        <f>VLOOKUP(A1444,Campaigns!A:I,5,FALSE)</f>
        <v>0</v>
      </c>
      <c r="AG1444" s="2">
        <f>VLOOKUP(A1444,Campaigns!A:I,6,FALSE)</f>
        <v>0</v>
      </c>
      <c r="AH1444" s="2">
        <f>VLOOKUP(A1444,Campaigns!A:I,7,FALSE)</f>
        <v>0</v>
      </c>
      <c r="AI1444" s="2">
        <f>VLOOKUP(A1444,Campaigns!A:I,8,FALSE)</f>
        <v>0</v>
      </c>
      <c r="AJ1444" s="19" t="str">
        <f>VLOOKUP(A1444,Campaigns!A:I,9,FALSE)</f>
        <v>8/17/2019</v>
      </c>
    </row>
    <row r="1445" spans="1:36">
      <c r="A1445" s="2">
        <v>2702</v>
      </c>
      <c r="B1445" s="2">
        <f>VLOOKUP(A1445, Customer!A:O, 2, FALSE)</f>
        <v>123529</v>
      </c>
      <c r="C1445" s="2">
        <f>VLOOKUP(A1445, Customer!A:O, 3, FALSE)</f>
        <v>0</v>
      </c>
      <c r="D1445" s="2">
        <f>VLOOKUP(A1445, Customer!A:O, 4, FALSE)</f>
        <v>1</v>
      </c>
      <c r="E1445" s="2">
        <f>VLOOKUP(A1445, Customer!A:O, 5, FALSE)</f>
        <v>55</v>
      </c>
      <c r="F1445" s="2">
        <f>VLOOKUP(A1445, Customer!A:O, 6, FALSE)</f>
        <v>0</v>
      </c>
      <c r="G1445" s="2">
        <f>VLOOKUP(A1445, Customer!A:O, 7, FALSE)</f>
        <v>0</v>
      </c>
      <c r="H1445" s="2">
        <f>VLOOKUP(A1445, Customer!A:O, 8, FALSE)</f>
        <v>1</v>
      </c>
      <c r="I1445" s="2">
        <f>VLOOKUP(A1445, Customer!A:O, 9, FALSE)</f>
        <v>0</v>
      </c>
      <c r="J1445" s="2">
        <f>VLOOKUP(A1445, Customer!A:O, 10, FALSE)</f>
        <v>0</v>
      </c>
      <c r="K1445" s="2">
        <f>VLOOKUP(A1445, Customer!A:O, 11, FALSE)</f>
        <v>1</v>
      </c>
      <c r="L1445" s="2">
        <f>VLOOKUP(A1445, Customer!A:O, 12, FALSE)</f>
        <v>0</v>
      </c>
      <c r="M1445" s="2">
        <f>VLOOKUP(A1445, Customer!A:O, 13, FALSE)</f>
        <v>0</v>
      </c>
      <c r="N1445" s="2">
        <f>VLOOKUP(A1445, Customer!A:O, 14, FALSE)</f>
        <v>0</v>
      </c>
      <c r="O1445" s="2" t="str">
        <f>VLOOKUP(A1445, Customer!A:O, 15, FALSE)</f>
        <v>State-New York</v>
      </c>
      <c r="P1445" s="2">
        <f>VLOOKUP(A1445,Sales!A:N,2,FALSE)</f>
        <v>67</v>
      </c>
      <c r="Q1445">
        <f>VLOOKUP(A1445,Sales!A:N,3,FALSE)</f>
        <v>47</v>
      </c>
      <c r="R1445" s="2">
        <f>VLOOKUP(A1445,Sales!A:N,4,FALSE)</f>
        <v>37</v>
      </c>
      <c r="S1445" s="2">
        <f>VLOOKUP(A1445,Sales!A:N,5,FALSE)</f>
        <v>68</v>
      </c>
      <c r="T1445" s="2">
        <f>VLOOKUP(A1445,Sales!A:N,6,FALSE)</f>
        <v>16</v>
      </c>
      <c r="U1445" s="2">
        <f>VLOOKUP(A1445,Sales!A:N,7,FALSE)</f>
        <v>11</v>
      </c>
      <c r="V1445" s="2">
        <f>VLOOKUP(A1445,Sales!A:N,8,FALSE)</f>
        <v>105</v>
      </c>
      <c r="W1445" s="2">
        <f>VLOOKUP(A1445,Sales!A:N,9,FALSE)</f>
        <v>74</v>
      </c>
      <c r="X1445" s="2">
        <f>VLOOKUP(A1445,Sales!A:N,10,FALSE)</f>
        <v>1</v>
      </c>
      <c r="Y1445" s="2">
        <f>VLOOKUP(A1445,Sales!A:N,11,FALSE)</f>
        <v>1</v>
      </c>
      <c r="Z1445" s="2">
        <f>VLOOKUP(A1445,Sales!A:N,12,FALSE)</f>
        <v>1</v>
      </c>
      <c r="AA1445" s="2">
        <f>VLOOKUP(A1445,Sales!A:N,13,FALSE)</f>
        <v>2</v>
      </c>
      <c r="AB1445" s="2">
        <f>VLOOKUP(A1445,Sales!A:N,14,FALSE)</f>
        <v>6</v>
      </c>
      <c r="AC1445" s="2">
        <f>VLOOKUP(A1445,Campaigns!A:I,2,FALSE)</f>
        <v>0</v>
      </c>
      <c r="AD1445" s="2">
        <f>VLOOKUP(A1445,Campaigns!A:I,3,FALSE)</f>
        <v>0</v>
      </c>
      <c r="AE1445" s="2">
        <f>VLOOKUP(A1445,Campaigns!A:I,4,FALSE)</f>
        <v>0</v>
      </c>
      <c r="AF1445" s="2">
        <f>VLOOKUP(A1445,Campaigns!A:I,5,FALSE)</f>
        <v>0</v>
      </c>
      <c r="AG1445" s="2">
        <f>VLOOKUP(A1445,Campaigns!A:I,6,FALSE)</f>
        <v>0</v>
      </c>
      <c r="AH1445" s="2">
        <f>VLOOKUP(A1445,Campaigns!A:I,7,FALSE)</f>
        <v>0</v>
      </c>
      <c r="AI1445" s="2">
        <f>VLOOKUP(A1445,Campaigns!A:I,8,FALSE)</f>
        <v>0</v>
      </c>
      <c r="AJ1445" s="19" t="str">
        <f>VLOOKUP(A1445,Campaigns!A:I,9,FALSE)</f>
        <v>6/14/2019</v>
      </c>
    </row>
    <row r="1446" spans="1:36">
      <c r="A1446" s="2">
        <v>3030</v>
      </c>
      <c r="B1446" s="2">
        <f>VLOOKUP(A1446, Customer!A:O, 2, FALSE)</f>
        <v>123478</v>
      </c>
      <c r="C1446" s="2">
        <f>VLOOKUP(A1446, Customer!A:O, 3, FALSE)</f>
        <v>0</v>
      </c>
      <c r="D1446" s="2">
        <f>VLOOKUP(A1446, Customer!A:O, 4, FALSE)</f>
        <v>0</v>
      </c>
      <c r="E1446" s="2">
        <f>VLOOKUP(A1446, Customer!A:O, 5, FALSE)</f>
        <v>55</v>
      </c>
      <c r="F1446" s="2">
        <f>VLOOKUP(A1446, Customer!A:O, 6, FALSE)</f>
        <v>0</v>
      </c>
      <c r="G1446" s="2">
        <f>VLOOKUP(A1446, Customer!A:O, 7, FALSE)</f>
        <v>0</v>
      </c>
      <c r="H1446" s="2">
        <f>VLOOKUP(A1446, Customer!A:O, 8, FALSE)</f>
        <v>1</v>
      </c>
      <c r="I1446" s="2">
        <f>VLOOKUP(A1446, Customer!A:O, 9, FALSE)</f>
        <v>0</v>
      </c>
      <c r="J1446" s="2">
        <f>VLOOKUP(A1446, Customer!A:O, 10, FALSE)</f>
        <v>0</v>
      </c>
      <c r="K1446" s="2">
        <f>VLOOKUP(A1446, Customer!A:O, 11, FALSE)</f>
        <v>0</v>
      </c>
      <c r="L1446" s="2">
        <f>VLOOKUP(A1446, Customer!A:O, 12, FALSE)</f>
        <v>1</v>
      </c>
      <c r="M1446" s="2">
        <f>VLOOKUP(A1446, Customer!A:O, 13, FALSE)</f>
        <v>0</v>
      </c>
      <c r="N1446" s="2">
        <f>VLOOKUP(A1446, Customer!A:O, 14, FALSE)</f>
        <v>0</v>
      </c>
      <c r="O1446" s="2" t="str">
        <f>VLOOKUP(A1446, Customer!A:O, 15, FALSE)</f>
        <v>State-Florida</v>
      </c>
      <c r="P1446" s="2">
        <f>VLOOKUP(A1446,Sales!A:N,2,FALSE)</f>
        <v>51</v>
      </c>
      <c r="Q1446">
        <f>VLOOKUP(A1446,Sales!A:N,3,FALSE)</f>
        <v>147</v>
      </c>
      <c r="R1446" s="2">
        <f>VLOOKUP(A1446,Sales!A:N,4,FALSE)</f>
        <v>32</v>
      </c>
      <c r="S1446" s="2">
        <f>VLOOKUP(A1446,Sales!A:N,5,FALSE)</f>
        <v>142</v>
      </c>
      <c r="T1446" s="2">
        <f>VLOOKUP(A1446,Sales!A:N,6,FALSE)</f>
        <v>63</v>
      </c>
      <c r="U1446" s="2">
        <f>VLOOKUP(A1446,Sales!A:N,7,FALSE)</f>
        <v>89</v>
      </c>
      <c r="V1446" s="2">
        <f>VLOOKUP(A1446,Sales!A:N,8,FALSE)</f>
        <v>205</v>
      </c>
      <c r="W1446" s="2">
        <f>VLOOKUP(A1446,Sales!A:N,9,FALSE)</f>
        <v>268</v>
      </c>
      <c r="X1446" s="2">
        <f>VLOOKUP(A1446,Sales!A:N,10,FALSE)</f>
        <v>1</v>
      </c>
      <c r="Y1446" s="2">
        <f>VLOOKUP(A1446,Sales!A:N,11,FALSE)</f>
        <v>3</v>
      </c>
      <c r="Z1446" s="2">
        <f>VLOOKUP(A1446,Sales!A:N,12,FALSE)</f>
        <v>0</v>
      </c>
      <c r="AA1446" s="2">
        <f>VLOOKUP(A1446,Sales!A:N,13,FALSE)</f>
        <v>3</v>
      </c>
      <c r="AB1446" s="2">
        <f>VLOOKUP(A1446,Sales!A:N,14,FALSE)</f>
        <v>8</v>
      </c>
      <c r="AC1446" s="2">
        <f>VLOOKUP(A1446,Campaigns!A:I,2,FALSE)</f>
        <v>0</v>
      </c>
      <c r="AD1446" s="2">
        <f>VLOOKUP(A1446,Campaigns!A:I,3,FALSE)</f>
        <v>0</v>
      </c>
      <c r="AE1446" s="2">
        <f>VLOOKUP(A1446,Campaigns!A:I,4,FALSE)</f>
        <v>0</v>
      </c>
      <c r="AF1446" s="2">
        <f>VLOOKUP(A1446,Campaigns!A:I,5,FALSE)</f>
        <v>0</v>
      </c>
      <c r="AG1446" s="2">
        <f>VLOOKUP(A1446,Campaigns!A:I,6,FALSE)</f>
        <v>0</v>
      </c>
      <c r="AH1446" s="2">
        <f>VLOOKUP(A1446,Campaigns!A:I,7,FALSE)</f>
        <v>0</v>
      </c>
      <c r="AI1446" s="2">
        <f>VLOOKUP(A1446,Campaigns!A:I,8,FALSE)</f>
        <v>0</v>
      </c>
      <c r="AJ1446" s="19" t="str">
        <f>VLOOKUP(A1446,Campaigns!A:I,9,FALSE)</f>
        <v>8/24/2019</v>
      </c>
    </row>
    <row r="1447" spans="1:36">
      <c r="A1447" s="2">
        <v>1962</v>
      </c>
      <c r="B1447" s="2">
        <f>VLOOKUP(A1447, Customer!A:O, 2, FALSE)</f>
        <v>104861</v>
      </c>
      <c r="C1447" s="2">
        <f>VLOOKUP(A1447, Customer!A:O, 3, FALSE)</f>
        <v>0</v>
      </c>
      <c r="D1447" s="2">
        <f>VLOOKUP(A1447, Customer!A:O, 4, FALSE)</f>
        <v>0</v>
      </c>
      <c r="E1447" s="2">
        <f>VLOOKUP(A1447, Customer!A:O, 5, FALSE)</f>
        <v>55</v>
      </c>
      <c r="F1447" s="2">
        <f>VLOOKUP(A1447, Customer!A:O, 6, FALSE)</f>
        <v>1</v>
      </c>
      <c r="G1447" s="2">
        <f>VLOOKUP(A1447, Customer!A:O, 7, FALSE)</f>
        <v>0</v>
      </c>
      <c r="H1447" s="2">
        <f>VLOOKUP(A1447, Customer!A:O, 8, FALSE)</f>
        <v>0</v>
      </c>
      <c r="I1447" s="2">
        <f>VLOOKUP(A1447, Customer!A:O, 9, FALSE)</f>
        <v>0</v>
      </c>
      <c r="J1447" s="2">
        <f>VLOOKUP(A1447, Customer!A:O, 10, FALSE)</f>
        <v>0</v>
      </c>
      <c r="K1447" s="2">
        <f>VLOOKUP(A1447, Customer!A:O, 11, FALSE)</f>
        <v>0</v>
      </c>
      <c r="L1447" s="2">
        <f>VLOOKUP(A1447, Customer!A:O, 12, FALSE)</f>
        <v>1</v>
      </c>
      <c r="M1447" s="2">
        <f>VLOOKUP(A1447, Customer!A:O, 13, FALSE)</f>
        <v>0</v>
      </c>
      <c r="N1447" s="2">
        <f>VLOOKUP(A1447, Customer!A:O, 14, FALSE)</f>
        <v>0</v>
      </c>
      <c r="O1447" s="2" t="str">
        <f>VLOOKUP(A1447, Customer!A:O, 15, FALSE)</f>
        <v>State-Florida</v>
      </c>
      <c r="P1447" s="2">
        <f>VLOOKUP(A1447,Sales!A:N,2,FALSE)</f>
        <v>20</v>
      </c>
      <c r="Q1447">
        <f>VLOOKUP(A1447,Sales!A:N,3,FALSE)</f>
        <v>43</v>
      </c>
      <c r="R1447" s="2">
        <f>VLOOKUP(A1447,Sales!A:N,4,FALSE)</f>
        <v>22</v>
      </c>
      <c r="S1447" s="2">
        <f>VLOOKUP(A1447,Sales!A:N,5,FALSE)</f>
        <v>22</v>
      </c>
      <c r="T1447" s="2">
        <f>VLOOKUP(A1447,Sales!A:N,6,FALSE)</f>
        <v>22</v>
      </c>
      <c r="U1447" s="2">
        <f>VLOOKUP(A1447,Sales!A:N,7,FALSE)</f>
        <v>0</v>
      </c>
      <c r="V1447" s="2">
        <f>VLOOKUP(A1447,Sales!A:N,8,FALSE)</f>
        <v>22</v>
      </c>
      <c r="W1447" s="2">
        <f>VLOOKUP(A1447,Sales!A:N,9,FALSE)</f>
        <v>86</v>
      </c>
      <c r="X1447" s="2">
        <f>VLOOKUP(A1447,Sales!A:N,10,FALSE)</f>
        <v>0</v>
      </c>
      <c r="Y1447" s="2">
        <f>VLOOKUP(A1447,Sales!A:N,11,FALSE)</f>
        <v>0</v>
      </c>
      <c r="Z1447" s="2">
        <f>VLOOKUP(A1447,Sales!A:N,12,FALSE)</f>
        <v>0</v>
      </c>
      <c r="AA1447" s="2">
        <f>VLOOKUP(A1447,Sales!A:N,13,FALSE)</f>
        <v>0</v>
      </c>
      <c r="AB1447" s="2">
        <f>VLOOKUP(A1447,Sales!A:N,14,FALSE)</f>
        <v>14</v>
      </c>
      <c r="AC1447" s="2">
        <f>VLOOKUP(A1447,Campaigns!A:I,2,FALSE)</f>
        <v>0</v>
      </c>
      <c r="AD1447" s="2">
        <f>VLOOKUP(A1447,Campaigns!A:I,3,FALSE)</f>
        <v>0</v>
      </c>
      <c r="AE1447" s="2">
        <f>VLOOKUP(A1447,Campaigns!A:I,4,FALSE)</f>
        <v>0</v>
      </c>
      <c r="AF1447" s="2">
        <f>VLOOKUP(A1447,Campaigns!A:I,5,FALSE)</f>
        <v>0</v>
      </c>
      <c r="AG1447" s="2">
        <f>VLOOKUP(A1447,Campaigns!A:I,6,FALSE)</f>
        <v>0</v>
      </c>
      <c r="AH1447" s="2">
        <f>VLOOKUP(A1447,Campaigns!A:I,7,FALSE)</f>
        <v>0</v>
      </c>
      <c r="AI1447" s="2">
        <f>VLOOKUP(A1447,Campaigns!A:I,8,FALSE)</f>
        <v>0</v>
      </c>
      <c r="AJ1447" s="19" t="str">
        <f>VLOOKUP(A1447,Campaigns!A:I,9,FALSE)</f>
        <v>11/26/2020</v>
      </c>
    </row>
    <row r="1448" spans="1:36">
      <c r="A1448" s="2">
        <v>1530</v>
      </c>
      <c r="B1448" s="2">
        <f>VLOOKUP(A1448, Customer!A:O, 2, FALSE)</f>
        <v>185620</v>
      </c>
      <c r="C1448" s="2">
        <f>VLOOKUP(A1448, Customer!A:O, 3, FALSE)</f>
        <v>0</v>
      </c>
      <c r="D1448" s="2">
        <f>VLOOKUP(A1448, Customer!A:O, 4, FALSE)</f>
        <v>0</v>
      </c>
      <c r="E1448" s="2">
        <f>VLOOKUP(A1448, Customer!A:O, 5, FALSE)</f>
        <v>56</v>
      </c>
      <c r="F1448" s="2">
        <f>VLOOKUP(A1448, Customer!A:O, 6, FALSE)</f>
        <v>0</v>
      </c>
      <c r="G1448" s="2">
        <f>VLOOKUP(A1448, Customer!A:O, 7, FALSE)</f>
        <v>0</v>
      </c>
      <c r="H1448" s="2">
        <f>VLOOKUP(A1448, Customer!A:O, 8, FALSE)</f>
        <v>0</v>
      </c>
      <c r="I1448" s="2">
        <f>VLOOKUP(A1448, Customer!A:O, 9, FALSE)</f>
        <v>0</v>
      </c>
      <c r="J1448" s="2">
        <f>VLOOKUP(A1448, Customer!A:O, 10, FALSE)</f>
        <v>1</v>
      </c>
      <c r="K1448" s="2">
        <f>VLOOKUP(A1448, Customer!A:O, 11, FALSE)</f>
        <v>0</v>
      </c>
      <c r="L1448" s="2">
        <f>VLOOKUP(A1448, Customer!A:O, 12, FALSE)</f>
        <v>1</v>
      </c>
      <c r="M1448" s="2">
        <f>VLOOKUP(A1448, Customer!A:O, 13, FALSE)</f>
        <v>0</v>
      </c>
      <c r="N1448" s="2">
        <f>VLOOKUP(A1448, Customer!A:O, 14, FALSE)</f>
        <v>0</v>
      </c>
      <c r="O1448" s="2" t="str">
        <f>VLOOKUP(A1448, Customer!A:O, 15, FALSE)</f>
        <v>State-Florida</v>
      </c>
      <c r="P1448" s="2">
        <f>VLOOKUP(A1448,Sales!A:N,2,FALSE)</f>
        <v>68</v>
      </c>
      <c r="Q1448">
        <f>VLOOKUP(A1448,Sales!A:N,3,FALSE)</f>
        <v>902</v>
      </c>
      <c r="R1448" s="2">
        <f>VLOOKUP(A1448,Sales!A:N,4,FALSE)</f>
        <v>100</v>
      </c>
      <c r="S1448" s="2">
        <f>VLOOKUP(A1448,Sales!A:N,5,FALSE)</f>
        <v>2005</v>
      </c>
      <c r="T1448" s="2">
        <f>VLOOKUP(A1448,Sales!A:N,6,FALSE)</f>
        <v>130</v>
      </c>
      <c r="U1448" s="2">
        <f>VLOOKUP(A1448,Sales!A:N,7,FALSE)</f>
        <v>232</v>
      </c>
      <c r="V1448" s="2">
        <f>VLOOKUP(A1448,Sales!A:N,8,FALSE)</f>
        <v>100</v>
      </c>
      <c r="W1448" s="2">
        <f>VLOOKUP(A1448,Sales!A:N,9,FALSE)</f>
        <v>3269</v>
      </c>
      <c r="X1448" s="2">
        <f>VLOOKUP(A1448,Sales!A:N,10,FALSE)</f>
        <v>1</v>
      </c>
      <c r="Y1448" s="2">
        <f>VLOOKUP(A1448,Sales!A:N,11,FALSE)</f>
        <v>3</v>
      </c>
      <c r="Z1448" s="2">
        <f>VLOOKUP(A1448,Sales!A:N,12,FALSE)</f>
        <v>6</v>
      </c>
      <c r="AA1448" s="2">
        <f>VLOOKUP(A1448,Sales!A:N,13,FALSE)</f>
        <v>4</v>
      </c>
      <c r="AB1448" s="2">
        <f>VLOOKUP(A1448,Sales!A:N,14,FALSE)</f>
        <v>1</v>
      </c>
      <c r="AC1448" s="2">
        <f>VLOOKUP(A1448,Campaigns!A:I,2,FALSE)</f>
        <v>0</v>
      </c>
      <c r="AD1448" s="2">
        <f>VLOOKUP(A1448,Campaigns!A:I,3,FALSE)</f>
        <v>0</v>
      </c>
      <c r="AE1448" s="2">
        <f>VLOOKUP(A1448,Campaigns!A:I,4,FALSE)</f>
        <v>0</v>
      </c>
      <c r="AF1448" s="2">
        <f>VLOOKUP(A1448,Campaigns!A:I,5,FALSE)</f>
        <v>0</v>
      </c>
      <c r="AG1448" s="2">
        <f>VLOOKUP(A1448,Campaigns!A:I,6,FALSE)</f>
        <v>0</v>
      </c>
      <c r="AH1448" s="2">
        <f>VLOOKUP(A1448,Campaigns!A:I,7,FALSE)</f>
        <v>0</v>
      </c>
      <c r="AI1448" s="2">
        <f>VLOOKUP(A1448,Campaigns!A:I,8,FALSE)</f>
        <v>1</v>
      </c>
      <c r="AJ1448" s="19" t="str">
        <f>VLOOKUP(A1448,Campaigns!A:I,9,FALSE)</f>
        <v>6/13/2020</v>
      </c>
    </row>
    <row r="1449" spans="1:36">
      <c r="A1449" s="2">
        <v>1725</v>
      </c>
      <c r="B1449" s="2">
        <f>VLOOKUP(A1449, Customer!A:O, 2, FALSE)</f>
        <v>182224</v>
      </c>
      <c r="C1449" s="2">
        <f>VLOOKUP(A1449, Customer!A:O, 3, FALSE)</f>
        <v>0</v>
      </c>
      <c r="D1449" s="2">
        <f>VLOOKUP(A1449, Customer!A:O, 4, FALSE)</f>
        <v>0</v>
      </c>
      <c r="E1449" s="2">
        <f>VLOOKUP(A1449, Customer!A:O, 5, FALSE)</f>
        <v>56</v>
      </c>
      <c r="F1449" s="2">
        <f>VLOOKUP(A1449, Customer!A:O, 6, FALSE)</f>
        <v>0</v>
      </c>
      <c r="G1449" s="2">
        <f>VLOOKUP(A1449, Customer!A:O, 7, FALSE)</f>
        <v>1</v>
      </c>
      <c r="H1449" s="2">
        <f>VLOOKUP(A1449, Customer!A:O, 8, FALSE)</f>
        <v>0</v>
      </c>
      <c r="I1449" s="2">
        <f>VLOOKUP(A1449, Customer!A:O, 9, FALSE)</f>
        <v>0</v>
      </c>
      <c r="J1449" s="2">
        <f>VLOOKUP(A1449, Customer!A:O, 10, FALSE)</f>
        <v>0</v>
      </c>
      <c r="K1449" s="2">
        <f>VLOOKUP(A1449, Customer!A:O, 11, FALSE)</f>
        <v>0</v>
      </c>
      <c r="L1449" s="2">
        <f>VLOOKUP(A1449, Customer!A:O, 12, FALSE)</f>
        <v>1</v>
      </c>
      <c r="M1449" s="2">
        <f>VLOOKUP(A1449, Customer!A:O, 13, FALSE)</f>
        <v>0</v>
      </c>
      <c r="N1449" s="2">
        <f>VLOOKUP(A1449, Customer!A:O, 14, FALSE)</f>
        <v>0</v>
      </c>
      <c r="O1449" s="2" t="str">
        <f>VLOOKUP(A1449, Customer!A:O, 15, FALSE)</f>
        <v>State-Texas</v>
      </c>
      <c r="P1449" s="2">
        <f>VLOOKUP(A1449,Sales!A:N,2,FALSE)</f>
        <v>83</v>
      </c>
      <c r="Q1449">
        <f>VLOOKUP(A1449,Sales!A:N,3,FALSE)</f>
        <v>680</v>
      </c>
      <c r="R1449" s="2">
        <f>VLOOKUP(A1449,Sales!A:N,4,FALSE)</f>
        <v>58</v>
      </c>
      <c r="S1449" s="2">
        <f>VLOOKUP(A1449,Sales!A:N,5,FALSE)</f>
        <v>798</v>
      </c>
      <c r="T1449" s="2">
        <f>VLOOKUP(A1449,Sales!A:N,6,FALSE)</f>
        <v>306</v>
      </c>
      <c r="U1449" s="2">
        <f>VLOOKUP(A1449,Sales!A:N,7,FALSE)</f>
        <v>69</v>
      </c>
      <c r="V1449" s="2">
        <f>VLOOKUP(A1449,Sales!A:N,8,FALSE)</f>
        <v>89</v>
      </c>
      <c r="W1449" s="2">
        <f>VLOOKUP(A1449,Sales!A:N,9,FALSE)</f>
        <v>1822</v>
      </c>
      <c r="X1449" s="2">
        <f>VLOOKUP(A1449,Sales!A:N,10,FALSE)</f>
        <v>1</v>
      </c>
      <c r="Y1449" s="2">
        <f>VLOOKUP(A1449,Sales!A:N,11,FALSE)</f>
        <v>6</v>
      </c>
      <c r="Z1449" s="2">
        <f>VLOOKUP(A1449,Sales!A:N,12,FALSE)</f>
        <v>9</v>
      </c>
      <c r="AA1449" s="2">
        <f>VLOOKUP(A1449,Sales!A:N,13,FALSE)</f>
        <v>5</v>
      </c>
      <c r="AB1449" s="2">
        <f>VLOOKUP(A1449,Sales!A:N,14,FALSE)</f>
        <v>3</v>
      </c>
      <c r="AC1449" s="2">
        <f>VLOOKUP(A1449,Campaigns!A:I,2,FALSE)</f>
        <v>0</v>
      </c>
      <c r="AD1449" s="2">
        <f>VLOOKUP(A1449,Campaigns!A:I,3,FALSE)</f>
        <v>0</v>
      </c>
      <c r="AE1449" s="2">
        <f>VLOOKUP(A1449,Campaigns!A:I,4,FALSE)</f>
        <v>0</v>
      </c>
      <c r="AF1449" s="2">
        <f>VLOOKUP(A1449,Campaigns!A:I,5,FALSE)</f>
        <v>1</v>
      </c>
      <c r="AG1449" s="2">
        <f>VLOOKUP(A1449,Campaigns!A:I,6,FALSE)</f>
        <v>0</v>
      </c>
      <c r="AH1449" s="2">
        <f>VLOOKUP(A1449,Campaigns!A:I,7,FALSE)</f>
        <v>0</v>
      </c>
      <c r="AI1449" s="2">
        <f>VLOOKUP(A1449,Campaigns!A:I,8,FALSE)</f>
        <v>0</v>
      </c>
      <c r="AJ1449" s="19">
        <f>VLOOKUP(A1449,Campaigns!A:I,9,FALSE)</f>
        <v>43837</v>
      </c>
    </row>
    <row r="1450" spans="1:36">
      <c r="A1450" s="2">
        <v>1431</v>
      </c>
      <c r="B1450" s="2">
        <f>VLOOKUP(A1450, Customer!A:O, 2, FALSE)</f>
        <v>181246</v>
      </c>
      <c r="C1450" s="2">
        <f>VLOOKUP(A1450, Customer!A:O, 3, FALSE)</f>
        <v>0</v>
      </c>
      <c r="D1450" s="2">
        <f>VLOOKUP(A1450, Customer!A:O, 4, FALSE)</f>
        <v>0</v>
      </c>
      <c r="E1450" s="2">
        <f>VLOOKUP(A1450, Customer!A:O, 5, FALSE)</f>
        <v>56</v>
      </c>
      <c r="F1450" s="2">
        <f>VLOOKUP(A1450, Customer!A:O, 6, FALSE)</f>
        <v>0</v>
      </c>
      <c r="G1450" s="2">
        <f>VLOOKUP(A1450, Customer!A:O, 7, FALSE)</f>
        <v>0</v>
      </c>
      <c r="H1450" s="2">
        <f>VLOOKUP(A1450, Customer!A:O, 8, FALSE)</f>
        <v>1</v>
      </c>
      <c r="I1450" s="2">
        <f>VLOOKUP(A1450, Customer!A:O, 9, FALSE)</f>
        <v>0</v>
      </c>
      <c r="J1450" s="2">
        <f>VLOOKUP(A1450, Customer!A:O, 10, FALSE)</f>
        <v>0</v>
      </c>
      <c r="K1450" s="2">
        <f>VLOOKUP(A1450, Customer!A:O, 11, FALSE)</f>
        <v>0</v>
      </c>
      <c r="L1450" s="2">
        <f>VLOOKUP(A1450, Customer!A:O, 12, FALSE)</f>
        <v>1</v>
      </c>
      <c r="M1450" s="2">
        <f>VLOOKUP(A1450, Customer!A:O, 13, FALSE)</f>
        <v>0</v>
      </c>
      <c r="N1450" s="2">
        <f>VLOOKUP(A1450, Customer!A:O, 14, FALSE)</f>
        <v>0</v>
      </c>
      <c r="O1450" s="2" t="str">
        <f>VLOOKUP(A1450, Customer!A:O, 15, FALSE)</f>
        <v>State-Texas</v>
      </c>
      <c r="P1450" s="2">
        <f>VLOOKUP(A1450,Sales!A:N,2,FALSE)</f>
        <v>87</v>
      </c>
      <c r="Q1450">
        <f>VLOOKUP(A1450,Sales!A:N,3,FALSE)</f>
        <v>888</v>
      </c>
      <c r="R1450" s="2">
        <f>VLOOKUP(A1450,Sales!A:N,4,FALSE)</f>
        <v>424</v>
      </c>
      <c r="S1450" s="2">
        <f>VLOOKUP(A1450,Sales!A:N,5,FALSE)</f>
        <v>1198</v>
      </c>
      <c r="T1450" s="2">
        <f>VLOOKUP(A1450,Sales!A:N,6,FALSE)</f>
        <v>136</v>
      </c>
      <c r="U1450" s="2">
        <f>VLOOKUP(A1450,Sales!A:N,7,FALSE)</f>
        <v>348</v>
      </c>
      <c r="V1450" s="2">
        <f>VLOOKUP(A1450,Sales!A:N,8,FALSE)</f>
        <v>83</v>
      </c>
      <c r="W1450" s="2">
        <f>VLOOKUP(A1450,Sales!A:N,9,FALSE)</f>
        <v>2911</v>
      </c>
      <c r="X1450" s="2">
        <f>VLOOKUP(A1450,Sales!A:N,10,FALSE)</f>
        <v>1</v>
      </c>
      <c r="Y1450" s="2">
        <f>VLOOKUP(A1450,Sales!A:N,11,FALSE)</f>
        <v>4</v>
      </c>
      <c r="Z1450" s="2">
        <f>VLOOKUP(A1450,Sales!A:N,12,FALSE)</f>
        <v>5</v>
      </c>
      <c r="AA1450" s="2">
        <f>VLOOKUP(A1450,Sales!A:N,13,FALSE)</f>
        <v>7</v>
      </c>
      <c r="AB1450" s="2">
        <f>VLOOKUP(A1450,Sales!A:N,14,FALSE)</f>
        <v>1</v>
      </c>
      <c r="AC1450" s="2">
        <f>VLOOKUP(A1450,Campaigns!A:I,2,FALSE)</f>
        <v>1</v>
      </c>
      <c r="AD1450" s="2">
        <f>VLOOKUP(A1450,Campaigns!A:I,3,FALSE)</f>
        <v>0</v>
      </c>
      <c r="AE1450" s="2">
        <f>VLOOKUP(A1450,Campaigns!A:I,4,FALSE)</f>
        <v>0</v>
      </c>
      <c r="AF1450" s="2">
        <f>VLOOKUP(A1450,Campaigns!A:I,5,FALSE)</f>
        <v>1</v>
      </c>
      <c r="AG1450" s="2">
        <f>VLOOKUP(A1450,Campaigns!A:I,6,FALSE)</f>
        <v>0</v>
      </c>
      <c r="AH1450" s="2">
        <f>VLOOKUP(A1450,Campaigns!A:I,7,FALSE)</f>
        <v>0</v>
      </c>
      <c r="AI1450" s="2">
        <f>VLOOKUP(A1450,Campaigns!A:I,8,FALSE)</f>
        <v>0</v>
      </c>
      <c r="AJ1450" s="19">
        <f>VLOOKUP(A1450,Campaigns!A:I,9,FALSE)</f>
        <v>43927</v>
      </c>
    </row>
    <row r="1451" spans="1:36">
      <c r="A1451" s="2">
        <v>1048</v>
      </c>
      <c r="B1451" s="2">
        <f>VLOOKUP(A1451, Customer!A:O, 2, FALSE)</f>
        <v>179143</v>
      </c>
      <c r="C1451" s="2">
        <f>VLOOKUP(A1451, Customer!A:O, 3, FALSE)</f>
        <v>0</v>
      </c>
      <c r="D1451" s="2">
        <f>VLOOKUP(A1451, Customer!A:O, 4, FALSE)</f>
        <v>0</v>
      </c>
      <c r="E1451" s="2">
        <f>VLOOKUP(A1451, Customer!A:O, 5, FALSE)</f>
        <v>56</v>
      </c>
      <c r="F1451" s="2">
        <f>VLOOKUP(A1451, Customer!A:O, 6, FALSE)</f>
        <v>0</v>
      </c>
      <c r="G1451" s="2">
        <f>VLOOKUP(A1451, Customer!A:O, 7, FALSE)</f>
        <v>1</v>
      </c>
      <c r="H1451" s="2">
        <f>VLOOKUP(A1451, Customer!A:O, 8, FALSE)</f>
        <v>0</v>
      </c>
      <c r="I1451" s="2">
        <f>VLOOKUP(A1451, Customer!A:O, 9, FALSE)</f>
        <v>0</v>
      </c>
      <c r="J1451" s="2">
        <f>VLOOKUP(A1451, Customer!A:O, 10, FALSE)</f>
        <v>0</v>
      </c>
      <c r="K1451" s="2">
        <f>VLOOKUP(A1451, Customer!A:O, 11, FALSE)</f>
        <v>0</v>
      </c>
      <c r="L1451" s="2">
        <f>VLOOKUP(A1451, Customer!A:O, 12, FALSE)</f>
        <v>0</v>
      </c>
      <c r="M1451" s="2">
        <f>VLOOKUP(A1451, Customer!A:O, 13, FALSE)</f>
        <v>1</v>
      </c>
      <c r="N1451" s="2">
        <f>VLOOKUP(A1451, Customer!A:O, 14, FALSE)</f>
        <v>0</v>
      </c>
      <c r="O1451" s="2" t="str">
        <f>VLOOKUP(A1451, Customer!A:O, 15, FALSE)</f>
        <v>State-Other</v>
      </c>
      <c r="P1451" s="2">
        <f>VLOOKUP(A1451,Sales!A:N,2,FALSE)</f>
        <v>2</v>
      </c>
      <c r="Q1451">
        <f>VLOOKUP(A1451,Sales!A:N,3,FALSE)</f>
        <v>1471</v>
      </c>
      <c r="R1451" s="2">
        <f>VLOOKUP(A1451,Sales!A:N,4,FALSE)</f>
        <v>84</v>
      </c>
      <c r="S1451" s="2">
        <f>VLOOKUP(A1451,Sales!A:N,5,FALSE)</f>
        <v>1766</v>
      </c>
      <c r="T1451" s="2">
        <f>VLOOKUP(A1451,Sales!A:N,6,FALSE)</f>
        <v>61</v>
      </c>
      <c r="U1451" s="2">
        <f>VLOOKUP(A1451,Sales!A:N,7,FALSE)</f>
        <v>378</v>
      </c>
      <c r="V1451" s="2">
        <f>VLOOKUP(A1451,Sales!A:N,8,FALSE)</f>
        <v>72</v>
      </c>
      <c r="W1451" s="2">
        <f>VLOOKUP(A1451,Sales!A:N,9,FALSE)</f>
        <v>3687</v>
      </c>
      <c r="X1451" s="2">
        <f>VLOOKUP(A1451,Sales!A:N,10,FALSE)</f>
        <v>1</v>
      </c>
      <c r="Y1451" s="2">
        <f>VLOOKUP(A1451,Sales!A:N,11,FALSE)</f>
        <v>6</v>
      </c>
      <c r="Z1451" s="2">
        <f>VLOOKUP(A1451,Sales!A:N,12,FALSE)</f>
        <v>9</v>
      </c>
      <c r="AA1451" s="2">
        <f>VLOOKUP(A1451,Sales!A:N,13,FALSE)</f>
        <v>13</v>
      </c>
      <c r="AB1451" s="2">
        <f>VLOOKUP(A1451,Sales!A:N,14,FALSE)</f>
        <v>3</v>
      </c>
      <c r="AC1451" s="2">
        <f>VLOOKUP(A1451,Campaigns!A:I,2,FALSE)</f>
        <v>0</v>
      </c>
      <c r="AD1451" s="2">
        <f>VLOOKUP(A1451,Campaigns!A:I,3,FALSE)</f>
        <v>0</v>
      </c>
      <c r="AE1451" s="2">
        <f>VLOOKUP(A1451,Campaigns!A:I,4,FALSE)</f>
        <v>0</v>
      </c>
      <c r="AF1451" s="2">
        <f>VLOOKUP(A1451,Campaigns!A:I,5,FALSE)</f>
        <v>0</v>
      </c>
      <c r="AG1451" s="2">
        <f>VLOOKUP(A1451,Campaigns!A:I,6,FALSE)</f>
        <v>0</v>
      </c>
      <c r="AH1451" s="2">
        <f>VLOOKUP(A1451,Campaigns!A:I,7,FALSE)</f>
        <v>0</v>
      </c>
      <c r="AI1451" s="2">
        <f>VLOOKUP(A1451,Campaigns!A:I,8,FALSE)</f>
        <v>0</v>
      </c>
      <c r="AJ1451" s="19" t="str">
        <f>VLOOKUP(A1451,Campaigns!A:I,9,FALSE)</f>
        <v>1/16/2019</v>
      </c>
    </row>
    <row r="1452" spans="1:36">
      <c r="A1452" s="2">
        <v>1469</v>
      </c>
      <c r="B1452" s="2">
        <f>VLOOKUP(A1452, Customer!A:O, 2, FALSE)</f>
        <v>178825</v>
      </c>
      <c r="C1452" s="2">
        <f>VLOOKUP(A1452, Customer!A:O, 3, FALSE)</f>
        <v>0</v>
      </c>
      <c r="D1452" s="2">
        <f>VLOOKUP(A1452, Customer!A:O, 4, FALSE)</f>
        <v>0</v>
      </c>
      <c r="E1452" s="2">
        <f>VLOOKUP(A1452, Customer!A:O, 5, FALSE)</f>
        <v>56</v>
      </c>
      <c r="F1452" s="2">
        <f>VLOOKUP(A1452, Customer!A:O, 6, FALSE)</f>
        <v>1</v>
      </c>
      <c r="G1452" s="2">
        <f>VLOOKUP(A1452, Customer!A:O, 7, FALSE)</f>
        <v>0</v>
      </c>
      <c r="H1452" s="2">
        <f>VLOOKUP(A1452, Customer!A:O, 8, FALSE)</f>
        <v>0</v>
      </c>
      <c r="I1452" s="2">
        <f>VLOOKUP(A1452, Customer!A:O, 9, FALSE)</f>
        <v>0</v>
      </c>
      <c r="J1452" s="2">
        <f>VLOOKUP(A1452, Customer!A:O, 10, FALSE)</f>
        <v>0</v>
      </c>
      <c r="K1452" s="2">
        <f>VLOOKUP(A1452, Customer!A:O, 11, FALSE)</f>
        <v>0</v>
      </c>
      <c r="L1452" s="2">
        <f>VLOOKUP(A1452, Customer!A:O, 12, FALSE)</f>
        <v>0</v>
      </c>
      <c r="M1452" s="2">
        <f>VLOOKUP(A1452, Customer!A:O, 13, FALSE)</f>
        <v>0</v>
      </c>
      <c r="N1452" s="2">
        <f>VLOOKUP(A1452, Customer!A:O, 14, FALSE)</f>
        <v>1</v>
      </c>
      <c r="O1452" s="2" t="str">
        <f>VLOOKUP(A1452, Customer!A:O, 15, FALSE)</f>
        <v>State-California</v>
      </c>
      <c r="P1452" s="2">
        <f>VLOOKUP(A1452,Sales!A:N,2,FALSE)</f>
        <v>35</v>
      </c>
      <c r="Q1452">
        <f>VLOOKUP(A1452,Sales!A:N,3,FALSE)</f>
        <v>1096</v>
      </c>
      <c r="R1452" s="2">
        <f>VLOOKUP(A1452,Sales!A:N,4,FALSE)</f>
        <v>168</v>
      </c>
      <c r="S1452" s="2">
        <f>VLOOKUP(A1452,Sales!A:N,5,FALSE)</f>
        <v>259</v>
      </c>
      <c r="T1452" s="2">
        <f>VLOOKUP(A1452,Sales!A:N,6,FALSE)</f>
        <v>383</v>
      </c>
      <c r="U1452" s="2">
        <f>VLOOKUP(A1452,Sales!A:N,7,FALSE)</f>
        <v>84</v>
      </c>
      <c r="V1452" s="2">
        <f>VLOOKUP(A1452,Sales!A:N,8,FALSE)</f>
        <v>41</v>
      </c>
      <c r="W1452" s="2">
        <f>VLOOKUP(A1452,Sales!A:N,9,FALSE)</f>
        <v>1949</v>
      </c>
      <c r="X1452" s="2">
        <f>VLOOKUP(A1452,Sales!A:N,10,FALSE)</f>
        <v>1</v>
      </c>
      <c r="Y1452" s="2">
        <f>VLOOKUP(A1452,Sales!A:N,11,FALSE)</f>
        <v>5</v>
      </c>
      <c r="Z1452" s="2">
        <f>VLOOKUP(A1452,Sales!A:N,12,FALSE)</f>
        <v>10</v>
      </c>
      <c r="AA1452" s="2">
        <f>VLOOKUP(A1452,Sales!A:N,13,FALSE)</f>
        <v>13</v>
      </c>
      <c r="AB1452" s="2">
        <f>VLOOKUP(A1452,Sales!A:N,14,FALSE)</f>
        <v>3</v>
      </c>
      <c r="AC1452" s="2">
        <f>VLOOKUP(A1452,Campaigns!A:I,2,FALSE)</f>
        <v>0</v>
      </c>
      <c r="AD1452" s="2">
        <f>VLOOKUP(A1452,Campaigns!A:I,3,FALSE)</f>
        <v>0</v>
      </c>
      <c r="AE1452" s="2">
        <f>VLOOKUP(A1452,Campaigns!A:I,4,FALSE)</f>
        <v>0</v>
      </c>
      <c r="AF1452" s="2">
        <f>VLOOKUP(A1452,Campaigns!A:I,5,FALSE)</f>
        <v>0</v>
      </c>
      <c r="AG1452" s="2">
        <f>VLOOKUP(A1452,Campaigns!A:I,6,FALSE)</f>
        <v>0</v>
      </c>
      <c r="AH1452" s="2">
        <f>VLOOKUP(A1452,Campaigns!A:I,7,FALSE)</f>
        <v>0</v>
      </c>
      <c r="AI1452" s="2">
        <f>VLOOKUP(A1452,Campaigns!A:I,8,FALSE)</f>
        <v>1</v>
      </c>
      <c r="AJ1452" s="19" t="str">
        <f>VLOOKUP(A1452,Campaigns!A:I,9,FALSE)</f>
        <v>2/19/2019</v>
      </c>
    </row>
    <row r="1453" spans="1:36">
      <c r="A1453" s="2">
        <v>1417</v>
      </c>
      <c r="B1453" s="2">
        <f>VLOOKUP(A1453, Customer!A:O, 2, FALSE)</f>
        <v>175236</v>
      </c>
      <c r="C1453" s="2">
        <f>VLOOKUP(A1453, Customer!A:O, 3, FALSE)</f>
        <v>0</v>
      </c>
      <c r="D1453" s="2">
        <f>VLOOKUP(A1453, Customer!A:O, 4, FALSE)</f>
        <v>1</v>
      </c>
      <c r="E1453" s="2">
        <f>VLOOKUP(A1453, Customer!A:O, 5, FALSE)</f>
        <v>56</v>
      </c>
      <c r="F1453" s="2">
        <f>VLOOKUP(A1453, Customer!A:O, 6, FALSE)</f>
        <v>0</v>
      </c>
      <c r="G1453" s="2">
        <f>VLOOKUP(A1453, Customer!A:O, 7, FALSE)</f>
        <v>1</v>
      </c>
      <c r="H1453" s="2">
        <f>VLOOKUP(A1453, Customer!A:O, 8, FALSE)</f>
        <v>0</v>
      </c>
      <c r="I1453" s="2">
        <f>VLOOKUP(A1453, Customer!A:O, 9, FALSE)</f>
        <v>0</v>
      </c>
      <c r="J1453" s="2">
        <f>VLOOKUP(A1453, Customer!A:O, 10, FALSE)</f>
        <v>0</v>
      </c>
      <c r="K1453" s="2">
        <f>VLOOKUP(A1453, Customer!A:O, 11, FALSE)</f>
        <v>0</v>
      </c>
      <c r="L1453" s="2">
        <f>VLOOKUP(A1453, Customer!A:O, 12, FALSE)</f>
        <v>1</v>
      </c>
      <c r="M1453" s="2">
        <f>VLOOKUP(A1453, Customer!A:O, 13, FALSE)</f>
        <v>0</v>
      </c>
      <c r="N1453" s="2">
        <f>VLOOKUP(A1453, Customer!A:O, 14, FALSE)</f>
        <v>0</v>
      </c>
      <c r="O1453" s="2" t="str">
        <f>VLOOKUP(A1453, Customer!A:O, 15, FALSE)</f>
        <v>State-Illinois</v>
      </c>
      <c r="P1453" s="2">
        <f>VLOOKUP(A1453,Sales!A:N,2,FALSE)</f>
        <v>27</v>
      </c>
      <c r="Q1453">
        <f>VLOOKUP(A1453,Sales!A:N,3,FALSE)</f>
        <v>1020</v>
      </c>
      <c r="R1453" s="2">
        <f>VLOOKUP(A1453,Sales!A:N,4,FALSE)</f>
        <v>154</v>
      </c>
      <c r="S1453" s="2">
        <f>VLOOKUP(A1453,Sales!A:N,5,FALSE)</f>
        <v>932</v>
      </c>
      <c r="T1453" s="2">
        <f>VLOOKUP(A1453,Sales!A:N,6,FALSE)</f>
        <v>28</v>
      </c>
      <c r="U1453" s="2">
        <f>VLOOKUP(A1453,Sales!A:N,7,FALSE)</f>
        <v>89</v>
      </c>
      <c r="V1453" s="2">
        <f>VLOOKUP(A1453,Sales!A:N,8,FALSE)</f>
        <v>266</v>
      </c>
      <c r="W1453" s="2">
        <f>VLOOKUP(A1453,Sales!A:N,9,FALSE)</f>
        <v>1956</v>
      </c>
      <c r="X1453" s="2">
        <f>VLOOKUP(A1453,Sales!A:N,10,FALSE)</f>
        <v>1</v>
      </c>
      <c r="Y1453" s="2">
        <f>VLOOKUP(A1453,Sales!A:N,11,FALSE)</f>
        <v>8</v>
      </c>
      <c r="Z1453" s="2">
        <f>VLOOKUP(A1453,Sales!A:N,12,FALSE)</f>
        <v>3</v>
      </c>
      <c r="AA1453" s="2">
        <f>VLOOKUP(A1453,Sales!A:N,13,FALSE)</f>
        <v>13</v>
      </c>
      <c r="AB1453" s="2">
        <f>VLOOKUP(A1453,Sales!A:N,14,FALSE)</f>
        <v>4</v>
      </c>
      <c r="AC1453" s="2">
        <f>VLOOKUP(A1453,Campaigns!A:I,2,FALSE)</f>
        <v>0</v>
      </c>
      <c r="AD1453" s="2">
        <f>VLOOKUP(A1453,Campaigns!A:I,3,FALSE)</f>
        <v>0</v>
      </c>
      <c r="AE1453" s="2">
        <f>VLOOKUP(A1453,Campaigns!A:I,4,FALSE)</f>
        <v>0</v>
      </c>
      <c r="AF1453" s="2">
        <f>VLOOKUP(A1453,Campaigns!A:I,5,FALSE)</f>
        <v>0</v>
      </c>
      <c r="AG1453" s="2">
        <f>VLOOKUP(A1453,Campaigns!A:I,6,FALSE)</f>
        <v>0</v>
      </c>
      <c r="AH1453" s="2">
        <f>VLOOKUP(A1453,Campaigns!A:I,7,FALSE)</f>
        <v>0</v>
      </c>
      <c r="AI1453" s="2">
        <f>VLOOKUP(A1453,Campaigns!A:I,8,FALSE)</f>
        <v>0</v>
      </c>
      <c r="AJ1453" s="19">
        <f>VLOOKUP(A1453,Campaigns!A:I,9,FALSE)</f>
        <v>43835</v>
      </c>
    </row>
    <row r="1454" spans="1:36">
      <c r="A1454" s="2">
        <v>2846</v>
      </c>
      <c r="B1454" s="2">
        <f>VLOOKUP(A1454, Customer!A:O, 2, FALSE)</f>
        <v>169932</v>
      </c>
      <c r="C1454" s="2">
        <f>VLOOKUP(A1454, Customer!A:O, 3, FALSE)</f>
        <v>0</v>
      </c>
      <c r="D1454" s="2">
        <f>VLOOKUP(A1454, Customer!A:O, 4, FALSE)</f>
        <v>1</v>
      </c>
      <c r="E1454" s="2">
        <f>VLOOKUP(A1454, Customer!A:O, 5, FALSE)</f>
        <v>56</v>
      </c>
      <c r="F1454" s="2">
        <f>VLOOKUP(A1454, Customer!A:O, 6, FALSE)</f>
        <v>1</v>
      </c>
      <c r="G1454" s="2">
        <f>VLOOKUP(A1454, Customer!A:O, 7, FALSE)</f>
        <v>0</v>
      </c>
      <c r="H1454" s="2">
        <f>VLOOKUP(A1454, Customer!A:O, 8, FALSE)</f>
        <v>0</v>
      </c>
      <c r="I1454" s="2">
        <f>VLOOKUP(A1454, Customer!A:O, 9, FALSE)</f>
        <v>0</v>
      </c>
      <c r="J1454" s="2">
        <f>VLOOKUP(A1454, Customer!A:O, 10, FALSE)</f>
        <v>0</v>
      </c>
      <c r="K1454" s="2">
        <f>VLOOKUP(A1454, Customer!A:O, 11, FALSE)</f>
        <v>0</v>
      </c>
      <c r="L1454" s="2">
        <f>VLOOKUP(A1454, Customer!A:O, 12, FALSE)</f>
        <v>1</v>
      </c>
      <c r="M1454" s="2">
        <f>VLOOKUP(A1454, Customer!A:O, 13, FALSE)</f>
        <v>0</v>
      </c>
      <c r="N1454" s="2">
        <f>VLOOKUP(A1454, Customer!A:O, 14, FALSE)</f>
        <v>0</v>
      </c>
      <c r="O1454" s="2" t="str">
        <f>VLOOKUP(A1454, Customer!A:O, 15, FALSE)</f>
        <v>State-New York</v>
      </c>
      <c r="P1454" s="2">
        <f>VLOOKUP(A1454,Sales!A:N,2,FALSE)</f>
        <v>97</v>
      </c>
      <c r="Q1454">
        <f>VLOOKUP(A1454,Sales!A:N,3,FALSE)</f>
        <v>1001</v>
      </c>
      <c r="R1454" s="2">
        <f>VLOOKUP(A1454,Sales!A:N,4,FALSE)</f>
        <v>418</v>
      </c>
      <c r="S1454" s="2">
        <f>VLOOKUP(A1454,Sales!A:N,5,FALSE)</f>
        <v>372</v>
      </c>
      <c r="T1454" s="2">
        <f>VLOOKUP(A1454,Sales!A:N,6,FALSE)</f>
        <v>364</v>
      </c>
      <c r="U1454" s="2">
        <f>VLOOKUP(A1454,Sales!A:N,7,FALSE)</f>
        <v>255</v>
      </c>
      <c r="V1454" s="2">
        <f>VLOOKUP(A1454,Sales!A:N,8,FALSE)</f>
        <v>139</v>
      </c>
      <c r="W1454" s="2">
        <f>VLOOKUP(A1454,Sales!A:N,9,FALSE)</f>
        <v>2272</v>
      </c>
      <c r="X1454" s="2">
        <f>VLOOKUP(A1454,Sales!A:N,10,FALSE)</f>
        <v>2</v>
      </c>
      <c r="Y1454" s="2">
        <f>VLOOKUP(A1454,Sales!A:N,11,FALSE)</f>
        <v>7</v>
      </c>
      <c r="Z1454" s="2">
        <f>VLOOKUP(A1454,Sales!A:N,12,FALSE)</f>
        <v>6</v>
      </c>
      <c r="AA1454" s="2">
        <f>VLOOKUP(A1454,Sales!A:N,13,FALSE)</f>
        <v>11</v>
      </c>
      <c r="AB1454" s="2">
        <f>VLOOKUP(A1454,Sales!A:N,14,FALSE)</f>
        <v>4</v>
      </c>
      <c r="AC1454" s="2">
        <f>VLOOKUP(A1454,Campaigns!A:I,2,FALSE)</f>
        <v>0</v>
      </c>
      <c r="AD1454" s="2">
        <f>VLOOKUP(A1454,Campaigns!A:I,3,FALSE)</f>
        <v>0</v>
      </c>
      <c r="AE1454" s="2">
        <f>VLOOKUP(A1454,Campaigns!A:I,4,FALSE)</f>
        <v>0</v>
      </c>
      <c r="AF1454" s="2">
        <f>VLOOKUP(A1454,Campaigns!A:I,5,FALSE)</f>
        <v>0</v>
      </c>
      <c r="AG1454" s="2">
        <f>VLOOKUP(A1454,Campaigns!A:I,6,FALSE)</f>
        <v>0</v>
      </c>
      <c r="AH1454" s="2">
        <f>VLOOKUP(A1454,Campaigns!A:I,7,FALSE)</f>
        <v>0</v>
      </c>
      <c r="AI1454" s="2">
        <f>VLOOKUP(A1454,Campaigns!A:I,8,FALSE)</f>
        <v>0</v>
      </c>
      <c r="AJ1454" s="19" t="str">
        <f>VLOOKUP(A1454,Campaigns!A:I,9,FALSE)</f>
        <v>11/17/2019</v>
      </c>
    </row>
    <row r="1455" spans="1:36">
      <c r="A1455" s="2">
        <v>2010</v>
      </c>
      <c r="B1455" s="2">
        <f>VLOOKUP(A1455, Customer!A:O, 2, FALSE)</f>
        <v>168316</v>
      </c>
      <c r="C1455" s="2">
        <f>VLOOKUP(A1455, Customer!A:O, 3, FALSE)</f>
        <v>0</v>
      </c>
      <c r="D1455" s="2">
        <f>VLOOKUP(A1455, Customer!A:O, 4, FALSE)</f>
        <v>1</v>
      </c>
      <c r="E1455" s="2">
        <f>VLOOKUP(A1455, Customer!A:O, 5, FALSE)</f>
        <v>56</v>
      </c>
      <c r="F1455" s="2">
        <f>VLOOKUP(A1455, Customer!A:O, 6, FALSE)</f>
        <v>0</v>
      </c>
      <c r="G1455" s="2">
        <f>VLOOKUP(A1455, Customer!A:O, 7, FALSE)</f>
        <v>0</v>
      </c>
      <c r="H1455" s="2">
        <f>VLOOKUP(A1455, Customer!A:O, 8, FALSE)</f>
        <v>0</v>
      </c>
      <c r="I1455" s="2">
        <f>VLOOKUP(A1455, Customer!A:O, 9, FALSE)</f>
        <v>1</v>
      </c>
      <c r="J1455" s="2">
        <f>VLOOKUP(A1455, Customer!A:O, 10, FALSE)</f>
        <v>0</v>
      </c>
      <c r="K1455" s="2">
        <f>VLOOKUP(A1455, Customer!A:O, 11, FALSE)</f>
        <v>0</v>
      </c>
      <c r="L1455" s="2">
        <f>VLOOKUP(A1455, Customer!A:O, 12, FALSE)</f>
        <v>0</v>
      </c>
      <c r="M1455" s="2">
        <f>VLOOKUP(A1455, Customer!A:O, 13, FALSE)</f>
        <v>0</v>
      </c>
      <c r="N1455" s="2">
        <f>VLOOKUP(A1455, Customer!A:O, 14, FALSE)</f>
        <v>0</v>
      </c>
      <c r="O1455" s="2" t="str">
        <f>VLOOKUP(A1455, Customer!A:O, 15, FALSE)</f>
        <v>State-Florida</v>
      </c>
      <c r="P1455" s="2">
        <f>VLOOKUP(A1455,Sales!A:N,2,FALSE)</f>
        <v>54</v>
      </c>
      <c r="Q1455">
        <f>VLOOKUP(A1455,Sales!A:N,3,FALSE)</f>
        <v>1986</v>
      </c>
      <c r="R1455" s="2">
        <f>VLOOKUP(A1455,Sales!A:N,4,FALSE)</f>
        <v>197</v>
      </c>
      <c r="S1455" s="2">
        <f>VLOOKUP(A1455,Sales!A:N,5,FALSE)</f>
        <v>397</v>
      </c>
      <c r="T1455" s="2">
        <f>VLOOKUP(A1455,Sales!A:N,6,FALSE)</f>
        <v>296</v>
      </c>
      <c r="U1455" s="2">
        <f>VLOOKUP(A1455,Sales!A:N,7,FALSE)</f>
        <v>27</v>
      </c>
      <c r="V1455" s="2">
        <f>VLOOKUP(A1455,Sales!A:N,8,FALSE)</f>
        <v>81</v>
      </c>
      <c r="W1455" s="2">
        <f>VLOOKUP(A1455,Sales!A:N,9,FALSE)</f>
        <v>2821</v>
      </c>
      <c r="X1455" s="2">
        <f>VLOOKUP(A1455,Sales!A:N,10,FALSE)</f>
        <v>5</v>
      </c>
      <c r="Y1455" s="2">
        <f>VLOOKUP(A1455,Sales!A:N,11,FALSE)</f>
        <v>10</v>
      </c>
      <c r="Z1455" s="2">
        <f>VLOOKUP(A1455,Sales!A:N,12,FALSE)</f>
        <v>7</v>
      </c>
      <c r="AA1455" s="2">
        <f>VLOOKUP(A1455,Sales!A:N,13,FALSE)</f>
        <v>10</v>
      </c>
      <c r="AB1455" s="2">
        <f>VLOOKUP(A1455,Sales!A:N,14,FALSE)</f>
        <v>6</v>
      </c>
      <c r="AC1455" s="2">
        <f>VLOOKUP(A1455,Campaigns!A:I,2,FALSE)</f>
        <v>0</v>
      </c>
      <c r="AD1455" s="2">
        <f>VLOOKUP(A1455,Campaigns!A:I,3,FALSE)</f>
        <v>0</v>
      </c>
      <c r="AE1455" s="2">
        <f>VLOOKUP(A1455,Campaigns!A:I,4,FALSE)</f>
        <v>0</v>
      </c>
      <c r="AF1455" s="2">
        <f>VLOOKUP(A1455,Campaigns!A:I,5,FALSE)</f>
        <v>0</v>
      </c>
      <c r="AG1455" s="2">
        <f>VLOOKUP(A1455,Campaigns!A:I,6,FALSE)</f>
        <v>0</v>
      </c>
      <c r="AH1455" s="2">
        <f>VLOOKUP(A1455,Campaigns!A:I,7,FALSE)</f>
        <v>0</v>
      </c>
      <c r="AI1455" s="2">
        <f>VLOOKUP(A1455,Campaigns!A:I,8,FALSE)</f>
        <v>0</v>
      </c>
      <c r="AJ1455" s="19">
        <f>VLOOKUP(A1455,Campaigns!A:I,9,FALSE)</f>
        <v>43773</v>
      </c>
    </row>
    <row r="1456" spans="1:36">
      <c r="A1456" s="2">
        <v>2132</v>
      </c>
      <c r="B1456" s="2">
        <f>VLOOKUP(A1456, Customer!A:O, 2, FALSE)</f>
        <v>168142</v>
      </c>
      <c r="C1456" s="2">
        <f>VLOOKUP(A1456, Customer!A:O, 3, FALSE)</f>
        <v>0</v>
      </c>
      <c r="D1456" s="2">
        <f>VLOOKUP(A1456, Customer!A:O, 4, FALSE)</f>
        <v>1</v>
      </c>
      <c r="E1456" s="2">
        <f>VLOOKUP(A1456, Customer!A:O, 5, FALSE)</f>
        <v>56</v>
      </c>
      <c r="F1456" s="2">
        <f>VLOOKUP(A1456, Customer!A:O, 6, FALSE)</f>
        <v>0</v>
      </c>
      <c r="G1456" s="2">
        <f>VLOOKUP(A1456, Customer!A:O, 7, FALSE)</f>
        <v>0</v>
      </c>
      <c r="H1456" s="2">
        <f>VLOOKUP(A1456, Customer!A:O, 8, FALSE)</f>
        <v>0</v>
      </c>
      <c r="I1456" s="2">
        <f>VLOOKUP(A1456, Customer!A:O, 9, FALSE)</f>
        <v>1</v>
      </c>
      <c r="J1456" s="2">
        <f>VLOOKUP(A1456, Customer!A:O, 10, FALSE)</f>
        <v>0</v>
      </c>
      <c r="K1456" s="2">
        <f>VLOOKUP(A1456, Customer!A:O, 11, FALSE)</f>
        <v>0</v>
      </c>
      <c r="L1456" s="2">
        <f>VLOOKUP(A1456, Customer!A:O, 12, FALSE)</f>
        <v>1</v>
      </c>
      <c r="M1456" s="2">
        <f>VLOOKUP(A1456, Customer!A:O, 13, FALSE)</f>
        <v>0</v>
      </c>
      <c r="N1456" s="2">
        <f>VLOOKUP(A1456, Customer!A:O, 14, FALSE)</f>
        <v>0</v>
      </c>
      <c r="O1456" s="2" t="str">
        <f>VLOOKUP(A1456, Customer!A:O, 15, FALSE)</f>
        <v>State-New York</v>
      </c>
      <c r="P1456" s="2">
        <f>VLOOKUP(A1456,Sales!A:N,2,FALSE)</f>
        <v>96</v>
      </c>
      <c r="Q1456">
        <f>VLOOKUP(A1456,Sales!A:N,3,FALSE)</f>
        <v>2213</v>
      </c>
      <c r="R1456" s="2">
        <f>VLOOKUP(A1456,Sales!A:N,4,FALSE)</f>
        <v>311</v>
      </c>
      <c r="S1456" s="2">
        <f>VLOOKUP(A1456,Sales!A:N,5,FALSE)</f>
        <v>484</v>
      </c>
      <c r="T1456" s="2">
        <f>VLOOKUP(A1456,Sales!A:N,6,FALSE)</f>
        <v>225</v>
      </c>
      <c r="U1456" s="2">
        <f>VLOOKUP(A1456,Sales!A:N,7,FALSE)</f>
        <v>276</v>
      </c>
      <c r="V1456" s="2">
        <f>VLOOKUP(A1456,Sales!A:N,8,FALSE)</f>
        <v>91</v>
      </c>
      <c r="W1456" s="2">
        <f>VLOOKUP(A1456,Sales!A:N,9,FALSE)</f>
        <v>3418</v>
      </c>
      <c r="X1456" s="2">
        <f>VLOOKUP(A1456,Sales!A:N,10,FALSE)</f>
        <v>3</v>
      </c>
      <c r="Y1456" s="2">
        <f>VLOOKUP(A1456,Sales!A:N,11,FALSE)</f>
        <v>10</v>
      </c>
      <c r="Z1456" s="2">
        <f>VLOOKUP(A1456,Sales!A:N,12,FALSE)</f>
        <v>4</v>
      </c>
      <c r="AA1456" s="2">
        <f>VLOOKUP(A1456,Sales!A:N,13,FALSE)</f>
        <v>7</v>
      </c>
      <c r="AB1456" s="2">
        <f>VLOOKUP(A1456,Sales!A:N,14,FALSE)</f>
        <v>6</v>
      </c>
      <c r="AC1456" s="2">
        <f>VLOOKUP(A1456,Campaigns!A:I,2,FALSE)</f>
        <v>0</v>
      </c>
      <c r="AD1456" s="2">
        <f>VLOOKUP(A1456,Campaigns!A:I,3,FALSE)</f>
        <v>0</v>
      </c>
      <c r="AE1456" s="2">
        <f>VLOOKUP(A1456,Campaigns!A:I,4,FALSE)</f>
        <v>0</v>
      </c>
      <c r="AF1456" s="2">
        <f>VLOOKUP(A1456,Campaigns!A:I,5,FALSE)</f>
        <v>0</v>
      </c>
      <c r="AG1456" s="2">
        <f>VLOOKUP(A1456,Campaigns!A:I,6,FALSE)</f>
        <v>0</v>
      </c>
      <c r="AH1456" s="2">
        <f>VLOOKUP(A1456,Campaigns!A:I,7,FALSE)</f>
        <v>0</v>
      </c>
      <c r="AI1456" s="2">
        <f>VLOOKUP(A1456,Campaigns!A:I,8,FALSE)</f>
        <v>0</v>
      </c>
      <c r="AJ1456" s="19">
        <f>VLOOKUP(A1456,Campaigns!A:I,9,FALSE)</f>
        <v>43526</v>
      </c>
    </row>
    <row r="1457" spans="1:36">
      <c r="A1457" s="2">
        <v>2045</v>
      </c>
      <c r="B1457" s="2">
        <f>VLOOKUP(A1457, Customer!A:O, 2, FALSE)</f>
        <v>165526</v>
      </c>
      <c r="C1457" s="2">
        <f>VLOOKUP(A1457, Customer!A:O, 3, FALSE)</f>
        <v>0</v>
      </c>
      <c r="D1457" s="2">
        <f>VLOOKUP(A1457, Customer!A:O, 4, FALSE)</f>
        <v>1</v>
      </c>
      <c r="E1457" s="2">
        <f>VLOOKUP(A1457, Customer!A:O, 5, FALSE)</f>
        <v>56</v>
      </c>
      <c r="F1457" s="2">
        <f>VLOOKUP(A1457, Customer!A:O, 6, FALSE)</f>
        <v>0</v>
      </c>
      <c r="G1457" s="2">
        <f>VLOOKUP(A1457, Customer!A:O, 7, FALSE)</f>
        <v>1</v>
      </c>
      <c r="H1457" s="2">
        <f>VLOOKUP(A1457, Customer!A:O, 8, FALSE)</f>
        <v>0</v>
      </c>
      <c r="I1457" s="2">
        <f>VLOOKUP(A1457, Customer!A:O, 9, FALSE)</f>
        <v>0</v>
      </c>
      <c r="J1457" s="2">
        <f>VLOOKUP(A1457, Customer!A:O, 10, FALSE)</f>
        <v>0</v>
      </c>
      <c r="K1457" s="2">
        <f>VLOOKUP(A1457, Customer!A:O, 11, FALSE)</f>
        <v>0</v>
      </c>
      <c r="L1457" s="2">
        <f>VLOOKUP(A1457, Customer!A:O, 12, FALSE)</f>
        <v>0</v>
      </c>
      <c r="M1457" s="2">
        <f>VLOOKUP(A1457, Customer!A:O, 13, FALSE)</f>
        <v>0</v>
      </c>
      <c r="N1457" s="2">
        <f>VLOOKUP(A1457, Customer!A:O, 14, FALSE)</f>
        <v>1</v>
      </c>
      <c r="O1457" s="2" t="str">
        <f>VLOOKUP(A1457, Customer!A:O, 15, FALSE)</f>
        <v>State-California</v>
      </c>
      <c r="P1457" s="2">
        <f>VLOOKUP(A1457,Sales!A:N,2,FALSE)</f>
        <v>22</v>
      </c>
      <c r="Q1457">
        <f>VLOOKUP(A1457,Sales!A:N,3,FALSE)</f>
        <v>1003</v>
      </c>
      <c r="R1457" s="2">
        <f>VLOOKUP(A1457,Sales!A:N,4,FALSE)</f>
        <v>48</v>
      </c>
      <c r="S1457" s="2">
        <f>VLOOKUP(A1457,Sales!A:N,5,FALSE)</f>
        <v>174</v>
      </c>
      <c r="T1457" s="2">
        <f>VLOOKUP(A1457,Sales!A:N,6,FALSE)</f>
        <v>30</v>
      </c>
      <c r="U1457" s="2">
        <f>VLOOKUP(A1457,Sales!A:N,7,FALSE)</f>
        <v>0</v>
      </c>
      <c r="V1457" s="2">
        <f>VLOOKUP(A1457,Sales!A:N,8,FALSE)</f>
        <v>23</v>
      </c>
      <c r="W1457" s="2">
        <f>VLOOKUP(A1457,Sales!A:N,9,FALSE)</f>
        <v>1233</v>
      </c>
      <c r="X1457" s="2">
        <f>VLOOKUP(A1457,Sales!A:N,10,FALSE)</f>
        <v>1</v>
      </c>
      <c r="Y1457" s="2">
        <f>VLOOKUP(A1457,Sales!A:N,11,FALSE)</f>
        <v>4</v>
      </c>
      <c r="Z1457" s="2">
        <f>VLOOKUP(A1457,Sales!A:N,12,FALSE)</f>
        <v>4</v>
      </c>
      <c r="AA1457" s="2">
        <f>VLOOKUP(A1457,Sales!A:N,13,FALSE)</f>
        <v>8</v>
      </c>
      <c r="AB1457" s="2">
        <f>VLOOKUP(A1457,Sales!A:N,14,FALSE)</f>
        <v>2</v>
      </c>
      <c r="AC1457" s="2">
        <f>VLOOKUP(A1457,Campaigns!A:I,2,FALSE)</f>
        <v>0</v>
      </c>
      <c r="AD1457" s="2">
        <f>VLOOKUP(A1457,Campaigns!A:I,3,FALSE)</f>
        <v>0</v>
      </c>
      <c r="AE1457" s="2">
        <f>VLOOKUP(A1457,Campaigns!A:I,4,FALSE)</f>
        <v>0</v>
      </c>
      <c r="AF1457" s="2">
        <f>VLOOKUP(A1457,Campaigns!A:I,5,FALSE)</f>
        <v>0</v>
      </c>
      <c r="AG1457" s="2">
        <f>VLOOKUP(A1457,Campaigns!A:I,6,FALSE)</f>
        <v>0</v>
      </c>
      <c r="AH1457" s="2">
        <f>VLOOKUP(A1457,Campaigns!A:I,7,FALSE)</f>
        <v>0</v>
      </c>
      <c r="AI1457" s="2">
        <f>VLOOKUP(A1457,Campaigns!A:I,8,FALSE)</f>
        <v>0</v>
      </c>
      <c r="AJ1457" s="19" t="str">
        <f>VLOOKUP(A1457,Campaigns!A:I,9,FALSE)</f>
        <v>9/15/2020</v>
      </c>
    </row>
    <row r="1458" spans="1:36">
      <c r="A1458" s="2">
        <v>2585</v>
      </c>
      <c r="B1458" s="2">
        <f>VLOOKUP(A1458, Customer!A:O, 2, FALSE)</f>
        <v>165526</v>
      </c>
      <c r="C1458" s="2">
        <f>VLOOKUP(A1458, Customer!A:O, 3, FALSE)</f>
        <v>0</v>
      </c>
      <c r="D1458" s="2">
        <f>VLOOKUP(A1458, Customer!A:O, 4, FALSE)</f>
        <v>1</v>
      </c>
      <c r="E1458" s="2">
        <f>VLOOKUP(A1458, Customer!A:O, 5, FALSE)</f>
        <v>56</v>
      </c>
      <c r="F1458" s="2">
        <f>VLOOKUP(A1458, Customer!A:O, 6, FALSE)</f>
        <v>0</v>
      </c>
      <c r="G1458" s="2">
        <f>VLOOKUP(A1458, Customer!A:O, 7, FALSE)</f>
        <v>1</v>
      </c>
      <c r="H1458" s="2">
        <f>VLOOKUP(A1458, Customer!A:O, 8, FALSE)</f>
        <v>0</v>
      </c>
      <c r="I1458" s="2">
        <f>VLOOKUP(A1458, Customer!A:O, 9, FALSE)</f>
        <v>0</v>
      </c>
      <c r="J1458" s="2">
        <f>VLOOKUP(A1458, Customer!A:O, 10, FALSE)</f>
        <v>0</v>
      </c>
      <c r="K1458" s="2">
        <f>VLOOKUP(A1458, Customer!A:O, 11, FALSE)</f>
        <v>0</v>
      </c>
      <c r="L1458" s="2">
        <f>VLOOKUP(A1458, Customer!A:O, 12, FALSE)</f>
        <v>0</v>
      </c>
      <c r="M1458" s="2">
        <f>VLOOKUP(A1458, Customer!A:O, 13, FALSE)</f>
        <v>0</v>
      </c>
      <c r="N1458" s="2">
        <f>VLOOKUP(A1458, Customer!A:O, 14, FALSE)</f>
        <v>1</v>
      </c>
      <c r="O1458" s="2" t="str">
        <f>VLOOKUP(A1458, Customer!A:O, 15, FALSE)</f>
        <v>State-California</v>
      </c>
      <c r="P1458" s="2">
        <f>VLOOKUP(A1458,Sales!A:N,2,FALSE)</f>
        <v>22</v>
      </c>
      <c r="Q1458">
        <f>VLOOKUP(A1458,Sales!A:N,3,FALSE)</f>
        <v>1003</v>
      </c>
      <c r="R1458" s="2">
        <f>VLOOKUP(A1458,Sales!A:N,4,FALSE)</f>
        <v>48</v>
      </c>
      <c r="S1458" s="2">
        <f>VLOOKUP(A1458,Sales!A:N,5,FALSE)</f>
        <v>174</v>
      </c>
      <c r="T1458" s="2">
        <f>VLOOKUP(A1458,Sales!A:N,6,FALSE)</f>
        <v>30</v>
      </c>
      <c r="U1458" s="2">
        <f>VLOOKUP(A1458,Sales!A:N,7,FALSE)</f>
        <v>0</v>
      </c>
      <c r="V1458" s="2">
        <f>VLOOKUP(A1458,Sales!A:N,8,FALSE)</f>
        <v>23</v>
      </c>
      <c r="W1458" s="2">
        <f>VLOOKUP(A1458,Sales!A:N,9,FALSE)</f>
        <v>1233</v>
      </c>
      <c r="X1458" s="2">
        <f>VLOOKUP(A1458,Sales!A:N,10,FALSE)</f>
        <v>1</v>
      </c>
      <c r="Y1458" s="2">
        <f>VLOOKUP(A1458,Sales!A:N,11,FALSE)</f>
        <v>4</v>
      </c>
      <c r="Z1458" s="2">
        <f>VLOOKUP(A1458,Sales!A:N,12,FALSE)</f>
        <v>4</v>
      </c>
      <c r="AA1458" s="2">
        <f>VLOOKUP(A1458,Sales!A:N,13,FALSE)</f>
        <v>8</v>
      </c>
      <c r="AB1458" s="2">
        <f>VLOOKUP(A1458,Sales!A:N,14,FALSE)</f>
        <v>2</v>
      </c>
      <c r="AC1458" s="2">
        <f>VLOOKUP(A1458,Campaigns!A:I,2,FALSE)</f>
        <v>0</v>
      </c>
      <c r="AD1458" s="2">
        <f>VLOOKUP(A1458,Campaigns!A:I,3,FALSE)</f>
        <v>0</v>
      </c>
      <c r="AE1458" s="2">
        <f>VLOOKUP(A1458,Campaigns!A:I,4,FALSE)</f>
        <v>0</v>
      </c>
      <c r="AF1458" s="2">
        <f>VLOOKUP(A1458,Campaigns!A:I,5,FALSE)</f>
        <v>0</v>
      </c>
      <c r="AG1458" s="2">
        <f>VLOOKUP(A1458,Campaigns!A:I,6,FALSE)</f>
        <v>0</v>
      </c>
      <c r="AH1458" s="2">
        <f>VLOOKUP(A1458,Campaigns!A:I,7,FALSE)</f>
        <v>0</v>
      </c>
      <c r="AI1458" s="2">
        <f>VLOOKUP(A1458,Campaigns!A:I,8,FALSE)</f>
        <v>0</v>
      </c>
      <c r="AJ1458" s="19" t="str">
        <f>VLOOKUP(A1458,Campaigns!A:I,9,FALSE)</f>
        <v>9/15/2020</v>
      </c>
    </row>
    <row r="1459" spans="1:36">
      <c r="A1459" s="2">
        <v>2617</v>
      </c>
      <c r="B1459" s="2">
        <f>VLOOKUP(A1459, Customer!A:O, 2, FALSE)</f>
        <v>164140</v>
      </c>
      <c r="C1459" s="2">
        <f>VLOOKUP(A1459, Customer!A:O, 3, FALSE)</f>
        <v>0</v>
      </c>
      <c r="D1459" s="2">
        <f>VLOOKUP(A1459, Customer!A:O, 4, FALSE)</f>
        <v>2</v>
      </c>
      <c r="E1459" s="2">
        <f>VLOOKUP(A1459, Customer!A:O, 5, FALSE)</f>
        <v>56</v>
      </c>
      <c r="F1459" s="2">
        <f>VLOOKUP(A1459, Customer!A:O, 6, FALSE)</f>
        <v>1</v>
      </c>
      <c r="G1459" s="2">
        <f>VLOOKUP(A1459, Customer!A:O, 7, FALSE)</f>
        <v>0</v>
      </c>
      <c r="H1459" s="2">
        <f>VLOOKUP(A1459, Customer!A:O, 8, FALSE)</f>
        <v>0</v>
      </c>
      <c r="I1459" s="2">
        <f>VLOOKUP(A1459, Customer!A:O, 9, FALSE)</f>
        <v>0</v>
      </c>
      <c r="J1459" s="2">
        <f>VLOOKUP(A1459, Customer!A:O, 10, FALSE)</f>
        <v>0</v>
      </c>
      <c r="K1459" s="2">
        <f>VLOOKUP(A1459, Customer!A:O, 11, FALSE)</f>
        <v>0</v>
      </c>
      <c r="L1459" s="2">
        <f>VLOOKUP(A1459, Customer!A:O, 12, FALSE)</f>
        <v>0</v>
      </c>
      <c r="M1459" s="2">
        <f>VLOOKUP(A1459, Customer!A:O, 13, FALSE)</f>
        <v>0</v>
      </c>
      <c r="N1459" s="2">
        <f>VLOOKUP(A1459, Customer!A:O, 14, FALSE)</f>
        <v>1</v>
      </c>
      <c r="O1459" s="2" t="str">
        <f>VLOOKUP(A1459, Customer!A:O, 15, FALSE)</f>
        <v>State-Illinois</v>
      </c>
      <c r="P1459" s="2">
        <f>VLOOKUP(A1459,Sales!A:N,2,FALSE)</f>
        <v>71</v>
      </c>
      <c r="Q1459">
        <f>VLOOKUP(A1459,Sales!A:N,3,FALSE)</f>
        <v>3734</v>
      </c>
      <c r="R1459" s="2">
        <f>VLOOKUP(A1459,Sales!A:N,4,FALSE)</f>
        <v>0</v>
      </c>
      <c r="S1459" s="2">
        <f>VLOOKUP(A1459,Sales!A:N,5,FALSE)</f>
        <v>156</v>
      </c>
      <c r="T1459" s="2">
        <f>VLOOKUP(A1459,Sales!A:N,6,FALSE)</f>
        <v>0</v>
      </c>
      <c r="U1459" s="2">
        <f>VLOOKUP(A1459,Sales!A:N,7,FALSE)</f>
        <v>38</v>
      </c>
      <c r="V1459" s="2">
        <f>VLOOKUP(A1459,Sales!A:N,8,FALSE)</f>
        <v>550</v>
      </c>
      <c r="W1459" s="2">
        <f>VLOOKUP(A1459,Sales!A:N,9,FALSE)</f>
        <v>3378</v>
      </c>
      <c r="X1459" s="2">
        <f>VLOOKUP(A1459,Sales!A:N,10,FALSE)</f>
        <v>5</v>
      </c>
      <c r="Y1459" s="2">
        <f>VLOOKUP(A1459,Sales!A:N,11,FALSE)</f>
        <v>2</v>
      </c>
      <c r="Z1459" s="2">
        <f>VLOOKUP(A1459,Sales!A:N,12,FALSE)</f>
        <v>5</v>
      </c>
      <c r="AA1459" s="2">
        <f>VLOOKUP(A1459,Sales!A:N,13,FALSE)</f>
        <v>6</v>
      </c>
      <c r="AB1459" s="2">
        <f>VLOOKUP(A1459,Sales!A:N,14,FALSE)</f>
        <v>5</v>
      </c>
      <c r="AC1459" s="2">
        <f>VLOOKUP(A1459,Campaigns!A:I,2,FALSE)</f>
        <v>1</v>
      </c>
      <c r="AD1459" s="2">
        <f>VLOOKUP(A1459,Campaigns!A:I,3,FALSE)</f>
        <v>0</v>
      </c>
      <c r="AE1459" s="2">
        <f>VLOOKUP(A1459,Campaigns!A:I,4,FALSE)</f>
        <v>1</v>
      </c>
      <c r="AF1459" s="2">
        <f>VLOOKUP(A1459,Campaigns!A:I,5,FALSE)</f>
        <v>0</v>
      </c>
      <c r="AG1459" s="2">
        <f>VLOOKUP(A1459,Campaigns!A:I,6,FALSE)</f>
        <v>1</v>
      </c>
      <c r="AH1459" s="2">
        <f>VLOOKUP(A1459,Campaigns!A:I,7,FALSE)</f>
        <v>0</v>
      </c>
      <c r="AI1459" s="2">
        <f>VLOOKUP(A1459,Campaigns!A:I,8,FALSE)</f>
        <v>1</v>
      </c>
      <c r="AJ1459" s="19" t="str">
        <f>VLOOKUP(A1459,Campaigns!A:I,9,FALSE)</f>
        <v>2/28/2020</v>
      </c>
    </row>
    <row r="1460" spans="1:36">
      <c r="A1460" s="2">
        <v>1295</v>
      </c>
      <c r="B1460" s="2">
        <f>VLOOKUP(A1460, Customer!A:O, 2, FALSE)</f>
        <v>164100</v>
      </c>
      <c r="C1460" s="2">
        <f>VLOOKUP(A1460, Customer!A:O, 3, FALSE)</f>
        <v>0</v>
      </c>
      <c r="D1460" s="2">
        <f>VLOOKUP(A1460, Customer!A:O, 4, FALSE)</f>
        <v>1</v>
      </c>
      <c r="E1460" s="2">
        <f>VLOOKUP(A1460, Customer!A:O, 5, FALSE)</f>
        <v>56</v>
      </c>
      <c r="F1460" s="2">
        <f>VLOOKUP(A1460, Customer!A:O, 6, FALSE)</f>
        <v>0</v>
      </c>
      <c r="G1460" s="2">
        <f>VLOOKUP(A1460, Customer!A:O, 7, FALSE)</f>
        <v>1</v>
      </c>
      <c r="H1460" s="2">
        <f>VLOOKUP(A1460, Customer!A:O, 8, FALSE)</f>
        <v>0</v>
      </c>
      <c r="I1460" s="2">
        <f>VLOOKUP(A1460, Customer!A:O, 9, FALSE)</f>
        <v>0</v>
      </c>
      <c r="J1460" s="2">
        <f>VLOOKUP(A1460, Customer!A:O, 10, FALSE)</f>
        <v>0</v>
      </c>
      <c r="K1460" s="2">
        <f>VLOOKUP(A1460, Customer!A:O, 11, FALSE)</f>
        <v>0</v>
      </c>
      <c r="L1460" s="2">
        <f>VLOOKUP(A1460, Customer!A:O, 12, FALSE)</f>
        <v>0</v>
      </c>
      <c r="M1460" s="2">
        <f>VLOOKUP(A1460, Customer!A:O, 13, FALSE)</f>
        <v>1</v>
      </c>
      <c r="N1460" s="2">
        <f>VLOOKUP(A1460, Customer!A:O, 14, FALSE)</f>
        <v>0</v>
      </c>
      <c r="O1460" s="2" t="str">
        <f>VLOOKUP(A1460, Customer!A:O, 15, FALSE)</f>
        <v>State-California</v>
      </c>
      <c r="P1460" s="2">
        <f>VLOOKUP(A1460,Sales!A:N,2,FALSE)</f>
        <v>93</v>
      </c>
      <c r="Q1460">
        <f>VLOOKUP(A1460,Sales!A:N,3,FALSE)</f>
        <v>1303</v>
      </c>
      <c r="R1460" s="2">
        <f>VLOOKUP(A1460,Sales!A:N,4,FALSE)</f>
        <v>0</v>
      </c>
      <c r="S1460" s="2">
        <f>VLOOKUP(A1460,Sales!A:N,5,FALSE)</f>
        <v>69</v>
      </c>
      <c r="T1460" s="2">
        <f>VLOOKUP(A1460,Sales!A:N,6,FALSE)</f>
        <v>0</v>
      </c>
      <c r="U1460" s="2">
        <f>VLOOKUP(A1460,Sales!A:N,7,FALSE)</f>
        <v>0</v>
      </c>
      <c r="V1460" s="2">
        <f>VLOOKUP(A1460,Sales!A:N,8,FALSE)</f>
        <v>26</v>
      </c>
      <c r="W1460" s="2">
        <f>VLOOKUP(A1460,Sales!A:N,9,FALSE)</f>
        <v>1347</v>
      </c>
      <c r="X1460" s="2">
        <f>VLOOKUP(A1460,Sales!A:N,10,FALSE)</f>
        <v>1</v>
      </c>
      <c r="Y1460" s="2">
        <f>VLOOKUP(A1460,Sales!A:N,11,FALSE)</f>
        <v>8</v>
      </c>
      <c r="Z1460" s="2">
        <f>VLOOKUP(A1460,Sales!A:N,12,FALSE)</f>
        <v>3</v>
      </c>
      <c r="AA1460" s="2">
        <f>VLOOKUP(A1460,Sales!A:N,13,FALSE)</f>
        <v>6</v>
      </c>
      <c r="AB1460" s="2">
        <f>VLOOKUP(A1460,Sales!A:N,14,FALSE)</f>
        <v>7</v>
      </c>
      <c r="AC1460" s="2">
        <f>VLOOKUP(A1460,Campaigns!A:I,2,FALSE)</f>
        <v>0</v>
      </c>
      <c r="AD1460" s="2">
        <f>VLOOKUP(A1460,Campaigns!A:I,3,FALSE)</f>
        <v>1</v>
      </c>
      <c r="AE1460" s="2">
        <f>VLOOKUP(A1460,Campaigns!A:I,4,FALSE)</f>
        <v>0</v>
      </c>
      <c r="AF1460" s="2">
        <f>VLOOKUP(A1460,Campaigns!A:I,5,FALSE)</f>
        <v>0</v>
      </c>
      <c r="AG1460" s="2">
        <f>VLOOKUP(A1460,Campaigns!A:I,6,FALSE)</f>
        <v>0</v>
      </c>
      <c r="AH1460" s="2">
        <f>VLOOKUP(A1460,Campaigns!A:I,7,FALSE)</f>
        <v>0</v>
      </c>
      <c r="AI1460" s="2">
        <f>VLOOKUP(A1460,Campaigns!A:I,8,FALSE)</f>
        <v>0</v>
      </c>
      <c r="AJ1460" s="19" t="str">
        <f>VLOOKUP(A1460,Campaigns!A:I,9,FALSE)</f>
        <v>2/15/2020</v>
      </c>
    </row>
    <row r="1461" spans="1:36">
      <c r="A1461" s="2">
        <v>2542</v>
      </c>
      <c r="B1461" s="2">
        <f>VLOOKUP(A1461, Customer!A:O, 2, FALSE)</f>
        <v>163972</v>
      </c>
      <c r="C1461" s="2">
        <f>VLOOKUP(A1461, Customer!A:O, 3, FALSE)</f>
        <v>0</v>
      </c>
      <c r="D1461" s="2">
        <f>VLOOKUP(A1461, Customer!A:O, 4, FALSE)</f>
        <v>1</v>
      </c>
      <c r="E1461" s="2">
        <f>VLOOKUP(A1461, Customer!A:O, 5, FALSE)</f>
        <v>56</v>
      </c>
      <c r="F1461" s="2">
        <f>VLOOKUP(A1461, Customer!A:O, 6, FALSE)</f>
        <v>0</v>
      </c>
      <c r="G1461" s="2">
        <f>VLOOKUP(A1461, Customer!A:O, 7, FALSE)</f>
        <v>0</v>
      </c>
      <c r="H1461" s="2">
        <f>VLOOKUP(A1461, Customer!A:O, 8, FALSE)</f>
        <v>1</v>
      </c>
      <c r="I1461" s="2">
        <f>VLOOKUP(A1461, Customer!A:O, 9, FALSE)</f>
        <v>0</v>
      </c>
      <c r="J1461" s="2">
        <f>VLOOKUP(A1461, Customer!A:O, 10, FALSE)</f>
        <v>0</v>
      </c>
      <c r="K1461" s="2">
        <f>VLOOKUP(A1461, Customer!A:O, 11, FALSE)</f>
        <v>0</v>
      </c>
      <c r="L1461" s="2">
        <f>VLOOKUP(A1461, Customer!A:O, 12, FALSE)</f>
        <v>0</v>
      </c>
      <c r="M1461" s="2">
        <f>VLOOKUP(A1461, Customer!A:O, 13, FALSE)</f>
        <v>1</v>
      </c>
      <c r="N1461" s="2">
        <f>VLOOKUP(A1461, Customer!A:O, 14, FALSE)</f>
        <v>0</v>
      </c>
      <c r="O1461" s="2" t="str">
        <f>VLOOKUP(A1461, Customer!A:O, 15, FALSE)</f>
        <v>State-Other</v>
      </c>
      <c r="P1461" s="2">
        <f>VLOOKUP(A1461,Sales!A:N,2,FALSE)</f>
        <v>93</v>
      </c>
      <c r="Q1461">
        <f>VLOOKUP(A1461,Sales!A:N,3,FALSE)</f>
        <v>2379</v>
      </c>
      <c r="R1461" s="2">
        <f>VLOOKUP(A1461,Sales!A:N,4,FALSE)</f>
        <v>161</v>
      </c>
      <c r="S1461" s="2">
        <f>VLOOKUP(A1461,Sales!A:N,5,FALSE)</f>
        <v>651</v>
      </c>
      <c r="T1461" s="2">
        <f>VLOOKUP(A1461,Sales!A:N,6,FALSE)</f>
        <v>0</v>
      </c>
      <c r="U1461" s="2">
        <f>VLOOKUP(A1461,Sales!A:N,7,FALSE)</f>
        <v>31</v>
      </c>
      <c r="V1461" s="2">
        <f>VLOOKUP(A1461,Sales!A:N,8,FALSE)</f>
        <v>31</v>
      </c>
      <c r="W1461" s="2">
        <f>VLOOKUP(A1461,Sales!A:N,9,FALSE)</f>
        <v>3191</v>
      </c>
      <c r="X1461" s="2">
        <f>VLOOKUP(A1461,Sales!A:N,10,FALSE)</f>
        <v>4</v>
      </c>
      <c r="Y1461" s="2">
        <f>VLOOKUP(A1461,Sales!A:N,11,FALSE)</f>
        <v>5</v>
      </c>
      <c r="Z1461" s="2">
        <f>VLOOKUP(A1461,Sales!A:N,12,FALSE)</f>
        <v>4</v>
      </c>
      <c r="AA1461" s="2">
        <f>VLOOKUP(A1461,Sales!A:N,13,FALSE)</f>
        <v>10</v>
      </c>
      <c r="AB1461" s="2">
        <f>VLOOKUP(A1461,Sales!A:N,14,FALSE)</f>
        <v>4</v>
      </c>
      <c r="AC1461" s="2">
        <f>VLOOKUP(A1461,Campaigns!A:I,2,FALSE)</f>
        <v>0</v>
      </c>
      <c r="AD1461" s="2">
        <f>VLOOKUP(A1461,Campaigns!A:I,3,FALSE)</f>
        <v>1</v>
      </c>
      <c r="AE1461" s="2">
        <f>VLOOKUP(A1461,Campaigns!A:I,4,FALSE)</f>
        <v>0</v>
      </c>
      <c r="AF1461" s="2">
        <f>VLOOKUP(A1461,Campaigns!A:I,5,FALSE)</f>
        <v>0</v>
      </c>
      <c r="AG1461" s="2">
        <f>VLOOKUP(A1461,Campaigns!A:I,6,FALSE)</f>
        <v>0</v>
      </c>
      <c r="AH1461" s="2">
        <f>VLOOKUP(A1461,Campaigns!A:I,7,FALSE)</f>
        <v>0</v>
      </c>
      <c r="AI1461" s="2">
        <f>VLOOKUP(A1461,Campaigns!A:I,8,FALSE)</f>
        <v>0</v>
      </c>
      <c r="AJ1461" s="19">
        <f>VLOOKUP(A1461,Campaigns!A:I,9,FALSE)</f>
        <v>43713</v>
      </c>
    </row>
    <row r="1462" spans="1:36">
      <c r="A1462" s="2">
        <v>2773</v>
      </c>
      <c r="B1462" s="2">
        <f>VLOOKUP(A1462, Customer!A:O, 2, FALSE)</f>
        <v>163404</v>
      </c>
      <c r="C1462" s="2">
        <f>VLOOKUP(A1462, Customer!A:O, 3, FALSE)</f>
        <v>0</v>
      </c>
      <c r="D1462" s="2">
        <f>VLOOKUP(A1462, Customer!A:O, 4, FALSE)</f>
        <v>2</v>
      </c>
      <c r="E1462" s="2">
        <f>VLOOKUP(A1462, Customer!A:O, 5, FALSE)</f>
        <v>56</v>
      </c>
      <c r="F1462" s="2">
        <f>VLOOKUP(A1462, Customer!A:O, 6, FALSE)</f>
        <v>0</v>
      </c>
      <c r="G1462" s="2">
        <f>VLOOKUP(A1462, Customer!A:O, 7, FALSE)</f>
        <v>0</v>
      </c>
      <c r="H1462" s="2">
        <f>VLOOKUP(A1462, Customer!A:O, 8, FALSE)</f>
        <v>0</v>
      </c>
      <c r="I1462" s="2">
        <f>VLOOKUP(A1462, Customer!A:O, 9, FALSE)</f>
        <v>1</v>
      </c>
      <c r="J1462" s="2">
        <f>VLOOKUP(A1462, Customer!A:O, 10, FALSE)</f>
        <v>0</v>
      </c>
      <c r="K1462" s="2">
        <f>VLOOKUP(A1462, Customer!A:O, 11, FALSE)</f>
        <v>0</v>
      </c>
      <c r="L1462" s="2">
        <f>VLOOKUP(A1462, Customer!A:O, 12, FALSE)</f>
        <v>1</v>
      </c>
      <c r="M1462" s="2">
        <f>VLOOKUP(A1462, Customer!A:O, 13, FALSE)</f>
        <v>0</v>
      </c>
      <c r="N1462" s="2">
        <f>VLOOKUP(A1462, Customer!A:O, 14, FALSE)</f>
        <v>0</v>
      </c>
      <c r="O1462" s="2" t="str">
        <f>VLOOKUP(A1462, Customer!A:O, 15, FALSE)</f>
        <v>State-Illinois</v>
      </c>
      <c r="P1462" s="2">
        <f>VLOOKUP(A1462,Sales!A:N,2,FALSE)</f>
        <v>97</v>
      </c>
      <c r="Q1462">
        <f>VLOOKUP(A1462,Sales!A:N,3,FALSE)</f>
        <v>1892</v>
      </c>
      <c r="R1462" s="2">
        <f>VLOOKUP(A1462,Sales!A:N,4,FALSE)</f>
        <v>67</v>
      </c>
      <c r="S1462" s="2">
        <f>VLOOKUP(A1462,Sales!A:N,5,FALSE)</f>
        <v>180</v>
      </c>
      <c r="T1462" s="2">
        <f>VLOOKUP(A1462,Sales!A:N,6,FALSE)</f>
        <v>28</v>
      </c>
      <c r="U1462" s="2">
        <f>VLOOKUP(A1462,Sales!A:N,7,FALSE)</f>
        <v>113</v>
      </c>
      <c r="V1462" s="2">
        <f>VLOOKUP(A1462,Sales!A:N,8,FALSE)</f>
        <v>44</v>
      </c>
      <c r="W1462" s="2">
        <f>VLOOKUP(A1462,Sales!A:N,9,FALSE)</f>
        <v>2237</v>
      </c>
      <c r="X1462" s="2">
        <f>VLOOKUP(A1462,Sales!A:N,10,FALSE)</f>
        <v>2</v>
      </c>
      <c r="Y1462" s="2">
        <f>VLOOKUP(A1462,Sales!A:N,11,FALSE)</f>
        <v>6</v>
      </c>
      <c r="Z1462" s="2">
        <f>VLOOKUP(A1462,Sales!A:N,12,FALSE)</f>
        <v>3</v>
      </c>
      <c r="AA1462" s="2">
        <f>VLOOKUP(A1462,Sales!A:N,13,FALSE)</f>
        <v>4</v>
      </c>
      <c r="AB1462" s="2">
        <f>VLOOKUP(A1462,Sales!A:N,14,FALSE)</f>
        <v>4</v>
      </c>
      <c r="AC1462" s="2">
        <f>VLOOKUP(A1462,Campaigns!A:I,2,FALSE)</f>
        <v>0</v>
      </c>
      <c r="AD1462" s="2">
        <f>VLOOKUP(A1462,Campaigns!A:I,3,FALSE)</f>
        <v>0</v>
      </c>
      <c r="AE1462" s="2">
        <f>VLOOKUP(A1462,Campaigns!A:I,4,FALSE)</f>
        <v>0</v>
      </c>
      <c r="AF1462" s="2">
        <f>VLOOKUP(A1462,Campaigns!A:I,5,FALSE)</f>
        <v>1</v>
      </c>
      <c r="AG1462" s="2">
        <f>VLOOKUP(A1462,Campaigns!A:I,6,FALSE)</f>
        <v>0</v>
      </c>
      <c r="AH1462" s="2">
        <f>VLOOKUP(A1462,Campaigns!A:I,7,FALSE)</f>
        <v>0</v>
      </c>
      <c r="AI1462" s="2">
        <f>VLOOKUP(A1462,Campaigns!A:I,8,FALSE)</f>
        <v>0</v>
      </c>
      <c r="AJ1462" s="19">
        <f>VLOOKUP(A1462,Campaigns!A:I,9,FALSE)</f>
        <v>44115</v>
      </c>
    </row>
    <row r="1463" spans="1:36">
      <c r="A1463" s="2">
        <v>2735</v>
      </c>
      <c r="B1463" s="2">
        <f>VLOOKUP(A1463, Customer!A:O, 2, FALSE)</f>
        <v>162905</v>
      </c>
      <c r="C1463" s="2">
        <f>VLOOKUP(A1463, Customer!A:O, 3, FALSE)</f>
        <v>0</v>
      </c>
      <c r="D1463" s="2">
        <f>VLOOKUP(A1463, Customer!A:O, 4, FALSE)</f>
        <v>1</v>
      </c>
      <c r="E1463" s="2">
        <f>VLOOKUP(A1463, Customer!A:O, 5, FALSE)</f>
        <v>56</v>
      </c>
      <c r="F1463" s="2">
        <f>VLOOKUP(A1463, Customer!A:O, 6, FALSE)</f>
        <v>0</v>
      </c>
      <c r="G1463" s="2">
        <f>VLOOKUP(A1463, Customer!A:O, 7, FALSE)</f>
        <v>1</v>
      </c>
      <c r="H1463" s="2">
        <f>VLOOKUP(A1463, Customer!A:O, 8, FALSE)</f>
        <v>0</v>
      </c>
      <c r="I1463" s="2">
        <f>VLOOKUP(A1463, Customer!A:O, 9, FALSE)</f>
        <v>0</v>
      </c>
      <c r="J1463" s="2">
        <f>VLOOKUP(A1463, Customer!A:O, 10, FALSE)</f>
        <v>0</v>
      </c>
      <c r="K1463" s="2">
        <f>VLOOKUP(A1463, Customer!A:O, 11, FALSE)</f>
        <v>0</v>
      </c>
      <c r="L1463" s="2">
        <f>VLOOKUP(A1463, Customer!A:O, 12, FALSE)</f>
        <v>0</v>
      </c>
      <c r="M1463" s="2">
        <f>VLOOKUP(A1463, Customer!A:O, 13, FALSE)</f>
        <v>0</v>
      </c>
      <c r="N1463" s="2">
        <f>VLOOKUP(A1463, Customer!A:O, 14, FALSE)</f>
        <v>0</v>
      </c>
      <c r="O1463" s="2" t="str">
        <f>VLOOKUP(A1463, Customer!A:O, 15, FALSE)</f>
        <v>State-California</v>
      </c>
      <c r="P1463" s="2">
        <f>VLOOKUP(A1463,Sales!A:N,2,FALSE)</f>
        <v>68</v>
      </c>
      <c r="Q1463">
        <f>VLOOKUP(A1463,Sales!A:N,3,FALSE)</f>
        <v>430</v>
      </c>
      <c r="R1463" s="2">
        <f>VLOOKUP(A1463,Sales!A:N,4,FALSE)</f>
        <v>194</v>
      </c>
      <c r="S1463" s="2">
        <f>VLOOKUP(A1463,Sales!A:N,5,FALSE)</f>
        <v>249</v>
      </c>
      <c r="T1463" s="2">
        <f>VLOOKUP(A1463,Sales!A:N,6,FALSE)</f>
        <v>308</v>
      </c>
      <c r="U1463" s="2">
        <f>VLOOKUP(A1463,Sales!A:N,7,FALSE)</f>
        <v>277</v>
      </c>
      <c r="V1463" s="2">
        <f>VLOOKUP(A1463,Sales!A:N,8,FALSE)</f>
        <v>153</v>
      </c>
      <c r="W1463" s="2">
        <f>VLOOKUP(A1463,Sales!A:N,9,FALSE)</f>
        <v>1305</v>
      </c>
      <c r="X1463" s="2">
        <f>VLOOKUP(A1463,Sales!A:N,10,FALSE)</f>
        <v>3</v>
      </c>
      <c r="Y1463" s="2">
        <f>VLOOKUP(A1463,Sales!A:N,11,FALSE)</f>
        <v>7</v>
      </c>
      <c r="Z1463" s="2">
        <f>VLOOKUP(A1463,Sales!A:N,12,FALSE)</f>
        <v>2</v>
      </c>
      <c r="AA1463" s="2">
        <f>VLOOKUP(A1463,Sales!A:N,13,FALSE)</f>
        <v>8</v>
      </c>
      <c r="AB1463" s="2">
        <f>VLOOKUP(A1463,Sales!A:N,14,FALSE)</f>
        <v>4</v>
      </c>
      <c r="AC1463" s="2">
        <f>VLOOKUP(A1463,Campaigns!A:I,2,FALSE)</f>
        <v>0</v>
      </c>
      <c r="AD1463" s="2">
        <f>VLOOKUP(A1463,Campaigns!A:I,3,FALSE)</f>
        <v>0</v>
      </c>
      <c r="AE1463" s="2">
        <f>VLOOKUP(A1463,Campaigns!A:I,4,FALSE)</f>
        <v>0</v>
      </c>
      <c r="AF1463" s="2">
        <f>VLOOKUP(A1463,Campaigns!A:I,5,FALSE)</f>
        <v>0</v>
      </c>
      <c r="AG1463" s="2">
        <f>VLOOKUP(A1463,Campaigns!A:I,6,FALSE)</f>
        <v>0</v>
      </c>
      <c r="AH1463" s="2">
        <f>VLOOKUP(A1463,Campaigns!A:I,7,FALSE)</f>
        <v>0</v>
      </c>
      <c r="AI1463" s="2">
        <f>VLOOKUP(A1463,Campaigns!A:I,8,FALSE)</f>
        <v>0</v>
      </c>
      <c r="AJ1463" s="19" t="str">
        <f>VLOOKUP(A1463,Campaigns!A:I,9,FALSE)</f>
        <v>2/15/2020</v>
      </c>
    </row>
    <row r="1464" spans="1:36">
      <c r="A1464" s="2">
        <v>1512</v>
      </c>
      <c r="B1464" s="2">
        <f>VLOOKUP(A1464, Customer!A:O, 2, FALSE)</f>
        <v>161839</v>
      </c>
      <c r="C1464" s="2">
        <f>VLOOKUP(A1464, Customer!A:O, 3, FALSE)</f>
        <v>0</v>
      </c>
      <c r="D1464" s="2">
        <f>VLOOKUP(A1464, Customer!A:O, 4, FALSE)</f>
        <v>0</v>
      </c>
      <c r="E1464" s="2">
        <f>VLOOKUP(A1464, Customer!A:O, 5, FALSE)</f>
        <v>56</v>
      </c>
      <c r="F1464" s="2">
        <f>VLOOKUP(A1464, Customer!A:O, 6, FALSE)</f>
        <v>0</v>
      </c>
      <c r="G1464" s="2">
        <f>VLOOKUP(A1464, Customer!A:O, 7, FALSE)</f>
        <v>0</v>
      </c>
      <c r="H1464" s="2">
        <f>VLOOKUP(A1464, Customer!A:O, 8, FALSE)</f>
        <v>1</v>
      </c>
      <c r="I1464" s="2">
        <f>VLOOKUP(A1464, Customer!A:O, 9, FALSE)</f>
        <v>0</v>
      </c>
      <c r="J1464" s="2">
        <f>VLOOKUP(A1464, Customer!A:O, 10, FALSE)</f>
        <v>0</v>
      </c>
      <c r="K1464" s="2">
        <f>VLOOKUP(A1464, Customer!A:O, 11, FALSE)</f>
        <v>0</v>
      </c>
      <c r="L1464" s="2">
        <f>VLOOKUP(A1464, Customer!A:O, 12, FALSE)</f>
        <v>1</v>
      </c>
      <c r="M1464" s="2">
        <f>VLOOKUP(A1464, Customer!A:O, 13, FALSE)</f>
        <v>0</v>
      </c>
      <c r="N1464" s="2">
        <f>VLOOKUP(A1464, Customer!A:O, 14, FALSE)</f>
        <v>0</v>
      </c>
      <c r="O1464" s="2" t="str">
        <f>VLOOKUP(A1464, Customer!A:O, 15, FALSE)</f>
        <v>State-Florida</v>
      </c>
      <c r="P1464" s="2">
        <f>VLOOKUP(A1464,Sales!A:N,2,FALSE)</f>
        <v>20</v>
      </c>
      <c r="Q1464">
        <f>VLOOKUP(A1464,Sales!A:N,3,FALSE)</f>
        <v>2617</v>
      </c>
      <c r="R1464" s="2">
        <f>VLOOKUP(A1464,Sales!A:N,4,FALSE)</f>
        <v>406</v>
      </c>
      <c r="S1464" s="2">
        <f>VLOOKUP(A1464,Sales!A:N,5,FALSE)</f>
        <v>992</v>
      </c>
      <c r="T1464" s="2">
        <f>VLOOKUP(A1464,Sales!A:N,6,FALSE)</f>
        <v>586</v>
      </c>
      <c r="U1464" s="2">
        <f>VLOOKUP(A1464,Sales!A:N,7,FALSE)</f>
        <v>44</v>
      </c>
      <c r="V1464" s="2">
        <f>VLOOKUP(A1464,Sales!A:N,8,FALSE)</f>
        <v>314</v>
      </c>
      <c r="W1464" s="2">
        <f>VLOOKUP(A1464,Sales!A:N,9,FALSE)</f>
        <v>4331</v>
      </c>
      <c r="X1464" s="2">
        <f>VLOOKUP(A1464,Sales!A:N,10,FALSE)</f>
        <v>1</v>
      </c>
      <c r="Y1464" s="2">
        <f>VLOOKUP(A1464,Sales!A:N,11,FALSE)</f>
        <v>4</v>
      </c>
      <c r="Z1464" s="2">
        <f>VLOOKUP(A1464,Sales!A:N,12,FALSE)</f>
        <v>8</v>
      </c>
      <c r="AA1464" s="2">
        <f>VLOOKUP(A1464,Sales!A:N,13,FALSE)</f>
        <v>4</v>
      </c>
      <c r="AB1464" s="2">
        <f>VLOOKUP(A1464,Sales!A:N,14,FALSE)</f>
        <v>8</v>
      </c>
      <c r="AC1464" s="2">
        <f>VLOOKUP(A1464,Campaigns!A:I,2,FALSE)</f>
        <v>0</v>
      </c>
      <c r="AD1464" s="2">
        <f>VLOOKUP(A1464,Campaigns!A:I,3,FALSE)</f>
        <v>0</v>
      </c>
      <c r="AE1464" s="2">
        <f>VLOOKUP(A1464,Campaigns!A:I,4,FALSE)</f>
        <v>0</v>
      </c>
      <c r="AF1464" s="2">
        <f>VLOOKUP(A1464,Campaigns!A:I,5,FALSE)</f>
        <v>0</v>
      </c>
      <c r="AG1464" s="2">
        <f>VLOOKUP(A1464,Campaigns!A:I,6,FALSE)</f>
        <v>0</v>
      </c>
      <c r="AH1464" s="2">
        <f>VLOOKUP(A1464,Campaigns!A:I,7,FALSE)</f>
        <v>0</v>
      </c>
      <c r="AI1464" s="2">
        <f>VLOOKUP(A1464,Campaigns!A:I,8,FALSE)</f>
        <v>0</v>
      </c>
      <c r="AJ1464" s="19" t="str">
        <f>VLOOKUP(A1464,Campaigns!A:I,9,FALSE)</f>
        <v>1/17/2019</v>
      </c>
    </row>
    <row r="1465" spans="1:36">
      <c r="A1465" s="2">
        <v>2929</v>
      </c>
      <c r="B1465" s="2">
        <f>VLOOKUP(A1465, Customer!A:O, 2, FALSE)</f>
        <v>161798</v>
      </c>
      <c r="C1465" s="2">
        <f>VLOOKUP(A1465, Customer!A:O, 3, FALSE)</f>
        <v>0</v>
      </c>
      <c r="D1465" s="2">
        <f>VLOOKUP(A1465, Customer!A:O, 4, FALSE)</f>
        <v>0</v>
      </c>
      <c r="E1465" s="2">
        <f>VLOOKUP(A1465, Customer!A:O, 5, FALSE)</f>
        <v>56</v>
      </c>
      <c r="F1465" s="2">
        <f>VLOOKUP(A1465, Customer!A:O, 6, FALSE)</f>
        <v>0</v>
      </c>
      <c r="G1465" s="2">
        <f>VLOOKUP(A1465, Customer!A:O, 7, FALSE)</f>
        <v>0</v>
      </c>
      <c r="H1465" s="2">
        <f>VLOOKUP(A1465, Customer!A:O, 8, FALSE)</f>
        <v>1</v>
      </c>
      <c r="I1465" s="2">
        <f>VLOOKUP(A1465, Customer!A:O, 9, FALSE)</f>
        <v>0</v>
      </c>
      <c r="J1465" s="2">
        <f>VLOOKUP(A1465, Customer!A:O, 10, FALSE)</f>
        <v>0</v>
      </c>
      <c r="K1465" s="2">
        <f>VLOOKUP(A1465, Customer!A:O, 11, FALSE)</f>
        <v>0</v>
      </c>
      <c r="L1465" s="2">
        <f>VLOOKUP(A1465, Customer!A:O, 12, FALSE)</f>
        <v>0</v>
      </c>
      <c r="M1465" s="2">
        <f>VLOOKUP(A1465, Customer!A:O, 13, FALSE)</f>
        <v>0</v>
      </c>
      <c r="N1465" s="2">
        <f>VLOOKUP(A1465, Customer!A:O, 14, FALSE)</f>
        <v>1</v>
      </c>
      <c r="O1465" s="2" t="str">
        <f>VLOOKUP(A1465, Customer!A:O, 15, FALSE)</f>
        <v>State-Illinois</v>
      </c>
      <c r="P1465" s="2">
        <f>VLOOKUP(A1465,Sales!A:N,2,FALSE)</f>
        <v>13</v>
      </c>
      <c r="Q1465">
        <f>VLOOKUP(A1465,Sales!A:N,3,FALSE)</f>
        <v>885</v>
      </c>
      <c r="R1465" s="2">
        <f>VLOOKUP(A1465,Sales!A:N,4,FALSE)</f>
        <v>10</v>
      </c>
      <c r="S1465" s="2">
        <f>VLOOKUP(A1465,Sales!A:N,5,FALSE)</f>
        <v>233</v>
      </c>
      <c r="T1465" s="2">
        <f>VLOOKUP(A1465,Sales!A:N,6,FALSE)</f>
        <v>29</v>
      </c>
      <c r="U1465" s="2">
        <f>VLOOKUP(A1465,Sales!A:N,7,FALSE)</f>
        <v>21</v>
      </c>
      <c r="V1465" s="2">
        <f>VLOOKUP(A1465,Sales!A:N,8,FALSE)</f>
        <v>34</v>
      </c>
      <c r="W1465" s="2">
        <f>VLOOKUP(A1465,Sales!A:N,9,FALSE)</f>
        <v>1144</v>
      </c>
      <c r="X1465" s="2">
        <f>VLOOKUP(A1465,Sales!A:N,10,FALSE)</f>
        <v>1</v>
      </c>
      <c r="Y1465" s="2">
        <f>VLOOKUP(A1465,Sales!A:N,11,FALSE)</f>
        <v>4</v>
      </c>
      <c r="Z1465" s="2">
        <f>VLOOKUP(A1465,Sales!A:N,12,FALSE)</f>
        <v>2</v>
      </c>
      <c r="AA1465" s="2">
        <f>VLOOKUP(A1465,Sales!A:N,13,FALSE)</f>
        <v>9</v>
      </c>
      <c r="AB1465" s="2">
        <f>VLOOKUP(A1465,Sales!A:N,14,FALSE)</f>
        <v>4</v>
      </c>
      <c r="AC1465" s="2">
        <f>VLOOKUP(A1465,Campaigns!A:I,2,FALSE)</f>
        <v>0</v>
      </c>
      <c r="AD1465" s="2">
        <f>VLOOKUP(A1465,Campaigns!A:I,3,FALSE)</f>
        <v>0</v>
      </c>
      <c r="AE1465" s="2">
        <f>VLOOKUP(A1465,Campaigns!A:I,4,FALSE)</f>
        <v>0</v>
      </c>
      <c r="AF1465" s="2">
        <f>VLOOKUP(A1465,Campaigns!A:I,5,FALSE)</f>
        <v>0</v>
      </c>
      <c r="AG1465" s="2">
        <f>VLOOKUP(A1465,Campaigns!A:I,6,FALSE)</f>
        <v>0</v>
      </c>
      <c r="AH1465" s="2">
        <f>VLOOKUP(A1465,Campaigns!A:I,7,FALSE)</f>
        <v>0</v>
      </c>
      <c r="AI1465" s="2">
        <f>VLOOKUP(A1465,Campaigns!A:I,8,FALSE)</f>
        <v>0</v>
      </c>
      <c r="AJ1465" s="19" t="str">
        <f>VLOOKUP(A1465,Campaigns!A:I,9,FALSE)</f>
        <v>4/29/2020</v>
      </c>
    </row>
    <row r="1466" spans="1:36">
      <c r="A1466" s="2">
        <v>3128</v>
      </c>
      <c r="B1466" s="2">
        <f>VLOOKUP(A1466, Customer!A:O, 2, FALSE)</f>
        <v>160896</v>
      </c>
      <c r="C1466" s="2">
        <f>VLOOKUP(A1466, Customer!A:O, 3, FALSE)</f>
        <v>0</v>
      </c>
      <c r="D1466" s="2">
        <f>VLOOKUP(A1466, Customer!A:O, 4, FALSE)</f>
        <v>1</v>
      </c>
      <c r="E1466" s="2">
        <f>VLOOKUP(A1466, Customer!A:O, 5, FALSE)</f>
        <v>56</v>
      </c>
      <c r="F1466" s="2">
        <f>VLOOKUP(A1466, Customer!A:O, 6, FALSE)</f>
        <v>0</v>
      </c>
      <c r="G1466" s="2">
        <f>VLOOKUP(A1466, Customer!A:O, 7, FALSE)</f>
        <v>1</v>
      </c>
      <c r="H1466" s="2">
        <f>VLOOKUP(A1466, Customer!A:O, 8, FALSE)</f>
        <v>0</v>
      </c>
      <c r="I1466" s="2">
        <f>VLOOKUP(A1466, Customer!A:O, 9, FALSE)</f>
        <v>0</v>
      </c>
      <c r="J1466" s="2">
        <f>VLOOKUP(A1466, Customer!A:O, 10, FALSE)</f>
        <v>0</v>
      </c>
      <c r="K1466" s="2">
        <f>VLOOKUP(A1466, Customer!A:O, 11, FALSE)</f>
        <v>0</v>
      </c>
      <c r="L1466" s="2">
        <f>VLOOKUP(A1466, Customer!A:O, 12, FALSE)</f>
        <v>0</v>
      </c>
      <c r="M1466" s="2">
        <f>VLOOKUP(A1466, Customer!A:O, 13, FALSE)</f>
        <v>0</v>
      </c>
      <c r="N1466" s="2">
        <f>VLOOKUP(A1466, Customer!A:O, 14, FALSE)</f>
        <v>1</v>
      </c>
      <c r="O1466" s="2" t="str">
        <f>VLOOKUP(A1466, Customer!A:O, 15, FALSE)</f>
        <v>State-New York</v>
      </c>
      <c r="P1466" s="2">
        <f>VLOOKUP(A1466,Sales!A:N,2,FALSE)</f>
        <v>90</v>
      </c>
      <c r="Q1466">
        <f>VLOOKUP(A1466,Sales!A:N,3,FALSE)</f>
        <v>2676</v>
      </c>
      <c r="R1466" s="2">
        <f>VLOOKUP(A1466,Sales!A:N,4,FALSE)</f>
        <v>79</v>
      </c>
      <c r="S1466" s="2">
        <f>VLOOKUP(A1466,Sales!A:N,5,FALSE)</f>
        <v>1054</v>
      </c>
      <c r="T1466" s="2">
        <f>VLOOKUP(A1466,Sales!A:N,6,FALSE)</f>
        <v>159</v>
      </c>
      <c r="U1466" s="2">
        <f>VLOOKUP(A1466,Sales!A:N,7,FALSE)</f>
        <v>122</v>
      </c>
      <c r="V1466" s="2">
        <f>VLOOKUP(A1466,Sales!A:N,8,FALSE)</f>
        <v>404</v>
      </c>
      <c r="W1466" s="2">
        <f>VLOOKUP(A1466,Sales!A:N,9,FALSE)</f>
        <v>3686</v>
      </c>
      <c r="X1466" s="2">
        <f>VLOOKUP(A1466,Sales!A:N,10,FALSE)</f>
        <v>3</v>
      </c>
      <c r="Y1466" s="2">
        <f>VLOOKUP(A1466,Sales!A:N,11,FALSE)</f>
        <v>9</v>
      </c>
      <c r="Z1466" s="2">
        <f>VLOOKUP(A1466,Sales!A:N,12,FALSE)</f>
        <v>10</v>
      </c>
      <c r="AA1466" s="2">
        <f>VLOOKUP(A1466,Sales!A:N,13,FALSE)</f>
        <v>4</v>
      </c>
      <c r="AB1466" s="2">
        <f>VLOOKUP(A1466,Sales!A:N,14,FALSE)</f>
        <v>6</v>
      </c>
      <c r="AC1466" s="2">
        <f>VLOOKUP(A1466,Campaigns!A:I,2,FALSE)</f>
        <v>0</v>
      </c>
      <c r="AD1466" s="2">
        <f>VLOOKUP(A1466,Campaigns!A:I,3,FALSE)</f>
        <v>0</v>
      </c>
      <c r="AE1466" s="2">
        <f>VLOOKUP(A1466,Campaigns!A:I,4,FALSE)</f>
        <v>0</v>
      </c>
      <c r="AF1466" s="2">
        <f>VLOOKUP(A1466,Campaigns!A:I,5,FALSE)</f>
        <v>0</v>
      </c>
      <c r="AG1466" s="2">
        <f>VLOOKUP(A1466,Campaigns!A:I,6,FALSE)</f>
        <v>0</v>
      </c>
      <c r="AH1466" s="2">
        <f>VLOOKUP(A1466,Campaigns!A:I,7,FALSE)</f>
        <v>0</v>
      </c>
      <c r="AI1466" s="2">
        <f>VLOOKUP(A1466,Campaigns!A:I,8,FALSE)</f>
        <v>1</v>
      </c>
      <c r="AJ1466" s="19" t="str">
        <f>VLOOKUP(A1466,Campaigns!A:I,9,FALSE)</f>
        <v>3/18/2019</v>
      </c>
    </row>
    <row r="1467" spans="1:36">
      <c r="A1467" s="2">
        <v>1444</v>
      </c>
      <c r="B1467" s="2">
        <f>VLOOKUP(A1467, Customer!A:O, 2, FALSE)</f>
        <v>160597</v>
      </c>
      <c r="C1467" s="2">
        <f>VLOOKUP(A1467, Customer!A:O, 3, FALSE)</f>
        <v>0</v>
      </c>
      <c r="D1467" s="2">
        <f>VLOOKUP(A1467, Customer!A:O, 4, FALSE)</f>
        <v>1</v>
      </c>
      <c r="E1467" s="2">
        <f>VLOOKUP(A1467, Customer!A:O, 5, FALSE)</f>
        <v>56</v>
      </c>
      <c r="F1467" s="2">
        <f>VLOOKUP(A1467, Customer!A:O, 6, FALSE)</f>
        <v>0</v>
      </c>
      <c r="G1467" s="2">
        <f>VLOOKUP(A1467, Customer!A:O, 7, FALSE)</f>
        <v>1</v>
      </c>
      <c r="H1467" s="2">
        <f>VLOOKUP(A1467, Customer!A:O, 8, FALSE)</f>
        <v>0</v>
      </c>
      <c r="I1467" s="2">
        <f>VLOOKUP(A1467, Customer!A:O, 9, FALSE)</f>
        <v>0</v>
      </c>
      <c r="J1467" s="2">
        <f>VLOOKUP(A1467, Customer!A:O, 10, FALSE)</f>
        <v>0</v>
      </c>
      <c r="K1467" s="2">
        <f>VLOOKUP(A1467, Customer!A:O, 11, FALSE)</f>
        <v>0</v>
      </c>
      <c r="L1467" s="2">
        <f>VLOOKUP(A1467, Customer!A:O, 12, FALSE)</f>
        <v>1</v>
      </c>
      <c r="M1467" s="2">
        <f>VLOOKUP(A1467, Customer!A:O, 13, FALSE)</f>
        <v>0</v>
      </c>
      <c r="N1467" s="2">
        <f>VLOOKUP(A1467, Customer!A:O, 14, FALSE)</f>
        <v>0</v>
      </c>
      <c r="O1467" s="2" t="str">
        <f>VLOOKUP(A1467, Customer!A:O, 15, FALSE)</f>
        <v>State-Other</v>
      </c>
      <c r="P1467" s="2">
        <f>VLOOKUP(A1467,Sales!A:N,2,FALSE)</f>
        <v>2</v>
      </c>
      <c r="Q1467">
        <f>VLOOKUP(A1467,Sales!A:N,3,FALSE)</f>
        <v>1383</v>
      </c>
      <c r="R1467" s="2">
        <f>VLOOKUP(A1467,Sales!A:N,4,FALSE)</f>
        <v>0</v>
      </c>
      <c r="S1467" s="2">
        <f>VLOOKUP(A1467,Sales!A:N,5,FALSE)</f>
        <v>681</v>
      </c>
      <c r="T1467" s="2">
        <f>VLOOKUP(A1467,Sales!A:N,6,FALSE)</f>
        <v>85</v>
      </c>
      <c r="U1467" s="2">
        <f>VLOOKUP(A1467,Sales!A:N,7,FALSE)</f>
        <v>42</v>
      </c>
      <c r="V1467" s="2">
        <f>VLOOKUP(A1467,Sales!A:N,8,FALSE)</f>
        <v>175</v>
      </c>
      <c r="W1467" s="2">
        <f>VLOOKUP(A1467,Sales!A:N,9,FALSE)</f>
        <v>2017</v>
      </c>
      <c r="X1467" s="2">
        <f>VLOOKUP(A1467,Sales!A:N,10,FALSE)</f>
        <v>4</v>
      </c>
      <c r="Y1467" s="2">
        <f>VLOOKUP(A1467,Sales!A:N,11,FALSE)</f>
        <v>2</v>
      </c>
      <c r="Z1467" s="2">
        <f>VLOOKUP(A1467,Sales!A:N,12,FALSE)</f>
        <v>2</v>
      </c>
      <c r="AA1467" s="2">
        <f>VLOOKUP(A1467,Sales!A:N,13,FALSE)</f>
        <v>8</v>
      </c>
      <c r="AB1467" s="2">
        <f>VLOOKUP(A1467,Sales!A:N,14,FALSE)</f>
        <v>7</v>
      </c>
      <c r="AC1467" s="2">
        <f>VLOOKUP(A1467,Campaigns!A:I,2,FALSE)</f>
        <v>0</v>
      </c>
      <c r="AD1467" s="2">
        <f>VLOOKUP(A1467,Campaigns!A:I,3,FALSE)</f>
        <v>0</v>
      </c>
      <c r="AE1467" s="2">
        <f>VLOOKUP(A1467,Campaigns!A:I,4,FALSE)</f>
        <v>0</v>
      </c>
      <c r="AF1467" s="2">
        <f>VLOOKUP(A1467,Campaigns!A:I,5,FALSE)</f>
        <v>1</v>
      </c>
      <c r="AG1467" s="2">
        <f>VLOOKUP(A1467,Campaigns!A:I,6,FALSE)</f>
        <v>0</v>
      </c>
      <c r="AH1467" s="2">
        <f>VLOOKUP(A1467,Campaigns!A:I,7,FALSE)</f>
        <v>0</v>
      </c>
      <c r="AI1467" s="2">
        <f>VLOOKUP(A1467,Campaigns!A:I,8,FALSE)</f>
        <v>1</v>
      </c>
      <c r="AJ1467" s="19">
        <f>VLOOKUP(A1467,Campaigns!A:I,9,FALSE)</f>
        <v>44018</v>
      </c>
    </row>
    <row r="1468" spans="1:36">
      <c r="A1468" s="2">
        <v>1652</v>
      </c>
      <c r="B1468" s="2">
        <f>VLOOKUP(A1468, Customer!A:O, 2, FALSE)</f>
        <v>159304</v>
      </c>
      <c r="C1468" s="2">
        <f>VLOOKUP(A1468, Customer!A:O, 3, FALSE)</f>
        <v>0</v>
      </c>
      <c r="D1468" s="2">
        <f>VLOOKUP(A1468, Customer!A:O, 4, FALSE)</f>
        <v>1</v>
      </c>
      <c r="E1468" s="2">
        <f>VLOOKUP(A1468, Customer!A:O, 5, FALSE)</f>
        <v>56</v>
      </c>
      <c r="F1468" s="2">
        <f>VLOOKUP(A1468, Customer!A:O, 6, FALSE)</f>
        <v>0</v>
      </c>
      <c r="G1468" s="2">
        <f>VLOOKUP(A1468, Customer!A:O, 7, FALSE)</f>
        <v>1</v>
      </c>
      <c r="H1468" s="2">
        <f>VLOOKUP(A1468, Customer!A:O, 8, FALSE)</f>
        <v>0</v>
      </c>
      <c r="I1468" s="2">
        <f>VLOOKUP(A1468, Customer!A:O, 9, FALSE)</f>
        <v>0</v>
      </c>
      <c r="J1468" s="2">
        <f>VLOOKUP(A1468, Customer!A:O, 10, FALSE)</f>
        <v>0</v>
      </c>
      <c r="K1468" s="2">
        <f>VLOOKUP(A1468, Customer!A:O, 11, FALSE)</f>
        <v>0</v>
      </c>
      <c r="L1468" s="2">
        <f>VLOOKUP(A1468, Customer!A:O, 12, FALSE)</f>
        <v>0</v>
      </c>
      <c r="M1468" s="2">
        <f>VLOOKUP(A1468, Customer!A:O, 13, FALSE)</f>
        <v>0</v>
      </c>
      <c r="N1468" s="2">
        <f>VLOOKUP(A1468, Customer!A:O, 14, FALSE)</f>
        <v>1</v>
      </c>
      <c r="O1468" s="2" t="str">
        <f>VLOOKUP(A1468, Customer!A:O, 15, FALSE)</f>
        <v>State-New York</v>
      </c>
      <c r="P1468" s="2">
        <f>VLOOKUP(A1468,Sales!A:N,2,FALSE)</f>
        <v>81</v>
      </c>
      <c r="Q1468">
        <f>VLOOKUP(A1468,Sales!A:N,3,FALSE)</f>
        <v>1123</v>
      </c>
      <c r="R1468" s="2">
        <f>VLOOKUP(A1468,Sales!A:N,4,FALSE)</f>
        <v>164</v>
      </c>
      <c r="S1468" s="2">
        <f>VLOOKUP(A1468,Sales!A:N,5,FALSE)</f>
        <v>1150</v>
      </c>
      <c r="T1468" s="2">
        <f>VLOOKUP(A1468,Sales!A:N,6,FALSE)</f>
        <v>215</v>
      </c>
      <c r="U1468" s="2">
        <f>VLOOKUP(A1468,Sales!A:N,7,FALSE)</f>
        <v>137</v>
      </c>
      <c r="V1468" s="2">
        <f>VLOOKUP(A1468,Sales!A:N,8,FALSE)</f>
        <v>27</v>
      </c>
      <c r="W1468" s="2">
        <f>VLOOKUP(A1468,Sales!A:N,9,FALSE)</f>
        <v>2761</v>
      </c>
      <c r="X1468" s="2">
        <f>VLOOKUP(A1468,Sales!A:N,10,FALSE)</f>
        <v>3</v>
      </c>
      <c r="Y1468" s="2">
        <f>VLOOKUP(A1468,Sales!A:N,11,FALSE)</f>
        <v>7</v>
      </c>
      <c r="Z1468" s="2">
        <f>VLOOKUP(A1468,Sales!A:N,12,FALSE)</f>
        <v>8</v>
      </c>
      <c r="AA1468" s="2">
        <f>VLOOKUP(A1468,Sales!A:N,13,FALSE)</f>
        <v>10</v>
      </c>
      <c r="AB1468" s="2">
        <f>VLOOKUP(A1468,Sales!A:N,14,FALSE)</f>
        <v>5</v>
      </c>
      <c r="AC1468" s="2">
        <f>VLOOKUP(A1468,Campaigns!A:I,2,FALSE)</f>
        <v>0</v>
      </c>
      <c r="AD1468" s="2">
        <f>VLOOKUP(A1468,Campaigns!A:I,3,FALSE)</f>
        <v>0</v>
      </c>
      <c r="AE1468" s="2">
        <f>VLOOKUP(A1468,Campaigns!A:I,4,FALSE)</f>
        <v>0</v>
      </c>
      <c r="AF1468" s="2">
        <f>VLOOKUP(A1468,Campaigns!A:I,5,FALSE)</f>
        <v>0</v>
      </c>
      <c r="AG1468" s="2">
        <f>VLOOKUP(A1468,Campaigns!A:I,6,FALSE)</f>
        <v>0</v>
      </c>
      <c r="AH1468" s="2">
        <f>VLOOKUP(A1468,Campaigns!A:I,7,FALSE)</f>
        <v>0</v>
      </c>
      <c r="AI1468" s="2">
        <f>VLOOKUP(A1468,Campaigns!A:I,8,FALSE)</f>
        <v>0</v>
      </c>
      <c r="AJ1468" s="19">
        <f>VLOOKUP(A1468,Campaigns!A:I,9,FALSE)</f>
        <v>43891</v>
      </c>
    </row>
    <row r="1469" spans="1:36">
      <c r="A1469" s="2">
        <v>1738</v>
      </c>
      <c r="B1469" s="2">
        <f>VLOOKUP(A1469, Customer!A:O, 2, FALSE)</f>
        <v>158512</v>
      </c>
      <c r="C1469" s="2">
        <f>VLOOKUP(A1469, Customer!A:O, 3, FALSE)</f>
        <v>0</v>
      </c>
      <c r="D1469" s="2">
        <f>VLOOKUP(A1469, Customer!A:O, 4, FALSE)</f>
        <v>1</v>
      </c>
      <c r="E1469" s="2">
        <f>VLOOKUP(A1469, Customer!A:O, 5, FALSE)</f>
        <v>56</v>
      </c>
      <c r="F1469" s="2">
        <f>VLOOKUP(A1469, Customer!A:O, 6, FALSE)</f>
        <v>0</v>
      </c>
      <c r="G1469" s="2">
        <f>VLOOKUP(A1469, Customer!A:O, 7, FALSE)</f>
        <v>1</v>
      </c>
      <c r="H1469" s="2">
        <f>VLOOKUP(A1469, Customer!A:O, 8, FALSE)</f>
        <v>0</v>
      </c>
      <c r="I1469" s="2">
        <f>VLOOKUP(A1469, Customer!A:O, 9, FALSE)</f>
        <v>0</v>
      </c>
      <c r="J1469" s="2">
        <f>VLOOKUP(A1469, Customer!A:O, 10, FALSE)</f>
        <v>0</v>
      </c>
      <c r="K1469" s="2">
        <f>VLOOKUP(A1469, Customer!A:O, 11, FALSE)</f>
        <v>0</v>
      </c>
      <c r="L1469" s="2">
        <f>VLOOKUP(A1469, Customer!A:O, 12, FALSE)</f>
        <v>1</v>
      </c>
      <c r="M1469" s="2">
        <f>VLOOKUP(A1469, Customer!A:O, 13, FALSE)</f>
        <v>0</v>
      </c>
      <c r="N1469" s="2">
        <f>VLOOKUP(A1469, Customer!A:O, 14, FALSE)</f>
        <v>0</v>
      </c>
      <c r="O1469" s="2" t="str">
        <f>VLOOKUP(A1469, Customer!A:O, 15, FALSE)</f>
        <v>State-Other</v>
      </c>
      <c r="P1469" s="2">
        <f>VLOOKUP(A1469,Sales!A:N,2,FALSE)</f>
        <v>25</v>
      </c>
      <c r="Q1469">
        <f>VLOOKUP(A1469,Sales!A:N,3,FALSE)</f>
        <v>2425</v>
      </c>
      <c r="R1469" s="2">
        <f>VLOOKUP(A1469,Sales!A:N,4,FALSE)</f>
        <v>27</v>
      </c>
      <c r="S1469" s="2">
        <f>VLOOKUP(A1469,Sales!A:N,5,FALSE)</f>
        <v>274</v>
      </c>
      <c r="T1469" s="2">
        <f>VLOOKUP(A1469,Sales!A:N,6,FALSE)</f>
        <v>35</v>
      </c>
      <c r="U1469" s="2">
        <f>VLOOKUP(A1469,Sales!A:N,7,FALSE)</f>
        <v>0</v>
      </c>
      <c r="V1469" s="2">
        <f>VLOOKUP(A1469,Sales!A:N,8,FALSE)</f>
        <v>412</v>
      </c>
      <c r="W1469" s="2">
        <f>VLOOKUP(A1469,Sales!A:N,9,FALSE)</f>
        <v>2349</v>
      </c>
      <c r="X1469" s="2">
        <f>VLOOKUP(A1469,Sales!A:N,10,FALSE)</f>
        <v>5</v>
      </c>
      <c r="Y1469" s="2">
        <f>VLOOKUP(A1469,Sales!A:N,11,FALSE)</f>
        <v>3</v>
      </c>
      <c r="Z1469" s="2">
        <f>VLOOKUP(A1469,Sales!A:N,12,FALSE)</f>
        <v>4</v>
      </c>
      <c r="AA1469" s="2">
        <f>VLOOKUP(A1469,Sales!A:N,13,FALSE)</f>
        <v>8</v>
      </c>
      <c r="AB1469" s="2">
        <f>VLOOKUP(A1469,Sales!A:N,14,FALSE)</f>
        <v>8</v>
      </c>
      <c r="AC1469" s="2">
        <f>VLOOKUP(A1469,Campaigns!A:I,2,FALSE)</f>
        <v>0</v>
      </c>
      <c r="AD1469" s="2">
        <f>VLOOKUP(A1469,Campaigns!A:I,3,FALSE)</f>
        <v>0</v>
      </c>
      <c r="AE1469" s="2">
        <f>VLOOKUP(A1469,Campaigns!A:I,4,FALSE)</f>
        <v>0</v>
      </c>
      <c r="AF1469" s="2">
        <f>VLOOKUP(A1469,Campaigns!A:I,5,FALSE)</f>
        <v>0</v>
      </c>
      <c r="AG1469" s="2">
        <f>VLOOKUP(A1469,Campaigns!A:I,6,FALSE)</f>
        <v>0</v>
      </c>
      <c r="AH1469" s="2">
        <f>VLOOKUP(A1469,Campaigns!A:I,7,FALSE)</f>
        <v>0</v>
      </c>
      <c r="AI1469" s="2">
        <f>VLOOKUP(A1469,Campaigns!A:I,8,FALSE)</f>
        <v>0</v>
      </c>
      <c r="AJ1469" s="19" t="str">
        <f>VLOOKUP(A1469,Campaigns!A:I,9,FALSE)</f>
        <v>2/24/2020</v>
      </c>
    </row>
    <row r="1470" spans="1:36">
      <c r="A1470" s="2">
        <v>1477</v>
      </c>
      <c r="B1470" s="2">
        <f>VLOOKUP(A1470, Customer!A:O, 2, FALSE)</f>
        <v>158308</v>
      </c>
      <c r="C1470" s="2">
        <f>VLOOKUP(A1470, Customer!A:O, 3, FALSE)</f>
        <v>0</v>
      </c>
      <c r="D1470" s="2">
        <f>VLOOKUP(A1470, Customer!A:O, 4, FALSE)</f>
        <v>1</v>
      </c>
      <c r="E1470" s="2">
        <f>VLOOKUP(A1470, Customer!A:O, 5, FALSE)</f>
        <v>56</v>
      </c>
      <c r="F1470" s="2">
        <f>VLOOKUP(A1470, Customer!A:O, 6, FALSE)</f>
        <v>0</v>
      </c>
      <c r="G1470" s="2">
        <f>VLOOKUP(A1470, Customer!A:O, 7, FALSE)</f>
        <v>0</v>
      </c>
      <c r="H1470" s="2">
        <f>VLOOKUP(A1470, Customer!A:O, 8, FALSE)</f>
        <v>1</v>
      </c>
      <c r="I1470" s="2">
        <f>VLOOKUP(A1470, Customer!A:O, 9, FALSE)</f>
        <v>0</v>
      </c>
      <c r="J1470" s="2">
        <f>VLOOKUP(A1470, Customer!A:O, 10, FALSE)</f>
        <v>0</v>
      </c>
      <c r="K1470" s="2">
        <f>VLOOKUP(A1470, Customer!A:O, 11, FALSE)</f>
        <v>0</v>
      </c>
      <c r="L1470" s="2">
        <f>VLOOKUP(A1470, Customer!A:O, 12, FALSE)</f>
        <v>0</v>
      </c>
      <c r="M1470" s="2">
        <f>VLOOKUP(A1470, Customer!A:O, 13, FALSE)</f>
        <v>1</v>
      </c>
      <c r="N1470" s="2">
        <f>VLOOKUP(A1470, Customer!A:O, 14, FALSE)</f>
        <v>0</v>
      </c>
      <c r="O1470" s="2" t="str">
        <f>VLOOKUP(A1470, Customer!A:O, 15, FALSE)</f>
        <v>State-Illinois</v>
      </c>
      <c r="P1470" s="2">
        <f>VLOOKUP(A1470,Sales!A:N,2,FALSE)</f>
        <v>77</v>
      </c>
      <c r="Q1470">
        <f>VLOOKUP(A1470,Sales!A:N,3,FALSE)</f>
        <v>1876</v>
      </c>
      <c r="R1470" s="2">
        <f>VLOOKUP(A1470,Sales!A:N,4,FALSE)</f>
        <v>0</v>
      </c>
      <c r="S1470" s="2">
        <f>VLOOKUP(A1470,Sales!A:N,5,FALSE)</f>
        <v>187</v>
      </c>
      <c r="T1470" s="2">
        <f>VLOOKUP(A1470,Sales!A:N,6,FALSE)</f>
        <v>27</v>
      </c>
      <c r="U1470" s="2">
        <f>VLOOKUP(A1470,Sales!A:N,7,FALSE)</f>
        <v>0</v>
      </c>
      <c r="V1470" s="2">
        <f>VLOOKUP(A1470,Sales!A:N,8,FALSE)</f>
        <v>353</v>
      </c>
      <c r="W1470" s="2">
        <f>VLOOKUP(A1470,Sales!A:N,9,FALSE)</f>
        <v>1738</v>
      </c>
      <c r="X1470" s="2">
        <f>VLOOKUP(A1470,Sales!A:N,10,FALSE)</f>
        <v>4</v>
      </c>
      <c r="Y1470" s="2">
        <f>VLOOKUP(A1470,Sales!A:N,11,FALSE)</f>
        <v>2</v>
      </c>
      <c r="Z1470" s="2">
        <f>VLOOKUP(A1470,Sales!A:N,12,FALSE)</f>
        <v>6</v>
      </c>
      <c r="AA1470" s="2">
        <f>VLOOKUP(A1470,Sales!A:N,13,FALSE)</f>
        <v>3</v>
      </c>
      <c r="AB1470" s="2">
        <f>VLOOKUP(A1470,Sales!A:N,14,FALSE)</f>
        <v>8</v>
      </c>
      <c r="AC1470" s="2">
        <f>VLOOKUP(A1470,Campaigns!A:I,2,FALSE)</f>
        <v>0</v>
      </c>
      <c r="AD1470" s="2">
        <f>VLOOKUP(A1470,Campaigns!A:I,3,FALSE)</f>
        <v>0</v>
      </c>
      <c r="AE1470" s="2">
        <f>VLOOKUP(A1470,Campaigns!A:I,4,FALSE)</f>
        <v>0</v>
      </c>
      <c r="AF1470" s="2">
        <f>VLOOKUP(A1470,Campaigns!A:I,5,FALSE)</f>
        <v>0</v>
      </c>
      <c r="AG1470" s="2">
        <f>VLOOKUP(A1470,Campaigns!A:I,6,FALSE)</f>
        <v>0</v>
      </c>
      <c r="AH1470" s="2">
        <f>VLOOKUP(A1470,Campaigns!A:I,7,FALSE)</f>
        <v>0</v>
      </c>
      <c r="AI1470" s="2">
        <f>VLOOKUP(A1470,Campaigns!A:I,8,FALSE)</f>
        <v>0</v>
      </c>
      <c r="AJ1470" s="19" t="str">
        <f>VLOOKUP(A1470,Campaigns!A:I,9,FALSE)</f>
        <v>6/19/2019</v>
      </c>
    </row>
    <row r="1471" spans="1:36">
      <c r="A1471" s="2">
        <v>2715</v>
      </c>
      <c r="B1471" s="2">
        <f>VLOOKUP(A1471, Customer!A:O, 2, FALSE)</f>
        <v>155761</v>
      </c>
      <c r="C1471" s="2">
        <f>VLOOKUP(A1471, Customer!A:O, 3, FALSE)</f>
        <v>0</v>
      </c>
      <c r="D1471" s="2">
        <f>VLOOKUP(A1471, Customer!A:O, 4, FALSE)</f>
        <v>1</v>
      </c>
      <c r="E1471" s="2">
        <f>VLOOKUP(A1471, Customer!A:O, 5, FALSE)</f>
        <v>56</v>
      </c>
      <c r="F1471" s="2">
        <f>VLOOKUP(A1471, Customer!A:O, 6, FALSE)</f>
        <v>0</v>
      </c>
      <c r="G1471" s="2">
        <f>VLOOKUP(A1471, Customer!A:O, 7, FALSE)</f>
        <v>0</v>
      </c>
      <c r="H1471" s="2">
        <f>VLOOKUP(A1471, Customer!A:O, 8, FALSE)</f>
        <v>0</v>
      </c>
      <c r="I1471" s="2">
        <f>VLOOKUP(A1471, Customer!A:O, 9, FALSE)</f>
        <v>1</v>
      </c>
      <c r="J1471" s="2">
        <f>VLOOKUP(A1471, Customer!A:O, 10, FALSE)</f>
        <v>0</v>
      </c>
      <c r="K1471" s="2">
        <f>VLOOKUP(A1471, Customer!A:O, 11, FALSE)</f>
        <v>0</v>
      </c>
      <c r="L1471" s="2">
        <f>VLOOKUP(A1471, Customer!A:O, 12, FALSE)</f>
        <v>1</v>
      </c>
      <c r="M1471" s="2">
        <f>VLOOKUP(A1471, Customer!A:O, 13, FALSE)</f>
        <v>0</v>
      </c>
      <c r="N1471" s="2">
        <f>VLOOKUP(A1471, Customer!A:O, 14, FALSE)</f>
        <v>0</v>
      </c>
      <c r="O1471" s="2" t="str">
        <f>VLOOKUP(A1471, Customer!A:O, 15, FALSE)</f>
        <v>State-Texas</v>
      </c>
      <c r="P1471" s="2">
        <f>VLOOKUP(A1471,Sales!A:N,2,FALSE)</f>
        <v>97</v>
      </c>
      <c r="Q1471">
        <f>VLOOKUP(A1471,Sales!A:N,3,FALSE)</f>
        <v>380</v>
      </c>
      <c r="R1471" s="2">
        <f>VLOOKUP(A1471,Sales!A:N,4,FALSE)</f>
        <v>3</v>
      </c>
      <c r="S1471" s="2">
        <f>VLOOKUP(A1471,Sales!A:N,5,FALSE)</f>
        <v>34</v>
      </c>
      <c r="T1471" s="2">
        <f>VLOOKUP(A1471,Sales!A:N,6,FALSE)</f>
        <v>0</v>
      </c>
      <c r="U1471" s="2">
        <f>VLOOKUP(A1471,Sales!A:N,7,FALSE)</f>
        <v>8</v>
      </c>
      <c r="V1471" s="2">
        <f>VLOOKUP(A1471,Sales!A:N,8,FALSE)</f>
        <v>89</v>
      </c>
      <c r="W1471" s="2">
        <f>VLOOKUP(A1471,Sales!A:N,9,FALSE)</f>
        <v>335</v>
      </c>
      <c r="X1471" s="2">
        <f>VLOOKUP(A1471,Sales!A:N,10,FALSE)</f>
        <v>2</v>
      </c>
      <c r="Y1471" s="2">
        <f>VLOOKUP(A1471,Sales!A:N,11,FALSE)</f>
        <v>4</v>
      </c>
      <c r="Z1471" s="2">
        <f>VLOOKUP(A1471,Sales!A:N,12,FALSE)</f>
        <v>1</v>
      </c>
      <c r="AA1471" s="2">
        <f>VLOOKUP(A1471,Sales!A:N,13,FALSE)</f>
        <v>3</v>
      </c>
      <c r="AB1471" s="2">
        <f>VLOOKUP(A1471,Sales!A:N,14,FALSE)</f>
        <v>6</v>
      </c>
      <c r="AC1471" s="2">
        <f>VLOOKUP(A1471,Campaigns!A:I,2,FALSE)</f>
        <v>0</v>
      </c>
      <c r="AD1471" s="2">
        <f>VLOOKUP(A1471,Campaigns!A:I,3,FALSE)</f>
        <v>1</v>
      </c>
      <c r="AE1471" s="2">
        <f>VLOOKUP(A1471,Campaigns!A:I,4,FALSE)</f>
        <v>0</v>
      </c>
      <c r="AF1471" s="2">
        <f>VLOOKUP(A1471,Campaigns!A:I,5,FALSE)</f>
        <v>0</v>
      </c>
      <c r="AG1471" s="2">
        <f>VLOOKUP(A1471,Campaigns!A:I,6,FALSE)</f>
        <v>0</v>
      </c>
      <c r="AH1471" s="2">
        <f>VLOOKUP(A1471,Campaigns!A:I,7,FALSE)</f>
        <v>0</v>
      </c>
      <c r="AI1471" s="2">
        <f>VLOOKUP(A1471,Campaigns!A:I,8,FALSE)</f>
        <v>0</v>
      </c>
      <c r="AJ1471" s="19" t="str">
        <f>VLOOKUP(A1471,Campaigns!A:I,9,FALSE)</f>
        <v>9/28/2020</v>
      </c>
    </row>
    <row r="1472" spans="1:36">
      <c r="A1472" s="2">
        <v>2520</v>
      </c>
      <c r="B1472" s="2">
        <f>VLOOKUP(A1472, Customer!A:O, 2, FALSE)</f>
        <v>151983</v>
      </c>
      <c r="C1472" s="2">
        <f>VLOOKUP(A1472, Customer!A:O, 3, FALSE)</f>
        <v>0</v>
      </c>
      <c r="D1472" s="2">
        <f>VLOOKUP(A1472, Customer!A:O, 4, FALSE)</f>
        <v>1</v>
      </c>
      <c r="E1472" s="2">
        <f>VLOOKUP(A1472, Customer!A:O, 5, FALSE)</f>
        <v>56</v>
      </c>
      <c r="F1472" s="2">
        <f>VLOOKUP(A1472, Customer!A:O, 6, FALSE)</f>
        <v>1</v>
      </c>
      <c r="G1472" s="2">
        <f>VLOOKUP(A1472, Customer!A:O, 7, FALSE)</f>
        <v>0</v>
      </c>
      <c r="H1472" s="2">
        <f>VLOOKUP(A1472, Customer!A:O, 8, FALSE)</f>
        <v>0</v>
      </c>
      <c r="I1472" s="2">
        <f>VLOOKUP(A1472, Customer!A:O, 9, FALSE)</f>
        <v>0</v>
      </c>
      <c r="J1472" s="2">
        <f>VLOOKUP(A1472, Customer!A:O, 10, FALSE)</f>
        <v>0</v>
      </c>
      <c r="K1472" s="2">
        <f>VLOOKUP(A1472, Customer!A:O, 11, FALSE)</f>
        <v>0</v>
      </c>
      <c r="L1472" s="2">
        <f>VLOOKUP(A1472, Customer!A:O, 12, FALSE)</f>
        <v>1</v>
      </c>
      <c r="M1472" s="2">
        <f>VLOOKUP(A1472, Customer!A:O, 13, FALSE)</f>
        <v>0</v>
      </c>
      <c r="N1472" s="2">
        <f>VLOOKUP(A1472, Customer!A:O, 14, FALSE)</f>
        <v>0</v>
      </c>
      <c r="O1472" s="2" t="str">
        <f>VLOOKUP(A1472, Customer!A:O, 15, FALSE)</f>
        <v>State-Florida</v>
      </c>
      <c r="P1472" s="2">
        <f>VLOOKUP(A1472,Sales!A:N,2,FALSE)</f>
        <v>95</v>
      </c>
      <c r="Q1472">
        <f>VLOOKUP(A1472,Sales!A:N,3,FALSE)</f>
        <v>1845</v>
      </c>
      <c r="R1472" s="2">
        <f>VLOOKUP(A1472,Sales!A:N,4,FALSE)</f>
        <v>0</v>
      </c>
      <c r="S1472" s="2">
        <f>VLOOKUP(A1472,Sales!A:N,5,FALSE)</f>
        <v>336</v>
      </c>
      <c r="T1472" s="2">
        <f>VLOOKUP(A1472,Sales!A:N,6,FALSE)</f>
        <v>29</v>
      </c>
      <c r="U1472" s="2">
        <f>VLOOKUP(A1472,Sales!A:N,7,FALSE)</f>
        <v>20</v>
      </c>
      <c r="V1472" s="2">
        <f>VLOOKUP(A1472,Sales!A:N,8,FALSE)</f>
        <v>88</v>
      </c>
      <c r="W1472" s="2">
        <f>VLOOKUP(A1472,Sales!A:N,9,FALSE)</f>
        <v>2143</v>
      </c>
      <c r="X1472" s="2">
        <f>VLOOKUP(A1472,Sales!A:N,10,FALSE)</f>
        <v>3</v>
      </c>
      <c r="Y1472" s="2">
        <f>VLOOKUP(A1472,Sales!A:N,11,FALSE)</f>
        <v>9</v>
      </c>
      <c r="Z1472" s="2">
        <f>VLOOKUP(A1472,Sales!A:N,12,FALSE)</f>
        <v>2</v>
      </c>
      <c r="AA1472" s="2">
        <f>VLOOKUP(A1472,Sales!A:N,13,FALSE)</f>
        <v>10</v>
      </c>
      <c r="AB1472" s="2">
        <f>VLOOKUP(A1472,Sales!A:N,14,FALSE)</f>
        <v>7</v>
      </c>
      <c r="AC1472" s="2">
        <f>VLOOKUP(A1472,Campaigns!A:I,2,FALSE)</f>
        <v>0</v>
      </c>
      <c r="AD1472" s="2">
        <f>VLOOKUP(A1472,Campaigns!A:I,3,FALSE)</f>
        <v>0</v>
      </c>
      <c r="AE1472" s="2">
        <f>VLOOKUP(A1472,Campaigns!A:I,4,FALSE)</f>
        <v>0</v>
      </c>
      <c r="AF1472" s="2">
        <f>VLOOKUP(A1472,Campaigns!A:I,5,FALSE)</f>
        <v>0</v>
      </c>
      <c r="AG1472" s="2">
        <f>VLOOKUP(A1472,Campaigns!A:I,6,FALSE)</f>
        <v>0</v>
      </c>
      <c r="AH1472" s="2">
        <f>VLOOKUP(A1472,Campaigns!A:I,7,FALSE)</f>
        <v>0</v>
      </c>
      <c r="AI1472" s="2">
        <f>VLOOKUP(A1472,Campaigns!A:I,8,FALSE)</f>
        <v>0</v>
      </c>
      <c r="AJ1472" s="19">
        <f>VLOOKUP(A1472,Campaigns!A:I,9,FALSE)</f>
        <v>43587</v>
      </c>
    </row>
    <row r="1473" spans="1:36">
      <c r="A1473" s="2">
        <v>1098</v>
      </c>
      <c r="B1473" s="2">
        <f>VLOOKUP(A1473, Customer!A:O, 2, FALSE)</f>
        <v>149096</v>
      </c>
      <c r="C1473" s="2">
        <f>VLOOKUP(A1473, Customer!A:O, 3, FALSE)</f>
        <v>1</v>
      </c>
      <c r="D1473" s="2">
        <f>VLOOKUP(A1473, Customer!A:O, 4, FALSE)</f>
        <v>1</v>
      </c>
      <c r="E1473" s="2">
        <f>VLOOKUP(A1473, Customer!A:O, 5, FALSE)</f>
        <v>56</v>
      </c>
      <c r="F1473" s="2">
        <f>VLOOKUP(A1473, Customer!A:O, 6, FALSE)</f>
        <v>0</v>
      </c>
      <c r="G1473" s="2">
        <f>VLOOKUP(A1473, Customer!A:O, 7, FALSE)</f>
        <v>1</v>
      </c>
      <c r="H1473" s="2">
        <f>VLOOKUP(A1473, Customer!A:O, 8, FALSE)</f>
        <v>0</v>
      </c>
      <c r="I1473" s="2">
        <f>VLOOKUP(A1473, Customer!A:O, 9, FALSE)</f>
        <v>0</v>
      </c>
      <c r="J1473" s="2">
        <f>VLOOKUP(A1473, Customer!A:O, 10, FALSE)</f>
        <v>0</v>
      </c>
      <c r="K1473" s="2">
        <f>VLOOKUP(A1473, Customer!A:O, 11, FALSE)</f>
        <v>0</v>
      </c>
      <c r="L1473" s="2">
        <f>VLOOKUP(A1473, Customer!A:O, 12, FALSE)</f>
        <v>1</v>
      </c>
      <c r="M1473" s="2">
        <f>VLOOKUP(A1473, Customer!A:O, 13, FALSE)</f>
        <v>0</v>
      </c>
      <c r="N1473" s="2">
        <f>VLOOKUP(A1473, Customer!A:O, 14, FALSE)</f>
        <v>0</v>
      </c>
      <c r="O1473" s="2" t="str">
        <f>VLOOKUP(A1473, Customer!A:O, 15, FALSE)</f>
        <v>State-Florida</v>
      </c>
      <c r="P1473" s="2">
        <f>VLOOKUP(A1473,Sales!A:N,2,FALSE)</f>
        <v>15</v>
      </c>
      <c r="Q1473">
        <f>VLOOKUP(A1473,Sales!A:N,3,FALSE)</f>
        <v>437</v>
      </c>
      <c r="R1473" s="2">
        <f>VLOOKUP(A1473,Sales!A:N,4,FALSE)</f>
        <v>3</v>
      </c>
      <c r="S1473" s="2">
        <f>VLOOKUP(A1473,Sales!A:N,5,FALSE)</f>
        <v>97</v>
      </c>
      <c r="T1473" s="2">
        <f>VLOOKUP(A1473,Sales!A:N,6,FALSE)</f>
        <v>6</v>
      </c>
      <c r="U1473" s="2">
        <f>VLOOKUP(A1473,Sales!A:N,7,FALSE)</f>
        <v>3</v>
      </c>
      <c r="V1473" s="2">
        <f>VLOOKUP(A1473,Sales!A:N,8,FALSE)</f>
        <v>21</v>
      </c>
      <c r="W1473" s="2">
        <f>VLOOKUP(A1473,Sales!A:N,9,FALSE)</f>
        <v>525</v>
      </c>
      <c r="X1473" s="2">
        <f>VLOOKUP(A1473,Sales!A:N,10,FALSE)</f>
        <v>4</v>
      </c>
      <c r="Y1473" s="2">
        <f>VLOOKUP(A1473,Sales!A:N,11,FALSE)</f>
        <v>4</v>
      </c>
      <c r="Z1473" s="2">
        <f>VLOOKUP(A1473,Sales!A:N,12,FALSE)</f>
        <v>1</v>
      </c>
      <c r="AA1473" s="2">
        <f>VLOOKUP(A1473,Sales!A:N,13,FALSE)</f>
        <v>4</v>
      </c>
      <c r="AB1473" s="2">
        <f>VLOOKUP(A1473,Sales!A:N,14,FALSE)</f>
        <v>7</v>
      </c>
      <c r="AC1473" s="2">
        <f>VLOOKUP(A1473,Campaigns!A:I,2,FALSE)</f>
        <v>0</v>
      </c>
      <c r="AD1473" s="2">
        <f>VLOOKUP(A1473,Campaigns!A:I,3,FALSE)</f>
        <v>0</v>
      </c>
      <c r="AE1473" s="2">
        <f>VLOOKUP(A1473,Campaigns!A:I,4,FALSE)</f>
        <v>0</v>
      </c>
      <c r="AF1473" s="2">
        <f>VLOOKUP(A1473,Campaigns!A:I,5,FALSE)</f>
        <v>0</v>
      </c>
      <c r="AG1473" s="2">
        <f>VLOOKUP(A1473,Campaigns!A:I,6,FALSE)</f>
        <v>0</v>
      </c>
      <c r="AH1473" s="2">
        <f>VLOOKUP(A1473,Campaigns!A:I,7,FALSE)</f>
        <v>0</v>
      </c>
      <c r="AI1473" s="2">
        <f>VLOOKUP(A1473,Campaigns!A:I,8,FALSE)</f>
        <v>0</v>
      </c>
      <c r="AJ1473" s="19" t="str">
        <f>VLOOKUP(A1473,Campaigns!A:I,9,FALSE)</f>
        <v>2/29/2020</v>
      </c>
    </row>
    <row r="1474" spans="1:36">
      <c r="A1474" s="2">
        <v>1496</v>
      </c>
      <c r="B1474" s="2">
        <f>VLOOKUP(A1474, Customer!A:O, 2, FALSE)</f>
        <v>148920</v>
      </c>
      <c r="C1474" s="2">
        <f>VLOOKUP(A1474, Customer!A:O, 3, FALSE)</f>
        <v>0</v>
      </c>
      <c r="D1474" s="2">
        <f>VLOOKUP(A1474, Customer!A:O, 4, FALSE)</f>
        <v>2</v>
      </c>
      <c r="E1474" s="2">
        <f>VLOOKUP(A1474, Customer!A:O, 5, FALSE)</f>
        <v>56</v>
      </c>
      <c r="F1474" s="2">
        <f>VLOOKUP(A1474, Customer!A:O, 6, FALSE)</f>
        <v>0</v>
      </c>
      <c r="G1474" s="2">
        <f>VLOOKUP(A1474, Customer!A:O, 7, FALSE)</f>
        <v>1</v>
      </c>
      <c r="H1474" s="2">
        <f>VLOOKUP(A1474, Customer!A:O, 8, FALSE)</f>
        <v>0</v>
      </c>
      <c r="I1474" s="2">
        <f>VLOOKUP(A1474, Customer!A:O, 9, FALSE)</f>
        <v>0</v>
      </c>
      <c r="J1474" s="2">
        <f>VLOOKUP(A1474, Customer!A:O, 10, FALSE)</f>
        <v>0</v>
      </c>
      <c r="K1474" s="2">
        <f>VLOOKUP(A1474, Customer!A:O, 11, FALSE)</f>
        <v>0</v>
      </c>
      <c r="L1474" s="2">
        <f>VLOOKUP(A1474, Customer!A:O, 12, FALSE)</f>
        <v>1</v>
      </c>
      <c r="M1474" s="2">
        <f>VLOOKUP(A1474, Customer!A:O, 13, FALSE)</f>
        <v>0</v>
      </c>
      <c r="N1474" s="2">
        <f>VLOOKUP(A1474, Customer!A:O, 14, FALSE)</f>
        <v>0</v>
      </c>
      <c r="O1474" s="2" t="str">
        <f>VLOOKUP(A1474, Customer!A:O, 15, FALSE)</f>
        <v>State-New York</v>
      </c>
      <c r="P1474" s="2">
        <f>VLOOKUP(A1474,Sales!A:N,2,FALSE)</f>
        <v>93</v>
      </c>
      <c r="Q1474">
        <f>VLOOKUP(A1474,Sales!A:N,3,FALSE)</f>
        <v>725</v>
      </c>
      <c r="R1474" s="2">
        <f>VLOOKUP(A1474,Sales!A:N,4,FALSE)</f>
        <v>52</v>
      </c>
      <c r="S1474" s="2">
        <f>VLOOKUP(A1474,Sales!A:N,5,FALSE)</f>
        <v>207</v>
      </c>
      <c r="T1474" s="2">
        <f>VLOOKUP(A1474,Sales!A:N,6,FALSE)</f>
        <v>24</v>
      </c>
      <c r="U1474" s="2">
        <f>VLOOKUP(A1474,Sales!A:N,7,FALSE)</f>
        <v>30</v>
      </c>
      <c r="V1474" s="2">
        <f>VLOOKUP(A1474,Sales!A:N,8,FALSE)</f>
        <v>18</v>
      </c>
      <c r="W1474" s="2">
        <f>VLOOKUP(A1474,Sales!A:N,9,FALSE)</f>
        <v>1020</v>
      </c>
      <c r="X1474" s="2">
        <f>VLOOKUP(A1474,Sales!A:N,10,FALSE)</f>
        <v>3</v>
      </c>
      <c r="Y1474" s="2">
        <f>VLOOKUP(A1474,Sales!A:N,11,FALSE)</f>
        <v>6</v>
      </c>
      <c r="Z1474" s="2">
        <f>VLOOKUP(A1474,Sales!A:N,12,FALSE)</f>
        <v>2</v>
      </c>
      <c r="AA1474" s="2">
        <f>VLOOKUP(A1474,Sales!A:N,13,FALSE)</f>
        <v>5</v>
      </c>
      <c r="AB1474" s="2">
        <f>VLOOKUP(A1474,Sales!A:N,14,FALSE)</f>
        <v>7</v>
      </c>
      <c r="AC1474" s="2">
        <f>VLOOKUP(A1474,Campaigns!A:I,2,FALSE)</f>
        <v>0</v>
      </c>
      <c r="AD1474" s="2">
        <f>VLOOKUP(A1474,Campaigns!A:I,3,FALSE)</f>
        <v>1</v>
      </c>
      <c r="AE1474" s="2">
        <f>VLOOKUP(A1474,Campaigns!A:I,4,FALSE)</f>
        <v>0</v>
      </c>
      <c r="AF1474" s="2">
        <f>VLOOKUP(A1474,Campaigns!A:I,5,FALSE)</f>
        <v>0</v>
      </c>
      <c r="AG1474" s="2">
        <f>VLOOKUP(A1474,Campaigns!A:I,6,FALSE)</f>
        <v>0</v>
      </c>
      <c r="AH1474" s="2">
        <f>VLOOKUP(A1474,Campaigns!A:I,7,FALSE)</f>
        <v>0</v>
      </c>
      <c r="AI1474" s="2">
        <f>VLOOKUP(A1474,Campaigns!A:I,8,FALSE)</f>
        <v>0</v>
      </c>
      <c r="AJ1474" s="19" t="str">
        <f>VLOOKUP(A1474,Campaigns!A:I,9,FALSE)</f>
        <v>3/26/2020</v>
      </c>
    </row>
    <row r="1475" spans="1:36">
      <c r="A1475" s="2">
        <v>2705</v>
      </c>
      <c r="B1475" s="2">
        <f>VLOOKUP(A1475, Customer!A:O, 2, FALSE)</f>
        <v>146910</v>
      </c>
      <c r="C1475" s="2">
        <f>VLOOKUP(A1475, Customer!A:O, 3, FALSE)</f>
        <v>1</v>
      </c>
      <c r="D1475" s="2">
        <f>VLOOKUP(A1475, Customer!A:O, 4, FALSE)</f>
        <v>1</v>
      </c>
      <c r="E1475" s="2">
        <f>VLOOKUP(A1475, Customer!A:O, 5, FALSE)</f>
        <v>56</v>
      </c>
      <c r="F1475" s="2">
        <f>VLOOKUP(A1475, Customer!A:O, 6, FALSE)</f>
        <v>0</v>
      </c>
      <c r="G1475" s="2">
        <f>VLOOKUP(A1475, Customer!A:O, 7, FALSE)</f>
        <v>0</v>
      </c>
      <c r="H1475" s="2">
        <f>VLOOKUP(A1475, Customer!A:O, 8, FALSE)</f>
        <v>0</v>
      </c>
      <c r="I1475" s="2">
        <f>VLOOKUP(A1475, Customer!A:O, 9, FALSE)</f>
        <v>1</v>
      </c>
      <c r="J1475" s="2">
        <f>VLOOKUP(A1475, Customer!A:O, 10, FALSE)</f>
        <v>0</v>
      </c>
      <c r="K1475" s="2">
        <f>VLOOKUP(A1475, Customer!A:O, 11, FALSE)</f>
        <v>0</v>
      </c>
      <c r="L1475" s="2">
        <f>VLOOKUP(A1475, Customer!A:O, 12, FALSE)</f>
        <v>0</v>
      </c>
      <c r="M1475" s="2">
        <f>VLOOKUP(A1475, Customer!A:O, 13, FALSE)</f>
        <v>0</v>
      </c>
      <c r="N1475" s="2">
        <f>VLOOKUP(A1475, Customer!A:O, 14, FALSE)</f>
        <v>1</v>
      </c>
      <c r="O1475" s="2" t="str">
        <f>VLOOKUP(A1475, Customer!A:O, 15, FALSE)</f>
        <v>State-California</v>
      </c>
      <c r="P1475" s="2">
        <f>VLOOKUP(A1475,Sales!A:N,2,FALSE)</f>
        <v>36</v>
      </c>
      <c r="Q1475">
        <f>VLOOKUP(A1475,Sales!A:N,3,FALSE)</f>
        <v>150</v>
      </c>
      <c r="R1475" s="2">
        <f>VLOOKUP(A1475,Sales!A:N,4,FALSE)</f>
        <v>0</v>
      </c>
      <c r="S1475" s="2">
        <f>VLOOKUP(A1475,Sales!A:N,5,FALSE)</f>
        <v>44</v>
      </c>
      <c r="T1475" s="2">
        <f>VLOOKUP(A1475,Sales!A:N,6,FALSE)</f>
        <v>0</v>
      </c>
      <c r="U1475" s="2">
        <f>VLOOKUP(A1475,Sales!A:N,7,FALSE)</f>
        <v>0</v>
      </c>
      <c r="V1475" s="2">
        <f>VLOOKUP(A1475,Sales!A:N,8,FALSE)</f>
        <v>19</v>
      </c>
      <c r="W1475" s="2">
        <f>VLOOKUP(A1475,Sales!A:N,9,FALSE)</f>
        <v>175</v>
      </c>
      <c r="X1475" s="2">
        <f>VLOOKUP(A1475,Sales!A:N,10,FALSE)</f>
        <v>2</v>
      </c>
      <c r="Y1475" s="2">
        <f>VLOOKUP(A1475,Sales!A:N,11,FALSE)</f>
        <v>2</v>
      </c>
      <c r="Z1475" s="2">
        <f>VLOOKUP(A1475,Sales!A:N,12,FALSE)</f>
        <v>0</v>
      </c>
      <c r="AA1475" s="2">
        <f>VLOOKUP(A1475,Sales!A:N,13,FALSE)</f>
        <v>3</v>
      </c>
      <c r="AB1475" s="2">
        <f>VLOOKUP(A1475,Sales!A:N,14,FALSE)</f>
        <v>6</v>
      </c>
      <c r="AC1475" s="2">
        <f>VLOOKUP(A1475,Campaigns!A:I,2,FALSE)</f>
        <v>0</v>
      </c>
      <c r="AD1475" s="2">
        <f>VLOOKUP(A1475,Campaigns!A:I,3,FALSE)</f>
        <v>0</v>
      </c>
      <c r="AE1475" s="2">
        <f>VLOOKUP(A1475,Campaigns!A:I,4,FALSE)</f>
        <v>0</v>
      </c>
      <c r="AF1475" s="2">
        <f>VLOOKUP(A1475,Campaigns!A:I,5,FALSE)</f>
        <v>0</v>
      </c>
      <c r="AG1475" s="2">
        <f>VLOOKUP(A1475,Campaigns!A:I,6,FALSE)</f>
        <v>0</v>
      </c>
      <c r="AH1475" s="2">
        <f>VLOOKUP(A1475,Campaigns!A:I,7,FALSE)</f>
        <v>0</v>
      </c>
      <c r="AI1475" s="2">
        <f>VLOOKUP(A1475,Campaigns!A:I,8,FALSE)</f>
        <v>0</v>
      </c>
      <c r="AJ1475" s="19" t="str">
        <f>VLOOKUP(A1475,Campaigns!A:I,9,FALSE)</f>
        <v>8/27/2020</v>
      </c>
    </row>
    <row r="1476" spans="1:36">
      <c r="A1476" s="2">
        <v>1244</v>
      </c>
      <c r="B1476" s="2">
        <f>VLOOKUP(A1476, Customer!A:O, 2, FALSE)</f>
        <v>145989</v>
      </c>
      <c r="C1476" s="2">
        <f>VLOOKUP(A1476, Customer!A:O, 3, FALSE)</f>
        <v>0</v>
      </c>
      <c r="D1476" s="2">
        <f>VLOOKUP(A1476, Customer!A:O, 4, FALSE)</f>
        <v>1</v>
      </c>
      <c r="E1476" s="2">
        <f>VLOOKUP(A1476, Customer!A:O, 5, FALSE)</f>
        <v>56</v>
      </c>
      <c r="F1476" s="2">
        <f>VLOOKUP(A1476, Customer!A:O, 6, FALSE)</f>
        <v>0</v>
      </c>
      <c r="G1476" s="2">
        <f>VLOOKUP(A1476, Customer!A:O, 7, FALSE)</f>
        <v>0</v>
      </c>
      <c r="H1476" s="2">
        <f>VLOOKUP(A1476, Customer!A:O, 8, FALSE)</f>
        <v>1</v>
      </c>
      <c r="I1476" s="2">
        <f>VLOOKUP(A1476, Customer!A:O, 9, FALSE)</f>
        <v>0</v>
      </c>
      <c r="J1476" s="2">
        <f>VLOOKUP(A1476, Customer!A:O, 10, FALSE)</f>
        <v>0</v>
      </c>
      <c r="K1476" s="2">
        <f>VLOOKUP(A1476, Customer!A:O, 11, FALSE)</f>
        <v>0</v>
      </c>
      <c r="L1476" s="2">
        <f>VLOOKUP(A1476, Customer!A:O, 12, FALSE)</f>
        <v>1</v>
      </c>
      <c r="M1476" s="2">
        <f>VLOOKUP(A1476, Customer!A:O, 13, FALSE)</f>
        <v>0</v>
      </c>
      <c r="N1476" s="2">
        <f>VLOOKUP(A1476, Customer!A:O, 14, FALSE)</f>
        <v>0</v>
      </c>
      <c r="O1476" s="2" t="str">
        <f>VLOOKUP(A1476, Customer!A:O, 15, FALSE)</f>
        <v>State-New York</v>
      </c>
      <c r="P1476" s="2">
        <f>VLOOKUP(A1476,Sales!A:N,2,FALSE)</f>
        <v>97</v>
      </c>
      <c r="Q1476">
        <f>VLOOKUP(A1476,Sales!A:N,3,FALSE)</f>
        <v>438</v>
      </c>
      <c r="R1476" s="2">
        <f>VLOOKUP(A1476,Sales!A:N,4,FALSE)</f>
        <v>105</v>
      </c>
      <c r="S1476" s="2">
        <f>VLOOKUP(A1476,Sales!A:N,5,FALSE)</f>
        <v>276</v>
      </c>
      <c r="T1476" s="2">
        <f>VLOOKUP(A1476,Sales!A:N,6,FALSE)</f>
        <v>89</v>
      </c>
      <c r="U1476" s="2">
        <f>VLOOKUP(A1476,Sales!A:N,7,FALSE)</f>
        <v>76</v>
      </c>
      <c r="V1476" s="2">
        <f>VLOOKUP(A1476,Sales!A:N,8,FALSE)</f>
        <v>38</v>
      </c>
      <c r="W1476" s="2">
        <f>VLOOKUP(A1476,Sales!A:N,9,FALSE)</f>
        <v>946</v>
      </c>
      <c r="X1476" s="2">
        <f>VLOOKUP(A1476,Sales!A:N,10,FALSE)</f>
        <v>4</v>
      </c>
      <c r="Y1476" s="2">
        <f>VLOOKUP(A1476,Sales!A:N,11,FALSE)</f>
        <v>3</v>
      </c>
      <c r="Z1476" s="2">
        <f>VLOOKUP(A1476,Sales!A:N,12,FALSE)</f>
        <v>2</v>
      </c>
      <c r="AA1476" s="2">
        <f>VLOOKUP(A1476,Sales!A:N,13,FALSE)</f>
        <v>7</v>
      </c>
      <c r="AB1476" s="2">
        <f>VLOOKUP(A1476,Sales!A:N,14,FALSE)</f>
        <v>3</v>
      </c>
      <c r="AC1476" s="2">
        <f>VLOOKUP(A1476,Campaigns!A:I,2,FALSE)</f>
        <v>0</v>
      </c>
      <c r="AD1476" s="2">
        <f>VLOOKUP(A1476,Campaigns!A:I,3,FALSE)</f>
        <v>0</v>
      </c>
      <c r="AE1476" s="2">
        <f>VLOOKUP(A1476,Campaigns!A:I,4,FALSE)</f>
        <v>0</v>
      </c>
      <c r="AF1476" s="2">
        <f>VLOOKUP(A1476,Campaigns!A:I,5,FALSE)</f>
        <v>0</v>
      </c>
      <c r="AG1476" s="2">
        <f>VLOOKUP(A1476,Campaigns!A:I,6,FALSE)</f>
        <v>0</v>
      </c>
      <c r="AH1476" s="2">
        <f>VLOOKUP(A1476,Campaigns!A:I,7,FALSE)</f>
        <v>0</v>
      </c>
      <c r="AI1476" s="2">
        <f>VLOOKUP(A1476,Campaigns!A:I,8,FALSE)</f>
        <v>0</v>
      </c>
      <c r="AJ1476" s="19" t="str">
        <f>VLOOKUP(A1476,Campaigns!A:I,9,FALSE)</f>
        <v>3/29/2019</v>
      </c>
    </row>
    <row r="1477" spans="1:36">
      <c r="A1477" s="2">
        <v>1626</v>
      </c>
      <c r="B1477" s="2">
        <f>VLOOKUP(A1477, Customer!A:O, 2, FALSE)</f>
        <v>145906</v>
      </c>
      <c r="C1477" s="2">
        <f>VLOOKUP(A1477, Customer!A:O, 3, FALSE)</f>
        <v>0</v>
      </c>
      <c r="D1477" s="2">
        <f>VLOOKUP(A1477, Customer!A:O, 4, FALSE)</f>
        <v>1</v>
      </c>
      <c r="E1477" s="2">
        <f>VLOOKUP(A1477, Customer!A:O, 5, FALSE)</f>
        <v>56</v>
      </c>
      <c r="F1477" s="2">
        <f>VLOOKUP(A1477, Customer!A:O, 6, FALSE)</f>
        <v>0</v>
      </c>
      <c r="G1477" s="2">
        <f>VLOOKUP(A1477, Customer!A:O, 7, FALSE)</f>
        <v>0</v>
      </c>
      <c r="H1477" s="2">
        <f>VLOOKUP(A1477, Customer!A:O, 8, FALSE)</f>
        <v>1</v>
      </c>
      <c r="I1477" s="2">
        <f>VLOOKUP(A1477, Customer!A:O, 9, FALSE)</f>
        <v>0</v>
      </c>
      <c r="J1477" s="2">
        <f>VLOOKUP(A1477, Customer!A:O, 10, FALSE)</f>
        <v>0</v>
      </c>
      <c r="K1477" s="2">
        <f>VLOOKUP(A1477, Customer!A:O, 11, FALSE)</f>
        <v>0</v>
      </c>
      <c r="L1477" s="2">
        <f>VLOOKUP(A1477, Customer!A:O, 12, FALSE)</f>
        <v>1</v>
      </c>
      <c r="M1477" s="2">
        <f>VLOOKUP(A1477, Customer!A:O, 13, FALSE)</f>
        <v>0</v>
      </c>
      <c r="N1477" s="2">
        <f>VLOOKUP(A1477, Customer!A:O, 14, FALSE)</f>
        <v>0</v>
      </c>
      <c r="O1477" s="2" t="str">
        <f>VLOOKUP(A1477, Customer!A:O, 15, FALSE)</f>
        <v>State-Florida</v>
      </c>
      <c r="P1477" s="2">
        <f>VLOOKUP(A1477,Sales!A:N,2,FALSE)</f>
        <v>20</v>
      </c>
      <c r="Q1477">
        <f>VLOOKUP(A1477,Sales!A:N,3,FALSE)</f>
        <v>969</v>
      </c>
      <c r="R1477" s="2">
        <f>VLOOKUP(A1477,Sales!A:N,4,FALSE)</f>
        <v>10</v>
      </c>
      <c r="S1477" s="2">
        <f>VLOOKUP(A1477,Sales!A:N,5,FALSE)</f>
        <v>86</v>
      </c>
      <c r="T1477" s="2">
        <f>VLOOKUP(A1477,Sales!A:N,6,FALSE)</f>
        <v>13</v>
      </c>
      <c r="U1477" s="2">
        <f>VLOOKUP(A1477,Sales!A:N,7,FALSE)</f>
        <v>10</v>
      </c>
      <c r="V1477" s="2">
        <f>VLOOKUP(A1477,Sales!A:N,8,FALSE)</f>
        <v>458</v>
      </c>
      <c r="W1477" s="2">
        <f>VLOOKUP(A1477,Sales!A:N,9,FALSE)</f>
        <v>629</v>
      </c>
      <c r="X1477" s="2">
        <f>VLOOKUP(A1477,Sales!A:N,10,FALSE)</f>
        <v>2</v>
      </c>
      <c r="Y1477" s="2">
        <f>VLOOKUP(A1477,Sales!A:N,11,FALSE)</f>
        <v>5</v>
      </c>
      <c r="Z1477" s="2">
        <f>VLOOKUP(A1477,Sales!A:N,12,FALSE)</f>
        <v>4</v>
      </c>
      <c r="AA1477" s="2">
        <f>VLOOKUP(A1477,Sales!A:N,13,FALSE)</f>
        <v>4</v>
      </c>
      <c r="AB1477" s="2">
        <f>VLOOKUP(A1477,Sales!A:N,14,FALSE)</f>
        <v>5</v>
      </c>
      <c r="AC1477" s="2">
        <f>VLOOKUP(A1477,Campaigns!A:I,2,FALSE)</f>
        <v>1</v>
      </c>
      <c r="AD1477" s="2">
        <f>VLOOKUP(A1477,Campaigns!A:I,3,FALSE)</f>
        <v>0</v>
      </c>
      <c r="AE1477" s="2">
        <f>VLOOKUP(A1477,Campaigns!A:I,4,FALSE)</f>
        <v>0</v>
      </c>
      <c r="AF1477" s="2">
        <f>VLOOKUP(A1477,Campaigns!A:I,5,FALSE)</f>
        <v>0</v>
      </c>
      <c r="AG1477" s="2">
        <f>VLOOKUP(A1477,Campaigns!A:I,6,FALSE)</f>
        <v>0</v>
      </c>
      <c r="AH1477" s="2">
        <f>VLOOKUP(A1477,Campaigns!A:I,7,FALSE)</f>
        <v>0</v>
      </c>
      <c r="AI1477" s="2">
        <f>VLOOKUP(A1477,Campaigns!A:I,8,FALSE)</f>
        <v>0</v>
      </c>
      <c r="AJ1477" s="19">
        <f>VLOOKUP(A1477,Campaigns!A:I,9,FALSE)</f>
        <v>43809</v>
      </c>
    </row>
    <row r="1478" spans="1:36">
      <c r="A1478" s="2">
        <v>1178</v>
      </c>
      <c r="B1478" s="2">
        <f>VLOOKUP(A1478, Customer!A:O, 2, FALSE)</f>
        <v>145759</v>
      </c>
      <c r="C1478" s="2">
        <f>VLOOKUP(A1478, Customer!A:O, 3, FALSE)</f>
        <v>1</v>
      </c>
      <c r="D1478" s="2">
        <f>VLOOKUP(A1478, Customer!A:O, 4, FALSE)</f>
        <v>1</v>
      </c>
      <c r="E1478" s="2">
        <f>VLOOKUP(A1478, Customer!A:O, 5, FALSE)</f>
        <v>56</v>
      </c>
      <c r="F1478" s="2">
        <f>VLOOKUP(A1478, Customer!A:O, 6, FALSE)</f>
        <v>0</v>
      </c>
      <c r="G1478" s="2">
        <f>VLOOKUP(A1478, Customer!A:O, 7, FALSE)</f>
        <v>1</v>
      </c>
      <c r="H1478" s="2">
        <f>VLOOKUP(A1478, Customer!A:O, 8, FALSE)</f>
        <v>0</v>
      </c>
      <c r="I1478" s="2">
        <f>VLOOKUP(A1478, Customer!A:O, 9, FALSE)</f>
        <v>0</v>
      </c>
      <c r="J1478" s="2">
        <f>VLOOKUP(A1478, Customer!A:O, 10, FALSE)</f>
        <v>0</v>
      </c>
      <c r="K1478" s="2">
        <f>VLOOKUP(A1478, Customer!A:O, 11, FALSE)</f>
        <v>0</v>
      </c>
      <c r="L1478" s="2">
        <f>VLOOKUP(A1478, Customer!A:O, 12, FALSE)</f>
        <v>0</v>
      </c>
      <c r="M1478" s="2">
        <f>VLOOKUP(A1478, Customer!A:O, 13, FALSE)</f>
        <v>0</v>
      </c>
      <c r="N1478" s="2">
        <f>VLOOKUP(A1478, Customer!A:O, 14, FALSE)</f>
        <v>1</v>
      </c>
      <c r="O1478" s="2" t="str">
        <f>VLOOKUP(A1478, Customer!A:O, 15, FALSE)</f>
        <v>State-New York</v>
      </c>
      <c r="P1478" s="2">
        <f>VLOOKUP(A1478,Sales!A:N,2,FALSE)</f>
        <v>13</v>
      </c>
      <c r="Q1478">
        <f>VLOOKUP(A1478,Sales!A:N,3,FALSE)</f>
        <v>134</v>
      </c>
      <c r="R1478" s="2">
        <f>VLOOKUP(A1478,Sales!A:N,4,FALSE)</f>
        <v>3</v>
      </c>
      <c r="S1478" s="2">
        <f>VLOOKUP(A1478,Sales!A:N,5,FALSE)</f>
        <v>57</v>
      </c>
      <c r="T1478" s="2">
        <f>VLOOKUP(A1478,Sales!A:N,6,FALSE)</f>
        <v>10</v>
      </c>
      <c r="U1478" s="2">
        <f>VLOOKUP(A1478,Sales!A:N,7,FALSE)</f>
        <v>0</v>
      </c>
      <c r="V1478" s="2">
        <f>VLOOKUP(A1478,Sales!A:N,8,FALSE)</f>
        <v>13</v>
      </c>
      <c r="W1478" s="2">
        <f>VLOOKUP(A1478,Sales!A:N,9,FALSE)</f>
        <v>191</v>
      </c>
      <c r="X1478" s="2">
        <f>VLOOKUP(A1478,Sales!A:N,10,FALSE)</f>
        <v>2</v>
      </c>
      <c r="Y1478" s="2">
        <f>VLOOKUP(A1478,Sales!A:N,11,FALSE)</f>
        <v>2</v>
      </c>
      <c r="Z1478" s="2">
        <f>VLOOKUP(A1478,Sales!A:N,12,FALSE)</f>
        <v>0</v>
      </c>
      <c r="AA1478" s="2">
        <f>VLOOKUP(A1478,Sales!A:N,13,FALSE)</f>
        <v>3</v>
      </c>
      <c r="AB1478" s="2">
        <f>VLOOKUP(A1478,Sales!A:N,14,FALSE)</f>
        <v>7</v>
      </c>
      <c r="AC1478" s="2">
        <f>VLOOKUP(A1478,Campaigns!A:I,2,FALSE)</f>
        <v>0</v>
      </c>
      <c r="AD1478" s="2">
        <f>VLOOKUP(A1478,Campaigns!A:I,3,FALSE)</f>
        <v>0</v>
      </c>
      <c r="AE1478" s="2">
        <f>VLOOKUP(A1478,Campaigns!A:I,4,FALSE)</f>
        <v>0</v>
      </c>
      <c r="AF1478" s="2">
        <f>VLOOKUP(A1478,Campaigns!A:I,5,FALSE)</f>
        <v>0</v>
      </c>
      <c r="AG1478" s="2">
        <f>VLOOKUP(A1478,Campaigns!A:I,6,FALSE)</f>
        <v>0</v>
      </c>
      <c r="AH1478" s="2">
        <f>VLOOKUP(A1478,Campaigns!A:I,7,FALSE)</f>
        <v>0</v>
      </c>
      <c r="AI1478" s="2">
        <f>VLOOKUP(A1478,Campaigns!A:I,8,FALSE)</f>
        <v>0</v>
      </c>
      <c r="AJ1478" s="19" t="str">
        <f>VLOOKUP(A1478,Campaigns!A:I,9,FALSE)</f>
        <v>7/31/2019</v>
      </c>
    </row>
    <row r="1479" spans="1:36">
      <c r="A1479" s="2">
        <v>2875</v>
      </c>
      <c r="B1479" s="2">
        <f>VLOOKUP(A1479, Customer!A:O, 2, FALSE)</f>
        <v>145759</v>
      </c>
      <c r="C1479" s="2">
        <f>VLOOKUP(A1479, Customer!A:O, 3, FALSE)</f>
        <v>1</v>
      </c>
      <c r="D1479" s="2">
        <f>VLOOKUP(A1479, Customer!A:O, 4, FALSE)</f>
        <v>1</v>
      </c>
      <c r="E1479" s="2">
        <f>VLOOKUP(A1479, Customer!A:O, 5, FALSE)</f>
        <v>56</v>
      </c>
      <c r="F1479" s="2">
        <f>VLOOKUP(A1479, Customer!A:O, 6, FALSE)</f>
        <v>0</v>
      </c>
      <c r="G1479" s="2">
        <f>VLOOKUP(A1479, Customer!A:O, 7, FALSE)</f>
        <v>1</v>
      </c>
      <c r="H1479" s="2">
        <f>VLOOKUP(A1479, Customer!A:O, 8, FALSE)</f>
        <v>0</v>
      </c>
      <c r="I1479" s="2">
        <f>VLOOKUP(A1479, Customer!A:O, 9, FALSE)</f>
        <v>0</v>
      </c>
      <c r="J1479" s="2">
        <f>VLOOKUP(A1479, Customer!A:O, 10, FALSE)</f>
        <v>0</v>
      </c>
      <c r="K1479" s="2">
        <f>VLOOKUP(A1479, Customer!A:O, 11, FALSE)</f>
        <v>0</v>
      </c>
      <c r="L1479" s="2">
        <f>VLOOKUP(A1479, Customer!A:O, 12, FALSE)</f>
        <v>0</v>
      </c>
      <c r="M1479" s="2">
        <f>VLOOKUP(A1479, Customer!A:O, 13, FALSE)</f>
        <v>0</v>
      </c>
      <c r="N1479" s="2">
        <f>VLOOKUP(A1479, Customer!A:O, 14, FALSE)</f>
        <v>1</v>
      </c>
      <c r="O1479" s="2" t="str">
        <f>VLOOKUP(A1479, Customer!A:O, 15, FALSE)</f>
        <v>State-Illinois</v>
      </c>
      <c r="P1479" s="2">
        <f>VLOOKUP(A1479,Sales!A:N,2,FALSE)</f>
        <v>13</v>
      </c>
      <c r="Q1479">
        <f>VLOOKUP(A1479,Sales!A:N,3,FALSE)</f>
        <v>134</v>
      </c>
      <c r="R1479" s="2">
        <f>VLOOKUP(A1479,Sales!A:N,4,FALSE)</f>
        <v>3</v>
      </c>
      <c r="S1479" s="2">
        <f>VLOOKUP(A1479,Sales!A:N,5,FALSE)</f>
        <v>57</v>
      </c>
      <c r="T1479" s="2">
        <f>VLOOKUP(A1479,Sales!A:N,6,FALSE)</f>
        <v>10</v>
      </c>
      <c r="U1479" s="2">
        <f>VLOOKUP(A1479,Sales!A:N,7,FALSE)</f>
        <v>0</v>
      </c>
      <c r="V1479" s="2">
        <f>VLOOKUP(A1479,Sales!A:N,8,FALSE)</f>
        <v>13</v>
      </c>
      <c r="W1479" s="2">
        <f>VLOOKUP(A1479,Sales!A:N,9,FALSE)</f>
        <v>191</v>
      </c>
      <c r="X1479" s="2">
        <f>VLOOKUP(A1479,Sales!A:N,10,FALSE)</f>
        <v>2</v>
      </c>
      <c r="Y1479" s="2">
        <f>VLOOKUP(A1479,Sales!A:N,11,FALSE)</f>
        <v>2</v>
      </c>
      <c r="Z1479" s="2">
        <f>VLOOKUP(A1479,Sales!A:N,12,FALSE)</f>
        <v>0</v>
      </c>
      <c r="AA1479" s="2">
        <f>VLOOKUP(A1479,Sales!A:N,13,FALSE)</f>
        <v>3</v>
      </c>
      <c r="AB1479" s="2">
        <f>VLOOKUP(A1479,Sales!A:N,14,FALSE)</f>
        <v>7</v>
      </c>
      <c r="AC1479" s="2">
        <f>VLOOKUP(A1479,Campaigns!A:I,2,FALSE)</f>
        <v>0</v>
      </c>
      <c r="AD1479" s="2">
        <f>VLOOKUP(A1479,Campaigns!A:I,3,FALSE)</f>
        <v>0</v>
      </c>
      <c r="AE1479" s="2">
        <f>VLOOKUP(A1479,Campaigns!A:I,4,FALSE)</f>
        <v>0</v>
      </c>
      <c r="AF1479" s="2">
        <f>VLOOKUP(A1479,Campaigns!A:I,5,FALSE)</f>
        <v>0</v>
      </c>
      <c r="AG1479" s="2">
        <f>VLOOKUP(A1479,Campaigns!A:I,6,FALSE)</f>
        <v>0</v>
      </c>
      <c r="AH1479" s="2">
        <f>VLOOKUP(A1479,Campaigns!A:I,7,FALSE)</f>
        <v>0</v>
      </c>
      <c r="AI1479" s="2">
        <f>VLOOKUP(A1479,Campaigns!A:I,8,FALSE)</f>
        <v>0</v>
      </c>
      <c r="AJ1479" s="19" t="str">
        <f>VLOOKUP(A1479,Campaigns!A:I,9,FALSE)</f>
        <v>7/31/2019</v>
      </c>
    </row>
    <row r="1480" spans="1:36">
      <c r="A1480" s="2">
        <v>2414</v>
      </c>
      <c r="B1480" s="2">
        <f>VLOOKUP(A1480, Customer!A:O, 2, FALSE)</f>
        <v>142523</v>
      </c>
      <c r="C1480" s="2">
        <f>VLOOKUP(A1480, Customer!A:O, 3, FALSE)</f>
        <v>0</v>
      </c>
      <c r="D1480" s="2">
        <f>VLOOKUP(A1480, Customer!A:O, 4, FALSE)</f>
        <v>0</v>
      </c>
      <c r="E1480" s="2">
        <f>VLOOKUP(A1480, Customer!A:O, 5, FALSE)</f>
        <v>56</v>
      </c>
      <c r="F1480" s="2">
        <f>VLOOKUP(A1480, Customer!A:O, 6, FALSE)</f>
        <v>0</v>
      </c>
      <c r="G1480" s="2">
        <f>VLOOKUP(A1480, Customer!A:O, 7, FALSE)</f>
        <v>1</v>
      </c>
      <c r="H1480" s="2">
        <f>VLOOKUP(A1480, Customer!A:O, 8, FALSE)</f>
        <v>0</v>
      </c>
      <c r="I1480" s="2">
        <f>VLOOKUP(A1480, Customer!A:O, 9, FALSE)</f>
        <v>0</v>
      </c>
      <c r="J1480" s="2">
        <f>VLOOKUP(A1480, Customer!A:O, 10, FALSE)</f>
        <v>0</v>
      </c>
      <c r="K1480" s="2">
        <f>VLOOKUP(A1480, Customer!A:O, 11, FALSE)</f>
        <v>0</v>
      </c>
      <c r="L1480" s="2">
        <f>VLOOKUP(A1480, Customer!A:O, 12, FALSE)</f>
        <v>1</v>
      </c>
      <c r="M1480" s="2">
        <f>VLOOKUP(A1480, Customer!A:O, 13, FALSE)</f>
        <v>0</v>
      </c>
      <c r="N1480" s="2">
        <f>VLOOKUP(A1480, Customer!A:O, 14, FALSE)</f>
        <v>0</v>
      </c>
      <c r="O1480" s="2" t="str">
        <f>VLOOKUP(A1480, Customer!A:O, 15, FALSE)</f>
        <v>State-New York</v>
      </c>
      <c r="P1480" s="2">
        <f>VLOOKUP(A1480,Sales!A:N,2,FALSE)</f>
        <v>96</v>
      </c>
      <c r="Q1480">
        <f>VLOOKUP(A1480,Sales!A:N,3,FALSE)</f>
        <v>47</v>
      </c>
      <c r="R1480" s="2">
        <f>VLOOKUP(A1480,Sales!A:N,4,FALSE)</f>
        <v>121</v>
      </c>
      <c r="S1480" s="2">
        <f>VLOOKUP(A1480,Sales!A:N,5,FALSE)</f>
        <v>37</v>
      </c>
      <c r="T1480" s="2">
        <f>VLOOKUP(A1480,Sales!A:N,6,FALSE)</f>
        <v>10</v>
      </c>
      <c r="U1480" s="2">
        <f>VLOOKUP(A1480,Sales!A:N,7,FALSE)</f>
        <v>87</v>
      </c>
      <c r="V1480" s="2">
        <f>VLOOKUP(A1480,Sales!A:N,8,FALSE)</f>
        <v>117</v>
      </c>
      <c r="W1480" s="2">
        <f>VLOOKUP(A1480,Sales!A:N,9,FALSE)</f>
        <v>184</v>
      </c>
      <c r="X1480" s="2">
        <f>VLOOKUP(A1480,Sales!A:N,10,FALSE)</f>
        <v>1</v>
      </c>
      <c r="Y1480" s="2">
        <f>VLOOKUP(A1480,Sales!A:N,11,FALSE)</f>
        <v>1</v>
      </c>
      <c r="Z1480" s="2">
        <f>VLOOKUP(A1480,Sales!A:N,12,FALSE)</f>
        <v>1</v>
      </c>
      <c r="AA1480" s="2">
        <f>VLOOKUP(A1480,Sales!A:N,13,FALSE)</f>
        <v>4</v>
      </c>
      <c r="AB1480" s="2">
        <f>VLOOKUP(A1480,Sales!A:N,14,FALSE)</f>
        <v>2</v>
      </c>
      <c r="AC1480" s="2">
        <f>VLOOKUP(A1480,Campaigns!A:I,2,FALSE)</f>
        <v>0</v>
      </c>
      <c r="AD1480" s="2">
        <f>VLOOKUP(A1480,Campaigns!A:I,3,FALSE)</f>
        <v>0</v>
      </c>
      <c r="AE1480" s="2">
        <f>VLOOKUP(A1480,Campaigns!A:I,4,FALSE)</f>
        <v>0</v>
      </c>
      <c r="AF1480" s="2">
        <f>VLOOKUP(A1480,Campaigns!A:I,5,FALSE)</f>
        <v>0</v>
      </c>
      <c r="AG1480" s="2">
        <f>VLOOKUP(A1480,Campaigns!A:I,6,FALSE)</f>
        <v>0</v>
      </c>
      <c r="AH1480" s="2">
        <f>VLOOKUP(A1480,Campaigns!A:I,7,FALSE)</f>
        <v>0</v>
      </c>
      <c r="AI1480" s="2">
        <f>VLOOKUP(A1480,Campaigns!A:I,8,FALSE)</f>
        <v>0</v>
      </c>
      <c r="AJ1480" s="19" t="str">
        <f>VLOOKUP(A1480,Campaigns!A:I,9,FALSE)</f>
        <v>9/27/2020</v>
      </c>
    </row>
    <row r="1481" spans="1:36">
      <c r="A1481" s="2">
        <v>3150</v>
      </c>
      <c r="B1481" s="2">
        <f>VLOOKUP(A1481, Customer!A:O, 2, FALSE)</f>
        <v>142523</v>
      </c>
      <c r="C1481" s="2">
        <f>VLOOKUP(A1481, Customer!A:O, 3, FALSE)</f>
        <v>0</v>
      </c>
      <c r="D1481" s="2">
        <f>VLOOKUP(A1481, Customer!A:O, 4, FALSE)</f>
        <v>0</v>
      </c>
      <c r="E1481" s="2">
        <f>VLOOKUP(A1481, Customer!A:O, 5, FALSE)</f>
        <v>56</v>
      </c>
      <c r="F1481" s="2">
        <f>VLOOKUP(A1481, Customer!A:O, 6, FALSE)</f>
        <v>0</v>
      </c>
      <c r="G1481" s="2">
        <f>VLOOKUP(A1481, Customer!A:O, 7, FALSE)</f>
        <v>1</v>
      </c>
      <c r="H1481" s="2">
        <f>VLOOKUP(A1481, Customer!A:O, 8, FALSE)</f>
        <v>0</v>
      </c>
      <c r="I1481" s="2">
        <f>VLOOKUP(A1481, Customer!A:O, 9, FALSE)</f>
        <v>0</v>
      </c>
      <c r="J1481" s="2">
        <f>VLOOKUP(A1481, Customer!A:O, 10, FALSE)</f>
        <v>0</v>
      </c>
      <c r="K1481" s="2">
        <f>VLOOKUP(A1481, Customer!A:O, 11, FALSE)</f>
        <v>0</v>
      </c>
      <c r="L1481" s="2">
        <f>VLOOKUP(A1481, Customer!A:O, 12, FALSE)</f>
        <v>1</v>
      </c>
      <c r="M1481" s="2">
        <f>VLOOKUP(A1481, Customer!A:O, 13, FALSE)</f>
        <v>0</v>
      </c>
      <c r="N1481" s="2">
        <f>VLOOKUP(A1481, Customer!A:O, 14, FALSE)</f>
        <v>0</v>
      </c>
      <c r="O1481" s="2" t="str">
        <f>VLOOKUP(A1481, Customer!A:O, 15, FALSE)</f>
        <v>State-Florida</v>
      </c>
      <c r="P1481" s="2">
        <f>VLOOKUP(A1481,Sales!A:N,2,FALSE)</f>
        <v>96</v>
      </c>
      <c r="Q1481">
        <f>VLOOKUP(A1481,Sales!A:N,3,FALSE)</f>
        <v>47</v>
      </c>
      <c r="R1481" s="2">
        <f>VLOOKUP(A1481,Sales!A:N,4,FALSE)</f>
        <v>121</v>
      </c>
      <c r="S1481" s="2">
        <f>VLOOKUP(A1481,Sales!A:N,5,FALSE)</f>
        <v>37</v>
      </c>
      <c r="T1481" s="2">
        <f>VLOOKUP(A1481,Sales!A:N,6,FALSE)</f>
        <v>10</v>
      </c>
      <c r="U1481" s="2">
        <f>VLOOKUP(A1481,Sales!A:N,7,FALSE)</f>
        <v>87</v>
      </c>
      <c r="V1481" s="2">
        <f>VLOOKUP(A1481,Sales!A:N,8,FALSE)</f>
        <v>117</v>
      </c>
      <c r="W1481" s="2">
        <f>VLOOKUP(A1481,Sales!A:N,9,FALSE)</f>
        <v>184</v>
      </c>
      <c r="X1481" s="2">
        <f>VLOOKUP(A1481,Sales!A:N,10,FALSE)</f>
        <v>1</v>
      </c>
      <c r="Y1481" s="2">
        <f>VLOOKUP(A1481,Sales!A:N,11,FALSE)</f>
        <v>1</v>
      </c>
      <c r="Z1481" s="2">
        <f>VLOOKUP(A1481,Sales!A:N,12,FALSE)</f>
        <v>1</v>
      </c>
      <c r="AA1481" s="2">
        <f>VLOOKUP(A1481,Sales!A:N,13,FALSE)</f>
        <v>4</v>
      </c>
      <c r="AB1481" s="2">
        <f>VLOOKUP(A1481,Sales!A:N,14,FALSE)</f>
        <v>2</v>
      </c>
      <c r="AC1481" s="2">
        <f>VLOOKUP(A1481,Campaigns!A:I,2,FALSE)</f>
        <v>0</v>
      </c>
      <c r="AD1481" s="2">
        <f>VLOOKUP(A1481,Campaigns!A:I,3,FALSE)</f>
        <v>0</v>
      </c>
      <c r="AE1481" s="2">
        <f>VLOOKUP(A1481,Campaigns!A:I,4,FALSE)</f>
        <v>0</v>
      </c>
      <c r="AF1481" s="2">
        <f>VLOOKUP(A1481,Campaigns!A:I,5,FALSE)</f>
        <v>0</v>
      </c>
      <c r="AG1481" s="2">
        <f>VLOOKUP(A1481,Campaigns!A:I,6,FALSE)</f>
        <v>0</v>
      </c>
      <c r="AH1481" s="2">
        <f>VLOOKUP(A1481,Campaigns!A:I,7,FALSE)</f>
        <v>0</v>
      </c>
      <c r="AI1481" s="2">
        <f>VLOOKUP(A1481,Campaigns!A:I,8,FALSE)</f>
        <v>0</v>
      </c>
      <c r="AJ1481" s="19" t="str">
        <f>VLOOKUP(A1481,Campaigns!A:I,9,FALSE)</f>
        <v>9/27/2020</v>
      </c>
    </row>
    <row r="1482" spans="1:36">
      <c r="A1482" s="2">
        <v>3124</v>
      </c>
      <c r="B1482" s="2">
        <f>VLOOKUP(A1482, Customer!A:O, 2, FALSE)</f>
        <v>141713</v>
      </c>
      <c r="C1482" s="2">
        <f>VLOOKUP(A1482, Customer!A:O, 3, FALSE)</f>
        <v>1</v>
      </c>
      <c r="D1482" s="2">
        <f>VLOOKUP(A1482, Customer!A:O, 4, FALSE)</f>
        <v>1</v>
      </c>
      <c r="E1482" s="2">
        <f>VLOOKUP(A1482, Customer!A:O, 5, FALSE)</f>
        <v>56</v>
      </c>
      <c r="F1482" s="2">
        <f>VLOOKUP(A1482, Customer!A:O, 6, FALSE)</f>
        <v>1</v>
      </c>
      <c r="G1482" s="2">
        <f>VLOOKUP(A1482, Customer!A:O, 7, FALSE)</f>
        <v>0</v>
      </c>
      <c r="H1482" s="2">
        <f>VLOOKUP(A1482, Customer!A:O, 8, FALSE)</f>
        <v>0</v>
      </c>
      <c r="I1482" s="2">
        <f>VLOOKUP(A1482, Customer!A:O, 9, FALSE)</f>
        <v>0</v>
      </c>
      <c r="J1482" s="2">
        <f>VLOOKUP(A1482, Customer!A:O, 10, FALSE)</f>
        <v>0</v>
      </c>
      <c r="K1482" s="2">
        <f>VLOOKUP(A1482, Customer!A:O, 11, FALSE)</f>
        <v>0</v>
      </c>
      <c r="L1482" s="2">
        <f>VLOOKUP(A1482, Customer!A:O, 12, FALSE)</f>
        <v>0</v>
      </c>
      <c r="M1482" s="2">
        <f>VLOOKUP(A1482, Customer!A:O, 13, FALSE)</f>
        <v>0</v>
      </c>
      <c r="N1482" s="2">
        <f>VLOOKUP(A1482, Customer!A:O, 14, FALSE)</f>
        <v>0</v>
      </c>
      <c r="O1482" s="2" t="str">
        <f>VLOOKUP(A1482, Customer!A:O, 15, FALSE)</f>
        <v>State-Other</v>
      </c>
      <c r="P1482" s="2">
        <f>VLOOKUP(A1482,Sales!A:N,2,FALSE)</f>
        <v>57</v>
      </c>
      <c r="Q1482">
        <f>VLOOKUP(A1482,Sales!A:N,3,FALSE)</f>
        <v>262</v>
      </c>
      <c r="R1482" s="2">
        <f>VLOOKUP(A1482,Sales!A:N,4,FALSE)</f>
        <v>27</v>
      </c>
      <c r="S1482" s="2">
        <f>VLOOKUP(A1482,Sales!A:N,5,FALSE)</f>
        <v>149</v>
      </c>
      <c r="T1482" s="2">
        <f>VLOOKUP(A1482,Sales!A:N,6,FALSE)</f>
        <v>34</v>
      </c>
      <c r="U1482" s="2">
        <f>VLOOKUP(A1482,Sales!A:N,7,FALSE)</f>
        <v>34</v>
      </c>
      <c r="V1482" s="2">
        <f>VLOOKUP(A1482,Sales!A:N,8,FALSE)</f>
        <v>85</v>
      </c>
      <c r="W1482" s="2">
        <f>VLOOKUP(A1482,Sales!A:N,9,FALSE)</f>
        <v>421</v>
      </c>
      <c r="X1482" s="2">
        <f>VLOOKUP(A1482,Sales!A:N,10,FALSE)</f>
        <v>5</v>
      </c>
      <c r="Y1482" s="2">
        <f>VLOOKUP(A1482,Sales!A:N,11,FALSE)</f>
        <v>3</v>
      </c>
      <c r="Z1482" s="2">
        <f>VLOOKUP(A1482,Sales!A:N,12,FALSE)</f>
        <v>1</v>
      </c>
      <c r="AA1482" s="2">
        <f>VLOOKUP(A1482,Sales!A:N,13,FALSE)</f>
        <v>4</v>
      </c>
      <c r="AB1482" s="2">
        <f>VLOOKUP(A1482,Sales!A:N,14,FALSE)</f>
        <v>6</v>
      </c>
      <c r="AC1482" s="2">
        <f>VLOOKUP(A1482,Campaigns!A:I,2,FALSE)</f>
        <v>0</v>
      </c>
      <c r="AD1482" s="2">
        <f>VLOOKUP(A1482,Campaigns!A:I,3,FALSE)</f>
        <v>0</v>
      </c>
      <c r="AE1482" s="2">
        <f>VLOOKUP(A1482,Campaigns!A:I,4,FALSE)</f>
        <v>0</v>
      </c>
      <c r="AF1482" s="2">
        <f>VLOOKUP(A1482,Campaigns!A:I,5,FALSE)</f>
        <v>0</v>
      </c>
      <c r="AG1482" s="2">
        <f>VLOOKUP(A1482,Campaigns!A:I,6,FALSE)</f>
        <v>0</v>
      </c>
      <c r="AH1482" s="2">
        <f>VLOOKUP(A1482,Campaigns!A:I,7,FALSE)</f>
        <v>0</v>
      </c>
      <c r="AI1482" s="2">
        <f>VLOOKUP(A1482,Campaigns!A:I,8,FALSE)</f>
        <v>0</v>
      </c>
      <c r="AJ1482" s="19">
        <f>VLOOKUP(A1482,Campaigns!A:I,9,FALSE)</f>
        <v>43900</v>
      </c>
    </row>
    <row r="1483" spans="1:36">
      <c r="A1483" s="2">
        <v>2982</v>
      </c>
      <c r="B1483" s="2">
        <f>VLOOKUP(A1483, Customer!A:O, 2, FALSE)</f>
        <v>141638</v>
      </c>
      <c r="C1483" s="2">
        <f>VLOOKUP(A1483, Customer!A:O, 3, FALSE)</f>
        <v>0</v>
      </c>
      <c r="D1483" s="2">
        <f>VLOOKUP(A1483, Customer!A:O, 4, FALSE)</f>
        <v>1</v>
      </c>
      <c r="E1483" s="2">
        <f>VLOOKUP(A1483, Customer!A:O, 5, FALSE)</f>
        <v>56</v>
      </c>
      <c r="F1483" s="2">
        <f>VLOOKUP(A1483, Customer!A:O, 6, FALSE)</f>
        <v>1</v>
      </c>
      <c r="G1483" s="2">
        <f>VLOOKUP(A1483, Customer!A:O, 7, FALSE)</f>
        <v>0</v>
      </c>
      <c r="H1483" s="2">
        <f>VLOOKUP(A1483, Customer!A:O, 8, FALSE)</f>
        <v>0</v>
      </c>
      <c r="I1483" s="2">
        <f>VLOOKUP(A1483, Customer!A:O, 9, FALSE)</f>
        <v>0</v>
      </c>
      <c r="J1483" s="2">
        <f>VLOOKUP(A1483, Customer!A:O, 10, FALSE)</f>
        <v>0</v>
      </c>
      <c r="K1483" s="2">
        <f>VLOOKUP(A1483, Customer!A:O, 11, FALSE)</f>
        <v>0</v>
      </c>
      <c r="L1483" s="2">
        <f>VLOOKUP(A1483, Customer!A:O, 12, FALSE)</f>
        <v>1</v>
      </c>
      <c r="M1483" s="2">
        <f>VLOOKUP(A1483, Customer!A:O, 13, FALSE)</f>
        <v>0</v>
      </c>
      <c r="N1483" s="2">
        <f>VLOOKUP(A1483, Customer!A:O, 14, FALSE)</f>
        <v>0</v>
      </c>
      <c r="O1483" s="2" t="str">
        <f>VLOOKUP(A1483, Customer!A:O, 15, FALSE)</f>
        <v>State-Florida</v>
      </c>
      <c r="P1483" s="2">
        <f>VLOOKUP(A1483,Sales!A:N,2,FALSE)</f>
        <v>68</v>
      </c>
      <c r="Q1483">
        <f>VLOOKUP(A1483,Sales!A:N,3,FALSE)</f>
        <v>1072</v>
      </c>
      <c r="R1483" s="2">
        <f>VLOOKUP(A1483,Sales!A:N,4,FALSE)</f>
        <v>0</v>
      </c>
      <c r="S1483" s="2">
        <f>VLOOKUP(A1483,Sales!A:N,5,FALSE)</f>
        <v>105</v>
      </c>
      <c r="T1483" s="2">
        <f>VLOOKUP(A1483,Sales!A:N,6,FALSE)</f>
        <v>14</v>
      </c>
      <c r="U1483" s="2">
        <f>VLOOKUP(A1483,Sales!A:N,7,FALSE)</f>
        <v>0</v>
      </c>
      <c r="V1483" s="2">
        <f>VLOOKUP(A1483,Sales!A:N,8,FALSE)</f>
        <v>310</v>
      </c>
      <c r="W1483" s="2">
        <f>VLOOKUP(A1483,Sales!A:N,9,FALSE)</f>
        <v>881</v>
      </c>
      <c r="X1483" s="2">
        <f>VLOOKUP(A1483,Sales!A:N,10,FALSE)</f>
        <v>4</v>
      </c>
      <c r="Y1483" s="2">
        <f>VLOOKUP(A1483,Sales!A:N,11,FALSE)</f>
        <v>5</v>
      </c>
      <c r="Z1483" s="2">
        <f>VLOOKUP(A1483,Sales!A:N,12,FALSE)</f>
        <v>5</v>
      </c>
      <c r="AA1483" s="2">
        <f>VLOOKUP(A1483,Sales!A:N,13,FALSE)</f>
        <v>3</v>
      </c>
      <c r="AB1483" s="2">
        <f>VLOOKUP(A1483,Sales!A:N,14,FALSE)</f>
        <v>8</v>
      </c>
      <c r="AC1483" s="2">
        <f>VLOOKUP(A1483,Campaigns!A:I,2,FALSE)</f>
        <v>1</v>
      </c>
      <c r="AD1483" s="2">
        <f>VLOOKUP(A1483,Campaigns!A:I,3,FALSE)</f>
        <v>0</v>
      </c>
      <c r="AE1483" s="2">
        <f>VLOOKUP(A1483,Campaigns!A:I,4,FALSE)</f>
        <v>0</v>
      </c>
      <c r="AF1483" s="2">
        <f>VLOOKUP(A1483,Campaigns!A:I,5,FALSE)</f>
        <v>0</v>
      </c>
      <c r="AG1483" s="2">
        <f>VLOOKUP(A1483,Campaigns!A:I,6,FALSE)</f>
        <v>0</v>
      </c>
      <c r="AH1483" s="2">
        <f>VLOOKUP(A1483,Campaigns!A:I,7,FALSE)</f>
        <v>0</v>
      </c>
      <c r="AI1483" s="2">
        <f>VLOOKUP(A1483,Campaigns!A:I,8,FALSE)</f>
        <v>0</v>
      </c>
      <c r="AJ1483" s="19" t="str">
        <f>VLOOKUP(A1483,Campaigns!A:I,9,FALSE)</f>
        <v>7/21/2019</v>
      </c>
    </row>
    <row r="1484" spans="1:36">
      <c r="A1484" s="2">
        <v>1124</v>
      </c>
      <c r="B1484" s="2">
        <f>VLOOKUP(A1484, Customer!A:O, 2, FALSE)</f>
        <v>141551</v>
      </c>
      <c r="C1484" s="2">
        <f>VLOOKUP(A1484, Customer!A:O, 3, FALSE)</f>
        <v>1</v>
      </c>
      <c r="D1484" s="2">
        <f>VLOOKUP(A1484, Customer!A:O, 4, FALSE)</f>
        <v>1</v>
      </c>
      <c r="E1484" s="2">
        <f>VLOOKUP(A1484, Customer!A:O, 5, FALSE)</f>
        <v>56</v>
      </c>
      <c r="F1484" s="2">
        <f>VLOOKUP(A1484, Customer!A:O, 6, FALSE)</f>
        <v>0</v>
      </c>
      <c r="G1484" s="2">
        <f>VLOOKUP(A1484, Customer!A:O, 7, FALSE)</f>
        <v>1</v>
      </c>
      <c r="H1484" s="2">
        <f>VLOOKUP(A1484, Customer!A:O, 8, FALSE)</f>
        <v>0</v>
      </c>
      <c r="I1484" s="2">
        <f>VLOOKUP(A1484, Customer!A:O, 9, FALSE)</f>
        <v>0</v>
      </c>
      <c r="J1484" s="2">
        <f>VLOOKUP(A1484, Customer!A:O, 10, FALSE)</f>
        <v>0</v>
      </c>
      <c r="K1484" s="2">
        <f>VLOOKUP(A1484, Customer!A:O, 11, FALSE)</f>
        <v>0</v>
      </c>
      <c r="L1484" s="2">
        <f>VLOOKUP(A1484, Customer!A:O, 12, FALSE)</f>
        <v>0</v>
      </c>
      <c r="M1484" s="2">
        <f>VLOOKUP(A1484, Customer!A:O, 13, FALSE)</f>
        <v>0</v>
      </c>
      <c r="N1484" s="2">
        <f>VLOOKUP(A1484, Customer!A:O, 14, FALSE)</f>
        <v>1</v>
      </c>
      <c r="O1484" s="2" t="str">
        <f>VLOOKUP(A1484, Customer!A:O, 15, FALSE)</f>
        <v>State-New York</v>
      </c>
      <c r="P1484" s="2">
        <f>VLOOKUP(A1484,Sales!A:N,2,FALSE)</f>
        <v>51</v>
      </c>
      <c r="Q1484">
        <f>VLOOKUP(A1484,Sales!A:N,3,FALSE)</f>
        <v>749</v>
      </c>
      <c r="R1484" s="2">
        <f>VLOOKUP(A1484,Sales!A:N,4,FALSE)</f>
        <v>0</v>
      </c>
      <c r="S1484" s="2">
        <f>VLOOKUP(A1484,Sales!A:N,5,FALSE)</f>
        <v>112</v>
      </c>
      <c r="T1484" s="2">
        <f>VLOOKUP(A1484,Sales!A:N,6,FALSE)</f>
        <v>10</v>
      </c>
      <c r="U1484" s="2">
        <f>VLOOKUP(A1484,Sales!A:N,7,FALSE)</f>
        <v>0</v>
      </c>
      <c r="V1484" s="2">
        <f>VLOOKUP(A1484,Sales!A:N,8,FALSE)</f>
        <v>78</v>
      </c>
      <c r="W1484" s="2">
        <f>VLOOKUP(A1484,Sales!A:N,9,FALSE)</f>
        <v>794</v>
      </c>
      <c r="X1484" s="2">
        <f>VLOOKUP(A1484,Sales!A:N,10,FALSE)</f>
        <v>5</v>
      </c>
      <c r="Y1484" s="2">
        <f>VLOOKUP(A1484,Sales!A:N,11,FALSE)</f>
        <v>5</v>
      </c>
      <c r="Z1484" s="2">
        <f>VLOOKUP(A1484,Sales!A:N,12,FALSE)</f>
        <v>1</v>
      </c>
      <c r="AA1484" s="2">
        <f>VLOOKUP(A1484,Sales!A:N,13,FALSE)</f>
        <v>5</v>
      </c>
      <c r="AB1484" s="2">
        <f>VLOOKUP(A1484,Sales!A:N,14,FALSE)</f>
        <v>8</v>
      </c>
      <c r="AC1484" s="2">
        <f>VLOOKUP(A1484,Campaigns!A:I,2,FALSE)</f>
        <v>0</v>
      </c>
      <c r="AD1484" s="2">
        <f>VLOOKUP(A1484,Campaigns!A:I,3,FALSE)</f>
        <v>0</v>
      </c>
      <c r="AE1484" s="2">
        <f>VLOOKUP(A1484,Campaigns!A:I,4,FALSE)</f>
        <v>0</v>
      </c>
      <c r="AF1484" s="2">
        <f>VLOOKUP(A1484,Campaigns!A:I,5,FALSE)</f>
        <v>0</v>
      </c>
      <c r="AG1484" s="2">
        <f>VLOOKUP(A1484,Campaigns!A:I,6,FALSE)</f>
        <v>0</v>
      </c>
      <c r="AH1484" s="2">
        <f>VLOOKUP(A1484,Campaigns!A:I,7,FALSE)</f>
        <v>0</v>
      </c>
      <c r="AI1484" s="2">
        <f>VLOOKUP(A1484,Campaigns!A:I,8,FALSE)</f>
        <v>0</v>
      </c>
      <c r="AJ1484" s="19" t="str">
        <f>VLOOKUP(A1484,Campaigns!A:I,9,FALSE)</f>
        <v>1/19/2020</v>
      </c>
    </row>
    <row r="1485" spans="1:36">
      <c r="A1485" s="2">
        <v>2258</v>
      </c>
      <c r="B1485" s="2">
        <f>VLOOKUP(A1485, Customer!A:O, 2, FALSE)</f>
        <v>140800</v>
      </c>
      <c r="C1485" s="2">
        <f>VLOOKUP(A1485, Customer!A:O, 3, FALSE)</f>
        <v>1</v>
      </c>
      <c r="D1485" s="2">
        <f>VLOOKUP(A1485, Customer!A:O, 4, FALSE)</f>
        <v>2</v>
      </c>
      <c r="E1485" s="2">
        <f>VLOOKUP(A1485, Customer!A:O, 5, FALSE)</f>
        <v>56</v>
      </c>
      <c r="F1485" s="2">
        <f>VLOOKUP(A1485, Customer!A:O, 6, FALSE)</f>
        <v>0</v>
      </c>
      <c r="G1485" s="2">
        <f>VLOOKUP(A1485, Customer!A:O, 7, FALSE)</f>
        <v>1</v>
      </c>
      <c r="H1485" s="2">
        <f>VLOOKUP(A1485, Customer!A:O, 8, FALSE)</f>
        <v>0</v>
      </c>
      <c r="I1485" s="2">
        <f>VLOOKUP(A1485, Customer!A:O, 9, FALSE)</f>
        <v>0</v>
      </c>
      <c r="J1485" s="2">
        <f>VLOOKUP(A1485, Customer!A:O, 10, FALSE)</f>
        <v>0</v>
      </c>
      <c r="K1485" s="2">
        <f>VLOOKUP(A1485, Customer!A:O, 11, FALSE)</f>
        <v>0</v>
      </c>
      <c r="L1485" s="2">
        <f>VLOOKUP(A1485, Customer!A:O, 12, FALSE)</f>
        <v>1</v>
      </c>
      <c r="M1485" s="2">
        <f>VLOOKUP(A1485, Customer!A:O, 13, FALSE)</f>
        <v>0</v>
      </c>
      <c r="N1485" s="2">
        <f>VLOOKUP(A1485, Customer!A:O, 14, FALSE)</f>
        <v>0</v>
      </c>
      <c r="O1485" s="2" t="str">
        <f>VLOOKUP(A1485, Customer!A:O, 15, FALSE)</f>
        <v>State-New York</v>
      </c>
      <c r="P1485" s="2">
        <f>VLOOKUP(A1485,Sales!A:N,2,FALSE)</f>
        <v>77</v>
      </c>
      <c r="Q1485">
        <f>VLOOKUP(A1485,Sales!A:N,3,FALSE)</f>
        <v>83</v>
      </c>
      <c r="R1485" s="2">
        <f>VLOOKUP(A1485,Sales!A:N,4,FALSE)</f>
        <v>0</v>
      </c>
      <c r="S1485" s="2">
        <f>VLOOKUP(A1485,Sales!A:N,5,FALSE)</f>
        <v>93</v>
      </c>
      <c r="T1485" s="2">
        <f>VLOOKUP(A1485,Sales!A:N,6,FALSE)</f>
        <v>28</v>
      </c>
      <c r="U1485" s="2">
        <f>VLOOKUP(A1485,Sales!A:N,7,FALSE)</f>
        <v>104</v>
      </c>
      <c r="V1485" s="2">
        <f>VLOOKUP(A1485,Sales!A:N,8,FALSE)</f>
        <v>35</v>
      </c>
      <c r="W1485" s="2">
        <f>VLOOKUP(A1485,Sales!A:N,9,FALSE)</f>
        <v>273</v>
      </c>
      <c r="X1485" s="2">
        <f>VLOOKUP(A1485,Sales!A:N,10,FALSE)</f>
        <v>2</v>
      </c>
      <c r="Y1485" s="2">
        <f>VLOOKUP(A1485,Sales!A:N,11,FALSE)</f>
        <v>3</v>
      </c>
      <c r="Z1485" s="2">
        <f>VLOOKUP(A1485,Sales!A:N,12,FALSE)</f>
        <v>0</v>
      </c>
      <c r="AA1485" s="2">
        <f>VLOOKUP(A1485,Sales!A:N,13,FALSE)</f>
        <v>3</v>
      </c>
      <c r="AB1485" s="2">
        <f>VLOOKUP(A1485,Sales!A:N,14,FALSE)</f>
        <v>7</v>
      </c>
      <c r="AC1485" s="2">
        <f>VLOOKUP(A1485,Campaigns!A:I,2,FALSE)</f>
        <v>0</v>
      </c>
      <c r="AD1485" s="2">
        <f>VLOOKUP(A1485,Campaigns!A:I,3,FALSE)</f>
        <v>0</v>
      </c>
      <c r="AE1485" s="2">
        <f>VLOOKUP(A1485,Campaigns!A:I,4,FALSE)</f>
        <v>0</v>
      </c>
      <c r="AF1485" s="2">
        <f>VLOOKUP(A1485,Campaigns!A:I,5,FALSE)</f>
        <v>0</v>
      </c>
      <c r="AG1485" s="2">
        <f>VLOOKUP(A1485,Campaigns!A:I,6,FALSE)</f>
        <v>0</v>
      </c>
      <c r="AH1485" s="2">
        <f>VLOOKUP(A1485,Campaigns!A:I,7,FALSE)</f>
        <v>1</v>
      </c>
      <c r="AI1485" s="2">
        <f>VLOOKUP(A1485,Campaigns!A:I,8,FALSE)</f>
        <v>0</v>
      </c>
      <c r="AJ1485" s="19">
        <f>VLOOKUP(A1485,Campaigns!A:I,9,FALSE)</f>
        <v>43683</v>
      </c>
    </row>
    <row r="1486" spans="1:36">
      <c r="A1486" s="2">
        <v>1232</v>
      </c>
      <c r="B1486" s="2">
        <f>VLOOKUP(A1486, Customer!A:O, 2, FALSE)</f>
        <v>131686</v>
      </c>
      <c r="C1486" s="2">
        <f>VLOOKUP(A1486, Customer!A:O, 3, FALSE)</f>
        <v>1</v>
      </c>
      <c r="D1486" s="2">
        <f>VLOOKUP(A1486, Customer!A:O, 4, FALSE)</f>
        <v>1</v>
      </c>
      <c r="E1486" s="2">
        <f>VLOOKUP(A1486, Customer!A:O, 5, FALSE)</f>
        <v>56</v>
      </c>
      <c r="F1486" s="2">
        <f>VLOOKUP(A1486, Customer!A:O, 6, FALSE)</f>
        <v>0</v>
      </c>
      <c r="G1486" s="2">
        <f>VLOOKUP(A1486, Customer!A:O, 7, FALSE)</f>
        <v>1</v>
      </c>
      <c r="H1486" s="2">
        <f>VLOOKUP(A1486, Customer!A:O, 8, FALSE)</f>
        <v>0</v>
      </c>
      <c r="I1486" s="2">
        <f>VLOOKUP(A1486, Customer!A:O, 9, FALSE)</f>
        <v>0</v>
      </c>
      <c r="J1486" s="2">
        <f>VLOOKUP(A1486, Customer!A:O, 10, FALSE)</f>
        <v>0</v>
      </c>
      <c r="K1486" s="2">
        <f>VLOOKUP(A1486, Customer!A:O, 11, FALSE)</f>
        <v>0</v>
      </c>
      <c r="L1486" s="2">
        <f>VLOOKUP(A1486, Customer!A:O, 12, FALSE)</f>
        <v>0</v>
      </c>
      <c r="M1486" s="2">
        <f>VLOOKUP(A1486, Customer!A:O, 13, FALSE)</f>
        <v>0</v>
      </c>
      <c r="N1486" s="2">
        <f>VLOOKUP(A1486, Customer!A:O, 14, FALSE)</f>
        <v>1</v>
      </c>
      <c r="O1486" s="2" t="str">
        <f>VLOOKUP(A1486, Customer!A:O, 15, FALSE)</f>
        <v>State-New York</v>
      </c>
      <c r="P1486" s="2">
        <f>VLOOKUP(A1486,Sales!A:N,2,FALSE)</f>
        <v>31</v>
      </c>
      <c r="Q1486">
        <f>VLOOKUP(A1486,Sales!A:N,3,FALSE)</f>
        <v>46</v>
      </c>
      <c r="R1486" s="2">
        <f>VLOOKUP(A1486,Sales!A:N,4,FALSE)</f>
        <v>0</v>
      </c>
      <c r="S1486" s="2">
        <f>VLOOKUP(A1486,Sales!A:N,5,FALSE)</f>
        <v>21</v>
      </c>
      <c r="T1486" s="2">
        <f>VLOOKUP(A1486,Sales!A:N,6,FALSE)</f>
        <v>0</v>
      </c>
      <c r="U1486" s="2">
        <f>VLOOKUP(A1486,Sales!A:N,7,FALSE)</f>
        <v>0</v>
      </c>
      <c r="V1486" s="2">
        <f>VLOOKUP(A1486,Sales!A:N,8,FALSE)</f>
        <v>4</v>
      </c>
      <c r="W1486" s="2">
        <f>VLOOKUP(A1486,Sales!A:N,9,FALSE)</f>
        <v>62</v>
      </c>
      <c r="X1486" s="2">
        <f>VLOOKUP(A1486,Sales!A:N,10,FALSE)</f>
        <v>2</v>
      </c>
      <c r="Y1486" s="2">
        <f>VLOOKUP(A1486,Sales!A:N,11,FALSE)</f>
        <v>1</v>
      </c>
      <c r="Z1486" s="2">
        <f>VLOOKUP(A1486,Sales!A:N,12,FALSE)</f>
        <v>0</v>
      </c>
      <c r="AA1486" s="2">
        <f>VLOOKUP(A1486,Sales!A:N,13,FALSE)</f>
        <v>3</v>
      </c>
      <c r="AB1486" s="2">
        <f>VLOOKUP(A1486,Sales!A:N,14,FALSE)</f>
        <v>6</v>
      </c>
      <c r="AC1486" s="2">
        <f>VLOOKUP(A1486,Campaigns!A:I,2,FALSE)</f>
        <v>0</v>
      </c>
      <c r="AD1486" s="2">
        <f>VLOOKUP(A1486,Campaigns!A:I,3,FALSE)</f>
        <v>0</v>
      </c>
      <c r="AE1486" s="2">
        <f>VLOOKUP(A1486,Campaigns!A:I,4,FALSE)</f>
        <v>0</v>
      </c>
      <c r="AF1486" s="2">
        <f>VLOOKUP(A1486,Campaigns!A:I,5,FALSE)</f>
        <v>0</v>
      </c>
      <c r="AG1486" s="2">
        <f>VLOOKUP(A1486,Campaigns!A:I,6,FALSE)</f>
        <v>0</v>
      </c>
      <c r="AH1486" s="2">
        <f>VLOOKUP(A1486,Campaigns!A:I,7,FALSE)</f>
        <v>0</v>
      </c>
      <c r="AI1486" s="2">
        <f>VLOOKUP(A1486,Campaigns!A:I,8,FALSE)</f>
        <v>0</v>
      </c>
      <c r="AJ1486" s="19">
        <f>VLOOKUP(A1486,Campaigns!A:I,9,FALSE)</f>
        <v>44085</v>
      </c>
    </row>
    <row r="1487" spans="1:36">
      <c r="A1487" s="2">
        <v>1245</v>
      </c>
      <c r="B1487" s="2">
        <f>VLOOKUP(A1487, Customer!A:O, 2, FALSE)</f>
        <v>118701</v>
      </c>
      <c r="C1487" s="2">
        <f>VLOOKUP(A1487, Customer!A:O, 3, FALSE)</f>
        <v>1</v>
      </c>
      <c r="D1487" s="2">
        <f>VLOOKUP(A1487, Customer!A:O, 4, FALSE)</f>
        <v>1</v>
      </c>
      <c r="E1487" s="2">
        <f>VLOOKUP(A1487, Customer!A:O, 5, FALSE)</f>
        <v>56</v>
      </c>
      <c r="F1487" s="2">
        <f>VLOOKUP(A1487, Customer!A:O, 6, FALSE)</f>
        <v>0</v>
      </c>
      <c r="G1487" s="2">
        <f>VLOOKUP(A1487, Customer!A:O, 7, FALSE)</f>
        <v>0</v>
      </c>
      <c r="H1487" s="2">
        <f>VLOOKUP(A1487, Customer!A:O, 8, FALSE)</f>
        <v>1</v>
      </c>
      <c r="I1487" s="2">
        <f>VLOOKUP(A1487, Customer!A:O, 9, FALSE)</f>
        <v>0</v>
      </c>
      <c r="J1487" s="2">
        <f>VLOOKUP(A1487, Customer!A:O, 10, FALSE)</f>
        <v>0</v>
      </c>
      <c r="K1487" s="2">
        <f>VLOOKUP(A1487, Customer!A:O, 11, FALSE)</f>
        <v>0</v>
      </c>
      <c r="L1487" s="2">
        <f>VLOOKUP(A1487, Customer!A:O, 12, FALSE)</f>
        <v>1</v>
      </c>
      <c r="M1487" s="2">
        <f>VLOOKUP(A1487, Customer!A:O, 13, FALSE)</f>
        <v>0</v>
      </c>
      <c r="N1487" s="2">
        <f>VLOOKUP(A1487, Customer!A:O, 14, FALSE)</f>
        <v>0</v>
      </c>
      <c r="O1487" s="2" t="str">
        <f>VLOOKUP(A1487, Customer!A:O, 15, FALSE)</f>
        <v>State-Texas</v>
      </c>
      <c r="P1487" s="2">
        <f>VLOOKUP(A1487,Sales!A:N,2,FALSE)</f>
        <v>95</v>
      </c>
      <c r="Q1487">
        <f>VLOOKUP(A1487,Sales!A:N,3,FALSE)</f>
        <v>76</v>
      </c>
      <c r="R1487" s="2">
        <f>VLOOKUP(A1487,Sales!A:N,4,FALSE)</f>
        <v>25</v>
      </c>
      <c r="S1487" s="2">
        <f>VLOOKUP(A1487,Sales!A:N,5,FALSE)</f>
        <v>13</v>
      </c>
      <c r="T1487" s="2">
        <f>VLOOKUP(A1487,Sales!A:N,6,FALSE)</f>
        <v>63</v>
      </c>
      <c r="U1487" s="2">
        <f>VLOOKUP(A1487,Sales!A:N,7,FALSE)</f>
        <v>38</v>
      </c>
      <c r="V1487" s="2">
        <f>VLOOKUP(A1487,Sales!A:N,8,FALSE)</f>
        <v>63</v>
      </c>
      <c r="W1487" s="2">
        <f>VLOOKUP(A1487,Sales!A:N,9,FALSE)</f>
        <v>152</v>
      </c>
      <c r="X1487" s="2">
        <f>VLOOKUP(A1487,Sales!A:N,10,FALSE)</f>
        <v>4</v>
      </c>
      <c r="Y1487" s="2">
        <f>VLOOKUP(A1487,Sales!A:N,11,FALSE)</f>
        <v>2</v>
      </c>
      <c r="Z1487" s="2">
        <f>VLOOKUP(A1487,Sales!A:N,12,FALSE)</f>
        <v>0</v>
      </c>
      <c r="AA1487" s="2">
        <f>VLOOKUP(A1487,Sales!A:N,13,FALSE)</f>
        <v>4</v>
      </c>
      <c r="AB1487" s="2">
        <f>VLOOKUP(A1487,Sales!A:N,14,FALSE)</f>
        <v>5</v>
      </c>
      <c r="AC1487" s="2">
        <f>VLOOKUP(A1487,Campaigns!A:I,2,FALSE)</f>
        <v>0</v>
      </c>
      <c r="AD1487" s="2">
        <f>VLOOKUP(A1487,Campaigns!A:I,3,FALSE)</f>
        <v>0</v>
      </c>
      <c r="AE1487" s="2">
        <f>VLOOKUP(A1487,Campaigns!A:I,4,FALSE)</f>
        <v>0</v>
      </c>
      <c r="AF1487" s="2">
        <f>VLOOKUP(A1487,Campaigns!A:I,5,FALSE)</f>
        <v>0</v>
      </c>
      <c r="AG1487" s="2">
        <f>VLOOKUP(A1487,Campaigns!A:I,6,FALSE)</f>
        <v>0</v>
      </c>
      <c r="AH1487" s="2">
        <f>VLOOKUP(A1487,Campaigns!A:I,7,FALSE)</f>
        <v>0</v>
      </c>
      <c r="AI1487" s="2">
        <f>VLOOKUP(A1487,Campaigns!A:I,8,FALSE)</f>
        <v>0</v>
      </c>
      <c r="AJ1487" s="19">
        <f>VLOOKUP(A1487,Campaigns!A:I,9,FALSE)</f>
        <v>43719</v>
      </c>
    </row>
    <row r="1488" spans="1:36">
      <c r="A1488" s="2">
        <v>2782</v>
      </c>
      <c r="B1488" s="2">
        <f>VLOOKUP(A1488, Customer!A:O, 2, FALSE)</f>
        <v>118701</v>
      </c>
      <c r="C1488" s="2">
        <f>VLOOKUP(A1488, Customer!A:O, 3, FALSE)</f>
        <v>1</v>
      </c>
      <c r="D1488" s="2">
        <f>VLOOKUP(A1488, Customer!A:O, 4, FALSE)</f>
        <v>1</v>
      </c>
      <c r="E1488" s="2">
        <f>VLOOKUP(A1488, Customer!A:O, 5, FALSE)</f>
        <v>56</v>
      </c>
      <c r="F1488" s="2">
        <f>VLOOKUP(A1488, Customer!A:O, 6, FALSE)</f>
        <v>0</v>
      </c>
      <c r="G1488" s="2">
        <f>VLOOKUP(A1488, Customer!A:O, 7, FALSE)</f>
        <v>0</v>
      </c>
      <c r="H1488" s="2">
        <f>VLOOKUP(A1488, Customer!A:O, 8, FALSE)</f>
        <v>1</v>
      </c>
      <c r="I1488" s="2">
        <f>VLOOKUP(A1488, Customer!A:O, 9, FALSE)</f>
        <v>0</v>
      </c>
      <c r="J1488" s="2">
        <f>VLOOKUP(A1488, Customer!A:O, 10, FALSE)</f>
        <v>0</v>
      </c>
      <c r="K1488" s="2">
        <f>VLOOKUP(A1488, Customer!A:O, 11, FALSE)</f>
        <v>0</v>
      </c>
      <c r="L1488" s="2">
        <f>VLOOKUP(A1488, Customer!A:O, 12, FALSE)</f>
        <v>1</v>
      </c>
      <c r="M1488" s="2">
        <f>VLOOKUP(A1488, Customer!A:O, 13, FALSE)</f>
        <v>0</v>
      </c>
      <c r="N1488" s="2">
        <f>VLOOKUP(A1488, Customer!A:O, 14, FALSE)</f>
        <v>0</v>
      </c>
      <c r="O1488" s="2" t="str">
        <f>VLOOKUP(A1488, Customer!A:O, 15, FALSE)</f>
        <v>State-Other</v>
      </c>
      <c r="P1488" s="2">
        <f>VLOOKUP(A1488,Sales!A:N,2,FALSE)</f>
        <v>95</v>
      </c>
      <c r="Q1488">
        <f>VLOOKUP(A1488,Sales!A:N,3,FALSE)</f>
        <v>76</v>
      </c>
      <c r="R1488" s="2">
        <f>VLOOKUP(A1488,Sales!A:N,4,FALSE)</f>
        <v>25</v>
      </c>
      <c r="S1488" s="2">
        <f>VLOOKUP(A1488,Sales!A:N,5,FALSE)</f>
        <v>13</v>
      </c>
      <c r="T1488" s="2">
        <f>VLOOKUP(A1488,Sales!A:N,6,FALSE)</f>
        <v>63</v>
      </c>
      <c r="U1488" s="2">
        <f>VLOOKUP(A1488,Sales!A:N,7,FALSE)</f>
        <v>38</v>
      </c>
      <c r="V1488" s="2">
        <f>VLOOKUP(A1488,Sales!A:N,8,FALSE)</f>
        <v>63</v>
      </c>
      <c r="W1488" s="2">
        <f>VLOOKUP(A1488,Sales!A:N,9,FALSE)</f>
        <v>152</v>
      </c>
      <c r="X1488" s="2">
        <f>VLOOKUP(A1488,Sales!A:N,10,FALSE)</f>
        <v>4</v>
      </c>
      <c r="Y1488" s="2">
        <f>VLOOKUP(A1488,Sales!A:N,11,FALSE)</f>
        <v>2</v>
      </c>
      <c r="Z1488" s="2">
        <f>VLOOKUP(A1488,Sales!A:N,12,FALSE)</f>
        <v>0</v>
      </c>
      <c r="AA1488" s="2">
        <f>VLOOKUP(A1488,Sales!A:N,13,FALSE)</f>
        <v>4</v>
      </c>
      <c r="AB1488" s="2">
        <f>VLOOKUP(A1488,Sales!A:N,14,FALSE)</f>
        <v>5</v>
      </c>
      <c r="AC1488" s="2">
        <f>VLOOKUP(A1488,Campaigns!A:I,2,FALSE)</f>
        <v>0</v>
      </c>
      <c r="AD1488" s="2">
        <f>VLOOKUP(A1488,Campaigns!A:I,3,FALSE)</f>
        <v>0</v>
      </c>
      <c r="AE1488" s="2">
        <f>VLOOKUP(A1488,Campaigns!A:I,4,FALSE)</f>
        <v>0</v>
      </c>
      <c r="AF1488" s="2">
        <f>VLOOKUP(A1488,Campaigns!A:I,5,FALSE)</f>
        <v>0</v>
      </c>
      <c r="AG1488" s="2">
        <f>VLOOKUP(A1488,Campaigns!A:I,6,FALSE)</f>
        <v>0</v>
      </c>
      <c r="AH1488" s="2">
        <f>VLOOKUP(A1488,Campaigns!A:I,7,FALSE)</f>
        <v>0</v>
      </c>
      <c r="AI1488" s="2">
        <f>VLOOKUP(A1488,Campaigns!A:I,8,FALSE)</f>
        <v>0</v>
      </c>
      <c r="AJ1488" s="19">
        <f>VLOOKUP(A1488,Campaigns!A:I,9,FALSE)</f>
        <v>43719</v>
      </c>
    </row>
    <row r="1489" spans="1:36">
      <c r="A1489" s="2">
        <v>1658</v>
      </c>
      <c r="B1489" s="2">
        <f>VLOOKUP(A1489, Customer!A:O, 2, FALSE)</f>
        <v>181300</v>
      </c>
      <c r="C1489" s="2">
        <f>VLOOKUP(A1489, Customer!A:O, 3, FALSE)</f>
        <v>0</v>
      </c>
      <c r="D1489" s="2">
        <f>VLOOKUP(A1489, Customer!A:O, 4, FALSE)</f>
        <v>1</v>
      </c>
      <c r="E1489" s="2">
        <f>VLOOKUP(A1489, Customer!A:O, 5, FALSE)</f>
        <v>57</v>
      </c>
      <c r="F1489" s="2">
        <f>VLOOKUP(A1489, Customer!A:O, 6, FALSE)</f>
        <v>0</v>
      </c>
      <c r="G1489" s="2">
        <f>VLOOKUP(A1489, Customer!A:O, 7, FALSE)</f>
        <v>1</v>
      </c>
      <c r="H1489" s="2">
        <f>VLOOKUP(A1489, Customer!A:O, 8, FALSE)</f>
        <v>0</v>
      </c>
      <c r="I1489" s="2">
        <f>VLOOKUP(A1489, Customer!A:O, 9, FALSE)</f>
        <v>0</v>
      </c>
      <c r="J1489" s="2">
        <f>VLOOKUP(A1489, Customer!A:O, 10, FALSE)</f>
        <v>0</v>
      </c>
      <c r="K1489" s="2">
        <f>VLOOKUP(A1489, Customer!A:O, 11, FALSE)</f>
        <v>0</v>
      </c>
      <c r="L1489" s="2">
        <f>VLOOKUP(A1489, Customer!A:O, 12, FALSE)</f>
        <v>0</v>
      </c>
      <c r="M1489" s="2">
        <f>VLOOKUP(A1489, Customer!A:O, 13, FALSE)</f>
        <v>0</v>
      </c>
      <c r="N1489" s="2">
        <f>VLOOKUP(A1489, Customer!A:O, 14, FALSE)</f>
        <v>1</v>
      </c>
      <c r="O1489" s="2" t="str">
        <f>VLOOKUP(A1489, Customer!A:O, 15, FALSE)</f>
        <v>State-New York</v>
      </c>
      <c r="P1489" s="2">
        <f>VLOOKUP(A1489,Sales!A:N,2,FALSE)</f>
        <v>17</v>
      </c>
      <c r="Q1489">
        <f>VLOOKUP(A1489,Sales!A:N,3,FALSE)</f>
        <v>2239</v>
      </c>
      <c r="R1489" s="2">
        <f>VLOOKUP(A1489,Sales!A:N,4,FALSE)</f>
        <v>27</v>
      </c>
      <c r="S1489" s="2">
        <f>VLOOKUP(A1489,Sales!A:N,5,FALSE)</f>
        <v>323</v>
      </c>
      <c r="T1489" s="2">
        <f>VLOOKUP(A1489,Sales!A:N,6,FALSE)</f>
        <v>71</v>
      </c>
      <c r="U1489" s="2">
        <f>VLOOKUP(A1489,Sales!A:N,7,FALSE)</f>
        <v>27</v>
      </c>
      <c r="V1489" s="2">
        <f>VLOOKUP(A1489,Sales!A:N,8,FALSE)</f>
        <v>80</v>
      </c>
      <c r="W1489" s="2">
        <f>VLOOKUP(A1489,Sales!A:N,9,FALSE)</f>
        <v>2607</v>
      </c>
      <c r="X1489" s="2">
        <f>VLOOKUP(A1489,Sales!A:N,10,FALSE)</f>
        <v>3</v>
      </c>
      <c r="Y1489" s="2">
        <f>VLOOKUP(A1489,Sales!A:N,11,FALSE)</f>
        <v>10</v>
      </c>
      <c r="Z1489" s="2">
        <f>VLOOKUP(A1489,Sales!A:N,12,FALSE)</f>
        <v>3</v>
      </c>
      <c r="AA1489" s="2">
        <f>VLOOKUP(A1489,Sales!A:N,13,FALSE)</f>
        <v>5</v>
      </c>
      <c r="AB1489" s="2">
        <f>VLOOKUP(A1489,Sales!A:N,14,FALSE)</f>
        <v>5</v>
      </c>
      <c r="AC1489" s="2">
        <f>VLOOKUP(A1489,Campaigns!A:I,2,FALSE)</f>
        <v>0</v>
      </c>
      <c r="AD1489" s="2">
        <f>VLOOKUP(A1489,Campaigns!A:I,3,FALSE)</f>
        <v>0</v>
      </c>
      <c r="AE1489" s="2">
        <f>VLOOKUP(A1489,Campaigns!A:I,4,FALSE)</f>
        <v>0</v>
      </c>
      <c r="AF1489" s="2">
        <f>VLOOKUP(A1489,Campaigns!A:I,5,FALSE)</f>
        <v>1</v>
      </c>
      <c r="AG1489" s="2">
        <f>VLOOKUP(A1489,Campaigns!A:I,6,FALSE)</f>
        <v>0</v>
      </c>
      <c r="AH1489" s="2">
        <f>VLOOKUP(A1489,Campaigns!A:I,7,FALSE)</f>
        <v>0</v>
      </c>
      <c r="AI1489" s="2">
        <f>VLOOKUP(A1489,Campaigns!A:I,8,FALSE)</f>
        <v>1</v>
      </c>
      <c r="AJ1489" s="19">
        <f>VLOOKUP(A1489,Campaigns!A:I,9,FALSE)</f>
        <v>43620</v>
      </c>
    </row>
    <row r="1490" spans="1:36">
      <c r="A1490" s="2">
        <v>2338</v>
      </c>
      <c r="B1490" s="2">
        <f>VLOOKUP(A1490, Customer!A:O, 2, FALSE)</f>
        <v>180695</v>
      </c>
      <c r="C1490" s="2">
        <f>VLOOKUP(A1490, Customer!A:O, 3, FALSE)</f>
        <v>0</v>
      </c>
      <c r="D1490" s="2">
        <f>VLOOKUP(A1490, Customer!A:O, 4, FALSE)</f>
        <v>0</v>
      </c>
      <c r="E1490" s="2">
        <f>VLOOKUP(A1490, Customer!A:O, 5, FALSE)</f>
        <v>57</v>
      </c>
      <c r="F1490" s="2">
        <f>VLOOKUP(A1490, Customer!A:O, 6, FALSE)</f>
        <v>0</v>
      </c>
      <c r="G1490" s="2">
        <f>VLOOKUP(A1490, Customer!A:O, 7, FALSE)</f>
        <v>0</v>
      </c>
      <c r="H1490" s="2">
        <f>VLOOKUP(A1490, Customer!A:O, 8, FALSE)</f>
        <v>1</v>
      </c>
      <c r="I1490" s="2">
        <f>VLOOKUP(A1490, Customer!A:O, 9, FALSE)</f>
        <v>0</v>
      </c>
      <c r="J1490" s="2">
        <f>VLOOKUP(A1490, Customer!A:O, 10, FALSE)</f>
        <v>0</v>
      </c>
      <c r="K1490" s="2">
        <f>VLOOKUP(A1490, Customer!A:O, 11, FALSE)</f>
        <v>0</v>
      </c>
      <c r="L1490" s="2">
        <f>VLOOKUP(A1490, Customer!A:O, 12, FALSE)</f>
        <v>1</v>
      </c>
      <c r="M1490" s="2">
        <f>VLOOKUP(A1490, Customer!A:O, 13, FALSE)</f>
        <v>0</v>
      </c>
      <c r="N1490" s="2">
        <f>VLOOKUP(A1490, Customer!A:O, 14, FALSE)</f>
        <v>0</v>
      </c>
      <c r="O1490" s="2" t="str">
        <f>VLOOKUP(A1490, Customer!A:O, 15, FALSE)</f>
        <v>State-Other</v>
      </c>
      <c r="P1490" s="2">
        <f>VLOOKUP(A1490,Sales!A:N,2,FALSE)</f>
        <v>85</v>
      </c>
      <c r="Q1490">
        <f>VLOOKUP(A1490,Sales!A:N,3,FALSE)</f>
        <v>1247</v>
      </c>
      <c r="R1490" s="2">
        <f>VLOOKUP(A1490,Sales!A:N,4,FALSE)</f>
        <v>289</v>
      </c>
      <c r="S1490" s="2">
        <f>VLOOKUP(A1490,Sales!A:N,5,FALSE)</f>
        <v>2203</v>
      </c>
      <c r="T1490" s="2">
        <f>VLOOKUP(A1490,Sales!A:N,6,FALSE)</f>
        <v>432</v>
      </c>
      <c r="U1490" s="2">
        <f>VLOOKUP(A1490,Sales!A:N,7,FALSE)</f>
        <v>83</v>
      </c>
      <c r="V1490" s="2">
        <f>VLOOKUP(A1490,Sales!A:N,8,FALSE)</f>
        <v>40</v>
      </c>
      <c r="W1490" s="2">
        <f>VLOOKUP(A1490,Sales!A:N,9,FALSE)</f>
        <v>4214</v>
      </c>
      <c r="X1490" s="2">
        <f>VLOOKUP(A1490,Sales!A:N,10,FALSE)</f>
        <v>1</v>
      </c>
      <c r="Y1490" s="2">
        <f>VLOOKUP(A1490,Sales!A:N,11,FALSE)</f>
        <v>5</v>
      </c>
      <c r="Z1490" s="2">
        <f>VLOOKUP(A1490,Sales!A:N,12,FALSE)</f>
        <v>8</v>
      </c>
      <c r="AA1490" s="2">
        <f>VLOOKUP(A1490,Sales!A:N,13,FALSE)</f>
        <v>5</v>
      </c>
      <c r="AB1490" s="2">
        <f>VLOOKUP(A1490,Sales!A:N,14,FALSE)</f>
        <v>2</v>
      </c>
      <c r="AC1490" s="2">
        <f>VLOOKUP(A1490,Campaigns!A:I,2,FALSE)</f>
        <v>0</v>
      </c>
      <c r="AD1490" s="2">
        <f>VLOOKUP(A1490,Campaigns!A:I,3,FALSE)</f>
        <v>0</v>
      </c>
      <c r="AE1490" s="2">
        <f>VLOOKUP(A1490,Campaigns!A:I,4,FALSE)</f>
        <v>0</v>
      </c>
      <c r="AF1490" s="2">
        <f>VLOOKUP(A1490,Campaigns!A:I,5,FALSE)</f>
        <v>0</v>
      </c>
      <c r="AG1490" s="2">
        <f>VLOOKUP(A1490,Campaigns!A:I,6,FALSE)</f>
        <v>0</v>
      </c>
      <c r="AH1490" s="2">
        <f>VLOOKUP(A1490,Campaigns!A:I,7,FALSE)</f>
        <v>0</v>
      </c>
      <c r="AI1490" s="2">
        <f>VLOOKUP(A1490,Campaigns!A:I,8,FALSE)</f>
        <v>0</v>
      </c>
      <c r="AJ1490" s="19">
        <f>VLOOKUP(A1490,Campaigns!A:I,9,FALSE)</f>
        <v>43927</v>
      </c>
    </row>
    <row r="1491" spans="1:36">
      <c r="A1491" s="2">
        <v>1253</v>
      </c>
      <c r="B1491" s="2">
        <f>VLOOKUP(A1491, Customer!A:O, 2, FALSE)</f>
        <v>180124</v>
      </c>
      <c r="C1491" s="2">
        <f>VLOOKUP(A1491, Customer!A:O, 3, FALSE)</f>
        <v>0</v>
      </c>
      <c r="D1491" s="2">
        <f>VLOOKUP(A1491, Customer!A:O, 4, FALSE)</f>
        <v>0</v>
      </c>
      <c r="E1491" s="2">
        <f>VLOOKUP(A1491, Customer!A:O, 5, FALSE)</f>
        <v>57</v>
      </c>
      <c r="F1491" s="2">
        <f>VLOOKUP(A1491, Customer!A:O, 6, FALSE)</f>
        <v>0</v>
      </c>
      <c r="G1491" s="2">
        <f>VLOOKUP(A1491, Customer!A:O, 7, FALSE)</f>
        <v>1</v>
      </c>
      <c r="H1491" s="2">
        <f>VLOOKUP(A1491, Customer!A:O, 8, FALSE)</f>
        <v>0</v>
      </c>
      <c r="I1491" s="2">
        <f>VLOOKUP(A1491, Customer!A:O, 9, FALSE)</f>
        <v>0</v>
      </c>
      <c r="J1491" s="2">
        <f>VLOOKUP(A1491, Customer!A:O, 10, FALSE)</f>
        <v>0</v>
      </c>
      <c r="K1491" s="2">
        <f>VLOOKUP(A1491, Customer!A:O, 11, FALSE)</f>
        <v>0</v>
      </c>
      <c r="L1491" s="2">
        <f>VLOOKUP(A1491, Customer!A:O, 12, FALSE)</f>
        <v>1</v>
      </c>
      <c r="M1491" s="2">
        <f>VLOOKUP(A1491, Customer!A:O, 13, FALSE)</f>
        <v>0</v>
      </c>
      <c r="N1491" s="2">
        <f>VLOOKUP(A1491, Customer!A:O, 14, FALSE)</f>
        <v>0</v>
      </c>
      <c r="O1491" s="2" t="str">
        <f>VLOOKUP(A1491, Customer!A:O, 15, FALSE)</f>
        <v>State-California</v>
      </c>
      <c r="P1491" s="2">
        <f>VLOOKUP(A1491,Sales!A:N,2,FALSE)</f>
        <v>47</v>
      </c>
      <c r="Q1491">
        <f>VLOOKUP(A1491,Sales!A:N,3,FALSE)</f>
        <v>1086</v>
      </c>
      <c r="R1491" s="2">
        <f>VLOOKUP(A1491,Sales!A:N,4,FALSE)</f>
        <v>189</v>
      </c>
      <c r="S1491" s="2">
        <f>VLOOKUP(A1491,Sales!A:N,5,FALSE)</f>
        <v>895</v>
      </c>
      <c r="T1491" s="2">
        <f>VLOOKUP(A1491,Sales!A:N,6,FALSE)</f>
        <v>461</v>
      </c>
      <c r="U1491" s="2">
        <f>VLOOKUP(A1491,Sales!A:N,7,FALSE)</f>
        <v>189</v>
      </c>
      <c r="V1491" s="2">
        <f>VLOOKUP(A1491,Sales!A:N,8,FALSE)</f>
        <v>542</v>
      </c>
      <c r="W1491" s="2">
        <f>VLOOKUP(A1491,Sales!A:N,9,FALSE)</f>
        <v>2277</v>
      </c>
      <c r="X1491" s="2">
        <f>VLOOKUP(A1491,Sales!A:N,10,FALSE)</f>
        <v>1</v>
      </c>
      <c r="Y1491" s="2">
        <f>VLOOKUP(A1491,Sales!A:N,11,FALSE)</f>
        <v>3</v>
      </c>
      <c r="Z1491" s="2">
        <f>VLOOKUP(A1491,Sales!A:N,12,FALSE)</f>
        <v>7</v>
      </c>
      <c r="AA1491" s="2">
        <f>VLOOKUP(A1491,Sales!A:N,13,FALSE)</f>
        <v>8</v>
      </c>
      <c r="AB1491" s="2">
        <f>VLOOKUP(A1491,Sales!A:N,14,FALSE)</f>
        <v>1</v>
      </c>
      <c r="AC1491" s="2">
        <f>VLOOKUP(A1491,Campaigns!A:I,2,FALSE)</f>
        <v>1</v>
      </c>
      <c r="AD1491" s="2">
        <f>VLOOKUP(A1491,Campaigns!A:I,3,FALSE)</f>
        <v>0</v>
      </c>
      <c r="AE1491" s="2">
        <f>VLOOKUP(A1491,Campaigns!A:I,4,FALSE)</f>
        <v>0</v>
      </c>
      <c r="AF1491" s="2">
        <f>VLOOKUP(A1491,Campaigns!A:I,5,FALSE)</f>
        <v>0</v>
      </c>
      <c r="AG1491" s="2">
        <f>VLOOKUP(A1491,Campaigns!A:I,6,FALSE)</f>
        <v>0</v>
      </c>
      <c r="AH1491" s="2">
        <f>VLOOKUP(A1491,Campaigns!A:I,7,FALSE)</f>
        <v>0</v>
      </c>
      <c r="AI1491" s="2">
        <f>VLOOKUP(A1491,Campaigns!A:I,8,FALSE)</f>
        <v>0</v>
      </c>
      <c r="AJ1491" s="19" t="str">
        <f>VLOOKUP(A1491,Campaigns!A:I,9,FALSE)</f>
        <v>11/30/2020</v>
      </c>
    </row>
    <row r="1492" spans="1:36">
      <c r="A1492" s="2">
        <v>1447</v>
      </c>
      <c r="B1492" s="2">
        <f>VLOOKUP(A1492, Customer!A:O, 2, FALSE)</f>
        <v>180124</v>
      </c>
      <c r="C1492" s="2">
        <f>VLOOKUP(A1492, Customer!A:O, 3, FALSE)</f>
        <v>0</v>
      </c>
      <c r="D1492" s="2">
        <f>VLOOKUP(A1492, Customer!A:O, 4, FALSE)</f>
        <v>0</v>
      </c>
      <c r="E1492" s="2">
        <f>VLOOKUP(A1492, Customer!A:O, 5, FALSE)</f>
        <v>57</v>
      </c>
      <c r="F1492" s="2">
        <f>VLOOKUP(A1492, Customer!A:O, 6, FALSE)</f>
        <v>0</v>
      </c>
      <c r="G1492" s="2">
        <f>VLOOKUP(A1492, Customer!A:O, 7, FALSE)</f>
        <v>1</v>
      </c>
      <c r="H1492" s="2">
        <f>VLOOKUP(A1492, Customer!A:O, 8, FALSE)</f>
        <v>0</v>
      </c>
      <c r="I1492" s="2">
        <f>VLOOKUP(A1492, Customer!A:O, 9, FALSE)</f>
        <v>0</v>
      </c>
      <c r="J1492" s="2">
        <f>VLOOKUP(A1492, Customer!A:O, 10, FALSE)</f>
        <v>0</v>
      </c>
      <c r="K1492" s="2">
        <f>VLOOKUP(A1492, Customer!A:O, 11, FALSE)</f>
        <v>0</v>
      </c>
      <c r="L1492" s="2">
        <f>VLOOKUP(A1492, Customer!A:O, 12, FALSE)</f>
        <v>1</v>
      </c>
      <c r="M1492" s="2">
        <f>VLOOKUP(A1492, Customer!A:O, 13, FALSE)</f>
        <v>0</v>
      </c>
      <c r="N1492" s="2">
        <f>VLOOKUP(A1492, Customer!A:O, 14, FALSE)</f>
        <v>0</v>
      </c>
      <c r="O1492" s="2" t="str">
        <f>VLOOKUP(A1492, Customer!A:O, 15, FALSE)</f>
        <v>State-Illinois</v>
      </c>
      <c r="P1492" s="2">
        <f>VLOOKUP(A1492,Sales!A:N,2,FALSE)</f>
        <v>47</v>
      </c>
      <c r="Q1492">
        <f>VLOOKUP(A1492,Sales!A:N,3,FALSE)</f>
        <v>1086</v>
      </c>
      <c r="R1492" s="2">
        <f>VLOOKUP(A1492,Sales!A:N,4,FALSE)</f>
        <v>189</v>
      </c>
      <c r="S1492" s="2">
        <f>VLOOKUP(A1492,Sales!A:N,5,FALSE)</f>
        <v>895</v>
      </c>
      <c r="T1492" s="2">
        <f>VLOOKUP(A1492,Sales!A:N,6,FALSE)</f>
        <v>461</v>
      </c>
      <c r="U1492" s="2">
        <f>VLOOKUP(A1492,Sales!A:N,7,FALSE)</f>
        <v>189</v>
      </c>
      <c r="V1492" s="2">
        <f>VLOOKUP(A1492,Sales!A:N,8,FALSE)</f>
        <v>542</v>
      </c>
      <c r="W1492" s="2">
        <f>VLOOKUP(A1492,Sales!A:N,9,FALSE)</f>
        <v>2277</v>
      </c>
      <c r="X1492" s="2">
        <f>VLOOKUP(A1492,Sales!A:N,10,FALSE)</f>
        <v>1</v>
      </c>
      <c r="Y1492" s="2">
        <f>VLOOKUP(A1492,Sales!A:N,11,FALSE)</f>
        <v>3</v>
      </c>
      <c r="Z1492" s="2">
        <f>VLOOKUP(A1492,Sales!A:N,12,FALSE)</f>
        <v>7</v>
      </c>
      <c r="AA1492" s="2">
        <f>VLOOKUP(A1492,Sales!A:N,13,FALSE)</f>
        <v>8</v>
      </c>
      <c r="AB1492" s="2">
        <f>VLOOKUP(A1492,Sales!A:N,14,FALSE)</f>
        <v>1</v>
      </c>
      <c r="AC1492" s="2">
        <f>VLOOKUP(A1492,Campaigns!A:I,2,FALSE)</f>
        <v>1</v>
      </c>
      <c r="AD1492" s="2">
        <f>VLOOKUP(A1492,Campaigns!A:I,3,FALSE)</f>
        <v>0</v>
      </c>
      <c r="AE1492" s="2">
        <f>VLOOKUP(A1492,Campaigns!A:I,4,FALSE)</f>
        <v>0</v>
      </c>
      <c r="AF1492" s="2">
        <f>VLOOKUP(A1492,Campaigns!A:I,5,FALSE)</f>
        <v>0</v>
      </c>
      <c r="AG1492" s="2">
        <f>VLOOKUP(A1492,Campaigns!A:I,6,FALSE)</f>
        <v>0</v>
      </c>
      <c r="AH1492" s="2">
        <f>VLOOKUP(A1492,Campaigns!A:I,7,FALSE)</f>
        <v>0</v>
      </c>
      <c r="AI1492" s="2">
        <f>VLOOKUP(A1492,Campaigns!A:I,8,FALSE)</f>
        <v>0</v>
      </c>
      <c r="AJ1492" s="19" t="str">
        <f>VLOOKUP(A1492,Campaigns!A:I,9,FALSE)</f>
        <v>11/30/2020</v>
      </c>
    </row>
    <row r="1493" spans="1:36">
      <c r="A1493" s="2">
        <v>2712</v>
      </c>
      <c r="B1493" s="2">
        <f>VLOOKUP(A1493, Customer!A:O, 2, FALSE)</f>
        <v>177437</v>
      </c>
      <c r="C1493" s="2">
        <f>VLOOKUP(A1493, Customer!A:O, 3, FALSE)</f>
        <v>0</v>
      </c>
      <c r="D1493" s="2">
        <f>VLOOKUP(A1493, Customer!A:O, 4, FALSE)</f>
        <v>0</v>
      </c>
      <c r="E1493" s="2">
        <f>VLOOKUP(A1493, Customer!A:O, 5, FALSE)</f>
        <v>57</v>
      </c>
      <c r="F1493" s="2">
        <f>VLOOKUP(A1493, Customer!A:O, 6, FALSE)</f>
        <v>0</v>
      </c>
      <c r="G1493" s="2">
        <f>VLOOKUP(A1493, Customer!A:O, 7, FALSE)</f>
        <v>1</v>
      </c>
      <c r="H1493" s="2">
        <f>VLOOKUP(A1493, Customer!A:O, 8, FALSE)</f>
        <v>0</v>
      </c>
      <c r="I1493" s="2">
        <f>VLOOKUP(A1493, Customer!A:O, 9, FALSE)</f>
        <v>0</v>
      </c>
      <c r="J1493" s="2">
        <f>VLOOKUP(A1493, Customer!A:O, 10, FALSE)</f>
        <v>0</v>
      </c>
      <c r="K1493" s="2">
        <f>VLOOKUP(A1493, Customer!A:O, 11, FALSE)</f>
        <v>0</v>
      </c>
      <c r="L1493" s="2">
        <f>VLOOKUP(A1493, Customer!A:O, 12, FALSE)</f>
        <v>1</v>
      </c>
      <c r="M1493" s="2">
        <f>VLOOKUP(A1493, Customer!A:O, 13, FALSE)</f>
        <v>0</v>
      </c>
      <c r="N1493" s="2">
        <f>VLOOKUP(A1493, Customer!A:O, 14, FALSE)</f>
        <v>0</v>
      </c>
      <c r="O1493" s="2" t="str">
        <f>VLOOKUP(A1493, Customer!A:O, 15, FALSE)</f>
        <v>State-Florida</v>
      </c>
      <c r="P1493" s="2">
        <f>VLOOKUP(A1493,Sales!A:N,2,FALSE)</f>
        <v>70</v>
      </c>
      <c r="Q1493">
        <f>VLOOKUP(A1493,Sales!A:N,3,FALSE)</f>
        <v>1283</v>
      </c>
      <c r="R1493" s="2">
        <f>VLOOKUP(A1493,Sales!A:N,4,FALSE)</f>
        <v>48</v>
      </c>
      <c r="S1493" s="2">
        <f>VLOOKUP(A1493,Sales!A:N,5,FALSE)</f>
        <v>1013</v>
      </c>
      <c r="T1493" s="2">
        <f>VLOOKUP(A1493,Sales!A:N,6,FALSE)</f>
        <v>66</v>
      </c>
      <c r="U1493" s="2">
        <f>VLOOKUP(A1493,Sales!A:N,7,FALSE)</f>
        <v>101</v>
      </c>
      <c r="V1493" s="2">
        <f>VLOOKUP(A1493,Sales!A:N,8,FALSE)</f>
        <v>66</v>
      </c>
      <c r="W1493" s="2">
        <f>VLOOKUP(A1493,Sales!A:N,9,FALSE)</f>
        <v>2445</v>
      </c>
      <c r="X1493" s="2">
        <f>VLOOKUP(A1493,Sales!A:N,10,FALSE)</f>
        <v>1</v>
      </c>
      <c r="Y1493" s="2">
        <f>VLOOKUP(A1493,Sales!A:N,11,FALSE)</f>
        <v>4</v>
      </c>
      <c r="Z1493" s="2">
        <f>VLOOKUP(A1493,Sales!A:N,12,FALSE)</f>
        <v>5</v>
      </c>
      <c r="AA1493" s="2">
        <f>VLOOKUP(A1493,Sales!A:N,13,FALSE)</f>
        <v>13</v>
      </c>
      <c r="AB1493" s="2">
        <f>VLOOKUP(A1493,Sales!A:N,14,FALSE)</f>
        <v>1</v>
      </c>
      <c r="AC1493" s="2">
        <f>VLOOKUP(A1493,Campaigns!A:I,2,FALSE)</f>
        <v>0</v>
      </c>
      <c r="AD1493" s="2">
        <f>VLOOKUP(A1493,Campaigns!A:I,3,FALSE)</f>
        <v>0</v>
      </c>
      <c r="AE1493" s="2">
        <f>VLOOKUP(A1493,Campaigns!A:I,4,FALSE)</f>
        <v>1</v>
      </c>
      <c r="AF1493" s="2">
        <f>VLOOKUP(A1493,Campaigns!A:I,5,FALSE)</f>
        <v>0</v>
      </c>
      <c r="AG1493" s="2">
        <f>VLOOKUP(A1493,Campaigns!A:I,6,FALSE)</f>
        <v>0</v>
      </c>
      <c r="AH1493" s="2">
        <f>VLOOKUP(A1493,Campaigns!A:I,7,FALSE)</f>
        <v>0</v>
      </c>
      <c r="AI1493" s="2">
        <f>VLOOKUP(A1493,Campaigns!A:I,8,FALSE)</f>
        <v>0</v>
      </c>
      <c r="AJ1493" s="19">
        <f>VLOOKUP(A1493,Campaigns!A:I,9,FALSE)</f>
        <v>43866</v>
      </c>
    </row>
    <row r="1494" spans="1:36">
      <c r="A1494" s="2">
        <v>2942</v>
      </c>
      <c r="B1494" s="2">
        <f>VLOOKUP(A1494, Customer!A:O, 2, FALSE)</f>
        <v>177226</v>
      </c>
      <c r="C1494" s="2">
        <f>VLOOKUP(A1494, Customer!A:O, 3, FALSE)</f>
        <v>0</v>
      </c>
      <c r="D1494" s="2">
        <f>VLOOKUP(A1494, Customer!A:O, 4, FALSE)</f>
        <v>1</v>
      </c>
      <c r="E1494" s="2">
        <f>VLOOKUP(A1494, Customer!A:O, 5, FALSE)</f>
        <v>57</v>
      </c>
      <c r="F1494" s="2">
        <f>VLOOKUP(A1494, Customer!A:O, 6, FALSE)</f>
        <v>0</v>
      </c>
      <c r="G1494" s="2">
        <f>VLOOKUP(A1494, Customer!A:O, 7, FALSE)</f>
        <v>0</v>
      </c>
      <c r="H1494" s="2">
        <f>VLOOKUP(A1494, Customer!A:O, 8, FALSE)</f>
        <v>0</v>
      </c>
      <c r="I1494" s="2">
        <f>VLOOKUP(A1494, Customer!A:O, 9, FALSE)</f>
        <v>1</v>
      </c>
      <c r="J1494" s="2">
        <f>VLOOKUP(A1494, Customer!A:O, 10, FALSE)</f>
        <v>0</v>
      </c>
      <c r="K1494" s="2">
        <f>VLOOKUP(A1494, Customer!A:O, 11, FALSE)</f>
        <v>0</v>
      </c>
      <c r="L1494" s="2">
        <f>VLOOKUP(A1494, Customer!A:O, 12, FALSE)</f>
        <v>1</v>
      </c>
      <c r="M1494" s="2">
        <f>VLOOKUP(A1494, Customer!A:O, 13, FALSE)</f>
        <v>0</v>
      </c>
      <c r="N1494" s="2">
        <f>VLOOKUP(A1494, Customer!A:O, 14, FALSE)</f>
        <v>0</v>
      </c>
      <c r="O1494" s="2" t="str">
        <f>VLOOKUP(A1494, Customer!A:O, 15, FALSE)</f>
        <v>State-New York</v>
      </c>
      <c r="P1494" s="2">
        <f>VLOOKUP(A1494,Sales!A:N,2,FALSE)</f>
        <v>29</v>
      </c>
      <c r="Q1494">
        <f>VLOOKUP(A1494,Sales!A:N,3,FALSE)</f>
        <v>1448</v>
      </c>
      <c r="R1494" s="2">
        <f>VLOOKUP(A1494,Sales!A:N,4,FALSE)</f>
        <v>99</v>
      </c>
      <c r="S1494" s="2">
        <f>VLOOKUP(A1494,Sales!A:N,5,FALSE)</f>
        <v>548</v>
      </c>
      <c r="T1494" s="2">
        <f>VLOOKUP(A1494,Sales!A:N,6,FALSE)</f>
        <v>294</v>
      </c>
      <c r="U1494" s="2">
        <f>VLOOKUP(A1494,Sales!A:N,7,FALSE)</f>
        <v>174</v>
      </c>
      <c r="V1494" s="2">
        <f>VLOOKUP(A1494,Sales!A:N,8,FALSE)</f>
        <v>48</v>
      </c>
      <c r="W1494" s="2">
        <f>VLOOKUP(A1494,Sales!A:N,9,FALSE)</f>
        <v>2515</v>
      </c>
      <c r="X1494" s="2">
        <f>VLOOKUP(A1494,Sales!A:N,10,FALSE)</f>
        <v>2</v>
      </c>
      <c r="Y1494" s="2">
        <f>VLOOKUP(A1494,Sales!A:N,11,FALSE)</f>
        <v>6</v>
      </c>
      <c r="Z1494" s="2">
        <f>VLOOKUP(A1494,Sales!A:N,12,FALSE)</f>
        <v>8</v>
      </c>
      <c r="AA1494" s="2">
        <f>VLOOKUP(A1494,Sales!A:N,13,FALSE)</f>
        <v>12</v>
      </c>
      <c r="AB1494" s="2">
        <f>VLOOKUP(A1494,Sales!A:N,14,FALSE)</f>
        <v>3</v>
      </c>
      <c r="AC1494" s="2">
        <f>VLOOKUP(A1494,Campaigns!A:I,2,FALSE)</f>
        <v>0</v>
      </c>
      <c r="AD1494" s="2">
        <f>VLOOKUP(A1494,Campaigns!A:I,3,FALSE)</f>
        <v>0</v>
      </c>
      <c r="AE1494" s="2">
        <f>VLOOKUP(A1494,Campaigns!A:I,4,FALSE)</f>
        <v>0</v>
      </c>
      <c r="AF1494" s="2">
        <f>VLOOKUP(A1494,Campaigns!A:I,5,FALSE)</f>
        <v>0</v>
      </c>
      <c r="AG1494" s="2">
        <f>VLOOKUP(A1494,Campaigns!A:I,6,FALSE)</f>
        <v>0</v>
      </c>
      <c r="AH1494" s="2">
        <f>VLOOKUP(A1494,Campaigns!A:I,7,FALSE)</f>
        <v>0</v>
      </c>
      <c r="AI1494" s="2">
        <f>VLOOKUP(A1494,Campaigns!A:I,8,FALSE)</f>
        <v>0</v>
      </c>
      <c r="AJ1494" s="19">
        <f>VLOOKUP(A1494,Campaigns!A:I,9,FALSE)</f>
        <v>43929</v>
      </c>
    </row>
    <row r="1495" spans="1:36">
      <c r="A1495" s="2">
        <v>2965</v>
      </c>
      <c r="B1495" s="2">
        <f>VLOOKUP(A1495, Customer!A:O, 2, FALSE)</f>
        <v>172968</v>
      </c>
      <c r="C1495" s="2">
        <f>VLOOKUP(A1495, Customer!A:O, 3, FALSE)</f>
        <v>0</v>
      </c>
      <c r="D1495" s="2">
        <f>VLOOKUP(A1495, Customer!A:O, 4, FALSE)</f>
        <v>0</v>
      </c>
      <c r="E1495" s="2">
        <f>VLOOKUP(A1495, Customer!A:O, 5, FALSE)</f>
        <v>57</v>
      </c>
      <c r="F1495" s="2">
        <f>VLOOKUP(A1495, Customer!A:O, 6, FALSE)</f>
        <v>1</v>
      </c>
      <c r="G1495" s="2">
        <f>VLOOKUP(A1495, Customer!A:O, 7, FALSE)</f>
        <v>0</v>
      </c>
      <c r="H1495" s="2">
        <f>VLOOKUP(A1495, Customer!A:O, 8, FALSE)</f>
        <v>0</v>
      </c>
      <c r="I1495" s="2">
        <f>VLOOKUP(A1495, Customer!A:O, 9, FALSE)</f>
        <v>0</v>
      </c>
      <c r="J1495" s="2">
        <f>VLOOKUP(A1495, Customer!A:O, 10, FALSE)</f>
        <v>0</v>
      </c>
      <c r="K1495" s="2">
        <f>VLOOKUP(A1495, Customer!A:O, 11, FALSE)</f>
        <v>0</v>
      </c>
      <c r="L1495" s="2">
        <f>VLOOKUP(A1495, Customer!A:O, 12, FALSE)</f>
        <v>0</v>
      </c>
      <c r="M1495" s="2">
        <f>VLOOKUP(A1495, Customer!A:O, 13, FALSE)</f>
        <v>0</v>
      </c>
      <c r="N1495" s="2">
        <f>VLOOKUP(A1495, Customer!A:O, 14, FALSE)</f>
        <v>1</v>
      </c>
      <c r="O1495" s="2" t="str">
        <f>VLOOKUP(A1495, Customer!A:O, 15, FALSE)</f>
        <v>State-Illinois</v>
      </c>
      <c r="P1495" s="2">
        <f>VLOOKUP(A1495,Sales!A:N,2,FALSE)</f>
        <v>8</v>
      </c>
      <c r="Q1495">
        <f>VLOOKUP(A1495,Sales!A:N,3,FALSE)</f>
        <v>2589</v>
      </c>
      <c r="R1495" s="2">
        <f>VLOOKUP(A1495,Sales!A:N,4,FALSE)</f>
        <v>88</v>
      </c>
      <c r="S1495" s="2">
        <f>VLOOKUP(A1495,Sales!A:N,5,FALSE)</f>
        <v>1403</v>
      </c>
      <c r="T1495" s="2">
        <f>VLOOKUP(A1495,Sales!A:N,6,FALSE)</f>
        <v>344</v>
      </c>
      <c r="U1495" s="2">
        <f>VLOOKUP(A1495,Sales!A:N,7,FALSE)</f>
        <v>88</v>
      </c>
      <c r="V1495" s="2">
        <f>VLOOKUP(A1495,Sales!A:N,8,FALSE)</f>
        <v>130</v>
      </c>
      <c r="W1495" s="2">
        <f>VLOOKUP(A1495,Sales!A:N,9,FALSE)</f>
        <v>4381</v>
      </c>
      <c r="X1495" s="2">
        <f>VLOOKUP(A1495,Sales!A:N,10,FALSE)</f>
        <v>1</v>
      </c>
      <c r="Y1495" s="2">
        <f>VLOOKUP(A1495,Sales!A:N,11,FALSE)</f>
        <v>5</v>
      </c>
      <c r="Z1495" s="2">
        <f>VLOOKUP(A1495,Sales!A:N,12,FALSE)</f>
        <v>5</v>
      </c>
      <c r="AA1495" s="2">
        <f>VLOOKUP(A1495,Sales!A:N,13,FALSE)</f>
        <v>8</v>
      </c>
      <c r="AB1495" s="2">
        <f>VLOOKUP(A1495,Sales!A:N,14,FALSE)</f>
        <v>3</v>
      </c>
      <c r="AC1495" s="2">
        <f>VLOOKUP(A1495,Campaigns!A:I,2,FALSE)</f>
        <v>0</v>
      </c>
      <c r="AD1495" s="2">
        <f>VLOOKUP(A1495,Campaigns!A:I,3,FALSE)</f>
        <v>0</v>
      </c>
      <c r="AE1495" s="2">
        <f>VLOOKUP(A1495,Campaigns!A:I,4,FALSE)</f>
        <v>0</v>
      </c>
      <c r="AF1495" s="2">
        <f>VLOOKUP(A1495,Campaigns!A:I,5,FALSE)</f>
        <v>1</v>
      </c>
      <c r="AG1495" s="2">
        <f>VLOOKUP(A1495,Campaigns!A:I,6,FALSE)</f>
        <v>0</v>
      </c>
      <c r="AH1495" s="2">
        <f>VLOOKUP(A1495,Campaigns!A:I,7,FALSE)</f>
        <v>0</v>
      </c>
      <c r="AI1495" s="2">
        <f>VLOOKUP(A1495,Campaigns!A:I,8,FALSE)</f>
        <v>1</v>
      </c>
      <c r="AJ1495" s="19" t="str">
        <f>VLOOKUP(A1495,Campaigns!A:I,9,FALSE)</f>
        <v>5/22/2020</v>
      </c>
    </row>
    <row r="1496" spans="1:36">
      <c r="A1496" s="2">
        <v>1662</v>
      </c>
      <c r="B1496" s="2">
        <f>VLOOKUP(A1496, Customer!A:O, 2, FALSE)</f>
        <v>168118</v>
      </c>
      <c r="C1496" s="2">
        <f>VLOOKUP(A1496, Customer!A:O, 3, FALSE)</f>
        <v>0</v>
      </c>
      <c r="D1496" s="2">
        <f>VLOOKUP(A1496, Customer!A:O, 4, FALSE)</f>
        <v>1</v>
      </c>
      <c r="E1496" s="2">
        <f>VLOOKUP(A1496, Customer!A:O, 5, FALSE)</f>
        <v>57</v>
      </c>
      <c r="F1496" s="2">
        <f>VLOOKUP(A1496, Customer!A:O, 6, FALSE)</f>
        <v>1</v>
      </c>
      <c r="G1496" s="2">
        <f>VLOOKUP(A1496, Customer!A:O, 7, FALSE)</f>
        <v>0</v>
      </c>
      <c r="H1496" s="2">
        <f>VLOOKUP(A1496, Customer!A:O, 8, FALSE)</f>
        <v>0</v>
      </c>
      <c r="I1496" s="2">
        <f>VLOOKUP(A1496, Customer!A:O, 9, FALSE)</f>
        <v>0</v>
      </c>
      <c r="J1496" s="2">
        <f>VLOOKUP(A1496, Customer!A:O, 10, FALSE)</f>
        <v>0</v>
      </c>
      <c r="K1496" s="2">
        <f>VLOOKUP(A1496, Customer!A:O, 11, FALSE)</f>
        <v>0</v>
      </c>
      <c r="L1496" s="2">
        <f>VLOOKUP(A1496, Customer!A:O, 12, FALSE)</f>
        <v>1</v>
      </c>
      <c r="M1496" s="2">
        <f>VLOOKUP(A1496, Customer!A:O, 13, FALSE)</f>
        <v>0</v>
      </c>
      <c r="N1496" s="2">
        <f>VLOOKUP(A1496, Customer!A:O, 14, FALSE)</f>
        <v>0</v>
      </c>
      <c r="O1496" s="2" t="str">
        <f>VLOOKUP(A1496, Customer!A:O, 15, FALSE)</f>
        <v>State-Florida</v>
      </c>
      <c r="P1496" s="2">
        <f>VLOOKUP(A1496,Sales!A:N,2,FALSE)</f>
        <v>51</v>
      </c>
      <c r="Q1496">
        <f>VLOOKUP(A1496,Sales!A:N,3,FALSE)</f>
        <v>1468</v>
      </c>
      <c r="R1496" s="2">
        <f>VLOOKUP(A1496,Sales!A:N,4,FALSE)</f>
        <v>57</v>
      </c>
      <c r="S1496" s="2">
        <f>VLOOKUP(A1496,Sales!A:N,5,FALSE)</f>
        <v>304</v>
      </c>
      <c r="T1496" s="2">
        <f>VLOOKUP(A1496,Sales!A:N,6,FALSE)</f>
        <v>25</v>
      </c>
      <c r="U1496" s="2">
        <f>VLOOKUP(A1496,Sales!A:N,7,FALSE)</f>
        <v>57</v>
      </c>
      <c r="V1496" s="2">
        <f>VLOOKUP(A1496,Sales!A:N,8,FALSE)</f>
        <v>380</v>
      </c>
      <c r="W1496" s="2">
        <f>VLOOKUP(A1496,Sales!A:N,9,FALSE)</f>
        <v>1530</v>
      </c>
      <c r="X1496" s="2">
        <f>VLOOKUP(A1496,Sales!A:N,10,FALSE)</f>
        <v>2</v>
      </c>
      <c r="Y1496" s="2">
        <f>VLOOKUP(A1496,Sales!A:N,11,FALSE)</f>
        <v>8</v>
      </c>
      <c r="Z1496" s="2">
        <f>VLOOKUP(A1496,Sales!A:N,12,FALSE)</f>
        <v>9</v>
      </c>
      <c r="AA1496" s="2">
        <f>VLOOKUP(A1496,Sales!A:N,13,FALSE)</f>
        <v>4</v>
      </c>
      <c r="AB1496" s="2">
        <f>VLOOKUP(A1496,Sales!A:N,14,FALSE)</f>
        <v>6</v>
      </c>
      <c r="AC1496" s="2">
        <f>VLOOKUP(A1496,Campaigns!A:I,2,FALSE)</f>
        <v>0</v>
      </c>
      <c r="AD1496" s="2">
        <f>VLOOKUP(A1496,Campaigns!A:I,3,FALSE)</f>
        <v>0</v>
      </c>
      <c r="AE1496" s="2">
        <f>VLOOKUP(A1496,Campaigns!A:I,4,FALSE)</f>
        <v>0</v>
      </c>
      <c r="AF1496" s="2">
        <f>VLOOKUP(A1496,Campaigns!A:I,5,FALSE)</f>
        <v>0</v>
      </c>
      <c r="AG1496" s="2">
        <f>VLOOKUP(A1496,Campaigns!A:I,6,FALSE)</f>
        <v>0</v>
      </c>
      <c r="AH1496" s="2">
        <f>VLOOKUP(A1496,Campaigns!A:I,7,FALSE)</f>
        <v>0</v>
      </c>
      <c r="AI1496" s="2">
        <f>VLOOKUP(A1496,Campaigns!A:I,8,FALSE)</f>
        <v>0</v>
      </c>
      <c r="AJ1496" s="19" t="str">
        <f>VLOOKUP(A1496,Campaigns!A:I,9,FALSE)</f>
        <v>3/24/2020</v>
      </c>
    </row>
    <row r="1497" spans="1:36">
      <c r="A1497" s="2">
        <v>2235</v>
      </c>
      <c r="B1497" s="2">
        <f>VLOOKUP(A1497, Customer!A:O, 2, FALSE)</f>
        <v>168118</v>
      </c>
      <c r="C1497" s="2">
        <f>VLOOKUP(A1497, Customer!A:O, 3, FALSE)</f>
        <v>0</v>
      </c>
      <c r="D1497" s="2">
        <f>VLOOKUP(A1497, Customer!A:O, 4, FALSE)</f>
        <v>1</v>
      </c>
      <c r="E1497" s="2">
        <f>VLOOKUP(A1497, Customer!A:O, 5, FALSE)</f>
        <v>57</v>
      </c>
      <c r="F1497" s="2">
        <f>VLOOKUP(A1497, Customer!A:O, 6, FALSE)</f>
        <v>1</v>
      </c>
      <c r="G1497" s="2">
        <f>VLOOKUP(A1497, Customer!A:O, 7, FALSE)</f>
        <v>0</v>
      </c>
      <c r="H1497" s="2">
        <f>VLOOKUP(A1497, Customer!A:O, 8, FALSE)</f>
        <v>0</v>
      </c>
      <c r="I1497" s="2">
        <f>VLOOKUP(A1497, Customer!A:O, 9, FALSE)</f>
        <v>0</v>
      </c>
      <c r="J1497" s="2">
        <f>VLOOKUP(A1497, Customer!A:O, 10, FALSE)</f>
        <v>0</v>
      </c>
      <c r="K1497" s="2">
        <f>VLOOKUP(A1497, Customer!A:O, 11, FALSE)</f>
        <v>0</v>
      </c>
      <c r="L1497" s="2">
        <f>VLOOKUP(A1497, Customer!A:O, 12, FALSE)</f>
        <v>1</v>
      </c>
      <c r="M1497" s="2">
        <f>VLOOKUP(A1497, Customer!A:O, 13, FALSE)</f>
        <v>0</v>
      </c>
      <c r="N1497" s="2">
        <f>VLOOKUP(A1497, Customer!A:O, 14, FALSE)</f>
        <v>0</v>
      </c>
      <c r="O1497" s="2" t="str">
        <f>VLOOKUP(A1497, Customer!A:O, 15, FALSE)</f>
        <v>State-Texas</v>
      </c>
      <c r="P1497" s="2">
        <f>VLOOKUP(A1497,Sales!A:N,2,FALSE)</f>
        <v>51</v>
      </c>
      <c r="Q1497">
        <f>VLOOKUP(A1497,Sales!A:N,3,FALSE)</f>
        <v>1468</v>
      </c>
      <c r="R1497" s="2">
        <f>VLOOKUP(A1497,Sales!A:N,4,FALSE)</f>
        <v>57</v>
      </c>
      <c r="S1497" s="2">
        <f>VLOOKUP(A1497,Sales!A:N,5,FALSE)</f>
        <v>304</v>
      </c>
      <c r="T1497" s="2">
        <f>VLOOKUP(A1497,Sales!A:N,6,FALSE)</f>
        <v>25</v>
      </c>
      <c r="U1497" s="2">
        <f>VLOOKUP(A1497,Sales!A:N,7,FALSE)</f>
        <v>57</v>
      </c>
      <c r="V1497" s="2">
        <f>VLOOKUP(A1497,Sales!A:N,8,FALSE)</f>
        <v>380</v>
      </c>
      <c r="W1497" s="2">
        <f>VLOOKUP(A1497,Sales!A:N,9,FALSE)</f>
        <v>1530</v>
      </c>
      <c r="X1497" s="2">
        <f>VLOOKUP(A1497,Sales!A:N,10,FALSE)</f>
        <v>2</v>
      </c>
      <c r="Y1497" s="2">
        <f>VLOOKUP(A1497,Sales!A:N,11,FALSE)</f>
        <v>8</v>
      </c>
      <c r="Z1497" s="2">
        <f>VLOOKUP(A1497,Sales!A:N,12,FALSE)</f>
        <v>9</v>
      </c>
      <c r="AA1497" s="2">
        <f>VLOOKUP(A1497,Sales!A:N,13,FALSE)</f>
        <v>4</v>
      </c>
      <c r="AB1497" s="2">
        <f>VLOOKUP(A1497,Sales!A:N,14,FALSE)</f>
        <v>6</v>
      </c>
      <c r="AC1497" s="2">
        <f>VLOOKUP(A1497,Campaigns!A:I,2,FALSE)</f>
        <v>0</v>
      </c>
      <c r="AD1497" s="2">
        <f>VLOOKUP(A1497,Campaigns!A:I,3,FALSE)</f>
        <v>0</v>
      </c>
      <c r="AE1497" s="2">
        <f>VLOOKUP(A1497,Campaigns!A:I,4,FALSE)</f>
        <v>0</v>
      </c>
      <c r="AF1497" s="2">
        <f>VLOOKUP(A1497,Campaigns!A:I,5,FALSE)</f>
        <v>0</v>
      </c>
      <c r="AG1497" s="2">
        <f>VLOOKUP(A1497,Campaigns!A:I,6,FALSE)</f>
        <v>0</v>
      </c>
      <c r="AH1497" s="2">
        <f>VLOOKUP(A1497,Campaigns!A:I,7,FALSE)</f>
        <v>0</v>
      </c>
      <c r="AI1497" s="2">
        <f>VLOOKUP(A1497,Campaigns!A:I,8,FALSE)</f>
        <v>0</v>
      </c>
      <c r="AJ1497" s="19" t="str">
        <f>VLOOKUP(A1497,Campaigns!A:I,9,FALSE)</f>
        <v>3/24/2020</v>
      </c>
    </row>
    <row r="1498" spans="1:36">
      <c r="A1498" s="2">
        <v>1262</v>
      </c>
      <c r="B1498" s="2">
        <f>VLOOKUP(A1498, Customer!A:O, 2, FALSE)</f>
        <v>166313</v>
      </c>
      <c r="C1498" s="2">
        <f>VLOOKUP(A1498, Customer!A:O, 3, FALSE)</f>
        <v>0</v>
      </c>
      <c r="D1498" s="2">
        <f>VLOOKUP(A1498, Customer!A:O, 4, FALSE)</f>
        <v>1</v>
      </c>
      <c r="E1498" s="2">
        <f>VLOOKUP(A1498, Customer!A:O, 5, FALSE)</f>
        <v>57</v>
      </c>
      <c r="F1498" s="2">
        <f>VLOOKUP(A1498, Customer!A:O, 6, FALSE)</f>
        <v>0</v>
      </c>
      <c r="G1498" s="2">
        <f>VLOOKUP(A1498, Customer!A:O, 7, FALSE)</f>
        <v>0</v>
      </c>
      <c r="H1498" s="2">
        <f>VLOOKUP(A1498, Customer!A:O, 8, FALSE)</f>
        <v>0</v>
      </c>
      <c r="I1498" s="2">
        <f>VLOOKUP(A1498, Customer!A:O, 9, FALSE)</f>
        <v>1</v>
      </c>
      <c r="J1498" s="2">
        <f>VLOOKUP(A1498, Customer!A:O, 10, FALSE)</f>
        <v>0</v>
      </c>
      <c r="K1498" s="2">
        <f>VLOOKUP(A1498, Customer!A:O, 11, FALSE)</f>
        <v>0</v>
      </c>
      <c r="L1498" s="2">
        <f>VLOOKUP(A1498, Customer!A:O, 12, FALSE)</f>
        <v>0</v>
      </c>
      <c r="M1498" s="2">
        <f>VLOOKUP(A1498, Customer!A:O, 13, FALSE)</f>
        <v>0</v>
      </c>
      <c r="N1498" s="2">
        <f>VLOOKUP(A1498, Customer!A:O, 14, FALSE)</f>
        <v>1</v>
      </c>
      <c r="O1498" s="2" t="str">
        <f>VLOOKUP(A1498, Customer!A:O, 15, FALSE)</f>
        <v>State-New York</v>
      </c>
      <c r="P1498" s="2">
        <f>VLOOKUP(A1498,Sales!A:N,2,FALSE)</f>
        <v>86</v>
      </c>
      <c r="Q1498">
        <f>VLOOKUP(A1498,Sales!A:N,3,FALSE)</f>
        <v>1567</v>
      </c>
      <c r="R1498" s="2">
        <f>VLOOKUP(A1498,Sales!A:N,4,FALSE)</f>
        <v>18</v>
      </c>
      <c r="S1498" s="2">
        <f>VLOOKUP(A1498,Sales!A:N,5,FALSE)</f>
        <v>248</v>
      </c>
      <c r="T1498" s="2">
        <f>VLOOKUP(A1498,Sales!A:N,6,FALSE)</f>
        <v>25</v>
      </c>
      <c r="U1498" s="2">
        <f>VLOOKUP(A1498,Sales!A:N,7,FALSE)</f>
        <v>55</v>
      </c>
      <c r="V1498" s="2">
        <f>VLOOKUP(A1498,Sales!A:N,8,FALSE)</f>
        <v>18</v>
      </c>
      <c r="W1498" s="2">
        <f>VLOOKUP(A1498,Sales!A:N,9,FALSE)</f>
        <v>1896</v>
      </c>
      <c r="X1498" s="2">
        <f>VLOOKUP(A1498,Sales!A:N,10,FALSE)</f>
        <v>2</v>
      </c>
      <c r="Y1498" s="2">
        <f>VLOOKUP(A1498,Sales!A:N,11,FALSE)</f>
        <v>6</v>
      </c>
      <c r="Z1498" s="2">
        <f>VLOOKUP(A1498,Sales!A:N,12,FALSE)</f>
        <v>3</v>
      </c>
      <c r="AA1498" s="2">
        <f>VLOOKUP(A1498,Sales!A:N,13,FALSE)</f>
        <v>12</v>
      </c>
      <c r="AB1498" s="2">
        <f>VLOOKUP(A1498,Sales!A:N,14,FALSE)</f>
        <v>4</v>
      </c>
      <c r="AC1498" s="2">
        <f>VLOOKUP(A1498,Campaigns!A:I,2,FALSE)</f>
        <v>0</v>
      </c>
      <c r="AD1498" s="2">
        <f>VLOOKUP(A1498,Campaigns!A:I,3,FALSE)</f>
        <v>0</v>
      </c>
      <c r="AE1498" s="2">
        <f>VLOOKUP(A1498,Campaigns!A:I,4,FALSE)</f>
        <v>0</v>
      </c>
      <c r="AF1498" s="2">
        <f>VLOOKUP(A1498,Campaigns!A:I,5,FALSE)</f>
        <v>0</v>
      </c>
      <c r="AG1498" s="2">
        <f>VLOOKUP(A1498,Campaigns!A:I,6,FALSE)</f>
        <v>0</v>
      </c>
      <c r="AH1498" s="2">
        <f>VLOOKUP(A1498,Campaigns!A:I,7,FALSE)</f>
        <v>0</v>
      </c>
      <c r="AI1498" s="2">
        <f>VLOOKUP(A1498,Campaigns!A:I,8,FALSE)</f>
        <v>0</v>
      </c>
      <c r="AJ1498" s="19" t="str">
        <f>VLOOKUP(A1498,Campaigns!A:I,9,FALSE)</f>
        <v>2/21/2020</v>
      </c>
    </row>
    <row r="1499" spans="1:36">
      <c r="A1499" s="2">
        <v>2252</v>
      </c>
      <c r="B1499" s="2">
        <f>VLOOKUP(A1499, Customer!A:O, 2, FALSE)</f>
        <v>164191</v>
      </c>
      <c r="C1499" s="2">
        <f>VLOOKUP(A1499, Customer!A:O, 3, FALSE)</f>
        <v>0</v>
      </c>
      <c r="D1499" s="2">
        <f>VLOOKUP(A1499, Customer!A:O, 4, FALSE)</f>
        <v>1</v>
      </c>
      <c r="E1499" s="2">
        <f>VLOOKUP(A1499, Customer!A:O, 5, FALSE)</f>
        <v>57</v>
      </c>
      <c r="F1499" s="2">
        <f>VLOOKUP(A1499, Customer!A:O, 6, FALSE)</f>
        <v>0</v>
      </c>
      <c r="G1499" s="2">
        <f>VLOOKUP(A1499, Customer!A:O, 7, FALSE)</f>
        <v>0</v>
      </c>
      <c r="H1499" s="2">
        <f>VLOOKUP(A1499, Customer!A:O, 8, FALSE)</f>
        <v>1</v>
      </c>
      <c r="I1499" s="2">
        <f>VLOOKUP(A1499, Customer!A:O, 9, FALSE)</f>
        <v>0</v>
      </c>
      <c r="J1499" s="2">
        <f>VLOOKUP(A1499, Customer!A:O, 10, FALSE)</f>
        <v>0</v>
      </c>
      <c r="K1499" s="2">
        <f>VLOOKUP(A1499, Customer!A:O, 11, FALSE)</f>
        <v>0</v>
      </c>
      <c r="L1499" s="2">
        <f>VLOOKUP(A1499, Customer!A:O, 12, FALSE)</f>
        <v>0</v>
      </c>
      <c r="M1499" s="2">
        <f>VLOOKUP(A1499, Customer!A:O, 13, FALSE)</f>
        <v>1</v>
      </c>
      <c r="N1499" s="2">
        <f>VLOOKUP(A1499, Customer!A:O, 14, FALSE)</f>
        <v>0</v>
      </c>
      <c r="O1499" s="2" t="str">
        <f>VLOOKUP(A1499, Customer!A:O, 15, FALSE)</f>
        <v>State-New York</v>
      </c>
      <c r="P1499" s="2">
        <f>VLOOKUP(A1499,Sales!A:N,2,FALSE)</f>
        <v>30</v>
      </c>
      <c r="Q1499">
        <f>VLOOKUP(A1499,Sales!A:N,3,FALSE)</f>
        <v>1074</v>
      </c>
      <c r="R1499" s="2">
        <f>VLOOKUP(A1499,Sales!A:N,4,FALSE)</f>
        <v>38</v>
      </c>
      <c r="S1499" s="2">
        <f>VLOOKUP(A1499,Sales!A:N,5,FALSE)</f>
        <v>476</v>
      </c>
      <c r="T1499" s="2">
        <f>VLOOKUP(A1499,Sales!A:N,6,FALSE)</f>
        <v>386</v>
      </c>
      <c r="U1499" s="2">
        <f>VLOOKUP(A1499,Sales!A:N,7,FALSE)</f>
        <v>97</v>
      </c>
      <c r="V1499" s="2">
        <f>VLOOKUP(A1499,Sales!A:N,8,FALSE)</f>
        <v>38</v>
      </c>
      <c r="W1499" s="2">
        <f>VLOOKUP(A1499,Sales!A:N,9,FALSE)</f>
        <v>2033</v>
      </c>
      <c r="X1499" s="2">
        <f>VLOOKUP(A1499,Sales!A:N,10,FALSE)</f>
        <v>3</v>
      </c>
      <c r="Y1499" s="2">
        <f>VLOOKUP(A1499,Sales!A:N,11,FALSE)</f>
        <v>5</v>
      </c>
      <c r="Z1499" s="2">
        <f>VLOOKUP(A1499,Sales!A:N,12,FALSE)</f>
        <v>3</v>
      </c>
      <c r="AA1499" s="2">
        <f>VLOOKUP(A1499,Sales!A:N,13,FALSE)</f>
        <v>13</v>
      </c>
      <c r="AB1499" s="2">
        <f>VLOOKUP(A1499,Sales!A:N,14,FALSE)</f>
        <v>3</v>
      </c>
      <c r="AC1499" s="2">
        <f>VLOOKUP(A1499,Campaigns!A:I,2,FALSE)</f>
        <v>0</v>
      </c>
      <c r="AD1499" s="2">
        <f>VLOOKUP(A1499,Campaigns!A:I,3,FALSE)</f>
        <v>0</v>
      </c>
      <c r="AE1499" s="2">
        <f>VLOOKUP(A1499,Campaigns!A:I,4,FALSE)</f>
        <v>0</v>
      </c>
      <c r="AF1499" s="2">
        <f>VLOOKUP(A1499,Campaigns!A:I,5,FALSE)</f>
        <v>0</v>
      </c>
      <c r="AG1499" s="2">
        <f>VLOOKUP(A1499,Campaigns!A:I,6,FALSE)</f>
        <v>0</v>
      </c>
      <c r="AH1499" s="2">
        <f>VLOOKUP(A1499,Campaigns!A:I,7,FALSE)</f>
        <v>0</v>
      </c>
      <c r="AI1499" s="2">
        <f>VLOOKUP(A1499,Campaigns!A:I,8,FALSE)</f>
        <v>0</v>
      </c>
      <c r="AJ1499" s="19" t="str">
        <f>VLOOKUP(A1499,Campaigns!A:I,9,FALSE)</f>
        <v>6/29/2019</v>
      </c>
    </row>
    <row r="1500" spans="1:36">
      <c r="A1500" s="2">
        <v>1104</v>
      </c>
      <c r="B1500" s="2">
        <f>VLOOKUP(A1500, Customer!A:O, 2, FALSE)</f>
        <v>157288</v>
      </c>
      <c r="C1500" s="2">
        <f>VLOOKUP(A1500, Customer!A:O, 3, FALSE)</f>
        <v>0</v>
      </c>
      <c r="D1500" s="2">
        <f>VLOOKUP(A1500, Customer!A:O, 4, FALSE)</f>
        <v>1</v>
      </c>
      <c r="E1500" s="2">
        <f>VLOOKUP(A1500, Customer!A:O, 5, FALSE)</f>
        <v>57</v>
      </c>
      <c r="F1500" s="2">
        <f>VLOOKUP(A1500, Customer!A:O, 6, FALSE)</f>
        <v>0</v>
      </c>
      <c r="G1500" s="2">
        <f>VLOOKUP(A1500, Customer!A:O, 7, FALSE)</f>
        <v>0</v>
      </c>
      <c r="H1500" s="2">
        <f>VLOOKUP(A1500, Customer!A:O, 8, FALSE)</f>
        <v>0</v>
      </c>
      <c r="I1500" s="2">
        <f>VLOOKUP(A1500, Customer!A:O, 9, FALSE)</f>
        <v>1</v>
      </c>
      <c r="J1500" s="2">
        <f>VLOOKUP(A1500, Customer!A:O, 10, FALSE)</f>
        <v>0</v>
      </c>
      <c r="K1500" s="2">
        <f>VLOOKUP(A1500, Customer!A:O, 11, FALSE)</f>
        <v>0</v>
      </c>
      <c r="L1500" s="2">
        <f>VLOOKUP(A1500, Customer!A:O, 12, FALSE)</f>
        <v>0</v>
      </c>
      <c r="M1500" s="2">
        <f>VLOOKUP(A1500, Customer!A:O, 13, FALSE)</f>
        <v>1</v>
      </c>
      <c r="N1500" s="2">
        <f>VLOOKUP(A1500, Customer!A:O, 14, FALSE)</f>
        <v>0</v>
      </c>
      <c r="O1500" s="2" t="str">
        <f>VLOOKUP(A1500, Customer!A:O, 15, FALSE)</f>
        <v>State-Florida</v>
      </c>
      <c r="P1500" s="2">
        <f>VLOOKUP(A1500,Sales!A:N,2,FALSE)</f>
        <v>27</v>
      </c>
      <c r="Q1500">
        <f>VLOOKUP(A1500,Sales!A:N,3,FALSE)</f>
        <v>1447</v>
      </c>
      <c r="R1500" s="2">
        <f>VLOOKUP(A1500,Sales!A:N,4,FALSE)</f>
        <v>0</v>
      </c>
      <c r="S1500" s="2">
        <f>VLOOKUP(A1500,Sales!A:N,5,FALSE)</f>
        <v>58</v>
      </c>
      <c r="T1500" s="2">
        <f>VLOOKUP(A1500,Sales!A:N,6,FALSE)</f>
        <v>0</v>
      </c>
      <c r="U1500" s="2">
        <f>VLOOKUP(A1500,Sales!A:N,7,FALSE)</f>
        <v>0</v>
      </c>
      <c r="V1500" s="2">
        <f>VLOOKUP(A1500,Sales!A:N,8,FALSE)</f>
        <v>165</v>
      </c>
      <c r="W1500" s="2">
        <f>VLOOKUP(A1500,Sales!A:N,9,FALSE)</f>
        <v>1340</v>
      </c>
      <c r="X1500" s="2">
        <f>VLOOKUP(A1500,Sales!A:N,10,FALSE)</f>
        <v>3</v>
      </c>
      <c r="Y1500" s="2">
        <f>VLOOKUP(A1500,Sales!A:N,11,FALSE)</f>
        <v>8</v>
      </c>
      <c r="Z1500" s="2">
        <f>VLOOKUP(A1500,Sales!A:N,12,FALSE)</f>
        <v>1</v>
      </c>
      <c r="AA1500" s="2">
        <f>VLOOKUP(A1500,Sales!A:N,13,FALSE)</f>
        <v>8</v>
      </c>
      <c r="AB1500" s="2">
        <f>VLOOKUP(A1500,Sales!A:N,14,FALSE)</f>
        <v>6</v>
      </c>
      <c r="AC1500" s="2">
        <f>VLOOKUP(A1500,Campaigns!A:I,2,FALSE)</f>
        <v>0</v>
      </c>
      <c r="AD1500" s="2">
        <f>VLOOKUP(A1500,Campaigns!A:I,3,FALSE)</f>
        <v>1</v>
      </c>
      <c r="AE1500" s="2">
        <f>VLOOKUP(A1500,Campaigns!A:I,4,FALSE)</f>
        <v>0</v>
      </c>
      <c r="AF1500" s="2">
        <f>VLOOKUP(A1500,Campaigns!A:I,5,FALSE)</f>
        <v>0</v>
      </c>
      <c r="AG1500" s="2">
        <f>VLOOKUP(A1500,Campaigns!A:I,6,FALSE)</f>
        <v>0</v>
      </c>
      <c r="AH1500" s="2">
        <f>VLOOKUP(A1500,Campaigns!A:I,7,FALSE)</f>
        <v>0</v>
      </c>
      <c r="AI1500" s="2">
        <f>VLOOKUP(A1500,Campaigns!A:I,8,FALSE)</f>
        <v>0</v>
      </c>
      <c r="AJ1500" s="19" t="str">
        <f>VLOOKUP(A1500,Campaigns!A:I,9,FALSE)</f>
        <v>11/29/2020</v>
      </c>
    </row>
    <row r="1501" spans="1:36">
      <c r="A1501" s="2">
        <v>1642</v>
      </c>
      <c r="B1501" s="2">
        <f>VLOOKUP(A1501, Customer!A:O, 2, FALSE)</f>
        <v>156253</v>
      </c>
      <c r="C1501" s="2">
        <f>VLOOKUP(A1501, Customer!A:O, 3, FALSE)</f>
        <v>0</v>
      </c>
      <c r="D1501" s="2">
        <f>VLOOKUP(A1501, Customer!A:O, 4, FALSE)</f>
        <v>1</v>
      </c>
      <c r="E1501" s="2">
        <f>VLOOKUP(A1501, Customer!A:O, 5, FALSE)</f>
        <v>57</v>
      </c>
      <c r="F1501" s="2">
        <f>VLOOKUP(A1501, Customer!A:O, 6, FALSE)</f>
        <v>0</v>
      </c>
      <c r="G1501" s="2">
        <f>VLOOKUP(A1501, Customer!A:O, 7, FALSE)</f>
        <v>0</v>
      </c>
      <c r="H1501" s="2">
        <f>VLOOKUP(A1501, Customer!A:O, 8, FALSE)</f>
        <v>0</v>
      </c>
      <c r="I1501" s="2">
        <f>VLOOKUP(A1501, Customer!A:O, 9, FALSE)</f>
        <v>1</v>
      </c>
      <c r="J1501" s="2">
        <f>VLOOKUP(A1501, Customer!A:O, 10, FALSE)</f>
        <v>0</v>
      </c>
      <c r="K1501" s="2">
        <f>VLOOKUP(A1501, Customer!A:O, 11, FALSE)</f>
        <v>0</v>
      </c>
      <c r="L1501" s="2">
        <f>VLOOKUP(A1501, Customer!A:O, 12, FALSE)</f>
        <v>1</v>
      </c>
      <c r="M1501" s="2">
        <f>VLOOKUP(A1501, Customer!A:O, 13, FALSE)</f>
        <v>0</v>
      </c>
      <c r="N1501" s="2">
        <f>VLOOKUP(A1501, Customer!A:O, 14, FALSE)</f>
        <v>0</v>
      </c>
      <c r="O1501" s="2" t="str">
        <f>VLOOKUP(A1501, Customer!A:O, 15, FALSE)</f>
        <v>State-Other</v>
      </c>
      <c r="P1501" s="2">
        <f>VLOOKUP(A1501,Sales!A:N,2,FALSE)</f>
        <v>83</v>
      </c>
      <c r="Q1501">
        <f>VLOOKUP(A1501,Sales!A:N,3,FALSE)</f>
        <v>1414</v>
      </c>
      <c r="R1501" s="2">
        <f>VLOOKUP(A1501,Sales!A:N,4,FALSE)</f>
        <v>0</v>
      </c>
      <c r="S1501" s="2">
        <f>VLOOKUP(A1501,Sales!A:N,5,FALSE)</f>
        <v>181</v>
      </c>
      <c r="T1501" s="2">
        <f>VLOOKUP(A1501,Sales!A:N,6,FALSE)</f>
        <v>19</v>
      </c>
      <c r="U1501" s="2">
        <f>VLOOKUP(A1501,Sales!A:N,7,FALSE)</f>
        <v>31</v>
      </c>
      <c r="V1501" s="2">
        <f>VLOOKUP(A1501,Sales!A:N,8,FALSE)</f>
        <v>14</v>
      </c>
      <c r="W1501" s="2">
        <f>VLOOKUP(A1501,Sales!A:N,9,FALSE)</f>
        <v>1630</v>
      </c>
      <c r="X1501" s="2">
        <f>VLOOKUP(A1501,Sales!A:N,10,FALSE)</f>
        <v>4</v>
      </c>
      <c r="Y1501" s="2">
        <f>VLOOKUP(A1501,Sales!A:N,11,FALSE)</f>
        <v>7</v>
      </c>
      <c r="Z1501" s="2">
        <f>VLOOKUP(A1501,Sales!A:N,12,FALSE)</f>
        <v>2</v>
      </c>
      <c r="AA1501" s="2">
        <f>VLOOKUP(A1501,Sales!A:N,13,FALSE)</f>
        <v>9</v>
      </c>
      <c r="AB1501" s="2">
        <f>VLOOKUP(A1501,Sales!A:N,14,FALSE)</f>
        <v>6</v>
      </c>
      <c r="AC1501" s="2">
        <f>VLOOKUP(A1501,Campaigns!A:I,2,FALSE)</f>
        <v>0</v>
      </c>
      <c r="AD1501" s="2">
        <f>VLOOKUP(A1501,Campaigns!A:I,3,FALSE)</f>
        <v>0</v>
      </c>
      <c r="AE1501" s="2">
        <f>VLOOKUP(A1501,Campaigns!A:I,4,FALSE)</f>
        <v>0</v>
      </c>
      <c r="AF1501" s="2">
        <f>VLOOKUP(A1501,Campaigns!A:I,5,FALSE)</f>
        <v>0</v>
      </c>
      <c r="AG1501" s="2">
        <f>VLOOKUP(A1501,Campaigns!A:I,6,FALSE)</f>
        <v>0</v>
      </c>
      <c r="AH1501" s="2">
        <f>VLOOKUP(A1501,Campaigns!A:I,7,FALSE)</f>
        <v>0</v>
      </c>
      <c r="AI1501" s="2">
        <f>VLOOKUP(A1501,Campaigns!A:I,8,FALSE)</f>
        <v>0</v>
      </c>
      <c r="AJ1501" s="19" t="str">
        <f>VLOOKUP(A1501,Campaigns!A:I,9,FALSE)</f>
        <v>5/14/2019</v>
      </c>
    </row>
    <row r="1502" spans="1:36">
      <c r="A1502" s="2">
        <v>2600</v>
      </c>
      <c r="B1502" s="2">
        <f>VLOOKUP(A1502, Customer!A:O, 2, FALSE)</f>
        <v>154414</v>
      </c>
      <c r="C1502" s="2">
        <f>VLOOKUP(A1502, Customer!A:O, 3, FALSE)</f>
        <v>1</v>
      </c>
      <c r="D1502" s="2">
        <f>VLOOKUP(A1502, Customer!A:O, 4, FALSE)</f>
        <v>1</v>
      </c>
      <c r="E1502" s="2">
        <f>VLOOKUP(A1502, Customer!A:O, 5, FALSE)</f>
        <v>57</v>
      </c>
      <c r="F1502" s="2">
        <f>VLOOKUP(A1502, Customer!A:O, 6, FALSE)</f>
        <v>0</v>
      </c>
      <c r="G1502" s="2">
        <f>VLOOKUP(A1502, Customer!A:O, 7, FALSE)</f>
        <v>0</v>
      </c>
      <c r="H1502" s="2">
        <f>VLOOKUP(A1502, Customer!A:O, 8, FALSE)</f>
        <v>0</v>
      </c>
      <c r="I1502" s="2">
        <f>VLOOKUP(A1502, Customer!A:O, 9, FALSE)</f>
        <v>1</v>
      </c>
      <c r="J1502" s="2">
        <f>VLOOKUP(A1502, Customer!A:O, 10, FALSE)</f>
        <v>0</v>
      </c>
      <c r="K1502" s="2">
        <f>VLOOKUP(A1502, Customer!A:O, 11, FALSE)</f>
        <v>0</v>
      </c>
      <c r="L1502" s="2">
        <f>VLOOKUP(A1502, Customer!A:O, 12, FALSE)</f>
        <v>1</v>
      </c>
      <c r="M1502" s="2">
        <f>VLOOKUP(A1502, Customer!A:O, 13, FALSE)</f>
        <v>0</v>
      </c>
      <c r="N1502" s="2">
        <f>VLOOKUP(A1502, Customer!A:O, 14, FALSE)</f>
        <v>0</v>
      </c>
      <c r="O1502" s="2" t="str">
        <f>VLOOKUP(A1502, Customer!A:O, 15, FALSE)</f>
        <v>State-New York</v>
      </c>
      <c r="P1502" s="2">
        <f>VLOOKUP(A1502,Sales!A:N,2,FALSE)</f>
        <v>49</v>
      </c>
      <c r="Q1502">
        <f>VLOOKUP(A1502,Sales!A:N,3,FALSE)</f>
        <v>309</v>
      </c>
      <c r="R1502" s="2">
        <f>VLOOKUP(A1502,Sales!A:N,4,FALSE)</f>
        <v>51</v>
      </c>
      <c r="S1502" s="2">
        <f>VLOOKUP(A1502,Sales!A:N,5,FALSE)</f>
        <v>45</v>
      </c>
      <c r="T1502" s="2">
        <f>VLOOKUP(A1502,Sales!A:N,6,FALSE)</f>
        <v>68</v>
      </c>
      <c r="U1502" s="2">
        <f>VLOOKUP(A1502,Sales!A:N,7,FALSE)</f>
        <v>74</v>
      </c>
      <c r="V1502" s="2">
        <f>VLOOKUP(A1502,Sales!A:N,8,FALSE)</f>
        <v>51</v>
      </c>
      <c r="W1502" s="2">
        <f>VLOOKUP(A1502,Sales!A:N,9,FALSE)</f>
        <v>497</v>
      </c>
      <c r="X1502" s="2">
        <f>VLOOKUP(A1502,Sales!A:N,10,FALSE)</f>
        <v>4</v>
      </c>
      <c r="Y1502" s="2">
        <f>VLOOKUP(A1502,Sales!A:N,11,FALSE)</f>
        <v>3</v>
      </c>
      <c r="Z1502" s="2">
        <f>VLOOKUP(A1502,Sales!A:N,12,FALSE)</f>
        <v>1</v>
      </c>
      <c r="AA1502" s="2">
        <f>VLOOKUP(A1502,Sales!A:N,13,FALSE)</f>
        <v>5</v>
      </c>
      <c r="AB1502" s="2">
        <f>VLOOKUP(A1502,Sales!A:N,14,FALSE)</f>
        <v>4</v>
      </c>
      <c r="AC1502" s="2">
        <f>VLOOKUP(A1502,Campaigns!A:I,2,FALSE)</f>
        <v>0</v>
      </c>
      <c r="AD1502" s="2">
        <f>VLOOKUP(A1502,Campaigns!A:I,3,FALSE)</f>
        <v>0</v>
      </c>
      <c r="AE1502" s="2">
        <f>VLOOKUP(A1502,Campaigns!A:I,4,FALSE)</f>
        <v>0</v>
      </c>
      <c r="AF1502" s="2">
        <f>VLOOKUP(A1502,Campaigns!A:I,5,FALSE)</f>
        <v>0</v>
      </c>
      <c r="AG1502" s="2">
        <f>VLOOKUP(A1502,Campaigns!A:I,6,FALSE)</f>
        <v>0</v>
      </c>
      <c r="AH1502" s="2">
        <f>VLOOKUP(A1502,Campaigns!A:I,7,FALSE)</f>
        <v>0</v>
      </c>
      <c r="AI1502" s="2">
        <f>VLOOKUP(A1502,Campaigns!A:I,8,FALSE)</f>
        <v>0</v>
      </c>
      <c r="AJ1502" s="19" t="str">
        <f>VLOOKUP(A1502,Campaigns!A:I,9,FALSE)</f>
        <v>6/30/2019</v>
      </c>
    </row>
    <row r="1503" spans="1:36">
      <c r="A1503" s="2">
        <v>2581</v>
      </c>
      <c r="B1503" s="2">
        <f>VLOOKUP(A1503, Customer!A:O, 2, FALSE)</f>
        <v>154072</v>
      </c>
      <c r="C1503" s="2">
        <f>VLOOKUP(A1503, Customer!A:O, 3, FALSE)</f>
        <v>1</v>
      </c>
      <c r="D1503" s="2">
        <f>VLOOKUP(A1503, Customer!A:O, 4, FALSE)</f>
        <v>1</v>
      </c>
      <c r="E1503" s="2">
        <f>VLOOKUP(A1503, Customer!A:O, 5, FALSE)</f>
        <v>57</v>
      </c>
      <c r="F1503" s="2">
        <f>VLOOKUP(A1503, Customer!A:O, 6, FALSE)</f>
        <v>0</v>
      </c>
      <c r="G1503" s="2">
        <f>VLOOKUP(A1503, Customer!A:O, 7, FALSE)</f>
        <v>1</v>
      </c>
      <c r="H1503" s="2">
        <f>VLOOKUP(A1503, Customer!A:O, 8, FALSE)</f>
        <v>0</v>
      </c>
      <c r="I1503" s="2">
        <f>VLOOKUP(A1503, Customer!A:O, 9, FALSE)</f>
        <v>0</v>
      </c>
      <c r="J1503" s="2">
        <f>VLOOKUP(A1503, Customer!A:O, 10, FALSE)</f>
        <v>0</v>
      </c>
      <c r="K1503" s="2">
        <f>VLOOKUP(A1503, Customer!A:O, 11, FALSE)</f>
        <v>0</v>
      </c>
      <c r="L1503" s="2">
        <f>VLOOKUP(A1503, Customer!A:O, 12, FALSE)</f>
        <v>0</v>
      </c>
      <c r="M1503" s="2">
        <f>VLOOKUP(A1503, Customer!A:O, 13, FALSE)</f>
        <v>0</v>
      </c>
      <c r="N1503" s="2">
        <f>VLOOKUP(A1503, Customer!A:O, 14, FALSE)</f>
        <v>1</v>
      </c>
      <c r="O1503" s="2" t="str">
        <f>VLOOKUP(A1503, Customer!A:O, 15, FALSE)</f>
        <v>State-Illinois</v>
      </c>
      <c r="P1503" s="2">
        <f>VLOOKUP(A1503,Sales!A:N,2,FALSE)</f>
        <v>71</v>
      </c>
      <c r="Q1503">
        <f>VLOOKUP(A1503,Sales!A:N,3,FALSE)</f>
        <v>100</v>
      </c>
      <c r="R1503" s="2">
        <f>VLOOKUP(A1503,Sales!A:N,4,FALSE)</f>
        <v>0</v>
      </c>
      <c r="S1503" s="2">
        <f>VLOOKUP(A1503,Sales!A:N,5,FALSE)</f>
        <v>11</v>
      </c>
      <c r="T1503" s="2">
        <f>VLOOKUP(A1503,Sales!A:N,6,FALSE)</f>
        <v>0</v>
      </c>
      <c r="U1503" s="2">
        <f>VLOOKUP(A1503,Sales!A:N,7,FALSE)</f>
        <v>0</v>
      </c>
      <c r="V1503" s="2">
        <f>VLOOKUP(A1503,Sales!A:N,8,FALSE)</f>
        <v>0</v>
      </c>
      <c r="W1503" s="2">
        <f>VLOOKUP(A1503,Sales!A:N,9,FALSE)</f>
        <v>111</v>
      </c>
      <c r="X1503" s="2">
        <f>VLOOKUP(A1503,Sales!A:N,10,FALSE)</f>
        <v>1</v>
      </c>
      <c r="Y1503" s="2">
        <f>VLOOKUP(A1503,Sales!A:N,11,FALSE)</f>
        <v>2</v>
      </c>
      <c r="Z1503" s="2">
        <f>VLOOKUP(A1503,Sales!A:N,12,FALSE)</f>
        <v>0</v>
      </c>
      <c r="AA1503" s="2">
        <f>VLOOKUP(A1503,Sales!A:N,13,FALSE)</f>
        <v>2</v>
      </c>
      <c r="AB1503" s="2">
        <f>VLOOKUP(A1503,Sales!A:N,14,FALSE)</f>
        <v>8</v>
      </c>
      <c r="AC1503" s="2">
        <f>VLOOKUP(A1503,Campaigns!A:I,2,FALSE)</f>
        <v>0</v>
      </c>
      <c r="AD1503" s="2">
        <f>VLOOKUP(A1503,Campaigns!A:I,3,FALSE)</f>
        <v>0</v>
      </c>
      <c r="AE1503" s="2">
        <f>VLOOKUP(A1503,Campaigns!A:I,4,FALSE)</f>
        <v>0</v>
      </c>
      <c r="AF1503" s="2">
        <f>VLOOKUP(A1503,Campaigns!A:I,5,FALSE)</f>
        <v>0</v>
      </c>
      <c r="AG1503" s="2">
        <f>VLOOKUP(A1503,Campaigns!A:I,6,FALSE)</f>
        <v>0</v>
      </c>
      <c r="AH1503" s="2">
        <f>VLOOKUP(A1503,Campaigns!A:I,7,FALSE)</f>
        <v>0</v>
      </c>
      <c r="AI1503" s="2">
        <f>VLOOKUP(A1503,Campaigns!A:I,8,FALSE)</f>
        <v>0</v>
      </c>
      <c r="AJ1503" s="19">
        <f>VLOOKUP(A1503,Campaigns!A:I,9,FALSE)</f>
        <v>43831</v>
      </c>
    </row>
    <row r="1504" spans="1:36">
      <c r="A1504" s="2">
        <v>2247</v>
      </c>
      <c r="B1504" s="2">
        <f>VLOOKUP(A1504, Customer!A:O, 2, FALSE)</f>
        <v>153378</v>
      </c>
      <c r="C1504" s="2">
        <f>VLOOKUP(A1504, Customer!A:O, 3, FALSE)</f>
        <v>1</v>
      </c>
      <c r="D1504" s="2">
        <f>VLOOKUP(A1504, Customer!A:O, 4, FALSE)</f>
        <v>1</v>
      </c>
      <c r="E1504" s="2">
        <f>VLOOKUP(A1504, Customer!A:O, 5, FALSE)</f>
        <v>57</v>
      </c>
      <c r="F1504" s="2">
        <f>VLOOKUP(A1504, Customer!A:O, 6, FALSE)</f>
        <v>0</v>
      </c>
      <c r="G1504" s="2">
        <f>VLOOKUP(A1504, Customer!A:O, 7, FALSE)</f>
        <v>1</v>
      </c>
      <c r="H1504" s="2">
        <f>VLOOKUP(A1504, Customer!A:O, 8, FALSE)</f>
        <v>0</v>
      </c>
      <c r="I1504" s="2">
        <f>VLOOKUP(A1504, Customer!A:O, 9, FALSE)</f>
        <v>0</v>
      </c>
      <c r="J1504" s="2">
        <f>VLOOKUP(A1504, Customer!A:O, 10, FALSE)</f>
        <v>0</v>
      </c>
      <c r="K1504" s="2">
        <f>VLOOKUP(A1504, Customer!A:O, 11, FALSE)</f>
        <v>0</v>
      </c>
      <c r="L1504" s="2">
        <f>VLOOKUP(A1504, Customer!A:O, 12, FALSE)</f>
        <v>0</v>
      </c>
      <c r="M1504" s="2">
        <f>VLOOKUP(A1504, Customer!A:O, 13, FALSE)</f>
        <v>0</v>
      </c>
      <c r="N1504" s="2">
        <f>VLOOKUP(A1504, Customer!A:O, 14, FALSE)</f>
        <v>1</v>
      </c>
      <c r="O1504" s="2" t="str">
        <f>VLOOKUP(A1504, Customer!A:O, 15, FALSE)</f>
        <v>State-Texas</v>
      </c>
      <c r="P1504" s="2">
        <f>VLOOKUP(A1504,Sales!A:N,2,FALSE)</f>
        <v>41</v>
      </c>
      <c r="Q1504">
        <f>VLOOKUP(A1504,Sales!A:N,3,FALSE)</f>
        <v>1405</v>
      </c>
      <c r="R1504" s="2">
        <f>VLOOKUP(A1504,Sales!A:N,4,FALSE)</f>
        <v>17</v>
      </c>
      <c r="S1504" s="2">
        <f>VLOOKUP(A1504,Sales!A:N,5,FALSE)</f>
        <v>437</v>
      </c>
      <c r="T1504" s="2">
        <f>VLOOKUP(A1504,Sales!A:N,6,FALSE)</f>
        <v>23</v>
      </c>
      <c r="U1504" s="2">
        <f>VLOOKUP(A1504,Sales!A:N,7,FALSE)</f>
        <v>17</v>
      </c>
      <c r="V1504" s="2">
        <f>VLOOKUP(A1504,Sales!A:N,8,FALSE)</f>
        <v>379</v>
      </c>
      <c r="W1504" s="2">
        <f>VLOOKUP(A1504,Sales!A:N,9,FALSE)</f>
        <v>1520</v>
      </c>
      <c r="X1504" s="2">
        <f>VLOOKUP(A1504,Sales!A:N,10,FALSE)</f>
        <v>10</v>
      </c>
      <c r="Y1504" s="2">
        <f>VLOOKUP(A1504,Sales!A:N,11,FALSE)</f>
        <v>9</v>
      </c>
      <c r="Z1504" s="2">
        <f>VLOOKUP(A1504,Sales!A:N,12,FALSE)</f>
        <v>4</v>
      </c>
      <c r="AA1504" s="2">
        <f>VLOOKUP(A1504,Sales!A:N,13,FALSE)</f>
        <v>6</v>
      </c>
      <c r="AB1504" s="2">
        <f>VLOOKUP(A1504,Sales!A:N,14,FALSE)</f>
        <v>8</v>
      </c>
      <c r="AC1504" s="2">
        <f>VLOOKUP(A1504,Campaigns!A:I,2,FALSE)</f>
        <v>0</v>
      </c>
      <c r="AD1504" s="2">
        <f>VLOOKUP(A1504,Campaigns!A:I,3,FALSE)</f>
        <v>0</v>
      </c>
      <c r="AE1504" s="2">
        <f>VLOOKUP(A1504,Campaigns!A:I,4,FALSE)</f>
        <v>0</v>
      </c>
      <c r="AF1504" s="2">
        <f>VLOOKUP(A1504,Campaigns!A:I,5,FALSE)</f>
        <v>0</v>
      </c>
      <c r="AG1504" s="2">
        <f>VLOOKUP(A1504,Campaigns!A:I,6,FALSE)</f>
        <v>0</v>
      </c>
      <c r="AH1504" s="2">
        <f>VLOOKUP(A1504,Campaigns!A:I,7,FALSE)</f>
        <v>0</v>
      </c>
      <c r="AI1504" s="2">
        <f>VLOOKUP(A1504,Campaigns!A:I,8,FALSE)</f>
        <v>1</v>
      </c>
      <c r="AJ1504" s="19">
        <f>VLOOKUP(A1504,Campaigns!A:I,9,FALSE)</f>
        <v>43468</v>
      </c>
    </row>
    <row r="1505" spans="1:36">
      <c r="A1505" s="2">
        <v>1893</v>
      </c>
      <c r="B1505" s="2">
        <f>VLOOKUP(A1505, Customer!A:O, 2, FALSE)</f>
        <v>152278</v>
      </c>
      <c r="C1505" s="2">
        <f>VLOOKUP(A1505, Customer!A:O, 3, FALSE)</f>
        <v>0</v>
      </c>
      <c r="D1505" s="2">
        <f>VLOOKUP(A1505, Customer!A:O, 4, FALSE)</f>
        <v>1</v>
      </c>
      <c r="E1505" s="2">
        <f>VLOOKUP(A1505, Customer!A:O, 5, FALSE)</f>
        <v>57</v>
      </c>
      <c r="F1505" s="2">
        <f>VLOOKUP(A1505, Customer!A:O, 6, FALSE)</f>
        <v>0</v>
      </c>
      <c r="G1505" s="2">
        <f>VLOOKUP(A1505, Customer!A:O, 7, FALSE)</f>
        <v>0</v>
      </c>
      <c r="H1505" s="2">
        <f>VLOOKUP(A1505, Customer!A:O, 8, FALSE)</f>
        <v>0</v>
      </c>
      <c r="I1505" s="2">
        <f>VLOOKUP(A1505, Customer!A:O, 9, FALSE)</f>
        <v>0</v>
      </c>
      <c r="J1505" s="2">
        <f>VLOOKUP(A1505, Customer!A:O, 10, FALSE)</f>
        <v>1</v>
      </c>
      <c r="K1505" s="2">
        <f>VLOOKUP(A1505, Customer!A:O, 11, FALSE)</f>
        <v>0</v>
      </c>
      <c r="L1505" s="2">
        <f>VLOOKUP(A1505, Customer!A:O, 12, FALSE)</f>
        <v>0</v>
      </c>
      <c r="M1505" s="2">
        <f>VLOOKUP(A1505, Customer!A:O, 13, FALSE)</f>
        <v>0</v>
      </c>
      <c r="N1505" s="2">
        <f>VLOOKUP(A1505, Customer!A:O, 14, FALSE)</f>
        <v>1</v>
      </c>
      <c r="O1505" s="2" t="str">
        <f>VLOOKUP(A1505, Customer!A:O, 15, FALSE)</f>
        <v>State-Texas</v>
      </c>
      <c r="P1505" s="2">
        <f>VLOOKUP(A1505,Sales!A:N,2,FALSE)</f>
        <v>24</v>
      </c>
      <c r="Q1505">
        <f>VLOOKUP(A1505,Sales!A:N,3,FALSE)</f>
        <v>2776</v>
      </c>
      <c r="R1505" s="2">
        <f>VLOOKUP(A1505,Sales!A:N,4,FALSE)</f>
        <v>0</v>
      </c>
      <c r="S1505" s="2">
        <f>VLOOKUP(A1505,Sales!A:N,5,FALSE)</f>
        <v>207</v>
      </c>
      <c r="T1505" s="2">
        <f>VLOOKUP(A1505,Sales!A:N,6,FALSE)</f>
        <v>0</v>
      </c>
      <c r="U1505" s="2">
        <f>VLOOKUP(A1505,Sales!A:N,7,FALSE)</f>
        <v>0</v>
      </c>
      <c r="V1505" s="2">
        <f>VLOOKUP(A1505,Sales!A:N,8,FALSE)</f>
        <v>507</v>
      </c>
      <c r="W1505" s="2">
        <f>VLOOKUP(A1505,Sales!A:N,9,FALSE)</f>
        <v>2476</v>
      </c>
      <c r="X1505" s="2">
        <f>VLOOKUP(A1505,Sales!A:N,10,FALSE)</f>
        <v>6</v>
      </c>
      <c r="Y1505" s="2">
        <f>VLOOKUP(A1505,Sales!A:N,11,FALSE)</f>
        <v>10</v>
      </c>
      <c r="Z1505" s="2">
        <f>VLOOKUP(A1505,Sales!A:N,12,FALSE)</f>
        <v>5</v>
      </c>
      <c r="AA1505" s="2">
        <f>VLOOKUP(A1505,Sales!A:N,13,FALSE)</f>
        <v>10</v>
      </c>
      <c r="AB1505" s="2">
        <f>VLOOKUP(A1505,Sales!A:N,14,FALSE)</f>
        <v>8</v>
      </c>
      <c r="AC1505" s="2">
        <f>VLOOKUP(A1505,Campaigns!A:I,2,FALSE)</f>
        <v>0</v>
      </c>
      <c r="AD1505" s="2">
        <f>VLOOKUP(A1505,Campaigns!A:I,3,FALSE)</f>
        <v>0</v>
      </c>
      <c r="AE1505" s="2">
        <f>VLOOKUP(A1505,Campaigns!A:I,4,FALSE)</f>
        <v>0</v>
      </c>
      <c r="AF1505" s="2">
        <f>VLOOKUP(A1505,Campaigns!A:I,5,FALSE)</f>
        <v>0</v>
      </c>
      <c r="AG1505" s="2">
        <f>VLOOKUP(A1505,Campaigns!A:I,6,FALSE)</f>
        <v>0</v>
      </c>
      <c r="AH1505" s="2">
        <f>VLOOKUP(A1505,Campaigns!A:I,7,FALSE)</f>
        <v>0</v>
      </c>
      <c r="AI1505" s="2">
        <f>VLOOKUP(A1505,Campaigns!A:I,8,FALSE)</f>
        <v>1</v>
      </c>
      <c r="AJ1505" s="19">
        <f>VLOOKUP(A1505,Campaigns!A:I,9,FALSE)</f>
        <v>43503</v>
      </c>
    </row>
    <row r="1506" spans="1:36">
      <c r="A1506" s="2">
        <v>2889</v>
      </c>
      <c r="B1506" s="2">
        <f>VLOOKUP(A1506, Customer!A:O, 2, FALSE)</f>
        <v>152278</v>
      </c>
      <c r="C1506" s="2">
        <f>VLOOKUP(A1506, Customer!A:O, 3, FALSE)</f>
        <v>0</v>
      </c>
      <c r="D1506" s="2">
        <f>VLOOKUP(A1506, Customer!A:O, 4, FALSE)</f>
        <v>1</v>
      </c>
      <c r="E1506" s="2">
        <f>VLOOKUP(A1506, Customer!A:O, 5, FALSE)</f>
        <v>57</v>
      </c>
      <c r="F1506" s="2">
        <f>VLOOKUP(A1506, Customer!A:O, 6, FALSE)</f>
        <v>0</v>
      </c>
      <c r="G1506" s="2">
        <f>VLOOKUP(A1506, Customer!A:O, 7, FALSE)</f>
        <v>0</v>
      </c>
      <c r="H1506" s="2">
        <f>VLOOKUP(A1506, Customer!A:O, 8, FALSE)</f>
        <v>0</v>
      </c>
      <c r="I1506" s="2">
        <f>VLOOKUP(A1506, Customer!A:O, 9, FALSE)</f>
        <v>0</v>
      </c>
      <c r="J1506" s="2">
        <f>VLOOKUP(A1506, Customer!A:O, 10, FALSE)</f>
        <v>1</v>
      </c>
      <c r="K1506" s="2">
        <f>VLOOKUP(A1506, Customer!A:O, 11, FALSE)</f>
        <v>0</v>
      </c>
      <c r="L1506" s="2">
        <f>VLOOKUP(A1506, Customer!A:O, 12, FALSE)</f>
        <v>0</v>
      </c>
      <c r="M1506" s="2">
        <f>VLOOKUP(A1506, Customer!A:O, 13, FALSE)</f>
        <v>0</v>
      </c>
      <c r="N1506" s="2">
        <f>VLOOKUP(A1506, Customer!A:O, 14, FALSE)</f>
        <v>1</v>
      </c>
      <c r="O1506" s="2" t="str">
        <f>VLOOKUP(A1506, Customer!A:O, 15, FALSE)</f>
        <v>State-Texas</v>
      </c>
      <c r="P1506" s="2">
        <f>VLOOKUP(A1506,Sales!A:N,2,FALSE)</f>
        <v>24</v>
      </c>
      <c r="Q1506">
        <f>VLOOKUP(A1506,Sales!A:N,3,FALSE)</f>
        <v>2776</v>
      </c>
      <c r="R1506" s="2">
        <f>VLOOKUP(A1506,Sales!A:N,4,FALSE)</f>
        <v>0</v>
      </c>
      <c r="S1506" s="2">
        <f>VLOOKUP(A1506,Sales!A:N,5,FALSE)</f>
        <v>207</v>
      </c>
      <c r="T1506" s="2">
        <f>VLOOKUP(A1506,Sales!A:N,6,FALSE)</f>
        <v>0</v>
      </c>
      <c r="U1506" s="2">
        <f>VLOOKUP(A1506,Sales!A:N,7,FALSE)</f>
        <v>0</v>
      </c>
      <c r="V1506" s="2">
        <f>VLOOKUP(A1506,Sales!A:N,8,FALSE)</f>
        <v>507</v>
      </c>
      <c r="W1506" s="2">
        <f>VLOOKUP(A1506,Sales!A:N,9,FALSE)</f>
        <v>2476</v>
      </c>
      <c r="X1506" s="2">
        <f>VLOOKUP(A1506,Sales!A:N,10,FALSE)</f>
        <v>6</v>
      </c>
      <c r="Y1506" s="2">
        <f>VLOOKUP(A1506,Sales!A:N,11,FALSE)</f>
        <v>10</v>
      </c>
      <c r="Z1506" s="2">
        <f>VLOOKUP(A1506,Sales!A:N,12,FALSE)</f>
        <v>5</v>
      </c>
      <c r="AA1506" s="2">
        <f>VLOOKUP(A1506,Sales!A:N,13,FALSE)</f>
        <v>10</v>
      </c>
      <c r="AB1506" s="2">
        <f>VLOOKUP(A1506,Sales!A:N,14,FALSE)</f>
        <v>8</v>
      </c>
      <c r="AC1506" s="2">
        <f>VLOOKUP(A1506,Campaigns!A:I,2,FALSE)</f>
        <v>0</v>
      </c>
      <c r="AD1506" s="2">
        <f>VLOOKUP(A1506,Campaigns!A:I,3,FALSE)</f>
        <v>0</v>
      </c>
      <c r="AE1506" s="2">
        <f>VLOOKUP(A1506,Campaigns!A:I,4,FALSE)</f>
        <v>0</v>
      </c>
      <c r="AF1506" s="2">
        <f>VLOOKUP(A1506,Campaigns!A:I,5,FALSE)</f>
        <v>0</v>
      </c>
      <c r="AG1506" s="2">
        <f>VLOOKUP(A1506,Campaigns!A:I,6,FALSE)</f>
        <v>0</v>
      </c>
      <c r="AH1506" s="2">
        <f>VLOOKUP(A1506,Campaigns!A:I,7,FALSE)</f>
        <v>0</v>
      </c>
      <c r="AI1506" s="2">
        <f>VLOOKUP(A1506,Campaigns!A:I,8,FALSE)</f>
        <v>0</v>
      </c>
      <c r="AJ1506" s="19">
        <f>VLOOKUP(A1506,Campaigns!A:I,9,FALSE)</f>
        <v>43503</v>
      </c>
    </row>
    <row r="1507" spans="1:36">
      <c r="A1507" s="2">
        <v>1393</v>
      </c>
      <c r="B1507" s="2">
        <f>VLOOKUP(A1507, Customer!A:O, 2, FALSE)</f>
        <v>150437</v>
      </c>
      <c r="C1507" s="2">
        <f>VLOOKUP(A1507, Customer!A:O, 3, FALSE)</f>
        <v>0</v>
      </c>
      <c r="D1507" s="2">
        <f>VLOOKUP(A1507, Customer!A:O, 4, FALSE)</f>
        <v>2</v>
      </c>
      <c r="E1507" s="2">
        <f>VLOOKUP(A1507, Customer!A:O, 5, FALSE)</f>
        <v>57</v>
      </c>
      <c r="F1507" s="2">
        <f>VLOOKUP(A1507, Customer!A:O, 6, FALSE)</f>
        <v>0</v>
      </c>
      <c r="G1507" s="2">
        <f>VLOOKUP(A1507, Customer!A:O, 7, FALSE)</f>
        <v>1</v>
      </c>
      <c r="H1507" s="2">
        <f>VLOOKUP(A1507, Customer!A:O, 8, FALSE)</f>
        <v>0</v>
      </c>
      <c r="I1507" s="2">
        <f>VLOOKUP(A1507, Customer!A:O, 9, FALSE)</f>
        <v>0</v>
      </c>
      <c r="J1507" s="2">
        <f>VLOOKUP(A1507, Customer!A:O, 10, FALSE)</f>
        <v>0</v>
      </c>
      <c r="K1507" s="2">
        <f>VLOOKUP(A1507, Customer!A:O, 11, FALSE)</f>
        <v>0</v>
      </c>
      <c r="L1507" s="2">
        <f>VLOOKUP(A1507, Customer!A:O, 12, FALSE)</f>
        <v>1</v>
      </c>
      <c r="M1507" s="2">
        <f>VLOOKUP(A1507, Customer!A:O, 13, FALSE)</f>
        <v>0</v>
      </c>
      <c r="N1507" s="2">
        <f>VLOOKUP(A1507, Customer!A:O, 14, FALSE)</f>
        <v>0</v>
      </c>
      <c r="O1507" s="2" t="str">
        <f>VLOOKUP(A1507, Customer!A:O, 15, FALSE)</f>
        <v>State-Illinois</v>
      </c>
      <c r="P1507" s="2">
        <f>VLOOKUP(A1507,Sales!A:N,2,FALSE)</f>
        <v>28</v>
      </c>
      <c r="Q1507">
        <f>VLOOKUP(A1507,Sales!A:N,3,FALSE)</f>
        <v>1104</v>
      </c>
      <c r="R1507" s="2">
        <f>VLOOKUP(A1507,Sales!A:N,4,FALSE)</f>
        <v>27</v>
      </c>
      <c r="S1507" s="2">
        <f>VLOOKUP(A1507,Sales!A:N,5,FALSE)</f>
        <v>274</v>
      </c>
      <c r="T1507" s="2">
        <f>VLOOKUP(A1507,Sales!A:N,6,FALSE)</f>
        <v>18</v>
      </c>
      <c r="U1507" s="2">
        <f>VLOOKUP(A1507,Sales!A:N,7,FALSE)</f>
        <v>27</v>
      </c>
      <c r="V1507" s="2">
        <f>VLOOKUP(A1507,Sales!A:N,8,FALSE)</f>
        <v>12</v>
      </c>
      <c r="W1507" s="2">
        <f>VLOOKUP(A1507,Sales!A:N,9,FALSE)</f>
        <v>1438</v>
      </c>
      <c r="X1507" s="2">
        <f>VLOOKUP(A1507,Sales!A:N,10,FALSE)</f>
        <v>3</v>
      </c>
      <c r="Y1507" s="2">
        <f>VLOOKUP(A1507,Sales!A:N,11,FALSE)</f>
        <v>7</v>
      </c>
      <c r="Z1507" s="2">
        <f>VLOOKUP(A1507,Sales!A:N,12,FALSE)</f>
        <v>1</v>
      </c>
      <c r="AA1507" s="2">
        <f>VLOOKUP(A1507,Sales!A:N,13,FALSE)</f>
        <v>8</v>
      </c>
      <c r="AB1507" s="2">
        <f>VLOOKUP(A1507,Sales!A:N,14,FALSE)</f>
        <v>7</v>
      </c>
      <c r="AC1507" s="2">
        <f>VLOOKUP(A1507,Campaigns!A:I,2,FALSE)</f>
        <v>0</v>
      </c>
      <c r="AD1507" s="2">
        <f>VLOOKUP(A1507,Campaigns!A:I,3,FALSE)</f>
        <v>0</v>
      </c>
      <c r="AE1507" s="2">
        <f>VLOOKUP(A1507,Campaigns!A:I,4,FALSE)</f>
        <v>0</v>
      </c>
      <c r="AF1507" s="2">
        <f>VLOOKUP(A1507,Campaigns!A:I,5,FALSE)</f>
        <v>0</v>
      </c>
      <c r="AG1507" s="2">
        <f>VLOOKUP(A1507,Campaigns!A:I,6,FALSE)</f>
        <v>0</v>
      </c>
      <c r="AH1507" s="2">
        <f>VLOOKUP(A1507,Campaigns!A:I,7,FALSE)</f>
        <v>0</v>
      </c>
      <c r="AI1507" s="2">
        <f>VLOOKUP(A1507,Campaigns!A:I,8,FALSE)</f>
        <v>0</v>
      </c>
      <c r="AJ1507" s="19" t="str">
        <f>VLOOKUP(A1507,Campaigns!A:I,9,FALSE)</f>
        <v>3/24/2019</v>
      </c>
    </row>
    <row r="1508" spans="1:36">
      <c r="A1508" s="2">
        <v>1829</v>
      </c>
      <c r="B1508" s="2">
        <f>VLOOKUP(A1508, Customer!A:O, 2, FALSE)</f>
        <v>149980</v>
      </c>
      <c r="C1508" s="2">
        <f>VLOOKUP(A1508, Customer!A:O, 3, FALSE)</f>
        <v>0</v>
      </c>
      <c r="D1508" s="2">
        <f>VLOOKUP(A1508, Customer!A:O, 4, FALSE)</f>
        <v>1</v>
      </c>
      <c r="E1508" s="2">
        <f>VLOOKUP(A1508, Customer!A:O, 5, FALSE)</f>
        <v>57</v>
      </c>
      <c r="F1508" s="2">
        <f>VLOOKUP(A1508, Customer!A:O, 6, FALSE)</f>
        <v>0</v>
      </c>
      <c r="G1508" s="2">
        <f>VLOOKUP(A1508, Customer!A:O, 7, FALSE)</f>
        <v>0</v>
      </c>
      <c r="H1508" s="2">
        <f>VLOOKUP(A1508, Customer!A:O, 8, FALSE)</f>
        <v>1</v>
      </c>
      <c r="I1508" s="2">
        <f>VLOOKUP(A1508, Customer!A:O, 9, FALSE)</f>
        <v>0</v>
      </c>
      <c r="J1508" s="2">
        <f>VLOOKUP(A1508, Customer!A:O, 10, FALSE)</f>
        <v>0</v>
      </c>
      <c r="K1508" s="2">
        <f>VLOOKUP(A1508, Customer!A:O, 11, FALSE)</f>
        <v>0</v>
      </c>
      <c r="L1508" s="2">
        <f>VLOOKUP(A1508, Customer!A:O, 12, FALSE)</f>
        <v>1</v>
      </c>
      <c r="M1508" s="2">
        <f>VLOOKUP(A1508, Customer!A:O, 13, FALSE)</f>
        <v>0</v>
      </c>
      <c r="N1508" s="2">
        <f>VLOOKUP(A1508, Customer!A:O, 14, FALSE)</f>
        <v>0</v>
      </c>
      <c r="O1508" s="2" t="str">
        <f>VLOOKUP(A1508, Customer!A:O, 15, FALSE)</f>
        <v>State-California</v>
      </c>
      <c r="P1508" s="2">
        <f>VLOOKUP(A1508,Sales!A:N,2,FALSE)</f>
        <v>79</v>
      </c>
      <c r="Q1508">
        <f>VLOOKUP(A1508,Sales!A:N,3,FALSE)</f>
        <v>312</v>
      </c>
      <c r="R1508" s="2">
        <f>VLOOKUP(A1508,Sales!A:N,4,FALSE)</f>
        <v>3</v>
      </c>
      <c r="S1508" s="2">
        <f>VLOOKUP(A1508,Sales!A:N,5,FALSE)</f>
        <v>162</v>
      </c>
      <c r="T1508" s="2">
        <f>VLOOKUP(A1508,Sales!A:N,6,FALSE)</f>
        <v>39</v>
      </c>
      <c r="U1508" s="2">
        <f>VLOOKUP(A1508,Sales!A:N,7,FALSE)</f>
        <v>27</v>
      </c>
      <c r="V1508" s="2">
        <f>VLOOKUP(A1508,Sales!A:N,8,FALSE)</f>
        <v>42</v>
      </c>
      <c r="W1508" s="2">
        <f>VLOOKUP(A1508,Sales!A:N,9,FALSE)</f>
        <v>501</v>
      </c>
      <c r="X1508" s="2">
        <f>VLOOKUP(A1508,Sales!A:N,10,FALSE)</f>
        <v>2</v>
      </c>
      <c r="Y1508" s="2">
        <f>VLOOKUP(A1508,Sales!A:N,11,FALSE)</f>
        <v>3</v>
      </c>
      <c r="Z1508" s="2">
        <f>VLOOKUP(A1508,Sales!A:N,12,FALSE)</f>
        <v>1</v>
      </c>
      <c r="AA1508" s="2">
        <f>VLOOKUP(A1508,Sales!A:N,13,FALSE)</f>
        <v>5</v>
      </c>
      <c r="AB1508" s="2">
        <f>VLOOKUP(A1508,Sales!A:N,14,FALSE)</f>
        <v>5</v>
      </c>
      <c r="AC1508" s="2">
        <f>VLOOKUP(A1508,Campaigns!A:I,2,FALSE)</f>
        <v>0</v>
      </c>
      <c r="AD1508" s="2">
        <f>VLOOKUP(A1508,Campaigns!A:I,3,FALSE)</f>
        <v>0</v>
      </c>
      <c r="AE1508" s="2">
        <f>VLOOKUP(A1508,Campaigns!A:I,4,FALSE)</f>
        <v>0</v>
      </c>
      <c r="AF1508" s="2">
        <f>VLOOKUP(A1508,Campaigns!A:I,5,FALSE)</f>
        <v>0</v>
      </c>
      <c r="AG1508" s="2">
        <f>VLOOKUP(A1508,Campaigns!A:I,6,FALSE)</f>
        <v>0</v>
      </c>
      <c r="AH1508" s="2">
        <f>VLOOKUP(A1508,Campaigns!A:I,7,FALSE)</f>
        <v>0</v>
      </c>
      <c r="AI1508" s="2">
        <f>VLOOKUP(A1508,Campaigns!A:I,8,FALSE)</f>
        <v>0</v>
      </c>
      <c r="AJ1508" s="19" t="str">
        <f>VLOOKUP(A1508,Campaigns!A:I,9,FALSE)</f>
        <v>3/29/2020</v>
      </c>
    </row>
    <row r="1509" spans="1:36">
      <c r="A1509" s="2">
        <v>2441</v>
      </c>
      <c r="B1509" s="2">
        <f>VLOOKUP(A1509, Customer!A:O, 2, FALSE)</f>
        <v>149476</v>
      </c>
      <c r="C1509" s="2">
        <f>VLOOKUP(A1509, Customer!A:O, 3, FALSE)</f>
        <v>0</v>
      </c>
      <c r="D1509" s="2">
        <f>VLOOKUP(A1509, Customer!A:O, 4, FALSE)</f>
        <v>1</v>
      </c>
      <c r="E1509" s="2">
        <f>VLOOKUP(A1509, Customer!A:O, 5, FALSE)</f>
        <v>57</v>
      </c>
      <c r="F1509" s="2">
        <f>VLOOKUP(A1509, Customer!A:O, 6, FALSE)</f>
        <v>1</v>
      </c>
      <c r="G1509" s="2">
        <f>VLOOKUP(A1509, Customer!A:O, 7, FALSE)</f>
        <v>0</v>
      </c>
      <c r="H1509" s="2">
        <f>VLOOKUP(A1509, Customer!A:O, 8, FALSE)</f>
        <v>0</v>
      </c>
      <c r="I1509" s="2">
        <f>VLOOKUP(A1509, Customer!A:O, 9, FALSE)</f>
        <v>0</v>
      </c>
      <c r="J1509" s="2">
        <f>VLOOKUP(A1509, Customer!A:O, 10, FALSE)</f>
        <v>0</v>
      </c>
      <c r="K1509" s="2">
        <f>VLOOKUP(A1509, Customer!A:O, 11, FALSE)</f>
        <v>0</v>
      </c>
      <c r="L1509" s="2">
        <f>VLOOKUP(A1509, Customer!A:O, 12, FALSE)</f>
        <v>0</v>
      </c>
      <c r="M1509" s="2">
        <f>VLOOKUP(A1509, Customer!A:O, 13, FALSE)</f>
        <v>1</v>
      </c>
      <c r="N1509" s="2">
        <f>VLOOKUP(A1509, Customer!A:O, 14, FALSE)</f>
        <v>0</v>
      </c>
      <c r="O1509" s="2" t="str">
        <f>VLOOKUP(A1509, Customer!A:O, 15, FALSE)</f>
        <v>State-California</v>
      </c>
      <c r="P1509" s="2">
        <f>VLOOKUP(A1509,Sales!A:N,2,FALSE)</f>
        <v>29</v>
      </c>
      <c r="Q1509">
        <f>VLOOKUP(A1509,Sales!A:N,3,FALSE)</f>
        <v>1166</v>
      </c>
      <c r="R1509" s="2">
        <f>VLOOKUP(A1509,Sales!A:N,4,FALSE)</f>
        <v>69</v>
      </c>
      <c r="S1509" s="2">
        <f>VLOOKUP(A1509,Sales!A:N,5,FALSE)</f>
        <v>287</v>
      </c>
      <c r="T1509" s="2">
        <f>VLOOKUP(A1509,Sales!A:N,6,FALSE)</f>
        <v>163</v>
      </c>
      <c r="U1509" s="2">
        <f>VLOOKUP(A1509,Sales!A:N,7,FALSE)</f>
        <v>124</v>
      </c>
      <c r="V1509" s="2">
        <f>VLOOKUP(A1509,Sales!A:N,8,FALSE)</f>
        <v>592</v>
      </c>
      <c r="W1509" s="2">
        <f>VLOOKUP(A1509,Sales!A:N,9,FALSE)</f>
        <v>1218</v>
      </c>
      <c r="X1509" s="2">
        <f>VLOOKUP(A1509,Sales!A:N,10,FALSE)</f>
        <v>4</v>
      </c>
      <c r="Y1509" s="2">
        <f>VLOOKUP(A1509,Sales!A:N,11,FALSE)</f>
        <v>2</v>
      </c>
      <c r="Z1509" s="2">
        <f>VLOOKUP(A1509,Sales!A:N,12,FALSE)</f>
        <v>11</v>
      </c>
      <c r="AA1509" s="2">
        <f>VLOOKUP(A1509,Sales!A:N,13,FALSE)</f>
        <v>5</v>
      </c>
      <c r="AB1509" s="2">
        <f>VLOOKUP(A1509,Sales!A:N,14,FALSE)</f>
        <v>2</v>
      </c>
      <c r="AC1509" s="2">
        <f>VLOOKUP(A1509,Campaigns!A:I,2,FALSE)</f>
        <v>0</v>
      </c>
      <c r="AD1509" s="2">
        <f>VLOOKUP(A1509,Campaigns!A:I,3,FALSE)</f>
        <v>0</v>
      </c>
      <c r="AE1509" s="2">
        <f>VLOOKUP(A1509,Campaigns!A:I,4,FALSE)</f>
        <v>0</v>
      </c>
      <c r="AF1509" s="2">
        <f>VLOOKUP(A1509,Campaigns!A:I,5,FALSE)</f>
        <v>0</v>
      </c>
      <c r="AG1509" s="2">
        <f>VLOOKUP(A1509,Campaigns!A:I,6,FALSE)</f>
        <v>0</v>
      </c>
      <c r="AH1509" s="2">
        <f>VLOOKUP(A1509,Campaigns!A:I,7,FALSE)</f>
        <v>0</v>
      </c>
      <c r="AI1509" s="2">
        <f>VLOOKUP(A1509,Campaigns!A:I,8,FALSE)</f>
        <v>0</v>
      </c>
      <c r="AJ1509" s="19" t="str">
        <f>VLOOKUP(A1509,Campaigns!A:I,9,FALSE)</f>
        <v>11/25/2019</v>
      </c>
    </row>
    <row r="1510" spans="1:36">
      <c r="A1510" s="2">
        <v>2275</v>
      </c>
      <c r="B1510" s="2">
        <f>VLOOKUP(A1510, Customer!A:O, 2, FALSE)</f>
        <v>148918</v>
      </c>
      <c r="C1510" s="2">
        <f>VLOOKUP(A1510, Customer!A:O, 3, FALSE)</f>
        <v>1</v>
      </c>
      <c r="D1510" s="2">
        <f>VLOOKUP(A1510, Customer!A:O, 4, FALSE)</f>
        <v>1</v>
      </c>
      <c r="E1510" s="2">
        <f>VLOOKUP(A1510, Customer!A:O, 5, FALSE)</f>
        <v>57</v>
      </c>
      <c r="F1510" s="2">
        <f>VLOOKUP(A1510, Customer!A:O, 6, FALSE)</f>
        <v>0</v>
      </c>
      <c r="G1510" s="2">
        <f>VLOOKUP(A1510, Customer!A:O, 7, FALSE)</f>
        <v>0</v>
      </c>
      <c r="H1510" s="2">
        <f>VLOOKUP(A1510, Customer!A:O, 8, FALSE)</f>
        <v>1</v>
      </c>
      <c r="I1510" s="2">
        <f>VLOOKUP(A1510, Customer!A:O, 9, FALSE)</f>
        <v>0</v>
      </c>
      <c r="J1510" s="2">
        <f>VLOOKUP(A1510, Customer!A:O, 10, FALSE)</f>
        <v>0</v>
      </c>
      <c r="K1510" s="2">
        <f>VLOOKUP(A1510, Customer!A:O, 11, FALSE)</f>
        <v>0</v>
      </c>
      <c r="L1510" s="2">
        <f>VLOOKUP(A1510, Customer!A:O, 12, FALSE)</f>
        <v>0</v>
      </c>
      <c r="M1510" s="2">
        <f>VLOOKUP(A1510, Customer!A:O, 13, FALSE)</f>
        <v>0</v>
      </c>
      <c r="N1510" s="2">
        <f>VLOOKUP(A1510, Customer!A:O, 14, FALSE)</f>
        <v>1</v>
      </c>
      <c r="O1510" s="2" t="str">
        <f>VLOOKUP(A1510, Customer!A:O, 15, FALSE)</f>
        <v>State-Illinois</v>
      </c>
      <c r="P1510" s="2">
        <f>VLOOKUP(A1510,Sales!A:N,2,FALSE)</f>
        <v>21</v>
      </c>
      <c r="Q1510">
        <f>VLOOKUP(A1510,Sales!A:N,3,FALSE)</f>
        <v>158</v>
      </c>
      <c r="R1510" s="2">
        <f>VLOOKUP(A1510,Sales!A:N,4,FALSE)</f>
        <v>0</v>
      </c>
      <c r="S1510" s="2">
        <f>VLOOKUP(A1510,Sales!A:N,5,FALSE)</f>
        <v>27</v>
      </c>
      <c r="T1510" s="2">
        <f>VLOOKUP(A1510,Sales!A:N,6,FALSE)</f>
        <v>0</v>
      </c>
      <c r="U1510" s="2">
        <f>VLOOKUP(A1510,Sales!A:N,7,FALSE)</f>
        <v>0</v>
      </c>
      <c r="V1510" s="2">
        <f>VLOOKUP(A1510,Sales!A:N,8,FALSE)</f>
        <v>3</v>
      </c>
      <c r="W1510" s="2">
        <f>VLOOKUP(A1510,Sales!A:N,9,FALSE)</f>
        <v>183</v>
      </c>
      <c r="X1510" s="2">
        <f>VLOOKUP(A1510,Sales!A:N,10,FALSE)</f>
        <v>2</v>
      </c>
      <c r="Y1510" s="2">
        <f>VLOOKUP(A1510,Sales!A:N,11,FALSE)</f>
        <v>1</v>
      </c>
      <c r="Z1510" s="2">
        <f>VLOOKUP(A1510,Sales!A:N,12,FALSE)</f>
        <v>0</v>
      </c>
      <c r="AA1510" s="2">
        <f>VLOOKUP(A1510,Sales!A:N,13,FALSE)</f>
        <v>4</v>
      </c>
      <c r="AB1510" s="2">
        <f>VLOOKUP(A1510,Sales!A:N,14,FALSE)</f>
        <v>4</v>
      </c>
      <c r="AC1510" s="2">
        <f>VLOOKUP(A1510,Campaigns!A:I,2,FALSE)</f>
        <v>0</v>
      </c>
      <c r="AD1510" s="2">
        <f>VLOOKUP(A1510,Campaigns!A:I,3,FALSE)</f>
        <v>0</v>
      </c>
      <c r="AE1510" s="2">
        <f>VLOOKUP(A1510,Campaigns!A:I,4,FALSE)</f>
        <v>0</v>
      </c>
      <c r="AF1510" s="2">
        <f>VLOOKUP(A1510,Campaigns!A:I,5,FALSE)</f>
        <v>0</v>
      </c>
      <c r="AG1510" s="2">
        <f>VLOOKUP(A1510,Campaigns!A:I,6,FALSE)</f>
        <v>0</v>
      </c>
      <c r="AH1510" s="2">
        <f>VLOOKUP(A1510,Campaigns!A:I,7,FALSE)</f>
        <v>0</v>
      </c>
      <c r="AI1510" s="2">
        <f>VLOOKUP(A1510,Campaigns!A:I,8,FALSE)</f>
        <v>0</v>
      </c>
      <c r="AJ1510" s="19" t="str">
        <f>VLOOKUP(A1510,Campaigns!A:I,9,FALSE)</f>
        <v>9/16/2020</v>
      </c>
    </row>
    <row r="1511" spans="1:36">
      <c r="A1511" s="2">
        <v>2766</v>
      </c>
      <c r="B1511" s="2">
        <f>VLOOKUP(A1511, Customer!A:O, 2, FALSE)</f>
        <v>148918</v>
      </c>
      <c r="C1511" s="2">
        <f>VLOOKUP(A1511, Customer!A:O, 3, FALSE)</f>
        <v>1</v>
      </c>
      <c r="D1511" s="2">
        <f>VLOOKUP(A1511, Customer!A:O, 4, FALSE)</f>
        <v>1</v>
      </c>
      <c r="E1511" s="2">
        <f>VLOOKUP(A1511, Customer!A:O, 5, FALSE)</f>
        <v>57</v>
      </c>
      <c r="F1511" s="2">
        <f>VLOOKUP(A1511, Customer!A:O, 6, FALSE)</f>
        <v>0</v>
      </c>
      <c r="G1511" s="2">
        <f>VLOOKUP(A1511, Customer!A:O, 7, FALSE)</f>
        <v>0</v>
      </c>
      <c r="H1511" s="2">
        <f>VLOOKUP(A1511, Customer!A:O, 8, FALSE)</f>
        <v>1</v>
      </c>
      <c r="I1511" s="2">
        <f>VLOOKUP(A1511, Customer!A:O, 9, FALSE)</f>
        <v>0</v>
      </c>
      <c r="J1511" s="2">
        <f>VLOOKUP(A1511, Customer!A:O, 10, FALSE)</f>
        <v>0</v>
      </c>
      <c r="K1511" s="2">
        <f>VLOOKUP(A1511, Customer!A:O, 11, FALSE)</f>
        <v>0</v>
      </c>
      <c r="L1511" s="2">
        <f>VLOOKUP(A1511, Customer!A:O, 12, FALSE)</f>
        <v>0</v>
      </c>
      <c r="M1511" s="2">
        <f>VLOOKUP(A1511, Customer!A:O, 13, FALSE)</f>
        <v>0</v>
      </c>
      <c r="N1511" s="2">
        <f>VLOOKUP(A1511, Customer!A:O, 14, FALSE)</f>
        <v>1</v>
      </c>
      <c r="O1511" s="2" t="str">
        <f>VLOOKUP(A1511, Customer!A:O, 15, FALSE)</f>
        <v>State-Florida</v>
      </c>
      <c r="P1511" s="2">
        <f>VLOOKUP(A1511,Sales!A:N,2,FALSE)</f>
        <v>21</v>
      </c>
      <c r="Q1511">
        <f>VLOOKUP(A1511,Sales!A:N,3,FALSE)</f>
        <v>158</v>
      </c>
      <c r="R1511" s="2">
        <f>VLOOKUP(A1511,Sales!A:N,4,FALSE)</f>
        <v>0</v>
      </c>
      <c r="S1511" s="2">
        <f>VLOOKUP(A1511,Sales!A:N,5,FALSE)</f>
        <v>27</v>
      </c>
      <c r="T1511" s="2">
        <f>VLOOKUP(A1511,Sales!A:N,6,FALSE)</f>
        <v>0</v>
      </c>
      <c r="U1511" s="2">
        <f>VLOOKUP(A1511,Sales!A:N,7,FALSE)</f>
        <v>0</v>
      </c>
      <c r="V1511" s="2">
        <f>VLOOKUP(A1511,Sales!A:N,8,FALSE)</f>
        <v>3</v>
      </c>
      <c r="W1511" s="2">
        <f>VLOOKUP(A1511,Sales!A:N,9,FALSE)</f>
        <v>183</v>
      </c>
      <c r="X1511" s="2">
        <f>VLOOKUP(A1511,Sales!A:N,10,FALSE)</f>
        <v>2</v>
      </c>
      <c r="Y1511" s="2">
        <f>VLOOKUP(A1511,Sales!A:N,11,FALSE)</f>
        <v>1</v>
      </c>
      <c r="Z1511" s="2">
        <f>VLOOKUP(A1511,Sales!A:N,12,FALSE)</f>
        <v>0</v>
      </c>
      <c r="AA1511" s="2">
        <f>VLOOKUP(A1511,Sales!A:N,13,FALSE)</f>
        <v>4</v>
      </c>
      <c r="AB1511" s="2">
        <f>VLOOKUP(A1511,Sales!A:N,14,FALSE)</f>
        <v>4</v>
      </c>
      <c r="AC1511" s="2">
        <f>VLOOKUP(A1511,Campaigns!A:I,2,FALSE)</f>
        <v>0</v>
      </c>
      <c r="AD1511" s="2">
        <f>VLOOKUP(A1511,Campaigns!A:I,3,FALSE)</f>
        <v>0</v>
      </c>
      <c r="AE1511" s="2">
        <f>VLOOKUP(A1511,Campaigns!A:I,4,FALSE)</f>
        <v>0</v>
      </c>
      <c r="AF1511" s="2">
        <f>VLOOKUP(A1511,Campaigns!A:I,5,FALSE)</f>
        <v>0</v>
      </c>
      <c r="AG1511" s="2">
        <f>VLOOKUP(A1511,Campaigns!A:I,6,FALSE)</f>
        <v>0</v>
      </c>
      <c r="AH1511" s="2">
        <f>VLOOKUP(A1511,Campaigns!A:I,7,FALSE)</f>
        <v>0</v>
      </c>
      <c r="AI1511" s="2">
        <f>VLOOKUP(A1511,Campaigns!A:I,8,FALSE)</f>
        <v>0</v>
      </c>
      <c r="AJ1511" s="19" t="str">
        <f>VLOOKUP(A1511,Campaigns!A:I,9,FALSE)</f>
        <v>9/16/2020</v>
      </c>
    </row>
    <row r="1512" spans="1:36">
      <c r="A1512" s="2">
        <v>1548</v>
      </c>
      <c r="B1512" s="2">
        <f>VLOOKUP(A1512, Customer!A:O, 2, FALSE)</f>
        <v>148799</v>
      </c>
      <c r="C1512" s="2">
        <f>VLOOKUP(A1512, Customer!A:O, 3, FALSE)</f>
        <v>0</v>
      </c>
      <c r="D1512" s="2">
        <f>VLOOKUP(A1512, Customer!A:O, 4, FALSE)</f>
        <v>1</v>
      </c>
      <c r="E1512" s="2">
        <f>VLOOKUP(A1512, Customer!A:O, 5, FALSE)</f>
        <v>57</v>
      </c>
      <c r="F1512" s="2">
        <f>VLOOKUP(A1512, Customer!A:O, 6, FALSE)</f>
        <v>1</v>
      </c>
      <c r="G1512" s="2">
        <f>VLOOKUP(A1512, Customer!A:O, 7, FALSE)</f>
        <v>0</v>
      </c>
      <c r="H1512" s="2">
        <f>VLOOKUP(A1512, Customer!A:O, 8, FALSE)</f>
        <v>0</v>
      </c>
      <c r="I1512" s="2">
        <f>VLOOKUP(A1512, Customer!A:O, 9, FALSE)</f>
        <v>0</v>
      </c>
      <c r="J1512" s="2">
        <f>VLOOKUP(A1512, Customer!A:O, 10, FALSE)</f>
        <v>0</v>
      </c>
      <c r="K1512" s="2">
        <f>VLOOKUP(A1512, Customer!A:O, 11, FALSE)</f>
        <v>0</v>
      </c>
      <c r="L1512" s="2">
        <f>VLOOKUP(A1512, Customer!A:O, 12, FALSE)</f>
        <v>0</v>
      </c>
      <c r="M1512" s="2">
        <f>VLOOKUP(A1512, Customer!A:O, 13, FALSE)</f>
        <v>0</v>
      </c>
      <c r="N1512" s="2">
        <f>VLOOKUP(A1512, Customer!A:O, 14, FALSE)</f>
        <v>1</v>
      </c>
      <c r="O1512" s="2" t="str">
        <f>VLOOKUP(A1512, Customer!A:O, 15, FALSE)</f>
        <v>State-Florida</v>
      </c>
      <c r="P1512" s="2">
        <f>VLOOKUP(A1512,Sales!A:N,2,FALSE)</f>
        <v>9</v>
      </c>
      <c r="Q1512">
        <f>VLOOKUP(A1512,Sales!A:N,3,FALSE)</f>
        <v>531</v>
      </c>
      <c r="R1512" s="2">
        <f>VLOOKUP(A1512,Sales!A:N,4,FALSE)</f>
        <v>55</v>
      </c>
      <c r="S1512" s="2">
        <f>VLOOKUP(A1512,Sales!A:N,5,FALSE)</f>
        <v>247</v>
      </c>
      <c r="T1512" s="2">
        <f>VLOOKUP(A1512,Sales!A:N,6,FALSE)</f>
        <v>85</v>
      </c>
      <c r="U1512" s="2">
        <f>VLOOKUP(A1512,Sales!A:N,7,FALSE)</f>
        <v>18</v>
      </c>
      <c r="V1512" s="2">
        <f>VLOOKUP(A1512,Sales!A:N,8,FALSE)</f>
        <v>73</v>
      </c>
      <c r="W1512" s="2">
        <f>VLOOKUP(A1512,Sales!A:N,9,FALSE)</f>
        <v>863</v>
      </c>
      <c r="X1512" s="2">
        <f>VLOOKUP(A1512,Sales!A:N,10,FALSE)</f>
        <v>3</v>
      </c>
      <c r="Y1512" s="2">
        <f>VLOOKUP(A1512,Sales!A:N,11,FALSE)</f>
        <v>3</v>
      </c>
      <c r="Z1512" s="2">
        <f>VLOOKUP(A1512,Sales!A:N,12,FALSE)</f>
        <v>2</v>
      </c>
      <c r="AA1512" s="2">
        <f>VLOOKUP(A1512,Sales!A:N,13,FALSE)</f>
        <v>7</v>
      </c>
      <c r="AB1512" s="2">
        <f>VLOOKUP(A1512,Sales!A:N,14,FALSE)</f>
        <v>3</v>
      </c>
      <c r="AC1512" s="2">
        <f>VLOOKUP(A1512,Campaigns!A:I,2,FALSE)</f>
        <v>0</v>
      </c>
      <c r="AD1512" s="2">
        <f>VLOOKUP(A1512,Campaigns!A:I,3,FALSE)</f>
        <v>0</v>
      </c>
      <c r="AE1512" s="2">
        <f>VLOOKUP(A1512,Campaigns!A:I,4,FALSE)</f>
        <v>0</v>
      </c>
      <c r="AF1512" s="2">
        <f>VLOOKUP(A1512,Campaigns!A:I,5,FALSE)</f>
        <v>0</v>
      </c>
      <c r="AG1512" s="2">
        <f>VLOOKUP(A1512,Campaigns!A:I,6,FALSE)</f>
        <v>0</v>
      </c>
      <c r="AH1512" s="2">
        <f>VLOOKUP(A1512,Campaigns!A:I,7,FALSE)</f>
        <v>0</v>
      </c>
      <c r="AI1512" s="2">
        <f>VLOOKUP(A1512,Campaigns!A:I,8,FALSE)</f>
        <v>0</v>
      </c>
      <c r="AJ1512" s="19">
        <f>VLOOKUP(A1512,Campaigns!A:I,9,FALSE)</f>
        <v>44139</v>
      </c>
    </row>
    <row r="1513" spans="1:36">
      <c r="A1513" s="2">
        <v>1195</v>
      </c>
      <c r="B1513" s="2">
        <f>VLOOKUP(A1513, Customer!A:O, 2, FALSE)</f>
        <v>148721</v>
      </c>
      <c r="C1513" s="2">
        <f>VLOOKUP(A1513, Customer!A:O, 3, FALSE)</f>
        <v>1</v>
      </c>
      <c r="D1513" s="2">
        <f>VLOOKUP(A1513, Customer!A:O, 4, FALSE)</f>
        <v>1</v>
      </c>
      <c r="E1513" s="2">
        <f>VLOOKUP(A1513, Customer!A:O, 5, FALSE)</f>
        <v>57</v>
      </c>
      <c r="F1513" s="2">
        <f>VLOOKUP(A1513, Customer!A:O, 6, FALSE)</f>
        <v>1</v>
      </c>
      <c r="G1513" s="2">
        <f>VLOOKUP(A1513, Customer!A:O, 7, FALSE)</f>
        <v>0</v>
      </c>
      <c r="H1513" s="2">
        <f>VLOOKUP(A1513, Customer!A:O, 8, FALSE)</f>
        <v>0</v>
      </c>
      <c r="I1513" s="2">
        <f>VLOOKUP(A1513, Customer!A:O, 9, FALSE)</f>
        <v>0</v>
      </c>
      <c r="J1513" s="2">
        <f>VLOOKUP(A1513, Customer!A:O, 10, FALSE)</f>
        <v>0</v>
      </c>
      <c r="K1513" s="2">
        <f>VLOOKUP(A1513, Customer!A:O, 11, FALSE)</f>
        <v>0</v>
      </c>
      <c r="L1513" s="2">
        <f>VLOOKUP(A1513, Customer!A:O, 12, FALSE)</f>
        <v>0</v>
      </c>
      <c r="M1513" s="2">
        <f>VLOOKUP(A1513, Customer!A:O, 13, FALSE)</f>
        <v>1</v>
      </c>
      <c r="N1513" s="2">
        <f>VLOOKUP(A1513, Customer!A:O, 14, FALSE)</f>
        <v>0</v>
      </c>
      <c r="O1513" s="2" t="str">
        <f>VLOOKUP(A1513, Customer!A:O, 15, FALSE)</f>
        <v>State-Illinois</v>
      </c>
      <c r="P1513" s="2">
        <f>VLOOKUP(A1513,Sales!A:N,2,FALSE)</f>
        <v>50</v>
      </c>
      <c r="Q1513">
        <f>VLOOKUP(A1513,Sales!A:N,3,FALSE)</f>
        <v>247</v>
      </c>
      <c r="R1513" s="2">
        <f>VLOOKUP(A1513,Sales!A:N,4,FALSE)</f>
        <v>55</v>
      </c>
      <c r="S1513" s="2">
        <f>VLOOKUP(A1513,Sales!A:N,5,FALSE)</f>
        <v>345</v>
      </c>
      <c r="T1513" s="2">
        <f>VLOOKUP(A1513,Sales!A:N,6,FALSE)</f>
        <v>143</v>
      </c>
      <c r="U1513" s="2">
        <f>VLOOKUP(A1513,Sales!A:N,7,FALSE)</f>
        <v>40</v>
      </c>
      <c r="V1513" s="2">
        <f>VLOOKUP(A1513,Sales!A:N,8,FALSE)</f>
        <v>64</v>
      </c>
      <c r="W1513" s="2">
        <f>VLOOKUP(A1513,Sales!A:N,9,FALSE)</f>
        <v>766</v>
      </c>
      <c r="X1513" s="2">
        <f>VLOOKUP(A1513,Sales!A:N,10,FALSE)</f>
        <v>6</v>
      </c>
      <c r="Y1513" s="2">
        <f>VLOOKUP(A1513,Sales!A:N,11,FALSE)</f>
        <v>4</v>
      </c>
      <c r="Z1513" s="2">
        <f>VLOOKUP(A1513,Sales!A:N,12,FALSE)</f>
        <v>2</v>
      </c>
      <c r="AA1513" s="2">
        <f>VLOOKUP(A1513,Sales!A:N,13,FALSE)</f>
        <v>5</v>
      </c>
      <c r="AB1513" s="2">
        <f>VLOOKUP(A1513,Sales!A:N,14,FALSE)</f>
        <v>6</v>
      </c>
      <c r="AC1513" s="2">
        <f>VLOOKUP(A1513,Campaigns!A:I,2,FALSE)</f>
        <v>0</v>
      </c>
      <c r="AD1513" s="2">
        <f>VLOOKUP(A1513,Campaigns!A:I,3,FALSE)</f>
        <v>0</v>
      </c>
      <c r="AE1513" s="2">
        <f>VLOOKUP(A1513,Campaigns!A:I,4,FALSE)</f>
        <v>0</v>
      </c>
      <c r="AF1513" s="2">
        <f>VLOOKUP(A1513,Campaigns!A:I,5,FALSE)</f>
        <v>0</v>
      </c>
      <c r="AG1513" s="2">
        <f>VLOOKUP(A1513,Campaigns!A:I,6,FALSE)</f>
        <v>0</v>
      </c>
      <c r="AH1513" s="2">
        <f>VLOOKUP(A1513,Campaigns!A:I,7,FALSE)</f>
        <v>0</v>
      </c>
      <c r="AI1513" s="2">
        <f>VLOOKUP(A1513,Campaigns!A:I,8,FALSE)</f>
        <v>0</v>
      </c>
      <c r="AJ1513" s="19" t="str">
        <f>VLOOKUP(A1513,Campaigns!A:I,9,FALSE)</f>
        <v>10/18/2019</v>
      </c>
    </row>
    <row r="1514" spans="1:36">
      <c r="A1514" s="2">
        <v>2786</v>
      </c>
      <c r="B1514" s="2">
        <f>VLOOKUP(A1514, Customer!A:O, 2, FALSE)</f>
        <v>146757</v>
      </c>
      <c r="C1514" s="2">
        <f>VLOOKUP(A1514, Customer!A:O, 3, FALSE)</f>
        <v>0</v>
      </c>
      <c r="D1514" s="2">
        <f>VLOOKUP(A1514, Customer!A:O, 4, FALSE)</f>
        <v>1</v>
      </c>
      <c r="E1514" s="2">
        <f>VLOOKUP(A1514, Customer!A:O, 5, FALSE)</f>
        <v>57</v>
      </c>
      <c r="F1514" s="2">
        <f>VLOOKUP(A1514, Customer!A:O, 6, FALSE)</f>
        <v>0</v>
      </c>
      <c r="G1514" s="2">
        <f>VLOOKUP(A1514, Customer!A:O, 7, FALSE)</f>
        <v>0</v>
      </c>
      <c r="H1514" s="2">
        <f>VLOOKUP(A1514, Customer!A:O, 8, FALSE)</f>
        <v>1</v>
      </c>
      <c r="I1514" s="2">
        <f>VLOOKUP(A1514, Customer!A:O, 9, FALSE)</f>
        <v>0</v>
      </c>
      <c r="J1514" s="2">
        <f>VLOOKUP(A1514, Customer!A:O, 10, FALSE)</f>
        <v>0</v>
      </c>
      <c r="K1514" s="2">
        <f>VLOOKUP(A1514, Customer!A:O, 11, FALSE)</f>
        <v>0</v>
      </c>
      <c r="L1514" s="2">
        <f>VLOOKUP(A1514, Customer!A:O, 12, FALSE)</f>
        <v>0</v>
      </c>
      <c r="M1514" s="2">
        <f>VLOOKUP(A1514, Customer!A:O, 13, FALSE)</f>
        <v>0</v>
      </c>
      <c r="N1514" s="2">
        <f>VLOOKUP(A1514, Customer!A:O, 14, FALSE)</f>
        <v>1</v>
      </c>
      <c r="O1514" s="2" t="str">
        <f>VLOOKUP(A1514, Customer!A:O, 15, FALSE)</f>
        <v>State-New York</v>
      </c>
      <c r="P1514" s="2">
        <f>VLOOKUP(A1514,Sales!A:N,2,FALSE)</f>
        <v>71</v>
      </c>
      <c r="Q1514">
        <f>VLOOKUP(A1514,Sales!A:N,3,FALSE)</f>
        <v>2439</v>
      </c>
      <c r="R1514" s="2">
        <f>VLOOKUP(A1514,Sales!A:N,4,FALSE)</f>
        <v>94</v>
      </c>
      <c r="S1514" s="2">
        <f>VLOOKUP(A1514,Sales!A:N,5,FALSE)</f>
        <v>512</v>
      </c>
      <c r="T1514" s="2">
        <f>VLOOKUP(A1514,Sales!A:N,6,FALSE)</f>
        <v>0</v>
      </c>
      <c r="U1514" s="2">
        <f>VLOOKUP(A1514,Sales!A:N,7,FALSE)</f>
        <v>160</v>
      </c>
      <c r="V1514" s="2">
        <f>VLOOKUP(A1514,Sales!A:N,8,FALSE)</f>
        <v>383</v>
      </c>
      <c r="W1514" s="2">
        <f>VLOOKUP(A1514,Sales!A:N,9,FALSE)</f>
        <v>2822</v>
      </c>
      <c r="X1514" s="2">
        <f>VLOOKUP(A1514,Sales!A:N,10,FALSE)</f>
        <v>6</v>
      </c>
      <c r="Y1514" s="2">
        <f>VLOOKUP(A1514,Sales!A:N,11,FALSE)</f>
        <v>4</v>
      </c>
      <c r="Z1514" s="2">
        <f>VLOOKUP(A1514,Sales!A:N,12,FALSE)</f>
        <v>4</v>
      </c>
      <c r="AA1514" s="2">
        <f>VLOOKUP(A1514,Sales!A:N,13,FALSE)</f>
        <v>7</v>
      </c>
      <c r="AB1514" s="2">
        <f>VLOOKUP(A1514,Sales!A:N,14,FALSE)</f>
        <v>9</v>
      </c>
      <c r="AC1514" s="2">
        <f>VLOOKUP(A1514,Campaigns!A:I,2,FALSE)</f>
        <v>0</v>
      </c>
      <c r="AD1514" s="2">
        <f>VLOOKUP(A1514,Campaigns!A:I,3,FALSE)</f>
        <v>0</v>
      </c>
      <c r="AE1514" s="2">
        <f>VLOOKUP(A1514,Campaigns!A:I,4,FALSE)</f>
        <v>0</v>
      </c>
      <c r="AF1514" s="2">
        <f>VLOOKUP(A1514,Campaigns!A:I,5,FALSE)</f>
        <v>0</v>
      </c>
      <c r="AG1514" s="2">
        <f>VLOOKUP(A1514,Campaigns!A:I,6,FALSE)</f>
        <v>0</v>
      </c>
      <c r="AH1514" s="2">
        <f>VLOOKUP(A1514,Campaigns!A:I,7,FALSE)</f>
        <v>0</v>
      </c>
      <c r="AI1514" s="2">
        <f>VLOOKUP(A1514,Campaigns!A:I,8,FALSE)</f>
        <v>0</v>
      </c>
      <c r="AJ1514" s="19" t="str">
        <f>VLOOKUP(A1514,Campaigns!A:I,9,FALSE)</f>
        <v>4/23/2019</v>
      </c>
    </row>
    <row r="1515" spans="1:36">
      <c r="A1515" s="2">
        <v>3177</v>
      </c>
      <c r="B1515" s="2">
        <f>VLOOKUP(A1515, Customer!A:O, 2, FALSE)</f>
        <v>145146</v>
      </c>
      <c r="C1515" s="2">
        <f>VLOOKUP(A1515, Customer!A:O, 3, FALSE)</f>
        <v>1</v>
      </c>
      <c r="D1515" s="2">
        <f>VLOOKUP(A1515, Customer!A:O, 4, FALSE)</f>
        <v>1</v>
      </c>
      <c r="E1515" s="2">
        <f>VLOOKUP(A1515, Customer!A:O, 5, FALSE)</f>
        <v>57</v>
      </c>
      <c r="F1515" s="2">
        <f>VLOOKUP(A1515, Customer!A:O, 6, FALSE)</f>
        <v>1</v>
      </c>
      <c r="G1515" s="2">
        <f>VLOOKUP(A1515, Customer!A:O, 7, FALSE)</f>
        <v>0</v>
      </c>
      <c r="H1515" s="2">
        <f>VLOOKUP(A1515, Customer!A:O, 8, FALSE)</f>
        <v>0</v>
      </c>
      <c r="I1515" s="2">
        <f>VLOOKUP(A1515, Customer!A:O, 9, FALSE)</f>
        <v>0</v>
      </c>
      <c r="J1515" s="2">
        <f>VLOOKUP(A1515, Customer!A:O, 10, FALSE)</f>
        <v>0</v>
      </c>
      <c r="K1515" s="2">
        <f>VLOOKUP(A1515, Customer!A:O, 11, FALSE)</f>
        <v>0</v>
      </c>
      <c r="L1515" s="2">
        <f>VLOOKUP(A1515, Customer!A:O, 12, FALSE)</f>
        <v>1</v>
      </c>
      <c r="M1515" s="2">
        <f>VLOOKUP(A1515, Customer!A:O, 13, FALSE)</f>
        <v>0</v>
      </c>
      <c r="N1515" s="2">
        <f>VLOOKUP(A1515, Customer!A:O, 14, FALSE)</f>
        <v>0</v>
      </c>
      <c r="O1515" s="2" t="str">
        <f>VLOOKUP(A1515, Customer!A:O, 15, FALSE)</f>
        <v>State-Texas</v>
      </c>
      <c r="P1515" s="2">
        <f>VLOOKUP(A1515,Sales!A:N,2,FALSE)</f>
        <v>28</v>
      </c>
      <c r="Q1515">
        <f>VLOOKUP(A1515,Sales!A:N,3,FALSE)</f>
        <v>106</v>
      </c>
      <c r="R1515" s="2">
        <f>VLOOKUP(A1515,Sales!A:N,4,FALSE)</f>
        <v>0</v>
      </c>
      <c r="S1515" s="2">
        <f>VLOOKUP(A1515,Sales!A:N,5,FALSE)</f>
        <v>16</v>
      </c>
      <c r="T1515" s="2">
        <f>VLOOKUP(A1515,Sales!A:N,6,FALSE)</f>
        <v>0</v>
      </c>
      <c r="U1515" s="2">
        <f>VLOOKUP(A1515,Sales!A:N,7,FALSE)</f>
        <v>0</v>
      </c>
      <c r="V1515" s="2">
        <f>VLOOKUP(A1515,Sales!A:N,8,FALSE)</f>
        <v>48</v>
      </c>
      <c r="W1515" s="2">
        <f>VLOOKUP(A1515,Sales!A:N,9,FALSE)</f>
        <v>74</v>
      </c>
      <c r="X1515" s="2">
        <f>VLOOKUP(A1515,Sales!A:N,10,FALSE)</f>
        <v>2</v>
      </c>
      <c r="Y1515" s="2">
        <f>VLOOKUP(A1515,Sales!A:N,11,FALSE)</f>
        <v>1</v>
      </c>
      <c r="Z1515" s="2">
        <f>VLOOKUP(A1515,Sales!A:N,12,FALSE)</f>
        <v>1</v>
      </c>
      <c r="AA1515" s="2">
        <f>VLOOKUP(A1515,Sales!A:N,13,FALSE)</f>
        <v>2</v>
      </c>
      <c r="AB1515" s="2">
        <f>VLOOKUP(A1515,Sales!A:N,14,FALSE)</f>
        <v>4</v>
      </c>
      <c r="AC1515" s="2">
        <f>VLOOKUP(A1515,Campaigns!A:I,2,FALSE)</f>
        <v>0</v>
      </c>
      <c r="AD1515" s="2">
        <f>VLOOKUP(A1515,Campaigns!A:I,3,FALSE)</f>
        <v>0</v>
      </c>
      <c r="AE1515" s="2">
        <f>VLOOKUP(A1515,Campaigns!A:I,4,FALSE)</f>
        <v>0</v>
      </c>
      <c r="AF1515" s="2">
        <f>VLOOKUP(A1515,Campaigns!A:I,5,FALSE)</f>
        <v>0</v>
      </c>
      <c r="AG1515" s="2">
        <f>VLOOKUP(A1515,Campaigns!A:I,6,FALSE)</f>
        <v>0</v>
      </c>
      <c r="AH1515" s="2">
        <f>VLOOKUP(A1515,Campaigns!A:I,7,FALSE)</f>
        <v>0</v>
      </c>
      <c r="AI1515" s="2">
        <f>VLOOKUP(A1515,Campaigns!A:I,8,FALSE)</f>
        <v>0</v>
      </c>
      <c r="AJ1515" s="19" t="str">
        <f>VLOOKUP(A1515,Campaigns!A:I,9,FALSE)</f>
        <v>12/20/2019</v>
      </c>
    </row>
    <row r="1516" spans="1:36">
      <c r="A1516" s="2">
        <v>2603</v>
      </c>
      <c r="B1516" s="2">
        <f>VLOOKUP(A1516, Customer!A:O, 2, FALSE)</f>
        <v>141003</v>
      </c>
      <c r="C1516" s="2">
        <f>VLOOKUP(A1516, Customer!A:O, 3, FALSE)</f>
        <v>0</v>
      </c>
      <c r="D1516" s="2">
        <f>VLOOKUP(A1516, Customer!A:O, 4, FALSE)</f>
        <v>0</v>
      </c>
      <c r="E1516" s="2">
        <f>VLOOKUP(A1516, Customer!A:O, 5, FALSE)</f>
        <v>57</v>
      </c>
      <c r="F1516" s="2">
        <f>VLOOKUP(A1516, Customer!A:O, 6, FALSE)</f>
        <v>1</v>
      </c>
      <c r="G1516" s="2">
        <f>VLOOKUP(A1516, Customer!A:O, 7, FALSE)</f>
        <v>0</v>
      </c>
      <c r="H1516" s="2">
        <f>VLOOKUP(A1516, Customer!A:O, 8, FALSE)</f>
        <v>0</v>
      </c>
      <c r="I1516" s="2">
        <f>VLOOKUP(A1516, Customer!A:O, 9, FALSE)</f>
        <v>0</v>
      </c>
      <c r="J1516" s="2">
        <f>VLOOKUP(A1516, Customer!A:O, 10, FALSE)</f>
        <v>0</v>
      </c>
      <c r="K1516" s="2">
        <f>VLOOKUP(A1516, Customer!A:O, 11, FALSE)</f>
        <v>0</v>
      </c>
      <c r="L1516" s="2">
        <f>VLOOKUP(A1516, Customer!A:O, 12, FALSE)</f>
        <v>0</v>
      </c>
      <c r="M1516" s="2">
        <f>VLOOKUP(A1516, Customer!A:O, 13, FALSE)</f>
        <v>0</v>
      </c>
      <c r="N1516" s="2">
        <f>VLOOKUP(A1516, Customer!A:O, 14, FALSE)</f>
        <v>1</v>
      </c>
      <c r="O1516" s="2" t="str">
        <f>VLOOKUP(A1516, Customer!A:O, 15, FALSE)</f>
        <v>State-California</v>
      </c>
      <c r="P1516" s="2">
        <f>VLOOKUP(A1516,Sales!A:N,2,FALSE)</f>
        <v>11</v>
      </c>
      <c r="Q1516">
        <f>VLOOKUP(A1516,Sales!A:N,3,FALSE)</f>
        <v>423</v>
      </c>
      <c r="R1516" s="2">
        <f>VLOOKUP(A1516,Sales!A:N,4,FALSE)</f>
        <v>457</v>
      </c>
      <c r="S1516" s="2">
        <f>VLOOKUP(A1516,Sales!A:N,5,FALSE)</f>
        <v>488</v>
      </c>
      <c r="T1516" s="2">
        <f>VLOOKUP(A1516,Sales!A:N,6,FALSE)</f>
        <v>244</v>
      </c>
      <c r="U1516" s="2">
        <f>VLOOKUP(A1516,Sales!A:N,7,FALSE)</f>
        <v>151</v>
      </c>
      <c r="V1516" s="2">
        <f>VLOOKUP(A1516,Sales!A:N,8,FALSE)</f>
        <v>303</v>
      </c>
      <c r="W1516" s="2">
        <f>VLOOKUP(A1516,Sales!A:N,9,FALSE)</f>
        <v>1462</v>
      </c>
      <c r="X1516" s="2">
        <f>VLOOKUP(A1516,Sales!A:N,10,FALSE)</f>
        <v>1</v>
      </c>
      <c r="Y1516" s="2">
        <f>VLOOKUP(A1516,Sales!A:N,11,FALSE)</f>
        <v>6</v>
      </c>
      <c r="Z1516" s="2">
        <f>VLOOKUP(A1516,Sales!A:N,12,FALSE)</f>
        <v>2</v>
      </c>
      <c r="AA1516" s="2">
        <f>VLOOKUP(A1516,Sales!A:N,13,FALSE)</f>
        <v>8</v>
      </c>
      <c r="AB1516" s="2">
        <f>VLOOKUP(A1516,Sales!A:N,14,FALSE)</f>
        <v>6</v>
      </c>
      <c r="AC1516" s="2">
        <f>VLOOKUP(A1516,Campaigns!A:I,2,FALSE)</f>
        <v>0</v>
      </c>
      <c r="AD1516" s="2">
        <f>VLOOKUP(A1516,Campaigns!A:I,3,FALSE)</f>
        <v>0</v>
      </c>
      <c r="AE1516" s="2">
        <f>VLOOKUP(A1516,Campaigns!A:I,4,FALSE)</f>
        <v>0</v>
      </c>
      <c r="AF1516" s="2">
        <f>VLOOKUP(A1516,Campaigns!A:I,5,FALSE)</f>
        <v>0</v>
      </c>
      <c r="AG1516" s="2">
        <f>VLOOKUP(A1516,Campaigns!A:I,6,FALSE)</f>
        <v>0</v>
      </c>
      <c r="AH1516" s="2">
        <f>VLOOKUP(A1516,Campaigns!A:I,7,FALSE)</f>
        <v>0</v>
      </c>
      <c r="AI1516" s="2">
        <f>VLOOKUP(A1516,Campaigns!A:I,8,FALSE)</f>
        <v>0</v>
      </c>
      <c r="AJ1516" s="19" t="str">
        <f>VLOOKUP(A1516,Campaigns!A:I,9,FALSE)</f>
        <v>8/22/2019</v>
      </c>
    </row>
    <row r="1517" spans="1:36">
      <c r="A1517" s="2">
        <v>1534</v>
      </c>
      <c r="B1517" s="2">
        <f>VLOOKUP(A1517, Customer!A:O, 2, FALSE)</f>
        <v>139548</v>
      </c>
      <c r="C1517" s="2">
        <f>VLOOKUP(A1517, Customer!A:O, 3, FALSE)</f>
        <v>1</v>
      </c>
      <c r="D1517" s="2">
        <f>VLOOKUP(A1517, Customer!A:O, 4, FALSE)</f>
        <v>1</v>
      </c>
      <c r="E1517" s="2">
        <f>VLOOKUP(A1517, Customer!A:O, 5, FALSE)</f>
        <v>57</v>
      </c>
      <c r="F1517" s="2">
        <f>VLOOKUP(A1517, Customer!A:O, 6, FALSE)</f>
        <v>0</v>
      </c>
      <c r="G1517" s="2">
        <f>VLOOKUP(A1517, Customer!A:O, 7, FALSE)</f>
        <v>0</v>
      </c>
      <c r="H1517" s="2">
        <f>VLOOKUP(A1517, Customer!A:O, 8, FALSE)</f>
        <v>1</v>
      </c>
      <c r="I1517" s="2">
        <f>VLOOKUP(A1517, Customer!A:O, 9, FALSE)</f>
        <v>0</v>
      </c>
      <c r="J1517" s="2">
        <f>VLOOKUP(A1517, Customer!A:O, 10, FALSE)</f>
        <v>0</v>
      </c>
      <c r="K1517" s="2">
        <f>VLOOKUP(A1517, Customer!A:O, 11, FALSE)</f>
        <v>0</v>
      </c>
      <c r="L1517" s="2">
        <f>VLOOKUP(A1517, Customer!A:O, 12, FALSE)</f>
        <v>0</v>
      </c>
      <c r="M1517" s="2">
        <f>VLOOKUP(A1517, Customer!A:O, 13, FALSE)</f>
        <v>0</v>
      </c>
      <c r="N1517" s="2">
        <f>VLOOKUP(A1517, Customer!A:O, 14, FALSE)</f>
        <v>0</v>
      </c>
      <c r="O1517" s="2" t="str">
        <f>VLOOKUP(A1517, Customer!A:O, 15, FALSE)</f>
        <v>State-Other</v>
      </c>
      <c r="P1517" s="2">
        <f>VLOOKUP(A1517,Sales!A:N,2,FALSE)</f>
        <v>87</v>
      </c>
      <c r="Q1517">
        <f>VLOOKUP(A1517,Sales!A:N,3,FALSE)</f>
        <v>53</v>
      </c>
      <c r="R1517" s="2">
        <f>VLOOKUP(A1517,Sales!A:N,4,FALSE)</f>
        <v>14</v>
      </c>
      <c r="S1517" s="2">
        <f>VLOOKUP(A1517,Sales!A:N,5,FALSE)</f>
        <v>35</v>
      </c>
      <c r="T1517" s="2">
        <f>VLOOKUP(A1517,Sales!A:N,6,FALSE)</f>
        <v>11</v>
      </c>
      <c r="U1517" s="2">
        <f>VLOOKUP(A1517,Sales!A:N,7,FALSE)</f>
        <v>14</v>
      </c>
      <c r="V1517" s="2">
        <f>VLOOKUP(A1517,Sales!A:N,8,FALSE)</f>
        <v>64</v>
      </c>
      <c r="W1517" s="2">
        <f>VLOOKUP(A1517,Sales!A:N,9,FALSE)</f>
        <v>64</v>
      </c>
      <c r="X1517" s="2">
        <f>VLOOKUP(A1517,Sales!A:N,10,FALSE)</f>
        <v>2</v>
      </c>
      <c r="Y1517" s="2">
        <f>VLOOKUP(A1517,Sales!A:N,11,FALSE)</f>
        <v>1</v>
      </c>
      <c r="Z1517" s="2">
        <f>VLOOKUP(A1517,Sales!A:N,12,FALSE)</f>
        <v>1</v>
      </c>
      <c r="AA1517" s="2">
        <f>VLOOKUP(A1517,Sales!A:N,13,FALSE)</f>
        <v>3</v>
      </c>
      <c r="AB1517" s="2">
        <f>VLOOKUP(A1517,Sales!A:N,14,FALSE)</f>
        <v>3</v>
      </c>
      <c r="AC1517" s="2">
        <f>VLOOKUP(A1517,Campaigns!A:I,2,FALSE)</f>
        <v>0</v>
      </c>
      <c r="AD1517" s="2">
        <f>VLOOKUP(A1517,Campaigns!A:I,3,FALSE)</f>
        <v>0</v>
      </c>
      <c r="AE1517" s="2">
        <f>VLOOKUP(A1517,Campaigns!A:I,4,FALSE)</f>
        <v>0</v>
      </c>
      <c r="AF1517" s="2">
        <f>VLOOKUP(A1517,Campaigns!A:I,5,FALSE)</f>
        <v>0</v>
      </c>
      <c r="AG1517" s="2">
        <f>VLOOKUP(A1517,Campaigns!A:I,6,FALSE)</f>
        <v>0</v>
      </c>
      <c r="AH1517" s="2">
        <f>VLOOKUP(A1517,Campaigns!A:I,7,FALSE)</f>
        <v>0</v>
      </c>
      <c r="AI1517" s="2">
        <f>VLOOKUP(A1517,Campaigns!A:I,8,FALSE)</f>
        <v>0</v>
      </c>
      <c r="AJ1517" s="19">
        <f>VLOOKUP(A1517,Campaigns!A:I,9,FALSE)</f>
        <v>43930</v>
      </c>
    </row>
    <row r="1518" spans="1:36">
      <c r="A1518" s="2">
        <v>1030</v>
      </c>
      <c r="B1518" s="2">
        <f>VLOOKUP(A1518, Customer!A:O, 2, FALSE)</f>
        <v>138620</v>
      </c>
      <c r="C1518" s="2">
        <f>VLOOKUP(A1518, Customer!A:O, 3, FALSE)</f>
        <v>0</v>
      </c>
      <c r="D1518" s="2">
        <f>VLOOKUP(A1518, Customer!A:O, 4, FALSE)</f>
        <v>0</v>
      </c>
      <c r="E1518" s="2">
        <f>VLOOKUP(A1518, Customer!A:O, 5, FALSE)</f>
        <v>57</v>
      </c>
      <c r="F1518" s="2">
        <f>VLOOKUP(A1518, Customer!A:O, 6, FALSE)</f>
        <v>0</v>
      </c>
      <c r="G1518" s="2">
        <f>VLOOKUP(A1518, Customer!A:O, 7, FALSE)</f>
        <v>0</v>
      </c>
      <c r="H1518" s="2">
        <f>VLOOKUP(A1518, Customer!A:O, 8, FALSE)</f>
        <v>0</v>
      </c>
      <c r="I1518" s="2">
        <f>VLOOKUP(A1518, Customer!A:O, 9, FALSE)</f>
        <v>1</v>
      </c>
      <c r="J1518" s="2">
        <f>VLOOKUP(A1518, Customer!A:O, 10, FALSE)</f>
        <v>0</v>
      </c>
      <c r="K1518" s="2">
        <f>VLOOKUP(A1518, Customer!A:O, 11, FALSE)</f>
        <v>0</v>
      </c>
      <c r="L1518" s="2">
        <f>VLOOKUP(A1518, Customer!A:O, 12, FALSE)</f>
        <v>0</v>
      </c>
      <c r="M1518" s="2">
        <f>VLOOKUP(A1518, Customer!A:O, 13, FALSE)</f>
        <v>1</v>
      </c>
      <c r="N1518" s="2">
        <f>VLOOKUP(A1518, Customer!A:O, 14, FALSE)</f>
        <v>0</v>
      </c>
      <c r="O1518" s="2" t="str">
        <f>VLOOKUP(A1518, Customer!A:O, 15, FALSE)</f>
        <v>State-Other</v>
      </c>
      <c r="P1518" s="2">
        <f>VLOOKUP(A1518,Sales!A:N,2,FALSE)</f>
        <v>56</v>
      </c>
      <c r="Q1518">
        <f>VLOOKUP(A1518,Sales!A:N,3,FALSE)</f>
        <v>402</v>
      </c>
      <c r="R1518" s="2">
        <f>VLOOKUP(A1518,Sales!A:N,4,FALSE)</f>
        <v>61</v>
      </c>
      <c r="S1518" s="2">
        <f>VLOOKUP(A1518,Sales!A:N,5,FALSE)</f>
        <v>158</v>
      </c>
      <c r="T1518" s="2">
        <f>VLOOKUP(A1518,Sales!A:N,6,FALSE)</f>
        <v>122</v>
      </c>
      <c r="U1518" s="2">
        <f>VLOOKUP(A1518,Sales!A:N,7,FALSE)</f>
        <v>79</v>
      </c>
      <c r="V1518" s="2">
        <f>VLOOKUP(A1518,Sales!A:N,8,FALSE)</f>
        <v>319</v>
      </c>
      <c r="W1518" s="2">
        <f>VLOOKUP(A1518,Sales!A:N,9,FALSE)</f>
        <v>503</v>
      </c>
      <c r="X1518" s="2">
        <f>VLOOKUP(A1518,Sales!A:N,10,FALSE)</f>
        <v>1</v>
      </c>
      <c r="Y1518" s="2">
        <f>VLOOKUP(A1518,Sales!A:N,11,FALSE)</f>
        <v>2</v>
      </c>
      <c r="Z1518" s="2">
        <f>VLOOKUP(A1518,Sales!A:N,12,FALSE)</f>
        <v>5</v>
      </c>
      <c r="AA1518" s="2">
        <f>VLOOKUP(A1518,Sales!A:N,13,FALSE)</f>
        <v>3</v>
      </c>
      <c r="AB1518" s="2">
        <f>VLOOKUP(A1518,Sales!A:N,14,FALSE)</f>
        <v>3</v>
      </c>
      <c r="AC1518" s="2">
        <f>VLOOKUP(A1518,Campaigns!A:I,2,FALSE)</f>
        <v>0</v>
      </c>
      <c r="AD1518" s="2">
        <f>VLOOKUP(A1518,Campaigns!A:I,3,FALSE)</f>
        <v>0</v>
      </c>
      <c r="AE1518" s="2">
        <f>VLOOKUP(A1518,Campaigns!A:I,4,FALSE)</f>
        <v>0</v>
      </c>
      <c r="AF1518" s="2">
        <f>VLOOKUP(A1518,Campaigns!A:I,5,FALSE)</f>
        <v>0</v>
      </c>
      <c r="AG1518" s="2">
        <f>VLOOKUP(A1518,Campaigns!A:I,6,FALSE)</f>
        <v>0</v>
      </c>
      <c r="AH1518" s="2">
        <f>VLOOKUP(A1518,Campaigns!A:I,7,FALSE)</f>
        <v>0</v>
      </c>
      <c r="AI1518" s="2">
        <f>VLOOKUP(A1518,Campaigns!A:I,8,FALSE)</f>
        <v>0</v>
      </c>
      <c r="AJ1518" s="19" t="str">
        <f>VLOOKUP(A1518,Campaigns!A:I,9,FALSE)</f>
        <v>10/16/2019</v>
      </c>
    </row>
    <row r="1519" spans="1:36">
      <c r="A1519" s="2">
        <v>1078</v>
      </c>
      <c r="B1519" s="2">
        <f>VLOOKUP(A1519, Customer!A:O, 2, FALSE)</f>
        <v>138620</v>
      </c>
      <c r="C1519" s="2">
        <f>VLOOKUP(A1519, Customer!A:O, 3, FALSE)</f>
        <v>0</v>
      </c>
      <c r="D1519" s="2">
        <f>VLOOKUP(A1519, Customer!A:O, 4, FALSE)</f>
        <v>0</v>
      </c>
      <c r="E1519" s="2">
        <f>VLOOKUP(A1519, Customer!A:O, 5, FALSE)</f>
        <v>57</v>
      </c>
      <c r="F1519" s="2">
        <f>VLOOKUP(A1519, Customer!A:O, 6, FALSE)</f>
        <v>0</v>
      </c>
      <c r="G1519" s="2">
        <f>VLOOKUP(A1519, Customer!A:O, 7, FALSE)</f>
        <v>0</v>
      </c>
      <c r="H1519" s="2">
        <f>VLOOKUP(A1519, Customer!A:O, 8, FALSE)</f>
        <v>0</v>
      </c>
      <c r="I1519" s="2">
        <f>VLOOKUP(A1519, Customer!A:O, 9, FALSE)</f>
        <v>1</v>
      </c>
      <c r="J1519" s="2">
        <f>VLOOKUP(A1519, Customer!A:O, 10, FALSE)</f>
        <v>0</v>
      </c>
      <c r="K1519" s="2">
        <f>VLOOKUP(A1519, Customer!A:O, 11, FALSE)</f>
        <v>0</v>
      </c>
      <c r="L1519" s="2">
        <f>VLOOKUP(A1519, Customer!A:O, 12, FALSE)</f>
        <v>0</v>
      </c>
      <c r="M1519" s="2">
        <f>VLOOKUP(A1519, Customer!A:O, 13, FALSE)</f>
        <v>1</v>
      </c>
      <c r="N1519" s="2">
        <f>VLOOKUP(A1519, Customer!A:O, 14, FALSE)</f>
        <v>0</v>
      </c>
      <c r="O1519" s="2" t="str">
        <f>VLOOKUP(A1519, Customer!A:O, 15, FALSE)</f>
        <v>State-Other</v>
      </c>
      <c r="P1519" s="2">
        <f>VLOOKUP(A1519,Sales!A:N,2,FALSE)</f>
        <v>56</v>
      </c>
      <c r="Q1519">
        <f>VLOOKUP(A1519,Sales!A:N,3,FALSE)</f>
        <v>402</v>
      </c>
      <c r="R1519" s="2">
        <f>VLOOKUP(A1519,Sales!A:N,4,FALSE)</f>
        <v>61</v>
      </c>
      <c r="S1519" s="2">
        <f>VLOOKUP(A1519,Sales!A:N,5,FALSE)</f>
        <v>158</v>
      </c>
      <c r="T1519" s="2">
        <f>VLOOKUP(A1519,Sales!A:N,6,FALSE)</f>
        <v>122</v>
      </c>
      <c r="U1519" s="2">
        <f>VLOOKUP(A1519,Sales!A:N,7,FALSE)</f>
        <v>79</v>
      </c>
      <c r="V1519" s="2">
        <f>VLOOKUP(A1519,Sales!A:N,8,FALSE)</f>
        <v>319</v>
      </c>
      <c r="W1519" s="2">
        <f>VLOOKUP(A1519,Sales!A:N,9,FALSE)</f>
        <v>503</v>
      </c>
      <c r="X1519" s="2">
        <f>VLOOKUP(A1519,Sales!A:N,10,FALSE)</f>
        <v>1</v>
      </c>
      <c r="Y1519" s="2">
        <f>VLOOKUP(A1519,Sales!A:N,11,FALSE)</f>
        <v>2</v>
      </c>
      <c r="Z1519" s="2">
        <f>VLOOKUP(A1519,Sales!A:N,12,FALSE)</f>
        <v>5</v>
      </c>
      <c r="AA1519" s="2">
        <f>VLOOKUP(A1519,Sales!A:N,13,FALSE)</f>
        <v>3</v>
      </c>
      <c r="AB1519" s="2">
        <f>VLOOKUP(A1519,Sales!A:N,14,FALSE)</f>
        <v>3</v>
      </c>
      <c r="AC1519" s="2">
        <f>VLOOKUP(A1519,Campaigns!A:I,2,FALSE)</f>
        <v>0</v>
      </c>
      <c r="AD1519" s="2">
        <f>VLOOKUP(A1519,Campaigns!A:I,3,FALSE)</f>
        <v>0</v>
      </c>
      <c r="AE1519" s="2">
        <f>VLOOKUP(A1519,Campaigns!A:I,4,FALSE)</f>
        <v>0</v>
      </c>
      <c r="AF1519" s="2">
        <f>VLOOKUP(A1519,Campaigns!A:I,5,FALSE)</f>
        <v>0</v>
      </c>
      <c r="AG1519" s="2">
        <f>VLOOKUP(A1519,Campaigns!A:I,6,FALSE)</f>
        <v>0</v>
      </c>
      <c r="AH1519" s="2">
        <f>VLOOKUP(A1519,Campaigns!A:I,7,FALSE)</f>
        <v>0</v>
      </c>
      <c r="AI1519" s="2">
        <f>VLOOKUP(A1519,Campaigns!A:I,8,FALSE)</f>
        <v>0</v>
      </c>
      <c r="AJ1519" s="19" t="str">
        <f>VLOOKUP(A1519,Campaigns!A:I,9,FALSE)</f>
        <v>10/16/2019</v>
      </c>
    </row>
    <row r="1520" spans="1:36">
      <c r="A1520" s="2">
        <v>1990</v>
      </c>
      <c r="B1520" s="2">
        <f>VLOOKUP(A1520, Customer!A:O, 2, FALSE)</f>
        <v>136736</v>
      </c>
      <c r="C1520" s="2">
        <f>VLOOKUP(A1520, Customer!A:O, 3, FALSE)</f>
        <v>1</v>
      </c>
      <c r="D1520" s="2">
        <f>VLOOKUP(A1520, Customer!A:O, 4, FALSE)</f>
        <v>1</v>
      </c>
      <c r="E1520" s="2">
        <f>VLOOKUP(A1520, Customer!A:O, 5, FALSE)</f>
        <v>57</v>
      </c>
      <c r="F1520" s="2">
        <f>VLOOKUP(A1520, Customer!A:O, 6, FALSE)</f>
        <v>0</v>
      </c>
      <c r="G1520" s="2">
        <f>VLOOKUP(A1520, Customer!A:O, 7, FALSE)</f>
        <v>0</v>
      </c>
      <c r="H1520" s="2">
        <f>VLOOKUP(A1520, Customer!A:O, 8, FALSE)</f>
        <v>1</v>
      </c>
      <c r="I1520" s="2">
        <f>VLOOKUP(A1520, Customer!A:O, 9, FALSE)</f>
        <v>0</v>
      </c>
      <c r="J1520" s="2">
        <f>VLOOKUP(A1520, Customer!A:O, 10, FALSE)</f>
        <v>0</v>
      </c>
      <c r="K1520" s="2">
        <f>VLOOKUP(A1520, Customer!A:O, 11, FALSE)</f>
        <v>0</v>
      </c>
      <c r="L1520" s="2">
        <f>VLOOKUP(A1520, Customer!A:O, 12, FALSE)</f>
        <v>0</v>
      </c>
      <c r="M1520" s="2">
        <f>VLOOKUP(A1520, Customer!A:O, 13, FALSE)</f>
        <v>0</v>
      </c>
      <c r="N1520" s="2">
        <f>VLOOKUP(A1520, Customer!A:O, 14, FALSE)</f>
        <v>1</v>
      </c>
      <c r="O1520" s="2" t="str">
        <f>VLOOKUP(A1520, Customer!A:O, 15, FALSE)</f>
        <v>State-Other</v>
      </c>
      <c r="P1520" s="2">
        <f>VLOOKUP(A1520,Sales!A:N,2,FALSE)</f>
        <v>52</v>
      </c>
      <c r="Q1520">
        <f>VLOOKUP(A1520,Sales!A:N,3,FALSE)</f>
        <v>37</v>
      </c>
      <c r="R1520" s="2">
        <f>VLOOKUP(A1520,Sales!A:N,4,FALSE)</f>
        <v>0</v>
      </c>
      <c r="S1520" s="2">
        <f>VLOOKUP(A1520,Sales!A:N,5,FALSE)</f>
        <v>11</v>
      </c>
      <c r="T1520" s="2">
        <f>VLOOKUP(A1520,Sales!A:N,6,FALSE)</f>
        <v>0</v>
      </c>
      <c r="U1520" s="2">
        <f>VLOOKUP(A1520,Sales!A:N,7,FALSE)</f>
        <v>0</v>
      </c>
      <c r="V1520" s="2">
        <f>VLOOKUP(A1520,Sales!A:N,8,FALSE)</f>
        <v>15</v>
      </c>
      <c r="W1520" s="2">
        <f>VLOOKUP(A1520,Sales!A:N,9,FALSE)</f>
        <v>33</v>
      </c>
      <c r="X1520" s="2">
        <f>VLOOKUP(A1520,Sales!A:N,10,FALSE)</f>
        <v>1</v>
      </c>
      <c r="Y1520" s="2">
        <f>VLOOKUP(A1520,Sales!A:N,11,FALSE)</f>
        <v>1</v>
      </c>
      <c r="Z1520" s="2">
        <f>VLOOKUP(A1520,Sales!A:N,12,FALSE)</f>
        <v>0</v>
      </c>
      <c r="AA1520" s="2">
        <f>VLOOKUP(A1520,Sales!A:N,13,FALSE)</f>
        <v>2</v>
      </c>
      <c r="AB1520" s="2">
        <f>VLOOKUP(A1520,Sales!A:N,14,FALSE)</f>
        <v>6</v>
      </c>
      <c r="AC1520" s="2">
        <f>VLOOKUP(A1520,Campaigns!A:I,2,FALSE)</f>
        <v>0</v>
      </c>
      <c r="AD1520" s="2">
        <f>VLOOKUP(A1520,Campaigns!A:I,3,FALSE)</f>
        <v>0</v>
      </c>
      <c r="AE1520" s="2">
        <f>VLOOKUP(A1520,Campaigns!A:I,4,FALSE)</f>
        <v>0</v>
      </c>
      <c r="AF1520" s="2">
        <f>VLOOKUP(A1520,Campaigns!A:I,5,FALSE)</f>
        <v>0</v>
      </c>
      <c r="AG1520" s="2">
        <f>VLOOKUP(A1520,Campaigns!A:I,6,FALSE)</f>
        <v>0</v>
      </c>
      <c r="AH1520" s="2">
        <f>VLOOKUP(A1520,Campaigns!A:I,7,FALSE)</f>
        <v>0</v>
      </c>
      <c r="AI1520" s="2">
        <f>VLOOKUP(A1520,Campaigns!A:I,8,FALSE)</f>
        <v>0</v>
      </c>
      <c r="AJ1520" s="19" t="str">
        <f>VLOOKUP(A1520,Campaigns!A:I,9,FALSE)</f>
        <v>10/15/2019</v>
      </c>
    </row>
    <row r="1521" spans="1:36">
      <c r="A1521" s="2">
        <v>2200</v>
      </c>
      <c r="B1521" s="2">
        <f>VLOOKUP(A1521, Customer!A:O, 2, FALSE)</f>
        <v>134377</v>
      </c>
      <c r="C1521" s="2">
        <f>VLOOKUP(A1521, Customer!A:O, 3, FALSE)</f>
        <v>0</v>
      </c>
      <c r="D1521" s="2">
        <f>VLOOKUP(A1521, Customer!A:O, 4, FALSE)</f>
        <v>1</v>
      </c>
      <c r="E1521" s="2">
        <f>VLOOKUP(A1521, Customer!A:O, 5, FALSE)</f>
        <v>57</v>
      </c>
      <c r="F1521" s="2">
        <f>VLOOKUP(A1521, Customer!A:O, 6, FALSE)</f>
        <v>0</v>
      </c>
      <c r="G1521" s="2">
        <f>VLOOKUP(A1521, Customer!A:O, 7, FALSE)</f>
        <v>0</v>
      </c>
      <c r="H1521" s="2">
        <f>VLOOKUP(A1521, Customer!A:O, 8, FALSE)</f>
        <v>1</v>
      </c>
      <c r="I1521" s="2">
        <f>VLOOKUP(A1521, Customer!A:O, 9, FALSE)</f>
        <v>0</v>
      </c>
      <c r="J1521" s="2">
        <f>VLOOKUP(A1521, Customer!A:O, 10, FALSE)</f>
        <v>0</v>
      </c>
      <c r="K1521" s="2">
        <f>VLOOKUP(A1521, Customer!A:O, 11, FALSE)</f>
        <v>0</v>
      </c>
      <c r="L1521" s="2">
        <f>VLOOKUP(A1521, Customer!A:O, 12, FALSE)</f>
        <v>1</v>
      </c>
      <c r="M1521" s="2">
        <f>VLOOKUP(A1521, Customer!A:O, 13, FALSE)</f>
        <v>0</v>
      </c>
      <c r="N1521" s="2">
        <f>VLOOKUP(A1521, Customer!A:O, 14, FALSE)</f>
        <v>0</v>
      </c>
      <c r="O1521" s="2" t="str">
        <f>VLOOKUP(A1521, Customer!A:O, 15, FALSE)</f>
        <v>State-Other</v>
      </c>
      <c r="P1521" s="2">
        <f>VLOOKUP(A1521,Sales!A:N,2,FALSE)</f>
        <v>55</v>
      </c>
      <c r="Q1521">
        <f>VLOOKUP(A1521,Sales!A:N,3,FALSE)</f>
        <v>242</v>
      </c>
      <c r="R1521" s="2">
        <f>VLOOKUP(A1521,Sales!A:N,4,FALSE)</f>
        <v>0</v>
      </c>
      <c r="S1521" s="2">
        <f>VLOOKUP(A1521,Sales!A:N,5,FALSE)</f>
        <v>86</v>
      </c>
      <c r="T1521" s="2">
        <f>VLOOKUP(A1521,Sales!A:N,6,FALSE)</f>
        <v>12</v>
      </c>
      <c r="U1521" s="2">
        <f>VLOOKUP(A1521,Sales!A:N,7,FALSE)</f>
        <v>4</v>
      </c>
      <c r="V1521" s="2">
        <f>VLOOKUP(A1521,Sales!A:N,8,FALSE)</f>
        <v>102</v>
      </c>
      <c r="W1521" s="2">
        <f>VLOOKUP(A1521,Sales!A:N,9,FALSE)</f>
        <v>242</v>
      </c>
      <c r="X1521" s="2">
        <f>VLOOKUP(A1521,Sales!A:N,10,FALSE)</f>
        <v>2</v>
      </c>
      <c r="Y1521" s="2">
        <f>VLOOKUP(A1521,Sales!A:N,11,FALSE)</f>
        <v>2</v>
      </c>
      <c r="Z1521" s="2">
        <f>VLOOKUP(A1521,Sales!A:N,12,FALSE)</f>
        <v>2</v>
      </c>
      <c r="AA1521" s="2">
        <f>VLOOKUP(A1521,Sales!A:N,13,FALSE)</f>
        <v>2</v>
      </c>
      <c r="AB1521" s="2">
        <f>VLOOKUP(A1521,Sales!A:N,14,FALSE)</f>
        <v>7</v>
      </c>
      <c r="AC1521" s="2">
        <f>VLOOKUP(A1521,Campaigns!A:I,2,FALSE)</f>
        <v>0</v>
      </c>
      <c r="AD1521" s="2">
        <f>VLOOKUP(A1521,Campaigns!A:I,3,FALSE)</f>
        <v>0</v>
      </c>
      <c r="AE1521" s="2">
        <f>VLOOKUP(A1521,Campaigns!A:I,4,FALSE)</f>
        <v>0</v>
      </c>
      <c r="AF1521" s="2">
        <f>VLOOKUP(A1521,Campaigns!A:I,5,FALSE)</f>
        <v>0</v>
      </c>
      <c r="AG1521" s="2">
        <f>VLOOKUP(A1521,Campaigns!A:I,6,FALSE)</f>
        <v>0</v>
      </c>
      <c r="AH1521" s="2">
        <f>VLOOKUP(A1521,Campaigns!A:I,7,FALSE)</f>
        <v>0</v>
      </c>
      <c r="AI1521" s="2">
        <f>VLOOKUP(A1521,Campaigns!A:I,8,FALSE)</f>
        <v>0</v>
      </c>
      <c r="AJ1521" s="19" t="str">
        <f>VLOOKUP(A1521,Campaigns!A:I,9,FALSE)</f>
        <v>6/26/2019</v>
      </c>
    </row>
    <row r="1522" spans="1:36">
      <c r="A1522" s="2">
        <v>2628</v>
      </c>
      <c r="B1522" s="2">
        <f>VLOOKUP(A1522, Customer!A:O, 2, FALSE)</f>
        <v>134213</v>
      </c>
      <c r="C1522" s="2">
        <f>VLOOKUP(A1522, Customer!A:O, 3, FALSE)</f>
        <v>1</v>
      </c>
      <c r="D1522" s="2">
        <f>VLOOKUP(A1522, Customer!A:O, 4, FALSE)</f>
        <v>1</v>
      </c>
      <c r="E1522" s="2">
        <f>VLOOKUP(A1522, Customer!A:O, 5, FALSE)</f>
        <v>57</v>
      </c>
      <c r="F1522" s="2">
        <f>VLOOKUP(A1522, Customer!A:O, 6, FALSE)</f>
        <v>0</v>
      </c>
      <c r="G1522" s="2">
        <f>VLOOKUP(A1522, Customer!A:O, 7, FALSE)</f>
        <v>0</v>
      </c>
      <c r="H1522" s="2">
        <f>VLOOKUP(A1522, Customer!A:O, 8, FALSE)</f>
        <v>0</v>
      </c>
      <c r="I1522" s="2">
        <f>VLOOKUP(A1522, Customer!A:O, 9, FALSE)</f>
        <v>0</v>
      </c>
      <c r="J1522" s="2">
        <f>VLOOKUP(A1522, Customer!A:O, 10, FALSE)</f>
        <v>1</v>
      </c>
      <c r="K1522" s="2">
        <f>VLOOKUP(A1522, Customer!A:O, 11, FALSE)</f>
        <v>0</v>
      </c>
      <c r="L1522" s="2">
        <f>VLOOKUP(A1522, Customer!A:O, 12, FALSE)</f>
        <v>1</v>
      </c>
      <c r="M1522" s="2">
        <f>VLOOKUP(A1522, Customer!A:O, 13, FALSE)</f>
        <v>0</v>
      </c>
      <c r="N1522" s="2">
        <f>VLOOKUP(A1522, Customer!A:O, 14, FALSE)</f>
        <v>0</v>
      </c>
      <c r="O1522" s="2" t="str">
        <f>VLOOKUP(A1522, Customer!A:O, 15, FALSE)</f>
        <v>State-Florida</v>
      </c>
      <c r="P1522" s="2">
        <f>VLOOKUP(A1522,Sales!A:N,2,FALSE)</f>
        <v>2</v>
      </c>
      <c r="Q1522">
        <f>VLOOKUP(A1522,Sales!A:N,3,FALSE)</f>
        <v>196</v>
      </c>
      <c r="R1522" s="2">
        <f>VLOOKUP(A1522,Sales!A:N,4,FALSE)</f>
        <v>16</v>
      </c>
      <c r="S1522" s="2">
        <f>VLOOKUP(A1522,Sales!A:N,5,FALSE)</f>
        <v>110</v>
      </c>
      <c r="T1522" s="2">
        <f>VLOOKUP(A1522,Sales!A:N,6,FALSE)</f>
        <v>24</v>
      </c>
      <c r="U1522" s="2">
        <f>VLOOKUP(A1522,Sales!A:N,7,FALSE)</f>
        <v>12</v>
      </c>
      <c r="V1522" s="2">
        <f>VLOOKUP(A1522,Sales!A:N,8,FALSE)</f>
        <v>102</v>
      </c>
      <c r="W1522" s="2">
        <f>VLOOKUP(A1522,Sales!A:N,9,FALSE)</f>
        <v>255</v>
      </c>
      <c r="X1522" s="2">
        <f>VLOOKUP(A1522,Sales!A:N,10,FALSE)</f>
        <v>3</v>
      </c>
      <c r="Y1522" s="2">
        <f>VLOOKUP(A1522,Sales!A:N,11,FALSE)</f>
        <v>3</v>
      </c>
      <c r="Z1522" s="2">
        <f>VLOOKUP(A1522,Sales!A:N,12,FALSE)</f>
        <v>1</v>
      </c>
      <c r="AA1522" s="2">
        <f>VLOOKUP(A1522,Sales!A:N,13,FALSE)</f>
        <v>2</v>
      </c>
      <c r="AB1522" s="2">
        <f>VLOOKUP(A1522,Sales!A:N,14,FALSE)</f>
        <v>9</v>
      </c>
      <c r="AC1522" s="2">
        <f>VLOOKUP(A1522,Campaigns!A:I,2,FALSE)</f>
        <v>0</v>
      </c>
      <c r="AD1522" s="2">
        <f>VLOOKUP(A1522,Campaigns!A:I,3,FALSE)</f>
        <v>0</v>
      </c>
      <c r="AE1522" s="2">
        <f>VLOOKUP(A1522,Campaigns!A:I,4,FALSE)</f>
        <v>0</v>
      </c>
      <c r="AF1522" s="2">
        <f>VLOOKUP(A1522,Campaigns!A:I,5,FALSE)</f>
        <v>0</v>
      </c>
      <c r="AG1522" s="2">
        <f>VLOOKUP(A1522,Campaigns!A:I,6,FALSE)</f>
        <v>0</v>
      </c>
      <c r="AH1522" s="2">
        <f>VLOOKUP(A1522,Campaigns!A:I,7,FALSE)</f>
        <v>0</v>
      </c>
      <c r="AI1522" s="2">
        <f>VLOOKUP(A1522,Campaigns!A:I,8,FALSE)</f>
        <v>1</v>
      </c>
      <c r="AJ1522" s="19">
        <f>VLOOKUP(A1522,Campaigns!A:I,9,FALSE)</f>
        <v>43801</v>
      </c>
    </row>
    <row r="1523" spans="1:36">
      <c r="A1523" s="2">
        <v>2198</v>
      </c>
      <c r="B1523" s="2">
        <f>VLOOKUP(A1523, Customer!A:O, 2, FALSE)</f>
        <v>133629</v>
      </c>
      <c r="C1523" s="2">
        <f>VLOOKUP(A1523, Customer!A:O, 3, FALSE)</f>
        <v>1</v>
      </c>
      <c r="D1523" s="2">
        <f>VLOOKUP(A1523, Customer!A:O, 4, FALSE)</f>
        <v>1</v>
      </c>
      <c r="E1523" s="2">
        <f>VLOOKUP(A1523, Customer!A:O, 5, FALSE)</f>
        <v>57</v>
      </c>
      <c r="F1523" s="2">
        <f>VLOOKUP(A1523, Customer!A:O, 6, FALSE)</f>
        <v>0</v>
      </c>
      <c r="G1523" s="2">
        <f>VLOOKUP(A1523, Customer!A:O, 7, FALSE)</f>
        <v>0</v>
      </c>
      <c r="H1523" s="2">
        <f>VLOOKUP(A1523, Customer!A:O, 8, FALSE)</f>
        <v>0</v>
      </c>
      <c r="I1523" s="2">
        <f>VLOOKUP(A1523, Customer!A:O, 9, FALSE)</f>
        <v>1</v>
      </c>
      <c r="J1523" s="2">
        <f>VLOOKUP(A1523, Customer!A:O, 10, FALSE)</f>
        <v>0</v>
      </c>
      <c r="K1523" s="2">
        <f>VLOOKUP(A1523, Customer!A:O, 11, FALSE)</f>
        <v>0</v>
      </c>
      <c r="L1523" s="2">
        <f>VLOOKUP(A1523, Customer!A:O, 12, FALSE)</f>
        <v>0</v>
      </c>
      <c r="M1523" s="2">
        <f>VLOOKUP(A1523, Customer!A:O, 13, FALSE)</f>
        <v>0</v>
      </c>
      <c r="N1523" s="2">
        <f>VLOOKUP(A1523, Customer!A:O, 14, FALSE)</f>
        <v>1</v>
      </c>
      <c r="O1523" s="2" t="str">
        <f>VLOOKUP(A1523, Customer!A:O, 15, FALSE)</f>
        <v>State-New York</v>
      </c>
      <c r="P1523" s="2">
        <f>VLOOKUP(A1523,Sales!A:N,2,FALSE)</f>
        <v>49</v>
      </c>
      <c r="Q1523">
        <f>VLOOKUP(A1523,Sales!A:N,3,FALSE)</f>
        <v>525</v>
      </c>
      <c r="R1523" s="2">
        <f>VLOOKUP(A1523,Sales!A:N,4,FALSE)</f>
        <v>0</v>
      </c>
      <c r="S1523" s="2">
        <f>VLOOKUP(A1523,Sales!A:N,5,FALSE)</f>
        <v>64</v>
      </c>
      <c r="T1523" s="2">
        <f>VLOOKUP(A1523,Sales!A:N,6,FALSE)</f>
        <v>0</v>
      </c>
      <c r="U1523" s="2">
        <f>VLOOKUP(A1523,Sales!A:N,7,FALSE)</f>
        <v>0</v>
      </c>
      <c r="V1523" s="2">
        <f>VLOOKUP(A1523,Sales!A:N,8,FALSE)</f>
        <v>16</v>
      </c>
      <c r="W1523" s="2">
        <f>VLOOKUP(A1523,Sales!A:N,9,FALSE)</f>
        <v>572</v>
      </c>
      <c r="X1523" s="2">
        <f>VLOOKUP(A1523,Sales!A:N,10,FALSE)</f>
        <v>5</v>
      </c>
      <c r="Y1523" s="2">
        <f>VLOOKUP(A1523,Sales!A:N,11,FALSE)</f>
        <v>3</v>
      </c>
      <c r="Z1523" s="2">
        <f>VLOOKUP(A1523,Sales!A:N,12,FALSE)</f>
        <v>1</v>
      </c>
      <c r="AA1523" s="2">
        <f>VLOOKUP(A1523,Sales!A:N,13,FALSE)</f>
        <v>4</v>
      </c>
      <c r="AB1523" s="2">
        <f>VLOOKUP(A1523,Sales!A:N,14,FALSE)</f>
        <v>9</v>
      </c>
      <c r="AC1523" s="2">
        <f>VLOOKUP(A1523,Campaigns!A:I,2,FALSE)</f>
        <v>0</v>
      </c>
      <c r="AD1523" s="2">
        <f>VLOOKUP(A1523,Campaigns!A:I,3,FALSE)</f>
        <v>0</v>
      </c>
      <c r="AE1523" s="2">
        <f>VLOOKUP(A1523,Campaigns!A:I,4,FALSE)</f>
        <v>0</v>
      </c>
      <c r="AF1523" s="2">
        <f>VLOOKUP(A1523,Campaigns!A:I,5,FALSE)</f>
        <v>0</v>
      </c>
      <c r="AG1523" s="2">
        <f>VLOOKUP(A1523,Campaigns!A:I,6,FALSE)</f>
        <v>0</v>
      </c>
      <c r="AH1523" s="2">
        <f>VLOOKUP(A1523,Campaigns!A:I,7,FALSE)</f>
        <v>0</v>
      </c>
      <c r="AI1523" s="2">
        <f>VLOOKUP(A1523,Campaigns!A:I,8,FALSE)</f>
        <v>0</v>
      </c>
      <c r="AJ1523" s="19" t="str">
        <f>VLOOKUP(A1523,Campaigns!A:I,9,FALSE)</f>
        <v>1/13/2019</v>
      </c>
    </row>
    <row r="1524" spans="1:36">
      <c r="A1524" s="2">
        <v>3191</v>
      </c>
      <c r="B1524" s="2">
        <f>VLOOKUP(A1524, Customer!A:O, 2, FALSE)</f>
        <v>133562</v>
      </c>
      <c r="C1524" s="2">
        <f>VLOOKUP(A1524, Customer!A:O, 3, FALSE)</f>
        <v>1</v>
      </c>
      <c r="D1524" s="2">
        <f>VLOOKUP(A1524, Customer!A:O, 4, FALSE)</f>
        <v>2</v>
      </c>
      <c r="E1524" s="2">
        <f>VLOOKUP(A1524, Customer!A:O, 5, FALSE)</f>
        <v>57</v>
      </c>
      <c r="F1524" s="2">
        <f>VLOOKUP(A1524, Customer!A:O, 6, FALSE)</f>
        <v>0</v>
      </c>
      <c r="G1524" s="2">
        <f>VLOOKUP(A1524, Customer!A:O, 7, FALSE)</f>
        <v>1</v>
      </c>
      <c r="H1524" s="2">
        <f>VLOOKUP(A1524, Customer!A:O, 8, FALSE)</f>
        <v>0</v>
      </c>
      <c r="I1524" s="2">
        <f>VLOOKUP(A1524, Customer!A:O, 9, FALSE)</f>
        <v>0</v>
      </c>
      <c r="J1524" s="2">
        <f>VLOOKUP(A1524, Customer!A:O, 10, FALSE)</f>
        <v>0</v>
      </c>
      <c r="K1524" s="2">
        <f>VLOOKUP(A1524, Customer!A:O, 11, FALSE)</f>
        <v>0</v>
      </c>
      <c r="L1524" s="2">
        <f>VLOOKUP(A1524, Customer!A:O, 12, FALSE)</f>
        <v>0</v>
      </c>
      <c r="M1524" s="2">
        <f>VLOOKUP(A1524, Customer!A:O, 13, FALSE)</f>
        <v>1</v>
      </c>
      <c r="N1524" s="2">
        <f>VLOOKUP(A1524, Customer!A:O, 14, FALSE)</f>
        <v>0</v>
      </c>
      <c r="O1524" s="2" t="str">
        <f>VLOOKUP(A1524, Customer!A:O, 15, FALSE)</f>
        <v>State-California</v>
      </c>
      <c r="P1524" s="2">
        <f>VLOOKUP(A1524,Sales!A:N,2,FALSE)</f>
        <v>33</v>
      </c>
      <c r="Q1524">
        <f>VLOOKUP(A1524,Sales!A:N,3,FALSE)</f>
        <v>84</v>
      </c>
      <c r="R1524" s="2">
        <f>VLOOKUP(A1524,Sales!A:N,4,FALSE)</f>
        <v>48</v>
      </c>
      <c r="S1524" s="2">
        <f>VLOOKUP(A1524,Sales!A:N,5,FALSE)</f>
        <v>48</v>
      </c>
      <c r="T1524" s="2">
        <f>VLOOKUP(A1524,Sales!A:N,6,FALSE)</f>
        <v>0</v>
      </c>
      <c r="U1524" s="2">
        <f>VLOOKUP(A1524,Sales!A:N,7,FALSE)</f>
        <v>12</v>
      </c>
      <c r="V1524" s="2">
        <f>VLOOKUP(A1524,Sales!A:N,8,FALSE)</f>
        <v>12</v>
      </c>
      <c r="W1524" s="2">
        <f>VLOOKUP(A1524,Sales!A:N,9,FALSE)</f>
        <v>179</v>
      </c>
      <c r="X1524" s="2">
        <f>VLOOKUP(A1524,Sales!A:N,10,FALSE)</f>
        <v>3</v>
      </c>
      <c r="Y1524" s="2">
        <f>VLOOKUP(A1524,Sales!A:N,11,FALSE)</f>
        <v>2</v>
      </c>
      <c r="Z1524" s="2">
        <f>VLOOKUP(A1524,Sales!A:N,12,FALSE)</f>
        <v>0</v>
      </c>
      <c r="AA1524" s="2">
        <f>VLOOKUP(A1524,Sales!A:N,13,FALSE)</f>
        <v>4</v>
      </c>
      <c r="AB1524" s="2">
        <f>VLOOKUP(A1524,Sales!A:N,14,FALSE)</f>
        <v>4</v>
      </c>
      <c r="AC1524" s="2">
        <f>VLOOKUP(A1524,Campaigns!A:I,2,FALSE)</f>
        <v>0</v>
      </c>
      <c r="AD1524" s="2">
        <f>VLOOKUP(A1524,Campaigns!A:I,3,FALSE)</f>
        <v>0</v>
      </c>
      <c r="AE1524" s="2">
        <f>VLOOKUP(A1524,Campaigns!A:I,4,FALSE)</f>
        <v>0</v>
      </c>
      <c r="AF1524" s="2">
        <f>VLOOKUP(A1524,Campaigns!A:I,5,FALSE)</f>
        <v>0</v>
      </c>
      <c r="AG1524" s="2">
        <f>VLOOKUP(A1524,Campaigns!A:I,6,FALSE)</f>
        <v>0</v>
      </c>
      <c r="AH1524" s="2">
        <f>VLOOKUP(A1524,Campaigns!A:I,7,FALSE)</f>
        <v>0</v>
      </c>
      <c r="AI1524" s="2">
        <f>VLOOKUP(A1524,Campaigns!A:I,8,FALSE)</f>
        <v>0</v>
      </c>
      <c r="AJ1524" s="19" t="str">
        <f>VLOOKUP(A1524,Campaigns!A:I,9,FALSE)</f>
        <v>11/29/2020</v>
      </c>
    </row>
    <row r="1525" spans="1:36">
      <c r="A1525" s="2">
        <v>1261</v>
      </c>
      <c r="B1525" s="2">
        <f>VLOOKUP(A1525, Customer!A:O, 2, FALSE)</f>
        <v>133378</v>
      </c>
      <c r="C1525" s="2">
        <f>VLOOKUP(A1525, Customer!A:O, 3, FALSE)</f>
        <v>1</v>
      </c>
      <c r="D1525" s="2">
        <f>VLOOKUP(A1525, Customer!A:O, 4, FALSE)</f>
        <v>1</v>
      </c>
      <c r="E1525" s="2">
        <f>VLOOKUP(A1525, Customer!A:O, 5, FALSE)</f>
        <v>57</v>
      </c>
      <c r="F1525" s="2">
        <f>VLOOKUP(A1525, Customer!A:O, 6, FALSE)</f>
        <v>1</v>
      </c>
      <c r="G1525" s="2">
        <f>VLOOKUP(A1525, Customer!A:O, 7, FALSE)</f>
        <v>0</v>
      </c>
      <c r="H1525" s="2">
        <f>VLOOKUP(A1525, Customer!A:O, 8, FALSE)</f>
        <v>0</v>
      </c>
      <c r="I1525" s="2">
        <f>VLOOKUP(A1525, Customer!A:O, 9, FALSE)</f>
        <v>0</v>
      </c>
      <c r="J1525" s="2">
        <f>VLOOKUP(A1525, Customer!A:O, 10, FALSE)</f>
        <v>0</v>
      </c>
      <c r="K1525" s="2">
        <f>VLOOKUP(A1525, Customer!A:O, 11, FALSE)</f>
        <v>0</v>
      </c>
      <c r="L1525" s="2">
        <f>VLOOKUP(A1525, Customer!A:O, 12, FALSE)</f>
        <v>1</v>
      </c>
      <c r="M1525" s="2">
        <f>VLOOKUP(A1525, Customer!A:O, 13, FALSE)</f>
        <v>0</v>
      </c>
      <c r="N1525" s="2">
        <f>VLOOKUP(A1525, Customer!A:O, 14, FALSE)</f>
        <v>0</v>
      </c>
      <c r="O1525" s="2" t="str">
        <f>VLOOKUP(A1525, Customer!A:O, 15, FALSE)</f>
        <v>State-Illinois</v>
      </c>
      <c r="P1525" s="2">
        <f>VLOOKUP(A1525,Sales!A:N,2,FALSE)</f>
        <v>38</v>
      </c>
      <c r="Q1525">
        <f>VLOOKUP(A1525,Sales!A:N,3,FALSE)</f>
        <v>132</v>
      </c>
      <c r="R1525" s="2">
        <f>VLOOKUP(A1525,Sales!A:N,4,FALSE)</f>
        <v>24</v>
      </c>
      <c r="S1525" s="2">
        <f>VLOOKUP(A1525,Sales!A:N,5,FALSE)</f>
        <v>160</v>
      </c>
      <c r="T1525" s="2">
        <f>VLOOKUP(A1525,Sales!A:N,6,FALSE)</f>
        <v>12</v>
      </c>
      <c r="U1525" s="2">
        <f>VLOOKUP(A1525,Sales!A:N,7,FALSE)</f>
        <v>28</v>
      </c>
      <c r="V1525" s="2">
        <f>VLOOKUP(A1525,Sales!A:N,8,FALSE)</f>
        <v>40</v>
      </c>
      <c r="W1525" s="2">
        <f>VLOOKUP(A1525,Sales!A:N,9,FALSE)</f>
        <v>316</v>
      </c>
      <c r="X1525" s="2">
        <f>VLOOKUP(A1525,Sales!A:N,10,FALSE)</f>
        <v>3</v>
      </c>
      <c r="Y1525" s="2">
        <f>VLOOKUP(A1525,Sales!A:N,11,FALSE)</f>
        <v>2</v>
      </c>
      <c r="Z1525" s="2">
        <f>VLOOKUP(A1525,Sales!A:N,12,FALSE)</f>
        <v>0</v>
      </c>
      <c r="AA1525" s="2">
        <f>VLOOKUP(A1525,Sales!A:N,13,FALSE)</f>
        <v>4</v>
      </c>
      <c r="AB1525" s="2">
        <f>VLOOKUP(A1525,Sales!A:N,14,FALSE)</f>
        <v>7</v>
      </c>
      <c r="AC1525" s="2">
        <f>VLOOKUP(A1525,Campaigns!A:I,2,FALSE)</f>
        <v>0</v>
      </c>
      <c r="AD1525" s="2">
        <f>VLOOKUP(A1525,Campaigns!A:I,3,FALSE)</f>
        <v>0</v>
      </c>
      <c r="AE1525" s="2">
        <f>VLOOKUP(A1525,Campaigns!A:I,4,FALSE)</f>
        <v>0</v>
      </c>
      <c r="AF1525" s="2">
        <f>VLOOKUP(A1525,Campaigns!A:I,5,FALSE)</f>
        <v>0</v>
      </c>
      <c r="AG1525" s="2">
        <f>VLOOKUP(A1525,Campaigns!A:I,6,FALSE)</f>
        <v>0</v>
      </c>
      <c r="AH1525" s="2">
        <f>VLOOKUP(A1525,Campaigns!A:I,7,FALSE)</f>
        <v>0</v>
      </c>
      <c r="AI1525" s="2">
        <f>VLOOKUP(A1525,Campaigns!A:I,8,FALSE)</f>
        <v>0</v>
      </c>
      <c r="AJ1525" s="19" t="str">
        <f>VLOOKUP(A1525,Campaigns!A:I,9,FALSE)</f>
        <v>7/14/2019</v>
      </c>
    </row>
    <row r="1526" spans="1:36">
      <c r="A1526" s="2">
        <v>2951</v>
      </c>
      <c r="B1526" s="2">
        <f>VLOOKUP(A1526, Customer!A:O, 2, FALSE)</f>
        <v>132632</v>
      </c>
      <c r="C1526" s="2">
        <f>VLOOKUP(A1526, Customer!A:O, 3, FALSE)</f>
        <v>0</v>
      </c>
      <c r="D1526" s="2">
        <f>VLOOKUP(A1526, Customer!A:O, 4, FALSE)</f>
        <v>0</v>
      </c>
      <c r="E1526" s="2">
        <f>VLOOKUP(A1526, Customer!A:O, 5, FALSE)</f>
        <v>57</v>
      </c>
      <c r="F1526" s="2">
        <f>VLOOKUP(A1526, Customer!A:O, 6, FALSE)</f>
        <v>0</v>
      </c>
      <c r="G1526" s="2">
        <f>VLOOKUP(A1526, Customer!A:O, 7, FALSE)</f>
        <v>1</v>
      </c>
      <c r="H1526" s="2">
        <f>VLOOKUP(A1526, Customer!A:O, 8, FALSE)</f>
        <v>0</v>
      </c>
      <c r="I1526" s="2">
        <f>VLOOKUP(A1526, Customer!A:O, 9, FALSE)</f>
        <v>0</v>
      </c>
      <c r="J1526" s="2">
        <f>VLOOKUP(A1526, Customer!A:O, 10, FALSE)</f>
        <v>0</v>
      </c>
      <c r="K1526" s="2">
        <f>VLOOKUP(A1526, Customer!A:O, 11, FALSE)</f>
        <v>0</v>
      </c>
      <c r="L1526" s="2">
        <f>VLOOKUP(A1526, Customer!A:O, 12, FALSE)</f>
        <v>0</v>
      </c>
      <c r="M1526" s="2">
        <f>VLOOKUP(A1526, Customer!A:O, 13, FALSE)</f>
        <v>0</v>
      </c>
      <c r="N1526" s="2">
        <f>VLOOKUP(A1526, Customer!A:O, 14, FALSE)</f>
        <v>0</v>
      </c>
      <c r="O1526" s="2" t="str">
        <f>VLOOKUP(A1526, Customer!A:O, 15, FALSE)</f>
        <v>State-California</v>
      </c>
      <c r="P1526" s="2">
        <f>VLOOKUP(A1526,Sales!A:N,2,FALSE)</f>
        <v>32</v>
      </c>
      <c r="Q1526">
        <f>VLOOKUP(A1526,Sales!A:N,3,FALSE)</f>
        <v>256</v>
      </c>
      <c r="R1526" s="2">
        <f>VLOOKUP(A1526,Sales!A:N,4,FALSE)</f>
        <v>614</v>
      </c>
      <c r="S1526" s="2">
        <f>VLOOKUP(A1526,Sales!A:N,5,FALSE)</f>
        <v>557</v>
      </c>
      <c r="T1526" s="2">
        <f>VLOOKUP(A1526,Sales!A:N,6,FALSE)</f>
        <v>622</v>
      </c>
      <c r="U1526" s="2">
        <f>VLOOKUP(A1526,Sales!A:N,7,FALSE)</f>
        <v>77</v>
      </c>
      <c r="V1526" s="2">
        <f>VLOOKUP(A1526,Sales!A:N,8,FALSE)</f>
        <v>215</v>
      </c>
      <c r="W1526" s="2">
        <f>VLOOKUP(A1526,Sales!A:N,9,FALSE)</f>
        <v>1910</v>
      </c>
      <c r="X1526" s="2">
        <f>VLOOKUP(A1526,Sales!A:N,10,FALSE)</f>
        <v>2</v>
      </c>
      <c r="Y1526" s="2">
        <f>VLOOKUP(A1526,Sales!A:N,11,FALSE)</f>
        <v>4</v>
      </c>
      <c r="Z1526" s="2">
        <f>VLOOKUP(A1526,Sales!A:N,12,FALSE)</f>
        <v>4</v>
      </c>
      <c r="AA1526" s="2">
        <f>VLOOKUP(A1526,Sales!A:N,13,FALSE)</f>
        <v>8</v>
      </c>
      <c r="AB1526" s="2">
        <f>VLOOKUP(A1526,Sales!A:N,14,FALSE)</f>
        <v>5</v>
      </c>
      <c r="AC1526" s="2">
        <f>VLOOKUP(A1526,Campaigns!A:I,2,FALSE)</f>
        <v>0</v>
      </c>
      <c r="AD1526" s="2">
        <f>VLOOKUP(A1526,Campaigns!A:I,3,FALSE)</f>
        <v>0</v>
      </c>
      <c r="AE1526" s="2">
        <f>VLOOKUP(A1526,Campaigns!A:I,4,FALSE)</f>
        <v>0</v>
      </c>
      <c r="AF1526" s="2">
        <f>VLOOKUP(A1526,Campaigns!A:I,5,FALSE)</f>
        <v>0</v>
      </c>
      <c r="AG1526" s="2">
        <f>VLOOKUP(A1526,Campaigns!A:I,6,FALSE)</f>
        <v>0</v>
      </c>
      <c r="AH1526" s="2">
        <f>VLOOKUP(A1526,Campaigns!A:I,7,FALSE)</f>
        <v>0</v>
      </c>
      <c r="AI1526" s="2">
        <f>VLOOKUP(A1526,Campaigns!A:I,8,FALSE)</f>
        <v>0</v>
      </c>
      <c r="AJ1526" s="19">
        <f>VLOOKUP(A1526,Campaigns!A:I,9,FALSE)</f>
        <v>43647</v>
      </c>
    </row>
    <row r="1527" spans="1:36">
      <c r="A1527" s="2">
        <v>2523</v>
      </c>
      <c r="B1527" s="2">
        <f>VLOOKUP(A1527, Customer!A:O, 2, FALSE)</f>
        <v>130983</v>
      </c>
      <c r="C1527" s="2">
        <f>VLOOKUP(A1527, Customer!A:O, 3, FALSE)</f>
        <v>0</v>
      </c>
      <c r="D1527" s="2">
        <f>VLOOKUP(A1527, Customer!A:O, 4, FALSE)</f>
        <v>0</v>
      </c>
      <c r="E1527" s="2">
        <f>VLOOKUP(A1527, Customer!A:O, 5, FALSE)</f>
        <v>57</v>
      </c>
      <c r="F1527" s="2">
        <f>VLOOKUP(A1527, Customer!A:O, 6, FALSE)</f>
        <v>0</v>
      </c>
      <c r="G1527" s="2">
        <f>VLOOKUP(A1527, Customer!A:O, 7, FALSE)</f>
        <v>0</v>
      </c>
      <c r="H1527" s="2">
        <f>VLOOKUP(A1527, Customer!A:O, 8, FALSE)</f>
        <v>1</v>
      </c>
      <c r="I1527" s="2">
        <f>VLOOKUP(A1527, Customer!A:O, 9, FALSE)</f>
        <v>0</v>
      </c>
      <c r="J1527" s="2">
        <f>VLOOKUP(A1527, Customer!A:O, 10, FALSE)</f>
        <v>0</v>
      </c>
      <c r="K1527" s="2">
        <f>VLOOKUP(A1527, Customer!A:O, 11, FALSE)</f>
        <v>0</v>
      </c>
      <c r="L1527" s="2">
        <f>VLOOKUP(A1527, Customer!A:O, 12, FALSE)</f>
        <v>1</v>
      </c>
      <c r="M1527" s="2">
        <f>VLOOKUP(A1527, Customer!A:O, 13, FALSE)</f>
        <v>0</v>
      </c>
      <c r="N1527" s="2">
        <f>VLOOKUP(A1527, Customer!A:O, 14, FALSE)</f>
        <v>0</v>
      </c>
      <c r="O1527" s="2" t="str">
        <f>VLOOKUP(A1527, Customer!A:O, 15, FALSE)</f>
        <v>State-Texas</v>
      </c>
      <c r="P1527" s="2">
        <f>VLOOKUP(A1527,Sales!A:N,2,FALSE)</f>
        <v>50</v>
      </c>
      <c r="Q1527">
        <f>VLOOKUP(A1527,Sales!A:N,3,FALSE)</f>
        <v>216</v>
      </c>
      <c r="R1527" s="2">
        <f>VLOOKUP(A1527,Sales!A:N,4,FALSE)</f>
        <v>17</v>
      </c>
      <c r="S1527" s="2">
        <f>VLOOKUP(A1527,Sales!A:N,5,FALSE)</f>
        <v>211</v>
      </c>
      <c r="T1527" s="2">
        <f>VLOOKUP(A1527,Sales!A:N,6,FALSE)</f>
        <v>51</v>
      </c>
      <c r="U1527" s="2">
        <f>VLOOKUP(A1527,Sales!A:N,7,FALSE)</f>
        <v>4</v>
      </c>
      <c r="V1527" s="2">
        <f>VLOOKUP(A1527,Sales!A:N,8,FALSE)</f>
        <v>207</v>
      </c>
      <c r="W1527" s="2">
        <f>VLOOKUP(A1527,Sales!A:N,9,FALSE)</f>
        <v>292</v>
      </c>
      <c r="X1527" s="2">
        <f>VLOOKUP(A1527,Sales!A:N,10,FALSE)</f>
        <v>1</v>
      </c>
      <c r="Y1527" s="2">
        <f>VLOOKUP(A1527,Sales!A:N,11,FALSE)</f>
        <v>4</v>
      </c>
      <c r="Z1527" s="2">
        <f>VLOOKUP(A1527,Sales!A:N,12,FALSE)</f>
        <v>0</v>
      </c>
      <c r="AA1527" s="2">
        <f>VLOOKUP(A1527,Sales!A:N,13,FALSE)</f>
        <v>3</v>
      </c>
      <c r="AB1527" s="2">
        <f>VLOOKUP(A1527,Sales!A:N,14,FALSE)</f>
        <v>8</v>
      </c>
      <c r="AC1527" s="2">
        <f>VLOOKUP(A1527,Campaigns!A:I,2,FALSE)</f>
        <v>0</v>
      </c>
      <c r="AD1527" s="2">
        <f>VLOOKUP(A1527,Campaigns!A:I,3,FALSE)</f>
        <v>0</v>
      </c>
      <c r="AE1527" s="2">
        <f>VLOOKUP(A1527,Campaigns!A:I,4,FALSE)</f>
        <v>0</v>
      </c>
      <c r="AF1527" s="2">
        <f>VLOOKUP(A1527,Campaigns!A:I,5,FALSE)</f>
        <v>0</v>
      </c>
      <c r="AG1527" s="2">
        <f>VLOOKUP(A1527,Campaigns!A:I,6,FALSE)</f>
        <v>0</v>
      </c>
      <c r="AH1527" s="2">
        <f>VLOOKUP(A1527,Campaigns!A:I,7,FALSE)</f>
        <v>0</v>
      </c>
      <c r="AI1527" s="2">
        <f>VLOOKUP(A1527,Campaigns!A:I,8,FALSE)</f>
        <v>1</v>
      </c>
      <c r="AJ1527" s="19" t="str">
        <f>VLOOKUP(A1527,Campaigns!A:I,9,FALSE)</f>
        <v>4/16/2019</v>
      </c>
    </row>
    <row r="1528" spans="1:36">
      <c r="A1528" s="2">
        <v>2136</v>
      </c>
      <c r="B1528" s="2">
        <f>VLOOKUP(A1528, Customer!A:O, 2, FALSE)</f>
        <v>123091</v>
      </c>
      <c r="C1528" s="2">
        <f>VLOOKUP(A1528, Customer!A:O, 3, FALSE)</f>
        <v>1</v>
      </c>
      <c r="D1528" s="2">
        <f>VLOOKUP(A1528, Customer!A:O, 4, FALSE)</f>
        <v>1</v>
      </c>
      <c r="E1528" s="2">
        <f>VLOOKUP(A1528, Customer!A:O, 5, FALSE)</f>
        <v>57</v>
      </c>
      <c r="F1528" s="2">
        <f>VLOOKUP(A1528, Customer!A:O, 6, FALSE)</f>
        <v>0</v>
      </c>
      <c r="G1528" s="2">
        <f>VLOOKUP(A1528, Customer!A:O, 7, FALSE)</f>
        <v>0</v>
      </c>
      <c r="H1528" s="2">
        <f>VLOOKUP(A1528, Customer!A:O, 8, FALSE)</f>
        <v>1</v>
      </c>
      <c r="I1528" s="2">
        <f>VLOOKUP(A1528, Customer!A:O, 9, FALSE)</f>
        <v>0</v>
      </c>
      <c r="J1528" s="2">
        <f>VLOOKUP(A1528, Customer!A:O, 10, FALSE)</f>
        <v>0</v>
      </c>
      <c r="K1528" s="2">
        <f>VLOOKUP(A1528, Customer!A:O, 11, FALSE)</f>
        <v>0</v>
      </c>
      <c r="L1528" s="2">
        <f>VLOOKUP(A1528, Customer!A:O, 12, FALSE)</f>
        <v>0</v>
      </c>
      <c r="M1528" s="2">
        <f>VLOOKUP(A1528, Customer!A:O, 13, FALSE)</f>
        <v>0</v>
      </c>
      <c r="N1528" s="2">
        <f>VLOOKUP(A1528, Customer!A:O, 14, FALSE)</f>
        <v>1</v>
      </c>
      <c r="O1528" s="2" t="str">
        <f>VLOOKUP(A1528, Customer!A:O, 15, FALSE)</f>
        <v>State-Florida</v>
      </c>
      <c r="P1528" s="2">
        <f>VLOOKUP(A1528,Sales!A:N,2,FALSE)</f>
        <v>98</v>
      </c>
      <c r="Q1528">
        <f>VLOOKUP(A1528,Sales!A:N,3,FALSE)</f>
        <v>187</v>
      </c>
      <c r="R1528" s="2">
        <f>VLOOKUP(A1528,Sales!A:N,4,FALSE)</f>
        <v>0</v>
      </c>
      <c r="S1528" s="2">
        <f>VLOOKUP(A1528,Sales!A:N,5,FALSE)</f>
        <v>59</v>
      </c>
      <c r="T1528" s="2">
        <f>VLOOKUP(A1528,Sales!A:N,6,FALSE)</f>
        <v>0</v>
      </c>
      <c r="U1528" s="2">
        <f>VLOOKUP(A1528,Sales!A:N,7,FALSE)</f>
        <v>0</v>
      </c>
      <c r="V1528" s="2">
        <f>VLOOKUP(A1528,Sales!A:N,8,FALSE)</f>
        <v>11</v>
      </c>
      <c r="W1528" s="2">
        <f>VLOOKUP(A1528,Sales!A:N,9,FALSE)</f>
        <v>235</v>
      </c>
      <c r="X1528" s="2">
        <f>VLOOKUP(A1528,Sales!A:N,10,FALSE)</f>
        <v>4</v>
      </c>
      <c r="Y1528" s="2">
        <f>VLOOKUP(A1528,Sales!A:N,11,FALSE)</f>
        <v>2</v>
      </c>
      <c r="Z1528" s="2">
        <f>VLOOKUP(A1528,Sales!A:N,12,FALSE)</f>
        <v>1</v>
      </c>
      <c r="AA1528" s="2">
        <f>VLOOKUP(A1528,Sales!A:N,13,FALSE)</f>
        <v>3</v>
      </c>
      <c r="AB1528" s="2">
        <f>VLOOKUP(A1528,Sales!A:N,14,FALSE)</f>
        <v>7</v>
      </c>
      <c r="AC1528" s="2">
        <f>VLOOKUP(A1528,Campaigns!A:I,2,FALSE)</f>
        <v>0</v>
      </c>
      <c r="AD1528" s="2">
        <f>VLOOKUP(A1528,Campaigns!A:I,3,FALSE)</f>
        <v>0</v>
      </c>
      <c r="AE1528" s="2">
        <f>VLOOKUP(A1528,Campaigns!A:I,4,FALSE)</f>
        <v>0</v>
      </c>
      <c r="AF1528" s="2">
        <f>VLOOKUP(A1528,Campaigns!A:I,5,FALSE)</f>
        <v>0</v>
      </c>
      <c r="AG1528" s="2">
        <f>VLOOKUP(A1528,Campaigns!A:I,6,FALSE)</f>
        <v>0</v>
      </c>
      <c r="AH1528" s="2">
        <f>VLOOKUP(A1528,Campaigns!A:I,7,FALSE)</f>
        <v>0</v>
      </c>
      <c r="AI1528" s="2">
        <f>VLOOKUP(A1528,Campaigns!A:I,8,FALSE)</f>
        <v>0</v>
      </c>
      <c r="AJ1528" s="19">
        <f>VLOOKUP(A1528,Campaigns!A:I,9,FALSE)</f>
        <v>43841</v>
      </c>
    </row>
    <row r="1529" spans="1:36">
      <c r="A1529" s="2">
        <v>1537</v>
      </c>
      <c r="B1529" s="2">
        <f>VLOOKUP(A1529, Customer!A:O, 2, FALSE)</f>
        <v>122419</v>
      </c>
      <c r="C1529" s="2">
        <f>VLOOKUP(A1529, Customer!A:O, 3, FALSE)</f>
        <v>0</v>
      </c>
      <c r="D1529" s="2">
        <f>VLOOKUP(A1529, Customer!A:O, 4, FALSE)</f>
        <v>0</v>
      </c>
      <c r="E1529" s="2">
        <f>VLOOKUP(A1529, Customer!A:O, 5, FALSE)</f>
        <v>57</v>
      </c>
      <c r="F1529" s="2">
        <f>VLOOKUP(A1529, Customer!A:O, 6, FALSE)</f>
        <v>0</v>
      </c>
      <c r="G1529" s="2">
        <f>VLOOKUP(A1529, Customer!A:O, 7, FALSE)</f>
        <v>1</v>
      </c>
      <c r="H1529" s="2">
        <f>VLOOKUP(A1529, Customer!A:O, 8, FALSE)</f>
        <v>0</v>
      </c>
      <c r="I1529" s="2">
        <f>VLOOKUP(A1529, Customer!A:O, 9, FALSE)</f>
        <v>0</v>
      </c>
      <c r="J1529" s="2">
        <f>VLOOKUP(A1529, Customer!A:O, 10, FALSE)</f>
        <v>0</v>
      </c>
      <c r="K1529" s="2">
        <f>VLOOKUP(A1529, Customer!A:O, 11, FALSE)</f>
        <v>0</v>
      </c>
      <c r="L1529" s="2">
        <f>VLOOKUP(A1529, Customer!A:O, 12, FALSE)</f>
        <v>1</v>
      </c>
      <c r="M1529" s="2">
        <f>VLOOKUP(A1529, Customer!A:O, 13, FALSE)</f>
        <v>0</v>
      </c>
      <c r="N1529" s="2">
        <f>VLOOKUP(A1529, Customer!A:O, 14, FALSE)</f>
        <v>0</v>
      </c>
      <c r="O1529" s="2" t="str">
        <f>VLOOKUP(A1529, Customer!A:O, 15, FALSE)</f>
        <v>State-Illinois</v>
      </c>
      <c r="P1529" s="2">
        <f>VLOOKUP(A1529,Sales!A:N,2,FALSE)</f>
        <v>74</v>
      </c>
      <c r="Q1529">
        <f>VLOOKUP(A1529,Sales!A:N,3,FALSE)</f>
        <v>164</v>
      </c>
      <c r="R1529" s="2">
        <f>VLOOKUP(A1529,Sales!A:N,4,FALSE)</f>
        <v>16</v>
      </c>
      <c r="S1529" s="2">
        <f>VLOOKUP(A1529,Sales!A:N,5,FALSE)</f>
        <v>257</v>
      </c>
      <c r="T1529" s="2">
        <f>VLOOKUP(A1529,Sales!A:N,6,FALSE)</f>
        <v>104</v>
      </c>
      <c r="U1529" s="2">
        <f>VLOOKUP(A1529,Sales!A:N,7,FALSE)</f>
        <v>115</v>
      </c>
      <c r="V1529" s="2">
        <f>VLOOKUP(A1529,Sales!A:N,8,FALSE)</f>
        <v>229</v>
      </c>
      <c r="W1529" s="2">
        <f>VLOOKUP(A1529,Sales!A:N,9,FALSE)</f>
        <v>426</v>
      </c>
      <c r="X1529" s="2">
        <f>VLOOKUP(A1529,Sales!A:N,10,FALSE)</f>
        <v>1</v>
      </c>
      <c r="Y1529" s="2">
        <f>VLOOKUP(A1529,Sales!A:N,11,FALSE)</f>
        <v>3</v>
      </c>
      <c r="Z1529" s="2">
        <f>VLOOKUP(A1529,Sales!A:N,12,FALSE)</f>
        <v>2</v>
      </c>
      <c r="AA1529" s="2">
        <f>VLOOKUP(A1529,Sales!A:N,13,FALSE)</f>
        <v>2</v>
      </c>
      <c r="AB1529" s="2">
        <f>VLOOKUP(A1529,Sales!A:N,14,FALSE)</f>
        <v>8</v>
      </c>
      <c r="AC1529" s="2">
        <f>VLOOKUP(A1529,Campaigns!A:I,2,FALSE)</f>
        <v>0</v>
      </c>
      <c r="AD1529" s="2">
        <f>VLOOKUP(A1529,Campaigns!A:I,3,FALSE)</f>
        <v>0</v>
      </c>
      <c r="AE1529" s="2">
        <f>VLOOKUP(A1529,Campaigns!A:I,4,FALSE)</f>
        <v>0</v>
      </c>
      <c r="AF1529" s="2">
        <f>VLOOKUP(A1529,Campaigns!A:I,5,FALSE)</f>
        <v>0</v>
      </c>
      <c r="AG1529" s="2">
        <f>VLOOKUP(A1529,Campaigns!A:I,6,FALSE)</f>
        <v>0</v>
      </c>
      <c r="AH1529" s="2">
        <f>VLOOKUP(A1529,Campaigns!A:I,7,FALSE)</f>
        <v>0</v>
      </c>
      <c r="AI1529" s="2">
        <f>VLOOKUP(A1529,Campaigns!A:I,8,FALSE)</f>
        <v>0</v>
      </c>
      <c r="AJ1529" s="19" t="str">
        <f>VLOOKUP(A1529,Campaigns!A:I,9,FALSE)</f>
        <v>9/23/2019</v>
      </c>
    </row>
    <row r="1530" spans="1:36">
      <c r="A1530" s="2">
        <v>1804</v>
      </c>
      <c r="B1530" s="2">
        <f>VLOOKUP(A1530, Customer!A:O, 2, FALSE)</f>
        <v>122419</v>
      </c>
      <c r="C1530" s="2">
        <f>VLOOKUP(A1530, Customer!A:O, 3, FALSE)</f>
        <v>0</v>
      </c>
      <c r="D1530" s="2">
        <f>VLOOKUP(A1530, Customer!A:O, 4, FALSE)</f>
        <v>0</v>
      </c>
      <c r="E1530" s="2">
        <f>VLOOKUP(A1530, Customer!A:O, 5, FALSE)</f>
        <v>57</v>
      </c>
      <c r="F1530" s="2">
        <f>VLOOKUP(A1530, Customer!A:O, 6, FALSE)</f>
        <v>0</v>
      </c>
      <c r="G1530" s="2">
        <f>VLOOKUP(A1530, Customer!A:O, 7, FALSE)</f>
        <v>1</v>
      </c>
      <c r="H1530" s="2">
        <f>VLOOKUP(A1530, Customer!A:O, 8, FALSE)</f>
        <v>0</v>
      </c>
      <c r="I1530" s="2">
        <f>VLOOKUP(A1530, Customer!A:O, 9, FALSE)</f>
        <v>0</v>
      </c>
      <c r="J1530" s="2">
        <f>VLOOKUP(A1530, Customer!A:O, 10, FALSE)</f>
        <v>0</v>
      </c>
      <c r="K1530" s="2">
        <f>VLOOKUP(A1530, Customer!A:O, 11, FALSE)</f>
        <v>0</v>
      </c>
      <c r="L1530" s="2">
        <f>VLOOKUP(A1530, Customer!A:O, 12, FALSE)</f>
        <v>1</v>
      </c>
      <c r="M1530" s="2">
        <f>VLOOKUP(A1530, Customer!A:O, 13, FALSE)</f>
        <v>0</v>
      </c>
      <c r="N1530" s="2">
        <f>VLOOKUP(A1530, Customer!A:O, 14, FALSE)</f>
        <v>0</v>
      </c>
      <c r="O1530" s="2" t="str">
        <f>VLOOKUP(A1530, Customer!A:O, 15, FALSE)</f>
        <v>State-Other</v>
      </c>
      <c r="P1530" s="2">
        <f>VLOOKUP(A1530,Sales!A:N,2,FALSE)</f>
        <v>74</v>
      </c>
      <c r="Q1530">
        <f>VLOOKUP(A1530,Sales!A:N,3,FALSE)</f>
        <v>164</v>
      </c>
      <c r="R1530" s="2">
        <f>VLOOKUP(A1530,Sales!A:N,4,FALSE)</f>
        <v>16</v>
      </c>
      <c r="S1530" s="2">
        <f>VLOOKUP(A1530,Sales!A:N,5,FALSE)</f>
        <v>257</v>
      </c>
      <c r="T1530" s="2">
        <f>VLOOKUP(A1530,Sales!A:N,6,FALSE)</f>
        <v>104</v>
      </c>
      <c r="U1530" s="2">
        <f>VLOOKUP(A1530,Sales!A:N,7,FALSE)</f>
        <v>115</v>
      </c>
      <c r="V1530" s="2">
        <f>VLOOKUP(A1530,Sales!A:N,8,FALSE)</f>
        <v>229</v>
      </c>
      <c r="W1530" s="2">
        <f>VLOOKUP(A1530,Sales!A:N,9,FALSE)</f>
        <v>426</v>
      </c>
      <c r="X1530" s="2">
        <f>VLOOKUP(A1530,Sales!A:N,10,FALSE)</f>
        <v>1</v>
      </c>
      <c r="Y1530" s="2">
        <f>VLOOKUP(A1530,Sales!A:N,11,FALSE)</f>
        <v>3</v>
      </c>
      <c r="Z1530" s="2">
        <f>VLOOKUP(A1530,Sales!A:N,12,FALSE)</f>
        <v>2</v>
      </c>
      <c r="AA1530" s="2">
        <f>VLOOKUP(A1530,Sales!A:N,13,FALSE)</f>
        <v>2</v>
      </c>
      <c r="AB1530" s="2">
        <f>VLOOKUP(A1530,Sales!A:N,14,FALSE)</f>
        <v>8</v>
      </c>
      <c r="AC1530" s="2">
        <f>VLOOKUP(A1530,Campaigns!A:I,2,FALSE)</f>
        <v>0</v>
      </c>
      <c r="AD1530" s="2">
        <f>VLOOKUP(A1530,Campaigns!A:I,3,FALSE)</f>
        <v>0</v>
      </c>
      <c r="AE1530" s="2">
        <f>VLOOKUP(A1530,Campaigns!A:I,4,FALSE)</f>
        <v>0</v>
      </c>
      <c r="AF1530" s="2">
        <f>VLOOKUP(A1530,Campaigns!A:I,5,FALSE)</f>
        <v>0</v>
      </c>
      <c r="AG1530" s="2">
        <f>VLOOKUP(A1530,Campaigns!A:I,6,FALSE)</f>
        <v>0</v>
      </c>
      <c r="AH1530" s="2">
        <f>VLOOKUP(A1530,Campaigns!A:I,7,FALSE)</f>
        <v>0</v>
      </c>
      <c r="AI1530" s="2">
        <f>VLOOKUP(A1530,Campaigns!A:I,8,FALSE)</f>
        <v>0</v>
      </c>
      <c r="AJ1530" s="19" t="str">
        <f>VLOOKUP(A1530,Campaigns!A:I,9,FALSE)</f>
        <v>9/23/2019</v>
      </c>
    </row>
    <row r="1531" spans="1:36">
      <c r="A1531" s="2">
        <v>3176</v>
      </c>
      <c r="B1531" s="2">
        <f>VLOOKUP(A1531, Customer!A:O, 2, FALSE)</f>
        <v>114918</v>
      </c>
      <c r="C1531" s="2">
        <f>VLOOKUP(A1531, Customer!A:O, 3, FALSE)</f>
        <v>0</v>
      </c>
      <c r="D1531" s="2">
        <f>VLOOKUP(A1531, Customer!A:O, 4, FALSE)</f>
        <v>1</v>
      </c>
      <c r="E1531" s="2">
        <f>VLOOKUP(A1531, Customer!A:O, 5, FALSE)</f>
        <v>57</v>
      </c>
      <c r="F1531" s="2">
        <f>VLOOKUP(A1531, Customer!A:O, 6, FALSE)</f>
        <v>0</v>
      </c>
      <c r="G1531" s="2">
        <f>VLOOKUP(A1531, Customer!A:O, 7, FALSE)</f>
        <v>0</v>
      </c>
      <c r="H1531" s="2">
        <f>VLOOKUP(A1531, Customer!A:O, 8, FALSE)</f>
        <v>0</v>
      </c>
      <c r="I1531" s="2">
        <f>VLOOKUP(A1531, Customer!A:O, 9, FALSE)</f>
        <v>1</v>
      </c>
      <c r="J1531" s="2">
        <f>VLOOKUP(A1531, Customer!A:O, 10, FALSE)</f>
        <v>0</v>
      </c>
      <c r="K1531" s="2">
        <f>VLOOKUP(A1531, Customer!A:O, 11, FALSE)</f>
        <v>1</v>
      </c>
      <c r="L1531" s="2">
        <f>VLOOKUP(A1531, Customer!A:O, 12, FALSE)</f>
        <v>0</v>
      </c>
      <c r="M1531" s="2">
        <f>VLOOKUP(A1531, Customer!A:O, 13, FALSE)</f>
        <v>0</v>
      </c>
      <c r="N1531" s="2">
        <f>VLOOKUP(A1531, Customer!A:O, 14, FALSE)</f>
        <v>0</v>
      </c>
      <c r="O1531" s="2" t="str">
        <f>VLOOKUP(A1531, Customer!A:O, 15, FALSE)</f>
        <v>State-New York</v>
      </c>
      <c r="P1531" s="2">
        <f>VLOOKUP(A1531,Sales!A:N,2,FALSE)</f>
        <v>52</v>
      </c>
      <c r="Q1531">
        <f>VLOOKUP(A1531,Sales!A:N,3,FALSE)</f>
        <v>23</v>
      </c>
      <c r="R1531" s="2">
        <f>VLOOKUP(A1531,Sales!A:N,4,FALSE)</f>
        <v>23</v>
      </c>
      <c r="S1531" s="2">
        <f>VLOOKUP(A1531,Sales!A:N,5,FALSE)</f>
        <v>23</v>
      </c>
      <c r="T1531" s="2">
        <f>VLOOKUP(A1531,Sales!A:N,6,FALSE)</f>
        <v>116</v>
      </c>
      <c r="U1531" s="2">
        <f>VLOOKUP(A1531,Sales!A:N,7,FALSE)</f>
        <v>31</v>
      </c>
      <c r="V1531" s="2">
        <f>VLOOKUP(A1531,Sales!A:N,8,FALSE)</f>
        <v>116</v>
      </c>
      <c r="W1531" s="2">
        <f>VLOOKUP(A1531,Sales!A:N,9,FALSE)</f>
        <v>100</v>
      </c>
      <c r="X1531" s="2">
        <f>VLOOKUP(A1531,Sales!A:N,10,FALSE)</f>
        <v>1</v>
      </c>
      <c r="Y1531" s="2">
        <f>VLOOKUP(A1531,Sales!A:N,11,FALSE)</f>
        <v>1</v>
      </c>
      <c r="Z1531" s="2">
        <f>VLOOKUP(A1531,Sales!A:N,12,FALSE)</f>
        <v>0</v>
      </c>
      <c r="AA1531" s="2">
        <f>VLOOKUP(A1531,Sales!A:N,13,FALSE)</f>
        <v>3</v>
      </c>
      <c r="AB1531" s="2">
        <f>VLOOKUP(A1531,Sales!A:N,14,FALSE)</f>
        <v>6</v>
      </c>
      <c r="AC1531" s="2">
        <f>VLOOKUP(A1531,Campaigns!A:I,2,FALSE)</f>
        <v>0</v>
      </c>
      <c r="AD1531" s="2">
        <f>VLOOKUP(A1531,Campaigns!A:I,3,FALSE)</f>
        <v>0</v>
      </c>
      <c r="AE1531" s="2">
        <f>VLOOKUP(A1531,Campaigns!A:I,4,FALSE)</f>
        <v>0</v>
      </c>
      <c r="AF1531" s="2">
        <f>VLOOKUP(A1531,Campaigns!A:I,5,FALSE)</f>
        <v>0</v>
      </c>
      <c r="AG1531" s="2">
        <f>VLOOKUP(A1531,Campaigns!A:I,6,FALSE)</f>
        <v>0</v>
      </c>
      <c r="AH1531" s="2">
        <f>VLOOKUP(A1531,Campaigns!A:I,7,FALSE)</f>
        <v>0</v>
      </c>
      <c r="AI1531" s="2">
        <f>VLOOKUP(A1531,Campaigns!A:I,8,FALSE)</f>
        <v>0</v>
      </c>
      <c r="AJ1531" s="19" t="str">
        <f>VLOOKUP(A1531,Campaigns!A:I,9,FALSE)</f>
        <v>5/14/2019</v>
      </c>
    </row>
    <row r="1532" spans="1:36">
      <c r="A1532" s="2">
        <v>2821</v>
      </c>
      <c r="B1532" s="2">
        <f>VLOOKUP(A1532, Customer!A:O, 2, FALSE)</f>
        <v>104023</v>
      </c>
      <c r="C1532" s="2">
        <f>VLOOKUP(A1532, Customer!A:O, 3, FALSE)</f>
        <v>1</v>
      </c>
      <c r="D1532" s="2">
        <f>VLOOKUP(A1532, Customer!A:O, 4, FALSE)</f>
        <v>1</v>
      </c>
      <c r="E1532" s="2">
        <f>VLOOKUP(A1532, Customer!A:O, 5, FALSE)</f>
        <v>57</v>
      </c>
      <c r="F1532" s="2">
        <f>VLOOKUP(A1532, Customer!A:O, 6, FALSE)</f>
        <v>0</v>
      </c>
      <c r="G1532" s="2">
        <f>VLOOKUP(A1532, Customer!A:O, 7, FALSE)</f>
        <v>1</v>
      </c>
      <c r="H1532" s="2">
        <f>VLOOKUP(A1532, Customer!A:O, 8, FALSE)</f>
        <v>0</v>
      </c>
      <c r="I1532" s="2">
        <f>VLOOKUP(A1532, Customer!A:O, 9, FALSE)</f>
        <v>0</v>
      </c>
      <c r="J1532" s="2">
        <f>VLOOKUP(A1532, Customer!A:O, 10, FALSE)</f>
        <v>0</v>
      </c>
      <c r="K1532" s="2">
        <f>VLOOKUP(A1532, Customer!A:O, 11, FALSE)</f>
        <v>0</v>
      </c>
      <c r="L1532" s="2">
        <f>VLOOKUP(A1532, Customer!A:O, 12, FALSE)</f>
        <v>0</v>
      </c>
      <c r="M1532" s="2">
        <f>VLOOKUP(A1532, Customer!A:O, 13, FALSE)</f>
        <v>0</v>
      </c>
      <c r="N1532" s="2">
        <f>VLOOKUP(A1532, Customer!A:O, 14, FALSE)</f>
        <v>1</v>
      </c>
      <c r="O1532" s="2" t="str">
        <f>VLOOKUP(A1532, Customer!A:O, 15, FALSE)</f>
        <v>State-Illinois</v>
      </c>
      <c r="P1532" s="2">
        <f>VLOOKUP(A1532,Sales!A:N,2,FALSE)</f>
        <v>29</v>
      </c>
      <c r="Q1532">
        <f>VLOOKUP(A1532,Sales!A:N,3,FALSE)</f>
        <v>129</v>
      </c>
      <c r="R1532" s="2">
        <f>VLOOKUP(A1532,Sales!A:N,4,FALSE)</f>
        <v>0</v>
      </c>
      <c r="S1532" s="2">
        <f>VLOOKUP(A1532,Sales!A:N,5,FALSE)</f>
        <v>26</v>
      </c>
      <c r="T1532" s="2">
        <f>VLOOKUP(A1532,Sales!A:N,6,FALSE)</f>
        <v>26</v>
      </c>
      <c r="U1532" s="2">
        <f>VLOOKUP(A1532,Sales!A:N,7,FALSE)</f>
        <v>26</v>
      </c>
      <c r="V1532" s="2">
        <f>VLOOKUP(A1532,Sales!A:N,8,FALSE)</f>
        <v>26</v>
      </c>
      <c r="W1532" s="2">
        <f>VLOOKUP(A1532,Sales!A:N,9,FALSE)</f>
        <v>181</v>
      </c>
      <c r="X1532" s="2">
        <f>VLOOKUP(A1532,Sales!A:N,10,FALSE)</f>
        <v>15</v>
      </c>
      <c r="Y1532" s="2">
        <f>VLOOKUP(A1532,Sales!A:N,11,FALSE)</f>
        <v>0</v>
      </c>
      <c r="Z1532" s="2">
        <f>VLOOKUP(A1532,Sales!A:N,12,FALSE)</f>
        <v>0</v>
      </c>
      <c r="AA1532" s="2">
        <f>VLOOKUP(A1532,Sales!A:N,13,FALSE)</f>
        <v>0</v>
      </c>
      <c r="AB1532" s="2">
        <f>VLOOKUP(A1532,Sales!A:N,14,FALSE)</f>
        <v>19</v>
      </c>
      <c r="AC1532" s="2">
        <f>VLOOKUP(A1532,Campaigns!A:I,2,FALSE)</f>
        <v>0</v>
      </c>
      <c r="AD1532" s="2">
        <f>VLOOKUP(A1532,Campaigns!A:I,3,FALSE)</f>
        <v>0</v>
      </c>
      <c r="AE1532" s="2">
        <f>VLOOKUP(A1532,Campaigns!A:I,4,FALSE)</f>
        <v>0</v>
      </c>
      <c r="AF1532" s="2">
        <f>VLOOKUP(A1532,Campaigns!A:I,5,FALSE)</f>
        <v>0</v>
      </c>
      <c r="AG1532" s="2">
        <f>VLOOKUP(A1532,Campaigns!A:I,6,FALSE)</f>
        <v>0</v>
      </c>
      <c r="AH1532" s="2">
        <f>VLOOKUP(A1532,Campaigns!A:I,7,FALSE)</f>
        <v>0</v>
      </c>
      <c r="AI1532" s="2">
        <f>VLOOKUP(A1532,Campaigns!A:I,8,FALSE)</f>
        <v>0</v>
      </c>
      <c r="AJ1532" s="19" t="str">
        <f>VLOOKUP(A1532,Campaigns!A:I,9,FALSE)</f>
        <v>11/27/2020</v>
      </c>
    </row>
    <row r="1533" spans="1:36">
      <c r="A1533" s="2">
        <v>3206</v>
      </c>
      <c r="B1533" s="2">
        <f>VLOOKUP(A1533, Customer!A:O, 2, FALSE)</f>
        <v>0</v>
      </c>
      <c r="C1533" s="2">
        <f>VLOOKUP(A1533, Customer!A:O, 3, FALSE)</f>
        <v>1</v>
      </c>
      <c r="D1533" s="2">
        <f>VLOOKUP(A1533, Customer!A:O, 4, FALSE)</f>
        <v>2</v>
      </c>
      <c r="E1533" s="2">
        <f>VLOOKUP(A1533, Customer!A:O, 5, FALSE)</f>
        <v>57</v>
      </c>
      <c r="F1533" s="2">
        <f>VLOOKUP(A1533, Customer!A:O, 6, FALSE)</f>
        <v>0</v>
      </c>
      <c r="G1533" s="2">
        <f>VLOOKUP(A1533, Customer!A:O, 7, FALSE)</f>
        <v>1</v>
      </c>
      <c r="H1533" s="2">
        <f>VLOOKUP(A1533, Customer!A:O, 8, FALSE)</f>
        <v>0</v>
      </c>
      <c r="I1533" s="2">
        <f>VLOOKUP(A1533, Customer!A:O, 9, FALSE)</f>
        <v>0</v>
      </c>
      <c r="J1533" s="2">
        <f>VLOOKUP(A1533, Customer!A:O, 10, FALSE)</f>
        <v>0</v>
      </c>
      <c r="K1533" s="2">
        <f>VLOOKUP(A1533, Customer!A:O, 11, FALSE)</f>
        <v>0</v>
      </c>
      <c r="L1533" s="2">
        <f>VLOOKUP(A1533, Customer!A:O, 12, FALSE)</f>
        <v>0</v>
      </c>
      <c r="M1533" s="2">
        <f>VLOOKUP(A1533, Customer!A:O, 13, FALSE)</f>
        <v>1</v>
      </c>
      <c r="N1533" s="2">
        <f>VLOOKUP(A1533, Customer!A:O, 14, FALSE)</f>
        <v>0</v>
      </c>
      <c r="O1533" s="2" t="str">
        <f>VLOOKUP(A1533, Customer!A:O, 15, FALSE)</f>
        <v>State-New York</v>
      </c>
      <c r="P1533" s="2">
        <f>VLOOKUP(A1533,Sales!A:N,2,FALSE)</f>
        <v>33</v>
      </c>
      <c r="Q1533">
        <f>VLOOKUP(A1533,Sales!A:N,3,FALSE)</f>
        <v>0</v>
      </c>
      <c r="R1533" s="2">
        <f>VLOOKUP(A1533,Sales!A:N,4,FALSE)</f>
        <v>0</v>
      </c>
      <c r="S1533" s="2">
        <f>VLOOKUP(A1533,Sales!A:N,5,FALSE)</f>
        <v>0</v>
      </c>
      <c r="T1533" s="2">
        <f>VLOOKUP(A1533,Sales!A:N,6,FALSE)</f>
        <v>0</v>
      </c>
      <c r="U1533" s="2">
        <f>VLOOKUP(A1533,Sales!A:N,7,FALSE)</f>
        <v>0</v>
      </c>
      <c r="V1533" s="2">
        <f>VLOOKUP(A1533,Sales!A:N,8,FALSE)</f>
        <v>0</v>
      </c>
      <c r="W1533" s="2">
        <f>VLOOKUP(A1533,Sales!A:N,9,FALSE)</f>
        <v>0</v>
      </c>
      <c r="X1533" s="2">
        <f>VLOOKUP(A1533,Sales!A:N,10,FALSE)</f>
        <v>3</v>
      </c>
      <c r="Y1533" s="2">
        <f>VLOOKUP(A1533,Sales!A:N,11,FALSE)</f>
        <v>2</v>
      </c>
      <c r="Z1533" s="2">
        <f>VLOOKUP(A1533,Sales!A:N,12,FALSE)</f>
        <v>0</v>
      </c>
      <c r="AA1533" s="2">
        <f>VLOOKUP(A1533,Sales!A:N,13,FALSE)</f>
        <v>4</v>
      </c>
      <c r="AB1533" s="2">
        <f>VLOOKUP(A1533,Sales!A:N,14,FALSE)</f>
        <v>4</v>
      </c>
      <c r="AC1533" s="2">
        <f>VLOOKUP(A1533,Campaigns!A:I,2,FALSE)</f>
        <v>0</v>
      </c>
      <c r="AD1533" s="2">
        <f>VLOOKUP(A1533,Campaigns!A:I,3,FALSE)</f>
        <v>0</v>
      </c>
      <c r="AE1533" s="2">
        <f>VLOOKUP(A1533,Campaigns!A:I,4,FALSE)</f>
        <v>0</v>
      </c>
      <c r="AF1533" s="2">
        <f>VLOOKUP(A1533,Campaigns!A:I,5,FALSE)</f>
        <v>0</v>
      </c>
      <c r="AG1533" s="2">
        <f>VLOOKUP(A1533,Campaigns!A:I,6,FALSE)</f>
        <v>0</v>
      </c>
      <c r="AH1533" s="2">
        <f>VLOOKUP(A1533,Campaigns!A:I,7,FALSE)</f>
        <v>0</v>
      </c>
      <c r="AI1533" s="2">
        <f>VLOOKUP(A1533,Campaigns!A:I,8,FALSE)</f>
        <v>0</v>
      </c>
      <c r="AJ1533" s="19" t="str">
        <f>VLOOKUP(A1533,Campaigns!A:I,9,FALSE)</f>
        <v>11/29/2020</v>
      </c>
    </row>
    <row r="1534" spans="1:36">
      <c r="A1534" s="2">
        <v>1132</v>
      </c>
      <c r="B1534" s="2">
        <f>VLOOKUP(A1534, Customer!A:O, 2, FALSE)</f>
        <v>186111</v>
      </c>
      <c r="C1534" s="2">
        <f>VLOOKUP(A1534, Customer!A:O, 3, FALSE)</f>
        <v>0</v>
      </c>
      <c r="D1534" s="2">
        <f>VLOOKUP(A1534, Customer!A:O, 4, FALSE)</f>
        <v>0</v>
      </c>
      <c r="E1534" s="2">
        <f>VLOOKUP(A1534, Customer!A:O, 5, FALSE)</f>
        <v>58</v>
      </c>
      <c r="F1534" s="2">
        <f>VLOOKUP(A1534, Customer!A:O, 6, FALSE)</f>
        <v>0</v>
      </c>
      <c r="G1534" s="2">
        <f>VLOOKUP(A1534, Customer!A:O, 7, FALSE)</f>
        <v>1</v>
      </c>
      <c r="H1534" s="2">
        <f>VLOOKUP(A1534, Customer!A:O, 8, FALSE)</f>
        <v>0</v>
      </c>
      <c r="I1534" s="2">
        <f>VLOOKUP(A1534, Customer!A:O, 9, FALSE)</f>
        <v>0</v>
      </c>
      <c r="J1534" s="2">
        <f>VLOOKUP(A1534, Customer!A:O, 10, FALSE)</f>
        <v>0</v>
      </c>
      <c r="K1534" s="2">
        <f>VLOOKUP(A1534, Customer!A:O, 11, FALSE)</f>
        <v>0</v>
      </c>
      <c r="L1534" s="2">
        <f>VLOOKUP(A1534, Customer!A:O, 12, FALSE)</f>
        <v>1</v>
      </c>
      <c r="M1534" s="2">
        <f>VLOOKUP(A1534, Customer!A:O, 13, FALSE)</f>
        <v>0</v>
      </c>
      <c r="N1534" s="2">
        <f>VLOOKUP(A1534, Customer!A:O, 14, FALSE)</f>
        <v>0</v>
      </c>
      <c r="O1534" s="2" t="str">
        <f>VLOOKUP(A1534, Customer!A:O, 15, FALSE)</f>
        <v>State-Other</v>
      </c>
      <c r="P1534" s="2">
        <f>VLOOKUP(A1534,Sales!A:N,2,FALSE)</f>
        <v>73</v>
      </c>
      <c r="Q1534">
        <f>VLOOKUP(A1534,Sales!A:N,3,FALSE)</f>
        <v>862</v>
      </c>
      <c r="R1534" s="2">
        <f>VLOOKUP(A1534,Sales!A:N,4,FALSE)</f>
        <v>61</v>
      </c>
      <c r="S1534" s="2">
        <f>VLOOKUP(A1534,Sales!A:N,5,FALSE)</f>
        <v>1634</v>
      </c>
      <c r="T1534" s="2">
        <f>VLOOKUP(A1534,Sales!A:N,6,FALSE)</f>
        <v>78</v>
      </c>
      <c r="U1534" s="2">
        <f>VLOOKUP(A1534,Sales!A:N,7,FALSE)</f>
        <v>86</v>
      </c>
      <c r="V1534" s="2">
        <f>VLOOKUP(A1534,Sales!A:N,8,FALSE)</f>
        <v>272</v>
      </c>
      <c r="W1534" s="2">
        <f>VLOOKUP(A1534,Sales!A:N,9,FALSE)</f>
        <v>2449</v>
      </c>
      <c r="X1534" s="2">
        <f>VLOOKUP(A1534,Sales!A:N,10,FALSE)</f>
        <v>1</v>
      </c>
      <c r="Y1534" s="2">
        <f>VLOOKUP(A1534,Sales!A:N,11,FALSE)</f>
        <v>5</v>
      </c>
      <c r="Z1534" s="2">
        <f>VLOOKUP(A1534,Sales!A:N,12,FALSE)</f>
        <v>7</v>
      </c>
      <c r="AA1534" s="2">
        <f>VLOOKUP(A1534,Sales!A:N,13,FALSE)</f>
        <v>10</v>
      </c>
      <c r="AB1534" s="2">
        <f>VLOOKUP(A1534,Sales!A:N,14,FALSE)</f>
        <v>2</v>
      </c>
      <c r="AC1534" s="2">
        <f>VLOOKUP(A1534,Campaigns!A:I,2,FALSE)</f>
        <v>0</v>
      </c>
      <c r="AD1534" s="2">
        <f>VLOOKUP(A1534,Campaigns!A:I,3,FALSE)</f>
        <v>0</v>
      </c>
      <c r="AE1534" s="2">
        <f>VLOOKUP(A1534,Campaigns!A:I,4,FALSE)</f>
        <v>0</v>
      </c>
      <c r="AF1534" s="2">
        <f>VLOOKUP(A1534,Campaigns!A:I,5,FALSE)</f>
        <v>0</v>
      </c>
      <c r="AG1534" s="2">
        <f>VLOOKUP(A1534,Campaigns!A:I,6,FALSE)</f>
        <v>0</v>
      </c>
      <c r="AH1534" s="2">
        <f>VLOOKUP(A1534,Campaigns!A:I,7,FALSE)</f>
        <v>0</v>
      </c>
      <c r="AI1534" s="2">
        <f>VLOOKUP(A1534,Campaigns!A:I,8,FALSE)</f>
        <v>0</v>
      </c>
      <c r="AJ1534" s="19" t="str">
        <f>VLOOKUP(A1534,Campaigns!A:I,9,FALSE)</f>
        <v>9/24/2019</v>
      </c>
    </row>
    <row r="1535" spans="1:36">
      <c r="A1535" s="2">
        <v>2118</v>
      </c>
      <c r="B1535" s="2">
        <f>VLOOKUP(A1535, Customer!A:O, 2, FALSE)</f>
        <v>185696</v>
      </c>
      <c r="C1535" s="2">
        <f>VLOOKUP(A1535, Customer!A:O, 3, FALSE)</f>
        <v>0</v>
      </c>
      <c r="D1535" s="2">
        <f>VLOOKUP(A1535, Customer!A:O, 4, FALSE)</f>
        <v>0</v>
      </c>
      <c r="E1535" s="2">
        <f>VLOOKUP(A1535, Customer!A:O, 5, FALSE)</f>
        <v>58</v>
      </c>
      <c r="F1535" s="2">
        <f>VLOOKUP(A1535, Customer!A:O, 6, FALSE)</f>
        <v>1</v>
      </c>
      <c r="G1535" s="2">
        <f>VLOOKUP(A1535, Customer!A:O, 7, FALSE)</f>
        <v>0</v>
      </c>
      <c r="H1535" s="2">
        <f>VLOOKUP(A1535, Customer!A:O, 8, FALSE)</f>
        <v>0</v>
      </c>
      <c r="I1535" s="2">
        <f>VLOOKUP(A1535, Customer!A:O, 9, FALSE)</f>
        <v>0</v>
      </c>
      <c r="J1535" s="2">
        <f>VLOOKUP(A1535, Customer!A:O, 10, FALSE)</f>
        <v>0</v>
      </c>
      <c r="K1535" s="2">
        <f>VLOOKUP(A1535, Customer!A:O, 11, FALSE)</f>
        <v>0</v>
      </c>
      <c r="L1535" s="2">
        <f>VLOOKUP(A1535, Customer!A:O, 12, FALSE)</f>
        <v>0</v>
      </c>
      <c r="M1535" s="2">
        <f>VLOOKUP(A1535, Customer!A:O, 13, FALSE)</f>
        <v>0</v>
      </c>
      <c r="N1535" s="2">
        <f>VLOOKUP(A1535, Customer!A:O, 14, FALSE)</f>
        <v>1</v>
      </c>
      <c r="O1535" s="2" t="str">
        <f>VLOOKUP(A1535, Customer!A:O, 15, FALSE)</f>
        <v>State-Florida</v>
      </c>
      <c r="P1535" s="2">
        <f>VLOOKUP(A1535,Sales!A:N,2,FALSE)</f>
        <v>88</v>
      </c>
      <c r="Q1535">
        <f>VLOOKUP(A1535,Sales!A:N,3,FALSE)</f>
        <v>1547</v>
      </c>
      <c r="R1535" s="2">
        <f>VLOOKUP(A1535,Sales!A:N,4,FALSE)</f>
        <v>165</v>
      </c>
      <c r="S1535" s="2">
        <f>VLOOKUP(A1535,Sales!A:N,5,FALSE)</f>
        <v>856</v>
      </c>
      <c r="T1535" s="2">
        <f>VLOOKUP(A1535,Sales!A:N,6,FALSE)</f>
        <v>251</v>
      </c>
      <c r="U1535" s="2">
        <f>VLOOKUP(A1535,Sales!A:N,7,FALSE)</f>
        <v>0</v>
      </c>
      <c r="V1535" s="2">
        <f>VLOOKUP(A1535,Sales!A:N,8,FALSE)</f>
        <v>26</v>
      </c>
      <c r="W1535" s="2">
        <f>VLOOKUP(A1535,Sales!A:N,9,FALSE)</f>
        <v>2793</v>
      </c>
      <c r="X1535" s="2">
        <f>VLOOKUP(A1535,Sales!A:N,10,FALSE)</f>
        <v>1</v>
      </c>
      <c r="Y1535" s="2">
        <f>VLOOKUP(A1535,Sales!A:N,11,FALSE)</f>
        <v>4</v>
      </c>
      <c r="Z1535" s="2">
        <f>VLOOKUP(A1535,Sales!A:N,12,FALSE)</f>
        <v>6</v>
      </c>
      <c r="AA1535" s="2">
        <f>VLOOKUP(A1535,Sales!A:N,13,FALSE)</f>
        <v>9</v>
      </c>
      <c r="AB1535" s="2">
        <f>VLOOKUP(A1535,Sales!A:N,14,FALSE)</f>
        <v>1</v>
      </c>
      <c r="AC1535" s="2">
        <f>VLOOKUP(A1535,Campaigns!A:I,2,FALSE)</f>
        <v>0</v>
      </c>
      <c r="AD1535" s="2">
        <f>VLOOKUP(A1535,Campaigns!A:I,3,FALSE)</f>
        <v>0</v>
      </c>
      <c r="AE1535" s="2">
        <f>VLOOKUP(A1535,Campaigns!A:I,4,FALSE)</f>
        <v>0</v>
      </c>
      <c r="AF1535" s="2">
        <f>VLOOKUP(A1535,Campaigns!A:I,5,FALSE)</f>
        <v>0</v>
      </c>
      <c r="AG1535" s="2">
        <f>VLOOKUP(A1535,Campaigns!A:I,6,FALSE)</f>
        <v>0</v>
      </c>
      <c r="AH1535" s="2">
        <f>VLOOKUP(A1535,Campaigns!A:I,7,FALSE)</f>
        <v>0</v>
      </c>
      <c r="AI1535" s="2">
        <f>VLOOKUP(A1535,Campaigns!A:I,8,FALSE)</f>
        <v>1</v>
      </c>
      <c r="AJ1535" s="19">
        <f>VLOOKUP(A1535,Campaigns!A:I,9,FALSE)</f>
        <v>43687</v>
      </c>
    </row>
    <row r="1536" spans="1:36">
      <c r="A1536" s="2">
        <v>2329</v>
      </c>
      <c r="B1536" s="2">
        <f>VLOOKUP(A1536, Customer!A:O, 2, FALSE)</f>
        <v>185696</v>
      </c>
      <c r="C1536" s="2">
        <f>VLOOKUP(A1536, Customer!A:O, 3, FALSE)</f>
        <v>0</v>
      </c>
      <c r="D1536" s="2">
        <f>VLOOKUP(A1536, Customer!A:O, 4, FALSE)</f>
        <v>0</v>
      </c>
      <c r="E1536" s="2">
        <f>VLOOKUP(A1536, Customer!A:O, 5, FALSE)</f>
        <v>58</v>
      </c>
      <c r="F1536" s="2">
        <f>VLOOKUP(A1536, Customer!A:O, 6, FALSE)</f>
        <v>1</v>
      </c>
      <c r="G1536" s="2">
        <f>VLOOKUP(A1536, Customer!A:O, 7, FALSE)</f>
        <v>0</v>
      </c>
      <c r="H1536" s="2">
        <f>VLOOKUP(A1536, Customer!A:O, 8, FALSE)</f>
        <v>0</v>
      </c>
      <c r="I1536" s="2">
        <f>VLOOKUP(A1536, Customer!A:O, 9, FALSE)</f>
        <v>0</v>
      </c>
      <c r="J1536" s="2">
        <f>VLOOKUP(A1536, Customer!A:O, 10, FALSE)</f>
        <v>0</v>
      </c>
      <c r="K1536" s="2">
        <f>VLOOKUP(A1536, Customer!A:O, 11, FALSE)</f>
        <v>0</v>
      </c>
      <c r="L1536" s="2">
        <f>VLOOKUP(A1536, Customer!A:O, 12, FALSE)</f>
        <v>0</v>
      </c>
      <c r="M1536" s="2">
        <f>VLOOKUP(A1536, Customer!A:O, 13, FALSE)</f>
        <v>0</v>
      </c>
      <c r="N1536" s="2">
        <f>VLOOKUP(A1536, Customer!A:O, 14, FALSE)</f>
        <v>1</v>
      </c>
      <c r="O1536" s="2" t="str">
        <f>VLOOKUP(A1536, Customer!A:O, 15, FALSE)</f>
        <v>State-Illinois</v>
      </c>
      <c r="P1536" s="2">
        <f>VLOOKUP(A1536,Sales!A:N,2,FALSE)</f>
        <v>88</v>
      </c>
      <c r="Q1536">
        <f>VLOOKUP(A1536,Sales!A:N,3,FALSE)</f>
        <v>1547</v>
      </c>
      <c r="R1536" s="2">
        <f>VLOOKUP(A1536,Sales!A:N,4,FALSE)</f>
        <v>165</v>
      </c>
      <c r="S1536" s="2">
        <f>VLOOKUP(A1536,Sales!A:N,5,FALSE)</f>
        <v>856</v>
      </c>
      <c r="T1536" s="2">
        <f>VLOOKUP(A1536,Sales!A:N,6,FALSE)</f>
        <v>251</v>
      </c>
      <c r="U1536" s="2">
        <f>VLOOKUP(A1536,Sales!A:N,7,FALSE)</f>
        <v>0</v>
      </c>
      <c r="V1536" s="2">
        <f>VLOOKUP(A1536,Sales!A:N,8,FALSE)</f>
        <v>26</v>
      </c>
      <c r="W1536" s="2">
        <f>VLOOKUP(A1536,Sales!A:N,9,FALSE)</f>
        <v>2793</v>
      </c>
      <c r="X1536" s="2">
        <f>VLOOKUP(A1536,Sales!A:N,10,FALSE)</f>
        <v>1</v>
      </c>
      <c r="Y1536" s="2">
        <f>VLOOKUP(A1536,Sales!A:N,11,FALSE)</f>
        <v>4</v>
      </c>
      <c r="Z1536" s="2">
        <f>VLOOKUP(A1536,Sales!A:N,12,FALSE)</f>
        <v>6</v>
      </c>
      <c r="AA1536" s="2">
        <f>VLOOKUP(A1536,Sales!A:N,13,FALSE)</f>
        <v>9</v>
      </c>
      <c r="AB1536" s="2">
        <f>VLOOKUP(A1536,Sales!A:N,14,FALSE)</f>
        <v>1</v>
      </c>
      <c r="AC1536" s="2">
        <f>VLOOKUP(A1536,Campaigns!A:I,2,FALSE)</f>
        <v>0</v>
      </c>
      <c r="AD1536" s="2">
        <f>VLOOKUP(A1536,Campaigns!A:I,3,FALSE)</f>
        <v>0</v>
      </c>
      <c r="AE1536" s="2">
        <f>VLOOKUP(A1536,Campaigns!A:I,4,FALSE)</f>
        <v>0</v>
      </c>
      <c r="AF1536" s="2">
        <f>VLOOKUP(A1536,Campaigns!A:I,5,FALSE)</f>
        <v>0</v>
      </c>
      <c r="AG1536" s="2">
        <f>VLOOKUP(A1536,Campaigns!A:I,6,FALSE)</f>
        <v>0</v>
      </c>
      <c r="AH1536" s="2">
        <f>VLOOKUP(A1536,Campaigns!A:I,7,FALSE)</f>
        <v>0</v>
      </c>
      <c r="AI1536" s="2">
        <f>VLOOKUP(A1536,Campaigns!A:I,8,FALSE)</f>
        <v>1</v>
      </c>
      <c r="AJ1536" s="19">
        <f>VLOOKUP(A1536,Campaigns!A:I,9,FALSE)</f>
        <v>43687</v>
      </c>
    </row>
    <row r="1537" spans="1:36">
      <c r="A1537" s="2">
        <v>1956</v>
      </c>
      <c r="B1537" s="2">
        <f>VLOOKUP(A1537, Customer!A:O, 2, FALSE)</f>
        <v>183715</v>
      </c>
      <c r="C1537" s="2">
        <f>VLOOKUP(A1537, Customer!A:O, 3, FALSE)</f>
        <v>0</v>
      </c>
      <c r="D1537" s="2">
        <f>VLOOKUP(A1537, Customer!A:O, 4, FALSE)</f>
        <v>0</v>
      </c>
      <c r="E1537" s="2">
        <f>VLOOKUP(A1537, Customer!A:O, 5, FALSE)</f>
        <v>58</v>
      </c>
      <c r="F1537" s="2">
        <f>VLOOKUP(A1537, Customer!A:O, 6, FALSE)</f>
        <v>0</v>
      </c>
      <c r="G1537" s="2">
        <f>VLOOKUP(A1537, Customer!A:O, 7, FALSE)</f>
        <v>1</v>
      </c>
      <c r="H1537" s="2">
        <f>VLOOKUP(A1537, Customer!A:O, 8, FALSE)</f>
        <v>0</v>
      </c>
      <c r="I1537" s="2">
        <f>VLOOKUP(A1537, Customer!A:O, 9, FALSE)</f>
        <v>0</v>
      </c>
      <c r="J1537" s="2">
        <f>VLOOKUP(A1537, Customer!A:O, 10, FALSE)</f>
        <v>0</v>
      </c>
      <c r="K1537" s="2">
        <f>VLOOKUP(A1537, Customer!A:O, 11, FALSE)</f>
        <v>0</v>
      </c>
      <c r="L1537" s="2">
        <f>VLOOKUP(A1537, Customer!A:O, 12, FALSE)</f>
        <v>1</v>
      </c>
      <c r="M1537" s="2">
        <f>VLOOKUP(A1537, Customer!A:O, 13, FALSE)</f>
        <v>0</v>
      </c>
      <c r="N1537" s="2">
        <f>VLOOKUP(A1537, Customer!A:O, 14, FALSE)</f>
        <v>0</v>
      </c>
      <c r="O1537" s="2" t="str">
        <f>VLOOKUP(A1537, Customer!A:O, 15, FALSE)</f>
        <v>State-Florida</v>
      </c>
      <c r="P1537" s="2">
        <f>VLOOKUP(A1537,Sales!A:N,2,FALSE)</f>
        <v>2</v>
      </c>
      <c r="Q1537">
        <f>VLOOKUP(A1537,Sales!A:N,3,FALSE)</f>
        <v>698</v>
      </c>
      <c r="R1537" s="2">
        <f>VLOOKUP(A1537,Sales!A:N,4,FALSE)</f>
        <v>18</v>
      </c>
      <c r="S1537" s="2">
        <f>VLOOKUP(A1537,Sales!A:N,5,FALSE)</f>
        <v>893</v>
      </c>
      <c r="T1537" s="2">
        <f>VLOOKUP(A1537,Sales!A:N,6,FALSE)</f>
        <v>329</v>
      </c>
      <c r="U1537" s="2">
        <f>VLOOKUP(A1537,Sales!A:N,7,FALSE)</f>
        <v>77</v>
      </c>
      <c r="V1537" s="2">
        <f>VLOOKUP(A1537,Sales!A:N,8,FALSE)</f>
        <v>18</v>
      </c>
      <c r="W1537" s="2">
        <f>VLOOKUP(A1537,Sales!A:N,9,FALSE)</f>
        <v>1997</v>
      </c>
      <c r="X1537" s="2">
        <f>VLOOKUP(A1537,Sales!A:N,10,FALSE)</f>
        <v>1</v>
      </c>
      <c r="Y1537" s="2">
        <f>VLOOKUP(A1537,Sales!A:N,11,FALSE)</f>
        <v>2</v>
      </c>
      <c r="Z1537" s="2">
        <f>VLOOKUP(A1537,Sales!A:N,12,FALSE)</f>
        <v>8</v>
      </c>
      <c r="AA1537" s="2">
        <f>VLOOKUP(A1537,Sales!A:N,13,FALSE)</f>
        <v>13</v>
      </c>
      <c r="AB1537" s="2">
        <f>VLOOKUP(A1537,Sales!A:N,14,FALSE)</f>
        <v>0</v>
      </c>
      <c r="AC1537" s="2">
        <f>VLOOKUP(A1537,Campaigns!A:I,2,FALSE)</f>
        <v>0</v>
      </c>
      <c r="AD1537" s="2">
        <f>VLOOKUP(A1537,Campaigns!A:I,3,FALSE)</f>
        <v>0</v>
      </c>
      <c r="AE1537" s="2">
        <f>VLOOKUP(A1537,Campaigns!A:I,4,FALSE)</f>
        <v>0</v>
      </c>
      <c r="AF1537" s="2">
        <f>VLOOKUP(A1537,Campaigns!A:I,5,FALSE)</f>
        <v>0</v>
      </c>
      <c r="AG1537" s="2">
        <f>VLOOKUP(A1537,Campaigns!A:I,6,FALSE)</f>
        <v>0</v>
      </c>
      <c r="AH1537" s="2">
        <f>VLOOKUP(A1537,Campaigns!A:I,7,FALSE)</f>
        <v>0</v>
      </c>
      <c r="AI1537" s="2">
        <f>VLOOKUP(A1537,Campaigns!A:I,8,FALSE)</f>
        <v>0</v>
      </c>
      <c r="AJ1537" s="19">
        <f>VLOOKUP(A1537,Campaigns!A:I,9,FALSE)</f>
        <v>44111</v>
      </c>
    </row>
    <row r="1538" spans="1:36">
      <c r="A1538" s="2">
        <v>2698</v>
      </c>
      <c r="B1538" s="2">
        <f>VLOOKUP(A1538, Customer!A:O, 2, FALSE)</f>
        <v>182571</v>
      </c>
      <c r="C1538" s="2">
        <f>VLOOKUP(A1538, Customer!A:O, 3, FALSE)</f>
        <v>0</v>
      </c>
      <c r="D1538" s="2">
        <f>VLOOKUP(A1538, Customer!A:O, 4, FALSE)</f>
        <v>0</v>
      </c>
      <c r="E1538" s="2">
        <f>VLOOKUP(A1538, Customer!A:O, 5, FALSE)</f>
        <v>58</v>
      </c>
      <c r="F1538" s="2">
        <f>VLOOKUP(A1538, Customer!A:O, 6, FALSE)</f>
        <v>0</v>
      </c>
      <c r="G1538" s="2">
        <f>VLOOKUP(A1538, Customer!A:O, 7, FALSE)</f>
        <v>0</v>
      </c>
      <c r="H1538" s="2">
        <f>VLOOKUP(A1538, Customer!A:O, 8, FALSE)</f>
        <v>0</v>
      </c>
      <c r="I1538" s="2">
        <f>VLOOKUP(A1538, Customer!A:O, 9, FALSE)</f>
        <v>0</v>
      </c>
      <c r="J1538" s="2">
        <f>VLOOKUP(A1538, Customer!A:O, 10, FALSE)</f>
        <v>1</v>
      </c>
      <c r="K1538" s="2">
        <f>VLOOKUP(A1538, Customer!A:O, 11, FALSE)</f>
        <v>0</v>
      </c>
      <c r="L1538" s="2">
        <f>VLOOKUP(A1538, Customer!A:O, 12, FALSE)</f>
        <v>0</v>
      </c>
      <c r="M1538" s="2">
        <f>VLOOKUP(A1538, Customer!A:O, 13, FALSE)</f>
        <v>0</v>
      </c>
      <c r="N1538" s="2">
        <f>VLOOKUP(A1538, Customer!A:O, 14, FALSE)</f>
        <v>1</v>
      </c>
      <c r="O1538" s="2" t="str">
        <f>VLOOKUP(A1538, Customer!A:O, 15, FALSE)</f>
        <v>State-Other</v>
      </c>
      <c r="P1538" s="2">
        <f>VLOOKUP(A1538,Sales!A:N,2,FALSE)</f>
        <v>28</v>
      </c>
      <c r="Q1538">
        <f>VLOOKUP(A1538,Sales!A:N,3,FALSE)</f>
        <v>1904</v>
      </c>
      <c r="R1538" s="2">
        <f>VLOOKUP(A1538,Sales!A:N,4,FALSE)</f>
        <v>69</v>
      </c>
      <c r="S1538" s="2">
        <f>VLOOKUP(A1538,Sales!A:N,5,FALSE)</f>
        <v>1234</v>
      </c>
      <c r="T1538" s="2">
        <f>VLOOKUP(A1538,Sales!A:N,6,FALSE)</f>
        <v>137</v>
      </c>
      <c r="U1538" s="2">
        <f>VLOOKUP(A1538,Sales!A:N,7,FALSE)</f>
        <v>210</v>
      </c>
      <c r="V1538" s="2">
        <f>VLOOKUP(A1538,Sales!A:N,8,FALSE)</f>
        <v>175</v>
      </c>
      <c r="W1538" s="2">
        <f>VLOOKUP(A1538,Sales!A:N,9,FALSE)</f>
        <v>3379</v>
      </c>
      <c r="X1538" s="2">
        <f>VLOOKUP(A1538,Sales!A:N,10,FALSE)</f>
        <v>0</v>
      </c>
      <c r="Y1538" s="2">
        <f>VLOOKUP(A1538,Sales!A:N,11,FALSE)</f>
        <v>6</v>
      </c>
      <c r="Z1538" s="2">
        <f>VLOOKUP(A1538,Sales!A:N,12,FALSE)</f>
        <v>5</v>
      </c>
      <c r="AA1538" s="2">
        <f>VLOOKUP(A1538,Sales!A:N,13,FALSE)</f>
        <v>13</v>
      </c>
      <c r="AB1538" s="2">
        <f>VLOOKUP(A1538,Sales!A:N,14,FALSE)</f>
        <v>2</v>
      </c>
      <c r="AC1538" s="2">
        <f>VLOOKUP(A1538,Campaigns!A:I,2,FALSE)</f>
        <v>0</v>
      </c>
      <c r="AD1538" s="2">
        <f>VLOOKUP(A1538,Campaigns!A:I,3,FALSE)</f>
        <v>0</v>
      </c>
      <c r="AE1538" s="2">
        <f>VLOOKUP(A1538,Campaigns!A:I,4,FALSE)</f>
        <v>1</v>
      </c>
      <c r="AF1538" s="2">
        <f>VLOOKUP(A1538,Campaigns!A:I,5,FALSE)</f>
        <v>0</v>
      </c>
      <c r="AG1538" s="2">
        <f>VLOOKUP(A1538,Campaigns!A:I,6,FALSE)</f>
        <v>0</v>
      </c>
      <c r="AH1538" s="2">
        <f>VLOOKUP(A1538,Campaigns!A:I,7,FALSE)</f>
        <v>0</v>
      </c>
      <c r="AI1538" s="2">
        <f>VLOOKUP(A1538,Campaigns!A:I,8,FALSE)</f>
        <v>0</v>
      </c>
      <c r="AJ1538" s="19">
        <f>VLOOKUP(A1538,Campaigns!A:I,9,FALSE)</f>
        <v>43991</v>
      </c>
    </row>
    <row r="1539" spans="1:36">
      <c r="A1539" s="2">
        <v>2767</v>
      </c>
      <c r="B1539" s="2">
        <f>VLOOKUP(A1539, Customer!A:O, 2, FALSE)</f>
        <v>182122</v>
      </c>
      <c r="C1539" s="2">
        <f>VLOOKUP(A1539, Customer!A:O, 3, FALSE)</f>
        <v>0</v>
      </c>
      <c r="D1539" s="2">
        <f>VLOOKUP(A1539, Customer!A:O, 4, FALSE)</f>
        <v>0</v>
      </c>
      <c r="E1539" s="2">
        <f>VLOOKUP(A1539, Customer!A:O, 5, FALSE)</f>
        <v>58</v>
      </c>
      <c r="F1539" s="2">
        <f>VLOOKUP(A1539, Customer!A:O, 6, FALSE)</f>
        <v>0</v>
      </c>
      <c r="G1539" s="2">
        <f>VLOOKUP(A1539, Customer!A:O, 7, FALSE)</f>
        <v>0</v>
      </c>
      <c r="H1539" s="2">
        <f>VLOOKUP(A1539, Customer!A:O, 8, FALSE)</f>
        <v>0</v>
      </c>
      <c r="I1539" s="2">
        <f>VLOOKUP(A1539, Customer!A:O, 9, FALSE)</f>
        <v>1</v>
      </c>
      <c r="J1539" s="2">
        <f>VLOOKUP(A1539, Customer!A:O, 10, FALSE)</f>
        <v>0</v>
      </c>
      <c r="K1539" s="2">
        <f>VLOOKUP(A1539, Customer!A:O, 11, FALSE)</f>
        <v>0</v>
      </c>
      <c r="L1539" s="2">
        <f>VLOOKUP(A1539, Customer!A:O, 12, FALSE)</f>
        <v>0</v>
      </c>
      <c r="M1539" s="2">
        <f>VLOOKUP(A1539, Customer!A:O, 13, FALSE)</f>
        <v>0</v>
      </c>
      <c r="N1539" s="2">
        <f>VLOOKUP(A1539, Customer!A:O, 14, FALSE)</f>
        <v>0</v>
      </c>
      <c r="O1539" s="2" t="str">
        <f>VLOOKUP(A1539, Customer!A:O, 15, FALSE)</f>
        <v>State-Illinois</v>
      </c>
      <c r="P1539" s="2">
        <f>VLOOKUP(A1539,Sales!A:N,2,FALSE)</f>
        <v>89</v>
      </c>
      <c r="Q1539">
        <f>VLOOKUP(A1539,Sales!A:N,3,FALSE)</f>
        <v>1628</v>
      </c>
      <c r="R1539" s="2">
        <f>VLOOKUP(A1539,Sales!A:N,4,FALSE)</f>
        <v>49</v>
      </c>
      <c r="S1539" s="2">
        <f>VLOOKUP(A1539,Sales!A:N,5,FALSE)</f>
        <v>776</v>
      </c>
      <c r="T1539" s="2">
        <f>VLOOKUP(A1539,Sales!A:N,6,FALSE)</f>
        <v>335</v>
      </c>
      <c r="U1539" s="2">
        <f>VLOOKUP(A1539,Sales!A:N,7,FALSE)</f>
        <v>55</v>
      </c>
      <c r="V1539" s="2">
        <f>VLOOKUP(A1539,Sales!A:N,8,FALSE)</f>
        <v>222</v>
      </c>
      <c r="W1539" s="2">
        <f>VLOOKUP(A1539,Sales!A:N,9,FALSE)</f>
        <v>2621</v>
      </c>
      <c r="X1539" s="2">
        <f>VLOOKUP(A1539,Sales!A:N,10,FALSE)</f>
        <v>1</v>
      </c>
      <c r="Y1539" s="2">
        <f>VLOOKUP(A1539,Sales!A:N,11,FALSE)</f>
        <v>3</v>
      </c>
      <c r="Z1539" s="2">
        <f>VLOOKUP(A1539,Sales!A:N,12,FALSE)</f>
        <v>9</v>
      </c>
      <c r="AA1539" s="2">
        <f>VLOOKUP(A1539,Sales!A:N,13,FALSE)</f>
        <v>13</v>
      </c>
      <c r="AB1539" s="2">
        <f>VLOOKUP(A1539,Sales!A:N,14,FALSE)</f>
        <v>1</v>
      </c>
      <c r="AC1539" s="2">
        <f>VLOOKUP(A1539,Campaigns!A:I,2,FALSE)</f>
        <v>0</v>
      </c>
      <c r="AD1539" s="2">
        <f>VLOOKUP(A1539,Campaigns!A:I,3,FALSE)</f>
        <v>0</v>
      </c>
      <c r="AE1539" s="2">
        <f>VLOOKUP(A1539,Campaigns!A:I,4,FALSE)</f>
        <v>1</v>
      </c>
      <c r="AF1539" s="2">
        <f>VLOOKUP(A1539,Campaigns!A:I,5,FALSE)</f>
        <v>0</v>
      </c>
      <c r="AG1539" s="2">
        <f>VLOOKUP(A1539,Campaigns!A:I,6,FALSE)</f>
        <v>0</v>
      </c>
      <c r="AH1539" s="2">
        <f>VLOOKUP(A1539,Campaigns!A:I,7,FALSE)</f>
        <v>0</v>
      </c>
      <c r="AI1539" s="2">
        <f>VLOOKUP(A1539,Campaigns!A:I,8,FALSE)</f>
        <v>0</v>
      </c>
      <c r="AJ1539" s="19" t="str">
        <f>VLOOKUP(A1539,Campaigns!A:I,9,FALSE)</f>
        <v>1/20/2020</v>
      </c>
    </row>
    <row r="1540" spans="1:36">
      <c r="A1540" s="2">
        <v>1219</v>
      </c>
      <c r="B1540" s="2">
        <f>VLOOKUP(A1540, Customer!A:O, 2, FALSE)</f>
        <v>181975</v>
      </c>
      <c r="C1540" s="2">
        <f>VLOOKUP(A1540, Customer!A:O, 3, FALSE)</f>
        <v>0</v>
      </c>
      <c r="D1540" s="2">
        <f>VLOOKUP(A1540, Customer!A:O, 4, FALSE)</f>
        <v>1</v>
      </c>
      <c r="E1540" s="2">
        <f>VLOOKUP(A1540, Customer!A:O, 5, FALSE)</f>
        <v>58</v>
      </c>
      <c r="F1540" s="2">
        <f>VLOOKUP(A1540, Customer!A:O, 6, FALSE)</f>
        <v>1</v>
      </c>
      <c r="G1540" s="2">
        <f>VLOOKUP(A1540, Customer!A:O, 7, FALSE)</f>
        <v>0</v>
      </c>
      <c r="H1540" s="2">
        <f>VLOOKUP(A1540, Customer!A:O, 8, FALSE)</f>
        <v>0</v>
      </c>
      <c r="I1540" s="2">
        <f>VLOOKUP(A1540, Customer!A:O, 9, FALSE)</f>
        <v>0</v>
      </c>
      <c r="J1540" s="2">
        <f>VLOOKUP(A1540, Customer!A:O, 10, FALSE)</f>
        <v>0</v>
      </c>
      <c r="K1540" s="2">
        <f>VLOOKUP(A1540, Customer!A:O, 11, FALSE)</f>
        <v>0</v>
      </c>
      <c r="L1540" s="2">
        <f>VLOOKUP(A1540, Customer!A:O, 12, FALSE)</f>
        <v>0</v>
      </c>
      <c r="M1540" s="2">
        <f>VLOOKUP(A1540, Customer!A:O, 13, FALSE)</f>
        <v>0</v>
      </c>
      <c r="N1540" s="2">
        <f>VLOOKUP(A1540, Customer!A:O, 14, FALSE)</f>
        <v>0</v>
      </c>
      <c r="O1540" s="2" t="str">
        <f>VLOOKUP(A1540, Customer!A:O, 15, FALSE)</f>
        <v>State-Illinois</v>
      </c>
      <c r="P1540" s="2">
        <f>VLOOKUP(A1540,Sales!A:N,2,FALSE)</f>
        <v>2</v>
      </c>
      <c r="Q1540">
        <f>VLOOKUP(A1540,Sales!A:N,3,FALSE)</f>
        <v>2182</v>
      </c>
      <c r="R1540" s="2">
        <f>VLOOKUP(A1540,Sales!A:N,4,FALSE)</f>
        <v>169</v>
      </c>
      <c r="S1540" s="2">
        <f>VLOOKUP(A1540,Sales!A:N,5,FALSE)</f>
        <v>408</v>
      </c>
      <c r="T1540" s="2">
        <f>VLOOKUP(A1540,Sales!A:N,6,FALSE)</f>
        <v>400</v>
      </c>
      <c r="U1540" s="2">
        <f>VLOOKUP(A1540,Sales!A:N,7,FALSE)</f>
        <v>306</v>
      </c>
      <c r="V1540" s="2">
        <f>VLOOKUP(A1540,Sales!A:N,8,FALSE)</f>
        <v>60</v>
      </c>
      <c r="W1540" s="2">
        <f>VLOOKUP(A1540,Sales!A:N,9,FALSE)</f>
        <v>3405</v>
      </c>
      <c r="X1540" s="2">
        <f>VLOOKUP(A1540,Sales!A:N,10,FALSE)</f>
        <v>1</v>
      </c>
      <c r="Y1540" s="2">
        <f>VLOOKUP(A1540,Sales!A:N,11,FALSE)</f>
        <v>6</v>
      </c>
      <c r="Z1540" s="2">
        <f>VLOOKUP(A1540,Sales!A:N,12,FALSE)</f>
        <v>3</v>
      </c>
      <c r="AA1540" s="2">
        <f>VLOOKUP(A1540,Sales!A:N,13,FALSE)</f>
        <v>4</v>
      </c>
      <c r="AB1540" s="2">
        <f>VLOOKUP(A1540,Sales!A:N,14,FALSE)</f>
        <v>7</v>
      </c>
      <c r="AC1540" s="2">
        <f>VLOOKUP(A1540,Campaigns!A:I,2,FALSE)</f>
        <v>0</v>
      </c>
      <c r="AD1540" s="2">
        <f>VLOOKUP(A1540,Campaigns!A:I,3,FALSE)</f>
        <v>0</v>
      </c>
      <c r="AE1540" s="2">
        <f>VLOOKUP(A1540,Campaigns!A:I,4,FALSE)</f>
        <v>1</v>
      </c>
      <c r="AF1540" s="2">
        <f>VLOOKUP(A1540,Campaigns!A:I,5,FALSE)</f>
        <v>0</v>
      </c>
      <c r="AG1540" s="2">
        <f>VLOOKUP(A1540,Campaigns!A:I,6,FALSE)</f>
        <v>0</v>
      </c>
      <c r="AH1540" s="2">
        <f>VLOOKUP(A1540,Campaigns!A:I,7,FALSE)</f>
        <v>0</v>
      </c>
      <c r="AI1540" s="2">
        <f>VLOOKUP(A1540,Campaigns!A:I,8,FALSE)</f>
        <v>0</v>
      </c>
      <c r="AJ1540" s="19">
        <f>VLOOKUP(A1540,Campaigns!A:I,9,FALSE)</f>
        <v>43805</v>
      </c>
    </row>
    <row r="1541" spans="1:36">
      <c r="A1541" s="2">
        <v>2223</v>
      </c>
      <c r="B1541" s="2">
        <f>VLOOKUP(A1541, Customer!A:O, 2, FALSE)</f>
        <v>176624</v>
      </c>
      <c r="C1541" s="2">
        <f>VLOOKUP(A1541, Customer!A:O, 3, FALSE)</f>
        <v>0</v>
      </c>
      <c r="D1541" s="2">
        <f>VLOOKUP(A1541, Customer!A:O, 4, FALSE)</f>
        <v>1</v>
      </c>
      <c r="E1541" s="2">
        <f>VLOOKUP(A1541, Customer!A:O, 5, FALSE)</f>
        <v>58</v>
      </c>
      <c r="F1541" s="2">
        <f>VLOOKUP(A1541, Customer!A:O, 6, FALSE)</f>
        <v>0</v>
      </c>
      <c r="G1541" s="2">
        <f>VLOOKUP(A1541, Customer!A:O, 7, FALSE)</f>
        <v>0</v>
      </c>
      <c r="H1541" s="2">
        <f>VLOOKUP(A1541, Customer!A:O, 8, FALSE)</f>
        <v>1</v>
      </c>
      <c r="I1541" s="2">
        <f>VLOOKUP(A1541, Customer!A:O, 9, FALSE)</f>
        <v>0</v>
      </c>
      <c r="J1541" s="2">
        <f>VLOOKUP(A1541, Customer!A:O, 10, FALSE)</f>
        <v>0</v>
      </c>
      <c r="K1541" s="2">
        <f>VLOOKUP(A1541, Customer!A:O, 11, FALSE)</f>
        <v>0</v>
      </c>
      <c r="L1541" s="2">
        <f>VLOOKUP(A1541, Customer!A:O, 12, FALSE)</f>
        <v>1</v>
      </c>
      <c r="M1541" s="2">
        <f>VLOOKUP(A1541, Customer!A:O, 13, FALSE)</f>
        <v>0</v>
      </c>
      <c r="N1541" s="2">
        <f>VLOOKUP(A1541, Customer!A:O, 14, FALSE)</f>
        <v>0</v>
      </c>
      <c r="O1541" s="2" t="str">
        <f>VLOOKUP(A1541, Customer!A:O, 15, FALSE)</f>
        <v>State-Texas</v>
      </c>
      <c r="P1541" s="2">
        <f>VLOOKUP(A1541,Sales!A:N,2,FALSE)</f>
        <v>68</v>
      </c>
      <c r="Q1541">
        <f>VLOOKUP(A1541,Sales!A:N,3,FALSE)</f>
        <v>947</v>
      </c>
      <c r="R1541" s="2">
        <f>VLOOKUP(A1541,Sales!A:N,4,FALSE)</f>
        <v>244</v>
      </c>
      <c r="S1541" s="2">
        <f>VLOOKUP(A1541,Sales!A:N,5,FALSE)</f>
        <v>339</v>
      </c>
      <c r="T1541" s="2">
        <f>VLOOKUP(A1541,Sales!A:N,6,FALSE)</f>
        <v>124</v>
      </c>
      <c r="U1541" s="2">
        <f>VLOOKUP(A1541,Sales!A:N,7,FALSE)</f>
        <v>265</v>
      </c>
      <c r="V1541" s="2">
        <f>VLOOKUP(A1541,Sales!A:N,8,FALSE)</f>
        <v>152</v>
      </c>
      <c r="W1541" s="2">
        <f>VLOOKUP(A1541,Sales!A:N,9,FALSE)</f>
        <v>1768</v>
      </c>
      <c r="X1541" s="2">
        <f>VLOOKUP(A1541,Sales!A:N,10,FALSE)</f>
        <v>1</v>
      </c>
      <c r="Y1541" s="2">
        <f>VLOOKUP(A1541,Sales!A:N,11,FALSE)</f>
        <v>5</v>
      </c>
      <c r="Z1541" s="2">
        <f>VLOOKUP(A1541,Sales!A:N,12,FALSE)</f>
        <v>10</v>
      </c>
      <c r="AA1541" s="2">
        <f>VLOOKUP(A1541,Sales!A:N,13,FALSE)</f>
        <v>7</v>
      </c>
      <c r="AB1541" s="2">
        <f>VLOOKUP(A1541,Sales!A:N,14,FALSE)</f>
        <v>1</v>
      </c>
      <c r="AC1541" s="2">
        <f>VLOOKUP(A1541,Campaigns!A:I,2,FALSE)</f>
        <v>1</v>
      </c>
      <c r="AD1541" s="2">
        <f>VLOOKUP(A1541,Campaigns!A:I,3,FALSE)</f>
        <v>0</v>
      </c>
      <c r="AE1541" s="2">
        <f>VLOOKUP(A1541,Campaigns!A:I,4,FALSE)</f>
        <v>0</v>
      </c>
      <c r="AF1541" s="2">
        <f>VLOOKUP(A1541,Campaigns!A:I,5,FALSE)</f>
        <v>0</v>
      </c>
      <c r="AG1541" s="2">
        <f>VLOOKUP(A1541,Campaigns!A:I,6,FALSE)</f>
        <v>0</v>
      </c>
      <c r="AH1541" s="2">
        <f>VLOOKUP(A1541,Campaigns!A:I,7,FALSE)</f>
        <v>0</v>
      </c>
      <c r="AI1541" s="2">
        <f>VLOOKUP(A1541,Campaigns!A:I,8,FALSE)</f>
        <v>0</v>
      </c>
      <c r="AJ1541" s="19" t="str">
        <f>VLOOKUP(A1541,Campaigns!A:I,9,FALSE)</f>
        <v>10/28/2020</v>
      </c>
    </row>
    <row r="1542" spans="1:36">
      <c r="A1542" s="2">
        <v>2024</v>
      </c>
      <c r="B1542" s="2">
        <f>VLOOKUP(A1542, Customer!A:O, 2, FALSE)</f>
        <v>176081</v>
      </c>
      <c r="C1542" s="2">
        <f>VLOOKUP(A1542, Customer!A:O, 3, FALSE)</f>
        <v>0</v>
      </c>
      <c r="D1542" s="2">
        <f>VLOOKUP(A1542, Customer!A:O, 4, FALSE)</f>
        <v>0</v>
      </c>
      <c r="E1542" s="2">
        <f>VLOOKUP(A1542, Customer!A:O, 5, FALSE)</f>
        <v>58</v>
      </c>
      <c r="F1542" s="2">
        <f>VLOOKUP(A1542, Customer!A:O, 6, FALSE)</f>
        <v>0</v>
      </c>
      <c r="G1542" s="2">
        <f>VLOOKUP(A1542, Customer!A:O, 7, FALSE)</f>
        <v>0</v>
      </c>
      <c r="H1542" s="2">
        <f>VLOOKUP(A1542, Customer!A:O, 8, FALSE)</f>
        <v>0</v>
      </c>
      <c r="I1542" s="2">
        <f>VLOOKUP(A1542, Customer!A:O, 9, FALSE)</f>
        <v>1</v>
      </c>
      <c r="J1542" s="2">
        <f>VLOOKUP(A1542, Customer!A:O, 10, FALSE)</f>
        <v>0</v>
      </c>
      <c r="K1542" s="2">
        <f>VLOOKUP(A1542, Customer!A:O, 11, FALSE)</f>
        <v>0</v>
      </c>
      <c r="L1542" s="2">
        <f>VLOOKUP(A1542, Customer!A:O, 12, FALSE)</f>
        <v>1</v>
      </c>
      <c r="M1542" s="2">
        <f>VLOOKUP(A1542, Customer!A:O, 13, FALSE)</f>
        <v>0</v>
      </c>
      <c r="N1542" s="2">
        <f>VLOOKUP(A1542, Customer!A:O, 14, FALSE)</f>
        <v>0</v>
      </c>
      <c r="O1542" s="2" t="str">
        <f>VLOOKUP(A1542, Customer!A:O, 15, FALSE)</f>
        <v>State-New York</v>
      </c>
      <c r="P1542" s="2">
        <f>VLOOKUP(A1542,Sales!A:N,2,FALSE)</f>
        <v>85</v>
      </c>
      <c r="Q1542">
        <f>VLOOKUP(A1542,Sales!A:N,3,FALSE)</f>
        <v>676</v>
      </c>
      <c r="R1542" s="2">
        <f>VLOOKUP(A1542,Sales!A:N,4,FALSE)</f>
        <v>69</v>
      </c>
      <c r="S1542" s="2">
        <f>VLOOKUP(A1542,Sales!A:N,5,FALSE)</f>
        <v>960</v>
      </c>
      <c r="T1542" s="2">
        <f>VLOOKUP(A1542,Sales!A:N,6,FALSE)</f>
        <v>146</v>
      </c>
      <c r="U1542" s="2">
        <f>VLOOKUP(A1542,Sales!A:N,7,FALSE)</f>
        <v>76</v>
      </c>
      <c r="V1542" s="2">
        <f>VLOOKUP(A1542,Sales!A:N,8,FALSE)</f>
        <v>463</v>
      </c>
      <c r="W1542" s="2">
        <f>VLOOKUP(A1542,Sales!A:N,9,FALSE)</f>
        <v>1465</v>
      </c>
      <c r="X1542" s="2">
        <f>VLOOKUP(A1542,Sales!A:N,10,FALSE)</f>
        <v>1</v>
      </c>
      <c r="Y1542" s="2">
        <f>VLOOKUP(A1542,Sales!A:N,11,FALSE)</f>
        <v>4</v>
      </c>
      <c r="Z1542" s="2">
        <f>VLOOKUP(A1542,Sales!A:N,12,FALSE)</f>
        <v>5</v>
      </c>
      <c r="AA1542" s="2">
        <f>VLOOKUP(A1542,Sales!A:N,13,FALSE)</f>
        <v>4</v>
      </c>
      <c r="AB1542" s="2">
        <f>VLOOKUP(A1542,Sales!A:N,14,FALSE)</f>
        <v>2</v>
      </c>
      <c r="AC1542" s="2">
        <f>VLOOKUP(A1542,Campaigns!A:I,2,FALSE)</f>
        <v>0</v>
      </c>
      <c r="AD1542" s="2">
        <f>VLOOKUP(A1542,Campaigns!A:I,3,FALSE)</f>
        <v>0</v>
      </c>
      <c r="AE1542" s="2">
        <f>VLOOKUP(A1542,Campaigns!A:I,4,FALSE)</f>
        <v>0</v>
      </c>
      <c r="AF1542" s="2">
        <f>VLOOKUP(A1542,Campaigns!A:I,5,FALSE)</f>
        <v>1</v>
      </c>
      <c r="AG1542" s="2">
        <f>VLOOKUP(A1542,Campaigns!A:I,6,FALSE)</f>
        <v>0</v>
      </c>
      <c r="AH1542" s="2">
        <f>VLOOKUP(A1542,Campaigns!A:I,7,FALSE)</f>
        <v>0</v>
      </c>
      <c r="AI1542" s="2">
        <f>VLOOKUP(A1542,Campaigns!A:I,8,FALSE)</f>
        <v>0</v>
      </c>
      <c r="AJ1542" s="19" t="str">
        <f>VLOOKUP(A1542,Campaigns!A:I,9,FALSE)</f>
        <v>10/27/2020</v>
      </c>
    </row>
    <row r="1543" spans="1:36">
      <c r="A1543" s="2">
        <v>2529</v>
      </c>
      <c r="B1543" s="2">
        <f>VLOOKUP(A1543, Customer!A:O, 2, FALSE)</f>
        <v>176081</v>
      </c>
      <c r="C1543" s="2">
        <f>VLOOKUP(A1543, Customer!A:O, 3, FALSE)</f>
        <v>0</v>
      </c>
      <c r="D1543" s="2">
        <f>VLOOKUP(A1543, Customer!A:O, 4, FALSE)</f>
        <v>0</v>
      </c>
      <c r="E1543" s="2">
        <f>VLOOKUP(A1543, Customer!A:O, 5, FALSE)</f>
        <v>58</v>
      </c>
      <c r="F1543" s="2">
        <f>VLOOKUP(A1543, Customer!A:O, 6, FALSE)</f>
        <v>0</v>
      </c>
      <c r="G1543" s="2">
        <f>VLOOKUP(A1543, Customer!A:O, 7, FALSE)</f>
        <v>0</v>
      </c>
      <c r="H1543" s="2">
        <f>VLOOKUP(A1543, Customer!A:O, 8, FALSE)</f>
        <v>0</v>
      </c>
      <c r="I1543" s="2">
        <f>VLOOKUP(A1543, Customer!A:O, 9, FALSE)</f>
        <v>1</v>
      </c>
      <c r="J1543" s="2">
        <f>VLOOKUP(A1543, Customer!A:O, 10, FALSE)</f>
        <v>0</v>
      </c>
      <c r="K1543" s="2">
        <f>VLOOKUP(A1543, Customer!A:O, 11, FALSE)</f>
        <v>0</v>
      </c>
      <c r="L1543" s="2">
        <f>VLOOKUP(A1543, Customer!A:O, 12, FALSE)</f>
        <v>1</v>
      </c>
      <c r="M1543" s="2">
        <f>VLOOKUP(A1543, Customer!A:O, 13, FALSE)</f>
        <v>0</v>
      </c>
      <c r="N1543" s="2">
        <f>VLOOKUP(A1543, Customer!A:O, 14, FALSE)</f>
        <v>0</v>
      </c>
      <c r="O1543" s="2" t="str">
        <f>VLOOKUP(A1543, Customer!A:O, 15, FALSE)</f>
        <v>State-Texas</v>
      </c>
      <c r="P1543" s="2">
        <f>VLOOKUP(A1543,Sales!A:N,2,FALSE)</f>
        <v>85</v>
      </c>
      <c r="Q1543">
        <f>VLOOKUP(A1543,Sales!A:N,3,FALSE)</f>
        <v>676</v>
      </c>
      <c r="R1543" s="2">
        <f>VLOOKUP(A1543,Sales!A:N,4,FALSE)</f>
        <v>69</v>
      </c>
      <c r="S1543" s="2">
        <f>VLOOKUP(A1543,Sales!A:N,5,FALSE)</f>
        <v>960</v>
      </c>
      <c r="T1543" s="2">
        <f>VLOOKUP(A1543,Sales!A:N,6,FALSE)</f>
        <v>146</v>
      </c>
      <c r="U1543" s="2">
        <f>VLOOKUP(A1543,Sales!A:N,7,FALSE)</f>
        <v>76</v>
      </c>
      <c r="V1543" s="2">
        <f>VLOOKUP(A1543,Sales!A:N,8,FALSE)</f>
        <v>463</v>
      </c>
      <c r="W1543" s="2">
        <f>VLOOKUP(A1543,Sales!A:N,9,FALSE)</f>
        <v>1465</v>
      </c>
      <c r="X1543" s="2">
        <f>VLOOKUP(A1543,Sales!A:N,10,FALSE)</f>
        <v>1</v>
      </c>
      <c r="Y1543" s="2">
        <f>VLOOKUP(A1543,Sales!A:N,11,FALSE)</f>
        <v>4</v>
      </c>
      <c r="Z1543" s="2">
        <f>VLOOKUP(A1543,Sales!A:N,12,FALSE)</f>
        <v>5</v>
      </c>
      <c r="AA1543" s="2">
        <f>VLOOKUP(A1543,Sales!A:N,13,FALSE)</f>
        <v>4</v>
      </c>
      <c r="AB1543" s="2">
        <f>VLOOKUP(A1543,Sales!A:N,14,FALSE)</f>
        <v>2</v>
      </c>
      <c r="AC1543" s="2">
        <f>VLOOKUP(A1543,Campaigns!A:I,2,FALSE)</f>
        <v>0</v>
      </c>
      <c r="AD1543" s="2">
        <f>VLOOKUP(A1543,Campaigns!A:I,3,FALSE)</f>
        <v>0</v>
      </c>
      <c r="AE1543" s="2">
        <f>VLOOKUP(A1543,Campaigns!A:I,4,FALSE)</f>
        <v>0</v>
      </c>
      <c r="AF1543" s="2">
        <f>VLOOKUP(A1543,Campaigns!A:I,5,FALSE)</f>
        <v>1</v>
      </c>
      <c r="AG1543" s="2">
        <f>VLOOKUP(A1543,Campaigns!A:I,6,FALSE)</f>
        <v>0</v>
      </c>
      <c r="AH1543" s="2">
        <f>VLOOKUP(A1543,Campaigns!A:I,7,FALSE)</f>
        <v>0</v>
      </c>
      <c r="AI1543" s="2">
        <f>VLOOKUP(A1543,Campaigns!A:I,8,FALSE)</f>
        <v>0</v>
      </c>
      <c r="AJ1543" s="19" t="str">
        <f>VLOOKUP(A1543,Campaigns!A:I,9,FALSE)</f>
        <v>10/27/2020</v>
      </c>
    </row>
    <row r="1544" spans="1:36">
      <c r="A1544" s="2">
        <v>1398</v>
      </c>
      <c r="B1544" s="2">
        <f>VLOOKUP(A1544, Customer!A:O, 2, FALSE)</f>
        <v>175072</v>
      </c>
      <c r="C1544" s="2">
        <f>VLOOKUP(A1544, Customer!A:O, 3, FALSE)</f>
        <v>0</v>
      </c>
      <c r="D1544" s="2">
        <f>VLOOKUP(A1544, Customer!A:O, 4, FALSE)</f>
        <v>1</v>
      </c>
      <c r="E1544" s="2">
        <f>VLOOKUP(A1544, Customer!A:O, 5, FALSE)</f>
        <v>58</v>
      </c>
      <c r="F1544" s="2">
        <f>VLOOKUP(A1544, Customer!A:O, 6, FALSE)</f>
        <v>0</v>
      </c>
      <c r="G1544" s="2">
        <f>VLOOKUP(A1544, Customer!A:O, 7, FALSE)</f>
        <v>0</v>
      </c>
      <c r="H1544" s="2">
        <f>VLOOKUP(A1544, Customer!A:O, 8, FALSE)</f>
        <v>0</v>
      </c>
      <c r="I1544" s="2">
        <f>VLOOKUP(A1544, Customer!A:O, 9, FALSE)</f>
        <v>1</v>
      </c>
      <c r="J1544" s="2">
        <f>VLOOKUP(A1544, Customer!A:O, 10, FALSE)</f>
        <v>0</v>
      </c>
      <c r="K1544" s="2">
        <f>VLOOKUP(A1544, Customer!A:O, 11, FALSE)</f>
        <v>0</v>
      </c>
      <c r="L1544" s="2">
        <f>VLOOKUP(A1544, Customer!A:O, 12, FALSE)</f>
        <v>1</v>
      </c>
      <c r="M1544" s="2">
        <f>VLOOKUP(A1544, Customer!A:O, 13, FALSE)</f>
        <v>0</v>
      </c>
      <c r="N1544" s="2">
        <f>VLOOKUP(A1544, Customer!A:O, 14, FALSE)</f>
        <v>0</v>
      </c>
      <c r="O1544" s="2" t="str">
        <f>VLOOKUP(A1544, Customer!A:O, 15, FALSE)</f>
        <v>State-Florida</v>
      </c>
      <c r="P1544" s="2">
        <f>VLOOKUP(A1544,Sales!A:N,2,FALSE)</f>
        <v>83</v>
      </c>
      <c r="Q1544">
        <f>VLOOKUP(A1544,Sales!A:N,3,FALSE)</f>
        <v>1360</v>
      </c>
      <c r="R1544" s="2">
        <f>VLOOKUP(A1544,Sales!A:N,4,FALSE)</f>
        <v>79</v>
      </c>
      <c r="S1544" s="2">
        <f>VLOOKUP(A1544,Sales!A:N,5,FALSE)</f>
        <v>721</v>
      </c>
      <c r="T1544" s="2">
        <f>VLOOKUP(A1544,Sales!A:N,6,FALSE)</f>
        <v>0</v>
      </c>
      <c r="U1544" s="2">
        <f>VLOOKUP(A1544,Sales!A:N,7,FALSE)</f>
        <v>51</v>
      </c>
      <c r="V1544" s="2">
        <f>VLOOKUP(A1544,Sales!A:N,8,FALSE)</f>
        <v>292</v>
      </c>
      <c r="W1544" s="2">
        <f>VLOOKUP(A1544,Sales!A:N,9,FALSE)</f>
        <v>1919</v>
      </c>
      <c r="X1544" s="2">
        <f>VLOOKUP(A1544,Sales!A:N,10,FALSE)</f>
        <v>2</v>
      </c>
      <c r="Y1544" s="2">
        <f>VLOOKUP(A1544,Sales!A:N,11,FALSE)</f>
        <v>5</v>
      </c>
      <c r="Z1544" s="2">
        <f>VLOOKUP(A1544,Sales!A:N,12,FALSE)</f>
        <v>4</v>
      </c>
      <c r="AA1544" s="2">
        <f>VLOOKUP(A1544,Sales!A:N,13,FALSE)</f>
        <v>8</v>
      </c>
      <c r="AB1544" s="2">
        <f>VLOOKUP(A1544,Sales!A:N,14,FALSE)</f>
        <v>3</v>
      </c>
      <c r="AC1544" s="2">
        <f>VLOOKUP(A1544,Campaigns!A:I,2,FALSE)</f>
        <v>0</v>
      </c>
      <c r="AD1544" s="2">
        <f>VLOOKUP(A1544,Campaigns!A:I,3,FALSE)</f>
        <v>0</v>
      </c>
      <c r="AE1544" s="2">
        <f>VLOOKUP(A1544,Campaigns!A:I,4,FALSE)</f>
        <v>0</v>
      </c>
      <c r="AF1544" s="2">
        <f>VLOOKUP(A1544,Campaigns!A:I,5,FALSE)</f>
        <v>0</v>
      </c>
      <c r="AG1544" s="2">
        <f>VLOOKUP(A1544,Campaigns!A:I,6,FALSE)</f>
        <v>0</v>
      </c>
      <c r="AH1544" s="2">
        <f>VLOOKUP(A1544,Campaigns!A:I,7,FALSE)</f>
        <v>0</v>
      </c>
      <c r="AI1544" s="2">
        <f>VLOOKUP(A1544,Campaigns!A:I,8,FALSE)</f>
        <v>0</v>
      </c>
      <c r="AJ1544" s="19" t="str">
        <f>VLOOKUP(A1544,Campaigns!A:I,9,FALSE)</f>
        <v>6/30/2019</v>
      </c>
    </row>
    <row r="1545" spans="1:36">
      <c r="A1545" s="2">
        <v>2305</v>
      </c>
      <c r="B1545" s="2">
        <f>VLOOKUP(A1545, Customer!A:O, 2, FALSE)</f>
        <v>172828</v>
      </c>
      <c r="C1545" s="2">
        <f>VLOOKUP(A1545, Customer!A:O, 3, FALSE)</f>
        <v>0</v>
      </c>
      <c r="D1545" s="2">
        <f>VLOOKUP(A1545, Customer!A:O, 4, FALSE)</f>
        <v>1</v>
      </c>
      <c r="E1545" s="2">
        <f>VLOOKUP(A1545, Customer!A:O, 5, FALSE)</f>
        <v>58</v>
      </c>
      <c r="F1545" s="2">
        <f>VLOOKUP(A1545, Customer!A:O, 6, FALSE)</f>
        <v>0</v>
      </c>
      <c r="G1545" s="2">
        <f>VLOOKUP(A1545, Customer!A:O, 7, FALSE)</f>
        <v>1</v>
      </c>
      <c r="H1545" s="2">
        <f>VLOOKUP(A1545, Customer!A:O, 8, FALSE)</f>
        <v>0</v>
      </c>
      <c r="I1545" s="2">
        <f>VLOOKUP(A1545, Customer!A:O, 9, FALSE)</f>
        <v>0</v>
      </c>
      <c r="J1545" s="2">
        <f>VLOOKUP(A1545, Customer!A:O, 10, FALSE)</f>
        <v>0</v>
      </c>
      <c r="K1545" s="2">
        <f>VLOOKUP(A1545, Customer!A:O, 11, FALSE)</f>
        <v>0</v>
      </c>
      <c r="L1545" s="2">
        <f>VLOOKUP(A1545, Customer!A:O, 12, FALSE)</f>
        <v>0</v>
      </c>
      <c r="M1545" s="2">
        <f>VLOOKUP(A1545, Customer!A:O, 13, FALSE)</f>
        <v>1</v>
      </c>
      <c r="N1545" s="2">
        <f>VLOOKUP(A1545, Customer!A:O, 14, FALSE)</f>
        <v>0</v>
      </c>
      <c r="O1545" s="2" t="str">
        <f>VLOOKUP(A1545, Customer!A:O, 15, FALSE)</f>
        <v>State-Illinois</v>
      </c>
      <c r="P1545" s="2">
        <f>VLOOKUP(A1545,Sales!A:N,2,FALSE)</f>
        <v>17</v>
      </c>
      <c r="Q1545">
        <f>VLOOKUP(A1545,Sales!A:N,3,FALSE)</f>
        <v>2860</v>
      </c>
      <c r="R1545" s="2">
        <f>VLOOKUP(A1545,Sales!A:N,4,FALSE)</f>
        <v>0</v>
      </c>
      <c r="S1545" s="2">
        <f>VLOOKUP(A1545,Sales!A:N,5,FALSE)</f>
        <v>558</v>
      </c>
      <c r="T1545" s="2">
        <f>VLOOKUP(A1545,Sales!A:N,6,FALSE)</f>
        <v>45</v>
      </c>
      <c r="U1545" s="2">
        <f>VLOOKUP(A1545,Sales!A:N,7,FALSE)</f>
        <v>33</v>
      </c>
      <c r="V1545" s="2">
        <f>VLOOKUP(A1545,Sales!A:N,8,FALSE)</f>
        <v>486</v>
      </c>
      <c r="W1545" s="2">
        <f>VLOOKUP(A1545,Sales!A:N,9,FALSE)</f>
        <v>3009</v>
      </c>
      <c r="X1545" s="2">
        <f>VLOOKUP(A1545,Sales!A:N,10,FALSE)</f>
        <v>6</v>
      </c>
      <c r="Y1545" s="2">
        <f>VLOOKUP(A1545,Sales!A:N,11,FALSE)</f>
        <v>6</v>
      </c>
      <c r="Z1545" s="2">
        <f>VLOOKUP(A1545,Sales!A:N,12,FALSE)</f>
        <v>3</v>
      </c>
      <c r="AA1545" s="2">
        <f>VLOOKUP(A1545,Sales!A:N,13,FALSE)</f>
        <v>13</v>
      </c>
      <c r="AB1545" s="2">
        <f>VLOOKUP(A1545,Sales!A:N,14,FALSE)</f>
        <v>7</v>
      </c>
      <c r="AC1545" s="2">
        <f>VLOOKUP(A1545,Campaigns!A:I,2,FALSE)</f>
        <v>0</v>
      </c>
      <c r="AD1545" s="2">
        <f>VLOOKUP(A1545,Campaigns!A:I,3,FALSE)</f>
        <v>0</v>
      </c>
      <c r="AE1545" s="2">
        <f>VLOOKUP(A1545,Campaigns!A:I,4,FALSE)</f>
        <v>0</v>
      </c>
      <c r="AF1545" s="2">
        <f>VLOOKUP(A1545,Campaigns!A:I,5,FALSE)</f>
        <v>0</v>
      </c>
      <c r="AG1545" s="2">
        <f>VLOOKUP(A1545,Campaigns!A:I,6,FALSE)</f>
        <v>0</v>
      </c>
      <c r="AH1545" s="2">
        <f>VLOOKUP(A1545,Campaigns!A:I,7,FALSE)</f>
        <v>0</v>
      </c>
      <c r="AI1545" s="2">
        <f>VLOOKUP(A1545,Campaigns!A:I,8,FALSE)</f>
        <v>0</v>
      </c>
      <c r="AJ1545" s="19" t="str">
        <f>VLOOKUP(A1545,Campaigns!A:I,9,FALSE)</f>
        <v>7/22/2019</v>
      </c>
    </row>
    <row r="1546" spans="1:36">
      <c r="A1546" s="2">
        <v>3087</v>
      </c>
      <c r="B1546" s="2">
        <f>VLOOKUP(A1546, Customer!A:O, 2, FALSE)</f>
        <v>172217</v>
      </c>
      <c r="C1546" s="2">
        <f>VLOOKUP(A1546, Customer!A:O, 3, FALSE)</f>
        <v>0</v>
      </c>
      <c r="D1546" s="2">
        <f>VLOOKUP(A1546, Customer!A:O, 4, FALSE)</f>
        <v>0</v>
      </c>
      <c r="E1546" s="2">
        <f>VLOOKUP(A1546, Customer!A:O, 5, FALSE)</f>
        <v>58</v>
      </c>
      <c r="F1546" s="2">
        <f>VLOOKUP(A1546, Customer!A:O, 6, FALSE)</f>
        <v>0</v>
      </c>
      <c r="G1546" s="2">
        <f>VLOOKUP(A1546, Customer!A:O, 7, FALSE)</f>
        <v>0</v>
      </c>
      <c r="H1546" s="2">
        <f>VLOOKUP(A1546, Customer!A:O, 8, FALSE)</f>
        <v>1</v>
      </c>
      <c r="I1546" s="2">
        <f>VLOOKUP(A1546, Customer!A:O, 9, FALSE)</f>
        <v>0</v>
      </c>
      <c r="J1546" s="2">
        <f>VLOOKUP(A1546, Customer!A:O, 10, FALSE)</f>
        <v>0</v>
      </c>
      <c r="K1546" s="2">
        <f>VLOOKUP(A1546, Customer!A:O, 11, FALSE)</f>
        <v>0</v>
      </c>
      <c r="L1546" s="2">
        <f>VLOOKUP(A1546, Customer!A:O, 12, FALSE)</f>
        <v>0</v>
      </c>
      <c r="M1546" s="2">
        <f>VLOOKUP(A1546, Customer!A:O, 13, FALSE)</f>
        <v>1</v>
      </c>
      <c r="N1546" s="2">
        <f>VLOOKUP(A1546, Customer!A:O, 14, FALSE)</f>
        <v>0</v>
      </c>
      <c r="O1546" s="2" t="str">
        <f>VLOOKUP(A1546, Customer!A:O, 15, FALSE)</f>
        <v>State-Texas</v>
      </c>
      <c r="P1546" s="2">
        <f>VLOOKUP(A1546,Sales!A:N,2,FALSE)</f>
        <v>93</v>
      </c>
      <c r="Q1546">
        <f>VLOOKUP(A1546,Sales!A:N,3,FALSE)</f>
        <v>1946</v>
      </c>
      <c r="R1546" s="2">
        <f>VLOOKUP(A1546,Sales!A:N,4,FALSE)</f>
        <v>100</v>
      </c>
      <c r="S1546" s="2">
        <f>VLOOKUP(A1546,Sales!A:N,5,FALSE)</f>
        <v>1073</v>
      </c>
      <c r="T1546" s="2">
        <f>VLOOKUP(A1546,Sales!A:N,6,FALSE)</f>
        <v>131</v>
      </c>
      <c r="U1546" s="2">
        <f>VLOOKUP(A1546,Sales!A:N,7,FALSE)</f>
        <v>134</v>
      </c>
      <c r="V1546" s="2">
        <f>VLOOKUP(A1546,Sales!A:N,8,FALSE)</f>
        <v>367</v>
      </c>
      <c r="W1546" s="2">
        <f>VLOOKUP(A1546,Sales!A:N,9,FALSE)</f>
        <v>3017</v>
      </c>
      <c r="X1546" s="2">
        <f>VLOOKUP(A1546,Sales!A:N,10,FALSE)</f>
        <v>1</v>
      </c>
      <c r="Y1546" s="2">
        <f>VLOOKUP(A1546,Sales!A:N,11,FALSE)</f>
        <v>3</v>
      </c>
      <c r="Z1546" s="2">
        <f>VLOOKUP(A1546,Sales!A:N,12,FALSE)</f>
        <v>10</v>
      </c>
      <c r="AA1546" s="2">
        <f>VLOOKUP(A1546,Sales!A:N,13,FALSE)</f>
        <v>8</v>
      </c>
      <c r="AB1546" s="2">
        <f>VLOOKUP(A1546,Sales!A:N,14,FALSE)</f>
        <v>2</v>
      </c>
      <c r="AC1546" s="2">
        <f>VLOOKUP(A1546,Campaigns!A:I,2,FALSE)</f>
        <v>0</v>
      </c>
      <c r="AD1546" s="2">
        <f>VLOOKUP(A1546,Campaigns!A:I,3,FALSE)</f>
        <v>0</v>
      </c>
      <c r="AE1546" s="2">
        <f>VLOOKUP(A1546,Campaigns!A:I,4,FALSE)</f>
        <v>0</v>
      </c>
      <c r="AF1546" s="2">
        <f>VLOOKUP(A1546,Campaigns!A:I,5,FALSE)</f>
        <v>0</v>
      </c>
      <c r="AG1546" s="2">
        <f>VLOOKUP(A1546,Campaigns!A:I,6,FALSE)</f>
        <v>0</v>
      </c>
      <c r="AH1546" s="2">
        <f>VLOOKUP(A1546,Campaigns!A:I,7,FALSE)</f>
        <v>0</v>
      </c>
      <c r="AI1546" s="2">
        <f>VLOOKUP(A1546,Campaigns!A:I,8,FALSE)</f>
        <v>0</v>
      </c>
      <c r="AJ1546" s="19" t="str">
        <f>VLOOKUP(A1546,Campaigns!A:I,9,FALSE)</f>
        <v>9/15/2019</v>
      </c>
    </row>
    <row r="1547" spans="1:36">
      <c r="A1547" s="2">
        <v>1352</v>
      </c>
      <c r="B1547" s="2">
        <f>VLOOKUP(A1547, Customer!A:O, 2, FALSE)</f>
        <v>172025</v>
      </c>
      <c r="C1547" s="2">
        <f>VLOOKUP(A1547, Customer!A:O, 3, FALSE)</f>
        <v>0</v>
      </c>
      <c r="D1547" s="2">
        <f>VLOOKUP(A1547, Customer!A:O, 4, FALSE)</f>
        <v>0</v>
      </c>
      <c r="E1547" s="2">
        <f>VLOOKUP(A1547, Customer!A:O, 5, FALSE)</f>
        <v>58</v>
      </c>
      <c r="F1547" s="2">
        <f>VLOOKUP(A1547, Customer!A:O, 6, FALSE)</f>
        <v>0</v>
      </c>
      <c r="G1547" s="2">
        <f>VLOOKUP(A1547, Customer!A:O, 7, FALSE)</f>
        <v>0</v>
      </c>
      <c r="H1547" s="2">
        <f>VLOOKUP(A1547, Customer!A:O, 8, FALSE)</f>
        <v>0</v>
      </c>
      <c r="I1547" s="2">
        <f>VLOOKUP(A1547, Customer!A:O, 9, FALSE)</f>
        <v>1</v>
      </c>
      <c r="J1547" s="2">
        <f>VLOOKUP(A1547, Customer!A:O, 10, FALSE)</f>
        <v>0</v>
      </c>
      <c r="K1547" s="2">
        <f>VLOOKUP(A1547, Customer!A:O, 11, FALSE)</f>
        <v>0</v>
      </c>
      <c r="L1547" s="2">
        <f>VLOOKUP(A1547, Customer!A:O, 12, FALSE)</f>
        <v>1</v>
      </c>
      <c r="M1547" s="2">
        <f>VLOOKUP(A1547, Customer!A:O, 13, FALSE)</f>
        <v>0</v>
      </c>
      <c r="N1547" s="2">
        <f>VLOOKUP(A1547, Customer!A:O, 14, FALSE)</f>
        <v>0</v>
      </c>
      <c r="O1547" s="2" t="str">
        <f>VLOOKUP(A1547, Customer!A:O, 15, FALSE)</f>
        <v>State-New York</v>
      </c>
      <c r="P1547" s="2">
        <f>VLOOKUP(A1547,Sales!A:N,2,FALSE)</f>
        <v>27</v>
      </c>
      <c r="Q1547">
        <f>VLOOKUP(A1547,Sales!A:N,3,FALSE)</f>
        <v>1990</v>
      </c>
      <c r="R1547" s="2">
        <f>VLOOKUP(A1547,Sales!A:N,4,FALSE)</f>
        <v>79</v>
      </c>
      <c r="S1547" s="2">
        <f>VLOOKUP(A1547,Sales!A:N,5,FALSE)</f>
        <v>1311</v>
      </c>
      <c r="T1547" s="2">
        <f>VLOOKUP(A1547,Sales!A:N,6,FALSE)</f>
        <v>361</v>
      </c>
      <c r="U1547" s="2">
        <f>VLOOKUP(A1547,Sales!A:N,7,FALSE)</f>
        <v>318</v>
      </c>
      <c r="V1547" s="2">
        <f>VLOOKUP(A1547,Sales!A:N,8,FALSE)</f>
        <v>556</v>
      </c>
      <c r="W1547" s="2">
        <f>VLOOKUP(A1547,Sales!A:N,9,FALSE)</f>
        <v>3501</v>
      </c>
      <c r="X1547" s="2">
        <f>VLOOKUP(A1547,Sales!A:N,10,FALSE)</f>
        <v>1</v>
      </c>
      <c r="Y1547" s="2">
        <f>VLOOKUP(A1547,Sales!A:N,11,FALSE)</f>
        <v>4</v>
      </c>
      <c r="Z1547" s="2">
        <f>VLOOKUP(A1547,Sales!A:N,12,FALSE)</f>
        <v>3</v>
      </c>
      <c r="AA1547" s="2">
        <f>VLOOKUP(A1547,Sales!A:N,13,FALSE)</f>
        <v>8</v>
      </c>
      <c r="AB1547" s="2">
        <f>VLOOKUP(A1547,Sales!A:N,14,FALSE)</f>
        <v>3</v>
      </c>
      <c r="AC1547" s="2">
        <f>VLOOKUP(A1547,Campaigns!A:I,2,FALSE)</f>
        <v>0</v>
      </c>
      <c r="AD1547" s="2">
        <f>VLOOKUP(A1547,Campaigns!A:I,3,FALSE)</f>
        <v>0</v>
      </c>
      <c r="AE1547" s="2">
        <f>VLOOKUP(A1547,Campaigns!A:I,4,FALSE)</f>
        <v>0</v>
      </c>
      <c r="AF1547" s="2">
        <f>VLOOKUP(A1547,Campaigns!A:I,5,FALSE)</f>
        <v>0</v>
      </c>
      <c r="AG1547" s="2">
        <f>VLOOKUP(A1547,Campaigns!A:I,6,FALSE)</f>
        <v>0</v>
      </c>
      <c r="AH1547" s="2">
        <f>VLOOKUP(A1547,Campaigns!A:I,7,FALSE)</f>
        <v>0</v>
      </c>
      <c r="AI1547" s="2">
        <f>VLOOKUP(A1547,Campaigns!A:I,8,FALSE)</f>
        <v>0</v>
      </c>
      <c r="AJ1547" s="19" t="str">
        <f>VLOOKUP(A1547,Campaigns!A:I,9,FALSE)</f>
        <v>4/24/2019</v>
      </c>
    </row>
    <row r="1548" spans="1:36">
      <c r="A1548" s="2">
        <v>2936</v>
      </c>
      <c r="B1548" s="2">
        <f>VLOOKUP(A1548, Customer!A:O, 2, FALSE)</f>
        <v>171670</v>
      </c>
      <c r="C1548" s="2">
        <f>VLOOKUP(A1548, Customer!A:O, 3, FALSE)</f>
        <v>0</v>
      </c>
      <c r="D1548" s="2">
        <f>VLOOKUP(A1548, Customer!A:O, 4, FALSE)</f>
        <v>0</v>
      </c>
      <c r="E1548" s="2">
        <f>VLOOKUP(A1548, Customer!A:O, 5, FALSE)</f>
        <v>58</v>
      </c>
      <c r="F1548" s="2">
        <f>VLOOKUP(A1548, Customer!A:O, 6, FALSE)</f>
        <v>0</v>
      </c>
      <c r="G1548" s="2">
        <f>VLOOKUP(A1548, Customer!A:O, 7, FALSE)</f>
        <v>0</v>
      </c>
      <c r="H1548" s="2">
        <f>VLOOKUP(A1548, Customer!A:O, 8, FALSE)</f>
        <v>0</v>
      </c>
      <c r="I1548" s="2">
        <f>VLOOKUP(A1548, Customer!A:O, 9, FALSE)</f>
        <v>0</v>
      </c>
      <c r="J1548" s="2">
        <f>VLOOKUP(A1548, Customer!A:O, 10, FALSE)</f>
        <v>1</v>
      </c>
      <c r="K1548" s="2">
        <f>VLOOKUP(A1548, Customer!A:O, 11, FALSE)</f>
        <v>0</v>
      </c>
      <c r="L1548" s="2">
        <f>VLOOKUP(A1548, Customer!A:O, 12, FALSE)</f>
        <v>0</v>
      </c>
      <c r="M1548" s="2">
        <f>VLOOKUP(A1548, Customer!A:O, 13, FALSE)</f>
        <v>0</v>
      </c>
      <c r="N1548" s="2">
        <f>VLOOKUP(A1548, Customer!A:O, 14, FALSE)</f>
        <v>1</v>
      </c>
      <c r="O1548" s="2" t="str">
        <f>VLOOKUP(A1548, Customer!A:O, 15, FALSE)</f>
        <v>State-New York</v>
      </c>
      <c r="P1548" s="2">
        <f>VLOOKUP(A1548,Sales!A:N,2,FALSE)</f>
        <v>8</v>
      </c>
      <c r="Q1548">
        <f>VLOOKUP(A1548,Sales!A:N,3,FALSE)</f>
        <v>3502</v>
      </c>
      <c r="R1548" s="2">
        <f>VLOOKUP(A1548,Sales!A:N,4,FALSE)</f>
        <v>38</v>
      </c>
      <c r="S1548" s="2">
        <f>VLOOKUP(A1548,Sales!A:N,5,FALSE)</f>
        <v>307</v>
      </c>
      <c r="T1548" s="2">
        <f>VLOOKUP(A1548,Sales!A:N,6,FALSE)</f>
        <v>0</v>
      </c>
      <c r="U1548" s="2">
        <f>VLOOKUP(A1548,Sales!A:N,7,FALSE)</f>
        <v>0</v>
      </c>
      <c r="V1548" s="2">
        <f>VLOOKUP(A1548,Sales!A:N,8,FALSE)</f>
        <v>383</v>
      </c>
      <c r="W1548" s="2">
        <f>VLOOKUP(A1548,Sales!A:N,9,FALSE)</f>
        <v>3464</v>
      </c>
      <c r="X1548" s="2">
        <f>VLOOKUP(A1548,Sales!A:N,10,FALSE)</f>
        <v>1</v>
      </c>
      <c r="Y1548" s="2">
        <f>VLOOKUP(A1548,Sales!A:N,11,FALSE)</f>
        <v>5</v>
      </c>
      <c r="Z1548" s="2">
        <f>VLOOKUP(A1548,Sales!A:N,12,FALSE)</f>
        <v>3</v>
      </c>
      <c r="AA1548" s="2">
        <f>VLOOKUP(A1548,Sales!A:N,13,FALSE)</f>
        <v>6</v>
      </c>
      <c r="AB1548" s="2">
        <f>VLOOKUP(A1548,Sales!A:N,14,FALSE)</f>
        <v>6</v>
      </c>
      <c r="AC1548" s="2">
        <f>VLOOKUP(A1548,Campaigns!A:I,2,FALSE)</f>
        <v>0</v>
      </c>
      <c r="AD1548" s="2">
        <f>VLOOKUP(A1548,Campaigns!A:I,3,FALSE)</f>
        <v>1</v>
      </c>
      <c r="AE1548" s="2">
        <f>VLOOKUP(A1548,Campaigns!A:I,4,FALSE)</f>
        <v>1</v>
      </c>
      <c r="AF1548" s="2">
        <f>VLOOKUP(A1548,Campaigns!A:I,5,FALSE)</f>
        <v>0</v>
      </c>
      <c r="AG1548" s="2">
        <f>VLOOKUP(A1548,Campaigns!A:I,6,FALSE)</f>
        <v>1</v>
      </c>
      <c r="AH1548" s="2">
        <f>VLOOKUP(A1548,Campaigns!A:I,7,FALSE)</f>
        <v>0</v>
      </c>
      <c r="AI1548" s="2">
        <f>VLOOKUP(A1548,Campaigns!A:I,8,FALSE)</f>
        <v>1</v>
      </c>
      <c r="AJ1548" s="19" t="str">
        <f>VLOOKUP(A1548,Campaigns!A:I,9,FALSE)</f>
        <v>12/14/2019</v>
      </c>
    </row>
    <row r="1549" spans="1:36">
      <c r="A1549" s="2">
        <v>2312</v>
      </c>
      <c r="B1549" s="2">
        <f>VLOOKUP(A1549, Customer!A:O, 2, FALSE)</f>
        <v>171434</v>
      </c>
      <c r="C1549" s="2">
        <f>VLOOKUP(A1549, Customer!A:O, 3, FALSE)</f>
        <v>0</v>
      </c>
      <c r="D1549" s="2">
        <f>VLOOKUP(A1549, Customer!A:O, 4, FALSE)</f>
        <v>1</v>
      </c>
      <c r="E1549" s="2">
        <f>VLOOKUP(A1549, Customer!A:O, 5, FALSE)</f>
        <v>58</v>
      </c>
      <c r="F1549" s="2">
        <f>VLOOKUP(A1549, Customer!A:O, 6, FALSE)</f>
        <v>0</v>
      </c>
      <c r="G1549" s="2">
        <f>VLOOKUP(A1549, Customer!A:O, 7, FALSE)</f>
        <v>1</v>
      </c>
      <c r="H1549" s="2">
        <f>VLOOKUP(A1549, Customer!A:O, 8, FALSE)</f>
        <v>0</v>
      </c>
      <c r="I1549" s="2">
        <f>VLOOKUP(A1549, Customer!A:O, 9, FALSE)</f>
        <v>0</v>
      </c>
      <c r="J1549" s="2">
        <f>VLOOKUP(A1549, Customer!A:O, 10, FALSE)</f>
        <v>0</v>
      </c>
      <c r="K1549" s="2">
        <f>VLOOKUP(A1549, Customer!A:O, 11, FALSE)</f>
        <v>0</v>
      </c>
      <c r="L1549" s="2">
        <f>VLOOKUP(A1549, Customer!A:O, 12, FALSE)</f>
        <v>1</v>
      </c>
      <c r="M1549" s="2">
        <f>VLOOKUP(A1549, Customer!A:O, 13, FALSE)</f>
        <v>0</v>
      </c>
      <c r="N1549" s="2">
        <f>VLOOKUP(A1549, Customer!A:O, 14, FALSE)</f>
        <v>0</v>
      </c>
      <c r="O1549" s="2" t="str">
        <f>VLOOKUP(A1549, Customer!A:O, 15, FALSE)</f>
        <v>State-New York</v>
      </c>
      <c r="P1549" s="2">
        <f>VLOOKUP(A1549,Sales!A:N,2,FALSE)</f>
        <v>4</v>
      </c>
      <c r="Q1549">
        <f>VLOOKUP(A1549,Sales!A:N,3,FALSE)</f>
        <v>1706</v>
      </c>
      <c r="R1549" s="2">
        <f>VLOOKUP(A1549,Sales!A:N,4,FALSE)</f>
        <v>86</v>
      </c>
      <c r="S1549" s="2">
        <f>VLOOKUP(A1549,Sales!A:N,5,FALSE)</f>
        <v>521</v>
      </c>
      <c r="T1549" s="2">
        <f>VLOOKUP(A1549,Sales!A:N,6,FALSE)</f>
        <v>413</v>
      </c>
      <c r="U1549" s="2">
        <f>VLOOKUP(A1549,Sales!A:N,7,FALSE)</f>
        <v>230</v>
      </c>
      <c r="V1549" s="2">
        <f>VLOOKUP(A1549,Sales!A:N,8,FALSE)</f>
        <v>403</v>
      </c>
      <c r="W1549" s="2">
        <f>VLOOKUP(A1549,Sales!A:N,9,FALSE)</f>
        <v>2553</v>
      </c>
      <c r="X1549" s="2">
        <f>VLOOKUP(A1549,Sales!A:N,10,FALSE)</f>
        <v>3</v>
      </c>
      <c r="Y1549" s="2">
        <f>VLOOKUP(A1549,Sales!A:N,11,FALSE)</f>
        <v>7</v>
      </c>
      <c r="Z1549" s="2">
        <f>VLOOKUP(A1549,Sales!A:N,12,FALSE)</f>
        <v>4</v>
      </c>
      <c r="AA1549" s="2">
        <f>VLOOKUP(A1549,Sales!A:N,13,FALSE)</f>
        <v>7</v>
      </c>
      <c r="AB1549" s="2">
        <f>VLOOKUP(A1549,Sales!A:N,14,FALSE)</f>
        <v>4</v>
      </c>
      <c r="AC1549" s="2">
        <f>VLOOKUP(A1549,Campaigns!A:I,2,FALSE)</f>
        <v>0</v>
      </c>
      <c r="AD1549" s="2">
        <f>VLOOKUP(A1549,Campaigns!A:I,3,FALSE)</f>
        <v>1</v>
      </c>
      <c r="AE1549" s="2">
        <f>VLOOKUP(A1549,Campaigns!A:I,4,FALSE)</f>
        <v>0</v>
      </c>
      <c r="AF1549" s="2">
        <f>VLOOKUP(A1549,Campaigns!A:I,5,FALSE)</f>
        <v>1</v>
      </c>
      <c r="AG1549" s="2">
        <f>VLOOKUP(A1549,Campaigns!A:I,6,FALSE)</f>
        <v>0</v>
      </c>
      <c r="AH1549" s="2">
        <f>VLOOKUP(A1549,Campaigns!A:I,7,FALSE)</f>
        <v>0</v>
      </c>
      <c r="AI1549" s="2">
        <f>VLOOKUP(A1549,Campaigns!A:I,8,FALSE)</f>
        <v>0</v>
      </c>
      <c r="AJ1549" s="19" t="str">
        <f>VLOOKUP(A1549,Campaigns!A:I,9,FALSE)</f>
        <v>2/23/2020</v>
      </c>
    </row>
    <row r="1550" spans="1:36">
      <c r="A1550" s="2">
        <v>2335</v>
      </c>
      <c r="B1550" s="2">
        <f>VLOOKUP(A1550, Customer!A:O, 2, FALSE)</f>
        <v>169627</v>
      </c>
      <c r="C1550" s="2">
        <f>VLOOKUP(A1550, Customer!A:O, 3, FALSE)</f>
        <v>0</v>
      </c>
      <c r="D1550" s="2">
        <f>VLOOKUP(A1550, Customer!A:O, 4, FALSE)</f>
        <v>1</v>
      </c>
      <c r="E1550" s="2">
        <f>VLOOKUP(A1550, Customer!A:O, 5, FALSE)</f>
        <v>58</v>
      </c>
      <c r="F1550" s="2">
        <f>VLOOKUP(A1550, Customer!A:O, 6, FALSE)</f>
        <v>0</v>
      </c>
      <c r="G1550" s="2">
        <f>VLOOKUP(A1550, Customer!A:O, 7, FALSE)</f>
        <v>0</v>
      </c>
      <c r="H1550" s="2">
        <f>VLOOKUP(A1550, Customer!A:O, 8, FALSE)</f>
        <v>1</v>
      </c>
      <c r="I1550" s="2">
        <f>VLOOKUP(A1550, Customer!A:O, 9, FALSE)</f>
        <v>0</v>
      </c>
      <c r="J1550" s="2">
        <f>VLOOKUP(A1550, Customer!A:O, 10, FALSE)</f>
        <v>0</v>
      </c>
      <c r="K1550" s="2">
        <f>VLOOKUP(A1550, Customer!A:O, 11, FALSE)</f>
        <v>0</v>
      </c>
      <c r="L1550" s="2">
        <f>VLOOKUP(A1550, Customer!A:O, 12, FALSE)</f>
        <v>1</v>
      </c>
      <c r="M1550" s="2">
        <f>VLOOKUP(A1550, Customer!A:O, 13, FALSE)</f>
        <v>0</v>
      </c>
      <c r="N1550" s="2">
        <f>VLOOKUP(A1550, Customer!A:O, 14, FALSE)</f>
        <v>0</v>
      </c>
      <c r="O1550" s="2" t="str">
        <f>VLOOKUP(A1550, Customer!A:O, 15, FALSE)</f>
        <v>State-Illinois</v>
      </c>
      <c r="P1550" s="2">
        <f>VLOOKUP(A1550,Sales!A:N,2,FALSE)</f>
        <v>35</v>
      </c>
      <c r="Q1550">
        <f>VLOOKUP(A1550,Sales!A:N,3,FALSE)</f>
        <v>563</v>
      </c>
      <c r="R1550" s="2">
        <f>VLOOKUP(A1550,Sales!A:N,4,FALSE)</f>
        <v>392</v>
      </c>
      <c r="S1550" s="2">
        <f>VLOOKUP(A1550,Sales!A:N,5,FALSE)</f>
        <v>524</v>
      </c>
      <c r="T1550" s="2">
        <f>VLOOKUP(A1550,Sales!A:N,6,FALSE)</f>
        <v>417</v>
      </c>
      <c r="U1550" s="2">
        <f>VLOOKUP(A1550,Sales!A:N,7,FALSE)</f>
        <v>73</v>
      </c>
      <c r="V1550" s="2">
        <f>VLOOKUP(A1550,Sales!A:N,8,FALSE)</f>
        <v>129</v>
      </c>
      <c r="W1550" s="2">
        <f>VLOOKUP(A1550,Sales!A:N,9,FALSE)</f>
        <v>1839</v>
      </c>
      <c r="X1550" s="2">
        <f>VLOOKUP(A1550,Sales!A:N,10,FALSE)</f>
        <v>2</v>
      </c>
      <c r="Y1550" s="2">
        <f>VLOOKUP(A1550,Sales!A:N,11,FALSE)</f>
        <v>8</v>
      </c>
      <c r="Z1550" s="2">
        <f>VLOOKUP(A1550,Sales!A:N,12,FALSE)</f>
        <v>2</v>
      </c>
      <c r="AA1550" s="2">
        <f>VLOOKUP(A1550,Sales!A:N,13,FALSE)</f>
        <v>11</v>
      </c>
      <c r="AB1550" s="2">
        <f>VLOOKUP(A1550,Sales!A:N,14,FALSE)</f>
        <v>5</v>
      </c>
      <c r="AC1550" s="2">
        <f>VLOOKUP(A1550,Campaigns!A:I,2,FALSE)</f>
        <v>0</v>
      </c>
      <c r="AD1550" s="2">
        <f>VLOOKUP(A1550,Campaigns!A:I,3,FALSE)</f>
        <v>0</v>
      </c>
      <c r="AE1550" s="2">
        <f>VLOOKUP(A1550,Campaigns!A:I,4,FALSE)</f>
        <v>0</v>
      </c>
      <c r="AF1550" s="2">
        <f>VLOOKUP(A1550,Campaigns!A:I,5,FALSE)</f>
        <v>0</v>
      </c>
      <c r="AG1550" s="2">
        <f>VLOOKUP(A1550,Campaigns!A:I,6,FALSE)</f>
        <v>0</v>
      </c>
      <c r="AH1550" s="2">
        <f>VLOOKUP(A1550,Campaigns!A:I,7,FALSE)</f>
        <v>0</v>
      </c>
      <c r="AI1550" s="2">
        <f>VLOOKUP(A1550,Campaigns!A:I,8,FALSE)</f>
        <v>0</v>
      </c>
      <c r="AJ1550" s="19" t="str">
        <f>VLOOKUP(A1550,Campaigns!A:I,9,FALSE)</f>
        <v>8/22/2019</v>
      </c>
    </row>
    <row r="1551" spans="1:36">
      <c r="A1551" s="2">
        <v>1550</v>
      </c>
      <c r="B1551" s="2">
        <f>VLOOKUP(A1551, Customer!A:O, 2, FALSE)</f>
        <v>166565</v>
      </c>
      <c r="C1551" s="2">
        <f>VLOOKUP(A1551, Customer!A:O, 3, FALSE)</f>
        <v>0</v>
      </c>
      <c r="D1551" s="2">
        <f>VLOOKUP(A1551, Customer!A:O, 4, FALSE)</f>
        <v>1</v>
      </c>
      <c r="E1551" s="2">
        <f>VLOOKUP(A1551, Customer!A:O, 5, FALSE)</f>
        <v>58</v>
      </c>
      <c r="F1551" s="2">
        <f>VLOOKUP(A1551, Customer!A:O, 6, FALSE)</f>
        <v>0</v>
      </c>
      <c r="G1551" s="2">
        <f>VLOOKUP(A1551, Customer!A:O, 7, FALSE)</f>
        <v>0</v>
      </c>
      <c r="H1551" s="2">
        <f>VLOOKUP(A1551, Customer!A:O, 8, FALSE)</f>
        <v>1</v>
      </c>
      <c r="I1551" s="2">
        <f>VLOOKUP(A1551, Customer!A:O, 9, FALSE)</f>
        <v>0</v>
      </c>
      <c r="J1551" s="2">
        <f>VLOOKUP(A1551, Customer!A:O, 10, FALSE)</f>
        <v>0</v>
      </c>
      <c r="K1551" s="2">
        <f>VLOOKUP(A1551, Customer!A:O, 11, FALSE)</f>
        <v>0</v>
      </c>
      <c r="L1551" s="2">
        <f>VLOOKUP(A1551, Customer!A:O, 12, FALSE)</f>
        <v>1</v>
      </c>
      <c r="M1551" s="2">
        <f>VLOOKUP(A1551, Customer!A:O, 13, FALSE)</f>
        <v>0</v>
      </c>
      <c r="N1551" s="2">
        <f>VLOOKUP(A1551, Customer!A:O, 14, FALSE)</f>
        <v>0</v>
      </c>
      <c r="O1551" s="2" t="str">
        <f>VLOOKUP(A1551, Customer!A:O, 15, FALSE)</f>
        <v>State-New York</v>
      </c>
      <c r="P1551" s="2">
        <f>VLOOKUP(A1551,Sales!A:N,2,FALSE)</f>
        <v>80</v>
      </c>
      <c r="Q1551">
        <f>VLOOKUP(A1551,Sales!A:N,3,FALSE)</f>
        <v>1869</v>
      </c>
      <c r="R1551" s="2">
        <f>VLOOKUP(A1551,Sales!A:N,4,FALSE)</f>
        <v>25</v>
      </c>
      <c r="S1551" s="2">
        <f>VLOOKUP(A1551,Sales!A:N,5,FALSE)</f>
        <v>403</v>
      </c>
      <c r="T1551" s="2">
        <f>VLOOKUP(A1551,Sales!A:N,6,FALSE)</f>
        <v>163</v>
      </c>
      <c r="U1551" s="2">
        <f>VLOOKUP(A1551,Sales!A:N,7,FALSE)</f>
        <v>100</v>
      </c>
      <c r="V1551" s="2">
        <f>VLOOKUP(A1551,Sales!A:N,8,FALSE)</f>
        <v>105</v>
      </c>
      <c r="W1551" s="2">
        <f>VLOOKUP(A1551,Sales!A:N,9,FALSE)</f>
        <v>2455</v>
      </c>
      <c r="X1551" s="2">
        <f>VLOOKUP(A1551,Sales!A:N,10,FALSE)</f>
        <v>4</v>
      </c>
      <c r="Y1551" s="2">
        <f>VLOOKUP(A1551,Sales!A:N,11,FALSE)</f>
        <v>4</v>
      </c>
      <c r="Z1551" s="2">
        <f>VLOOKUP(A1551,Sales!A:N,12,FALSE)</f>
        <v>2</v>
      </c>
      <c r="AA1551" s="2">
        <f>VLOOKUP(A1551,Sales!A:N,13,FALSE)</f>
        <v>9</v>
      </c>
      <c r="AB1551" s="2">
        <f>VLOOKUP(A1551,Sales!A:N,14,FALSE)</f>
        <v>8</v>
      </c>
      <c r="AC1551" s="2">
        <f>VLOOKUP(A1551,Campaigns!A:I,2,FALSE)</f>
        <v>0</v>
      </c>
      <c r="AD1551" s="2">
        <f>VLOOKUP(A1551,Campaigns!A:I,3,FALSE)</f>
        <v>0</v>
      </c>
      <c r="AE1551" s="2">
        <f>VLOOKUP(A1551,Campaigns!A:I,4,FALSE)</f>
        <v>0</v>
      </c>
      <c r="AF1551" s="2">
        <f>VLOOKUP(A1551,Campaigns!A:I,5,FALSE)</f>
        <v>0</v>
      </c>
      <c r="AG1551" s="2">
        <f>VLOOKUP(A1551,Campaigns!A:I,6,FALSE)</f>
        <v>0</v>
      </c>
      <c r="AH1551" s="2">
        <f>VLOOKUP(A1551,Campaigns!A:I,7,FALSE)</f>
        <v>0</v>
      </c>
      <c r="AI1551" s="2">
        <f>VLOOKUP(A1551,Campaigns!A:I,8,FALSE)</f>
        <v>0</v>
      </c>
      <c r="AJ1551" s="19">
        <f>VLOOKUP(A1551,Campaigns!A:I,9,FALSE)</f>
        <v>43804</v>
      </c>
    </row>
    <row r="1552" spans="1:36">
      <c r="A1552" s="2">
        <v>1517</v>
      </c>
      <c r="B1552" s="2">
        <f>VLOOKUP(A1552, Customer!A:O, 2, FALSE)</f>
        <v>165316</v>
      </c>
      <c r="C1552" s="2">
        <f>VLOOKUP(A1552, Customer!A:O, 3, FALSE)</f>
        <v>1</v>
      </c>
      <c r="D1552" s="2">
        <f>VLOOKUP(A1552, Customer!A:O, 4, FALSE)</f>
        <v>1</v>
      </c>
      <c r="E1552" s="2">
        <f>VLOOKUP(A1552, Customer!A:O, 5, FALSE)</f>
        <v>58</v>
      </c>
      <c r="F1552" s="2">
        <f>VLOOKUP(A1552, Customer!A:O, 6, FALSE)</f>
        <v>0</v>
      </c>
      <c r="G1552" s="2">
        <f>VLOOKUP(A1552, Customer!A:O, 7, FALSE)</f>
        <v>1</v>
      </c>
      <c r="H1552" s="2">
        <f>VLOOKUP(A1552, Customer!A:O, 8, FALSE)</f>
        <v>0</v>
      </c>
      <c r="I1552" s="2">
        <f>VLOOKUP(A1552, Customer!A:O, 9, FALSE)</f>
        <v>0</v>
      </c>
      <c r="J1552" s="2">
        <f>VLOOKUP(A1552, Customer!A:O, 10, FALSE)</f>
        <v>0</v>
      </c>
      <c r="K1552" s="2">
        <f>VLOOKUP(A1552, Customer!A:O, 11, FALSE)</f>
        <v>0</v>
      </c>
      <c r="L1552" s="2">
        <f>VLOOKUP(A1552, Customer!A:O, 12, FALSE)</f>
        <v>1</v>
      </c>
      <c r="M1552" s="2">
        <f>VLOOKUP(A1552, Customer!A:O, 13, FALSE)</f>
        <v>0</v>
      </c>
      <c r="N1552" s="2">
        <f>VLOOKUP(A1552, Customer!A:O, 14, FALSE)</f>
        <v>0</v>
      </c>
      <c r="O1552" s="2" t="str">
        <f>VLOOKUP(A1552, Customer!A:O, 15, FALSE)</f>
        <v>State-California</v>
      </c>
      <c r="P1552" s="2">
        <f>VLOOKUP(A1552,Sales!A:N,2,FALSE)</f>
        <v>65</v>
      </c>
      <c r="Q1552">
        <f>VLOOKUP(A1552,Sales!A:N,3,FALSE)</f>
        <v>283</v>
      </c>
      <c r="R1552" s="2">
        <f>VLOOKUP(A1552,Sales!A:N,4,FALSE)</f>
        <v>15</v>
      </c>
      <c r="S1552" s="2">
        <f>VLOOKUP(A1552,Sales!A:N,5,FALSE)</f>
        <v>233</v>
      </c>
      <c r="T1552" s="2">
        <f>VLOOKUP(A1552,Sales!A:N,6,FALSE)</f>
        <v>8</v>
      </c>
      <c r="U1552" s="2">
        <f>VLOOKUP(A1552,Sales!A:N,7,FALSE)</f>
        <v>23</v>
      </c>
      <c r="V1552" s="2">
        <f>VLOOKUP(A1552,Sales!A:N,8,FALSE)</f>
        <v>96</v>
      </c>
      <c r="W1552" s="2">
        <f>VLOOKUP(A1552,Sales!A:N,9,FALSE)</f>
        <v>466</v>
      </c>
      <c r="X1552" s="2">
        <f>VLOOKUP(A1552,Sales!A:N,10,FALSE)</f>
        <v>2</v>
      </c>
      <c r="Y1552" s="2">
        <f>VLOOKUP(A1552,Sales!A:N,11,FALSE)</f>
        <v>3</v>
      </c>
      <c r="Z1552" s="2">
        <f>VLOOKUP(A1552,Sales!A:N,12,FALSE)</f>
        <v>2</v>
      </c>
      <c r="AA1552" s="2">
        <f>VLOOKUP(A1552,Sales!A:N,13,FALSE)</f>
        <v>5</v>
      </c>
      <c r="AB1552" s="2">
        <f>VLOOKUP(A1552,Sales!A:N,14,FALSE)</f>
        <v>4</v>
      </c>
      <c r="AC1552" s="2">
        <f>VLOOKUP(A1552,Campaigns!A:I,2,FALSE)</f>
        <v>0</v>
      </c>
      <c r="AD1552" s="2">
        <f>VLOOKUP(A1552,Campaigns!A:I,3,FALSE)</f>
        <v>0</v>
      </c>
      <c r="AE1552" s="2">
        <f>VLOOKUP(A1552,Campaigns!A:I,4,FALSE)</f>
        <v>0</v>
      </c>
      <c r="AF1552" s="2">
        <f>VLOOKUP(A1552,Campaigns!A:I,5,FALSE)</f>
        <v>0</v>
      </c>
      <c r="AG1552" s="2">
        <f>VLOOKUP(A1552,Campaigns!A:I,6,FALSE)</f>
        <v>0</v>
      </c>
      <c r="AH1552" s="2">
        <f>VLOOKUP(A1552,Campaigns!A:I,7,FALSE)</f>
        <v>0</v>
      </c>
      <c r="AI1552" s="2">
        <f>VLOOKUP(A1552,Campaigns!A:I,8,FALSE)</f>
        <v>0</v>
      </c>
      <c r="AJ1552" s="19" t="str">
        <f>VLOOKUP(A1552,Campaigns!A:I,9,FALSE)</f>
        <v>9/29/2019</v>
      </c>
    </row>
    <row r="1553" spans="1:36">
      <c r="A1553" s="2">
        <v>1212</v>
      </c>
      <c r="B1553" s="2">
        <f>VLOOKUP(A1553, Customer!A:O, 2, FALSE)</f>
        <v>163887</v>
      </c>
      <c r="C1553" s="2">
        <f>VLOOKUP(A1553, Customer!A:O, 3, FALSE)</f>
        <v>0</v>
      </c>
      <c r="D1553" s="2">
        <f>VLOOKUP(A1553, Customer!A:O, 4, FALSE)</f>
        <v>1</v>
      </c>
      <c r="E1553" s="2">
        <f>VLOOKUP(A1553, Customer!A:O, 5, FALSE)</f>
        <v>58</v>
      </c>
      <c r="F1553" s="2">
        <f>VLOOKUP(A1553, Customer!A:O, 6, FALSE)</f>
        <v>1</v>
      </c>
      <c r="G1553" s="2">
        <f>VLOOKUP(A1553, Customer!A:O, 7, FALSE)</f>
        <v>0</v>
      </c>
      <c r="H1553" s="2">
        <f>VLOOKUP(A1553, Customer!A:O, 8, FALSE)</f>
        <v>0</v>
      </c>
      <c r="I1553" s="2">
        <f>VLOOKUP(A1553, Customer!A:O, 9, FALSE)</f>
        <v>0</v>
      </c>
      <c r="J1553" s="2">
        <f>VLOOKUP(A1553, Customer!A:O, 10, FALSE)</f>
        <v>0</v>
      </c>
      <c r="K1553" s="2">
        <f>VLOOKUP(A1553, Customer!A:O, 11, FALSE)</f>
        <v>0</v>
      </c>
      <c r="L1553" s="2">
        <f>VLOOKUP(A1553, Customer!A:O, 12, FALSE)</f>
        <v>1</v>
      </c>
      <c r="M1553" s="2">
        <f>VLOOKUP(A1553, Customer!A:O, 13, FALSE)</f>
        <v>0</v>
      </c>
      <c r="N1553" s="2">
        <f>VLOOKUP(A1553, Customer!A:O, 14, FALSE)</f>
        <v>0</v>
      </c>
      <c r="O1553" s="2" t="str">
        <f>VLOOKUP(A1553, Customer!A:O, 15, FALSE)</f>
        <v>State-Florida</v>
      </c>
      <c r="P1553" s="2">
        <f>VLOOKUP(A1553,Sales!A:N,2,FALSE)</f>
        <v>38</v>
      </c>
      <c r="Q1553">
        <f>VLOOKUP(A1553,Sales!A:N,3,FALSE)</f>
        <v>2301</v>
      </c>
      <c r="R1553" s="2">
        <f>VLOOKUP(A1553,Sales!A:N,4,FALSE)</f>
        <v>59</v>
      </c>
      <c r="S1553" s="2">
        <f>VLOOKUP(A1553,Sales!A:N,5,FALSE)</f>
        <v>531</v>
      </c>
      <c r="T1553" s="2">
        <f>VLOOKUP(A1553,Sales!A:N,6,FALSE)</f>
        <v>38</v>
      </c>
      <c r="U1553" s="2">
        <f>VLOOKUP(A1553,Sales!A:N,7,FALSE)</f>
        <v>28</v>
      </c>
      <c r="V1553" s="2">
        <f>VLOOKUP(A1553,Sales!A:N,8,FALSE)</f>
        <v>236</v>
      </c>
      <c r="W1553" s="2">
        <f>VLOOKUP(A1553,Sales!A:N,9,FALSE)</f>
        <v>2722</v>
      </c>
      <c r="X1553" s="2">
        <f>VLOOKUP(A1553,Sales!A:N,10,FALSE)</f>
        <v>5</v>
      </c>
      <c r="Y1553" s="2">
        <f>VLOOKUP(A1553,Sales!A:N,11,FALSE)</f>
        <v>9</v>
      </c>
      <c r="Z1553" s="2">
        <f>VLOOKUP(A1553,Sales!A:N,12,FALSE)</f>
        <v>6</v>
      </c>
      <c r="AA1553" s="2">
        <f>VLOOKUP(A1553,Sales!A:N,13,FALSE)</f>
        <v>12</v>
      </c>
      <c r="AB1553" s="2">
        <f>VLOOKUP(A1553,Sales!A:N,14,FALSE)</f>
        <v>6</v>
      </c>
      <c r="AC1553" s="2">
        <f>VLOOKUP(A1553,Campaigns!A:I,2,FALSE)</f>
        <v>0</v>
      </c>
      <c r="AD1553" s="2">
        <f>VLOOKUP(A1553,Campaigns!A:I,3,FALSE)</f>
        <v>0</v>
      </c>
      <c r="AE1553" s="2">
        <f>VLOOKUP(A1553,Campaigns!A:I,4,FALSE)</f>
        <v>0</v>
      </c>
      <c r="AF1553" s="2">
        <f>VLOOKUP(A1553,Campaigns!A:I,5,FALSE)</f>
        <v>0</v>
      </c>
      <c r="AG1553" s="2">
        <f>VLOOKUP(A1553,Campaigns!A:I,6,FALSE)</f>
        <v>0</v>
      </c>
      <c r="AH1553" s="2">
        <f>VLOOKUP(A1553,Campaigns!A:I,7,FALSE)</f>
        <v>0</v>
      </c>
      <c r="AI1553" s="2">
        <f>VLOOKUP(A1553,Campaigns!A:I,8,FALSE)</f>
        <v>0</v>
      </c>
      <c r="AJ1553" s="19" t="str">
        <f>VLOOKUP(A1553,Campaigns!A:I,9,FALSE)</f>
        <v>2/13/2019</v>
      </c>
    </row>
    <row r="1554" spans="1:36">
      <c r="A1554" s="2">
        <v>2795</v>
      </c>
      <c r="B1554" s="2">
        <f>VLOOKUP(A1554, Customer!A:O, 2, FALSE)</f>
        <v>162568</v>
      </c>
      <c r="C1554" s="2">
        <f>VLOOKUP(A1554, Customer!A:O, 3, FALSE)</f>
        <v>0</v>
      </c>
      <c r="D1554" s="2">
        <f>VLOOKUP(A1554, Customer!A:O, 4, FALSE)</f>
        <v>1</v>
      </c>
      <c r="E1554" s="2">
        <f>VLOOKUP(A1554, Customer!A:O, 5, FALSE)</f>
        <v>58</v>
      </c>
      <c r="F1554" s="2">
        <f>VLOOKUP(A1554, Customer!A:O, 6, FALSE)</f>
        <v>0</v>
      </c>
      <c r="G1554" s="2">
        <f>VLOOKUP(A1554, Customer!A:O, 7, FALSE)</f>
        <v>0</v>
      </c>
      <c r="H1554" s="2">
        <f>VLOOKUP(A1554, Customer!A:O, 8, FALSE)</f>
        <v>0</v>
      </c>
      <c r="I1554" s="2">
        <f>VLOOKUP(A1554, Customer!A:O, 9, FALSE)</f>
        <v>1</v>
      </c>
      <c r="J1554" s="2">
        <f>VLOOKUP(A1554, Customer!A:O, 10, FALSE)</f>
        <v>0</v>
      </c>
      <c r="K1554" s="2">
        <f>VLOOKUP(A1554, Customer!A:O, 11, FALSE)</f>
        <v>0</v>
      </c>
      <c r="L1554" s="2">
        <f>VLOOKUP(A1554, Customer!A:O, 12, FALSE)</f>
        <v>1</v>
      </c>
      <c r="M1554" s="2">
        <f>VLOOKUP(A1554, Customer!A:O, 13, FALSE)</f>
        <v>0</v>
      </c>
      <c r="N1554" s="2">
        <f>VLOOKUP(A1554, Customer!A:O, 14, FALSE)</f>
        <v>0</v>
      </c>
      <c r="O1554" s="2" t="str">
        <f>VLOOKUP(A1554, Customer!A:O, 15, FALSE)</f>
        <v>State-California</v>
      </c>
      <c r="P1554" s="2">
        <f>VLOOKUP(A1554,Sales!A:N,2,FALSE)</f>
        <v>99</v>
      </c>
      <c r="Q1554">
        <f>VLOOKUP(A1554,Sales!A:N,3,FALSE)</f>
        <v>941</v>
      </c>
      <c r="R1554" s="2">
        <f>VLOOKUP(A1554,Sales!A:N,4,FALSE)</f>
        <v>44</v>
      </c>
      <c r="S1554" s="2">
        <f>VLOOKUP(A1554,Sales!A:N,5,FALSE)</f>
        <v>1034</v>
      </c>
      <c r="T1554" s="2">
        <f>VLOOKUP(A1554,Sales!A:N,6,FALSE)</f>
        <v>208</v>
      </c>
      <c r="U1554" s="2">
        <f>VLOOKUP(A1554,Sales!A:N,7,FALSE)</f>
        <v>91</v>
      </c>
      <c r="V1554" s="2">
        <f>VLOOKUP(A1554,Sales!A:N,8,FALSE)</f>
        <v>158</v>
      </c>
      <c r="W1554" s="2">
        <f>VLOOKUP(A1554,Sales!A:N,9,FALSE)</f>
        <v>2159</v>
      </c>
      <c r="X1554" s="2">
        <f>VLOOKUP(A1554,Sales!A:N,10,FALSE)</f>
        <v>3</v>
      </c>
      <c r="Y1554" s="2">
        <f>VLOOKUP(A1554,Sales!A:N,11,FALSE)</f>
        <v>5</v>
      </c>
      <c r="Z1554" s="2">
        <f>VLOOKUP(A1554,Sales!A:N,12,FALSE)</f>
        <v>3</v>
      </c>
      <c r="AA1554" s="2">
        <f>VLOOKUP(A1554,Sales!A:N,13,FALSE)</f>
        <v>5</v>
      </c>
      <c r="AB1554" s="2">
        <f>VLOOKUP(A1554,Sales!A:N,14,FALSE)</f>
        <v>4</v>
      </c>
      <c r="AC1554" s="2">
        <f>VLOOKUP(A1554,Campaigns!A:I,2,FALSE)</f>
        <v>0</v>
      </c>
      <c r="AD1554" s="2">
        <f>VLOOKUP(A1554,Campaigns!A:I,3,FALSE)</f>
        <v>0</v>
      </c>
      <c r="AE1554" s="2">
        <f>VLOOKUP(A1554,Campaigns!A:I,4,FALSE)</f>
        <v>0</v>
      </c>
      <c r="AF1554" s="2">
        <f>VLOOKUP(A1554,Campaigns!A:I,5,FALSE)</f>
        <v>1</v>
      </c>
      <c r="AG1554" s="2">
        <f>VLOOKUP(A1554,Campaigns!A:I,6,FALSE)</f>
        <v>0</v>
      </c>
      <c r="AH1554" s="2">
        <f>VLOOKUP(A1554,Campaigns!A:I,7,FALSE)</f>
        <v>0</v>
      </c>
      <c r="AI1554" s="2">
        <f>VLOOKUP(A1554,Campaigns!A:I,8,FALSE)</f>
        <v>0</v>
      </c>
      <c r="AJ1554" s="19">
        <f>VLOOKUP(A1554,Campaigns!A:I,9,FALSE)</f>
        <v>44144</v>
      </c>
    </row>
    <row r="1555" spans="1:36">
      <c r="A1555" s="2">
        <v>1479</v>
      </c>
      <c r="B1555" s="2">
        <f>VLOOKUP(A1555, Customer!A:O, 2, FALSE)</f>
        <v>159432</v>
      </c>
      <c r="C1555" s="2">
        <f>VLOOKUP(A1555, Customer!A:O, 3, FALSE)</f>
        <v>0</v>
      </c>
      <c r="D1555" s="2">
        <f>VLOOKUP(A1555, Customer!A:O, 4, FALSE)</f>
        <v>1</v>
      </c>
      <c r="E1555" s="2">
        <f>VLOOKUP(A1555, Customer!A:O, 5, FALSE)</f>
        <v>58</v>
      </c>
      <c r="F1555" s="2">
        <f>VLOOKUP(A1555, Customer!A:O, 6, FALSE)</f>
        <v>1</v>
      </c>
      <c r="G1555" s="2">
        <f>VLOOKUP(A1555, Customer!A:O, 7, FALSE)</f>
        <v>0</v>
      </c>
      <c r="H1555" s="2">
        <f>VLOOKUP(A1555, Customer!A:O, 8, FALSE)</f>
        <v>0</v>
      </c>
      <c r="I1555" s="2">
        <f>VLOOKUP(A1555, Customer!A:O, 9, FALSE)</f>
        <v>0</v>
      </c>
      <c r="J1555" s="2">
        <f>VLOOKUP(A1555, Customer!A:O, 10, FALSE)</f>
        <v>0</v>
      </c>
      <c r="K1555" s="2">
        <f>VLOOKUP(A1555, Customer!A:O, 11, FALSE)</f>
        <v>0</v>
      </c>
      <c r="L1555" s="2">
        <f>VLOOKUP(A1555, Customer!A:O, 12, FALSE)</f>
        <v>0</v>
      </c>
      <c r="M1555" s="2">
        <f>VLOOKUP(A1555, Customer!A:O, 13, FALSE)</f>
        <v>1</v>
      </c>
      <c r="N1555" s="2">
        <f>VLOOKUP(A1555, Customer!A:O, 14, FALSE)</f>
        <v>0</v>
      </c>
      <c r="O1555" s="2" t="str">
        <f>VLOOKUP(A1555, Customer!A:O, 15, FALSE)</f>
        <v>State-Texas</v>
      </c>
      <c r="P1555" s="2">
        <f>VLOOKUP(A1555,Sales!A:N,2,FALSE)</f>
        <v>88</v>
      </c>
      <c r="Q1555">
        <f>VLOOKUP(A1555,Sales!A:N,3,FALSE)</f>
        <v>850</v>
      </c>
      <c r="R1555" s="2">
        <f>VLOOKUP(A1555,Sales!A:N,4,FALSE)</f>
        <v>67</v>
      </c>
      <c r="S1555" s="2">
        <f>VLOOKUP(A1555,Sales!A:N,5,FALSE)</f>
        <v>711</v>
      </c>
      <c r="T1555" s="2">
        <f>VLOOKUP(A1555,Sales!A:N,6,FALSE)</f>
        <v>67</v>
      </c>
      <c r="U1555" s="2">
        <f>VLOOKUP(A1555,Sales!A:N,7,FALSE)</f>
        <v>51</v>
      </c>
      <c r="V1555" s="2">
        <f>VLOOKUP(A1555,Sales!A:N,8,FALSE)</f>
        <v>32</v>
      </c>
      <c r="W1555" s="2">
        <f>VLOOKUP(A1555,Sales!A:N,9,FALSE)</f>
        <v>1714</v>
      </c>
      <c r="X1555" s="2">
        <f>VLOOKUP(A1555,Sales!A:N,10,FALSE)</f>
        <v>3</v>
      </c>
      <c r="Y1555" s="2">
        <f>VLOOKUP(A1555,Sales!A:N,11,FALSE)</f>
        <v>5</v>
      </c>
      <c r="Z1555" s="2">
        <f>VLOOKUP(A1555,Sales!A:N,12,FALSE)</f>
        <v>3</v>
      </c>
      <c r="AA1555" s="2">
        <f>VLOOKUP(A1555,Sales!A:N,13,FALSE)</f>
        <v>11</v>
      </c>
      <c r="AB1555" s="2">
        <f>VLOOKUP(A1555,Sales!A:N,14,FALSE)</f>
        <v>5</v>
      </c>
      <c r="AC1555" s="2">
        <f>VLOOKUP(A1555,Campaigns!A:I,2,FALSE)</f>
        <v>0</v>
      </c>
      <c r="AD1555" s="2">
        <f>VLOOKUP(A1555,Campaigns!A:I,3,FALSE)</f>
        <v>0</v>
      </c>
      <c r="AE1555" s="2">
        <f>VLOOKUP(A1555,Campaigns!A:I,4,FALSE)</f>
        <v>0</v>
      </c>
      <c r="AF1555" s="2">
        <f>VLOOKUP(A1555,Campaigns!A:I,5,FALSE)</f>
        <v>0</v>
      </c>
      <c r="AG1555" s="2">
        <f>VLOOKUP(A1555,Campaigns!A:I,6,FALSE)</f>
        <v>0</v>
      </c>
      <c r="AH1555" s="2">
        <f>VLOOKUP(A1555,Campaigns!A:I,7,FALSE)</f>
        <v>0</v>
      </c>
      <c r="AI1555" s="2">
        <f>VLOOKUP(A1555,Campaigns!A:I,8,FALSE)</f>
        <v>0</v>
      </c>
      <c r="AJ1555" s="19" t="str">
        <f>VLOOKUP(A1555,Campaigns!A:I,9,FALSE)</f>
        <v>9/18/2019</v>
      </c>
    </row>
    <row r="1556" spans="1:36">
      <c r="A1556" s="2">
        <v>1653</v>
      </c>
      <c r="B1556" s="2">
        <f>VLOOKUP(A1556, Customer!A:O, 2, FALSE)</f>
        <v>159247</v>
      </c>
      <c r="C1556" s="2">
        <f>VLOOKUP(A1556, Customer!A:O, 3, FALSE)</f>
        <v>0</v>
      </c>
      <c r="D1556" s="2">
        <f>VLOOKUP(A1556, Customer!A:O, 4, FALSE)</f>
        <v>2</v>
      </c>
      <c r="E1556" s="2">
        <f>VLOOKUP(A1556, Customer!A:O, 5, FALSE)</f>
        <v>58</v>
      </c>
      <c r="F1556" s="2">
        <f>VLOOKUP(A1556, Customer!A:O, 6, FALSE)</f>
        <v>0</v>
      </c>
      <c r="G1556" s="2">
        <f>VLOOKUP(A1556, Customer!A:O, 7, FALSE)</f>
        <v>0</v>
      </c>
      <c r="H1556" s="2">
        <f>VLOOKUP(A1556, Customer!A:O, 8, FALSE)</f>
        <v>1</v>
      </c>
      <c r="I1556" s="2">
        <f>VLOOKUP(A1556, Customer!A:O, 9, FALSE)</f>
        <v>0</v>
      </c>
      <c r="J1556" s="2">
        <f>VLOOKUP(A1556, Customer!A:O, 10, FALSE)</f>
        <v>0</v>
      </c>
      <c r="K1556" s="2">
        <f>VLOOKUP(A1556, Customer!A:O, 11, FALSE)</f>
        <v>0</v>
      </c>
      <c r="L1556" s="2">
        <f>VLOOKUP(A1556, Customer!A:O, 12, FALSE)</f>
        <v>0</v>
      </c>
      <c r="M1556" s="2">
        <f>VLOOKUP(A1556, Customer!A:O, 13, FALSE)</f>
        <v>1</v>
      </c>
      <c r="N1556" s="2">
        <f>VLOOKUP(A1556, Customer!A:O, 14, FALSE)</f>
        <v>0</v>
      </c>
      <c r="O1556" s="2" t="str">
        <f>VLOOKUP(A1556, Customer!A:O, 15, FALSE)</f>
        <v>State-Texas</v>
      </c>
      <c r="P1556" s="2">
        <f>VLOOKUP(A1556,Sales!A:N,2,FALSE)</f>
        <v>87</v>
      </c>
      <c r="Q1556">
        <f>VLOOKUP(A1556,Sales!A:N,3,FALSE)</f>
        <v>879</v>
      </c>
      <c r="R1556" s="2">
        <f>VLOOKUP(A1556,Sales!A:N,4,FALSE)</f>
        <v>24</v>
      </c>
      <c r="S1556" s="2">
        <f>VLOOKUP(A1556,Sales!A:N,5,FALSE)</f>
        <v>328</v>
      </c>
      <c r="T1556" s="2">
        <f>VLOOKUP(A1556,Sales!A:N,6,FALSE)</f>
        <v>51</v>
      </c>
      <c r="U1556" s="2">
        <f>VLOOKUP(A1556,Sales!A:N,7,FALSE)</f>
        <v>38</v>
      </c>
      <c r="V1556" s="2">
        <f>VLOOKUP(A1556,Sales!A:N,8,FALSE)</f>
        <v>223</v>
      </c>
      <c r="W1556" s="2">
        <f>VLOOKUP(A1556,Sales!A:N,9,FALSE)</f>
        <v>1097</v>
      </c>
      <c r="X1556" s="2">
        <f>VLOOKUP(A1556,Sales!A:N,10,FALSE)</f>
        <v>5</v>
      </c>
      <c r="Y1556" s="2">
        <f>VLOOKUP(A1556,Sales!A:N,11,FALSE)</f>
        <v>5</v>
      </c>
      <c r="Z1556" s="2">
        <f>VLOOKUP(A1556,Sales!A:N,12,FALSE)</f>
        <v>2</v>
      </c>
      <c r="AA1556" s="2">
        <f>VLOOKUP(A1556,Sales!A:N,13,FALSE)</f>
        <v>9</v>
      </c>
      <c r="AB1556" s="2">
        <f>VLOOKUP(A1556,Sales!A:N,14,FALSE)</f>
        <v>6</v>
      </c>
      <c r="AC1556" s="2">
        <f>VLOOKUP(A1556,Campaigns!A:I,2,FALSE)</f>
        <v>0</v>
      </c>
      <c r="AD1556" s="2">
        <f>VLOOKUP(A1556,Campaigns!A:I,3,FALSE)</f>
        <v>0</v>
      </c>
      <c r="AE1556" s="2">
        <f>VLOOKUP(A1556,Campaigns!A:I,4,FALSE)</f>
        <v>0</v>
      </c>
      <c r="AF1556" s="2">
        <f>VLOOKUP(A1556,Campaigns!A:I,5,FALSE)</f>
        <v>0</v>
      </c>
      <c r="AG1556" s="2">
        <f>VLOOKUP(A1556,Campaigns!A:I,6,FALSE)</f>
        <v>0</v>
      </c>
      <c r="AH1556" s="2">
        <f>VLOOKUP(A1556,Campaigns!A:I,7,FALSE)</f>
        <v>0</v>
      </c>
      <c r="AI1556" s="2">
        <f>VLOOKUP(A1556,Campaigns!A:I,8,FALSE)</f>
        <v>0</v>
      </c>
      <c r="AJ1556" s="19" t="str">
        <f>VLOOKUP(A1556,Campaigns!A:I,9,FALSE)</f>
        <v>4/14/2020</v>
      </c>
    </row>
    <row r="1557" spans="1:36">
      <c r="A1557" s="2">
        <v>2958</v>
      </c>
      <c r="B1557" s="2">
        <f>VLOOKUP(A1557, Customer!A:O, 2, FALSE)</f>
        <v>158646</v>
      </c>
      <c r="C1557" s="2">
        <f>VLOOKUP(A1557, Customer!A:O, 3, FALSE)</f>
        <v>0</v>
      </c>
      <c r="D1557" s="2">
        <f>VLOOKUP(A1557, Customer!A:O, 4, FALSE)</f>
        <v>1</v>
      </c>
      <c r="E1557" s="2">
        <f>VLOOKUP(A1557, Customer!A:O, 5, FALSE)</f>
        <v>58</v>
      </c>
      <c r="F1557" s="2">
        <f>VLOOKUP(A1557, Customer!A:O, 6, FALSE)</f>
        <v>0</v>
      </c>
      <c r="G1557" s="2">
        <f>VLOOKUP(A1557, Customer!A:O, 7, FALSE)</f>
        <v>1</v>
      </c>
      <c r="H1557" s="2">
        <f>VLOOKUP(A1557, Customer!A:O, 8, FALSE)</f>
        <v>0</v>
      </c>
      <c r="I1557" s="2">
        <f>VLOOKUP(A1557, Customer!A:O, 9, FALSE)</f>
        <v>0</v>
      </c>
      <c r="J1557" s="2">
        <f>VLOOKUP(A1557, Customer!A:O, 10, FALSE)</f>
        <v>0</v>
      </c>
      <c r="K1557" s="2">
        <f>VLOOKUP(A1557, Customer!A:O, 11, FALSE)</f>
        <v>0</v>
      </c>
      <c r="L1557" s="2">
        <f>VLOOKUP(A1557, Customer!A:O, 12, FALSE)</f>
        <v>0</v>
      </c>
      <c r="M1557" s="2">
        <f>VLOOKUP(A1557, Customer!A:O, 13, FALSE)</f>
        <v>1</v>
      </c>
      <c r="N1557" s="2">
        <f>VLOOKUP(A1557, Customer!A:O, 14, FALSE)</f>
        <v>0</v>
      </c>
      <c r="O1557" s="2" t="str">
        <f>VLOOKUP(A1557, Customer!A:O, 15, FALSE)</f>
        <v>State-Florida</v>
      </c>
      <c r="P1557" s="2">
        <f>VLOOKUP(A1557,Sales!A:N,2,FALSE)</f>
        <v>3</v>
      </c>
      <c r="Q1557">
        <f>VLOOKUP(A1557,Sales!A:N,3,FALSE)</f>
        <v>168</v>
      </c>
      <c r="R1557" s="2">
        <f>VLOOKUP(A1557,Sales!A:N,4,FALSE)</f>
        <v>3</v>
      </c>
      <c r="S1557" s="2">
        <f>VLOOKUP(A1557,Sales!A:N,5,FALSE)</f>
        <v>119</v>
      </c>
      <c r="T1557" s="2">
        <f>VLOOKUP(A1557,Sales!A:N,6,FALSE)</f>
        <v>16</v>
      </c>
      <c r="U1557" s="2">
        <f>VLOOKUP(A1557,Sales!A:N,7,FALSE)</f>
        <v>14</v>
      </c>
      <c r="V1557" s="2">
        <f>VLOOKUP(A1557,Sales!A:N,8,FALSE)</f>
        <v>60</v>
      </c>
      <c r="W1557" s="2">
        <f>VLOOKUP(A1557,Sales!A:N,9,FALSE)</f>
        <v>260</v>
      </c>
      <c r="X1557" s="2">
        <f>VLOOKUP(A1557,Sales!A:N,10,FALSE)</f>
        <v>1</v>
      </c>
      <c r="Y1557" s="2">
        <f>VLOOKUP(A1557,Sales!A:N,11,FALSE)</f>
        <v>2</v>
      </c>
      <c r="Z1557" s="2">
        <f>VLOOKUP(A1557,Sales!A:N,12,FALSE)</f>
        <v>1</v>
      </c>
      <c r="AA1557" s="2">
        <f>VLOOKUP(A1557,Sales!A:N,13,FALSE)</f>
        <v>4</v>
      </c>
      <c r="AB1557" s="2">
        <f>VLOOKUP(A1557,Sales!A:N,14,FALSE)</f>
        <v>4</v>
      </c>
      <c r="AC1557" s="2">
        <f>VLOOKUP(A1557,Campaigns!A:I,2,FALSE)</f>
        <v>0</v>
      </c>
      <c r="AD1557" s="2">
        <f>VLOOKUP(A1557,Campaigns!A:I,3,FALSE)</f>
        <v>0</v>
      </c>
      <c r="AE1557" s="2">
        <f>VLOOKUP(A1557,Campaigns!A:I,4,FALSE)</f>
        <v>0</v>
      </c>
      <c r="AF1557" s="2">
        <f>VLOOKUP(A1557,Campaigns!A:I,5,FALSE)</f>
        <v>0</v>
      </c>
      <c r="AG1557" s="2">
        <f>VLOOKUP(A1557,Campaigns!A:I,6,FALSE)</f>
        <v>0</v>
      </c>
      <c r="AH1557" s="2">
        <f>VLOOKUP(A1557,Campaigns!A:I,7,FALSE)</f>
        <v>0</v>
      </c>
      <c r="AI1557" s="2">
        <f>VLOOKUP(A1557,Campaigns!A:I,8,FALSE)</f>
        <v>0</v>
      </c>
      <c r="AJ1557" s="19" t="str">
        <f>VLOOKUP(A1557,Campaigns!A:I,9,FALSE)</f>
        <v>11/15/2019</v>
      </c>
    </row>
    <row r="1558" spans="1:36">
      <c r="A1558" s="2">
        <v>3075</v>
      </c>
      <c r="B1558" s="2">
        <f>VLOOKUP(A1558, Customer!A:O, 2, FALSE)</f>
        <v>158646</v>
      </c>
      <c r="C1558" s="2">
        <f>VLOOKUP(A1558, Customer!A:O, 3, FALSE)</f>
        <v>0</v>
      </c>
      <c r="D1558" s="2">
        <f>VLOOKUP(A1558, Customer!A:O, 4, FALSE)</f>
        <v>1</v>
      </c>
      <c r="E1558" s="2">
        <f>VLOOKUP(A1558, Customer!A:O, 5, FALSE)</f>
        <v>58</v>
      </c>
      <c r="F1558" s="2">
        <f>VLOOKUP(A1558, Customer!A:O, 6, FALSE)</f>
        <v>0</v>
      </c>
      <c r="G1558" s="2">
        <f>VLOOKUP(A1558, Customer!A:O, 7, FALSE)</f>
        <v>1</v>
      </c>
      <c r="H1558" s="2">
        <f>VLOOKUP(A1558, Customer!A:O, 8, FALSE)</f>
        <v>0</v>
      </c>
      <c r="I1558" s="2">
        <f>VLOOKUP(A1558, Customer!A:O, 9, FALSE)</f>
        <v>0</v>
      </c>
      <c r="J1558" s="2">
        <f>VLOOKUP(A1558, Customer!A:O, 10, FALSE)</f>
        <v>0</v>
      </c>
      <c r="K1558" s="2">
        <f>VLOOKUP(A1558, Customer!A:O, 11, FALSE)</f>
        <v>0</v>
      </c>
      <c r="L1558" s="2">
        <f>VLOOKUP(A1558, Customer!A:O, 12, FALSE)</f>
        <v>0</v>
      </c>
      <c r="M1558" s="2">
        <f>VLOOKUP(A1558, Customer!A:O, 13, FALSE)</f>
        <v>1</v>
      </c>
      <c r="N1558" s="2">
        <f>VLOOKUP(A1558, Customer!A:O, 14, FALSE)</f>
        <v>0</v>
      </c>
      <c r="O1558" s="2" t="str">
        <f>VLOOKUP(A1558, Customer!A:O, 15, FALSE)</f>
        <v>State-Texas</v>
      </c>
      <c r="P1558" s="2">
        <f>VLOOKUP(A1558,Sales!A:N,2,FALSE)</f>
        <v>3</v>
      </c>
      <c r="Q1558">
        <f>VLOOKUP(A1558,Sales!A:N,3,FALSE)</f>
        <v>168</v>
      </c>
      <c r="R1558" s="2">
        <f>VLOOKUP(A1558,Sales!A:N,4,FALSE)</f>
        <v>3</v>
      </c>
      <c r="S1558" s="2">
        <f>VLOOKUP(A1558,Sales!A:N,5,FALSE)</f>
        <v>119</v>
      </c>
      <c r="T1558" s="2">
        <f>VLOOKUP(A1558,Sales!A:N,6,FALSE)</f>
        <v>16</v>
      </c>
      <c r="U1558" s="2">
        <f>VLOOKUP(A1558,Sales!A:N,7,FALSE)</f>
        <v>14</v>
      </c>
      <c r="V1558" s="2">
        <f>VLOOKUP(A1558,Sales!A:N,8,FALSE)</f>
        <v>60</v>
      </c>
      <c r="W1558" s="2">
        <f>VLOOKUP(A1558,Sales!A:N,9,FALSE)</f>
        <v>260</v>
      </c>
      <c r="X1558" s="2">
        <f>VLOOKUP(A1558,Sales!A:N,10,FALSE)</f>
        <v>1</v>
      </c>
      <c r="Y1558" s="2">
        <f>VLOOKUP(A1558,Sales!A:N,11,FALSE)</f>
        <v>2</v>
      </c>
      <c r="Z1558" s="2">
        <f>VLOOKUP(A1558,Sales!A:N,12,FALSE)</f>
        <v>1</v>
      </c>
      <c r="AA1558" s="2">
        <f>VLOOKUP(A1558,Sales!A:N,13,FALSE)</f>
        <v>4</v>
      </c>
      <c r="AB1558" s="2">
        <f>VLOOKUP(A1558,Sales!A:N,14,FALSE)</f>
        <v>4</v>
      </c>
      <c r="AC1558" s="2">
        <f>VLOOKUP(A1558,Campaigns!A:I,2,FALSE)</f>
        <v>0</v>
      </c>
      <c r="AD1558" s="2">
        <f>VLOOKUP(A1558,Campaigns!A:I,3,FALSE)</f>
        <v>0</v>
      </c>
      <c r="AE1558" s="2">
        <f>VLOOKUP(A1558,Campaigns!A:I,4,FALSE)</f>
        <v>0</v>
      </c>
      <c r="AF1558" s="2">
        <f>VLOOKUP(A1558,Campaigns!A:I,5,FALSE)</f>
        <v>0</v>
      </c>
      <c r="AG1558" s="2">
        <f>VLOOKUP(A1558,Campaigns!A:I,6,FALSE)</f>
        <v>0</v>
      </c>
      <c r="AH1558" s="2">
        <f>VLOOKUP(A1558,Campaigns!A:I,7,FALSE)</f>
        <v>0</v>
      </c>
      <c r="AI1558" s="2">
        <f>VLOOKUP(A1558,Campaigns!A:I,8,FALSE)</f>
        <v>0</v>
      </c>
      <c r="AJ1558" s="19" t="str">
        <f>VLOOKUP(A1558,Campaigns!A:I,9,FALSE)</f>
        <v>11/15/2019</v>
      </c>
    </row>
    <row r="1559" spans="1:36">
      <c r="A1559" s="2">
        <v>3210</v>
      </c>
      <c r="B1559" s="2">
        <f>VLOOKUP(A1559, Customer!A:O, 2, FALSE)</f>
        <v>158424</v>
      </c>
      <c r="C1559" s="2">
        <f>VLOOKUP(A1559, Customer!A:O, 3, FALSE)</f>
        <v>0</v>
      </c>
      <c r="D1559" s="2">
        <f>VLOOKUP(A1559, Customer!A:O, 4, FALSE)</f>
        <v>1</v>
      </c>
      <c r="E1559" s="2">
        <f>VLOOKUP(A1559, Customer!A:O, 5, FALSE)</f>
        <v>58</v>
      </c>
      <c r="F1559" s="2">
        <f>VLOOKUP(A1559, Customer!A:O, 6, FALSE)</f>
        <v>0</v>
      </c>
      <c r="G1559" s="2">
        <f>VLOOKUP(A1559, Customer!A:O, 7, FALSE)</f>
        <v>0</v>
      </c>
      <c r="H1559" s="2">
        <f>VLOOKUP(A1559, Customer!A:O, 8, FALSE)</f>
        <v>1</v>
      </c>
      <c r="I1559" s="2">
        <f>VLOOKUP(A1559, Customer!A:O, 9, FALSE)</f>
        <v>0</v>
      </c>
      <c r="J1559" s="2">
        <f>VLOOKUP(A1559, Customer!A:O, 10, FALSE)</f>
        <v>0</v>
      </c>
      <c r="K1559" s="2">
        <f>VLOOKUP(A1559, Customer!A:O, 11, FALSE)</f>
        <v>0</v>
      </c>
      <c r="L1559" s="2">
        <f>VLOOKUP(A1559, Customer!A:O, 12, FALSE)</f>
        <v>1</v>
      </c>
      <c r="M1559" s="2">
        <f>VLOOKUP(A1559, Customer!A:O, 13, FALSE)</f>
        <v>0</v>
      </c>
      <c r="N1559" s="2">
        <f>VLOOKUP(A1559, Customer!A:O, 14, FALSE)</f>
        <v>0</v>
      </c>
      <c r="O1559" s="2" t="str">
        <f>VLOOKUP(A1559, Customer!A:O, 15, FALSE)</f>
        <v>State-Florida</v>
      </c>
      <c r="P1559" s="2">
        <f>VLOOKUP(A1559,Sales!A:N,2,FALSE)</f>
        <v>39</v>
      </c>
      <c r="Q1559">
        <f>VLOOKUP(A1559,Sales!A:N,3,FALSE)</f>
        <v>-621</v>
      </c>
      <c r="R1559" s="2">
        <f>VLOOKUP(A1559,Sales!A:N,4,FALSE)</f>
        <v>19</v>
      </c>
      <c r="S1559" s="2">
        <f>VLOOKUP(A1559,Sales!A:N,5,FALSE)</f>
        <v>371</v>
      </c>
      <c r="T1559" s="2">
        <f>VLOOKUP(A1559,Sales!A:N,6,FALSE)</f>
        <v>11</v>
      </c>
      <c r="U1559" s="2">
        <f>VLOOKUP(A1559,Sales!A:N,7,FALSE)</f>
        <v>0</v>
      </c>
      <c r="V1559" s="2">
        <f>VLOOKUP(A1559,Sales!A:N,8,FALSE)</f>
        <v>247</v>
      </c>
      <c r="W1559" s="2">
        <f>VLOOKUP(A1559,Sales!A:N,9,FALSE)</f>
        <v>776</v>
      </c>
      <c r="X1559" s="2">
        <f>VLOOKUP(A1559,Sales!A:N,10,FALSE)</f>
        <v>5</v>
      </c>
      <c r="Y1559" s="2">
        <f>VLOOKUP(A1559,Sales!A:N,11,FALSE)</f>
        <v>4</v>
      </c>
      <c r="Z1559" s="2">
        <f>VLOOKUP(A1559,Sales!A:N,12,FALSE)</f>
        <v>2</v>
      </c>
      <c r="AA1559" s="2">
        <f>VLOOKUP(A1559,Sales!A:N,13,FALSE)</f>
        <v>8</v>
      </c>
      <c r="AB1559" s="2">
        <f>VLOOKUP(A1559,Sales!A:N,14,FALSE)</f>
        <v>5</v>
      </c>
      <c r="AC1559" s="2">
        <f>VLOOKUP(A1559,Campaigns!A:I,2,FALSE)</f>
        <v>0</v>
      </c>
      <c r="AD1559" s="2">
        <f>VLOOKUP(A1559,Campaigns!A:I,3,FALSE)</f>
        <v>0</v>
      </c>
      <c r="AE1559" s="2">
        <f>VLOOKUP(A1559,Campaigns!A:I,4,FALSE)</f>
        <v>0</v>
      </c>
      <c r="AF1559" s="2">
        <f>VLOOKUP(A1559,Campaigns!A:I,5,FALSE)</f>
        <v>0</v>
      </c>
      <c r="AG1559" s="2">
        <f>VLOOKUP(A1559,Campaigns!A:I,6,FALSE)</f>
        <v>0</v>
      </c>
      <c r="AH1559" s="2">
        <f>VLOOKUP(A1559,Campaigns!A:I,7,FALSE)</f>
        <v>0</v>
      </c>
      <c r="AI1559" s="2">
        <f>VLOOKUP(A1559,Campaigns!A:I,8,FALSE)</f>
        <v>0</v>
      </c>
      <c r="AJ1559" s="19">
        <f>VLOOKUP(A1559,Campaigns!A:I,9,FALSE)</f>
        <v>43685</v>
      </c>
    </row>
    <row r="1560" spans="1:36">
      <c r="A1560" s="2">
        <v>3195</v>
      </c>
      <c r="B1560" s="2">
        <f>VLOOKUP(A1560, Customer!A:O, 2, FALSE)</f>
        <v>157967</v>
      </c>
      <c r="C1560" s="2">
        <f>VLOOKUP(A1560, Customer!A:O, 3, FALSE)</f>
        <v>0</v>
      </c>
      <c r="D1560" s="2">
        <f>VLOOKUP(A1560, Customer!A:O, 4, FALSE)</f>
        <v>1</v>
      </c>
      <c r="E1560" s="2">
        <f>VLOOKUP(A1560, Customer!A:O, 5, FALSE)</f>
        <v>58</v>
      </c>
      <c r="F1560" s="2">
        <f>VLOOKUP(A1560, Customer!A:O, 6, FALSE)</f>
        <v>0</v>
      </c>
      <c r="G1560" s="2">
        <f>VLOOKUP(A1560, Customer!A:O, 7, FALSE)</f>
        <v>0</v>
      </c>
      <c r="H1560" s="2">
        <f>VLOOKUP(A1560, Customer!A:O, 8, FALSE)</f>
        <v>1</v>
      </c>
      <c r="I1560" s="2">
        <f>VLOOKUP(A1560, Customer!A:O, 9, FALSE)</f>
        <v>0</v>
      </c>
      <c r="J1560" s="2">
        <f>VLOOKUP(A1560, Customer!A:O, 10, FALSE)</f>
        <v>0</v>
      </c>
      <c r="K1560" s="2">
        <f>VLOOKUP(A1560, Customer!A:O, 11, FALSE)</f>
        <v>0</v>
      </c>
      <c r="L1560" s="2">
        <f>VLOOKUP(A1560, Customer!A:O, 12, FALSE)</f>
        <v>1</v>
      </c>
      <c r="M1560" s="2">
        <f>VLOOKUP(A1560, Customer!A:O, 13, FALSE)</f>
        <v>0</v>
      </c>
      <c r="N1560" s="2">
        <f>VLOOKUP(A1560, Customer!A:O, 14, FALSE)</f>
        <v>0</v>
      </c>
      <c r="O1560" s="2" t="str">
        <f>VLOOKUP(A1560, Customer!A:O, 15, FALSE)</f>
        <v>State-Texas</v>
      </c>
      <c r="P1560" s="2">
        <f>VLOOKUP(A1560,Sales!A:N,2,FALSE)</f>
        <v>39</v>
      </c>
      <c r="Q1560">
        <f>VLOOKUP(A1560,Sales!A:N,3,FALSE)</f>
        <v>624</v>
      </c>
      <c r="R1560" s="2">
        <f>VLOOKUP(A1560,Sales!A:N,4,FALSE)</f>
        <v>19</v>
      </c>
      <c r="S1560" s="2">
        <f>VLOOKUP(A1560,Sales!A:N,5,FALSE)</f>
        <v>373</v>
      </c>
      <c r="T1560" s="2">
        <f>VLOOKUP(A1560,Sales!A:N,6,FALSE)</f>
        <v>11</v>
      </c>
      <c r="U1560" s="2">
        <f>VLOOKUP(A1560,Sales!A:N,7,FALSE)</f>
        <v>0</v>
      </c>
      <c r="V1560" s="2">
        <f>VLOOKUP(A1560,Sales!A:N,8,FALSE)</f>
        <v>248</v>
      </c>
      <c r="W1560" s="2">
        <f>VLOOKUP(A1560,Sales!A:N,9,FALSE)</f>
        <v>779</v>
      </c>
      <c r="X1560" s="2">
        <f>VLOOKUP(A1560,Sales!A:N,10,FALSE)</f>
        <v>5</v>
      </c>
      <c r="Y1560" s="2">
        <f>VLOOKUP(A1560,Sales!A:N,11,FALSE)</f>
        <v>4</v>
      </c>
      <c r="Z1560" s="2">
        <f>VLOOKUP(A1560,Sales!A:N,12,FALSE)</f>
        <v>2</v>
      </c>
      <c r="AA1560" s="2">
        <f>VLOOKUP(A1560,Sales!A:N,13,FALSE)</f>
        <v>8</v>
      </c>
      <c r="AB1560" s="2">
        <f>VLOOKUP(A1560,Sales!A:N,14,FALSE)</f>
        <v>5</v>
      </c>
      <c r="AC1560" s="2">
        <f>VLOOKUP(A1560,Campaigns!A:I,2,FALSE)</f>
        <v>0</v>
      </c>
      <c r="AD1560" s="2">
        <f>VLOOKUP(A1560,Campaigns!A:I,3,FALSE)</f>
        <v>0</v>
      </c>
      <c r="AE1560" s="2">
        <f>VLOOKUP(A1560,Campaigns!A:I,4,FALSE)</f>
        <v>0</v>
      </c>
      <c r="AF1560" s="2">
        <f>VLOOKUP(A1560,Campaigns!A:I,5,FALSE)</f>
        <v>0</v>
      </c>
      <c r="AG1560" s="2">
        <f>VLOOKUP(A1560,Campaigns!A:I,6,FALSE)</f>
        <v>0</v>
      </c>
      <c r="AH1560" s="2">
        <f>VLOOKUP(A1560,Campaigns!A:I,7,FALSE)</f>
        <v>0</v>
      </c>
      <c r="AI1560" s="2">
        <f>VLOOKUP(A1560,Campaigns!A:I,8,FALSE)</f>
        <v>0</v>
      </c>
      <c r="AJ1560" s="19">
        <f>VLOOKUP(A1560,Campaigns!A:I,9,FALSE)</f>
        <v>43685</v>
      </c>
    </row>
    <row r="1561" spans="1:36">
      <c r="A1561" s="2">
        <v>1620</v>
      </c>
      <c r="B1561" s="2">
        <f>VLOOKUP(A1561, Customer!A:O, 2, FALSE)</f>
        <v>156181</v>
      </c>
      <c r="C1561" s="2">
        <f>VLOOKUP(A1561, Customer!A:O, 3, FALSE)</f>
        <v>0</v>
      </c>
      <c r="D1561" s="2">
        <f>VLOOKUP(A1561, Customer!A:O, 4, FALSE)</f>
        <v>1</v>
      </c>
      <c r="E1561" s="2">
        <f>VLOOKUP(A1561, Customer!A:O, 5, FALSE)</f>
        <v>58</v>
      </c>
      <c r="F1561" s="2">
        <f>VLOOKUP(A1561, Customer!A:O, 6, FALSE)</f>
        <v>0</v>
      </c>
      <c r="G1561" s="2">
        <f>VLOOKUP(A1561, Customer!A:O, 7, FALSE)</f>
        <v>1</v>
      </c>
      <c r="H1561" s="2">
        <f>VLOOKUP(A1561, Customer!A:O, 8, FALSE)</f>
        <v>0</v>
      </c>
      <c r="I1561" s="2">
        <f>VLOOKUP(A1561, Customer!A:O, 9, FALSE)</f>
        <v>0</v>
      </c>
      <c r="J1561" s="2">
        <f>VLOOKUP(A1561, Customer!A:O, 10, FALSE)</f>
        <v>0</v>
      </c>
      <c r="K1561" s="2">
        <f>VLOOKUP(A1561, Customer!A:O, 11, FALSE)</f>
        <v>0</v>
      </c>
      <c r="L1561" s="2">
        <f>VLOOKUP(A1561, Customer!A:O, 12, FALSE)</f>
        <v>1</v>
      </c>
      <c r="M1561" s="2">
        <f>VLOOKUP(A1561, Customer!A:O, 13, FALSE)</f>
        <v>0</v>
      </c>
      <c r="N1561" s="2">
        <f>VLOOKUP(A1561, Customer!A:O, 14, FALSE)</f>
        <v>0</v>
      </c>
      <c r="O1561" s="2" t="str">
        <f>VLOOKUP(A1561, Customer!A:O, 15, FALSE)</f>
        <v>State-Florida</v>
      </c>
      <c r="P1561" s="2">
        <f>VLOOKUP(A1561,Sales!A:N,2,FALSE)</f>
        <v>6</v>
      </c>
      <c r="Q1561">
        <f>VLOOKUP(A1561,Sales!A:N,3,FALSE)</f>
        <v>336</v>
      </c>
      <c r="R1561" s="2">
        <f>VLOOKUP(A1561,Sales!A:N,4,FALSE)</f>
        <v>286</v>
      </c>
      <c r="S1561" s="2">
        <f>VLOOKUP(A1561,Sales!A:N,5,FALSE)</f>
        <v>192</v>
      </c>
      <c r="T1561" s="2">
        <f>VLOOKUP(A1561,Sales!A:N,6,FALSE)</f>
        <v>22</v>
      </c>
      <c r="U1561" s="2">
        <f>VLOOKUP(A1561,Sales!A:N,7,FALSE)</f>
        <v>122</v>
      </c>
      <c r="V1561" s="2">
        <f>VLOOKUP(A1561,Sales!A:N,8,FALSE)</f>
        <v>133</v>
      </c>
      <c r="W1561" s="2">
        <f>VLOOKUP(A1561,Sales!A:N,9,FALSE)</f>
        <v>826</v>
      </c>
      <c r="X1561" s="2">
        <f>VLOOKUP(A1561,Sales!A:N,10,FALSE)</f>
        <v>1</v>
      </c>
      <c r="Y1561" s="2">
        <f>VLOOKUP(A1561,Sales!A:N,11,FALSE)</f>
        <v>4</v>
      </c>
      <c r="Z1561" s="2">
        <f>VLOOKUP(A1561,Sales!A:N,12,FALSE)</f>
        <v>2</v>
      </c>
      <c r="AA1561" s="2">
        <f>VLOOKUP(A1561,Sales!A:N,13,FALSE)</f>
        <v>7</v>
      </c>
      <c r="AB1561" s="2">
        <f>VLOOKUP(A1561,Sales!A:N,14,FALSE)</f>
        <v>4</v>
      </c>
      <c r="AC1561" s="2">
        <f>VLOOKUP(A1561,Campaigns!A:I,2,FALSE)</f>
        <v>0</v>
      </c>
      <c r="AD1561" s="2">
        <f>VLOOKUP(A1561,Campaigns!A:I,3,FALSE)</f>
        <v>0</v>
      </c>
      <c r="AE1561" s="2">
        <f>VLOOKUP(A1561,Campaigns!A:I,4,FALSE)</f>
        <v>0</v>
      </c>
      <c r="AF1561" s="2">
        <f>VLOOKUP(A1561,Campaigns!A:I,5,FALSE)</f>
        <v>0</v>
      </c>
      <c r="AG1561" s="2">
        <f>VLOOKUP(A1561,Campaigns!A:I,6,FALSE)</f>
        <v>0</v>
      </c>
      <c r="AH1561" s="2">
        <f>VLOOKUP(A1561,Campaigns!A:I,7,FALSE)</f>
        <v>0</v>
      </c>
      <c r="AI1561" s="2">
        <f>VLOOKUP(A1561,Campaigns!A:I,8,FALSE)</f>
        <v>0</v>
      </c>
      <c r="AJ1561" s="19" t="str">
        <f>VLOOKUP(A1561,Campaigns!A:I,9,FALSE)</f>
        <v>6/15/2019</v>
      </c>
    </row>
    <row r="1562" spans="1:36">
      <c r="A1562" s="2">
        <v>1922</v>
      </c>
      <c r="B1562" s="2">
        <f>VLOOKUP(A1562, Customer!A:O, 2, FALSE)</f>
        <v>156067</v>
      </c>
      <c r="C1562" s="2">
        <f>VLOOKUP(A1562, Customer!A:O, 3, FALSE)</f>
        <v>0</v>
      </c>
      <c r="D1562" s="2">
        <f>VLOOKUP(A1562, Customer!A:O, 4, FALSE)</f>
        <v>1</v>
      </c>
      <c r="E1562" s="2">
        <f>VLOOKUP(A1562, Customer!A:O, 5, FALSE)</f>
        <v>58</v>
      </c>
      <c r="F1562" s="2">
        <f>VLOOKUP(A1562, Customer!A:O, 6, FALSE)</f>
        <v>0</v>
      </c>
      <c r="G1562" s="2">
        <f>VLOOKUP(A1562, Customer!A:O, 7, FALSE)</f>
        <v>0</v>
      </c>
      <c r="H1562" s="2">
        <f>VLOOKUP(A1562, Customer!A:O, 8, FALSE)</f>
        <v>0</v>
      </c>
      <c r="I1562" s="2">
        <f>VLOOKUP(A1562, Customer!A:O, 9, FALSE)</f>
        <v>1</v>
      </c>
      <c r="J1562" s="2">
        <f>VLOOKUP(A1562, Customer!A:O, 10, FALSE)</f>
        <v>0</v>
      </c>
      <c r="K1562" s="2">
        <f>VLOOKUP(A1562, Customer!A:O, 11, FALSE)</f>
        <v>0</v>
      </c>
      <c r="L1562" s="2">
        <f>VLOOKUP(A1562, Customer!A:O, 12, FALSE)</f>
        <v>0</v>
      </c>
      <c r="M1562" s="2">
        <f>VLOOKUP(A1562, Customer!A:O, 13, FALSE)</f>
        <v>0</v>
      </c>
      <c r="N1562" s="2">
        <f>VLOOKUP(A1562, Customer!A:O, 14, FALSE)</f>
        <v>1</v>
      </c>
      <c r="O1562" s="2" t="str">
        <f>VLOOKUP(A1562, Customer!A:O, 15, FALSE)</f>
        <v>State-New York</v>
      </c>
      <c r="P1562" s="2">
        <f>VLOOKUP(A1562,Sales!A:N,2,FALSE)</f>
        <v>51</v>
      </c>
      <c r="Q1562">
        <f>VLOOKUP(A1562,Sales!A:N,3,FALSE)</f>
        <v>1439</v>
      </c>
      <c r="R1562" s="2">
        <f>VLOOKUP(A1562,Sales!A:N,4,FALSE)</f>
        <v>33</v>
      </c>
      <c r="S1562" s="2">
        <f>VLOOKUP(A1562,Sales!A:N,5,FALSE)</f>
        <v>150</v>
      </c>
      <c r="T1562" s="2">
        <f>VLOOKUP(A1562,Sales!A:N,6,FALSE)</f>
        <v>45</v>
      </c>
      <c r="U1562" s="2">
        <f>VLOOKUP(A1562,Sales!A:N,7,FALSE)</f>
        <v>17</v>
      </c>
      <c r="V1562" s="2">
        <f>VLOOKUP(A1562,Sales!A:N,8,FALSE)</f>
        <v>334</v>
      </c>
      <c r="W1562" s="2">
        <f>VLOOKUP(A1562,Sales!A:N,9,FALSE)</f>
        <v>1350</v>
      </c>
      <c r="X1562" s="2">
        <f>VLOOKUP(A1562,Sales!A:N,10,FALSE)</f>
        <v>2</v>
      </c>
      <c r="Y1562" s="2">
        <f>VLOOKUP(A1562,Sales!A:N,11,FALSE)</f>
        <v>7</v>
      </c>
      <c r="Z1562" s="2">
        <f>VLOOKUP(A1562,Sales!A:N,12,FALSE)</f>
        <v>4</v>
      </c>
      <c r="AA1562" s="2">
        <f>VLOOKUP(A1562,Sales!A:N,13,FALSE)</f>
        <v>7</v>
      </c>
      <c r="AB1562" s="2">
        <f>VLOOKUP(A1562,Sales!A:N,14,FALSE)</f>
        <v>5</v>
      </c>
      <c r="AC1562" s="2">
        <f>VLOOKUP(A1562,Campaigns!A:I,2,FALSE)</f>
        <v>0</v>
      </c>
      <c r="AD1562" s="2">
        <f>VLOOKUP(A1562,Campaigns!A:I,3,FALSE)</f>
        <v>0</v>
      </c>
      <c r="AE1562" s="2">
        <f>VLOOKUP(A1562,Campaigns!A:I,4,FALSE)</f>
        <v>0</v>
      </c>
      <c r="AF1562" s="2">
        <f>VLOOKUP(A1562,Campaigns!A:I,5,FALSE)</f>
        <v>0</v>
      </c>
      <c r="AG1562" s="2">
        <f>VLOOKUP(A1562,Campaigns!A:I,6,FALSE)</f>
        <v>0</v>
      </c>
      <c r="AH1562" s="2">
        <f>VLOOKUP(A1562,Campaigns!A:I,7,FALSE)</f>
        <v>0</v>
      </c>
      <c r="AI1562" s="2">
        <f>VLOOKUP(A1562,Campaigns!A:I,8,FALSE)</f>
        <v>0</v>
      </c>
      <c r="AJ1562" s="19" t="str">
        <f>VLOOKUP(A1562,Campaigns!A:I,9,FALSE)</f>
        <v>12/25/2019</v>
      </c>
    </row>
    <row r="1563" spans="1:36">
      <c r="A1563" s="2">
        <v>2492</v>
      </c>
      <c r="B1563" s="2">
        <f>VLOOKUP(A1563, Customer!A:O, 2, FALSE)</f>
        <v>155759</v>
      </c>
      <c r="C1563" s="2">
        <f>VLOOKUP(A1563, Customer!A:O, 3, FALSE)</f>
        <v>0</v>
      </c>
      <c r="D1563" s="2">
        <f>VLOOKUP(A1563, Customer!A:O, 4, FALSE)</f>
        <v>1</v>
      </c>
      <c r="E1563" s="2">
        <f>VLOOKUP(A1563, Customer!A:O, 5, FALSE)</f>
        <v>58</v>
      </c>
      <c r="F1563" s="2">
        <f>VLOOKUP(A1563, Customer!A:O, 6, FALSE)</f>
        <v>0</v>
      </c>
      <c r="G1563" s="2">
        <f>VLOOKUP(A1563, Customer!A:O, 7, FALSE)</f>
        <v>1</v>
      </c>
      <c r="H1563" s="2">
        <f>VLOOKUP(A1563, Customer!A:O, 8, FALSE)</f>
        <v>0</v>
      </c>
      <c r="I1563" s="2">
        <f>VLOOKUP(A1563, Customer!A:O, 9, FALSE)</f>
        <v>0</v>
      </c>
      <c r="J1563" s="2">
        <f>VLOOKUP(A1563, Customer!A:O, 10, FALSE)</f>
        <v>0</v>
      </c>
      <c r="K1563" s="2">
        <f>VLOOKUP(A1563, Customer!A:O, 11, FALSE)</f>
        <v>0</v>
      </c>
      <c r="L1563" s="2">
        <f>VLOOKUP(A1563, Customer!A:O, 12, FALSE)</f>
        <v>1</v>
      </c>
      <c r="M1563" s="2">
        <f>VLOOKUP(A1563, Customer!A:O, 13, FALSE)</f>
        <v>0</v>
      </c>
      <c r="N1563" s="2">
        <f>VLOOKUP(A1563, Customer!A:O, 14, FALSE)</f>
        <v>0</v>
      </c>
      <c r="O1563" s="2" t="str">
        <f>VLOOKUP(A1563, Customer!A:O, 15, FALSE)</f>
        <v>State-New York</v>
      </c>
      <c r="P1563" s="2">
        <f>VLOOKUP(A1563,Sales!A:N,2,FALSE)</f>
        <v>84</v>
      </c>
      <c r="Q1563">
        <f>VLOOKUP(A1563,Sales!A:N,3,FALSE)</f>
        <v>1886</v>
      </c>
      <c r="R1563" s="2">
        <f>VLOOKUP(A1563,Sales!A:N,4,FALSE)</f>
        <v>0</v>
      </c>
      <c r="S1563" s="2">
        <f>VLOOKUP(A1563,Sales!A:N,5,FALSE)</f>
        <v>237</v>
      </c>
      <c r="T1563" s="2">
        <f>VLOOKUP(A1563,Sales!A:N,6,FALSE)</f>
        <v>28</v>
      </c>
      <c r="U1563" s="2">
        <f>VLOOKUP(A1563,Sales!A:N,7,FALSE)</f>
        <v>20</v>
      </c>
      <c r="V1563" s="2">
        <f>VLOOKUP(A1563,Sales!A:N,8,FALSE)</f>
        <v>215</v>
      </c>
      <c r="W1563" s="2">
        <f>VLOOKUP(A1563,Sales!A:N,9,FALSE)</f>
        <v>1955</v>
      </c>
      <c r="X1563" s="2">
        <f>VLOOKUP(A1563,Sales!A:N,10,FALSE)</f>
        <v>5</v>
      </c>
      <c r="Y1563" s="2">
        <f>VLOOKUP(A1563,Sales!A:N,11,FALSE)</f>
        <v>10</v>
      </c>
      <c r="Z1563" s="2">
        <f>VLOOKUP(A1563,Sales!A:N,12,FALSE)</f>
        <v>3</v>
      </c>
      <c r="AA1563" s="2">
        <f>VLOOKUP(A1563,Sales!A:N,13,FALSE)</f>
        <v>8</v>
      </c>
      <c r="AB1563" s="2">
        <f>VLOOKUP(A1563,Sales!A:N,14,FALSE)</f>
        <v>8</v>
      </c>
      <c r="AC1563" s="2">
        <f>VLOOKUP(A1563,Campaigns!A:I,2,FALSE)</f>
        <v>0</v>
      </c>
      <c r="AD1563" s="2">
        <f>VLOOKUP(A1563,Campaigns!A:I,3,FALSE)</f>
        <v>0</v>
      </c>
      <c r="AE1563" s="2">
        <f>VLOOKUP(A1563,Campaigns!A:I,4,FALSE)</f>
        <v>0</v>
      </c>
      <c r="AF1563" s="2">
        <f>VLOOKUP(A1563,Campaigns!A:I,5,FALSE)</f>
        <v>0</v>
      </c>
      <c r="AG1563" s="2">
        <f>VLOOKUP(A1563,Campaigns!A:I,6,FALSE)</f>
        <v>0</v>
      </c>
      <c r="AH1563" s="2">
        <f>VLOOKUP(A1563,Campaigns!A:I,7,FALSE)</f>
        <v>0</v>
      </c>
      <c r="AI1563" s="2">
        <f>VLOOKUP(A1563,Campaigns!A:I,8,FALSE)</f>
        <v>0</v>
      </c>
      <c r="AJ1563" s="19">
        <f>VLOOKUP(A1563,Campaigns!A:I,9,FALSE)</f>
        <v>43590</v>
      </c>
    </row>
    <row r="1564" spans="1:36">
      <c r="A1564" s="2">
        <v>2807</v>
      </c>
      <c r="B1564" s="2">
        <f>VLOOKUP(A1564, Customer!A:O, 2, FALSE)</f>
        <v>154693</v>
      </c>
      <c r="C1564" s="2">
        <f>VLOOKUP(A1564, Customer!A:O, 3, FALSE)</f>
        <v>0</v>
      </c>
      <c r="D1564" s="2">
        <f>VLOOKUP(A1564, Customer!A:O, 4, FALSE)</f>
        <v>1</v>
      </c>
      <c r="E1564" s="2">
        <f>VLOOKUP(A1564, Customer!A:O, 5, FALSE)</f>
        <v>58</v>
      </c>
      <c r="F1564" s="2">
        <f>VLOOKUP(A1564, Customer!A:O, 6, FALSE)</f>
        <v>0</v>
      </c>
      <c r="G1564" s="2">
        <f>VLOOKUP(A1564, Customer!A:O, 7, FALSE)</f>
        <v>1</v>
      </c>
      <c r="H1564" s="2">
        <f>VLOOKUP(A1564, Customer!A:O, 8, FALSE)</f>
        <v>0</v>
      </c>
      <c r="I1564" s="2">
        <f>VLOOKUP(A1564, Customer!A:O, 9, FALSE)</f>
        <v>0</v>
      </c>
      <c r="J1564" s="2">
        <f>VLOOKUP(A1564, Customer!A:O, 10, FALSE)</f>
        <v>0</v>
      </c>
      <c r="K1564" s="2">
        <f>VLOOKUP(A1564, Customer!A:O, 11, FALSE)</f>
        <v>0</v>
      </c>
      <c r="L1564" s="2">
        <f>VLOOKUP(A1564, Customer!A:O, 12, FALSE)</f>
        <v>0</v>
      </c>
      <c r="M1564" s="2">
        <f>VLOOKUP(A1564, Customer!A:O, 13, FALSE)</f>
        <v>0</v>
      </c>
      <c r="N1564" s="2">
        <f>VLOOKUP(A1564, Customer!A:O, 14, FALSE)</f>
        <v>1</v>
      </c>
      <c r="O1564" s="2" t="str">
        <f>VLOOKUP(A1564, Customer!A:O, 15, FALSE)</f>
        <v>State-California</v>
      </c>
      <c r="P1564" s="2">
        <f>VLOOKUP(A1564,Sales!A:N,2,FALSE)</f>
        <v>72</v>
      </c>
      <c r="Q1564">
        <f>VLOOKUP(A1564,Sales!A:N,3,FALSE)</f>
        <v>1940</v>
      </c>
      <c r="R1564" s="2">
        <f>VLOOKUP(A1564,Sales!A:N,4,FALSE)</f>
        <v>48</v>
      </c>
      <c r="S1564" s="2">
        <f>VLOOKUP(A1564,Sales!A:N,5,FALSE)</f>
        <v>402</v>
      </c>
      <c r="T1564" s="2">
        <f>VLOOKUP(A1564,Sales!A:N,6,FALSE)</f>
        <v>65</v>
      </c>
      <c r="U1564" s="2">
        <f>VLOOKUP(A1564,Sales!A:N,7,FALSE)</f>
        <v>74</v>
      </c>
      <c r="V1564" s="2">
        <f>VLOOKUP(A1564,Sales!A:N,8,FALSE)</f>
        <v>99</v>
      </c>
      <c r="W1564" s="2">
        <f>VLOOKUP(A1564,Sales!A:N,9,FALSE)</f>
        <v>2430</v>
      </c>
      <c r="X1564" s="2">
        <f>VLOOKUP(A1564,Sales!A:N,10,FALSE)</f>
        <v>8</v>
      </c>
      <c r="Y1564" s="2">
        <f>VLOOKUP(A1564,Sales!A:N,11,FALSE)</f>
        <v>6</v>
      </c>
      <c r="Z1564" s="2">
        <f>VLOOKUP(A1564,Sales!A:N,12,FALSE)</f>
        <v>4</v>
      </c>
      <c r="AA1564" s="2">
        <f>VLOOKUP(A1564,Sales!A:N,13,FALSE)</f>
        <v>13</v>
      </c>
      <c r="AB1564" s="2">
        <f>VLOOKUP(A1564,Sales!A:N,14,FALSE)</f>
        <v>6</v>
      </c>
      <c r="AC1564" s="2">
        <f>VLOOKUP(A1564,Campaigns!A:I,2,FALSE)</f>
        <v>0</v>
      </c>
      <c r="AD1564" s="2">
        <f>VLOOKUP(A1564,Campaigns!A:I,3,FALSE)</f>
        <v>0</v>
      </c>
      <c r="AE1564" s="2">
        <f>VLOOKUP(A1564,Campaigns!A:I,4,FALSE)</f>
        <v>0</v>
      </c>
      <c r="AF1564" s="2">
        <f>VLOOKUP(A1564,Campaigns!A:I,5,FALSE)</f>
        <v>0</v>
      </c>
      <c r="AG1564" s="2">
        <f>VLOOKUP(A1564,Campaigns!A:I,6,FALSE)</f>
        <v>0</v>
      </c>
      <c r="AH1564" s="2">
        <f>VLOOKUP(A1564,Campaigns!A:I,7,FALSE)</f>
        <v>0</v>
      </c>
      <c r="AI1564" s="2">
        <f>VLOOKUP(A1564,Campaigns!A:I,8,FALSE)</f>
        <v>0</v>
      </c>
      <c r="AJ1564" s="19" t="str">
        <f>VLOOKUP(A1564,Campaigns!A:I,9,FALSE)</f>
        <v>7/25/2019</v>
      </c>
    </row>
    <row r="1565" spans="1:36">
      <c r="A1565" s="2">
        <v>1942</v>
      </c>
      <c r="B1565" s="2">
        <f>VLOOKUP(A1565, Customer!A:O, 2, FALSE)</f>
        <v>152597</v>
      </c>
      <c r="C1565" s="2">
        <f>VLOOKUP(A1565, Customer!A:O, 3, FALSE)</f>
        <v>0</v>
      </c>
      <c r="D1565" s="2">
        <f>VLOOKUP(A1565, Customer!A:O, 4, FALSE)</f>
        <v>1</v>
      </c>
      <c r="E1565" s="2">
        <f>VLOOKUP(A1565, Customer!A:O, 5, FALSE)</f>
        <v>58</v>
      </c>
      <c r="F1565" s="2">
        <f>VLOOKUP(A1565, Customer!A:O, 6, FALSE)</f>
        <v>0</v>
      </c>
      <c r="G1565" s="2">
        <f>VLOOKUP(A1565, Customer!A:O, 7, FALSE)</f>
        <v>0</v>
      </c>
      <c r="H1565" s="2">
        <f>VLOOKUP(A1565, Customer!A:O, 8, FALSE)</f>
        <v>1</v>
      </c>
      <c r="I1565" s="2">
        <f>VLOOKUP(A1565, Customer!A:O, 9, FALSE)</f>
        <v>0</v>
      </c>
      <c r="J1565" s="2">
        <f>VLOOKUP(A1565, Customer!A:O, 10, FALSE)</f>
        <v>0</v>
      </c>
      <c r="K1565" s="2">
        <f>VLOOKUP(A1565, Customer!A:O, 11, FALSE)</f>
        <v>0</v>
      </c>
      <c r="L1565" s="2">
        <f>VLOOKUP(A1565, Customer!A:O, 12, FALSE)</f>
        <v>0</v>
      </c>
      <c r="M1565" s="2">
        <f>VLOOKUP(A1565, Customer!A:O, 13, FALSE)</f>
        <v>0</v>
      </c>
      <c r="N1565" s="2">
        <f>VLOOKUP(A1565, Customer!A:O, 14, FALSE)</f>
        <v>1</v>
      </c>
      <c r="O1565" s="2" t="str">
        <f>VLOOKUP(A1565, Customer!A:O, 15, FALSE)</f>
        <v>State-Other</v>
      </c>
      <c r="P1565" s="2">
        <f>VLOOKUP(A1565,Sales!A:N,2,FALSE)</f>
        <v>69</v>
      </c>
      <c r="Q1565">
        <f>VLOOKUP(A1565,Sales!A:N,3,FALSE)</f>
        <v>1427</v>
      </c>
      <c r="R1565" s="2">
        <f>VLOOKUP(A1565,Sales!A:N,4,FALSE)</f>
        <v>0</v>
      </c>
      <c r="S1565" s="2">
        <f>VLOOKUP(A1565,Sales!A:N,5,FALSE)</f>
        <v>107</v>
      </c>
      <c r="T1565" s="2">
        <f>VLOOKUP(A1565,Sales!A:N,6,FALSE)</f>
        <v>20</v>
      </c>
      <c r="U1565" s="2">
        <f>VLOOKUP(A1565,Sales!A:N,7,FALSE)</f>
        <v>0</v>
      </c>
      <c r="V1565" s="2">
        <f>VLOOKUP(A1565,Sales!A:N,8,FALSE)</f>
        <v>122</v>
      </c>
      <c r="W1565" s="2">
        <f>VLOOKUP(A1565,Sales!A:N,9,FALSE)</f>
        <v>1433</v>
      </c>
      <c r="X1565" s="2">
        <f>VLOOKUP(A1565,Sales!A:N,10,FALSE)</f>
        <v>3</v>
      </c>
      <c r="Y1565" s="2">
        <f>VLOOKUP(A1565,Sales!A:N,11,FALSE)</f>
        <v>6</v>
      </c>
      <c r="Z1565" s="2">
        <f>VLOOKUP(A1565,Sales!A:N,12,FALSE)</f>
        <v>3</v>
      </c>
      <c r="AA1565" s="2">
        <f>VLOOKUP(A1565,Sales!A:N,13,FALSE)</f>
        <v>8</v>
      </c>
      <c r="AB1565" s="2">
        <f>VLOOKUP(A1565,Sales!A:N,14,FALSE)</f>
        <v>5</v>
      </c>
      <c r="AC1565" s="2">
        <f>VLOOKUP(A1565,Campaigns!A:I,2,FALSE)</f>
        <v>0</v>
      </c>
      <c r="AD1565" s="2">
        <f>VLOOKUP(A1565,Campaigns!A:I,3,FALSE)</f>
        <v>0</v>
      </c>
      <c r="AE1565" s="2">
        <f>VLOOKUP(A1565,Campaigns!A:I,4,FALSE)</f>
        <v>0</v>
      </c>
      <c r="AF1565" s="2">
        <f>VLOOKUP(A1565,Campaigns!A:I,5,FALSE)</f>
        <v>0</v>
      </c>
      <c r="AG1565" s="2">
        <f>VLOOKUP(A1565,Campaigns!A:I,6,FALSE)</f>
        <v>0</v>
      </c>
      <c r="AH1565" s="2">
        <f>VLOOKUP(A1565,Campaigns!A:I,7,FALSE)</f>
        <v>0</v>
      </c>
      <c r="AI1565" s="2">
        <f>VLOOKUP(A1565,Campaigns!A:I,8,FALSE)</f>
        <v>0</v>
      </c>
      <c r="AJ1565" s="19">
        <f>VLOOKUP(A1565,Campaigns!A:I,9,FALSE)</f>
        <v>44145</v>
      </c>
    </row>
    <row r="1566" spans="1:36">
      <c r="A1566" s="2">
        <v>1869</v>
      </c>
      <c r="B1566" s="2">
        <f>VLOOKUP(A1566, Customer!A:O, 2, FALSE)</f>
        <v>151195</v>
      </c>
      <c r="C1566" s="2">
        <f>VLOOKUP(A1566, Customer!A:O, 3, FALSE)</f>
        <v>1</v>
      </c>
      <c r="D1566" s="2">
        <f>VLOOKUP(A1566, Customer!A:O, 4, FALSE)</f>
        <v>1</v>
      </c>
      <c r="E1566" s="2">
        <f>VLOOKUP(A1566, Customer!A:O, 5, FALSE)</f>
        <v>58</v>
      </c>
      <c r="F1566" s="2">
        <f>VLOOKUP(A1566, Customer!A:O, 6, FALSE)</f>
        <v>0</v>
      </c>
      <c r="G1566" s="2">
        <f>VLOOKUP(A1566, Customer!A:O, 7, FALSE)</f>
        <v>0</v>
      </c>
      <c r="H1566" s="2">
        <f>VLOOKUP(A1566, Customer!A:O, 8, FALSE)</f>
        <v>0</v>
      </c>
      <c r="I1566" s="2">
        <f>VLOOKUP(A1566, Customer!A:O, 9, FALSE)</f>
        <v>1</v>
      </c>
      <c r="J1566" s="2">
        <f>VLOOKUP(A1566, Customer!A:O, 10, FALSE)</f>
        <v>0</v>
      </c>
      <c r="K1566" s="2">
        <f>VLOOKUP(A1566, Customer!A:O, 11, FALSE)</f>
        <v>0</v>
      </c>
      <c r="L1566" s="2">
        <f>VLOOKUP(A1566, Customer!A:O, 12, FALSE)</f>
        <v>1</v>
      </c>
      <c r="M1566" s="2">
        <f>VLOOKUP(A1566, Customer!A:O, 13, FALSE)</f>
        <v>0</v>
      </c>
      <c r="N1566" s="2">
        <f>VLOOKUP(A1566, Customer!A:O, 14, FALSE)</f>
        <v>0</v>
      </c>
      <c r="O1566" s="2" t="str">
        <f>VLOOKUP(A1566, Customer!A:O, 15, FALSE)</f>
        <v>State-Texas</v>
      </c>
      <c r="P1566" s="2">
        <f>VLOOKUP(A1566,Sales!A:N,2,FALSE)</f>
        <v>46</v>
      </c>
      <c r="Q1566">
        <f>VLOOKUP(A1566,Sales!A:N,3,FALSE)</f>
        <v>679</v>
      </c>
      <c r="R1566" s="2">
        <f>VLOOKUP(A1566,Sales!A:N,4,FALSE)</f>
        <v>41</v>
      </c>
      <c r="S1566" s="2">
        <f>VLOOKUP(A1566,Sales!A:N,5,FALSE)</f>
        <v>461</v>
      </c>
      <c r="T1566" s="2">
        <f>VLOOKUP(A1566,Sales!A:N,6,FALSE)</f>
        <v>242</v>
      </c>
      <c r="U1566" s="2">
        <f>VLOOKUP(A1566,Sales!A:N,7,FALSE)</f>
        <v>71</v>
      </c>
      <c r="V1566" s="2">
        <f>VLOOKUP(A1566,Sales!A:N,8,FALSE)</f>
        <v>171</v>
      </c>
      <c r="W1566" s="2">
        <f>VLOOKUP(A1566,Sales!A:N,9,FALSE)</f>
        <v>1323</v>
      </c>
      <c r="X1566" s="2">
        <f>VLOOKUP(A1566,Sales!A:N,10,FALSE)</f>
        <v>8</v>
      </c>
      <c r="Y1566" s="2">
        <f>VLOOKUP(A1566,Sales!A:N,11,FALSE)</f>
        <v>9</v>
      </c>
      <c r="Z1566" s="2">
        <f>VLOOKUP(A1566,Sales!A:N,12,FALSE)</f>
        <v>2</v>
      </c>
      <c r="AA1566" s="2">
        <f>VLOOKUP(A1566,Sales!A:N,13,FALSE)</f>
        <v>5</v>
      </c>
      <c r="AB1566" s="2">
        <f>VLOOKUP(A1566,Sales!A:N,14,FALSE)</f>
        <v>8</v>
      </c>
      <c r="AC1566" s="2">
        <f>VLOOKUP(A1566,Campaigns!A:I,2,FALSE)</f>
        <v>0</v>
      </c>
      <c r="AD1566" s="2">
        <f>VLOOKUP(A1566,Campaigns!A:I,3,FALSE)</f>
        <v>0</v>
      </c>
      <c r="AE1566" s="2">
        <f>VLOOKUP(A1566,Campaigns!A:I,4,FALSE)</f>
        <v>0</v>
      </c>
      <c r="AF1566" s="2">
        <f>VLOOKUP(A1566,Campaigns!A:I,5,FALSE)</f>
        <v>0</v>
      </c>
      <c r="AG1566" s="2">
        <f>VLOOKUP(A1566,Campaigns!A:I,6,FALSE)</f>
        <v>0</v>
      </c>
      <c r="AH1566" s="2">
        <f>VLOOKUP(A1566,Campaigns!A:I,7,FALSE)</f>
        <v>0</v>
      </c>
      <c r="AI1566" s="2">
        <f>VLOOKUP(A1566,Campaigns!A:I,8,FALSE)</f>
        <v>0</v>
      </c>
      <c r="AJ1566" s="19">
        <f>VLOOKUP(A1566,Campaigns!A:I,9,FALSE)</f>
        <v>43625</v>
      </c>
    </row>
    <row r="1567" spans="1:36">
      <c r="A1567" s="2">
        <v>1107</v>
      </c>
      <c r="B1567" s="2">
        <f>VLOOKUP(A1567, Customer!A:O, 2, FALSE)</f>
        <v>150785</v>
      </c>
      <c r="C1567" s="2">
        <f>VLOOKUP(A1567, Customer!A:O, 3, FALSE)</f>
        <v>1</v>
      </c>
      <c r="D1567" s="2">
        <f>VLOOKUP(A1567, Customer!A:O, 4, FALSE)</f>
        <v>1</v>
      </c>
      <c r="E1567" s="2">
        <f>VLOOKUP(A1567, Customer!A:O, 5, FALSE)</f>
        <v>58</v>
      </c>
      <c r="F1567" s="2">
        <f>VLOOKUP(A1567, Customer!A:O, 6, FALSE)</f>
        <v>0</v>
      </c>
      <c r="G1567" s="2">
        <f>VLOOKUP(A1567, Customer!A:O, 7, FALSE)</f>
        <v>0</v>
      </c>
      <c r="H1567" s="2">
        <f>VLOOKUP(A1567, Customer!A:O, 8, FALSE)</f>
        <v>1</v>
      </c>
      <c r="I1567" s="2">
        <f>VLOOKUP(A1567, Customer!A:O, 9, FALSE)</f>
        <v>0</v>
      </c>
      <c r="J1567" s="2">
        <f>VLOOKUP(A1567, Customer!A:O, 10, FALSE)</f>
        <v>0</v>
      </c>
      <c r="K1567" s="2">
        <f>VLOOKUP(A1567, Customer!A:O, 11, FALSE)</f>
        <v>0</v>
      </c>
      <c r="L1567" s="2">
        <f>VLOOKUP(A1567, Customer!A:O, 12, FALSE)</f>
        <v>1</v>
      </c>
      <c r="M1567" s="2">
        <f>VLOOKUP(A1567, Customer!A:O, 13, FALSE)</f>
        <v>0</v>
      </c>
      <c r="N1567" s="2">
        <f>VLOOKUP(A1567, Customer!A:O, 14, FALSE)</f>
        <v>0</v>
      </c>
      <c r="O1567" s="2" t="str">
        <f>VLOOKUP(A1567, Customer!A:O, 15, FALSE)</f>
        <v>State-Texas</v>
      </c>
      <c r="P1567" s="2">
        <f>VLOOKUP(A1567,Sales!A:N,2,FALSE)</f>
        <v>27</v>
      </c>
      <c r="Q1567">
        <f>VLOOKUP(A1567,Sales!A:N,3,FALSE)</f>
        <v>190</v>
      </c>
      <c r="R1567" s="2">
        <f>VLOOKUP(A1567,Sales!A:N,4,FALSE)</f>
        <v>3</v>
      </c>
      <c r="S1567" s="2">
        <f>VLOOKUP(A1567,Sales!A:N,5,FALSE)</f>
        <v>62</v>
      </c>
      <c r="T1567" s="2">
        <f>VLOOKUP(A1567,Sales!A:N,6,FALSE)</f>
        <v>0</v>
      </c>
      <c r="U1567" s="2">
        <f>VLOOKUP(A1567,Sales!A:N,7,FALSE)</f>
        <v>3</v>
      </c>
      <c r="V1567" s="2">
        <f>VLOOKUP(A1567,Sales!A:N,8,FALSE)</f>
        <v>80</v>
      </c>
      <c r="W1567" s="2">
        <f>VLOOKUP(A1567,Sales!A:N,9,FALSE)</f>
        <v>178</v>
      </c>
      <c r="X1567" s="2">
        <f>VLOOKUP(A1567,Sales!A:N,10,FALSE)</f>
        <v>2</v>
      </c>
      <c r="Y1567" s="2">
        <f>VLOOKUP(A1567,Sales!A:N,11,FALSE)</f>
        <v>2</v>
      </c>
      <c r="Z1567" s="2">
        <f>VLOOKUP(A1567,Sales!A:N,12,FALSE)</f>
        <v>1</v>
      </c>
      <c r="AA1567" s="2">
        <f>VLOOKUP(A1567,Sales!A:N,13,FALSE)</f>
        <v>3</v>
      </c>
      <c r="AB1567" s="2">
        <f>VLOOKUP(A1567,Sales!A:N,14,FALSE)</f>
        <v>6</v>
      </c>
      <c r="AC1567" s="2">
        <f>VLOOKUP(A1567,Campaigns!A:I,2,FALSE)</f>
        <v>0</v>
      </c>
      <c r="AD1567" s="2">
        <f>VLOOKUP(A1567,Campaigns!A:I,3,FALSE)</f>
        <v>0</v>
      </c>
      <c r="AE1567" s="2">
        <f>VLOOKUP(A1567,Campaigns!A:I,4,FALSE)</f>
        <v>0</v>
      </c>
      <c r="AF1567" s="2">
        <f>VLOOKUP(A1567,Campaigns!A:I,5,FALSE)</f>
        <v>0</v>
      </c>
      <c r="AG1567" s="2">
        <f>VLOOKUP(A1567,Campaigns!A:I,6,FALSE)</f>
        <v>0</v>
      </c>
      <c r="AH1567" s="2">
        <f>VLOOKUP(A1567,Campaigns!A:I,7,FALSE)</f>
        <v>0</v>
      </c>
      <c r="AI1567" s="2">
        <f>VLOOKUP(A1567,Campaigns!A:I,8,FALSE)</f>
        <v>0</v>
      </c>
      <c r="AJ1567" s="19" t="str">
        <f>VLOOKUP(A1567,Campaigns!A:I,9,FALSE)</f>
        <v>2/15/2020</v>
      </c>
    </row>
    <row r="1568" spans="1:36">
      <c r="A1568" s="2">
        <v>2320</v>
      </c>
      <c r="B1568" s="2">
        <f>VLOOKUP(A1568, Customer!A:O, 2, FALSE)</f>
        <v>150127</v>
      </c>
      <c r="C1568" s="2">
        <f>VLOOKUP(A1568, Customer!A:O, 3, FALSE)</f>
        <v>0</v>
      </c>
      <c r="D1568" s="2">
        <f>VLOOKUP(A1568, Customer!A:O, 4, FALSE)</f>
        <v>1</v>
      </c>
      <c r="E1568" s="2">
        <f>VLOOKUP(A1568, Customer!A:O, 5, FALSE)</f>
        <v>58</v>
      </c>
      <c r="F1568" s="2">
        <f>VLOOKUP(A1568, Customer!A:O, 6, FALSE)</f>
        <v>0</v>
      </c>
      <c r="G1568" s="2">
        <f>VLOOKUP(A1568, Customer!A:O, 7, FALSE)</f>
        <v>0</v>
      </c>
      <c r="H1568" s="2">
        <f>VLOOKUP(A1568, Customer!A:O, 8, FALSE)</f>
        <v>0</v>
      </c>
      <c r="I1568" s="2">
        <f>VLOOKUP(A1568, Customer!A:O, 9, FALSE)</f>
        <v>1</v>
      </c>
      <c r="J1568" s="2">
        <f>VLOOKUP(A1568, Customer!A:O, 10, FALSE)</f>
        <v>0</v>
      </c>
      <c r="K1568" s="2">
        <f>VLOOKUP(A1568, Customer!A:O, 11, FALSE)</f>
        <v>0</v>
      </c>
      <c r="L1568" s="2">
        <f>VLOOKUP(A1568, Customer!A:O, 12, FALSE)</f>
        <v>1</v>
      </c>
      <c r="M1568" s="2">
        <f>VLOOKUP(A1568, Customer!A:O, 13, FALSE)</f>
        <v>0</v>
      </c>
      <c r="N1568" s="2">
        <f>VLOOKUP(A1568, Customer!A:O, 14, FALSE)</f>
        <v>0</v>
      </c>
      <c r="O1568" s="2" t="str">
        <f>VLOOKUP(A1568, Customer!A:O, 15, FALSE)</f>
        <v>State-Other</v>
      </c>
      <c r="P1568" s="2">
        <f>VLOOKUP(A1568,Sales!A:N,2,FALSE)</f>
        <v>88</v>
      </c>
      <c r="Q1568">
        <f>VLOOKUP(A1568,Sales!A:N,3,FALSE)</f>
        <v>821</v>
      </c>
      <c r="R1568" s="2">
        <f>VLOOKUP(A1568,Sales!A:N,4,FALSE)</f>
        <v>0</v>
      </c>
      <c r="S1568" s="2">
        <f>VLOOKUP(A1568,Sales!A:N,5,FALSE)</f>
        <v>63</v>
      </c>
      <c r="T1568" s="2">
        <f>VLOOKUP(A1568,Sales!A:N,6,FALSE)</f>
        <v>12</v>
      </c>
      <c r="U1568" s="2">
        <f>VLOOKUP(A1568,Sales!A:N,7,FALSE)</f>
        <v>18</v>
      </c>
      <c r="V1568" s="2">
        <f>VLOOKUP(A1568,Sales!A:N,8,FALSE)</f>
        <v>45</v>
      </c>
      <c r="W1568" s="2">
        <f>VLOOKUP(A1568,Sales!A:N,9,FALSE)</f>
        <v>869</v>
      </c>
      <c r="X1568" s="2">
        <f>VLOOKUP(A1568,Sales!A:N,10,FALSE)</f>
        <v>1</v>
      </c>
      <c r="Y1568" s="2">
        <f>VLOOKUP(A1568,Sales!A:N,11,FALSE)</f>
        <v>5</v>
      </c>
      <c r="Z1568" s="2">
        <f>VLOOKUP(A1568,Sales!A:N,12,FALSE)</f>
        <v>1</v>
      </c>
      <c r="AA1568" s="2">
        <f>VLOOKUP(A1568,Sales!A:N,13,FALSE)</f>
        <v>6</v>
      </c>
      <c r="AB1568" s="2">
        <f>VLOOKUP(A1568,Sales!A:N,14,FALSE)</f>
        <v>6</v>
      </c>
      <c r="AC1568" s="2">
        <f>VLOOKUP(A1568,Campaigns!A:I,2,FALSE)</f>
        <v>0</v>
      </c>
      <c r="AD1568" s="2">
        <f>VLOOKUP(A1568,Campaigns!A:I,3,FALSE)</f>
        <v>1</v>
      </c>
      <c r="AE1568" s="2">
        <f>VLOOKUP(A1568,Campaigns!A:I,4,FALSE)</f>
        <v>0</v>
      </c>
      <c r="AF1568" s="2">
        <f>VLOOKUP(A1568,Campaigns!A:I,5,FALSE)</f>
        <v>0</v>
      </c>
      <c r="AG1568" s="2">
        <f>VLOOKUP(A1568,Campaigns!A:I,6,FALSE)</f>
        <v>0</v>
      </c>
      <c r="AH1568" s="2">
        <f>VLOOKUP(A1568,Campaigns!A:I,7,FALSE)</f>
        <v>0</v>
      </c>
      <c r="AI1568" s="2">
        <f>VLOOKUP(A1568,Campaigns!A:I,8,FALSE)</f>
        <v>0</v>
      </c>
      <c r="AJ1568" s="19">
        <f>VLOOKUP(A1568,Campaigns!A:I,9,FALSE)</f>
        <v>43872</v>
      </c>
    </row>
    <row r="1569" spans="1:36">
      <c r="A1569" s="2">
        <v>2532</v>
      </c>
      <c r="B1569" s="2">
        <f>VLOOKUP(A1569, Customer!A:O, 2, FALSE)</f>
        <v>147175</v>
      </c>
      <c r="C1569" s="2">
        <f>VLOOKUP(A1569, Customer!A:O, 3, FALSE)</f>
        <v>1</v>
      </c>
      <c r="D1569" s="2">
        <f>VLOOKUP(A1569, Customer!A:O, 4, FALSE)</f>
        <v>1</v>
      </c>
      <c r="E1569" s="2">
        <f>VLOOKUP(A1569, Customer!A:O, 5, FALSE)</f>
        <v>58</v>
      </c>
      <c r="F1569" s="2">
        <f>VLOOKUP(A1569, Customer!A:O, 6, FALSE)</f>
        <v>0</v>
      </c>
      <c r="G1569" s="2">
        <f>VLOOKUP(A1569, Customer!A:O, 7, FALSE)</f>
        <v>0</v>
      </c>
      <c r="H1569" s="2">
        <f>VLOOKUP(A1569, Customer!A:O, 8, FALSE)</f>
        <v>0</v>
      </c>
      <c r="I1569" s="2">
        <f>VLOOKUP(A1569, Customer!A:O, 9, FALSE)</f>
        <v>1</v>
      </c>
      <c r="J1569" s="2">
        <f>VLOOKUP(A1569, Customer!A:O, 10, FALSE)</f>
        <v>0</v>
      </c>
      <c r="K1569" s="2">
        <f>VLOOKUP(A1569, Customer!A:O, 11, FALSE)</f>
        <v>0</v>
      </c>
      <c r="L1569" s="2">
        <f>VLOOKUP(A1569, Customer!A:O, 12, FALSE)</f>
        <v>0</v>
      </c>
      <c r="M1569" s="2">
        <f>VLOOKUP(A1569, Customer!A:O, 13, FALSE)</f>
        <v>1</v>
      </c>
      <c r="N1569" s="2">
        <f>VLOOKUP(A1569, Customer!A:O, 14, FALSE)</f>
        <v>0</v>
      </c>
      <c r="O1569" s="2" t="str">
        <f>VLOOKUP(A1569, Customer!A:O, 15, FALSE)</f>
        <v>State-Florida</v>
      </c>
      <c r="P1569" s="2">
        <f>VLOOKUP(A1569,Sales!A:N,2,FALSE)</f>
        <v>81</v>
      </c>
      <c r="Q1569">
        <f>VLOOKUP(A1569,Sales!A:N,3,FALSE)</f>
        <v>521</v>
      </c>
      <c r="R1569" s="2">
        <f>VLOOKUP(A1569,Sales!A:N,4,FALSE)</f>
        <v>6</v>
      </c>
      <c r="S1569" s="2">
        <f>VLOOKUP(A1569,Sales!A:N,5,FALSE)</f>
        <v>137</v>
      </c>
      <c r="T1569" s="2">
        <f>VLOOKUP(A1569,Sales!A:N,6,FALSE)</f>
        <v>19</v>
      </c>
      <c r="U1569" s="2">
        <f>VLOOKUP(A1569,Sales!A:N,7,FALSE)</f>
        <v>6</v>
      </c>
      <c r="V1569" s="2">
        <f>VLOOKUP(A1569,Sales!A:N,8,FALSE)</f>
        <v>59</v>
      </c>
      <c r="W1569" s="2">
        <f>VLOOKUP(A1569,Sales!A:N,9,FALSE)</f>
        <v>630</v>
      </c>
      <c r="X1569" s="2">
        <f>VLOOKUP(A1569,Sales!A:N,10,FALSE)</f>
        <v>7</v>
      </c>
      <c r="Y1569" s="2">
        <f>VLOOKUP(A1569,Sales!A:N,11,FALSE)</f>
        <v>4</v>
      </c>
      <c r="Z1569" s="2">
        <f>VLOOKUP(A1569,Sales!A:N,12,FALSE)</f>
        <v>2</v>
      </c>
      <c r="AA1569" s="2">
        <f>VLOOKUP(A1569,Sales!A:N,13,FALSE)</f>
        <v>4</v>
      </c>
      <c r="AB1569" s="2">
        <f>VLOOKUP(A1569,Sales!A:N,14,FALSE)</f>
        <v>8</v>
      </c>
      <c r="AC1569" s="2">
        <f>VLOOKUP(A1569,Campaigns!A:I,2,FALSE)</f>
        <v>1</v>
      </c>
      <c r="AD1569" s="2">
        <f>VLOOKUP(A1569,Campaigns!A:I,3,FALSE)</f>
        <v>0</v>
      </c>
      <c r="AE1569" s="2">
        <f>VLOOKUP(A1569,Campaigns!A:I,4,FALSE)</f>
        <v>0</v>
      </c>
      <c r="AF1569" s="2">
        <f>VLOOKUP(A1569,Campaigns!A:I,5,FALSE)</f>
        <v>0</v>
      </c>
      <c r="AG1569" s="2">
        <f>VLOOKUP(A1569,Campaigns!A:I,6,FALSE)</f>
        <v>0</v>
      </c>
      <c r="AH1569" s="2">
        <f>VLOOKUP(A1569,Campaigns!A:I,7,FALSE)</f>
        <v>0</v>
      </c>
      <c r="AI1569" s="2">
        <f>VLOOKUP(A1569,Campaigns!A:I,8,FALSE)</f>
        <v>1</v>
      </c>
      <c r="AJ1569" s="19">
        <f>VLOOKUP(A1569,Campaigns!A:I,9,FALSE)</f>
        <v>43559</v>
      </c>
    </row>
    <row r="1570" spans="1:36">
      <c r="A1570" s="2">
        <v>1618</v>
      </c>
      <c r="B1570" s="2">
        <f>VLOOKUP(A1570, Customer!A:O, 2, FALSE)</f>
        <v>146102</v>
      </c>
      <c r="C1570" s="2">
        <f>VLOOKUP(A1570, Customer!A:O, 3, FALSE)</f>
        <v>2</v>
      </c>
      <c r="D1570" s="2">
        <f>VLOOKUP(A1570, Customer!A:O, 4, FALSE)</f>
        <v>1</v>
      </c>
      <c r="E1570" s="2">
        <f>VLOOKUP(A1570, Customer!A:O, 5, FALSE)</f>
        <v>58</v>
      </c>
      <c r="F1570" s="2">
        <f>VLOOKUP(A1570, Customer!A:O, 6, FALSE)</f>
        <v>1</v>
      </c>
      <c r="G1570" s="2">
        <f>VLOOKUP(A1570, Customer!A:O, 7, FALSE)</f>
        <v>0</v>
      </c>
      <c r="H1570" s="2">
        <f>VLOOKUP(A1570, Customer!A:O, 8, FALSE)</f>
        <v>0</v>
      </c>
      <c r="I1570" s="2">
        <f>VLOOKUP(A1570, Customer!A:O, 9, FALSE)</f>
        <v>0</v>
      </c>
      <c r="J1570" s="2">
        <f>VLOOKUP(A1570, Customer!A:O, 10, FALSE)</f>
        <v>0</v>
      </c>
      <c r="K1570" s="2">
        <f>VLOOKUP(A1570, Customer!A:O, 11, FALSE)</f>
        <v>0</v>
      </c>
      <c r="L1570" s="2">
        <f>VLOOKUP(A1570, Customer!A:O, 12, FALSE)</f>
        <v>1</v>
      </c>
      <c r="M1570" s="2">
        <f>VLOOKUP(A1570, Customer!A:O, 13, FALSE)</f>
        <v>0</v>
      </c>
      <c r="N1570" s="2">
        <f>VLOOKUP(A1570, Customer!A:O, 14, FALSE)</f>
        <v>0</v>
      </c>
      <c r="O1570" s="2" t="str">
        <f>VLOOKUP(A1570, Customer!A:O, 15, FALSE)</f>
        <v>State-Other</v>
      </c>
      <c r="P1570" s="2">
        <f>VLOOKUP(A1570,Sales!A:N,2,FALSE)</f>
        <v>3</v>
      </c>
      <c r="Q1570">
        <f>VLOOKUP(A1570,Sales!A:N,3,FALSE)</f>
        <v>44</v>
      </c>
      <c r="R1570" s="2">
        <f>VLOOKUP(A1570,Sales!A:N,4,FALSE)</f>
        <v>0</v>
      </c>
      <c r="S1570" s="2">
        <f>VLOOKUP(A1570,Sales!A:N,5,FALSE)</f>
        <v>3</v>
      </c>
      <c r="T1570" s="2">
        <f>VLOOKUP(A1570,Sales!A:N,6,FALSE)</f>
        <v>0</v>
      </c>
      <c r="U1570" s="2">
        <f>VLOOKUP(A1570,Sales!A:N,7,FALSE)</f>
        <v>0</v>
      </c>
      <c r="V1570" s="2">
        <f>VLOOKUP(A1570,Sales!A:N,8,FALSE)</f>
        <v>3</v>
      </c>
      <c r="W1570" s="2">
        <f>VLOOKUP(A1570,Sales!A:N,9,FALSE)</f>
        <v>44</v>
      </c>
      <c r="X1570" s="2">
        <f>VLOOKUP(A1570,Sales!A:N,10,FALSE)</f>
        <v>1</v>
      </c>
      <c r="Y1570" s="2">
        <f>VLOOKUP(A1570,Sales!A:N,11,FALSE)</f>
        <v>1</v>
      </c>
      <c r="Z1570" s="2">
        <f>VLOOKUP(A1570,Sales!A:N,12,FALSE)</f>
        <v>0</v>
      </c>
      <c r="AA1570" s="2">
        <f>VLOOKUP(A1570,Sales!A:N,13,FALSE)</f>
        <v>2</v>
      </c>
      <c r="AB1570" s="2">
        <f>VLOOKUP(A1570,Sales!A:N,14,FALSE)</f>
        <v>7</v>
      </c>
      <c r="AC1570" s="2">
        <f>VLOOKUP(A1570,Campaigns!A:I,2,FALSE)</f>
        <v>0</v>
      </c>
      <c r="AD1570" s="2">
        <f>VLOOKUP(A1570,Campaigns!A:I,3,FALSE)</f>
        <v>0</v>
      </c>
      <c r="AE1570" s="2">
        <f>VLOOKUP(A1570,Campaigns!A:I,4,FALSE)</f>
        <v>0</v>
      </c>
      <c r="AF1570" s="2">
        <f>VLOOKUP(A1570,Campaigns!A:I,5,FALSE)</f>
        <v>0</v>
      </c>
      <c r="AG1570" s="2">
        <f>VLOOKUP(A1570,Campaigns!A:I,6,FALSE)</f>
        <v>0</v>
      </c>
      <c r="AH1570" s="2">
        <f>VLOOKUP(A1570,Campaigns!A:I,7,FALSE)</f>
        <v>0</v>
      </c>
      <c r="AI1570" s="2">
        <f>VLOOKUP(A1570,Campaigns!A:I,8,FALSE)</f>
        <v>0</v>
      </c>
      <c r="AJ1570" s="19" t="str">
        <f>VLOOKUP(A1570,Campaigns!A:I,9,FALSE)</f>
        <v>8/14/2020</v>
      </c>
    </row>
    <row r="1571" spans="1:36">
      <c r="A1571" s="2">
        <v>1776</v>
      </c>
      <c r="B1571" s="2">
        <f>VLOOKUP(A1571, Customer!A:O, 2, FALSE)</f>
        <v>145183</v>
      </c>
      <c r="C1571" s="2">
        <f>VLOOKUP(A1571, Customer!A:O, 3, FALSE)</f>
        <v>0</v>
      </c>
      <c r="D1571" s="2">
        <f>VLOOKUP(A1571, Customer!A:O, 4, FALSE)</f>
        <v>0</v>
      </c>
      <c r="E1571" s="2">
        <f>VLOOKUP(A1571, Customer!A:O, 5, FALSE)</f>
        <v>58</v>
      </c>
      <c r="F1571" s="2">
        <f>VLOOKUP(A1571, Customer!A:O, 6, FALSE)</f>
        <v>0</v>
      </c>
      <c r="G1571" s="2">
        <f>VLOOKUP(A1571, Customer!A:O, 7, FALSE)</f>
        <v>0</v>
      </c>
      <c r="H1571" s="2">
        <f>VLOOKUP(A1571, Customer!A:O, 8, FALSE)</f>
        <v>1</v>
      </c>
      <c r="I1571" s="2">
        <f>VLOOKUP(A1571, Customer!A:O, 9, FALSE)</f>
        <v>0</v>
      </c>
      <c r="J1571" s="2">
        <f>VLOOKUP(A1571, Customer!A:O, 10, FALSE)</f>
        <v>0</v>
      </c>
      <c r="K1571" s="2">
        <f>VLOOKUP(A1571, Customer!A:O, 11, FALSE)</f>
        <v>0</v>
      </c>
      <c r="L1571" s="2">
        <f>VLOOKUP(A1571, Customer!A:O, 12, FALSE)</f>
        <v>0</v>
      </c>
      <c r="M1571" s="2">
        <f>VLOOKUP(A1571, Customer!A:O, 13, FALSE)</f>
        <v>1</v>
      </c>
      <c r="N1571" s="2">
        <f>VLOOKUP(A1571, Customer!A:O, 14, FALSE)</f>
        <v>0</v>
      </c>
      <c r="O1571" s="2" t="str">
        <f>VLOOKUP(A1571, Customer!A:O, 15, FALSE)</f>
        <v>State-Florida</v>
      </c>
      <c r="P1571" s="2">
        <f>VLOOKUP(A1571,Sales!A:N,2,FALSE)</f>
        <v>33</v>
      </c>
      <c r="Q1571">
        <f>VLOOKUP(A1571,Sales!A:N,3,FALSE)</f>
        <v>704</v>
      </c>
      <c r="R1571" s="2">
        <f>VLOOKUP(A1571,Sales!A:N,4,FALSE)</f>
        <v>10</v>
      </c>
      <c r="S1571" s="2">
        <f>VLOOKUP(A1571,Sales!A:N,5,FALSE)</f>
        <v>193</v>
      </c>
      <c r="T1571" s="2">
        <f>VLOOKUP(A1571,Sales!A:N,6,FALSE)</f>
        <v>39</v>
      </c>
      <c r="U1571" s="2">
        <f>VLOOKUP(A1571,Sales!A:N,7,FALSE)</f>
        <v>29</v>
      </c>
      <c r="V1571" s="2">
        <f>VLOOKUP(A1571,Sales!A:N,8,FALSE)</f>
        <v>39</v>
      </c>
      <c r="W1571" s="2">
        <f>VLOOKUP(A1571,Sales!A:N,9,FALSE)</f>
        <v>935</v>
      </c>
      <c r="X1571" s="2">
        <f>VLOOKUP(A1571,Sales!A:N,10,FALSE)</f>
        <v>1</v>
      </c>
      <c r="Y1571" s="2">
        <f>VLOOKUP(A1571,Sales!A:N,11,FALSE)</f>
        <v>4</v>
      </c>
      <c r="Z1571" s="2">
        <f>VLOOKUP(A1571,Sales!A:N,12,FALSE)</f>
        <v>1</v>
      </c>
      <c r="AA1571" s="2">
        <f>VLOOKUP(A1571,Sales!A:N,13,FALSE)</f>
        <v>7</v>
      </c>
      <c r="AB1571" s="2">
        <f>VLOOKUP(A1571,Sales!A:N,14,FALSE)</f>
        <v>7</v>
      </c>
      <c r="AC1571" s="2">
        <f>VLOOKUP(A1571,Campaigns!A:I,2,FALSE)</f>
        <v>0</v>
      </c>
      <c r="AD1571" s="2">
        <f>VLOOKUP(A1571,Campaigns!A:I,3,FALSE)</f>
        <v>1</v>
      </c>
      <c r="AE1571" s="2">
        <f>VLOOKUP(A1571,Campaigns!A:I,4,FALSE)</f>
        <v>0</v>
      </c>
      <c r="AF1571" s="2">
        <f>VLOOKUP(A1571,Campaigns!A:I,5,FALSE)</f>
        <v>0</v>
      </c>
      <c r="AG1571" s="2">
        <f>VLOOKUP(A1571,Campaigns!A:I,6,FALSE)</f>
        <v>0</v>
      </c>
      <c r="AH1571" s="2">
        <f>VLOOKUP(A1571,Campaigns!A:I,7,FALSE)</f>
        <v>0</v>
      </c>
      <c r="AI1571" s="2">
        <f>VLOOKUP(A1571,Campaigns!A:I,8,FALSE)</f>
        <v>0</v>
      </c>
      <c r="AJ1571" s="19" t="str">
        <f>VLOOKUP(A1571,Campaigns!A:I,9,FALSE)</f>
        <v>6/27/2019</v>
      </c>
    </row>
    <row r="1572" spans="1:36">
      <c r="A1572" s="2">
        <v>3117</v>
      </c>
      <c r="B1572" s="2">
        <f>VLOOKUP(A1572, Customer!A:O, 2, FALSE)</f>
        <v>142769</v>
      </c>
      <c r="C1572" s="2">
        <f>VLOOKUP(A1572, Customer!A:O, 3, FALSE)</f>
        <v>0</v>
      </c>
      <c r="D1572" s="2">
        <f>VLOOKUP(A1572, Customer!A:O, 4, FALSE)</f>
        <v>1</v>
      </c>
      <c r="E1572" s="2">
        <f>VLOOKUP(A1572, Customer!A:O, 5, FALSE)</f>
        <v>58</v>
      </c>
      <c r="F1572" s="2">
        <f>VLOOKUP(A1572, Customer!A:O, 6, FALSE)</f>
        <v>0</v>
      </c>
      <c r="G1572" s="2">
        <f>VLOOKUP(A1572, Customer!A:O, 7, FALSE)</f>
        <v>1</v>
      </c>
      <c r="H1572" s="2">
        <f>VLOOKUP(A1572, Customer!A:O, 8, FALSE)</f>
        <v>0</v>
      </c>
      <c r="I1572" s="2">
        <f>VLOOKUP(A1572, Customer!A:O, 9, FALSE)</f>
        <v>0</v>
      </c>
      <c r="J1572" s="2">
        <f>VLOOKUP(A1572, Customer!A:O, 10, FALSE)</f>
        <v>0</v>
      </c>
      <c r="K1572" s="2">
        <f>VLOOKUP(A1572, Customer!A:O, 11, FALSE)</f>
        <v>0</v>
      </c>
      <c r="L1572" s="2">
        <f>VLOOKUP(A1572, Customer!A:O, 12, FALSE)</f>
        <v>0</v>
      </c>
      <c r="M1572" s="2">
        <f>VLOOKUP(A1572, Customer!A:O, 13, FALSE)</f>
        <v>0</v>
      </c>
      <c r="N1572" s="2">
        <f>VLOOKUP(A1572, Customer!A:O, 14, FALSE)</f>
        <v>1</v>
      </c>
      <c r="O1572" s="2" t="str">
        <f>VLOOKUP(A1572, Customer!A:O, 15, FALSE)</f>
        <v>State-Texas</v>
      </c>
      <c r="P1572" s="2">
        <f>VLOOKUP(A1572,Sales!A:N,2,FALSE)</f>
        <v>15</v>
      </c>
      <c r="Q1572">
        <f>VLOOKUP(A1572,Sales!A:N,3,FALSE)</f>
        <v>237</v>
      </c>
      <c r="R1572" s="2">
        <f>VLOOKUP(A1572,Sales!A:N,4,FALSE)</f>
        <v>0</v>
      </c>
      <c r="S1572" s="2">
        <f>VLOOKUP(A1572,Sales!A:N,5,FALSE)</f>
        <v>43</v>
      </c>
      <c r="T1572" s="2">
        <f>VLOOKUP(A1572,Sales!A:N,6,FALSE)</f>
        <v>10</v>
      </c>
      <c r="U1572" s="2">
        <f>VLOOKUP(A1572,Sales!A:N,7,FALSE)</f>
        <v>3</v>
      </c>
      <c r="V1572" s="2">
        <f>VLOOKUP(A1572,Sales!A:N,8,FALSE)</f>
        <v>0</v>
      </c>
      <c r="W1572" s="2">
        <f>VLOOKUP(A1572,Sales!A:N,9,FALSE)</f>
        <v>294</v>
      </c>
      <c r="X1572" s="2">
        <f>VLOOKUP(A1572,Sales!A:N,10,FALSE)</f>
        <v>2</v>
      </c>
      <c r="Y1572" s="2">
        <f>VLOOKUP(A1572,Sales!A:N,11,FALSE)</f>
        <v>1</v>
      </c>
      <c r="Z1572" s="2">
        <f>VLOOKUP(A1572,Sales!A:N,12,FALSE)</f>
        <v>1</v>
      </c>
      <c r="AA1572" s="2">
        <f>VLOOKUP(A1572,Sales!A:N,13,FALSE)</f>
        <v>4</v>
      </c>
      <c r="AB1572" s="2">
        <f>VLOOKUP(A1572,Sales!A:N,14,FALSE)</f>
        <v>4</v>
      </c>
      <c r="AC1572" s="2">
        <f>VLOOKUP(A1572,Campaigns!A:I,2,FALSE)</f>
        <v>0</v>
      </c>
      <c r="AD1572" s="2">
        <f>VLOOKUP(A1572,Campaigns!A:I,3,FALSE)</f>
        <v>0</v>
      </c>
      <c r="AE1572" s="2">
        <f>VLOOKUP(A1572,Campaigns!A:I,4,FALSE)</f>
        <v>0</v>
      </c>
      <c r="AF1572" s="2">
        <f>VLOOKUP(A1572,Campaigns!A:I,5,FALSE)</f>
        <v>0</v>
      </c>
      <c r="AG1572" s="2">
        <f>VLOOKUP(A1572,Campaigns!A:I,6,FALSE)</f>
        <v>0</v>
      </c>
      <c r="AH1572" s="2">
        <f>VLOOKUP(A1572,Campaigns!A:I,7,FALSE)</f>
        <v>0</v>
      </c>
      <c r="AI1572" s="2">
        <f>VLOOKUP(A1572,Campaigns!A:I,8,FALSE)</f>
        <v>0</v>
      </c>
      <c r="AJ1572" s="19" t="str">
        <f>VLOOKUP(A1572,Campaigns!A:I,9,FALSE)</f>
        <v>3/18/2020</v>
      </c>
    </row>
    <row r="1573" spans="1:36">
      <c r="A1573" s="2">
        <v>2106</v>
      </c>
      <c r="B1573" s="2">
        <f>VLOOKUP(A1573, Customer!A:O, 2, FALSE)</f>
        <v>139552</v>
      </c>
      <c r="C1573" s="2">
        <f>VLOOKUP(A1573, Customer!A:O, 3, FALSE)</f>
        <v>1</v>
      </c>
      <c r="D1573" s="2">
        <f>VLOOKUP(A1573, Customer!A:O, 4, FALSE)</f>
        <v>1</v>
      </c>
      <c r="E1573" s="2">
        <f>VLOOKUP(A1573, Customer!A:O, 5, FALSE)</f>
        <v>58</v>
      </c>
      <c r="F1573" s="2">
        <f>VLOOKUP(A1573, Customer!A:O, 6, FALSE)</f>
        <v>1</v>
      </c>
      <c r="G1573" s="2">
        <f>VLOOKUP(A1573, Customer!A:O, 7, FALSE)</f>
        <v>0</v>
      </c>
      <c r="H1573" s="2">
        <f>VLOOKUP(A1573, Customer!A:O, 8, FALSE)</f>
        <v>0</v>
      </c>
      <c r="I1573" s="2">
        <f>VLOOKUP(A1573, Customer!A:O, 9, FALSE)</f>
        <v>0</v>
      </c>
      <c r="J1573" s="2">
        <f>VLOOKUP(A1573, Customer!A:O, 10, FALSE)</f>
        <v>0</v>
      </c>
      <c r="K1573" s="2">
        <f>VLOOKUP(A1573, Customer!A:O, 11, FALSE)</f>
        <v>0</v>
      </c>
      <c r="L1573" s="2">
        <f>VLOOKUP(A1573, Customer!A:O, 12, FALSE)</f>
        <v>1</v>
      </c>
      <c r="M1573" s="2">
        <f>VLOOKUP(A1573, Customer!A:O, 13, FALSE)</f>
        <v>0</v>
      </c>
      <c r="N1573" s="2">
        <f>VLOOKUP(A1573, Customer!A:O, 14, FALSE)</f>
        <v>0</v>
      </c>
      <c r="O1573" s="2" t="str">
        <f>VLOOKUP(A1573, Customer!A:O, 15, FALSE)</f>
        <v>State-Florida</v>
      </c>
      <c r="P1573" s="2">
        <f>VLOOKUP(A1573,Sales!A:N,2,FALSE)</f>
        <v>54</v>
      </c>
      <c r="Q1573">
        <f>VLOOKUP(A1573,Sales!A:N,3,FALSE)</f>
        <v>582</v>
      </c>
      <c r="R1573" s="2">
        <f>VLOOKUP(A1573,Sales!A:N,4,FALSE)</f>
        <v>11</v>
      </c>
      <c r="S1573" s="2">
        <f>VLOOKUP(A1573,Sales!A:N,5,FALSE)</f>
        <v>519</v>
      </c>
      <c r="T1573" s="2">
        <f>VLOOKUP(A1573,Sales!A:N,6,FALSE)</f>
        <v>14</v>
      </c>
      <c r="U1573" s="2">
        <f>VLOOKUP(A1573,Sales!A:N,7,FALSE)</f>
        <v>85</v>
      </c>
      <c r="V1573" s="2">
        <f>VLOOKUP(A1573,Sales!A:N,8,FALSE)</f>
        <v>145</v>
      </c>
      <c r="W1573" s="2">
        <f>VLOOKUP(A1573,Sales!A:N,9,FALSE)</f>
        <v>1066</v>
      </c>
      <c r="X1573" s="2">
        <f>VLOOKUP(A1573,Sales!A:N,10,FALSE)</f>
        <v>7</v>
      </c>
      <c r="Y1573" s="2">
        <f>VLOOKUP(A1573,Sales!A:N,11,FALSE)</f>
        <v>6</v>
      </c>
      <c r="Z1573" s="2">
        <f>VLOOKUP(A1573,Sales!A:N,12,FALSE)</f>
        <v>2</v>
      </c>
      <c r="AA1573" s="2">
        <f>VLOOKUP(A1573,Sales!A:N,13,FALSE)</f>
        <v>5</v>
      </c>
      <c r="AB1573" s="2">
        <f>VLOOKUP(A1573,Sales!A:N,14,FALSE)</f>
        <v>8</v>
      </c>
      <c r="AC1573" s="2">
        <f>VLOOKUP(A1573,Campaigns!A:I,2,FALSE)</f>
        <v>0</v>
      </c>
      <c r="AD1573" s="2">
        <f>VLOOKUP(A1573,Campaigns!A:I,3,FALSE)</f>
        <v>0</v>
      </c>
      <c r="AE1573" s="2">
        <f>VLOOKUP(A1573,Campaigns!A:I,4,FALSE)</f>
        <v>0</v>
      </c>
      <c r="AF1573" s="2">
        <f>VLOOKUP(A1573,Campaigns!A:I,5,FALSE)</f>
        <v>0</v>
      </c>
      <c r="AG1573" s="2">
        <f>VLOOKUP(A1573,Campaigns!A:I,6,FALSE)</f>
        <v>0</v>
      </c>
      <c r="AH1573" s="2">
        <f>VLOOKUP(A1573,Campaigns!A:I,7,FALSE)</f>
        <v>0</v>
      </c>
      <c r="AI1573" s="2">
        <f>VLOOKUP(A1573,Campaigns!A:I,8,FALSE)</f>
        <v>1</v>
      </c>
      <c r="AJ1573" s="19" t="str">
        <f>VLOOKUP(A1573,Campaigns!A:I,9,FALSE)</f>
        <v>5/25/2019</v>
      </c>
    </row>
    <row r="1574" spans="1:36">
      <c r="A1574" s="2">
        <v>1808</v>
      </c>
      <c r="B1574" s="2">
        <f>VLOOKUP(A1574, Customer!A:O, 2, FALSE)</f>
        <v>137859</v>
      </c>
      <c r="C1574" s="2">
        <f>VLOOKUP(A1574, Customer!A:O, 3, FALSE)</f>
        <v>1</v>
      </c>
      <c r="D1574" s="2">
        <f>VLOOKUP(A1574, Customer!A:O, 4, FALSE)</f>
        <v>2</v>
      </c>
      <c r="E1574" s="2">
        <f>VLOOKUP(A1574, Customer!A:O, 5, FALSE)</f>
        <v>58</v>
      </c>
      <c r="F1574" s="2">
        <f>VLOOKUP(A1574, Customer!A:O, 6, FALSE)</f>
        <v>1</v>
      </c>
      <c r="G1574" s="2">
        <f>VLOOKUP(A1574, Customer!A:O, 7, FALSE)</f>
        <v>0</v>
      </c>
      <c r="H1574" s="2">
        <f>VLOOKUP(A1574, Customer!A:O, 8, FALSE)</f>
        <v>0</v>
      </c>
      <c r="I1574" s="2">
        <f>VLOOKUP(A1574, Customer!A:O, 9, FALSE)</f>
        <v>0</v>
      </c>
      <c r="J1574" s="2">
        <f>VLOOKUP(A1574, Customer!A:O, 10, FALSE)</f>
        <v>0</v>
      </c>
      <c r="K1574" s="2">
        <f>VLOOKUP(A1574, Customer!A:O, 11, FALSE)</f>
        <v>0</v>
      </c>
      <c r="L1574" s="2">
        <f>VLOOKUP(A1574, Customer!A:O, 12, FALSE)</f>
        <v>1</v>
      </c>
      <c r="M1574" s="2">
        <f>VLOOKUP(A1574, Customer!A:O, 13, FALSE)</f>
        <v>0</v>
      </c>
      <c r="N1574" s="2">
        <f>VLOOKUP(A1574, Customer!A:O, 14, FALSE)</f>
        <v>0</v>
      </c>
      <c r="O1574" s="2" t="str">
        <f>VLOOKUP(A1574, Customer!A:O, 15, FALSE)</f>
        <v>State-New York</v>
      </c>
      <c r="P1574" s="2">
        <f>VLOOKUP(A1574,Sales!A:N,2,FALSE)</f>
        <v>75</v>
      </c>
      <c r="Q1574">
        <f>VLOOKUP(A1574,Sales!A:N,3,FALSE)</f>
        <v>80</v>
      </c>
      <c r="R1574" s="2">
        <f>VLOOKUP(A1574,Sales!A:N,4,FALSE)</f>
        <v>4</v>
      </c>
      <c r="S1574" s="2">
        <f>VLOOKUP(A1574,Sales!A:N,5,FALSE)</f>
        <v>29</v>
      </c>
      <c r="T1574" s="2">
        <f>VLOOKUP(A1574,Sales!A:N,6,FALSE)</f>
        <v>7</v>
      </c>
      <c r="U1574" s="2">
        <f>VLOOKUP(A1574,Sales!A:N,7,FALSE)</f>
        <v>4</v>
      </c>
      <c r="V1574" s="2">
        <f>VLOOKUP(A1574,Sales!A:N,8,FALSE)</f>
        <v>7</v>
      </c>
      <c r="W1574" s="2">
        <f>VLOOKUP(A1574,Sales!A:N,9,FALSE)</f>
        <v>117</v>
      </c>
      <c r="X1574" s="2">
        <f>VLOOKUP(A1574,Sales!A:N,10,FALSE)</f>
        <v>2</v>
      </c>
      <c r="Y1574" s="2">
        <f>VLOOKUP(A1574,Sales!A:N,11,FALSE)</f>
        <v>1</v>
      </c>
      <c r="Z1574" s="2">
        <f>VLOOKUP(A1574,Sales!A:N,12,FALSE)</f>
        <v>0</v>
      </c>
      <c r="AA1574" s="2">
        <f>VLOOKUP(A1574,Sales!A:N,13,FALSE)</f>
        <v>3</v>
      </c>
      <c r="AB1574" s="2">
        <f>VLOOKUP(A1574,Sales!A:N,14,FALSE)</f>
        <v>8</v>
      </c>
      <c r="AC1574" s="2">
        <f>VLOOKUP(A1574,Campaigns!A:I,2,FALSE)</f>
        <v>0</v>
      </c>
      <c r="AD1574" s="2">
        <f>VLOOKUP(A1574,Campaigns!A:I,3,FALSE)</f>
        <v>0</v>
      </c>
      <c r="AE1574" s="2">
        <f>VLOOKUP(A1574,Campaigns!A:I,4,FALSE)</f>
        <v>0</v>
      </c>
      <c r="AF1574" s="2">
        <f>VLOOKUP(A1574,Campaigns!A:I,5,FALSE)</f>
        <v>0</v>
      </c>
      <c r="AG1574" s="2">
        <f>VLOOKUP(A1574,Campaigns!A:I,6,FALSE)</f>
        <v>0</v>
      </c>
      <c r="AH1574" s="2">
        <f>VLOOKUP(A1574,Campaigns!A:I,7,FALSE)</f>
        <v>0</v>
      </c>
      <c r="AI1574" s="2">
        <f>VLOOKUP(A1574,Campaigns!A:I,8,FALSE)</f>
        <v>0</v>
      </c>
      <c r="AJ1574" s="19" t="str">
        <f>VLOOKUP(A1574,Campaigns!A:I,9,FALSE)</f>
        <v>6/19/2019</v>
      </c>
    </row>
    <row r="1575" spans="1:36">
      <c r="A1575" s="2">
        <v>2124</v>
      </c>
      <c r="B1575" s="2">
        <f>VLOOKUP(A1575, Customer!A:O, 2, FALSE)</f>
        <v>133419</v>
      </c>
      <c r="C1575" s="2">
        <f>VLOOKUP(A1575, Customer!A:O, 3, FALSE)</f>
        <v>0</v>
      </c>
      <c r="D1575" s="2">
        <f>VLOOKUP(A1575, Customer!A:O, 4, FALSE)</f>
        <v>1</v>
      </c>
      <c r="E1575" s="2">
        <f>VLOOKUP(A1575, Customer!A:O, 5, FALSE)</f>
        <v>58</v>
      </c>
      <c r="F1575" s="2">
        <f>VLOOKUP(A1575, Customer!A:O, 6, FALSE)</f>
        <v>0</v>
      </c>
      <c r="G1575" s="2">
        <f>VLOOKUP(A1575, Customer!A:O, 7, FALSE)</f>
        <v>0</v>
      </c>
      <c r="H1575" s="2">
        <f>VLOOKUP(A1575, Customer!A:O, 8, FALSE)</f>
        <v>1</v>
      </c>
      <c r="I1575" s="2">
        <f>VLOOKUP(A1575, Customer!A:O, 9, FALSE)</f>
        <v>0</v>
      </c>
      <c r="J1575" s="2">
        <f>VLOOKUP(A1575, Customer!A:O, 10, FALSE)</f>
        <v>0</v>
      </c>
      <c r="K1575" s="2">
        <f>VLOOKUP(A1575, Customer!A:O, 11, FALSE)</f>
        <v>0</v>
      </c>
      <c r="L1575" s="2">
        <f>VLOOKUP(A1575, Customer!A:O, 12, FALSE)</f>
        <v>0</v>
      </c>
      <c r="M1575" s="2">
        <f>VLOOKUP(A1575, Customer!A:O, 13, FALSE)</f>
        <v>0</v>
      </c>
      <c r="N1575" s="2">
        <f>VLOOKUP(A1575, Customer!A:O, 14, FALSE)</f>
        <v>1</v>
      </c>
      <c r="O1575" s="2" t="str">
        <f>VLOOKUP(A1575, Customer!A:O, 15, FALSE)</f>
        <v>State-Florida</v>
      </c>
      <c r="P1575" s="2">
        <f>VLOOKUP(A1575,Sales!A:N,2,FALSE)</f>
        <v>76</v>
      </c>
      <c r="Q1575">
        <f>VLOOKUP(A1575,Sales!A:N,3,FALSE)</f>
        <v>224</v>
      </c>
      <c r="R1575" s="2">
        <f>VLOOKUP(A1575,Sales!A:N,4,FALSE)</f>
        <v>0</v>
      </c>
      <c r="S1575" s="2">
        <f>VLOOKUP(A1575,Sales!A:N,5,FALSE)</f>
        <v>48</v>
      </c>
      <c r="T1575" s="2">
        <f>VLOOKUP(A1575,Sales!A:N,6,FALSE)</f>
        <v>0</v>
      </c>
      <c r="U1575" s="2">
        <f>VLOOKUP(A1575,Sales!A:N,7,FALSE)</f>
        <v>0</v>
      </c>
      <c r="V1575" s="2">
        <f>VLOOKUP(A1575,Sales!A:N,8,FALSE)</f>
        <v>72</v>
      </c>
      <c r="W1575" s="2">
        <f>VLOOKUP(A1575,Sales!A:N,9,FALSE)</f>
        <v>200</v>
      </c>
      <c r="X1575" s="2">
        <f>VLOOKUP(A1575,Sales!A:N,10,FALSE)</f>
        <v>2</v>
      </c>
      <c r="Y1575" s="2">
        <f>VLOOKUP(A1575,Sales!A:N,11,FALSE)</f>
        <v>2</v>
      </c>
      <c r="Z1575" s="2">
        <f>VLOOKUP(A1575,Sales!A:N,12,FALSE)</f>
        <v>0</v>
      </c>
      <c r="AA1575" s="2">
        <f>VLOOKUP(A1575,Sales!A:N,13,FALSE)</f>
        <v>4</v>
      </c>
      <c r="AB1575" s="2">
        <f>VLOOKUP(A1575,Sales!A:N,14,FALSE)</f>
        <v>7</v>
      </c>
      <c r="AC1575" s="2">
        <f>VLOOKUP(A1575,Campaigns!A:I,2,FALSE)</f>
        <v>0</v>
      </c>
      <c r="AD1575" s="2">
        <f>VLOOKUP(A1575,Campaigns!A:I,3,FALSE)</f>
        <v>0</v>
      </c>
      <c r="AE1575" s="2">
        <f>VLOOKUP(A1575,Campaigns!A:I,4,FALSE)</f>
        <v>0</v>
      </c>
      <c r="AF1575" s="2">
        <f>VLOOKUP(A1575,Campaigns!A:I,5,FALSE)</f>
        <v>0</v>
      </c>
      <c r="AG1575" s="2">
        <f>VLOOKUP(A1575,Campaigns!A:I,6,FALSE)</f>
        <v>0</v>
      </c>
      <c r="AH1575" s="2">
        <f>VLOOKUP(A1575,Campaigns!A:I,7,FALSE)</f>
        <v>0</v>
      </c>
      <c r="AI1575" s="2">
        <f>VLOOKUP(A1575,Campaigns!A:I,8,FALSE)</f>
        <v>0</v>
      </c>
      <c r="AJ1575" s="19" t="str">
        <f>VLOOKUP(A1575,Campaigns!A:I,9,FALSE)</f>
        <v>1/22/2020</v>
      </c>
    </row>
    <row r="1576" spans="1:36">
      <c r="A1576" s="2">
        <v>2169</v>
      </c>
      <c r="B1576" s="2">
        <f>VLOOKUP(A1576, Customer!A:O, 2, FALSE)</f>
        <v>131497</v>
      </c>
      <c r="C1576" s="2">
        <f>VLOOKUP(A1576, Customer!A:O, 3, FALSE)</f>
        <v>0</v>
      </c>
      <c r="D1576" s="2">
        <f>VLOOKUP(A1576, Customer!A:O, 4, FALSE)</f>
        <v>1</v>
      </c>
      <c r="E1576" s="2">
        <f>VLOOKUP(A1576, Customer!A:O, 5, FALSE)</f>
        <v>58</v>
      </c>
      <c r="F1576" s="2">
        <f>VLOOKUP(A1576, Customer!A:O, 6, FALSE)</f>
        <v>0</v>
      </c>
      <c r="G1576" s="2">
        <f>VLOOKUP(A1576, Customer!A:O, 7, FALSE)</f>
        <v>0</v>
      </c>
      <c r="H1576" s="2">
        <f>VLOOKUP(A1576, Customer!A:O, 8, FALSE)</f>
        <v>0</v>
      </c>
      <c r="I1576" s="2">
        <f>VLOOKUP(A1576, Customer!A:O, 9, FALSE)</f>
        <v>1</v>
      </c>
      <c r="J1576" s="2">
        <f>VLOOKUP(A1576, Customer!A:O, 10, FALSE)</f>
        <v>0</v>
      </c>
      <c r="K1576" s="2">
        <f>VLOOKUP(A1576, Customer!A:O, 11, FALSE)</f>
        <v>0</v>
      </c>
      <c r="L1576" s="2">
        <f>VLOOKUP(A1576, Customer!A:O, 12, FALSE)</f>
        <v>0</v>
      </c>
      <c r="M1576" s="2">
        <f>VLOOKUP(A1576, Customer!A:O, 13, FALSE)</f>
        <v>0</v>
      </c>
      <c r="N1576" s="2">
        <f>VLOOKUP(A1576, Customer!A:O, 14, FALSE)</f>
        <v>1</v>
      </c>
      <c r="O1576" s="2" t="str">
        <f>VLOOKUP(A1576, Customer!A:O, 15, FALSE)</f>
        <v>State-Texas</v>
      </c>
      <c r="P1576" s="2">
        <f>VLOOKUP(A1576,Sales!A:N,2,FALSE)</f>
        <v>22</v>
      </c>
      <c r="Q1576">
        <f>VLOOKUP(A1576,Sales!A:N,3,FALSE)</f>
        <v>451</v>
      </c>
      <c r="R1576" s="2">
        <f>VLOOKUP(A1576,Sales!A:N,4,FALSE)</f>
        <v>4</v>
      </c>
      <c r="S1576" s="2">
        <f>VLOOKUP(A1576,Sales!A:N,5,FALSE)</f>
        <v>117</v>
      </c>
      <c r="T1576" s="2">
        <f>VLOOKUP(A1576,Sales!A:N,6,FALSE)</f>
        <v>54</v>
      </c>
      <c r="U1576" s="2">
        <f>VLOOKUP(A1576,Sales!A:N,7,FALSE)</f>
        <v>4</v>
      </c>
      <c r="V1576" s="2">
        <f>VLOOKUP(A1576,Sales!A:N,8,FALSE)</f>
        <v>17</v>
      </c>
      <c r="W1576" s="2">
        <f>VLOOKUP(A1576,Sales!A:N,9,FALSE)</f>
        <v>614</v>
      </c>
      <c r="X1576" s="2">
        <f>VLOOKUP(A1576,Sales!A:N,10,FALSE)</f>
        <v>2</v>
      </c>
      <c r="Y1576" s="2">
        <f>VLOOKUP(A1576,Sales!A:N,11,FALSE)</f>
        <v>3</v>
      </c>
      <c r="Z1576" s="2">
        <f>VLOOKUP(A1576,Sales!A:N,12,FALSE)</f>
        <v>1</v>
      </c>
      <c r="AA1576" s="2">
        <f>VLOOKUP(A1576,Sales!A:N,13,FALSE)</f>
        <v>4</v>
      </c>
      <c r="AB1576" s="2">
        <f>VLOOKUP(A1576,Sales!A:N,14,FALSE)</f>
        <v>8</v>
      </c>
      <c r="AC1576" s="2">
        <f>VLOOKUP(A1576,Campaigns!A:I,2,FALSE)</f>
        <v>0</v>
      </c>
      <c r="AD1576" s="2">
        <f>VLOOKUP(A1576,Campaigns!A:I,3,FALSE)</f>
        <v>0</v>
      </c>
      <c r="AE1576" s="2">
        <f>VLOOKUP(A1576,Campaigns!A:I,4,FALSE)</f>
        <v>0</v>
      </c>
      <c r="AF1576" s="2">
        <f>VLOOKUP(A1576,Campaigns!A:I,5,FALSE)</f>
        <v>0</v>
      </c>
      <c r="AG1576" s="2">
        <f>VLOOKUP(A1576,Campaigns!A:I,6,FALSE)</f>
        <v>0</v>
      </c>
      <c r="AH1576" s="2">
        <f>VLOOKUP(A1576,Campaigns!A:I,7,FALSE)</f>
        <v>0</v>
      </c>
      <c r="AI1576" s="2">
        <f>VLOOKUP(A1576,Campaigns!A:I,8,FALSE)</f>
        <v>0</v>
      </c>
      <c r="AJ1576" s="19" t="str">
        <f>VLOOKUP(A1576,Campaigns!A:I,9,FALSE)</f>
        <v>5/13/2019</v>
      </c>
    </row>
    <row r="1577" spans="1:36">
      <c r="A1577" s="2">
        <v>2566</v>
      </c>
      <c r="B1577" s="2">
        <f>VLOOKUP(A1577, Customer!A:O, 2, FALSE)</f>
        <v>131497</v>
      </c>
      <c r="C1577" s="2">
        <f>VLOOKUP(A1577, Customer!A:O, 3, FALSE)</f>
        <v>0</v>
      </c>
      <c r="D1577" s="2">
        <f>VLOOKUP(A1577, Customer!A:O, 4, FALSE)</f>
        <v>1</v>
      </c>
      <c r="E1577" s="2">
        <f>VLOOKUP(A1577, Customer!A:O, 5, FALSE)</f>
        <v>58</v>
      </c>
      <c r="F1577" s="2">
        <f>VLOOKUP(A1577, Customer!A:O, 6, FALSE)</f>
        <v>0</v>
      </c>
      <c r="G1577" s="2">
        <f>VLOOKUP(A1577, Customer!A:O, 7, FALSE)</f>
        <v>0</v>
      </c>
      <c r="H1577" s="2">
        <f>VLOOKUP(A1577, Customer!A:O, 8, FALSE)</f>
        <v>0</v>
      </c>
      <c r="I1577" s="2">
        <f>VLOOKUP(A1577, Customer!A:O, 9, FALSE)</f>
        <v>1</v>
      </c>
      <c r="J1577" s="2">
        <f>VLOOKUP(A1577, Customer!A:O, 10, FALSE)</f>
        <v>0</v>
      </c>
      <c r="K1577" s="2">
        <f>VLOOKUP(A1577, Customer!A:O, 11, FALSE)</f>
        <v>0</v>
      </c>
      <c r="L1577" s="2">
        <f>VLOOKUP(A1577, Customer!A:O, 12, FALSE)</f>
        <v>0</v>
      </c>
      <c r="M1577" s="2">
        <f>VLOOKUP(A1577, Customer!A:O, 13, FALSE)</f>
        <v>0</v>
      </c>
      <c r="N1577" s="2">
        <f>VLOOKUP(A1577, Customer!A:O, 14, FALSE)</f>
        <v>1</v>
      </c>
      <c r="O1577" s="2" t="str">
        <f>VLOOKUP(A1577, Customer!A:O, 15, FALSE)</f>
        <v>State-Other</v>
      </c>
      <c r="P1577" s="2">
        <f>VLOOKUP(A1577,Sales!A:N,2,FALSE)</f>
        <v>22</v>
      </c>
      <c r="Q1577">
        <f>VLOOKUP(A1577,Sales!A:N,3,FALSE)</f>
        <v>451</v>
      </c>
      <c r="R1577" s="2">
        <f>VLOOKUP(A1577,Sales!A:N,4,FALSE)</f>
        <v>4</v>
      </c>
      <c r="S1577" s="2">
        <f>VLOOKUP(A1577,Sales!A:N,5,FALSE)</f>
        <v>117</v>
      </c>
      <c r="T1577" s="2">
        <f>VLOOKUP(A1577,Sales!A:N,6,FALSE)</f>
        <v>54</v>
      </c>
      <c r="U1577" s="2">
        <f>VLOOKUP(A1577,Sales!A:N,7,FALSE)</f>
        <v>4</v>
      </c>
      <c r="V1577" s="2">
        <f>VLOOKUP(A1577,Sales!A:N,8,FALSE)</f>
        <v>17</v>
      </c>
      <c r="W1577" s="2">
        <f>VLOOKUP(A1577,Sales!A:N,9,FALSE)</f>
        <v>614</v>
      </c>
      <c r="X1577" s="2">
        <f>VLOOKUP(A1577,Sales!A:N,10,FALSE)</f>
        <v>2</v>
      </c>
      <c r="Y1577" s="2">
        <f>VLOOKUP(A1577,Sales!A:N,11,FALSE)</f>
        <v>3</v>
      </c>
      <c r="Z1577" s="2">
        <f>VLOOKUP(A1577,Sales!A:N,12,FALSE)</f>
        <v>1</v>
      </c>
      <c r="AA1577" s="2">
        <f>VLOOKUP(A1577,Sales!A:N,13,FALSE)</f>
        <v>4</v>
      </c>
      <c r="AB1577" s="2">
        <f>VLOOKUP(A1577,Sales!A:N,14,FALSE)</f>
        <v>8</v>
      </c>
      <c r="AC1577" s="2">
        <f>VLOOKUP(A1577,Campaigns!A:I,2,FALSE)</f>
        <v>0</v>
      </c>
      <c r="AD1577" s="2">
        <f>VLOOKUP(A1577,Campaigns!A:I,3,FALSE)</f>
        <v>0</v>
      </c>
      <c r="AE1577" s="2">
        <f>VLOOKUP(A1577,Campaigns!A:I,4,FALSE)</f>
        <v>0</v>
      </c>
      <c r="AF1577" s="2">
        <f>VLOOKUP(A1577,Campaigns!A:I,5,FALSE)</f>
        <v>0</v>
      </c>
      <c r="AG1577" s="2">
        <f>VLOOKUP(A1577,Campaigns!A:I,6,FALSE)</f>
        <v>0</v>
      </c>
      <c r="AH1577" s="2">
        <f>VLOOKUP(A1577,Campaigns!A:I,7,FALSE)</f>
        <v>0</v>
      </c>
      <c r="AI1577" s="2">
        <f>VLOOKUP(A1577,Campaigns!A:I,8,FALSE)</f>
        <v>0</v>
      </c>
      <c r="AJ1577" s="19" t="str">
        <f>VLOOKUP(A1577,Campaigns!A:I,9,FALSE)</f>
        <v>5/13/2019</v>
      </c>
    </row>
    <row r="1578" spans="1:36">
      <c r="A1578" s="2">
        <v>2295</v>
      </c>
      <c r="B1578" s="2">
        <f>VLOOKUP(A1578, Customer!A:O, 2, FALSE)</f>
        <v>127238</v>
      </c>
      <c r="C1578" s="2">
        <f>VLOOKUP(A1578, Customer!A:O, 3, FALSE)</f>
        <v>1</v>
      </c>
      <c r="D1578" s="2">
        <f>VLOOKUP(A1578, Customer!A:O, 4, FALSE)</f>
        <v>1</v>
      </c>
      <c r="E1578" s="2">
        <f>VLOOKUP(A1578, Customer!A:O, 5, FALSE)</f>
        <v>58</v>
      </c>
      <c r="F1578" s="2">
        <f>VLOOKUP(A1578, Customer!A:O, 6, FALSE)</f>
        <v>0</v>
      </c>
      <c r="G1578" s="2">
        <f>VLOOKUP(A1578, Customer!A:O, 7, FALSE)</f>
        <v>0</v>
      </c>
      <c r="H1578" s="2">
        <f>VLOOKUP(A1578, Customer!A:O, 8, FALSE)</f>
        <v>1</v>
      </c>
      <c r="I1578" s="2">
        <f>VLOOKUP(A1578, Customer!A:O, 9, FALSE)</f>
        <v>0</v>
      </c>
      <c r="J1578" s="2">
        <f>VLOOKUP(A1578, Customer!A:O, 10, FALSE)</f>
        <v>0</v>
      </c>
      <c r="K1578" s="2">
        <f>VLOOKUP(A1578, Customer!A:O, 11, FALSE)</f>
        <v>0</v>
      </c>
      <c r="L1578" s="2">
        <f>VLOOKUP(A1578, Customer!A:O, 12, FALSE)</f>
        <v>0</v>
      </c>
      <c r="M1578" s="2">
        <f>VLOOKUP(A1578, Customer!A:O, 13, FALSE)</f>
        <v>0</v>
      </c>
      <c r="N1578" s="2">
        <f>VLOOKUP(A1578, Customer!A:O, 14, FALSE)</f>
        <v>1</v>
      </c>
      <c r="O1578" s="2" t="str">
        <f>VLOOKUP(A1578, Customer!A:O, 15, FALSE)</f>
        <v>State-Texas</v>
      </c>
      <c r="P1578" s="2">
        <f>VLOOKUP(A1578,Sales!A:N,2,FALSE)</f>
        <v>39</v>
      </c>
      <c r="Q1578">
        <f>VLOOKUP(A1578,Sales!A:N,3,FALSE)</f>
        <v>173</v>
      </c>
      <c r="R1578" s="2">
        <f>VLOOKUP(A1578,Sales!A:N,4,FALSE)</f>
        <v>0</v>
      </c>
      <c r="S1578" s="2">
        <f>VLOOKUP(A1578,Sales!A:N,5,FALSE)</f>
        <v>79</v>
      </c>
      <c r="T1578" s="2">
        <f>VLOOKUP(A1578,Sales!A:N,6,FALSE)</f>
        <v>0</v>
      </c>
      <c r="U1578" s="2">
        <f>VLOOKUP(A1578,Sales!A:N,7,FALSE)</f>
        <v>0</v>
      </c>
      <c r="V1578" s="2">
        <f>VLOOKUP(A1578,Sales!A:N,8,FALSE)</f>
        <v>14</v>
      </c>
      <c r="W1578" s="2">
        <f>VLOOKUP(A1578,Sales!A:N,9,FALSE)</f>
        <v>238</v>
      </c>
      <c r="X1578" s="2">
        <f>VLOOKUP(A1578,Sales!A:N,10,FALSE)</f>
        <v>3</v>
      </c>
      <c r="Y1578" s="2">
        <f>VLOOKUP(A1578,Sales!A:N,11,FALSE)</f>
        <v>3</v>
      </c>
      <c r="Z1578" s="2">
        <f>VLOOKUP(A1578,Sales!A:N,12,FALSE)</f>
        <v>0</v>
      </c>
      <c r="AA1578" s="2">
        <f>VLOOKUP(A1578,Sales!A:N,13,FALSE)</f>
        <v>3</v>
      </c>
      <c r="AB1578" s="2">
        <f>VLOOKUP(A1578,Sales!A:N,14,FALSE)</f>
        <v>9</v>
      </c>
      <c r="AC1578" s="2">
        <f>VLOOKUP(A1578,Campaigns!A:I,2,FALSE)</f>
        <v>0</v>
      </c>
      <c r="AD1578" s="2">
        <f>VLOOKUP(A1578,Campaigns!A:I,3,FALSE)</f>
        <v>0</v>
      </c>
      <c r="AE1578" s="2">
        <f>VLOOKUP(A1578,Campaigns!A:I,4,FALSE)</f>
        <v>0</v>
      </c>
      <c r="AF1578" s="2">
        <f>VLOOKUP(A1578,Campaigns!A:I,5,FALSE)</f>
        <v>0</v>
      </c>
      <c r="AG1578" s="2">
        <f>VLOOKUP(A1578,Campaigns!A:I,6,FALSE)</f>
        <v>0</v>
      </c>
      <c r="AH1578" s="2">
        <f>VLOOKUP(A1578,Campaigns!A:I,7,FALSE)</f>
        <v>0</v>
      </c>
      <c r="AI1578" s="2">
        <f>VLOOKUP(A1578,Campaigns!A:I,8,FALSE)</f>
        <v>0</v>
      </c>
      <c r="AJ1578" s="19" t="str">
        <f>VLOOKUP(A1578,Campaigns!A:I,9,FALSE)</f>
        <v>9/25/2019</v>
      </c>
    </row>
    <row r="1579" spans="1:36">
      <c r="A1579" s="2">
        <v>2056</v>
      </c>
      <c r="B1579" s="2">
        <f>VLOOKUP(A1579, Customer!A:O, 2, FALSE)</f>
        <v>188347</v>
      </c>
      <c r="C1579" s="2">
        <f>VLOOKUP(A1579, Customer!A:O, 3, FALSE)</f>
        <v>0</v>
      </c>
      <c r="D1579" s="2">
        <f>VLOOKUP(A1579, Customer!A:O, 4, FALSE)</f>
        <v>0</v>
      </c>
      <c r="E1579" s="2">
        <f>VLOOKUP(A1579, Customer!A:O, 5, FALSE)</f>
        <v>59</v>
      </c>
      <c r="F1579" s="2">
        <f>VLOOKUP(A1579, Customer!A:O, 6, FALSE)</f>
        <v>0</v>
      </c>
      <c r="G1579" s="2">
        <f>VLOOKUP(A1579, Customer!A:O, 7, FALSE)</f>
        <v>0</v>
      </c>
      <c r="H1579" s="2">
        <f>VLOOKUP(A1579, Customer!A:O, 8, FALSE)</f>
        <v>0</v>
      </c>
      <c r="I1579" s="2">
        <f>VLOOKUP(A1579, Customer!A:O, 9, FALSE)</f>
        <v>1</v>
      </c>
      <c r="J1579" s="2">
        <f>VLOOKUP(A1579, Customer!A:O, 10, FALSE)</f>
        <v>0</v>
      </c>
      <c r="K1579" s="2">
        <f>VLOOKUP(A1579, Customer!A:O, 11, FALSE)</f>
        <v>0</v>
      </c>
      <c r="L1579" s="2">
        <f>VLOOKUP(A1579, Customer!A:O, 12, FALSE)</f>
        <v>1</v>
      </c>
      <c r="M1579" s="2">
        <f>VLOOKUP(A1579, Customer!A:O, 13, FALSE)</f>
        <v>0</v>
      </c>
      <c r="N1579" s="2">
        <f>VLOOKUP(A1579, Customer!A:O, 14, FALSE)</f>
        <v>0</v>
      </c>
      <c r="O1579" s="2" t="str">
        <f>VLOOKUP(A1579, Customer!A:O, 15, FALSE)</f>
        <v>State-Other</v>
      </c>
      <c r="P1579" s="2">
        <f>VLOOKUP(A1579,Sales!A:N,2,FALSE)</f>
        <v>32</v>
      </c>
      <c r="Q1579">
        <f>VLOOKUP(A1579,Sales!A:N,3,FALSE)</f>
        <v>2238</v>
      </c>
      <c r="R1579" s="2">
        <f>VLOOKUP(A1579,Sales!A:N,4,FALSE)</f>
        <v>379</v>
      </c>
      <c r="S1579" s="2">
        <f>VLOOKUP(A1579,Sales!A:N,5,FALSE)</f>
        <v>1183</v>
      </c>
      <c r="T1579" s="2">
        <f>VLOOKUP(A1579,Sales!A:N,6,FALSE)</f>
        <v>164</v>
      </c>
      <c r="U1579" s="2">
        <f>VLOOKUP(A1579,Sales!A:N,7,FALSE)</f>
        <v>294</v>
      </c>
      <c r="V1579" s="2">
        <f>VLOOKUP(A1579,Sales!A:N,8,FALSE)</f>
        <v>252</v>
      </c>
      <c r="W1579" s="2">
        <f>VLOOKUP(A1579,Sales!A:N,9,FALSE)</f>
        <v>4008</v>
      </c>
      <c r="X1579" s="2">
        <f>VLOOKUP(A1579,Sales!A:N,10,FALSE)</f>
        <v>1</v>
      </c>
      <c r="Y1579" s="2">
        <f>VLOOKUP(A1579,Sales!A:N,11,FALSE)</f>
        <v>4</v>
      </c>
      <c r="Z1579" s="2">
        <f>VLOOKUP(A1579,Sales!A:N,12,FALSE)</f>
        <v>7</v>
      </c>
      <c r="AA1579" s="2">
        <f>VLOOKUP(A1579,Sales!A:N,13,FALSE)</f>
        <v>9</v>
      </c>
      <c r="AB1579" s="2">
        <f>VLOOKUP(A1579,Sales!A:N,14,FALSE)</f>
        <v>1</v>
      </c>
      <c r="AC1579" s="2">
        <f>VLOOKUP(A1579,Campaigns!A:I,2,FALSE)</f>
        <v>0</v>
      </c>
      <c r="AD1579" s="2">
        <f>VLOOKUP(A1579,Campaigns!A:I,3,FALSE)</f>
        <v>0</v>
      </c>
      <c r="AE1579" s="2">
        <f>VLOOKUP(A1579,Campaigns!A:I,4,FALSE)</f>
        <v>0</v>
      </c>
      <c r="AF1579" s="2">
        <f>VLOOKUP(A1579,Campaigns!A:I,5,FALSE)</f>
        <v>1</v>
      </c>
      <c r="AG1579" s="2">
        <f>VLOOKUP(A1579,Campaigns!A:I,6,FALSE)</f>
        <v>0</v>
      </c>
      <c r="AH1579" s="2">
        <f>VLOOKUP(A1579,Campaigns!A:I,7,FALSE)</f>
        <v>0</v>
      </c>
      <c r="AI1579" s="2">
        <f>VLOOKUP(A1579,Campaigns!A:I,8,FALSE)</f>
        <v>0</v>
      </c>
      <c r="AJ1579" s="19">
        <f>VLOOKUP(A1579,Campaigns!A:I,9,FALSE)</f>
        <v>43689</v>
      </c>
    </row>
    <row r="1580" spans="1:36">
      <c r="A1580" s="2">
        <v>1887</v>
      </c>
      <c r="B1580" s="2">
        <f>VLOOKUP(A1580, Customer!A:O, 2, FALSE)</f>
        <v>186429</v>
      </c>
      <c r="C1580" s="2">
        <f>VLOOKUP(A1580, Customer!A:O, 3, FALSE)</f>
        <v>0</v>
      </c>
      <c r="D1580" s="2">
        <f>VLOOKUP(A1580, Customer!A:O, 4, FALSE)</f>
        <v>0</v>
      </c>
      <c r="E1580" s="2">
        <f>VLOOKUP(A1580, Customer!A:O, 5, FALSE)</f>
        <v>59</v>
      </c>
      <c r="F1580" s="2">
        <f>VLOOKUP(A1580, Customer!A:O, 6, FALSE)</f>
        <v>0</v>
      </c>
      <c r="G1580" s="2">
        <f>VLOOKUP(A1580, Customer!A:O, 7, FALSE)</f>
        <v>0</v>
      </c>
      <c r="H1580" s="2">
        <f>VLOOKUP(A1580, Customer!A:O, 8, FALSE)</f>
        <v>1</v>
      </c>
      <c r="I1580" s="2">
        <f>VLOOKUP(A1580, Customer!A:O, 9, FALSE)</f>
        <v>0</v>
      </c>
      <c r="J1580" s="2">
        <f>VLOOKUP(A1580, Customer!A:O, 10, FALSE)</f>
        <v>0</v>
      </c>
      <c r="K1580" s="2">
        <f>VLOOKUP(A1580, Customer!A:O, 11, FALSE)</f>
        <v>0</v>
      </c>
      <c r="L1580" s="2">
        <f>VLOOKUP(A1580, Customer!A:O, 12, FALSE)</f>
        <v>1</v>
      </c>
      <c r="M1580" s="2">
        <f>VLOOKUP(A1580, Customer!A:O, 13, FALSE)</f>
        <v>0</v>
      </c>
      <c r="N1580" s="2">
        <f>VLOOKUP(A1580, Customer!A:O, 14, FALSE)</f>
        <v>0</v>
      </c>
      <c r="O1580" s="2" t="str">
        <f>VLOOKUP(A1580, Customer!A:O, 15, FALSE)</f>
        <v>State-Texas</v>
      </c>
      <c r="P1580" s="2">
        <f>VLOOKUP(A1580,Sales!A:N,2,FALSE)</f>
        <v>10</v>
      </c>
      <c r="Q1580">
        <f>VLOOKUP(A1580,Sales!A:N,3,FALSE)</f>
        <v>1001</v>
      </c>
      <c r="R1580" s="2">
        <f>VLOOKUP(A1580,Sales!A:N,4,FALSE)</f>
        <v>60</v>
      </c>
      <c r="S1580" s="2">
        <f>VLOOKUP(A1580,Sales!A:N,5,FALSE)</f>
        <v>1883</v>
      </c>
      <c r="T1580" s="2">
        <f>VLOOKUP(A1580,Sales!A:N,6,FALSE)</f>
        <v>63</v>
      </c>
      <c r="U1580" s="2">
        <f>VLOOKUP(A1580,Sales!A:N,7,FALSE)</f>
        <v>39</v>
      </c>
      <c r="V1580" s="2">
        <f>VLOOKUP(A1580,Sales!A:N,8,FALSE)</f>
        <v>80</v>
      </c>
      <c r="W1580" s="2">
        <f>VLOOKUP(A1580,Sales!A:N,9,FALSE)</f>
        <v>2966</v>
      </c>
      <c r="X1580" s="2">
        <f>VLOOKUP(A1580,Sales!A:N,10,FALSE)</f>
        <v>0</v>
      </c>
      <c r="Y1580" s="2">
        <f>VLOOKUP(A1580,Sales!A:N,11,FALSE)</f>
        <v>7</v>
      </c>
      <c r="Z1580" s="2">
        <f>VLOOKUP(A1580,Sales!A:N,12,FALSE)</f>
        <v>4</v>
      </c>
      <c r="AA1580" s="2">
        <f>VLOOKUP(A1580,Sales!A:N,13,FALSE)</f>
        <v>7</v>
      </c>
      <c r="AB1580" s="2">
        <f>VLOOKUP(A1580,Sales!A:N,14,FALSE)</f>
        <v>2</v>
      </c>
      <c r="AC1580" s="2">
        <f>VLOOKUP(A1580,Campaigns!A:I,2,FALSE)</f>
        <v>0</v>
      </c>
      <c r="AD1580" s="2">
        <f>VLOOKUP(A1580,Campaigns!A:I,3,FALSE)</f>
        <v>0</v>
      </c>
      <c r="AE1580" s="2">
        <f>VLOOKUP(A1580,Campaigns!A:I,4,FALSE)</f>
        <v>0</v>
      </c>
      <c r="AF1580" s="2">
        <f>VLOOKUP(A1580,Campaigns!A:I,5,FALSE)</f>
        <v>1</v>
      </c>
      <c r="AG1580" s="2">
        <f>VLOOKUP(A1580,Campaigns!A:I,6,FALSE)</f>
        <v>0</v>
      </c>
      <c r="AH1580" s="2">
        <f>VLOOKUP(A1580,Campaigns!A:I,7,FALSE)</f>
        <v>0</v>
      </c>
      <c r="AI1580" s="2">
        <f>VLOOKUP(A1580,Campaigns!A:I,8,FALSE)</f>
        <v>1</v>
      </c>
      <c r="AJ1580" s="19" t="str">
        <f>VLOOKUP(A1580,Campaigns!A:I,9,FALSE)</f>
        <v>4/27/2020</v>
      </c>
    </row>
    <row r="1581" spans="1:36">
      <c r="A1581" s="2">
        <v>1414</v>
      </c>
      <c r="B1581" s="2">
        <f>VLOOKUP(A1581, Customer!A:O, 2, FALSE)</f>
        <v>184865</v>
      </c>
      <c r="C1581" s="2">
        <f>VLOOKUP(A1581, Customer!A:O, 3, FALSE)</f>
        <v>0</v>
      </c>
      <c r="D1581" s="2">
        <f>VLOOKUP(A1581, Customer!A:O, 4, FALSE)</f>
        <v>0</v>
      </c>
      <c r="E1581" s="2">
        <f>VLOOKUP(A1581, Customer!A:O, 5, FALSE)</f>
        <v>59</v>
      </c>
      <c r="F1581" s="2">
        <f>VLOOKUP(A1581, Customer!A:O, 6, FALSE)</f>
        <v>0</v>
      </c>
      <c r="G1581" s="2">
        <f>VLOOKUP(A1581, Customer!A:O, 7, FALSE)</f>
        <v>0</v>
      </c>
      <c r="H1581" s="2">
        <f>VLOOKUP(A1581, Customer!A:O, 8, FALSE)</f>
        <v>1</v>
      </c>
      <c r="I1581" s="2">
        <f>VLOOKUP(A1581, Customer!A:O, 9, FALSE)</f>
        <v>0</v>
      </c>
      <c r="J1581" s="2">
        <f>VLOOKUP(A1581, Customer!A:O, 10, FALSE)</f>
        <v>0</v>
      </c>
      <c r="K1581" s="2">
        <f>VLOOKUP(A1581, Customer!A:O, 11, FALSE)</f>
        <v>0</v>
      </c>
      <c r="L1581" s="2">
        <f>VLOOKUP(A1581, Customer!A:O, 12, FALSE)</f>
        <v>0</v>
      </c>
      <c r="M1581" s="2">
        <f>VLOOKUP(A1581, Customer!A:O, 13, FALSE)</f>
        <v>0</v>
      </c>
      <c r="N1581" s="2">
        <f>VLOOKUP(A1581, Customer!A:O, 14, FALSE)</f>
        <v>1</v>
      </c>
      <c r="O1581" s="2" t="str">
        <f>VLOOKUP(A1581, Customer!A:O, 15, FALSE)</f>
        <v>State-Other</v>
      </c>
      <c r="P1581" s="2">
        <f>VLOOKUP(A1581,Sales!A:N,2,FALSE)</f>
        <v>1</v>
      </c>
      <c r="Q1581">
        <f>VLOOKUP(A1581,Sales!A:N,3,FALSE)</f>
        <v>2719</v>
      </c>
      <c r="R1581" s="2">
        <f>VLOOKUP(A1581,Sales!A:N,4,FALSE)</f>
        <v>35</v>
      </c>
      <c r="S1581" s="2">
        <f>VLOOKUP(A1581,Sales!A:N,5,FALSE)</f>
        <v>760</v>
      </c>
      <c r="T1581" s="2">
        <f>VLOOKUP(A1581,Sales!A:N,6,FALSE)</f>
        <v>94</v>
      </c>
      <c r="U1581" s="2">
        <f>VLOOKUP(A1581,Sales!A:N,7,FALSE)</f>
        <v>35</v>
      </c>
      <c r="V1581" s="2">
        <f>VLOOKUP(A1581,Sales!A:N,8,FALSE)</f>
        <v>35</v>
      </c>
      <c r="W1581" s="2">
        <f>VLOOKUP(A1581,Sales!A:N,9,FALSE)</f>
        <v>3607</v>
      </c>
      <c r="X1581" s="2">
        <f>VLOOKUP(A1581,Sales!A:N,10,FALSE)</f>
        <v>1</v>
      </c>
      <c r="Y1581" s="2">
        <f>VLOOKUP(A1581,Sales!A:N,11,FALSE)</f>
        <v>2</v>
      </c>
      <c r="Z1581" s="2">
        <f>VLOOKUP(A1581,Sales!A:N,12,FALSE)</f>
        <v>4</v>
      </c>
      <c r="AA1581" s="2">
        <f>VLOOKUP(A1581,Sales!A:N,13,FALSE)</f>
        <v>9</v>
      </c>
      <c r="AB1581" s="2">
        <f>VLOOKUP(A1581,Sales!A:N,14,FALSE)</f>
        <v>4</v>
      </c>
      <c r="AC1581" s="2">
        <f>VLOOKUP(A1581,Campaigns!A:I,2,FALSE)</f>
        <v>0</v>
      </c>
      <c r="AD1581" s="2">
        <f>VLOOKUP(A1581,Campaigns!A:I,3,FALSE)</f>
        <v>1</v>
      </c>
      <c r="AE1581" s="2">
        <f>VLOOKUP(A1581,Campaigns!A:I,4,FALSE)</f>
        <v>1</v>
      </c>
      <c r="AF1581" s="2">
        <f>VLOOKUP(A1581,Campaigns!A:I,5,FALSE)</f>
        <v>1</v>
      </c>
      <c r="AG1581" s="2">
        <f>VLOOKUP(A1581,Campaigns!A:I,6,FALSE)</f>
        <v>1</v>
      </c>
      <c r="AH1581" s="2">
        <f>VLOOKUP(A1581,Campaigns!A:I,7,FALSE)</f>
        <v>0</v>
      </c>
      <c r="AI1581" s="2">
        <f>VLOOKUP(A1581,Campaigns!A:I,8,FALSE)</f>
        <v>1</v>
      </c>
      <c r="AJ1581" s="19" t="str">
        <f>VLOOKUP(A1581,Campaigns!A:I,9,FALSE)</f>
        <v>10/14/2019</v>
      </c>
    </row>
    <row r="1582" spans="1:36">
      <c r="A1582" s="2">
        <v>3078</v>
      </c>
      <c r="B1582" s="2">
        <f>VLOOKUP(A1582, Customer!A:O, 2, FALSE)</f>
        <v>182332</v>
      </c>
      <c r="C1582" s="2">
        <f>VLOOKUP(A1582, Customer!A:O, 3, FALSE)</f>
        <v>0</v>
      </c>
      <c r="D1582" s="2">
        <f>VLOOKUP(A1582, Customer!A:O, 4, FALSE)</f>
        <v>0</v>
      </c>
      <c r="E1582" s="2">
        <f>VLOOKUP(A1582, Customer!A:O, 5, FALSE)</f>
        <v>59</v>
      </c>
      <c r="F1582" s="2">
        <f>VLOOKUP(A1582, Customer!A:O, 6, FALSE)</f>
        <v>0</v>
      </c>
      <c r="G1582" s="2">
        <f>VLOOKUP(A1582, Customer!A:O, 7, FALSE)</f>
        <v>0</v>
      </c>
      <c r="H1582" s="2">
        <f>VLOOKUP(A1582, Customer!A:O, 8, FALSE)</f>
        <v>1</v>
      </c>
      <c r="I1582" s="2">
        <f>VLOOKUP(A1582, Customer!A:O, 9, FALSE)</f>
        <v>0</v>
      </c>
      <c r="J1582" s="2">
        <f>VLOOKUP(A1582, Customer!A:O, 10, FALSE)</f>
        <v>0</v>
      </c>
      <c r="K1582" s="2">
        <f>VLOOKUP(A1582, Customer!A:O, 11, FALSE)</f>
        <v>0</v>
      </c>
      <c r="L1582" s="2">
        <f>VLOOKUP(A1582, Customer!A:O, 12, FALSE)</f>
        <v>1</v>
      </c>
      <c r="M1582" s="2">
        <f>VLOOKUP(A1582, Customer!A:O, 13, FALSE)</f>
        <v>0</v>
      </c>
      <c r="N1582" s="2">
        <f>VLOOKUP(A1582, Customer!A:O, 14, FALSE)</f>
        <v>0</v>
      </c>
      <c r="O1582" s="2" t="str">
        <f>VLOOKUP(A1582, Customer!A:O, 15, FALSE)</f>
        <v>State-Florida</v>
      </c>
      <c r="P1582" s="2">
        <f>VLOOKUP(A1582,Sales!A:N,2,FALSE)</f>
        <v>89</v>
      </c>
      <c r="Q1582">
        <f>VLOOKUP(A1582,Sales!A:N,3,FALSE)</f>
        <v>1838</v>
      </c>
      <c r="R1582" s="2">
        <f>VLOOKUP(A1582,Sales!A:N,4,FALSE)</f>
        <v>131</v>
      </c>
      <c r="S1582" s="2">
        <f>VLOOKUP(A1582,Sales!A:N,5,FALSE)</f>
        <v>2144</v>
      </c>
      <c r="T1582" s="2">
        <f>VLOOKUP(A1582,Sales!A:N,6,FALSE)</f>
        <v>113</v>
      </c>
      <c r="U1582" s="2">
        <f>VLOOKUP(A1582,Sales!A:N,7,FALSE)</f>
        <v>175</v>
      </c>
      <c r="V1582" s="2">
        <f>VLOOKUP(A1582,Sales!A:N,8,FALSE)</f>
        <v>42</v>
      </c>
      <c r="W1582" s="2">
        <f>VLOOKUP(A1582,Sales!A:N,9,FALSE)</f>
        <v>4358</v>
      </c>
      <c r="X1582" s="2">
        <f>VLOOKUP(A1582,Sales!A:N,10,FALSE)</f>
        <v>1</v>
      </c>
      <c r="Y1582" s="2">
        <f>VLOOKUP(A1582,Sales!A:N,11,FALSE)</f>
        <v>5</v>
      </c>
      <c r="Z1582" s="2">
        <f>VLOOKUP(A1582,Sales!A:N,12,FALSE)</f>
        <v>3</v>
      </c>
      <c r="AA1582" s="2">
        <f>VLOOKUP(A1582,Sales!A:N,13,FALSE)</f>
        <v>12</v>
      </c>
      <c r="AB1582" s="2">
        <f>VLOOKUP(A1582,Sales!A:N,14,FALSE)</f>
        <v>2</v>
      </c>
      <c r="AC1582" s="2">
        <f>VLOOKUP(A1582,Campaigns!A:I,2,FALSE)</f>
        <v>0</v>
      </c>
      <c r="AD1582" s="2">
        <f>VLOOKUP(A1582,Campaigns!A:I,3,FALSE)</f>
        <v>0</v>
      </c>
      <c r="AE1582" s="2">
        <f>VLOOKUP(A1582,Campaigns!A:I,4,FALSE)</f>
        <v>1</v>
      </c>
      <c r="AF1582" s="2">
        <f>VLOOKUP(A1582,Campaigns!A:I,5,FALSE)</f>
        <v>0</v>
      </c>
      <c r="AG1582" s="2">
        <f>VLOOKUP(A1582,Campaigns!A:I,6,FALSE)</f>
        <v>0</v>
      </c>
      <c r="AH1582" s="2">
        <f>VLOOKUP(A1582,Campaigns!A:I,7,FALSE)</f>
        <v>0</v>
      </c>
      <c r="AI1582" s="2">
        <f>VLOOKUP(A1582,Campaigns!A:I,8,FALSE)</f>
        <v>1</v>
      </c>
      <c r="AJ1582" s="19" t="str">
        <f>VLOOKUP(A1582,Campaigns!A:I,9,FALSE)</f>
        <v>2/22/2019</v>
      </c>
    </row>
    <row r="1583" spans="1:36">
      <c r="A1583" s="2">
        <v>2627</v>
      </c>
      <c r="B1583" s="2">
        <f>VLOOKUP(A1583, Customer!A:O, 2, FALSE)</f>
        <v>182014</v>
      </c>
      <c r="C1583" s="2">
        <f>VLOOKUP(A1583, Customer!A:O, 3, FALSE)</f>
        <v>0</v>
      </c>
      <c r="D1583" s="2">
        <f>VLOOKUP(A1583, Customer!A:O, 4, FALSE)</f>
        <v>0</v>
      </c>
      <c r="E1583" s="2">
        <f>VLOOKUP(A1583, Customer!A:O, 5, FALSE)</f>
        <v>59</v>
      </c>
      <c r="F1583" s="2">
        <f>VLOOKUP(A1583, Customer!A:O, 6, FALSE)</f>
        <v>0</v>
      </c>
      <c r="G1583" s="2">
        <f>VLOOKUP(A1583, Customer!A:O, 7, FALSE)</f>
        <v>0</v>
      </c>
      <c r="H1583" s="2">
        <f>VLOOKUP(A1583, Customer!A:O, 8, FALSE)</f>
        <v>1</v>
      </c>
      <c r="I1583" s="2">
        <f>VLOOKUP(A1583, Customer!A:O, 9, FALSE)</f>
        <v>0</v>
      </c>
      <c r="J1583" s="2">
        <f>VLOOKUP(A1583, Customer!A:O, 10, FALSE)</f>
        <v>0</v>
      </c>
      <c r="K1583" s="2">
        <f>VLOOKUP(A1583, Customer!A:O, 11, FALSE)</f>
        <v>0</v>
      </c>
      <c r="L1583" s="2">
        <f>VLOOKUP(A1583, Customer!A:O, 12, FALSE)</f>
        <v>1</v>
      </c>
      <c r="M1583" s="2">
        <f>VLOOKUP(A1583, Customer!A:O, 13, FALSE)</f>
        <v>0</v>
      </c>
      <c r="N1583" s="2">
        <f>VLOOKUP(A1583, Customer!A:O, 14, FALSE)</f>
        <v>0</v>
      </c>
      <c r="O1583" s="2" t="str">
        <f>VLOOKUP(A1583, Customer!A:O, 15, FALSE)</f>
        <v>State-California</v>
      </c>
      <c r="P1583" s="2">
        <f>VLOOKUP(A1583,Sales!A:N,2,FALSE)</f>
        <v>48</v>
      </c>
      <c r="Q1583">
        <f>VLOOKUP(A1583,Sales!A:N,3,FALSE)</f>
        <v>2175</v>
      </c>
      <c r="R1583" s="2">
        <f>VLOOKUP(A1583,Sales!A:N,4,FALSE)</f>
        <v>82</v>
      </c>
      <c r="S1583" s="2">
        <f>VLOOKUP(A1583,Sales!A:N,5,FALSE)</f>
        <v>588</v>
      </c>
      <c r="T1583" s="2">
        <f>VLOOKUP(A1583,Sales!A:N,6,FALSE)</f>
        <v>78</v>
      </c>
      <c r="U1583" s="2">
        <f>VLOOKUP(A1583,Sales!A:N,7,FALSE)</f>
        <v>362</v>
      </c>
      <c r="V1583" s="2">
        <f>VLOOKUP(A1583,Sales!A:N,8,FALSE)</f>
        <v>69</v>
      </c>
      <c r="W1583" s="2">
        <f>VLOOKUP(A1583,Sales!A:N,9,FALSE)</f>
        <v>3216</v>
      </c>
      <c r="X1583" s="2">
        <f>VLOOKUP(A1583,Sales!A:N,10,FALSE)</f>
        <v>1</v>
      </c>
      <c r="Y1583" s="2">
        <f>VLOOKUP(A1583,Sales!A:N,11,FALSE)</f>
        <v>3</v>
      </c>
      <c r="Z1583" s="2">
        <f>VLOOKUP(A1583,Sales!A:N,12,FALSE)</f>
        <v>6</v>
      </c>
      <c r="AA1583" s="2">
        <f>VLOOKUP(A1583,Sales!A:N,13,FALSE)</f>
        <v>12</v>
      </c>
      <c r="AB1583" s="2">
        <f>VLOOKUP(A1583,Sales!A:N,14,FALSE)</f>
        <v>6</v>
      </c>
      <c r="AC1583" s="2">
        <f>VLOOKUP(A1583,Campaigns!A:I,2,FALSE)</f>
        <v>0</v>
      </c>
      <c r="AD1583" s="2">
        <f>VLOOKUP(A1583,Campaigns!A:I,3,FALSE)</f>
        <v>0</v>
      </c>
      <c r="AE1583" s="2">
        <f>VLOOKUP(A1583,Campaigns!A:I,4,FALSE)</f>
        <v>0</v>
      </c>
      <c r="AF1583" s="2">
        <f>VLOOKUP(A1583,Campaigns!A:I,5,FALSE)</f>
        <v>0</v>
      </c>
      <c r="AG1583" s="2">
        <f>VLOOKUP(A1583,Campaigns!A:I,6,FALSE)</f>
        <v>0</v>
      </c>
      <c r="AH1583" s="2">
        <f>VLOOKUP(A1583,Campaigns!A:I,7,FALSE)</f>
        <v>0</v>
      </c>
      <c r="AI1583" s="2">
        <f>VLOOKUP(A1583,Campaigns!A:I,8,FALSE)</f>
        <v>1</v>
      </c>
      <c r="AJ1583" s="19" t="str">
        <f>VLOOKUP(A1583,Campaigns!A:I,9,FALSE)</f>
        <v>1/25/2019</v>
      </c>
    </row>
    <row r="1584" spans="1:36">
      <c r="A1584" s="2">
        <v>1292</v>
      </c>
      <c r="B1584" s="2">
        <f>VLOOKUP(A1584, Customer!A:O, 2, FALSE)</f>
        <v>180950</v>
      </c>
      <c r="C1584" s="2">
        <f>VLOOKUP(A1584, Customer!A:O, 3, FALSE)</f>
        <v>0</v>
      </c>
      <c r="D1584" s="2">
        <f>VLOOKUP(A1584, Customer!A:O, 4, FALSE)</f>
        <v>0</v>
      </c>
      <c r="E1584" s="2">
        <f>VLOOKUP(A1584, Customer!A:O, 5, FALSE)</f>
        <v>59</v>
      </c>
      <c r="F1584" s="2">
        <f>VLOOKUP(A1584, Customer!A:O, 6, FALSE)</f>
        <v>0</v>
      </c>
      <c r="G1584" s="2">
        <f>VLOOKUP(A1584, Customer!A:O, 7, FALSE)</f>
        <v>1</v>
      </c>
      <c r="H1584" s="2">
        <f>VLOOKUP(A1584, Customer!A:O, 8, FALSE)</f>
        <v>0</v>
      </c>
      <c r="I1584" s="2">
        <f>VLOOKUP(A1584, Customer!A:O, 9, FALSE)</f>
        <v>0</v>
      </c>
      <c r="J1584" s="2">
        <f>VLOOKUP(A1584, Customer!A:O, 10, FALSE)</f>
        <v>0</v>
      </c>
      <c r="K1584" s="2">
        <f>VLOOKUP(A1584, Customer!A:O, 11, FALSE)</f>
        <v>0</v>
      </c>
      <c r="L1584" s="2">
        <f>VLOOKUP(A1584, Customer!A:O, 12, FALSE)</f>
        <v>0</v>
      </c>
      <c r="M1584" s="2">
        <f>VLOOKUP(A1584, Customer!A:O, 13, FALSE)</f>
        <v>1</v>
      </c>
      <c r="N1584" s="2">
        <f>VLOOKUP(A1584, Customer!A:O, 14, FALSE)</f>
        <v>0</v>
      </c>
      <c r="O1584" s="2" t="str">
        <f>VLOOKUP(A1584, Customer!A:O, 15, FALSE)</f>
        <v>State-New York</v>
      </c>
      <c r="P1584" s="2">
        <f>VLOOKUP(A1584,Sales!A:N,2,FALSE)</f>
        <v>44</v>
      </c>
      <c r="Q1584">
        <f>VLOOKUP(A1584,Sales!A:N,3,FALSE)</f>
        <v>1174</v>
      </c>
      <c r="R1584" s="2">
        <f>VLOOKUP(A1584,Sales!A:N,4,FALSE)</f>
        <v>329</v>
      </c>
      <c r="S1584" s="2">
        <f>VLOOKUP(A1584,Sales!A:N,5,FALSE)</f>
        <v>250</v>
      </c>
      <c r="T1584" s="2">
        <f>VLOOKUP(A1584,Sales!A:N,6,FALSE)</f>
        <v>490</v>
      </c>
      <c r="U1584" s="2">
        <f>VLOOKUP(A1584,Sales!A:N,7,FALSE)</f>
        <v>329</v>
      </c>
      <c r="V1584" s="2">
        <f>VLOOKUP(A1584,Sales!A:N,8,FALSE)</f>
        <v>141</v>
      </c>
      <c r="W1584" s="2">
        <f>VLOOKUP(A1584,Sales!A:N,9,FALSE)</f>
        <v>2430</v>
      </c>
      <c r="X1584" s="2">
        <f>VLOOKUP(A1584,Sales!A:N,10,FALSE)</f>
        <v>1</v>
      </c>
      <c r="Y1584" s="2">
        <f>VLOOKUP(A1584,Sales!A:N,11,FALSE)</f>
        <v>6</v>
      </c>
      <c r="Z1584" s="2">
        <f>VLOOKUP(A1584,Sales!A:N,12,FALSE)</f>
        <v>7</v>
      </c>
      <c r="AA1584" s="2">
        <f>VLOOKUP(A1584,Sales!A:N,13,FALSE)</f>
        <v>9</v>
      </c>
      <c r="AB1584" s="2">
        <f>VLOOKUP(A1584,Sales!A:N,14,FALSE)</f>
        <v>2</v>
      </c>
      <c r="AC1584" s="2">
        <f>VLOOKUP(A1584,Campaigns!A:I,2,FALSE)</f>
        <v>0</v>
      </c>
      <c r="AD1584" s="2">
        <f>VLOOKUP(A1584,Campaigns!A:I,3,FALSE)</f>
        <v>0</v>
      </c>
      <c r="AE1584" s="2">
        <f>VLOOKUP(A1584,Campaigns!A:I,4,FALSE)</f>
        <v>0</v>
      </c>
      <c r="AF1584" s="2">
        <f>VLOOKUP(A1584,Campaigns!A:I,5,FALSE)</f>
        <v>1</v>
      </c>
      <c r="AG1584" s="2">
        <f>VLOOKUP(A1584,Campaigns!A:I,6,FALSE)</f>
        <v>0</v>
      </c>
      <c r="AH1584" s="2">
        <f>VLOOKUP(A1584,Campaigns!A:I,7,FALSE)</f>
        <v>0</v>
      </c>
      <c r="AI1584" s="2">
        <f>VLOOKUP(A1584,Campaigns!A:I,8,FALSE)</f>
        <v>0</v>
      </c>
      <c r="AJ1584" s="19">
        <f>VLOOKUP(A1584,Campaigns!A:I,9,FALSE)</f>
        <v>43505</v>
      </c>
    </row>
    <row r="1585" spans="1:36">
      <c r="A1585" s="2">
        <v>2139</v>
      </c>
      <c r="B1585" s="2">
        <f>VLOOKUP(A1585, Customer!A:O, 2, FALSE)</f>
        <v>179410</v>
      </c>
      <c r="C1585" s="2">
        <f>VLOOKUP(A1585, Customer!A:O, 3, FALSE)</f>
        <v>0</v>
      </c>
      <c r="D1585" s="2">
        <f>VLOOKUP(A1585, Customer!A:O, 4, FALSE)</f>
        <v>0</v>
      </c>
      <c r="E1585" s="2">
        <f>VLOOKUP(A1585, Customer!A:O, 5, FALSE)</f>
        <v>59</v>
      </c>
      <c r="F1585" s="2">
        <f>VLOOKUP(A1585, Customer!A:O, 6, FALSE)</f>
        <v>0</v>
      </c>
      <c r="G1585" s="2">
        <f>VLOOKUP(A1585, Customer!A:O, 7, FALSE)</f>
        <v>1</v>
      </c>
      <c r="H1585" s="2">
        <f>VLOOKUP(A1585, Customer!A:O, 8, FALSE)</f>
        <v>0</v>
      </c>
      <c r="I1585" s="2">
        <f>VLOOKUP(A1585, Customer!A:O, 9, FALSE)</f>
        <v>0</v>
      </c>
      <c r="J1585" s="2">
        <f>VLOOKUP(A1585, Customer!A:O, 10, FALSE)</f>
        <v>0</v>
      </c>
      <c r="K1585" s="2">
        <f>VLOOKUP(A1585, Customer!A:O, 11, FALSE)</f>
        <v>0</v>
      </c>
      <c r="L1585" s="2">
        <f>VLOOKUP(A1585, Customer!A:O, 12, FALSE)</f>
        <v>1</v>
      </c>
      <c r="M1585" s="2">
        <f>VLOOKUP(A1585, Customer!A:O, 13, FALSE)</f>
        <v>0</v>
      </c>
      <c r="N1585" s="2">
        <f>VLOOKUP(A1585, Customer!A:O, 14, FALSE)</f>
        <v>0</v>
      </c>
      <c r="O1585" s="2" t="str">
        <f>VLOOKUP(A1585, Customer!A:O, 15, FALSE)</f>
        <v>State-Texas</v>
      </c>
      <c r="P1585" s="2">
        <f>VLOOKUP(A1585,Sales!A:N,2,FALSE)</f>
        <v>19</v>
      </c>
      <c r="Q1585">
        <f>VLOOKUP(A1585,Sales!A:N,3,FALSE)</f>
        <v>1487</v>
      </c>
      <c r="R1585" s="2">
        <f>VLOOKUP(A1585,Sales!A:N,4,FALSE)</f>
        <v>181</v>
      </c>
      <c r="S1585" s="2">
        <f>VLOOKUP(A1585,Sales!A:N,5,FALSE)</f>
        <v>1091</v>
      </c>
      <c r="T1585" s="2">
        <f>VLOOKUP(A1585,Sales!A:N,6,FALSE)</f>
        <v>278</v>
      </c>
      <c r="U1585" s="2">
        <f>VLOOKUP(A1585,Sales!A:N,7,FALSE)</f>
        <v>29</v>
      </c>
      <c r="V1585" s="2">
        <f>VLOOKUP(A1585,Sales!A:N,8,FALSE)</f>
        <v>29</v>
      </c>
      <c r="W1585" s="2">
        <f>VLOOKUP(A1585,Sales!A:N,9,FALSE)</f>
        <v>3036</v>
      </c>
      <c r="X1585" s="2">
        <f>VLOOKUP(A1585,Sales!A:N,10,FALSE)</f>
        <v>1</v>
      </c>
      <c r="Y1585" s="2">
        <f>VLOOKUP(A1585,Sales!A:N,11,FALSE)</f>
        <v>3</v>
      </c>
      <c r="Z1585" s="2">
        <f>VLOOKUP(A1585,Sales!A:N,12,FALSE)</f>
        <v>2</v>
      </c>
      <c r="AA1585" s="2">
        <f>VLOOKUP(A1585,Sales!A:N,13,FALSE)</f>
        <v>5</v>
      </c>
      <c r="AB1585" s="2">
        <f>VLOOKUP(A1585,Sales!A:N,14,FALSE)</f>
        <v>1</v>
      </c>
      <c r="AC1585" s="2">
        <f>VLOOKUP(A1585,Campaigns!A:I,2,FALSE)</f>
        <v>0</v>
      </c>
      <c r="AD1585" s="2">
        <f>VLOOKUP(A1585,Campaigns!A:I,3,FALSE)</f>
        <v>0</v>
      </c>
      <c r="AE1585" s="2">
        <f>VLOOKUP(A1585,Campaigns!A:I,4,FALSE)</f>
        <v>0</v>
      </c>
      <c r="AF1585" s="2">
        <f>VLOOKUP(A1585,Campaigns!A:I,5,FALSE)</f>
        <v>0</v>
      </c>
      <c r="AG1585" s="2">
        <f>VLOOKUP(A1585,Campaigns!A:I,6,FALSE)</f>
        <v>0</v>
      </c>
      <c r="AH1585" s="2">
        <f>VLOOKUP(A1585,Campaigns!A:I,7,FALSE)</f>
        <v>0</v>
      </c>
      <c r="AI1585" s="2">
        <f>VLOOKUP(A1585,Campaigns!A:I,8,FALSE)</f>
        <v>0</v>
      </c>
      <c r="AJ1585" s="19">
        <f>VLOOKUP(A1585,Campaigns!A:I,9,FALSE)</f>
        <v>43872</v>
      </c>
    </row>
    <row r="1586" spans="1:36">
      <c r="A1586" s="2">
        <v>2517</v>
      </c>
      <c r="B1586" s="2">
        <f>VLOOKUP(A1586, Customer!A:O, 2, FALSE)</f>
        <v>174881</v>
      </c>
      <c r="C1586" s="2">
        <f>VLOOKUP(A1586, Customer!A:O, 3, FALSE)</f>
        <v>1</v>
      </c>
      <c r="D1586" s="2">
        <f>VLOOKUP(A1586, Customer!A:O, 4, FALSE)</f>
        <v>1</v>
      </c>
      <c r="E1586" s="2">
        <f>VLOOKUP(A1586, Customer!A:O, 5, FALSE)</f>
        <v>59</v>
      </c>
      <c r="F1586" s="2">
        <f>VLOOKUP(A1586, Customer!A:O, 6, FALSE)</f>
        <v>0</v>
      </c>
      <c r="G1586" s="2">
        <f>VLOOKUP(A1586, Customer!A:O, 7, FALSE)</f>
        <v>0</v>
      </c>
      <c r="H1586" s="2">
        <f>VLOOKUP(A1586, Customer!A:O, 8, FALSE)</f>
        <v>0</v>
      </c>
      <c r="I1586" s="2">
        <f>VLOOKUP(A1586, Customer!A:O, 9, FALSE)</f>
        <v>1</v>
      </c>
      <c r="J1586" s="2">
        <f>VLOOKUP(A1586, Customer!A:O, 10, FALSE)</f>
        <v>0</v>
      </c>
      <c r="K1586" s="2">
        <f>VLOOKUP(A1586, Customer!A:O, 11, FALSE)</f>
        <v>0</v>
      </c>
      <c r="L1586" s="2">
        <f>VLOOKUP(A1586, Customer!A:O, 12, FALSE)</f>
        <v>0</v>
      </c>
      <c r="M1586" s="2">
        <f>VLOOKUP(A1586, Customer!A:O, 13, FALSE)</f>
        <v>1</v>
      </c>
      <c r="N1586" s="2">
        <f>VLOOKUP(A1586, Customer!A:O, 14, FALSE)</f>
        <v>0</v>
      </c>
      <c r="O1586" s="2" t="str">
        <f>VLOOKUP(A1586, Customer!A:O, 15, FALSE)</f>
        <v>State-Texas</v>
      </c>
      <c r="P1586" s="2">
        <f>VLOOKUP(A1586,Sales!A:N,2,FALSE)</f>
        <v>48</v>
      </c>
      <c r="Q1586">
        <f>VLOOKUP(A1586,Sales!A:N,3,FALSE)</f>
        <v>1179</v>
      </c>
      <c r="R1586" s="2">
        <f>VLOOKUP(A1586,Sales!A:N,4,FALSE)</f>
        <v>168</v>
      </c>
      <c r="S1586" s="2">
        <f>VLOOKUP(A1586,Sales!A:N,5,FALSE)</f>
        <v>631</v>
      </c>
      <c r="T1586" s="2">
        <f>VLOOKUP(A1586,Sales!A:N,6,FALSE)</f>
        <v>84</v>
      </c>
      <c r="U1586" s="2">
        <f>VLOOKUP(A1586,Sales!A:N,7,FALSE)</f>
        <v>63</v>
      </c>
      <c r="V1586" s="2">
        <f>VLOOKUP(A1586,Sales!A:N,8,FALSE)</f>
        <v>126</v>
      </c>
      <c r="W1586" s="2">
        <f>VLOOKUP(A1586,Sales!A:N,9,FALSE)</f>
        <v>1999</v>
      </c>
      <c r="X1586" s="2">
        <f>VLOOKUP(A1586,Sales!A:N,10,FALSE)</f>
        <v>4</v>
      </c>
      <c r="Y1586" s="2">
        <f>VLOOKUP(A1586,Sales!A:N,11,FALSE)</f>
        <v>9</v>
      </c>
      <c r="Z1586" s="2">
        <f>VLOOKUP(A1586,Sales!A:N,12,FALSE)</f>
        <v>2</v>
      </c>
      <c r="AA1586" s="2">
        <f>VLOOKUP(A1586,Sales!A:N,13,FALSE)</f>
        <v>12</v>
      </c>
      <c r="AB1586" s="2">
        <f>VLOOKUP(A1586,Sales!A:N,14,FALSE)</f>
        <v>5</v>
      </c>
      <c r="AC1586" s="2">
        <f>VLOOKUP(A1586,Campaigns!A:I,2,FALSE)</f>
        <v>0</v>
      </c>
      <c r="AD1586" s="2">
        <f>VLOOKUP(A1586,Campaigns!A:I,3,FALSE)</f>
        <v>0</v>
      </c>
      <c r="AE1586" s="2">
        <f>VLOOKUP(A1586,Campaigns!A:I,4,FALSE)</f>
        <v>0</v>
      </c>
      <c r="AF1586" s="2">
        <f>VLOOKUP(A1586,Campaigns!A:I,5,FALSE)</f>
        <v>0</v>
      </c>
      <c r="AG1586" s="2">
        <f>VLOOKUP(A1586,Campaigns!A:I,6,FALSE)</f>
        <v>0</v>
      </c>
      <c r="AH1586" s="2">
        <f>VLOOKUP(A1586,Campaigns!A:I,7,FALSE)</f>
        <v>0</v>
      </c>
      <c r="AI1586" s="2">
        <f>VLOOKUP(A1586,Campaigns!A:I,8,FALSE)</f>
        <v>0</v>
      </c>
      <c r="AJ1586" s="19" t="str">
        <f>VLOOKUP(A1586,Campaigns!A:I,9,FALSE)</f>
        <v>8/13/2019</v>
      </c>
    </row>
    <row r="1587" spans="1:36">
      <c r="A1587" s="2">
        <v>2703</v>
      </c>
      <c r="B1587" s="2">
        <f>VLOOKUP(A1587, Customer!A:O, 2, FALSE)</f>
        <v>174881</v>
      </c>
      <c r="C1587" s="2">
        <f>VLOOKUP(A1587, Customer!A:O, 3, FALSE)</f>
        <v>1</v>
      </c>
      <c r="D1587" s="2">
        <f>VLOOKUP(A1587, Customer!A:O, 4, FALSE)</f>
        <v>1</v>
      </c>
      <c r="E1587" s="2">
        <f>VLOOKUP(A1587, Customer!A:O, 5, FALSE)</f>
        <v>59</v>
      </c>
      <c r="F1587" s="2">
        <f>VLOOKUP(A1587, Customer!A:O, 6, FALSE)</f>
        <v>0</v>
      </c>
      <c r="G1587" s="2">
        <f>VLOOKUP(A1587, Customer!A:O, 7, FALSE)</f>
        <v>0</v>
      </c>
      <c r="H1587" s="2">
        <f>VLOOKUP(A1587, Customer!A:O, 8, FALSE)</f>
        <v>0</v>
      </c>
      <c r="I1587" s="2">
        <f>VLOOKUP(A1587, Customer!A:O, 9, FALSE)</f>
        <v>1</v>
      </c>
      <c r="J1587" s="2">
        <f>VLOOKUP(A1587, Customer!A:O, 10, FALSE)</f>
        <v>0</v>
      </c>
      <c r="K1587" s="2">
        <f>VLOOKUP(A1587, Customer!A:O, 11, FALSE)</f>
        <v>0</v>
      </c>
      <c r="L1587" s="2">
        <f>VLOOKUP(A1587, Customer!A:O, 12, FALSE)</f>
        <v>0</v>
      </c>
      <c r="M1587" s="2">
        <f>VLOOKUP(A1587, Customer!A:O, 13, FALSE)</f>
        <v>1</v>
      </c>
      <c r="N1587" s="2">
        <f>VLOOKUP(A1587, Customer!A:O, 14, FALSE)</f>
        <v>0</v>
      </c>
      <c r="O1587" s="2" t="str">
        <f>VLOOKUP(A1587, Customer!A:O, 15, FALSE)</f>
        <v>State-Texas</v>
      </c>
      <c r="P1587" s="2">
        <f>VLOOKUP(A1587,Sales!A:N,2,FALSE)</f>
        <v>48</v>
      </c>
      <c r="Q1587">
        <f>VLOOKUP(A1587,Sales!A:N,3,FALSE)</f>
        <v>1179</v>
      </c>
      <c r="R1587" s="2">
        <f>VLOOKUP(A1587,Sales!A:N,4,FALSE)</f>
        <v>168</v>
      </c>
      <c r="S1587" s="2">
        <f>VLOOKUP(A1587,Sales!A:N,5,FALSE)</f>
        <v>631</v>
      </c>
      <c r="T1587" s="2">
        <f>VLOOKUP(A1587,Sales!A:N,6,FALSE)</f>
        <v>84</v>
      </c>
      <c r="U1587" s="2">
        <f>VLOOKUP(A1587,Sales!A:N,7,FALSE)</f>
        <v>63</v>
      </c>
      <c r="V1587" s="2">
        <f>VLOOKUP(A1587,Sales!A:N,8,FALSE)</f>
        <v>126</v>
      </c>
      <c r="W1587" s="2">
        <f>VLOOKUP(A1587,Sales!A:N,9,FALSE)</f>
        <v>1999</v>
      </c>
      <c r="X1587" s="2">
        <f>VLOOKUP(A1587,Sales!A:N,10,FALSE)</f>
        <v>4</v>
      </c>
      <c r="Y1587" s="2">
        <f>VLOOKUP(A1587,Sales!A:N,11,FALSE)</f>
        <v>9</v>
      </c>
      <c r="Z1587" s="2">
        <f>VLOOKUP(A1587,Sales!A:N,12,FALSE)</f>
        <v>2</v>
      </c>
      <c r="AA1587" s="2">
        <f>VLOOKUP(A1587,Sales!A:N,13,FALSE)</f>
        <v>12</v>
      </c>
      <c r="AB1587" s="2">
        <f>VLOOKUP(A1587,Sales!A:N,14,FALSE)</f>
        <v>5</v>
      </c>
      <c r="AC1587" s="2">
        <f>VLOOKUP(A1587,Campaigns!A:I,2,FALSE)</f>
        <v>0</v>
      </c>
      <c r="AD1587" s="2">
        <f>VLOOKUP(A1587,Campaigns!A:I,3,FALSE)</f>
        <v>0</v>
      </c>
      <c r="AE1587" s="2">
        <f>VLOOKUP(A1587,Campaigns!A:I,4,FALSE)</f>
        <v>0</v>
      </c>
      <c r="AF1587" s="2">
        <f>VLOOKUP(A1587,Campaigns!A:I,5,FALSE)</f>
        <v>0</v>
      </c>
      <c r="AG1587" s="2">
        <f>VLOOKUP(A1587,Campaigns!A:I,6,FALSE)</f>
        <v>0</v>
      </c>
      <c r="AH1587" s="2">
        <f>VLOOKUP(A1587,Campaigns!A:I,7,FALSE)</f>
        <v>0</v>
      </c>
      <c r="AI1587" s="2">
        <f>VLOOKUP(A1587,Campaigns!A:I,8,FALSE)</f>
        <v>0</v>
      </c>
      <c r="AJ1587" s="19" t="str">
        <f>VLOOKUP(A1587,Campaigns!A:I,9,FALSE)</f>
        <v>8/13/2019</v>
      </c>
    </row>
    <row r="1588" spans="1:36">
      <c r="A1588" s="2">
        <v>1362</v>
      </c>
      <c r="B1588" s="2">
        <f>VLOOKUP(A1588, Customer!A:O, 2, FALSE)</f>
        <v>166426</v>
      </c>
      <c r="C1588" s="2">
        <f>VLOOKUP(A1588, Customer!A:O, 3, FALSE)</f>
        <v>0</v>
      </c>
      <c r="D1588" s="2">
        <f>VLOOKUP(A1588, Customer!A:O, 4, FALSE)</f>
        <v>1</v>
      </c>
      <c r="E1588" s="2">
        <f>VLOOKUP(A1588, Customer!A:O, 5, FALSE)</f>
        <v>59</v>
      </c>
      <c r="F1588" s="2">
        <f>VLOOKUP(A1588, Customer!A:O, 6, FALSE)</f>
        <v>0</v>
      </c>
      <c r="G1588" s="2">
        <f>VLOOKUP(A1588, Customer!A:O, 7, FALSE)</f>
        <v>0</v>
      </c>
      <c r="H1588" s="2">
        <f>VLOOKUP(A1588, Customer!A:O, 8, FALSE)</f>
        <v>0</v>
      </c>
      <c r="I1588" s="2">
        <f>VLOOKUP(A1588, Customer!A:O, 9, FALSE)</f>
        <v>1</v>
      </c>
      <c r="J1588" s="2">
        <f>VLOOKUP(A1588, Customer!A:O, 10, FALSE)</f>
        <v>0</v>
      </c>
      <c r="K1588" s="2">
        <f>VLOOKUP(A1588, Customer!A:O, 11, FALSE)</f>
        <v>0</v>
      </c>
      <c r="L1588" s="2">
        <f>VLOOKUP(A1588, Customer!A:O, 12, FALSE)</f>
        <v>0</v>
      </c>
      <c r="M1588" s="2">
        <f>VLOOKUP(A1588, Customer!A:O, 13, FALSE)</f>
        <v>0</v>
      </c>
      <c r="N1588" s="2">
        <f>VLOOKUP(A1588, Customer!A:O, 14, FALSE)</f>
        <v>1</v>
      </c>
      <c r="O1588" s="2" t="str">
        <f>VLOOKUP(A1588, Customer!A:O, 15, FALSE)</f>
        <v>State-Florida</v>
      </c>
      <c r="P1588" s="2">
        <f>VLOOKUP(A1588,Sales!A:N,2,FALSE)</f>
        <v>14</v>
      </c>
      <c r="Q1588">
        <f>VLOOKUP(A1588,Sales!A:N,3,FALSE)</f>
        <v>2613</v>
      </c>
      <c r="R1588" s="2">
        <f>VLOOKUP(A1588,Sales!A:N,4,FALSE)</f>
        <v>60</v>
      </c>
      <c r="S1588" s="2">
        <f>VLOOKUP(A1588,Sales!A:N,5,FALSE)</f>
        <v>243</v>
      </c>
      <c r="T1588" s="2">
        <f>VLOOKUP(A1588,Sales!A:N,6,FALSE)</f>
        <v>80</v>
      </c>
      <c r="U1588" s="2">
        <f>VLOOKUP(A1588,Sales!A:N,7,FALSE)</f>
        <v>60</v>
      </c>
      <c r="V1588" s="2">
        <f>VLOOKUP(A1588,Sales!A:N,8,FALSE)</f>
        <v>393</v>
      </c>
      <c r="W1588" s="2">
        <f>VLOOKUP(A1588,Sales!A:N,9,FALSE)</f>
        <v>2663</v>
      </c>
      <c r="X1588" s="2">
        <f>VLOOKUP(A1588,Sales!A:N,10,FALSE)</f>
        <v>2</v>
      </c>
      <c r="Y1588" s="2">
        <f>VLOOKUP(A1588,Sales!A:N,11,FALSE)</f>
        <v>3</v>
      </c>
      <c r="Z1588" s="2">
        <f>VLOOKUP(A1588,Sales!A:N,12,FALSE)</f>
        <v>5</v>
      </c>
      <c r="AA1588" s="2">
        <f>VLOOKUP(A1588,Sales!A:N,13,FALSE)</f>
        <v>10</v>
      </c>
      <c r="AB1588" s="2">
        <f>VLOOKUP(A1588,Sales!A:N,14,FALSE)</f>
        <v>6</v>
      </c>
      <c r="AC1588" s="2">
        <f>VLOOKUP(A1588,Campaigns!A:I,2,FALSE)</f>
        <v>0</v>
      </c>
      <c r="AD1588" s="2">
        <f>VLOOKUP(A1588,Campaigns!A:I,3,FALSE)</f>
        <v>0</v>
      </c>
      <c r="AE1588" s="2">
        <f>VLOOKUP(A1588,Campaigns!A:I,4,FALSE)</f>
        <v>0</v>
      </c>
      <c r="AF1588" s="2">
        <f>VLOOKUP(A1588,Campaigns!A:I,5,FALSE)</f>
        <v>0</v>
      </c>
      <c r="AG1588" s="2">
        <f>VLOOKUP(A1588,Campaigns!A:I,6,FALSE)</f>
        <v>0</v>
      </c>
      <c r="AH1588" s="2">
        <f>VLOOKUP(A1588,Campaigns!A:I,7,FALSE)</f>
        <v>0</v>
      </c>
      <c r="AI1588" s="2">
        <f>VLOOKUP(A1588,Campaigns!A:I,8,FALSE)</f>
        <v>0</v>
      </c>
      <c r="AJ1588" s="19">
        <f>VLOOKUP(A1588,Campaigns!A:I,9,FALSE)</f>
        <v>44046</v>
      </c>
    </row>
    <row r="1589" spans="1:36">
      <c r="A1589" s="2">
        <v>1308</v>
      </c>
      <c r="B1589" s="2">
        <f>VLOOKUP(A1589, Customer!A:O, 2, FALSE)</f>
        <v>164325</v>
      </c>
      <c r="C1589" s="2">
        <f>VLOOKUP(A1589, Customer!A:O, 3, FALSE)</f>
        <v>0</v>
      </c>
      <c r="D1589" s="2">
        <f>VLOOKUP(A1589, Customer!A:O, 4, FALSE)</f>
        <v>1</v>
      </c>
      <c r="E1589" s="2">
        <f>VLOOKUP(A1589, Customer!A:O, 5, FALSE)</f>
        <v>59</v>
      </c>
      <c r="F1589" s="2">
        <f>VLOOKUP(A1589, Customer!A:O, 6, FALSE)</f>
        <v>1</v>
      </c>
      <c r="G1589" s="2">
        <f>VLOOKUP(A1589, Customer!A:O, 7, FALSE)</f>
        <v>0</v>
      </c>
      <c r="H1589" s="2">
        <f>VLOOKUP(A1589, Customer!A:O, 8, FALSE)</f>
        <v>0</v>
      </c>
      <c r="I1589" s="2">
        <f>VLOOKUP(A1589, Customer!A:O, 9, FALSE)</f>
        <v>0</v>
      </c>
      <c r="J1589" s="2">
        <f>VLOOKUP(A1589, Customer!A:O, 10, FALSE)</f>
        <v>0</v>
      </c>
      <c r="K1589" s="2">
        <f>VLOOKUP(A1589, Customer!A:O, 11, FALSE)</f>
        <v>0</v>
      </c>
      <c r="L1589" s="2">
        <f>VLOOKUP(A1589, Customer!A:O, 12, FALSE)</f>
        <v>0</v>
      </c>
      <c r="M1589" s="2">
        <f>VLOOKUP(A1589, Customer!A:O, 13, FALSE)</f>
        <v>0</v>
      </c>
      <c r="N1589" s="2">
        <f>VLOOKUP(A1589, Customer!A:O, 14, FALSE)</f>
        <v>1</v>
      </c>
      <c r="O1589" s="2" t="str">
        <f>VLOOKUP(A1589, Customer!A:O, 15, FALSE)</f>
        <v>State-Florida</v>
      </c>
      <c r="P1589" s="2">
        <f>VLOOKUP(A1589,Sales!A:N,2,FALSE)</f>
        <v>41</v>
      </c>
      <c r="Q1589">
        <f>VLOOKUP(A1589,Sales!A:N,3,FALSE)</f>
        <v>1867</v>
      </c>
      <c r="R1589" s="2">
        <f>VLOOKUP(A1589,Sales!A:N,4,FALSE)</f>
        <v>153</v>
      </c>
      <c r="S1589" s="2">
        <f>VLOOKUP(A1589,Sales!A:N,5,FALSE)</f>
        <v>902</v>
      </c>
      <c r="T1589" s="2">
        <f>VLOOKUP(A1589,Sales!A:N,6,FALSE)</f>
        <v>199</v>
      </c>
      <c r="U1589" s="2">
        <f>VLOOKUP(A1589,Sales!A:N,7,FALSE)</f>
        <v>31</v>
      </c>
      <c r="V1589" s="2">
        <f>VLOOKUP(A1589,Sales!A:N,8,FALSE)</f>
        <v>186</v>
      </c>
      <c r="W1589" s="2">
        <f>VLOOKUP(A1589,Sales!A:N,9,FALSE)</f>
        <v>2966</v>
      </c>
      <c r="X1589" s="2">
        <f>VLOOKUP(A1589,Sales!A:N,10,FALSE)</f>
        <v>5</v>
      </c>
      <c r="Y1589" s="2">
        <f>VLOOKUP(A1589,Sales!A:N,11,FALSE)</f>
        <v>10</v>
      </c>
      <c r="Z1589" s="2">
        <f>VLOOKUP(A1589,Sales!A:N,12,FALSE)</f>
        <v>3</v>
      </c>
      <c r="AA1589" s="2">
        <f>VLOOKUP(A1589,Sales!A:N,13,FALSE)</f>
        <v>5</v>
      </c>
      <c r="AB1589" s="2">
        <f>VLOOKUP(A1589,Sales!A:N,14,FALSE)</f>
        <v>7</v>
      </c>
      <c r="AC1589" s="2">
        <f>VLOOKUP(A1589,Campaigns!A:I,2,FALSE)</f>
        <v>0</v>
      </c>
      <c r="AD1589" s="2">
        <f>VLOOKUP(A1589,Campaigns!A:I,3,FALSE)</f>
        <v>0</v>
      </c>
      <c r="AE1589" s="2">
        <f>VLOOKUP(A1589,Campaigns!A:I,4,FALSE)</f>
        <v>0</v>
      </c>
      <c r="AF1589" s="2">
        <f>VLOOKUP(A1589,Campaigns!A:I,5,FALSE)</f>
        <v>0</v>
      </c>
      <c r="AG1589" s="2">
        <f>VLOOKUP(A1589,Campaigns!A:I,6,FALSE)</f>
        <v>0</v>
      </c>
      <c r="AH1589" s="2">
        <f>VLOOKUP(A1589,Campaigns!A:I,7,FALSE)</f>
        <v>0</v>
      </c>
      <c r="AI1589" s="2">
        <f>VLOOKUP(A1589,Campaigns!A:I,8,FALSE)</f>
        <v>0</v>
      </c>
      <c r="AJ1589" s="19" t="str">
        <f>VLOOKUP(A1589,Campaigns!A:I,9,FALSE)</f>
        <v>7/15/2019</v>
      </c>
    </row>
    <row r="1590" spans="1:36">
      <c r="A1590" s="2">
        <v>2828</v>
      </c>
      <c r="B1590" s="2">
        <f>VLOOKUP(A1590, Customer!A:O, 2, FALSE)</f>
        <v>164260</v>
      </c>
      <c r="C1590" s="2">
        <f>VLOOKUP(A1590, Customer!A:O, 3, FALSE)</f>
        <v>0</v>
      </c>
      <c r="D1590" s="2">
        <f>VLOOKUP(A1590, Customer!A:O, 4, FALSE)</f>
        <v>0</v>
      </c>
      <c r="E1590" s="2">
        <f>VLOOKUP(A1590, Customer!A:O, 5, FALSE)</f>
        <v>59</v>
      </c>
      <c r="F1590" s="2">
        <f>VLOOKUP(A1590, Customer!A:O, 6, FALSE)</f>
        <v>0</v>
      </c>
      <c r="G1590" s="2">
        <f>VLOOKUP(A1590, Customer!A:O, 7, FALSE)</f>
        <v>0</v>
      </c>
      <c r="H1590" s="2">
        <f>VLOOKUP(A1590, Customer!A:O, 8, FALSE)</f>
        <v>0</v>
      </c>
      <c r="I1590" s="2">
        <f>VLOOKUP(A1590, Customer!A:O, 9, FALSE)</f>
        <v>1</v>
      </c>
      <c r="J1590" s="2">
        <f>VLOOKUP(A1590, Customer!A:O, 10, FALSE)</f>
        <v>0</v>
      </c>
      <c r="K1590" s="2">
        <f>VLOOKUP(A1590, Customer!A:O, 11, FALSE)</f>
        <v>0</v>
      </c>
      <c r="L1590" s="2">
        <f>VLOOKUP(A1590, Customer!A:O, 12, FALSE)</f>
        <v>1</v>
      </c>
      <c r="M1590" s="2">
        <f>VLOOKUP(A1590, Customer!A:O, 13, FALSE)</f>
        <v>0</v>
      </c>
      <c r="N1590" s="2">
        <f>VLOOKUP(A1590, Customer!A:O, 14, FALSE)</f>
        <v>0</v>
      </c>
      <c r="O1590" s="2" t="str">
        <f>VLOOKUP(A1590, Customer!A:O, 15, FALSE)</f>
        <v>State-New York</v>
      </c>
      <c r="P1590" s="2">
        <f>VLOOKUP(A1590,Sales!A:N,2,FALSE)</f>
        <v>1</v>
      </c>
      <c r="Q1590">
        <f>VLOOKUP(A1590,Sales!A:N,3,FALSE)</f>
        <v>1378</v>
      </c>
      <c r="R1590" s="2">
        <f>VLOOKUP(A1590,Sales!A:N,4,FALSE)</f>
        <v>432</v>
      </c>
      <c r="S1590" s="2">
        <f>VLOOKUP(A1590,Sales!A:N,5,FALSE)</f>
        <v>2086</v>
      </c>
      <c r="T1590" s="2">
        <f>VLOOKUP(A1590,Sales!A:N,6,FALSE)</f>
        <v>51</v>
      </c>
      <c r="U1590" s="2">
        <f>VLOOKUP(A1590,Sales!A:N,7,FALSE)</f>
        <v>0</v>
      </c>
      <c r="V1590" s="2">
        <f>VLOOKUP(A1590,Sales!A:N,8,FALSE)</f>
        <v>77</v>
      </c>
      <c r="W1590" s="2">
        <f>VLOOKUP(A1590,Sales!A:N,9,FALSE)</f>
        <v>3870</v>
      </c>
      <c r="X1590" s="2">
        <f>VLOOKUP(A1590,Sales!A:N,10,FALSE)</f>
        <v>1</v>
      </c>
      <c r="Y1590" s="2">
        <f>VLOOKUP(A1590,Sales!A:N,11,FALSE)</f>
        <v>4</v>
      </c>
      <c r="Z1590" s="2">
        <f>VLOOKUP(A1590,Sales!A:N,12,FALSE)</f>
        <v>5</v>
      </c>
      <c r="AA1590" s="2">
        <f>VLOOKUP(A1590,Sales!A:N,13,FALSE)</f>
        <v>4</v>
      </c>
      <c r="AB1590" s="2">
        <f>VLOOKUP(A1590,Sales!A:N,14,FALSE)</f>
        <v>3</v>
      </c>
      <c r="AC1590" s="2">
        <f>VLOOKUP(A1590,Campaigns!A:I,2,FALSE)</f>
        <v>0</v>
      </c>
      <c r="AD1590" s="2">
        <f>VLOOKUP(A1590,Campaigns!A:I,3,FALSE)</f>
        <v>0</v>
      </c>
      <c r="AE1590" s="2">
        <f>VLOOKUP(A1590,Campaigns!A:I,4,FALSE)</f>
        <v>0</v>
      </c>
      <c r="AF1590" s="2">
        <f>VLOOKUP(A1590,Campaigns!A:I,5,FALSE)</f>
        <v>0</v>
      </c>
      <c r="AG1590" s="2">
        <f>VLOOKUP(A1590,Campaigns!A:I,6,FALSE)</f>
        <v>0</v>
      </c>
      <c r="AH1590" s="2">
        <f>VLOOKUP(A1590,Campaigns!A:I,7,FALSE)</f>
        <v>0</v>
      </c>
      <c r="AI1590" s="2">
        <f>VLOOKUP(A1590,Campaigns!A:I,8,FALSE)</f>
        <v>1</v>
      </c>
      <c r="AJ1590" s="19" t="str">
        <f>VLOOKUP(A1590,Campaigns!A:I,9,FALSE)</f>
        <v>6/18/2019</v>
      </c>
    </row>
    <row r="1591" spans="1:36">
      <c r="A1591" s="2">
        <v>1243</v>
      </c>
      <c r="B1591" s="2">
        <f>VLOOKUP(A1591, Customer!A:O, 2, FALSE)</f>
        <v>163342</v>
      </c>
      <c r="C1591" s="2">
        <f>VLOOKUP(A1591, Customer!A:O, 3, FALSE)</f>
        <v>0</v>
      </c>
      <c r="D1591" s="2">
        <f>VLOOKUP(A1591, Customer!A:O, 4, FALSE)</f>
        <v>1</v>
      </c>
      <c r="E1591" s="2">
        <f>VLOOKUP(A1591, Customer!A:O, 5, FALSE)</f>
        <v>59</v>
      </c>
      <c r="F1591" s="2">
        <f>VLOOKUP(A1591, Customer!A:O, 6, FALSE)</f>
        <v>0</v>
      </c>
      <c r="G1591" s="2">
        <f>VLOOKUP(A1591, Customer!A:O, 7, FALSE)</f>
        <v>0</v>
      </c>
      <c r="H1591" s="2">
        <f>VLOOKUP(A1591, Customer!A:O, 8, FALSE)</f>
        <v>0</v>
      </c>
      <c r="I1591" s="2">
        <f>VLOOKUP(A1591, Customer!A:O, 9, FALSE)</f>
        <v>1</v>
      </c>
      <c r="J1591" s="2">
        <f>VLOOKUP(A1591, Customer!A:O, 10, FALSE)</f>
        <v>0</v>
      </c>
      <c r="K1591" s="2">
        <f>VLOOKUP(A1591, Customer!A:O, 11, FALSE)</f>
        <v>0</v>
      </c>
      <c r="L1591" s="2">
        <f>VLOOKUP(A1591, Customer!A:O, 12, FALSE)</f>
        <v>0</v>
      </c>
      <c r="M1591" s="2">
        <f>VLOOKUP(A1591, Customer!A:O, 13, FALSE)</f>
        <v>0</v>
      </c>
      <c r="N1591" s="2">
        <f>VLOOKUP(A1591, Customer!A:O, 14, FALSE)</f>
        <v>1</v>
      </c>
      <c r="O1591" s="2" t="str">
        <f>VLOOKUP(A1591, Customer!A:O, 15, FALSE)</f>
        <v>State-Illinois</v>
      </c>
      <c r="P1591" s="2">
        <f>VLOOKUP(A1591,Sales!A:N,2,FALSE)</f>
        <v>48</v>
      </c>
      <c r="Q1591">
        <f>VLOOKUP(A1591,Sales!A:N,3,FALSE)</f>
        <v>2367</v>
      </c>
      <c r="R1591" s="2">
        <f>VLOOKUP(A1591,Sales!A:N,4,FALSE)</f>
        <v>54</v>
      </c>
      <c r="S1591" s="2">
        <f>VLOOKUP(A1591,Sales!A:N,5,FALSE)</f>
        <v>304</v>
      </c>
      <c r="T1591" s="2">
        <f>VLOOKUP(A1591,Sales!A:N,6,FALSE)</f>
        <v>34</v>
      </c>
      <c r="U1591" s="2">
        <f>VLOOKUP(A1591,Sales!A:N,7,FALSE)</f>
        <v>26</v>
      </c>
      <c r="V1591" s="2">
        <f>VLOOKUP(A1591,Sales!A:N,8,FALSE)</f>
        <v>54</v>
      </c>
      <c r="W1591" s="2">
        <f>VLOOKUP(A1591,Sales!A:N,9,FALSE)</f>
        <v>2731</v>
      </c>
      <c r="X1591" s="2">
        <f>VLOOKUP(A1591,Sales!A:N,10,FALSE)</f>
        <v>3</v>
      </c>
      <c r="Y1591" s="2">
        <f>VLOOKUP(A1591,Sales!A:N,11,FALSE)</f>
        <v>8</v>
      </c>
      <c r="Z1591" s="2">
        <f>VLOOKUP(A1591,Sales!A:N,12,FALSE)</f>
        <v>3</v>
      </c>
      <c r="AA1591" s="2">
        <f>VLOOKUP(A1591,Sales!A:N,13,FALSE)</f>
        <v>5</v>
      </c>
      <c r="AB1591" s="2">
        <f>VLOOKUP(A1591,Sales!A:N,14,FALSE)</f>
        <v>6</v>
      </c>
      <c r="AC1591" s="2">
        <f>VLOOKUP(A1591,Campaigns!A:I,2,FALSE)</f>
        <v>0</v>
      </c>
      <c r="AD1591" s="2">
        <f>VLOOKUP(A1591,Campaigns!A:I,3,FALSE)</f>
        <v>1</v>
      </c>
      <c r="AE1591" s="2">
        <f>VLOOKUP(A1591,Campaigns!A:I,4,FALSE)</f>
        <v>0</v>
      </c>
      <c r="AF1591" s="2">
        <f>VLOOKUP(A1591,Campaigns!A:I,5,FALSE)</f>
        <v>0</v>
      </c>
      <c r="AG1591" s="2">
        <f>VLOOKUP(A1591,Campaigns!A:I,6,FALSE)</f>
        <v>0</v>
      </c>
      <c r="AH1591" s="2">
        <f>VLOOKUP(A1591,Campaigns!A:I,7,FALSE)</f>
        <v>0</v>
      </c>
      <c r="AI1591" s="2">
        <f>VLOOKUP(A1591,Campaigns!A:I,8,FALSE)</f>
        <v>0</v>
      </c>
      <c r="AJ1591" s="19" t="str">
        <f>VLOOKUP(A1591,Campaigns!A:I,9,FALSE)</f>
        <v>3/23/2019</v>
      </c>
    </row>
    <row r="1592" spans="1:36">
      <c r="A1592" s="2">
        <v>2725</v>
      </c>
      <c r="B1592" s="2">
        <f>VLOOKUP(A1592, Customer!A:O, 2, FALSE)</f>
        <v>163342</v>
      </c>
      <c r="C1592" s="2">
        <f>VLOOKUP(A1592, Customer!A:O, 3, FALSE)</f>
        <v>0</v>
      </c>
      <c r="D1592" s="2">
        <f>VLOOKUP(A1592, Customer!A:O, 4, FALSE)</f>
        <v>1</v>
      </c>
      <c r="E1592" s="2">
        <f>VLOOKUP(A1592, Customer!A:O, 5, FALSE)</f>
        <v>59</v>
      </c>
      <c r="F1592" s="2">
        <f>VLOOKUP(A1592, Customer!A:O, 6, FALSE)</f>
        <v>0</v>
      </c>
      <c r="G1592" s="2">
        <f>VLOOKUP(A1592, Customer!A:O, 7, FALSE)</f>
        <v>0</v>
      </c>
      <c r="H1592" s="2">
        <f>VLOOKUP(A1592, Customer!A:O, 8, FALSE)</f>
        <v>0</v>
      </c>
      <c r="I1592" s="2">
        <f>VLOOKUP(A1592, Customer!A:O, 9, FALSE)</f>
        <v>1</v>
      </c>
      <c r="J1592" s="2">
        <f>VLOOKUP(A1592, Customer!A:O, 10, FALSE)</f>
        <v>0</v>
      </c>
      <c r="K1592" s="2">
        <f>VLOOKUP(A1592, Customer!A:O, 11, FALSE)</f>
        <v>0</v>
      </c>
      <c r="L1592" s="2">
        <f>VLOOKUP(A1592, Customer!A:O, 12, FALSE)</f>
        <v>0</v>
      </c>
      <c r="M1592" s="2">
        <f>VLOOKUP(A1592, Customer!A:O, 13, FALSE)</f>
        <v>0</v>
      </c>
      <c r="N1592" s="2">
        <f>VLOOKUP(A1592, Customer!A:O, 14, FALSE)</f>
        <v>1</v>
      </c>
      <c r="O1592" s="2" t="str">
        <f>VLOOKUP(A1592, Customer!A:O, 15, FALSE)</f>
        <v>State-Illinois</v>
      </c>
      <c r="P1592" s="2">
        <f>VLOOKUP(A1592,Sales!A:N,2,FALSE)</f>
        <v>48</v>
      </c>
      <c r="Q1592">
        <f>VLOOKUP(A1592,Sales!A:N,3,FALSE)</f>
        <v>2367</v>
      </c>
      <c r="R1592" s="2">
        <f>VLOOKUP(A1592,Sales!A:N,4,FALSE)</f>
        <v>54</v>
      </c>
      <c r="S1592" s="2">
        <f>VLOOKUP(A1592,Sales!A:N,5,FALSE)</f>
        <v>304</v>
      </c>
      <c r="T1592" s="2">
        <f>VLOOKUP(A1592,Sales!A:N,6,FALSE)</f>
        <v>34</v>
      </c>
      <c r="U1592" s="2">
        <f>VLOOKUP(A1592,Sales!A:N,7,FALSE)</f>
        <v>26</v>
      </c>
      <c r="V1592" s="2">
        <f>VLOOKUP(A1592,Sales!A:N,8,FALSE)</f>
        <v>54</v>
      </c>
      <c r="W1592" s="2">
        <f>VLOOKUP(A1592,Sales!A:N,9,FALSE)</f>
        <v>2731</v>
      </c>
      <c r="X1592" s="2">
        <f>VLOOKUP(A1592,Sales!A:N,10,FALSE)</f>
        <v>3</v>
      </c>
      <c r="Y1592" s="2">
        <f>VLOOKUP(A1592,Sales!A:N,11,FALSE)</f>
        <v>8</v>
      </c>
      <c r="Z1592" s="2">
        <f>VLOOKUP(A1592,Sales!A:N,12,FALSE)</f>
        <v>3</v>
      </c>
      <c r="AA1592" s="2">
        <f>VLOOKUP(A1592,Sales!A:N,13,FALSE)</f>
        <v>5</v>
      </c>
      <c r="AB1592" s="2">
        <f>VLOOKUP(A1592,Sales!A:N,14,FALSE)</f>
        <v>6</v>
      </c>
      <c r="AC1592" s="2">
        <f>VLOOKUP(A1592,Campaigns!A:I,2,FALSE)</f>
        <v>0</v>
      </c>
      <c r="AD1592" s="2">
        <f>VLOOKUP(A1592,Campaigns!A:I,3,FALSE)</f>
        <v>1</v>
      </c>
      <c r="AE1592" s="2">
        <f>VLOOKUP(A1592,Campaigns!A:I,4,FALSE)</f>
        <v>0</v>
      </c>
      <c r="AF1592" s="2">
        <f>VLOOKUP(A1592,Campaigns!A:I,5,FALSE)</f>
        <v>0</v>
      </c>
      <c r="AG1592" s="2">
        <f>VLOOKUP(A1592,Campaigns!A:I,6,FALSE)</f>
        <v>0</v>
      </c>
      <c r="AH1592" s="2">
        <f>VLOOKUP(A1592,Campaigns!A:I,7,FALSE)</f>
        <v>0</v>
      </c>
      <c r="AI1592" s="2">
        <f>VLOOKUP(A1592,Campaigns!A:I,8,FALSE)</f>
        <v>1</v>
      </c>
      <c r="AJ1592" s="19" t="str">
        <f>VLOOKUP(A1592,Campaigns!A:I,9,FALSE)</f>
        <v>3/23/2019</v>
      </c>
    </row>
    <row r="1593" spans="1:36">
      <c r="A1593" s="2">
        <v>1676</v>
      </c>
      <c r="B1593" s="2">
        <f>VLOOKUP(A1593, Customer!A:O, 2, FALSE)</f>
        <v>161923</v>
      </c>
      <c r="C1593" s="2">
        <f>VLOOKUP(A1593, Customer!A:O, 3, FALSE)</f>
        <v>0</v>
      </c>
      <c r="D1593" s="2">
        <f>VLOOKUP(A1593, Customer!A:O, 4, FALSE)</f>
        <v>2</v>
      </c>
      <c r="E1593" s="2">
        <f>VLOOKUP(A1593, Customer!A:O, 5, FALSE)</f>
        <v>59</v>
      </c>
      <c r="F1593" s="2">
        <f>VLOOKUP(A1593, Customer!A:O, 6, FALSE)</f>
        <v>0</v>
      </c>
      <c r="G1593" s="2">
        <f>VLOOKUP(A1593, Customer!A:O, 7, FALSE)</f>
        <v>1</v>
      </c>
      <c r="H1593" s="2">
        <f>VLOOKUP(A1593, Customer!A:O, 8, FALSE)</f>
        <v>0</v>
      </c>
      <c r="I1593" s="2">
        <f>VLOOKUP(A1593, Customer!A:O, 9, FALSE)</f>
        <v>0</v>
      </c>
      <c r="J1593" s="2">
        <f>VLOOKUP(A1593, Customer!A:O, 10, FALSE)</f>
        <v>0</v>
      </c>
      <c r="K1593" s="2">
        <f>VLOOKUP(A1593, Customer!A:O, 11, FALSE)</f>
        <v>0</v>
      </c>
      <c r="L1593" s="2">
        <f>VLOOKUP(A1593, Customer!A:O, 12, FALSE)</f>
        <v>0</v>
      </c>
      <c r="M1593" s="2">
        <f>VLOOKUP(A1593, Customer!A:O, 13, FALSE)</f>
        <v>1</v>
      </c>
      <c r="N1593" s="2">
        <f>VLOOKUP(A1593, Customer!A:O, 14, FALSE)</f>
        <v>0</v>
      </c>
      <c r="O1593" s="2" t="str">
        <f>VLOOKUP(A1593, Customer!A:O, 15, FALSE)</f>
        <v>State-New York</v>
      </c>
      <c r="P1593" s="2">
        <f>VLOOKUP(A1593,Sales!A:N,2,FALSE)</f>
        <v>94</v>
      </c>
      <c r="Q1593">
        <f>VLOOKUP(A1593,Sales!A:N,3,FALSE)</f>
        <v>241</v>
      </c>
      <c r="R1593" s="2">
        <f>VLOOKUP(A1593,Sales!A:N,4,FALSE)</f>
        <v>10</v>
      </c>
      <c r="S1593" s="2">
        <f>VLOOKUP(A1593,Sales!A:N,5,FALSE)</f>
        <v>47</v>
      </c>
      <c r="T1593" s="2">
        <f>VLOOKUP(A1593,Sales!A:N,6,FALSE)</f>
        <v>8</v>
      </c>
      <c r="U1593" s="2">
        <f>VLOOKUP(A1593,Sales!A:N,7,FALSE)</f>
        <v>8</v>
      </c>
      <c r="V1593" s="2">
        <f>VLOOKUP(A1593,Sales!A:N,8,FALSE)</f>
        <v>16</v>
      </c>
      <c r="W1593" s="2">
        <f>VLOOKUP(A1593,Sales!A:N,9,FALSE)</f>
        <v>298</v>
      </c>
      <c r="X1593" s="2">
        <f>VLOOKUP(A1593,Sales!A:N,10,FALSE)</f>
        <v>1</v>
      </c>
      <c r="Y1593" s="2">
        <f>VLOOKUP(A1593,Sales!A:N,11,FALSE)</f>
        <v>2</v>
      </c>
      <c r="Z1593" s="2">
        <f>VLOOKUP(A1593,Sales!A:N,12,FALSE)</f>
        <v>1</v>
      </c>
      <c r="AA1593" s="2">
        <f>VLOOKUP(A1593,Sales!A:N,13,FALSE)</f>
        <v>4</v>
      </c>
      <c r="AB1593" s="2">
        <f>VLOOKUP(A1593,Sales!A:N,14,FALSE)</f>
        <v>3</v>
      </c>
      <c r="AC1593" s="2">
        <f>VLOOKUP(A1593,Campaigns!A:I,2,FALSE)</f>
        <v>0</v>
      </c>
      <c r="AD1593" s="2">
        <f>VLOOKUP(A1593,Campaigns!A:I,3,FALSE)</f>
        <v>0</v>
      </c>
      <c r="AE1593" s="2">
        <f>VLOOKUP(A1593,Campaigns!A:I,4,FALSE)</f>
        <v>0</v>
      </c>
      <c r="AF1593" s="2">
        <f>VLOOKUP(A1593,Campaigns!A:I,5,FALSE)</f>
        <v>0</v>
      </c>
      <c r="AG1593" s="2">
        <f>VLOOKUP(A1593,Campaigns!A:I,6,FALSE)</f>
        <v>0</v>
      </c>
      <c r="AH1593" s="2">
        <f>VLOOKUP(A1593,Campaigns!A:I,7,FALSE)</f>
        <v>0</v>
      </c>
      <c r="AI1593" s="2">
        <f>VLOOKUP(A1593,Campaigns!A:I,8,FALSE)</f>
        <v>0</v>
      </c>
      <c r="AJ1593" s="19" t="str">
        <f>VLOOKUP(A1593,Campaigns!A:I,9,FALSE)</f>
        <v>12/31/2019</v>
      </c>
    </row>
    <row r="1594" spans="1:36">
      <c r="A1594" s="2">
        <v>1571</v>
      </c>
      <c r="B1594" s="2">
        <f>VLOOKUP(A1594, Customer!A:O, 2, FALSE)</f>
        <v>161794</v>
      </c>
      <c r="C1594" s="2">
        <f>VLOOKUP(A1594, Customer!A:O, 3, FALSE)</f>
        <v>0</v>
      </c>
      <c r="D1594" s="2">
        <f>VLOOKUP(A1594, Customer!A:O, 4, FALSE)</f>
        <v>1</v>
      </c>
      <c r="E1594" s="2">
        <f>VLOOKUP(A1594, Customer!A:O, 5, FALSE)</f>
        <v>59</v>
      </c>
      <c r="F1594" s="2">
        <f>VLOOKUP(A1594, Customer!A:O, 6, FALSE)</f>
        <v>0</v>
      </c>
      <c r="G1594" s="2">
        <f>VLOOKUP(A1594, Customer!A:O, 7, FALSE)</f>
        <v>1</v>
      </c>
      <c r="H1594" s="2">
        <f>VLOOKUP(A1594, Customer!A:O, 8, FALSE)</f>
        <v>0</v>
      </c>
      <c r="I1594" s="2">
        <f>VLOOKUP(A1594, Customer!A:O, 9, FALSE)</f>
        <v>0</v>
      </c>
      <c r="J1594" s="2">
        <f>VLOOKUP(A1594, Customer!A:O, 10, FALSE)</f>
        <v>0</v>
      </c>
      <c r="K1594" s="2">
        <f>VLOOKUP(A1594, Customer!A:O, 11, FALSE)</f>
        <v>0</v>
      </c>
      <c r="L1594" s="2">
        <f>VLOOKUP(A1594, Customer!A:O, 12, FALSE)</f>
        <v>0</v>
      </c>
      <c r="M1594" s="2">
        <f>VLOOKUP(A1594, Customer!A:O, 13, FALSE)</f>
        <v>1</v>
      </c>
      <c r="N1594" s="2">
        <f>VLOOKUP(A1594, Customer!A:O, 14, FALSE)</f>
        <v>0</v>
      </c>
      <c r="O1594" s="2" t="str">
        <f>VLOOKUP(A1594, Customer!A:O, 15, FALSE)</f>
        <v>State-California</v>
      </c>
      <c r="P1594" s="2">
        <f>VLOOKUP(A1594,Sales!A:N,2,FALSE)</f>
        <v>74</v>
      </c>
      <c r="Q1594">
        <f>VLOOKUP(A1594,Sales!A:N,3,FALSE)</f>
        <v>691</v>
      </c>
      <c r="R1594" s="2">
        <f>VLOOKUP(A1594,Sales!A:N,4,FALSE)</f>
        <v>123</v>
      </c>
      <c r="S1594" s="2">
        <f>VLOOKUP(A1594,Sales!A:N,5,FALSE)</f>
        <v>492</v>
      </c>
      <c r="T1594" s="2">
        <f>VLOOKUP(A1594,Sales!A:N,6,FALSE)</f>
        <v>141</v>
      </c>
      <c r="U1594" s="2">
        <f>VLOOKUP(A1594,Sales!A:N,7,FALSE)</f>
        <v>123</v>
      </c>
      <c r="V1594" s="2">
        <f>VLOOKUP(A1594,Sales!A:N,8,FALSE)</f>
        <v>29</v>
      </c>
      <c r="W1594" s="2">
        <f>VLOOKUP(A1594,Sales!A:N,9,FALSE)</f>
        <v>1542</v>
      </c>
      <c r="X1594" s="2">
        <f>VLOOKUP(A1594,Sales!A:N,10,FALSE)</f>
        <v>2</v>
      </c>
      <c r="Y1594" s="2">
        <f>VLOOKUP(A1594,Sales!A:N,11,FALSE)</f>
        <v>4</v>
      </c>
      <c r="Z1594" s="2">
        <f>VLOOKUP(A1594,Sales!A:N,12,FALSE)</f>
        <v>4</v>
      </c>
      <c r="AA1594" s="2">
        <f>VLOOKUP(A1594,Sales!A:N,13,FALSE)</f>
        <v>10</v>
      </c>
      <c r="AB1594" s="2">
        <f>VLOOKUP(A1594,Sales!A:N,14,FALSE)</f>
        <v>2</v>
      </c>
      <c r="AC1594" s="2">
        <f>VLOOKUP(A1594,Campaigns!A:I,2,FALSE)</f>
        <v>0</v>
      </c>
      <c r="AD1594" s="2">
        <f>VLOOKUP(A1594,Campaigns!A:I,3,FALSE)</f>
        <v>0</v>
      </c>
      <c r="AE1594" s="2">
        <f>VLOOKUP(A1594,Campaigns!A:I,4,FALSE)</f>
        <v>0</v>
      </c>
      <c r="AF1594" s="2">
        <f>VLOOKUP(A1594,Campaigns!A:I,5,FALSE)</f>
        <v>0</v>
      </c>
      <c r="AG1594" s="2">
        <f>VLOOKUP(A1594,Campaigns!A:I,6,FALSE)</f>
        <v>0</v>
      </c>
      <c r="AH1594" s="2">
        <f>VLOOKUP(A1594,Campaigns!A:I,7,FALSE)</f>
        <v>0</v>
      </c>
      <c r="AI1594" s="2">
        <f>VLOOKUP(A1594,Campaigns!A:I,8,FALSE)</f>
        <v>0</v>
      </c>
      <c r="AJ1594" s="19" t="str">
        <f>VLOOKUP(A1594,Campaigns!A:I,9,FALSE)</f>
        <v>2/19/2020</v>
      </c>
    </row>
    <row r="1595" spans="1:36">
      <c r="A1595" s="2">
        <v>2376</v>
      </c>
      <c r="B1595" s="2">
        <f>VLOOKUP(A1595, Customer!A:O, 2, FALSE)</f>
        <v>160544</v>
      </c>
      <c r="C1595" s="2">
        <f>VLOOKUP(A1595, Customer!A:O, 3, FALSE)</f>
        <v>1</v>
      </c>
      <c r="D1595" s="2">
        <f>VLOOKUP(A1595, Customer!A:O, 4, FALSE)</f>
        <v>1</v>
      </c>
      <c r="E1595" s="2">
        <f>VLOOKUP(A1595, Customer!A:O, 5, FALSE)</f>
        <v>59</v>
      </c>
      <c r="F1595" s="2">
        <f>VLOOKUP(A1595, Customer!A:O, 6, FALSE)</f>
        <v>0</v>
      </c>
      <c r="G1595" s="2">
        <f>VLOOKUP(A1595, Customer!A:O, 7, FALSE)</f>
        <v>1</v>
      </c>
      <c r="H1595" s="2">
        <f>VLOOKUP(A1595, Customer!A:O, 8, FALSE)</f>
        <v>0</v>
      </c>
      <c r="I1595" s="2">
        <f>VLOOKUP(A1595, Customer!A:O, 9, FALSE)</f>
        <v>0</v>
      </c>
      <c r="J1595" s="2">
        <f>VLOOKUP(A1595, Customer!A:O, 10, FALSE)</f>
        <v>0</v>
      </c>
      <c r="K1595" s="2">
        <f>VLOOKUP(A1595, Customer!A:O, 11, FALSE)</f>
        <v>0</v>
      </c>
      <c r="L1595" s="2">
        <f>VLOOKUP(A1595, Customer!A:O, 12, FALSE)</f>
        <v>1</v>
      </c>
      <c r="M1595" s="2">
        <f>VLOOKUP(A1595, Customer!A:O, 13, FALSE)</f>
        <v>0</v>
      </c>
      <c r="N1595" s="2">
        <f>VLOOKUP(A1595, Customer!A:O, 14, FALSE)</f>
        <v>0</v>
      </c>
      <c r="O1595" s="2" t="str">
        <f>VLOOKUP(A1595, Customer!A:O, 15, FALSE)</f>
        <v>State-Florida</v>
      </c>
      <c r="P1595" s="2">
        <f>VLOOKUP(A1595,Sales!A:N,2,FALSE)</f>
        <v>92</v>
      </c>
      <c r="Q1595">
        <f>VLOOKUP(A1595,Sales!A:N,3,FALSE)</f>
        <v>533</v>
      </c>
      <c r="R1595" s="2">
        <f>VLOOKUP(A1595,Sales!A:N,4,FALSE)</f>
        <v>5</v>
      </c>
      <c r="S1595" s="2">
        <f>VLOOKUP(A1595,Sales!A:N,5,FALSE)</f>
        <v>114</v>
      </c>
      <c r="T1595" s="2">
        <f>VLOOKUP(A1595,Sales!A:N,6,FALSE)</f>
        <v>8</v>
      </c>
      <c r="U1595" s="2">
        <f>VLOOKUP(A1595,Sales!A:N,7,FALSE)</f>
        <v>13</v>
      </c>
      <c r="V1595" s="2">
        <f>VLOOKUP(A1595,Sales!A:N,8,FALSE)</f>
        <v>93</v>
      </c>
      <c r="W1595" s="2">
        <f>VLOOKUP(A1595,Sales!A:N,9,FALSE)</f>
        <v>581</v>
      </c>
      <c r="X1595" s="2">
        <f>VLOOKUP(A1595,Sales!A:N,10,FALSE)</f>
        <v>4</v>
      </c>
      <c r="Y1595" s="2">
        <f>VLOOKUP(A1595,Sales!A:N,11,FALSE)</f>
        <v>5</v>
      </c>
      <c r="Z1595" s="2">
        <f>VLOOKUP(A1595,Sales!A:N,12,FALSE)</f>
        <v>1</v>
      </c>
      <c r="AA1595" s="2">
        <f>VLOOKUP(A1595,Sales!A:N,13,FALSE)</f>
        <v>5</v>
      </c>
      <c r="AB1595" s="2">
        <f>VLOOKUP(A1595,Sales!A:N,14,FALSE)</f>
        <v>6</v>
      </c>
      <c r="AC1595" s="2">
        <f>VLOOKUP(A1595,Campaigns!A:I,2,FALSE)</f>
        <v>0</v>
      </c>
      <c r="AD1595" s="2">
        <f>VLOOKUP(A1595,Campaigns!A:I,3,FALSE)</f>
        <v>0</v>
      </c>
      <c r="AE1595" s="2">
        <f>VLOOKUP(A1595,Campaigns!A:I,4,FALSE)</f>
        <v>0</v>
      </c>
      <c r="AF1595" s="2">
        <f>VLOOKUP(A1595,Campaigns!A:I,5,FALSE)</f>
        <v>0</v>
      </c>
      <c r="AG1595" s="2">
        <f>VLOOKUP(A1595,Campaigns!A:I,6,FALSE)</f>
        <v>0</v>
      </c>
      <c r="AH1595" s="2">
        <f>VLOOKUP(A1595,Campaigns!A:I,7,FALSE)</f>
        <v>0</v>
      </c>
      <c r="AI1595" s="2">
        <f>VLOOKUP(A1595,Campaigns!A:I,8,FALSE)</f>
        <v>0</v>
      </c>
      <c r="AJ1595" s="19" t="str">
        <f>VLOOKUP(A1595,Campaigns!A:I,9,FALSE)</f>
        <v>1/30/2019</v>
      </c>
    </row>
    <row r="1596" spans="1:36">
      <c r="A1596" s="2">
        <v>2412</v>
      </c>
      <c r="B1596" s="2">
        <f>VLOOKUP(A1596, Customer!A:O, 2, FALSE)</f>
        <v>160544</v>
      </c>
      <c r="C1596" s="2">
        <f>VLOOKUP(A1596, Customer!A:O, 3, FALSE)</f>
        <v>1</v>
      </c>
      <c r="D1596" s="2">
        <f>VLOOKUP(A1596, Customer!A:O, 4, FALSE)</f>
        <v>1</v>
      </c>
      <c r="E1596" s="2">
        <f>VLOOKUP(A1596, Customer!A:O, 5, FALSE)</f>
        <v>59</v>
      </c>
      <c r="F1596" s="2">
        <f>VLOOKUP(A1596, Customer!A:O, 6, FALSE)</f>
        <v>0</v>
      </c>
      <c r="G1596" s="2">
        <f>VLOOKUP(A1596, Customer!A:O, 7, FALSE)</f>
        <v>1</v>
      </c>
      <c r="H1596" s="2">
        <f>VLOOKUP(A1596, Customer!A:O, 8, FALSE)</f>
        <v>0</v>
      </c>
      <c r="I1596" s="2">
        <f>VLOOKUP(A1596, Customer!A:O, 9, FALSE)</f>
        <v>0</v>
      </c>
      <c r="J1596" s="2">
        <f>VLOOKUP(A1596, Customer!A:O, 10, FALSE)</f>
        <v>0</v>
      </c>
      <c r="K1596" s="2">
        <f>VLOOKUP(A1596, Customer!A:O, 11, FALSE)</f>
        <v>0</v>
      </c>
      <c r="L1596" s="2">
        <f>VLOOKUP(A1596, Customer!A:O, 12, FALSE)</f>
        <v>1</v>
      </c>
      <c r="M1596" s="2">
        <f>VLOOKUP(A1596, Customer!A:O, 13, FALSE)</f>
        <v>0</v>
      </c>
      <c r="N1596" s="2">
        <f>VLOOKUP(A1596, Customer!A:O, 14, FALSE)</f>
        <v>0</v>
      </c>
      <c r="O1596" s="2" t="str">
        <f>VLOOKUP(A1596, Customer!A:O, 15, FALSE)</f>
        <v>State-Florida</v>
      </c>
      <c r="P1596" s="2">
        <f>VLOOKUP(A1596,Sales!A:N,2,FALSE)</f>
        <v>92</v>
      </c>
      <c r="Q1596">
        <f>VLOOKUP(A1596,Sales!A:N,3,FALSE)</f>
        <v>533</v>
      </c>
      <c r="R1596" s="2">
        <f>VLOOKUP(A1596,Sales!A:N,4,FALSE)</f>
        <v>5</v>
      </c>
      <c r="S1596" s="2">
        <f>VLOOKUP(A1596,Sales!A:N,5,FALSE)</f>
        <v>114</v>
      </c>
      <c r="T1596" s="2">
        <f>VLOOKUP(A1596,Sales!A:N,6,FALSE)</f>
        <v>8</v>
      </c>
      <c r="U1596" s="2">
        <f>VLOOKUP(A1596,Sales!A:N,7,FALSE)</f>
        <v>13</v>
      </c>
      <c r="V1596" s="2">
        <f>VLOOKUP(A1596,Sales!A:N,8,FALSE)</f>
        <v>93</v>
      </c>
      <c r="W1596" s="2">
        <f>VLOOKUP(A1596,Sales!A:N,9,FALSE)</f>
        <v>581</v>
      </c>
      <c r="X1596" s="2">
        <f>VLOOKUP(A1596,Sales!A:N,10,FALSE)</f>
        <v>4</v>
      </c>
      <c r="Y1596" s="2">
        <f>VLOOKUP(A1596,Sales!A:N,11,FALSE)</f>
        <v>5</v>
      </c>
      <c r="Z1596" s="2">
        <f>VLOOKUP(A1596,Sales!A:N,12,FALSE)</f>
        <v>1</v>
      </c>
      <c r="AA1596" s="2">
        <f>VLOOKUP(A1596,Sales!A:N,13,FALSE)</f>
        <v>5</v>
      </c>
      <c r="AB1596" s="2">
        <f>VLOOKUP(A1596,Sales!A:N,14,FALSE)</f>
        <v>6</v>
      </c>
      <c r="AC1596" s="2">
        <f>VLOOKUP(A1596,Campaigns!A:I,2,FALSE)</f>
        <v>0</v>
      </c>
      <c r="AD1596" s="2">
        <f>VLOOKUP(A1596,Campaigns!A:I,3,FALSE)</f>
        <v>0</v>
      </c>
      <c r="AE1596" s="2">
        <f>VLOOKUP(A1596,Campaigns!A:I,4,FALSE)</f>
        <v>0</v>
      </c>
      <c r="AF1596" s="2">
        <f>VLOOKUP(A1596,Campaigns!A:I,5,FALSE)</f>
        <v>0</v>
      </c>
      <c r="AG1596" s="2">
        <f>VLOOKUP(A1596,Campaigns!A:I,6,FALSE)</f>
        <v>0</v>
      </c>
      <c r="AH1596" s="2">
        <f>VLOOKUP(A1596,Campaigns!A:I,7,FALSE)</f>
        <v>0</v>
      </c>
      <c r="AI1596" s="2">
        <f>VLOOKUP(A1596,Campaigns!A:I,8,FALSE)</f>
        <v>0</v>
      </c>
      <c r="AJ1596" s="19" t="str">
        <f>VLOOKUP(A1596,Campaigns!A:I,9,FALSE)</f>
        <v>1/30/2019</v>
      </c>
    </row>
    <row r="1597" spans="1:36">
      <c r="A1597" s="2">
        <v>2180</v>
      </c>
      <c r="B1597" s="2">
        <f>VLOOKUP(A1597, Customer!A:O, 2, FALSE)</f>
        <v>159184</v>
      </c>
      <c r="C1597" s="2">
        <f>VLOOKUP(A1597, Customer!A:O, 3, FALSE)</f>
        <v>0</v>
      </c>
      <c r="D1597" s="2">
        <f>VLOOKUP(A1597, Customer!A:O, 4, FALSE)</f>
        <v>1</v>
      </c>
      <c r="E1597" s="2">
        <f>VLOOKUP(A1597, Customer!A:O, 5, FALSE)</f>
        <v>59</v>
      </c>
      <c r="F1597" s="2">
        <f>VLOOKUP(A1597, Customer!A:O, 6, FALSE)</f>
        <v>0</v>
      </c>
      <c r="G1597" s="2">
        <f>VLOOKUP(A1597, Customer!A:O, 7, FALSE)</f>
        <v>0</v>
      </c>
      <c r="H1597" s="2">
        <f>VLOOKUP(A1597, Customer!A:O, 8, FALSE)</f>
        <v>0</v>
      </c>
      <c r="I1597" s="2">
        <f>VLOOKUP(A1597, Customer!A:O, 9, FALSE)</f>
        <v>0</v>
      </c>
      <c r="J1597" s="2">
        <f>VLOOKUP(A1597, Customer!A:O, 10, FALSE)</f>
        <v>1</v>
      </c>
      <c r="K1597" s="2">
        <f>VLOOKUP(A1597, Customer!A:O, 11, FALSE)</f>
        <v>0</v>
      </c>
      <c r="L1597" s="2">
        <f>VLOOKUP(A1597, Customer!A:O, 12, FALSE)</f>
        <v>0</v>
      </c>
      <c r="M1597" s="2">
        <f>VLOOKUP(A1597, Customer!A:O, 13, FALSE)</f>
        <v>0</v>
      </c>
      <c r="N1597" s="2">
        <f>VLOOKUP(A1597, Customer!A:O, 14, FALSE)</f>
        <v>0</v>
      </c>
      <c r="O1597" s="2" t="str">
        <f>VLOOKUP(A1597, Customer!A:O, 15, FALSE)</f>
        <v>State-New York</v>
      </c>
      <c r="P1597" s="2">
        <f>VLOOKUP(A1597,Sales!A:N,2,FALSE)</f>
        <v>6</v>
      </c>
      <c r="Q1597">
        <f>VLOOKUP(A1597,Sales!A:N,3,FALSE)</f>
        <v>917</v>
      </c>
      <c r="R1597" s="2">
        <f>VLOOKUP(A1597,Sales!A:N,4,FALSE)</f>
        <v>382</v>
      </c>
      <c r="S1597" s="2">
        <f>VLOOKUP(A1597,Sales!A:N,5,FALSE)</f>
        <v>304</v>
      </c>
      <c r="T1597" s="2">
        <f>VLOOKUP(A1597,Sales!A:N,6,FALSE)</f>
        <v>697</v>
      </c>
      <c r="U1597" s="2">
        <f>VLOOKUP(A1597,Sales!A:N,7,FALSE)</f>
        <v>406</v>
      </c>
      <c r="V1597" s="2">
        <f>VLOOKUP(A1597,Sales!A:N,8,FALSE)</f>
        <v>178</v>
      </c>
      <c r="W1597" s="2">
        <f>VLOOKUP(A1597,Sales!A:N,9,FALSE)</f>
        <v>2528</v>
      </c>
      <c r="X1597" s="2">
        <f>VLOOKUP(A1597,Sales!A:N,10,FALSE)</f>
        <v>3</v>
      </c>
      <c r="Y1597" s="2">
        <f>VLOOKUP(A1597,Sales!A:N,11,FALSE)</f>
        <v>6</v>
      </c>
      <c r="Z1597" s="2">
        <f>VLOOKUP(A1597,Sales!A:N,12,FALSE)</f>
        <v>6</v>
      </c>
      <c r="AA1597" s="2">
        <f>VLOOKUP(A1597,Sales!A:N,13,FALSE)</f>
        <v>12</v>
      </c>
      <c r="AB1597" s="2">
        <f>VLOOKUP(A1597,Sales!A:N,14,FALSE)</f>
        <v>5</v>
      </c>
      <c r="AC1597" s="2">
        <f>VLOOKUP(A1597,Campaigns!A:I,2,FALSE)</f>
        <v>0</v>
      </c>
      <c r="AD1597" s="2">
        <f>VLOOKUP(A1597,Campaigns!A:I,3,FALSE)</f>
        <v>0</v>
      </c>
      <c r="AE1597" s="2">
        <f>VLOOKUP(A1597,Campaigns!A:I,4,FALSE)</f>
        <v>0</v>
      </c>
      <c r="AF1597" s="2">
        <f>VLOOKUP(A1597,Campaigns!A:I,5,FALSE)</f>
        <v>0</v>
      </c>
      <c r="AG1597" s="2">
        <f>VLOOKUP(A1597,Campaigns!A:I,6,FALSE)</f>
        <v>0</v>
      </c>
      <c r="AH1597" s="2">
        <f>VLOOKUP(A1597,Campaigns!A:I,7,FALSE)</f>
        <v>0</v>
      </c>
      <c r="AI1597" s="2">
        <f>VLOOKUP(A1597,Campaigns!A:I,8,FALSE)</f>
        <v>0</v>
      </c>
      <c r="AJ1597" s="19" t="str">
        <f>VLOOKUP(A1597,Campaigns!A:I,9,FALSE)</f>
        <v>2/14/2019</v>
      </c>
    </row>
    <row r="1598" spans="1:36">
      <c r="A1598" s="2">
        <v>1803</v>
      </c>
      <c r="B1598" s="2">
        <f>VLOOKUP(A1598, Customer!A:O, 2, FALSE)</f>
        <v>157091</v>
      </c>
      <c r="C1598" s="2">
        <f>VLOOKUP(A1598, Customer!A:O, 3, FALSE)</f>
        <v>0</v>
      </c>
      <c r="D1598" s="2">
        <f>VLOOKUP(A1598, Customer!A:O, 4, FALSE)</f>
        <v>0</v>
      </c>
      <c r="E1598" s="2">
        <f>VLOOKUP(A1598, Customer!A:O, 5, FALSE)</f>
        <v>59</v>
      </c>
      <c r="F1598" s="2">
        <f>VLOOKUP(A1598, Customer!A:O, 6, FALSE)</f>
        <v>0</v>
      </c>
      <c r="G1598" s="2">
        <f>VLOOKUP(A1598, Customer!A:O, 7, FALSE)</f>
        <v>0</v>
      </c>
      <c r="H1598" s="2">
        <f>VLOOKUP(A1598, Customer!A:O, 8, FALSE)</f>
        <v>1</v>
      </c>
      <c r="I1598" s="2">
        <f>VLOOKUP(A1598, Customer!A:O, 9, FALSE)</f>
        <v>0</v>
      </c>
      <c r="J1598" s="2">
        <f>VLOOKUP(A1598, Customer!A:O, 10, FALSE)</f>
        <v>0</v>
      </c>
      <c r="K1598" s="2">
        <f>VLOOKUP(A1598, Customer!A:O, 11, FALSE)</f>
        <v>0</v>
      </c>
      <c r="L1598" s="2">
        <f>VLOOKUP(A1598, Customer!A:O, 12, FALSE)</f>
        <v>1</v>
      </c>
      <c r="M1598" s="2">
        <f>VLOOKUP(A1598, Customer!A:O, 13, FALSE)</f>
        <v>0</v>
      </c>
      <c r="N1598" s="2">
        <f>VLOOKUP(A1598, Customer!A:O, 14, FALSE)</f>
        <v>0</v>
      </c>
      <c r="O1598" s="2" t="str">
        <f>VLOOKUP(A1598, Customer!A:O, 15, FALSE)</f>
        <v>State-Texas</v>
      </c>
      <c r="P1598" s="2">
        <f>VLOOKUP(A1598,Sales!A:N,2,FALSE)</f>
        <v>0</v>
      </c>
      <c r="Q1598">
        <f>VLOOKUP(A1598,Sales!A:N,3,FALSE)</f>
        <v>1277</v>
      </c>
      <c r="R1598" s="2">
        <f>VLOOKUP(A1598,Sales!A:N,4,FALSE)</f>
        <v>14</v>
      </c>
      <c r="S1598" s="2">
        <f>VLOOKUP(A1598,Sales!A:N,5,FALSE)</f>
        <v>176</v>
      </c>
      <c r="T1598" s="2">
        <f>VLOOKUP(A1598,Sales!A:N,6,FALSE)</f>
        <v>19</v>
      </c>
      <c r="U1598" s="2">
        <f>VLOOKUP(A1598,Sales!A:N,7,FALSE)</f>
        <v>0</v>
      </c>
      <c r="V1598" s="2">
        <f>VLOOKUP(A1598,Sales!A:N,8,FALSE)</f>
        <v>102</v>
      </c>
      <c r="W1598" s="2">
        <f>VLOOKUP(A1598,Sales!A:N,9,FALSE)</f>
        <v>1384</v>
      </c>
      <c r="X1598" s="2">
        <f>VLOOKUP(A1598,Sales!A:N,10,FALSE)</f>
        <v>1</v>
      </c>
      <c r="Y1598" s="2">
        <f>VLOOKUP(A1598,Sales!A:N,11,FALSE)</f>
        <v>7</v>
      </c>
      <c r="Z1598" s="2">
        <f>VLOOKUP(A1598,Sales!A:N,12,FALSE)</f>
        <v>3</v>
      </c>
      <c r="AA1598" s="2">
        <f>VLOOKUP(A1598,Sales!A:N,13,FALSE)</f>
        <v>7</v>
      </c>
      <c r="AB1598" s="2">
        <f>VLOOKUP(A1598,Sales!A:N,14,FALSE)</f>
        <v>5</v>
      </c>
      <c r="AC1598" s="2">
        <f>VLOOKUP(A1598,Campaigns!A:I,2,FALSE)</f>
        <v>0</v>
      </c>
      <c r="AD1598" s="2">
        <f>VLOOKUP(A1598,Campaigns!A:I,3,FALSE)</f>
        <v>0</v>
      </c>
      <c r="AE1598" s="2">
        <f>VLOOKUP(A1598,Campaigns!A:I,4,FALSE)</f>
        <v>0</v>
      </c>
      <c r="AF1598" s="2">
        <f>VLOOKUP(A1598,Campaigns!A:I,5,FALSE)</f>
        <v>0</v>
      </c>
      <c r="AG1598" s="2">
        <f>VLOOKUP(A1598,Campaigns!A:I,6,FALSE)</f>
        <v>1</v>
      </c>
      <c r="AH1598" s="2">
        <f>VLOOKUP(A1598,Campaigns!A:I,7,FALSE)</f>
        <v>0</v>
      </c>
      <c r="AI1598" s="2">
        <f>VLOOKUP(A1598,Campaigns!A:I,8,FALSE)</f>
        <v>1</v>
      </c>
      <c r="AJ1598" s="19" t="str">
        <f>VLOOKUP(A1598,Campaigns!A:I,9,FALSE)</f>
        <v>11/19/2020</v>
      </c>
    </row>
    <row r="1599" spans="1:36">
      <c r="A1599" s="2">
        <v>2455</v>
      </c>
      <c r="B1599" s="2">
        <f>VLOOKUP(A1599, Customer!A:O, 2, FALSE)</f>
        <v>157072</v>
      </c>
      <c r="C1599" s="2">
        <f>VLOOKUP(A1599, Customer!A:O, 3, FALSE)</f>
        <v>0</v>
      </c>
      <c r="D1599" s="2">
        <f>VLOOKUP(A1599, Customer!A:O, 4, FALSE)</f>
        <v>1</v>
      </c>
      <c r="E1599" s="2">
        <f>VLOOKUP(A1599, Customer!A:O, 5, FALSE)</f>
        <v>59</v>
      </c>
      <c r="F1599" s="2">
        <f>VLOOKUP(A1599, Customer!A:O, 6, FALSE)</f>
        <v>0</v>
      </c>
      <c r="G1599" s="2">
        <f>VLOOKUP(A1599, Customer!A:O, 7, FALSE)</f>
        <v>1</v>
      </c>
      <c r="H1599" s="2">
        <f>VLOOKUP(A1599, Customer!A:O, 8, FALSE)</f>
        <v>0</v>
      </c>
      <c r="I1599" s="2">
        <f>VLOOKUP(A1599, Customer!A:O, 9, FALSE)</f>
        <v>0</v>
      </c>
      <c r="J1599" s="2">
        <f>VLOOKUP(A1599, Customer!A:O, 10, FALSE)</f>
        <v>0</v>
      </c>
      <c r="K1599" s="2">
        <f>VLOOKUP(A1599, Customer!A:O, 11, FALSE)</f>
        <v>0</v>
      </c>
      <c r="L1599" s="2">
        <f>VLOOKUP(A1599, Customer!A:O, 12, FALSE)</f>
        <v>0</v>
      </c>
      <c r="M1599" s="2">
        <f>VLOOKUP(A1599, Customer!A:O, 13, FALSE)</f>
        <v>0</v>
      </c>
      <c r="N1599" s="2">
        <f>VLOOKUP(A1599, Customer!A:O, 14, FALSE)</f>
        <v>1</v>
      </c>
      <c r="O1599" s="2" t="str">
        <f>VLOOKUP(A1599, Customer!A:O, 15, FALSE)</f>
        <v>State-Illinois</v>
      </c>
      <c r="P1599" s="2">
        <f>VLOOKUP(A1599,Sales!A:N,2,FALSE)</f>
        <v>79</v>
      </c>
      <c r="Q1599">
        <f>VLOOKUP(A1599,Sales!A:N,3,FALSE)</f>
        <v>2598</v>
      </c>
      <c r="R1599" s="2">
        <f>VLOOKUP(A1599,Sales!A:N,4,FALSE)</f>
        <v>0</v>
      </c>
      <c r="S1599" s="2">
        <f>VLOOKUP(A1599,Sales!A:N,5,FALSE)</f>
        <v>165</v>
      </c>
      <c r="T1599" s="2">
        <f>VLOOKUP(A1599,Sales!A:N,6,FALSE)</f>
        <v>0</v>
      </c>
      <c r="U1599" s="2">
        <f>VLOOKUP(A1599,Sales!A:N,7,FALSE)</f>
        <v>0</v>
      </c>
      <c r="V1599" s="2">
        <f>VLOOKUP(A1599,Sales!A:N,8,FALSE)</f>
        <v>83</v>
      </c>
      <c r="W1599" s="2">
        <f>VLOOKUP(A1599,Sales!A:N,9,FALSE)</f>
        <v>2681</v>
      </c>
      <c r="X1599" s="2">
        <f>VLOOKUP(A1599,Sales!A:N,10,FALSE)</f>
        <v>2</v>
      </c>
      <c r="Y1599" s="2">
        <f>VLOOKUP(A1599,Sales!A:N,11,FALSE)</f>
        <v>7</v>
      </c>
      <c r="Z1599" s="2">
        <f>VLOOKUP(A1599,Sales!A:N,12,FALSE)</f>
        <v>5</v>
      </c>
      <c r="AA1599" s="2">
        <f>VLOOKUP(A1599,Sales!A:N,13,FALSE)</f>
        <v>13</v>
      </c>
      <c r="AB1599" s="2">
        <f>VLOOKUP(A1599,Sales!A:N,14,FALSE)</f>
        <v>5</v>
      </c>
      <c r="AC1599" s="2">
        <f>VLOOKUP(A1599,Campaigns!A:I,2,FALSE)</f>
        <v>1</v>
      </c>
      <c r="AD1599" s="2">
        <f>VLOOKUP(A1599,Campaigns!A:I,3,FALSE)</f>
        <v>0</v>
      </c>
      <c r="AE1599" s="2">
        <f>VLOOKUP(A1599,Campaigns!A:I,4,FALSE)</f>
        <v>0</v>
      </c>
      <c r="AF1599" s="2">
        <f>VLOOKUP(A1599,Campaigns!A:I,5,FALSE)</f>
        <v>0</v>
      </c>
      <c r="AG1599" s="2">
        <f>VLOOKUP(A1599,Campaigns!A:I,6,FALSE)</f>
        <v>0</v>
      </c>
      <c r="AH1599" s="2">
        <f>VLOOKUP(A1599,Campaigns!A:I,7,FALSE)</f>
        <v>0</v>
      </c>
      <c r="AI1599" s="2">
        <f>VLOOKUP(A1599,Campaigns!A:I,8,FALSE)</f>
        <v>0</v>
      </c>
      <c r="AJ1599" s="19" t="str">
        <f>VLOOKUP(A1599,Campaigns!A:I,9,FALSE)</f>
        <v>6/30/2020</v>
      </c>
    </row>
    <row r="1600" spans="1:36">
      <c r="A1600" s="2">
        <v>2163</v>
      </c>
      <c r="B1600" s="2">
        <f>VLOOKUP(A1600, Customer!A:O, 2, FALSE)</f>
        <v>154959</v>
      </c>
      <c r="C1600" s="2">
        <f>VLOOKUP(A1600, Customer!A:O, 3, FALSE)</f>
        <v>0</v>
      </c>
      <c r="D1600" s="2">
        <f>VLOOKUP(A1600, Customer!A:O, 4, FALSE)</f>
        <v>1</v>
      </c>
      <c r="E1600" s="2">
        <f>VLOOKUP(A1600, Customer!A:O, 5, FALSE)</f>
        <v>59</v>
      </c>
      <c r="F1600" s="2">
        <f>VLOOKUP(A1600, Customer!A:O, 6, FALSE)</f>
        <v>1</v>
      </c>
      <c r="G1600" s="2">
        <f>VLOOKUP(A1600, Customer!A:O, 7, FALSE)</f>
        <v>0</v>
      </c>
      <c r="H1600" s="2">
        <f>VLOOKUP(A1600, Customer!A:O, 8, FALSE)</f>
        <v>0</v>
      </c>
      <c r="I1600" s="2">
        <f>VLOOKUP(A1600, Customer!A:O, 9, FALSE)</f>
        <v>0</v>
      </c>
      <c r="J1600" s="2">
        <f>VLOOKUP(A1600, Customer!A:O, 10, FALSE)</f>
        <v>0</v>
      </c>
      <c r="K1600" s="2">
        <f>VLOOKUP(A1600, Customer!A:O, 11, FALSE)</f>
        <v>0</v>
      </c>
      <c r="L1600" s="2">
        <f>VLOOKUP(A1600, Customer!A:O, 12, FALSE)</f>
        <v>0</v>
      </c>
      <c r="M1600" s="2">
        <f>VLOOKUP(A1600, Customer!A:O, 13, FALSE)</f>
        <v>0</v>
      </c>
      <c r="N1600" s="2">
        <f>VLOOKUP(A1600, Customer!A:O, 14, FALSE)</f>
        <v>1</v>
      </c>
      <c r="O1600" s="2" t="str">
        <f>VLOOKUP(A1600, Customer!A:O, 15, FALSE)</f>
        <v>State-Texas</v>
      </c>
      <c r="P1600" s="2">
        <f>VLOOKUP(A1600,Sales!A:N,2,FALSE)</f>
        <v>55</v>
      </c>
      <c r="Q1600">
        <f>VLOOKUP(A1600,Sales!A:N,3,FALSE)</f>
        <v>3237</v>
      </c>
      <c r="R1600" s="2">
        <f>VLOOKUP(A1600,Sales!A:N,4,FALSE)</f>
        <v>0</v>
      </c>
      <c r="S1600" s="2">
        <f>VLOOKUP(A1600,Sales!A:N,5,FALSE)</f>
        <v>169</v>
      </c>
      <c r="T1600" s="2">
        <f>VLOOKUP(A1600,Sales!A:N,6,FALSE)</f>
        <v>0</v>
      </c>
      <c r="U1600" s="2">
        <f>VLOOKUP(A1600,Sales!A:N,7,FALSE)</f>
        <v>0</v>
      </c>
      <c r="V1600" s="2">
        <f>VLOOKUP(A1600,Sales!A:N,8,FALSE)</f>
        <v>68</v>
      </c>
      <c r="W1600" s="2">
        <f>VLOOKUP(A1600,Sales!A:N,9,FALSE)</f>
        <v>3338</v>
      </c>
      <c r="X1600" s="2">
        <f>VLOOKUP(A1600,Sales!A:N,10,FALSE)</f>
        <v>3</v>
      </c>
      <c r="Y1600" s="2">
        <f>VLOOKUP(A1600,Sales!A:N,11,FALSE)</f>
        <v>9</v>
      </c>
      <c r="Z1600" s="2">
        <f>VLOOKUP(A1600,Sales!A:N,12,FALSE)</f>
        <v>5</v>
      </c>
      <c r="AA1600" s="2">
        <f>VLOOKUP(A1600,Sales!A:N,13,FALSE)</f>
        <v>4</v>
      </c>
      <c r="AB1600" s="2">
        <f>VLOOKUP(A1600,Sales!A:N,14,FALSE)</f>
        <v>7</v>
      </c>
      <c r="AC1600" s="2">
        <f>VLOOKUP(A1600,Campaigns!A:I,2,FALSE)</f>
        <v>0</v>
      </c>
      <c r="AD1600" s="2">
        <f>VLOOKUP(A1600,Campaigns!A:I,3,FALSE)</f>
        <v>1</v>
      </c>
      <c r="AE1600" s="2">
        <f>VLOOKUP(A1600,Campaigns!A:I,4,FALSE)</f>
        <v>0</v>
      </c>
      <c r="AF1600" s="2">
        <f>VLOOKUP(A1600,Campaigns!A:I,5,FALSE)</f>
        <v>0</v>
      </c>
      <c r="AG1600" s="2">
        <f>VLOOKUP(A1600,Campaigns!A:I,6,FALSE)</f>
        <v>0</v>
      </c>
      <c r="AH1600" s="2">
        <f>VLOOKUP(A1600,Campaigns!A:I,7,FALSE)</f>
        <v>0</v>
      </c>
      <c r="AI1600" s="2">
        <f>VLOOKUP(A1600,Campaigns!A:I,8,FALSE)</f>
        <v>1</v>
      </c>
      <c r="AJ1600" s="19" t="str">
        <f>VLOOKUP(A1600,Campaigns!A:I,9,FALSE)</f>
        <v>6/26/2019</v>
      </c>
    </row>
    <row r="1601" spans="1:36">
      <c r="A1601" s="2">
        <v>1603</v>
      </c>
      <c r="B1601" s="2">
        <f>VLOOKUP(A1601, Customer!A:O, 2, FALSE)</f>
        <v>154456</v>
      </c>
      <c r="C1601" s="2">
        <f>VLOOKUP(A1601, Customer!A:O, 3, FALSE)</f>
        <v>0</v>
      </c>
      <c r="D1601" s="2">
        <f>VLOOKUP(A1601, Customer!A:O, 4, FALSE)</f>
        <v>1</v>
      </c>
      <c r="E1601" s="2">
        <f>VLOOKUP(A1601, Customer!A:O, 5, FALSE)</f>
        <v>59</v>
      </c>
      <c r="F1601" s="2">
        <f>VLOOKUP(A1601, Customer!A:O, 6, FALSE)</f>
        <v>0</v>
      </c>
      <c r="G1601" s="2">
        <f>VLOOKUP(A1601, Customer!A:O, 7, FALSE)</f>
        <v>1</v>
      </c>
      <c r="H1601" s="2">
        <f>VLOOKUP(A1601, Customer!A:O, 8, FALSE)</f>
        <v>0</v>
      </c>
      <c r="I1601" s="2">
        <f>VLOOKUP(A1601, Customer!A:O, 9, FALSE)</f>
        <v>0</v>
      </c>
      <c r="J1601" s="2">
        <f>VLOOKUP(A1601, Customer!A:O, 10, FALSE)</f>
        <v>0</v>
      </c>
      <c r="K1601" s="2">
        <f>VLOOKUP(A1601, Customer!A:O, 11, FALSE)</f>
        <v>0</v>
      </c>
      <c r="L1601" s="2">
        <f>VLOOKUP(A1601, Customer!A:O, 12, FALSE)</f>
        <v>0</v>
      </c>
      <c r="M1601" s="2">
        <f>VLOOKUP(A1601, Customer!A:O, 13, FALSE)</f>
        <v>0</v>
      </c>
      <c r="N1601" s="2">
        <f>VLOOKUP(A1601, Customer!A:O, 14, FALSE)</f>
        <v>1</v>
      </c>
      <c r="O1601" s="2" t="str">
        <f>VLOOKUP(A1601, Customer!A:O, 15, FALSE)</f>
        <v>State-Illinois</v>
      </c>
      <c r="P1601" s="2">
        <f>VLOOKUP(A1601,Sales!A:N,2,FALSE)</f>
        <v>23</v>
      </c>
      <c r="Q1601">
        <f>VLOOKUP(A1601,Sales!A:N,3,FALSE)</f>
        <v>998</v>
      </c>
      <c r="R1601" s="2">
        <f>VLOOKUP(A1601,Sales!A:N,4,FALSE)</f>
        <v>0</v>
      </c>
      <c r="S1601" s="2">
        <f>VLOOKUP(A1601,Sales!A:N,5,FALSE)</f>
        <v>77</v>
      </c>
      <c r="T1601" s="2">
        <f>VLOOKUP(A1601,Sales!A:N,6,FALSE)</f>
        <v>28</v>
      </c>
      <c r="U1601" s="2">
        <f>VLOOKUP(A1601,Sales!A:N,7,FALSE)</f>
        <v>0</v>
      </c>
      <c r="V1601" s="2">
        <f>VLOOKUP(A1601,Sales!A:N,8,FALSE)</f>
        <v>43</v>
      </c>
      <c r="W1601" s="2">
        <f>VLOOKUP(A1601,Sales!A:N,9,FALSE)</f>
        <v>1061</v>
      </c>
      <c r="X1601" s="2">
        <f>VLOOKUP(A1601,Sales!A:N,10,FALSE)</f>
        <v>3</v>
      </c>
      <c r="Y1601" s="2">
        <f>VLOOKUP(A1601,Sales!A:N,11,FALSE)</f>
        <v>6</v>
      </c>
      <c r="Z1601" s="2">
        <f>VLOOKUP(A1601,Sales!A:N,12,FALSE)</f>
        <v>1</v>
      </c>
      <c r="AA1601" s="2">
        <f>VLOOKUP(A1601,Sales!A:N,13,FALSE)</f>
        <v>7</v>
      </c>
      <c r="AB1601" s="2">
        <f>VLOOKUP(A1601,Sales!A:N,14,FALSE)</f>
        <v>6</v>
      </c>
      <c r="AC1601" s="2">
        <f>VLOOKUP(A1601,Campaigns!A:I,2,FALSE)</f>
        <v>0</v>
      </c>
      <c r="AD1601" s="2">
        <f>VLOOKUP(A1601,Campaigns!A:I,3,FALSE)</f>
        <v>0</v>
      </c>
      <c r="AE1601" s="2">
        <f>VLOOKUP(A1601,Campaigns!A:I,4,FALSE)</f>
        <v>0</v>
      </c>
      <c r="AF1601" s="2">
        <f>VLOOKUP(A1601,Campaigns!A:I,5,FALSE)</f>
        <v>0</v>
      </c>
      <c r="AG1601" s="2">
        <f>VLOOKUP(A1601,Campaigns!A:I,6,FALSE)</f>
        <v>0</v>
      </c>
      <c r="AH1601" s="2">
        <f>VLOOKUP(A1601,Campaigns!A:I,7,FALSE)</f>
        <v>0</v>
      </c>
      <c r="AI1601" s="2">
        <f>VLOOKUP(A1601,Campaigns!A:I,8,FALSE)</f>
        <v>0</v>
      </c>
      <c r="AJ1601" s="19" t="str">
        <f>VLOOKUP(A1601,Campaigns!A:I,9,FALSE)</f>
        <v>12/16/2019</v>
      </c>
    </row>
    <row r="1602" spans="1:36">
      <c r="A1602" s="2">
        <v>2120</v>
      </c>
      <c r="B1602" s="2">
        <f>VLOOKUP(A1602, Customer!A:O, 2, FALSE)</f>
        <v>149678</v>
      </c>
      <c r="C1602" s="2">
        <f>VLOOKUP(A1602, Customer!A:O, 3, FALSE)</f>
        <v>0</v>
      </c>
      <c r="D1602" s="2">
        <f>VLOOKUP(A1602, Customer!A:O, 4, FALSE)</f>
        <v>1</v>
      </c>
      <c r="E1602" s="2">
        <f>VLOOKUP(A1602, Customer!A:O, 5, FALSE)</f>
        <v>59</v>
      </c>
      <c r="F1602" s="2">
        <f>VLOOKUP(A1602, Customer!A:O, 6, FALSE)</f>
        <v>0</v>
      </c>
      <c r="G1602" s="2">
        <f>VLOOKUP(A1602, Customer!A:O, 7, FALSE)</f>
        <v>1</v>
      </c>
      <c r="H1602" s="2">
        <f>VLOOKUP(A1602, Customer!A:O, 8, FALSE)</f>
        <v>0</v>
      </c>
      <c r="I1602" s="2">
        <f>VLOOKUP(A1602, Customer!A:O, 9, FALSE)</f>
        <v>0</v>
      </c>
      <c r="J1602" s="2">
        <f>VLOOKUP(A1602, Customer!A:O, 10, FALSE)</f>
        <v>0</v>
      </c>
      <c r="K1602" s="2">
        <f>VLOOKUP(A1602, Customer!A:O, 11, FALSE)</f>
        <v>0</v>
      </c>
      <c r="L1602" s="2">
        <f>VLOOKUP(A1602, Customer!A:O, 12, FALSE)</f>
        <v>1</v>
      </c>
      <c r="M1602" s="2">
        <f>VLOOKUP(A1602, Customer!A:O, 13, FALSE)</f>
        <v>0</v>
      </c>
      <c r="N1602" s="2">
        <f>VLOOKUP(A1602, Customer!A:O, 14, FALSE)</f>
        <v>0</v>
      </c>
      <c r="O1602" s="2" t="str">
        <f>VLOOKUP(A1602, Customer!A:O, 15, FALSE)</f>
        <v>State-New York</v>
      </c>
      <c r="P1602" s="2">
        <f>VLOOKUP(A1602,Sales!A:N,2,FALSE)</f>
        <v>81</v>
      </c>
      <c r="Q1602">
        <f>VLOOKUP(A1602,Sales!A:N,3,FALSE)</f>
        <v>690</v>
      </c>
      <c r="R1602" s="2">
        <f>VLOOKUP(A1602,Sales!A:N,4,FALSE)</f>
        <v>15</v>
      </c>
      <c r="S1602" s="2">
        <f>VLOOKUP(A1602,Sales!A:N,5,FALSE)</f>
        <v>169</v>
      </c>
      <c r="T1602" s="2">
        <f>VLOOKUP(A1602,Sales!A:N,6,FALSE)</f>
        <v>9</v>
      </c>
      <c r="U1602" s="2">
        <f>VLOOKUP(A1602,Sales!A:N,7,FALSE)</f>
        <v>6</v>
      </c>
      <c r="V1602" s="2">
        <f>VLOOKUP(A1602,Sales!A:N,8,FALSE)</f>
        <v>60</v>
      </c>
      <c r="W1602" s="2">
        <f>VLOOKUP(A1602,Sales!A:N,9,FALSE)</f>
        <v>829</v>
      </c>
      <c r="X1602" s="2">
        <f>VLOOKUP(A1602,Sales!A:N,10,FALSE)</f>
        <v>2</v>
      </c>
      <c r="Y1602" s="2">
        <f>VLOOKUP(A1602,Sales!A:N,11,FALSE)</f>
        <v>6</v>
      </c>
      <c r="Z1602" s="2">
        <f>VLOOKUP(A1602,Sales!A:N,12,FALSE)</f>
        <v>2</v>
      </c>
      <c r="AA1602" s="2">
        <f>VLOOKUP(A1602,Sales!A:N,13,FALSE)</f>
        <v>4</v>
      </c>
      <c r="AB1602" s="2">
        <f>VLOOKUP(A1602,Sales!A:N,14,FALSE)</f>
        <v>7</v>
      </c>
      <c r="AC1602" s="2">
        <f>VLOOKUP(A1602,Campaigns!A:I,2,FALSE)</f>
        <v>0</v>
      </c>
      <c r="AD1602" s="2">
        <f>VLOOKUP(A1602,Campaigns!A:I,3,FALSE)</f>
        <v>0</v>
      </c>
      <c r="AE1602" s="2">
        <f>VLOOKUP(A1602,Campaigns!A:I,4,FALSE)</f>
        <v>0</v>
      </c>
      <c r="AF1602" s="2">
        <f>VLOOKUP(A1602,Campaigns!A:I,5,FALSE)</f>
        <v>0</v>
      </c>
      <c r="AG1602" s="2">
        <f>VLOOKUP(A1602,Campaigns!A:I,6,FALSE)</f>
        <v>0</v>
      </c>
      <c r="AH1602" s="2">
        <f>VLOOKUP(A1602,Campaigns!A:I,7,FALSE)</f>
        <v>0</v>
      </c>
      <c r="AI1602" s="2">
        <f>VLOOKUP(A1602,Campaigns!A:I,8,FALSE)</f>
        <v>0</v>
      </c>
      <c r="AJ1602" s="19">
        <f>VLOOKUP(A1602,Campaigns!A:I,9,FALSE)</f>
        <v>43745</v>
      </c>
    </row>
    <row r="1603" spans="1:36">
      <c r="A1603" s="2">
        <v>1485</v>
      </c>
      <c r="B1603" s="2">
        <f>VLOOKUP(A1603, Customer!A:O, 2, FALSE)</f>
        <v>148330</v>
      </c>
      <c r="C1603" s="2">
        <f>VLOOKUP(A1603, Customer!A:O, 3, FALSE)</f>
        <v>0</v>
      </c>
      <c r="D1603" s="2">
        <f>VLOOKUP(A1603, Customer!A:O, 4, FALSE)</f>
        <v>1</v>
      </c>
      <c r="E1603" s="2">
        <f>VLOOKUP(A1603, Customer!A:O, 5, FALSE)</f>
        <v>59</v>
      </c>
      <c r="F1603" s="2">
        <f>VLOOKUP(A1603, Customer!A:O, 6, FALSE)</f>
        <v>0</v>
      </c>
      <c r="G1603" s="2">
        <f>VLOOKUP(A1603, Customer!A:O, 7, FALSE)</f>
        <v>0</v>
      </c>
      <c r="H1603" s="2">
        <f>VLOOKUP(A1603, Customer!A:O, 8, FALSE)</f>
        <v>0</v>
      </c>
      <c r="I1603" s="2">
        <f>VLOOKUP(A1603, Customer!A:O, 9, FALSE)</f>
        <v>1</v>
      </c>
      <c r="J1603" s="2">
        <f>VLOOKUP(A1603, Customer!A:O, 10, FALSE)</f>
        <v>0</v>
      </c>
      <c r="K1603" s="2">
        <f>VLOOKUP(A1603, Customer!A:O, 11, FALSE)</f>
        <v>0</v>
      </c>
      <c r="L1603" s="2">
        <f>VLOOKUP(A1603, Customer!A:O, 12, FALSE)</f>
        <v>0</v>
      </c>
      <c r="M1603" s="2">
        <f>VLOOKUP(A1603, Customer!A:O, 13, FALSE)</f>
        <v>1</v>
      </c>
      <c r="N1603" s="2">
        <f>VLOOKUP(A1603, Customer!A:O, 14, FALSE)</f>
        <v>0</v>
      </c>
      <c r="O1603" s="2" t="str">
        <f>VLOOKUP(A1603, Customer!A:O, 15, FALSE)</f>
        <v>State-Texas</v>
      </c>
      <c r="P1603" s="2">
        <f>VLOOKUP(A1603,Sales!A:N,2,FALSE)</f>
        <v>2</v>
      </c>
      <c r="Q1603">
        <f>VLOOKUP(A1603,Sales!A:N,3,FALSE)</f>
        <v>86</v>
      </c>
      <c r="R1603" s="2">
        <f>VLOOKUP(A1603,Sales!A:N,4,FALSE)</f>
        <v>0</v>
      </c>
      <c r="S1603" s="2">
        <f>VLOOKUP(A1603,Sales!A:N,5,FALSE)</f>
        <v>12</v>
      </c>
      <c r="T1603" s="2">
        <f>VLOOKUP(A1603,Sales!A:N,6,FALSE)</f>
        <v>0</v>
      </c>
      <c r="U1603" s="2">
        <f>VLOOKUP(A1603,Sales!A:N,7,FALSE)</f>
        <v>0</v>
      </c>
      <c r="V1603" s="2">
        <f>VLOOKUP(A1603,Sales!A:N,8,FALSE)</f>
        <v>0</v>
      </c>
      <c r="W1603" s="2">
        <f>VLOOKUP(A1603,Sales!A:N,9,FALSE)</f>
        <v>98</v>
      </c>
      <c r="X1603" s="2">
        <f>VLOOKUP(A1603,Sales!A:N,10,FALSE)</f>
        <v>1</v>
      </c>
      <c r="Y1603" s="2">
        <f>VLOOKUP(A1603,Sales!A:N,11,FALSE)</f>
        <v>1</v>
      </c>
      <c r="Z1603" s="2">
        <f>VLOOKUP(A1603,Sales!A:N,12,FALSE)</f>
        <v>0</v>
      </c>
      <c r="AA1603" s="2">
        <f>VLOOKUP(A1603,Sales!A:N,13,FALSE)</f>
        <v>3</v>
      </c>
      <c r="AB1603" s="2">
        <f>VLOOKUP(A1603,Sales!A:N,14,FALSE)</f>
        <v>5</v>
      </c>
      <c r="AC1603" s="2">
        <f>VLOOKUP(A1603,Campaigns!A:I,2,FALSE)</f>
        <v>0</v>
      </c>
      <c r="AD1603" s="2">
        <f>VLOOKUP(A1603,Campaigns!A:I,3,FALSE)</f>
        <v>0</v>
      </c>
      <c r="AE1603" s="2">
        <f>VLOOKUP(A1603,Campaigns!A:I,4,FALSE)</f>
        <v>0</v>
      </c>
      <c r="AF1603" s="2">
        <f>VLOOKUP(A1603,Campaigns!A:I,5,FALSE)</f>
        <v>0</v>
      </c>
      <c r="AG1603" s="2">
        <f>VLOOKUP(A1603,Campaigns!A:I,6,FALSE)</f>
        <v>0</v>
      </c>
      <c r="AH1603" s="2">
        <f>VLOOKUP(A1603,Campaigns!A:I,7,FALSE)</f>
        <v>0</v>
      </c>
      <c r="AI1603" s="2">
        <f>VLOOKUP(A1603,Campaigns!A:I,8,FALSE)</f>
        <v>0</v>
      </c>
      <c r="AJ1603" s="19" t="str">
        <f>VLOOKUP(A1603,Campaigns!A:I,9,FALSE)</f>
        <v>4/21/2020</v>
      </c>
    </row>
    <row r="1604" spans="1:36">
      <c r="A1604" s="2">
        <v>1775</v>
      </c>
      <c r="B1604" s="2">
        <f>VLOOKUP(A1604, Customer!A:O, 2, FALSE)</f>
        <v>146524</v>
      </c>
      <c r="C1604" s="2">
        <f>VLOOKUP(A1604, Customer!A:O, 3, FALSE)</f>
        <v>0</v>
      </c>
      <c r="D1604" s="2">
        <f>VLOOKUP(A1604, Customer!A:O, 4, FALSE)</f>
        <v>1</v>
      </c>
      <c r="E1604" s="2">
        <f>VLOOKUP(A1604, Customer!A:O, 5, FALSE)</f>
        <v>59</v>
      </c>
      <c r="F1604" s="2">
        <f>VLOOKUP(A1604, Customer!A:O, 6, FALSE)</f>
        <v>0</v>
      </c>
      <c r="G1604" s="2">
        <f>VLOOKUP(A1604, Customer!A:O, 7, FALSE)</f>
        <v>0</v>
      </c>
      <c r="H1604" s="2">
        <f>VLOOKUP(A1604, Customer!A:O, 8, FALSE)</f>
        <v>1</v>
      </c>
      <c r="I1604" s="2">
        <f>VLOOKUP(A1604, Customer!A:O, 9, FALSE)</f>
        <v>0</v>
      </c>
      <c r="J1604" s="2">
        <f>VLOOKUP(A1604, Customer!A:O, 10, FALSE)</f>
        <v>0</v>
      </c>
      <c r="K1604" s="2">
        <f>VLOOKUP(A1604, Customer!A:O, 11, FALSE)</f>
        <v>0</v>
      </c>
      <c r="L1604" s="2">
        <f>VLOOKUP(A1604, Customer!A:O, 12, FALSE)</f>
        <v>1</v>
      </c>
      <c r="M1604" s="2">
        <f>VLOOKUP(A1604, Customer!A:O, 13, FALSE)</f>
        <v>0</v>
      </c>
      <c r="N1604" s="2">
        <f>VLOOKUP(A1604, Customer!A:O, 14, FALSE)</f>
        <v>0</v>
      </c>
      <c r="O1604" s="2" t="str">
        <f>VLOOKUP(A1604, Customer!A:O, 15, FALSE)</f>
        <v>State-California</v>
      </c>
      <c r="P1604" s="2">
        <f>VLOOKUP(A1604,Sales!A:N,2,FALSE)</f>
        <v>70</v>
      </c>
      <c r="Q1604">
        <f>VLOOKUP(A1604,Sales!A:N,3,FALSE)</f>
        <v>98</v>
      </c>
      <c r="R1604" s="2">
        <f>VLOOKUP(A1604,Sales!A:N,4,FALSE)</f>
        <v>60</v>
      </c>
      <c r="S1604" s="2">
        <f>VLOOKUP(A1604,Sales!A:N,5,FALSE)</f>
        <v>110</v>
      </c>
      <c r="T1604" s="2">
        <f>VLOOKUP(A1604,Sales!A:N,6,FALSE)</f>
        <v>82</v>
      </c>
      <c r="U1604" s="2">
        <f>VLOOKUP(A1604,Sales!A:N,7,FALSE)</f>
        <v>44</v>
      </c>
      <c r="V1604" s="2">
        <f>VLOOKUP(A1604,Sales!A:N,8,FALSE)</f>
        <v>164</v>
      </c>
      <c r="W1604" s="2">
        <f>VLOOKUP(A1604,Sales!A:N,9,FALSE)</f>
        <v>230</v>
      </c>
      <c r="X1604" s="2">
        <f>VLOOKUP(A1604,Sales!A:N,10,FALSE)</f>
        <v>2</v>
      </c>
      <c r="Y1604" s="2">
        <f>VLOOKUP(A1604,Sales!A:N,11,FALSE)</f>
        <v>1</v>
      </c>
      <c r="Z1604" s="2">
        <f>VLOOKUP(A1604,Sales!A:N,12,FALSE)</f>
        <v>1</v>
      </c>
      <c r="AA1604" s="2">
        <f>VLOOKUP(A1604,Sales!A:N,13,FALSE)</f>
        <v>5</v>
      </c>
      <c r="AB1604" s="2">
        <f>VLOOKUP(A1604,Sales!A:N,14,FALSE)</f>
        <v>3</v>
      </c>
      <c r="AC1604" s="2">
        <f>VLOOKUP(A1604,Campaigns!A:I,2,FALSE)</f>
        <v>0</v>
      </c>
      <c r="AD1604" s="2">
        <f>VLOOKUP(A1604,Campaigns!A:I,3,FALSE)</f>
        <v>0</v>
      </c>
      <c r="AE1604" s="2">
        <f>VLOOKUP(A1604,Campaigns!A:I,4,FALSE)</f>
        <v>0</v>
      </c>
      <c r="AF1604" s="2">
        <f>VLOOKUP(A1604,Campaigns!A:I,5,FALSE)</f>
        <v>0</v>
      </c>
      <c r="AG1604" s="2">
        <f>VLOOKUP(A1604,Campaigns!A:I,6,FALSE)</f>
        <v>0</v>
      </c>
      <c r="AH1604" s="2">
        <f>VLOOKUP(A1604,Campaigns!A:I,7,FALSE)</f>
        <v>0</v>
      </c>
      <c r="AI1604" s="2">
        <f>VLOOKUP(A1604,Campaigns!A:I,8,FALSE)</f>
        <v>0</v>
      </c>
      <c r="AJ1604" s="19">
        <f>VLOOKUP(A1604,Campaigns!A:I,9,FALSE)</f>
        <v>43747</v>
      </c>
    </row>
    <row r="1605" spans="1:36">
      <c r="A1605" s="2">
        <v>1679</v>
      </c>
      <c r="B1605" s="2">
        <f>VLOOKUP(A1605, Customer!A:O, 2, FALSE)</f>
        <v>145938</v>
      </c>
      <c r="C1605" s="2">
        <f>VLOOKUP(A1605, Customer!A:O, 3, FALSE)</f>
        <v>0</v>
      </c>
      <c r="D1605" s="2">
        <f>VLOOKUP(A1605, Customer!A:O, 4, FALSE)</f>
        <v>0</v>
      </c>
      <c r="E1605" s="2">
        <f>VLOOKUP(A1605, Customer!A:O, 5, FALSE)</f>
        <v>59</v>
      </c>
      <c r="F1605" s="2">
        <f>VLOOKUP(A1605, Customer!A:O, 6, FALSE)</f>
        <v>0</v>
      </c>
      <c r="G1605" s="2">
        <f>VLOOKUP(A1605, Customer!A:O, 7, FALSE)</f>
        <v>0</v>
      </c>
      <c r="H1605" s="2">
        <f>VLOOKUP(A1605, Customer!A:O, 8, FALSE)</f>
        <v>1</v>
      </c>
      <c r="I1605" s="2">
        <f>VLOOKUP(A1605, Customer!A:O, 9, FALSE)</f>
        <v>0</v>
      </c>
      <c r="J1605" s="2">
        <f>VLOOKUP(A1605, Customer!A:O, 10, FALSE)</f>
        <v>0</v>
      </c>
      <c r="K1605" s="2">
        <f>VLOOKUP(A1605, Customer!A:O, 11, FALSE)</f>
        <v>0</v>
      </c>
      <c r="L1605" s="2">
        <f>VLOOKUP(A1605, Customer!A:O, 12, FALSE)</f>
        <v>1</v>
      </c>
      <c r="M1605" s="2">
        <f>VLOOKUP(A1605, Customer!A:O, 13, FALSE)</f>
        <v>0</v>
      </c>
      <c r="N1605" s="2">
        <f>VLOOKUP(A1605, Customer!A:O, 14, FALSE)</f>
        <v>0</v>
      </c>
      <c r="O1605" s="2" t="str">
        <f>VLOOKUP(A1605, Customer!A:O, 15, FALSE)</f>
        <v>State-California</v>
      </c>
      <c r="P1605" s="2">
        <f>VLOOKUP(A1605,Sales!A:N,2,FALSE)</f>
        <v>46</v>
      </c>
      <c r="Q1605">
        <f>VLOOKUP(A1605,Sales!A:N,3,FALSE)</f>
        <v>867</v>
      </c>
      <c r="R1605" s="2">
        <f>VLOOKUP(A1605,Sales!A:N,4,FALSE)</f>
        <v>35</v>
      </c>
      <c r="S1605" s="2">
        <f>VLOOKUP(A1605,Sales!A:N,5,FALSE)</f>
        <v>565</v>
      </c>
      <c r="T1605" s="2">
        <f>VLOOKUP(A1605,Sales!A:N,6,FALSE)</f>
        <v>197</v>
      </c>
      <c r="U1605" s="2">
        <f>VLOOKUP(A1605,Sales!A:N,7,FALSE)</f>
        <v>264</v>
      </c>
      <c r="V1605" s="2">
        <f>VLOOKUP(A1605,Sales!A:N,8,FALSE)</f>
        <v>92</v>
      </c>
      <c r="W1605" s="2">
        <f>VLOOKUP(A1605,Sales!A:N,9,FALSE)</f>
        <v>1836</v>
      </c>
      <c r="X1605" s="2">
        <f>VLOOKUP(A1605,Sales!A:N,10,FALSE)</f>
        <v>2</v>
      </c>
      <c r="Y1605" s="2">
        <f>VLOOKUP(A1605,Sales!A:N,11,FALSE)</f>
        <v>8</v>
      </c>
      <c r="Z1605" s="2">
        <f>VLOOKUP(A1605,Sales!A:N,12,FALSE)</f>
        <v>4</v>
      </c>
      <c r="AA1605" s="2">
        <f>VLOOKUP(A1605,Sales!A:N,13,FALSE)</f>
        <v>6</v>
      </c>
      <c r="AB1605" s="2">
        <f>VLOOKUP(A1605,Sales!A:N,14,FALSE)</f>
        <v>6</v>
      </c>
      <c r="AC1605" s="2">
        <f>VLOOKUP(A1605,Campaigns!A:I,2,FALSE)</f>
        <v>0</v>
      </c>
      <c r="AD1605" s="2">
        <f>VLOOKUP(A1605,Campaigns!A:I,3,FALSE)</f>
        <v>0</v>
      </c>
      <c r="AE1605" s="2">
        <f>VLOOKUP(A1605,Campaigns!A:I,4,FALSE)</f>
        <v>0</v>
      </c>
      <c r="AF1605" s="2">
        <f>VLOOKUP(A1605,Campaigns!A:I,5,FALSE)</f>
        <v>0</v>
      </c>
      <c r="AG1605" s="2">
        <f>VLOOKUP(A1605,Campaigns!A:I,6,FALSE)</f>
        <v>0</v>
      </c>
      <c r="AH1605" s="2">
        <f>VLOOKUP(A1605,Campaigns!A:I,7,FALSE)</f>
        <v>0</v>
      </c>
      <c r="AI1605" s="2">
        <f>VLOOKUP(A1605,Campaigns!A:I,8,FALSE)</f>
        <v>0</v>
      </c>
      <c r="AJ1605" s="19">
        <f>VLOOKUP(A1605,Campaigns!A:I,9,FALSE)</f>
        <v>44078</v>
      </c>
    </row>
    <row r="1606" spans="1:36">
      <c r="A1606" s="2">
        <v>1500</v>
      </c>
      <c r="B1606" s="2">
        <f>VLOOKUP(A1606, Customer!A:O, 2, FALSE)</f>
        <v>136443</v>
      </c>
      <c r="C1606" s="2">
        <f>VLOOKUP(A1606, Customer!A:O, 3, FALSE)</f>
        <v>1</v>
      </c>
      <c r="D1606" s="2">
        <f>VLOOKUP(A1606, Customer!A:O, 4, FALSE)</f>
        <v>1</v>
      </c>
      <c r="E1606" s="2">
        <f>VLOOKUP(A1606, Customer!A:O, 5, FALSE)</f>
        <v>59</v>
      </c>
      <c r="F1606" s="2">
        <f>VLOOKUP(A1606, Customer!A:O, 6, FALSE)</f>
        <v>0</v>
      </c>
      <c r="G1606" s="2">
        <f>VLOOKUP(A1606, Customer!A:O, 7, FALSE)</f>
        <v>1</v>
      </c>
      <c r="H1606" s="2">
        <f>VLOOKUP(A1606, Customer!A:O, 8, FALSE)</f>
        <v>0</v>
      </c>
      <c r="I1606" s="2">
        <f>VLOOKUP(A1606, Customer!A:O, 9, FALSE)</f>
        <v>0</v>
      </c>
      <c r="J1606" s="2">
        <f>VLOOKUP(A1606, Customer!A:O, 10, FALSE)</f>
        <v>0</v>
      </c>
      <c r="K1606" s="2">
        <f>VLOOKUP(A1606, Customer!A:O, 11, FALSE)</f>
        <v>0</v>
      </c>
      <c r="L1606" s="2">
        <f>VLOOKUP(A1606, Customer!A:O, 12, FALSE)</f>
        <v>1</v>
      </c>
      <c r="M1606" s="2">
        <f>VLOOKUP(A1606, Customer!A:O, 13, FALSE)</f>
        <v>0</v>
      </c>
      <c r="N1606" s="2">
        <f>VLOOKUP(A1606, Customer!A:O, 14, FALSE)</f>
        <v>0</v>
      </c>
      <c r="O1606" s="2" t="str">
        <f>VLOOKUP(A1606, Customer!A:O, 15, FALSE)</f>
        <v>State-Florida</v>
      </c>
      <c r="P1606" s="2">
        <f>VLOOKUP(A1606,Sales!A:N,2,FALSE)</f>
        <v>9</v>
      </c>
      <c r="Q1606">
        <f>VLOOKUP(A1606,Sales!A:N,3,FALSE)</f>
        <v>243</v>
      </c>
      <c r="R1606" s="2">
        <f>VLOOKUP(A1606,Sales!A:N,4,FALSE)</f>
        <v>0</v>
      </c>
      <c r="S1606" s="2">
        <f>VLOOKUP(A1606,Sales!A:N,5,FALSE)</f>
        <v>172</v>
      </c>
      <c r="T1606" s="2">
        <f>VLOOKUP(A1606,Sales!A:N,6,FALSE)</f>
        <v>15</v>
      </c>
      <c r="U1606" s="2">
        <f>VLOOKUP(A1606,Sales!A:N,7,FALSE)</f>
        <v>11</v>
      </c>
      <c r="V1606" s="2">
        <f>VLOOKUP(A1606,Sales!A:N,8,FALSE)</f>
        <v>75</v>
      </c>
      <c r="W1606" s="2">
        <f>VLOOKUP(A1606,Sales!A:N,9,FALSE)</f>
        <v>367</v>
      </c>
      <c r="X1606" s="2">
        <f>VLOOKUP(A1606,Sales!A:N,10,FALSE)</f>
        <v>4</v>
      </c>
      <c r="Y1606" s="2">
        <f>VLOOKUP(A1606,Sales!A:N,11,FALSE)</f>
        <v>3</v>
      </c>
      <c r="Z1606" s="2">
        <f>VLOOKUP(A1606,Sales!A:N,12,FALSE)</f>
        <v>1</v>
      </c>
      <c r="AA1606" s="2">
        <f>VLOOKUP(A1606,Sales!A:N,13,FALSE)</f>
        <v>3</v>
      </c>
      <c r="AB1606" s="2">
        <f>VLOOKUP(A1606,Sales!A:N,14,FALSE)</f>
        <v>8</v>
      </c>
      <c r="AC1606" s="2">
        <f>VLOOKUP(A1606,Campaigns!A:I,2,FALSE)</f>
        <v>0</v>
      </c>
      <c r="AD1606" s="2">
        <f>VLOOKUP(A1606,Campaigns!A:I,3,FALSE)</f>
        <v>0</v>
      </c>
      <c r="AE1606" s="2">
        <f>VLOOKUP(A1606,Campaigns!A:I,4,FALSE)</f>
        <v>0</v>
      </c>
      <c r="AF1606" s="2">
        <f>VLOOKUP(A1606,Campaigns!A:I,5,FALSE)</f>
        <v>0</v>
      </c>
      <c r="AG1606" s="2">
        <f>VLOOKUP(A1606,Campaigns!A:I,6,FALSE)</f>
        <v>0</v>
      </c>
      <c r="AH1606" s="2">
        <f>VLOOKUP(A1606,Campaigns!A:I,7,FALSE)</f>
        <v>0</v>
      </c>
      <c r="AI1606" s="2">
        <f>VLOOKUP(A1606,Campaigns!A:I,8,FALSE)</f>
        <v>0</v>
      </c>
      <c r="AJ1606" s="19">
        <f>VLOOKUP(A1606,Campaigns!A:I,9,FALSE)</f>
        <v>43776</v>
      </c>
    </row>
    <row r="1607" spans="1:36">
      <c r="A1607" s="2">
        <v>2794</v>
      </c>
      <c r="B1607" s="2">
        <f>VLOOKUP(A1607, Customer!A:O, 2, FALSE)</f>
        <v>132583</v>
      </c>
      <c r="C1607" s="2">
        <f>VLOOKUP(A1607, Customer!A:O, 3, FALSE)</f>
        <v>1</v>
      </c>
      <c r="D1607" s="2">
        <f>VLOOKUP(A1607, Customer!A:O, 4, FALSE)</f>
        <v>1</v>
      </c>
      <c r="E1607" s="2">
        <f>VLOOKUP(A1607, Customer!A:O, 5, FALSE)</f>
        <v>59</v>
      </c>
      <c r="F1607" s="2">
        <f>VLOOKUP(A1607, Customer!A:O, 6, FALSE)</f>
        <v>0</v>
      </c>
      <c r="G1607" s="2">
        <f>VLOOKUP(A1607, Customer!A:O, 7, FALSE)</f>
        <v>0</v>
      </c>
      <c r="H1607" s="2">
        <f>VLOOKUP(A1607, Customer!A:O, 8, FALSE)</f>
        <v>0</v>
      </c>
      <c r="I1607" s="2">
        <f>VLOOKUP(A1607, Customer!A:O, 9, FALSE)</f>
        <v>1</v>
      </c>
      <c r="J1607" s="2">
        <f>VLOOKUP(A1607, Customer!A:O, 10, FALSE)</f>
        <v>0</v>
      </c>
      <c r="K1607" s="2">
        <f>VLOOKUP(A1607, Customer!A:O, 11, FALSE)</f>
        <v>0</v>
      </c>
      <c r="L1607" s="2">
        <f>VLOOKUP(A1607, Customer!A:O, 12, FALSE)</f>
        <v>0</v>
      </c>
      <c r="M1607" s="2">
        <f>VLOOKUP(A1607, Customer!A:O, 13, FALSE)</f>
        <v>0</v>
      </c>
      <c r="N1607" s="2">
        <f>VLOOKUP(A1607, Customer!A:O, 14, FALSE)</f>
        <v>1</v>
      </c>
      <c r="O1607" s="2" t="str">
        <f>VLOOKUP(A1607, Customer!A:O, 15, FALSE)</f>
        <v>State-Other</v>
      </c>
      <c r="P1607" s="2">
        <f>VLOOKUP(A1607,Sales!A:N,2,FALSE)</f>
        <v>10</v>
      </c>
      <c r="Q1607">
        <f>VLOOKUP(A1607,Sales!A:N,3,FALSE)</f>
        <v>20</v>
      </c>
      <c r="R1607" s="2">
        <f>VLOOKUP(A1607,Sales!A:N,4,FALSE)</f>
        <v>0</v>
      </c>
      <c r="S1607" s="2">
        <f>VLOOKUP(A1607,Sales!A:N,5,FALSE)</f>
        <v>12</v>
      </c>
      <c r="T1607" s="2">
        <f>VLOOKUP(A1607,Sales!A:N,6,FALSE)</f>
        <v>0</v>
      </c>
      <c r="U1607" s="2">
        <f>VLOOKUP(A1607,Sales!A:N,7,FALSE)</f>
        <v>0</v>
      </c>
      <c r="V1607" s="2">
        <f>VLOOKUP(A1607,Sales!A:N,8,FALSE)</f>
        <v>4</v>
      </c>
      <c r="W1607" s="2">
        <f>VLOOKUP(A1607,Sales!A:N,9,FALSE)</f>
        <v>28</v>
      </c>
      <c r="X1607" s="2">
        <f>VLOOKUP(A1607,Sales!A:N,10,FALSE)</f>
        <v>1</v>
      </c>
      <c r="Y1607" s="2">
        <f>VLOOKUP(A1607,Sales!A:N,11,FALSE)</f>
        <v>1</v>
      </c>
      <c r="Z1607" s="2">
        <f>VLOOKUP(A1607,Sales!A:N,12,FALSE)</f>
        <v>0</v>
      </c>
      <c r="AA1607" s="2">
        <f>VLOOKUP(A1607,Sales!A:N,13,FALSE)</f>
        <v>2</v>
      </c>
      <c r="AB1607" s="2">
        <f>VLOOKUP(A1607,Sales!A:N,14,FALSE)</f>
        <v>7</v>
      </c>
      <c r="AC1607" s="2">
        <f>VLOOKUP(A1607,Campaigns!A:I,2,FALSE)</f>
        <v>0</v>
      </c>
      <c r="AD1607" s="2">
        <f>VLOOKUP(A1607,Campaigns!A:I,3,FALSE)</f>
        <v>0</v>
      </c>
      <c r="AE1607" s="2">
        <f>VLOOKUP(A1607,Campaigns!A:I,4,FALSE)</f>
        <v>0</v>
      </c>
      <c r="AF1607" s="2">
        <f>VLOOKUP(A1607,Campaigns!A:I,5,FALSE)</f>
        <v>0</v>
      </c>
      <c r="AG1607" s="2">
        <f>VLOOKUP(A1607,Campaigns!A:I,6,FALSE)</f>
        <v>0</v>
      </c>
      <c r="AH1607" s="2">
        <f>VLOOKUP(A1607,Campaigns!A:I,7,FALSE)</f>
        <v>0</v>
      </c>
      <c r="AI1607" s="2">
        <f>VLOOKUP(A1607,Campaigns!A:I,8,FALSE)</f>
        <v>0</v>
      </c>
      <c r="AJ1607" s="19" t="str">
        <f>VLOOKUP(A1607,Campaigns!A:I,9,FALSE)</f>
        <v>11/19/2020</v>
      </c>
    </row>
    <row r="1608" spans="1:36">
      <c r="A1608" s="2">
        <v>1584</v>
      </c>
      <c r="B1608" s="2">
        <f>VLOOKUP(A1608, Customer!A:O, 2, FALSE)</f>
        <v>130081</v>
      </c>
      <c r="C1608" s="2">
        <f>VLOOKUP(A1608, Customer!A:O, 3, FALSE)</f>
        <v>0</v>
      </c>
      <c r="D1608" s="2">
        <f>VLOOKUP(A1608, Customer!A:O, 4, FALSE)</f>
        <v>1</v>
      </c>
      <c r="E1608" s="2">
        <f>VLOOKUP(A1608, Customer!A:O, 5, FALSE)</f>
        <v>59</v>
      </c>
      <c r="F1608" s="2">
        <f>VLOOKUP(A1608, Customer!A:O, 6, FALSE)</f>
        <v>0</v>
      </c>
      <c r="G1608" s="2">
        <f>VLOOKUP(A1608, Customer!A:O, 7, FALSE)</f>
        <v>0</v>
      </c>
      <c r="H1608" s="2">
        <f>VLOOKUP(A1608, Customer!A:O, 8, FALSE)</f>
        <v>1</v>
      </c>
      <c r="I1608" s="2">
        <f>VLOOKUP(A1608, Customer!A:O, 9, FALSE)</f>
        <v>0</v>
      </c>
      <c r="J1608" s="2">
        <f>VLOOKUP(A1608, Customer!A:O, 10, FALSE)</f>
        <v>0</v>
      </c>
      <c r="K1608" s="2">
        <f>VLOOKUP(A1608, Customer!A:O, 11, FALSE)</f>
        <v>0</v>
      </c>
      <c r="L1608" s="2">
        <f>VLOOKUP(A1608, Customer!A:O, 12, FALSE)</f>
        <v>1</v>
      </c>
      <c r="M1608" s="2">
        <f>VLOOKUP(A1608, Customer!A:O, 13, FALSE)</f>
        <v>0</v>
      </c>
      <c r="N1608" s="2">
        <f>VLOOKUP(A1608, Customer!A:O, 14, FALSE)</f>
        <v>0</v>
      </c>
      <c r="O1608" s="2" t="str">
        <f>VLOOKUP(A1608, Customer!A:O, 15, FALSE)</f>
        <v>State-Florida</v>
      </c>
      <c r="P1608" s="2">
        <f>VLOOKUP(A1608,Sales!A:N,2,FALSE)</f>
        <v>27</v>
      </c>
      <c r="Q1608">
        <f>VLOOKUP(A1608,Sales!A:N,3,FALSE)</f>
        <v>156</v>
      </c>
      <c r="R1608" s="2">
        <f>VLOOKUP(A1608,Sales!A:N,4,FALSE)</f>
        <v>0</v>
      </c>
      <c r="S1608" s="2">
        <f>VLOOKUP(A1608,Sales!A:N,5,FALSE)</f>
        <v>9</v>
      </c>
      <c r="T1608" s="2">
        <f>VLOOKUP(A1608,Sales!A:N,6,FALSE)</f>
        <v>0</v>
      </c>
      <c r="U1608" s="2">
        <f>VLOOKUP(A1608,Sales!A:N,7,FALSE)</f>
        <v>0</v>
      </c>
      <c r="V1608" s="2">
        <f>VLOOKUP(A1608,Sales!A:N,8,FALSE)</f>
        <v>17</v>
      </c>
      <c r="W1608" s="2">
        <f>VLOOKUP(A1608,Sales!A:N,9,FALSE)</f>
        <v>147</v>
      </c>
      <c r="X1608" s="2">
        <f>VLOOKUP(A1608,Sales!A:N,10,FALSE)</f>
        <v>1</v>
      </c>
      <c r="Y1608" s="2">
        <f>VLOOKUP(A1608,Sales!A:N,11,FALSE)</f>
        <v>1</v>
      </c>
      <c r="Z1608" s="2">
        <f>VLOOKUP(A1608,Sales!A:N,12,FALSE)</f>
        <v>0</v>
      </c>
      <c r="AA1608" s="2">
        <f>VLOOKUP(A1608,Sales!A:N,13,FALSE)</f>
        <v>3</v>
      </c>
      <c r="AB1608" s="2">
        <f>VLOOKUP(A1608,Sales!A:N,14,FALSE)</f>
        <v>7</v>
      </c>
      <c r="AC1608" s="2">
        <f>VLOOKUP(A1608,Campaigns!A:I,2,FALSE)</f>
        <v>0</v>
      </c>
      <c r="AD1608" s="2">
        <f>VLOOKUP(A1608,Campaigns!A:I,3,FALSE)</f>
        <v>0</v>
      </c>
      <c r="AE1608" s="2">
        <f>VLOOKUP(A1608,Campaigns!A:I,4,FALSE)</f>
        <v>0</v>
      </c>
      <c r="AF1608" s="2">
        <f>VLOOKUP(A1608,Campaigns!A:I,5,FALSE)</f>
        <v>0</v>
      </c>
      <c r="AG1608" s="2">
        <f>VLOOKUP(A1608,Campaigns!A:I,6,FALSE)</f>
        <v>0</v>
      </c>
      <c r="AH1608" s="2">
        <f>VLOOKUP(A1608,Campaigns!A:I,7,FALSE)</f>
        <v>0</v>
      </c>
      <c r="AI1608" s="2">
        <f>VLOOKUP(A1608,Campaigns!A:I,8,FALSE)</f>
        <v>0</v>
      </c>
      <c r="AJ1608" s="19" t="str">
        <f>VLOOKUP(A1608,Campaigns!A:I,9,FALSE)</f>
        <v>7/29/2019</v>
      </c>
    </row>
    <row r="1609" spans="1:36">
      <c r="A1609" s="2">
        <v>1173</v>
      </c>
      <c r="B1609" s="2">
        <f>VLOOKUP(A1609, Customer!A:O, 2, FALSE)</f>
        <v>128249</v>
      </c>
      <c r="C1609" s="2">
        <f>VLOOKUP(A1609, Customer!A:O, 3, FALSE)</f>
        <v>0</v>
      </c>
      <c r="D1609" s="2">
        <f>VLOOKUP(A1609, Customer!A:O, 4, FALSE)</f>
        <v>0</v>
      </c>
      <c r="E1609" s="2">
        <f>VLOOKUP(A1609, Customer!A:O, 5, FALSE)</f>
        <v>59</v>
      </c>
      <c r="F1609" s="2">
        <f>VLOOKUP(A1609, Customer!A:O, 6, FALSE)</f>
        <v>0</v>
      </c>
      <c r="G1609" s="2">
        <f>VLOOKUP(A1609, Customer!A:O, 7, FALSE)</f>
        <v>1</v>
      </c>
      <c r="H1609" s="2">
        <f>VLOOKUP(A1609, Customer!A:O, 8, FALSE)</f>
        <v>0</v>
      </c>
      <c r="I1609" s="2">
        <f>VLOOKUP(A1609, Customer!A:O, 9, FALSE)</f>
        <v>0</v>
      </c>
      <c r="J1609" s="2">
        <f>VLOOKUP(A1609, Customer!A:O, 10, FALSE)</f>
        <v>0</v>
      </c>
      <c r="K1609" s="2">
        <f>VLOOKUP(A1609, Customer!A:O, 11, FALSE)</f>
        <v>1</v>
      </c>
      <c r="L1609" s="2">
        <f>VLOOKUP(A1609, Customer!A:O, 12, FALSE)</f>
        <v>0</v>
      </c>
      <c r="M1609" s="2">
        <f>VLOOKUP(A1609, Customer!A:O, 13, FALSE)</f>
        <v>0</v>
      </c>
      <c r="N1609" s="2">
        <f>VLOOKUP(A1609, Customer!A:O, 14, FALSE)</f>
        <v>0</v>
      </c>
      <c r="O1609" s="2" t="str">
        <f>VLOOKUP(A1609, Customer!A:O, 15, FALSE)</f>
        <v>State-Texas</v>
      </c>
      <c r="P1609" s="2">
        <f>VLOOKUP(A1609,Sales!A:N,2,FALSE)</f>
        <v>80</v>
      </c>
      <c r="Q1609">
        <f>VLOOKUP(A1609,Sales!A:N,3,FALSE)</f>
        <v>5</v>
      </c>
      <c r="R1609" s="2">
        <f>VLOOKUP(A1609,Sales!A:N,4,FALSE)</f>
        <v>41</v>
      </c>
      <c r="S1609" s="2">
        <f>VLOOKUP(A1609,Sales!A:N,5,FALSE)</f>
        <v>32</v>
      </c>
      <c r="T1609" s="2">
        <f>VLOOKUP(A1609,Sales!A:N,6,FALSE)</f>
        <v>9</v>
      </c>
      <c r="U1609" s="2">
        <f>VLOOKUP(A1609,Sales!A:N,7,FALSE)</f>
        <v>64</v>
      </c>
      <c r="V1609" s="2">
        <f>VLOOKUP(A1609,Sales!A:N,8,FALSE)</f>
        <v>45</v>
      </c>
      <c r="W1609" s="2">
        <f>VLOOKUP(A1609,Sales!A:N,9,FALSE)</f>
        <v>104</v>
      </c>
      <c r="X1609" s="2">
        <f>VLOOKUP(A1609,Sales!A:N,10,FALSE)</f>
        <v>1</v>
      </c>
      <c r="Y1609" s="2">
        <f>VLOOKUP(A1609,Sales!A:N,11,FALSE)</f>
        <v>2</v>
      </c>
      <c r="Z1609" s="2">
        <f>VLOOKUP(A1609,Sales!A:N,12,FALSE)</f>
        <v>0</v>
      </c>
      <c r="AA1609" s="2">
        <f>VLOOKUP(A1609,Sales!A:N,13,FALSE)</f>
        <v>3</v>
      </c>
      <c r="AB1609" s="2">
        <f>VLOOKUP(A1609,Sales!A:N,14,FALSE)</f>
        <v>6</v>
      </c>
      <c r="AC1609" s="2">
        <f>VLOOKUP(A1609,Campaigns!A:I,2,FALSE)</f>
        <v>0</v>
      </c>
      <c r="AD1609" s="2">
        <f>VLOOKUP(A1609,Campaigns!A:I,3,FALSE)</f>
        <v>0</v>
      </c>
      <c r="AE1609" s="2">
        <f>VLOOKUP(A1609,Campaigns!A:I,4,FALSE)</f>
        <v>0</v>
      </c>
      <c r="AF1609" s="2">
        <f>VLOOKUP(A1609,Campaigns!A:I,5,FALSE)</f>
        <v>0</v>
      </c>
      <c r="AG1609" s="2">
        <f>VLOOKUP(A1609,Campaigns!A:I,6,FALSE)</f>
        <v>0</v>
      </c>
      <c r="AH1609" s="2">
        <f>VLOOKUP(A1609,Campaigns!A:I,7,FALSE)</f>
        <v>0</v>
      </c>
      <c r="AI1609" s="2">
        <f>VLOOKUP(A1609,Campaigns!A:I,8,FALSE)</f>
        <v>0</v>
      </c>
      <c r="AJ1609" s="19" t="str">
        <f>VLOOKUP(A1609,Campaigns!A:I,9,FALSE)</f>
        <v>11/19/2020</v>
      </c>
    </row>
    <row r="1610" spans="1:36">
      <c r="A1610" s="2">
        <v>2743</v>
      </c>
      <c r="B1610" s="2">
        <f>VLOOKUP(A1610, Customer!A:O, 2, FALSE)</f>
        <v>128249</v>
      </c>
      <c r="C1610" s="2">
        <f>VLOOKUP(A1610, Customer!A:O, 3, FALSE)</f>
        <v>0</v>
      </c>
      <c r="D1610" s="2">
        <f>VLOOKUP(A1610, Customer!A:O, 4, FALSE)</f>
        <v>0</v>
      </c>
      <c r="E1610" s="2">
        <f>VLOOKUP(A1610, Customer!A:O, 5, FALSE)</f>
        <v>59</v>
      </c>
      <c r="F1610" s="2">
        <f>VLOOKUP(A1610, Customer!A:O, 6, FALSE)</f>
        <v>0</v>
      </c>
      <c r="G1610" s="2">
        <f>VLOOKUP(A1610, Customer!A:O, 7, FALSE)</f>
        <v>1</v>
      </c>
      <c r="H1610" s="2">
        <f>VLOOKUP(A1610, Customer!A:O, 8, FALSE)</f>
        <v>0</v>
      </c>
      <c r="I1610" s="2">
        <f>VLOOKUP(A1610, Customer!A:O, 9, FALSE)</f>
        <v>0</v>
      </c>
      <c r="J1610" s="2">
        <f>VLOOKUP(A1610, Customer!A:O, 10, FALSE)</f>
        <v>0</v>
      </c>
      <c r="K1610" s="2">
        <f>VLOOKUP(A1610, Customer!A:O, 11, FALSE)</f>
        <v>1</v>
      </c>
      <c r="L1610" s="2">
        <f>VLOOKUP(A1610, Customer!A:O, 12, FALSE)</f>
        <v>0</v>
      </c>
      <c r="M1610" s="2">
        <f>VLOOKUP(A1610, Customer!A:O, 13, FALSE)</f>
        <v>0</v>
      </c>
      <c r="N1610" s="2">
        <f>VLOOKUP(A1610, Customer!A:O, 14, FALSE)</f>
        <v>0</v>
      </c>
      <c r="O1610" s="2" t="str">
        <f>VLOOKUP(A1610, Customer!A:O, 15, FALSE)</f>
        <v>State-Illinois</v>
      </c>
      <c r="P1610" s="2">
        <f>VLOOKUP(A1610,Sales!A:N,2,FALSE)</f>
        <v>80</v>
      </c>
      <c r="Q1610">
        <f>VLOOKUP(A1610,Sales!A:N,3,FALSE)</f>
        <v>5</v>
      </c>
      <c r="R1610" s="2">
        <f>VLOOKUP(A1610,Sales!A:N,4,FALSE)</f>
        <v>41</v>
      </c>
      <c r="S1610" s="2">
        <f>VLOOKUP(A1610,Sales!A:N,5,FALSE)</f>
        <v>32</v>
      </c>
      <c r="T1610" s="2">
        <f>VLOOKUP(A1610,Sales!A:N,6,FALSE)</f>
        <v>9</v>
      </c>
      <c r="U1610" s="2">
        <f>VLOOKUP(A1610,Sales!A:N,7,FALSE)</f>
        <v>64</v>
      </c>
      <c r="V1610" s="2">
        <f>VLOOKUP(A1610,Sales!A:N,8,FALSE)</f>
        <v>45</v>
      </c>
      <c r="W1610" s="2">
        <f>VLOOKUP(A1610,Sales!A:N,9,FALSE)</f>
        <v>104</v>
      </c>
      <c r="X1610" s="2">
        <f>VLOOKUP(A1610,Sales!A:N,10,FALSE)</f>
        <v>1</v>
      </c>
      <c r="Y1610" s="2">
        <f>VLOOKUP(A1610,Sales!A:N,11,FALSE)</f>
        <v>2</v>
      </c>
      <c r="Z1610" s="2">
        <f>VLOOKUP(A1610,Sales!A:N,12,FALSE)</f>
        <v>0</v>
      </c>
      <c r="AA1610" s="2">
        <f>VLOOKUP(A1610,Sales!A:N,13,FALSE)</f>
        <v>3</v>
      </c>
      <c r="AB1610" s="2">
        <f>VLOOKUP(A1610,Sales!A:N,14,FALSE)</f>
        <v>6</v>
      </c>
      <c r="AC1610" s="2">
        <f>VLOOKUP(A1610,Campaigns!A:I,2,FALSE)</f>
        <v>0</v>
      </c>
      <c r="AD1610" s="2">
        <f>VLOOKUP(A1610,Campaigns!A:I,3,FALSE)</f>
        <v>0</v>
      </c>
      <c r="AE1610" s="2">
        <f>VLOOKUP(A1610,Campaigns!A:I,4,FALSE)</f>
        <v>0</v>
      </c>
      <c r="AF1610" s="2">
        <f>VLOOKUP(A1610,Campaigns!A:I,5,FALSE)</f>
        <v>0</v>
      </c>
      <c r="AG1610" s="2">
        <f>VLOOKUP(A1610,Campaigns!A:I,6,FALSE)</f>
        <v>0</v>
      </c>
      <c r="AH1610" s="2">
        <f>VLOOKUP(A1610,Campaigns!A:I,7,FALSE)</f>
        <v>0</v>
      </c>
      <c r="AI1610" s="2">
        <f>VLOOKUP(A1610,Campaigns!A:I,8,FALSE)</f>
        <v>0</v>
      </c>
      <c r="AJ1610" s="19" t="str">
        <f>VLOOKUP(A1610,Campaigns!A:I,9,FALSE)</f>
        <v>11/19/2020</v>
      </c>
    </row>
    <row r="1611" spans="1:36">
      <c r="A1611" s="2">
        <v>2534</v>
      </c>
      <c r="B1611" s="2">
        <f>VLOOKUP(A1611, Customer!A:O, 2, FALSE)</f>
        <v>127215</v>
      </c>
      <c r="C1611" s="2">
        <f>VLOOKUP(A1611, Customer!A:O, 3, FALSE)</f>
        <v>2</v>
      </c>
      <c r="D1611" s="2">
        <f>VLOOKUP(A1611, Customer!A:O, 4, FALSE)</f>
        <v>1</v>
      </c>
      <c r="E1611" s="2">
        <f>VLOOKUP(A1611, Customer!A:O, 5, FALSE)</f>
        <v>59</v>
      </c>
      <c r="F1611" s="2">
        <f>VLOOKUP(A1611, Customer!A:O, 6, FALSE)</f>
        <v>1</v>
      </c>
      <c r="G1611" s="2">
        <f>VLOOKUP(A1611, Customer!A:O, 7, FALSE)</f>
        <v>0</v>
      </c>
      <c r="H1611" s="2">
        <f>VLOOKUP(A1611, Customer!A:O, 8, FALSE)</f>
        <v>0</v>
      </c>
      <c r="I1611" s="2">
        <f>VLOOKUP(A1611, Customer!A:O, 9, FALSE)</f>
        <v>0</v>
      </c>
      <c r="J1611" s="2">
        <f>VLOOKUP(A1611, Customer!A:O, 10, FALSE)</f>
        <v>0</v>
      </c>
      <c r="K1611" s="2">
        <f>VLOOKUP(A1611, Customer!A:O, 11, FALSE)</f>
        <v>0</v>
      </c>
      <c r="L1611" s="2">
        <f>VLOOKUP(A1611, Customer!A:O, 12, FALSE)</f>
        <v>1</v>
      </c>
      <c r="M1611" s="2">
        <f>VLOOKUP(A1611, Customer!A:O, 13, FALSE)</f>
        <v>0</v>
      </c>
      <c r="N1611" s="2">
        <f>VLOOKUP(A1611, Customer!A:O, 14, FALSE)</f>
        <v>0</v>
      </c>
      <c r="O1611" s="2" t="str">
        <f>VLOOKUP(A1611, Customer!A:O, 15, FALSE)</f>
        <v>State-New York</v>
      </c>
      <c r="P1611" s="2">
        <f>VLOOKUP(A1611,Sales!A:N,2,FALSE)</f>
        <v>50</v>
      </c>
      <c r="Q1611">
        <f>VLOOKUP(A1611,Sales!A:N,3,FALSE)</f>
        <v>140</v>
      </c>
      <c r="R1611" s="2">
        <f>VLOOKUP(A1611,Sales!A:N,4,FALSE)</f>
        <v>23</v>
      </c>
      <c r="S1611" s="2">
        <f>VLOOKUP(A1611,Sales!A:N,5,FALSE)</f>
        <v>103</v>
      </c>
      <c r="T1611" s="2">
        <f>VLOOKUP(A1611,Sales!A:N,6,FALSE)</f>
        <v>37</v>
      </c>
      <c r="U1611" s="2">
        <f>VLOOKUP(A1611,Sales!A:N,7,FALSE)</f>
        <v>42</v>
      </c>
      <c r="V1611" s="2">
        <f>VLOOKUP(A1611,Sales!A:N,8,FALSE)</f>
        <v>131</v>
      </c>
      <c r="W1611" s="2">
        <f>VLOOKUP(A1611,Sales!A:N,9,FALSE)</f>
        <v>215</v>
      </c>
      <c r="X1611" s="2">
        <f>VLOOKUP(A1611,Sales!A:N,10,FALSE)</f>
        <v>4</v>
      </c>
      <c r="Y1611" s="2">
        <f>VLOOKUP(A1611,Sales!A:N,11,FALSE)</f>
        <v>2</v>
      </c>
      <c r="Z1611" s="2">
        <f>VLOOKUP(A1611,Sales!A:N,12,FALSE)</f>
        <v>1</v>
      </c>
      <c r="AA1611" s="2">
        <f>VLOOKUP(A1611,Sales!A:N,13,FALSE)</f>
        <v>4</v>
      </c>
      <c r="AB1611" s="2">
        <f>VLOOKUP(A1611,Sales!A:N,14,FALSE)</f>
        <v>6</v>
      </c>
      <c r="AC1611" s="2">
        <f>VLOOKUP(A1611,Campaigns!A:I,2,FALSE)</f>
        <v>0</v>
      </c>
      <c r="AD1611" s="2">
        <f>VLOOKUP(A1611,Campaigns!A:I,3,FALSE)</f>
        <v>0</v>
      </c>
      <c r="AE1611" s="2">
        <f>VLOOKUP(A1611,Campaigns!A:I,4,FALSE)</f>
        <v>0</v>
      </c>
      <c r="AF1611" s="2">
        <f>VLOOKUP(A1611,Campaigns!A:I,5,FALSE)</f>
        <v>0</v>
      </c>
      <c r="AG1611" s="2">
        <f>VLOOKUP(A1611,Campaigns!A:I,6,FALSE)</f>
        <v>0</v>
      </c>
      <c r="AH1611" s="2">
        <f>VLOOKUP(A1611,Campaigns!A:I,7,FALSE)</f>
        <v>0</v>
      </c>
      <c r="AI1611" s="2">
        <f>VLOOKUP(A1611,Campaigns!A:I,8,FALSE)</f>
        <v>0</v>
      </c>
      <c r="AJ1611" s="19" t="str">
        <f>VLOOKUP(A1611,Campaigns!A:I,9,FALSE)</f>
        <v>6/30/2019</v>
      </c>
    </row>
    <row r="1612" spans="1:36">
      <c r="A1612" s="2">
        <v>2580</v>
      </c>
      <c r="B1612" s="2">
        <f>VLOOKUP(A1612, Customer!A:O, 2, FALSE)</f>
        <v>127116</v>
      </c>
      <c r="C1612" s="2">
        <f>VLOOKUP(A1612, Customer!A:O, 3, FALSE)</f>
        <v>1</v>
      </c>
      <c r="D1612" s="2">
        <f>VLOOKUP(A1612, Customer!A:O, 4, FALSE)</f>
        <v>1</v>
      </c>
      <c r="E1612" s="2">
        <f>VLOOKUP(A1612, Customer!A:O, 5, FALSE)</f>
        <v>59</v>
      </c>
      <c r="F1612" s="2">
        <f>VLOOKUP(A1612, Customer!A:O, 6, FALSE)</f>
        <v>0</v>
      </c>
      <c r="G1612" s="2">
        <f>VLOOKUP(A1612, Customer!A:O, 7, FALSE)</f>
        <v>1</v>
      </c>
      <c r="H1612" s="2">
        <f>VLOOKUP(A1612, Customer!A:O, 8, FALSE)</f>
        <v>0</v>
      </c>
      <c r="I1612" s="2">
        <f>VLOOKUP(A1612, Customer!A:O, 9, FALSE)</f>
        <v>0</v>
      </c>
      <c r="J1612" s="2">
        <f>VLOOKUP(A1612, Customer!A:O, 10, FALSE)</f>
        <v>0</v>
      </c>
      <c r="K1612" s="2">
        <f>VLOOKUP(A1612, Customer!A:O, 11, FALSE)</f>
        <v>0</v>
      </c>
      <c r="L1612" s="2">
        <f>VLOOKUP(A1612, Customer!A:O, 12, FALSE)</f>
        <v>1</v>
      </c>
      <c r="M1612" s="2">
        <f>VLOOKUP(A1612, Customer!A:O, 13, FALSE)</f>
        <v>0</v>
      </c>
      <c r="N1612" s="2">
        <f>VLOOKUP(A1612, Customer!A:O, 14, FALSE)</f>
        <v>0</v>
      </c>
      <c r="O1612" s="2" t="str">
        <f>VLOOKUP(A1612, Customer!A:O, 15, FALSE)</f>
        <v>State-Florida</v>
      </c>
      <c r="P1612" s="2">
        <f>VLOOKUP(A1612,Sales!A:N,2,FALSE)</f>
        <v>78</v>
      </c>
      <c r="Q1612">
        <f>VLOOKUP(A1612,Sales!A:N,3,FALSE)</f>
        <v>56</v>
      </c>
      <c r="R1612" s="2">
        <f>VLOOKUP(A1612,Sales!A:N,4,FALSE)</f>
        <v>5</v>
      </c>
      <c r="S1612" s="2">
        <f>VLOOKUP(A1612,Sales!A:N,5,FALSE)</f>
        <v>98</v>
      </c>
      <c r="T1612" s="2">
        <f>VLOOKUP(A1612,Sales!A:N,6,FALSE)</f>
        <v>9</v>
      </c>
      <c r="U1612" s="2">
        <f>VLOOKUP(A1612,Sales!A:N,7,FALSE)</f>
        <v>9</v>
      </c>
      <c r="V1612" s="2">
        <f>VLOOKUP(A1612,Sales!A:N,8,FALSE)</f>
        <v>14</v>
      </c>
      <c r="W1612" s="2">
        <f>VLOOKUP(A1612,Sales!A:N,9,FALSE)</f>
        <v>164</v>
      </c>
      <c r="X1612" s="2">
        <f>VLOOKUP(A1612,Sales!A:N,10,FALSE)</f>
        <v>2</v>
      </c>
      <c r="Y1612" s="2">
        <f>VLOOKUP(A1612,Sales!A:N,11,FALSE)</f>
        <v>2</v>
      </c>
      <c r="Z1612" s="2">
        <f>VLOOKUP(A1612,Sales!A:N,12,FALSE)</f>
        <v>0</v>
      </c>
      <c r="AA1612" s="2">
        <f>VLOOKUP(A1612,Sales!A:N,13,FALSE)</f>
        <v>3</v>
      </c>
      <c r="AB1612" s="2">
        <f>VLOOKUP(A1612,Sales!A:N,14,FALSE)</f>
        <v>7</v>
      </c>
      <c r="AC1612" s="2">
        <f>VLOOKUP(A1612,Campaigns!A:I,2,FALSE)</f>
        <v>0</v>
      </c>
      <c r="AD1612" s="2">
        <f>VLOOKUP(A1612,Campaigns!A:I,3,FALSE)</f>
        <v>0</v>
      </c>
      <c r="AE1612" s="2">
        <f>VLOOKUP(A1612,Campaigns!A:I,4,FALSE)</f>
        <v>0</v>
      </c>
      <c r="AF1612" s="2">
        <f>VLOOKUP(A1612,Campaigns!A:I,5,FALSE)</f>
        <v>0</v>
      </c>
      <c r="AG1612" s="2">
        <f>VLOOKUP(A1612,Campaigns!A:I,6,FALSE)</f>
        <v>0</v>
      </c>
      <c r="AH1612" s="2">
        <f>VLOOKUP(A1612,Campaigns!A:I,7,FALSE)</f>
        <v>0</v>
      </c>
      <c r="AI1612" s="2">
        <f>VLOOKUP(A1612,Campaigns!A:I,8,FALSE)</f>
        <v>0</v>
      </c>
      <c r="AJ1612" s="19">
        <f>VLOOKUP(A1612,Campaigns!A:I,9,FALSE)</f>
        <v>43990</v>
      </c>
    </row>
    <row r="1613" spans="1:36">
      <c r="A1613" s="2">
        <v>2046</v>
      </c>
      <c r="B1613" s="2">
        <f>VLOOKUP(A1613, Customer!A:O, 2, FALSE)</f>
        <v>116860</v>
      </c>
      <c r="C1613" s="2">
        <f>VLOOKUP(A1613, Customer!A:O, 3, FALSE)</f>
        <v>1</v>
      </c>
      <c r="D1613" s="2">
        <f>VLOOKUP(A1613, Customer!A:O, 4, FALSE)</f>
        <v>1</v>
      </c>
      <c r="E1613" s="2">
        <f>VLOOKUP(A1613, Customer!A:O, 5, FALSE)</f>
        <v>59</v>
      </c>
      <c r="F1613" s="2">
        <f>VLOOKUP(A1613, Customer!A:O, 6, FALSE)</f>
        <v>0</v>
      </c>
      <c r="G1613" s="2">
        <f>VLOOKUP(A1613, Customer!A:O, 7, FALSE)</f>
        <v>1</v>
      </c>
      <c r="H1613" s="2">
        <f>VLOOKUP(A1613, Customer!A:O, 8, FALSE)</f>
        <v>0</v>
      </c>
      <c r="I1613" s="2">
        <f>VLOOKUP(A1613, Customer!A:O, 9, FALSE)</f>
        <v>0</v>
      </c>
      <c r="J1613" s="2">
        <f>VLOOKUP(A1613, Customer!A:O, 10, FALSE)</f>
        <v>0</v>
      </c>
      <c r="K1613" s="2">
        <f>VLOOKUP(A1613, Customer!A:O, 11, FALSE)</f>
        <v>0</v>
      </c>
      <c r="L1613" s="2">
        <f>VLOOKUP(A1613, Customer!A:O, 12, FALSE)</f>
        <v>1</v>
      </c>
      <c r="M1613" s="2">
        <f>VLOOKUP(A1613, Customer!A:O, 13, FALSE)</f>
        <v>0</v>
      </c>
      <c r="N1613" s="2">
        <f>VLOOKUP(A1613, Customer!A:O, 14, FALSE)</f>
        <v>0</v>
      </c>
      <c r="O1613" s="2" t="str">
        <f>VLOOKUP(A1613, Customer!A:O, 15, FALSE)</f>
        <v>State-Florida</v>
      </c>
      <c r="P1613" s="2">
        <f>VLOOKUP(A1613,Sales!A:N,2,FALSE)</f>
        <v>19</v>
      </c>
      <c r="Q1613">
        <f>VLOOKUP(A1613,Sales!A:N,3,FALSE)</f>
        <v>69</v>
      </c>
      <c r="R1613" s="2">
        <f>VLOOKUP(A1613,Sales!A:N,4,FALSE)</f>
        <v>28</v>
      </c>
      <c r="S1613" s="2">
        <f>VLOOKUP(A1613,Sales!A:N,5,FALSE)</f>
        <v>28</v>
      </c>
      <c r="T1613" s="2">
        <f>VLOOKUP(A1613,Sales!A:N,6,FALSE)</f>
        <v>21</v>
      </c>
      <c r="U1613" s="2">
        <f>VLOOKUP(A1613,Sales!A:N,7,FALSE)</f>
        <v>21</v>
      </c>
      <c r="V1613" s="2">
        <f>VLOOKUP(A1613,Sales!A:N,8,FALSE)</f>
        <v>97</v>
      </c>
      <c r="W1613" s="2">
        <f>VLOOKUP(A1613,Sales!A:N,9,FALSE)</f>
        <v>69</v>
      </c>
      <c r="X1613" s="2">
        <f>VLOOKUP(A1613,Sales!A:N,10,FALSE)</f>
        <v>3</v>
      </c>
      <c r="Y1613" s="2">
        <f>VLOOKUP(A1613,Sales!A:N,11,FALSE)</f>
        <v>1</v>
      </c>
      <c r="Z1613" s="2">
        <f>VLOOKUP(A1613,Sales!A:N,12,FALSE)</f>
        <v>1</v>
      </c>
      <c r="AA1613" s="2">
        <f>VLOOKUP(A1613,Sales!A:N,13,FALSE)</f>
        <v>3</v>
      </c>
      <c r="AB1613" s="2">
        <f>VLOOKUP(A1613,Sales!A:N,14,FALSE)</f>
        <v>7</v>
      </c>
      <c r="AC1613" s="2">
        <f>VLOOKUP(A1613,Campaigns!A:I,2,FALSE)</f>
        <v>0</v>
      </c>
      <c r="AD1613" s="2">
        <f>VLOOKUP(A1613,Campaigns!A:I,3,FALSE)</f>
        <v>0</v>
      </c>
      <c r="AE1613" s="2">
        <f>VLOOKUP(A1613,Campaigns!A:I,4,FALSE)</f>
        <v>0</v>
      </c>
      <c r="AF1613" s="2">
        <f>VLOOKUP(A1613,Campaigns!A:I,5,FALSE)</f>
        <v>0</v>
      </c>
      <c r="AG1613" s="2">
        <f>VLOOKUP(A1613,Campaigns!A:I,6,FALSE)</f>
        <v>0</v>
      </c>
      <c r="AH1613" s="2">
        <f>VLOOKUP(A1613,Campaigns!A:I,7,FALSE)</f>
        <v>0</v>
      </c>
      <c r="AI1613" s="2">
        <f>VLOOKUP(A1613,Campaigns!A:I,8,FALSE)</f>
        <v>0</v>
      </c>
      <c r="AJ1613" s="19" t="str">
        <f>VLOOKUP(A1613,Campaigns!A:I,9,FALSE)</f>
        <v>2/17/2019</v>
      </c>
    </row>
    <row r="1614" spans="1:36">
      <c r="A1614" s="2">
        <v>1633</v>
      </c>
      <c r="B1614" s="2">
        <f>VLOOKUP(A1614, Customer!A:O, 2, FALSE)</f>
        <v>198777</v>
      </c>
      <c r="C1614" s="2">
        <f>VLOOKUP(A1614, Customer!A:O, 3, FALSE)</f>
        <v>0</v>
      </c>
      <c r="D1614" s="2">
        <f>VLOOKUP(A1614, Customer!A:O, 4, FALSE)</f>
        <v>0</v>
      </c>
      <c r="E1614" s="2">
        <f>VLOOKUP(A1614, Customer!A:O, 5, FALSE)</f>
        <v>60</v>
      </c>
      <c r="F1614" s="2">
        <f>VLOOKUP(A1614, Customer!A:O, 6, FALSE)</f>
        <v>0</v>
      </c>
      <c r="G1614" s="2">
        <f>VLOOKUP(A1614, Customer!A:O, 7, FALSE)</f>
        <v>0</v>
      </c>
      <c r="H1614" s="2">
        <f>VLOOKUP(A1614, Customer!A:O, 8, FALSE)</f>
        <v>1</v>
      </c>
      <c r="I1614" s="2">
        <f>VLOOKUP(A1614, Customer!A:O, 9, FALSE)</f>
        <v>0</v>
      </c>
      <c r="J1614" s="2">
        <f>VLOOKUP(A1614, Customer!A:O, 10, FALSE)</f>
        <v>0</v>
      </c>
      <c r="K1614" s="2">
        <f>VLOOKUP(A1614, Customer!A:O, 11, FALSE)</f>
        <v>0</v>
      </c>
      <c r="L1614" s="2">
        <f>VLOOKUP(A1614, Customer!A:O, 12, FALSE)</f>
        <v>0</v>
      </c>
      <c r="M1614" s="2">
        <f>VLOOKUP(A1614, Customer!A:O, 13, FALSE)</f>
        <v>1</v>
      </c>
      <c r="N1614" s="2">
        <f>VLOOKUP(A1614, Customer!A:O, 14, FALSE)</f>
        <v>0</v>
      </c>
      <c r="O1614" s="2" t="str">
        <f>VLOOKUP(A1614, Customer!A:O, 15, FALSE)</f>
        <v>State-Illinois</v>
      </c>
      <c r="P1614" s="2">
        <f>VLOOKUP(A1614,Sales!A:N,2,FALSE)</f>
        <v>23</v>
      </c>
      <c r="Q1614">
        <f>VLOOKUP(A1614,Sales!A:N,3,FALSE)</f>
        <v>2012</v>
      </c>
      <c r="R1614" s="2">
        <f>VLOOKUP(A1614,Sales!A:N,4,FALSE)</f>
        <v>38</v>
      </c>
      <c r="S1614" s="2">
        <f>VLOOKUP(A1614,Sales!A:N,5,FALSE)</f>
        <v>1431</v>
      </c>
      <c r="T1614" s="2">
        <f>VLOOKUP(A1614,Sales!A:N,6,FALSE)</f>
        <v>252</v>
      </c>
      <c r="U1614" s="2">
        <f>VLOOKUP(A1614,Sales!A:N,7,FALSE)</f>
        <v>231</v>
      </c>
      <c r="V1614" s="2">
        <f>VLOOKUP(A1614,Sales!A:N,8,FALSE)</f>
        <v>76</v>
      </c>
      <c r="W1614" s="2">
        <f>VLOOKUP(A1614,Sales!A:N,9,FALSE)</f>
        <v>3888</v>
      </c>
      <c r="X1614" s="2">
        <f>VLOOKUP(A1614,Sales!A:N,10,FALSE)</f>
        <v>0</v>
      </c>
      <c r="Y1614" s="2">
        <f>VLOOKUP(A1614,Sales!A:N,11,FALSE)</f>
        <v>4</v>
      </c>
      <c r="Z1614" s="2">
        <f>VLOOKUP(A1614,Sales!A:N,12,FALSE)</f>
        <v>6</v>
      </c>
      <c r="AA1614" s="2">
        <f>VLOOKUP(A1614,Sales!A:N,13,FALSE)</f>
        <v>9</v>
      </c>
      <c r="AB1614" s="2">
        <f>VLOOKUP(A1614,Sales!A:N,14,FALSE)</f>
        <v>1</v>
      </c>
      <c r="AC1614" s="2">
        <f>VLOOKUP(A1614,Campaigns!A:I,2,FALSE)</f>
        <v>0</v>
      </c>
      <c r="AD1614" s="2">
        <f>VLOOKUP(A1614,Campaigns!A:I,3,FALSE)</f>
        <v>1</v>
      </c>
      <c r="AE1614" s="2">
        <f>VLOOKUP(A1614,Campaigns!A:I,4,FALSE)</f>
        <v>0</v>
      </c>
      <c r="AF1614" s="2">
        <f>VLOOKUP(A1614,Campaigns!A:I,5,FALSE)</f>
        <v>0</v>
      </c>
      <c r="AG1614" s="2">
        <f>VLOOKUP(A1614,Campaigns!A:I,6,FALSE)</f>
        <v>0</v>
      </c>
      <c r="AH1614" s="2">
        <f>VLOOKUP(A1614,Campaigns!A:I,7,FALSE)</f>
        <v>0</v>
      </c>
      <c r="AI1614" s="2">
        <f>VLOOKUP(A1614,Campaigns!A:I,8,FALSE)</f>
        <v>0</v>
      </c>
      <c r="AJ1614" s="19" t="str">
        <f>VLOOKUP(A1614,Campaigns!A:I,9,FALSE)</f>
        <v>7/24/2020</v>
      </c>
    </row>
    <row r="1615" spans="1:36">
      <c r="A1615" s="2">
        <v>2094</v>
      </c>
      <c r="B1615" s="2">
        <f>VLOOKUP(A1615, Customer!A:O, 2, FALSE)</f>
        <v>198777</v>
      </c>
      <c r="C1615" s="2">
        <f>VLOOKUP(A1615, Customer!A:O, 3, FALSE)</f>
        <v>0</v>
      </c>
      <c r="D1615" s="2">
        <f>VLOOKUP(A1615, Customer!A:O, 4, FALSE)</f>
        <v>0</v>
      </c>
      <c r="E1615" s="2">
        <f>VLOOKUP(A1615, Customer!A:O, 5, FALSE)</f>
        <v>60</v>
      </c>
      <c r="F1615" s="2">
        <f>VLOOKUP(A1615, Customer!A:O, 6, FALSE)</f>
        <v>0</v>
      </c>
      <c r="G1615" s="2">
        <f>VLOOKUP(A1615, Customer!A:O, 7, FALSE)</f>
        <v>0</v>
      </c>
      <c r="H1615" s="2">
        <f>VLOOKUP(A1615, Customer!A:O, 8, FALSE)</f>
        <v>1</v>
      </c>
      <c r="I1615" s="2">
        <f>VLOOKUP(A1615, Customer!A:O, 9, FALSE)</f>
        <v>0</v>
      </c>
      <c r="J1615" s="2">
        <f>VLOOKUP(A1615, Customer!A:O, 10, FALSE)</f>
        <v>0</v>
      </c>
      <c r="K1615" s="2">
        <f>VLOOKUP(A1615, Customer!A:O, 11, FALSE)</f>
        <v>0</v>
      </c>
      <c r="L1615" s="2">
        <f>VLOOKUP(A1615, Customer!A:O, 12, FALSE)</f>
        <v>0</v>
      </c>
      <c r="M1615" s="2">
        <f>VLOOKUP(A1615, Customer!A:O, 13, FALSE)</f>
        <v>1</v>
      </c>
      <c r="N1615" s="2">
        <f>VLOOKUP(A1615, Customer!A:O, 14, FALSE)</f>
        <v>0</v>
      </c>
      <c r="O1615" s="2" t="str">
        <f>VLOOKUP(A1615, Customer!A:O, 15, FALSE)</f>
        <v>State-Florida</v>
      </c>
      <c r="P1615" s="2">
        <f>VLOOKUP(A1615,Sales!A:N,2,FALSE)</f>
        <v>23</v>
      </c>
      <c r="Q1615">
        <f>VLOOKUP(A1615,Sales!A:N,3,FALSE)</f>
        <v>2012</v>
      </c>
      <c r="R1615" s="2">
        <f>VLOOKUP(A1615,Sales!A:N,4,FALSE)</f>
        <v>38</v>
      </c>
      <c r="S1615" s="2">
        <f>VLOOKUP(A1615,Sales!A:N,5,FALSE)</f>
        <v>1431</v>
      </c>
      <c r="T1615" s="2">
        <f>VLOOKUP(A1615,Sales!A:N,6,FALSE)</f>
        <v>252</v>
      </c>
      <c r="U1615" s="2">
        <f>VLOOKUP(A1615,Sales!A:N,7,FALSE)</f>
        <v>231</v>
      </c>
      <c r="V1615" s="2">
        <f>VLOOKUP(A1615,Sales!A:N,8,FALSE)</f>
        <v>76</v>
      </c>
      <c r="W1615" s="2">
        <f>VLOOKUP(A1615,Sales!A:N,9,FALSE)</f>
        <v>3888</v>
      </c>
      <c r="X1615" s="2">
        <f>VLOOKUP(A1615,Sales!A:N,10,FALSE)</f>
        <v>0</v>
      </c>
      <c r="Y1615" s="2">
        <f>VLOOKUP(A1615,Sales!A:N,11,FALSE)</f>
        <v>4</v>
      </c>
      <c r="Z1615" s="2">
        <f>VLOOKUP(A1615,Sales!A:N,12,FALSE)</f>
        <v>6</v>
      </c>
      <c r="AA1615" s="2">
        <f>VLOOKUP(A1615,Sales!A:N,13,FALSE)</f>
        <v>9</v>
      </c>
      <c r="AB1615" s="2">
        <f>VLOOKUP(A1615,Sales!A:N,14,FALSE)</f>
        <v>1</v>
      </c>
      <c r="AC1615" s="2">
        <f>VLOOKUP(A1615,Campaigns!A:I,2,FALSE)</f>
        <v>0</v>
      </c>
      <c r="AD1615" s="2">
        <f>VLOOKUP(A1615,Campaigns!A:I,3,FALSE)</f>
        <v>1</v>
      </c>
      <c r="AE1615" s="2">
        <f>VLOOKUP(A1615,Campaigns!A:I,4,FALSE)</f>
        <v>0</v>
      </c>
      <c r="AF1615" s="2">
        <f>VLOOKUP(A1615,Campaigns!A:I,5,FALSE)</f>
        <v>0</v>
      </c>
      <c r="AG1615" s="2">
        <f>VLOOKUP(A1615,Campaigns!A:I,6,FALSE)</f>
        <v>0</v>
      </c>
      <c r="AH1615" s="2">
        <f>VLOOKUP(A1615,Campaigns!A:I,7,FALSE)</f>
        <v>0</v>
      </c>
      <c r="AI1615" s="2">
        <f>VLOOKUP(A1615,Campaigns!A:I,8,FALSE)</f>
        <v>0</v>
      </c>
      <c r="AJ1615" s="19" t="str">
        <f>VLOOKUP(A1615,Campaigns!A:I,9,FALSE)</f>
        <v>7/24/2020</v>
      </c>
    </row>
    <row r="1616" spans="1:36">
      <c r="A1616" s="2">
        <v>2885</v>
      </c>
      <c r="B1616" s="2">
        <f>VLOOKUP(A1616, Customer!A:O, 2, FALSE)</f>
        <v>192556</v>
      </c>
      <c r="C1616" s="2">
        <f>VLOOKUP(A1616, Customer!A:O, 3, FALSE)</f>
        <v>0</v>
      </c>
      <c r="D1616" s="2">
        <f>VLOOKUP(A1616, Customer!A:O, 4, FALSE)</f>
        <v>0</v>
      </c>
      <c r="E1616" s="2">
        <f>VLOOKUP(A1616, Customer!A:O, 5, FALSE)</f>
        <v>60</v>
      </c>
      <c r="F1616" s="2">
        <f>VLOOKUP(A1616, Customer!A:O, 6, FALSE)</f>
        <v>0</v>
      </c>
      <c r="G1616" s="2">
        <f>VLOOKUP(A1616, Customer!A:O, 7, FALSE)</f>
        <v>0</v>
      </c>
      <c r="H1616" s="2">
        <f>VLOOKUP(A1616, Customer!A:O, 8, FALSE)</f>
        <v>0</v>
      </c>
      <c r="I1616" s="2">
        <f>VLOOKUP(A1616, Customer!A:O, 9, FALSE)</f>
        <v>1</v>
      </c>
      <c r="J1616" s="2">
        <f>VLOOKUP(A1616, Customer!A:O, 10, FALSE)</f>
        <v>0</v>
      </c>
      <c r="K1616" s="2">
        <f>VLOOKUP(A1616, Customer!A:O, 11, FALSE)</f>
        <v>0</v>
      </c>
      <c r="L1616" s="2">
        <f>VLOOKUP(A1616, Customer!A:O, 12, FALSE)</f>
        <v>0</v>
      </c>
      <c r="M1616" s="2">
        <f>VLOOKUP(A1616, Customer!A:O, 13, FALSE)</f>
        <v>0</v>
      </c>
      <c r="N1616" s="2">
        <f>VLOOKUP(A1616, Customer!A:O, 14, FALSE)</f>
        <v>0</v>
      </c>
      <c r="O1616" s="2" t="str">
        <f>VLOOKUP(A1616, Customer!A:O, 15, FALSE)</f>
        <v>State-California</v>
      </c>
      <c r="P1616" s="2">
        <f>VLOOKUP(A1616,Sales!A:N,2,FALSE)</f>
        <v>32</v>
      </c>
      <c r="Q1616">
        <f>VLOOKUP(A1616,Sales!A:N,3,FALSE)</f>
        <v>1026</v>
      </c>
      <c r="R1616" s="2">
        <f>VLOOKUP(A1616,Sales!A:N,4,FALSE)</f>
        <v>381</v>
      </c>
      <c r="S1616" s="2">
        <f>VLOOKUP(A1616,Sales!A:N,5,FALSE)</f>
        <v>732</v>
      </c>
      <c r="T1616" s="2">
        <f>VLOOKUP(A1616,Sales!A:N,6,FALSE)</f>
        <v>383</v>
      </c>
      <c r="U1616" s="2">
        <f>VLOOKUP(A1616,Sales!A:N,7,FALSE)</f>
        <v>48</v>
      </c>
      <c r="V1616" s="2">
        <f>VLOOKUP(A1616,Sales!A:N,8,FALSE)</f>
        <v>58</v>
      </c>
      <c r="W1616" s="2">
        <f>VLOOKUP(A1616,Sales!A:N,9,FALSE)</f>
        <v>2511</v>
      </c>
      <c r="X1616" s="2">
        <f>VLOOKUP(A1616,Sales!A:N,10,FALSE)</f>
        <v>0</v>
      </c>
      <c r="Y1616" s="2">
        <f>VLOOKUP(A1616,Sales!A:N,11,FALSE)</f>
        <v>3</v>
      </c>
      <c r="Z1616" s="2">
        <f>VLOOKUP(A1616,Sales!A:N,12,FALSE)</f>
        <v>5</v>
      </c>
      <c r="AA1616" s="2">
        <f>VLOOKUP(A1616,Sales!A:N,13,FALSE)</f>
        <v>13</v>
      </c>
      <c r="AB1616" s="2">
        <f>VLOOKUP(A1616,Sales!A:N,14,FALSE)</f>
        <v>0</v>
      </c>
      <c r="AC1616" s="2">
        <f>VLOOKUP(A1616,Campaigns!A:I,2,FALSE)</f>
        <v>0</v>
      </c>
      <c r="AD1616" s="2">
        <f>VLOOKUP(A1616,Campaigns!A:I,3,FALSE)</f>
        <v>0</v>
      </c>
      <c r="AE1616" s="2">
        <f>VLOOKUP(A1616,Campaigns!A:I,4,FALSE)</f>
        <v>0</v>
      </c>
      <c r="AF1616" s="2">
        <f>VLOOKUP(A1616,Campaigns!A:I,5,FALSE)</f>
        <v>0</v>
      </c>
      <c r="AG1616" s="2">
        <f>VLOOKUP(A1616,Campaigns!A:I,6,FALSE)</f>
        <v>0</v>
      </c>
      <c r="AH1616" s="2">
        <f>VLOOKUP(A1616,Campaigns!A:I,7,FALSE)</f>
        <v>0</v>
      </c>
      <c r="AI1616" s="2">
        <f>VLOOKUP(A1616,Campaigns!A:I,8,FALSE)</f>
        <v>0</v>
      </c>
      <c r="AJ1616" s="19" t="str">
        <f>VLOOKUP(A1616,Campaigns!A:I,9,FALSE)</f>
        <v>9/24/2020</v>
      </c>
    </row>
    <row r="1617" spans="1:36">
      <c r="A1617" s="2">
        <v>1101</v>
      </c>
      <c r="B1617" s="2">
        <f>VLOOKUP(A1617, Customer!A:O, 2, FALSE)</f>
        <v>189058</v>
      </c>
      <c r="C1617" s="2">
        <f>VLOOKUP(A1617, Customer!A:O, 3, FALSE)</f>
        <v>0</v>
      </c>
      <c r="D1617" s="2">
        <f>VLOOKUP(A1617, Customer!A:O, 4, FALSE)</f>
        <v>0</v>
      </c>
      <c r="E1617" s="2">
        <f>VLOOKUP(A1617, Customer!A:O, 5, FALSE)</f>
        <v>60</v>
      </c>
      <c r="F1617" s="2">
        <f>VLOOKUP(A1617, Customer!A:O, 6, FALSE)</f>
        <v>0</v>
      </c>
      <c r="G1617" s="2">
        <f>VLOOKUP(A1617, Customer!A:O, 7, FALSE)</f>
        <v>1</v>
      </c>
      <c r="H1617" s="2">
        <f>VLOOKUP(A1617, Customer!A:O, 8, FALSE)</f>
        <v>0</v>
      </c>
      <c r="I1617" s="2">
        <f>VLOOKUP(A1617, Customer!A:O, 9, FALSE)</f>
        <v>0</v>
      </c>
      <c r="J1617" s="2">
        <f>VLOOKUP(A1617, Customer!A:O, 10, FALSE)</f>
        <v>0</v>
      </c>
      <c r="K1617" s="2">
        <f>VLOOKUP(A1617, Customer!A:O, 11, FALSE)</f>
        <v>0</v>
      </c>
      <c r="L1617" s="2">
        <f>VLOOKUP(A1617, Customer!A:O, 12, FALSE)</f>
        <v>0</v>
      </c>
      <c r="M1617" s="2">
        <f>VLOOKUP(A1617, Customer!A:O, 13, FALSE)</f>
        <v>1</v>
      </c>
      <c r="N1617" s="2">
        <f>VLOOKUP(A1617, Customer!A:O, 14, FALSE)</f>
        <v>0</v>
      </c>
      <c r="O1617" s="2" t="str">
        <f>VLOOKUP(A1617, Customer!A:O, 15, FALSE)</f>
        <v>State-Texas</v>
      </c>
      <c r="P1617" s="2">
        <f>VLOOKUP(A1617,Sales!A:N,2,FALSE)</f>
        <v>18</v>
      </c>
      <c r="Q1617">
        <f>VLOOKUP(A1617,Sales!A:N,3,FALSE)</f>
        <v>964</v>
      </c>
      <c r="R1617" s="2">
        <f>VLOOKUP(A1617,Sales!A:N,4,FALSE)</f>
        <v>412</v>
      </c>
      <c r="S1617" s="2">
        <f>VLOOKUP(A1617,Sales!A:N,5,FALSE)</f>
        <v>225</v>
      </c>
      <c r="T1617" s="2">
        <f>VLOOKUP(A1617,Sales!A:N,6,FALSE)</f>
        <v>66</v>
      </c>
      <c r="U1617" s="2">
        <f>VLOOKUP(A1617,Sales!A:N,7,FALSE)</f>
        <v>47</v>
      </c>
      <c r="V1617" s="2">
        <f>VLOOKUP(A1617,Sales!A:N,8,FALSE)</f>
        <v>91</v>
      </c>
      <c r="W1617" s="2">
        <f>VLOOKUP(A1617,Sales!A:N,9,FALSE)</f>
        <v>1622</v>
      </c>
      <c r="X1617" s="2">
        <f>VLOOKUP(A1617,Sales!A:N,10,FALSE)</f>
        <v>1</v>
      </c>
      <c r="Y1617" s="2">
        <f>VLOOKUP(A1617,Sales!A:N,11,FALSE)</f>
        <v>5</v>
      </c>
      <c r="Z1617" s="2">
        <f>VLOOKUP(A1617,Sales!A:N,12,FALSE)</f>
        <v>4</v>
      </c>
      <c r="AA1617" s="2">
        <f>VLOOKUP(A1617,Sales!A:N,13,FALSE)</f>
        <v>4</v>
      </c>
      <c r="AB1617" s="2">
        <f>VLOOKUP(A1617,Sales!A:N,14,FALSE)</f>
        <v>2</v>
      </c>
      <c r="AC1617" s="2">
        <f>VLOOKUP(A1617,Campaigns!A:I,2,FALSE)</f>
        <v>0</v>
      </c>
      <c r="AD1617" s="2">
        <f>VLOOKUP(A1617,Campaigns!A:I,3,FALSE)</f>
        <v>0</v>
      </c>
      <c r="AE1617" s="2">
        <f>VLOOKUP(A1617,Campaigns!A:I,4,FALSE)</f>
        <v>0</v>
      </c>
      <c r="AF1617" s="2">
        <f>VLOOKUP(A1617,Campaigns!A:I,5,FALSE)</f>
        <v>0</v>
      </c>
      <c r="AG1617" s="2">
        <f>VLOOKUP(A1617,Campaigns!A:I,6,FALSE)</f>
        <v>0</v>
      </c>
      <c r="AH1617" s="2">
        <f>VLOOKUP(A1617,Campaigns!A:I,7,FALSE)</f>
        <v>0</v>
      </c>
      <c r="AI1617" s="2">
        <f>VLOOKUP(A1617,Campaigns!A:I,8,FALSE)</f>
        <v>0</v>
      </c>
      <c r="AJ1617" s="19" t="str">
        <f>VLOOKUP(A1617,Campaigns!A:I,9,FALSE)</f>
        <v>5/14/2019</v>
      </c>
    </row>
    <row r="1618" spans="1:36">
      <c r="A1618" s="2">
        <v>1697</v>
      </c>
      <c r="B1618" s="2">
        <f>VLOOKUP(A1618, Customer!A:O, 2, FALSE)</f>
        <v>187305</v>
      </c>
      <c r="C1618" s="2">
        <f>VLOOKUP(A1618, Customer!A:O, 3, FALSE)</f>
        <v>0</v>
      </c>
      <c r="D1618" s="2">
        <f>VLOOKUP(A1618, Customer!A:O, 4, FALSE)</f>
        <v>0</v>
      </c>
      <c r="E1618" s="2">
        <f>VLOOKUP(A1618, Customer!A:O, 5, FALSE)</f>
        <v>60</v>
      </c>
      <c r="F1618" s="2">
        <f>VLOOKUP(A1618, Customer!A:O, 6, FALSE)</f>
        <v>1</v>
      </c>
      <c r="G1618" s="2">
        <f>VLOOKUP(A1618, Customer!A:O, 7, FALSE)</f>
        <v>0</v>
      </c>
      <c r="H1618" s="2">
        <f>VLOOKUP(A1618, Customer!A:O, 8, FALSE)</f>
        <v>0</v>
      </c>
      <c r="I1618" s="2">
        <f>VLOOKUP(A1618, Customer!A:O, 9, FALSE)</f>
        <v>0</v>
      </c>
      <c r="J1618" s="2">
        <f>VLOOKUP(A1618, Customer!A:O, 10, FALSE)</f>
        <v>0</v>
      </c>
      <c r="K1618" s="2">
        <f>VLOOKUP(A1618, Customer!A:O, 11, FALSE)</f>
        <v>0</v>
      </c>
      <c r="L1618" s="2">
        <f>VLOOKUP(A1618, Customer!A:O, 12, FALSE)</f>
        <v>0</v>
      </c>
      <c r="M1618" s="2">
        <f>VLOOKUP(A1618, Customer!A:O, 13, FALSE)</f>
        <v>0</v>
      </c>
      <c r="N1618" s="2">
        <f>VLOOKUP(A1618, Customer!A:O, 14, FALSE)</f>
        <v>0</v>
      </c>
      <c r="O1618" s="2" t="str">
        <f>VLOOKUP(A1618, Customer!A:O, 15, FALSE)</f>
        <v>State-California</v>
      </c>
      <c r="P1618" s="2">
        <f>VLOOKUP(A1618,Sales!A:N,2,FALSE)</f>
        <v>19</v>
      </c>
      <c r="Q1618">
        <f>VLOOKUP(A1618,Sales!A:N,3,FALSE)</f>
        <v>740</v>
      </c>
      <c r="R1618" s="2">
        <f>VLOOKUP(A1618,Sales!A:N,4,FALSE)</f>
        <v>54</v>
      </c>
      <c r="S1618" s="2">
        <f>VLOOKUP(A1618,Sales!A:N,5,FALSE)</f>
        <v>1075</v>
      </c>
      <c r="T1618" s="2">
        <f>VLOOKUP(A1618,Sales!A:N,6,FALSE)</f>
        <v>135</v>
      </c>
      <c r="U1618" s="2">
        <f>VLOOKUP(A1618,Sales!A:N,7,FALSE)</f>
        <v>296</v>
      </c>
      <c r="V1618" s="2">
        <f>VLOOKUP(A1618,Sales!A:N,8,FALSE)</f>
        <v>172</v>
      </c>
      <c r="W1618" s="2">
        <f>VLOOKUP(A1618,Sales!A:N,9,FALSE)</f>
        <v>2128</v>
      </c>
      <c r="X1618" s="2">
        <f>VLOOKUP(A1618,Sales!A:N,10,FALSE)</f>
        <v>1</v>
      </c>
      <c r="Y1618" s="2">
        <f>VLOOKUP(A1618,Sales!A:N,11,FALSE)</f>
        <v>5</v>
      </c>
      <c r="Z1618" s="2">
        <f>VLOOKUP(A1618,Sales!A:N,12,FALSE)</f>
        <v>3</v>
      </c>
      <c r="AA1618" s="2">
        <f>VLOOKUP(A1618,Sales!A:N,13,FALSE)</f>
        <v>8</v>
      </c>
      <c r="AB1618" s="2">
        <f>VLOOKUP(A1618,Sales!A:N,14,FALSE)</f>
        <v>2</v>
      </c>
      <c r="AC1618" s="2">
        <f>VLOOKUP(A1618,Campaigns!A:I,2,FALSE)</f>
        <v>0</v>
      </c>
      <c r="AD1618" s="2">
        <f>VLOOKUP(A1618,Campaigns!A:I,3,FALSE)</f>
        <v>0</v>
      </c>
      <c r="AE1618" s="2">
        <f>VLOOKUP(A1618,Campaigns!A:I,4,FALSE)</f>
        <v>1</v>
      </c>
      <c r="AF1618" s="2">
        <f>VLOOKUP(A1618,Campaigns!A:I,5,FALSE)</f>
        <v>0</v>
      </c>
      <c r="AG1618" s="2">
        <f>VLOOKUP(A1618,Campaigns!A:I,6,FALSE)</f>
        <v>0</v>
      </c>
      <c r="AH1618" s="2">
        <f>VLOOKUP(A1618,Campaigns!A:I,7,FALSE)</f>
        <v>0</v>
      </c>
      <c r="AI1618" s="2">
        <f>VLOOKUP(A1618,Campaigns!A:I,8,FALSE)</f>
        <v>1</v>
      </c>
      <c r="AJ1618" s="19" t="str">
        <f>VLOOKUP(A1618,Campaigns!A:I,9,FALSE)</f>
        <v>2/28/2019</v>
      </c>
    </row>
    <row r="1619" spans="1:36">
      <c r="A1619" s="2">
        <v>1468</v>
      </c>
      <c r="B1619" s="2">
        <f>VLOOKUP(A1619, Customer!A:O, 2, FALSE)</f>
        <v>183151</v>
      </c>
      <c r="C1619" s="2">
        <f>VLOOKUP(A1619, Customer!A:O, 3, FALSE)</f>
        <v>0</v>
      </c>
      <c r="D1619" s="2">
        <f>VLOOKUP(A1619, Customer!A:O, 4, FALSE)</f>
        <v>0</v>
      </c>
      <c r="E1619" s="2">
        <f>VLOOKUP(A1619, Customer!A:O, 5, FALSE)</f>
        <v>60</v>
      </c>
      <c r="F1619" s="2">
        <f>VLOOKUP(A1619, Customer!A:O, 6, FALSE)</f>
        <v>0</v>
      </c>
      <c r="G1619" s="2">
        <f>VLOOKUP(A1619, Customer!A:O, 7, FALSE)</f>
        <v>0</v>
      </c>
      <c r="H1619" s="2">
        <f>VLOOKUP(A1619, Customer!A:O, 8, FALSE)</f>
        <v>0</v>
      </c>
      <c r="I1619" s="2">
        <f>VLOOKUP(A1619, Customer!A:O, 9, FALSE)</f>
        <v>1</v>
      </c>
      <c r="J1619" s="2">
        <f>VLOOKUP(A1619, Customer!A:O, 10, FALSE)</f>
        <v>0</v>
      </c>
      <c r="K1619" s="2">
        <f>VLOOKUP(A1619, Customer!A:O, 11, FALSE)</f>
        <v>0</v>
      </c>
      <c r="L1619" s="2">
        <f>VLOOKUP(A1619, Customer!A:O, 12, FALSE)</f>
        <v>0</v>
      </c>
      <c r="M1619" s="2">
        <f>VLOOKUP(A1619, Customer!A:O, 13, FALSE)</f>
        <v>1</v>
      </c>
      <c r="N1619" s="2">
        <f>VLOOKUP(A1619, Customer!A:O, 14, FALSE)</f>
        <v>0</v>
      </c>
      <c r="O1619" s="2" t="str">
        <f>VLOOKUP(A1619, Customer!A:O, 15, FALSE)</f>
        <v>State-Other</v>
      </c>
      <c r="P1619" s="2">
        <f>VLOOKUP(A1619,Sales!A:N,2,FALSE)</f>
        <v>93</v>
      </c>
      <c r="Q1619">
        <f>VLOOKUP(A1619,Sales!A:N,3,FALSE)</f>
        <v>896</v>
      </c>
      <c r="R1619" s="2">
        <f>VLOOKUP(A1619,Sales!A:N,4,FALSE)</f>
        <v>62</v>
      </c>
      <c r="S1619" s="2">
        <f>VLOOKUP(A1619,Sales!A:N,5,FALSE)</f>
        <v>220</v>
      </c>
      <c r="T1619" s="2">
        <f>VLOOKUP(A1619,Sales!A:N,6,FALSE)</f>
        <v>264</v>
      </c>
      <c r="U1619" s="2">
        <f>VLOOKUP(A1619,Sales!A:N,7,FALSE)</f>
        <v>163</v>
      </c>
      <c r="V1619" s="2">
        <f>VLOOKUP(A1619,Sales!A:N,8,FALSE)</f>
        <v>40</v>
      </c>
      <c r="W1619" s="2">
        <f>VLOOKUP(A1619,Sales!A:N,9,FALSE)</f>
        <v>1566</v>
      </c>
      <c r="X1619" s="2">
        <f>VLOOKUP(A1619,Sales!A:N,10,FALSE)</f>
        <v>1</v>
      </c>
      <c r="Y1619" s="2">
        <f>VLOOKUP(A1619,Sales!A:N,11,FALSE)</f>
        <v>5</v>
      </c>
      <c r="Z1619" s="2">
        <f>VLOOKUP(A1619,Sales!A:N,12,FALSE)</f>
        <v>9</v>
      </c>
      <c r="AA1619" s="2">
        <f>VLOOKUP(A1619,Sales!A:N,13,FALSE)</f>
        <v>4</v>
      </c>
      <c r="AB1619" s="2">
        <f>VLOOKUP(A1619,Sales!A:N,14,FALSE)</f>
        <v>3</v>
      </c>
      <c r="AC1619" s="2">
        <f>VLOOKUP(A1619,Campaigns!A:I,2,FALSE)</f>
        <v>0</v>
      </c>
      <c r="AD1619" s="2">
        <f>VLOOKUP(A1619,Campaigns!A:I,3,FALSE)</f>
        <v>0</v>
      </c>
      <c r="AE1619" s="2">
        <f>VLOOKUP(A1619,Campaigns!A:I,4,FALSE)</f>
        <v>0</v>
      </c>
      <c r="AF1619" s="2">
        <f>VLOOKUP(A1619,Campaigns!A:I,5,FALSE)</f>
        <v>0</v>
      </c>
      <c r="AG1619" s="2">
        <f>VLOOKUP(A1619,Campaigns!A:I,6,FALSE)</f>
        <v>0</v>
      </c>
      <c r="AH1619" s="2">
        <f>VLOOKUP(A1619,Campaigns!A:I,7,FALSE)</f>
        <v>0</v>
      </c>
      <c r="AI1619" s="2">
        <f>VLOOKUP(A1619,Campaigns!A:I,8,FALSE)</f>
        <v>0</v>
      </c>
      <c r="AJ1619" s="19" t="str">
        <f>VLOOKUP(A1619,Campaigns!A:I,9,FALSE)</f>
        <v>3/17/2019</v>
      </c>
    </row>
    <row r="1620" spans="1:36">
      <c r="A1620" s="2">
        <v>1825</v>
      </c>
      <c r="B1620" s="2">
        <f>VLOOKUP(A1620, Customer!A:O, 2, FALSE)</f>
        <v>182504</v>
      </c>
      <c r="C1620" s="2">
        <f>VLOOKUP(A1620, Customer!A:O, 3, FALSE)</f>
        <v>0</v>
      </c>
      <c r="D1620" s="2">
        <f>VLOOKUP(A1620, Customer!A:O, 4, FALSE)</f>
        <v>0</v>
      </c>
      <c r="E1620" s="2">
        <f>VLOOKUP(A1620, Customer!A:O, 5, FALSE)</f>
        <v>60</v>
      </c>
      <c r="F1620" s="2">
        <f>VLOOKUP(A1620, Customer!A:O, 6, FALSE)</f>
        <v>0</v>
      </c>
      <c r="G1620" s="2">
        <f>VLOOKUP(A1620, Customer!A:O, 7, FALSE)</f>
        <v>1</v>
      </c>
      <c r="H1620" s="2">
        <f>VLOOKUP(A1620, Customer!A:O, 8, FALSE)</f>
        <v>0</v>
      </c>
      <c r="I1620" s="2">
        <f>VLOOKUP(A1620, Customer!A:O, 9, FALSE)</f>
        <v>0</v>
      </c>
      <c r="J1620" s="2">
        <f>VLOOKUP(A1620, Customer!A:O, 10, FALSE)</f>
        <v>0</v>
      </c>
      <c r="K1620" s="2">
        <f>VLOOKUP(A1620, Customer!A:O, 11, FALSE)</f>
        <v>0</v>
      </c>
      <c r="L1620" s="2">
        <f>VLOOKUP(A1620, Customer!A:O, 12, FALSE)</f>
        <v>0</v>
      </c>
      <c r="M1620" s="2">
        <f>VLOOKUP(A1620, Customer!A:O, 13, FALSE)</f>
        <v>0</v>
      </c>
      <c r="N1620" s="2">
        <f>VLOOKUP(A1620, Customer!A:O, 14, FALSE)</f>
        <v>0</v>
      </c>
      <c r="O1620" s="2" t="str">
        <f>VLOOKUP(A1620, Customer!A:O, 15, FALSE)</f>
        <v>State-Illinois</v>
      </c>
      <c r="P1620" s="2">
        <f>VLOOKUP(A1620,Sales!A:N,2,FALSE)</f>
        <v>2</v>
      </c>
      <c r="Q1620">
        <f>VLOOKUP(A1620,Sales!A:N,3,FALSE)</f>
        <v>801</v>
      </c>
      <c r="R1620" s="2">
        <f>VLOOKUP(A1620,Sales!A:N,4,FALSE)</f>
        <v>111</v>
      </c>
      <c r="S1620" s="2">
        <f>VLOOKUP(A1620,Sales!A:N,5,FALSE)</f>
        <v>953</v>
      </c>
      <c r="T1620" s="2">
        <f>VLOOKUP(A1620,Sales!A:N,6,FALSE)</f>
        <v>296</v>
      </c>
      <c r="U1620" s="2">
        <f>VLOOKUP(A1620,Sales!A:N,7,FALSE)</f>
        <v>77</v>
      </c>
      <c r="V1620" s="2">
        <f>VLOOKUP(A1620,Sales!A:N,8,FALSE)</f>
        <v>119</v>
      </c>
      <c r="W1620" s="2">
        <f>VLOOKUP(A1620,Sales!A:N,9,FALSE)</f>
        <v>2119</v>
      </c>
      <c r="X1620" s="2">
        <f>VLOOKUP(A1620,Sales!A:N,10,FALSE)</f>
        <v>1</v>
      </c>
      <c r="Y1620" s="2">
        <f>VLOOKUP(A1620,Sales!A:N,11,FALSE)</f>
        <v>3</v>
      </c>
      <c r="Z1620" s="2">
        <f>VLOOKUP(A1620,Sales!A:N,12,FALSE)</f>
        <v>6</v>
      </c>
      <c r="AA1620" s="2">
        <f>VLOOKUP(A1620,Sales!A:N,13,FALSE)</f>
        <v>7</v>
      </c>
      <c r="AB1620" s="2">
        <f>VLOOKUP(A1620,Sales!A:N,14,FALSE)</f>
        <v>1</v>
      </c>
      <c r="AC1620" s="2">
        <f>VLOOKUP(A1620,Campaigns!A:I,2,FALSE)</f>
        <v>0</v>
      </c>
      <c r="AD1620" s="2">
        <f>VLOOKUP(A1620,Campaigns!A:I,3,FALSE)</f>
        <v>0</v>
      </c>
      <c r="AE1620" s="2">
        <f>VLOOKUP(A1620,Campaigns!A:I,4,FALSE)</f>
        <v>0</v>
      </c>
      <c r="AF1620" s="2">
        <f>VLOOKUP(A1620,Campaigns!A:I,5,FALSE)</f>
        <v>0</v>
      </c>
      <c r="AG1620" s="2">
        <f>VLOOKUP(A1620,Campaigns!A:I,6,FALSE)</f>
        <v>0</v>
      </c>
      <c r="AH1620" s="2">
        <f>VLOOKUP(A1620,Campaigns!A:I,7,FALSE)</f>
        <v>0</v>
      </c>
      <c r="AI1620" s="2">
        <f>VLOOKUP(A1620,Campaigns!A:I,8,FALSE)</f>
        <v>0</v>
      </c>
      <c r="AJ1620" s="19">
        <f>VLOOKUP(A1620,Campaigns!A:I,9,FALSE)</f>
        <v>43831</v>
      </c>
    </row>
    <row r="1621" spans="1:36">
      <c r="A1621" s="2">
        <v>2300</v>
      </c>
      <c r="B1621" s="2">
        <f>VLOOKUP(A1621, Customer!A:O, 2, FALSE)</f>
        <v>181843</v>
      </c>
      <c r="C1621" s="2">
        <f>VLOOKUP(A1621, Customer!A:O, 3, FALSE)</f>
        <v>0</v>
      </c>
      <c r="D1621" s="2">
        <f>VLOOKUP(A1621, Customer!A:O, 4, FALSE)</f>
        <v>0</v>
      </c>
      <c r="E1621" s="2">
        <f>VLOOKUP(A1621, Customer!A:O, 5, FALSE)</f>
        <v>60</v>
      </c>
      <c r="F1621" s="2">
        <f>VLOOKUP(A1621, Customer!A:O, 6, FALSE)</f>
        <v>0</v>
      </c>
      <c r="G1621" s="2">
        <f>VLOOKUP(A1621, Customer!A:O, 7, FALSE)</f>
        <v>1</v>
      </c>
      <c r="H1621" s="2">
        <f>VLOOKUP(A1621, Customer!A:O, 8, FALSE)</f>
        <v>0</v>
      </c>
      <c r="I1621" s="2">
        <f>VLOOKUP(A1621, Customer!A:O, 9, FALSE)</f>
        <v>0</v>
      </c>
      <c r="J1621" s="2">
        <f>VLOOKUP(A1621, Customer!A:O, 10, FALSE)</f>
        <v>0</v>
      </c>
      <c r="K1621" s="2">
        <f>VLOOKUP(A1621, Customer!A:O, 11, FALSE)</f>
        <v>0</v>
      </c>
      <c r="L1621" s="2">
        <f>VLOOKUP(A1621, Customer!A:O, 12, FALSE)</f>
        <v>0</v>
      </c>
      <c r="M1621" s="2">
        <f>VLOOKUP(A1621, Customer!A:O, 13, FALSE)</f>
        <v>1</v>
      </c>
      <c r="N1621" s="2">
        <f>VLOOKUP(A1621, Customer!A:O, 14, FALSE)</f>
        <v>0</v>
      </c>
      <c r="O1621" s="2" t="str">
        <f>VLOOKUP(A1621, Customer!A:O, 15, FALSE)</f>
        <v>State-New York</v>
      </c>
      <c r="P1621" s="2">
        <f>VLOOKUP(A1621,Sales!A:N,2,FALSE)</f>
        <v>13</v>
      </c>
      <c r="Q1621">
        <f>VLOOKUP(A1621,Sales!A:N,3,FALSE)</f>
        <v>1731</v>
      </c>
      <c r="R1621" s="2">
        <f>VLOOKUP(A1621,Sales!A:N,4,FALSE)</f>
        <v>191</v>
      </c>
      <c r="S1621" s="2">
        <f>VLOOKUP(A1621,Sales!A:N,5,FALSE)</f>
        <v>1193</v>
      </c>
      <c r="T1621" s="2">
        <f>VLOOKUP(A1621,Sales!A:N,6,FALSE)</f>
        <v>76</v>
      </c>
      <c r="U1621" s="2">
        <f>VLOOKUP(A1621,Sales!A:N,7,FALSE)</f>
        <v>153</v>
      </c>
      <c r="V1621" s="2">
        <f>VLOOKUP(A1621,Sales!A:N,8,FALSE)</f>
        <v>307</v>
      </c>
      <c r="W1621" s="2">
        <f>VLOOKUP(A1621,Sales!A:N,9,FALSE)</f>
        <v>3037</v>
      </c>
      <c r="X1621" s="2">
        <f>VLOOKUP(A1621,Sales!A:N,10,FALSE)</f>
        <v>1</v>
      </c>
      <c r="Y1621" s="2">
        <f>VLOOKUP(A1621,Sales!A:N,11,FALSE)</f>
        <v>5</v>
      </c>
      <c r="Z1621" s="2">
        <f>VLOOKUP(A1621,Sales!A:N,12,FALSE)</f>
        <v>9</v>
      </c>
      <c r="AA1621" s="2">
        <f>VLOOKUP(A1621,Sales!A:N,13,FALSE)</f>
        <v>12</v>
      </c>
      <c r="AB1621" s="2">
        <f>VLOOKUP(A1621,Sales!A:N,14,FALSE)</f>
        <v>3</v>
      </c>
      <c r="AC1621" s="2">
        <f>VLOOKUP(A1621,Campaigns!A:I,2,FALSE)</f>
        <v>0</v>
      </c>
      <c r="AD1621" s="2">
        <f>VLOOKUP(A1621,Campaigns!A:I,3,FALSE)</f>
        <v>0</v>
      </c>
      <c r="AE1621" s="2">
        <f>VLOOKUP(A1621,Campaigns!A:I,4,FALSE)</f>
        <v>0</v>
      </c>
      <c r="AF1621" s="2">
        <f>VLOOKUP(A1621,Campaigns!A:I,5,FALSE)</f>
        <v>0</v>
      </c>
      <c r="AG1621" s="2">
        <f>VLOOKUP(A1621,Campaigns!A:I,6,FALSE)</f>
        <v>0</v>
      </c>
      <c r="AH1621" s="2">
        <f>VLOOKUP(A1621,Campaigns!A:I,7,FALSE)</f>
        <v>0</v>
      </c>
      <c r="AI1621" s="2">
        <f>VLOOKUP(A1621,Campaigns!A:I,8,FALSE)</f>
        <v>0</v>
      </c>
      <c r="AJ1621" s="19" t="str">
        <f>VLOOKUP(A1621,Campaigns!A:I,9,FALSE)</f>
        <v>9/27/2019</v>
      </c>
    </row>
    <row r="1622" spans="1:36">
      <c r="A1622" s="2">
        <v>1350</v>
      </c>
      <c r="B1622" s="2">
        <f>VLOOKUP(A1622, Customer!A:O, 2, FALSE)</f>
        <v>179530</v>
      </c>
      <c r="C1622" s="2">
        <f>VLOOKUP(A1622, Customer!A:O, 3, FALSE)</f>
        <v>0</v>
      </c>
      <c r="D1622" s="2">
        <f>VLOOKUP(A1622, Customer!A:O, 4, FALSE)</f>
        <v>0</v>
      </c>
      <c r="E1622" s="2">
        <f>VLOOKUP(A1622, Customer!A:O, 5, FALSE)</f>
        <v>60</v>
      </c>
      <c r="F1622" s="2">
        <f>VLOOKUP(A1622, Customer!A:O, 6, FALSE)</f>
        <v>0</v>
      </c>
      <c r="G1622" s="2">
        <f>VLOOKUP(A1622, Customer!A:O, 7, FALSE)</f>
        <v>1</v>
      </c>
      <c r="H1622" s="2">
        <f>VLOOKUP(A1622, Customer!A:O, 8, FALSE)</f>
        <v>0</v>
      </c>
      <c r="I1622" s="2">
        <f>VLOOKUP(A1622, Customer!A:O, 9, FALSE)</f>
        <v>0</v>
      </c>
      <c r="J1622" s="2">
        <f>VLOOKUP(A1622, Customer!A:O, 10, FALSE)</f>
        <v>0</v>
      </c>
      <c r="K1622" s="2">
        <f>VLOOKUP(A1622, Customer!A:O, 11, FALSE)</f>
        <v>0</v>
      </c>
      <c r="L1622" s="2">
        <f>VLOOKUP(A1622, Customer!A:O, 12, FALSE)</f>
        <v>1</v>
      </c>
      <c r="M1622" s="2">
        <f>VLOOKUP(A1622, Customer!A:O, 13, FALSE)</f>
        <v>0</v>
      </c>
      <c r="N1622" s="2">
        <f>VLOOKUP(A1622, Customer!A:O, 14, FALSE)</f>
        <v>0</v>
      </c>
      <c r="O1622" s="2" t="str">
        <f>VLOOKUP(A1622, Customer!A:O, 15, FALSE)</f>
        <v>State-Florida</v>
      </c>
      <c r="P1622" s="2">
        <f>VLOOKUP(A1622,Sales!A:N,2,FALSE)</f>
        <v>64</v>
      </c>
      <c r="Q1622">
        <f>VLOOKUP(A1622,Sales!A:N,3,FALSE)</f>
        <v>752</v>
      </c>
      <c r="R1622" s="2">
        <f>VLOOKUP(A1622,Sales!A:N,4,FALSE)</f>
        <v>0</v>
      </c>
      <c r="S1622" s="2">
        <f>VLOOKUP(A1622,Sales!A:N,5,FALSE)</f>
        <v>1840</v>
      </c>
      <c r="T1622" s="2">
        <f>VLOOKUP(A1622,Sales!A:N,6,FALSE)</f>
        <v>291</v>
      </c>
      <c r="U1622" s="2">
        <f>VLOOKUP(A1622,Sales!A:N,7,FALSE)</f>
        <v>95</v>
      </c>
      <c r="V1622" s="2">
        <f>VLOOKUP(A1622,Sales!A:N,8,FALSE)</f>
        <v>65</v>
      </c>
      <c r="W1622" s="2">
        <f>VLOOKUP(A1622,Sales!A:N,9,FALSE)</f>
        <v>2912</v>
      </c>
      <c r="X1622" s="2">
        <f>VLOOKUP(A1622,Sales!A:N,10,FALSE)</f>
        <v>1</v>
      </c>
      <c r="Y1622" s="2">
        <f>VLOOKUP(A1622,Sales!A:N,11,FALSE)</f>
        <v>4</v>
      </c>
      <c r="Z1622" s="2">
        <f>VLOOKUP(A1622,Sales!A:N,12,FALSE)</f>
        <v>10</v>
      </c>
      <c r="AA1622" s="2">
        <f>VLOOKUP(A1622,Sales!A:N,13,FALSE)</f>
        <v>11</v>
      </c>
      <c r="AB1622" s="2">
        <f>VLOOKUP(A1622,Sales!A:N,14,FALSE)</f>
        <v>2</v>
      </c>
      <c r="AC1622" s="2">
        <f>VLOOKUP(A1622,Campaigns!A:I,2,FALSE)</f>
        <v>0</v>
      </c>
      <c r="AD1622" s="2">
        <f>VLOOKUP(A1622,Campaigns!A:I,3,FALSE)</f>
        <v>0</v>
      </c>
      <c r="AE1622" s="2">
        <f>VLOOKUP(A1622,Campaigns!A:I,4,FALSE)</f>
        <v>0</v>
      </c>
      <c r="AF1622" s="2">
        <f>VLOOKUP(A1622,Campaigns!A:I,5,FALSE)</f>
        <v>0</v>
      </c>
      <c r="AG1622" s="2">
        <f>VLOOKUP(A1622,Campaigns!A:I,6,FALSE)</f>
        <v>0</v>
      </c>
      <c r="AH1622" s="2">
        <f>VLOOKUP(A1622,Campaigns!A:I,7,FALSE)</f>
        <v>0</v>
      </c>
      <c r="AI1622" s="2">
        <f>VLOOKUP(A1622,Campaigns!A:I,8,FALSE)</f>
        <v>0</v>
      </c>
      <c r="AJ1622" s="19" t="str">
        <f>VLOOKUP(A1622,Campaigns!A:I,9,FALSE)</f>
        <v>10/22/2019</v>
      </c>
    </row>
    <row r="1623" spans="1:36">
      <c r="A1623" s="2">
        <v>1680</v>
      </c>
      <c r="B1623" s="2">
        <f>VLOOKUP(A1623, Customer!A:O, 2, FALSE)</f>
        <v>178468</v>
      </c>
      <c r="C1623" s="2">
        <f>VLOOKUP(A1623, Customer!A:O, 3, FALSE)</f>
        <v>0</v>
      </c>
      <c r="D1623" s="2">
        <f>VLOOKUP(A1623, Customer!A:O, 4, FALSE)</f>
        <v>0</v>
      </c>
      <c r="E1623" s="2">
        <f>VLOOKUP(A1623, Customer!A:O, 5, FALSE)</f>
        <v>60</v>
      </c>
      <c r="F1623" s="2">
        <f>VLOOKUP(A1623, Customer!A:O, 6, FALSE)</f>
        <v>0</v>
      </c>
      <c r="G1623" s="2">
        <f>VLOOKUP(A1623, Customer!A:O, 7, FALSE)</f>
        <v>0</v>
      </c>
      <c r="H1623" s="2">
        <f>VLOOKUP(A1623, Customer!A:O, 8, FALSE)</f>
        <v>0</v>
      </c>
      <c r="I1623" s="2">
        <f>VLOOKUP(A1623, Customer!A:O, 9, FALSE)</f>
        <v>1</v>
      </c>
      <c r="J1623" s="2">
        <f>VLOOKUP(A1623, Customer!A:O, 10, FALSE)</f>
        <v>0</v>
      </c>
      <c r="K1623" s="2">
        <f>VLOOKUP(A1623, Customer!A:O, 11, FALSE)</f>
        <v>0</v>
      </c>
      <c r="L1623" s="2">
        <f>VLOOKUP(A1623, Customer!A:O, 12, FALSE)</f>
        <v>1</v>
      </c>
      <c r="M1623" s="2">
        <f>VLOOKUP(A1623, Customer!A:O, 13, FALSE)</f>
        <v>0</v>
      </c>
      <c r="N1623" s="2">
        <f>VLOOKUP(A1623, Customer!A:O, 14, FALSE)</f>
        <v>0</v>
      </c>
      <c r="O1623" s="2" t="str">
        <f>VLOOKUP(A1623, Customer!A:O, 15, FALSE)</f>
        <v>State-Florida</v>
      </c>
      <c r="P1623" s="2">
        <f>VLOOKUP(A1623,Sales!A:N,2,FALSE)</f>
        <v>29</v>
      </c>
      <c r="Q1623">
        <f>VLOOKUP(A1623,Sales!A:N,3,FALSE)</f>
        <v>987</v>
      </c>
      <c r="R1623" s="2">
        <f>VLOOKUP(A1623,Sales!A:N,4,FALSE)</f>
        <v>50</v>
      </c>
      <c r="S1623" s="2">
        <f>VLOOKUP(A1623,Sales!A:N,5,FALSE)</f>
        <v>882</v>
      </c>
      <c r="T1623" s="2">
        <f>VLOOKUP(A1623,Sales!A:N,6,FALSE)</f>
        <v>237</v>
      </c>
      <c r="U1623" s="2">
        <f>VLOOKUP(A1623,Sales!A:N,7,FALSE)</f>
        <v>50</v>
      </c>
      <c r="V1623" s="2">
        <f>VLOOKUP(A1623,Sales!A:N,8,FALSE)</f>
        <v>77</v>
      </c>
      <c r="W1623" s="2">
        <f>VLOOKUP(A1623,Sales!A:N,9,FALSE)</f>
        <v>2129</v>
      </c>
      <c r="X1623" s="2">
        <f>VLOOKUP(A1623,Sales!A:N,10,FALSE)</f>
        <v>1</v>
      </c>
      <c r="Y1623" s="2">
        <f>VLOOKUP(A1623,Sales!A:N,11,FALSE)</f>
        <v>10</v>
      </c>
      <c r="Z1623" s="2">
        <f>VLOOKUP(A1623,Sales!A:N,12,FALSE)</f>
        <v>7</v>
      </c>
      <c r="AA1623" s="2">
        <f>VLOOKUP(A1623,Sales!A:N,13,FALSE)</f>
        <v>10</v>
      </c>
      <c r="AB1623" s="2">
        <f>VLOOKUP(A1623,Sales!A:N,14,FALSE)</f>
        <v>4</v>
      </c>
      <c r="AC1623" s="2">
        <f>VLOOKUP(A1623,Campaigns!A:I,2,FALSE)</f>
        <v>0</v>
      </c>
      <c r="AD1623" s="2">
        <f>VLOOKUP(A1623,Campaigns!A:I,3,FALSE)</f>
        <v>0</v>
      </c>
      <c r="AE1623" s="2">
        <f>VLOOKUP(A1623,Campaigns!A:I,4,FALSE)</f>
        <v>0</v>
      </c>
      <c r="AF1623" s="2">
        <f>VLOOKUP(A1623,Campaigns!A:I,5,FALSE)</f>
        <v>1</v>
      </c>
      <c r="AG1623" s="2">
        <f>VLOOKUP(A1623,Campaigns!A:I,6,FALSE)</f>
        <v>0</v>
      </c>
      <c r="AH1623" s="2">
        <f>VLOOKUP(A1623,Campaigns!A:I,7,FALSE)</f>
        <v>0</v>
      </c>
      <c r="AI1623" s="2">
        <f>VLOOKUP(A1623,Campaigns!A:I,8,FALSE)</f>
        <v>0</v>
      </c>
      <c r="AJ1623" s="19" t="str">
        <f>VLOOKUP(A1623,Campaigns!A:I,9,FALSE)</f>
        <v>9/13/2020</v>
      </c>
    </row>
    <row r="1624" spans="1:36">
      <c r="A1624" s="2">
        <v>2028</v>
      </c>
      <c r="B1624" s="2">
        <f>VLOOKUP(A1624, Customer!A:O, 2, FALSE)</f>
        <v>177037</v>
      </c>
      <c r="C1624" s="2">
        <f>VLOOKUP(A1624, Customer!A:O, 3, FALSE)</f>
        <v>0</v>
      </c>
      <c r="D1624" s="2">
        <f>VLOOKUP(A1624, Customer!A:O, 4, FALSE)</f>
        <v>1</v>
      </c>
      <c r="E1624" s="2">
        <f>VLOOKUP(A1624, Customer!A:O, 5, FALSE)</f>
        <v>60</v>
      </c>
      <c r="F1624" s="2">
        <f>VLOOKUP(A1624, Customer!A:O, 6, FALSE)</f>
        <v>0</v>
      </c>
      <c r="G1624" s="2">
        <f>VLOOKUP(A1624, Customer!A:O, 7, FALSE)</f>
        <v>1</v>
      </c>
      <c r="H1624" s="2">
        <f>VLOOKUP(A1624, Customer!A:O, 8, FALSE)</f>
        <v>0</v>
      </c>
      <c r="I1624" s="2">
        <f>VLOOKUP(A1624, Customer!A:O, 9, FALSE)</f>
        <v>0</v>
      </c>
      <c r="J1624" s="2">
        <f>VLOOKUP(A1624, Customer!A:O, 10, FALSE)</f>
        <v>0</v>
      </c>
      <c r="K1624" s="2">
        <f>VLOOKUP(A1624, Customer!A:O, 11, FALSE)</f>
        <v>0</v>
      </c>
      <c r="L1624" s="2">
        <f>VLOOKUP(A1624, Customer!A:O, 12, FALSE)</f>
        <v>0</v>
      </c>
      <c r="M1624" s="2">
        <f>VLOOKUP(A1624, Customer!A:O, 13, FALSE)</f>
        <v>0</v>
      </c>
      <c r="N1624" s="2">
        <f>VLOOKUP(A1624, Customer!A:O, 14, FALSE)</f>
        <v>1</v>
      </c>
      <c r="O1624" s="2" t="str">
        <f>VLOOKUP(A1624, Customer!A:O, 15, FALSE)</f>
        <v>State-Florida</v>
      </c>
      <c r="P1624" s="2">
        <f>VLOOKUP(A1624,Sales!A:N,2,FALSE)</f>
        <v>3</v>
      </c>
      <c r="Q1624">
        <f>VLOOKUP(A1624,Sales!A:N,3,FALSE)</f>
        <v>1064</v>
      </c>
      <c r="R1624" s="2">
        <f>VLOOKUP(A1624,Sales!A:N,4,FALSE)</f>
        <v>221</v>
      </c>
      <c r="S1624" s="2">
        <f>VLOOKUP(A1624,Sales!A:N,5,FALSE)</f>
        <v>765</v>
      </c>
      <c r="T1624" s="2">
        <f>VLOOKUP(A1624,Sales!A:N,6,FALSE)</f>
        <v>386</v>
      </c>
      <c r="U1624" s="2">
        <f>VLOOKUP(A1624,Sales!A:N,7,FALSE)</f>
        <v>122</v>
      </c>
      <c r="V1624" s="2">
        <f>VLOOKUP(A1624,Sales!A:N,8,FALSE)</f>
        <v>23</v>
      </c>
      <c r="W1624" s="2">
        <f>VLOOKUP(A1624,Sales!A:N,9,FALSE)</f>
        <v>2535</v>
      </c>
      <c r="X1624" s="2">
        <f>VLOOKUP(A1624,Sales!A:N,10,FALSE)</f>
        <v>1</v>
      </c>
      <c r="Y1624" s="2">
        <f>VLOOKUP(A1624,Sales!A:N,11,FALSE)</f>
        <v>7</v>
      </c>
      <c r="Z1624" s="2">
        <f>VLOOKUP(A1624,Sales!A:N,12,FALSE)</f>
        <v>7</v>
      </c>
      <c r="AA1624" s="2">
        <f>VLOOKUP(A1624,Sales!A:N,13,FALSE)</f>
        <v>12</v>
      </c>
      <c r="AB1624" s="2">
        <f>VLOOKUP(A1624,Sales!A:N,14,FALSE)</f>
        <v>3</v>
      </c>
      <c r="AC1624" s="2">
        <f>VLOOKUP(A1624,Campaigns!A:I,2,FALSE)</f>
        <v>0</v>
      </c>
      <c r="AD1624" s="2">
        <f>VLOOKUP(A1624,Campaigns!A:I,3,FALSE)</f>
        <v>0</v>
      </c>
      <c r="AE1624" s="2">
        <f>VLOOKUP(A1624,Campaigns!A:I,4,FALSE)</f>
        <v>0</v>
      </c>
      <c r="AF1624" s="2">
        <f>VLOOKUP(A1624,Campaigns!A:I,5,FALSE)</f>
        <v>0</v>
      </c>
      <c r="AG1624" s="2">
        <f>VLOOKUP(A1624,Campaigns!A:I,6,FALSE)</f>
        <v>0</v>
      </c>
      <c r="AH1624" s="2">
        <f>VLOOKUP(A1624,Campaigns!A:I,7,FALSE)</f>
        <v>0</v>
      </c>
      <c r="AI1624" s="2">
        <f>VLOOKUP(A1624,Campaigns!A:I,8,FALSE)</f>
        <v>0</v>
      </c>
      <c r="AJ1624" s="19" t="str">
        <f>VLOOKUP(A1624,Campaigns!A:I,9,FALSE)</f>
        <v>3/19/2020</v>
      </c>
    </row>
    <row r="1625" spans="1:36">
      <c r="A1625" s="2">
        <v>2086</v>
      </c>
      <c r="B1625" s="2">
        <f>VLOOKUP(A1625, Customer!A:O, 2, FALSE)</f>
        <v>176045</v>
      </c>
      <c r="C1625" s="2">
        <f>VLOOKUP(A1625, Customer!A:O, 3, FALSE)</f>
        <v>0</v>
      </c>
      <c r="D1625" s="2">
        <f>VLOOKUP(A1625, Customer!A:O, 4, FALSE)</f>
        <v>0</v>
      </c>
      <c r="E1625" s="2">
        <f>VLOOKUP(A1625, Customer!A:O, 5, FALSE)</f>
        <v>60</v>
      </c>
      <c r="F1625" s="2">
        <f>VLOOKUP(A1625, Customer!A:O, 6, FALSE)</f>
        <v>0</v>
      </c>
      <c r="G1625" s="2">
        <f>VLOOKUP(A1625, Customer!A:O, 7, FALSE)</f>
        <v>0</v>
      </c>
      <c r="H1625" s="2">
        <f>VLOOKUP(A1625, Customer!A:O, 8, FALSE)</f>
        <v>1</v>
      </c>
      <c r="I1625" s="2">
        <f>VLOOKUP(A1625, Customer!A:O, 9, FALSE)</f>
        <v>0</v>
      </c>
      <c r="J1625" s="2">
        <f>VLOOKUP(A1625, Customer!A:O, 10, FALSE)</f>
        <v>0</v>
      </c>
      <c r="K1625" s="2">
        <f>VLOOKUP(A1625, Customer!A:O, 11, FALSE)</f>
        <v>0</v>
      </c>
      <c r="L1625" s="2">
        <f>VLOOKUP(A1625, Customer!A:O, 12, FALSE)</f>
        <v>0</v>
      </c>
      <c r="M1625" s="2">
        <f>VLOOKUP(A1625, Customer!A:O, 13, FALSE)</f>
        <v>0</v>
      </c>
      <c r="N1625" s="2">
        <f>VLOOKUP(A1625, Customer!A:O, 14, FALSE)</f>
        <v>1</v>
      </c>
      <c r="O1625" s="2" t="str">
        <f>VLOOKUP(A1625, Customer!A:O, 15, FALSE)</f>
        <v>State-Other</v>
      </c>
      <c r="P1625" s="2">
        <f>VLOOKUP(A1625,Sales!A:N,2,FALSE)</f>
        <v>78</v>
      </c>
      <c r="Q1625">
        <f>VLOOKUP(A1625,Sales!A:N,3,FALSE)</f>
        <v>1759</v>
      </c>
      <c r="R1625" s="2">
        <f>VLOOKUP(A1625,Sales!A:N,4,FALSE)</f>
        <v>123</v>
      </c>
      <c r="S1625" s="2">
        <f>VLOOKUP(A1625,Sales!A:N,5,FALSE)</f>
        <v>926</v>
      </c>
      <c r="T1625" s="2">
        <f>VLOOKUP(A1625,Sales!A:N,6,FALSE)</f>
        <v>39</v>
      </c>
      <c r="U1625" s="2">
        <f>VLOOKUP(A1625,Sales!A:N,7,FALSE)</f>
        <v>215</v>
      </c>
      <c r="V1625" s="2">
        <f>VLOOKUP(A1625,Sales!A:N,8,FALSE)</f>
        <v>0</v>
      </c>
      <c r="W1625" s="2">
        <f>VLOOKUP(A1625,Sales!A:N,9,FALSE)</f>
        <v>3063</v>
      </c>
      <c r="X1625" s="2">
        <f>VLOOKUP(A1625,Sales!A:N,10,FALSE)</f>
        <v>1</v>
      </c>
      <c r="Y1625" s="2">
        <f>VLOOKUP(A1625,Sales!A:N,11,FALSE)</f>
        <v>4</v>
      </c>
      <c r="Z1625" s="2">
        <f>VLOOKUP(A1625,Sales!A:N,12,FALSE)</f>
        <v>5</v>
      </c>
      <c r="AA1625" s="2">
        <f>VLOOKUP(A1625,Sales!A:N,13,FALSE)</f>
        <v>11</v>
      </c>
      <c r="AB1625" s="2">
        <f>VLOOKUP(A1625,Sales!A:N,14,FALSE)</f>
        <v>2</v>
      </c>
      <c r="AC1625" s="2">
        <f>VLOOKUP(A1625,Campaigns!A:I,2,FALSE)</f>
        <v>0</v>
      </c>
      <c r="AD1625" s="2">
        <f>VLOOKUP(A1625,Campaigns!A:I,3,FALSE)</f>
        <v>0</v>
      </c>
      <c r="AE1625" s="2">
        <f>VLOOKUP(A1625,Campaigns!A:I,4,FALSE)</f>
        <v>0</v>
      </c>
      <c r="AF1625" s="2">
        <f>VLOOKUP(A1625,Campaigns!A:I,5,FALSE)</f>
        <v>1</v>
      </c>
      <c r="AG1625" s="2">
        <f>VLOOKUP(A1625,Campaigns!A:I,6,FALSE)</f>
        <v>0</v>
      </c>
      <c r="AH1625" s="2">
        <f>VLOOKUP(A1625,Campaigns!A:I,7,FALSE)</f>
        <v>0</v>
      </c>
      <c r="AI1625" s="2">
        <f>VLOOKUP(A1625,Campaigns!A:I,8,FALSE)</f>
        <v>0</v>
      </c>
      <c r="AJ1625" s="19" t="str">
        <f>VLOOKUP(A1625,Campaigns!A:I,9,FALSE)</f>
        <v>4/21/2020</v>
      </c>
    </row>
    <row r="1626" spans="1:36">
      <c r="A1626" s="2">
        <v>1897</v>
      </c>
      <c r="B1626" s="2">
        <f>VLOOKUP(A1626, Customer!A:O, 2, FALSE)</f>
        <v>173113</v>
      </c>
      <c r="C1626" s="2">
        <f>VLOOKUP(A1626, Customer!A:O, 3, FALSE)</f>
        <v>0</v>
      </c>
      <c r="D1626" s="2">
        <f>VLOOKUP(A1626, Customer!A:O, 4, FALSE)</f>
        <v>0</v>
      </c>
      <c r="E1626" s="2">
        <f>VLOOKUP(A1626, Customer!A:O, 5, FALSE)</f>
        <v>60</v>
      </c>
      <c r="F1626" s="2">
        <f>VLOOKUP(A1626, Customer!A:O, 6, FALSE)</f>
        <v>0</v>
      </c>
      <c r="G1626" s="2">
        <f>VLOOKUP(A1626, Customer!A:O, 7, FALSE)</f>
        <v>0</v>
      </c>
      <c r="H1626" s="2">
        <f>VLOOKUP(A1626, Customer!A:O, 8, FALSE)</f>
        <v>0</v>
      </c>
      <c r="I1626" s="2">
        <f>VLOOKUP(A1626, Customer!A:O, 9, FALSE)</f>
        <v>1</v>
      </c>
      <c r="J1626" s="2">
        <f>VLOOKUP(A1626, Customer!A:O, 10, FALSE)</f>
        <v>0</v>
      </c>
      <c r="K1626" s="2">
        <f>VLOOKUP(A1626, Customer!A:O, 11, FALSE)</f>
        <v>0</v>
      </c>
      <c r="L1626" s="2">
        <f>VLOOKUP(A1626, Customer!A:O, 12, FALSE)</f>
        <v>0</v>
      </c>
      <c r="M1626" s="2">
        <f>VLOOKUP(A1626, Customer!A:O, 13, FALSE)</f>
        <v>1</v>
      </c>
      <c r="N1626" s="2">
        <f>VLOOKUP(A1626, Customer!A:O, 14, FALSE)</f>
        <v>0</v>
      </c>
      <c r="O1626" s="2" t="str">
        <f>VLOOKUP(A1626, Customer!A:O, 15, FALSE)</f>
        <v>State-Illinois</v>
      </c>
      <c r="P1626" s="2">
        <f>VLOOKUP(A1626,Sales!A:N,2,FALSE)</f>
        <v>86</v>
      </c>
      <c r="Q1626">
        <f>VLOOKUP(A1626,Sales!A:N,3,FALSE)</f>
        <v>1754</v>
      </c>
      <c r="R1626" s="2">
        <f>VLOOKUP(A1626,Sales!A:N,4,FALSE)</f>
        <v>45</v>
      </c>
      <c r="S1626" s="2">
        <f>VLOOKUP(A1626,Sales!A:N,5,FALSE)</f>
        <v>365</v>
      </c>
      <c r="T1626" s="2">
        <f>VLOOKUP(A1626,Sales!A:N,6,FALSE)</f>
        <v>118</v>
      </c>
      <c r="U1626" s="2">
        <f>VLOOKUP(A1626,Sales!A:N,7,FALSE)</f>
        <v>21</v>
      </c>
      <c r="V1626" s="2">
        <f>VLOOKUP(A1626,Sales!A:N,8,FALSE)</f>
        <v>66</v>
      </c>
      <c r="W1626" s="2">
        <f>VLOOKUP(A1626,Sales!A:N,9,FALSE)</f>
        <v>2238</v>
      </c>
      <c r="X1626" s="2">
        <f>VLOOKUP(A1626,Sales!A:N,10,FALSE)</f>
        <v>1</v>
      </c>
      <c r="Y1626" s="2">
        <f>VLOOKUP(A1626,Sales!A:N,11,FALSE)</f>
        <v>3</v>
      </c>
      <c r="Z1626" s="2">
        <f>VLOOKUP(A1626,Sales!A:N,12,FALSE)</f>
        <v>4</v>
      </c>
      <c r="AA1626" s="2">
        <f>VLOOKUP(A1626,Sales!A:N,13,FALSE)</f>
        <v>7</v>
      </c>
      <c r="AB1626" s="2">
        <f>VLOOKUP(A1626,Sales!A:N,14,FALSE)</f>
        <v>2</v>
      </c>
      <c r="AC1626" s="2">
        <f>VLOOKUP(A1626,Campaigns!A:I,2,FALSE)</f>
        <v>0</v>
      </c>
      <c r="AD1626" s="2">
        <f>VLOOKUP(A1626,Campaigns!A:I,3,FALSE)</f>
        <v>0</v>
      </c>
      <c r="AE1626" s="2">
        <f>VLOOKUP(A1626,Campaigns!A:I,4,FALSE)</f>
        <v>0</v>
      </c>
      <c r="AF1626" s="2">
        <f>VLOOKUP(A1626,Campaigns!A:I,5,FALSE)</f>
        <v>0</v>
      </c>
      <c r="AG1626" s="2">
        <f>VLOOKUP(A1626,Campaigns!A:I,6,FALSE)</f>
        <v>0</v>
      </c>
      <c r="AH1626" s="2">
        <f>VLOOKUP(A1626,Campaigns!A:I,7,FALSE)</f>
        <v>0</v>
      </c>
      <c r="AI1626" s="2">
        <f>VLOOKUP(A1626,Campaigns!A:I,8,FALSE)</f>
        <v>0</v>
      </c>
      <c r="AJ1626" s="19">
        <f>VLOOKUP(A1626,Campaigns!A:I,9,FALSE)</f>
        <v>43836</v>
      </c>
    </row>
    <row r="1627" spans="1:36">
      <c r="A1627" s="2">
        <v>1610</v>
      </c>
      <c r="B1627" s="2">
        <f>VLOOKUP(A1627, Customer!A:O, 2, FALSE)</f>
        <v>170971</v>
      </c>
      <c r="C1627" s="2">
        <f>VLOOKUP(A1627, Customer!A:O, 3, FALSE)</f>
        <v>0</v>
      </c>
      <c r="D1627" s="2">
        <f>VLOOKUP(A1627, Customer!A:O, 4, FALSE)</f>
        <v>1</v>
      </c>
      <c r="E1627" s="2">
        <f>VLOOKUP(A1627, Customer!A:O, 5, FALSE)</f>
        <v>60</v>
      </c>
      <c r="F1627" s="2">
        <f>VLOOKUP(A1627, Customer!A:O, 6, FALSE)</f>
        <v>0</v>
      </c>
      <c r="G1627" s="2">
        <f>VLOOKUP(A1627, Customer!A:O, 7, FALSE)</f>
        <v>0</v>
      </c>
      <c r="H1627" s="2">
        <f>VLOOKUP(A1627, Customer!A:O, 8, FALSE)</f>
        <v>0</v>
      </c>
      <c r="I1627" s="2">
        <f>VLOOKUP(A1627, Customer!A:O, 9, FALSE)</f>
        <v>1</v>
      </c>
      <c r="J1627" s="2">
        <f>VLOOKUP(A1627, Customer!A:O, 10, FALSE)</f>
        <v>0</v>
      </c>
      <c r="K1627" s="2">
        <f>VLOOKUP(A1627, Customer!A:O, 11, FALSE)</f>
        <v>0</v>
      </c>
      <c r="L1627" s="2">
        <f>VLOOKUP(A1627, Customer!A:O, 12, FALSE)</f>
        <v>1</v>
      </c>
      <c r="M1627" s="2">
        <f>VLOOKUP(A1627, Customer!A:O, 13, FALSE)</f>
        <v>0</v>
      </c>
      <c r="N1627" s="2">
        <f>VLOOKUP(A1627, Customer!A:O, 14, FALSE)</f>
        <v>0</v>
      </c>
      <c r="O1627" s="2" t="str">
        <f>VLOOKUP(A1627, Customer!A:O, 15, FALSE)</f>
        <v>State-New York</v>
      </c>
      <c r="P1627" s="2">
        <f>VLOOKUP(A1627,Sales!A:N,2,FALSE)</f>
        <v>28</v>
      </c>
      <c r="Q1627">
        <f>VLOOKUP(A1627,Sales!A:N,3,FALSE)</f>
        <v>2411</v>
      </c>
      <c r="R1627" s="2">
        <f>VLOOKUP(A1627,Sales!A:N,4,FALSE)</f>
        <v>41</v>
      </c>
      <c r="S1627" s="2">
        <f>VLOOKUP(A1627,Sales!A:N,5,FALSE)</f>
        <v>1378</v>
      </c>
      <c r="T1627" s="2">
        <f>VLOOKUP(A1627,Sales!A:N,6,FALSE)</f>
        <v>224</v>
      </c>
      <c r="U1627" s="2">
        <f>VLOOKUP(A1627,Sales!A:N,7,FALSE)</f>
        <v>301</v>
      </c>
      <c r="V1627" s="2">
        <f>VLOOKUP(A1627,Sales!A:N,8,FALSE)</f>
        <v>41</v>
      </c>
      <c r="W1627" s="2">
        <f>VLOOKUP(A1627,Sales!A:N,9,FALSE)</f>
        <v>4315</v>
      </c>
      <c r="X1627" s="2">
        <f>VLOOKUP(A1627,Sales!A:N,10,FALSE)</f>
        <v>7</v>
      </c>
      <c r="Y1627" s="2">
        <f>VLOOKUP(A1627,Sales!A:N,11,FALSE)</f>
        <v>11</v>
      </c>
      <c r="Z1627" s="2">
        <f>VLOOKUP(A1627,Sales!A:N,12,FALSE)</f>
        <v>11</v>
      </c>
      <c r="AA1627" s="2">
        <f>VLOOKUP(A1627,Sales!A:N,13,FALSE)</f>
        <v>5</v>
      </c>
      <c r="AB1627" s="2">
        <f>VLOOKUP(A1627,Sales!A:N,14,FALSE)</f>
        <v>7</v>
      </c>
      <c r="AC1627" s="2">
        <f>VLOOKUP(A1627,Campaigns!A:I,2,FALSE)</f>
        <v>0</v>
      </c>
      <c r="AD1627" s="2">
        <f>VLOOKUP(A1627,Campaigns!A:I,3,FALSE)</f>
        <v>0</v>
      </c>
      <c r="AE1627" s="2">
        <f>VLOOKUP(A1627,Campaigns!A:I,4,FALSE)</f>
        <v>0</v>
      </c>
      <c r="AF1627" s="2">
        <f>VLOOKUP(A1627,Campaigns!A:I,5,FALSE)</f>
        <v>0</v>
      </c>
      <c r="AG1627" s="2">
        <f>VLOOKUP(A1627,Campaigns!A:I,6,FALSE)</f>
        <v>0</v>
      </c>
      <c r="AH1627" s="2">
        <f>VLOOKUP(A1627,Campaigns!A:I,7,FALSE)</f>
        <v>0</v>
      </c>
      <c r="AI1627" s="2">
        <f>VLOOKUP(A1627,Campaigns!A:I,8,FALSE)</f>
        <v>1</v>
      </c>
      <c r="AJ1627" s="19" t="str">
        <f>VLOOKUP(A1627,Campaigns!A:I,9,FALSE)</f>
        <v>2/26/2019</v>
      </c>
    </row>
    <row r="1628" spans="1:36">
      <c r="A1628" s="2">
        <v>3153</v>
      </c>
      <c r="B1628" s="2">
        <f>VLOOKUP(A1628, Customer!A:O, 2, FALSE)</f>
        <v>167716</v>
      </c>
      <c r="C1628" s="2">
        <f>VLOOKUP(A1628, Customer!A:O, 3, FALSE)</f>
        <v>0</v>
      </c>
      <c r="D1628" s="2">
        <f>VLOOKUP(A1628, Customer!A:O, 4, FALSE)</f>
        <v>1</v>
      </c>
      <c r="E1628" s="2">
        <f>VLOOKUP(A1628, Customer!A:O, 5, FALSE)</f>
        <v>60</v>
      </c>
      <c r="F1628" s="2">
        <f>VLOOKUP(A1628, Customer!A:O, 6, FALSE)</f>
        <v>0</v>
      </c>
      <c r="G1628" s="2">
        <f>VLOOKUP(A1628, Customer!A:O, 7, FALSE)</f>
        <v>1</v>
      </c>
      <c r="H1628" s="2">
        <f>VLOOKUP(A1628, Customer!A:O, 8, FALSE)</f>
        <v>0</v>
      </c>
      <c r="I1628" s="2">
        <f>VLOOKUP(A1628, Customer!A:O, 9, FALSE)</f>
        <v>0</v>
      </c>
      <c r="J1628" s="2">
        <f>VLOOKUP(A1628, Customer!A:O, 10, FALSE)</f>
        <v>0</v>
      </c>
      <c r="K1628" s="2">
        <f>VLOOKUP(A1628, Customer!A:O, 11, FALSE)</f>
        <v>0</v>
      </c>
      <c r="L1628" s="2">
        <f>VLOOKUP(A1628, Customer!A:O, 12, FALSE)</f>
        <v>1</v>
      </c>
      <c r="M1628" s="2">
        <f>VLOOKUP(A1628, Customer!A:O, 13, FALSE)</f>
        <v>0</v>
      </c>
      <c r="N1628" s="2">
        <f>VLOOKUP(A1628, Customer!A:O, 14, FALSE)</f>
        <v>0</v>
      </c>
      <c r="O1628" s="2" t="str">
        <f>VLOOKUP(A1628, Customer!A:O, 15, FALSE)</f>
        <v>State-Texas</v>
      </c>
      <c r="P1628" s="2">
        <f>VLOOKUP(A1628,Sales!A:N,2,FALSE)</f>
        <v>8</v>
      </c>
      <c r="Q1628">
        <f>VLOOKUP(A1628,Sales!A:N,3,FALSE)</f>
        <v>1313</v>
      </c>
      <c r="R1628" s="2">
        <f>VLOOKUP(A1628,Sales!A:N,4,FALSE)</f>
        <v>352</v>
      </c>
      <c r="S1628" s="2">
        <f>VLOOKUP(A1628,Sales!A:N,5,FALSE)</f>
        <v>537</v>
      </c>
      <c r="T1628" s="2">
        <f>VLOOKUP(A1628,Sales!A:N,6,FALSE)</f>
        <v>154</v>
      </c>
      <c r="U1628" s="2">
        <f>VLOOKUP(A1628,Sales!A:N,7,FALSE)</f>
        <v>22</v>
      </c>
      <c r="V1628" s="2">
        <f>VLOOKUP(A1628,Sales!A:N,8,FALSE)</f>
        <v>139</v>
      </c>
      <c r="W1628" s="2">
        <f>VLOOKUP(A1628,Sales!A:N,9,FALSE)</f>
        <v>2239</v>
      </c>
      <c r="X1628" s="2">
        <f>VLOOKUP(A1628,Sales!A:N,10,FALSE)</f>
        <v>4</v>
      </c>
      <c r="Y1628" s="2">
        <f>VLOOKUP(A1628,Sales!A:N,11,FALSE)</f>
        <v>7</v>
      </c>
      <c r="Z1628" s="2">
        <f>VLOOKUP(A1628,Sales!A:N,12,FALSE)</f>
        <v>4</v>
      </c>
      <c r="AA1628" s="2">
        <f>VLOOKUP(A1628,Sales!A:N,13,FALSE)</f>
        <v>13</v>
      </c>
      <c r="AB1628" s="2">
        <f>VLOOKUP(A1628,Sales!A:N,14,FALSE)</f>
        <v>5</v>
      </c>
      <c r="AC1628" s="2">
        <f>VLOOKUP(A1628,Campaigns!A:I,2,FALSE)</f>
        <v>0</v>
      </c>
      <c r="AD1628" s="2">
        <f>VLOOKUP(A1628,Campaigns!A:I,3,FALSE)</f>
        <v>1</v>
      </c>
      <c r="AE1628" s="2">
        <f>VLOOKUP(A1628,Campaigns!A:I,4,FALSE)</f>
        <v>0</v>
      </c>
      <c r="AF1628" s="2">
        <f>VLOOKUP(A1628,Campaigns!A:I,5,FALSE)</f>
        <v>0</v>
      </c>
      <c r="AG1628" s="2">
        <f>VLOOKUP(A1628,Campaigns!A:I,6,FALSE)</f>
        <v>0</v>
      </c>
      <c r="AH1628" s="2">
        <f>VLOOKUP(A1628,Campaigns!A:I,7,FALSE)</f>
        <v>0</v>
      </c>
      <c r="AI1628" s="2">
        <f>VLOOKUP(A1628,Campaigns!A:I,8,FALSE)</f>
        <v>0</v>
      </c>
      <c r="AJ1628" s="19" t="str">
        <f>VLOOKUP(A1628,Campaigns!A:I,9,FALSE)</f>
        <v>6/17/2019</v>
      </c>
    </row>
    <row r="1629" spans="1:36">
      <c r="A1629" s="2">
        <v>2290</v>
      </c>
      <c r="B1629" s="2">
        <f>VLOOKUP(A1629, Customer!A:O, 2, FALSE)</f>
        <v>165695</v>
      </c>
      <c r="C1629" s="2">
        <f>VLOOKUP(A1629, Customer!A:O, 3, FALSE)</f>
        <v>0</v>
      </c>
      <c r="D1629" s="2">
        <f>VLOOKUP(A1629, Customer!A:O, 4, FALSE)</f>
        <v>1</v>
      </c>
      <c r="E1629" s="2">
        <f>VLOOKUP(A1629, Customer!A:O, 5, FALSE)</f>
        <v>60</v>
      </c>
      <c r="F1629" s="2">
        <f>VLOOKUP(A1629, Customer!A:O, 6, FALSE)</f>
        <v>0</v>
      </c>
      <c r="G1629" s="2">
        <f>VLOOKUP(A1629, Customer!A:O, 7, FALSE)</f>
        <v>1</v>
      </c>
      <c r="H1629" s="2">
        <f>VLOOKUP(A1629, Customer!A:O, 8, FALSE)</f>
        <v>0</v>
      </c>
      <c r="I1629" s="2">
        <f>VLOOKUP(A1629, Customer!A:O, 9, FALSE)</f>
        <v>0</v>
      </c>
      <c r="J1629" s="2">
        <f>VLOOKUP(A1629, Customer!A:O, 10, FALSE)</f>
        <v>0</v>
      </c>
      <c r="K1629" s="2">
        <f>VLOOKUP(A1629, Customer!A:O, 11, FALSE)</f>
        <v>0</v>
      </c>
      <c r="L1629" s="2">
        <f>VLOOKUP(A1629, Customer!A:O, 12, FALSE)</f>
        <v>0</v>
      </c>
      <c r="M1629" s="2">
        <f>VLOOKUP(A1629, Customer!A:O, 13, FALSE)</f>
        <v>0</v>
      </c>
      <c r="N1629" s="2">
        <f>VLOOKUP(A1629, Customer!A:O, 14, FALSE)</f>
        <v>1</v>
      </c>
      <c r="O1629" s="2" t="str">
        <f>VLOOKUP(A1629, Customer!A:O, 15, FALSE)</f>
        <v>State-Other</v>
      </c>
      <c r="P1629" s="2">
        <f>VLOOKUP(A1629,Sales!A:N,2,FALSE)</f>
        <v>50</v>
      </c>
      <c r="Q1629">
        <f>VLOOKUP(A1629,Sales!A:N,3,FALSE)</f>
        <v>936</v>
      </c>
      <c r="R1629" s="2">
        <f>VLOOKUP(A1629,Sales!A:N,4,FALSE)</f>
        <v>81</v>
      </c>
      <c r="S1629" s="2">
        <f>VLOOKUP(A1629,Sales!A:N,5,FALSE)</f>
        <v>477</v>
      </c>
      <c r="T1629" s="2">
        <f>VLOOKUP(A1629,Sales!A:N,6,FALSE)</f>
        <v>0</v>
      </c>
      <c r="U1629" s="2">
        <f>VLOOKUP(A1629,Sales!A:N,7,FALSE)</f>
        <v>146</v>
      </c>
      <c r="V1629" s="2">
        <f>VLOOKUP(A1629,Sales!A:N,8,FALSE)</f>
        <v>15</v>
      </c>
      <c r="W1629" s="2">
        <f>VLOOKUP(A1629,Sales!A:N,9,FALSE)</f>
        <v>1624</v>
      </c>
      <c r="X1629" s="2">
        <f>VLOOKUP(A1629,Sales!A:N,10,FALSE)</f>
        <v>2</v>
      </c>
      <c r="Y1629" s="2">
        <f>VLOOKUP(A1629,Sales!A:N,11,FALSE)</f>
        <v>5</v>
      </c>
      <c r="Z1629" s="2">
        <f>VLOOKUP(A1629,Sales!A:N,12,FALSE)</f>
        <v>4</v>
      </c>
      <c r="AA1629" s="2">
        <f>VLOOKUP(A1629,Sales!A:N,13,FALSE)</f>
        <v>10</v>
      </c>
      <c r="AB1629" s="2">
        <f>VLOOKUP(A1629,Sales!A:N,14,FALSE)</f>
        <v>4</v>
      </c>
      <c r="AC1629" s="2">
        <f>VLOOKUP(A1629,Campaigns!A:I,2,FALSE)</f>
        <v>0</v>
      </c>
      <c r="AD1629" s="2">
        <f>VLOOKUP(A1629,Campaigns!A:I,3,FALSE)</f>
        <v>0</v>
      </c>
      <c r="AE1629" s="2">
        <f>VLOOKUP(A1629,Campaigns!A:I,4,FALSE)</f>
        <v>0</v>
      </c>
      <c r="AF1629" s="2">
        <f>VLOOKUP(A1629,Campaigns!A:I,5,FALSE)</f>
        <v>0</v>
      </c>
      <c r="AG1629" s="2">
        <f>VLOOKUP(A1629,Campaigns!A:I,6,FALSE)</f>
        <v>0</v>
      </c>
      <c r="AH1629" s="2">
        <f>VLOOKUP(A1629,Campaigns!A:I,7,FALSE)</f>
        <v>0</v>
      </c>
      <c r="AI1629" s="2">
        <f>VLOOKUP(A1629,Campaigns!A:I,8,FALSE)</f>
        <v>0</v>
      </c>
      <c r="AJ1629" s="19">
        <f>VLOOKUP(A1629,Campaigns!A:I,9,FALSE)</f>
        <v>44019</v>
      </c>
    </row>
    <row r="1630" spans="1:36">
      <c r="A1630" s="2">
        <v>1371</v>
      </c>
      <c r="B1630" s="2">
        <f>VLOOKUP(A1630, Customer!A:O, 2, FALSE)</f>
        <v>163381</v>
      </c>
      <c r="C1630" s="2">
        <f>VLOOKUP(A1630, Customer!A:O, 3, FALSE)</f>
        <v>0</v>
      </c>
      <c r="D1630" s="2">
        <f>VLOOKUP(A1630, Customer!A:O, 4, FALSE)</f>
        <v>1</v>
      </c>
      <c r="E1630" s="2">
        <f>VLOOKUP(A1630, Customer!A:O, 5, FALSE)</f>
        <v>60</v>
      </c>
      <c r="F1630" s="2">
        <f>VLOOKUP(A1630, Customer!A:O, 6, FALSE)</f>
        <v>0</v>
      </c>
      <c r="G1630" s="2">
        <f>VLOOKUP(A1630, Customer!A:O, 7, FALSE)</f>
        <v>0</v>
      </c>
      <c r="H1630" s="2">
        <f>VLOOKUP(A1630, Customer!A:O, 8, FALSE)</f>
        <v>0</v>
      </c>
      <c r="I1630" s="2">
        <f>VLOOKUP(A1630, Customer!A:O, 9, FALSE)</f>
        <v>1</v>
      </c>
      <c r="J1630" s="2">
        <f>VLOOKUP(A1630, Customer!A:O, 10, FALSE)</f>
        <v>0</v>
      </c>
      <c r="K1630" s="2">
        <f>VLOOKUP(A1630, Customer!A:O, 11, FALSE)</f>
        <v>0</v>
      </c>
      <c r="L1630" s="2">
        <f>VLOOKUP(A1630, Customer!A:O, 12, FALSE)</f>
        <v>1</v>
      </c>
      <c r="M1630" s="2">
        <f>VLOOKUP(A1630, Customer!A:O, 13, FALSE)</f>
        <v>0</v>
      </c>
      <c r="N1630" s="2">
        <f>VLOOKUP(A1630, Customer!A:O, 14, FALSE)</f>
        <v>0</v>
      </c>
      <c r="O1630" s="2" t="str">
        <f>VLOOKUP(A1630, Customer!A:O, 15, FALSE)</f>
        <v>State-Texas</v>
      </c>
      <c r="P1630" s="2">
        <f>VLOOKUP(A1630,Sales!A:N,2,FALSE)</f>
        <v>78</v>
      </c>
      <c r="Q1630">
        <f>VLOOKUP(A1630,Sales!A:N,3,FALSE)</f>
        <v>1472</v>
      </c>
      <c r="R1630" s="2">
        <f>VLOOKUP(A1630,Sales!A:N,4,FALSE)</f>
        <v>129</v>
      </c>
      <c r="S1630" s="2">
        <f>VLOOKUP(A1630,Sales!A:N,5,FALSE)</f>
        <v>366</v>
      </c>
      <c r="T1630" s="2">
        <f>VLOOKUP(A1630,Sales!A:N,6,FALSE)</f>
        <v>85</v>
      </c>
      <c r="U1630" s="2">
        <f>VLOOKUP(A1630,Sales!A:N,7,FALSE)</f>
        <v>129</v>
      </c>
      <c r="V1630" s="2">
        <f>VLOOKUP(A1630,Sales!A:N,8,FALSE)</f>
        <v>410</v>
      </c>
      <c r="W1630" s="2">
        <f>VLOOKUP(A1630,Sales!A:N,9,FALSE)</f>
        <v>1771</v>
      </c>
      <c r="X1630" s="2">
        <f>VLOOKUP(A1630,Sales!A:N,10,FALSE)</f>
        <v>4</v>
      </c>
      <c r="Y1630" s="2">
        <f>VLOOKUP(A1630,Sales!A:N,11,FALSE)</f>
        <v>4</v>
      </c>
      <c r="Z1630" s="2">
        <f>VLOOKUP(A1630,Sales!A:N,12,FALSE)</f>
        <v>5</v>
      </c>
      <c r="AA1630" s="2">
        <f>VLOOKUP(A1630,Sales!A:N,13,FALSE)</f>
        <v>13</v>
      </c>
      <c r="AB1630" s="2">
        <f>VLOOKUP(A1630,Sales!A:N,14,FALSE)</f>
        <v>2</v>
      </c>
      <c r="AC1630" s="2">
        <f>VLOOKUP(A1630,Campaigns!A:I,2,FALSE)</f>
        <v>0</v>
      </c>
      <c r="AD1630" s="2">
        <f>VLOOKUP(A1630,Campaigns!A:I,3,FALSE)</f>
        <v>0</v>
      </c>
      <c r="AE1630" s="2">
        <f>VLOOKUP(A1630,Campaigns!A:I,4,FALSE)</f>
        <v>0</v>
      </c>
      <c r="AF1630" s="2">
        <f>VLOOKUP(A1630,Campaigns!A:I,5,FALSE)</f>
        <v>0</v>
      </c>
      <c r="AG1630" s="2">
        <f>VLOOKUP(A1630,Campaigns!A:I,6,FALSE)</f>
        <v>0</v>
      </c>
      <c r="AH1630" s="2">
        <f>VLOOKUP(A1630,Campaigns!A:I,7,FALSE)</f>
        <v>0</v>
      </c>
      <c r="AI1630" s="2">
        <f>VLOOKUP(A1630,Campaigns!A:I,8,FALSE)</f>
        <v>0</v>
      </c>
      <c r="AJ1630" s="19">
        <f>VLOOKUP(A1630,Campaigns!A:I,9,FALSE)</f>
        <v>43802</v>
      </c>
    </row>
    <row r="1631" spans="1:36">
      <c r="A1631" s="2">
        <v>1623</v>
      </c>
      <c r="B1631" s="2">
        <f>VLOOKUP(A1631, Customer!A:O, 2, FALSE)</f>
        <v>163381</v>
      </c>
      <c r="C1631" s="2">
        <f>VLOOKUP(A1631, Customer!A:O, 3, FALSE)</f>
        <v>0</v>
      </c>
      <c r="D1631" s="2">
        <f>VLOOKUP(A1631, Customer!A:O, 4, FALSE)</f>
        <v>1</v>
      </c>
      <c r="E1631" s="2">
        <f>VLOOKUP(A1631, Customer!A:O, 5, FALSE)</f>
        <v>60</v>
      </c>
      <c r="F1631" s="2">
        <f>VLOOKUP(A1631, Customer!A:O, 6, FALSE)</f>
        <v>0</v>
      </c>
      <c r="G1631" s="2">
        <f>VLOOKUP(A1631, Customer!A:O, 7, FALSE)</f>
        <v>0</v>
      </c>
      <c r="H1631" s="2">
        <f>VLOOKUP(A1631, Customer!A:O, 8, FALSE)</f>
        <v>0</v>
      </c>
      <c r="I1631" s="2">
        <f>VLOOKUP(A1631, Customer!A:O, 9, FALSE)</f>
        <v>1</v>
      </c>
      <c r="J1631" s="2">
        <f>VLOOKUP(A1631, Customer!A:O, 10, FALSE)</f>
        <v>0</v>
      </c>
      <c r="K1631" s="2">
        <f>VLOOKUP(A1631, Customer!A:O, 11, FALSE)</f>
        <v>0</v>
      </c>
      <c r="L1631" s="2">
        <f>VLOOKUP(A1631, Customer!A:O, 12, FALSE)</f>
        <v>1</v>
      </c>
      <c r="M1631" s="2">
        <f>VLOOKUP(A1631, Customer!A:O, 13, FALSE)</f>
        <v>0</v>
      </c>
      <c r="N1631" s="2">
        <f>VLOOKUP(A1631, Customer!A:O, 14, FALSE)</f>
        <v>0</v>
      </c>
      <c r="O1631" s="2" t="str">
        <f>VLOOKUP(A1631, Customer!A:O, 15, FALSE)</f>
        <v>State-Texas</v>
      </c>
      <c r="P1631" s="2">
        <f>VLOOKUP(A1631,Sales!A:N,2,FALSE)</f>
        <v>78</v>
      </c>
      <c r="Q1631">
        <f>VLOOKUP(A1631,Sales!A:N,3,FALSE)</f>
        <v>1472</v>
      </c>
      <c r="R1631" s="2">
        <f>VLOOKUP(A1631,Sales!A:N,4,FALSE)</f>
        <v>129</v>
      </c>
      <c r="S1631" s="2">
        <f>VLOOKUP(A1631,Sales!A:N,5,FALSE)</f>
        <v>366</v>
      </c>
      <c r="T1631" s="2">
        <f>VLOOKUP(A1631,Sales!A:N,6,FALSE)</f>
        <v>85</v>
      </c>
      <c r="U1631" s="2">
        <f>VLOOKUP(A1631,Sales!A:N,7,FALSE)</f>
        <v>129</v>
      </c>
      <c r="V1631" s="2">
        <f>VLOOKUP(A1631,Sales!A:N,8,FALSE)</f>
        <v>410</v>
      </c>
      <c r="W1631" s="2">
        <f>VLOOKUP(A1631,Sales!A:N,9,FALSE)</f>
        <v>1771</v>
      </c>
      <c r="X1631" s="2">
        <f>VLOOKUP(A1631,Sales!A:N,10,FALSE)</f>
        <v>4</v>
      </c>
      <c r="Y1631" s="2">
        <f>VLOOKUP(A1631,Sales!A:N,11,FALSE)</f>
        <v>4</v>
      </c>
      <c r="Z1631" s="2">
        <f>VLOOKUP(A1631,Sales!A:N,12,FALSE)</f>
        <v>5</v>
      </c>
      <c r="AA1631" s="2">
        <f>VLOOKUP(A1631,Sales!A:N,13,FALSE)</f>
        <v>13</v>
      </c>
      <c r="AB1631" s="2">
        <f>VLOOKUP(A1631,Sales!A:N,14,FALSE)</f>
        <v>2</v>
      </c>
      <c r="AC1631" s="2">
        <f>VLOOKUP(A1631,Campaigns!A:I,2,FALSE)</f>
        <v>0</v>
      </c>
      <c r="AD1631" s="2">
        <f>VLOOKUP(A1631,Campaigns!A:I,3,FALSE)</f>
        <v>0</v>
      </c>
      <c r="AE1631" s="2">
        <f>VLOOKUP(A1631,Campaigns!A:I,4,FALSE)</f>
        <v>0</v>
      </c>
      <c r="AF1631" s="2">
        <f>VLOOKUP(A1631,Campaigns!A:I,5,FALSE)</f>
        <v>0</v>
      </c>
      <c r="AG1631" s="2">
        <f>VLOOKUP(A1631,Campaigns!A:I,6,FALSE)</f>
        <v>0</v>
      </c>
      <c r="AH1631" s="2">
        <f>VLOOKUP(A1631,Campaigns!A:I,7,FALSE)</f>
        <v>0</v>
      </c>
      <c r="AI1631" s="2">
        <f>VLOOKUP(A1631,Campaigns!A:I,8,FALSE)</f>
        <v>0</v>
      </c>
      <c r="AJ1631" s="19">
        <f>VLOOKUP(A1631,Campaigns!A:I,9,FALSE)</f>
        <v>43802</v>
      </c>
    </row>
    <row r="1632" spans="1:36">
      <c r="A1632" s="2">
        <v>1585</v>
      </c>
      <c r="B1632" s="2">
        <f>VLOOKUP(A1632, Customer!A:O, 2, FALSE)</f>
        <v>162807</v>
      </c>
      <c r="C1632" s="2">
        <f>VLOOKUP(A1632, Customer!A:O, 3, FALSE)</f>
        <v>0</v>
      </c>
      <c r="D1632" s="2">
        <f>VLOOKUP(A1632, Customer!A:O, 4, FALSE)</f>
        <v>1</v>
      </c>
      <c r="E1632" s="2">
        <f>VLOOKUP(A1632, Customer!A:O, 5, FALSE)</f>
        <v>60</v>
      </c>
      <c r="F1632" s="2">
        <f>VLOOKUP(A1632, Customer!A:O, 6, FALSE)</f>
        <v>0</v>
      </c>
      <c r="G1632" s="2">
        <f>VLOOKUP(A1632, Customer!A:O, 7, FALSE)</f>
        <v>0</v>
      </c>
      <c r="H1632" s="2">
        <f>VLOOKUP(A1632, Customer!A:O, 8, FALSE)</f>
        <v>0</v>
      </c>
      <c r="I1632" s="2">
        <f>VLOOKUP(A1632, Customer!A:O, 9, FALSE)</f>
        <v>1</v>
      </c>
      <c r="J1632" s="2">
        <f>VLOOKUP(A1632, Customer!A:O, 10, FALSE)</f>
        <v>0</v>
      </c>
      <c r="K1632" s="2">
        <f>VLOOKUP(A1632, Customer!A:O, 11, FALSE)</f>
        <v>0</v>
      </c>
      <c r="L1632" s="2">
        <f>VLOOKUP(A1632, Customer!A:O, 12, FALSE)</f>
        <v>1</v>
      </c>
      <c r="M1632" s="2">
        <f>VLOOKUP(A1632, Customer!A:O, 13, FALSE)</f>
        <v>0</v>
      </c>
      <c r="N1632" s="2">
        <f>VLOOKUP(A1632, Customer!A:O, 14, FALSE)</f>
        <v>0</v>
      </c>
      <c r="O1632" s="2" t="str">
        <f>VLOOKUP(A1632, Customer!A:O, 15, FALSE)</f>
        <v>State-Illinois</v>
      </c>
      <c r="P1632" s="2">
        <f>VLOOKUP(A1632,Sales!A:N,2,FALSE)</f>
        <v>83</v>
      </c>
      <c r="Q1632">
        <f>VLOOKUP(A1632,Sales!A:N,3,FALSE)</f>
        <v>1363</v>
      </c>
      <c r="R1632" s="2">
        <f>VLOOKUP(A1632,Sales!A:N,4,FALSE)</f>
        <v>73</v>
      </c>
      <c r="S1632" s="2">
        <f>VLOOKUP(A1632,Sales!A:N,5,FALSE)</f>
        <v>350</v>
      </c>
      <c r="T1632" s="2">
        <f>VLOOKUP(A1632,Sales!A:N,6,FALSE)</f>
        <v>26</v>
      </c>
      <c r="U1632" s="2">
        <f>VLOOKUP(A1632,Sales!A:N,7,FALSE)</f>
        <v>54</v>
      </c>
      <c r="V1632" s="2">
        <f>VLOOKUP(A1632,Sales!A:N,8,FALSE)</f>
        <v>257</v>
      </c>
      <c r="W1632" s="2">
        <f>VLOOKUP(A1632,Sales!A:N,9,FALSE)</f>
        <v>1610</v>
      </c>
      <c r="X1632" s="2">
        <f>VLOOKUP(A1632,Sales!A:N,10,FALSE)</f>
        <v>3</v>
      </c>
      <c r="Y1632" s="2">
        <f>VLOOKUP(A1632,Sales!A:N,11,FALSE)</f>
        <v>5</v>
      </c>
      <c r="Z1632" s="2">
        <f>VLOOKUP(A1632,Sales!A:N,12,FALSE)</f>
        <v>3</v>
      </c>
      <c r="AA1632" s="2">
        <f>VLOOKUP(A1632,Sales!A:N,13,FALSE)</f>
        <v>12</v>
      </c>
      <c r="AB1632" s="2">
        <f>VLOOKUP(A1632,Sales!A:N,14,FALSE)</f>
        <v>5</v>
      </c>
      <c r="AC1632" s="2">
        <f>VLOOKUP(A1632,Campaigns!A:I,2,FALSE)</f>
        <v>0</v>
      </c>
      <c r="AD1632" s="2">
        <f>VLOOKUP(A1632,Campaigns!A:I,3,FALSE)</f>
        <v>0</v>
      </c>
      <c r="AE1632" s="2">
        <f>VLOOKUP(A1632,Campaigns!A:I,4,FALSE)</f>
        <v>0</v>
      </c>
      <c r="AF1632" s="2">
        <f>VLOOKUP(A1632,Campaigns!A:I,5,FALSE)</f>
        <v>0</v>
      </c>
      <c r="AG1632" s="2">
        <f>VLOOKUP(A1632,Campaigns!A:I,6,FALSE)</f>
        <v>0</v>
      </c>
      <c r="AH1632" s="2">
        <f>VLOOKUP(A1632,Campaigns!A:I,7,FALSE)</f>
        <v>0</v>
      </c>
      <c r="AI1632" s="2">
        <f>VLOOKUP(A1632,Campaigns!A:I,8,FALSE)</f>
        <v>0</v>
      </c>
      <c r="AJ1632" s="19">
        <f>VLOOKUP(A1632,Campaigns!A:I,9,FALSE)</f>
        <v>43587</v>
      </c>
    </row>
    <row r="1633" spans="1:36">
      <c r="A1633" s="2">
        <v>2457</v>
      </c>
      <c r="B1633" s="2">
        <f>VLOOKUP(A1633, Customer!A:O, 2, FALSE)</f>
        <v>162807</v>
      </c>
      <c r="C1633" s="2">
        <f>VLOOKUP(A1633, Customer!A:O, 3, FALSE)</f>
        <v>0</v>
      </c>
      <c r="D1633" s="2">
        <f>VLOOKUP(A1633, Customer!A:O, 4, FALSE)</f>
        <v>1</v>
      </c>
      <c r="E1633" s="2">
        <f>VLOOKUP(A1633, Customer!A:O, 5, FALSE)</f>
        <v>60</v>
      </c>
      <c r="F1633" s="2">
        <f>VLOOKUP(A1633, Customer!A:O, 6, FALSE)</f>
        <v>0</v>
      </c>
      <c r="G1633" s="2">
        <f>VLOOKUP(A1633, Customer!A:O, 7, FALSE)</f>
        <v>0</v>
      </c>
      <c r="H1633" s="2">
        <f>VLOOKUP(A1633, Customer!A:O, 8, FALSE)</f>
        <v>0</v>
      </c>
      <c r="I1633" s="2">
        <f>VLOOKUP(A1633, Customer!A:O, 9, FALSE)</f>
        <v>1</v>
      </c>
      <c r="J1633" s="2">
        <f>VLOOKUP(A1633, Customer!A:O, 10, FALSE)</f>
        <v>0</v>
      </c>
      <c r="K1633" s="2">
        <f>VLOOKUP(A1633, Customer!A:O, 11, FALSE)</f>
        <v>0</v>
      </c>
      <c r="L1633" s="2">
        <f>VLOOKUP(A1633, Customer!A:O, 12, FALSE)</f>
        <v>1</v>
      </c>
      <c r="M1633" s="2">
        <f>VLOOKUP(A1633, Customer!A:O, 13, FALSE)</f>
        <v>0</v>
      </c>
      <c r="N1633" s="2">
        <f>VLOOKUP(A1633, Customer!A:O, 14, FALSE)</f>
        <v>0</v>
      </c>
      <c r="O1633" s="2" t="str">
        <f>VLOOKUP(A1633, Customer!A:O, 15, FALSE)</f>
        <v>State-Texas</v>
      </c>
      <c r="P1633" s="2">
        <f>VLOOKUP(A1633,Sales!A:N,2,FALSE)</f>
        <v>83</v>
      </c>
      <c r="Q1633">
        <f>VLOOKUP(A1633,Sales!A:N,3,FALSE)</f>
        <v>1363</v>
      </c>
      <c r="R1633" s="2">
        <f>VLOOKUP(A1633,Sales!A:N,4,FALSE)</f>
        <v>73</v>
      </c>
      <c r="S1633" s="2">
        <f>VLOOKUP(A1633,Sales!A:N,5,FALSE)</f>
        <v>350</v>
      </c>
      <c r="T1633" s="2">
        <f>VLOOKUP(A1633,Sales!A:N,6,FALSE)</f>
        <v>26</v>
      </c>
      <c r="U1633" s="2">
        <f>VLOOKUP(A1633,Sales!A:N,7,FALSE)</f>
        <v>54</v>
      </c>
      <c r="V1633" s="2">
        <f>VLOOKUP(A1633,Sales!A:N,8,FALSE)</f>
        <v>257</v>
      </c>
      <c r="W1633" s="2">
        <f>VLOOKUP(A1633,Sales!A:N,9,FALSE)</f>
        <v>1610</v>
      </c>
      <c r="X1633" s="2">
        <f>VLOOKUP(A1633,Sales!A:N,10,FALSE)</f>
        <v>3</v>
      </c>
      <c r="Y1633" s="2">
        <f>VLOOKUP(A1633,Sales!A:N,11,FALSE)</f>
        <v>5</v>
      </c>
      <c r="Z1633" s="2">
        <f>VLOOKUP(A1633,Sales!A:N,12,FALSE)</f>
        <v>3</v>
      </c>
      <c r="AA1633" s="2">
        <f>VLOOKUP(A1633,Sales!A:N,13,FALSE)</f>
        <v>12</v>
      </c>
      <c r="AB1633" s="2">
        <f>VLOOKUP(A1633,Sales!A:N,14,FALSE)</f>
        <v>5</v>
      </c>
      <c r="AC1633" s="2">
        <f>VLOOKUP(A1633,Campaigns!A:I,2,FALSE)</f>
        <v>0</v>
      </c>
      <c r="AD1633" s="2">
        <f>VLOOKUP(A1633,Campaigns!A:I,3,FALSE)</f>
        <v>0</v>
      </c>
      <c r="AE1633" s="2">
        <f>VLOOKUP(A1633,Campaigns!A:I,4,FALSE)</f>
        <v>0</v>
      </c>
      <c r="AF1633" s="2">
        <f>VLOOKUP(A1633,Campaigns!A:I,5,FALSE)</f>
        <v>0</v>
      </c>
      <c r="AG1633" s="2">
        <f>VLOOKUP(A1633,Campaigns!A:I,6,FALSE)</f>
        <v>0</v>
      </c>
      <c r="AH1633" s="2">
        <f>VLOOKUP(A1633,Campaigns!A:I,7,FALSE)</f>
        <v>0</v>
      </c>
      <c r="AI1633" s="2">
        <f>VLOOKUP(A1633,Campaigns!A:I,8,FALSE)</f>
        <v>0</v>
      </c>
      <c r="AJ1633" s="19">
        <f>VLOOKUP(A1633,Campaigns!A:I,9,FALSE)</f>
        <v>43587</v>
      </c>
    </row>
    <row r="1634" spans="1:36">
      <c r="A1634" s="2">
        <v>1320</v>
      </c>
      <c r="B1634" s="2">
        <f>VLOOKUP(A1634, Customer!A:O, 2, FALSE)</f>
        <v>162204</v>
      </c>
      <c r="C1634" s="2">
        <f>VLOOKUP(A1634, Customer!A:O, 3, FALSE)</f>
        <v>0</v>
      </c>
      <c r="D1634" s="2">
        <f>VLOOKUP(A1634, Customer!A:O, 4, FALSE)</f>
        <v>2</v>
      </c>
      <c r="E1634" s="2">
        <f>VLOOKUP(A1634, Customer!A:O, 5, FALSE)</f>
        <v>60</v>
      </c>
      <c r="F1634" s="2">
        <f>VLOOKUP(A1634, Customer!A:O, 6, FALSE)</f>
        <v>1</v>
      </c>
      <c r="G1634" s="2">
        <f>VLOOKUP(A1634, Customer!A:O, 7, FALSE)</f>
        <v>0</v>
      </c>
      <c r="H1634" s="2">
        <f>VLOOKUP(A1634, Customer!A:O, 8, FALSE)</f>
        <v>0</v>
      </c>
      <c r="I1634" s="2">
        <f>VLOOKUP(A1634, Customer!A:O, 9, FALSE)</f>
        <v>0</v>
      </c>
      <c r="J1634" s="2">
        <f>VLOOKUP(A1634, Customer!A:O, 10, FALSE)</f>
        <v>0</v>
      </c>
      <c r="K1634" s="2">
        <f>VLOOKUP(A1634, Customer!A:O, 11, FALSE)</f>
        <v>0</v>
      </c>
      <c r="L1634" s="2">
        <f>VLOOKUP(A1634, Customer!A:O, 12, FALSE)</f>
        <v>1</v>
      </c>
      <c r="M1634" s="2">
        <f>VLOOKUP(A1634, Customer!A:O, 13, FALSE)</f>
        <v>0</v>
      </c>
      <c r="N1634" s="2">
        <f>VLOOKUP(A1634, Customer!A:O, 14, FALSE)</f>
        <v>0</v>
      </c>
      <c r="O1634" s="2" t="str">
        <f>VLOOKUP(A1634, Customer!A:O, 15, FALSE)</f>
        <v>State-Florida</v>
      </c>
      <c r="P1634" s="2">
        <f>VLOOKUP(A1634,Sales!A:N,2,FALSE)</f>
        <v>38</v>
      </c>
      <c r="Q1634">
        <f>VLOOKUP(A1634,Sales!A:N,3,FALSE)</f>
        <v>827</v>
      </c>
      <c r="R1634" s="2">
        <f>VLOOKUP(A1634,Sales!A:N,4,FALSE)</f>
        <v>120</v>
      </c>
      <c r="S1634" s="2">
        <f>VLOOKUP(A1634,Sales!A:N,5,FALSE)</f>
        <v>644</v>
      </c>
      <c r="T1634" s="2">
        <f>VLOOKUP(A1634,Sales!A:N,6,FALSE)</f>
        <v>394</v>
      </c>
      <c r="U1634" s="2">
        <f>VLOOKUP(A1634,Sales!A:N,7,FALSE)</f>
        <v>120</v>
      </c>
      <c r="V1634" s="2">
        <f>VLOOKUP(A1634,Sales!A:N,8,FALSE)</f>
        <v>362</v>
      </c>
      <c r="W1634" s="2">
        <f>VLOOKUP(A1634,Sales!A:N,9,FALSE)</f>
        <v>1742</v>
      </c>
      <c r="X1634" s="2">
        <f>VLOOKUP(A1634,Sales!A:N,10,FALSE)</f>
        <v>1</v>
      </c>
      <c r="Y1634" s="2">
        <f>VLOOKUP(A1634,Sales!A:N,11,FALSE)</f>
        <v>4</v>
      </c>
      <c r="Z1634" s="2">
        <f>VLOOKUP(A1634,Sales!A:N,12,FALSE)</f>
        <v>5</v>
      </c>
      <c r="AA1634" s="2">
        <f>VLOOKUP(A1634,Sales!A:N,13,FALSE)</f>
        <v>12</v>
      </c>
      <c r="AB1634" s="2">
        <f>VLOOKUP(A1634,Sales!A:N,14,FALSE)</f>
        <v>3</v>
      </c>
      <c r="AC1634" s="2">
        <f>VLOOKUP(A1634,Campaigns!A:I,2,FALSE)</f>
        <v>0</v>
      </c>
      <c r="AD1634" s="2">
        <f>VLOOKUP(A1634,Campaigns!A:I,3,FALSE)</f>
        <v>0</v>
      </c>
      <c r="AE1634" s="2">
        <f>VLOOKUP(A1634,Campaigns!A:I,4,FALSE)</f>
        <v>0</v>
      </c>
      <c r="AF1634" s="2">
        <f>VLOOKUP(A1634,Campaigns!A:I,5,FALSE)</f>
        <v>0</v>
      </c>
      <c r="AG1634" s="2">
        <f>VLOOKUP(A1634,Campaigns!A:I,6,FALSE)</f>
        <v>0</v>
      </c>
      <c r="AH1634" s="2">
        <f>VLOOKUP(A1634,Campaigns!A:I,7,FALSE)</f>
        <v>0</v>
      </c>
      <c r="AI1634" s="2">
        <f>VLOOKUP(A1634,Campaigns!A:I,8,FALSE)</f>
        <v>0</v>
      </c>
      <c r="AJ1634" s="19" t="str">
        <f>VLOOKUP(A1634,Campaigns!A:I,9,FALSE)</f>
        <v>2/17/2019</v>
      </c>
    </row>
    <row r="1635" spans="1:36">
      <c r="A1635" s="2">
        <v>2173</v>
      </c>
      <c r="B1635" s="2">
        <f>VLOOKUP(A1635, Customer!A:O, 2, FALSE)</f>
        <v>158401</v>
      </c>
      <c r="C1635" s="2">
        <f>VLOOKUP(A1635, Customer!A:O, 3, FALSE)</f>
        <v>0</v>
      </c>
      <c r="D1635" s="2">
        <f>VLOOKUP(A1635, Customer!A:O, 4, FALSE)</f>
        <v>1</v>
      </c>
      <c r="E1635" s="2">
        <f>VLOOKUP(A1635, Customer!A:O, 5, FALSE)</f>
        <v>60</v>
      </c>
      <c r="F1635" s="2">
        <f>VLOOKUP(A1635, Customer!A:O, 6, FALSE)</f>
        <v>1</v>
      </c>
      <c r="G1635" s="2">
        <f>VLOOKUP(A1635, Customer!A:O, 7, FALSE)</f>
        <v>0</v>
      </c>
      <c r="H1635" s="2">
        <f>VLOOKUP(A1635, Customer!A:O, 8, FALSE)</f>
        <v>0</v>
      </c>
      <c r="I1635" s="2">
        <f>VLOOKUP(A1635, Customer!A:O, 9, FALSE)</f>
        <v>0</v>
      </c>
      <c r="J1635" s="2">
        <f>VLOOKUP(A1635, Customer!A:O, 10, FALSE)</f>
        <v>0</v>
      </c>
      <c r="K1635" s="2">
        <f>VLOOKUP(A1635, Customer!A:O, 11, FALSE)</f>
        <v>0</v>
      </c>
      <c r="L1635" s="2">
        <f>VLOOKUP(A1635, Customer!A:O, 12, FALSE)</f>
        <v>1</v>
      </c>
      <c r="M1635" s="2">
        <f>VLOOKUP(A1635, Customer!A:O, 13, FALSE)</f>
        <v>0</v>
      </c>
      <c r="N1635" s="2">
        <f>VLOOKUP(A1635, Customer!A:O, 14, FALSE)</f>
        <v>0</v>
      </c>
      <c r="O1635" s="2" t="str">
        <f>VLOOKUP(A1635, Customer!A:O, 15, FALSE)</f>
        <v>State-Illinois</v>
      </c>
      <c r="P1635" s="2">
        <f>VLOOKUP(A1635,Sales!A:N,2,FALSE)</f>
        <v>55</v>
      </c>
      <c r="Q1635">
        <f>VLOOKUP(A1635,Sales!A:N,3,FALSE)</f>
        <v>27</v>
      </c>
      <c r="R1635" s="2">
        <f>VLOOKUP(A1635,Sales!A:N,4,FALSE)</f>
        <v>0</v>
      </c>
      <c r="S1635" s="2">
        <f>VLOOKUP(A1635,Sales!A:N,5,FALSE)</f>
        <v>30</v>
      </c>
      <c r="T1635" s="2">
        <f>VLOOKUP(A1635,Sales!A:N,6,FALSE)</f>
        <v>46</v>
      </c>
      <c r="U1635" s="2">
        <f>VLOOKUP(A1635,Sales!A:N,7,FALSE)</f>
        <v>79</v>
      </c>
      <c r="V1635" s="2">
        <f>VLOOKUP(A1635,Sales!A:N,8,FALSE)</f>
        <v>79</v>
      </c>
      <c r="W1635" s="2">
        <f>VLOOKUP(A1635,Sales!A:N,9,FALSE)</f>
        <v>103</v>
      </c>
      <c r="X1635" s="2">
        <f>VLOOKUP(A1635,Sales!A:N,10,FALSE)</f>
        <v>1</v>
      </c>
      <c r="Y1635" s="2">
        <f>VLOOKUP(A1635,Sales!A:N,11,FALSE)</f>
        <v>1</v>
      </c>
      <c r="Z1635" s="2">
        <f>VLOOKUP(A1635,Sales!A:N,12,FALSE)</f>
        <v>2</v>
      </c>
      <c r="AA1635" s="2">
        <f>VLOOKUP(A1635,Sales!A:N,13,FALSE)</f>
        <v>2</v>
      </c>
      <c r="AB1635" s="2">
        <f>VLOOKUP(A1635,Sales!A:N,14,FALSE)</f>
        <v>4</v>
      </c>
      <c r="AC1635" s="2">
        <f>VLOOKUP(A1635,Campaigns!A:I,2,FALSE)</f>
        <v>0</v>
      </c>
      <c r="AD1635" s="2">
        <f>VLOOKUP(A1635,Campaigns!A:I,3,FALSE)</f>
        <v>0</v>
      </c>
      <c r="AE1635" s="2">
        <f>VLOOKUP(A1635,Campaigns!A:I,4,FALSE)</f>
        <v>0</v>
      </c>
      <c r="AF1635" s="2">
        <f>VLOOKUP(A1635,Campaigns!A:I,5,FALSE)</f>
        <v>0</v>
      </c>
      <c r="AG1635" s="2">
        <f>VLOOKUP(A1635,Campaigns!A:I,6,FALSE)</f>
        <v>0</v>
      </c>
      <c r="AH1635" s="2">
        <f>VLOOKUP(A1635,Campaigns!A:I,7,FALSE)</f>
        <v>0</v>
      </c>
      <c r="AI1635" s="2">
        <f>VLOOKUP(A1635,Campaigns!A:I,8,FALSE)</f>
        <v>0</v>
      </c>
      <c r="AJ1635" s="19" t="str">
        <f>VLOOKUP(A1635,Campaigns!A:I,9,FALSE)</f>
        <v>9/24/2020</v>
      </c>
    </row>
    <row r="1636" spans="1:36">
      <c r="A1636" s="2">
        <v>2135</v>
      </c>
      <c r="B1636" s="2">
        <f>VLOOKUP(A1636, Customer!A:O, 2, FALSE)</f>
        <v>154197</v>
      </c>
      <c r="C1636" s="2">
        <f>VLOOKUP(A1636, Customer!A:O, 3, FALSE)</f>
        <v>0</v>
      </c>
      <c r="D1636" s="2">
        <f>VLOOKUP(A1636, Customer!A:O, 4, FALSE)</f>
        <v>1</v>
      </c>
      <c r="E1636" s="2">
        <f>VLOOKUP(A1636, Customer!A:O, 5, FALSE)</f>
        <v>60</v>
      </c>
      <c r="F1636" s="2">
        <f>VLOOKUP(A1636, Customer!A:O, 6, FALSE)</f>
        <v>0</v>
      </c>
      <c r="G1636" s="2">
        <f>VLOOKUP(A1636, Customer!A:O, 7, FALSE)</f>
        <v>1</v>
      </c>
      <c r="H1636" s="2">
        <f>VLOOKUP(A1636, Customer!A:O, 8, FALSE)</f>
        <v>0</v>
      </c>
      <c r="I1636" s="2">
        <f>VLOOKUP(A1636, Customer!A:O, 9, FALSE)</f>
        <v>0</v>
      </c>
      <c r="J1636" s="2">
        <f>VLOOKUP(A1636, Customer!A:O, 10, FALSE)</f>
        <v>0</v>
      </c>
      <c r="K1636" s="2">
        <f>VLOOKUP(A1636, Customer!A:O, 11, FALSE)</f>
        <v>0</v>
      </c>
      <c r="L1636" s="2">
        <f>VLOOKUP(A1636, Customer!A:O, 12, FALSE)</f>
        <v>0</v>
      </c>
      <c r="M1636" s="2">
        <f>VLOOKUP(A1636, Customer!A:O, 13, FALSE)</f>
        <v>1</v>
      </c>
      <c r="N1636" s="2">
        <f>VLOOKUP(A1636, Customer!A:O, 14, FALSE)</f>
        <v>0</v>
      </c>
      <c r="O1636" s="2" t="str">
        <f>VLOOKUP(A1636, Customer!A:O, 15, FALSE)</f>
        <v>State-California</v>
      </c>
      <c r="P1636" s="2">
        <f>VLOOKUP(A1636,Sales!A:N,2,FALSE)</f>
        <v>16</v>
      </c>
      <c r="Q1636">
        <f>VLOOKUP(A1636,Sales!A:N,3,FALSE)</f>
        <v>461</v>
      </c>
      <c r="R1636" s="2">
        <f>VLOOKUP(A1636,Sales!A:N,4,FALSE)</f>
        <v>17</v>
      </c>
      <c r="S1636" s="2">
        <f>VLOOKUP(A1636,Sales!A:N,5,FALSE)</f>
        <v>105</v>
      </c>
      <c r="T1636" s="2">
        <f>VLOOKUP(A1636,Sales!A:N,6,FALSE)</f>
        <v>17</v>
      </c>
      <c r="U1636" s="2">
        <f>VLOOKUP(A1636,Sales!A:N,7,FALSE)</f>
        <v>37</v>
      </c>
      <c r="V1636" s="2">
        <f>VLOOKUP(A1636,Sales!A:N,8,FALSE)</f>
        <v>37</v>
      </c>
      <c r="W1636" s="2">
        <f>VLOOKUP(A1636,Sales!A:N,9,FALSE)</f>
        <v>600</v>
      </c>
      <c r="X1636" s="2">
        <f>VLOOKUP(A1636,Sales!A:N,10,FALSE)</f>
        <v>2</v>
      </c>
      <c r="Y1636" s="2">
        <f>VLOOKUP(A1636,Sales!A:N,11,FALSE)</f>
        <v>1</v>
      </c>
      <c r="Z1636" s="2">
        <f>VLOOKUP(A1636,Sales!A:N,12,FALSE)</f>
        <v>3</v>
      </c>
      <c r="AA1636" s="2">
        <f>VLOOKUP(A1636,Sales!A:N,13,FALSE)</f>
        <v>6</v>
      </c>
      <c r="AB1636" s="2">
        <f>VLOOKUP(A1636,Sales!A:N,14,FALSE)</f>
        <v>1</v>
      </c>
      <c r="AC1636" s="2">
        <f>VLOOKUP(A1636,Campaigns!A:I,2,FALSE)</f>
        <v>0</v>
      </c>
      <c r="AD1636" s="2">
        <f>VLOOKUP(A1636,Campaigns!A:I,3,FALSE)</f>
        <v>0</v>
      </c>
      <c r="AE1636" s="2">
        <f>VLOOKUP(A1636,Campaigns!A:I,4,FALSE)</f>
        <v>0</v>
      </c>
      <c r="AF1636" s="2">
        <f>VLOOKUP(A1636,Campaigns!A:I,5,FALSE)</f>
        <v>0</v>
      </c>
      <c r="AG1636" s="2">
        <f>VLOOKUP(A1636,Campaigns!A:I,6,FALSE)</f>
        <v>0</v>
      </c>
      <c r="AH1636" s="2">
        <f>VLOOKUP(A1636,Campaigns!A:I,7,FALSE)</f>
        <v>0</v>
      </c>
      <c r="AI1636" s="2">
        <f>VLOOKUP(A1636,Campaigns!A:I,8,FALSE)</f>
        <v>0</v>
      </c>
      <c r="AJ1636" s="19">
        <f>VLOOKUP(A1636,Campaigns!A:I,9,FALSE)</f>
        <v>44021</v>
      </c>
    </row>
    <row r="1637" spans="1:36">
      <c r="A1637" s="2">
        <v>3052</v>
      </c>
      <c r="B1637" s="2">
        <f>VLOOKUP(A1637, Customer!A:O, 2, FALSE)</f>
        <v>151651</v>
      </c>
      <c r="C1637" s="2">
        <f>VLOOKUP(A1637, Customer!A:O, 3, FALSE)</f>
        <v>0</v>
      </c>
      <c r="D1637" s="2">
        <f>VLOOKUP(A1637, Customer!A:O, 4, FALSE)</f>
        <v>1</v>
      </c>
      <c r="E1637" s="2">
        <f>VLOOKUP(A1637, Customer!A:O, 5, FALSE)</f>
        <v>60</v>
      </c>
      <c r="F1637" s="2">
        <f>VLOOKUP(A1637, Customer!A:O, 6, FALSE)</f>
        <v>0</v>
      </c>
      <c r="G1637" s="2">
        <f>VLOOKUP(A1637, Customer!A:O, 7, FALSE)</f>
        <v>1</v>
      </c>
      <c r="H1637" s="2">
        <f>VLOOKUP(A1637, Customer!A:O, 8, FALSE)</f>
        <v>0</v>
      </c>
      <c r="I1637" s="2">
        <f>VLOOKUP(A1637, Customer!A:O, 9, FALSE)</f>
        <v>0</v>
      </c>
      <c r="J1637" s="2">
        <f>VLOOKUP(A1637, Customer!A:O, 10, FALSE)</f>
        <v>0</v>
      </c>
      <c r="K1637" s="2">
        <f>VLOOKUP(A1637, Customer!A:O, 11, FALSE)</f>
        <v>0</v>
      </c>
      <c r="L1637" s="2">
        <f>VLOOKUP(A1637, Customer!A:O, 12, FALSE)</f>
        <v>1</v>
      </c>
      <c r="M1637" s="2">
        <f>VLOOKUP(A1637, Customer!A:O, 13, FALSE)</f>
        <v>0</v>
      </c>
      <c r="N1637" s="2">
        <f>VLOOKUP(A1637, Customer!A:O, 14, FALSE)</f>
        <v>0</v>
      </c>
      <c r="O1637" s="2" t="str">
        <f>VLOOKUP(A1637, Customer!A:O, 15, FALSE)</f>
        <v>State-Other</v>
      </c>
      <c r="P1637" s="2">
        <f>VLOOKUP(A1637,Sales!A:N,2,FALSE)</f>
        <v>32</v>
      </c>
      <c r="Q1637">
        <f>VLOOKUP(A1637,Sales!A:N,3,FALSE)</f>
        <v>860</v>
      </c>
      <c r="R1637" s="2">
        <f>VLOOKUP(A1637,Sales!A:N,4,FALSE)</f>
        <v>18</v>
      </c>
      <c r="S1637" s="2">
        <f>VLOOKUP(A1637,Sales!A:N,5,FALSE)</f>
        <v>68</v>
      </c>
      <c r="T1637" s="2">
        <f>VLOOKUP(A1637,Sales!A:N,6,FALSE)</f>
        <v>38</v>
      </c>
      <c r="U1637" s="2">
        <f>VLOOKUP(A1637,Sales!A:N,7,FALSE)</f>
        <v>18</v>
      </c>
      <c r="V1637" s="2">
        <f>VLOOKUP(A1637,Sales!A:N,8,FALSE)</f>
        <v>270</v>
      </c>
      <c r="W1637" s="2">
        <f>VLOOKUP(A1637,Sales!A:N,9,FALSE)</f>
        <v>731</v>
      </c>
      <c r="X1637" s="2">
        <f>VLOOKUP(A1637,Sales!A:N,10,FALSE)</f>
        <v>4</v>
      </c>
      <c r="Y1637" s="2">
        <f>VLOOKUP(A1637,Sales!A:N,11,FALSE)</f>
        <v>6</v>
      </c>
      <c r="Z1637" s="2">
        <f>VLOOKUP(A1637,Sales!A:N,12,FALSE)</f>
        <v>2</v>
      </c>
      <c r="AA1637" s="2">
        <f>VLOOKUP(A1637,Sales!A:N,13,FALSE)</f>
        <v>5</v>
      </c>
      <c r="AB1637" s="2">
        <f>VLOOKUP(A1637,Sales!A:N,14,FALSE)</f>
        <v>8</v>
      </c>
      <c r="AC1637" s="2">
        <f>VLOOKUP(A1637,Campaigns!A:I,2,FALSE)</f>
        <v>0</v>
      </c>
      <c r="AD1637" s="2">
        <f>VLOOKUP(A1637,Campaigns!A:I,3,FALSE)</f>
        <v>0</v>
      </c>
      <c r="AE1637" s="2">
        <f>VLOOKUP(A1637,Campaigns!A:I,4,FALSE)</f>
        <v>0</v>
      </c>
      <c r="AF1637" s="2">
        <f>VLOOKUP(A1637,Campaigns!A:I,5,FALSE)</f>
        <v>0</v>
      </c>
      <c r="AG1637" s="2">
        <f>VLOOKUP(A1637,Campaigns!A:I,6,FALSE)</f>
        <v>0</v>
      </c>
      <c r="AH1637" s="2">
        <f>VLOOKUP(A1637,Campaigns!A:I,7,FALSE)</f>
        <v>0</v>
      </c>
      <c r="AI1637" s="2">
        <f>VLOOKUP(A1637,Campaigns!A:I,8,FALSE)</f>
        <v>0</v>
      </c>
      <c r="AJ1637" s="19" t="str">
        <f>VLOOKUP(A1637,Campaigns!A:I,9,FALSE)</f>
        <v>4/14/2019</v>
      </c>
    </row>
    <row r="1638" spans="1:36">
      <c r="A1638" s="2">
        <v>1671</v>
      </c>
      <c r="B1638" s="2">
        <f>VLOOKUP(A1638, Customer!A:O, 2, FALSE)</f>
        <v>150611</v>
      </c>
      <c r="C1638" s="2">
        <f>VLOOKUP(A1638, Customer!A:O, 3, FALSE)</f>
        <v>0</v>
      </c>
      <c r="D1638" s="2">
        <f>VLOOKUP(A1638, Customer!A:O, 4, FALSE)</f>
        <v>1</v>
      </c>
      <c r="E1638" s="2">
        <f>VLOOKUP(A1638, Customer!A:O, 5, FALSE)</f>
        <v>60</v>
      </c>
      <c r="F1638" s="2">
        <f>VLOOKUP(A1638, Customer!A:O, 6, FALSE)</f>
        <v>1</v>
      </c>
      <c r="G1638" s="2">
        <f>VLOOKUP(A1638, Customer!A:O, 7, FALSE)</f>
        <v>0</v>
      </c>
      <c r="H1638" s="2">
        <f>VLOOKUP(A1638, Customer!A:O, 8, FALSE)</f>
        <v>0</v>
      </c>
      <c r="I1638" s="2">
        <f>VLOOKUP(A1638, Customer!A:O, 9, FALSE)</f>
        <v>0</v>
      </c>
      <c r="J1638" s="2">
        <f>VLOOKUP(A1638, Customer!A:O, 10, FALSE)</f>
        <v>0</v>
      </c>
      <c r="K1638" s="2">
        <f>VLOOKUP(A1638, Customer!A:O, 11, FALSE)</f>
        <v>0</v>
      </c>
      <c r="L1638" s="2">
        <f>VLOOKUP(A1638, Customer!A:O, 12, FALSE)</f>
        <v>0</v>
      </c>
      <c r="M1638" s="2">
        <f>VLOOKUP(A1638, Customer!A:O, 13, FALSE)</f>
        <v>0</v>
      </c>
      <c r="N1638" s="2">
        <f>VLOOKUP(A1638, Customer!A:O, 14, FALSE)</f>
        <v>1</v>
      </c>
      <c r="O1638" s="2" t="str">
        <f>VLOOKUP(A1638, Customer!A:O, 15, FALSE)</f>
        <v>State-Texas</v>
      </c>
      <c r="P1638" s="2">
        <f>VLOOKUP(A1638,Sales!A:N,2,FALSE)</f>
        <v>98</v>
      </c>
      <c r="Q1638">
        <f>VLOOKUP(A1638,Sales!A:N,3,FALSE)</f>
        <v>1366</v>
      </c>
      <c r="R1638" s="2">
        <f>VLOOKUP(A1638,Sales!A:N,4,FALSE)</f>
        <v>0</v>
      </c>
      <c r="S1638" s="2">
        <f>VLOOKUP(A1638,Sales!A:N,5,FALSE)</f>
        <v>71</v>
      </c>
      <c r="T1638" s="2">
        <f>VLOOKUP(A1638,Sales!A:N,6,FALSE)</f>
        <v>18</v>
      </c>
      <c r="U1638" s="2">
        <f>VLOOKUP(A1638,Sales!A:N,7,FALSE)</f>
        <v>0</v>
      </c>
      <c r="V1638" s="2">
        <f>VLOOKUP(A1638,Sales!A:N,8,FALSE)</f>
        <v>12</v>
      </c>
      <c r="W1638" s="2">
        <f>VLOOKUP(A1638,Sales!A:N,9,FALSE)</f>
        <v>1443</v>
      </c>
      <c r="X1638" s="2">
        <f>VLOOKUP(A1638,Sales!A:N,10,FALSE)</f>
        <v>6</v>
      </c>
      <c r="Y1638" s="2">
        <f>VLOOKUP(A1638,Sales!A:N,11,FALSE)</f>
        <v>4</v>
      </c>
      <c r="Z1638" s="2">
        <f>VLOOKUP(A1638,Sales!A:N,12,FALSE)</f>
        <v>5</v>
      </c>
      <c r="AA1638" s="2">
        <f>VLOOKUP(A1638,Sales!A:N,13,FALSE)</f>
        <v>7</v>
      </c>
      <c r="AB1638" s="2">
        <f>VLOOKUP(A1638,Sales!A:N,14,FALSE)</f>
        <v>6</v>
      </c>
      <c r="AC1638" s="2">
        <f>VLOOKUP(A1638,Campaigns!A:I,2,FALSE)</f>
        <v>0</v>
      </c>
      <c r="AD1638" s="2">
        <f>VLOOKUP(A1638,Campaigns!A:I,3,FALSE)</f>
        <v>1</v>
      </c>
      <c r="AE1638" s="2">
        <f>VLOOKUP(A1638,Campaigns!A:I,4,FALSE)</f>
        <v>0</v>
      </c>
      <c r="AF1638" s="2">
        <f>VLOOKUP(A1638,Campaigns!A:I,5,FALSE)</f>
        <v>0</v>
      </c>
      <c r="AG1638" s="2">
        <f>VLOOKUP(A1638,Campaigns!A:I,6,FALSE)</f>
        <v>0</v>
      </c>
      <c r="AH1638" s="2">
        <f>VLOOKUP(A1638,Campaigns!A:I,7,FALSE)</f>
        <v>0</v>
      </c>
      <c r="AI1638" s="2">
        <f>VLOOKUP(A1638,Campaigns!A:I,8,FALSE)</f>
        <v>1</v>
      </c>
      <c r="AJ1638" s="19">
        <f>VLOOKUP(A1638,Campaigns!A:I,9,FALSE)</f>
        <v>43772</v>
      </c>
    </row>
    <row r="1639" spans="1:36">
      <c r="A1639" s="2">
        <v>2353</v>
      </c>
      <c r="B1639" s="2">
        <f>VLOOKUP(A1639, Customer!A:O, 2, FALSE)</f>
        <v>150611</v>
      </c>
      <c r="C1639" s="2">
        <f>VLOOKUP(A1639, Customer!A:O, 3, FALSE)</f>
        <v>0</v>
      </c>
      <c r="D1639" s="2">
        <f>VLOOKUP(A1639, Customer!A:O, 4, FALSE)</f>
        <v>1</v>
      </c>
      <c r="E1639" s="2">
        <f>VLOOKUP(A1639, Customer!A:O, 5, FALSE)</f>
        <v>60</v>
      </c>
      <c r="F1639" s="2">
        <f>VLOOKUP(A1639, Customer!A:O, 6, FALSE)</f>
        <v>1</v>
      </c>
      <c r="G1639" s="2">
        <f>VLOOKUP(A1639, Customer!A:O, 7, FALSE)</f>
        <v>0</v>
      </c>
      <c r="H1639" s="2">
        <f>VLOOKUP(A1639, Customer!A:O, 8, FALSE)</f>
        <v>0</v>
      </c>
      <c r="I1639" s="2">
        <f>VLOOKUP(A1639, Customer!A:O, 9, FALSE)</f>
        <v>0</v>
      </c>
      <c r="J1639" s="2">
        <f>VLOOKUP(A1639, Customer!A:O, 10, FALSE)</f>
        <v>0</v>
      </c>
      <c r="K1639" s="2">
        <f>VLOOKUP(A1639, Customer!A:O, 11, FALSE)</f>
        <v>0</v>
      </c>
      <c r="L1639" s="2">
        <f>VLOOKUP(A1639, Customer!A:O, 12, FALSE)</f>
        <v>0</v>
      </c>
      <c r="M1639" s="2">
        <f>VLOOKUP(A1639, Customer!A:O, 13, FALSE)</f>
        <v>0</v>
      </c>
      <c r="N1639" s="2">
        <f>VLOOKUP(A1639, Customer!A:O, 14, FALSE)</f>
        <v>1</v>
      </c>
      <c r="O1639" s="2" t="str">
        <f>VLOOKUP(A1639, Customer!A:O, 15, FALSE)</f>
        <v>State-Illinois</v>
      </c>
      <c r="P1639" s="2">
        <f>VLOOKUP(A1639,Sales!A:N,2,FALSE)</f>
        <v>98</v>
      </c>
      <c r="Q1639">
        <f>VLOOKUP(A1639,Sales!A:N,3,FALSE)</f>
        <v>1366</v>
      </c>
      <c r="R1639" s="2">
        <f>VLOOKUP(A1639,Sales!A:N,4,FALSE)</f>
        <v>0</v>
      </c>
      <c r="S1639" s="2">
        <f>VLOOKUP(A1639,Sales!A:N,5,FALSE)</f>
        <v>71</v>
      </c>
      <c r="T1639" s="2">
        <f>VLOOKUP(A1639,Sales!A:N,6,FALSE)</f>
        <v>18</v>
      </c>
      <c r="U1639" s="2">
        <f>VLOOKUP(A1639,Sales!A:N,7,FALSE)</f>
        <v>0</v>
      </c>
      <c r="V1639" s="2">
        <f>VLOOKUP(A1639,Sales!A:N,8,FALSE)</f>
        <v>12</v>
      </c>
      <c r="W1639" s="2">
        <f>VLOOKUP(A1639,Sales!A:N,9,FALSE)</f>
        <v>1443</v>
      </c>
      <c r="X1639" s="2">
        <f>VLOOKUP(A1639,Sales!A:N,10,FALSE)</f>
        <v>6</v>
      </c>
      <c r="Y1639" s="2">
        <f>VLOOKUP(A1639,Sales!A:N,11,FALSE)</f>
        <v>4</v>
      </c>
      <c r="Z1639" s="2">
        <f>VLOOKUP(A1639,Sales!A:N,12,FALSE)</f>
        <v>5</v>
      </c>
      <c r="AA1639" s="2">
        <f>VLOOKUP(A1639,Sales!A:N,13,FALSE)</f>
        <v>7</v>
      </c>
      <c r="AB1639" s="2">
        <f>VLOOKUP(A1639,Sales!A:N,14,FALSE)</f>
        <v>6</v>
      </c>
      <c r="AC1639" s="2">
        <f>VLOOKUP(A1639,Campaigns!A:I,2,FALSE)</f>
        <v>0</v>
      </c>
      <c r="AD1639" s="2">
        <f>VLOOKUP(A1639,Campaigns!A:I,3,FALSE)</f>
        <v>1</v>
      </c>
      <c r="AE1639" s="2">
        <f>VLOOKUP(A1639,Campaigns!A:I,4,FALSE)</f>
        <v>0</v>
      </c>
      <c r="AF1639" s="2">
        <f>VLOOKUP(A1639,Campaigns!A:I,5,FALSE)</f>
        <v>0</v>
      </c>
      <c r="AG1639" s="2">
        <f>VLOOKUP(A1639,Campaigns!A:I,6,FALSE)</f>
        <v>0</v>
      </c>
      <c r="AH1639" s="2">
        <f>VLOOKUP(A1639,Campaigns!A:I,7,FALSE)</f>
        <v>0</v>
      </c>
      <c r="AI1639" s="2">
        <f>VLOOKUP(A1639,Campaigns!A:I,8,FALSE)</f>
        <v>0</v>
      </c>
      <c r="AJ1639" s="19">
        <f>VLOOKUP(A1639,Campaigns!A:I,9,FALSE)</f>
        <v>43772</v>
      </c>
    </row>
    <row r="1640" spans="1:36">
      <c r="A1640" s="2">
        <v>2351</v>
      </c>
      <c r="B1640" s="2">
        <f>VLOOKUP(A1640, Customer!A:O, 2, FALSE)</f>
        <v>150523</v>
      </c>
      <c r="C1640" s="2">
        <f>VLOOKUP(A1640, Customer!A:O, 3, FALSE)</f>
        <v>1</v>
      </c>
      <c r="D1640" s="2">
        <f>VLOOKUP(A1640, Customer!A:O, 4, FALSE)</f>
        <v>1</v>
      </c>
      <c r="E1640" s="2">
        <f>VLOOKUP(A1640, Customer!A:O, 5, FALSE)</f>
        <v>60</v>
      </c>
      <c r="F1640" s="2">
        <f>VLOOKUP(A1640, Customer!A:O, 6, FALSE)</f>
        <v>0</v>
      </c>
      <c r="G1640" s="2">
        <f>VLOOKUP(A1640, Customer!A:O, 7, FALSE)</f>
        <v>0</v>
      </c>
      <c r="H1640" s="2">
        <f>VLOOKUP(A1640, Customer!A:O, 8, FALSE)</f>
        <v>0</v>
      </c>
      <c r="I1640" s="2">
        <f>VLOOKUP(A1640, Customer!A:O, 9, FALSE)</f>
        <v>1</v>
      </c>
      <c r="J1640" s="2">
        <f>VLOOKUP(A1640, Customer!A:O, 10, FALSE)</f>
        <v>0</v>
      </c>
      <c r="K1640" s="2">
        <f>VLOOKUP(A1640, Customer!A:O, 11, FALSE)</f>
        <v>0</v>
      </c>
      <c r="L1640" s="2">
        <f>VLOOKUP(A1640, Customer!A:O, 12, FALSE)</f>
        <v>0</v>
      </c>
      <c r="M1640" s="2">
        <f>VLOOKUP(A1640, Customer!A:O, 13, FALSE)</f>
        <v>0</v>
      </c>
      <c r="N1640" s="2">
        <f>VLOOKUP(A1640, Customer!A:O, 14, FALSE)</f>
        <v>0</v>
      </c>
      <c r="O1640" s="2" t="str">
        <f>VLOOKUP(A1640, Customer!A:O, 15, FALSE)</f>
        <v>State-California</v>
      </c>
      <c r="P1640" s="2">
        <f>VLOOKUP(A1640,Sales!A:N,2,FALSE)</f>
        <v>89</v>
      </c>
      <c r="Q1640">
        <f>VLOOKUP(A1640,Sales!A:N,3,FALSE)</f>
        <v>152</v>
      </c>
      <c r="R1640" s="2">
        <f>VLOOKUP(A1640,Sales!A:N,4,FALSE)</f>
        <v>12</v>
      </c>
      <c r="S1640" s="2">
        <f>VLOOKUP(A1640,Sales!A:N,5,FALSE)</f>
        <v>72</v>
      </c>
      <c r="T1640" s="2">
        <f>VLOOKUP(A1640,Sales!A:N,6,FALSE)</f>
        <v>12</v>
      </c>
      <c r="U1640" s="2">
        <f>VLOOKUP(A1640,Sales!A:N,7,FALSE)</f>
        <v>21</v>
      </c>
      <c r="V1640" s="2">
        <f>VLOOKUP(A1640,Sales!A:N,8,FALSE)</f>
        <v>3</v>
      </c>
      <c r="W1640" s="2">
        <f>VLOOKUP(A1640,Sales!A:N,9,FALSE)</f>
        <v>265</v>
      </c>
      <c r="X1640" s="2">
        <f>VLOOKUP(A1640,Sales!A:N,10,FALSE)</f>
        <v>2</v>
      </c>
      <c r="Y1640" s="2">
        <f>VLOOKUP(A1640,Sales!A:N,11,FALSE)</f>
        <v>2</v>
      </c>
      <c r="Z1640" s="2">
        <f>VLOOKUP(A1640,Sales!A:N,12,FALSE)</f>
        <v>0</v>
      </c>
      <c r="AA1640" s="2">
        <f>VLOOKUP(A1640,Sales!A:N,13,FALSE)</f>
        <v>4</v>
      </c>
      <c r="AB1640" s="2">
        <f>VLOOKUP(A1640,Sales!A:N,14,FALSE)</f>
        <v>6</v>
      </c>
      <c r="AC1640" s="2">
        <f>VLOOKUP(A1640,Campaigns!A:I,2,FALSE)</f>
        <v>0</v>
      </c>
      <c r="AD1640" s="2">
        <f>VLOOKUP(A1640,Campaigns!A:I,3,FALSE)</f>
        <v>0</v>
      </c>
      <c r="AE1640" s="2">
        <f>VLOOKUP(A1640,Campaigns!A:I,4,FALSE)</f>
        <v>0</v>
      </c>
      <c r="AF1640" s="2">
        <f>VLOOKUP(A1640,Campaigns!A:I,5,FALSE)</f>
        <v>0</v>
      </c>
      <c r="AG1640" s="2">
        <f>VLOOKUP(A1640,Campaigns!A:I,6,FALSE)</f>
        <v>0</v>
      </c>
      <c r="AH1640" s="2">
        <f>VLOOKUP(A1640,Campaigns!A:I,7,FALSE)</f>
        <v>0</v>
      </c>
      <c r="AI1640" s="2">
        <f>VLOOKUP(A1640,Campaigns!A:I,8,FALSE)</f>
        <v>0</v>
      </c>
      <c r="AJ1640" s="19" t="str">
        <f>VLOOKUP(A1640,Campaigns!A:I,9,FALSE)</f>
        <v>5/31/2020</v>
      </c>
    </row>
    <row r="1641" spans="1:36">
      <c r="A1641" s="2">
        <v>1513</v>
      </c>
      <c r="B1641" s="2">
        <f>VLOOKUP(A1641, Customer!A:O, 2, FALSE)</f>
        <v>149154</v>
      </c>
      <c r="C1641" s="2">
        <f>VLOOKUP(A1641, Customer!A:O, 3, FALSE)</f>
        <v>1</v>
      </c>
      <c r="D1641" s="2">
        <f>VLOOKUP(A1641, Customer!A:O, 4, FALSE)</f>
        <v>1</v>
      </c>
      <c r="E1641" s="2">
        <f>VLOOKUP(A1641, Customer!A:O, 5, FALSE)</f>
        <v>60</v>
      </c>
      <c r="F1641" s="2">
        <f>VLOOKUP(A1641, Customer!A:O, 6, FALSE)</f>
        <v>0</v>
      </c>
      <c r="G1641" s="2">
        <f>VLOOKUP(A1641, Customer!A:O, 7, FALSE)</f>
        <v>1</v>
      </c>
      <c r="H1641" s="2">
        <f>VLOOKUP(A1641, Customer!A:O, 8, FALSE)</f>
        <v>0</v>
      </c>
      <c r="I1641" s="2">
        <f>VLOOKUP(A1641, Customer!A:O, 9, FALSE)</f>
        <v>0</v>
      </c>
      <c r="J1641" s="2">
        <f>VLOOKUP(A1641, Customer!A:O, 10, FALSE)</f>
        <v>0</v>
      </c>
      <c r="K1641" s="2">
        <f>VLOOKUP(A1641, Customer!A:O, 11, FALSE)</f>
        <v>0</v>
      </c>
      <c r="L1641" s="2">
        <f>VLOOKUP(A1641, Customer!A:O, 12, FALSE)</f>
        <v>0</v>
      </c>
      <c r="M1641" s="2">
        <f>VLOOKUP(A1641, Customer!A:O, 13, FALSE)</f>
        <v>0</v>
      </c>
      <c r="N1641" s="2">
        <f>VLOOKUP(A1641, Customer!A:O, 14, FALSE)</f>
        <v>1</v>
      </c>
      <c r="O1641" s="2" t="str">
        <f>VLOOKUP(A1641, Customer!A:O, 15, FALSE)</f>
        <v>State-Illinois</v>
      </c>
      <c r="P1641" s="2">
        <f>VLOOKUP(A1641,Sales!A:N,2,FALSE)</f>
        <v>69</v>
      </c>
      <c r="Q1641">
        <f>VLOOKUP(A1641,Sales!A:N,3,FALSE)</f>
        <v>625</v>
      </c>
      <c r="R1641" s="2">
        <f>VLOOKUP(A1641,Sales!A:N,4,FALSE)</f>
        <v>30</v>
      </c>
      <c r="S1641" s="2">
        <f>VLOOKUP(A1641,Sales!A:N,5,FALSE)</f>
        <v>203</v>
      </c>
      <c r="T1641" s="2">
        <f>VLOOKUP(A1641,Sales!A:N,6,FALSE)</f>
        <v>91</v>
      </c>
      <c r="U1641" s="2">
        <f>VLOOKUP(A1641,Sales!A:N,7,FALSE)</f>
        <v>82</v>
      </c>
      <c r="V1641" s="2">
        <f>VLOOKUP(A1641,Sales!A:N,8,FALSE)</f>
        <v>215</v>
      </c>
      <c r="W1641" s="2">
        <f>VLOOKUP(A1641,Sales!A:N,9,FALSE)</f>
        <v>816</v>
      </c>
      <c r="X1641" s="2">
        <f>VLOOKUP(A1641,Sales!A:N,10,FALSE)</f>
        <v>6</v>
      </c>
      <c r="Y1641" s="2">
        <f>VLOOKUP(A1641,Sales!A:N,11,FALSE)</f>
        <v>4</v>
      </c>
      <c r="Z1641" s="2">
        <f>VLOOKUP(A1641,Sales!A:N,12,FALSE)</f>
        <v>1</v>
      </c>
      <c r="AA1641" s="2">
        <f>VLOOKUP(A1641,Sales!A:N,13,FALSE)</f>
        <v>8</v>
      </c>
      <c r="AB1641" s="2">
        <f>VLOOKUP(A1641,Sales!A:N,14,FALSE)</f>
        <v>6</v>
      </c>
      <c r="AC1641" s="2">
        <f>VLOOKUP(A1641,Campaigns!A:I,2,FALSE)</f>
        <v>0</v>
      </c>
      <c r="AD1641" s="2">
        <f>VLOOKUP(A1641,Campaigns!A:I,3,FALSE)</f>
        <v>0</v>
      </c>
      <c r="AE1641" s="2">
        <f>VLOOKUP(A1641,Campaigns!A:I,4,FALSE)</f>
        <v>0</v>
      </c>
      <c r="AF1641" s="2">
        <f>VLOOKUP(A1641,Campaigns!A:I,5,FALSE)</f>
        <v>0</v>
      </c>
      <c r="AG1641" s="2">
        <f>VLOOKUP(A1641,Campaigns!A:I,6,FALSE)</f>
        <v>0</v>
      </c>
      <c r="AH1641" s="2">
        <f>VLOOKUP(A1641,Campaigns!A:I,7,FALSE)</f>
        <v>0</v>
      </c>
      <c r="AI1641" s="2">
        <f>VLOOKUP(A1641,Campaigns!A:I,8,FALSE)</f>
        <v>0</v>
      </c>
      <c r="AJ1641" s="19">
        <f>VLOOKUP(A1641,Campaigns!A:I,9,FALSE)</f>
        <v>44078</v>
      </c>
    </row>
    <row r="1642" spans="1:36">
      <c r="A1642" s="2">
        <v>2355</v>
      </c>
      <c r="B1642" s="2">
        <f>VLOOKUP(A1642, Customer!A:O, 2, FALSE)</f>
        <v>148904</v>
      </c>
      <c r="C1642" s="2">
        <f>VLOOKUP(A1642, Customer!A:O, 3, FALSE)</f>
        <v>0</v>
      </c>
      <c r="D1642" s="2">
        <f>VLOOKUP(A1642, Customer!A:O, 4, FALSE)</f>
        <v>1</v>
      </c>
      <c r="E1642" s="2">
        <f>VLOOKUP(A1642, Customer!A:O, 5, FALSE)</f>
        <v>60</v>
      </c>
      <c r="F1642" s="2">
        <f>VLOOKUP(A1642, Customer!A:O, 6, FALSE)</f>
        <v>0</v>
      </c>
      <c r="G1642" s="2">
        <f>VLOOKUP(A1642, Customer!A:O, 7, FALSE)</f>
        <v>0</v>
      </c>
      <c r="H1642" s="2">
        <f>VLOOKUP(A1642, Customer!A:O, 8, FALSE)</f>
        <v>1</v>
      </c>
      <c r="I1642" s="2">
        <f>VLOOKUP(A1642, Customer!A:O, 9, FALSE)</f>
        <v>0</v>
      </c>
      <c r="J1642" s="2">
        <f>VLOOKUP(A1642, Customer!A:O, 10, FALSE)</f>
        <v>0</v>
      </c>
      <c r="K1642" s="2">
        <f>VLOOKUP(A1642, Customer!A:O, 11, FALSE)</f>
        <v>0</v>
      </c>
      <c r="L1642" s="2">
        <f>VLOOKUP(A1642, Customer!A:O, 12, FALSE)</f>
        <v>1</v>
      </c>
      <c r="M1642" s="2">
        <f>VLOOKUP(A1642, Customer!A:O, 13, FALSE)</f>
        <v>0</v>
      </c>
      <c r="N1642" s="2">
        <f>VLOOKUP(A1642, Customer!A:O, 14, FALSE)</f>
        <v>0</v>
      </c>
      <c r="O1642" s="2" t="str">
        <f>VLOOKUP(A1642, Customer!A:O, 15, FALSE)</f>
        <v>State-Texas</v>
      </c>
      <c r="P1642" s="2">
        <f>VLOOKUP(A1642,Sales!A:N,2,FALSE)</f>
        <v>1</v>
      </c>
      <c r="Q1642">
        <f>VLOOKUP(A1642,Sales!A:N,3,FALSE)</f>
        <v>862</v>
      </c>
      <c r="R1642" s="2">
        <f>VLOOKUP(A1642,Sales!A:N,4,FALSE)</f>
        <v>30</v>
      </c>
      <c r="S1642" s="2">
        <f>VLOOKUP(A1642,Sales!A:N,5,FALSE)</f>
        <v>116</v>
      </c>
      <c r="T1642" s="2">
        <f>VLOOKUP(A1642,Sales!A:N,6,FALSE)</f>
        <v>0</v>
      </c>
      <c r="U1642" s="2">
        <f>VLOOKUP(A1642,Sales!A:N,7,FALSE)</f>
        <v>40</v>
      </c>
      <c r="V1642" s="2">
        <f>VLOOKUP(A1642,Sales!A:N,8,FALSE)</f>
        <v>82</v>
      </c>
      <c r="W1642" s="2">
        <f>VLOOKUP(A1642,Sales!A:N,9,FALSE)</f>
        <v>965</v>
      </c>
      <c r="X1642" s="2">
        <f>VLOOKUP(A1642,Sales!A:N,10,FALSE)</f>
        <v>4</v>
      </c>
      <c r="Y1642" s="2">
        <f>VLOOKUP(A1642,Sales!A:N,11,FALSE)</f>
        <v>7</v>
      </c>
      <c r="Z1642" s="2">
        <f>VLOOKUP(A1642,Sales!A:N,12,FALSE)</f>
        <v>2</v>
      </c>
      <c r="AA1642" s="2">
        <f>VLOOKUP(A1642,Sales!A:N,13,FALSE)</f>
        <v>4</v>
      </c>
      <c r="AB1642" s="2">
        <f>VLOOKUP(A1642,Sales!A:N,14,FALSE)</f>
        <v>8</v>
      </c>
      <c r="AC1642" s="2">
        <f>VLOOKUP(A1642,Campaigns!A:I,2,FALSE)</f>
        <v>0</v>
      </c>
      <c r="AD1642" s="2">
        <f>VLOOKUP(A1642,Campaigns!A:I,3,FALSE)</f>
        <v>0</v>
      </c>
      <c r="AE1642" s="2">
        <f>VLOOKUP(A1642,Campaigns!A:I,4,FALSE)</f>
        <v>0</v>
      </c>
      <c r="AF1642" s="2">
        <f>VLOOKUP(A1642,Campaigns!A:I,5,FALSE)</f>
        <v>0</v>
      </c>
      <c r="AG1642" s="2">
        <f>VLOOKUP(A1642,Campaigns!A:I,6,FALSE)</f>
        <v>0</v>
      </c>
      <c r="AH1642" s="2">
        <f>VLOOKUP(A1642,Campaigns!A:I,7,FALSE)</f>
        <v>0</v>
      </c>
      <c r="AI1642" s="2">
        <f>VLOOKUP(A1642,Campaigns!A:I,8,FALSE)</f>
        <v>0</v>
      </c>
      <c r="AJ1642" s="19">
        <f>VLOOKUP(A1642,Campaigns!A:I,9,FALSE)</f>
        <v>43713</v>
      </c>
    </row>
    <row r="1643" spans="1:36">
      <c r="A1643" s="2">
        <v>1088</v>
      </c>
      <c r="B1643" s="2">
        <f>VLOOKUP(A1643, Customer!A:O, 2, FALSE)</f>
        <v>147916</v>
      </c>
      <c r="C1643" s="2">
        <f>VLOOKUP(A1643, Customer!A:O, 3, FALSE)</f>
        <v>0</v>
      </c>
      <c r="D1643" s="2">
        <f>VLOOKUP(A1643, Customer!A:O, 4, FALSE)</f>
        <v>1</v>
      </c>
      <c r="E1643" s="2">
        <f>VLOOKUP(A1643, Customer!A:O, 5, FALSE)</f>
        <v>60</v>
      </c>
      <c r="F1643" s="2">
        <f>VLOOKUP(A1643, Customer!A:O, 6, FALSE)</f>
        <v>0</v>
      </c>
      <c r="G1643" s="2">
        <f>VLOOKUP(A1643, Customer!A:O, 7, FALSE)</f>
        <v>0</v>
      </c>
      <c r="H1643" s="2">
        <f>VLOOKUP(A1643, Customer!A:O, 8, FALSE)</f>
        <v>0</v>
      </c>
      <c r="I1643" s="2">
        <f>VLOOKUP(A1643, Customer!A:O, 9, FALSE)</f>
        <v>0</v>
      </c>
      <c r="J1643" s="2">
        <f>VLOOKUP(A1643, Customer!A:O, 10, FALSE)</f>
        <v>1</v>
      </c>
      <c r="K1643" s="2">
        <f>VLOOKUP(A1643, Customer!A:O, 11, FALSE)</f>
        <v>0</v>
      </c>
      <c r="L1643" s="2">
        <f>VLOOKUP(A1643, Customer!A:O, 12, FALSE)</f>
        <v>1</v>
      </c>
      <c r="M1643" s="2">
        <f>VLOOKUP(A1643, Customer!A:O, 13, FALSE)</f>
        <v>0</v>
      </c>
      <c r="N1643" s="2">
        <f>VLOOKUP(A1643, Customer!A:O, 14, FALSE)</f>
        <v>0</v>
      </c>
      <c r="O1643" s="2" t="str">
        <f>VLOOKUP(A1643, Customer!A:O, 15, FALSE)</f>
        <v>State-New York</v>
      </c>
      <c r="P1643" s="2">
        <f>VLOOKUP(A1643,Sales!A:N,2,FALSE)</f>
        <v>72</v>
      </c>
      <c r="Q1643">
        <f>VLOOKUP(A1643,Sales!A:N,3,FALSE)</f>
        <v>1559</v>
      </c>
      <c r="R1643" s="2">
        <f>VLOOKUP(A1643,Sales!A:N,4,FALSE)</f>
        <v>0</v>
      </c>
      <c r="S1643" s="2">
        <f>VLOOKUP(A1643,Sales!A:N,5,FALSE)</f>
        <v>80</v>
      </c>
      <c r="T1643" s="2">
        <f>VLOOKUP(A1643,Sales!A:N,6,FALSE)</f>
        <v>0</v>
      </c>
      <c r="U1643" s="2">
        <f>VLOOKUP(A1643,Sales!A:N,7,FALSE)</f>
        <v>0</v>
      </c>
      <c r="V1643" s="2">
        <f>VLOOKUP(A1643,Sales!A:N,8,FALSE)</f>
        <v>232</v>
      </c>
      <c r="W1643" s="2">
        <f>VLOOKUP(A1643,Sales!A:N,9,FALSE)</f>
        <v>1408</v>
      </c>
      <c r="X1643" s="2">
        <f>VLOOKUP(A1643,Sales!A:N,10,FALSE)</f>
        <v>5</v>
      </c>
      <c r="Y1643" s="2">
        <f>VLOOKUP(A1643,Sales!A:N,11,FALSE)</f>
        <v>7</v>
      </c>
      <c r="Z1643" s="2">
        <f>VLOOKUP(A1643,Sales!A:N,12,FALSE)</f>
        <v>4</v>
      </c>
      <c r="AA1643" s="2">
        <f>VLOOKUP(A1643,Sales!A:N,13,FALSE)</f>
        <v>6</v>
      </c>
      <c r="AB1643" s="2">
        <f>VLOOKUP(A1643,Sales!A:N,14,FALSE)</f>
        <v>6</v>
      </c>
      <c r="AC1643" s="2">
        <f>VLOOKUP(A1643,Campaigns!A:I,2,FALSE)</f>
        <v>0</v>
      </c>
      <c r="AD1643" s="2">
        <f>VLOOKUP(A1643,Campaigns!A:I,3,FALSE)</f>
        <v>1</v>
      </c>
      <c r="AE1643" s="2">
        <f>VLOOKUP(A1643,Campaigns!A:I,4,FALSE)</f>
        <v>0</v>
      </c>
      <c r="AF1643" s="2">
        <f>VLOOKUP(A1643,Campaigns!A:I,5,FALSE)</f>
        <v>0</v>
      </c>
      <c r="AG1643" s="2">
        <f>VLOOKUP(A1643,Campaigns!A:I,6,FALSE)</f>
        <v>0</v>
      </c>
      <c r="AH1643" s="2">
        <f>VLOOKUP(A1643,Campaigns!A:I,7,FALSE)</f>
        <v>0</v>
      </c>
      <c r="AI1643" s="2">
        <f>VLOOKUP(A1643,Campaigns!A:I,8,FALSE)</f>
        <v>0</v>
      </c>
      <c r="AJ1643" s="19" t="str">
        <f>VLOOKUP(A1643,Campaigns!A:I,9,FALSE)</f>
        <v>4/29/2019</v>
      </c>
    </row>
    <row r="1644" spans="1:36">
      <c r="A1644" s="2">
        <v>1092</v>
      </c>
      <c r="B1644" s="2">
        <f>VLOOKUP(A1644, Customer!A:O, 2, FALSE)</f>
        <v>147823</v>
      </c>
      <c r="C1644" s="2">
        <f>VLOOKUP(A1644, Customer!A:O, 3, FALSE)</f>
        <v>0</v>
      </c>
      <c r="D1644" s="2">
        <f>VLOOKUP(A1644, Customer!A:O, 4, FALSE)</f>
        <v>1</v>
      </c>
      <c r="E1644" s="2">
        <f>VLOOKUP(A1644, Customer!A:O, 5, FALSE)</f>
        <v>60</v>
      </c>
      <c r="F1644" s="2">
        <f>VLOOKUP(A1644, Customer!A:O, 6, FALSE)</f>
        <v>0</v>
      </c>
      <c r="G1644" s="2">
        <f>VLOOKUP(A1644, Customer!A:O, 7, FALSE)</f>
        <v>0</v>
      </c>
      <c r="H1644" s="2">
        <f>VLOOKUP(A1644, Customer!A:O, 8, FALSE)</f>
        <v>1</v>
      </c>
      <c r="I1644" s="2">
        <f>VLOOKUP(A1644, Customer!A:O, 9, FALSE)</f>
        <v>0</v>
      </c>
      <c r="J1644" s="2">
        <f>VLOOKUP(A1644, Customer!A:O, 10, FALSE)</f>
        <v>0</v>
      </c>
      <c r="K1644" s="2">
        <f>VLOOKUP(A1644, Customer!A:O, 11, FALSE)</f>
        <v>0</v>
      </c>
      <c r="L1644" s="2">
        <f>VLOOKUP(A1644, Customer!A:O, 12, FALSE)</f>
        <v>0</v>
      </c>
      <c r="M1644" s="2">
        <f>VLOOKUP(A1644, Customer!A:O, 13, FALSE)</f>
        <v>0</v>
      </c>
      <c r="N1644" s="2">
        <f>VLOOKUP(A1644, Customer!A:O, 14, FALSE)</f>
        <v>0</v>
      </c>
      <c r="O1644" s="2" t="str">
        <f>VLOOKUP(A1644, Customer!A:O, 15, FALSE)</f>
        <v>State-Florida</v>
      </c>
      <c r="P1644" s="2">
        <f>VLOOKUP(A1644,Sales!A:N,2,FALSE)</f>
        <v>0</v>
      </c>
      <c r="Q1644">
        <f>VLOOKUP(A1644,Sales!A:N,3,FALSE)</f>
        <v>164</v>
      </c>
      <c r="R1644" s="2">
        <f>VLOOKUP(A1644,Sales!A:N,4,FALSE)</f>
        <v>3</v>
      </c>
      <c r="S1644" s="2">
        <f>VLOOKUP(A1644,Sales!A:N,5,FALSE)</f>
        <v>15</v>
      </c>
      <c r="T1644" s="2">
        <f>VLOOKUP(A1644,Sales!A:N,6,FALSE)</f>
        <v>6</v>
      </c>
      <c r="U1644" s="2">
        <f>VLOOKUP(A1644,Sales!A:N,7,FALSE)</f>
        <v>3</v>
      </c>
      <c r="V1644" s="2">
        <f>VLOOKUP(A1644,Sales!A:N,8,FALSE)</f>
        <v>31</v>
      </c>
      <c r="W1644" s="2">
        <f>VLOOKUP(A1644,Sales!A:N,9,FALSE)</f>
        <v>161</v>
      </c>
      <c r="X1644" s="2">
        <f>VLOOKUP(A1644,Sales!A:N,10,FALSE)</f>
        <v>2</v>
      </c>
      <c r="Y1644" s="2">
        <f>VLOOKUP(A1644,Sales!A:N,11,FALSE)</f>
        <v>2</v>
      </c>
      <c r="Z1644" s="2">
        <f>VLOOKUP(A1644,Sales!A:N,12,FALSE)</f>
        <v>0</v>
      </c>
      <c r="AA1644" s="2">
        <f>VLOOKUP(A1644,Sales!A:N,13,FALSE)</f>
        <v>3</v>
      </c>
      <c r="AB1644" s="2">
        <f>VLOOKUP(A1644,Sales!A:N,14,FALSE)</f>
        <v>8</v>
      </c>
      <c r="AC1644" s="2">
        <f>VLOOKUP(A1644,Campaigns!A:I,2,FALSE)</f>
        <v>0</v>
      </c>
      <c r="AD1644" s="2">
        <f>VLOOKUP(A1644,Campaigns!A:I,3,FALSE)</f>
        <v>0</v>
      </c>
      <c r="AE1644" s="2">
        <f>VLOOKUP(A1644,Campaigns!A:I,4,FALSE)</f>
        <v>0</v>
      </c>
      <c r="AF1644" s="2">
        <f>VLOOKUP(A1644,Campaigns!A:I,5,FALSE)</f>
        <v>0</v>
      </c>
      <c r="AG1644" s="2">
        <f>VLOOKUP(A1644,Campaigns!A:I,6,FALSE)</f>
        <v>0</v>
      </c>
      <c r="AH1644" s="2">
        <f>VLOOKUP(A1644,Campaigns!A:I,7,FALSE)</f>
        <v>0</v>
      </c>
      <c r="AI1644" s="2">
        <f>VLOOKUP(A1644,Campaigns!A:I,8,FALSE)</f>
        <v>0</v>
      </c>
      <c r="AJ1644" s="19" t="str">
        <f>VLOOKUP(A1644,Campaigns!A:I,9,FALSE)</f>
        <v>12/28/2019</v>
      </c>
    </row>
    <row r="1645" spans="1:36">
      <c r="A1645" s="2">
        <v>2156</v>
      </c>
      <c r="B1645" s="2">
        <f>VLOOKUP(A1645, Customer!A:O, 2, FALSE)</f>
        <v>147353</v>
      </c>
      <c r="C1645" s="2">
        <f>VLOOKUP(A1645, Customer!A:O, 3, FALSE)</f>
        <v>0</v>
      </c>
      <c r="D1645" s="2">
        <f>VLOOKUP(A1645, Customer!A:O, 4, FALSE)</f>
        <v>1</v>
      </c>
      <c r="E1645" s="2">
        <f>VLOOKUP(A1645, Customer!A:O, 5, FALSE)</f>
        <v>60</v>
      </c>
      <c r="F1645" s="2">
        <f>VLOOKUP(A1645, Customer!A:O, 6, FALSE)</f>
        <v>0</v>
      </c>
      <c r="G1645" s="2">
        <f>VLOOKUP(A1645, Customer!A:O, 7, FALSE)</f>
        <v>1</v>
      </c>
      <c r="H1645" s="2">
        <f>VLOOKUP(A1645, Customer!A:O, 8, FALSE)</f>
        <v>0</v>
      </c>
      <c r="I1645" s="2">
        <f>VLOOKUP(A1645, Customer!A:O, 9, FALSE)</f>
        <v>0</v>
      </c>
      <c r="J1645" s="2">
        <f>VLOOKUP(A1645, Customer!A:O, 10, FALSE)</f>
        <v>0</v>
      </c>
      <c r="K1645" s="2">
        <f>VLOOKUP(A1645, Customer!A:O, 11, FALSE)</f>
        <v>0</v>
      </c>
      <c r="L1645" s="2">
        <f>VLOOKUP(A1645, Customer!A:O, 12, FALSE)</f>
        <v>0</v>
      </c>
      <c r="M1645" s="2">
        <f>VLOOKUP(A1645, Customer!A:O, 13, FALSE)</f>
        <v>1</v>
      </c>
      <c r="N1645" s="2">
        <f>VLOOKUP(A1645, Customer!A:O, 14, FALSE)</f>
        <v>0</v>
      </c>
      <c r="O1645" s="2" t="str">
        <f>VLOOKUP(A1645, Customer!A:O, 15, FALSE)</f>
        <v>State-New York</v>
      </c>
      <c r="P1645" s="2">
        <f>VLOOKUP(A1645,Sales!A:N,2,FALSE)</f>
        <v>93</v>
      </c>
      <c r="Q1645">
        <f>VLOOKUP(A1645,Sales!A:N,3,FALSE)</f>
        <v>573</v>
      </c>
      <c r="R1645" s="2">
        <f>VLOOKUP(A1645,Sales!A:N,4,FALSE)</f>
        <v>6</v>
      </c>
      <c r="S1645" s="2">
        <f>VLOOKUP(A1645,Sales!A:N,5,FALSE)</f>
        <v>59</v>
      </c>
      <c r="T1645" s="2">
        <f>VLOOKUP(A1645,Sales!A:N,6,FALSE)</f>
        <v>25</v>
      </c>
      <c r="U1645" s="2">
        <f>VLOOKUP(A1645,Sales!A:N,7,FALSE)</f>
        <v>25</v>
      </c>
      <c r="V1645" s="2">
        <f>VLOOKUP(A1645,Sales!A:N,8,FALSE)</f>
        <v>12</v>
      </c>
      <c r="W1645" s="2">
        <f>VLOOKUP(A1645,Sales!A:N,9,FALSE)</f>
        <v>675</v>
      </c>
      <c r="X1645" s="2">
        <f>VLOOKUP(A1645,Sales!A:N,10,FALSE)</f>
        <v>3</v>
      </c>
      <c r="Y1645" s="2">
        <f>VLOOKUP(A1645,Sales!A:N,11,FALSE)</f>
        <v>2</v>
      </c>
      <c r="Z1645" s="2">
        <f>VLOOKUP(A1645,Sales!A:N,12,FALSE)</f>
        <v>2</v>
      </c>
      <c r="AA1645" s="2">
        <f>VLOOKUP(A1645,Sales!A:N,13,FALSE)</f>
        <v>6</v>
      </c>
      <c r="AB1645" s="2">
        <f>VLOOKUP(A1645,Sales!A:N,14,FALSE)</f>
        <v>5</v>
      </c>
      <c r="AC1645" s="2">
        <f>VLOOKUP(A1645,Campaigns!A:I,2,FALSE)</f>
        <v>0</v>
      </c>
      <c r="AD1645" s="2">
        <f>VLOOKUP(A1645,Campaigns!A:I,3,FALSE)</f>
        <v>0</v>
      </c>
      <c r="AE1645" s="2">
        <f>VLOOKUP(A1645,Campaigns!A:I,4,FALSE)</f>
        <v>0</v>
      </c>
      <c r="AF1645" s="2">
        <f>VLOOKUP(A1645,Campaigns!A:I,5,FALSE)</f>
        <v>0</v>
      </c>
      <c r="AG1645" s="2">
        <f>VLOOKUP(A1645,Campaigns!A:I,6,FALSE)</f>
        <v>0</v>
      </c>
      <c r="AH1645" s="2">
        <f>VLOOKUP(A1645,Campaigns!A:I,7,FALSE)</f>
        <v>0</v>
      </c>
      <c r="AI1645" s="2">
        <f>VLOOKUP(A1645,Campaigns!A:I,8,FALSE)</f>
        <v>0</v>
      </c>
      <c r="AJ1645" s="19" t="str">
        <f>VLOOKUP(A1645,Campaigns!A:I,9,FALSE)</f>
        <v>4/19/2020</v>
      </c>
    </row>
    <row r="1646" spans="1:36">
      <c r="A1646" s="2">
        <v>1961</v>
      </c>
      <c r="B1646" s="2">
        <f>VLOOKUP(A1646, Customer!A:O, 2, FALSE)</f>
        <v>146779</v>
      </c>
      <c r="C1646" s="2">
        <f>VLOOKUP(A1646, Customer!A:O, 3, FALSE)</f>
        <v>1</v>
      </c>
      <c r="D1646" s="2">
        <f>VLOOKUP(A1646, Customer!A:O, 4, FALSE)</f>
        <v>1</v>
      </c>
      <c r="E1646" s="2">
        <f>VLOOKUP(A1646, Customer!A:O, 5, FALSE)</f>
        <v>60</v>
      </c>
      <c r="F1646" s="2">
        <f>VLOOKUP(A1646, Customer!A:O, 6, FALSE)</f>
        <v>0</v>
      </c>
      <c r="G1646" s="2">
        <f>VLOOKUP(A1646, Customer!A:O, 7, FALSE)</f>
        <v>0</v>
      </c>
      <c r="H1646" s="2">
        <f>VLOOKUP(A1646, Customer!A:O, 8, FALSE)</f>
        <v>0</v>
      </c>
      <c r="I1646" s="2">
        <f>VLOOKUP(A1646, Customer!A:O, 9, FALSE)</f>
        <v>0</v>
      </c>
      <c r="J1646" s="2">
        <f>VLOOKUP(A1646, Customer!A:O, 10, FALSE)</f>
        <v>1</v>
      </c>
      <c r="K1646" s="2">
        <f>VLOOKUP(A1646, Customer!A:O, 11, FALSE)</f>
        <v>0</v>
      </c>
      <c r="L1646" s="2">
        <f>VLOOKUP(A1646, Customer!A:O, 12, FALSE)</f>
        <v>0</v>
      </c>
      <c r="M1646" s="2">
        <f>VLOOKUP(A1646, Customer!A:O, 13, FALSE)</f>
        <v>0</v>
      </c>
      <c r="N1646" s="2">
        <f>VLOOKUP(A1646, Customer!A:O, 14, FALSE)</f>
        <v>0</v>
      </c>
      <c r="O1646" s="2" t="str">
        <f>VLOOKUP(A1646, Customer!A:O, 15, FALSE)</f>
        <v>State-California</v>
      </c>
      <c r="P1646" s="2">
        <f>VLOOKUP(A1646,Sales!A:N,2,FALSE)</f>
        <v>55</v>
      </c>
      <c r="Q1646">
        <f>VLOOKUP(A1646,Sales!A:N,3,FALSE)</f>
        <v>38</v>
      </c>
      <c r="R1646" s="2">
        <f>VLOOKUP(A1646,Sales!A:N,4,FALSE)</f>
        <v>3</v>
      </c>
      <c r="S1646" s="2">
        <f>VLOOKUP(A1646,Sales!A:N,5,FALSE)</f>
        <v>9</v>
      </c>
      <c r="T1646" s="2">
        <f>VLOOKUP(A1646,Sales!A:N,6,FALSE)</f>
        <v>0</v>
      </c>
      <c r="U1646" s="2">
        <f>VLOOKUP(A1646,Sales!A:N,7,FALSE)</f>
        <v>0</v>
      </c>
      <c r="V1646" s="2">
        <f>VLOOKUP(A1646,Sales!A:N,8,FALSE)</f>
        <v>22</v>
      </c>
      <c r="W1646" s="2">
        <f>VLOOKUP(A1646,Sales!A:N,9,FALSE)</f>
        <v>28</v>
      </c>
      <c r="X1646" s="2">
        <f>VLOOKUP(A1646,Sales!A:N,10,FALSE)</f>
        <v>1</v>
      </c>
      <c r="Y1646" s="2">
        <f>VLOOKUP(A1646,Sales!A:N,11,FALSE)</f>
        <v>0</v>
      </c>
      <c r="Z1646" s="2">
        <f>VLOOKUP(A1646,Sales!A:N,12,FALSE)</f>
        <v>1</v>
      </c>
      <c r="AA1646" s="2">
        <f>VLOOKUP(A1646,Sales!A:N,13,FALSE)</f>
        <v>2</v>
      </c>
      <c r="AB1646" s="2">
        <f>VLOOKUP(A1646,Sales!A:N,14,FALSE)</f>
        <v>4</v>
      </c>
      <c r="AC1646" s="2">
        <f>VLOOKUP(A1646,Campaigns!A:I,2,FALSE)</f>
        <v>0</v>
      </c>
      <c r="AD1646" s="2">
        <f>VLOOKUP(A1646,Campaigns!A:I,3,FALSE)</f>
        <v>0</v>
      </c>
      <c r="AE1646" s="2">
        <f>VLOOKUP(A1646,Campaigns!A:I,4,FALSE)</f>
        <v>0</v>
      </c>
      <c r="AF1646" s="2">
        <f>VLOOKUP(A1646,Campaigns!A:I,5,FALSE)</f>
        <v>0</v>
      </c>
      <c r="AG1646" s="2">
        <f>VLOOKUP(A1646,Campaigns!A:I,6,FALSE)</f>
        <v>0</v>
      </c>
      <c r="AH1646" s="2">
        <f>VLOOKUP(A1646,Campaigns!A:I,7,FALSE)</f>
        <v>0</v>
      </c>
      <c r="AI1646" s="2">
        <f>VLOOKUP(A1646,Campaigns!A:I,8,FALSE)</f>
        <v>0</v>
      </c>
      <c r="AJ1646" s="19" t="str">
        <f>VLOOKUP(A1646,Campaigns!A:I,9,FALSE)</f>
        <v>12/17/2019</v>
      </c>
    </row>
    <row r="1647" spans="1:36">
      <c r="A1647" s="2">
        <v>2579</v>
      </c>
      <c r="B1647" s="2">
        <f>VLOOKUP(A1647, Customer!A:O, 2, FALSE)</f>
        <v>144512</v>
      </c>
      <c r="C1647" s="2">
        <f>VLOOKUP(A1647, Customer!A:O, 3, FALSE)</f>
        <v>1</v>
      </c>
      <c r="D1647" s="2">
        <f>VLOOKUP(A1647, Customer!A:O, 4, FALSE)</f>
        <v>1</v>
      </c>
      <c r="E1647" s="2">
        <f>VLOOKUP(A1647, Customer!A:O, 5, FALSE)</f>
        <v>60</v>
      </c>
      <c r="F1647" s="2">
        <f>VLOOKUP(A1647, Customer!A:O, 6, FALSE)</f>
        <v>0</v>
      </c>
      <c r="G1647" s="2">
        <f>VLOOKUP(A1647, Customer!A:O, 7, FALSE)</f>
        <v>0</v>
      </c>
      <c r="H1647" s="2">
        <f>VLOOKUP(A1647, Customer!A:O, 8, FALSE)</f>
        <v>0</v>
      </c>
      <c r="I1647" s="2">
        <f>VLOOKUP(A1647, Customer!A:O, 9, FALSE)</f>
        <v>1</v>
      </c>
      <c r="J1647" s="2">
        <f>VLOOKUP(A1647, Customer!A:O, 10, FALSE)</f>
        <v>0</v>
      </c>
      <c r="K1647" s="2">
        <f>VLOOKUP(A1647, Customer!A:O, 11, FALSE)</f>
        <v>0</v>
      </c>
      <c r="L1647" s="2">
        <f>VLOOKUP(A1647, Customer!A:O, 12, FALSE)</f>
        <v>1</v>
      </c>
      <c r="M1647" s="2">
        <f>VLOOKUP(A1647, Customer!A:O, 13, FALSE)</f>
        <v>0</v>
      </c>
      <c r="N1647" s="2">
        <f>VLOOKUP(A1647, Customer!A:O, 14, FALSE)</f>
        <v>0</v>
      </c>
      <c r="O1647" s="2" t="str">
        <f>VLOOKUP(A1647, Customer!A:O, 15, FALSE)</f>
        <v>State-California</v>
      </c>
      <c r="P1647" s="2">
        <f>VLOOKUP(A1647,Sales!A:N,2,FALSE)</f>
        <v>57</v>
      </c>
      <c r="Q1647">
        <f>VLOOKUP(A1647,Sales!A:N,3,FALSE)</f>
        <v>75</v>
      </c>
      <c r="R1647" s="2">
        <f>VLOOKUP(A1647,Sales!A:N,4,FALSE)</f>
        <v>3</v>
      </c>
      <c r="S1647" s="2">
        <f>VLOOKUP(A1647,Sales!A:N,5,FALSE)</f>
        <v>19</v>
      </c>
      <c r="T1647" s="2">
        <f>VLOOKUP(A1647,Sales!A:N,6,FALSE)</f>
        <v>0</v>
      </c>
      <c r="U1647" s="2">
        <f>VLOOKUP(A1647,Sales!A:N,7,FALSE)</f>
        <v>0</v>
      </c>
      <c r="V1647" s="2">
        <f>VLOOKUP(A1647,Sales!A:N,8,FALSE)</f>
        <v>6</v>
      </c>
      <c r="W1647" s="2">
        <f>VLOOKUP(A1647,Sales!A:N,9,FALSE)</f>
        <v>91</v>
      </c>
      <c r="X1647" s="2">
        <f>VLOOKUP(A1647,Sales!A:N,10,FALSE)</f>
        <v>2</v>
      </c>
      <c r="Y1647" s="2">
        <f>VLOOKUP(A1647,Sales!A:N,11,FALSE)</f>
        <v>1</v>
      </c>
      <c r="Z1647" s="2">
        <f>VLOOKUP(A1647,Sales!A:N,12,FALSE)</f>
        <v>0</v>
      </c>
      <c r="AA1647" s="2">
        <f>VLOOKUP(A1647,Sales!A:N,13,FALSE)</f>
        <v>3</v>
      </c>
      <c r="AB1647" s="2">
        <f>VLOOKUP(A1647,Sales!A:N,14,FALSE)</f>
        <v>4</v>
      </c>
      <c r="AC1647" s="2">
        <f>VLOOKUP(A1647,Campaigns!A:I,2,FALSE)</f>
        <v>0</v>
      </c>
      <c r="AD1647" s="2">
        <f>VLOOKUP(A1647,Campaigns!A:I,3,FALSE)</f>
        <v>0</v>
      </c>
      <c r="AE1647" s="2">
        <f>VLOOKUP(A1647,Campaigns!A:I,4,FALSE)</f>
        <v>0</v>
      </c>
      <c r="AF1647" s="2">
        <f>VLOOKUP(A1647,Campaigns!A:I,5,FALSE)</f>
        <v>0</v>
      </c>
      <c r="AG1647" s="2">
        <f>VLOOKUP(A1647,Campaigns!A:I,6,FALSE)</f>
        <v>0</v>
      </c>
      <c r="AH1647" s="2">
        <f>VLOOKUP(A1647,Campaigns!A:I,7,FALSE)</f>
        <v>0</v>
      </c>
      <c r="AI1647" s="2">
        <f>VLOOKUP(A1647,Campaigns!A:I,8,FALSE)</f>
        <v>0</v>
      </c>
      <c r="AJ1647" s="19">
        <f>VLOOKUP(A1647,Campaigns!A:I,9,FALSE)</f>
        <v>43923</v>
      </c>
    </row>
    <row r="1648" spans="1:36">
      <c r="A1648" s="2">
        <v>3115</v>
      </c>
      <c r="B1648" s="2">
        <f>VLOOKUP(A1648, Customer!A:O, 2, FALSE)</f>
        <v>141275</v>
      </c>
      <c r="C1648" s="2">
        <f>VLOOKUP(A1648, Customer!A:O, 3, FALSE)</f>
        <v>1</v>
      </c>
      <c r="D1648" s="2">
        <f>VLOOKUP(A1648, Customer!A:O, 4, FALSE)</f>
        <v>2</v>
      </c>
      <c r="E1648" s="2">
        <f>VLOOKUP(A1648, Customer!A:O, 5, FALSE)</f>
        <v>60</v>
      </c>
      <c r="F1648" s="2">
        <f>VLOOKUP(A1648, Customer!A:O, 6, FALSE)</f>
        <v>0</v>
      </c>
      <c r="G1648" s="2">
        <f>VLOOKUP(A1648, Customer!A:O, 7, FALSE)</f>
        <v>0</v>
      </c>
      <c r="H1648" s="2">
        <f>VLOOKUP(A1648, Customer!A:O, 8, FALSE)</f>
        <v>0</v>
      </c>
      <c r="I1648" s="2">
        <f>VLOOKUP(A1648, Customer!A:O, 9, FALSE)</f>
        <v>1</v>
      </c>
      <c r="J1648" s="2">
        <f>VLOOKUP(A1648, Customer!A:O, 10, FALSE)</f>
        <v>0</v>
      </c>
      <c r="K1648" s="2">
        <f>VLOOKUP(A1648, Customer!A:O, 11, FALSE)</f>
        <v>0</v>
      </c>
      <c r="L1648" s="2">
        <f>VLOOKUP(A1648, Customer!A:O, 12, FALSE)</f>
        <v>0</v>
      </c>
      <c r="M1648" s="2">
        <f>VLOOKUP(A1648, Customer!A:O, 13, FALSE)</f>
        <v>1</v>
      </c>
      <c r="N1648" s="2">
        <f>VLOOKUP(A1648, Customer!A:O, 14, FALSE)</f>
        <v>0</v>
      </c>
      <c r="O1648" s="2" t="str">
        <f>VLOOKUP(A1648, Customer!A:O, 15, FALSE)</f>
        <v>State-Illinois</v>
      </c>
      <c r="P1648" s="2">
        <f>VLOOKUP(A1648,Sales!A:N,2,FALSE)</f>
        <v>33</v>
      </c>
      <c r="Q1648">
        <f>VLOOKUP(A1648,Sales!A:N,3,FALSE)</f>
        <v>82</v>
      </c>
      <c r="R1648" s="2">
        <f>VLOOKUP(A1648,Sales!A:N,4,FALSE)</f>
        <v>14</v>
      </c>
      <c r="S1648" s="2">
        <f>VLOOKUP(A1648,Sales!A:N,5,FALSE)</f>
        <v>75</v>
      </c>
      <c r="T1648" s="2">
        <f>VLOOKUP(A1648,Sales!A:N,6,FALSE)</f>
        <v>0</v>
      </c>
      <c r="U1648" s="2">
        <f>VLOOKUP(A1648,Sales!A:N,7,FALSE)</f>
        <v>7</v>
      </c>
      <c r="V1648" s="2">
        <f>VLOOKUP(A1648,Sales!A:N,8,FALSE)</f>
        <v>31</v>
      </c>
      <c r="W1648" s="2">
        <f>VLOOKUP(A1648,Sales!A:N,9,FALSE)</f>
        <v>147</v>
      </c>
      <c r="X1648" s="2">
        <f>VLOOKUP(A1648,Sales!A:N,10,FALSE)</f>
        <v>4</v>
      </c>
      <c r="Y1648" s="2">
        <f>VLOOKUP(A1648,Sales!A:N,11,FALSE)</f>
        <v>3</v>
      </c>
      <c r="Z1648" s="2">
        <f>VLOOKUP(A1648,Sales!A:N,12,FALSE)</f>
        <v>1</v>
      </c>
      <c r="AA1648" s="2">
        <f>VLOOKUP(A1648,Sales!A:N,13,FALSE)</f>
        <v>3</v>
      </c>
      <c r="AB1648" s="2">
        <f>VLOOKUP(A1648,Sales!A:N,14,FALSE)</f>
        <v>5</v>
      </c>
      <c r="AC1648" s="2">
        <f>VLOOKUP(A1648,Campaigns!A:I,2,FALSE)</f>
        <v>0</v>
      </c>
      <c r="AD1648" s="2">
        <f>VLOOKUP(A1648,Campaigns!A:I,3,FALSE)</f>
        <v>0</v>
      </c>
      <c r="AE1648" s="2">
        <f>VLOOKUP(A1648,Campaigns!A:I,4,FALSE)</f>
        <v>0</v>
      </c>
      <c r="AF1648" s="2">
        <f>VLOOKUP(A1648,Campaigns!A:I,5,FALSE)</f>
        <v>0</v>
      </c>
      <c r="AG1648" s="2">
        <f>VLOOKUP(A1648,Campaigns!A:I,6,FALSE)</f>
        <v>0</v>
      </c>
      <c r="AH1648" s="2">
        <f>VLOOKUP(A1648,Campaigns!A:I,7,FALSE)</f>
        <v>0</v>
      </c>
      <c r="AI1648" s="2">
        <f>VLOOKUP(A1648,Campaigns!A:I,8,FALSE)</f>
        <v>0</v>
      </c>
      <c r="AJ1648" s="19" t="str">
        <f>VLOOKUP(A1648,Campaigns!A:I,9,FALSE)</f>
        <v>8/28/2020</v>
      </c>
    </row>
    <row r="1649" spans="1:36">
      <c r="A1649" s="2">
        <v>2621</v>
      </c>
      <c r="B1649" s="2">
        <f>VLOOKUP(A1649, Customer!A:O, 2, FALSE)</f>
        <v>139228</v>
      </c>
      <c r="C1649" s="2">
        <f>VLOOKUP(A1649, Customer!A:O, 3, FALSE)</f>
        <v>0</v>
      </c>
      <c r="D1649" s="2">
        <f>VLOOKUP(A1649, Customer!A:O, 4, FALSE)</f>
        <v>0</v>
      </c>
      <c r="E1649" s="2">
        <f>VLOOKUP(A1649, Customer!A:O, 5, FALSE)</f>
        <v>60</v>
      </c>
      <c r="F1649" s="2">
        <f>VLOOKUP(A1649, Customer!A:O, 6, FALSE)</f>
        <v>1</v>
      </c>
      <c r="G1649" s="2">
        <f>VLOOKUP(A1649, Customer!A:O, 7, FALSE)</f>
        <v>0</v>
      </c>
      <c r="H1649" s="2">
        <f>VLOOKUP(A1649, Customer!A:O, 8, FALSE)</f>
        <v>0</v>
      </c>
      <c r="I1649" s="2">
        <f>VLOOKUP(A1649, Customer!A:O, 9, FALSE)</f>
        <v>0</v>
      </c>
      <c r="J1649" s="2">
        <f>VLOOKUP(A1649, Customer!A:O, 10, FALSE)</f>
        <v>0</v>
      </c>
      <c r="K1649" s="2">
        <f>VLOOKUP(A1649, Customer!A:O, 11, FALSE)</f>
        <v>0</v>
      </c>
      <c r="L1649" s="2">
        <f>VLOOKUP(A1649, Customer!A:O, 12, FALSE)</f>
        <v>0</v>
      </c>
      <c r="M1649" s="2">
        <f>VLOOKUP(A1649, Customer!A:O, 13, FALSE)</f>
        <v>1</v>
      </c>
      <c r="N1649" s="2">
        <f>VLOOKUP(A1649, Customer!A:O, 14, FALSE)</f>
        <v>0</v>
      </c>
      <c r="O1649" s="2" t="str">
        <f>VLOOKUP(A1649, Customer!A:O, 15, FALSE)</f>
        <v>State-California</v>
      </c>
      <c r="P1649" s="2">
        <f>VLOOKUP(A1649,Sales!A:N,2,FALSE)</f>
        <v>1</v>
      </c>
      <c r="Q1649">
        <f>VLOOKUP(A1649,Sales!A:N,3,FALSE)</f>
        <v>25</v>
      </c>
      <c r="R1649" s="2">
        <f>VLOOKUP(A1649,Sales!A:N,4,FALSE)</f>
        <v>4</v>
      </c>
      <c r="S1649" s="2">
        <f>VLOOKUP(A1649,Sales!A:N,5,FALSE)</f>
        <v>21</v>
      </c>
      <c r="T1649" s="2">
        <f>VLOOKUP(A1649,Sales!A:N,6,FALSE)</f>
        <v>0</v>
      </c>
      <c r="U1649" s="2">
        <f>VLOOKUP(A1649,Sales!A:N,7,FALSE)</f>
        <v>11</v>
      </c>
      <c r="V1649" s="2">
        <f>VLOOKUP(A1649,Sales!A:N,8,FALSE)</f>
        <v>11</v>
      </c>
      <c r="W1649" s="2">
        <f>VLOOKUP(A1649,Sales!A:N,9,FALSE)</f>
        <v>50</v>
      </c>
      <c r="X1649" s="2">
        <f>VLOOKUP(A1649,Sales!A:N,10,FALSE)</f>
        <v>1</v>
      </c>
      <c r="Y1649" s="2">
        <f>VLOOKUP(A1649,Sales!A:N,11,FALSE)</f>
        <v>0</v>
      </c>
      <c r="Z1649" s="2">
        <f>VLOOKUP(A1649,Sales!A:N,12,FALSE)</f>
        <v>0</v>
      </c>
      <c r="AA1649" s="2">
        <f>VLOOKUP(A1649,Sales!A:N,13,FALSE)</f>
        <v>3</v>
      </c>
      <c r="AB1649" s="2">
        <f>VLOOKUP(A1649,Sales!A:N,14,FALSE)</f>
        <v>4</v>
      </c>
      <c r="AC1649" s="2">
        <f>VLOOKUP(A1649,Campaigns!A:I,2,FALSE)</f>
        <v>0</v>
      </c>
      <c r="AD1649" s="2">
        <f>VLOOKUP(A1649,Campaigns!A:I,3,FALSE)</f>
        <v>0</v>
      </c>
      <c r="AE1649" s="2">
        <f>VLOOKUP(A1649,Campaigns!A:I,4,FALSE)</f>
        <v>0</v>
      </c>
      <c r="AF1649" s="2">
        <f>VLOOKUP(A1649,Campaigns!A:I,5,FALSE)</f>
        <v>0</v>
      </c>
      <c r="AG1649" s="2">
        <f>VLOOKUP(A1649,Campaigns!A:I,6,FALSE)</f>
        <v>0</v>
      </c>
      <c r="AH1649" s="2">
        <f>VLOOKUP(A1649,Campaigns!A:I,7,FALSE)</f>
        <v>0</v>
      </c>
      <c r="AI1649" s="2">
        <f>VLOOKUP(A1649,Campaigns!A:I,8,FALSE)</f>
        <v>0</v>
      </c>
      <c r="AJ1649" s="19" t="str">
        <f>VLOOKUP(A1649,Campaigns!A:I,9,FALSE)</f>
        <v>10/15/2019</v>
      </c>
    </row>
    <row r="1650" spans="1:36">
      <c r="A1650" s="2">
        <v>2551</v>
      </c>
      <c r="B1650" s="2">
        <f>VLOOKUP(A1650, Customer!A:O, 2, FALSE)</f>
        <v>138201</v>
      </c>
      <c r="C1650" s="2">
        <f>VLOOKUP(A1650, Customer!A:O, 3, FALSE)</f>
        <v>0</v>
      </c>
      <c r="D1650" s="2">
        <f>VLOOKUP(A1650, Customer!A:O, 4, FALSE)</f>
        <v>1</v>
      </c>
      <c r="E1650" s="2">
        <f>VLOOKUP(A1650, Customer!A:O, 5, FALSE)</f>
        <v>60</v>
      </c>
      <c r="F1650" s="2">
        <f>VLOOKUP(A1650, Customer!A:O, 6, FALSE)</f>
        <v>0</v>
      </c>
      <c r="G1650" s="2">
        <f>VLOOKUP(A1650, Customer!A:O, 7, FALSE)</f>
        <v>0</v>
      </c>
      <c r="H1650" s="2">
        <f>VLOOKUP(A1650, Customer!A:O, 8, FALSE)</f>
        <v>0</v>
      </c>
      <c r="I1650" s="2">
        <f>VLOOKUP(A1650, Customer!A:O, 9, FALSE)</f>
        <v>1</v>
      </c>
      <c r="J1650" s="2">
        <f>VLOOKUP(A1650, Customer!A:O, 10, FALSE)</f>
        <v>0</v>
      </c>
      <c r="K1650" s="2">
        <f>VLOOKUP(A1650, Customer!A:O, 11, FALSE)</f>
        <v>0</v>
      </c>
      <c r="L1650" s="2">
        <f>VLOOKUP(A1650, Customer!A:O, 12, FALSE)</f>
        <v>0</v>
      </c>
      <c r="M1650" s="2">
        <f>VLOOKUP(A1650, Customer!A:O, 13, FALSE)</f>
        <v>0</v>
      </c>
      <c r="N1650" s="2">
        <f>VLOOKUP(A1650, Customer!A:O, 14, FALSE)</f>
        <v>1</v>
      </c>
      <c r="O1650" s="2" t="str">
        <f>VLOOKUP(A1650, Customer!A:O, 15, FALSE)</f>
        <v>State-Illinois</v>
      </c>
      <c r="P1650" s="2">
        <f>VLOOKUP(A1650,Sales!A:N,2,FALSE)</f>
        <v>19</v>
      </c>
      <c r="Q1650">
        <f>VLOOKUP(A1650,Sales!A:N,3,FALSE)</f>
        <v>843</v>
      </c>
      <c r="R1650" s="2">
        <f>VLOOKUP(A1650,Sales!A:N,4,FALSE)</f>
        <v>0</v>
      </c>
      <c r="S1650" s="2">
        <f>VLOOKUP(A1650,Sales!A:N,5,FALSE)</f>
        <v>83</v>
      </c>
      <c r="T1650" s="2">
        <f>VLOOKUP(A1650,Sales!A:N,6,FALSE)</f>
        <v>0</v>
      </c>
      <c r="U1650" s="2">
        <f>VLOOKUP(A1650,Sales!A:N,7,FALSE)</f>
        <v>0</v>
      </c>
      <c r="V1650" s="2">
        <f>VLOOKUP(A1650,Sales!A:N,8,FALSE)</f>
        <v>43</v>
      </c>
      <c r="W1650" s="2">
        <f>VLOOKUP(A1650,Sales!A:N,9,FALSE)</f>
        <v>883</v>
      </c>
      <c r="X1650" s="2">
        <f>VLOOKUP(A1650,Sales!A:N,10,FALSE)</f>
        <v>4</v>
      </c>
      <c r="Y1650" s="2">
        <f>VLOOKUP(A1650,Sales!A:N,11,FALSE)</f>
        <v>5</v>
      </c>
      <c r="Z1650" s="2">
        <f>VLOOKUP(A1650,Sales!A:N,12,FALSE)</f>
        <v>1</v>
      </c>
      <c r="AA1650" s="2">
        <f>VLOOKUP(A1650,Sales!A:N,13,FALSE)</f>
        <v>5</v>
      </c>
      <c r="AB1650" s="2">
        <f>VLOOKUP(A1650,Sales!A:N,14,FALSE)</f>
        <v>8</v>
      </c>
      <c r="AC1650" s="2">
        <f>VLOOKUP(A1650,Campaigns!A:I,2,FALSE)</f>
        <v>0</v>
      </c>
      <c r="AD1650" s="2">
        <f>VLOOKUP(A1650,Campaigns!A:I,3,FALSE)</f>
        <v>0</v>
      </c>
      <c r="AE1650" s="2">
        <f>VLOOKUP(A1650,Campaigns!A:I,4,FALSE)</f>
        <v>0</v>
      </c>
      <c r="AF1650" s="2">
        <f>VLOOKUP(A1650,Campaigns!A:I,5,FALSE)</f>
        <v>0</v>
      </c>
      <c r="AG1650" s="2">
        <f>VLOOKUP(A1650,Campaigns!A:I,6,FALSE)</f>
        <v>0</v>
      </c>
      <c r="AH1650" s="2">
        <f>VLOOKUP(A1650,Campaigns!A:I,7,FALSE)</f>
        <v>0</v>
      </c>
      <c r="AI1650" s="2">
        <f>VLOOKUP(A1650,Campaigns!A:I,8,FALSE)</f>
        <v>0</v>
      </c>
      <c r="AJ1650" s="19">
        <f>VLOOKUP(A1650,Campaigns!A:I,9,FALSE)</f>
        <v>43533</v>
      </c>
    </row>
    <row r="1651" spans="1:36">
      <c r="A1651" s="2">
        <v>1616</v>
      </c>
      <c r="B1651" s="2">
        <f>VLOOKUP(A1651, Customer!A:O, 2, FALSE)</f>
        <v>132218</v>
      </c>
      <c r="C1651" s="2">
        <f>VLOOKUP(A1651, Customer!A:O, 3, FALSE)</f>
        <v>0</v>
      </c>
      <c r="D1651" s="2">
        <f>VLOOKUP(A1651, Customer!A:O, 4, FALSE)</f>
        <v>0</v>
      </c>
      <c r="E1651" s="2">
        <f>VLOOKUP(A1651, Customer!A:O, 5, FALSE)</f>
        <v>60</v>
      </c>
      <c r="F1651" s="2">
        <f>VLOOKUP(A1651, Customer!A:O, 6, FALSE)</f>
        <v>0</v>
      </c>
      <c r="G1651" s="2">
        <f>VLOOKUP(A1651, Customer!A:O, 7, FALSE)</f>
        <v>0</v>
      </c>
      <c r="H1651" s="2">
        <f>VLOOKUP(A1651, Customer!A:O, 8, FALSE)</f>
        <v>1</v>
      </c>
      <c r="I1651" s="2">
        <f>VLOOKUP(A1651, Customer!A:O, 9, FALSE)</f>
        <v>0</v>
      </c>
      <c r="J1651" s="2">
        <f>VLOOKUP(A1651, Customer!A:O, 10, FALSE)</f>
        <v>0</v>
      </c>
      <c r="K1651" s="2">
        <f>VLOOKUP(A1651, Customer!A:O, 11, FALSE)</f>
        <v>0</v>
      </c>
      <c r="L1651" s="2">
        <f>VLOOKUP(A1651, Customer!A:O, 12, FALSE)</f>
        <v>0</v>
      </c>
      <c r="M1651" s="2">
        <f>VLOOKUP(A1651, Customer!A:O, 13, FALSE)</f>
        <v>0</v>
      </c>
      <c r="N1651" s="2">
        <f>VLOOKUP(A1651, Customer!A:O, 14, FALSE)</f>
        <v>0</v>
      </c>
      <c r="O1651" s="2" t="str">
        <f>VLOOKUP(A1651, Customer!A:O, 15, FALSE)</f>
        <v>State-New York</v>
      </c>
      <c r="P1651" s="2">
        <f>VLOOKUP(A1651,Sales!A:N,2,FALSE)</f>
        <v>27</v>
      </c>
      <c r="Q1651">
        <f>VLOOKUP(A1651,Sales!A:N,3,FALSE)</f>
        <v>41</v>
      </c>
      <c r="R1651" s="2">
        <f>VLOOKUP(A1651,Sales!A:N,4,FALSE)</f>
        <v>98</v>
      </c>
      <c r="S1651" s="2">
        <f>VLOOKUP(A1651,Sales!A:N,5,FALSE)</f>
        <v>62</v>
      </c>
      <c r="T1651" s="2">
        <f>VLOOKUP(A1651,Sales!A:N,6,FALSE)</f>
        <v>53</v>
      </c>
      <c r="U1651" s="2">
        <f>VLOOKUP(A1651,Sales!A:N,7,FALSE)</f>
        <v>4</v>
      </c>
      <c r="V1651" s="2">
        <f>VLOOKUP(A1651,Sales!A:N,8,FALSE)</f>
        <v>123</v>
      </c>
      <c r="W1651" s="2">
        <f>VLOOKUP(A1651,Sales!A:N,9,FALSE)</f>
        <v>135</v>
      </c>
      <c r="X1651" s="2">
        <f>VLOOKUP(A1651,Sales!A:N,10,FALSE)</f>
        <v>1</v>
      </c>
      <c r="Y1651" s="2">
        <f>VLOOKUP(A1651,Sales!A:N,11,FALSE)</f>
        <v>2</v>
      </c>
      <c r="Z1651" s="2">
        <f>VLOOKUP(A1651,Sales!A:N,12,FALSE)</f>
        <v>1</v>
      </c>
      <c r="AA1651" s="2">
        <f>VLOOKUP(A1651,Sales!A:N,13,FALSE)</f>
        <v>3</v>
      </c>
      <c r="AB1651" s="2">
        <f>VLOOKUP(A1651,Sales!A:N,14,FALSE)</f>
        <v>7</v>
      </c>
      <c r="AC1651" s="2">
        <f>VLOOKUP(A1651,Campaigns!A:I,2,FALSE)</f>
        <v>1</v>
      </c>
      <c r="AD1651" s="2">
        <f>VLOOKUP(A1651,Campaigns!A:I,3,FALSE)</f>
        <v>0</v>
      </c>
      <c r="AE1651" s="2">
        <f>VLOOKUP(A1651,Campaigns!A:I,4,FALSE)</f>
        <v>0</v>
      </c>
      <c r="AF1651" s="2">
        <f>VLOOKUP(A1651,Campaigns!A:I,5,FALSE)</f>
        <v>0</v>
      </c>
      <c r="AG1651" s="2">
        <f>VLOOKUP(A1651,Campaigns!A:I,6,FALSE)</f>
        <v>0</v>
      </c>
      <c r="AH1651" s="2">
        <f>VLOOKUP(A1651,Campaigns!A:I,7,FALSE)</f>
        <v>0</v>
      </c>
      <c r="AI1651" s="2">
        <f>VLOOKUP(A1651,Campaigns!A:I,8,FALSE)</f>
        <v>1</v>
      </c>
      <c r="AJ1651" s="19" t="str">
        <f>VLOOKUP(A1651,Campaigns!A:I,9,FALSE)</f>
        <v>7/22/2020</v>
      </c>
    </row>
    <row r="1652" spans="1:36">
      <c r="A1652" s="2">
        <v>2244</v>
      </c>
      <c r="B1652" s="2">
        <f>VLOOKUP(A1652, Customer!A:O, 2, FALSE)</f>
        <v>131454</v>
      </c>
      <c r="C1652" s="2">
        <f>VLOOKUP(A1652, Customer!A:O, 3, FALSE)</f>
        <v>1</v>
      </c>
      <c r="D1652" s="2">
        <f>VLOOKUP(A1652, Customer!A:O, 4, FALSE)</f>
        <v>1</v>
      </c>
      <c r="E1652" s="2">
        <f>VLOOKUP(A1652, Customer!A:O, 5, FALSE)</f>
        <v>60</v>
      </c>
      <c r="F1652" s="2">
        <f>VLOOKUP(A1652, Customer!A:O, 6, FALSE)</f>
        <v>0</v>
      </c>
      <c r="G1652" s="2">
        <f>VLOOKUP(A1652, Customer!A:O, 7, FALSE)</f>
        <v>1</v>
      </c>
      <c r="H1652" s="2">
        <f>VLOOKUP(A1652, Customer!A:O, 8, FALSE)</f>
        <v>0</v>
      </c>
      <c r="I1652" s="2">
        <f>VLOOKUP(A1652, Customer!A:O, 9, FALSE)</f>
        <v>0</v>
      </c>
      <c r="J1652" s="2">
        <f>VLOOKUP(A1652, Customer!A:O, 10, FALSE)</f>
        <v>0</v>
      </c>
      <c r="K1652" s="2">
        <f>VLOOKUP(A1652, Customer!A:O, 11, FALSE)</f>
        <v>0</v>
      </c>
      <c r="L1652" s="2">
        <f>VLOOKUP(A1652, Customer!A:O, 12, FALSE)</f>
        <v>1</v>
      </c>
      <c r="M1652" s="2">
        <f>VLOOKUP(A1652, Customer!A:O, 13, FALSE)</f>
        <v>0</v>
      </c>
      <c r="N1652" s="2">
        <f>VLOOKUP(A1652, Customer!A:O, 14, FALSE)</f>
        <v>0</v>
      </c>
      <c r="O1652" s="2" t="str">
        <f>VLOOKUP(A1652, Customer!A:O, 15, FALSE)</f>
        <v>State-Florida</v>
      </c>
      <c r="P1652" s="2">
        <f>VLOOKUP(A1652,Sales!A:N,2,FALSE)</f>
        <v>40</v>
      </c>
      <c r="Q1652">
        <f>VLOOKUP(A1652,Sales!A:N,3,FALSE)</f>
        <v>117</v>
      </c>
      <c r="R1652" s="2">
        <f>VLOOKUP(A1652,Sales!A:N,4,FALSE)</f>
        <v>0</v>
      </c>
      <c r="S1652" s="2">
        <f>VLOOKUP(A1652,Sales!A:N,5,FALSE)</f>
        <v>46</v>
      </c>
      <c r="T1652" s="2">
        <f>VLOOKUP(A1652,Sales!A:N,6,FALSE)</f>
        <v>0</v>
      </c>
      <c r="U1652" s="2">
        <f>VLOOKUP(A1652,Sales!A:N,7,FALSE)</f>
        <v>0</v>
      </c>
      <c r="V1652" s="2">
        <f>VLOOKUP(A1652,Sales!A:N,8,FALSE)</f>
        <v>38</v>
      </c>
      <c r="W1652" s="2">
        <f>VLOOKUP(A1652,Sales!A:N,9,FALSE)</f>
        <v>125</v>
      </c>
      <c r="X1652" s="2">
        <f>VLOOKUP(A1652,Sales!A:N,10,FALSE)</f>
        <v>3</v>
      </c>
      <c r="Y1652" s="2">
        <f>VLOOKUP(A1652,Sales!A:N,11,FALSE)</f>
        <v>2</v>
      </c>
      <c r="Z1652" s="2">
        <f>VLOOKUP(A1652,Sales!A:N,12,FALSE)</f>
        <v>0</v>
      </c>
      <c r="AA1652" s="2">
        <f>VLOOKUP(A1652,Sales!A:N,13,FALSE)</f>
        <v>3</v>
      </c>
      <c r="AB1652" s="2">
        <f>VLOOKUP(A1652,Sales!A:N,14,FALSE)</f>
        <v>8</v>
      </c>
      <c r="AC1652" s="2">
        <f>VLOOKUP(A1652,Campaigns!A:I,2,FALSE)</f>
        <v>0</v>
      </c>
      <c r="AD1652" s="2">
        <f>VLOOKUP(A1652,Campaigns!A:I,3,FALSE)</f>
        <v>0</v>
      </c>
      <c r="AE1652" s="2">
        <f>VLOOKUP(A1652,Campaigns!A:I,4,FALSE)</f>
        <v>0</v>
      </c>
      <c r="AF1652" s="2">
        <f>VLOOKUP(A1652,Campaigns!A:I,5,FALSE)</f>
        <v>0</v>
      </c>
      <c r="AG1652" s="2">
        <f>VLOOKUP(A1652,Campaigns!A:I,6,FALSE)</f>
        <v>0</v>
      </c>
      <c r="AH1652" s="2">
        <f>VLOOKUP(A1652,Campaigns!A:I,7,FALSE)</f>
        <v>0</v>
      </c>
      <c r="AI1652" s="2">
        <f>VLOOKUP(A1652,Campaigns!A:I,8,FALSE)</f>
        <v>0</v>
      </c>
      <c r="AJ1652" s="19">
        <f>VLOOKUP(A1652,Campaigns!A:I,9,FALSE)</f>
        <v>43781</v>
      </c>
    </row>
    <row r="1653" spans="1:36">
      <c r="A1653" s="2">
        <v>1602</v>
      </c>
      <c r="B1653" s="2">
        <f>VLOOKUP(A1653, Customer!A:O, 2, FALSE)</f>
        <v>130522</v>
      </c>
      <c r="C1653" s="2">
        <f>VLOOKUP(A1653, Customer!A:O, 3, FALSE)</f>
        <v>0</v>
      </c>
      <c r="D1653" s="2">
        <f>VLOOKUP(A1653, Customer!A:O, 4, FALSE)</f>
        <v>1</v>
      </c>
      <c r="E1653" s="2">
        <f>VLOOKUP(A1653, Customer!A:O, 5, FALSE)</f>
        <v>60</v>
      </c>
      <c r="F1653" s="2">
        <f>VLOOKUP(A1653, Customer!A:O, 6, FALSE)</f>
        <v>0</v>
      </c>
      <c r="G1653" s="2">
        <f>VLOOKUP(A1653, Customer!A:O, 7, FALSE)</f>
        <v>1</v>
      </c>
      <c r="H1653" s="2">
        <f>VLOOKUP(A1653, Customer!A:O, 8, FALSE)</f>
        <v>0</v>
      </c>
      <c r="I1653" s="2">
        <f>VLOOKUP(A1653, Customer!A:O, 9, FALSE)</f>
        <v>0</v>
      </c>
      <c r="J1653" s="2">
        <f>VLOOKUP(A1653, Customer!A:O, 10, FALSE)</f>
        <v>0</v>
      </c>
      <c r="K1653" s="2">
        <f>VLOOKUP(A1653, Customer!A:O, 11, FALSE)</f>
        <v>0</v>
      </c>
      <c r="L1653" s="2">
        <f>VLOOKUP(A1653, Customer!A:O, 12, FALSE)</f>
        <v>0</v>
      </c>
      <c r="M1653" s="2">
        <f>VLOOKUP(A1653, Customer!A:O, 13, FALSE)</f>
        <v>1</v>
      </c>
      <c r="N1653" s="2">
        <f>VLOOKUP(A1653, Customer!A:O, 14, FALSE)</f>
        <v>0</v>
      </c>
      <c r="O1653" s="2" t="str">
        <f>VLOOKUP(A1653, Customer!A:O, 15, FALSE)</f>
        <v>State-Florida</v>
      </c>
      <c r="P1653" s="2">
        <f>VLOOKUP(A1653,Sales!A:N,2,FALSE)</f>
        <v>6</v>
      </c>
      <c r="Q1653">
        <f>VLOOKUP(A1653,Sales!A:N,3,FALSE)</f>
        <v>765</v>
      </c>
      <c r="R1653" s="2">
        <f>VLOOKUP(A1653,Sales!A:N,4,FALSE)</f>
        <v>34</v>
      </c>
      <c r="S1653" s="2">
        <f>VLOOKUP(A1653,Sales!A:N,5,FALSE)</f>
        <v>355</v>
      </c>
      <c r="T1653" s="2">
        <f>VLOOKUP(A1653,Sales!A:N,6,FALSE)</f>
        <v>81</v>
      </c>
      <c r="U1653" s="2">
        <f>VLOOKUP(A1653,Sales!A:N,7,FALSE)</f>
        <v>47</v>
      </c>
      <c r="V1653" s="2">
        <f>VLOOKUP(A1653,Sales!A:N,8,FALSE)</f>
        <v>111</v>
      </c>
      <c r="W1653" s="2">
        <f>VLOOKUP(A1653,Sales!A:N,9,FALSE)</f>
        <v>1172</v>
      </c>
      <c r="X1653" s="2">
        <f>VLOOKUP(A1653,Sales!A:N,10,FALSE)</f>
        <v>5</v>
      </c>
      <c r="Y1653" s="2">
        <f>VLOOKUP(A1653,Sales!A:N,11,FALSE)</f>
        <v>1</v>
      </c>
      <c r="Z1653" s="2">
        <f>VLOOKUP(A1653,Sales!A:N,12,FALSE)</f>
        <v>2</v>
      </c>
      <c r="AA1653" s="2">
        <f>VLOOKUP(A1653,Sales!A:N,13,FALSE)</f>
        <v>9</v>
      </c>
      <c r="AB1653" s="2">
        <f>VLOOKUP(A1653,Sales!A:N,14,FALSE)</f>
        <v>2</v>
      </c>
      <c r="AC1653" s="2">
        <f>VLOOKUP(A1653,Campaigns!A:I,2,FALSE)</f>
        <v>0</v>
      </c>
      <c r="AD1653" s="2">
        <f>VLOOKUP(A1653,Campaigns!A:I,3,FALSE)</f>
        <v>0</v>
      </c>
      <c r="AE1653" s="2">
        <f>VLOOKUP(A1653,Campaigns!A:I,4,FALSE)</f>
        <v>0</v>
      </c>
      <c r="AF1653" s="2">
        <f>VLOOKUP(A1653,Campaigns!A:I,5,FALSE)</f>
        <v>0</v>
      </c>
      <c r="AG1653" s="2">
        <f>VLOOKUP(A1653,Campaigns!A:I,6,FALSE)</f>
        <v>0</v>
      </c>
      <c r="AH1653" s="2">
        <f>VLOOKUP(A1653,Campaigns!A:I,7,FALSE)</f>
        <v>0</v>
      </c>
      <c r="AI1653" s="2">
        <f>VLOOKUP(A1653,Campaigns!A:I,8,FALSE)</f>
        <v>0</v>
      </c>
      <c r="AJ1653" s="19" t="str">
        <f>VLOOKUP(A1653,Campaigns!A:I,9,FALSE)</f>
        <v>1/22/2019</v>
      </c>
    </row>
    <row r="1654" spans="1:36">
      <c r="A1654" s="2">
        <v>1387</v>
      </c>
      <c r="B1654" s="2">
        <f>VLOOKUP(A1654, Customer!A:O, 2, FALSE)</f>
        <v>130507</v>
      </c>
      <c r="C1654" s="2">
        <f>VLOOKUP(A1654, Customer!A:O, 3, FALSE)</f>
        <v>0</v>
      </c>
      <c r="D1654" s="2">
        <f>VLOOKUP(A1654, Customer!A:O, 4, FALSE)</f>
        <v>0</v>
      </c>
      <c r="E1654" s="2">
        <f>VLOOKUP(A1654, Customer!A:O, 5, FALSE)</f>
        <v>60</v>
      </c>
      <c r="F1654" s="2">
        <f>VLOOKUP(A1654, Customer!A:O, 6, FALSE)</f>
        <v>0</v>
      </c>
      <c r="G1654" s="2">
        <f>VLOOKUP(A1654, Customer!A:O, 7, FALSE)</f>
        <v>0</v>
      </c>
      <c r="H1654" s="2">
        <f>VLOOKUP(A1654, Customer!A:O, 8, FALSE)</f>
        <v>0</v>
      </c>
      <c r="I1654" s="2">
        <f>VLOOKUP(A1654, Customer!A:O, 9, FALSE)</f>
        <v>1</v>
      </c>
      <c r="J1654" s="2">
        <f>VLOOKUP(A1654, Customer!A:O, 10, FALSE)</f>
        <v>0</v>
      </c>
      <c r="K1654" s="2">
        <f>VLOOKUP(A1654, Customer!A:O, 11, FALSE)</f>
        <v>0</v>
      </c>
      <c r="L1654" s="2">
        <f>VLOOKUP(A1654, Customer!A:O, 12, FALSE)</f>
        <v>1</v>
      </c>
      <c r="M1654" s="2">
        <f>VLOOKUP(A1654, Customer!A:O, 13, FALSE)</f>
        <v>0</v>
      </c>
      <c r="N1654" s="2">
        <f>VLOOKUP(A1654, Customer!A:O, 14, FALSE)</f>
        <v>0</v>
      </c>
      <c r="O1654" s="2" t="str">
        <f>VLOOKUP(A1654, Customer!A:O, 15, FALSE)</f>
        <v>State-Illinois</v>
      </c>
      <c r="P1654" s="2">
        <f>VLOOKUP(A1654,Sales!A:N,2,FALSE)</f>
        <v>29</v>
      </c>
      <c r="Q1654">
        <f>VLOOKUP(A1654,Sales!A:N,3,FALSE)</f>
        <v>278</v>
      </c>
      <c r="R1654" s="2">
        <f>VLOOKUP(A1654,Sales!A:N,4,FALSE)</f>
        <v>154</v>
      </c>
      <c r="S1654" s="2">
        <f>VLOOKUP(A1654,Sales!A:N,5,FALSE)</f>
        <v>317</v>
      </c>
      <c r="T1654" s="2">
        <f>VLOOKUP(A1654,Sales!A:N,6,FALSE)</f>
        <v>163</v>
      </c>
      <c r="U1654" s="2">
        <f>VLOOKUP(A1654,Sales!A:N,7,FALSE)</f>
        <v>86</v>
      </c>
      <c r="V1654" s="2">
        <f>VLOOKUP(A1654,Sales!A:N,8,FALSE)</f>
        <v>471</v>
      </c>
      <c r="W1654" s="2">
        <f>VLOOKUP(A1654,Sales!A:N,9,FALSE)</f>
        <v>526</v>
      </c>
      <c r="X1654" s="2">
        <f>VLOOKUP(A1654,Sales!A:N,10,FALSE)</f>
        <v>1</v>
      </c>
      <c r="Y1654" s="2">
        <f>VLOOKUP(A1654,Sales!A:N,11,FALSE)</f>
        <v>5</v>
      </c>
      <c r="Z1654" s="2">
        <f>VLOOKUP(A1654,Sales!A:N,12,FALSE)</f>
        <v>1</v>
      </c>
      <c r="AA1654" s="2">
        <f>VLOOKUP(A1654,Sales!A:N,13,FALSE)</f>
        <v>4</v>
      </c>
      <c r="AB1654" s="2">
        <f>VLOOKUP(A1654,Sales!A:N,14,FALSE)</f>
        <v>7</v>
      </c>
      <c r="AC1654" s="2">
        <f>VLOOKUP(A1654,Campaigns!A:I,2,FALSE)</f>
        <v>0</v>
      </c>
      <c r="AD1654" s="2">
        <f>VLOOKUP(A1654,Campaigns!A:I,3,FALSE)</f>
        <v>0</v>
      </c>
      <c r="AE1654" s="2">
        <f>VLOOKUP(A1654,Campaigns!A:I,4,FALSE)</f>
        <v>0</v>
      </c>
      <c r="AF1654" s="2">
        <f>VLOOKUP(A1654,Campaigns!A:I,5,FALSE)</f>
        <v>0</v>
      </c>
      <c r="AG1654" s="2">
        <f>VLOOKUP(A1654,Campaigns!A:I,6,FALSE)</f>
        <v>0</v>
      </c>
      <c r="AH1654" s="2">
        <f>VLOOKUP(A1654,Campaigns!A:I,7,FALSE)</f>
        <v>0</v>
      </c>
      <c r="AI1654" s="2">
        <f>VLOOKUP(A1654,Campaigns!A:I,8,FALSE)</f>
        <v>0</v>
      </c>
      <c r="AJ1654" s="19" t="str">
        <f>VLOOKUP(A1654,Campaigns!A:I,9,FALSE)</f>
        <v>8/16/2019</v>
      </c>
    </row>
    <row r="1655" spans="1:36">
      <c r="A1655" s="2">
        <v>1080</v>
      </c>
      <c r="B1655" s="2">
        <f>VLOOKUP(A1655, Customer!A:O, 2, FALSE)</f>
        <v>129440</v>
      </c>
      <c r="C1655" s="2">
        <f>VLOOKUP(A1655, Customer!A:O, 3, FALSE)</f>
        <v>1</v>
      </c>
      <c r="D1655" s="2">
        <f>VLOOKUP(A1655, Customer!A:O, 4, FALSE)</f>
        <v>1</v>
      </c>
      <c r="E1655" s="2">
        <f>VLOOKUP(A1655, Customer!A:O, 5, FALSE)</f>
        <v>60</v>
      </c>
      <c r="F1655" s="2">
        <f>VLOOKUP(A1655, Customer!A:O, 6, FALSE)</f>
        <v>0</v>
      </c>
      <c r="G1655" s="2">
        <f>VLOOKUP(A1655, Customer!A:O, 7, FALSE)</f>
        <v>1</v>
      </c>
      <c r="H1655" s="2">
        <f>VLOOKUP(A1655, Customer!A:O, 8, FALSE)</f>
        <v>0</v>
      </c>
      <c r="I1655" s="2">
        <f>VLOOKUP(A1655, Customer!A:O, 9, FALSE)</f>
        <v>0</v>
      </c>
      <c r="J1655" s="2">
        <f>VLOOKUP(A1655, Customer!A:O, 10, FALSE)</f>
        <v>0</v>
      </c>
      <c r="K1655" s="2">
        <f>VLOOKUP(A1655, Customer!A:O, 11, FALSE)</f>
        <v>0</v>
      </c>
      <c r="L1655" s="2">
        <f>VLOOKUP(A1655, Customer!A:O, 12, FALSE)</f>
        <v>1</v>
      </c>
      <c r="M1655" s="2">
        <f>VLOOKUP(A1655, Customer!A:O, 13, FALSE)</f>
        <v>0</v>
      </c>
      <c r="N1655" s="2">
        <f>VLOOKUP(A1655, Customer!A:O, 14, FALSE)</f>
        <v>0</v>
      </c>
      <c r="O1655" s="2" t="str">
        <f>VLOOKUP(A1655, Customer!A:O, 15, FALSE)</f>
        <v>State-Florida</v>
      </c>
      <c r="P1655" s="2">
        <f>VLOOKUP(A1655,Sales!A:N,2,FALSE)</f>
        <v>95</v>
      </c>
      <c r="Q1655">
        <f>VLOOKUP(A1655,Sales!A:N,3,FALSE)</f>
        <v>75</v>
      </c>
      <c r="R1655" s="2">
        <f>VLOOKUP(A1655,Sales!A:N,4,FALSE)</f>
        <v>35</v>
      </c>
      <c r="S1655" s="2">
        <f>VLOOKUP(A1655,Sales!A:N,5,FALSE)</f>
        <v>62</v>
      </c>
      <c r="T1655" s="2">
        <f>VLOOKUP(A1655,Sales!A:N,6,FALSE)</f>
        <v>44</v>
      </c>
      <c r="U1655" s="2">
        <f>VLOOKUP(A1655,Sales!A:N,7,FALSE)</f>
        <v>18</v>
      </c>
      <c r="V1655" s="2">
        <f>VLOOKUP(A1655,Sales!A:N,8,FALSE)</f>
        <v>13</v>
      </c>
      <c r="W1655" s="2">
        <f>VLOOKUP(A1655,Sales!A:N,9,FALSE)</f>
        <v>220</v>
      </c>
      <c r="X1655" s="2">
        <f>VLOOKUP(A1655,Sales!A:N,10,FALSE)</f>
        <v>2</v>
      </c>
      <c r="Y1655" s="2">
        <f>VLOOKUP(A1655,Sales!A:N,11,FALSE)</f>
        <v>1</v>
      </c>
      <c r="Z1655" s="2">
        <f>VLOOKUP(A1655,Sales!A:N,12,FALSE)</f>
        <v>0</v>
      </c>
      <c r="AA1655" s="2">
        <f>VLOOKUP(A1655,Sales!A:N,13,FALSE)</f>
        <v>4</v>
      </c>
      <c r="AB1655" s="2">
        <f>VLOOKUP(A1655,Sales!A:N,14,FALSE)</f>
        <v>7</v>
      </c>
      <c r="AC1655" s="2">
        <f>VLOOKUP(A1655,Campaigns!A:I,2,FALSE)</f>
        <v>0</v>
      </c>
      <c r="AD1655" s="2">
        <f>VLOOKUP(A1655,Campaigns!A:I,3,FALSE)</f>
        <v>0</v>
      </c>
      <c r="AE1655" s="2">
        <f>VLOOKUP(A1655,Campaigns!A:I,4,FALSE)</f>
        <v>0</v>
      </c>
      <c r="AF1655" s="2">
        <f>VLOOKUP(A1655,Campaigns!A:I,5,FALSE)</f>
        <v>0</v>
      </c>
      <c r="AG1655" s="2">
        <f>VLOOKUP(A1655,Campaigns!A:I,6,FALSE)</f>
        <v>0</v>
      </c>
      <c r="AH1655" s="2">
        <f>VLOOKUP(A1655,Campaigns!A:I,7,FALSE)</f>
        <v>0</v>
      </c>
      <c r="AI1655" s="2">
        <f>VLOOKUP(A1655,Campaigns!A:I,8,FALSE)</f>
        <v>0</v>
      </c>
      <c r="AJ1655" s="19" t="str">
        <f>VLOOKUP(A1655,Campaigns!A:I,9,FALSE)</f>
        <v>1/16/2020</v>
      </c>
    </row>
    <row r="1656" spans="1:36">
      <c r="A1656" s="2">
        <v>1260</v>
      </c>
      <c r="B1656" s="2">
        <f>VLOOKUP(A1656, Customer!A:O, 2, FALSE)</f>
        <v>129315</v>
      </c>
      <c r="C1656" s="2">
        <f>VLOOKUP(A1656, Customer!A:O, 3, FALSE)</f>
        <v>1</v>
      </c>
      <c r="D1656" s="2">
        <f>VLOOKUP(A1656, Customer!A:O, 4, FALSE)</f>
        <v>1</v>
      </c>
      <c r="E1656" s="2">
        <f>VLOOKUP(A1656, Customer!A:O, 5, FALSE)</f>
        <v>60</v>
      </c>
      <c r="F1656" s="2">
        <f>VLOOKUP(A1656, Customer!A:O, 6, FALSE)</f>
        <v>0</v>
      </c>
      <c r="G1656" s="2">
        <f>VLOOKUP(A1656, Customer!A:O, 7, FALSE)</f>
        <v>1</v>
      </c>
      <c r="H1656" s="2">
        <f>VLOOKUP(A1656, Customer!A:O, 8, FALSE)</f>
        <v>0</v>
      </c>
      <c r="I1656" s="2">
        <f>VLOOKUP(A1656, Customer!A:O, 9, FALSE)</f>
        <v>0</v>
      </c>
      <c r="J1656" s="2">
        <f>VLOOKUP(A1656, Customer!A:O, 10, FALSE)</f>
        <v>0</v>
      </c>
      <c r="K1656" s="2">
        <f>VLOOKUP(A1656, Customer!A:O, 11, FALSE)</f>
        <v>0</v>
      </c>
      <c r="L1656" s="2">
        <f>VLOOKUP(A1656, Customer!A:O, 12, FALSE)</f>
        <v>1</v>
      </c>
      <c r="M1656" s="2">
        <f>VLOOKUP(A1656, Customer!A:O, 13, FALSE)</f>
        <v>0</v>
      </c>
      <c r="N1656" s="2">
        <f>VLOOKUP(A1656, Customer!A:O, 14, FALSE)</f>
        <v>0</v>
      </c>
      <c r="O1656" s="2" t="str">
        <f>VLOOKUP(A1656, Customer!A:O, 15, FALSE)</f>
        <v>State-Florida</v>
      </c>
      <c r="P1656" s="2">
        <f>VLOOKUP(A1656,Sales!A:N,2,FALSE)</f>
        <v>55</v>
      </c>
      <c r="Q1656">
        <f>VLOOKUP(A1656,Sales!A:N,3,FALSE)</f>
        <v>57</v>
      </c>
      <c r="R1656" s="2">
        <f>VLOOKUP(A1656,Sales!A:N,4,FALSE)</f>
        <v>9</v>
      </c>
      <c r="S1656" s="2">
        <f>VLOOKUP(A1656,Sales!A:N,5,FALSE)</f>
        <v>62</v>
      </c>
      <c r="T1656" s="2">
        <f>VLOOKUP(A1656,Sales!A:N,6,FALSE)</f>
        <v>35</v>
      </c>
      <c r="U1656" s="2">
        <f>VLOOKUP(A1656,Sales!A:N,7,FALSE)</f>
        <v>31</v>
      </c>
      <c r="V1656" s="2">
        <f>VLOOKUP(A1656,Sales!A:N,8,FALSE)</f>
        <v>18</v>
      </c>
      <c r="W1656" s="2">
        <f>VLOOKUP(A1656,Sales!A:N,9,FALSE)</f>
        <v>176</v>
      </c>
      <c r="X1656" s="2">
        <f>VLOOKUP(A1656,Sales!A:N,10,FALSE)</f>
        <v>4</v>
      </c>
      <c r="Y1656" s="2">
        <f>VLOOKUP(A1656,Sales!A:N,11,FALSE)</f>
        <v>2</v>
      </c>
      <c r="Z1656" s="2">
        <f>VLOOKUP(A1656,Sales!A:N,12,FALSE)</f>
        <v>0</v>
      </c>
      <c r="AA1656" s="2">
        <f>VLOOKUP(A1656,Sales!A:N,13,FALSE)</f>
        <v>4</v>
      </c>
      <c r="AB1656" s="2">
        <f>VLOOKUP(A1656,Sales!A:N,14,FALSE)</f>
        <v>6</v>
      </c>
      <c r="AC1656" s="2">
        <f>VLOOKUP(A1656,Campaigns!A:I,2,FALSE)</f>
        <v>0</v>
      </c>
      <c r="AD1656" s="2">
        <f>VLOOKUP(A1656,Campaigns!A:I,3,FALSE)</f>
        <v>0</v>
      </c>
      <c r="AE1656" s="2">
        <f>VLOOKUP(A1656,Campaigns!A:I,4,FALSE)</f>
        <v>0</v>
      </c>
      <c r="AF1656" s="2">
        <f>VLOOKUP(A1656,Campaigns!A:I,5,FALSE)</f>
        <v>0</v>
      </c>
      <c r="AG1656" s="2">
        <f>VLOOKUP(A1656,Campaigns!A:I,6,FALSE)</f>
        <v>0</v>
      </c>
      <c r="AH1656" s="2">
        <f>VLOOKUP(A1656,Campaigns!A:I,7,FALSE)</f>
        <v>0</v>
      </c>
      <c r="AI1656" s="2">
        <f>VLOOKUP(A1656,Campaigns!A:I,8,FALSE)</f>
        <v>0</v>
      </c>
      <c r="AJ1656" s="19">
        <f>VLOOKUP(A1656,Campaigns!A:I,9,FALSE)</f>
        <v>44113</v>
      </c>
    </row>
    <row r="1657" spans="1:36">
      <c r="A1657" s="2">
        <v>2770</v>
      </c>
      <c r="B1657" s="2">
        <f>VLOOKUP(A1657, Customer!A:O, 2, FALSE)</f>
        <v>128520</v>
      </c>
      <c r="C1657" s="2">
        <f>VLOOKUP(A1657, Customer!A:O, 3, FALSE)</f>
        <v>1</v>
      </c>
      <c r="D1657" s="2">
        <f>VLOOKUP(A1657, Customer!A:O, 4, FALSE)</f>
        <v>1</v>
      </c>
      <c r="E1657" s="2">
        <f>VLOOKUP(A1657, Customer!A:O, 5, FALSE)</f>
        <v>60</v>
      </c>
      <c r="F1657" s="2">
        <f>VLOOKUP(A1657, Customer!A:O, 6, FALSE)</f>
        <v>0</v>
      </c>
      <c r="G1657" s="2">
        <f>VLOOKUP(A1657, Customer!A:O, 7, FALSE)</f>
        <v>1</v>
      </c>
      <c r="H1657" s="2">
        <f>VLOOKUP(A1657, Customer!A:O, 8, FALSE)</f>
        <v>0</v>
      </c>
      <c r="I1657" s="2">
        <f>VLOOKUP(A1657, Customer!A:O, 9, FALSE)</f>
        <v>0</v>
      </c>
      <c r="J1657" s="2">
        <f>VLOOKUP(A1657, Customer!A:O, 10, FALSE)</f>
        <v>0</v>
      </c>
      <c r="K1657" s="2">
        <f>VLOOKUP(A1657, Customer!A:O, 11, FALSE)</f>
        <v>0</v>
      </c>
      <c r="L1657" s="2">
        <f>VLOOKUP(A1657, Customer!A:O, 12, FALSE)</f>
        <v>0</v>
      </c>
      <c r="M1657" s="2">
        <f>VLOOKUP(A1657, Customer!A:O, 13, FALSE)</f>
        <v>1</v>
      </c>
      <c r="N1657" s="2">
        <f>VLOOKUP(A1657, Customer!A:O, 14, FALSE)</f>
        <v>0</v>
      </c>
      <c r="O1657" s="2" t="str">
        <f>VLOOKUP(A1657, Customer!A:O, 15, FALSE)</f>
        <v>State-Other</v>
      </c>
      <c r="P1657" s="2">
        <f>VLOOKUP(A1657,Sales!A:N,2,FALSE)</f>
        <v>55</v>
      </c>
      <c r="Q1657">
        <f>VLOOKUP(A1657,Sales!A:N,3,FALSE)</f>
        <v>50</v>
      </c>
      <c r="R1657" s="2">
        <f>VLOOKUP(A1657,Sales!A:N,4,FALSE)</f>
        <v>0</v>
      </c>
      <c r="S1657" s="2">
        <f>VLOOKUP(A1657,Sales!A:N,5,FALSE)</f>
        <v>45</v>
      </c>
      <c r="T1657" s="2">
        <f>VLOOKUP(A1657,Sales!A:N,6,FALSE)</f>
        <v>0</v>
      </c>
      <c r="U1657" s="2">
        <f>VLOOKUP(A1657,Sales!A:N,7,FALSE)</f>
        <v>9</v>
      </c>
      <c r="V1657" s="2">
        <f>VLOOKUP(A1657,Sales!A:N,8,FALSE)</f>
        <v>90</v>
      </c>
      <c r="W1657" s="2">
        <f>VLOOKUP(A1657,Sales!A:N,9,FALSE)</f>
        <v>14</v>
      </c>
      <c r="X1657" s="2">
        <f>VLOOKUP(A1657,Sales!A:N,10,FALSE)</f>
        <v>1</v>
      </c>
      <c r="Y1657" s="2">
        <f>VLOOKUP(A1657,Sales!A:N,11,FALSE)</f>
        <v>1</v>
      </c>
      <c r="Z1657" s="2">
        <f>VLOOKUP(A1657,Sales!A:N,12,FALSE)</f>
        <v>1</v>
      </c>
      <c r="AA1657" s="2">
        <f>VLOOKUP(A1657,Sales!A:N,13,FALSE)</f>
        <v>2</v>
      </c>
      <c r="AB1657" s="2">
        <f>VLOOKUP(A1657,Sales!A:N,14,FALSE)</f>
        <v>6</v>
      </c>
      <c r="AC1657" s="2">
        <f>VLOOKUP(A1657,Campaigns!A:I,2,FALSE)</f>
        <v>0</v>
      </c>
      <c r="AD1657" s="2">
        <f>VLOOKUP(A1657,Campaigns!A:I,3,FALSE)</f>
        <v>0</v>
      </c>
      <c r="AE1657" s="2">
        <f>VLOOKUP(A1657,Campaigns!A:I,4,FALSE)</f>
        <v>0</v>
      </c>
      <c r="AF1657" s="2">
        <f>VLOOKUP(A1657,Campaigns!A:I,5,FALSE)</f>
        <v>0</v>
      </c>
      <c r="AG1657" s="2">
        <f>VLOOKUP(A1657,Campaigns!A:I,6,FALSE)</f>
        <v>0</v>
      </c>
      <c r="AH1657" s="2">
        <f>VLOOKUP(A1657,Campaigns!A:I,7,FALSE)</f>
        <v>0</v>
      </c>
      <c r="AI1657" s="2">
        <f>VLOOKUP(A1657,Campaigns!A:I,8,FALSE)</f>
        <v>0</v>
      </c>
      <c r="AJ1657" s="19" t="str">
        <f>VLOOKUP(A1657,Campaigns!A:I,9,FALSE)</f>
        <v>11/19/2019</v>
      </c>
    </row>
    <row r="1658" spans="1:36">
      <c r="A1658" s="2">
        <v>3050</v>
      </c>
      <c r="B1658" s="2">
        <f>VLOOKUP(A1658, Customer!A:O, 2, FALSE)</f>
        <v>122123</v>
      </c>
      <c r="C1658" s="2">
        <f>VLOOKUP(A1658, Customer!A:O, 3, FALSE)</f>
        <v>0</v>
      </c>
      <c r="D1658" s="2">
        <f>VLOOKUP(A1658, Customer!A:O, 4, FALSE)</f>
        <v>0</v>
      </c>
      <c r="E1658" s="2">
        <f>VLOOKUP(A1658, Customer!A:O, 5, FALSE)</f>
        <v>60</v>
      </c>
      <c r="F1658" s="2">
        <f>VLOOKUP(A1658, Customer!A:O, 6, FALSE)</f>
        <v>0</v>
      </c>
      <c r="G1658" s="2">
        <f>VLOOKUP(A1658, Customer!A:O, 7, FALSE)</f>
        <v>0</v>
      </c>
      <c r="H1658" s="2">
        <f>VLOOKUP(A1658, Customer!A:O, 8, FALSE)</f>
        <v>0</v>
      </c>
      <c r="I1658" s="2">
        <f>VLOOKUP(A1658, Customer!A:O, 9, FALSE)</f>
        <v>0</v>
      </c>
      <c r="J1658" s="2">
        <f>VLOOKUP(A1658, Customer!A:O, 10, FALSE)</f>
        <v>1</v>
      </c>
      <c r="K1658" s="2">
        <f>VLOOKUP(A1658, Customer!A:O, 11, FALSE)</f>
        <v>1</v>
      </c>
      <c r="L1658" s="2">
        <f>VLOOKUP(A1658, Customer!A:O, 12, FALSE)</f>
        <v>0</v>
      </c>
      <c r="M1658" s="2">
        <f>VLOOKUP(A1658, Customer!A:O, 13, FALSE)</f>
        <v>0</v>
      </c>
      <c r="N1658" s="2">
        <f>VLOOKUP(A1658, Customer!A:O, 14, FALSE)</f>
        <v>0</v>
      </c>
      <c r="O1658" s="2" t="str">
        <f>VLOOKUP(A1658, Customer!A:O, 15, FALSE)</f>
        <v>State-New York</v>
      </c>
      <c r="P1658" s="2">
        <f>VLOOKUP(A1658,Sales!A:N,2,FALSE)</f>
        <v>77</v>
      </c>
      <c r="Q1658">
        <f>VLOOKUP(A1658,Sales!A:N,3,FALSE)</f>
        <v>17</v>
      </c>
      <c r="R1658" s="2">
        <f>VLOOKUP(A1658,Sales!A:N,4,FALSE)</f>
        <v>17</v>
      </c>
      <c r="S1658" s="2">
        <f>VLOOKUP(A1658,Sales!A:N,5,FALSE)</f>
        <v>132</v>
      </c>
      <c r="T1658" s="2">
        <f>VLOOKUP(A1658,Sales!A:N,6,FALSE)</f>
        <v>188</v>
      </c>
      <c r="U1658" s="2">
        <f>VLOOKUP(A1658,Sales!A:N,7,FALSE)</f>
        <v>39</v>
      </c>
      <c r="V1658" s="2">
        <f>VLOOKUP(A1658,Sales!A:N,8,FALSE)</f>
        <v>171</v>
      </c>
      <c r="W1658" s="2">
        <f>VLOOKUP(A1658,Sales!A:N,9,FALSE)</f>
        <v>221</v>
      </c>
      <c r="X1658" s="2">
        <f>VLOOKUP(A1658,Sales!A:N,10,FALSE)</f>
        <v>1</v>
      </c>
      <c r="Y1658" s="2">
        <f>VLOOKUP(A1658,Sales!A:N,11,FALSE)</f>
        <v>2</v>
      </c>
      <c r="Z1658" s="2">
        <f>VLOOKUP(A1658,Sales!A:N,12,FALSE)</f>
        <v>1</v>
      </c>
      <c r="AA1658" s="2">
        <f>VLOOKUP(A1658,Sales!A:N,13,FALSE)</f>
        <v>3</v>
      </c>
      <c r="AB1658" s="2">
        <f>VLOOKUP(A1658,Sales!A:N,14,FALSE)</f>
        <v>5</v>
      </c>
      <c r="AC1658" s="2">
        <f>VLOOKUP(A1658,Campaigns!A:I,2,FALSE)</f>
        <v>0</v>
      </c>
      <c r="AD1658" s="2">
        <f>VLOOKUP(A1658,Campaigns!A:I,3,FALSE)</f>
        <v>0</v>
      </c>
      <c r="AE1658" s="2">
        <f>VLOOKUP(A1658,Campaigns!A:I,4,FALSE)</f>
        <v>0</v>
      </c>
      <c r="AF1658" s="2">
        <f>VLOOKUP(A1658,Campaigns!A:I,5,FALSE)</f>
        <v>0</v>
      </c>
      <c r="AG1658" s="2">
        <f>VLOOKUP(A1658,Campaigns!A:I,6,FALSE)</f>
        <v>0</v>
      </c>
      <c r="AH1658" s="2">
        <f>VLOOKUP(A1658,Campaigns!A:I,7,FALSE)</f>
        <v>0</v>
      </c>
      <c r="AI1658" s="2">
        <f>VLOOKUP(A1658,Campaigns!A:I,8,FALSE)</f>
        <v>0</v>
      </c>
      <c r="AJ1658" s="19" t="str">
        <f>VLOOKUP(A1658,Campaigns!A:I,9,FALSE)</f>
        <v>8/31/2020</v>
      </c>
    </row>
    <row r="1659" spans="1:36">
      <c r="A1659" s="2">
        <v>2505</v>
      </c>
      <c r="B1659" s="2">
        <f>VLOOKUP(A1659, Customer!A:O, 2, FALSE)</f>
        <v>119740</v>
      </c>
      <c r="C1659" s="2">
        <f>VLOOKUP(A1659, Customer!A:O, 3, FALSE)</f>
        <v>0</v>
      </c>
      <c r="D1659" s="2">
        <f>VLOOKUP(A1659, Customer!A:O, 4, FALSE)</f>
        <v>1</v>
      </c>
      <c r="E1659" s="2">
        <f>VLOOKUP(A1659, Customer!A:O, 5, FALSE)</f>
        <v>60</v>
      </c>
      <c r="F1659" s="2">
        <f>VLOOKUP(A1659, Customer!A:O, 6, FALSE)</f>
        <v>0</v>
      </c>
      <c r="G1659" s="2">
        <f>VLOOKUP(A1659, Customer!A:O, 7, FALSE)</f>
        <v>0</v>
      </c>
      <c r="H1659" s="2">
        <f>VLOOKUP(A1659, Customer!A:O, 8, FALSE)</f>
        <v>0</v>
      </c>
      <c r="I1659" s="2">
        <f>VLOOKUP(A1659, Customer!A:O, 9, FALSE)</f>
        <v>1</v>
      </c>
      <c r="J1659" s="2">
        <f>VLOOKUP(A1659, Customer!A:O, 10, FALSE)</f>
        <v>0</v>
      </c>
      <c r="K1659" s="2">
        <f>VLOOKUP(A1659, Customer!A:O, 11, FALSE)</f>
        <v>0</v>
      </c>
      <c r="L1659" s="2">
        <f>VLOOKUP(A1659, Customer!A:O, 12, FALSE)</f>
        <v>1</v>
      </c>
      <c r="M1659" s="2">
        <f>VLOOKUP(A1659, Customer!A:O, 13, FALSE)</f>
        <v>0</v>
      </c>
      <c r="N1659" s="2">
        <f>VLOOKUP(A1659, Customer!A:O, 14, FALSE)</f>
        <v>0</v>
      </c>
      <c r="O1659" s="2" t="str">
        <f>VLOOKUP(A1659, Customer!A:O, 15, FALSE)</f>
        <v>State-Texas</v>
      </c>
      <c r="P1659" s="2">
        <f>VLOOKUP(A1659,Sales!A:N,2,FALSE)</f>
        <v>65</v>
      </c>
      <c r="Q1659">
        <f>VLOOKUP(A1659,Sales!A:N,3,FALSE)</f>
        <v>42</v>
      </c>
      <c r="R1659" s="2">
        <f>VLOOKUP(A1659,Sales!A:N,4,FALSE)</f>
        <v>67</v>
      </c>
      <c r="S1659" s="2">
        <f>VLOOKUP(A1659,Sales!A:N,5,FALSE)</f>
        <v>18</v>
      </c>
      <c r="T1659" s="2">
        <f>VLOOKUP(A1659,Sales!A:N,6,FALSE)</f>
        <v>61</v>
      </c>
      <c r="U1659" s="2">
        <f>VLOOKUP(A1659,Sales!A:N,7,FALSE)</f>
        <v>24</v>
      </c>
      <c r="V1659" s="2">
        <f>VLOOKUP(A1659,Sales!A:N,8,FALSE)</f>
        <v>121</v>
      </c>
      <c r="W1659" s="2">
        <f>VLOOKUP(A1659,Sales!A:N,9,FALSE)</f>
        <v>91</v>
      </c>
      <c r="X1659" s="2">
        <f>VLOOKUP(A1659,Sales!A:N,10,FALSE)</f>
        <v>2</v>
      </c>
      <c r="Y1659" s="2">
        <f>VLOOKUP(A1659,Sales!A:N,11,FALSE)</f>
        <v>1</v>
      </c>
      <c r="Z1659" s="2">
        <f>VLOOKUP(A1659,Sales!A:N,12,FALSE)</f>
        <v>1</v>
      </c>
      <c r="AA1659" s="2">
        <f>VLOOKUP(A1659,Sales!A:N,13,FALSE)</f>
        <v>3</v>
      </c>
      <c r="AB1659" s="2">
        <f>VLOOKUP(A1659,Sales!A:N,14,FALSE)</f>
        <v>5</v>
      </c>
      <c r="AC1659" s="2">
        <f>VLOOKUP(A1659,Campaigns!A:I,2,FALSE)</f>
        <v>0</v>
      </c>
      <c r="AD1659" s="2">
        <f>VLOOKUP(A1659,Campaigns!A:I,3,FALSE)</f>
        <v>0</v>
      </c>
      <c r="AE1659" s="2">
        <f>VLOOKUP(A1659,Campaigns!A:I,4,FALSE)</f>
        <v>0</v>
      </c>
      <c r="AF1659" s="2">
        <f>VLOOKUP(A1659,Campaigns!A:I,5,FALSE)</f>
        <v>0</v>
      </c>
      <c r="AG1659" s="2">
        <f>VLOOKUP(A1659,Campaigns!A:I,6,FALSE)</f>
        <v>0</v>
      </c>
      <c r="AH1659" s="2">
        <f>VLOOKUP(A1659,Campaigns!A:I,7,FALSE)</f>
        <v>0</v>
      </c>
      <c r="AI1659" s="2">
        <f>VLOOKUP(A1659,Campaigns!A:I,8,FALSE)</f>
        <v>0</v>
      </c>
      <c r="AJ1659" s="19" t="str">
        <f>VLOOKUP(A1659,Campaigns!A:I,9,FALSE)</f>
        <v>8/29/2019</v>
      </c>
    </row>
    <row r="1660" spans="1:36">
      <c r="A1660" s="2">
        <v>1767</v>
      </c>
      <c r="B1660" s="2">
        <f>VLOOKUP(A1660, Customer!A:O, 2, FALSE)</f>
        <v>117144</v>
      </c>
      <c r="C1660" s="2">
        <f>VLOOKUP(A1660, Customer!A:O, 3, FALSE)</f>
        <v>1</v>
      </c>
      <c r="D1660" s="2">
        <f>VLOOKUP(A1660, Customer!A:O, 4, FALSE)</f>
        <v>1</v>
      </c>
      <c r="E1660" s="2">
        <f>VLOOKUP(A1660, Customer!A:O, 5, FALSE)</f>
        <v>60</v>
      </c>
      <c r="F1660" s="2">
        <f>VLOOKUP(A1660, Customer!A:O, 6, FALSE)</f>
        <v>0</v>
      </c>
      <c r="G1660" s="2">
        <f>VLOOKUP(A1660, Customer!A:O, 7, FALSE)</f>
        <v>0</v>
      </c>
      <c r="H1660" s="2">
        <f>VLOOKUP(A1660, Customer!A:O, 8, FALSE)</f>
        <v>0</v>
      </c>
      <c r="I1660" s="2">
        <f>VLOOKUP(A1660, Customer!A:O, 9, FALSE)</f>
        <v>1</v>
      </c>
      <c r="J1660" s="2">
        <f>VLOOKUP(A1660, Customer!A:O, 10, FALSE)</f>
        <v>0</v>
      </c>
      <c r="K1660" s="2">
        <f>VLOOKUP(A1660, Customer!A:O, 11, FALSE)</f>
        <v>0</v>
      </c>
      <c r="L1660" s="2">
        <f>VLOOKUP(A1660, Customer!A:O, 12, FALSE)</f>
        <v>0</v>
      </c>
      <c r="M1660" s="2">
        <f>VLOOKUP(A1660, Customer!A:O, 13, FALSE)</f>
        <v>1</v>
      </c>
      <c r="N1660" s="2">
        <f>VLOOKUP(A1660, Customer!A:O, 14, FALSE)</f>
        <v>0</v>
      </c>
      <c r="O1660" s="2" t="str">
        <f>VLOOKUP(A1660, Customer!A:O, 15, FALSE)</f>
        <v>State-Texas</v>
      </c>
      <c r="P1660" s="2">
        <f>VLOOKUP(A1660,Sales!A:N,2,FALSE)</f>
        <v>96</v>
      </c>
      <c r="Q1660">
        <f>VLOOKUP(A1660,Sales!A:N,3,FALSE)</f>
        <v>123</v>
      </c>
      <c r="R1660" s="2">
        <f>VLOOKUP(A1660,Sales!A:N,4,FALSE)</f>
        <v>14</v>
      </c>
      <c r="S1660" s="2">
        <f>VLOOKUP(A1660,Sales!A:N,5,FALSE)</f>
        <v>130</v>
      </c>
      <c r="T1660" s="2">
        <f>VLOOKUP(A1660,Sales!A:N,6,FALSE)</f>
        <v>0</v>
      </c>
      <c r="U1660" s="2">
        <f>VLOOKUP(A1660,Sales!A:N,7,FALSE)</f>
        <v>14</v>
      </c>
      <c r="V1660" s="2">
        <f>VLOOKUP(A1660,Sales!A:N,8,FALSE)</f>
        <v>41</v>
      </c>
      <c r="W1660" s="2">
        <f>VLOOKUP(A1660,Sales!A:N,9,FALSE)</f>
        <v>239</v>
      </c>
      <c r="X1660" s="2">
        <f>VLOOKUP(A1660,Sales!A:N,10,FALSE)</f>
        <v>5</v>
      </c>
      <c r="Y1660" s="2">
        <f>VLOOKUP(A1660,Sales!A:N,11,FALSE)</f>
        <v>3</v>
      </c>
      <c r="Z1660" s="2">
        <f>VLOOKUP(A1660,Sales!A:N,12,FALSE)</f>
        <v>0</v>
      </c>
      <c r="AA1660" s="2">
        <f>VLOOKUP(A1660,Sales!A:N,13,FALSE)</f>
        <v>4</v>
      </c>
      <c r="AB1660" s="2">
        <f>VLOOKUP(A1660,Sales!A:N,14,FALSE)</f>
        <v>7</v>
      </c>
      <c r="AC1660" s="2">
        <f>VLOOKUP(A1660,Campaigns!A:I,2,FALSE)</f>
        <v>0</v>
      </c>
      <c r="AD1660" s="2">
        <f>VLOOKUP(A1660,Campaigns!A:I,3,FALSE)</f>
        <v>0</v>
      </c>
      <c r="AE1660" s="2">
        <f>VLOOKUP(A1660,Campaigns!A:I,4,FALSE)</f>
        <v>0</v>
      </c>
      <c r="AF1660" s="2">
        <f>VLOOKUP(A1660,Campaigns!A:I,5,FALSE)</f>
        <v>0</v>
      </c>
      <c r="AG1660" s="2">
        <f>VLOOKUP(A1660,Campaigns!A:I,6,FALSE)</f>
        <v>0</v>
      </c>
      <c r="AH1660" s="2">
        <f>VLOOKUP(A1660,Campaigns!A:I,7,FALSE)</f>
        <v>0</v>
      </c>
      <c r="AI1660" s="2">
        <f>VLOOKUP(A1660,Campaigns!A:I,8,FALSE)</f>
        <v>0</v>
      </c>
      <c r="AJ1660" s="19" t="str">
        <f>VLOOKUP(A1660,Campaigns!A:I,9,FALSE)</f>
        <v>7/22/2020</v>
      </c>
    </row>
    <row r="1661" spans="1:36">
      <c r="A1661" s="2">
        <v>2572</v>
      </c>
      <c r="B1661" s="2">
        <f>VLOOKUP(A1661, Customer!A:O, 2, FALSE)</f>
        <v>117144</v>
      </c>
      <c r="C1661" s="2">
        <f>VLOOKUP(A1661, Customer!A:O, 3, FALSE)</f>
        <v>1</v>
      </c>
      <c r="D1661" s="2">
        <f>VLOOKUP(A1661, Customer!A:O, 4, FALSE)</f>
        <v>1</v>
      </c>
      <c r="E1661" s="2">
        <f>VLOOKUP(A1661, Customer!A:O, 5, FALSE)</f>
        <v>60</v>
      </c>
      <c r="F1661" s="2">
        <f>VLOOKUP(A1661, Customer!A:O, 6, FALSE)</f>
        <v>0</v>
      </c>
      <c r="G1661" s="2">
        <f>VLOOKUP(A1661, Customer!A:O, 7, FALSE)</f>
        <v>0</v>
      </c>
      <c r="H1661" s="2">
        <f>VLOOKUP(A1661, Customer!A:O, 8, FALSE)</f>
        <v>0</v>
      </c>
      <c r="I1661" s="2">
        <f>VLOOKUP(A1661, Customer!A:O, 9, FALSE)</f>
        <v>1</v>
      </c>
      <c r="J1661" s="2">
        <f>VLOOKUP(A1661, Customer!A:O, 10, FALSE)</f>
        <v>0</v>
      </c>
      <c r="K1661" s="2">
        <f>VLOOKUP(A1661, Customer!A:O, 11, FALSE)</f>
        <v>0</v>
      </c>
      <c r="L1661" s="2">
        <f>VLOOKUP(A1661, Customer!A:O, 12, FALSE)</f>
        <v>0</v>
      </c>
      <c r="M1661" s="2">
        <f>VLOOKUP(A1661, Customer!A:O, 13, FALSE)</f>
        <v>1</v>
      </c>
      <c r="N1661" s="2">
        <f>VLOOKUP(A1661, Customer!A:O, 14, FALSE)</f>
        <v>0</v>
      </c>
      <c r="O1661" s="2" t="str">
        <f>VLOOKUP(A1661, Customer!A:O, 15, FALSE)</f>
        <v>State-Other</v>
      </c>
      <c r="P1661" s="2">
        <f>VLOOKUP(A1661,Sales!A:N,2,FALSE)</f>
        <v>96</v>
      </c>
      <c r="Q1661">
        <f>VLOOKUP(A1661,Sales!A:N,3,FALSE)</f>
        <v>123</v>
      </c>
      <c r="R1661" s="2">
        <f>VLOOKUP(A1661,Sales!A:N,4,FALSE)</f>
        <v>14</v>
      </c>
      <c r="S1661" s="2">
        <f>VLOOKUP(A1661,Sales!A:N,5,FALSE)</f>
        <v>130</v>
      </c>
      <c r="T1661" s="2">
        <f>VLOOKUP(A1661,Sales!A:N,6,FALSE)</f>
        <v>0</v>
      </c>
      <c r="U1661" s="2">
        <f>VLOOKUP(A1661,Sales!A:N,7,FALSE)</f>
        <v>14</v>
      </c>
      <c r="V1661" s="2">
        <f>VLOOKUP(A1661,Sales!A:N,8,FALSE)</f>
        <v>41</v>
      </c>
      <c r="W1661" s="2">
        <f>VLOOKUP(A1661,Sales!A:N,9,FALSE)</f>
        <v>239</v>
      </c>
      <c r="X1661" s="2">
        <f>VLOOKUP(A1661,Sales!A:N,10,FALSE)</f>
        <v>5</v>
      </c>
      <c r="Y1661" s="2">
        <f>VLOOKUP(A1661,Sales!A:N,11,FALSE)</f>
        <v>3</v>
      </c>
      <c r="Z1661" s="2">
        <f>VLOOKUP(A1661,Sales!A:N,12,FALSE)</f>
        <v>0</v>
      </c>
      <c r="AA1661" s="2">
        <f>VLOOKUP(A1661,Sales!A:N,13,FALSE)</f>
        <v>4</v>
      </c>
      <c r="AB1661" s="2">
        <f>VLOOKUP(A1661,Sales!A:N,14,FALSE)</f>
        <v>7</v>
      </c>
      <c r="AC1661" s="2">
        <f>VLOOKUP(A1661,Campaigns!A:I,2,FALSE)</f>
        <v>0</v>
      </c>
      <c r="AD1661" s="2">
        <f>VLOOKUP(A1661,Campaigns!A:I,3,FALSE)</f>
        <v>0</v>
      </c>
      <c r="AE1661" s="2">
        <f>VLOOKUP(A1661,Campaigns!A:I,4,FALSE)</f>
        <v>0</v>
      </c>
      <c r="AF1661" s="2">
        <f>VLOOKUP(A1661,Campaigns!A:I,5,FALSE)</f>
        <v>0</v>
      </c>
      <c r="AG1661" s="2">
        <f>VLOOKUP(A1661,Campaigns!A:I,6,FALSE)</f>
        <v>0</v>
      </c>
      <c r="AH1661" s="2">
        <f>VLOOKUP(A1661,Campaigns!A:I,7,FALSE)</f>
        <v>0</v>
      </c>
      <c r="AI1661" s="2">
        <f>VLOOKUP(A1661,Campaigns!A:I,8,FALSE)</f>
        <v>0</v>
      </c>
      <c r="AJ1661" s="19" t="str">
        <f>VLOOKUP(A1661,Campaigns!A:I,9,FALSE)</f>
        <v>7/22/2020</v>
      </c>
    </row>
    <row r="1662" spans="1:36">
      <c r="A1662" s="2">
        <v>2969</v>
      </c>
      <c r="B1662" s="2">
        <f>VLOOKUP(A1662, Customer!A:O, 2, FALSE)</f>
        <v>113672</v>
      </c>
      <c r="C1662" s="2">
        <f>VLOOKUP(A1662, Customer!A:O, 3, FALSE)</f>
        <v>1</v>
      </c>
      <c r="D1662" s="2">
        <f>VLOOKUP(A1662, Customer!A:O, 4, FALSE)</f>
        <v>1</v>
      </c>
      <c r="E1662" s="2">
        <f>VLOOKUP(A1662, Customer!A:O, 5, FALSE)</f>
        <v>60</v>
      </c>
      <c r="F1662" s="2">
        <f>VLOOKUP(A1662, Customer!A:O, 6, FALSE)</f>
        <v>0</v>
      </c>
      <c r="G1662" s="2">
        <f>VLOOKUP(A1662, Customer!A:O, 7, FALSE)</f>
        <v>0</v>
      </c>
      <c r="H1662" s="2">
        <f>VLOOKUP(A1662, Customer!A:O, 8, FALSE)</f>
        <v>0</v>
      </c>
      <c r="I1662" s="2">
        <f>VLOOKUP(A1662, Customer!A:O, 9, FALSE)</f>
        <v>1</v>
      </c>
      <c r="J1662" s="2">
        <f>VLOOKUP(A1662, Customer!A:O, 10, FALSE)</f>
        <v>0</v>
      </c>
      <c r="K1662" s="2">
        <f>VLOOKUP(A1662, Customer!A:O, 11, FALSE)</f>
        <v>0</v>
      </c>
      <c r="L1662" s="2">
        <f>VLOOKUP(A1662, Customer!A:O, 12, FALSE)</f>
        <v>1</v>
      </c>
      <c r="M1662" s="2">
        <f>VLOOKUP(A1662, Customer!A:O, 13, FALSE)</f>
        <v>0</v>
      </c>
      <c r="N1662" s="2">
        <f>VLOOKUP(A1662, Customer!A:O, 14, FALSE)</f>
        <v>0</v>
      </c>
      <c r="O1662" s="2" t="str">
        <f>VLOOKUP(A1662, Customer!A:O, 15, FALSE)</f>
        <v>State-California</v>
      </c>
      <c r="P1662" s="2">
        <f>VLOOKUP(A1662,Sales!A:N,2,FALSE)</f>
        <v>86</v>
      </c>
      <c r="Q1662">
        <f>VLOOKUP(A1662,Sales!A:N,3,FALSE)</f>
        <v>50</v>
      </c>
      <c r="R1662" s="2">
        <f>VLOOKUP(A1662,Sales!A:N,4,FALSE)</f>
        <v>17</v>
      </c>
      <c r="S1662" s="2">
        <f>VLOOKUP(A1662,Sales!A:N,5,FALSE)</f>
        <v>75</v>
      </c>
      <c r="T1662" s="2">
        <f>VLOOKUP(A1662,Sales!A:N,6,FALSE)</f>
        <v>17</v>
      </c>
      <c r="U1662" s="2">
        <f>VLOOKUP(A1662,Sales!A:N,7,FALSE)</f>
        <v>8</v>
      </c>
      <c r="V1662" s="2">
        <f>VLOOKUP(A1662,Sales!A:N,8,FALSE)</f>
        <v>42</v>
      </c>
      <c r="W1662" s="2">
        <f>VLOOKUP(A1662,Sales!A:N,9,FALSE)</f>
        <v>125</v>
      </c>
      <c r="X1662" s="2">
        <f>VLOOKUP(A1662,Sales!A:N,10,FALSE)</f>
        <v>2</v>
      </c>
      <c r="Y1662" s="2">
        <f>VLOOKUP(A1662,Sales!A:N,11,FALSE)</f>
        <v>1</v>
      </c>
      <c r="Z1662" s="2">
        <f>VLOOKUP(A1662,Sales!A:N,12,FALSE)</f>
        <v>0</v>
      </c>
      <c r="AA1662" s="2">
        <f>VLOOKUP(A1662,Sales!A:N,13,FALSE)</f>
        <v>3</v>
      </c>
      <c r="AB1662" s="2">
        <f>VLOOKUP(A1662,Sales!A:N,14,FALSE)</f>
        <v>8</v>
      </c>
      <c r="AC1662" s="2">
        <f>VLOOKUP(A1662,Campaigns!A:I,2,FALSE)</f>
        <v>0</v>
      </c>
      <c r="AD1662" s="2">
        <f>VLOOKUP(A1662,Campaigns!A:I,3,FALSE)</f>
        <v>0</v>
      </c>
      <c r="AE1662" s="2">
        <f>VLOOKUP(A1662,Campaigns!A:I,4,FALSE)</f>
        <v>0</v>
      </c>
      <c r="AF1662" s="2">
        <f>VLOOKUP(A1662,Campaigns!A:I,5,FALSE)</f>
        <v>0</v>
      </c>
      <c r="AG1662" s="2">
        <f>VLOOKUP(A1662,Campaigns!A:I,6,FALSE)</f>
        <v>0</v>
      </c>
      <c r="AH1662" s="2">
        <f>VLOOKUP(A1662,Campaigns!A:I,7,FALSE)</f>
        <v>0</v>
      </c>
      <c r="AI1662" s="2">
        <f>VLOOKUP(A1662,Campaigns!A:I,8,FALSE)</f>
        <v>0</v>
      </c>
      <c r="AJ1662" s="19" t="str">
        <f>VLOOKUP(A1662,Campaigns!A:I,9,FALSE)</f>
        <v>9/22/2019</v>
      </c>
    </row>
    <row r="1663" spans="1:36">
      <c r="A1663" s="2">
        <v>1497</v>
      </c>
      <c r="B1663" s="2">
        <f>VLOOKUP(A1663, Customer!A:O, 2, FALSE)</f>
        <v>189120</v>
      </c>
      <c r="C1663" s="2">
        <f>VLOOKUP(A1663, Customer!A:O, 3, FALSE)</f>
        <v>0</v>
      </c>
      <c r="D1663" s="2">
        <f>VLOOKUP(A1663, Customer!A:O, 4, FALSE)</f>
        <v>0</v>
      </c>
      <c r="E1663" s="2">
        <f>VLOOKUP(A1663, Customer!A:O, 5, FALSE)</f>
        <v>61</v>
      </c>
      <c r="F1663" s="2">
        <f>VLOOKUP(A1663, Customer!A:O, 6, FALSE)</f>
        <v>0</v>
      </c>
      <c r="G1663" s="2">
        <f>VLOOKUP(A1663, Customer!A:O, 7, FALSE)</f>
        <v>0</v>
      </c>
      <c r="H1663" s="2">
        <f>VLOOKUP(A1663, Customer!A:O, 8, FALSE)</f>
        <v>0</v>
      </c>
      <c r="I1663" s="2">
        <f>VLOOKUP(A1663, Customer!A:O, 9, FALSE)</f>
        <v>1</v>
      </c>
      <c r="J1663" s="2">
        <f>VLOOKUP(A1663, Customer!A:O, 10, FALSE)</f>
        <v>0</v>
      </c>
      <c r="K1663" s="2">
        <f>VLOOKUP(A1663, Customer!A:O, 11, FALSE)</f>
        <v>0</v>
      </c>
      <c r="L1663" s="2">
        <f>VLOOKUP(A1663, Customer!A:O, 12, FALSE)</f>
        <v>0</v>
      </c>
      <c r="M1663" s="2">
        <f>VLOOKUP(A1663, Customer!A:O, 13, FALSE)</f>
        <v>1</v>
      </c>
      <c r="N1663" s="2">
        <f>VLOOKUP(A1663, Customer!A:O, 14, FALSE)</f>
        <v>0</v>
      </c>
      <c r="O1663" s="2" t="str">
        <f>VLOOKUP(A1663, Customer!A:O, 15, FALSE)</f>
        <v>State-Texas</v>
      </c>
      <c r="P1663" s="2">
        <f>VLOOKUP(A1663,Sales!A:N,2,FALSE)</f>
        <v>78</v>
      </c>
      <c r="Q1663">
        <f>VLOOKUP(A1663,Sales!A:N,3,FALSE)</f>
        <v>2479</v>
      </c>
      <c r="R1663" s="2">
        <f>VLOOKUP(A1663,Sales!A:N,4,FALSE)</f>
        <v>195</v>
      </c>
      <c r="S1663" s="2">
        <f>VLOOKUP(A1663,Sales!A:N,5,FALSE)</f>
        <v>866</v>
      </c>
      <c r="T1663" s="2">
        <f>VLOOKUP(A1663,Sales!A:N,6,FALSE)</f>
        <v>153</v>
      </c>
      <c r="U1663" s="2">
        <f>VLOOKUP(A1663,Sales!A:N,7,FALSE)</f>
        <v>274</v>
      </c>
      <c r="V1663" s="2">
        <f>VLOOKUP(A1663,Sales!A:N,8,FALSE)</f>
        <v>117</v>
      </c>
      <c r="W1663" s="2">
        <f>VLOOKUP(A1663,Sales!A:N,9,FALSE)</f>
        <v>3849</v>
      </c>
      <c r="X1663" s="2">
        <f>VLOOKUP(A1663,Sales!A:N,10,FALSE)</f>
        <v>1</v>
      </c>
      <c r="Y1663" s="2">
        <f>VLOOKUP(A1663,Sales!A:N,11,FALSE)</f>
        <v>5</v>
      </c>
      <c r="Z1663" s="2">
        <f>VLOOKUP(A1663,Sales!A:N,12,FALSE)</f>
        <v>6</v>
      </c>
      <c r="AA1663" s="2">
        <f>VLOOKUP(A1663,Sales!A:N,13,FALSE)</f>
        <v>7</v>
      </c>
      <c r="AB1663" s="2">
        <f>VLOOKUP(A1663,Sales!A:N,14,FALSE)</f>
        <v>1</v>
      </c>
      <c r="AC1663" s="2">
        <f>VLOOKUP(A1663,Campaigns!A:I,2,FALSE)</f>
        <v>0</v>
      </c>
      <c r="AD1663" s="2">
        <f>VLOOKUP(A1663,Campaigns!A:I,3,FALSE)</f>
        <v>0</v>
      </c>
      <c r="AE1663" s="2">
        <f>VLOOKUP(A1663,Campaigns!A:I,4,FALSE)</f>
        <v>1</v>
      </c>
      <c r="AF1663" s="2">
        <f>VLOOKUP(A1663,Campaigns!A:I,5,FALSE)</f>
        <v>0</v>
      </c>
      <c r="AG1663" s="2">
        <f>VLOOKUP(A1663,Campaigns!A:I,6,FALSE)</f>
        <v>0</v>
      </c>
      <c r="AH1663" s="2">
        <f>VLOOKUP(A1663,Campaigns!A:I,7,FALSE)</f>
        <v>0</v>
      </c>
      <c r="AI1663" s="2">
        <f>VLOOKUP(A1663,Campaigns!A:I,8,FALSE)</f>
        <v>0</v>
      </c>
      <c r="AJ1663" s="19" t="str">
        <f>VLOOKUP(A1663,Campaigns!A:I,9,FALSE)</f>
        <v>8/21/2020</v>
      </c>
    </row>
    <row r="1664" spans="1:36">
      <c r="A1664" s="2">
        <v>1543</v>
      </c>
      <c r="B1664" s="2">
        <f>VLOOKUP(A1664, Customer!A:O, 2, FALSE)</f>
        <v>187771</v>
      </c>
      <c r="C1664" s="2">
        <f>VLOOKUP(A1664, Customer!A:O, 3, FALSE)</f>
        <v>0</v>
      </c>
      <c r="D1664" s="2">
        <f>VLOOKUP(A1664, Customer!A:O, 4, FALSE)</f>
        <v>1</v>
      </c>
      <c r="E1664" s="2">
        <f>VLOOKUP(A1664, Customer!A:O, 5, FALSE)</f>
        <v>61</v>
      </c>
      <c r="F1664" s="2">
        <f>VLOOKUP(A1664, Customer!A:O, 6, FALSE)</f>
        <v>0</v>
      </c>
      <c r="G1664" s="2">
        <f>VLOOKUP(A1664, Customer!A:O, 7, FALSE)</f>
        <v>0</v>
      </c>
      <c r="H1664" s="2">
        <f>VLOOKUP(A1664, Customer!A:O, 8, FALSE)</f>
        <v>0</v>
      </c>
      <c r="I1664" s="2">
        <f>VLOOKUP(A1664, Customer!A:O, 9, FALSE)</f>
        <v>1</v>
      </c>
      <c r="J1664" s="2">
        <f>VLOOKUP(A1664, Customer!A:O, 10, FALSE)</f>
        <v>0</v>
      </c>
      <c r="K1664" s="2">
        <f>VLOOKUP(A1664, Customer!A:O, 11, FALSE)</f>
        <v>0</v>
      </c>
      <c r="L1664" s="2">
        <f>VLOOKUP(A1664, Customer!A:O, 12, FALSE)</f>
        <v>1</v>
      </c>
      <c r="M1664" s="2">
        <f>VLOOKUP(A1664, Customer!A:O, 13, FALSE)</f>
        <v>0</v>
      </c>
      <c r="N1664" s="2">
        <f>VLOOKUP(A1664, Customer!A:O, 14, FALSE)</f>
        <v>0</v>
      </c>
      <c r="O1664" s="2" t="str">
        <f>VLOOKUP(A1664, Customer!A:O, 15, FALSE)</f>
        <v>State-Illinois</v>
      </c>
      <c r="P1664" s="2">
        <f>VLOOKUP(A1664,Sales!A:N,2,FALSE)</f>
        <v>61</v>
      </c>
      <c r="Q1664">
        <f>VLOOKUP(A1664,Sales!A:N,3,FALSE)</f>
        <v>3192</v>
      </c>
      <c r="R1664" s="2">
        <f>VLOOKUP(A1664,Sales!A:N,4,FALSE)</f>
        <v>81</v>
      </c>
      <c r="S1664" s="2">
        <f>VLOOKUP(A1664,Sales!A:N,5,FALSE)</f>
        <v>614</v>
      </c>
      <c r="T1664" s="2">
        <f>VLOOKUP(A1664,Sales!A:N,6,FALSE)</f>
        <v>107</v>
      </c>
      <c r="U1664" s="2">
        <f>VLOOKUP(A1664,Sales!A:N,7,FALSE)</f>
        <v>122</v>
      </c>
      <c r="V1664" s="2">
        <f>VLOOKUP(A1664,Sales!A:N,8,FALSE)</f>
        <v>71</v>
      </c>
      <c r="W1664" s="2">
        <f>VLOOKUP(A1664,Sales!A:N,9,FALSE)</f>
        <v>4045</v>
      </c>
      <c r="X1664" s="2">
        <f>VLOOKUP(A1664,Sales!A:N,10,FALSE)</f>
        <v>1</v>
      </c>
      <c r="Y1664" s="2">
        <f>VLOOKUP(A1664,Sales!A:N,11,FALSE)</f>
        <v>5</v>
      </c>
      <c r="Z1664" s="2">
        <f>VLOOKUP(A1664,Sales!A:N,12,FALSE)</f>
        <v>10</v>
      </c>
      <c r="AA1664" s="2">
        <f>VLOOKUP(A1664,Sales!A:N,13,FALSE)</f>
        <v>4</v>
      </c>
      <c r="AB1664" s="2">
        <f>VLOOKUP(A1664,Sales!A:N,14,FALSE)</f>
        <v>6</v>
      </c>
      <c r="AC1664" s="2">
        <f>VLOOKUP(A1664,Campaigns!A:I,2,FALSE)</f>
        <v>0</v>
      </c>
      <c r="AD1664" s="2">
        <f>VLOOKUP(A1664,Campaigns!A:I,3,FALSE)</f>
        <v>1</v>
      </c>
      <c r="AE1664" s="2">
        <f>VLOOKUP(A1664,Campaigns!A:I,4,FALSE)</f>
        <v>1</v>
      </c>
      <c r="AF1664" s="2">
        <f>VLOOKUP(A1664,Campaigns!A:I,5,FALSE)</f>
        <v>1</v>
      </c>
      <c r="AG1664" s="2">
        <f>VLOOKUP(A1664,Campaigns!A:I,6,FALSE)</f>
        <v>1</v>
      </c>
      <c r="AH1664" s="2">
        <f>VLOOKUP(A1664,Campaigns!A:I,7,FALSE)</f>
        <v>0</v>
      </c>
      <c r="AI1664" s="2">
        <f>VLOOKUP(A1664,Campaigns!A:I,8,FALSE)</f>
        <v>1</v>
      </c>
      <c r="AJ1664" s="19" t="str">
        <f>VLOOKUP(A1664,Campaigns!A:I,9,FALSE)</f>
        <v>10/27/2019</v>
      </c>
    </row>
    <row r="1665" spans="1:36">
      <c r="A1665" s="2">
        <v>1805</v>
      </c>
      <c r="B1665" s="2">
        <f>VLOOKUP(A1665, Customer!A:O, 2, FALSE)</f>
        <v>187771</v>
      </c>
      <c r="C1665" s="2">
        <f>VLOOKUP(A1665, Customer!A:O, 3, FALSE)</f>
        <v>0</v>
      </c>
      <c r="D1665" s="2">
        <f>VLOOKUP(A1665, Customer!A:O, 4, FALSE)</f>
        <v>1</v>
      </c>
      <c r="E1665" s="2">
        <f>VLOOKUP(A1665, Customer!A:O, 5, FALSE)</f>
        <v>61</v>
      </c>
      <c r="F1665" s="2">
        <f>VLOOKUP(A1665, Customer!A:O, 6, FALSE)</f>
        <v>0</v>
      </c>
      <c r="G1665" s="2">
        <f>VLOOKUP(A1665, Customer!A:O, 7, FALSE)</f>
        <v>0</v>
      </c>
      <c r="H1665" s="2">
        <f>VLOOKUP(A1665, Customer!A:O, 8, FALSE)</f>
        <v>0</v>
      </c>
      <c r="I1665" s="2">
        <f>VLOOKUP(A1665, Customer!A:O, 9, FALSE)</f>
        <v>1</v>
      </c>
      <c r="J1665" s="2">
        <f>VLOOKUP(A1665, Customer!A:O, 10, FALSE)</f>
        <v>0</v>
      </c>
      <c r="K1665" s="2">
        <f>VLOOKUP(A1665, Customer!A:O, 11, FALSE)</f>
        <v>0</v>
      </c>
      <c r="L1665" s="2">
        <f>VLOOKUP(A1665, Customer!A:O, 12, FALSE)</f>
        <v>1</v>
      </c>
      <c r="M1665" s="2">
        <f>VLOOKUP(A1665, Customer!A:O, 13, FALSE)</f>
        <v>0</v>
      </c>
      <c r="N1665" s="2">
        <f>VLOOKUP(A1665, Customer!A:O, 14, FALSE)</f>
        <v>0</v>
      </c>
      <c r="O1665" s="2" t="str">
        <f>VLOOKUP(A1665, Customer!A:O, 15, FALSE)</f>
        <v>State-California</v>
      </c>
      <c r="P1665" s="2">
        <f>VLOOKUP(A1665,Sales!A:N,2,FALSE)</f>
        <v>61</v>
      </c>
      <c r="Q1665">
        <f>VLOOKUP(A1665,Sales!A:N,3,FALSE)</f>
        <v>3192</v>
      </c>
      <c r="R1665" s="2">
        <f>VLOOKUP(A1665,Sales!A:N,4,FALSE)</f>
        <v>81</v>
      </c>
      <c r="S1665" s="2">
        <f>VLOOKUP(A1665,Sales!A:N,5,FALSE)</f>
        <v>614</v>
      </c>
      <c r="T1665" s="2">
        <f>VLOOKUP(A1665,Sales!A:N,6,FALSE)</f>
        <v>107</v>
      </c>
      <c r="U1665" s="2">
        <f>VLOOKUP(A1665,Sales!A:N,7,FALSE)</f>
        <v>122</v>
      </c>
      <c r="V1665" s="2">
        <f>VLOOKUP(A1665,Sales!A:N,8,FALSE)</f>
        <v>71</v>
      </c>
      <c r="W1665" s="2">
        <f>VLOOKUP(A1665,Sales!A:N,9,FALSE)</f>
        <v>4045</v>
      </c>
      <c r="X1665" s="2">
        <f>VLOOKUP(A1665,Sales!A:N,10,FALSE)</f>
        <v>1</v>
      </c>
      <c r="Y1665" s="2">
        <f>VLOOKUP(A1665,Sales!A:N,11,FALSE)</f>
        <v>5</v>
      </c>
      <c r="Z1665" s="2">
        <f>VLOOKUP(A1665,Sales!A:N,12,FALSE)</f>
        <v>10</v>
      </c>
      <c r="AA1665" s="2">
        <f>VLOOKUP(A1665,Sales!A:N,13,FALSE)</f>
        <v>4</v>
      </c>
      <c r="AB1665" s="2">
        <f>VLOOKUP(A1665,Sales!A:N,14,FALSE)</f>
        <v>6</v>
      </c>
      <c r="AC1665" s="2">
        <f>VLOOKUP(A1665,Campaigns!A:I,2,FALSE)</f>
        <v>0</v>
      </c>
      <c r="AD1665" s="2">
        <f>VLOOKUP(A1665,Campaigns!A:I,3,FALSE)</f>
        <v>1</v>
      </c>
      <c r="AE1665" s="2">
        <f>VLOOKUP(A1665,Campaigns!A:I,4,FALSE)</f>
        <v>1</v>
      </c>
      <c r="AF1665" s="2">
        <f>VLOOKUP(A1665,Campaigns!A:I,5,FALSE)</f>
        <v>1</v>
      </c>
      <c r="AG1665" s="2">
        <f>VLOOKUP(A1665,Campaigns!A:I,6,FALSE)</f>
        <v>1</v>
      </c>
      <c r="AH1665" s="2">
        <f>VLOOKUP(A1665,Campaigns!A:I,7,FALSE)</f>
        <v>0</v>
      </c>
      <c r="AI1665" s="2">
        <f>VLOOKUP(A1665,Campaigns!A:I,8,FALSE)</f>
        <v>1</v>
      </c>
      <c r="AJ1665" s="19" t="str">
        <f>VLOOKUP(A1665,Campaigns!A:I,9,FALSE)</f>
        <v>10/27/2019</v>
      </c>
    </row>
    <row r="1666" spans="1:36">
      <c r="A1666" s="2">
        <v>1096</v>
      </c>
      <c r="B1666" s="2">
        <f>VLOOKUP(A1666, Customer!A:O, 2, FALSE)</f>
        <v>187195</v>
      </c>
      <c r="C1666" s="2">
        <f>VLOOKUP(A1666, Customer!A:O, 3, FALSE)</f>
        <v>0</v>
      </c>
      <c r="D1666" s="2">
        <f>VLOOKUP(A1666, Customer!A:O, 4, FALSE)</f>
        <v>0</v>
      </c>
      <c r="E1666" s="2">
        <f>VLOOKUP(A1666, Customer!A:O, 5, FALSE)</f>
        <v>61</v>
      </c>
      <c r="F1666" s="2">
        <f>VLOOKUP(A1666, Customer!A:O, 6, FALSE)</f>
        <v>0</v>
      </c>
      <c r="G1666" s="2">
        <f>VLOOKUP(A1666, Customer!A:O, 7, FALSE)</f>
        <v>1</v>
      </c>
      <c r="H1666" s="2">
        <f>VLOOKUP(A1666, Customer!A:O, 8, FALSE)</f>
        <v>0</v>
      </c>
      <c r="I1666" s="2">
        <f>VLOOKUP(A1666, Customer!A:O, 9, FALSE)</f>
        <v>0</v>
      </c>
      <c r="J1666" s="2">
        <f>VLOOKUP(A1666, Customer!A:O, 10, FALSE)</f>
        <v>0</v>
      </c>
      <c r="K1666" s="2">
        <f>VLOOKUP(A1666, Customer!A:O, 11, FALSE)</f>
        <v>0</v>
      </c>
      <c r="L1666" s="2">
        <f>VLOOKUP(A1666, Customer!A:O, 12, FALSE)</f>
        <v>1</v>
      </c>
      <c r="M1666" s="2">
        <f>VLOOKUP(A1666, Customer!A:O, 13, FALSE)</f>
        <v>0</v>
      </c>
      <c r="N1666" s="2">
        <f>VLOOKUP(A1666, Customer!A:O, 14, FALSE)</f>
        <v>0</v>
      </c>
      <c r="O1666" s="2" t="str">
        <f>VLOOKUP(A1666, Customer!A:O, 15, FALSE)</f>
        <v>State-Other</v>
      </c>
      <c r="P1666" s="2">
        <f>VLOOKUP(A1666,Sales!A:N,2,FALSE)</f>
        <v>35</v>
      </c>
      <c r="Q1666">
        <f>VLOOKUP(A1666,Sales!A:N,3,FALSE)</f>
        <v>466</v>
      </c>
      <c r="R1666" s="2">
        <f>VLOOKUP(A1666,Sales!A:N,4,FALSE)</f>
        <v>163</v>
      </c>
      <c r="S1666" s="2">
        <f>VLOOKUP(A1666,Sales!A:N,5,FALSE)</f>
        <v>1481</v>
      </c>
      <c r="T1666" s="2">
        <f>VLOOKUP(A1666,Sales!A:N,6,FALSE)</f>
        <v>107</v>
      </c>
      <c r="U1666" s="2">
        <f>VLOOKUP(A1666,Sales!A:N,7,FALSE)</f>
        <v>56</v>
      </c>
      <c r="V1666" s="2">
        <f>VLOOKUP(A1666,Sales!A:N,8,FALSE)</f>
        <v>82</v>
      </c>
      <c r="W1666" s="2">
        <f>VLOOKUP(A1666,Sales!A:N,9,FALSE)</f>
        <v>2192</v>
      </c>
      <c r="X1666" s="2">
        <f>VLOOKUP(A1666,Sales!A:N,10,FALSE)</f>
        <v>1</v>
      </c>
      <c r="Y1666" s="2">
        <f>VLOOKUP(A1666,Sales!A:N,11,FALSE)</f>
        <v>3</v>
      </c>
      <c r="Z1666" s="2">
        <f>VLOOKUP(A1666,Sales!A:N,12,FALSE)</f>
        <v>11</v>
      </c>
      <c r="AA1666" s="2">
        <f>VLOOKUP(A1666,Sales!A:N,13,FALSE)</f>
        <v>5</v>
      </c>
      <c r="AB1666" s="2">
        <f>VLOOKUP(A1666,Sales!A:N,14,FALSE)</f>
        <v>1</v>
      </c>
      <c r="AC1666" s="2">
        <f>VLOOKUP(A1666,Campaigns!A:I,2,FALSE)</f>
        <v>0</v>
      </c>
      <c r="AD1666" s="2">
        <f>VLOOKUP(A1666,Campaigns!A:I,3,FALSE)</f>
        <v>0</v>
      </c>
      <c r="AE1666" s="2">
        <f>VLOOKUP(A1666,Campaigns!A:I,4,FALSE)</f>
        <v>0</v>
      </c>
      <c r="AF1666" s="2">
        <f>VLOOKUP(A1666,Campaigns!A:I,5,FALSE)</f>
        <v>0</v>
      </c>
      <c r="AG1666" s="2">
        <f>VLOOKUP(A1666,Campaigns!A:I,6,FALSE)</f>
        <v>0</v>
      </c>
      <c r="AH1666" s="2">
        <f>VLOOKUP(A1666,Campaigns!A:I,7,FALSE)</f>
        <v>0</v>
      </c>
      <c r="AI1666" s="2">
        <f>VLOOKUP(A1666,Campaigns!A:I,8,FALSE)</f>
        <v>1</v>
      </c>
      <c r="AJ1666" s="19">
        <f>VLOOKUP(A1666,Campaigns!A:I,9,FALSE)</f>
        <v>44175</v>
      </c>
    </row>
    <row r="1667" spans="1:36">
      <c r="A1667" s="2">
        <v>1957</v>
      </c>
      <c r="B1667" s="2">
        <f>VLOOKUP(A1667, Customer!A:O, 2, FALSE)</f>
        <v>182576</v>
      </c>
      <c r="C1667" s="2">
        <f>VLOOKUP(A1667, Customer!A:O, 3, FALSE)</f>
        <v>0</v>
      </c>
      <c r="D1667" s="2">
        <f>VLOOKUP(A1667, Customer!A:O, 4, FALSE)</f>
        <v>0</v>
      </c>
      <c r="E1667" s="2">
        <f>VLOOKUP(A1667, Customer!A:O, 5, FALSE)</f>
        <v>61</v>
      </c>
      <c r="F1667" s="2">
        <f>VLOOKUP(A1667, Customer!A:O, 6, FALSE)</f>
        <v>0</v>
      </c>
      <c r="G1667" s="2">
        <f>VLOOKUP(A1667, Customer!A:O, 7, FALSE)</f>
        <v>0</v>
      </c>
      <c r="H1667" s="2">
        <f>VLOOKUP(A1667, Customer!A:O, 8, FALSE)</f>
        <v>0</v>
      </c>
      <c r="I1667" s="2">
        <f>VLOOKUP(A1667, Customer!A:O, 9, FALSE)</f>
        <v>1</v>
      </c>
      <c r="J1667" s="2">
        <f>VLOOKUP(A1667, Customer!A:O, 10, FALSE)</f>
        <v>0</v>
      </c>
      <c r="K1667" s="2">
        <f>VLOOKUP(A1667, Customer!A:O, 11, FALSE)</f>
        <v>0</v>
      </c>
      <c r="L1667" s="2">
        <f>VLOOKUP(A1667, Customer!A:O, 12, FALSE)</f>
        <v>0</v>
      </c>
      <c r="M1667" s="2">
        <f>VLOOKUP(A1667, Customer!A:O, 13, FALSE)</f>
        <v>1</v>
      </c>
      <c r="N1667" s="2">
        <f>VLOOKUP(A1667, Customer!A:O, 14, FALSE)</f>
        <v>0</v>
      </c>
      <c r="O1667" s="2" t="str">
        <f>VLOOKUP(A1667, Customer!A:O, 15, FALSE)</f>
        <v>State-Illinois</v>
      </c>
      <c r="P1667" s="2">
        <f>VLOOKUP(A1667,Sales!A:N,2,FALSE)</f>
        <v>66</v>
      </c>
      <c r="Q1667">
        <f>VLOOKUP(A1667,Sales!A:N,3,FALSE)</f>
        <v>2666</v>
      </c>
      <c r="R1667" s="2">
        <f>VLOOKUP(A1667,Sales!A:N,4,FALSE)</f>
        <v>122</v>
      </c>
      <c r="S1667" s="2">
        <f>VLOOKUP(A1667,Sales!A:N,5,FALSE)</f>
        <v>984</v>
      </c>
      <c r="T1667" s="2">
        <f>VLOOKUP(A1667,Sales!A:N,6,FALSE)</f>
        <v>371</v>
      </c>
      <c r="U1667" s="2">
        <f>VLOOKUP(A1667,Sales!A:N,7,FALSE)</f>
        <v>40</v>
      </c>
      <c r="V1667" s="2">
        <f>VLOOKUP(A1667,Sales!A:N,8,FALSE)</f>
        <v>40</v>
      </c>
      <c r="W1667" s="2">
        <f>VLOOKUP(A1667,Sales!A:N,9,FALSE)</f>
        <v>4143</v>
      </c>
      <c r="X1667" s="2">
        <f>VLOOKUP(A1667,Sales!A:N,10,FALSE)</f>
        <v>1</v>
      </c>
      <c r="Y1667" s="2">
        <f>VLOOKUP(A1667,Sales!A:N,11,FALSE)</f>
        <v>2</v>
      </c>
      <c r="Z1667" s="2">
        <f>VLOOKUP(A1667,Sales!A:N,12,FALSE)</f>
        <v>4</v>
      </c>
      <c r="AA1667" s="2">
        <f>VLOOKUP(A1667,Sales!A:N,13,FALSE)</f>
        <v>12</v>
      </c>
      <c r="AB1667" s="2">
        <f>VLOOKUP(A1667,Sales!A:N,14,FALSE)</f>
        <v>1</v>
      </c>
      <c r="AC1667" s="2">
        <f>VLOOKUP(A1667,Campaigns!A:I,2,FALSE)</f>
        <v>0</v>
      </c>
      <c r="AD1667" s="2">
        <f>VLOOKUP(A1667,Campaigns!A:I,3,FALSE)</f>
        <v>0</v>
      </c>
      <c r="AE1667" s="2">
        <f>VLOOKUP(A1667,Campaigns!A:I,4,FALSE)</f>
        <v>1</v>
      </c>
      <c r="AF1667" s="2">
        <f>VLOOKUP(A1667,Campaigns!A:I,5,FALSE)</f>
        <v>0</v>
      </c>
      <c r="AG1667" s="2">
        <f>VLOOKUP(A1667,Campaigns!A:I,6,FALSE)</f>
        <v>0</v>
      </c>
      <c r="AH1667" s="2">
        <f>VLOOKUP(A1667,Campaigns!A:I,7,FALSE)</f>
        <v>0</v>
      </c>
      <c r="AI1667" s="2">
        <f>VLOOKUP(A1667,Campaigns!A:I,8,FALSE)</f>
        <v>0</v>
      </c>
      <c r="AJ1667" s="19">
        <f>VLOOKUP(A1667,Campaigns!A:I,9,FALSE)</f>
        <v>43617</v>
      </c>
    </row>
    <row r="1668" spans="1:36">
      <c r="A1668" s="2">
        <v>2899</v>
      </c>
      <c r="B1668" s="2">
        <f>VLOOKUP(A1668, Customer!A:O, 2, FALSE)</f>
        <v>180982</v>
      </c>
      <c r="C1668" s="2">
        <f>VLOOKUP(A1668, Customer!A:O, 3, FALSE)</f>
        <v>1</v>
      </c>
      <c r="D1668" s="2">
        <f>VLOOKUP(A1668, Customer!A:O, 4, FALSE)</f>
        <v>1</v>
      </c>
      <c r="E1668" s="2">
        <f>VLOOKUP(A1668, Customer!A:O, 5, FALSE)</f>
        <v>61</v>
      </c>
      <c r="F1668" s="2">
        <f>VLOOKUP(A1668, Customer!A:O, 6, FALSE)</f>
        <v>0</v>
      </c>
      <c r="G1668" s="2">
        <f>VLOOKUP(A1668, Customer!A:O, 7, FALSE)</f>
        <v>0</v>
      </c>
      <c r="H1668" s="2">
        <f>VLOOKUP(A1668, Customer!A:O, 8, FALSE)</f>
        <v>1</v>
      </c>
      <c r="I1668" s="2">
        <f>VLOOKUP(A1668, Customer!A:O, 9, FALSE)</f>
        <v>0</v>
      </c>
      <c r="J1668" s="2">
        <f>VLOOKUP(A1668, Customer!A:O, 10, FALSE)</f>
        <v>0</v>
      </c>
      <c r="K1668" s="2">
        <f>VLOOKUP(A1668, Customer!A:O, 11, FALSE)</f>
        <v>0</v>
      </c>
      <c r="L1668" s="2">
        <f>VLOOKUP(A1668, Customer!A:O, 12, FALSE)</f>
        <v>1</v>
      </c>
      <c r="M1668" s="2">
        <f>VLOOKUP(A1668, Customer!A:O, 13, FALSE)</f>
        <v>0</v>
      </c>
      <c r="N1668" s="2">
        <f>VLOOKUP(A1668, Customer!A:O, 14, FALSE)</f>
        <v>0</v>
      </c>
      <c r="O1668" s="2" t="str">
        <f>VLOOKUP(A1668, Customer!A:O, 15, FALSE)</f>
        <v>State-Illinois</v>
      </c>
      <c r="P1668" s="2">
        <f>VLOOKUP(A1668,Sales!A:N,2,FALSE)</f>
        <v>48</v>
      </c>
      <c r="Q1668">
        <f>VLOOKUP(A1668,Sales!A:N,3,FALSE)</f>
        <v>1129</v>
      </c>
      <c r="R1668" s="2">
        <f>VLOOKUP(A1668,Sales!A:N,4,FALSE)</f>
        <v>306</v>
      </c>
      <c r="S1668" s="2">
        <f>VLOOKUP(A1668,Sales!A:N,5,FALSE)</f>
        <v>896</v>
      </c>
      <c r="T1668" s="2">
        <f>VLOOKUP(A1668,Sales!A:N,6,FALSE)</f>
        <v>232</v>
      </c>
      <c r="U1668" s="2">
        <f>VLOOKUP(A1668,Sales!A:N,7,FALSE)</f>
        <v>49</v>
      </c>
      <c r="V1668" s="2">
        <f>VLOOKUP(A1668,Sales!A:N,8,FALSE)</f>
        <v>49</v>
      </c>
      <c r="W1668" s="2">
        <f>VLOOKUP(A1668,Sales!A:N,9,FALSE)</f>
        <v>2563</v>
      </c>
      <c r="X1668" s="2">
        <f>VLOOKUP(A1668,Sales!A:N,10,FALSE)</f>
        <v>3</v>
      </c>
      <c r="Y1668" s="2">
        <f>VLOOKUP(A1668,Sales!A:N,11,FALSE)</f>
        <v>11</v>
      </c>
      <c r="Z1668" s="2">
        <f>VLOOKUP(A1668,Sales!A:N,12,FALSE)</f>
        <v>5</v>
      </c>
      <c r="AA1668" s="2">
        <f>VLOOKUP(A1668,Sales!A:N,13,FALSE)</f>
        <v>11</v>
      </c>
      <c r="AB1668" s="2">
        <f>VLOOKUP(A1668,Sales!A:N,14,FALSE)</f>
        <v>5</v>
      </c>
      <c r="AC1668" s="2">
        <f>VLOOKUP(A1668,Campaigns!A:I,2,FALSE)</f>
        <v>0</v>
      </c>
      <c r="AD1668" s="2">
        <f>VLOOKUP(A1668,Campaigns!A:I,3,FALSE)</f>
        <v>0</v>
      </c>
      <c r="AE1668" s="2">
        <f>VLOOKUP(A1668,Campaigns!A:I,4,FALSE)</f>
        <v>0</v>
      </c>
      <c r="AF1668" s="2">
        <f>VLOOKUP(A1668,Campaigns!A:I,5,FALSE)</f>
        <v>0</v>
      </c>
      <c r="AG1668" s="2">
        <f>VLOOKUP(A1668,Campaigns!A:I,6,FALSE)</f>
        <v>0</v>
      </c>
      <c r="AH1668" s="2">
        <f>VLOOKUP(A1668,Campaigns!A:I,7,FALSE)</f>
        <v>1</v>
      </c>
      <c r="AI1668" s="2">
        <f>VLOOKUP(A1668,Campaigns!A:I,8,FALSE)</f>
        <v>0</v>
      </c>
      <c r="AJ1668" s="19" t="str">
        <f>VLOOKUP(A1668,Campaigns!A:I,9,FALSE)</f>
        <v>6/15/2019</v>
      </c>
    </row>
    <row r="1669" spans="1:36">
      <c r="A1669" s="2">
        <v>3056</v>
      </c>
      <c r="B1669" s="2">
        <f>VLOOKUP(A1669, Customer!A:O, 2, FALSE)</f>
        <v>179823</v>
      </c>
      <c r="C1669" s="2">
        <f>VLOOKUP(A1669, Customer!A:O, 3, FALSE)</f>
        <v>0</v>
      </c>
      <c r="D1669" s="2">
        <f>VLOOKUP(A1669, Customer!A:O, 4, FALSE)</f>
        <v>1</v>
      </c>
      <c r="E1669" s="2">
        <f>VLOOKUP(A1669, Customer!A:O, 5, FALSE)</f>
        <v>61</v>
      </c>
      <c r="F1669" s="2">
        <f>VLOOKUP(A1669, Customer!A:O, 6, FALSE)</f>
        <v>0</v>
      </c>
      <c r="G1669" s="2">
        <f>VLOOKUP(A1669, Customer!A:O, 7, FALSE)</f>
        <v>1</v>
      </c>
      <c r="H1669" s="2">
        <f>VLOOKUP(A1669, Customer!A:O, 8, FALSE)</f>
        <v>0</v>
      </c>
      <c r="I1669" s="2">
        <f>VLOOKUP(A1669, Customer!A:O, 9, FALSE)</f>
        <v>0</v>
      </c>
      <c r="J1669" s="2">
        <f>VLOOKUP(A1669, Customer!A:O, 10, FALSE)</f>
        <v>0</v>
      </c>
      <c r="K1669" s="2">
        <f>VLOOKUP(A1669, Customer!A:O, 11, FALSE)</f>
        <v>0</v>
      </c>
      <c r="L1669" s="2">
        <f>VLOOKUP(A1669, Customer!A:O, 12, FALSE)</f>
        <v>1</v>
      </c>
      <c r="M1669" s="2">
        <f>VLOOKUP(A1669, Customer!A:O, 13, FALSE)</f>
        <v>0</v>
      </c>
      <c r="N1669" s="2">
        <f>VLOOKUP(A1669, Customer!A:O, 14, FALSE)</f>
        <v>0</v>
      </c>
      <c r="O1669" s="2" t="str">
        <f>VLOOKUP(A1669, Customer!A:O, 15, FALSE)</f>
        <v>State-New York</v>
      </c>
      <c r="P1669" s="2">
        <f>VLOOKUP(A1669,Sales!A:N,2,FALSE)</f>
        <v>6</v>
      </c>
      <c r="Q1669">
        <f>VLOOKUP(A1669,Sales!A:N,3,FALSE)</f>
        <v>1881</v>
      </c>
      <c r="R1669" s="2">
        <f>VLOOKUP(A1669,Sales!A:N,4,FALSE)</f>
        <v>164</v>
      </c>
      <c r="S1669" s="2">
        <f>VLOOKUP(A1669,Sales!A:N,5,FALSE)</f>
        <v>856</v>
      </c>
      <c r="T1669" s="2">
        <f>VLOOKUP(A1669,Sales!A:N,6,FALSE)</f>
        <v>257</v>
      </c>
      <c r="U1669" s="2">
        <f>VLOOKUP(A1669,Sales!A:N,7,FALSE)</f>
        <v>164</v>
      </c>
      <c r="V1669" s="2">
        <f>VLOOKUP(A1669,Sales!A:N,8,FALSE)</f>
        <v>97</v>
      </c>
      <c r="W1669" s="2">
        <f>VLOOKUP(A1669,Sales!A:N,9,FALSE)</f>
        <v>3226</v>
      </c>
      <c r="X1669" s="2">
        <f>VLOOKUP(A1669,Sales!A:N,10,FALSE)</f>
        <v>1</v>
      </c>
      <c r="Y1669" s="2">
        <f>VLOOKUP(A1669,Sales!A:N,11,FALSE)</f>
        <v>6</v>
      </c>
      <c r="Z1669" s="2">
        <f>VLOOKUP(A1669,Sales!A:N,12,FALSE)</f>
        <v>9</v>
      </c>
      <c r="AA1669" s="2">
        <f>VLOOKUP(A1669,Sales!A:N,13,FALSE)</f>
        <v>7</v>
      </c>
      <c r="AB1669" s="2">
        <f>VLOOKUP(A1669,Sales!A:N,14,FALSE)</f>
        <v>2</v>
      </c>
      <c r="AC1669" s="2">
        <f>VLOOKUP(A1669,Campaigns!A:I,2,FALSE)</f>
        <v>0</v>
      </c>
      <c r="AD1669" s="2">
        <f>VLOOKUP(A1669,Campaigns!A:I,3,FALSE)</f>
        <v>1</v>
      </c>
      <c r="AE1669" s="2">
        <f>VLOOKUP(A1669,Campaigns!A:I,4,FALSE)</f>
        <v>0</v>
      </c>
      <c r="AF1669" s="2">
        <f>VLOOKUP(A1669,Campaigns!A:I,5,FALSE)</f>
        <v>0</v>
      </c>
      <c r="AG1669" s="2">
        <f>VLOOKUP(A1669,Campaigns!A:I,6,FALSE)</f>
        <v>0</v>
      </c>
      <c r="AH1669" s="2">
        <f>VLOOKUP(A1669,Campaigns!A:I,7,FALSE)</f>
        <v>0</v>
      </c>
      <c r="AI1669" s="2">
        <f>VLOOKUP(A1669,Campaigns!A:I,8,FALSE)</f>
        <v>0</v>
      </c>
      <c r="AJ1669" s="19">
        <f>VLOOKUP(A1669,Campaigns!A:I,9,FALSE)</f>
        <v>43930</v>
      </c>
    </row>
    <row r="1670" spans="1:36">
      <c r="A1670" s="2">
        <v>1806</v>
      </c>
      <c r="B1670" s="2">
        <f>VLOOKUP(A1670, Customer!A:O, 2, FALSE)</f>
        <v>178353</v>
      </c>
      <c r="C1670" s="2">
        <f>VLOOKUP(A1670, Customer!A:O, 3, FALSE)</f>
        <v>0</v>
      </c>
      <c r="D1670" s="2">
        <f>VLOOKUP(A1670, Customer!A:O, 4, FALSE)</f>
        <v>1</v>
      </c>
      <c r="E1670" s="2">
        <f>VLOOKUP(A1670, Customer!A:O, 5, FALSE)</f>
        <v>61</v>
      </c>
      <c r="F1670" s="2">
        <f>VLOOKUP(A1670, Customer!A:O, 6, FALSE)</f>
        <v>1</v>
      </c>
      <c r="G1670" s="2">
        <f>VLOOKUP(A1670, Customer!A:O, 7, FALSE)</f>
        <v>0</v>
      </c>
      <c r="H1670" s="2">
        <f>VLOOKUP(A1670, Customer!A:O, 8, FALSE)</f>
        <v>0</v>
      </c>
      <c r="I1670" s="2">
        <f>VLOOKUP(A1670, Customer!A:O, 9, FALSE)</f>
        <v>0</v>
      </c>
      <c r="J1670" s="2">
        <f>VLOOKUP(A1670, Customer!A:O, 10, FALSE)</f>
        <v>0</v>
      </c>
      <c r="K1670" s="2">
        <f>VLOOKUP(A1670, Customer!A:O, 11, FALSE)</f>
        <v>0</v>
      </c>
      <c r="L1670" s="2">
        <f>VLOOKUP(A1670, Customer!A:O, 12, FALSE)</f>
        <v>0</v>
      </c>
      <c r="M1670" s="2">
        <f>VLOOKUP(A1670, Customer!A:O, 13, FALSE)</f>
        <v>0</v>
      </c>
      <c r="N1670" s="2">
        <f>VLOOKUP(A1670, Customer!A:O, 14, FALSE)</f>
        <v>0</v>
      </c>
      <c r="O1670" s="2" t="str">
        <f>VLOOKUP(A1670, Customer!A:O, 15, FALSE)</f>
        <v>State-Florida</v>
      </c>
      <c r="P1670" s="2">
        <f>VLOOKUP(A1670,Sales!A:N,2,FALSE)</f>
        <v>51</v>
      </c>
      <c r="Q1670">
        <f>VLOOKUP(A1670,Sales!A:N,3,FALSE)</f>
        <v>1712</v>
      </c>
      <c r="R1670" s="2">
        <f>VLOOKUP(A1670,Sales!A:N,4,FALSE)</f>
        <v>278</v>
      </c>
      <c r="S1670" s="2">
        <f>VLOOKUP(A1670,Sales!A:N,5,FALSE)</f>
        <v>1084</v>
      </c>
      <c r="T1670" s="2">
        <f>VLOOKUP(A1670,Sales!A:N,6,FALSE)</f>
        <v>89</v>
      </c>
      <c r="U1670" s="2">
        <f>VLOOKUP(A1670,Sales!A:N,7,FALSE)</f>
        <v>348</v>
      </c>
      <c r="V1670" s="2">
        <f>VLOOKUP(A1670,Sales!A:N,8,FALSE)</f>
        <v>77</v>
      </c>
      <c r="W1670" s="2">
        <f>VLOOKUP(A1670,Sales!A:N,9,FALSE)</f>
        <v>3433</v>
      </c>
      <c r="X1670" s="2">
        <f>VLOOKUP(A1670,Sales!A:N,10,FALSE)</f>
        <v>1</v>
      </c>
      <c r="Y1670" s="2">
        <f>VLOOKUP(A1670,Sales!A:N,11,FALSE)</f>
        <v>10</v>
      </c>
      <c r="Z1670" s="2">
        <f>VLOOKUP(A1670,Sales!A:N,12,FALSE)</f>
        <v>2</v>
      </c>
      <c r="AA1670" s="2">
        <f>VLOOKUP(A1670,Sales!A:N,13,FALSE)</f>
        <v>11</v>
      </c>
      <c r="AB1670" s="2">
        <f>VLOOKUP(A1670,Sales!A:N,14,FALSE)</f>
        <v>8</v>
      </c>
      <c r="AC1670" s="2">
        <f>VLOOKUP(A1670,Campaigns!A:I,2,FALSE)</f>
        <v>0</v>
      </c>
      <c r="AD1670" s="2">
        <f>VLOOKUP(A1670,Campaigns!A:I,3,FALSE)</f>
        <v>0</v>
      </c>
      <c r="AE1670" s="2">
        <f>VLOOKUP(A1670,Campaigns!A:I,4,FALSE)</f>
        <v>0</v>
      </c>
      <c r="AF1670" s="2">
        <f>VLOOKUP(A1670,Campaigns!A:I,5,FALSE)</f>
        <v>0</v>
      </c>
      <c r="AG1670" s="2">
        <f>VLOOKUP(A1670,Campaigns!A:I,6,FALSE)</f>
        <v>0</v>
      </c>
      <c r="AH1670" s="2">
        <f>VLOOKUP(A1670,Campaigns!A:I,7,FALSE)</f>
        <v>0</v>
      </c>
      <c r="AI1670" s="2">
        <f>VLOOKUP(A1670,Campaigns!A:I,8,FALSE)</f>
        <v>0</v>
      </c>
      <c r="AJ1670" s="19" t="str">
        <f>VLOOKUP(A1670,Campaigns!A:I,9,FALSE)</f>
        <v>9/21/2019</v>
      </c>
    </row>
    <row r="1671" spans="1:36">
      <c r="A1671" s="2">
        <v>2686</v>
      </c>
      <c r="B1671" s="2">
        <f>VLOOKUP(A1671, Customer!A:O, 2, FALSE)</f>
        <v>177520</v>
      </c>
      <c r="C1671" s="2">
        <f>VLOOKUP(A1671, Customer!A:O, 3, FALSE)</f>
        <v>0</v>
      </c>
      <c r="D1671" s="2">
        <f>VLOOKUP(A1671, Customer!A:O, 4, FALSE)</f>
        <v>1</v>
      </c>
      <c r="E1671" s="2">
        <f>VLOOKUP(A1671, Customer!A:O, 5, FALSE)</f>
        <v>61</v>
      </c>
      <c r="F1671" s="2">
        <f>VLOOKUP(A1671, Customer!A:O, 6, FALSE)</f>
        <v>0</v>
      </c>
      <c r="G1671" s="2">
        <f>VLOOKUP(A1671, Customer!A:O, 7, FALSE)</f>
        <v>1</v>
      </c>
      <c r="H1671" s="2">
        <f>VLOOKUP(A1671, Customer!A:O, 8, FALSE)</f>
        <v>0</v>
      </c>
      <c r="I1671" s="2">
        <f>VLOOKUP(A1671, Customer!A:O, 9, FALSE)</f>
        <v>0</v>
      </c>
      <c r="J1671" s="2">
        <f>VLOOKUP(A1671, Customer!A:O, 10, FALSE)</f>
        <v>0</v>
      </c>
      <c r="K1671" s="2">
        <f>VLOOKUP(A1671, Customer!A:O, 11, FALSE)</f>
        <v>0</v>
      </c>
      <c r="L1671" s="2">
        <f>VLOOKUP(A1671, Customer!A:O, 12, FALSE)</f>
        <v>0</v>
      </c>
      <c r="M1671" s="2">
        <f>VLOOKUP(A1671, Customer!A:O, 13, FALSE)</f>
        <v>1</v>
      </c>
      <c r="N1671" s="2">
        <f>VLOOKUP(A1671, Customer!A:O, 14, FALSE)</f>
        <v>0</v>
      </c>
      <c r="O1671" s="2" t="str">
        <f>VLOOKUP(A1671, Customer!A:O, 15, FALSE)</f>
        <v>State-Other</v>
      </c>
      <c r="P1671" s="2">
        <f>VLOOKUP(A1671,Sales!A:N,2,FALSE)</f>
        <v>30</v>
      </c>
      <c r="Q1671">
        <f>VLOOKUP(A1671,Sales!A:N,3,FALSE)</f>
        <v>2153</v>
      </c>
      <c r="R1671" s="2">
        <f>VLOOKUP(A1671,Sales!A:N,4,FALSE)</f>
        <v>101</v>
      </c>
      <c r="S1671" s="2">
        <f>VLOOKUP(A1671,Sales!A:N,5,FALSE)</f>
        <v>907</v>
      </c>
      <c r="T1671" s="2">
        <f>VLOOKUP(A1671,Sales!A:N,6,FALSE)</f>
        <v>0</v>
      </c>
      <c r="U1671" s="2">
        <f>VLOOKUP(A1671,Sales!A:N,7,FALSE)</f>
        <v>202</v>
      </c>
      <c r="V1671" s="2">
        <f>VLOOKUP(A1671,Sales!A:N,8,FALSE)</f>
        <v>133</v>
      </c>
      <c r="W1671" s="2">
        <f>VLOOKUP(A1671,Sales!A:N,9,FALSE)</f>
        <v>3229</v>
      </c>
      <c r="X1671" s="2">
        <f>VLOOKUP(A1671,Sales!A:N,10,FALSE)</f>
        <v>1</v>
      </c>
      <c r="Y1671" s="2">
        <f>VLOOKUP(A1671,Sales!A:N,11,FALSE)</f>
        <v>8</v>
      </c>
      <c r="Z1671" s="2">
        <f>VLOOKUP(A1671,Sales!A:N,12,FALSE)</f>
        <v>7</v>
      </c>
      <c r="AA1671" s="2">
        <f>VLOOKUP(A1671,Sales!A:N,13,FALSE)</f>
        <v>7</v>
      </c>
      <c r="AB1671" s="2">
        <f>VLOOKUP(A1671,Sales!A:N,14,FALSE)</f>
        <v>4</v>
      </c>
      <c r="AC1671" s="2">
        <f>VLOOKUP(A1671,Campaigns!A:I,2,FALSE)</f>
        <v>1</v>
      </c>
      <c r="AD1671" s="2">
        <f>VLOOKUP(A1671,Campaigns!A:I,3,FALSE)</f>
        <v>0</v>
      </c>
      <c r="AE1671" s="2">
        <f>VLOOKUP(A1671,Campaigns!A:I,4,FALSE)</f>
        <v>1</v>
      </c>
      <c r="AF1671" s="2">
        <f>VLOOKUP(A1671,Campaigns!A:I,5,FALSE)</f>
        <v>1</v>
      </c>
      <c r="AG1671" s="2">
        <f>VLOOKUP(A1671,Campaigns!A:I,6,FALSE)</f>
        <v>0</v>
      </c>
      <c r="AH1671" s="2">
        <f>VLOOKUP(A1671,Campaigns!A:I,7,FALSE)</f>
        <v>0</v>
      </c>
      <c r="AI1671" s="2">
        <f>VLOOKUP(A1671,Campaigns!A:I,8,FALSE)</f>
        <v>1</v>
      </c>
      <c r="AJ1671" s="19">
        <f>VLOOKUP(A1671,Campaigns!A:I,9,FALSE)</f>
        <v>43863</v>
      </c>
    </row>
    <row r="1672" spans="1:36">
      <c r="A1672" s="2">
        <v>3027</v>
      </c>
      <c r="B1672" s="2">
        <f>VLOOKUP(A1672, Customer!A:O, 2, FALSE)</f>
        <v>176320</v>
      </c>
      <c r="C1672" s="2">
        <f>VLOOKUP(A1672, Customer!A:O, 3, FALSE)</f>
        <v>0</v>
      </c>
      <c r="D1672" s="2">
        <f>VLOOKUP(A1672, Customer!A:O, 4, FALSE)</f>
        <v>1</v>
      </c>
      <c r="E1672" s="2">
        <f>VLOOKUP(A1672, Customer!A:O, 5, FALSE)</f>
        <v>61</v>
      </c>
      <c r="F1672" s="2">
        <f>VLOOKUP(A1672, Customer!A:O, 6, FALSE)</f>
        <v>0</v>
      </c>
      <c r="G1672" s="2">
        <f>VLOOKUP(A1672, Customer!A:O, 7, FALSE)</f>
        <v>0</v>
      </c>
      <c r="H1672" s="2">
        <f>VLOOKUP(A1672, Customer!A:O, 8, FALSE)</f>
        <v>0</v>
      </c>
      <c r="I1672" s="2">
        <f>VLOOKUP(A1672, Customer!A:O, 9, FALSE)</f>
        <v>0</v>
      </c>
      <c r="J1672" s="2">
        <f>VLOOKUP(A1672, Customer!A:O, 10, FALSE)</f>
        <v>1</v>
      </c>
      <c r="K1672" s="2">
        <f>VLOOKUP(A1672, Customer!A:O, 11, FALSE)</f>
        <v>0</v>
      </c>
      <c r="L1672" s="2">
        <f>VLOOKUP(A1672, Customer!A:O, 12, FALSE)</f>
        <v>1</v>
      </c>
      <c r="M1672" s="2">
        <f>VLOOKUP(A1672, Customer!A:O, 13, FALSE)</f>
        <v>0</v>
      </c>
      <c r="N1672" s="2">
        <f>VLOOKUP(A1672, Customer!A:O, 14, FALSE)</f>
        <v>0</v>
      </c>
      <c r="O1672" s="2" t="str">
        <f>VLOOKUP(A1672, Customer!A:O, 15, FALSE)</f>
        <v>State-Texas</v>
      </c>
      <c r="P1672" s="2">
        <f>VLOOKUP(A1672,Sales!A:N,2,FALSE)</f>
        <v>49</v>
      </c>
      <c r="Q1672">
        <f>VLOOKUP(A1672,Sales!A:N,3,FALSE)</f>
        <v>1215</v>
      </c>
      <c r="R1672" s="2">
        <f>VLOOKUP(A1672,Sales!A:N,4,FALSE)</f>
        <v>81</v>
      </c>
      <c r="S1672" s="2">
        <f>VLOOKUP(A1672,Sales!A:N,5,FALSE)</f>
        <v>494</v>
      </c>
      <c r="T1672" s="2">
        <f>VLOOKUP(A1672,Sales!A:N,6,FALSE)</f>
        <v>159</v>
      </c>
      <c r="U1672" s="2">
        <f>VLOOKUP(A1672,Sales!A:N,7,FALSE)</f>
        <v>122</v>
      </c>
      <c r="V1672" s="2">
        <f>VLOOKUP(A1672,Sales!A:N,8,FALSE)</f>
        <v>81</v>
      </c>
      <c r="W1672" s="2">
        <f>VLOOKUP(A1672,Sales!A:N,9,FALSE)</f>
        <v>1991</v>
      </c>
      <c r="X1672" s="2">
        <f>VLOOKUP(A1672,Sales!A:N,10,FALSE)</f>
        <v>2</v>
      </c>
      <c r="Y1672" s="2">
        <f>VLOOKUP(A1672,Sales!A:N,11,FALSE)</f>
        <v>6</v>
      </c>
      <c r="Z1672" s="2">
        <f>VLOOKUP(A1672,Sales!A:N,12,FALSE)</f>
        <v>3</v>
      </c>
      <c r="AA1672" s="2">
        <f>VLOOKUP(A1672,Sales!A:N,13,FALSE)</f>
        <v>4</v>
      </c>
      <c r="AB1672" s="2">
        <f>VLOOKUP(A1672,Sales!A:N,14,FALSE)</f>
        <v>2</v>
      </c>
      <c r="AC1672" s="2">
        <f>VLOOKUP(A1672,Campaigns!A:I,2,FALSE)</f>
        <v>0</v>
      </c>
      <c r="AD1672" s="2">
        <f>VLOOKUP(A1672,Campaigns!A:I,3,FALSE)</f>
        <v>0</v>
      </c>
      <c r="AE1672" s="2">
        <f>VLOOKUP(A1672,Campaigns!A:I,4,FALSE)</f>
        <v>0</v>
      </c>
      <c r="AF1672" s="2">
        <f>VLOOKUP(A1672,Campaigns!A:I,5,FALSE)</f>
        <v>0</v>
      </c>
      <c r="AG1672" s="2">
        <f>VLOOKUP(A1672,Campaigns!A:I,6,FALSE)</f>
        <v>0</v>
      </c>
      <c r="AH1672" s="2">
        <f>VLOOKUP(A1672,Campaigns!A:I,7,FALSE)</f>
        <v>0</v>
      </c>
      <c r="AI1672" s="2">
        <f>VLOOKUP(A1672,Campaigns!A:I,8,FALSE)</f>
        <v>0</v>
      </c>
      <c r="AJ1672" s="19" t="str">
        <f>VLOOKUP(A1672,Campaigns!A:I,9,FALSE)</f>
        <v>11/26/2020</v>
      </c>
    </row>
    <row r="1673" spans="1:36">
      <c r="A1673" s="2">
        <v>2206</v>
      </c>
      <c r="B1673" s="2">
        <f>VLOOKUP(A1673, Customer!A:O, 2, FALSE)</f>
        <v>175032</v>
      </c>
      <c r="C1673" s="2">
        <f>VLOOKUP(A1673, Customer!A:O, 3, FALSE)</f>
        <v>0</v>
      </c>
      <c r="D1673" s="2">
        <f>VLOOKUP(A1673, Customer!A:O, 4, FALSE)</f>
        <v>1</v>
      </c>
      <c r="E1673" s="2">
        <f>VLOOKUP(A1673, Customer!A:O, 5, FALSE)</f>
        <v>61</v>
      </c>
      <c r="F1673" s="2">
        <f>VLOOKUP(A1673, Customer!A:O, 6, FALSE)</f>
        <v>0</v>
      </c>
      <c r="G1673" s="2">
        <f>VLOOKUP(A1673, Customer!A:O, 7, FALSE)</f>
        <v>1</v>
      </c>
      <c r="H1673" s="2">
        <f>VLOOKUP(A1673, Customer!A:O, 8, FALSE)</f>
        <v>0</v>
      </c>
      <c r="I1673" s="2">
        <f>VLOOKUP(A1673, Customer!A:O, 9, FALSE)</f>
        <v>0</v>
      </c>
      <c r="J1673" s="2">
        <f>VLOOKUP(A1673, Customer!A:O, 10, FALSE)</f>
        <v>0</v>
      </c>
      <c r="K1673" s="2">
        <f>VLOOKUP(A1673, Customer!A:O, 11, FALSE)</f>
        <v>0</v>
      </c>
      <c r="L1673" s="2">
        <f>VLOOKUP(A1673, Customer!A:O, 12, FALSE)</f>
        <v>0</v>
      </c>
      <c r="M1673" s="2">
        <f>VLOOKUP(A1673, Customer!A:O, 13, FALSE)</f>
        <v>0</v>
      </c>
      <c r="N1673" s="2">
        <f>VLOOKUP(A1673, Customer!A:O, 14, FALSE)</f>
        <v>1</v>
      </c>
      <c r="O1673" s="2" t="str">
        <f>VLOOKUP(A1673, Customer!A:O, 15, FALSE)</f>
        <v>State-Other</v>
      </c>
      <c r="P1673" s="2">
        <f>VLOOKUP(A1673,Sales!A:N,2,FALSE)</f>
        <v>74</v>
      </c>
      <c r="Q1673">
        <f>VLOOKUP(A1673,Sales!A:N,3,FALSE)</f>
        <v>2221</v>
      </c>
      <c r="R1673" s="2">
        <f>VLOOKUP(A1673,Sales!A:N,4,FALSE)</f>
        <v>28</v>
      </c>
      <c r="S1673" s="2">
        <f>VLOOKUP(A1673,Sales!A:N,5,FALSE)</f>
        <v>420</v>
      </c>
      <c r="T1673" s="2">
        <f>VLOOKUP(A1673,Sales!A:N,6,FALSE)</f>
        <v>110</v>
      </c>
      <c r="U1673" s="2">
        <f>VLOOKUP(A1673,Sales!A:N,7,FALSE)</f>
        <v>28</v>
      </c>
      <c r="V1673" s="2">
        <f>VLOOKUP(A1673,Sales!A:N,8,FALSE)</f>
        <v>28</v>
      </c>
      <c r="W1673" s="2">
        <f>VLOOKUP(A1673,Sales!A:N,9,FALSE)</f>
        <v>2778</v>
      </c>
      <c r="X1673" s="2">
        <f>VLOOKUP(A1673,Sales!A:N,10,FALSE)</f>
        <v>2</v>
      </c>
      <c r="Y1673" s="2">
        <f>VLOOKUP(A1673,Sales!A:N,11,FALSE)</f>
        <v>5</v>
      </c>
      <c r="Z1673" s="2">
        <f>VLOOKUP(A1673,Sales!A:N,12,FALSE)</f>
        <v>4</v>
      </c>
      <c r="AA1673" s="2">
        <f>VLOOKUP(A1673,Sales!A:N,13,FALSE)</f>
        <v>9</v>
      </c>
      <c r="AB1673" s="2">
        <f>VLOOKUP(A1673,Sales!A:N,14,FALSE)</f>
        <v>3</v>
      </c>
      <c r="AC1673" s="2">
        <f>VLOOKUP(A1673,Campaigns!A:I,2,FALSE)</f>
        <v>0</v>
      </c>
      <c r="AD1673" s="2">
        <f>VLOOKUP(A1673,Campaigns!A:I,3,FALSE)</f>
        <v>0</v>
      </c>
      <c r="AE1673" s="2">
        <f>VLOOKUP(A1673,Campaigns!A:I,4,FALSE)</f>
        <v>0</v>
      </c>
      <c r="AF1673" s="2">
        <f>VLOOKUP(A1673,Campaigns!A:I,5,FALSE)</f>
        <v>0</v>
      </c>
      <c r="AG1673" s="2">
        <f>VLOOKUP(A1673,Campaigns!A:I,6,FALSE)</f>
        <v>0</v>
      </c>
      <c r="AH1673" s="2">
        <f>VLOOKUP(A1673,Campaigns!A:I,7,FALSE)</f>
        <v>0</v>
      </c>
      <c r="AI1673" s="2">
        <f>VLOOKUP(A1673,Campaigns!A:I,8,FALSE)</f>
        <v>0</v>
      </c>
      <c r="AJ1673" s="19">
        <f>VLOOKUP(A1673,Campaigns!A:I,9,FALSE)</f>
        <v>43534</v>
      </c>
    </row>
    <row r="1674" spans="1:36">
      <c r="A1674" s="2">
        <v>2474</v>
      </c>
      <c r="B1674" s="2">
        <f>VLOOKUP(A1674, Customer!A:O, 2, FALSE)</f>
        <v>171706</v>
      </c>
      <c r="C1674" s="2">
        <f>VLOOKUP(A1674, Customer!A:O, 3, FALSE)</f>
        <v>0</v>
      </c>
      <c r="D1674" s="2">
        <f>VLOOKUP(A1674, Customer!A:O, 4, FALSE)</f>
        <v>1</v>
      </c>
      <c r="E1674" s="2">
        <f>VLOOKUP(A1674, Customer!A:O, 5, FALSE)</f>
        <v>61</v>
      </c>
      <c r="F1674" s="2">
        <f>VLOOKUP(A1674, Customer!A:O, 6, FALSE)</f>
        <v>0</v>
      </c>
      <c r="G1674" s="2">
        <f>VLOOKUP(A1674, Customer!A:O, 7, FALSE)</f>
        <v>0</v>
      </c>
      <c r="H1674" s="2">
        <f>VLOOKUP(A1674, Customer!A:O, 8, FALSE)</f>
        <v>0</v>
      </c>
      <c r="I1674" s="2">
        <f>VLOOKUP(A1674, Customer!A:O, 9, FALSE)</f>
        <v>1</v>
      </c>
      <c r="J1674" s="2">
        <f>VLOOKUP(A1674, Customer!A:O, 10, FALSE)</f>
        <v>0</v>
      </c>
      <c r="K1674" s="2">
        <f>VLOOKUP(A1674, Customer!A:O, 11, FALSE)</f>
        <v>0</v>
      </c>
      <c r="L1674" s="2">
        <f>VLOOKUP(A1674, Customer!A:O, 12, FALSE)</f>
        <v>1</v>
      </c>
      <c r="M1674" s="2">
        <f>VLOOKUP(A1674, Customer!A:O, 13, FALSE)</f>
        <v>0</v>
      </c>
      <c r="N1674" s="2">
        <f>VLOOKUP(A1674, Customer!A:O, 14, FALSE)</f>
        <v>0</v>
      </c>
      <c r="O1674" s="2" t="str">
        <f>VLOOKUP(A1674, Customer!A:O, 15, FALSE)</f>
        <v>State-New York</v>
      </c>
      <c r="P1674" s="2">
        <f>VLOOKUP(A1674,Sales!A:N,2,FALSE)</f>
        <v>16</v>
      </c>
      <c r="Q1674">
        <f>VLOOKUP(A1674,Sales!A:N,3,FALSE)</f>
        <v>2229</v>
      </c>
      <c r="R1674" s="2">
        <f>VLOOKUP(A1674,Sales!A:N,4,FALSE)</f>
        <v>134</v>
      </c>
      <c r="S1674" s="2">
        <f>VLOOKUP(A1674,Sales!A:N,5,FALSE)</f>
        <v>606</v>
      </c>
      <c r="T1674" s="2">
        <f>VLOOKUP(A1674,Sales!A:N,6,FALSE)</f>
        <v>218</v>
      </c>
      <c r="U1674" s="2">
        <f>VLOOKUP(A1674,Sales!A:N,7,FALSE)</f>
        <v>235</v>
      </c>
      <c r="V1674" s="2">
        <f>VLOOKUP(A1674,Sales!A:N,8,FALSE)</f>
        <v>34</v>
      </c>
      <c r="W1674" s="2">
        <f>VLOOKUP(A1674,Sales!A:N,9,FALSE)</f>
        <v>3388</v>
      </c>
      <c r="X1674" s="2">
        <f>VLOOKUP(A1674,Sales!A:N,10,FALSE)</f>
        <v>4</v>
      </c>
      <c r="Y1674" s="2">
        <f>VLOOKUP(A1674,Sales!A:N,11,FALSE)</f>
        <v>9</v>
      </c>
      <c r="Z1674" s="2">
        <f>VLOOKUP(A1674,Sales!A:N,12,FALSE)</f>
        <v>5</v>
      </c>
      <c r="AA1674" s="2">
        <f>VLOOKUP(A1674,Sales!A:N,13,FALSE)</f>
        <v>7</v>
      </c>
      <c r="AB1674" s="2">
        <f>VLOOKUP(A1674,Sales!A:N,14,FALSE)</f>
        <v>5</v>
      </c>
      <c r="AC1674" s="2">
        <f>VLOOKUP(A1674,Campaigns!A:I,2,FALSE)</f>
        <v>0</v>
      </c>
      <c r="AD1674" s="2">
        <f>VLOOKUP(A1674,Campaigns!A:I,3,FALSE)</f>
        <v>0</v>
      </c>
      <c r="AE1674" s="2">
        <f>VLOOKUP(A1674,Campaigns!A:I,4,FALSE)</f>
        <v>0</v>
      </c>
      <c r="AF1674" s="2">
        <f>VLOOKUP(A1674,Campaigns!A:I,5,FALSE)</f>
        <v>0</v>
      </c>
      <c r="AG1674" s="2">
        <f>VLOOKUP(A1674,Campaigns!A:I,6,FALSE)</f>
        <v>0</v>
      </c>
      <c r="AH1674" s="2">
        <f>VLOOKUP(A1674,Campaigns!A:I,7,FALSE)</f>
        <v>0</v>
      </c>
      <c r="AI1674" s="2">
        <f>VLOOKUP(A1674,Campaigns!A:I,8,FALSE)</f>
        <v>0</v>
      </c>
      <c r="AJ1674" s="19" t="str">
        <f>VLOOKUP(A1674,Campaigns!A:I,9,FALSE)</f>
        <v>4/20/2019</v>
      </c>
    </row>
    <row r="1675" spans="1:36">
      <c r="A1675" s="2">
        <v>1502</v>
      </c>
      <c r="B1675" s="2">
        <f>VLOOKUP(A1675, Customer!A:O, 2, FALSE)</f>
        <v>171367</v>
      </c>
      <c r="C1675" s="2">
        <f>VLOOKUP(A1675, Customer!A:O, 3, FALSE)</f>
        <v>0</v>
      </c>
      <c r="D1675" s="2">
        <f>VLOOKUP(A1675, Customer!A:O, 4, FALSE)</f>
        <v>0</v>
      </c>
      <c r="E1675" s="2">
        <f>VLOOKUP(A1675, Customer!A:O, 5, FALSE)</f>
        <v>61</v>
      </c>
      <c r="F1675" s="2">
        <f>VLOOKUP(A1675, Customer!A:O, 6, FALSE)</f>
        <v>0</v>
      </c>
      <c r="G1675" s="2">
        <f>VLOOKUP(A1675, Customer!A:O, 7, FALSE)</f>
        <v>0</v>
      </c>
      <c r="H1675" s="2">
        <f>VLOOKUP(A1675, Customer!A:O, 8, FALSE)</f>
        <v>0</v>
      </c>
      <c r="I1675" s="2">
        <f>VLOOKUP(A1675, Customer!A:O, 9, FALSE)</f>
        <v>1</v>
      </c>
      <c r="J1675" s="2">
        <f>VLOOKUP(A1675, Customer!A:O, 10, FALSE)</f>
        <v>0</v>
      </c>
      <c r="K1675" s="2">
        <f>VLOOKUP(A1675, Customer!A:O, 11, FALSE)</f>
        <v>0</v>
      </c>
      <c r="L1675" s="2">
        <f>VLOOKUP(A1675, Customer!A:O, 12, FALSE)</f>
        <v>1</v>
      </c>
      <c r="M1675" s="2">
        <f>VLOOKUP(A1675, Customer!A:O, 13, FALSE)</f>
        <v>0</v>
      </c>
      <c r="N1675" s="2">
        <f>VLOOKUP(A1675, Customer!A:O, 14, FALSE)</f>
        <v>0</v>
      </c>
      <c r="O1675" s="2" t="str">
        <f>VLOOKUP(A1675, Customer!A:O, 15, FALSE)</f>
        <v>State-New York</v>
      </c>
      <c r="P1675" s="2">
        <f>VLOOKUP(A1675,Sales!A:N,2,FALSE)</f>
        <v>24</v>
      </c>
      <c r="Q1675">
        <f>VLOOKUP(A1675,Sales!A:N,3,FALSE)</f>
        <v>545</v>
      </c>
      <c r="R1675" s="2">
        <f>VLOOKUP(A1675,Sales!A:N,4,FALSE)</f>
        <v>55</v>
      </c>
      <c r="S1675" s="2">
        <f>VLOOKUP(A1675,Sales!A:N,5,FALSE)</f>
        <v>934</v>
      </c>
      <c r="T1675" s="2">
        <f>VLOOKUP(A1675,Sales!A:N,6,FALSE)</f>
        <v>101</v>
      </c>
      <c r="U1675" s="2">
        <f>VLOOKUP(A1675,Sales!A:N,7,FALSE)</f>
        <v>50</v>
      </c>
      <c r="V1675" s="2">
        <f>VLOOKUP(A1675,Sales!A:N,8,FALSE)</f>
        <v>180</v>
      </c>
      <c r="W1675" s="2">
        <f>VLOOKUP(A1675,Sales!A:N,9,FALSE)</f>
        <v>1506</v>
      </c>
      <c r="X1675" s="2">
        <f>VLOOKUP(A1675,Sales!A:N,10,FALSE)</f>
        <v>1</v>
      </c>
      <c r="Y1675" s="2">
        <f>VLOOKUP(A1675,Sales!A:N,11,FALSE)</f>
        <v>4</v>
      </c>
      <c r="Z1675" s="2">
        <f>VLOOKUP(A1675,Sales!A:N,12,FALSE)</f>
        <v>5</v>
      </c>
      <c r="AA1675" s="2">
        <f>VLOOKUP(A1675,Sales!A:N,13,FALSE)</f>
        <v>7</v>
      </c>
      <c r="AB1675" s="2">
        <f>VLOOKUP(A1675,Sales!A:N,14,FALSE)</f>
        <v>2</v>
      </c>
      <c r="AC1675" s="2">
        <f>VLOOKUP(A1675,Campaigns!A:I,2,FALSE)</f>
        <v>0</v>
      </c>
      <c r="AD1675" s="2">
        <f>VLOOKUP(A1675,Campaigns!A:I,3,FALSE)</f>
        <v>0</v>
      </c>
      <c r="AE1675" s="2">
        <f>VLOOKUP(A1675,Campaigns!A:I,4,FALSE)</f>
        <v>0</v>
      </c>
      <c r="AF1675" s="2">
        <f>VLOOKUP(A1675,Campaigns!A:I,5,FALSE)</f>
        <v>0</v>
      </c>
      <c r="AG1675" s="2">
        <f>VLOOKUP(A1675,Campaigns!A:I,6,FALSE)</f>
        <v>0</v>
      </c>
      <c r="AH1675" s="2">
        <f>VLOOKUP(A1675,Campaigns!A:I,7,FALSE)</f>
        <v>0</v>
      </c>
      <c r="AI1675" s="2">
        <f>VLOOKUP(A1675,Campaigns!A:I,8,FALSE)</f>
        <v>0</v>
      </c>
      <c r="AJ1675" s="19" t="str">
        <f>VLOOKUP(A1675,Campaigns!A:I,9,FALSE)</f>
        <v>1/28/2020</v>
      </c>
    </row>
    <row r="1676" spans="1:36">
      <c r="A1676" s="2">
        <v>2073</v>
      </c>
      <c r="B1676" s="2">
        <f>VLOOKUP(A1676, Customer!A:O, 2, FALSE)</f>
        <v>171367</v>
      </c>
      <c r="C1676" s="2">
        <f>VLOOKUP(A1676, Customer!A:O, 3, FALSE)</f>
        <v>0</v>
      </c>
      <c r="D1676" s="2">
        <f>VLOOKUP(A1676, Customer!A:O, 4, FALSE)</f>
        <v>0</v>
      </c>
      <c r="E1676" s="2">
        <f>VLOOKUP(A1676, Customer!A:O, 5, FALSE)</f>
        <v>61</v>
      </c>
      <c r="F1676" s="2">
        <f>VLOOKUP(A1676, Customer!A:O, 6, FALSE)</f>
        <v>0</v>
      </c>
      <c r="G1676" s="2">
        <f>VLOOKUP(A1676, Customer!A:O, 7, FALSE)</f>
        <v>0</v>
      </c>
      <c r="H1676" s="2">
        <f>VLOOKUP(A1676, Customer!A:O, 8, FALSE)</f>
        <v>0</v>
      </c>
      <c r="I1676" s="2">
        <f>VLOOKUP(A1676, Customer!A:O, 9, FALSE)</f>
        <v>1</v>
      </c>
      <c r="J1676" s="2">
        <f>VLOOKUP(A1676, Customer!A:O, 10, FALSE)</f>
        <v>0</v>
      </c>
      <c r="K1676" s="2">
        <f>VLOOKUP(A1676, Customer!A:O, 11, FALSE)</f>
        <v>0</v>
      </c>
      <c r="L1676" s="2">
        <f>VLOOKUP(A1676, Customer!A:O, 12, FALSE)</f>
        <v>1</v>
      </c>
      <c r="M1676" s="2">
        <f>VLOOKUP(A1676, Customer!A:O, 13, FALSE)</f>
        <v>0</v>
      </c>
      <c r="N1676" s="2">
        <f>VLOOKUP(A1676, Customer!A:O, 14, FALSE)</f>
        <v>0</v>
      </c>
      <c r="O1676" s="2" t="str">
        <f>VLOOKUP(A1676, Customer!A:O, 15, FALSE)</f>
        <v>State-Texas</v>
      </c>
      <c r="P1676" s="2">
        <f>VLOOKUP(A1676,Sales!A:N,2,FALSE)</f>
        <v>24</v>
      </c>
      <c r="Q1676">
        <f>VLOOKUP(A1676,Sales!A:N,3,FALSE)</f>
        <v>545</v>
      </c>
      <c r="R1676" s="2">
        <f>VLOOKUP(A1676,Sales!A:N,4,FALSE)</f>
        <v>55</v>
      </c>
      <c r="S1676" s="2">
        <f>VLOOKUP(A1676,Sales!A:N,5,FALSE)</f>
        <v>934</v>
      </c>
      <c r="T1676" s="2">
        <f>VLOOKUP(A1676,Sales!A:N,6,FALSE)</f>
        <v>101</v>
      </c>
      <c r="U1676" s="2">
        <f>VLOOKUP(A1676,Sales!A:N,7,FALSE)</f>
        <v>50</v>
      </c>
      <c r="V1676" s="2">
        <f>VLOOKUP(A1676,Sales!A:N,8,FALSE)</f>
        <v>180</v>
      </c>
      <c r="W1676" s="2">
        <f>VLOOKUP(A1676,Sales!A:N,9,FALSE)</f>
        <v>1506</v>
      </c>
      <c r="X1676" s="2">
        <f>VLOOKUP(A1676,Sales!A:N,10,FALSE)</f>
        <v>1</v>
      </c>
      <c r="Y1676" s="2">
        <f>VLOOKUP(A1676,Sales!A:N,11,FALSE)</f>
        <v>4</v>
      </c>
      <c r="Z1676" s="2">
        <f>VLOOKUP(A1676,Sales!A:N,12,FALSE)</f>
        <v>5</v>
      </c>
      <c r="AA1676" s="2">
        <f>VLOOKUP(A1676,Sales!A:N,13,FALSE)</f>
        <v>7</v>
      </c>
      <c r="AB1676" s="2">
        <f>VLOOKUP(A1676,Sales!A:N,14,FALSE)</f>
        <v>2</v>
      </c>
      <c r="AC1676" s="2">
        <f>VLOOKUP(A1676,Campaigns!A:I,2,FALSE)</f>
        <v>0</v>
      </c>
      <c r="AD1676" s="2">
        <f>VLOOKUP(A1676,Campaigns!A:I,3,FALSE)</f>
        <v>0</v>
      </c>
      <c r="AE1676" s="2">
        <f>VLOOKUP(A1676,Campaigns!A:I,4,FALSE)</f>
        <v>0</v>
      </c>
      <c r="AF1676" s="2">
        <f>VLOOKUP(A1676,Campaigns!A:I,5,FALSE)</f>
        <v>0</v>
      </c>
      <c r="AG1676" s="2">
        <f>VLOOKUP(A1676,Campaigns!A:I,6,FALSE)</f>
        <v>0</v>
      </c>
      <c r="AH1676" s="2">
        <f>VLOOKUP(A1676,Campaigns!A:I,7,FALSE)</f>
        <v>0</v>
      </c>
      <c r="AI1676" s="2">
        <f>VLOOKUP(A1676,Campaigns!A:I,8,FALSE)</f>
        <v>0</v>
      </c>
      <c r="AJ1676" s="19" t="str">
        <f>VLOOKUP(A1676,Campaigns!A:I,9,FALSE)</f>
        <v>1/28/2020</v>
      </c>
    </row>
    <row r="1677" spans="1:36">
      <c r="A1677" s="2">
        <v>2758</v>
      </c>
      <c r="B1677" s="2">
        <f>VLOOKUP(A1677, Customer!A:O, 2, FALSE)</f>
        <v>171232</v>
      </c>
      <c r="C1677" s="2">
        <f>VLOOKUP(A1677, Customer!A:O, 3, FALSE)</f>
        <v>0</v>
      </c>
      <c r="D1677" s="2">
        <f>VLOOKUP(A1677, Customer!A:O, 4, FALSE)</f>
        <v>1</v>
      </c>
      <c r="E1677" s="2">
        <f>VLOOKUP(A1677, Customer!A:O, 5, FALSE)</f>
        <v>61</v>
      </c>
      <c r="F1677" s="2">
        <f>VLOOKUP(A1677, Customer!A:O, 6, FALSE)</f>
        <v>0</v>
      </c>
      <c r="G1677" s="2">
        <f>VLOOKUP(A1677, Customer!A:O, 7, FALSE)</f>
        <v>0</v>
      </c>
      <c r="H1677" s="2">
        <f>VLOOKUP(A1677, Customer!A:O, 8, FALSE)</f>
        <v>0</v>
      </c>
      <c r="I1677" s="2">
        <f>VLOOKUP(A1677, Customer!A:O, 9, FALSE)</f>
        <v>1</v>
      </c>
      <c r="J1677" s="2">
        <f>VLOOKUP(A1677, Customer!A:O, 10, FALSE)</f>
        <v>0</v>
      </c>
      <c r="K1677" s="2">
        <f>VLOOKUP(A1677, Customer!A:O, 11, FALSE)</f>
        <v>0</v>
      </c>
      <c r="L1677" s="2">
        <f>VLOOKUP(A1677, Customer!A:O, 12, FALSE)</f>
        <v>1</v>
      </c>
      <c r="M1677" s="2">
        <f>VLOOKUP(A1677, Customer!A:O, 13, FALSE)</f>
        <v>0</v>
      </c>
      <c r="N1677" s="2">
        <f>VLOOKUP(A1677, Customer!A:O, 14, FALSE)</f>
        <v>0</v>
      </c>
      <c r="O1677" s="2" t="str">
        <f>VLOOKUP(A1677, Customer!A:O, 15, FALSE)</f>
        <v>State-Other</v>
      </c>
      <c r="P1677" s="2">
        <f>VLOOKUP(A1677,Sales!A:N,2,FALSE)</f>
        <v>91</v>
      </c>
      <c r="Q1677">
        <f>VLOOKUP(A1677,Sales!A:N,3,FALSE)</f>
        <v>1570</v>
      </c>
      <c r="R1677" s="2">
        <f>VLOOKUP(A1677,Sales!A:N,4,FALSE)</f>
        <v>41</v>
      </c>
      <c r="S1677" s="2">
        <f>VLOOKUP(A1677,Sales!A:N,5,FALSE)</f>
        <v>409</v>
      </c>
      <c r="T1677" s="2">
        <f>VLOOKUP(A1677,Sales!A:N,6,FALSE)</f>
        <v>82</v>
      </c>
      <c r="U1677" s="2">
        <f>VLOOKUP(A1677,Sales!A:N,7,FALSE)</f>
        <v>63</v>
      </c>
      <c r="V1677" s="2">
        <f>VLOOKUP(A1677,Sales!A:N,8,FALSE)</f>
        <v>41</v>
      </c>
      <c r="W1677" s="2">
        <f>VLOOKUP(A1677,Sales!A:N,9,FALSE)</f>
        <v>2123</v>
      </c>
      <c r="X1677" s="2">
        <f>VLOOKUP(A1677,Sales!A:N,10,FALSE)</f>
        <v>2</v>
      </c>
      <c r="Y1677" s="2">
        <f>VLOOKUP(A1677,Sales!A:N,11,FALSE)</f>
        <v>11</v>
      </c>
      <c r="Z1677" s="2">
        <f>VLOOKUP(A1677,Sales!A:N,12,FALSE)</f>
        <v>2</v>
      </c>
      <c r="AA1677" s="2">
        <f>VLOOKUP(A1677,Sales!A:N,13,FALSE)</f>
        <v>10</v>
      </c>
      <c r="AB1677" s="2">
        <f>VLOOKUP(A1677,Sales!A:N,14,FALSE)</f>
        <v>7</v>
      </c>
      <c r="AC1677" s="2">
        <f>VLOOKUP(A1677,Campaigns!A:I,2,FALSE)</f>
        <v>0</v>
      </c>
      <c r="AD1677" s="2">
        <f>VLOOKUP(A1677,Campaigns!A:I,3,FALSE)</f>
        <v>0</v>
      </c>
      <c r="AE1677" s="2">
        <f>VLOOKUP(A1677,Campaigns!A:I,4,FALSE)</f>
        <v>0</v>
      </c>
      <c r="AF1677" s="2">
        <f>VLOOKUP(A1677,Campaigns!A:I,5,FALSE)</f>
        <v>0</v>
      </c>
      <c r="AG1677" s="2">
        <f>VLOOKUP(A1677,Campaigns!A:I,6,FALSE)</f>
        <v>0</v>
      </c>
      <c r="AH1677" s="2">
        <f>VLOOKUP(A1677,Campaigns!A:I,7,FALSE)</f>
        <v>0</v>
      </c>
      <c r="AI1677" s="2">
        <f>VLOOKUP(A1677,Campaigns!A:I,8,FALSE)</f>
        <v>0</v>
      </c>
      <c r="AJ1677" s="19">
        <f>VLOOKUP(A1677,Campaigns!A:I,9,FALSE)</f>
        <v>43926</v>
      </c>
    </row>
    <row r="1678" spans="1:36">
      <c r="A1678" s="2">
        <v>2983</v>
      </c>
      <c r="B1678" s="2">
        <f>VLOOKUP(A1678, Customer!A:O, 2, FALSE)</f>
        <v>168805</v>
      </c>
      <c r="C1678" s="2">
        <f>VLOOKUP(A1678, Customer!A:O, 3, FALSE)</f>
        <v>0</v>
      </c>
      <c r="D1678" s="2">
        <f>VLOOKUP(A1678, Customer!A:O, 4, FALSE)</f>
        <v>1</v>
      </c>
      <c r="E1678" s="2">
        <f>VLOOKUP(A1678, Customer!A:O, 5, FALSE)</f>
        <v>61</v>
      </c>
      <c r="F1678" s="2">
        <f>VLOOKUP(A1678, Customer!A:O, 6, FALSE)</f>
        <v>1</v>
      </c>
      <c r="G1678" s="2">
        <f>VLOOKUP(A1678, Customer!A:O, 7, FALSE)</f>
        <v>0</v>
      </c>
      <c r="H1678" s="2">
        <f>VLOOKUP(A1678, Customer!A:O, 8, FALSE)</f>
        <v>0</v>
      </c>
      <c r="I1678" s="2">
        <f>VLOOKUP(A1678, Customer!A:O, 9, FALSE)</f>
        <v>0</v>
      </c>
      <c r="J1678" s="2">
        <f>VLOOKUP(A1678, Customer!A:O, 10, FALSE)</f>
        <v>0</v>
      </c>
      <c r="K1678" s="2">
        <f>VLOOKUP(A1678, Customer!A:O, 11, FALSE)</f>
        <v>0</v>
      </c>
      <c r="L1678" s="2">
        <f>VLOOKUP(A1678, Customer!A:O, 12, FALSE)</f>
        <v>0</v>
      </c>
      <c r="M1678" s="2">
        <f>VLOOKUP(A1678, Customer!A:O, 13, FALSE)</f>
        <v>0</v>
      </c>
      <c r="N1678" s="2">
        <f>VLOOKUP(A1678, Customer!A:O, 14, FALSE)</f>
        <v>1</v>
      </c>
      <c r="O1678" s="2" t="str">
        <f>VLOOKUP(A1678, Customer!A:O, 15, FALSE)</f>
        <v>State-Illinois</v>
      </c>
      <c r="P1678" s="2">
        <f>VLOOKUP(A1678,Sales!A:N,2,FALSE)</f>
        <v>73</v>
      </c>
      <c r="Q1678">
        <f>VLOOKUP(A1678,Sales!A:N,3,FALSE)</f>
        <v>447</v>
      </c>
      <c r="R1678" s="2">
        <f>VLOOKUP(A1678,Sales!A:N,4,FALSE)</f>
        <v>5</v>
      </c>
      <c r="S1678" s="2">
        <f>VLOOKUP(A1678,Sales!A:N,5,FALSE)</f>
        <v>120</v>
      </c>
      <c r="T1678" s="2">
        <f>VLOOKUP(A1678,Sales!A:N,6,FALSE)</f>
        <v>42</v>
      </c>
      <c r="U1678" s="2">
        <f>VLOOKUP(A1678,Sales!A:N,7,FALSE)</f>
        <v>32</v>
      </c>
      <c r="V1678" s="2">
        <f>VLOOKUP(A1678,Sales!A:N,8,FALSE)</f>
        <v>49</v>
      </c>
      <c r="W1678" s="2">
        <f>VLOOKUP(A1678,Sales!A:N,9,FALSE)</f>
        <v>596</v>
      </c>
      <c r="X1678" s="2">
        <f>VLOOKUP(A1678,Sales!A:N,10,FALSE)</f>
        <v>1</v>
      </c>
      <c r="Y1678" s="2">
        <f>VLOOKUP(A1678,Sales!A:N,11,FALSE)</f>
        <v>3</v>
      </c>
      <c r="Z1678" s="2">
        <f>VLOOKUP(A1678,Sales!A:N,12,FALSE)</f>
        <v>1</v>
      </c>
      <c r="AA1678" s="2">
        <f>VLOOKUP(A1678,Sales!A:N,13,FALSE)</f>
        <v>7</v>
      </c>
      <c r="AB1678" s="2">
        <f>VLOOKUP(A1678,Sales!A:N,14,FALSE)</f>
        <v>2</v>
      </c>
      <c r="AC1678" s="2">
        <f>VLOOKUP(A1678,Campaigns!A:I,2,FALSE)</f>
        <v>0</v>
      </c>
      <c r="AD1678" s="2">
        <f>VLOOKUP(A1678,Campaigns!A:I,3,FALSE)</f>
        <v>0</v>
      </c>
      <c r="AE1678" s="2">
        <f>VLOOKUP(A1678,Campaigns!A:I,4,FALSE)</f>
        <v>0</v>
      </c>
      <c r="AF1678" s="2">
        <f>VLOOKUP(A1678,Campaigns!A:I,5,FALSE)</f>
        <v>0</v>
      </c>
      <c r="AG1678" s="2">
        <f>VLOOKUP(A1678,Campaigns!A:I,6,FALSE)</f>
        <v>0</v>
      </c>
      <c r="AH1678" s="2">
        <f>VLOOKUP(A1678,Campaigns!A:I,7,FALSE)</f>
        <v>0</v>
      </c>
      <c r="AI1678" s="2">
        <f>VLOOKUP(A1678,Campaigns!A:I,8,FALSE)</f>
        <v>0</v>
      </c>
      <c r="AJ1678" s="19" t="str">
        <f>VLOOKUP(A1678,Campaigns!A:I,9,FALSE)</f>
        <v>2/22/2020</v>
      </c>
    </row>
    <row r="1679" spans="1:36">
      <c r="A1679" s="2">
        <v>2513</v>
      </c>
      <c r="B1679" s="2">
        <f>VLOOKUP(A1679, Customer!A:O, 2, FALSE)</f>
        <v>167786</v>
      </c>
      <c r="C1679" s="2">
        <f>VLOOKUP(A1679, Customer!A:O, 3, FALSE)</f>
        <v>0</v>
      </c>
      <c r="D1679" s="2">
        <f>VLOOKUP(A1679, Customer!A:O, 4, FALSE)</f>
        <v>0</v>
      </c>
      <c r="E1679" s="2">
        <f>VLOOKUP(A1679, Customer!A:O, 5, FALSE)</f>
        <v>61</v>
      </c>
      <c r="F1679" s="2">
        <f>VLOOKUP(A1679, Customer!A:O, 6, FALSE)</f>
        <v>0</v>
      </c>
      <c r="G1679" s="2">
        <f>VLOOKUP(A1679, Customer!A:O, 7, FALSE)</f>
        <v>0</v>
      </c>
      <c r="H1679" s="2">
        <f>VLOOKUP(A1679, Customer!A:O, 8, FALSE)</f>
        <v>0</v>
      </c>
      <c r="I1679" s="2">
        <f>VLOOKUP(A1679, Customer!A:O, 9, FALSE)</f>
        <v>0</v>
      </c>
      <c r="J1679" s="2">
        <f>VLOOKUP(A1679, Customer!A:O, 10, FALSE)</f>
        <v>1</v>
      </c>
      <c r="K1679" s="2">
        <f>VLOOKUP(A1679, Customer!A:O, 11, FALSE)</f>
        <v>0</v>
      </c>
      <c r="L1679" s="2">
        <f>VLOOKUP(A1679, Customer!A:O, 12, FALSE)</f>
        <v>0</v>
      </c>
      <c r="M1679" s="2">
        <f>VLOOKUP(A1679, Customer!A:O, 13, FALSE)</f>
        <v>0</v>
      </c>
      <c r="N1679" s="2">
        <f>VLOOKUP(A1679, Customer!A:O, 14, FALSE)</f>
        <v>1</v>
      </c>
      <c r="O1679" s="2" t="str">
        <f>VLOOKUP(A1679, Customer!A:O, 15, FALSE)</f>
        <v>State-California</v>
      </c>
      <c r="P1679" s="2">
        <f>VLOOKUP(A1679,Sales!A:N,2,FALSE)</f>
        <v>0</v>
      </c>
      <c r="Q1679">
        <f>VLOOKUP(A1679,Sales!A:N,3,FALSE)</f>
        <v>1067</v>
      </c>
      <c r="R1679" s="2">
        <f>VLOOKUP(A1679,Sales!A:N,4,FALSE)</f>
        <v>203</v>
      </c>
      <c r="S1679" s="2">
        <f>VLOOKUP(A1679,Sales!A:N,5,FALSE)</f>
        <v>1092</v>
      </c>
      <c r="T1679" s="2">
        <f>VLOOKUP(A1679,Sales!A:N,6,FALSE)</f>
        <v>198</v>
      </c>
      <c r="U1679" s="2">
        <f>VLOOKUP(A1679,Sales!A:N,7,FALSE)</f>
        <v>50</v>
      </c>
      <c r="V1679" s="2">
        <f>VLOOKUP(A1679,Sales!A:N,8,FALSE)</f>
        <v>252</v>
      </c>
      <c r="W1679" s="2">
        <f>VLOOKUP(A1679,Sales!A:N,9,FALSE)</f>
        <v>2356</v>
      </c>
      <c r="X1679" s="2">
        <f>VLOOKUP(A1679,Sales!A:N,10,FALSE)</f>
        <v>1</v>
      </c>
      <c r="Y1679" s="2">
        <f>VLOOKUP(A1679,Sales!A:N,11,FALSE)</f>
        <v>3</v>
      </c>
      <c r="Z1679" s="2">
        <f>VLOOKUP(A1679,Sales!A:N,12,FALSE)</f>
        <v>6</v>
      </c>
      <c r="AA1679" s="2">
        <f>VLOOKUP(A1679,Sales!A:N,13,FALSE)</f>
        <v>6</v>
      </c>
      <c r="AB1679" s="2">
        <f>VLOOKUP(A1679,Sales!A:N,14,FALSE)</f>
        <v>1</v>
      </c>
      <c r="AC1679" s="2">
        <f>VLOOKUP(A1679,Campaigns!A:I,2,FALSE)</f>
        <v>0</v>
      </c>
      <c r="AD1679" s="2">
        <f>VLOOKUP(A1679,Campaigns!A:I,3,FALSE)</f>
        <v>0</v>
      </c>
      <c r="AE1679" s="2">
        <f>VLOOKUP(A1679,Campaigns!A:I,4,FALSE)</f>
        <v>0</v>
      </c>
      <c r="AF1679" s="2">
        <f>VLOOKUP(A1679,Campaigns!A:I,5,FALSE)</f>
        <v>0</v>
      </c>
      <c r="AG1679" s="2">
        <f>VLOOKUP(A1679,Campaigns!A:I,6,FALSE)</f>
        <v>0</v>
      </c>
      <c r="AH1679" s="2">
        <f>VLOOKUP(A1679,Campaigns!A:I,7,FALSE)</f>
        <v>0</v>
      </c>
      <c r="AI1679" s="2">
        <f>VLOOKUP(A1679,Campaigns!A:I,8,FALSE)</f>
        <v>1</v>
      </c>
      <c r="AJ1679" s="19" t="str">
        <f>VLOOKUP(A1679,Campaigns!A:I,9,FALSE)</f>
        <v>5/13/2020</v>
      </c>
    </row>
    <row r="1680" spans="1:36">
      <c r="A1680" s="2">
        <v>2471</v>
      </c>
      <c r="B1680" s="2">
        <f>VLOOKUP(A1680, Customer!A:O, 2, FALSE)</f>
        <v>165492</v>
      </c>
      <c r="C1680" s="2">
        <f>VLOOKUP(A1680, Customer!A:O, 3, FALSE)</f>
        <v>0</v>
      </c>
      <c r="D1680" s="2">
        <f>VLOOKUP(A1680, Customer!A:O, 4, FALSE)</f>
        <v>0</v>
      </c>
      <c r="E1680" s="2">
        <f>VLOOKUP(A1680, Customer!A:O, 5, FALSE)</f>
        <v>61</v>
      </c>
      <c r="F1680" s="2">
        <f>VLOOKUP(A1680, Customer!A:O, 6, FALSE)</f>
        <v>0</v>
      </c>
      <c r="G1680" s="2">
        <f>VLOOKUP(A1680, Customer!A:O, 7, FALSE)</f>
        <v>1</v>
      </c>
      <c r="H1680" s="2">
        <f>VLOOKUP(A1680, Customer!A:O, 8, FALSE)</f>
        <v>0</v>
      </c>
      <c r="I1680" s="2">
        <f>VLOOKUP(A1680, Customer!A:O, 9, FALSE)</f>
        <v>0</v>
      </c>
      <c r="J1680" s="2">
        <f>VLOOKUP(A1680, Customer!A:O, 10, FALSE)</f>
        <v>0</v>
      </c>
      <c r="K1680" s="2">
        <f>VLOOKUP(A1680, Customer!A:O, 11, FALSE)</f>
        <v>0</v>
      </c>
      <c r="L1680" s="2">
        <f>VLOOKUP(A1680, Customer!A:O, 12, FALSE)</f>
        <v>1</v>
      </c>
      <c r="M1680" s="2">
        <f>VLOOKUP(A1680, Customer!A:O, 13, FALSE)</f>
        <v>0</v>
      </c>
      <c r="N1680" s="2">
        <f>VLOOKUP(A1680, Customer!A:O, 14, FALSE)</f>
        <v>0</v>
      </c>
      <c r="O1680" s="2" t="str">
        <f>VLOOKUP(A1680, Customer!A:O, 15, FALSE)</f>
        <v>State-California</v>
      </c>
      <c r="P1680" s="2">
        <f>VLOOKUP(A1680,Sales!A:N,2,FALSE)</f>
        <v>73</v>
      </c>
      <c r="Q1680">
        <f>VLOOKUP(A1680,Sales!A:N,3,FALSE)</f>
        <v>624</v>
      </c>
      <c r="R1680" s="2">
        <f>VLOOKUP(A1680,Sales!A:N,4,FALSE)</f>
        <v>407</v>
      </c>
      <c r="S1680" s="2">
        <f>VLOOKUP(A1680,Sales!A:N,5,FALSE)</f>
        <v>745</v>
      </c>
      <c r="T1680" s="2">
        <f>VLOOKUP(A1680,Sales!A:N,6,FALSE)</f>
        <v>531</v>
      </c>
      <c r="U1680" s="2">
        <f>VLOOKUP(A1680,Sales!A:N,7,FALSE)</f>
        <v>215</v>
      </c>
      <c r="V1680" s="2">
        <f>VLOOKUP(A1680,Sales!A:N,8,FALSE)</f>
        <v>119</v>
      </c>
      <c r="W1680" s="2">
        <f>VLOOKUP(A1680,Sales!A:N,9,FALSE)</f>
        <v>2403</v>
      </c>
      <c r="X1680" s="2">
        <f>VLOOKUP(A1680,Sales!A:N,10,FALSE)</f>
        <v>2</v>
      </c>
      <c r="Y1680" s="2">
        <f>VLOOKUP(A1680,Sales!A:N,11,FALSE)</f>
        <v>4</v>
      </c>
      <c r="Z1680" s="2">
        <f>VLOOKUP(A1680,Sales!A:N,12,FALSE)</f>
        <v>7</v>
      </c>
      <c r="AA1680" s="2">
        <f>VLOOKUP(A1680,Sales!A:N,13,FALSE)</f>
        <v>13</v>
      </c>
      <c r="AB1680" s="2">
        <f>VLOOKUP(A1680,Sales!A:N,14,FALSE)</f>
        <v>2</v>
      </c>
      <c r="AC1680" s="2">
        <f>VLOOKUP(A1680,Campaigns!A:I,2,FALSE)</f>
        <v>0</v>
      </c>
      <c r="AD1680" s="2">
        <f>VLOOKUP(A1680,Campaigns!A:I,3,FALSE)</f>
        <v>0</v>
      </c>
      <c r="AE1680" s="2">
        <f>VLOOKUP(A1680,Campaigns!A:I,4,FALSE)</f>
        <v>0</v>
      </c>
      <c r="AF1680" s="2">
        <f>VLOOKUP(A1680,Campaigns!A:I,5,FALSE)</f>
        <v>0</v>
      </c>
      <c r="AG1680" s="2">
        <f>VLOOKUP(A1680,Campaigns!A:I,6,FALSE)</f>
        <v>0</v>
      </c>
      <c r="AH1680" s="2">
        <f>VLOOKUP(A1680,Campaigns!A:I,7,FALSE)</f>
        <v>0</v>
      </c>
      <c r="AI1680" s="2">
        <f>VLOOKUP(A1680,Campaigns!A:I,8,FALSE)</f>
        <v>0</v>
      </c>
      <c r="AJ1680" s="19">
        <f>VLOOKUP(A1680,Campaigns!A:I,9,FALSE)</f>
        <v>43868</v>
      </c>
    </row>
    <row r="1681" spans="1:36">
      <c r="A1681" s="2">
        <v>1067</v>
      </c>
      <c r="B1681" s="2">
        <f>VLOOKUP(A1681, Customer!A:O, 2, FALSE)</f>
        <v>165031</v>
      </c>
      <c r="C1681" s="2">
        <f>VLOOKUP(A1681, Customer!A:O, 3, FALSE)</f>
        <v>0</v>
      </c>
      <c r="D1681" s="2">
        <f>VLOOKUP(A1681, Customer!A:O, 4, FALSE)</f>
        <v>1</v>
      </c>
      <c r="E1681" s="2">
        <f>VLOOKUP(A1681, Customer!A:O, 5, FALSE)</f>
        <v>61</v>
      </c>
      <c r="F1681" s="2">
        <f>VLOOKUP(A1681, Customer!A:O, 6, FALSE)</f>
        <v>0</v>
      </c>
      <c r="G1681" s="2">
        <f>VLOOKUP(A1681, Customer!A:O, 7, FALSE)</f>
        <v>1</v>
      </c>
      <c r="H1681" s="2">
        <f>VLOOKUP(A1681, Customer!A:O, 8, FALSE)</f>
        <v>0</v>
      </c>
      <c r="I1681" s="2">
        <f>VLOOKUP(A1681, Customer!A:O, 9, FALSE)</f>
        <v>0</v>
      </c>
      <c r="J1681" s="2">
        <f>VLOOKUP(A1681, Customer!A:O, 10, FALSE)</f>
        <v>0</v>
      </c>
      <c r="K1681" s="2">
        <f>VLOOKUP(A1681, Customer!A:O, 11, FALSE)</f>
        <v>0</v>
      </c>
      <c r="L1681" s="2">
        <f>VLOOKUP(A1681, Customer!A:O, 12, FALSE)</f>
        <v>1</v>
      </c>
      <c r="M1681" s="2">
        <f>VLOOKUP(A1681, Customer!A:O, 13, FALSE)</f>
        <v>0</v>
      </c>
      <c r="N1681" s="2">
        <f>VLOOKUP(A1681, Customer!A:O, 14, FALSE)</f>
        <v>0</v>
      </c>
      <c r="O1681" s="2" t="str">
        <f>VLOOKUP(A1681, Customer!A:O, 15, FALSE)</f>
        <v>State-California</v>
      </c>
      <c r="P1681" s="2">
        <f>VLOOKUP(A1681,Sales!A:N,2,FALSE)</f>
        <v>29</v>
      </c>
      <c r="Q1681">
        <f>VLOOKUP(A1681,Sales!A:N,3,FALSE)</f>
        <v>655</v>
      </c>
      <c r="R1681" s="2">
        <f>VLOOKUP(A1681,Sales!A:N,4,FALSE)</f>
        <v>272</v>
      </c>
      <c r="S1681" s="2">
        <f>VLOOKUP(A1681,Sales!A:N,5,FALSE)</f>
        <v>738</v>
      </c>
      <c r="T1681" s="2">
        <f>VLOOKUP(A1681,Sales!A:N,6,FALSE)</f>
        <v>213</v>
      </c>
      <c r="U1681" s="2">
        <f>VLOOKUP(A1681,Sales!A:N,7,FALSE)</f>
        <v>94</v>
      </c>
      <c r="V1681" s="2">
        <f>VLOOKUP(A1681,Sales!A:N,8,FALSE)</f>
        <v>218</v>
      </c>
      <c r="W1681" s="2">
        <f>VLOOKUP(A1681,Sales!A:N,9,FALSE)</f>
        <v>1754</v>
      </c>
      <c r="X1681" s="2">
        <f>VLOOKUP(A1681,Sales!A:N,10,FALSE)</f>
        <v>4</v>
      </c>
      <c r="Y1681" s="2">
        <f>VLOOKUP(A1681,Sales!A:N,11,FALSE)</f>
        <v>10</v>
      </c>
      <c r="Z1681" s="2">
        <f>VLOOKUP(A1681,Sales!A:N,12,FALSE)</f>
        <v>3</v>
      </c>
      <c r="AA1681" s="2">
        <f>VLOOKUP(A1681,Sales!A:N,13,FALSE)</f>
        <v>13</v>
      </c>
      <c r="AB1681" s="2">
        <f>VLOOKUP(A1681,Sales!A:N,14,FALSE)</f>
        <v>7</v>
      </c>
      <c r="AC1681" s="2">
        <f>VLOOKUP(A1681,Campaigns!A:I,2,FALSE)</f>
        <v>0</v>
      </c>
      <c r="AD1681" s="2">
        <f>VLOOKUP(A1681,Campaigns!A:I,3,FALSE)</f>
        <v>0</v>
      </c>
      <c r="AE1681" s="2">
        <f>VLOOKUP(A1681,Campaigns!A:I,4,FALSE)</f>
        <v>0</v>
      </c>
      <c r="AF1681" s="2">
        <f>VLOOKUP(A1681,Campaigns!A:I,5,FALSE)</f>
        <v>0</v>
      </c>
      <c r="AG1681" s="2">
        <f>VLOOKUP(A1681,Campaigns!A:I,6,FALSE)</f>
        <v>0</v>
      </c>
      <c r="AH1681" s="2">
        <f>VLOOKUP(A1681,Campaigns!A:I,7,FALSE)</f>
        <v>0</v>
      </c>
      <c r="AI1681" s="2">
        <f>VLOOKUP(A1681,Campaigns!A:I,8,FALSE)</f>
        <v>0</v>
      </c>
      <c r="AJ1681" s="19" t="str">
        <f>VLOOKUP(A1681,Campaigns!A:I,9,FALSE)</f>
        <v>8/22/2019</v>
      </c>
    </row>
    <row r="1682" spans="1:36">
      <c r="A1682" s="2">
        <v>1012</v>
      </c>
      <c r="B1682" s="2">
        <f>VLOOKUP(A1682, Customer!A:O, 2, FALSE)</f>
        <v>163033</v>
      </c>
      <c r="C1682" s="2">
        <f>VLOOKUP(A1682, Customer!A:O, 3, FALSE)</f>
        <v>0</v>
      </c>
      <c r="D1682" s="2">
        <f>VLOOKUP(A1682, Customer!A:O, 4, FALSE)</f>
        <v>0</v>
      </c>
      <c r="E1682" s="2">
        <f>VLOOKUP(A1682, Customer!A:O, 5, FALSE)</f>
        <v>61</v>
      </c>
      <c r="F1682" s="2">
        <f>VLOOKUP(A1682, Customer!A:O, 6, FALSE)</f>
        <v>1</v>
      </c>
      <c r="G1682" s="2">
        <f>VLOOKUP(A1682, Customer!A:O, 7, FALSE)</f>
        <v>0</v>
      </c>
      <c r="H1682" s="2">
        <f>VLOOKUP(A1682, Customer!A:O, 8, FALSE)</f>
        <v>0</v>
      </c>
      <c r="I1682" s="2">
        <f>VLOOKUP(A1682, Customer!A:O, 9, FALSE)</f>
        <v>0</v>
      </c>
      <c r="J1682" s="2">
        <f>VLOOKUP(A1682, Customer!A:O, 10, FALSE)</f>
        <v>0</v>
      </c>
      <c r="K1682" s="2">
        <f>VLOOKUP(A1682, Customer!A:O, 11, FALSE)</f>
        <v>0</v>
      </c>
      <c r="L1682" s="2">
        <f>VLOOKUP(A1682, Customer!A:O, 12, FALSE)</f>
        <v>1</v>
      </c>
      <c r="M1682" s="2">
        <f>VLOOKUP(A1682, Customer!A:O, 13, FALSE)</f>
        <v>0</v>
      </c>
      <c r="N1682" s="2">
        <f>VLOOKUP(A1682, Customer!A:O, 14, FALSE)</f>
        <v>0</v>
      </c>
      <c r="O1682" s="2" t="str">
        <f>VLOOKUP(A1682, Customer!A:O, 15, FALSE)</f>
        <v>State-Other</v>
      </c>
      <c r="P1682" s="2">
        <f>VLOOKUP(A1682,Sales!A:N,2,FALSE)</f>
        <v>82</v>
      </c>
      <c r="Q1682">
        <f>VLOOKUP(A1682,Sales!A:N,3,FALSE)</f>
        <v>502</v>
      </c>
      <c r="R1682" s="2">
        <f>VLOOKUP(A1682,Sales!A:N,4,FALSE)</f>
        <v>158</v>
      </c>
      <c r="S1682" s="2">
        <f>VLOOKUP(A1682,Sales!A:N,5,FALSE)</f>
        <v>1242</v>
      </c>
      <c r="T1682" s="2">
        <f>VLOOKUP(A1682,Sales!A:N,6,FALSE)</f>
        <v>582</v>
      </c>
      <c r="U1682" s="2">
        <f>VLOOKUP(A1682,Sales!A:N,7,FALSE)</f>
        <v>290</v>
      </c>
      <c r="V1682" s="2">
        <f>VLOOKUP(A1682,Sales!A:N,8,FALSE)</f>
        <v>78</v>
      </c>
      <c r="W1682" s="2">
        <f>VLOOKUP(A1682,Sales!A:N,9,FALSE)</f>
        <v>2695</v>
      </c>
      <c r="X1682" s="2">
        <f>VLOOKUP(A1682,Sales!A:N,10,FALSE)</f>
        <v>1</v>
      </c>
      <c r="Y1682" s="2">
        <f>VLOOKUP(A1682,Sales!A:N,11,FALSE)</f>
        <v>3</v>
      </c>
      <c r="Z1682" s="2">
        <f>VLOOKUP(A1682,Sales!A:N,12,FALSE)</f>
        <v>4</v>
      </c>
      <c r="AA1682" s="2">
        <f>VLOOKUP(A1682,Sales!A:N,13,FALSE)</f>
        <v>8</v>
      </c>
      <c r="AB1682" s="2">
        <f>VLOOKUP(A1682,Sales!A:N,14,FALSE)</f>
        <v>2</v>
      </c>
      <c r="AC1682" s="2">
        <f>VLOOKUP(A1682,Campaigns!A:I,2,FALSE)</f>
        <v>0</v>
      </c>
      <c r="AD1682" s="2">
        <f>VLOOKUP(A1682,Campaigns!A:I,3,FALSE)</f>
        <v>0</v>
      </c>
      <c r="AE1682" s="2">
        <f>VLOOKUP(A1682,Campaigns!A:I,4,FALSE)</f>
        <v>0</v>
      </c>
      <c r="AF1682" s="2">
        <f>VLOOKUP(A1682,Campaigns!A:I,5,FALSE)</f>
        <v>0</v>
      </c>
      <c r="AG1682" s="2">
        <f>VLOOKUP(A1682,Campaigns!A:I,6,FALSE)</f>
        <v>0</v>
      </c>
      <c r="AH1682" s="2">
        <f>VLOOKUP(A1682,Campaigns!A:I,7,FALSE)</f>
        <v>0</v>
      </c>
      <c r="AI1682" s="2">
        <f>VLOOKUP(A1682,Campaigns!A:I,8,FALSE)</f>
        <v>0</v>
      </c>
      <c r="AJ1682" s="19" t="str">
        <f>VLOOKUP(A1682,Campaigns!A:I,9,FALSE)</f>
        <v>4/21/2020</v>
      </c>
    </row>
    <row r="1683" spans="1:36">
      <c r="A1683" s="2">
        <v>1625</v>
      </c>
      <c r="B1683" s="2">
        <f>VLOOKUP(A1683, Customer!A:O, 2, FALSE)</f>
        <v>162859</v>
      </c>
      <c r="C1683" s="2">
        <f>VLOOKUP(A1683, Customer!A:O, 3, FALSE)</f>
        <v>0</v>
      </c>
      <c r="D1683" s="2">
        <f>VLOOKUP(A1683, Customer!A:O, 4, FALSE)</f>
        <v>1</v>
      </c>
      <c r="E1683" s="2">
        <f>VLOOKUP(A1683, Customer!A:O, 5, FALSE)</f>
        <v>61</v>
      </c>
      <c r="F1683" s="2">
        <f>VLOOKUP(A1683, Customer!A:O, 6, FALSE)</f>
        <v>1</v>
      </c>
      <c r="G1683" s="2">
        <f>VLOOKUP(A1683, Customer!A:O, 7, FALSE)</f>
        <v>0</v>
      </c>
      <c r="H1683" s="2">
        <f>VLOOKUP(A1683, Customer!A:O, 8, FALSE)</f>
        <v>0</v>
      </c>
      <c r="I1683" s="2">
        <f>VLOOKUP(A1683, Customer!A:O, 9, FALSE)</f>
        <v>0</v>
      </c>
      <c r="J1683" s="2">
        <f>VLOOKUP(A1683, Customer!A:O, 10, FALSE)</f>
        <v>0</v>
      </c>
      <c r="K1683" s="2">
        <f>VLOOKUP(A1683, Customer!A:O, 11, FALSE)</f>
        <v>0</v>
      </c>
      <c r="L1683" s="2">
        <f>VLOOKUP(A1683, Customer!A:O, 12, FALSE)</f>
        <v>0</v>
      </c>
      <c r="M1683" s="2">
        <f>VLOOKUP(A1683, Customer!A:O, 13, FALSE)</f>
        <v>0</v>
      </c>
      <c r="N1683" s="2">
        <f>VLOOKUP(A1683, Customer!A:O, 14, FALSE)</f>
        <v>1</v>
      </c>
      <c r="O1683" s="2" t="str">
        <f>VLOOKUP(A1683, Customer!A:O, 15, FALSE)</f>
        <v>State-California</v>
      </c>
      <c r="P1683" s="2">
        <f>VLOOKUP(A1683,Sales!A:N,2,FALSE)</f>
        <v>37</v>
      </c>
      <c r="Q1683">
        <f>VLOOKUP(A1683,Sales!A:N,3,FALSE)</f>
        <v>2754</v>
      </c>
      <c r="R1683" s="2">
        <f>VLOOKUP(A1683,Sales!A:N,4,FALSE)</f>
        <v>231</v>
      </c>
      <c r="S1683" s="2">
        <f>VLOOKUP(A1683,Sales!A:N,5,FALSE)</f>
        <v>264</v>
      </c>
      <c r="T1683" s="2">
        <f>VLOOKUP(A1683,Sales!A:N,6,FALSE)</f>
        <v>41</v>
      </c>
      <c r="U1683" s="2">
        <f>VLOOKUP(A1683,Sales!A:N,7,FALSE)</f>
        <v>31</v>
      </c>
      <c r="V1683" s="2">
        <f>VLOOKUP(A1683,Sales!A:N,8,FALSE)</f>
        <v>65</v>
      </c>
      <c r="W1683" s="2">
        <f>VLOOKUP(A1683,Sales!A:N,9,FALSE)</f>
        <v>3257</v>
      </c>
      <c r="X1683" s="2">
        <f>VLOOKUP(A1683,Sales!A:N,10,FALSE)</f>
        <v>4</v>
      </c>
      <c r="Y1683" s="2">
        <f>VLOOKUP(A1683,Sales!A:N,11,FALSE)</f>
        <v>9</v>
      </c>
      <c r="Z1683" s="2">
        <f>VLOOKUP(A1683,Sales!A:N,12,FALSE)</f>
        <v>4</v>
      </c>
      <c r="AA1683" s="2">
        <f>VLOOKUP(A1683,Sales!A:N,13,FALSE)</f>
        <v>6</v>
      </c>
      <c r="AB1683" s="2">
        <f>VLOOKUP(A1683,Sales!A:N,14,FALSE)</f>
        <v>6</v>
      </c>
      <c r="AC1683" s="2">
        <f>VLOOKUP(A1683,Campaigns!A:I,2,FALSE)</f>
        <v>0</v>
      </c>
      <c r="AD1683" s="2">
        <f>VLOOKUP(A1683,Campaigns!A:I,3,FALSE)</f>
        <v>0</v>
      </c>
      <c r="AE1683" s="2">
        <f>VLOOKUP(A1683,Campaigns!A:I,4,FALSE)</f>
        <v>0</v>
      </c>
      <c r="AF1683" s="2">
        <f>VLOOKUP(A1683,Campaigns!A:I,5,FALSE)</f>
        <v>0</v>
      </c>
      <c r="AG1683" s="2">
        <f>VLOOKUP(A1683,Campaigns!A:I,6,FALSE)</f>
        <v>0</v>
      </c>
      <c r="AH1683" s="2">
        <f>VLOOKUP(A1683,Campaigns!A:I,7,FALSE)</f>
        <v>0</v>
      </c>
      <c r="AI1683" s="2">
        <f>VLOOKUP(A1683,Campaigns!A:I,8,FALSE)</f>
        <v>0</v>
      </c>
      <c r="AJ1683" s="19">
        <f>VLOOKUP(A1683,Campaigns!A:I,9,FALSE)</f>
        <v>43622</v>
      </c>
    </row>
    <row r="1684" spans="1:36">
      <c r="A1684" s="2">
        <v>1852</v>
      </c>
      <c r="B1684" s="2">
        <f>VLOOKUP(A1684, Customer!A:O, 2, FALSE)</f>
        <v>162450</v>
      </c>
      <c r="C1684" s="2">
        <f>VLOOKUP(A1684, Customer!A:O, 3, FALSE)</f>
        <v>0</v>
      </c>
      <c r="D1684" s="2">
        <f>VLOOKUP(A1684, Customer!A:O, 4, FALSE)</f>
        <v>1</v>
      </c>
      <c r="E1684" s="2">
        <f>VLOOKUP(A1684, Customer!A:O, 5, FALSE)</f>
        <v>61</v>
      </c>
      <c r="F1684" s="2">
        <f>VLOOKUP(A1684, Customer!A:O, 6, FALSE)</f>
        <v>0</v>
      </c>
      <c r="G1684" s="2">
        <f>VLOOKUP(A1684, Customer!A:O, 7, FALSE)</f>
        <v>0</v>
      </c>
      <c r="H1684" s="2">
        <f>VLOOKUP(A1684, Customer!A:O, 8, FALSE)</f>
        <v>1</v>
      </c>
      <c r="I1684" s="2">
        <f>VLOOKUP(A1684, Customer!A:O, 9, FALSE)</f>
        <v>0</v>
      </c>
      <c r="J1684" s="2">
        <f>VLOOKUP(A1684, Customer!A:O, 10, FALSE)</f>
        <v>0</v>
      </c>
      <c r="K1684" s="2">
        <f>VLOOKUP(A1684, Customer!A:O, 11, FALSE)</f>
        <v>0</v>
      </c>
      <c r="L1684" s="2">
        <f>VLOOKUP(A1684, Customer!A:O, 12, FALSE)</f>
        <v>1</v>
      </c>
      <c r="M1684" s="2">
        <f>VLOOKUP(A1684, Customer!A:O, 13, FALSE)</f>
        <v>0</v>
      </c>
      <c r="N1684" s="2">
        <f>VLOOKUP(A1684, Customer!A:O, 14, FALSE)</f>
        <v>0</v>
      </c>
      <c r="O1684" s="2" t="str">
        <f>VLOOKUP(A1684, Customer!A:O, 15, FALSE)</f>
        <v>State-Other</v>
      </c>
      <c r="P1684" s="2">
        <f>VLOOKUP(A1684,Sales!A:N,2,FALSE)</f>
        <v>61</v>
      </c>
      <c r="Q1684">
        <f>VLOOKUP(A1684,Sales!A:N,3,FALSE)</f>
        <v>1340</v>
      </c>
      <c r="R1684" s="2">
        <f>VLOOKUP(A1684,Sales!A:N,4,FALSE)</f>
        <v>122</v>
      </c>
      <c r="S1684" s="2">
        <f>VLOOKUP(A1684,Sales!A:N,5,FALSE)</f>
        <v>695</v>
      </c>
      <c r="T1684" s="2">
        <f>VLOOKUP(A1684,Sales!A:N,6,FALSE)</f>
        <v>161</v>
      </c>
      <c r="U1684" s="2">
        <f>VLOOKUP(A1684,Sales!A:N,7,FALSE)</f>
        <v>172</v>
      </c>
      <c r="V1684" s="2">
        <f>VLOOKUP(A1684,Sales!A:N,8,FALSE)</f>
        <v>99</v>
      </c>
      <c r="W1684" s="2">
        <f>VLOOKUP(A1684,Sales!A:N,9,FALSE)</f>
        <v>2391</v>
      </c>
      <c r="X1684" s="2">
        <f>VLOOKUP(A1684,Sales!A:N,10,FALSE)</f>
        <v>2</v>
      </c>
      <c r="Y1684" s="2">
        <f>VLOOKUP(A1684,Sales!A:N,11,FALSE)</f>
        <v>5</v>
      </c>
      <c r="Z1684" s="2">
        <f>VLOOKUP(A1684,Sales!A:N,12,FALSE)</f>
        <v>5</v>
      </c>
      <c r="AA1684" s="2">
        <f>VLOOKUP(A1684,Sales!A:N,13,FALSE)</f>
        <v>4</v>
      </c>
      <c r="AB1684" s="2">
        <f>VLOOKUP(A1684,Sales!A:N,14,FALSE)</f>
        <v>3</v>
      </c>
      <c r="AC1684" s="2">
        <f>VLOOKUP(A1684,Campaigns!A:I,2,FALSE)</f>
        <v>0</v>
      </c>
      <c r="AD1684" s="2">
        <f>VLOOKUP(A1684,Campaigns!A:I,3,FALSE)</f>
        <v>1</v>
      </c>
      <c r="AE1684" s="2">
        <f>VLOOKUP(A1684,Campaigns!A:I,4,FALSE)</f>
        <v>0</v>
      </c>
      <c r="AF1684" s="2">
        <f>VLOOKUP(A1684,Campaigns!A:I,5,FALSE)</f>
        <v>0</v>
      </c>
      <c r="AG1684" s="2">
        <f>VLOOKUP(A1684,Campaigns!A:I,6,FALSE)</f>
        <v>0</v>
      </c>
      <c r="AH1684" s="2">
        <f>VLOOKUP(A1684,Campaigns!A:I,7,FALSE)</f>
        <v>0</v>
      </c>
      <c r="AI1684" s="2">
        <f>VLOOKUP(A1684,Campaigns!A:I,8,FALSE)</f>
        <v>0</v>
      </c>
      <c r="AJ1684" s="19">
        <f>VLOOKUP(A1684,Campaigns!A:I,9,FALSE)</f>
        <v>44171</v>
      </c>
    </row>
    <row r="1685" spans="1:36">
      <c r="A1685" s="2">
        <v>1493</v>
      </c>
      <c r="B1685" s="2">
        <f>VLOOKUP(A1685, Customer!A:O, 2, FALSE)</f>
        <v>161250</v>
      </c>
      <c r="C1685" s="2">
        <f>VLOOKUP(A1685, Customer!A:O, 3, FALSE)</f>
        <v>0</v>
      </c>
      <c r="D1685" s="2">
        <f>VLOOKUP(A1685, Customer!A:O, 4, FALSE)</f>
        <v>1</v>
      </c>
      <c r="E1685" s="2">
        <f>VLOOKUP(A1685, Customer!A:O, 5, FALSE)</f>
        <v>61</v>
      </c>
      <c r="F1685" s="2">
        <f>VLOOKUP(A1685, Customer!A:O, 6, FALSE)</f>
        <v>1</v>
      </c>
      <c r="G1685" s="2">
        <f>VLOOKUP(A1685, Customer!A:O, 7, FALSE)</f>
        <v>0</v>
      </c>
      <c r="H1685" s="2">
        <f>VLOOKUP(A1685, Customer!A:O, 8, FALSE)</f>
        <v>0</v>
      </c>
      <c r="I1685" s="2">
        <f>VLOOKUP(A1685, Customer!A:O, 9, FALSE)</f>
        <v>0</v>
      </c>
      <c r="J1685" s="2">
        <f>VLOOKUP(A1685, Customer!A:O, 10, FALSE)</f>
        <v>0</v>
      </c>
      <c r="K1685" s="2">
        <f>VLOOKUP(A1685, Customer!A:O, 11, FALSE)</f>
        <v>0</v>
      </c>
      <c r="L1685" s="2">
        <f>VLOOKUP(A1685, Customer!A:O, 12, FALSE)</f>
        <v>1</v>
      </c>
      <c r="M1685" s="2">
        <f>VLOOKUP(A1685, Customer!A:O, 13, FALSE)</f>
        <v>0</v>
      </c>
      <c r="N1685" s="2">
        <f>VLOOKUP(A1685, Customer!A:O, 14, FALSE)</f>
        <v>0</v>
      </c>
      <c r="O1685" s="2" t="str">
        <f>VLOOKUP(A1685, Customer!A:O, 15, FALSE)</f>
        <v>State-California</v>
      </c>
      <c r="P1685" s="2">
        <f>VLOOKUP(A1685,Sales!A:N,2,FALSE)</f>
        <v>49</v>
      </c>
      <c r="Q1685">
        <f>VLOOKUP(A1685,Sales!A:N,3,FALSE)</f>
        <v>1006</v>
      </c>
      <c r="R1685" s="2">
        <f>VLOOKUP(A1685,Sales!A:N,4,FALSE)</f>
        <v>363</v>
      </c>
      <c r="S1685" s="2">
        <f>VLOOKUP(A1685,Sales!A:N,5,FALSE)</f>
        <v>171</v>
      </c>
      <c r="T1685" s="2">
        <f>VLOOKUP(A1685,Sales!A:N,6,FALSE)</f>
        <v>158</v>
      </c>
      <c r="U1685" s="2">
        <f>VLOOKUP(A1685,Sales!A:N,7,FALSE)</f>
        <v>68</v>
      </c>
      <c r="V1685" s="2">
        <f>VLOOKUP(A1685,Sales!A:N,8,FALSE)</f>
        <v>155</v>
      </c>
      <c r="W1685" s="2">
        <f>VLOOKUP(A1685,Sales!A:N,9,FALSE)</f>
        <v>1611</v>
      </c>
      <c r="X1685" s="2">
        <f>VLOOKUP(A1685,Sales!A:N,10,FALSE)</f>
        <v>6</v>
      </c>
      <c r="Y1685" s="2">
        <f>VLOOKUP(A1685,Sales!A:N,11,FALSE)</f>
        <v>5</v>
      </c>
      <c r="Z1685" s="2">
        <f>VLOOKUP(A1685,Sales!A:N,12,FALSE)</f>
        <v>2</v>
      </c>
      <c r="AA1685" s="2">
        <f>VLOOKUP(A1685,Sales!A:N,13,FALSE)</f>
        <v>12</v>
      </c>
      <c r="AB1685" s="2">
        <f>VLOOKUP(A1685,Sales!A:N,14,FALSE)</f>
        <v>5</v>
      </c>
      <c r="AC1685" s="2">
        <f>VLOOKUP(A1685,Campaigns!A:I,2,FALSE)</f>
        <v>0</v>
      </c>
      <c r="AD1685" s="2">
        <f>VLOOKUP(A1685,Campaigns!A:I,3,FALSE)</f>
        <v>0</v>
      </c>
      <c r="AE1685" s="2">
        <f>VLOOKUP(A1685,Campaigns!A:I,4,FALSE)</f>
        <v>0</v>
      </c>
      <c r="AF1685" s="2">
        <f>VLOOKUP(A1685,Campaigns!A:I,5,FALSE)</f>
        <v>0</v>
      </c>
      <c r="AG1685" s="2">
        <f>VLOOKUP(A1685,Campaigns!A:I,6,FALSE)</f>
        <v>0</v>
      </c>
      <c r="AH1685" s="2">
        <f>VLOOKUP(A1685,Campaigns!A:I,7,FALSE)</f>
        <v>0</v>
      </c>
      <c r="AI1685" s="2">
        <f>VLOOKUP(A1685,Campaigns!A:I,8,FALSE)</f>
        <v>0</v>
      </c>
      <c r="AJ1685" s="19" t="str">
        <f>VLOOKUP(A1685,Campaigns!A:I,9,FALSE)</f>
        <v>5/23/2019</v>
      </c>
    </row>
    <row r="1686" spans="1:36">
      <c r="A1686" s="2">
        <v>2021</v>
      </c>
      <c r="B1686" s="2">
        <f>VLOOKUP(A1686, Customer!A:O, 2, FALSE)</f>
        <v>161180</v>
      </c>
      <c r="C1686" s="2">
        <f>VLOOKUP(A1686, Customer!A:O, 3, FALSE)</f>
        <v>0</v>
      </c>
      <c r="D1686" s="2">
        <f>VLOOKUP(A1686, Customer!A:O, 4, FALSE)</f>
        <v>1</v>
      </c>
      <c r="E1686" s="2">
        <f>VLOOKUP(A1686, Customer!A:O, 5, FALSE)</f>
        <v>61</v>
      </c>
      <c r="F1686" s="2">
        <f>VLOOKUP(A1686, Customer!A:O, 6, FALSE)</f>
        <v>0</v>
      </c>
      <c r="G1686" s="2">
        <f>VLOOKUP(A1686, Customer!A:O, 7, FALSE)</f>
        <v>1</v>
      </c>
      <c r="H1686" s="2">
        <f>VLOOKUP(A1686, Customer!A:O, 8, FALSE)</f>
        <v>0</v>
      </c>
      <c r="I1686" s="2">
        <f>VLOOKUP(A1686, Customer!A:O, 9, FALSE)</f>
        <v>0</v>
      </c>
      <c r="J1686" s="2">
        <f>VLOOKUP(A1686, Customer!A:O, 10, FALSE)</f>
        <v>0</v>
      </c>
      <c r="K1686" s="2">
        <f>VLOOKUP(A1686, Customer!A:O, 11, FALSE)</f>
        <v>0</v>
      </c>
      <c r="L1686" s="2">
        <f>VLOOKUP(A1686, Customer!A:O, 12, FALSE)</f>
        <v>1</v>
      </c>
      <c r="M1686" s="2">
        <f>VLOOKUP(A1686, Customer!A:O, 13, FALSE)</f>
        <v>0</v>
      </c>
      <c r="N1686" s="2">
        <f>VLOOKUP(A1686, Customer!A:O, 14, FALSE)</f>
        <v>0</v>
      </c>
      <c r="O1686" s="2" t="str">
        <f>VLOOKUP(A1686, Customer!A:O, 15, FALSE)</f>
        <v>State-California</v>
      </c>
      <c r="P1686" s="2">
        <f>VLOOKUP(A1686,Sales!A:N,2,FALSE)</f>
        <v>70</v>
      </c>
      <c r="Q1686">
        <f>VLOOKUP(A1686,Sales!A:N,3,FALSE)</f>
        <v>1062</v>
      </c>
      <c r="R1686" s="2">
        <f>VLOOKUP(A1686,Sales!A:N,4,FALSE)</f>
        <v>63</v>
      </c>
      <c r="S1686" s="2">
        <f>VLOOKUP(A1686,Sales!A:N,5,FALSE)</f>
        <v>76</v>
      </c>
      <c r="T1686" s="2">
        <f>VLOOKUP(A1686,Sales!A:N,6,FALSE)</f>
        <v>16</v>
      </c>
      <c r="U1686" s="2">
        <f>VLOOKUP(A1686,Sales!A:N,7,FALSE)</f>
        <v>63</v>
      </c>
      <c r="V1686" s="2">
        <f>VLOOKUP(A1686,Sales!A:N,8,FALSE)</f>
        <v>574</v>
      </c>
      <c r="W1686" s="2">
        <f>VLOOKUP(A1686,Sales!A:N,9,FALSE)</f>
        <v>706</v>
      </c>
      <c r="X1686" s="2">
        <f>VLOOKUP(A1686,Sales!A:N,10,FALSE)</f>
        <v>2</v>
      </c>
      <c r="Y1686" s="2">
        <f>VLOOKUP(A1686,Sales!A:N,11,FALSE)</f>
        <v>5</v>
      </c>
      <c r="Z1686" s="2">
        <f>VLOOKUP(A1686,Sales!A:N,12,FALSE)</f>
        <v>5</v>
      </c>
      <c r="AA1686" s="2">
        <f>VLOOKUP(A1686,Sales!A:N,13,FALSE)</f>
        <v>6</v>
      </c>
      <c r="AB1686" s="2">
        <f>VLOOKUP(A1686,Sales!A:N,14,FALSE)</f>
        <v>3</v>
      </c>
      <c r="AC1686" s="2">
        <f>VLOOKUP(A1686,Campaigns!A:I,2,FALSE)</f>
        <v>1</v>
      </c>
      <c r="AD1686" s="2">
        <f>VLOOKUP(A1686,Campaigns!A:I,3,FALSE)</f>
        <v>0</v>
      </c>
      <c r="AE1686" s="2">
        <f>VLOOKUP(A1686,Campaigns!A:I,4,FALSE)</f>
        <v>0</v>
      </c>
      <c r="AF1686" s="2">
        <f>VLOOKUP(A1686,Campaigns!A:I,5,FALSE)</f>
        <v>0</v>
      </c>
      <c r="AG1686" s="2">
        <f>VLOOKUP(A1686,Campaigns!A:I,6,FALSE)</f>
        <v>0</v>
      </c>
      <c r="AH1686" s="2">
        <f>VLOOKUP(A1686,Campaigns!A:I,7,FALSE)</f>
        <v>0</v>
      </c>
      <c r="AI1686" s="2">
        <f>VLOOKUP(A1686,Campaigns!A:I,8,FALSE)</f>
        <v>0</v>
      </c>
      <c r="AJ1686" s="19" t="str">
        <f>VLOOKUP(A1686,Campaigns!A:I,9,FALSE)</f>
        <v>9/27/2020</v>
      </c>
    </row>
    <row r="1687" spans="1:36">
      <c r="A1687" s="2">
        <v>1954</v>
      </c>
      <c r="B1687" s="2">
        <f>VLOOKUP(A1687, Customer!A:O, 2, FALSE)</f>
        <v>159052</v>
      </c>
      <c r="C1687" s="2">
        <f>VLOOKUP(A1687, Customer!A:O, 3, FALSE)</f>
        <v>0</v>
      </c>
      <c r="D1687" s="2">
        <f>VLOOKUP(A1687, Customer!A:O, 4, FALSE)</f>
        <v>1</v>
      </c>
      <c r="E1687" s="2">
        <f>VLOOKUP(A1687, Customer!A:O, 5, FALSE)</f>
        <v>61</v>
      </c>
      <c r="F1687" s="2">
        <f>VLOOKUP(A1687, Customer!A:O, 6, FALSE)</f>
        <v>1</v>
      </c>
      <c r="G1687" s="2">
        <f>VLOOKUP(A1687, Customer!A:O, 7, FALSE)</f>
        <v>0</v>
      </c>
      <c r="H1687" s="2">
        <f>VLOOKUP(A1687, Customer!A:O, 8, FALSE)</f>
        <v>0</v>
      </c>
      <c r="I1687" s="2">
        <f>VLOOKUP(A1687, Customer!A:O, 9, FALSE)</f>
        <v>0</v>
      </c>
      <c r="J1687" s="2">
        <f>VLOOKUP(A1687, Customer!A:O, 10, FALSE)</f>
        <v>0</v>
      </c>
      <c r="K1687" s="2">
        <f>VLOOKUP(A1687, Customer!A:O, 11, FALSE)</f>
        <v>0</v>
      </c>
      <c r="L1687" s="2">
        <f>VLOOKUP(A1687, Customer!A:O, 12, FALSE)</f>
        <v>0</v>
      </c>
      <c r="M1687" s="2">
        <f>VLOOKUP(A1687, Customer!A:O, 13, FALSE)</f>
        <v>0</v>
      </c>
      <c r="N1687" s="2">
        <f>VLOOKUP(A1687, Customer!A:O, 14, FALSE)</f>
        <v>0</v>
      </c>
      <c r="O1687" s="2" t="str">
        <f>VLOOKUP(A1687, Customer!A:O, 15, FALSE)</f>
        <v>State-Other</v>
      </c>
      <c r="P1687" s="2">
        <f>VLOOKUP(A1687,Sales!A:N,2,FALSE)</f>
        <v>29</v>
      </c>
      <c r="Q1687">
        <f>VLOOKUP(A1687,Sales!A:N,3,FALSE)</f>
        <v>619</v>
      </c>
      <c r="R1687" s="2">
        <f>VLOOKUP(A1687,Sales!A:N,4,FALSE)</f>
        <v>94</v>
      </c>
      <c r="S1687" s="2">
        <f>VLOOKUP(A1687,Sales!A:N,5,FALSE)</f>
        <v>202</v>
      </c>
      <c r="T1687" s="2">
        <f>VLOOKUP(A1687,Sales!A:N,6,FALSE)</f>
        <v>170</v>
      </c>
      <c r="U1687" s="2">
        <f>VLOOKUP(A1687,Sales!A:N,7,FALSE)</f>
        <v>154</v>
      </c>
      <c r="V1687" s="2">
        <f>VLOOKUP(A1687,Sales!A:N,8,FALSE)</f>
        <v>83</v>
      </c>
      <c r="W1687" s="2">
        <f>VLOOKUP(A1687,Sales!A:N,9,FALSE)</f>
        <v>1155</v>
      </c>
      <c r="X1687" s="2">
        <f>VLOOKUP(A1687,Sales!A:N,10,FALSE)</f>
        <v>3</v>
      </c>
      <c r="Y1687" s="2">
        <f>VLOOKUP(A1687,Sales!A:N,11,FALSE)</f>
        <v>7</v>
      </c>
      <c r="Z1687" s="2">
        <f>VLOOKUP(A1687,Sales!A:N,12,FALSE)</f>
        <v>1</v>
      </c>
      <c r="AA1687" s="2">
        <f>VLOOKUP(A1687,Sales!A:N,13,FALSE)</f>
        <v>7</v>
      </c>
      <c r="AB1687" s="2">
        <f>VLOOKUP(A1687,Sales!A:N,14,FALSE)</f>
        <v>5</v>
      </c>
      <c r="AC1687" s="2">
        <f>VLOOKUP(A1687,Campaigns!A:I,2,FALSE)</f>
        <v>0</v>
      </c>
      <c r="AD1687" s="2">
        <f>VLOOKUP(A1687,Campaigns!A:I,3,FALSE)</f>
        <v>0</v>
      </c>
      <c r="AE1687" s="2">
        <f>VLOOKUP(A1687,Campaigns!A:I,4,FALSE)</f>
        <v>0</v>
      </c>
      <c r="AF1687" s="2">
        <f>VLOOKUP(A1687,Campaigns!A:I,5,FALSE)</f>
        <v>0</v>
      </c>
      <c r="AG1687" s="2">
        <f>VLOOKUP(A1687,Campaigns!A:I,6,FALSE)</f>
        <v>0</v>
      </c>
      <c r="AH1687" s="2">
        <f>VLOOKUP(A1687,Campaigns!A:I,7,FALSE)</f>
        <v>0</v>
      </c>
      <c r="AI1687" s="2">
        <f>VLOOKUP(A1687,Campaigns!A:I,8,FALSE)</f>
        <v>0</v>
      </c>
      <c r="AJ1687" s="19" t="str">
        <f>VLOOKUP(A1687,Campaigns!A:I,9,FALSE)</f>
        <v>4/23/2020</v>
      </c>
    </row>
    <row r="1688" spans="1:36">
      <c r="A1688" s="2">
        <v>2182</v>
      </c>
      <c r="B1688" s="2">
        <f>VLOOKUP(A1688, Customer!A:O, 2, FALSE)</f>
        <v>158113</v>
      </c>
      <c r="C1688" s="2">
        <f>VLOOKUP(A1688, Customer!A:O, 3, FALSE)</f>
        <v>0</v>
      </c>
      <c r="D1688" s="2">
        <f>VLOOKUP(A1688, Customer!A:O, 4, FALSE)</f>
        <v>1</v>
      </c>
      <c r="E1688" s="2">
        <f>VLOOKUP(A1688, Customer!A:O, 5, FALSE)</f>
        <v>61</v>
      </c>
      <c r="F1688" s="2">
        <f>VLOOKUP(A1688, Customer!A:O, 6, FALSE)</f>
        <v>0</v>
      </c>
      <c r="G1688" s="2">
        <f>VLOOKUP(A1688, Customer!A:O, 7, FALSE)</f>
        <v>1</v>
      </c>
      <c r="H1688" s="2">
        <f>VLOOKUP(A1688, Customer!A:O, 8, FALSE)</f>
        <v>0</v>
      </c>
      <c r="I1688" s="2">
        <f>VLOOKUP(A1688, Customer!A:O, 9, FALSE)</f>
        <v>0</v>
      </c>
      <c r="J1688" s="2">
        <f>VLOOKUP(A1688, Customer!A:O, 10, FALSE)</f>
        <v>0</v>
      </c>
      <c r="K1688" s="2">
        <f>VLOOKUP(A1688, Customer!A:O, 11, FALSE)</f>
        <v>0</v>
      </c>
      <c r="L1688" s="2">
        <f>VLOOKUP(A1688, Customer!A:O, 12, FALSE)</f>
        <v>1</v>
      </c>
      <c r="M1688" s="2">
        <f>VLOOKUP(A1688, Customer!A:O, 13, FALSE)</f>
        <v>0</v>
      </c>
      <c r="N1688" s="2">
        <f>VLOOKUP(A1688, Customer!A:O, 14, FALSE)</f>
        <v>0</v>
      </c>
      <c r="O1688" s="2" t="str">
        <f>VLOOKUP(A1688, Customer!A:O, 15, FALSE)</f>
        <v>State-Other</v>
      </c>
      <c r="P1688" s="2">
        <f>VLOOKUP(A1688,Sales!A:N,2,FALSE)</f>
        <v>66</v>
      </c>
      <c r="Q1688">
        <f>VLOOKUP(A1688,Sales!A:N,3,FALSE)</f>
        <v>601</v>
      </c>
      <c r="R1688" s="2">
        <f>VLOOKUP(A1688,Sales!A:N,4,FALSE)</f>
        <v>283</v>
      </c>
      <c r="S1688" s="2">
        <f>VLOOKUP(A1688,Sales!A:N,5,FALSE)</f>
        <v>460</v>
      </c>
      <c r="T1688" s="2">
        <f>VLOOKUP(A1688,Sales!A:N,6,FALSE)</f>
        <v>278</v>
      </c>
      <c r="U1688" s="2">
        <f>VLOOKUP(A1688,Sales!A:N,7,FALSE)</f>
        <v>212</v>
      </c>
      <c r="V1688" s="2">
        <f>VLOOKUP(A1688,Sales!A:N,8,FALSE)</f>
        <v>229</v>
      </c>
      <c r="W1688" s="2">
        <f>VLOOKUP(A1688,Sales!A:N,9,FALSE)</f>
        <v>1605</v>
      </c>
      <c r="X1688" s="2">
        <f>VLOOKUP(A1688,Sales!A:N,10,FALSE)</f>
        <v>3</v>
      </c>
      <c r="Y1688" s="2">
        <f>VLOOKUP(A1688,Sales!A:N,11,FALSE)</f>
        <v>9</v>
      </c>
      <c r="Z1688" s="2">
        <f>VLOOKUP(A1688,Sales!A:N,12,FALSE)</f>
        <v>2</v>
      </c>
      <c r="AA1688" s="2">
        <f>VLOOKUP(A1688,Sales!A:N,13,FALSE)</f>
        <v>8</v>
      </c>
      <c r="AB1688" s="2">
        <f>VLOOKUP(A1688,Sales!A:N,14,FALSE)</f>
        <v>7</v>
      </c>
      <c r="AC1688" s="2">
        <f>VLOOKUP(A1688,Campaigns!A:I,2,FALSE)</f>
        <v>0</v>
      </c>
      <c r="AD1688" s="2">
        <f>VLOOKUP(A1688,Campaigns!A:I,3,FALSE)</f>
        <v>0</v>
      </c>
      <c r="AE1688" s="2">
        <f>VLOOKUP(A1688,Campaigns!A:I,4,FALSE)</f>
        <v>0</v>
      </c>
      <c r="AF1688" s="2">
        <f>VLOOKUP(A1688,Campaigns!A:I,5,FALSE)</f>
        <v>0</v>
      </c>
      <c r="AG1688" s="2">
        <f>VLOOKUP(A1688,Campaigns!A:I,6,FALSE)</f>
        <v>0</v>
      </c>
      <c r="AH1688" s="2">
        <f>VLOOKUP(A1688,Campaigns!A:I,7,FALSE)</f>
        <v>1</v>
      </c>
      <c r="AI1688" s="2">
        <f>VLOOKUP(A1688,Campaigns!A:I,8,FALSE)</f>
        <v>0</v>
      </c>
      <c r="AJ1688" s="19">
        <f>VLOOKUP(A1688,Campaigns!A:I,9,FALSE)</f>
        <v>43503</v>
      </c>
    </row>
    <row r="1689" spans="1:36">
      <c r="A1689" s="2">
        <v>2437</v>
      </c>
      <c r="B1689" s="2">
        <f>VLOOKUP(A1689, Customer!A:O, 2, FALSE)</f>
        <v>157957</v>
      </c>
      <c r="C1689" s="2">
        <f>VLOOKUP(A1689, Customer!A:O, 3, FALSE)</f>
        <v>0</v>
      </c>
      <c r="D1689" s="2">
        <f>VLOOKUP(A1689, Customer!A:O, 4, FALSE)</f>
        <v>1</v>
      </c>
      <c r="E1689" s="2">
        <f>VLOOKUP(A1689, Customer!A:O, 5, FALSE)</f>
        <v>61</v>
      </c>
      <c r="F1689" s="2">
        <f>VLOOKUP(A1689, Customer!A:O, 6, FALSE)</f>
        <v>0</v>
      </c>
      <c r="G1689" s="2">
        <f>VLOOKUP(A1689, Customer!A:O, 7, FALSE)</f>
        <v>0</v>
      </c>
      <c r="H1689" s="2">
        <f>VLOOKUP(A1689, Customer!A:O, 8, FALSE)</f>
        <v>0</v>
      </c>
      <c r="I1689" s="2">
        <f>VLOOKUP(A1689, Customer!A:O, 9, FALSE)</f>
        <v>1</v>
      </c>
      <c r="J1689" s="2">
        <f>VLOOKUP(A1689, Customer!A:O, 10, FALSE)</f>
        <v>0</v>
      </c>
      <c r="K1689" s="2">
        <f>VLOOKUP(A1689, Customer!A:O, 11, FALSE)</f>
        <v>0</v>
      </c>
      <c r="L1689" s="2">
        <f>VLOOKUP(A1689, Customer!A:O, 12, FALSE)</f>
        <v>1</v>
      </c>
      <c r="M1689" s="2">
        <f>VLOOKUP(A1689, Customer!A:O, 13, FALSE)</f>
        <v>0</v>
      </c>
      <c r="N1689" s="2">
        <f>VLOOKUP(A1689, Customer!A:O, 14, FALSE)</f>
        <v>0</v>
      </c>
      <c r="O1689" s="2" t="str">
        <f>VLOOKUP(A1689, Customer!A:O, 15, FALSE)</f>
        <v>State-Illinois</v>
      </c>
      <c r="P1689" s="2">
        <f>VLOOKUP(A1689,Sales!A:N,2,FALSE)</f>
        <v>24</v>
      </c>
      <c r="Q1689">
        <f>VLOOKUP(A1689,Sales!A:N,3,FALSE)</f>
        <v>790</v>
      </c>
      <c r="R1689" s="2">
        <f>VLOOKUP(A1689,Sales!A:N,4,FALSE)</f>
        <v>161</v>
      </c>
      <c r="S1689" s="2">
        <f>VLOOKUP(A1689,Sales!A:N,5,FALSE)</f>
        <v>482</v>
      </c>
      <c r="T1689" s="2">
        <f>VLOOKUP(A1689,Sales!A:N,6,FALSE)</f>
        <v>210</v>
      </c>
      <c r="U1689" s="2">
        <f>VLOOKUP(A1689,Sales!A:N,7,FALSE)</f>
        <v>14</v>
      </c>
      <c r="V1689" s="2">
        <f>VLOOKUP(A1689,Sales!A:N,8,FALSE)</f>
        <v>79</v>
      </c>
      <c r="W1689" s="2">
        <f>VLOOKUP(A1689,Sales!A:N,9,FALSE)</f>
        <v>1578</v>
      </c>
      <c r="X1689" s="2">
        <f>VLOOKUP(A1689,Sales!A:N,10,FALSE)</f>
        <v>7</v>
      </c>
      <c r="Y1689" s="2">
        <f>VLOOKUP(A1689,Sales!A:N,11,FALSE)</f>
        <v>4</v>
      </c>
      <c r="Z1689" s="2">
        <f>VLOOKUP(A1689,Sales!A:N,12,FALSE)</f>
        <v>6</v>
      </c>
      <c r="AA1689" s="2">
        <f>VLOOKUP(A1689,Sales!A:N,13,FALSE)</f>
        <v>8</v>
      </c>
      <c r="AB1689" s="2">
        <f>VLOOKUP(A1689,Sales!A:N,14,FALSE)</f>
        <v>3</v>
      </c>
      <c r="AC1689" s="2">
        <f>VLOOKUP(A1689,Campaigns!A:I,2,FALSE)</f>
        <v>0</v>
      </c>
      <c r="AD1689" s="2">
        <f>VLOOKUP(A1689,Campaigns!A:I,3,FALSE)</f>
        <v>0</v>
      </c>
      <c r="AE1689" s="2">
        <f>VLOOKUP(A1689,Campaigns!A:I,4,FALSE)</f>
        <v>0</v>
      </c>
      <c r="AF1689" s="2">
        <f>VLOOKUP(A1689,Campaigns!A:I,5,FALSE)</f>
        <v>0</v>
      </c>
      <c r="AG1689" s="2">
        <f>VLOOKUP(A1689,Campaigns!A:I,6,FALSE)</f>
        <v>0</v>
      </c>
      <c r="AH1689" s="2">
        <f>VLOOKUP(A1689,Campaigns!A:I,7,FALSE)</f>
        <v>1</v>
      </c>
      <c r="AI1689" s="2">
        <f>VLOOKUP(A1689,Campaigns!A:I,8,FALSE)</f>
        <v>0</v>
      </c>
      <c r="AJ1689" s="19" t="str">
        <f>VLOOKUP(A1689,Campaigns!A:I,9,FALSE)</f>
        <v>1/24/2020</v>
      </c>
    </row>
    <row r="1690" spans="1:36">
      <c r="A1690" s="2">
        <v>2713</v>
      </c>
      <c r="B1690" s="2">
        <f>VLOOKUP(A1690, Customer!A:O, 2, FALSE)</f>
        <v>154984</v>
      </c>
      <c r="C1690" s="2">
        <f>VLOOKUP(A1690, Customer!A:O, 3, FALSE)</f>
        <v>0</v>
      </c>
      <c r="D1690" s="2">
        <f>VLOOKUP(A1690, Customer!A:O, 4, FALSE)</f>
        <v>1</v>
      </c>
      <c r="E1690" s="2">
        <f>VLOOKUP(A1690, Customer!A:O, 5, FALSE)</f>
        <v>61</v>
      </c>
      <c r="F1690" s="2">
        <f>VLOOKUP(A1690, Customer!A:O, 6, FALSE)</f>
        <v>0</v>
      </c>
      <c r="G1690" s="2">
        <f>VLOOKUP(A1690, Customer!A:O, 7, FALSE)</f>
        <v>1</v>
      </c>
      <c r="H1690" s="2">
        <f>VLOOKUP(A1690, Customer!A:O, 8, FALSE)</f>
        <v>0</v>
      </c>
      <c r="I1690" s="2">
        <f>VLOOKUP(A1690, Customer!A:O, 9, FALSE)</f>
        <v>0</v>
      </c>
      <c r="J1690" s="2">
        <f>VLOOKUP(A1690, Customer!A:O, 10, FALSE)</f>
        <v>0</v>
      </c>
      <c r="K1690" s="2">
        <f>VLOOKUP(A1690, Customer!A:O, 11, FALSE)</f>
        <v>0</v>
      </c>
      <c r="L1690" s="2">
        <f>VLOOKUP(A1690, Customer!A:O, 12, FALSE)</f>
        <v>1</v>
      </c>
      <c r="M1690" s="2">
        <f>VLOOKUP(A1690, Customer!A:O, 13, FALSE)</f>
        <v>0</v>
      </c>
      <c r="N1690" s="2">
        <f>VLOOKUP(A1690, Customer!A:O, 14, FALSE)</f>
        <v>0</v>
      </c>
      <c r="O1690" s="2" t="str">
        <f>VLOOKUP(A1690, Customer!A:O, 15, FALSE)</f>
        <v>State-Illinois</v>
      </c>
      <c r="P1690" s="2">
        <f>VLOOKUP(A1690,Sales!A:N,2,FALSE)</f>
        <v>51</v>
      </c>
      <c r="Q1690">
        <f>VLOOKUP(A1690,Sales!A:N,3,FALSE)</f>
        <v>488</v>
      </c>
      <c r="R1690" s="2">
        <f>VLOOKUP(A1690,Sales!A:N,4,FALSE)</f>
        <v>37</v>
      </c>
      <c r="S1690" s="2">
        <f>VLOOKUP(A1690,Sales!A:N,5,FALSE)</f>
        <v>369</v>
      </c>
      <c r="T1690" s="2">
        <f>VLOOKUP(A1690,Sales!A:N,6,FALSE)</f>
        <v>90</v>
      </c>
      <c r="U1690" s="2">
        <f>VLOOKUP(A1690,Sales!A:N,7,FALSE)</f>
        <v>8</v>
      </c>
      <c r="V1690" s="2">
        <f>VLOOKUP(A1690,Sales!A:N,8,FALSE)</f>
        <v>17</v>
      </c>
      <c r="W1690" s="2">
        <f>VLOOKUP(A1690,Sales!A:N,9,FALSE)</f>
        <v>975</v>
      </c>
      <c r="X1690" s="2">
        <f>VLOOKUP(A1690,Sales!A:N,10,FALSE)</f>
        <v>4</v>
      </c>
      <c r="Y1690" s="2">
        <f>VLOOKUP(A1690,Sales!A:N,11,FALSE)</f>
        <v>6</v>
      </c>
      <c r="Z1690" s="2">
        <f>VLOOKUP(A1690,Sales!A:N,12,FALSE)</f>
        <v>1</v>
      </c>
      <c r="AA1690" s="2">
        <f>VLOOKUP(A1690,Sales!A:N,13,FALSE)</f>
        <v>6</v>
      </c>
      <c r="AB1690" s="2">
        <f>VLOOKUP(A1690,Sales!A:N,14,FALSE)</f>
        <v>7</v>
      </c>
      <c r="AC1690" s="2">
        <f>VLOOKUP(A1690,Campaigns!A:I,2,FALSE)</f>
        <v>0</v>
      </c>
      <c r="AD1690" s="2">
        <f>VLOOKUP(A1690,Campaigns!A:I,3,FALSE)</f>
        <v>0</v>
      </c>
      <c r="AE1690" s="2">
        <f>VLOOKUP(A1690,Campaigns!A:I,4,FALSE)</f>
        <v>0</v>
      </c>
      <c r="AF1690" s="2">
        <f>VLOOKUP(A1690,Campaigns!A:I,5,FALSE)</f>
        <v>1</v>
      </c>
      <c r="AG1690" s="2">
        <f>VLOOKUP(A1690,Campaigns!A:I,6,FALSE)</f>
        <v>0</v>
      </c>
      <c r="AH1690" s="2">
        <f>VLOOKUP(A1690,Campaigns!A:I,7,FALSE)</f>
        <v>0</v>
      </c>
      <c r="AI1690" s="2">
        <f>VLOOKUP(A1690,Campaigns!A:I,8,FALSE)</f>
        <v>0</v>
      </c>
      <c r="AJ1690" s="19" t="str">
        <f>VLOOKUP(A1690,Campaigns!A:I,9,FALSE)</f>
        <v>10/28/2020</v>
      </c>
    </row>
    <row r="1691" spans="1:36">
      <c r="A1691" s="2">
        <v>1946</v>
      </c>
      <c r="B1691" s="2">
        <f>VLOOKUP(A1691, Customer!A:O, 2, FALSE)</f>
        <v>154753</v>
      </c>
      <c r="C1691" s="2">
        <f>VLOOKUP(A1691, Customer!A:O, 3, FALSE)</f>
        <v>0</v>
      </c>
      <c r="D1691" s="2">
        <f>VLOOKUP(A1691, Customer!A:O, 4, FALSE)</f>
        <v>1</v>
      </c>
      <c r="E1691" s="2">
        <f>VLOOKUP(A1691, Customer!A:O, 5, FALSE)</f>
        <v>61</v>
      </c>
      <c r="F1691" s="2">
        <f>VLOOKUP(A1691, Customer!A:O, 6, FALSE)</f>
        <v>0</v>
      </c>
      <c r="G1691" s="2">
        <f>VLOOKUP(A1691, Customer!A:O, 7, FALSE)</f>
        <v>0</v>
      </c>
      <c r="H1691" s="2">
        <f>VLOOKUP(A1691, Customer!A:O, 8, FALSE)</f>
        <v>0</v>
      </c>
      <c r="I1691" s="2">
        <f>VLOOKUP(A1691, Customer!A:O, 9, FALSE)</f>
        <v>1</v>
      </c>
      <c r="J1691" s="2">
        <f>VLOOKUP(A1691, Customer!A:O, 10, FALSE)</f>
        <v>0</v>
      </c>
      <c r="K1691" s="2">
        <f>VLOOKUP(A1691, Customer!A:O, 11, FALSE)</f>
        <v>0</v>
      </c>
      <c r="L1691" s="2">
        <f>VLOOKUP(A1691, Customer!A:O, 12, FALSE)</f>
        <v>1</v>
      </c>
      <c r="M1691" s="2">
        <f>VLOOKUP(A1691, Customer!A:O, 13, FALSE)</f>
        <v>0</v>
      </c>
      <c r="N1691" s="2">
        <f>VLOOKUP(A1691, Customer!A:O, 14, FALSE)</f>
        <v>0</v>
      </c>
      <c r="O1691" s="2" t="str">
        <f>VLOOKUP(A1691, Customer!A:O, 15, FALSE)</f>
        <v>State-New York</v>
      </c>
      <c r="P1691" s="2">
        <f>VLOOKUP(A1691,Sales!A:N,2,FALSE)</f>
        <v>87</v>
      </c>
      <c r="Q1691">
        <f>VLOOKUP(A1691,Sales!A:N,3,FALSE)</f>
        <v>557</v>
      </c>
      <c r="R1691" s="2">
        <f>VLOOKUP(A1691,Sales!A:N,4,FALSE)</f>
        <v>302</v>
      </c>
      <c r="S1691" s="2">
        <f>VLOOKUP(A1691,Sales!A:N,5,FALSE)</f>
        <v>642</v>
      </c>
      <c r="T1691" s="2">
        <f>VLOOKUP(A1691,Sales!A:N,6,FALSE)</f>
        <v>20</v>
      </c>
      <c r="U1691" s="2">
        <f>VLOOKUP(A1691,Sales!A:N,7,FALSE)</f>
        <v>167</v>
      </c>
      <c r="V1691" s="2">
        <f>VLOOKUP(A1691,Sales!A:N,8,FALSE)</f>
        <v>370</v>
      </c>
      <c r="W1691" s="2">
        <f>VLOOKUP(A1691,Sales!A:N,9,FALSE)</f>
        <v>1317</v>
      </c>
      <c r="X1691" s="2">
        <f>VLOOKUP(A1691,Sales!A:N,10,FALSE)</f>
        <v>3</v>
      </c>
      <c r="Y1691" s="2">
        <f>VLOOKUP(A1691,Sales!A:N,11,FALSE)</f>
        <v>5</v>
      </c>
      <c r="Z1691" s="2">
        <f>VLOOKUP(A1691,Sales!A:N,12,FALSE)</f>
        <v>2</v>
      </c>
      <c r="AA1691" s="2">
        <f>VLOOKUP(A1691,Sales!A:N,13,FALSE)</f>
        <v>11</v>
      </c>
      <c r="AB1691" s="2">
        <f>VLOOKUP(A1691,Sales!A:N,14,FALSE)</f>
        <v>4</v>
      </c>
      <c r="AC1691" s="2">
        <f>VLOOKUP(A1691,Campaigns!A:I,2,FALSE)</f>
        <v>0</v>
      </c>
      <c r="AD1691" s="2">
        <f>VLOOKUP(A1691,Campaigns!A:I,3,FALSE)</f>
        <v>0</v>
      </c>
      <c r="AE1691" s="2">
        <f>VLOOKUP(A1691,Campaigns!A:I,4,FALSE)</f>
        <v>0</v>
      </c>
      <c r="AF1691" s="2">
        <f>VLOOKUP(A1691,Campaigns!A:I,5,FALSE)</f>
        <v>0</v>
      </c>
      <c r="AG1691" s="2">
        <f>VLOOKUP(A1691,Campaigns!A:I,6,FALSE)</f>
        <v>0</v>
      </c>
      <c r="AH1691" s="2">
        <f>VLOOKUP(A1691,Campaigns!A:I,7,FALSE)</f>
        <v>0</v>
      </c>
      <c r="AI1691" s="2">
        <f>VLOOKUP(A1691,Campaigns!A:I,8,FALSE)</f>
        <v>0</v>
      </c>
      <c r="AJ1691" s="19" t="str">
        <f>VLOOKUP(A1691,Campaigns!A:I,9,FALSE)</f>
        <v>2/17/2020</v>
      </c>
    </row>
    <row r="1692" spans="1:36">
      <c r="A1692" s="2">
        <v>1162</v>
      </c>
      <c r="B1692" s="2">
        <f>VLOOKUP(A1692, Customer!A:O, 2, FALSE)</f>
        <v>153537</v>
      </c>
      <c r="C1692" s="2">
        <f>VLOOKUP(A1692, Customer!A:O, 3, FALSE)</f>
        <v>1</v>
      </c>
      <c r="D1692" s="2">
        <f>VLOOKUP(A1692, Customer!A:O, 4, FALSE)</f>
        <v>1</v>
      </c>
      <c r="E1692" s="2">
        <f>VLOOKUP(A1692, Customer!A:O, 5, FALSE)</f>
        <v>61</v>
      </c>
      <c r="F1692" s="2">
        <f>VLOOKUP(A1692, Customer!A:O, 6, FALSE)</f>
        <v>0</v>
      </c>
      <c r="G1692" s="2">
        <f>VLOOKUP(A1692, Customer!A:O, 7, FALSE)</f>
        <v>0</v>
      </c>
      <c r="H1692" s="2">
        <f>VLOOKUP(A1692, Customer!A:O, 8, FALSE)</f>
        <v>0</v>
      </c>
      <c r="I1692" s="2">
        <f>VLOOKUP(A1692, Customer!A:O, 9, FALSE)</f>
        <v>1</v>
      </c>
      <c r="J1692" s="2">
        <f>VLOOKUP(A1692, Customer!A:O, 10, FALSE)</f>
        <v>0</v>
      </c>
      <c r="K1692" s="2">
        <f>VLOOKUP(A1692, Customer!A:O, 11, FALSE)</f>
        <v>0</v>
      </c>
      <c r="L1692" s="2">
        <f>VLOOKUP(A1692, Customer!A:O, 12, FALSE)</f>
        <v>0</v>
      </c>
      <c r="M1692" s="2">
        <f>VLOOKUP(A1692, Customer!A:O, 13, FALSE)</f>
        <v>0</v>
      </c>
      <c r="N1692" s="2">
        <f>VLOOKUP(A1692, Customer!A:O, 14, FALSE)</f>
        <v>1</v>
      </c>
      <c r="O1692" s="2" t="str">
        <f>VLOOKUP(A1692, Customer!A:O, 15, FALSE)</f>
        <v>State-Other</v>
      </c>
      <c r="P1692" s="2">
        <f>VLOOKUP(A1692,Sales!A:N,2,FALSE)</f>
        <v>17</v>
      </c>
      <c r="Q1692">
        <f>VLOOKUP(A1692,Sales!A:N,3,FALSE)</f>
        <v>232</v>
      </c>
      <c r="R1692" s="2">
        <f>VLOOKUP(A1692,Sales!A:N,4,FALSE)</f>
        <v>0</v>
      </c>
      <c r="S1692" s="2">
        <f>VLOOKUP(A1692,Sales!A:N,5,FALSE)</f>
        <v>17</v>
      </c>
      <c r="T1692" s="2">
        <f>VLOOKUP(A1692,Sales!A:N,6,FALSE)</f>
        <v>0</v>
      </c>
      <c r="U1692" s="2">
        <f>VLOOKUP(A1692,Sales!A:N,7,FALSE)</f>
        <v>0</v>
      </c>
      <c r="V1692" s="2">
        <f>VLOOKUP(A1692,Sales!A:N,8,FALSE)</f>
        <v>17</v>
      </c>
      <c r="W1692" s="2">
        <f>VLOOKUP(A1692,Sales!A:N,9,FALSE)</f>
        <v>232</v>
      </c>
      <c r="X1692" s="2">
        <f>VLOOKUP(A1692,Sales!A:N,10,FALSE)</f>
        <v>2</v>
      </c>
      <c r="Y1692" s="2">
        <f>VLOOKUP(A1692,Sales!A:N,11,FALSE)</f>
        <v>2</v>
      </c>
      <c r="Z1692" s="2">
        <f>VLOOKUP(A1692,Sales!A:N,12,FALSE)</f>
        <v>1</v>
      </c>
      <c r="AA1692" s="2">
        <f>VLOOKUP(A1692,Sales!A:N,13,FALSE)</f>
        <v>3</v>
      </c>
      <c r="AB1692" s="2">
        <f>VLOOKUP(A1692,Sales!A:N,14,FALSE)</f>
        <v>5</v>
      </c>
      <c r="AC1692" s="2">
        <f>VLOOKUP(A1692,Campaigns!A:I,2,FALSE)</f>
        <v>0</v>
      </c>
      <c r="AD1692" s="2">
        <f>VLOOKUP(A1692,Campaigns!A:I,3,FALSE)</f>
        <v>0</v>
      </c>
      <c r="AE1692" s="2">
        <f>VLOOKUP(A1692,Campaigns!A:I,4,FALSE)</f>
        <v>0</v>
      </c>
      <c r="AF1692" s="2">
        <f>VLOOKUP(A1692,Campaigns!A:I,5,FALSE)</f>
        <v>0</v>
      </c>
      <c r="AG1692" s="2">
        <f>VLOOKUP(A1692,Campaigns!A:I,6,FALSE)</f>
        <v>0</v>
      </c>
      <c r="AH1692" s="2">
        <f>VLOOKUP(A1692,Campaigns!A:I,7,FALSE)</f>
        <v>0</v>
      </c>
      <c r="AI1692" s="2">
        <f>VLOOKUP(A1692,Campaigns!A:I,8,FALSE)</f>
        <v>0</v>
      </c>
      <c r="AJ1692" s="19">
        <f>VLOOKUP(A1692,Campaigns!A:I,9,FALSE)</f>
        <v>43989</v>
      </c>
    </row>
    <row r="1693" spans="1:36">
      <c r="A1693" s="2">
        <v>3021</v>
      </c>
      <c r="B1693" s="2">
        <f>VLOOKUP(A1693, Customer!A:O, 2, FALSE)</f>
        <v>153154</v>
      </c>
      <c r="C1693" s="2">
        <f>VLOOKUP(A1693, Customer!A:O, 3, FALSE)</f>
        <v>0</v>
      </c>
      <c r="D1693" s="2">
        <f>VLOOKUP(A1693, Customer!A:O, 4, FALSE)</f>
        <v>1</v>
      </c>
      <c r="E1693" s="2">
        <f>VLOOKUP(A1693, Customer!A:O, 5, FALSE)</f>
        <v>61</v>
      </c>
      <c r="F1693" s="2">
        <f>VLOOKUP(A1693, Customer!A:O, 6, FALSE)</f>
        <v>0</v>
      </c>
      <c r="G1693" s="2">
        <f>VLOOKUP(A1693, Customer!A:O, 7, FALSE)</f>
        <v>1</v>
      </c>
      <c r="H1693" s="2">
        <f>VLOOKUP(A1693, Customer!A:O, 8, FALSE)</f>
        <v>0</v>
      </c>
      <c r="I1693" s="2">
        <f>VLOOKUP(A1693, Customer!A:O, 9, FALSE)</f>
        <v>0</v>
      </c>
      <c r="J1693" s="2">
        <f>VLOOKUP(A1693, Customer!A:O, 10, FALSE)</f>
        <v>0</v>
      </c>
      <c r="K1693" s="2">
        <f>VLOOKUP(A1693, Customer!A:O, 11, FALSE)</f>
        <v>0</v>
      </c>
      <c r="L1693" s="2">
        <f>VLOOKUP(A1693, Customer!A:O, 12, FALSE)</f>
        <v>1</v>
      </c>
      <c r="M1693" s="2">
        <f>VLOOKUP(A1693, Customer!A:O, 13, FALSE)</f>
        <v>0</v>
      </c>
      <c r="N1693" s="2">
        <f>VLOOKUP(A1693, Customer!A:O, 14, FALSE)</f>
        <v>0</v>
      </c>
      <c r="O1693" s="2" t="str">
        <f>VLOOKUP(A1693, Customer!A:O, 15, FALSE)</f>
        <v>State-Texas</v>
      </c>
      <c r="P1693" s="2">
        <f>VLOOKUP(A1693,Sales!A:N,2,FALSE)</f>
        <v>50</v>
      </c>
      <c r="Q1693">
        <f>VLOOKUP(A1693,Sales!A:N,3,FALSE)</f>
        <v>372</v>
      </c>
      <c r="R1693" s="2">
        <f>VLOOKUP(A1693,Sales!A:N,4,FALSE)</f>
        <v>0</v>
      </c>
      <c r="S1693" s="2">
        <f>VLOOKUP(A1693,Sales!A:N,5,FALSE)</f>
        <v>61</v>
      </c>
      <c r="T1693" s="2">
        <f>VLOOKUP(A1693,Sales!A:N,6,FALSE)</f>
        <v>0</v>
      </c>
      <c r="U1693" s="2">
        <f>VLOOKUP(A1693,Sales!A:N,7,FALSE)</f>
        <v>3</v>
      </c>
      <c r="V1693" s="2">
        <f>VLOOKUP(A1693,Sales!A:N,8,FALSE)</f>
        <v>20</v>
      </c>
      <c r="W1693" s="2">
        <f>VLOOKUP(A1693,Sales!A:N,9,FALSE)</f>
        <v>415</v>
      </c>
      <c r="X1693" s="2">
        <f>VLOOKUP(A1693,Sales!A:N,10,FALSE)</f>
        <v>1</v>
      </c>
      <c r="Y1693" s="2">
        <f>VLOOKUP(A1693,Sales!A:N,11,FALSE)</f>
        <v>3</v>
      </c>
      <c r="Z1693" s="2">
        <f>VLOOKUP(A1693,Sales!A:N,12,FALSE)</f>
        <v>1</v>
      </c>
      <c r="AA1693" s="2">
        <f>VLOOKUP(A1693,Sales!A:N,13,FALSE)</f>
        <v>4</v>
      </c>
      <c r="AB1693" s="2">
        <f>VLOOKUP(A1693,Sales!A:N,14,FALSE)</f>
        <v>4</v>
      </c>
      <c r="AC1693" s="2">
        <f>VLOOKUP(A1693,Campaigns!A:I,2,FALSE)</f>
        <v>0</v>
      </c>
      <c r="AD1693" s="2">
        <f>VLOOKUP(A1693,Campaigns!A:I,3,FALSE)</f>
        <v>0</v>
      </c>
      <c r="AE1693" s="2">
        <f>VLOOKUP(A1693,Campaigns!A:I,4,FALSE)</f>
        <v>0</v>
      </c>
      <c r="AF1693" s="2">
        <f>VLOOKUP(A1693,Campaigns!A:I,5,FALSE)</f>
        <v>0</v>
      </c>
      <c r="AG1693" s="2">
        <f>VLOOKUP(A1693,Campaigns!A:I,6,FALSE)</f>
        <v>0</v>
      </c>
      <c r="AH1693" s="2">
        <f>VLOOKUP(A1693,Campaigns!A:I,7,FALSE)</f>
        <v>0</v>
      </c>
      <c r="AI1693" s="2">
        <f>VLOOKUP(A1693,Campaigns!A:I,8,FALSE)</f>
        <v>0</v>
      </c>
      <c r="AJ1693" s="19" t="str">
        <f>VLOOKUP(A1693,Campaigns!A:I,9,FALSE)</f>
        <v>11/13/2020</v>
      </c>
    </row>
    <row r="1694" spans="1:36">
      <c r="A1694" s="2">
        <v>2608</v>
      </c>
      <c r="B1694" s="2">
        <f>VLOOKUP(A1694, Customer!A:O, 2, FALSE)</f>
        <v>152854</v>
      </c>
      <c r="C1694" s="2">
        <f>VLOOKUP(A1694, Customer!A:O, 3, FALSE)</f>
        <v>1</v>
      </c>
      <c r="D1694" s="2">
        <f>VLOOKUP(A1694, Customer!A:O, 4, FALSE)</f>
        <v>1</v>
      </c>
      <c r="E1694" s="2">
        <f>VLOOKUP(A1694, Customer!A:O, 5, FALSE)</f>
        <v>61</v>
      </c>
      <c r="F1694" s="2">
        <f>VLOOKUP(A1694, Customer!A:O, 6, FALSE)</f>
        <v>0</v>
      </c>
      <c r="G1694" s="2">
        <f>VLOOKUP(A1694, Customer!A:O, 7, FALSE)</f>
        <v>1</v>
      </c>
      <c r="H1694" s="2">
        <f>VLOOKUP(A1694, Customer!A:O, 8, FALSE)</f>
        <v>0</v>
      </c>
      <c r="I1694" s="2">
        <f>VLOOKUP(A1694, Customer!A:O, 9, FALSE)</f>
        <v>0</v>
      </c>
      <c r="J1694" s="2">
        <f>VLOOKUP(A1694, Customer!A:O, 10, FALSE)</f>
        <v>0</v>
      </c>
      <c r="K1694" s="2">
        <f>VLOOKUP(A1694, Customer!A:O, 11, FALSE)</f>
        <v>0</v>
      </c>
      <c r="L1694" s="2">
        <f>VLOOKUP(A1694, Customer!A:O, 12, FALSE)</f>
        <v>0</v>
      </c>
      <c r="M1694" s="2">
        <f>VLOOKUP(A1694, Customer!A:O, 13, FALSE)</f>
        <v>0</v>
      </c>
      <c r="N1694" s="2">
        <f>VLOOKUP(A1694, Customer!A:O, 14, FALSE)</f>
        <v>1</v>
      </c>
      <c r="O1694" s="2" t="str">
        <f>VLOOKUP(A1694, Customer!A:O, 15, FALSE)</f>
        <v>State-Other</v>
      </c>
      <c r="P1694" s="2">
        <f>VLOOKUP(A1694,Sales!A:N,2,FALSE)</f>
        <v>43</v>
      </c>
      <c r="Q1694">
        <f>VLOOKUP(A1694,Sales!A:N,3,FALSE)</f>
        <v>304</v>
      </c>
      <c r="R1694" s="2">
        <f>VLOOKUP(A1694,Sales!A:N,4,FALSE)</f>
        <v>0</v>
      </c>
      <c r="S1694" s="2">
        <f>VLOOKUP(A1694,Sales!A:N,5,FALSE)</f>
        <v>29</v>
      </c>
      <c r="T1694" s="2">
        <f>VLOOKUP(A1694,Sales!A:N,6,FALSE)</f>
        <v>0</v>
      </c>
      <c r="U1694" s="2">
        <f>VLOOKUP(A1694,Sales!A:N,7,FALSE)</f>
        <v>3</v>
      </c>
      <c r="V1694" s="2">
        <f>VLOOKUP(A1694,Sales!A:N,8,FALSE)</f>
        <v>0</v>
      </c>
      <c r="W1694" s="2">
        <f>VLOOKUP(A1694,Sales!A:N,9,FALSE)</f>
        <v>335</v>
      </c>
      <c r="X1694" s="2">
        <f>VLOOKUP(A1694,Sales!A:N,10,FALSE)</f>
        <v>2</v>
      </c>
      <c r="Y1694" s="2">
        <f>VLOOKUP(A1694,Sales!A:N,11,FALSE)</f>
        <v>2</v>
      </c>
      <c r="Z1694" s="2">
        <f>VLOOKUP(A1694,Sales!A:N,12,FALSE)</f>
        <v>1</v>
      </c>
      <c r="AA1694" s="2">
        <f>VLOOKUP(A1694,Sales!A:N,13,FALSE)</f>
        <v>4</v>
      </c>
      <c r="AB1694" s="2">
        <f>VLOOKUP(A1694,Sales!A:N,14,FALSE)</f>
        <v>5</v>
      </c>
      <c r="AC1694" s="2">
        <f>VLOOKUP(A1694,Campaigns!A:I,2,FALSE)</f>
        <v>0</v>
      </c>
      <c r="AD1694" s="2">
        <f>VLOOKUP(A1694,Campaigns!A:I,3,FALSE)</f>
        <v>0</v>
      </c>
      <c r="AE1694" s="2">
        <f>VLOOKUP(A1694,Campaigns!A:I,4,FALSE)</f>
        <v>0</v>
      </c>
      <c r="AF1694" s="2">
        <f>VLOOKUP(A1694,Campaigns!A:I,5,FALSE)</f>
        <v>0</v>
      </c>
      <c r="AG1694" s="2">
        <f>VLOOKUP(A1694,Campaigns!A:I,6,FALSE)</f>
        <v>0</v>
      </c>
      <c r="AH1694" s="2">
        <f>VLOOKUP(A1694,Campaigns!A:I,7,FALSE)</f>
        <v>0</v>
      </c>
      <c r="AI1694" s="2">
        <f>VLOOKUP(A1694,Campaigns!A:I,8,FALSE)</f>
        <v>0</v>
      </c>
      <c r="AJ1694" s="19" t="str">
        <f>VLOOKUP(A1694,Campaigns!A:I,9,FALSE)</f>
        <v>8/28/2020</v>
      </c>
    </row>
    <row r="1695" spans="1:36">
      <c r="A1695" s="2">
        <v>1156</v>
      </c>
      <c r="B1695" s="2">
        <f>VLOOKUP(A1695, Customer!A:O, 2, FALSE)</f>
        <v>152332</v>
      </c>
      <c r="C1695" s="2">
        <f>VLOOKUP(A1695, Customer!A:O, 3, FALSE)</f>
        <v>0</v>
      </c>
      <c r="D1695" s="2">
        <f>VLOOKUP(A1695, Customer!A:O, 4, FALSE)</f>
        <v>0</v>
      </c>
      <c r="E1695" s="2">
        <f>VLOOKUP(A1695, Customer!A:O, 5, FALSE)</f>
        <v>61</v>
      </c>
      <c r="F1695" s="2">
        <f>VLOOKUP(A1695, Customer!A:O, 6, FALSE)</f>
        <v>1</v>
      </c>
      <c r="G1695" s="2">
        <f>VLOOKUP(A1695, Customer!A:O, 7, FALSE)</f>
        <v>0</v>
      </c>
      <c r="H1695" s="2">
        <f>VLOOKUP(A1695, Customer!A:O, 8, FALSE)</f>
        <v>0</v>
      </c>
      <c r="I1695" s="2">
        <f>VLOOKUP(A1695, Customer!A:O, 9, FALSE)</f>
        <v>0</v>
      </c>
      <c r="J1695" s="2">
        <f>VLOOKUP(A1695, Customer!A:O, 10, FALSE)</f>
        <v>0</v>
      </c>
      <c r="K1695" s="2">
        <f>VLOOKUP(A1695, Customer!A:O, 11, FALSE)</f>
        <v>0</v>
      </c>
      <c r="L1695" s="2">
        <f>VLOOKUP(A1695, Customer!A:O, 12, FALSE)</f>
        <v>1</v>
      </c>
      <c r="M1695" s="2">
        <f>VLOOKUP(A1695, Customer!A:O, 13, FALSE)</f>
        <v>0</v>
      </c>
      <c r="N1695" s="2">
        <f>VLOOKUP(A1695, Customer!A:O, 14, FALSE)</f>
        <v>0</v>
      </c>
      <c r="O1695" s="2" t="str">
        <f>VLOOKUP(A1695, Customer!A:O, 15, FALSE)</f>
        <v>State-Other</v>
      </c>
      <c r="P1695" s="2">
        <f>VLOOKUP(A1695,Sales!A:N,2,FALSE)</f>
        <v>63</v>
      </c>
      <c r="Q1695">
        <f>VLOOKUP(A1695,Sales!A:N,3,FALSE)</f>
        <v>617</v>
      </c>
      <c r="R1695" s="2">
        <f>VLOOKUP(A1695,Sales!A:N,4,FALSE)</f>
        <v>15</v>
      </c>
      <c r="S1695" s="2">
        <f>VLOOKUP(A1695,Sales!A:N,5,FALSE)</f>
        <v>96</v>
      </c>
      <c r="T1695" s="2">
        <f>VLOOKUP(A1695,Sales!A:N,6,FALSE)</f>
        <v>20</v>
      </c>
      <c r="U1695" s="2">
        <f>VLOOKUP(A1695,Sales!A:N,7,FALSE)</f>
        <v>0</v>
      </c>
      <c r="V1695" s="2">
        <f>VLOOKUP(A1695,Sales!A:N,8,FALSE)</f>
        <v>6</v>
      </c>
      <c r="W1695" s="2">
        <f>VLOOKUP(A1695,Sales!A:N,9,FALSE)</f>
        <v>742</v>
      </c>
      <c r="X1695" s="2">
        <f>VLOOKUP(A1695,Sales!A:N,10,FALSE)</f>
        <v>1</v>
      </c>
      <c r="Y1695" s="2">
        <f>VLOOKUP(A1695,Sales!A:N,11,FALSE)</f>
        <v>3</v>
      </c>
      <c r="Z1695" s="2">
        <f>VLOOKUP(A1695,Sales!A:N,12,FALSE)</f>
        <v>2</v>
      </c>
      <c r="AA1695" s="2">
        <f>VLOOKUP(A1695,Sales!A:N,13,FALSE)</f>
        <v>6</v>
      </c>
      <c r="AB1695" s="2">
        <f>VLOOKUP(A1695,Sales!A:N,14,FALSE)</f>
        <v>4</v>
      </c>
      <c r="AC1695" s="2">
        <f>VLOOKUP(A1695,Campaigns!A:I,2,FALSE)</f>
        <v>0</v>
      </c>
      <c r="AD1695" s="2">
        <f>VLOOKUP(A1695,Campaigns!A:I,3,FALSE)</f>
        <v>1</v>
      </c>
      <c r="AE1695" s="2">
        <f>VLOOKUP(A1695,Campaigns!A:I,4,FALSE)</f>
        <v>0</v>
      </c>
      <c r="AF1695" s="2">
        <f>VLOOKUP(A1695,Campaigns!A:I,5,FALSE)</f>
        <v>0</v>
      </c>
      <c r="AG1695" s="2">
        <f>VLOOKUP(A1695,Campaigns!A:I,6,FALSE)</f>
        <v>0</v>
      </c>
      <c r="AH1695" s="2">
        <f>VLOOKUP(A1695,Campaigns!A:I,7,FALSE)</f>
        <v>0</v>
      </c>
      <c r="AI1695" s="2">
        <f>VLOOKUP(A1695,Campaigns!A:I,8,FALSE)</f>
        <v>0</v>
      </c>
      <c r="AJ1695" s="19">
        <f>VLOOKUP(A1695,Campaigns!A:I,9,FALSE)</f>
        <v>43863</v>
      </c>
    </row>
    <row r="1696" spans="1:36">
      <c r="A1696" s="2">
        <v>2599</v>
      </c>
      <c r="B1696" s="2">
        <f>VLOOKUP(A1696, Customer!A:O, 2, FALSE)</f>
        <v>150664</v>
      </c>
      <c r="C1696" s="2">
        <f>VLOOKUP(A1696, Customer!A:O, 3, FALSE)</f>
        <v>1</v>
      </c>
      <c r="D1696" s="2">
        <f>VLOOKUP(A1696, Customer!A:O, 4, FALSE)</f>
        <v>1</v>
      </c>
      <c r="E1696" s="2">
        <f>VLOOKUP(A1696, Customer!A:O, 5, FALSE)</f>
        <v>61</v>
      </c>
      <c r="F1696" s="2">
        <f>VLOOKUP(A1696, Customer!A:O, 6, FALSE)</f>
        <v>0</v>
      </c>
      <c r="G1696" s="2">
        <f>VLOOKUP(A1696, Customer!A:O, 7, FALSE)</f>
        <v>0</v>
      </c>
      <c r="H1696" s="2">
        <f>VLOOKUP(A1696, Customer!A:O, 8, FALSE)</f>
        <v>1</v>
      </c>
      <c r="I1696" s="2">
        <f>VLOOKUP(A1696, Customer!A:O, 9, FALSE)</f>
        <v>0</v>
      </c>
      <c r="J1696" s="2">
        <f>VLOOKUP(A1696, Customer!A:O, 10, FALSE)</f>
        <v>0</v>
      </c>
      <c r="K1696" s="2">
        <f>VLOOKUP(A1696, Customer!A:O, 11, FALSE)</f>
        <v>0</v>
      </c>
      <c r="L1696" s="2">
        <f>VLOOKUP(A1696, Customer!A:O, 12, FALSE)</f>
        <v>1</v>
      </c>
      <c r="M1696" s="2">
        <f>VLOOKUP(A1696, Customer!A:O, 13, FALSE)</f>
        <v>0</v>
      </c>
      <c r="N1696" s="2">
        <f>VLOOKUP(A1696, Customer!A:O, 14, FALSE)</f>
        <v>0</v>
      </c>
      <c r="O1696" s="2" t="str">
        <f>VLOOKUP(A1696, Customer!A:O, 15, FALSE)</f>
        <v>State-Illinois</v>
      </c>
      <c r="P1696" s="2">
        <f>VLOOKUP(A1696,Sales!A:N,2,FALSE)</f>
        <v>64</v>
      </c>
      <c r="Q1696">
        <f>VLOOKUP(A1696,Sales!A:N,3,FALSE)</f>
        <v>931</v>
      </c>
      <c r="R1696" s="2">
        <f>VLOOKUP(A1696,Sales!A:N,4,FALSE)</f>
        <v>24</v>
      </c>
      <c r="S1696" s="2">
        <f>VLOOKUP(A1696,Sales!A:N,5,FALSE)</f>
        <v>309</v>
      </c>
      <c r="T1696" s="2">
        <f>VLOOKUP(A1696,Sales!A:N,6,FALSE)</f>
        <v>18</v>
      </c>
      <c r="U1696" s="2">
        <f>VLOOKUP(A1696,Sales!A:N,7,FALSE)</f>
        <v>12</v>
      </c>
      <c r="V1696" s="2">
        <f>VLOOKUP(A1696,Sales!A:N,8,FALSE)</f>
        <v>375</v>
      </c>
      <c r="W1696" s="2">
        <f>VLOOKUP(A1696,Sales!A:N,9,FALSE)</f>
        <v>919</v>
      </c>
      <c r="X1696" s="2">
        <f>VLOOKUP(A1696,Sales!A:N,10,FALSE)</f>
        <v>9</v>
      </c>
      <c r="Y1696" s="2">
        <f>VLOOKUP(A1696,Sales!A:N,11,FALSE)</f>
        <v>8</v>
      </c>
      <c r="Z1696" s="2">
        <f>VLOOKUP(A1696,Sales!A:N,12,FALSE)</f>
        <v>1</v>
      </c>
      <c r="AA1696" s="2">
        <f>VLOOKUP(A1696,Sales!A:N,13,FALSE)</f>
        <v>6</v>
      </c>
      <c r="AB1696" s="2">
        <f>VLOOKUP(A1696,Sales!A:N,14,FALSE)</f>
        <v>9</v>
      </c>
      <c r="AC1696" s="2">
        <f>VLOOKUP(A1696,Campaigns!A:I,2,FALSE)</f>
        <v>0</v>
      </c>
      <c r="AD1696" s="2">
        <f>VLOOKUP(A1696,Campaigns!A:I,3,FALSE)</f>
        <v>0</v>
      </c>
      <c r="AE1696" s="2">
        <f>VLOOKUP(A1696,Campaigns!A:I,4,FALSE)</f>
        <v>0</v>
      </c>
      <c r="AF1696" s="2">
        <f>VLOOKUP(A1696,Campaigns!A:I,5,FALSE)</f>
        <v>0</v>
      </c>
      <c r="AG1696" s="2">
        <f>VLOOKUP(A1696,Campaigns!A:I,6,FALSE)</f>
        <v>0</v>
      </c>
      <c r="AH1696" s="2">
        <f>VLOOKUP(A1696,Campaigns!A:I,7,FALSE)</f>
        <v>0</v>
      </c>
      <c r="AI1696" s="2">
        <f>VLOOKUP(A1696,Campaigns!A:I,8,FALSE)</f>
        <v>0</v>
      </c>
      <c r="AJ1696" s="19" t="str">
        <f>VLOOKUP(A1696,Campaigns!A:I,9,FALSE)</f>
        <v>6/23/2019</v>
      </c>
    </row>
    <row r="1697" spans="1:36">
      <c r="A1697" s="2">
        <v>2806</v>
      </c>
      <c r="B1697" s="2">
        <f>VLOOKUP(A1697, Customer!A:O, 2, FALSE)</f>
        <v>144911</v>
      </c>
      <c r="C1697" s="2">
        <f>VLOOKUP(A1697, Customer!A:O, 3, FALSE)</f>
        <v>0</v>
      </c>
      <c r="D1697" s="2">
        <f>VLOOKUP(A1697, Customer!A:O, 4, FALSE)</f>
        <v>1</v>
      </c>
      <c r="E1697" s="2">
        <f>VLOOKUP(A1697, Customer!A:O, 5, FALSE)</f>
        <v>61</v>
      </c>
      <c r="F1697" s="2">
        <f>VLOOKUP(A1697, Customer!A:O, 6, FALSE)</f>
        <v>0</v>
      </c>
      <c r="G1697" s="2">
        <f>VLOOKUP(A1697, Customer!A:O, 7, FALSE)</f>
        <v>0</v>
      </c>
      <c r="H1697" s="2">
        <f>VLOOKUP(A1697, Customer!A:O, 8, FALSE)</f>
        <v>0</v>
      </c>
      <c r="I1697" s="2">
        <f>VLOOKUP(A1697, Customer!A:O, 9, FALSE)</f>
        <v>1</v>
      </c>
      <c r="J1697" s="2">
        <f>VLOOKUP(A1697, Customer!A:O, 10, FALSE)</f>
        <v>0</v>
      </c>
      <c r="K1697" s="2">
        <f>VLOOKUP(A1697, Customer!A:O, 11, FALSE)</f>
        <v>0</v>
      </c>
      <c r="L1697" s="2">
        <f>VLOOKUP(A1697, Customer!A:O, 12, FALSE)</f>
        <v>1</v>
      </c>
      <c r="M1697" s="2">
        <f>VLOOKUP(A1697, Customer!A:O, 13, FALSE)</f>
        <v>0</v>
      </c>
      <c r="N1697" s="2">
        <f>VLOOKUP(A1697, Customer!A:O, 14, FALSE)</f>
        <v>0</v>
      </c>
      <c r="O1697" s="2" t="str">
        <f>VLOOKUP(A1697, Customer!A:O, 15, FALSE)</f>
        <v>State-Other</v>
      </c>
      <c r="P1697" s="2">
        <f>VLOOKUP(A1697,Sales!A:N,2,FALSE)</f>
        <v>11</v>
      </c>
      <c r="Q1697">
        <f>VLOOKUP(A1697,Sales!A:N,3,FALSE)</f>
        <v>513</v>
      </c>
      <c r="R1697" s="2">
        <f>VLOOKUP(A1697,Sales!A:N,4,FALSE)</f>
        <v>0</v>
      </c>
      <c r="S1697" s="2">
        <f>VLOOKUP(A1697,Sales!A:N,5,FALSE)</f>
        <v>71</v>
      </c>
      <c r="T1697" s="2">
        <f>VLOOKUP(A1697,Sales!A:N,6,FALSE)</f>
        <v>6</v>
      </c>
      <c r="U1697" s="2">
        <f>VLOOKUP(A1697,Sales!A:N,7,FALSE)</f>
        <v>3</v>
      </c>
      <c r="V1697" s="2">
        <f>VLOOKUP(A1697,Sales!A:N,8,FALSE)</f>
        <v>100</v>
      </c>
      <c r="W1697" s="2">
        <f>VLOOKUP(A1697,Sales!A:N,9,FALSE)</f>
        <v>494</v>
      </c>
      <c r="X1697" s="2">
        <f>VLOOKUP(A1697,Sales!A:N,10,FALSE)</f>
        <v>3</v>
      </c>
      <c r="Y1697" s="2">
        <f>VLOOKUP(A1697,Sales!A:N,11,FALSE)</f>
        <v>4</v>
      </c>
      <c r="Z1697" s="2">
        <f>VLOOKUP(A1697,Sales!A:N,12,FALSE)</f>
        <v>1</v>
      </c>
      <c r="AA1697" s="2">
        <f>VLOOKUP(A1697,Sales!A:N,13,FALSE)</f>
        <v>4</v>
      </c>
      <c r="AB1697" s="2">
        <f>VLOOKUP(A1697,Sales!A:N,14,FALSE)</f>
        <v>7</v>
      </c>
      <c r="AC1697" s="2">
        <f>VLOOKUP(A1697,Campaigns!A:I,2,FALSE)</f>
        <v>0</v>
      </c>
      <c r="AD1697" s="2">
        <f>VLOOKUP(A1697,Campaigns!A:I,3,FALSE)</f>
        <v>0</v>
      </c>
      <c r="AE1697" s="2">
        <f>VLOOKUP(A1697,Campaigns!A:I,4,FALSE)</f>
        <v>0</v>
      </c>
      <c r="AF1697" s="2">
        <f>VLOOKUP(A1697,Campaigns!A:I,5,FALSE)</f>
        <v>0</v>
      </c>
      <c r="AG1697" s="2">
        <f>VLOOKUP(A1697,Campaigns!A:I,6,FALSE)</f>
        <v>0</v>
      </c>
      <c r="AH1697" s="2">
        <f>VLOOKUP(A1697,Campaigns!A:I,7,FALSE)</f>
        <v>0</v>
      </c>
      <c r="AI1697" s="2">
        <f>VLOOKUP(A1697,Campaigns!A:I,8,FALSE)</f>
        <v>0</v>
      </c>
      <c r="AJ1697" s="19" t="str">
        <f>VLOOKUP(A1697,Campaigns!A:I,9,FALSE)</f>
        <v>8/20/2019</v>
      </c>
    </row>
    <row r="1698" spans="1:36">
      <c r="A1698" s="2">
        <v>1868</v>
      </c>
      <c r="B1698" s="2">
        <f>VLOOKUP(A1698, Customer!A:O, 2, FALSE)</f>
        <v>142243</v>
      </c>
      <c r="C1698" s="2">
        <f>VLOOKUP(A1698, Customer!A:O, 3, FALSE)</f>
        <v>1</v>
      </c>
      <c r="D1698" s="2">
        <f>VLOOKUP(A1698, Customer!A:O, 4, FALSE)</f>
        <v>1</v>
      </c>
      <c r="E1698" s="2">
        <f>VLOOKUP(A1698, Customer!A:O, 5, FALSE)</f>
        <v>61</v>
      </c>
      <c r="F1698" s="2">
        <f>VLOOKUP(A1698, Customer!A:O, 6, FALSE)</f>
        <v>0</v>
      </c>
      <c r="G1698" s="2">
        <f>VLOOKUP(A1698, Customer!A:O, 7, FALSE)</f>
        <v>1</v>
      </c>
      <c r="H1698" s="2">
        <f>VLOOKUP(A1698, Customer!A:O, 8, FALSE)</f>
        <v>0</v>
      </c>
      <c r="I1698" s="2">
        <f>VLOOKUP(A1698, Customer!A:O, 9, FALSE)</f>
        <v>0</v>
      </c>
      <c r="J1698" s="2">
        <f>VLOOKUP(A1698, Customer!A:O, 10, FALSE)</f>
        <v>0</v>
      </c>
      <c r="K1698" s="2">
        <f>VLOOKUP(A1698, Customer!A:O, 11, FALSE)</f>
        <v>0</v>
      </c>
      <c r="L1698" s="2">
        <f>VLOOKUP(A1698, Customer!A:O, 12, FALSE)</f>
        <v>1</v>
      </c>
      <c r="M1698" s="2">
        <f>VLOOKUP(A1698, Customer!A:O, 13, FALSE)</f>
        <v>0</v>
      </c>
      <c r="N1698" s="2">
        <f>VLOOKUP(A1698, Customer!A:O, 14, FALSE)</f>
        <v>0</v>
      </c>
      <c r="O1698" s="2" t="str">
        <f>VLOOKUP(A1698, Customer!A:O, 15, FALSE)</f>
        <v>State-New York</v>
      </c>
      <c r="P1698" s="2">
        <f>VLOOKUP(A1698,Sales!A:N,2,FALSE)</f>
        <v>34</v>
      </c>
      <c r="Q1698">
        <f>VLOOKUP(A1698,Sales!A:N,3,FALSE)</f>
        <v>162</v>
      </c>
      <c r="R1698" s="2">
        <f>VLOOKUP(A1698,Sales!A:N,4,FALSE)</f>
        <v>0</v>
      </c>
      <c r="S1698" s="2">
        <f>VLOOKUP(A1698,Sales!A:N,5,FALSE)</f>
        <v>7</v>
      </c>
      <c r="T1698" s="2">
        <f>VLOOKUP(A1698,Sales!A:N,6,FALSE)</f>
        <v>0</v>
      </c>
      <c r="U1698" s="2">
        <f>VLOOKUP(A1698,Sales!A:N,7,FALSE)</f>
        <v>0</v>
      </c>
      <c r="V1698" s="2">
        <f>VLOOKUP(A1698,Sales!A:N,8,FALSE)</f>
        <v>17</v>
      </c>
      <c r="W1698" s="2">
        <f>VLOOKUP(A1698,Sales!A:N,9,FALSE)</f>
        <v>152</v>
      </c>
      <c r="X1698" s="2">
        <f>VLOOKUP(A1698,Sales!A:N,10,FALSE)</f>
        <v>2</v>
      </c>
      <c r="Y1698" s="2">
        <f>VLOOKUP(A1698,Sales!A:N,11,FALSE)</f>
        <v>2</v>
      </c>
      <c r="Z1698" s="2">
        <f>VLOOKUP(A1698,Sales!A:N,12,FALSE)</f>
        <v>0</v>
      </c>
      <c r="AA1698" s="2">
        <f>VLOOKUP(A1698,Sales!A:N,13,FALSE)</f>
        <v>3</v>
      </c>
      <c r="AB1698" s="2">
        <f>VLOOKUP(A1698,Sales!A:N,14,FALSE)</f>
        <v>7</v>
      </c>
      <c r="AC1698" s="2">
        <f>VLOOKUP(A1698,Campaigns!A:I,2,FALSE)</f>
        <v>0</v>
      </c>
      <c r="AD1698" s="2">
        <f>VLOOKUP(A1698,Campaigns!A:I,3,FALSE)</f>
        <v>0</v>
      </c>
      <c r="AE1698" s="2">
        <f>VLOOKUP(A1698,Campaigns!A:I,4,FALSE)</f>
        <v>0</v>
      </c>
      <c r="AF1698" s="2">
        <f>VLOOKUP(A1698,Campaigns!A:I,5,FALSE)</f>
        <v>0</v>
      </c>
      <c r="AG1698" s="2">
        <f>VLOOKUP(A1698,Campaigns!A:I,6,FALSE)</f>
        <v>0</v>
      </c>
      <c r="AH1698" s="2">
        <f>VLOOKUP(A1698,Campaigns!A:I,7,FALSE)</f>
        <v>0</v>
      </c>
      <c r="AI1698" s="2">
        <f>VLOOKUP(A1698,Campaigns!A:I,8,FALSE)</f>
        <v>0</v>
      </c>
      <c r="AJ1698" s="19" t="str">
        <f>VLOOKUP(A1698,Campaigns!A:I,9,FALSE)</f>
        <v>5/17/2020</v>
      </c>
    </row>
    <row r="1699" spans="1:36">
      <c r="A1699" s="2">
        <v>1740</v>
      </c>
      <c r="B1699" s="2">
        <f>VLOOKUP(A1699, Customer!A:O, 2, FALSE)</f>
        <v>138829</v>
      </c>
      <c r="C1699" s="2">
        <f>VLOOKUP(A1699, Customer!A:O, 3, FALSE)</f>
        <v>0</v>
      </c>
      <c r="D1699" s="2">
        <f>VLOOKUP(A1699, Customer!A:O, 4, FALSE)</f>
        <v>1</v>
      </c>
      <c r="E1699" s="2">
        <f>VLOOKUP(A1699, Customer!A:O, 5, FALSE)</f>
        <v>61</v>
      </c>
      <c r="F1699" s="2">
        <f>VLOOKUP(A1699, Customer!A:O, 6, FALSE)</f>
        <v>0</v>
      </c>
      <c r="G1699" s="2">
        <f>VLOOKUP(A1699, Customer!A:O, 7, FALSE)</f>
        <v>1</v>
      </c>
      <c r="H1699" s="2">
        <f>VLOOKUP(A1699, Customer!A:O, 8, FALSE)</f>
        <v>0</v>
      </c>
      <c r="I1699" s="2">
        <f>VLOOKUP(A1699, Customer!A:O, 9, FALSE)</f>
        <v>0</v>
      </c>
      <c r="J1699" s="2">
        <f>VLOOKUP(A1699, Customer!A:O, 10, FALSE)</f>
        <v>0</v>
      </c>
      <c r="K1699" s="2">
        <f>VLOOKUP(A1699, Customer!A:O, 11, FALSE)</f>
        <v>0</v>
      </c>
      <c r="L1699" s="2">
        <f>VLOOKUP(A1699, Customer!A:O, 12, FALSE)</f>
        <v>0</v>
      </c>
      <c r="M1699" s="2">
        <f>VLOOKUP(A1699, Customer!A:O, 13, FALSE)</f>
        <v>0</v>
      </c>
      <c r="N1699" s="2">
        <f>VLOOKUP(A1699, Customer!A:O, 14, FALSE)</f>
        <v>1</v>
      </c>
      <c r="O1699" s="2" t="str">
        <f>VLOOKUP(A1699, Customer!A:O, 15, FALSE)</f>
        <v>State-Florida</v>
      </c>
      <c r="P1699" s="2">
        <f>VLOOKUP(A1699,Sales!A:N,2,FALSE)</f>
        <v>86</v>
      </c>
      <c r="Q1699">
        <f>VLOOKUP(A1699,Sales!A:N,3,FALSE)</f>
        <v>272</v>
      </c>
      <c r="R1699" s="2">
        <f>VLOOKUP(A1699,Sales!A:N,4,FALSE)</f>
        <v>0</v>
      </c>
      <c r="S1699" s="2">
        <f>VLOOKUP(A1699,Sales!A:N,5,FALSE)</f>
        <v>25</v>
      </c>
      <c r="T1699" s="2">
        <f>VLOOKUP(A1699,Sales!A:N,6,FALSE)</f>
        <v>0</v>
      </c>
      <c r="U1699" s="2">
        <f>VLOOKUP(A1699,Sales!A:N,7,FALSE)</f>
        <v>0</v>
      </c>
      <c r="V1699" s="2">
        <f>VLOOKUP(A1699,Sales!A:N,8,FALSE)</f>
        <v>57</v>
      </c>
      <c r="W1699" s="2">
        <f>VLOOKUP(A1699,Sales!A:N,9,FALSE)</f>
        <v>240</v>
      </c>
      <c r="X1699" s="2">
        <f>VLOOKUP(A1699,Sales!A:N,10,FALSE)</f>
        <v>1</v>
      </c>
      <c r="Y1699" s="2">
        <f>VLOOKUP(A1699,Sales!A:N,11,FALSE)</f>
        <v>3</v>
      </c>
      <c r="Z1699" s="2">
        <f>VLOOKUP(A1699,Sales!A:N,12,FALSE)</f>
        <v>2</v>
      </c>
      <c r="AA1699" s="2">
        <f>VLOOKUP(A1699,Sales!A:N,13,FALSE)</f>
        <v>2</v>
      </c>
      <c r="AB1699" s="2">
        <f>VLOOKUP(A1699,Sales!A:N,14,FALSE)</f>
        <v>5</v>
      </c>
      <c r="AC1699" s="2">
        <f>VLOOKUP(A1699,Campaigns!A:I,2,FALSE)</f>
        <v>0</v>
      </c>
      <c r="AD1699" s="2">
        <f>VLOOKUP(A1699,Campaigns!A:I,3,FALSE)</f>
        <v>0</v>
      </c>
      <c r="AE1699" s="2">
        <f>VLOOKUP(A1699,Campaigns!A:I,4,FALSE)</f>
        <v>0</v>
      </c>
      <c r="AF1699" s="2">
        <f>VLOOKUP(A1699,Campaigns!A:I,5,FALSE)</f>
        <v>0</v>
      </c>
      <c r="AG1699" s="2">
        <f>VLOOKUP(A1699,Campaigns!A:I,6,FALSE)</f>
        <v>0</v>
      </c>
      <c r="AH1699" s="2">
        <f>VLOOKUP(A1699,Campaigns!A:I,7,FALSE)</f>
        <v>0</v>
      </c>
      <c r="AI1699" s="2">
        <f>VLOOKUP(A1699,Campaigns!A:I,8,FALSE)</f>
        <v>0</v>
      </c>
      <c r="AJ1699" s="19">
        <f>VLOOKUP(A1699,Campaigns!A:I,9,FALSE)</f>
        <v>44113</v>
      </c>
    </row>
    <row r="1700" spans="1:36">
      <c r="A1700" s="2">
        <v>1167</v>
      </c>
      <c r="B1700" s="2">
        <f>VLOOKUP(A1700, Customer!A:O, 2, FALSE)</f>
        <v>138285</v>
      </c>
      <c r="C1700" s="2">
        <f>VLOOKUP(A1700, Customer!A:O, 3, FALSE)</f>
        <v>2</v>
      </c>
      <c r="D1700" s="2">
        <f>VLOOKUP(A1700, Customer!A:O, 4, FALSE)</f>
        <v>1</v>
      </c>
      <c r="E1700" s="2">
        <f>VLOOKUP(A1700, Customer!A:O, 5, FALSE)</f>
        <v>61</v>
      </c>
      <c r="F1700" s="2">
        <f>VLOOKUP(A1700, Customer!A:O, 6, FALSE)</f>
        <v>0</v>
      </c>
      <c r="G1700" s="2">
        <f>VLOOKUP(A1700, Customer!A:O, 7, FALSE)</f>
        <v>0</v>
      </c>
      <c r="H1700" s="2">
        <f>VLOOKUP(A1700, Customer!A:O, 8, FALSE)</f>
        <v>0</v>
      </c>
      <c r="I1700" s="2">
        <f>VLOOKUP(A1700, Customer!A:O, 9, FALSE)</f>
        <v>1</v>
      </c>
      <c r="J1700" s="2">
        <f>VLOOKUP(A1700, Customer!A:O, 10, FALSE)</f>
        <v>0</v>
      </c>
      <c r="K1700" s="2">
        <f>VLOOKUP(A1700, Customer!A:O, 11, FALSE)</f>
        <v>0</v>
      </c>
      <c r="L1700" s="2">
        <f>VLOOKUP(A1700, Customer!A:O, 12, FALSE)</f>
        <v>1</v>
      </c>
      <c r="M1700" s="2">
        <f>VLOOKUP(A1700, Customer!A:O, 13, FALSE)</f>
        <v>0</v>
      </c>
      <c r="N1700" s="2">
        <f>VLOOKUP(A1700, Customer!A:O, 14, FALSE)</f>
        <v>0</v>
      </c>
      <c r="O1700" s="2" t="str">
        <f>VLOOKUP(A1700, Customer!A:O, 15, FALSE)</f>
        <v>State-Texas</v>
      </c>
      <c r="P1700" s="2">
        <f>VLOOKUP(A1700,Sales!A:N,2,FALSE)</f>
        <v>96</v>
      </c>
      <c r="Q1700">
        <f>VLOOKUP(A1700,Sales!A:N,3,FALSE)</f>
        <v>7</v>
      </c>
      <c r="R1700" s="2">
        <f>VLOOKUP(A1700,Sales!A:N,4,FALSE)</f>
        <v>0</v>
      </c>
      <c r="S1700" s="2">
        <f>VLOOKUP(A1700,Sales!A:N,5,FALSE)</f>
        <v>18</v>
      </c>
      <c r="T1700" s="2">
        <f>VLOOKUP(A1700,Sales!A:N,6,FALSE)</f>
        <v>7</v>
      </c>
      <c r="U1700" s="2">
        <f>VLOOKUP(A1700,Sales!A:N,7,FALSE)</f>
        <v>0</v>
      </c>
      <c r="V1700" s="2">
        <f>VLOOKUP(A1700,Sales!A:N,8,FALSE)</f>
        <v>4</v>
      </c>
      <c r="W1700" s="2">
        <f>VLOOKUP(A1700,Sales!A:N,9,FALSE)</f>
        <v>29</v>
      </c>
      <c r="X1700" s="2">
        <f>VLOOKUP(A1700,Sales!A:N,10,FALSE)</f>
        <v>1</v>
      </c>
      <c r="Y1700" s="2">
        <f>VLOOKUP(A1700,Sales!A:N,11,FALSE)</f>
        <v>0</v>
      </c>
      <c r="Z1700" s="2">
        <f>VLOOKUP(A1700,Sales!A:N,12,FALSE)</f>
        <v>0</v>
      </c>
      <c r="AA1700" s="2">
        <f>VLOOKUP(A1700,Sales!A:N,13,FALSE)</f>
        <v>3</v>
      </c>
      <c r="AB1700" s="2">
        <f>VLOOKUP(A1700,Sales!A:N,14,FALSE)</f>
        <v>2</v>
      </c>
      <c r="AC1700" s="2">
        <f>VLOOKUP(A1700,Campaigns!A:I,2,FALSE)</f>
        <v>0</v>
      </c>
      <c r="AD1700" s="2">
        <f>VLOOKUP(A1700,Campaigns!A:I,3,FALSE)</f>
        <v>0</v>
      </c>
      <c r="AE1700" s="2">
        <f>VLOOKUP(A1700,Campaigns!A:I,4,FALSE)</f>
        <v>0</v>
      </c>
      <c r="AF1700" s="2">
        <f>VLOOKUP(A1700,Campaigns!A:I,5,FALSE)</f>
        <v>0</v>
      </c>
      <c r="AG1700" s="2">
        <f>VLOOKUP(A1700,Campaigns!A:I,6,FALSE)</f>
        <v>0</v>
      </c>
      <c r="AH1700" s="2">
        <f>VLOOKUP(A1700,Campaigns!A:I,7,FALSE)</f>
        <v>0</v>
      </c>
      <c r="AI1700" s="2">
        <f>VLOOKUP(A1700,Campaigns!A:I,8,FALSE)</f>
        <v>0</v>
      </c>
      <c r="AJ1700" s="19" t="str">
        <f>VLOOKUP(A1700,Campaigns!A:I,9,FALSE)</f>
        <v>11/28/2020</v>
      </c>
    </row>
    <row r="1701" spans="1:36">
      <c r="A1701" s="2">
        <v>2642</v>
      </c>
      <c r="B1701" s="2">
        <f>VLOOKUP(A1701, Customer!A:O, 2, FALSE)</f>
        <v>136732</v>
      </c>
      <c r="C1701" s="2">
        <f>VLOOKUP(A1701, Customer!A:O, 3, FALSE)</f>
        <v>1</v>
      </c>
      <c r="D1701" s="2">
        <f>VLOOKUP(A1701, Customer!A:O, 4, FALSE)</f>
        <v>1</v>
      </c>
      <c r="E1701" s="2">
        <f>VLOOKUP(A1701, Customer!A:O, 5, FALSE)</f>
        <v>61</v>
      </c>
      <c r="F1701" s="2">
        <f>VLOOKUP(A1701, Customer!A:O, 6, FALSE)</f>
        <v>0</v>
      </c>
      <c r="G1701" s="2">
        <f>VLOOKUP(A1701, Customer!A:O, 7, FALSE)</f>
        <v>1</v>
      </c>
      <c r="H1701" s="2">
        <f>VLOOKUP(A1701, Customer!A:O, 8, FALSE)</f>
        <v>0</v>
      </c>
      <c r="I1701" s="2">
        <f>VLOOKUP(A1701, Customer!A:O, 9, FALSE)</f>
        <v>0</v>
      </c>
      <c r="J1701" s="2">
        <f>VLOOKUP(A1701, Customer!A:O, 10, FALSE)</f>
        <v>0</v>
      </c>
      <c r="K1701" s="2">
        <f>VLOOKUP(A1701, Customer!A:O, 11, FALSE)</f>
        <v>0</v>
      </c>
      <c r="L1701" s="2">
        <f>VLOOKUP(A1701, Customer!A:O, 12, FALSE)</f>
        <v>0</v>
      </c>
      <c r="M1701" s="2">
        <f>VLOOKUP(A1701, Customer!A:O, 13, FALSE)</f>
        <v>0</v>
      </c>
      <c r="N1701" s="2">
        <f>VLOOKUP(A1701, Customer!A:O, 14, FALSE)</f>
        <v>1</v>
      </c>
      <c r="O1701" s="2" t="str">
        <f>VLOOKUP(A1701, Customer!A:O, 15, FALSE)</f>
        <v>State-New York</v>
      </c>
      <c r="P1701" s="2">
        <f>VLOOKUP(A1701,Sales!A:N,2,FALSE)</f>
        <v>71</v>
      </c>
      <c r="Q1701">
        <f>VLOOKUP(A1701,Sales!A:N,3,FALSE)</f>
        <v>78</v>
      </c>
      <c r="R1701" s="2">
        <f>VLOOKUP(A1701,Sales!A:N,4,FALSE)</f>
        <v>19</v>
      </c>
      <c r="S1701" s="2">
        <f>VLOOKUP(A1701,Sales!A:N,5,FALSE)</f>
        <v>11</v>
      </c>
      <c r="T1701" s="2">
        <f>VLOOKUP(A1701,Sales!A:N,6,FALSE)</f>
        <v>37</v>
      </c>
      <c r="U1701" s="2">
        <f>VLOOKUP(A1701,Sales!A:N,7,FALSE)</f>
        <v>4</v>
      </c>
      <c r="V1701" s="2">
        <f>VLOOKUP(A1701,Sales!A:N,8,FALSE)</f>
        <v>26</v>
      </c>
      <c r="W1701" s="2">
        <f>VLOOKUP(A1701,Sales!A:N,9,FALSE)</f>
        <v>123</v>
      </c>
      <c r="X1701" s="2">
        <f>VLOOKUP(A1701,Sales!A:N,10,FALSE)</f>
        <v>3</v>
      </c>
      <c r="Y1701" s="2">
        <f>VLOOKUP(A1701,Sales!A:N,11,FALSE)</f>
        <v>1</v>
      </c>
      <c r="Z1701" s="2">
        <f>VLOOKUP(A1701,Sales!A:N,12,FALSE)</f>
        <v>1</v>
      </c>
      <c r="AA1701" s="2">
        <f>VLOOKUP(A1701,Sales!A:N,13,FALSE)</f>
        <v>4</v>
      </c>
      <c r="AB1701" s="2">
        <f>VLOOKUP(A1701,Sales!A:N,14,FALSE)</f>
        <v>2</v>
      </c>
      <c r="AC1701" s="2">
        <f>VLOOKUP(A1701,Campaigns!A:I,2,FALSE)</f>
        <v>0</v>
      </c>
      <c r="AD1701" s="2">
        <f>VLOOKUP(A1701,Campaigns!A:I,3,FALSE)</f>
        <v>0</v>
      </c>
      <c r="AE1701" s="2">
        <f>VLOOKUP(A1701,Campaigns!A:I,4,FALSE)</f>
        <v>0</v>
      </c>
      <c r="AF1701" s="2">
        <f>VLOOKUP(A1701,Campaigns!A:I,5,FALSE)</f>
        <v>0</v>
      </c>
      <c r="AG1701" s="2">
        <f>VLOOKUP(A1701,Campaigns!A:I,6,FALSE)</f>
        <v>0</v>
      </c>
      <c r="AH1701" s="2">
        <f>VLOOKUP(A1701,Campaigns!A:I,7,FALSE)</f>
        <v>0</v>
      </c>
      <c r="AI1701" s="2">
        <f>VLOOKUP(A1701,Campaigns!A:I,8,FALSE)</f>
        <v>0</v>
      </c>
      <c r="AJ1701" s="19">
        <f>VLOOKUP(A1701,Campaigns!A:I,9,FALSE)</f>
        <v>43927</v>
      </c>
    </row>
    <row r="1702" spans="1:36">
      <c r="A1702" s="2">
        <v>2883</v>
      </c>
      <c r="B1702" s="2">
        <f>VLOOKUP(A1702, Customer!A:O, 2, FALSE)</f>
        <v>135701</v>
      </c>
      <c r="C1702" s="2">
        <f>VLOOKUP(A1702, Customer!A:O, 3, FALSE)</f>
        <v>0</v>
      </c>
      <c r="D1702" s="2">
        <f>VLOOKUP(A1702, Customer!A:O, 4, FALSE)</f>
        <v>0</v>
      </c>
      <c r="E1702" s="2">
        <f>VLOOKUP(A1702, Customer!A:O, 5, FALSE)</f>
        <v>61</v>
      </c>
      <c r="F1702" s="2">
        <f>VLOOKUP(A1702, Customer!A:O, 6, FALSE)</f>
        <v>0</v>
      </c>
      <c r="G1702" s="2">
        <f>VLOOKUP(A1702, Customer!A:O, 7, FALSE)</f>
        <v>1</v>
      </c>
      <c r="H1702" s="2">
        <f>VLOOKUP(A1702, Customer!A:O, 8, FALSE)</f>
        <v>0</v>
      </c>
      <c r="I1702" s="2">
        <f>VLOOKUP(A1702, Customer!A:O, 9, FALSE)</f>
        <v>0</v>
      </c>
      <c r="J1702" s="2">
        <f>VLOOKUP(A1702, Customer!A:O, 10, FALSE)</f>
        <v>0</v>
      </c>
      <c r="K1702" s="2">
        <f>VLOOKUP(A1702, Customer!A:O, 11, FALSE)</f>
        <v>0</v>
      </c>
      <c r="L1702" s="2">
        <f>VLOOKUP(A1702, Customer!A:O, 12, FALSE)</f>
        <v>1</v>
      </c>
      <c r="M1702" s="2">
        <f>VLOOKUP(A1702, Customer!A:O, 13, FALSE)</f>
        <v>0</v>
      </c>
      <c r="N1702" s="2">
        <f>VLOOKUP(A1702, Customer!A:O, 14, FALSE)</f>
        <v>0</v>
      </c>
      <c r="O1702" s="2" t="str">
        <f>VLOOKUP(A1702, Customer!A:O, 15, FALSE)</f>
        <v>State-Texas</v>
      </c>
      <c r="P1702" s="2">
        <f>VLOOKUP(A1702,Sales!A:N,2,FALSE)</f>
        <v>36</v>
      </c>
      <c r="Q1702">
        <f>VLOOKUP(A1702,Sales!A:N,3,FALSE)</f>
        <v>80</v>
      </c>
      <c r="R1702" s="2">
        <f>VLOOKUP(A1702,Sales!A:N,4,FALSE)</f>
        <v>4</v>
      </c>
      <c r="S1702" s="2">
        <f>VLOOKUP(A1702,Sales!A:N,5,FALSE)</f>
        <v>34</v>
      </c>
      <c r="T1702" s="2">
        <f>VLOOKUP(A1702,Sales!A:N,6,FALSE)</f>
        <v>27</v>
      </c>
      <c r="U1702" s="2">
        <f>VLOOKUP(A1702,Sales!A:N,7,FALSE)</f>
        <v>11</v>
      </c>
      <c r="V1702" s="2">
        <f>VLOOKUP(A1702,Sales!A:N,8,FALSE)</f>
        <v>19</v>
      </c>
      <c r="W1702" s="2">
        <f>VLOOKUP(A1702,Sales!A:N,9,FALSE)</f>
        <v>137</v>
      </c>
      <c r="X1702" s="2">
        <f>VLOOKUP(A1702,Sales!A:N,10,FALSE)</f>
        <v>1</v>
      </c>
      <c r="Y1702" s="2">
        <f>VLOOKUP(A1702,Sales!A:N,11,FALSE)</f>
        <v>1</v>
      </c>
      <c r="Z1702" s="2">
        <f>VLOOKUP(A1702,Sales!A:N,12,FALSE)</f>
        <v>0</v>
      </c>
      <c r="AA1702" s="2">
        <f>VLOOKUP(A1702,Sales!A:N,13,FALSE)</f>
        <v>3</v>
      </c>
      <c r="AB1702" s="2">
        <f>VLOOKUP(A1702,Sales!A:N,14,FALSE)</f>
        <v>6</v>
      </c>
      <c r="AC1702" s="2">
        <f>VLOOKUP(A1702,Campaigns!A:I,2,FALSE)</f>
        <v>0</v>
      </c>
      <c r="AD1702" s="2">
        <f>VLOOKUP(A1702,Campaigns!A:I,3,FALSE)</f>
        <v>0</v>
      </c>
      <c r="AE1702" s="2">
        <f>VLOOKUP(A1702,Campaigns!A:I,4,FALSE)</f>
        <v>0</v>
      </c>
      <c r="AF1702" s="2">
        <f>VLOOKUP(A1702,Campaigns!A:I,5,FALSE)</f>
        <v>0</v>
      </c>
      <c r="AG1702" s="2">
        <f>VLOOKUP(A1702,Campaigns!A:I,6,FALSE)</f>
        <v>0</v>
      </c>
      <c r="AH1702" s="2">
        <f>VLOOKUP(A1702,Campaigns!A:I,7,FALSE)</f>
        <v>0</v>
      </c>
      <c r="AI1702" s="2">
        <f>VLOOKUP(A1702,Campaigns!A:I,8,FALSE)</f>
        <v>0</v>
      </c>
      <c r="AJ1702" s="19" t="str">
        <f>VLOOKUP(A1702,Campaigns!A:I,9,FALSE)</f>
        <v>8/24/2019</v>
      </c>
    </row>
    <row r="1703" spans="1:36">
      <c r="A1703" s="2">
        <v>1093</v>
      </c>
      <c r="B1703" s="2">
        <f>VLOOKUP(A1703, Customer!A:O, 2, FALSE)</f>
        <v>134554</v>
      </c>
      <c r="C1703" s="2">
        <f>VLOOKUP(A1703, Customer!A:O, 3, FALSE)</f>
        <v>0</v>
      </c>
      <c r="D1703" s="2">
        <f>VLOOKUP(A1703, Customer!A:O, 4, FALSE)</f>
        <v>1</v>
      </c>
      <c r="E1703" s="2">
        <f>VLOOKUP(A1703, Customer!A:O, 5, FALSE)</f>
        <v>61</v>
      </c>
      <c r="F1703" s="2">
        <f>VLOOKUP(A1703, Customer!A:O, 6, FALSE)</f>
        <v>0</v>
      </c>
      <c r="G1703" s="2">
        <f>VLOOKUP(A1703, Customer!A:O, 7, FALSE)</f>
        <v>0</v>
      </c>
      <c r="H1703" s="2">
        <f>VLOOKUP(A1703, Customer!A:O, 8, FALSE)</f>
        <v>1</v>
      </c>
      <c r="I1703" s="2">
        <f>VLOOKUP(A1703, Customer!A:O, 9, FALSE)</f>
        <v>0</v>
      </c>
      <c r="J1703" s="2">
        <f>VLOOKUP(A1703, Customer!A:O, 10, FALSE)</f>
        <v>0</v>
      </c>
      <c r="K1703" s="2">
        <f>VLOOKUP(A1703, Customer!A:O, 11, FALSE)</f>
        <v>0</v>
      </c>
      <c r="L1703" s="2">
        <f>VLOOKUP(A1703, Customer!A:O, 12, FALSE)</f>
        <v>0</v>
      </c>
      <c r="M1703" s="2">
        <f>VLOOKUP(A1703, Customer!A:O, 13, FALSE)</f>
        <v>0</v>
      </c>
      <c r="N1703" s="2">
        <f>VLOOKUP(A1703, Customer!A:O, 14, FALSE)</f>
        <v>1</v>
      </c>
      <c r="O1703" s="2" t="str">
        <f>VLOOKUP(A1703, Customer!A:O, 15, FALSE)</f>
        <v>State-Illinois</v>
      </c>
      <c r="P1703" s="2">
        <f>VLOOKUP(A1703,Sales!A:N,2,FALSE)</f>
        <v>43</v>
      </c>
      <c r="Q1703">
        <f>VLOOKUP(A1703,Sales!A:N,3,FALSE)</f>
        <v>160</v>
      </c>
      <c r="R1703" s="2">
        <f>VLOOKUP(A1703,Sales!A:N,4,FALSE)</f>
        <v>4</v>
      </c>
      <c r="S1703" s="2">
        <f>VLOOKUP(A1703,Sales!A:N,5,FALSE)</f>
        <v>23</v>
      </c>
      <c r="T1703" s="2">
        <f>VLOOKUP(A1703,Sales!A:N,6,FALSE)</f>
        <v>8</v>
      </c>
      <c r="U1703" s="2">
        <f>VLOOKUP(A1703,Sales!A:N,7,FALSE)</f>
        <v>0</v>
      </c>
      <c r="V1703" s="2">
        <f>VLOOKUP(A1703,Sales!A:N,8,FALSE)</f>
        <v>19</v>
      </c>
      <c r="W1703" s="2">
        <f>VLOOKUP(A1703,Sales!A:N,9,FALSE)</f>
        <v>175</v>
      </c>
      <c r="X1703" s="2">
        <f>VLOOKUP(A1703,Sales!A:N,10,FALSE)</f>
        <v>2</v>
      </c>
      <c r="Y1703" s="2">
        <f>VLOOKUP(A1703,Sales!A:N,11,FALSE)</f>
        <v>2</v>
      </c>
      <c r="Z1703" s="2">
        <f>VLOOKUP(A1703,Sales!A:N,12,FALSE)</f>
        <v>0</v>
      </c>
      <c r="AA1703" s="2">
        <f>VLOOKUP(A1703,Sales!A:N,13,FALSE)</f>
        <v>3</v>
      </c>
      <c r="AB1703" s="2">
        <f>VLOOKUP(A1703,Sales!A:N,14,FALSE)</f>
        <v>6</v>
      </c>
      <c r="AC1703" s="2">
        <f>VLOOKUP(A1703,Campaigns!A:I,2,FALSE)</f>
        <v>0</v>
      </c>
      <c r="AD1703" s="2">
        <f>VLOOKUP(A1703,Campaigns!A:I,3,FALSE)</f>
        <v>0</v>
      </c>
      <c r="AE1703" s="2">
        <f>VLOOKUP(A1703,Campaigns!A:I,4,FALSE)</f>
        <v>0</v>
      </c>
      <c r="AF1703" s="2">
        <f>VLOOKUP(A1703,Campaigns!A:I,5,FALSE)</f>
        <v>0</v>
      </c>
      <c r="AG1703" s="2">
        <f>VLOOKUP(A1703,Campaigns!A:I,6,FALSE)</f>
        <v>0</v>
      </c>
      <c r="AH1703" s="2">
        <f>VLOOKUP(A1703,Campaigns!A:I,7,FALSE)</f>
        <v>0</v>
      </c>
      <c r="AI1703" s="2">
        <f>VLOOKUP(A1703,Campaigns!A:I,8,FALSE)</f>
        <v>0</v>
      </c>
      <c r="AJ1703" s="19">
        <f>VLOOKUP(A1703,Campaigns!A:I,9,FALSE)</f>
        <v>43899</v>
      </c>
    </row>
    <row r="1704" spans="1:36">
      <c r="A1704" s="2">
        <v>2913</v>
      </c>
      <c r="B1704" s="2">
        <f>VLOOKUP(A1704, Customer!A:O, 2, FALSE)</f>
        <v>134242</v>
      </c>
      <c r="C1704" s="2">
        <f>VLOOKUP(A1704, Customer!A:O, 3, FALSE)</f>
        <v>0</v>
      </c>
      <c r="D1704" s="2">
        <f>VLOOKUP(A1704, Customer!A:O, 4, FALSE)</f>
        <v>1</v>
      </c>
      <c r="E1704" s="2">
        <f>VLOOKUP(A1704, Customer!A:O, 5, FALSE)</f>
        <v>61</v>
      </c>
      <c r="F1704" s="2">
        <f>VLOOKUP(A1704, Customer!A:O, 6, FALSE)</f>
        <v>0</v>
      </c>
      <c r="G1704" s="2">
        <f>VLOOKUP(A1704, Customer!A:O, 7, FALSE)</f>
        <v>1</v>
      </c>
      <c r="H1704" s="2">
        <f>VLOOKUP(A1704, Customer!A:O, 8, FALSE)</f>
        <v>0</v>
      </c>
      <c r="I1704" s="2">
        <f>VLOOKUP(A1704, Customer!A:O, 9, FALSE)</f>
        <v>0</v>
      </c>
      <c r="J1704" s="2">
        <f>VLOOKUP(A1704, Customer!A:O, 10, FALSE)</f>
        <v>0</v>
      </c>
      <c r="K1704" s="2">
        <f>VLOOKUP(A1704, Customer!A:O, 11, FALSE)</f>
        <v>0</v>
      </c>
      <c r="L1704" s="2">
        <f>VLOOKUP(A1704, Customer!A:O, 12, FALSE)</f>
        <v>0</v>
      </c>
      <c r="M1704" s="2">
        <f>VLOOKUP(A1704, Customer!A:O, 13, FALSE)</f>
        <v>1</v>
      </c>
      <c r="N1704" s="2">
        <f>VLOOKUP(A1704, Customer!A:O, 14, FALSE)</f>
        <v>0</v>
      </c>
      <c r="O1704" s="2" t="str">
        <f>VLOOKUP(A1704, Customer!A:O, 15, FALSE)</f>
        <v>State-Texas</v>
      </c>
      <c r="P1704" s="2">
        <f>VLOOKUP(A1704,Sales!A:N,2,FALSE)</f>
        <v>25</v>
      </c>
      <c r="Q1704">
        <f>VLOOKUP(A1704,Sales!A:N,3,FALSE)</f>
        <v>31</v>
      </c>
      <c r="R1704" s="2">
        <f>VLOOKUP(A1704,Sales!A:N,4,FALSE)</f>
        <v>8</v>
      </c>
      <c r="S1704" s="2">
        <f>VLOOKUP(A1704,Sales!A:N,5,FALSE)</f>
        <v>16</v>
      </c>
      <c r="T1704" s="2">
        <f>VLOOKUP(A1704,Sales!A:N,6,FALSE)</f>
        <v>0</v>
      </c>
      <c r="U1704" s="2">
        <f>VLOOKUP(A1704,Sales!A:N,7,FALSE)</f>
        <v>0</v>
      </c>
      <c r="V1704" s="2">
        <f>VLOOKUP(A1704,Sales!A:N,8,FALSE)</f>
        <v>4</v>
      </c>
      <c r="W1704" s="2">
        <f>VLOOKUP(A1704,Sales!A:N,9,FALSE)</f>
        <v>51</v>
      </c>
      <c r="X1704" s="2">
        <f>VLOOKUP(A1704,Sales!A:N,10,FALSE)</f>
        <v>1</v>
      </c>
      <c r="Y1704" s="2">
        <f>VLOOKUP(A1704,Sales!A:N,11,FALSE)</f>
        <v>0</v>
      </c>
      <c r="Z1704" s="2">
        <f>VLOOKUP(A1704,Sales!A:N,12,FALSE)</f>
        <v>0</v>
      </c>
      <c r="AA1704" s="2">
        <f>VLOOKUP(A1704,Sales!A:N,13,FALSE)</f>
        <v>3</v>
      </c>
      <c r="AB1704" s="2">
        <f>VLOOKUP(A1704,Sales!A:N,14,FALSE)</f>
        <v>5</v>
      </c>
      <c r="AC1704" s="2">
        <f>VLOOKUP(A1704,Campaigns!A:I,2,FALSE)</f>
        <v>0</v>
      </c>
      <c r="AD1704" s="2">
        <f>VLOOKUP(A1704,Campaigns!A:I,3,FALSE)</f>
        <v>0</v>
      </c>
      <c r="AE1704" s="2">
        <f>VLOOKUP(A1704,Campaigns!A:I,4,FALSE)</f>
        <v>0</v>
      </c>
      <c r="AF1704" s="2">
        <f>VLOOKUP(A1704,Campaigns!A:I,5,FALSE)</f>
        <v>0</v>
      </c>
      <c r="AG1704" s="2">
        <f>VLOOKUP(A1704,Campaigns!A:I,6,FALSE)</f>
        <v>0</v>
      </c>
      <c r="AH1704" s="2">
        <f>VLOOKUP(A1704,Campaigns!A:I,7,FALSE)</f>
        <v>0</v>
      </c>
      <c r="AI1704" s="2">
        <f>VLOOKUP(A1704,Campaigns!A:I,8,FALSE)</f>
        <v>0</v>
      </c>
      <c r="AJ1704" s="19" t="str">
        <f>VLOOKUP(A1704,Campaigns!A:I,9,FALSE)</f>
        <v>8/27/2020</v>
      </c>
    </row>
    <row r="1705" spans="1:36">
      <c r="A1705" s="2">
        <v>1127</v>
      </c>
      <c r="B1705" s="2">
        <f>VLOOKUP(A1705, Customer!A:O, 2, FALSE)</f>
        <v>133762</v>
      </c>
      <c r="C1705" s="2">
        <f>VLOOKUP(A1705, Customer!A:O, 3, FALSE)</f>
        <v>2</v>
      </c>
      <c r="D1705" s="2">
        <f>VLOOKUP(A1705, Customer!A:O, 4, FALSE)</f>
        <v>1</v>
      </c>
      <c r="E1705" s="2">
        <f>VLOOKUP(A1705, Customer!A:O, 5, FALSE)</f>
        <v>61</v>
      </c>
      <c r="F1705" s="2">
        <f>VLOOKUP(A1705, Customer!A:O, 6, FALSE)</f>
        <v>0</v>
      </c>
      <c r="G1705" s="2">
        <f>VLOOKUP(A1705, Customer!A:O, 7, FALSE)</f>
        <v>1</v>
      </c>
      <c r="H1705" s="2">
        <f>VLOOKUP(A1705, Customer!A:O, 8, FALSE)</f>
        <v>0</v>
      </c>
      <c r="I1705" s="2">
        <f>VLOOKUP(A1705, Customer!A:O, 9, FALSE)</f>
        <v>0</v>
      </c>
      <c r="J1705" s="2">
        <f>VLOOKUP(A1705, Customer!A:O, 10, FALSE)</f>
        <v>0</v>
      </c>
      <c r="K1705" s="2">
        <f>VLOOKUP(A1705, Customer!A:O, 11, FALSE)</f>
        <v>0</v>
      </c>
      <c r="L1705" s="2">
        <f>VLOOKUP(A1705, Customer!A:O, 12, FALSE)</f>
        <v>0</v>
      </c>
      <c r="M1705" s="2">
        <f>VLOOKUP(A1705, Customer!A:O, 13, FALSE)</f>
        <v>0</v>
      </c>
      <c r="N1705" s="2">
        <f>VLOOKUP(A1705, Customer!A:O, 14, FALSE)</f>
        <v>1</v>
      </c>
      <c r="O1705" s="2" t="str">
        <f>VLOOKUP(A1705, Customer!A:O, 15, FALSE)</f>
        <v>State-California</v>
      </c>
      <c r="P1705" s="2">
        <f>VLOOKUP(A1705,Sales!A:N,2,FALSE)</f>
        <v>61</v>
      </c>
      <c r="Q1705">
        <f>VLOOKUP(A1705,Sales!A:N,3,FALSE)</f>
        <v>210</v>
      </c>
      <c r="R1705" s="2">
        <f>VLOOKUP(A1705,Sales!A:N,4,FALSE)</f>
        <v>4</v>
      </c>
      <c r="S1705" s="2">
        <f>VLOOKUP(A1705,Sales!A:N,5,FALSE)</f>
        <v>135</v>
      </c>
      <c r="T1705" s="2">
        <f>VLOOKUP(A1705,Sales!A:N,6,FALSE)</f>
        <v>8</v>
      </c>
      <c r="U1705" s="2">
        <f>VLOOKUP(A1705,Sales!A:N,7,FALSE)</f>
        <v>0</v>
      </c>
      <c r="V1705" s="2">
        <f>VLOOKUP(A1705,Sales!A:N,8,FALSE)</f>
        <v>63</v>
      </c>
      <c r="W1705" s="2">
        <f>VLOOKUP(A1705,Sales!A:N,9,FALSE)</f>
        <v>293</v>
      </c>
      <c r="X1705" s="2">
        <f>VLOOKUP(A1705,Sales!A:N,10,FALSE)</f>
        <v>3</v>
      </c>
      <c r="Y1705" s="2">
        <f>VLOOKUP(A1705,Sales!A:N,11,FALSE)</f>
        <v>2</v>
      </c>
      <c r="Z1705" s="2">
        <f>VLOOKUP(A1705,Sales!A:N,12,FALSE)</f>
        <v>2</v>
      </c>
      <c r="AA1705" s="2">
        <f>VLOOKUP(A1705,Sales!A:N,13,FALSE)</f>
        <v>2</v>
      </c>
      <c r="AB1705" s="2">
        <f>VLOOKUP(A1705,Sales!A:N,14,FALSE)</f>
        <v>8</v>
      </c>
      <c r="AC1705" s="2">
        <f>VLOOKUP(A1705,Campaigns!A:I,2,FALSE)</f>
        <v>0</v>
      </c>
      <c r="AD1705" s="2">
        <f>VLOOKUP(A1705,Campaigns!A:I,3,FALSE)</f>
        <v>0</v>
      </c>
      <c r="AE1705" s="2">
        <f>VLOOKUP(A1705,Campaigns!A:I,4,FALSE)</f>
        <v>0</v>
      </c>
      <c r="AF1705" s="2">
        <f>VLOOKUP(A1705,Campaigns!A:I,5,FALSE)</f>
        <v>0</v>
      </c>
      <c r="AG1705" s="2">
        <f>VLOOKUP(A1705,Campaigns!A:I,6,FALSE)</f>
        <v>0</v>
      </c>
      <c r="AH1705" s="2">
        <f>VLOOKUP(A1705,Campaigns!A:I,7,FALSE)</f>
        <v>0</v>
      </c>
      <c r="AI1705" s="2">
        <f>VLOOKUP(A1705,Campaigns!A:I,8,FALSE)</f>
        <v>0</v>
      </c>
      <c r="AJ1705" s="19">
        <f>VLOOKUP(A1705,Campaigns!A:I,9,FALSE)</f>
        <v>43811</v>
      </c>
    </row>
    <row r="1706" spans="1:36">
      <c r="A1706" s="2">
        <v>2851</v>
      </c>
      <c r="B1706" s="2">
        <f>VLOOKUP(A1706, Customer!A:O, 2, FALSE)</f>
        <v>133051</v>
      </c>
      <c r="C1706" s="2">
        <f>VLOOKUP(A1706, Customer!A:O, 3, FALSE)</f>
        <v>0</v>
      </c>
      <c r="D1706" s="2">
        <f>VLOOKUP(A1706, Customer!A:O, 4, FALSE)</f>
        <v>0</v>
      </c>
      <c r="E1706" s="2">
        <f>VLOOKUP(A1706, Customer!A:O, 5, FALSE)</f>
        <v>61</v>
      </c>
      <c r="F1706" s="2">
        <f>VLOOKUP(A1706, Customer!A:O, 6, FALSE)</f>
        <v>0</v>
      </c>
      <c r="G1706" s="2">
        <f>VLOOKUP(A1706, Customer!A:O, 7, FALSE)</f>
        <v>0</v>
      </c>
      <c r="H1706" s="2">
        <f>VLOOKUP(A1706, Customer!A:O, 8, FALSE)</f>
        <v>0</v>
      </c>
      <c r="I1706" s="2">
        <f>VLOOKUP(A1706, Customer!A:O, 9, FALSE)</f>
        <v>0</v>
      </c>
      <c r="J1706" s="2">
        <f>VLOOKUP(A1706, Customer!A:O, 10, FALSE)</f>
        <v>1</v>
      </c>
      <c r="K1706" s="2">
        <f>VLOOKUP(A1706, Customer!A:O, 11, FALSE)</f>
        <v>0</v>
      </c>
      <c r="L1706" s="2">
        <f>VLOOKUP(A1706, Customer!A:O, 12, FALSE)</f>
        <v>0</v>
      </c>
      <c r="M1706" s="2">
        <f>VLOOKUP(A1706, Customer!A:O, 13, FALSE)</f>
        <v>1</v>
      </c>
      <c r="N1706" s="2">
        <f>VLOOKUP(A1706, Customer!A:O, 14, FALSE)</f>
        <v>0</v>
      </c>
      <c r="O1706" s="2" t="str">
        <f>VLOOKUP(A1706, Customer!A:O, 15, FALSE)</f>
        <v>State-Illinois</v>
      </c>
      <c r="P1706" s="2">
        <f>VLOOKUP(A1706,Sales!A:N,2,FALSE)</f>
        <v>15</v>
      </c>
      <c r="Q1706">
        <f>VLOOKUP(A1706,Sales!A:N,3,FALSE)</f>
        <v>403</v>
      </c>
      <c r="R1706" s="2">
        <f>VLOOKUP(A1706,Sales!A:N,4,FALSE)</f>
        <v>286</v>
      </c>
      <c r="S1706" s="2">
        <f>VLOOKUP(A1706,Sales!A:N,5,FALSE)</f>
        <v>978</v>
      </c>
      <c r="T1706" s="2">
        <f>VLOOKUP(A1706,Sales!A:N,6,FALSE)</f>
        <v>435</v>
      </c>
      <c r="U1706" s="2">
        <f>VLOOKUP(A1706,Sales!A:N,7,FALSE)</f>
        <v>378</v>
      </c>
      <c r="V1706" s="2">
        <f>VLOOKUP(A1706,Sales!A:N,8,FALSE)</f>
        <v>882</v>
      </c>
      <c r="W1706" s="2">
        <f>VLOOKUP(A1706,Sales!A:N,9,FALSE)</f>
        <v>1598</v>
      </c>
      <c r="X1706" s="2">
        <f>VLOOKUP(A1706,Sales!A:N,10,FALSE)</f>
        <v>3</v>
      </c>
      <c r="Y1706" s="2">
        <f>VLOOKUP(A1706,Sales!A:N,11,FALSE)</f>
        <v>9</v>
      </c>
      <c r="Z1706" s="2">
        <f>VLOOKUP(A1706,Sales!A:N,12,FALSE)</f>
        <v>1</v>
      </c>
      <c r="AA1706" s="2">
        <f>VLOOKUP(A1706,Sales!A:N,13,FALSE)</f>
        <v>8</v>
      </c>
      <c r="AB1706" s="2">
        <f>VLOOKUP(A1706,Sales!A:N,14,FALSE)</f>
        <v>9</v>
      </c>
      <c r="AC1706" s="2">
        <f>VLOOKUP(A1706,Campaigns!A:I,2,FALSE)</f>
        <v>0</v>
      </c>
      <c r="AD1706" s="2">
        <f>VLOOKUP(A1706,Campaigns!A:I,3,FALSE)</f>
        <v>0</v>
      </c>
      <c r="AE1706" s="2">
        <f>VLOOKUP(A1706,Campaigns!A:I,4,FALSE)</f>
        <v>0</v>
      </c>
      <c r="AF1706" s="2">
        <f>VLOOKUP(A1706,Campaigns!A:I,5,FALSE)</f>
        <v>0</v>
      </c>
      <c r="AG1706" s="2">
        <f>VLOOKUP(A1706,Campaigns!A:I,6,FALSE)</f>
        <v>0</v>
      </c>
      <c r="AH1706" s="2">
        <f>VLOOKUP(A1706,Campaigns!A:I,7,FALSE)</f>
        <v>0</v>
      </c>
      <c r="AI1706" s="2">
        <f>VLOOKUP(A1706,Campaigns!A:I,8,FALSE)</f>
        <v>1</v>
      </c>
      <c r="AJ1706" s="19" t="str">
        <f>VLOOKUP(A1706,Campaigns!A:I,9,FALSE)</f>
        <v>1/21/2019</v>
      </c>
    </row>
    <row r="1707" spans="1:36">
      <c r="A1707" s="2">
        <v>2326</v>
      </c>
      <c r="B1707" s="2">
        <f>VLOOKUP(A1707, Customer!A:O, 2, FALSE)</f>
        <v>126887</v>
      </c>
      <c r="C1707" s="2">
        <f>VLOOKUP(A1707, Customer!A:O, 3, FALSE)</f>
        <v>0</v>
      </c>
      <c r="D1707" s="2">
        <f>VLOOKUP(A1707, Customer!A:O, 4, FALSE)</f>
        <v>1</v>
      </c>
      <c r="E1707" s="2">
        <f>VLOOKUP(A1707, Customer!A:O, 5, FALSE)</f>
        <v>61</v>
      </c>
      <c r="F1707" s="2">
        <f>VLOOKUP(A1707, Customer!A:O, 6, FALSE)</f>
        <v>0</v>
      </c>
      <c r="G1707" s="2">
        <f>VLOOKUP(A1707, Customer!A:O, 7, FALSE)</f>
        <v>1</v>
      </c>
      <c r="H1707" s="2">
        <f>VLOOKUP(A1707, Customer!A:O, 8, FALSE)</f>
        <v>0</v>
      </c>
      <c r="I1707" s="2">
        <f>VLOOKUP(A1707, Customer!A:O, 9, FALSE)</f>
        <v>0</v>
      </c>
      <c r="J1707" s="2">
        <f>VLOOKUP(A1707, Customer!A:O, 10, FALSE)</f>
        <v>0</v>
      </c>
      <c r="K1707" s="2">
        <f>VLOOKUP(A1707, Customer!A:O, 11, FALSE)</f>
        <v>0</v>
      </c>
      <c r="L1707" s="2">
        <f>VLOOKUP(A1707, Customer!A:O, 12, FALSE)</f>
        <v>0</v>
      </c>
      <c r="M1707" s="2">
        <f>VLOOKUP(A1707, Customer!A:O, 13, FALSE)</f>
        <v>0</v>
      </c>
      <c r="N1707" s="2">
        <f>VLOOKUP(A1707, Customer!A:O, 14, FALSE)</f>
        <v>0</v>
      </c>
      <c r="O1707" s="2" t="str">
        <f>VLOOKUP(A1707, Customer!A:O, 15, FALSE)</f>
        <v>State-Other</v>
      </c>
      <c r="P1707" s="2">
        <f>VLOOKUP(A1707,Sales!A:N,2,FALSE)</f>
        <v>27</v>
      </c>
      <c r="Q1707">
        <f>VLOOKUP(A1707,Sales!A:N,3,FALSE)</f>
        <v>28</v>
      </c>
      <c r="R1707" s="2">
        <f>VLOOKUP(A1707,Sales!A:N,4,FALSE)</f>
        <v>33</v>
      </c>
      <c r="S1707" s="2">
        <f>VLOOKUP(A1707,Sales!A:N,5,FALSE)</f>
        <v>19</v>
      </c>
      <c r="T1707" s="2">
        <f>VLOOKUP(A1707,Sales!A:N,6,FALSE)</f>
        <v>14</v>
      </c>
      <c r="U1707" s="2">
        <f>VLOOKUP(A1707,Sales!A:N,7,FALSE)</f>
        <v>19</v>
      </c>
      <c r="V1707" s="2">
        <f>VLOOKUP(A1707,Sales!A:N,8,FALSE)</f>
        <v>28</v>
      </c>
      <c r="W1707" s="2">
        <f>VLOOKUP(A1707,Sales!A:N,9,FALSE)</f>
        <v>85</v>
      </c>
      <c r="X1707" s="2">
        <f>VLOOKUP(A1707,Sales!A:N,10,FALSE)</f>
        <v>1</v>
      </c>
      <c r="Y1707" s="2">
        <f>VLOOKUP(A1707,Sales!A:N,11,FALSE)</f>
        <v>1</v>
      </c>
      <c r="Z1707" s="2">
        <f>VLOOKUP(A1707,Sales!A:N,12,FALSE)</f>
        <v>0</v>
      </c>
      <c r="AA1707" s="2">
        <f>VLOOKUP(A1707,Sales!A:N,13,FALSE)</f>
        <v>3</v>
      </c>
      <c r="AB1707" s="2">
        <f>VLOOKUP(A1707,Sales!A:N,14,FALSE)</f>
        <v>6</v>
      </c>
      <c r="AC1707" s="2">
        <f>VLOOKUP(A1707,Campaigns!A:I,2,FALSE)</f>
        <v>0</v>
      </c>
      <c r="AD1707" s="2">
        <f>VLOOKUP(A1707,Campaigns!A:I,3,FALSE)</f>
        <v>0</v>
      </c>
      <c r="AE1707" s="2">
        <f>VLOOKUP(A1707,Campaigns!A:I,4,FALSE)</f>
        <v>0</v>
      </c>
      <c r="AF1707" s="2">
        <f>VLOOKUP(A1707,Campaigns!A:I,5,FALSE)</f>
        <v>0</v>
      </c>
      <c r="AG1707" s="2">
        <f>VLOOKUP(A1707,Campaigns!A:I,6,FALSE)</f>
        <v>0</v>
      </c>
      <c r="AH1707" s="2">
        <f>VLOOKUP(A1707,Campaigns!A:I,7,FALSE)</f>
        <v>0</v>
      </c>
      <c r="AI1707" s="2">
        <f>VLOOKUP(A1707,Campaigns!A:I,8,FALSE)</f>
        <v>0</v>
      </c>
      <c r="AJ1707" s="19" t="str">
        <f>VLOOKUP(A1707,Campaigns!A:I,9,FALSE)</f>
        <v>7/18/2019</v>
      </c>
    </row>
    <row r="1708" spans="1:36">
      <c r="A1708" s="2">
        <v>1573</v>
      </c>
      <c r="B1708" s="2">
        <f>VLOOKUP(A1708, Customer!A:O, 2, FALSE)</f>
        <v>124221</v>
      </c>
      <c r="C1708" s="2">
        <f>VLOOKUP(A1708, Customer!A:O, 3, FALSE)</f>
        <v>0</v>
      </c>
      <c r="D1708" s="2">
        <f>VLOOKUP(A1708, Customer!A:O, 4, FALSE)</f>
        <v>0</v>
      </c>
      <c r="E1708" s="2">
        <f>VLOOKUP(A1708, Customer!A:O, 5, FALSE)</f>
        <v>61</v>
      </c>
      <c r="F1708" s="2">
        <f>VLOOKUP(A1708, Customer!A:O, 6, FALSE)</f>
        <v>0</v>
      </c>
      <c r="G1708" s="2">
        <f>VLOOKUP(A1708, Customer!A:O, 7, FALSE)</f>
        <v>0</v>
      </c>
      <c r="H1708" s="2">
        <f>VLOOKUP(A1708, Customer!A:O, 8, FALSE)</f>
        <v>0</v>
      </c>
      <c r="I1708" s="2">
        <f>VLOOKUP(A1708, Customer!A:O, 9, FALSE)</f>
        <v>1</v>
      </c>
      <c r="J1708" s="2">
        <f>VLOOKUP(A1708, Customer!A:O, 10, FALSE)</f>
        <v>0</v>
      </c>
      <c r="K1708" s="2">
        <f>VLOOKUP(A1708, Customer!A:O, 11, FALSE)</f>
        <v>0</v>
      </c>
      <c r="L1708" s="2">
        <f>VLOOKUP(A1708, Customer!A:O, 12, FALSE)</f>
        <v>1</v>
      </c>
      <c r="M1708" s="2">
        <f>VLOOKUP(A1708, Customer!A:O, 13, FALSE)</f>
        <v>0</v>
      </c>
      <c r="N1708" s="2">
        <f>VLOOKUP(A1708, Customer!A:O, 14, FALSE)</f>
        <v>0</v>
      </c>
      <c r="O1708" s="2" t="str">
        <f>VLOOKUP(A1708, Customer!A:O, 15, FALSE)</f>
        <v>State-Illinois</v>
      </c>
      <c r="P1708" s="2">
        <f>VLOOKUP(A1708,Sales!A:N,2,FALSE)</f>
        <v>94</v>
      </c>
      <c r="Q1708">
        <f>VLOOKUP(A1708,Sales!A:N,3,FALSE)</f>
        <v>41</v>
      </c>
      <c r="R1708" s="2">
        <f>VLOOKUP(A1708,Sales!A:N,4,FALSE)</f>
        <v>46</v>
      </c>
      <c r="S1708" s="2">
        <f>VLOOKUP(A1708,Sales!A:N,5,FALSE)</f>
        <v>46</v>
      </c>
      <c r="T1708" s="2">
        <f>VLOOKUP(A1708,Sales!A:N,6,FALSE)</f>
        <v>10</v>
      </c>
      <c r="U1708" s="2">
        <f>VLOOKUP(A1708,Sales!A:N,7,FALSE)</f>
        <v>26</v>
      </c>
      <c r="V1708" s="2">
        <f>VLOOKUP(A1708,Sales!A:N,8,FALSE)</f>
        <v>113</v>
      </c>
      <c r="W1708" s="2">
        <f>VLOOKUP(A1708,Sales!A:N,9,FALSE)</f>
        <v>56</v>
      </c>
      <c r="X1708" s="2">
        <f>VLOOKUP(A1708,Sales!A:N,10,FALSE)</f>
        <v>1</v>
      </c>
      <c r="Y1708" s="2">
        <f>VLOOKUP(A1708,Sales!A:N,11,FALSE)</f>
        <v>1</v>
      </c>
      <c r="Z1708" s="2">
        <f>VLOOKUP(A1708,Sales!A:N,12,FALSE)</f>
        <v>1</v>
      </c>
      <c r="AA1708" s="2">
        <f>VLOOKUP(A1708,Sales!A:N,13,FALSE)</f>
        <v>3</v>
      </c>
      <c r="AB1708" s="2">
        <f>VLOOKUP(A1708,Sales!A:N,14,FALSE)</f>
        <v>4</v>
      </c>
      <c r="AC1708" s="2">
        <f>VLOOKUP(A1708,Campaigns!A:I,2,FALSE)</f>
        <v>0</v>
      </c>
      <c r="AD1708" s="2">
        <f>VLOOKUP(A1708,Campaigns!A:I,3,FALSE)</f>
        <v>0</v>
      </c>
      <c r="AE1708" s="2">
        <f>VLOOKUP(A1708,Campaigns!A:I,4,FALSE)</f>
        <v>0</v>
      </c>
      <c r="AF1708" s="2">
        <f>VLOOKUP(A1708,Campaigns!A:I,5,FALSE)</f>
        <v>0</v>
      </c>
      <c r="AG1708" s="2">
        <f>VLOOKUP(A1708,Campaigns!A:I,6,FALSE)</f>
        <v>0</v>
      </c>
      <c r="AH1708" s="2">
        <f>VLOOKUP(A1708,Campaigns!A:I,7,FALSE)</f>
        <v>0</v>
      </c>
      <c r="AI1708" s="2">
        <f>VLOOKUP(A1708,Campaigns!A:I,8,FALSE)</f>
        <v>0</v>
      </c>
      <c r="AJ1708" s="19" t="str">
        <f>VLOOKUP(A1708,Campaigns!A:I,9,FALSE)</f>
        <v>1/25/2020</v>
      </c>
    </row>
    <row r="1709" spans="1:36">
      <c r="A1709" s="2">
        <v>1429</v>
      </c>
      <c r="B1709" s="2">
        <f>VLOOKUP(A1709, Customer!A:O, 2, FALSE)</f>
        <v>123295</v>
      </c>
      <c r="C1709" s="2">
        <f>VLOOKUP(A1709, Customer!A:O, 3, FALSE)</f>
        <v>0</v>
      </c>
      <c r="D1709" s="2">
        <f>VLOOKUP(A1709, Customer!A:O, 4, FALSE)</f>
        <v>0</v>
      </c>
      <c r="E1709" s="2">
        <f>VLOOKUP(A1709, Customer!A:O, 5, FALSE)</f>
        <v>61</v>
      </c>
      <c r="F1709" s="2">
        <f>VLOOKUP(A1709, Customer!A:O, 6, FALSE)</f>
        <v>1</v>
      </c>
      <c r="G1709" s="2">
        <f>VLOOKUP(A1709, Customer!A:O, 7, FALSE)</f>
        <v>0</v>
      </c>
      <c r="H1709" s="2">
        <f>VLOOKUP(A1709, Customer!A:O, 8, FALSE)</f>
        <v>0</v>
      </c>
      <c r="I1709" s="2">
        <f>VLOOKUP(A1709, Customer!A:O, 9, FALSE)</f>
        <v>0</v>
      </c>
      <c r="J1709" s="2">
        <f>VLOOKUP(A1709, Customer!A:O, 10, FALSE)</f>
        <v>0</v>
      </c>
      <c r="K1709" s="2">
        <f>VLOOKUP(A1709, Customer!A:O, 11, FALSE)</f>
        <v>0</v>
      </c>
      <c r="L1709" s="2">
        <f>VLOOKUP(A1709, Customer!A:O, 12, FALSE)</f>
        <v>1</v>
      </c>
      <c r="M1709" s="2">
        <f>VLOOKUP(A1709, Customer!A:O, 13, FALSE)</f>
        <v>0</v>
      </c>
      <c r="N1709" s="2">
        <f>VLOOKUP(A1709, Customer!A:O, 14, FALSE)</f>
        <v>0</v>
      </c>
      <c r="O1709" s="2" t="str">
        <f>VLOOKUP(A1709, Customer!A:O, 15, FALSE)</f>
        <v>State-Illinois</v>
      </c>
      <c r="P1709" s="2">
        <f>VLOOKUP(A1709,Sales!A:N,2,FALSE)</f>
        <v>72</v>
      </c>
      <c r="Q1709">
        <f>VLOOKUP(A1709,Sales!A:N,3,FALSE)</f>
        <v>0</v>
      </c>
      <c r="R1709" s="2">
        <f>VLOOKUP(A1709,Sales!A:N,4,FALSE)</f>
        <v>0</v>
      </c>
      <c r="S1709" s="2">
        <f>VLOOKUP(A1709,Sales!A:N,5,FALSE)</f>
        <v>5</v>
      </c>
      <c r="T1709" s="2">
        <f>VLOOKUP(A1709,Sales!A:N,6,FALSE)</f>
        <v>11</v>
      </c>
      <c r="U1709" s="2">
        <f>VLOOKUP(A1709,Sales!A:N,7,FALSE)</f>
        <v>64</v>
      </c>
      <c r="V1709" s="2">
        <f>VLOOKUP(A1709,Sales!A:N,8,FALSE)</f>
        <v>26</v>
      </c>
      <c r="W1709" s="2">
        <f>VLOOKUP(A1709,Sales!A:N,9,FALSE)</f>
        <v>53</v>
      </c>
      <c r="X1709" s="2">
        <f>VLOOKUP(A1709,Sales!A:N,10,FALSE)</f>
        <v>1</v>
      </c>
      <c r="Y1709" s="2">
        <f>VLOOKUP(A1709,Sales!A:N,11,FALSE)</f>
        <v>1</v>
      </c>
      <c r="Z1709" s="2">
        <f>VLOOKUP(A1709,Sales!A:N,12,FALSE)</f>
        <v>0</v>
      </c>
      <c r="AA1709" s="2">
        <f>VLOOKUP(A1709,Sales!A:N,13,FALSE)</f>
        <v>2</v>
      </c>
      <c r="AB1709" s="2">
        <f>VLOOKUP(A1709,Sales!A:N,14,FALSE)</f>
        <v>8</v>
      </c>
      <c r="AC1709" s="2">
        <f>VLOOKUP(A1709,Campaigns!A:I,2,FALSE)</f>
        <v>0</v>
      </c>
      <c r="AD1709" s="2">
        <f>VLOOKUP(A1709,Campaigns!A:I,3,FALSE)</f>
        <v>0</v>
      </c>
      <c r="AE1709" s="2">
        <f>VLOOKUP(A1709,Campaigns!A:I,4,FALSE)</f>
        <v>0</v>
      </c>
      <c r="AF1709" s="2">
        <f>VLOOKUP(A1709,Campaigns!A:I,5,FALSE)</f>
        <v>0</v>
      </c>
      <c r="AG1709" s="2">
        <f>VLOOKUP(A1709,Campaigns!A:I,6,FALSE)</f>
        <v>0</v>
      </c>
      <c r="AH1709" s="2">
        <f>VLOOKUP(A1709,Campaigns!A:I,7,FALSE)</f>
        <v>0</v>
      </c>
      <c r="AI1709" s="2">
        <f>VLOOKUP(A1709,Campaigns!A:I,8,FALSE)</f>
        <v>0</v>
      </c>
      <c r="AJ1709" s="19" t="str">
        <f>VLOOKUP(A1709,Campaigns!A:I,9,FALSE)</f>
        <v>12/18/2019</v>
      </c>
    </row>
    <row r="1710" spans="1:36">
      <c r="A1710" s="2">
        <v>1647</v>
      </c>
      <c r="B1710" s="2">
        <f>VLOOKUP(A1710, Customer!A:O, 2, FALSE)</f>
        <v>118690</v>
      </c>
      <c r="C1710" s="2">
        <f>VLOOKUP(A1710, Customer!A:O, 3, FALSE)</f>
        <v>0</v>
      </c>
      <c r="D1710" s="2">
        <f>VLOOKUP(A1710, Customer!A:O, 4, FALSE)</f>
        <v>0</v>
      </c>
      <c r="E1710" s="2">
        <f>VLOOKUP(A1710, Customer!A:O, 5, FALSE)</f>
        <v>61</v>
      </c>
      <c r="F1710" s="2">
        <f>VLOOKUP(A1710, Customer!A:O, 6, FALSE)</f>
        <v>0</v>
      </c>
      <c r="G1710" s="2">
        <f>VLOOKUP(A1710, Customer!A:O, 7, FALSE)</f>
        <v>1</v>
      </c>
      <c r="H1710" s="2">
        <f>VLOOKUP(A1710, Customer!A:O, 8, FALSE)</f>
        <v>0</v>
      </c>
      <c r="I1710" s="2">
        <f>VLOOKUP(A1710, Customer!A:O, 9, FALSE)</f>
        <v>0</v>
      </c>
      <c r="J1710" s="2">
        <f>VLOOKUP(A1710, Customer!A:O, 10, FALSE)</f>
        <v>0</v>
      </c>
      <c r="K1710" s="2">
        <f>VLOOKUP(A1710, Customer!A:O, 11, FALSE)</f>
        <v>0</v>
      </c>
      <c r="L1710" s="2">
        <f>VLOOKUP(A1710, Customer!A:O, 12, FALSE)</f>
        <v>1</v>
      </c>
      <c r="M1710" s="2">
        <f>VLOOKUP(A1710, Customer!A:O, 13, FALSE)</f>
        <v>0</v>
      </c>
      <c r="N1710" s="2">
        <f>VLOOKUP(A1710, Customer!A:O, 14, FALSE)</f>
        <v>0</v>
      </c>
      <c r="O1710" s="2" t="str">
        <f>VLOOKUP(A1710, Customer!A:O, 15, FALSE)</f>
        <v>State-Texas</v>
      </c>
      <c r="P1710" s="2">
        <f>VLOOKUP(A1710,Sales!A:N,2,FALSE)</f>
        <v>77</v>
      </c>
      <c r="Q1710">
        <f>VLOOKUP(A1710,Sales!A:N,3,FALSE)</f>
        <v>38</v>
      </c>
      <c r="R1710" s="2">
        <f>VLOOKUP(A1710,Sales!A:N,4,FALSE)</f>
        <v>6</v>
      </c>
      <c r="S1710" s="2">
        <f>VLOOKUP(A1710,Sales!A:N,5,FALSE)</f>
        <v>44</v>
      </c>
      <c r="T1710" s="2">
        <f>VLOOKUP(A1710,Sales!A:N,6,FALSE)</f>
        <v>146</v>
      </c>
      <c r="U1710" s="2">
        <f>VLOOKUP(A1710,Sales!A:N,7,FALSE)</f>
        <v>25</v>
      </c>
      <c r="V1710" s="2">
        <f>VLOOKUP(A1710,Sales!A:N,8,FALSE)</f>
        <v>121</v>
      </c>
      <c r="W1710" s="2">
        <f>VLOOKUP(A1710,Sales!A:N,9,FALSE)</f>
        <v>140</v>
      </c>
      <c r="X1710" s="2">
        <f>VLOOKUP(A1710,Sales!A:N,10,FALSE)</f>
        <v>1</v>
      </c>
      <c r="Y1710" s="2">
        <f>VLOOKUP(A1710,Sales!A:N,11,FALSE)</f>
        <v>1</v>
      </c>
      <c r="Z1710" s="2">
        <f>VLOOKUP(A1710,Sales!A:N,12,FALSE)</f>
        <v>1</v>
      </c>
      <c r="AA1710" s="2">
        <f>VLOOKUP(A1710,Sales!A:N,13,FALSE)</f>
        <v>2</v>
      </c>
      <c r="AB1710" s="2">
        <f>VLOOKUP(A1710,Sales!A:N,14,FALSE)</f>
        <v>8</v>
      </c>
      <c r="AC1710" s="2">
        <f>VLOOKUP(A1710,Campaigns!A:I,2,FALSE)</f>
        <v>0</v>
      </c>
      <c r="AD1710" s="2">
        <f>VLOOKUP(A1710,Campaigns!A:I,3,FALSE)</f>
        <v>0</v>
      </c>
      <c r="AE1710" s="2">
        <f>VLOOKUP(A1710,Campaigns!A:I,4,FALSE)</f>
        <v>0</v>
      </c>
      <c r="AF1710" s="2">
        <f>VLOOKUP(A1710,Campaigns!A:I,5,FALSE)</f>
        <v>0</v>
      </c>
      <c r="AG1710" s="2">
        <f>VLOOKUP(A1710,Campaigns!A:I,6,FALSE)</f>
        <v>0</v>
      </c>
      <c r="AH1710" s="2">
        <f>VLOOKUP(A1710,Campaigns!A:I,7,FALSE)</f>
        <v>0</v>
      </c>
      <c r="AI1710" s="2">
        <f>VLOOKUP(A1710,Campaigns!A:I,8,FALSE)</f>
        <v>0</v>
      </c>
      <c r="AJ1710" s="19">
        <f>VLOOKUP(A1710,Campaigns!A:I,9,FALSE)</f>
        <v>43561</v>
      </c>
    </row>
    <row r="1711" spans="1:36">
      <c r="A1711" s="2">
        <v>2400</v>
      </c>
      <c r="B1711" s="2">
        <f>VLOOKUP(A1711, Customer!A:O, 2, FALSE)</f>
        <v>118690</v>
      </c>
      <c r="C1711" s="2">
        <f>VLOOKUP(A1711, Customer!A:O, 3, FALSE)</f>
        <v>0</v>
      </c>
      <c r="D1711" s="2">
        <f>VLOOKUP(A1711, Customer!A:O, 4, FALSE)</f>
        <v>0</v>
      </c>
      <c r="E1711" s="2">
        <f>VLOOKUP(A1711, Customer!A:O, 5, FALSE)</f>
        <v>61</v>
      </c>
      <c r="F1711" s="2">
        <f>VLOOKUP(A1711, Customer!A:O, 6, FALSE)</f>
        <v>0</v>
      </c>
      <c r="G1711" s="2">
        <f>VLOOKUP(A1711, Customer!A:O, 7, FALSE)</f>
        <v>1</v>
      </c>
      <c r="H1711" s="2">
        <f>VLOOKUP(A1711, Customer!A:O, 8, FALSE)</f>
        <v>0</v>
      </c>
      <c r="I1711" s="2">
        <f>VLOOKUP(A1711, Customer!A:O, 9, FALSE)</f>
        <v>0</v>
      </c>
      <c r="J1711" s="2">
        <f>VLOOKUP(A1711, Customer!A:O, 10, FALSE)</f>
        <v>0</v>
      </c>
      <c r="K1711" s="2">
        <f>VLOOKUP(A1711, Customer!A:O, 11, FALSE)</f>
        <v>0</v>
      </c>
      <c r="L1711" s="2">
        <f>VLOOKUP(A1711, Customer!A:O, 12, FALSE)</f>
        <v>1</v>
      </c>
      <c r="M1711" s="2">
        <f>VLOOKUP(A1711, Customer!A:O, 13, FALSE)</f>
        <v>0</v>
      </c>
      <c r="N1711" s="2">
        <f>VLOOKUP(A1711, Customer!A:O, 14, FALSE)</f>
        <v>0</v>
      </c>
      <c r="O1711" s="2" t="str">
        <f>VLOOKUP(A1711, Customer!A:O, 15, FALSE)</f>
        <v>State-Florida</v>
      </c>
      <c r="P1711" s="2">
        <f>VLOOKUP(A1711,Sales!A:N,2,FALSE)</f>
        <v>77</v>
      </c>
      <c r="Q1711">
        <f>VLOOKUP(A1711,Sales!A:N,3,FALSE)</f>
        <v>38</v>
      </c>
      <c r="R1711" s="2">
        <f>VLOOKUP(A1711,Sales!A:N,4,FALSE)</f>
        <v>6</v>
      </c>
      <c r="S1711" s="2">
        <f>VLOOKUP(A1711,Sales!A:N,5,FALSE)</f>
        <v>44</v>
      </c>
      <c r="T1711" s="2">
        <f>VLOOKUP(A1711,Sales!A:N,6,FALSE)</f>
        <v>146</v>
      </c>
      <c r="U1711" s="2">
        <f>VLOOKUP(A1711,Sales!A:N,7,FALSE)</f>
        <v>25</v>
      </c>
      <c r="V1711" s="2">
        <f>VLOOKUP(A1711,Sales!A:N,8,FALSE)</f>
        <v>121</v>
      </c>
      <c r="W1711" s="2">
        <f>VLOOKUP(A1711,Sales!A:N,9,FALSE)</f>
        <v>140</v>
      </c>
      <c r="X1711" s="2">
        <f>VLOOKUP(A1711,Sales!A:N,10,FALSE)</f>
        <v>1</v>
      </c>
      <c r="Y1711" s="2">
        <f>VLOOKUP(A1711,Sales!A:N,11,FALSE)</f>
        <v>1</v>
      </c>
      <c r="Z1711" s="2">
        <f>VLOOKUP(A1711,Sales!A:N,12,FALSE)</f>
        <v>1</v>
      </c>
      <c r="AA1711" s="2">
        <f>VLOOKUP(A1711,Sales!A:N,13,FALSE)</f>
        <v>2</v>
      </c>
      <c r="AB1711" s="2">
        <f>VLOOKUP(A1711,Sales!A:N,14,FALSE)</f>
        <v>8</v>
      </c>
      <c r="AC1711" s="2">
        <f>VLOOKUP(A1711,Campaigns!A:I,2,FALSE)</f>
        <v>0</v>
      </c>
      <c r="AD1711" s="2">
        <f>VLOOKUP(A1711,Campaigns!A:I,3,FALSE)</f>
        <v>0</v>
      </c>
      <c r="AE1711" s="2">
        <f>VLOOKUP(A1711,Campaigns!A:I,4,FALSE)</f>
        <v>0</v>
      </c>
      <c r="AF1711" s="2">
        <f>VLOOKUP(A1711,Campaigns!A:I,5,FALSE)</f>
        <v>0</v>
      </c>
      <c r="AG1711" s="2">
        <f>VLOOKUP(A1711,Campaigns!A:I,6,FALSE)</f>
        <v>0</v>
      </c>
      <c r="AH1711" s="2">
        <f>VLOOKUP(A1711,Campaigns!A:I,7,FALSE)</f>
        <v>0</v>
      </c>
      <c r="AI1711" s="2">
        <f>VLOOKUP(A1711,Campaigns!A:I,8,FALSE)</f>
        <v>0</v>
      </c>
      <c r="AJ1711" s="19">
        <f>VLOOKUP(A1711,Campaigns!A:I,9,FALSE)</f>
        <v>43561</v>
      </c>
    </row>
    <row r="1712" spans="1:36">
      <c r="A1712" s="2">
        <v>2706</v>
      </c>
      <c r="B1712" s="2">
        <f>VLOOKUP(A1712, Customer!A:O, 2, FALSE)</f>
        <v>118690</v>
      </c>
      <c r="C1712" s="2">
        <f>VLOOKUP(A1712, Customer!A:O, 3, FALSE)</f>
        <v>0</v>
      </c>
      <c r="D1712" s="2">
        <f>VLOOKUP(A1712, Customer!A:O, 4, FALSE)</f>
        <v>0</v>
      </c>
      <c r="E1712" s="2">
        <f>VLOOKUP(A1712, Customer!A:O, 5, FALSE)</f>
        <v>61</v>
      </c>
      <c r="F1712" s="2">
        <f>VLOOKUP(A1712, Customer!A:O, 6, FALSE)</f>
        <v>0</v>
      </c>
      <c r="G1712" s="2">
        <f>VLOOKUP(A1712, Customer!A:O, 7, FALSE)</f>
        <v>1</v>
      </c>
      <c r="H1712" s="2">
        <f>VLOOKUP(A1712, Customer!A:O, 8, FALSE)</f>
        <v>0</v>
      </c>
      <c r="I1712" s="2">
        <f>VLOOKUP(A1712, Customer!A:O, 9, FALSE)</f>
        <v>0</v>
      </c>
      <c r="J1712" s="2">
        <f>VLOOKUP(A1712, Customer!A:O, 10, FALSE)</f>
        <v>0</v>
      </c>
      <c r="K1712" s="2">
        <f>VLOOKUP(A1712, Customer!A:O, 11, FALSE)</f>
        <v>0</v>
      </c>
      <c r="L1712" s="2">
        <f>VLOOKUP(A1712, Customer!A:O, 12, FALSE)</f>
        <v>1</v>
      </c>
      <c r="M1712" s="2">
        <f>VLOOKUP(A1712, Customer!A:O, 13, FALSE)</f>
        <v>0</v>
      </c>
      <c r="N1712" s="2">
        <f>VLOOKUP(A1712, Customer!A:O, 14, FALSE)</f>
        <v>0</v>
      </c>
      <c r="O1712" s="2" t="str">
        <f>VLOOKUP(A1712, Customer!A:O, 15, FALSE)</f>
        <v>State-Florida</v>
      </c>
      <c r="P1712" s="2">
        <f>VLOOKUP(A1712,Sales!A:N,2,FALSE)</f>
        <v>77</v>
      </c>
      <c r="Q1712">
        <f>VLOOKUP(A1712,Sales!A:N,3,FALSE)</f>
        <v>38</v>
      </c>
      <c r="R1712" s="2">
        <f>VLOOKUP(A1712,Sales!A:N,4,FALSE)</f>
        <v>6</v>
      </c>
      <c r="S1712" s="2">
        <f>VLOOKUP(A1712,Sales!A:N,5,FALSE)</f>
        <v>44</v>
      </c>
      <c r="T1712" s="2">
        <f>VLOOKUP(A1712,Sales!A:N,6,FALSE)</f>
        <v>146</v>
      </c>
      <c r="U1712" s="2">
        <f>VLOOKUP(A1712,Sales!A:N,7,FALSE)</f>
        <v>25</v>
      </c>
      <c r="V1712" s="2">
        <f>VLOOKUP(A1712,Sales!A:N,8,FALSE)</f>
        <v>121</v>
      </c>
      <c r="W1712" s="2">
        <f>VLOOKUP(A1712,Sales!A:N,9,FALSE)</f>
        <v>140</v>
      </c>
      <c r="X1712" s="2">
        <f>VLOOKUP(A1712,Sales!A:N,10,FALSE)</f>
        <v>1</v>
      </c>
      <c r="Y1712" s="2">
        <f>VLOOKUP(A1712,Sales!A:N,11,FALSE)</f>
        <v>1</v>
      </c>
      <c r="Z1712" s="2">
        <f>VLOOKUP(A1712,Sales!A:N,12,FALSE)</f>
        <v>1</v>
      </c>
      <c r="AA1712" s="2">
        <f>VLOOKUP(A1712,Sales!A:N,13,FALSE)</f>
        <v>2</v>
      </c>
      <c r="AB1712" s="2">
        <f>VLOOKUP(A1712,Sales!A:N,14,FALSE)</f>
        <v>8</v>
      </c>
      <c r="AC1712" s="2">
        <f>VLOOKUP(A1712,Campaigns!A:I,2,FALSE)</f>
        <v>0</v>
      </c>
      <c r="AD1712" s="2">
        <f>VLOOKUP(A1712,Campaigns!A:I,3,FALSE)</f>
        <v>0</v>
      </c>
      <c r="AE1712" s="2">
        <f>VLOOKUP(A1712,Campaigns!A:I,4,FALSE)</f>
        <v>0</v>
      </c>
      <c r="AF1712" s="2">
        <f>VLOOKUP(A1712,Campaigns!A:I,5,FALSE)</f>
        <v>0</v>
      </c>
      <c r="AG1712" s="2">
        <f>VLOOKUP(A1712,Campaigns!A:I,6,FALSE)</f>
        <v>0</v>
      </c>
      <c r="AH1712" s="2">
        <f>VLOOKUP(A1712,Campaigns!A:I,7,FALSE)</f>
        <v>0</v>
      </c>
      <c r="AI1712" s="2">
        <f>VLOOKUP(A1712,Campaigns!A:I,8,FALSE)</f>
        <v>0</v>
      </c>
      <c r="AJ1712" s="19">
        <f>VLOOKUP(A1712,Campaigns!A:I,9,FALSE)</f>
        <v>43561</v>
      </c>
    </row>
    <row r="1713" spans="1:36">
      <c r="A1713" s="2">
        <v>2968</v>
      </c>
      <c r="B1713" s="2">
        <f>VLOOKUP(A1713, Customer!A:O, 2, FALSE)</f>
        <v>194472</v>
      </c>
      <c r="C1713" s="2">
        <f>VLOOKUP(A1713, Customer!A:O, 3, FALSE)</f>
        <v>0</v>
      </c>
      <c r="D1713" s="2">
        <f>VLOOKUP(A1713, Customer!A:O, 4, FALSE)</f>
        <v>1</v>
      </c>
      <c r="E1713" s="2">
        <f>VLOOKUP(A1713, Customer!A:O, 5, FALSE)</f>
        <v>62</v>
      </c>
      <c r="F1713" s="2">
        <f>VLOOKUP(A1713, Customer!A:O, 6, FALSE)</f>
        <v>0</v>
      </c>
      <c r="G1713" s="2">
        <f>VLOOKUP(A1713, Customer!A:O, 7, FALSE)</f>
        <v>0</v>
      </c>
      <c r="H1713" s="2">
        <f>VLOOKUP(A1713, Customer!A:O, 8, FALSE)</f>
        <v>1</v>
      </c>
      <c r="I1713" s="2">
        <f>VLOOKUP(A1713, Customer!A:O, 9, FALSE)</f>
        <v>0</v>
      </c>
      <c r="J1713" s="2">
        <f>VLOOKUP(A1713, Customer!A:O, 10, FALSE)</f>
        <v>0</v>
      </c>
      <c r="K1713" s="2">
        <f>VLOOKUP(A1713, Customer!A:O, 11, FALSE)</f>
        <v>0</v>
      </c>
      <c r="L1713" s="2">
        <f>VLOOKUP(A1713, Customer!A:O, 12, FALSE)</f>
        <v>1</v>
      </c>
      <c r="M1713" s="2">
        <f>VLOOKUP(A1713, Customer!A:O, 13, FALSE)</f>
        <v>0</v>
      </c>
      <c r="N1713" s="2">
        <f>VLOOKUP(A1713, Customer!A:O, 14, FALSE)</f>
        <v>0</v>
      </c>
      <c r="O1713" s="2" t="str">
        <f>VLOOKUP(A1713, Customer!A:O, 15, FALSE)</f>
        <v>State-Other</v>
      </c>
      <c r="P1713" s="2">
        <f>VLOOKUP(A1713,Sales!A:N,2,FALSE)</f>
        <v>75</v>
      </c>
      <c r="Q1713">
        <f>VLOOKUP(A1713,Sales!A:N,3,FALSE)</f>
        <v>2094</v>
      </c>
      <c r="R1713" s="2">
        <f>VLOOKUP(A1713,Sales!A:N,4,FALSE)</f>
        <v>68</v>
      </c>
      <c r="S1713" s="2">
        <f>VLOOKUP(A1713,Sales!A:N,5,FALSE)</f>
        <v>858</v>
      </c>
      <c r="T1713" s="2">
        <f>VLOOKUP(A1713,Sales!A:N,6,FALSE)</f>
        <v>222</v>
      </c>
      <c r="U1713" s="2">
        <f>VLOOKUP(A1713,Sales!A:N,7,FALSE)</f>
        <v>206</v>
      </c>
      <c r="V1713" s="2">
        <f>VLOOKUP(A1713,Sales!A:N,8,FALSE)</f>
        <v>33</v>
      </c>
      <c r="W1713" s="2">
        <f>VLOOKUP(A1713,Sales!A:N,9,FALSE)</f>
        <v>3415</v>
      </c>
      <c r="X1713" s="2">
        <f>VLOOKUP(A1713,Sales!A:N,10,FALSE)</f>
        <v>1</v>
      </c>
      <c r="Y1713" s="2">
        <f>VLOOKUP(A1713,Sales!A:N,11,FALSE)</f>
        <v>5</v>
      </c>
      <c r="Z1713" s="2">
        <f>VLOOKUP(A1713,Sales!A:N,12,FALSE)</f>
        <v>5</v>
      </c>
      <c r="AA1713" s="2">
        <f>VLOOKUP(A1713,Sales!A:N,13,FALSE)</f>
        <v>5</v>
      </c>
      <c r="AB1713" s="2">
        <f>VLOOKUP(A1713,Sales!A:N,14,FALSE)</f>
        <v>5</v>
      </c>
      <c r="AC1713" s="2">
        <f>VLOOKUP(A1713,Campaigns!A:I,2,FALSE)</f>
        <v>0</v>
      </c>
      <c r="AD1713" s="2">
        <f>VLOOKUP(A1713,Campaigns!A:I,3,FALSE)</f>
        <v>1</v>
      </c>
      <c r="AE1713" s="2">
        <f>VLOOKUP(A1713,Campaigns!A:I,4,FALSE)</f>
        <v>1</v>
      </c>
      <c r="AF1713" s="2">
        <f>VLOOKUP(A1713,Campaigns!A:I,5,FALSE)</f>
        <v>0</v>
      </c>
      <c r="AG1713" s="2">
        <f>VLOOKUP(A1713,Campaigns!A:I,6,FALSE)</f>
        <v>0</v>
      </c>
      <c r="AH1713" s="2">
        <f>VLOOKUP(A1713,Campaigns!A:I,7,FALSE)</f>
        <v>0</v>
      </c>
      <c r="AI1713" s="2">
        <f>VLOOKUP(A1713,Campaigns!A:I,8,FALSE)</f>
        <v>0</v>
      </c>
      <c r="AJ1713" s="19">
        <f>VLOOKUP(A1713,Campaigns!A:I,9,FALSE)</f>
        <v>44021</v>
      </c>
    </row>
    <row r="1714" spans="1:36">
      <c r="A1714" s="2">
        <v>2250</v>
      </c>
      <c r="B1714" s="2">
        <f>VLOOKUP(A1714, Customer!A:O, 2, FALSE)</f>
        <v>185485</v>
      </c>
      <c r="C1714" s="2">
        <f>VLOOKUP(A1714, Customer!A:O, 3, FALSE)</f>
        <v>0</v>
      </c>
      <c r="D1714" s="2">
        <f>VLOOKUP(A1714, Customer!A:O, 4, FALSE)</f>
        <v>0</v>
      </c>
      <c r="E1714" s="2">
        <f>VLOOKUP(A1714, Customer!A:O, 5, FALSE)</f>
        <v>62</v>
      </c>
      <c r="F1714" s="2">
        <f>VLOOKUP(A1714, Customer!A:O, 6, FALSE)</f>
        <v>0</v>
      </c>
      <c r="G1714" s="2">
        <f>VLOOKUP(A1714, Customer!A:O, 7, FALSE)</f>
        <v>0</v>
      </c>
      <c r="H1714" s="2">
        <f>VLOOKUP(A1714, Customer!A:O, 8, FALSE)</f>
        <v>1</v>
      </c>
      <c r="I1714" s="2">
        <f>VLOOKUP(A1714, Customer!A:O, 9, FALSE)</f>
        <v>0</v>
      </c>
      <c r="J1714" s="2">
        <f>VLOOKUP(A1714, Customer!A:O, 10, FALSE)</f>
        <v>0</v>
      </c>
      <c r="K1714" s="2">
        <f>VLOOKUP(A1714, Customer!A:O, 11, FALSE)</f>
        <v>0</v>
      </c>
      <c r="L1714" s="2">
        <f>VLOOKUP(A1714, Customer!A:O, 12, FALSE)</f>
        <v>0</v>
      </c>
      <c r="M1714" s="2">
        <f>VLOOKUP(A1714, Customer!A:O, 13, FALSE)</f>
        <v>0</v>
      </c>
      <c r="N1714" s="2">
        <f>VLOOKUP(A1714, Customer!A:O, 14, FALSE)</f>
        <v>0</v>
      </c>
      <c r="O1714" s="2" t="str">
        <f>VLOOKUP(A1714, Customer!A:O, 15, FALSE)</f>
        <v>State-Florida</v>
      </c>
      <c r="P1714" s="2">
        <f>VLOOKUP(A1714,Sales!A:N,2,FALSE)</f>
        <v>73</v>
      </c>
      <c r="Q1714">
        <f>VLOOKUP(A1714,Sales!A:N,3,FALSE)</f>
        <v>1367</v>
      </c>
      <c r="R1714" s="2">
        <f>VLOOKUP(A1714,Sales!A:N,4,FALSE)</f>
        <v>56</v>
      </c>
      <c r="S1714" s="2">
        <f>VLOOKUP(A1714,Sales!A:N,5,FALSE)</f>
        <v>1326</v>
      </c>
      <c r="T1714" s="2">
        <f>VLOOKUP(A1714,Sales!A:N,6,FALSE)</f>
        <v>95</v>
      </c>
      <c r="U1714" s="2">
        <f>VLOOKUP(A1714,Sales!A:N,7,FALSE)</f>
        <v>39</v>
      </c>
      <c r="V1714" s="2">
        <f>VLOOKUP(A1714,Sales!A:N,8,FALSE)</f>
        <v>117</v>
      </c>
      <c r="W1714" s="2">
        <f>VLOOKUP(A1714,Sales!A:N,9,FALSE)</f>
        <v>2766</v>
      </c>
      <c r="X1714" s="2">
        <f>VLOOKUP(A1714,Sales!A:N,10,FALSE)</f>
        <v>1</v>
      </c>
      <c r="Y1714" s="2">
        <f>VLOOKUP(A1714,Sales!A:N,11,FALSE)</f>
        <v>6</v>
      </c>
      <c r="Z1714" s="2">
        <f>VLOOKUP(A1714,Sales!A:N,12,FALSE)</f>
        <v>6</v>
      </c>
      <c r="AA1714" s="2">
        <f>VLOOKUP(A1714,Sales!A:N,13,FALSE)</f>
        <v>6</v>
      </c>
      <c r="AB1714" s="2">
        <f>VLOOKUP(A1714,Sales!A:N,14,FALSE)</f>
        <v>2</v>
      </c>
      <c r="AC1714" s="2">
        <f>VLOOKUP(A1714,Campaigns!A:I,2,FALSE)</f>
        <v>0</v>
      </c>
      <c r="AD1714" s="2">
        <f>VLOOKUP(A1714,Campaigns!A:I,3,FALSE)</f>
        <v>0</v>
      </c>
      <c r="AE1714" s="2">
        <f>VLOOKUP(A1714,Campaigns!A:I,4,FALSE)</f>
        <v>0</v>
      </c>
      <c r="AF1714" s="2">
        <f>VLOOKUP(A1714,Campaigns!A:I,5,FALSE)</f>
        <v>0</v>
      </c>
      <c r="AG1714" s="2">
        <f>VLOOKUP(A1714,Campaigns!A:I,6,FALSE)</f>
        <v>0</v>
      </c>
      <c r="AH1714" s="2">
        <f>VLOOKUP(A1714,Campaigns!A:I,7,FALSE)</f>
        <v>0</v>
      </c>
      <c r="AI1714" s="2">
        <f>VLOOKUP(A1714,Campaigns!A:I,8,FALSE)</f>
        <v>0</v>
      </c>
      <c r="AJ1714" s="19" t="str">
        <f>VLOOKUP(A1714,Campaigns!A:I,9,FALSE)</f>
        <v>11/25/2020</v>
      </c>
    </row>
    <row r="1715" spans="1:36">
      <c r="A1715" s="2">
        <v>2068</v>
      </c>
      <c r="B1715" s="2">
        <f>VLOOKUP(A1715, Customer!A:O, 2, FALSE)</f>
        <v>184460</v>
      </c>
      <c r="C1715" s="2">
        <f>VLOOKUP(A1715, Customer!A:O, 3, FALSE)</f>
        <v>0</v>
      </c>
      <c r="D1715" s="2">
        <f>VLOOKUP(A1715, Customer!A:O, 4, FALSE)</f>
        <v>0</v>
      </c>
      <c r="E1715" s="2">
        <f>VLOOKUP(A1715, Customer!A:O, 5, FALSE)</f>
        <v>62</v>
      </c>
      <c r="F1715" s="2">
        <f>VLOOKUP(A1715, Customer!A:O, 6, FALSE)</f>
        <v>0</v>
      </c>
      <c r="G1715" s="2">
        <f>VLOOKUP(A1715, Customer!A:O, 7, FALSE)</f>
        <v>0</v>
      </c>
      <c r="H1715" s="2">
        <f>VLOOKUP(A1715, Customer!A:O, 8, FALSE)</f>
        <v>0</v>
      </c>
      <c r="I1715" s="2">
        <f>VLOOKUP(A1715, Customer!A:O, 9, FALSE)</f>
        <v>1</v>
      </c>
      <c r="J1715" s="2">
        <f>VLOOKUP(A1715, Customer!A:O, 10, FALSE)</f>
        <v>0</v>
      </c>
      <c r="K1715" s="2">
        <f>VLOOKUP(A1715, Customer!A:O, 11, FALSE)</f>
        <v>0</v>
      </c>
      <c r="L1715" s="2">
        <f>VLOOKUP(A1715, Customer!A:O, 12, FALSE)</f>
        <v>0</v>
      </c>
      <c r="M1715" s="2">
        <f>VLOOKUP(A1715, Customer!A:O, 13, FALSE)</f>
        <v>0</v>
      </c>
      <c r="N1715" s="2">
        <f>VLOOKUP(A1715, Customer!A:O, 14, FALSE)</f>
        <v>1</v>
      </c>
      <c r="O1715" s="2" t="str">
        <f>VLOOKUP(A1715, Customer!A:O, 15, FALSE)</f>
        <v>State-Other</v>
      </c>
      <c r="P1715" s="2">
        <f>VLOOKUP(A1715,Sales!A:N,2,FALSE)</f>
        <v>80</v>
      </c>
      <c r="Q1715">
        <f>VLOOKUP(A1715,Sales!A:N,3,FALSE)</f>
        <v>332</v>
      </c>
      <c r="R1715" s="2">
        <f>VLOOKUP(A1715,Sales!A:N,4,FALSE)</f>
        <v>59</v>
      </c>
      <c r="S1715" s="2">
        <f>VLOOKUP(A1715,Sales!A:N,5,FALSE)</f>
        <v>225</v>
      </c>
      <c r="T1715" s="2">
        <f>VLOOKUP(A1715,Sales!A:N,6,FALSE)</f>
        <v>232</v>
      </c>
      <c r="U1715" s="2">
        <f>VLOOKUP(A1715,Sales!A:N,7,FALSE)</f>
        <v>118</v>
      </c>
      <c r="V1715" s="2">
        <f>VLOOKUP(A1715,Sales!A:N,8,FALSE)</f>
        <v>177</v>
      </c>
      <c r="W1715" s="2">
        <f>VLOOKUP(A1715,Sales!A:N,9,FALSE)</f>
        <v>788</v>
      </c>
      <c r="X1715" s="2">
        <f>VLOOKUP(A1715,Sales!A:N,10,FALSE)</f>
        <v>0</v>
      </c>
      <c r="Y1715" s="2">
        <f>VLOOKUP(A1715,Sales!A:N,11,FALSE)</f>
        <v>9</v>
      </c>
      <c r="Z1715" s="2">
        <f>VLOOKUP(A1715,Sales!A:N,12,FALSE)</f>
        <v>9</v>
      </c>
      <c r="AA1715" s="2">
        <f>VLOOKUP(A1715,Sales!A:N,13,FALSE)</f>
        <v>4</v>
      </c>
      <c r="AB1715" s="2">
        <f>VLOOKUP(A1715,Sales!A:N,14,FALSE)</f>
        <v>5</v>
      </c>
      <c r="AC1715" s="2">
        <f>VLOOKUP(A1715,Campaigns!A:I,2,FALSE)</f>
        <v>0</v>
      </c>
      <c r="AD1715" s="2">
        <f>VLOOKUP(A1715,Campaigns!A:I,3,FALSE)</f>
        <v>1</v>
      </c>
      <c r="AE1715" s="2">
        <f>VLOOKUP(A1715,Campaigns!A:I,4,FALSE)</f>
        <v>1</v>
      </c>
      <c r="AF1715" s="2">
        <f>VLOOKUP(A1715,Campaigns!A:I,5,FALSE)</f>
        <v>1</v>
      </c>
      <c r="AG1715" s="2">
        <f>VLOOKUP(A1715,Campaigns!A:I,6,FALSE)</f>
        <v>1</v>
      </c>
      <c r="AH1715" s="2">
        <f>VLOOKUP(A1715,Campaigns!A:I,7,FALSE)</f>
        <v>0</v>
      </c>
      <c r="AI1715" s="2">
        <f>VLOOKUP(A1715,Campaigns!A:I,8,FALSE)</f>
        <v>1</v>
      </c>
      <c r="AJ1715" s="19">
        <f>VLOOKUP(A1715,Campaigns!A:I,9,FALSE)</f>
        <v>43775</v>
      </c>
    </row>
    <row r="1716" spans="1:36">
      <c r="A1716" s="2">
        <v>1881</v>
      </c>
      <c r="B1716" s="2">
        <f>VLOOKUP(A1716, Customer!A:O, 2, FALSE)</f>
        <v>181320</v>
      </c>
      <c r="C1716" s="2">
        <f>VLOOKUP(A1716, Customer!A:O, 3, FALSE)</f>
        <v>0</v>
      </c>
      <c r="D1716" s="2">
        <f>VLOOKUP(A1716, Customer!A:O, 4, FALSE)</f>
        <v>0</v>
      </c>
      <c r="E1716" s="2">
        <f>VLOOKUP(A1716, Customer!A:O, 5, FALSE)</f>
        <v>62</v>
      </c>
      <c r="F1716" s="2">
        <f>VLOOKUP(A1716, Customer!A:O, 6, FALSE)</f>
        <v>0</v>
      </c>
      <c r="G1716" s="2">
        <f>VLOOKUP(A1716, Customer!A:O, 7, FALSE)</f>
        <v>1</v>
      </c>
      <c r="H1716" s="2">
        <f>VLOOKUP(A1716, Customer!A:O, 8, FALSE)</f>
        <v>0</v>
      </c>
      <c r="I1716" s="2">
        <f>VLOOKUP(A1716, Customer!A:O, 9, FALSE)</f>
        <v>0</v>
      </c>
      <c r="J1716" s="2">
        <f>VLOOKUP(A1716, Customer!A:O, 10, FALSE)</f>
        <v>0</v>
      </c>
      <c r="K1716" s="2">
        <f>VLOOKUP(A1716, Customer!A:O, 11, FALSE)</f>
        <v>0</v>
      </c>
      <c r="L1716" s="2">
        <f>VLOOKUP(A1716, Customer!A:O, 12, FALSE)</f>
        <v>1</v>
      </c>
      <c r="M1716" s="2">
        <f>VLOOKUP(A1716, Customer!A:O, 13, FALSE)</f>
        <v>0</v>
      </c>
      <c r="N1716" s="2">
        <f>VLOOKUP(A1716, Customer!A:O, 14, FALSE)</f>
        <v>0</v>
      </c>
      <c r="O1716" s="2" t="str">
        <f>VLOOKUP(A1716, Customer!A:O, 15, FALSE)</f>
        <v>State-Texas</v>
      </c>
      <c r="P1716" s="2">
        <f>VLOOKUP(A1716,Sales!A:N,2,FALSE)</f>
        <v>61</v>
      </c>
      <c r="Q1716">
        <f>VLOOKUP(A1716,Sales!A:N,3,FALSE)</f>
        <v>408</v>
      </c>
      <c r="R1716" s="2">
        <f>VLOOKUP(A1716,Sales!A:N,4,FALSE)</f>
        <v>74</v>
      </c>
      <c r="S1716" s="2">
        <f>VLOOKUP(A1716,Sales!A:N,5,FALSE)</f>
        <v>1099</v>
      </c>
      <c r="T1716" s="2">
        <f>VLOOKUP(A1716,Sales!A:N,6,FALSE)</f>
        <v>132</v>
      </c>
      <c r="U1716" s="2">
        <f>VLOOKUP(A1716,Sales!A:N,7,FALSE)</f>
        <v>230</v>
      </c>
      <c r="V1716" s="2">
        <f>VLOOKUP(A1716,Sales!A:N,8,FALSE)</f>
        <v>127</v>
      </c>
      <c r="W1716" s="2">
        <f>VLOOKUP(A1716,Sales!A:N,9,FALSE)</f>
        <v>1815</v>
      </c>
      <c r="X1716" s="2">
        <f>VLOOKUP(A1716,Sales!A:N,10,FALSE)</f>
        <v>1</v>
      </c>
      <c r="Y1716" s="2">
        <f>VLOOKUP(A1716,Sales!A:N,11,FALSE)</f>
        <v>4</v>
      </c>
      <c r="Z1716" s="2">
        <f>VLOOKUP(A1716,Sales!A:N,12,FALSE)</f>
        <v>3</v>
      </c>
      <c r="AA1716" s="2">
        <f>VLOOKUP(A1716,Sales!A:N,13,FALSE)</f>
        <v>10</v>
      </c>
      <c r="AB1716" s="2">
        <f>VLOOKUP(A1716,Sales!A:N,14,FALSE)</f>
        <v>2</v>
      </c>
      <c r="AC1716" s="2">
        <f>VLOOKUP(A1716,Campaigns!A:I,2,FALSE)</f>
        <v>0</v>
      </c>
      <c r="AD1716" s="2">
        <f>VLOOKUP(A1716,Campaigns!A:I,3,FALSE)</f>
        <v>0</v>
      </c>
      <c r="AE1716" s="2">
        <f>VLOOKUP(A1716,Campaigns!A:I,4,FALSE)</f>
        <v>0</v>
      </c>
      <c r="AF1716" s="2">
        <f>VLOOKUP(A1716,Campaigns!A:I,5,FALSE)</f>
        <v>0</v>
      </c>
      <c r="AG1716" s="2">
        <f>VLOOKUP(A1716,Campaigns!A:I,6,FALSE)</f>
        <v>0</v>
      </c>
      <c r="AH1716" s="2">
        <f>VLOOKUP(A1716,Campaigns!A:I,7,FALSE)</f>
        <v>0</v>
      </c>
      <c r="AI1716" s="2">
        <f>VLOOKUP(A1716,Campaigns!A:I,8,FALSE)</f>
        <v>0</v>
      </c>
      <c r="AJ1716" s="19" t="str">
        <f>VLOOKUP(A1716,Campaigns!A:I,9,FALSE)</f>
        <v>7/14/2019</v>
      </c>
    </row>
    <row r="1717" spans="1:36">
      <c r="A1717" s="2">
        <v>1809</v>
      </c>
      <c r="B1717" s="2">
        <f>VLOOKUP(A1717, Customer!A:O, 2, FALSE)</f>
        <v>180995</v>
      </c>
      <c r="C1717" s="2">
        <f>VLOOKUP(A1717, Customer!A:O, 3, FALSE)</f>
        <v>0</v>
      </c>
      <c r="D1717" s="2">
        <f>VLOOKUP(A1717, Customer!A:O, 4, FALSE)</f>
        <v>1</v>
      </c>
      <c r="E1717" s="2">
        <f>VLOOKUP(A1717, Customer!A:O, 5, FALSE)</f>
        <v>62</v>
      </c>
      <c r="F1717" s="2">
        <f>VLOOKUP(A1717, Customer!A:O, 6, FALSE)</f>
        <v>0</v>
      </c>
      <c r="G1717" s="2">
        <f>VLOOKUP(A1717, Customer!A:O, 7, FALSE)</f>
        <v>0</v>
      </c>
      <c r="H1717" s="2">
        <f>VLOOKUP(A1717, Customer!A:O, 8, FALSE)</f>
        <v>0</v>
      </c>
      <c r="I1717" s="2">
        <f>VLOOKUP(A1717, Customer!A:O, 9, FALSE)</f>
        <v>0</v>
      </c>
      <c r="J1717" s="2">
        <f>VLOOKUP(A1717, Customer!A:O, 10, FALSE)</f>
        <v>1</v>
      </c>
      <c r="K1717" s="2">
        <f>VLOOKUP(A1717, Customer!A:O, 11, FALSE)</f>
        <v>0</v>
      </c>
      <c r="L1717" s="2">
        <f>VLOOKUP(A1717, Customer!A:O, 12, FALSE)</f>
        <v>0</v>
      </c>
      <c r="M1717" s="2">
        <f>VLOOKUP(A1717, Customer!A:O, 13, FALSE)</f>
        <v>0</v>
      </c>
      <c r="N1717" s="2">
        <f>VLOOKUP(A1717, Customer!A:O, 14, FALSE)</f>
        <v>1</v>
      </c>
      <c r="O1717" s="2" t="str">
        <f>VLOOKUP(A1717, Customer!A:O, 15, FALSE)</f>
        <v>State-Texas</v>
      </c>
      <c r="P1717" s="2">
        <f>VLOOKUP(A1717,Sales!A:N,2,FALSE)</f>
        <v>83</v>
      </c>
      <c r="Q1717">
        <f>VLOOKUP(A1717,Sales!A:N,3,FALSE)</f>
        <v>1922</v>
      </c>
      <c r="R1717" s="2">
        <f>VLOOKUP(A1717,Sales!A:N,4,FALSE)</f>
        <v>63</v>
      </c>
      <c r="S1717" s="2">
        <f>VLOOKUP(A1717,Sales!A:N,5,FALSE)</f>
        <v>914</v>
      </c>
      <c r="T1717" s="2">
        <f>VLOOKUP(A1717,Sales!A:N,6,FALSE)</f>
        <v>163</v>
      </c>
      <c r="U1717" s="2">
        <f>VLOOKUP(A1717,Sales!A:N,7,FALSE)</f>
        <v>125</v>
      </c>
      <c r="V1717" s="2">
        <f>VLOOKUP(A1717,Sales!A:N,8,FALSE)</f>
        <v>125</v>
      </c>
      <c r="W1717" s="2">
        <f>VLOOKUP(A1717,Sales!A:N,9,FALSE)</f>
        <v>3061</v>
      </c>
      <c r="X1717" s="2">
        <f>VLOOKUP(A1717,Sales!A:N,10,FALSE)</f>
        <v>1</v>
      </c>
      <c r="Y1717" s="2">
        <f>VLOOKUP(A1717,Sales!A:N,11,FALSE)</f>
        <v>8</v>
      </c>
      <c r="Z1717" s="2">
        <f>VLOOKUP(A1717,Sales!A:N,12,FALSE)</f>
        <v>9</v>
      </c>
      <c r="AA1717" s="2">
        <f>VLOOKUP(A1717,Sales!A:N,13,FALSE)</f>
        <v>4</v>
      </c>
      <c r="AB1717" s="2">
        <f>VLOOKUP(A1717,Sales!A:N,14,FALSE)</f>
        <v>4</v>
      </c>
      <c r="AC1717" s="2">
        <f>VLOOKUP(A1717,Campaigns!A:I,2,FALSE)</f>
        <v>0</v>
      </c>
      <c r="AD1717" s="2">
        <f>VLOOKUP(A1717,Campaigns!A:I,3,FALSE)</f>
        <v>0</v>
      </c>
      <c r="AE1717" s="2">
        <f>VLOOKUP(A1717,Campaigns!A:I,4,FALSE)</f>
        <v>0</v>
      </c>
      <c r="AF1717" s="2">
        <f>VLOOKUP(A1717,Campaigns!A:I,5,FALSE)</f>
        <v>0</v>
      </c>
      <c r="AG1717" s="2">
        <f>VLOOKUP(A1717,Campaigns!A:I,6,FALSE)</f>
        <v>0</v>
      </c>
      <c r="AH1717" s="2">
        <f>VLOOKUP(A1717,Campaigns!A:I,7,FALSE)</f>
        <v>0</v>
      </c>
      <c r="AI1717" s="2">
        <f>VLOOKUP(A1717,Campaigns!A:I,8,FALSE)</f>
        <v>0</v>
      </c>
      <c r="AJ1717" s="19" t="str">
        <f>VLOOKUP(A1717,Campaigns!A:I,9,FALSE)</f>
        <v>10/16/2019</v>
      </c>
    </row>
    <row r="1718" spans="1:36">
      <c r="A1718" s="2">
        <v>2803</v>
      </c>
      <c r="B1718" s="2">
        <f>VLOOKUP(A1718, Customer!A:O, 2, FALSE)</f>
        <v>180739</v>
      </c>
      <c r="C1718" s="2">
        <f>VLOOKUP(A1718, Customer!A:O, 3, FALSE)</f>
        <v>0</v>
      </c>
      <c r="D1718" s="2">
        <f>VLOOKUP(A1718, Customer!A:O, 4, FALSE)</f>
        <v>0</v>
      </c>
      <c r="E1718" s="2">
        <f>VLOOKUP(A1718, Customer!A:O, 5, FALSE)</f>
        <v>62</v>
      </c>
      <c r="F1718" s="2">
        <f>VLOOKUP(A1718, Customer!A:O, 6, FALSE)</f>
        <v>0</v>
      </c>
      <c r="G1718" s="2">
        <f>VLOOKUP(A1718, Customer!A:O, 7, FALSE)</f>
        <v>1</v>
      </c>
      <c r="H1718" s="2">
        <f>VLOOKUP(A1718, Customer!A:O, 8, FALSE)</f>
        <v>0</v>
      </c>
      <c r="I1718" s="2">
        <f>VLOOKUP(A1718, Customer!A:O, 9, FALSE)</f>
        <v>0</v>
      </c>
      <c r="J1718" s="2">
        <f>VLOOKUP(A1718, Customer!A:O, 10, FALSE)</f>
        <v>0</v>
      </c>
      <c r="K1718" s="2">
        <f>VLOOKUP(A1718, Customer!A:O, 11, FALSE)</f>
        <v>0</v>
      </c>
      <c r="L1718" s="2">
        <f>VLOOKUP(A1718, Customer!A:O, 12, FALSE)</f>
        <v>0</v>
      </c>
      <c r="M1718" s="2">
        <f>VLOOKUP(A1718, Customer!A:O, 13, FALSE)</f>
        <v>1</v>
      </c>
      <c r="N1718" s="2">
        <f>VLOOKUP(A1718, Customer!A:O, 14, FALSE)</f>
        <v>0</v>
      </c>
      <c r="O1718" s="2" t="str">
        <f>VLOOKUP(A1718, Customer!A:O, 15, FALSE)</f>
        <v>State-Illinois</v>
      </c>
      <c r="P1718" s="2">
        <f>VLOOKUP(A1718,Sales!A:N,2,FALSE)</f>
        <v>92</v>
      </c>
      <c r="Q1718">
        <f>VLOOKUP(A1718,Sales!A:N,3,FALSE)</f>
        <v>1509</v>
      </c>
      <c r="R1718" s="2">
        <f>VLOOKUP(A1718,Sales!A:N,4,FALSE)</f>
        <v>206</v>
      </c>
      <c r="S1718" s="2">
        <f>VLOOKUP(A1718,Sales!A:N,5,FALSE)</f>
        <v>1648</v>
      </c>
      <c r="T1718" s="2">
        <f>VLOOKUP(A1718,Sales!A:N,6,FALSE)</f>
        <v>87</v>
      </c>
      <c r="U1718" s="2">
        <f>VLOOKUP(A1718,Sales!A:N,7,FALSE)</f>
        <v>0</v>
      </c>
      <c r="V1718" s="2">
        <f>VLOOKUP(A1718,Sales!A:N,8,FALSE)</f>
        <v>206</v>
      </c>
      <c r="W1718" s="2">
        <f>VLOOKUP(A1718,Sales!A:N,9,FALSE)</f>
        <v>3244</v>
      </c>
      <c r="X1718" s="2">
        <f>VLOOKUP(A1718,Sales!A:N,10,FALSE)</f>
        <v>1</v>
      </c>
      <c r="Y1718" s="2">
        <f>VLOOKUP(A1718,Sales!A:N,11,FALSE)</f>
        <v>3</v>
      </c>
      <c r="Z1718" s="2">
        <f>VLOOKUP(A1718,Sales!A:N,12,FALSE)</f>
        <v>11</v>
      </c>
      <c r="AA1718" s="2">
        <f>VLOOKUP(A1718,Sales!A:N,13,FALSE)</f>
        <v>9</v>
      </c>
      <c r="AB1718" s="2">
        <f>VLOOKUP(A1718,Sales!A:N,14,FALSE)</f>
        <v>1</v>
      </c>
      <c r="AC1718" s="2">
        <f>VLOOKUP(A1718,Campaigns!A:I,2,FALSE)</f>
        <v>0</v>
      </c>
      <c r="AD1718" s="2">
        <f>VLOOKUP(A1718,Campaigns!A:I,3,FALSE)</f>
        <v>0</v>
      </c>
      <c r="AE1718" s="2">
        <f>VLOOKUP(A1718,Campaigns!A:I,4,FALSE)</f>
        <v>0</v>
      </c>
      <c r="AF1718" s="2">
        <f>VLOOKUP(A1718,Campaigns!A:I,5,FALSE)</f>
        <v>0</v>
      </c>
      <c r="AG1718" s="2">
        <f>VLOOKUP(A1718,Campaigns!A:I,6,FALSE)</f>
        <v>0</v>
      </c>
      <c r="AH1718" s="2">
        <f>VLOOKUP(A1718,Campaigns!A:I,7,FALSE)</f>
        <v>0</v>
      </c>
      <c r="AI1718" s="2">
        <f>VLOOKUP(A1718,Campaigns!A:I,8,FALSE)</f>
        <v>0</v>
      </c>
      <c r="AJ1718" s="19" t="str">
        <f>VLOOKUP(A1718,Campaigns!A:I,9,FALSE)</f>
        <v>10/28/2019</v>
      </c>
    </row>
    <row r="1719" spans="1:36">
      <c r="A1719" s="2">
        <v>2077</v>
      </c>
      <c r="B1719" s="2">
        <f>VLOOKUP(A1719, Customer!A:O, 2, FALSE)</f>
        <v>179803</v>
      </c>
      <c r="C1719" s="2">
        <f>VLOOKUP(A1719, Customer!A:O, 3, FALSE)</f>
        <v>0</v>
      </c>
      <c r="D1719" s="2">
        <f>VLOOKUP(A1719, Customer!A:O, 4, FALSE)</f>
        <v>1</v>
      </c>
      <c r="E1719" s="2">
        <f>VLOOKUP(A1719, Customer!A:O, 5, FALSE)</f>
        <v>62</v>
      </c>
      <c r="F1719" s="2">
        <f>VLOOKUP(A1719, Customer!A:O, 6, FALSE)</f>
        <v>1</v>
      </c>
      <c r="G1719" s="2">
        <f>VLOOKUP(A1719, Customer!A:O, 7, FALSE)</f>
        <v>0</v>
      </c>
      <c r="H1719" s="2">
        <f>VLOOKUP(A1719, Customer!A:O, 8, FALSE)</f>
        <v>0</v>
      </c>
      <c r="I1719" s="2">
        <f>VLOOKUP(A1719, Customer!A:O, 9, FALSE)</f>
        <v>0</v>
      </c>
      <c r="J1719" s="2">
        <f>VLOOKUP(A1719, Customer!A:O, 10, FALSE)</f>
        <v>0</v>
      </c>
      <c r="K1719" s="2">
        <f>VLOOKUP(A1719, Customer!A:O, 11, FALSE)</f>
        <v>0</v>
      </c>
      <c r="L1719" s="2">
        <f>VLOOKUP(A1719, Customer!A:O, 12, FALSE)</f>
        <v>1</v>
      </c>
      <c r="M1719" s="2">
        <f>VLOOKUP(A1719, Customer!A:O, 13, FALSE)</f>
        <v>0</v>
      </c>
      <c r="N1719" s="2">
        <f>VLOOKUP(A1719, Customer!A:O, 14, FALSE)</f>
        <v>0</v>
      </c>
      <c r="O1719" s="2" t="str">
        <f>VLOOKUP(A1719, Customer!A:O, 15, FALSE)</f>
        <v>State-Illinois</v>
      </c>
      <c r="P1719" s="2">
        <f>VLOOKUP(A1719,Sales!A:N,2,FALSE)</f>
        <v>54</v>
      </c>
      <c r="Q1719">
        <f>VLOOKUP(A1719,Sales!A:N,3,FALSE)</f>
        <v>1293</v>
      </c>
      <c r="R1719" s="2">
        <f>VLOOKUP(A1719,Sales!A:N,4,FALSE)</f>
        <v>18</v>
      </c>
      <c r="S1719" s="2">
        <f>VLOOKUP(A1719,Sales!A:N,5,FALSE)</f>
        <v>487</v>
      </c>
      <c r="T1719" s="2">
        <f>VLOOKUP(A1719,Sales!A:N,6,FALSE)</f>
        <v>47</v>
      </c>
      <c r="U1719" s="2">
        <f>VLOOKUP(A1719,Sales!A:N,7,FALSE)</f>
        <v>36</v>
      </c>
      <c r="V1719" s="2">
        <f>VLOOKUP(A1719,Sales!A:N,8,FALSE)</f>
        <v>74</v>
      </c>
      <c r="W1719" s="2">
        <f>VLOOKUP(A1719,Sales!A:N,9,FALSE)</f>
        <v>1807</v>
      </c>
      <c r="X1719" s="2">
        <f>VLOOKUP(A1719,Sales!A:N,10,FALSE)</f>
        <v>1</v>
      </c>
      <c r="Y1719" s="2">
        <f>VLOOKUP(A1719,Sales!A:N,11,FALSE)</f>
        <v>4</v>
      </c>
      <c r="Z1719" s="2">
        <f>VLOOKUP(A1719,Sales!A:N,12,FALSE)</f>
        <v>3</v>
      </c>
      <c r="AA1719" s="2">
        <f>VLOOKUP(A1719,Sales!A:N,13,FALSE)</f>
        <v>5</v>
      </c>
      <c r="AB1719" s="2">
        <f>VLOOKUP(A1719,Sales!A:N,14,FALSE)</f>
        <v>1</v>
      </c>
      <c r="AC1719" s="2">
        <f>VLOOKUP(A1719,Campaigns!A:I,2,FALSE)</f>
        <v>0</v>
      </c>
      <c r="AD1719" s="2">
        <f>VLOOKUP(A1719,Campaigns!A:I,3,FALSE)</f>
        <v>0</v>
      </c>
      <c r="AE1719" s="2">
        <f>VLOOKUP(A1719,Campaigns!A:I,4,FALSE)</f>
        <v>0</v>
      </c>
      <c r="AF1719" s="2">
        <f>VLOOKUP(A1719,Campaigns!A:I,5,FALSE)</f>
        <v>0</v>
      </c>
      <c r="AG1719" s="2">
        <f>VLOOKUP(A1719,Campaigns!A:I,6,FALSE)</f>
        <v>0</v>
      </c>
      <c r="AH1719" s="2">
        <f>VLOOKUP(A1719,Campaigns!A:I,7,FALSE)</f>
        <v>0</v>
      </c>
      <c r="AI1719" s="2">
        <f>VLOOKUP(A1719,Campaigns!A:I,8,FALSE)</f>
        <v>0</v>
      </c>
      <c r="AJ1719" s="19">
        <f>VLOOKUP(A1719,Campaigns!A:I,9,FALSE)</f>
        <v>43993</v>
      </c>
    </row>
    <row r="1720" spans="1:36">
      <c r="A1720" s="2">
        <v>1225</v>
      </c>
      <c r="B1720" s="2">
        <f>VLOOKUP(A1720, Customer!A:O, 2, FALSE)</f>
        <v>179761</v>
      </c>
      <c r="C1720" s="2">
        <f>VLOOKUP(A1720, Customer!A:O, 3, FALSE)</f>
        <v>0</v>
      </c>
      <c r="D1720" s="2">
        <f>VLOOKUP(A1720, Customer!A:O, 4, FALSE)</f>
        <v>1</v>
      </c>
      <c r="E1720" s="2">
        <f>VLOOKUP(A1720, Customer!A:O, 5, FALSE)</f>
        <v>62</v>
      </c>
      <c r="F1720" s="2">
        <f>VLOOKUP(A1720, Customer!A:O, 6, FALSE)</f>
        <v>0</v>
      </c>
      <c r="G1720" s="2">
        <f>VLOOKUP(A1720, Customer!A:O, 7, FALSE)</f>
        <v>0</v>
      </c>
      <c r="H1720" s="2">
        <f>VLOOKUP(A1720, Customer!A:O, 8, FALSE)</f>
        <v>1</v>
      </c>
      <c r="I1720" s="2">
        <f>VLOOKUP(A1720, Customer!A:O, 9, FALSE)</f>
        <v>0</v>
      </c>
      <c r="J1720" s="2">
        <f>VLOOKUP(A1720, Customer!A:O, 10, FALSE)</f>
        <v>0</v>
      </c>
      <c r="K1720" s="2">
        <f>VLOOKUP(A1720, Customer!A:O, 11, FALSE)</f>
        <v>0</v>
      </c>
      <c r="L1720" s="2">
        <f>VLOOKUP(A1720, Customer!A:O, 12, FALSE)</f>
        <v>0</v>
      </c>
      <c r="M1720" s="2">
        <f>VLOOKUP(A1720, Customer!A:O, 13, FALSE)</f>
        <v>0</v>
      </c>
      <c r="N1720" s="2">
        <f>VLOOKUP(A1720, Customer!A:O, 14, FALSE)</f>
        <v>1</v>
      </c>
      <c r="O1720" s="2" t="str">
        <f>VLOOKUP(A1720, Customer!A:O, 15, FALSE)</f>
        <v>State-Illinois</v>
      </c>
      <c r="P1720" s="2">
        <f>VLOOKUP(A1720,Sales!A:N,2,FALSE)</f>
        <v>32</v>
      </c>
      <c r="Q1720">
        <f>VLOOKUP(A1720,Sales!A:N,3,FALSE)</f>
        <v>935</v>
      </c>
      <c r="R1720" s="2">
        <f>VLOOKUP(A1720,Sales!A:N,4,FALSE)</f>
        <v>11</v>
      </c>
      <c r="S1720" s="2">
        <f>VLOOKUP(A1720,Sales!A:N,5,FALSE)</f>
        <v>279</v>
      </c>
      <c r="T1720" s="2">
        <f>VLOOKUP(A1720,Sales!A:N,6,FALSE)</f>
        <v>34</v>
      </c>
      <c r="U1720" s="2">
        <f>VLOOKUP(A1720,Sales!A:N,7,FALSE)</f>
        <v>79</v>
      </c>
      <c r="V1720" s="2">
        <f>VLOOKUP(A1720,Sales!A:N,8,FALSE)</f>
        <v>25</v>
      </c>
      <c r="W1720" s="2">
        <f>VLOOKUP(A1720,Sales!A:N,9,FALSE)</f>
        <v>1314</v>
      </c>
      <c r="X1720" s="2">
        <f>VLOOKUP(A1720,Sales!A:N,10,FALSE)</f>
        <v>1</v>
      </c>
      <c r="Y1720" s="2">
        <f>VLOOKUP(A1720,Sales!A:N,11,FALSE)</f>
        <v>5</v>
      </c>
      <c r="Z1720" s="2">
        <f>VLOOKUP(A1720,Sales!A:N,12,FALSE)</f>
        <v>2</v>
      </c>
      <c r="AA1720" s="2">
        <f>VLOOKUP(A1720,Sales!A:N,13,FALSE)</f>
        <v>11</v>
      </c>
      <c r="AB1720" s="2">
        <f>VLOOKUP(A1720,Sales!A:N,14,FALSE)</f>
        <v>3</v>
      </c>
      <c r="AC1720" s="2">
        <f>VLOOKUP(A1720,Campaigns!A:I,2,FALSE)</f>
        <v>0</v>
      </c>
      <c r="AD1720" s="2">
        <f>VLOOKUP(A1720,Campaigns!A:I,3,FALSE)</f>
        <v>0</v>
      </c>
      <c r="AE1720" s="2">
        <f>VLOOKUP(A1720,Campaigns!A:I,4,FALSE)</f>
        <v>0</v>
      </c>
      <c r="AF1720" s="2">
        <f>VLOOKUP(A1720,Campaigns!A:I,5,FALSE)</f>
        <v>0</v>
      </c>
      <c r="AG1720" s="2">
        <f>VLOOKUP(A1720,Campaigns!A:I,6,FALSE)</f>
        <v>0</v>
      </c>
      <c r="AH1720" s="2">
        <f>VLOOKUP(A1720,Campaigns!A:I,7,FALSE)</f>
        <v>0</v>
      </c>
      <c r="AI1720" s="2">
        <f>VLOOKUP(A1720,Campaigns!A:I,8,FALSE)</f>
        <v>0</v>
      </c>
      <c r="AJ1720" s="19">
        <f>VLOOKUP(A1720,Campaigns!A:I,9,FALSE)</f>
        <v>44107</v>
      </c>
    </row>
    <row r="1721" spans="1:36">
      <c r="A1721" s="2">
        <v>1474</v>
      </c>
      <c r="B1721" s="2">
        <f>VLOOKUP(A1721, Customer!A:O, 2, FALSE)</f>
        <v>178952</v>
      </c>
      <c r="C1721" s="2">
        <f>VLOOKUP(A1721, Customer!A:O, 3, FALSE)</f>
        <v>0</v>
      </c>
      <c r="D1721" s="2">
        <f>VLOOKUP(A1721, Customer!A:O, 4, FALSE)</f>
        <v>1</v>
      </c>
      <c r="E1721" s="2">
        <f>VLOOKUP(A1721, Customer!A:O, 5, FALSE)</f>
        <v>62</v>
      </c>
      <c r="F1721" s="2">
        <f>VLOOKUP(A1721, Customer!A:O, 6, FALSE)</f>
        <v>0</v>
      </c>
      <c r="G1721" s="2">
        <f>VLOOKUP(A1721, Customer!A:O, 7, FALSE)</f>
        <v>0</v>
      </c>
      <c r="H1721" s="2">
        <f>VLOOKUP(A1721, Customer!A:O, 8, FALSE)</f>
        <v>0</v>
      </c>
      <c r="I1721" s="2">
        <f>VLOOKUP(A1721, Customer!A:O, 9, FALSE)</f>
        <v>1</v>
      </c>
      <c r="J1721" s="2">
        <f>VLOOKUP(A1721, Customer!A:O, 10, FALSE)</f>
        <v>0</v>
      </c>
      <c r="K1721" s="2">
        <f>VLOOKUP(A1721, Customer!A:O, 11, FALSE)</f>
        <v>0</v>
      </c>
      <c r="L1721" s="2">
        <f>VLOOKUP(A1721, Customer!A:O, 12, FALSE)</f>
        <v>0</v>
      </c>
      <c r="M1721" s="2">
        <f>VLOOKUP(A1721, Customer!A:O, 13, FALSE)</f>
        <v>0</v>
      </c>
      <c r="N1721" s="2">
        <f>VLOOKUP(A1721, Customer!A:O, 14, FALSE)</f>
        <v>1</v>
      </c>
      <c r="O1721" s="2" t="str">
        <f>VLOOKUP(A1721, Customer!A:O, 15, FALSE)</f>
        <v>State-Other</v>
      </c>
      <c r="P1721" s="2">
        <f>VLOOKUP(A1721,Sales!A:N,2,FALSE)</f>
        <v>11</v>
      </c>
      <c r="Q1721">
        <f>VLOOKUP(A1721,Sales!A:N,3,FALSE)</f>
        <v>2652</v>
      </c>
      <c r="R1721" s="2">
        <f>VLOOKUP(A1721,Sales!A:N,4,FALSE)</f>
        <v>43</v>
      </c>
      <c r="S1721" s="2">
        <f>VLOOKUP(A1721,Sales!A:N,5,FALSE)</f>
        <v>1346</v>
      </c>
      <c r="T1721" s="2">
        <f>VLOOKUP(A1721,Sales!A:N,6,FALSE)</f>
        <v>224</v>
      </c>
      <c r="U1721" s="2">
        <f>VLOOKUP(A1721,Sales!A:N,7,FALSE)</f>
        <v>172</v>
      </c>
      <c r="V1721" s="2">
        <f>VLOOKUP(A1721,Sales!A:N,8,FALSE)</f>
        <v>304</v>
      </c>
      <c r="W1721" s="2">
        <f>VLOOKUP(A1721,Sales!A:N,9,FALSE)</f>
        <v>4134</v>
      </c>
      <c r="X1721" s="2">
        <f>VLOOKUP(A1721,Sales!A:N,10,FALSE)</f>
        <v>2</v>
      </c>
      <c r="Y1721" s="2">
        <f>VLOOKUP(A1721,Sales!A:N,11,FALSE)</f>
        <v>2</v>
      </c>
      <c r="Z1721" s="2">
        <f>VLOOKUP(A1721,Sales!A:N,12,FALSE)</f>
        <v>5</v>
      </c>
      <c r="AA1721" s="2">
        <f>VLOOKUP(A1721,Sales!A:N,13,FALSE)</f>
        <v>12</v>
      </c>
      <c r="AB1721" s="2">
        <f>VLOOKUP(A1721,Sales!A:N,14,FALSE)</f>
        <v>6</v>
      </c>
      <c r="AC1721" s="2">
        <f>VLOOKUP(A1721,Campaigns!A:I,2,FALSE)</f>
        <v>0</v>
      </c>
      <c r="AD1721" s="2">
        <f>VLOOKUP(A1721,Campaigns!A:I,3,FALSE)</f>
        <v>0</v>
      </c>
      <c r="AE1721" s="2">
        <f>VLOOKUP(A1721,Campaigns!A:I,4,FALSE)</f>
        <v>0</v>
      </c>
      <c r="AF1721" s="2">
        <f>VLOOKUP(A1721,Campaigns!A:I,5,FALSE)</f>
        <v>0</v>
      </c>
      <c r="AG1721" s="2">
        <f>VLOOKUP(A1721,Campaigns!A:I,6,FALSE)</f>
        <v>0</v>
      </c>
      <c r="AH1721" s="2">
        <f>VLOOKUP(A1721,Campaigns!A:I,7,FALSE)</f>
        <v>0</v>
      </c>
      <c r="AI1721" s="2">
        <f>VLOOKUP(A1721,Campaigns!A:I,8,FALSE)</f>
        <v>0</v>
      </c>
      <c r="AJ1721" s="19">
        <f>VLOOKUP(A1721,Campaigns!A:I,9,FALSE)</f>
        <v>43468</v>
      </c>
    </row>
    <row r="1722" spans="1:36">
      <c r="A1722" s="2">
        <v>1878</v>
      </c>
      <c r="B1722" s="2">
        <f>VLOOKUP(A1722, Customer!A:O, 2, FALSE)</f>
        <v>178331</v>
      </c>
      <c r="C1722" s="2">
        <f>VLOOKUP(A1722, Customer!A:O, 3, FALSE)</f>
        <v>0</v>
      </c>
      <c r="D1722" s="2">
        <f>VLOOKUP(A1722, Customer!A:O, 4, FALSE)</f>
        <v>1</v>
      </c>
      <c r="E1722" s="2">
        <f>VLOOKUP(A1722, Customer!A:O, 5, FALSE)</f>
        <v>62</v>
      </c>
      <c r="F1722" s="2">
        <f>VLOOKUP(A1722, Customer!A:O, 6, FALSE)</f>
        <v>1</v>
      </c>
      <c r="G1722" s="2">
        <f>VLOOKUP(A1722, Customer!A:O, 7, FALSE)</f>
        <v>0</v>
      </c>
      <c r="H1722" s="2">
        <f>VLOOKUP(A1722, Customer!A:O, 8, FALSE)</f>
        <v>0</v>
      </c>
      <c r="I1722" s="2">
        <f>VLOOKUP(A1722, Customer!A:O, 9, FALSE)</f>
        <v>0</v>
      </c>
      <c r="J1722" s="2">
        <f>VLOOKUP(A1722, Customer!A:O, 10, FALSE)</f>
        <v>0</v>
      </c>
      <c r="K1722" s="2">
        <f>VLOOKUP(A1722, Customer!A:O, 11, FALSE)</f>
        <v>0</v>
      </c>
      <c r="L1722" s="2">
        <f>VLOOKUP(A1722, Customer!A:O, 12, FALSE)</f>
        <v>1</v>
      </c>
      <c r="M1722" s="2">
        <f>VLOOKUP(A1722, Customer!A:O, 13, FALSE)</f>
        <v>0</v>
      </c>
      <c r="N1722" s="2">
        <f>VLOOKUP(A1722, Customer!A:O, 14, FALSE)</f>
        <v>0</v>
      </c>
      <c r="O1722" s="2" t="str">
        <f>VLOOKUP(A1722, Customer!A:O, 15, FALSE)</f>
        <v>State-Florida</v>
      </c>
      <c r="P1722" s="2">
        <f>VLOOKUP(A1722,Sales!A:N,2,FALSE)</f>
        <v>97</v>
      </c>
      <c r="Q1722">
        <f>VLOOKUP(A1722,Sales!A:N,3,FALSE)</f>
        <v>1721</v>
      </c>
      <c r="R1722" s="2">
        <f>VLOOKUP(A1722,Sales!A:N,4,FALSE)</f>
        <v>314</v>
      </c>
      <c r="S1722" s="2">
        <f>VLOOKUP(A1722,Sales!A:N,5,FALSE)</f>
        <v>806</v>
      </c>
      <c r="T1722" s="2">
        <f>VLOOKUP(A1722,Sales!A:N,6,FALSE)</f>
        <v>364</v>
      </c>
      <c r="U1722" s="2">
        <f>VLOOKUP(A1722,Sales!A:N,7,FALSE)</f>
        <v>385</v>
      </c>
      <c r="V1722" s="2">
        <f>VLOOKUP(A1722,Sales!A:N,8,FALSE)</f>
        <v>139</v>
      </c>
      <c r="W1722" s="2">
        <f>VLOOKUP(A1722,Sales!A:N,9,FALSE)</f>
        <v>3451</v>
      </c>
      <c r="X1722" s="2">
        <f>VLOOKUP(A1722,Sales!A:N,10,FALSE)</f>
        <v>2</v>
      </c>
      <c r="Y1722" s="2">
        <f>VLOOKUP(A1722,Sales!A:N,11,FALSE)</f>
        <v>10</v>
      </c>
      <c r="Z1722" s="2">
        <f>VLOOKUP(A1722,Sales!A:N,12,FALSE)</f>
        <v>6</v>
      </c>
      <c r="AA1722" s="2">
        <f>VLOOKUP(A1722,Sales!A:N,13,FALSE)</f>
        <v>7</v>
      </c>
      <c r="AB1722" s="2">
        <f>VLOOKUP(A1722,Sales!A:N,14,FALSE)</f>
        <v>4</v>
      </c>
      <c r="AC1722" s="2">
        <f>VLOOKUP(A1722,Campaigns!A:I,2,FALSE)</f>
        <v>0</v>
      </c>
      <c r="AD1722" s="2">
        <f>VLOOKUP(A1722,Campaigns!A:I,3,FALSE)</f>
        <v>0</v>
      </c>
      <c r="AE1722" s="2">
        <f>VLOOKUP(A1722,Campaigns!A:I,4,FALSE)</f>
        <v>0</v>
      </c>
      <c r="AF1722" s="2">
        <f>VLOOKUP(A1722,Campaigns!A:I,5,FALSE)</f>
        <v>0</v>
      </c>
      <c r="AG1722" s="2">
        <f>VLOOKUP(A1722,Campaigns!A:I,6,FALSE)</f>
        <v>0</v>
      </c>
      <c r="AH1722" s="2">
        <f>VLOOKUP(A1722,Campaigns!A:I,7,FALSE)</f>
        <v>0</v>
      </c>
      <c r="AI1722" s="2">
        <f>VLOOKUP(A1722,Campaigns!A:I,8,FALSE)</f>
        <v>0</v>
      </c>
      <c r="AJ1722" s="19" t="str">
        <f>VLOOKUP(A1722,Campaigns!A:I,9,FALSE)</f>
        <v>6/29/2020</v>
      </c>
    </row>
    <row r="1723" spans="1:36">
      <c r="A1723" s="2">
        <v>1510</v>
      </c>
      <c r="B1723" s="2">
        <f>VLOOKUP(A1723, Customer!A:O, 2, FALSE)</f>
        <v>177863</v>
      </c>
      <c r="C1723" s="2">
        <f>VLOOKUP(A1723, Customer!A:O, 3, FALSE)</f>
        <v>0</v>
      </c>
      <c r="D1723" s="2">
        <f>VLOOKUP(A1723, Customer!A:O, 4, FALSE)</f>
        <v>0</v>
      </c>
      <c r="E1723" s="2">
        <f>VLOOKUP(A1723, Customer!A:O, 5, FALSE)</f>
        <v>62</v>
      </c>
      <c r="F1723" s="2">
        <f>VLOOKUP(A1723, Customer!A:O, 6, FALSE)</f>
        <v>0</v>
      </c>
      <c r="G1723" s="2">
        <f>VLOOKUP(A1723, Customer!A:O, 7, FALSE)</f>
        <v>0</v>
      </c>
      <c r="H1723" s="2">
        <f>VLOOKUP(A1723, Customer!A:O, 8, FALSE)</f>
        <v>0</v>
      </c>
      <c r="I1723" s="2">
        <f>VLOOKUP(A1723, Customer!A:O, 9, FALSE)</f>
        <v>1</v>
      </c>
      <c r="J1723" s="2">
        <f>VLOOKUP(A1723, Customer!A:O, 10, FALSE)</f>
        <v>0</v>
      </c>
      <c r="K1723" s="2">
        <f>VLOOKUP(A1723, Customer!A:O, 11, FALSE)</f>
        <v>0</v>
      </c>
      <c r="L1723" s="2">
        <f>VLOOKUP(A1723, Customer!A:O, 12, FALSE)</f>
        <v>0</v>
      </c>
      <c r="M1723" s="2">
        <f>VLOOKUP(A1723, Customer!A:O, 13, FALSE)</f>
        <v>0</v>
      </c>
      <c r="N1723" s="2">
        <f>VLOOKUP(A1723, Customer!A:O, 14, FALSE)</f>
        <v>1</v>
      </c>
      <c r="O1723" s="2" t="str">
        <f>VLOOKUP(A1723, Customer!A:O, 15, FALSE)</f>
        <v>State-Other</v>
      </c>
      <c r="P1723" s="2">
        <f>VLOOKUP(A1723,Sales!A:N,2,FALSE)</f>
        <v>20</v>
      </c>
      <c r="Q1723">
        <f>VLOOKUP(A1723,Sales!A:N,3,FALSE)</f>
        <v>2012</v>
      </c>
      <c r="R1723" s="2">
        <f>VLOOKUP(A1723,Sales!A:N,4,FALSE)</f>
        <v>87</v>
      </c>
      <c r="S1723" s="2">
        <f>VLOOKUP(A1723,Sales!A:N,5,FALSE)</f>
        <v>729</v>
      </c>
      <c r="T1723" s="2">
        <f>VLOOKUP(A1723,Sales!A:N,6,FALSE)</f>
        <v>37</v>
      </c>
      <c r="U1723" s="2">
        <f>VLOOKUP(A1723,Sales!A:N,7,FALSE)</f>
        <v>57</v>
      </c>
      <c r="V1723" s="2">
        <f>VLOOKUP(A1723,Sales!A:N,8,FALSE)</f>
        <v>27</v>
      </c>
      <c r="W1723" s="2">
        <f>VLOOKUP(A1723,Sales!A:N,9,FALSE)</f>
        <v>2894</v>
      </c>
      <c r="X1723" s="2">
        <f>VLOOKUP(A1723,Sales!A:N,10,FALSE)</f>
        <v>1</v>
      </c>
      <c r="Y1723" s="2">
        <f>VLOOKUP(A1723,Sales!A:N,11,FALSE)</f>
        <v>4</v>
      </c>
      <c r="Z1723" s="2">
        <f>VLOOKUP(A1723,Sales!A:N,12,FALSE)</f>
        <v>5</v>
      </c>
      <c r="AA1723" s="2">
        <f>VLOOKUP(A1723,Sales!A:N,13,FALSE)</f>
        <v>10</v>
      </c>
      <c r="AB1723" s="2">
        <f>VLOOKUP(A1723,Sales!A:N,14,FALSE)</f>
        <v>2</v>
      </c>
      <c r="AC1723" s="2">
        <f>VLOOKUP(A1723,Campaigns!A:I,2,FALSE)</f>
        <v>0</v>
      </c>
      <c r="AD1723" s="2">
        <f>VLOOKUP(A1723,Campaigns!A:I,3,FALSE)</f>
        <v>0</v>
      </c>
      <c r="AE1723" s="2">
        <f>VLOOKUP(A1723,Campaigns!A:I,4,FALSE)</f>
        <v>0</v>
      </c>
      <c r="AF1723" s="2">
        <f>VLOOKUP(A1723,Campaigns!A:I,5,FALSE)</f>
        <v>0</v>
      </c>
      <c r="AG1723" s="2">
        <f>VLOOKUP(A1723,Campaigns!A:I,6,FALSE)</f>
        <v>0</v>
      </c>
      <c r="AH1723" s="2">
        <f>VLOOKUP(A1723,Campaigns!A:I,7,FALSE)</f>
        <v>0</v>
      </c>
      <c r="AI1723" s="2">
        <f>VLOOKUP(A1723,Campaigns!A:I,8,FALSE)</f>
        <v>0</v>
      </c>
      <c r="AJ1723" s="19">
        <f>VLOOKUP(A1723,Campaigns!A:I,9,FALSE)</f>
        <v>43895</v>
      </c>
    </row>
    <row r="1724" spans="1:36">
      <c r="A1724" s="2">
        <v>2709</v>
      </c>
      <c r="B1724" s="2">
        <f>VLOOKUP(A1724, Customer!A:O, 2, FALSE)</f>
        <v>175342</v>
      </c>
      <c r="C1724" s="2">
        <f>VLOOKUP(A1724, Customer!A:O, 3, FALSE)</f>
        <v>0</v>
      </c>
      <c r="D1724" s="2">
        <f>VLOOKUP(A1724, Customer!A:O, 4, FALSE)</f>
        <v>1</v>
      </c>
      <c r="E1724" s="2">
        <f>VLOOKUP(A1724, Customer!A:O, 5, FALSE)</f>
        <v>62</v>
      </c>
      <c r="F1724" s="2">
        <f>VLOOKUP(A1724, Customer!A:O, 6, FALSE)</f>
        <v>0</v>
      </c>
      <c r="G1724" s="2">
        <f>VLOOKUP(A1724, Customer!A:O, 7, FALSE)</f>
        <v>0</v>
      </c>
      <c r="H1724" s="2">
        <f>VLOOKUP(A1724, Customer!A:O, 8, FALSE)</f>
        <v>1</v>
      </c>
      <c r="I1724" s="2">
        <f>VLOOKUP(A1724, Customer!A:O, 9, FALSE)</f>
        <v>0</v>
      </c>
      <c r="J1724" s="2">
        <f>VLOOKUP(A1724, Customer!A:O, 10, FALSE)</f>
        <v>0</v>
      </c>
      <c r="K1724" s="2">
        <f>VLOOKUP(A1724, Customer!A:O, 11, FALSE)</f>
        <v>0</v>
      </c>
      <c r="L1724" s="2">
        <f>VLOOKUP(A1724, Customer!A:O, 12, FALSE)</f>
        <v>0</v>
      </c>
      <c r="M1724" s="2">
        <f>VLOOKUP(A1724, Customer!A:O, 13, FALSE)</f>
        <v>0</v>
      </c>
      <c r="N1724" s="2">
        <f>VLOOKUP(A1724, Customer!A:O, 14, FALSE)</f>
        <v>0</v>
      </c>
      <c r="O1724" s="2" t="str">
        <f>VLOOKUP(A1724, Customer!A:O, 15, FALSE)</f>
        <v>State-Texas</v>
      </c>
      <c r="P1724" s="2">
        <f>VLOOKUP(A1724,Sales!A:N,2,FALSE)</f>
        <v>38</v>
      </c>
      <c r="Q1724">
        <f>VLOOKUP(A1724,Sales!A:N,3,FALSE)</f>
        <v>475</v>
      </c>
      <c r="R1724" s="2">
        <f>VLOOKUP(A1724,Sales!A:N,4,FALSE)</f>
        <v>226</v>
      </c>
      <c r="S1724" s="2">
        <f>VLOOKUP(A1724,Sales!A:N,5,FALSE)</f>
        <v>226</v>
      </c>
      <c r="T1724" s="2">
        <f>VLOOKUP(A1724,Sales!A:N,6,FALSE)</f>
        <v>49</v>
      </c>
      <c r="U1724" s="2">
        <f>VLOOKUP(A1724,Sales!A:N,7,FALSE)</f>
        <v>275</v>
      </c>
      <c r="V1724" s="2">
        <f>VLOOKUP(A1724,Sales!A:N,8,FALSE)</f>
        <v>61</v>
      </c>
      <c r="W1724" s="2">
        <f>VLOOKUP(A1724,Sales!A:N,9,FALSE)</f>
        <v>1189</v>
      </c>
      <c r="X1724" s="2">
        <f>VLOOKUP(A1724,Sales!A:N,10,FALSE)</f>
        <v>1</v>
      </c>
      <c r="Y1724" s="2">
        <f>VLOOKUP(A1724,Sales!A:N,11,FALSE)</f>
        <v>5</v>
      </c>
      <c r="Z1724" s="2">
        <f>VLOOKUP(A1724,Sales!A:N,12,FALSE)</f>
        <v>2</v>
      </c>
      <c r="AA1724" s="2">
        <f>VLOOKUP(A1724,Sales!A:N,13,FALSE)</f>
        <v>10</v>
      </c>
      <c r="AB1724" s="2">
        <f>VLOOKUP(A1724,Sales!A:N,14,FALSE)</f>
        <v>4</v>
      </c>
      <c r="AC1724" s="2">
        <f>VLOOKUP(A1724,Campaigns!A:I,2,FALSE)</f>
        <v>0</v>
      </c>
      <c r="AD1724" s="2">
        <f>VLOOKUP(A1724,Campaigns!A:I,3,FALSE)</f>
        <v>0</v>
      </c>
      <c r="AE1724" s="2">
        <f>VLOOKUP(A1724,Campaigns!A:I,4,FALSE)</f>
        <v>0</v>
      </c>
      <c r="AF1724" s="2">
        <f>VLOOKUP(A1724,Campaigns!A:I,5,FALSE)</f>
        <v>0</v>
      </c>
      <c r="AG1724" s="2">
        <f>VLOOKUP(A1724,Campaigns!A:I,6,FALSE)</f>
        <v>0</v>
      </c>
      <c r="AH1724" s="2">
        <f>VLOOKUP(A1724,Campaigns!A:I,7,FALSE)</f>
        <v>0</v>
      </c>
      <c r="AI1724" s="2">
        <f>VLOOKUP(A1724,Campaigns!A:I,8,FALSE)</f>
        <v>0</v>
      </c>
      <c r="AJ1724" s="19">
        <f>VLOOKUP(A1724,Campaigns!A:I,9,FALSE)</f>
        <v>43779</v>
      </c>
    </row>
    <row r="1725" spans="1:36">
      <c r="A1725" s="2">
        <v>2345</v>
      </c>
      <c r="B1725" s="2">
        <f>VLOOKUP(A1725, Customer!A:O, 2, FALSE)</f>
        <v>175154</v>
      </c>
      <c r="C1725" s="2">
        <f>VLOOKUP(A1725, Customer!A:O, 3, FALSE)</f>
        <v>0</v>
      </c>
      <c r="D1725" s="2">
        <f>VLOOKUP(A1725, Customer!A:O, 4, FALSE)</f>
        <v>1</v>
      </c>
      <c r="E1725" s="2">
        <f>VLOOKUP(A1725, Customer!A:O, 5, FALSE)</f>
        <v>62</v>
      </c>
      <c r="F1725" s="2">
        <f>VLOOKUP(A1725, Customer!A:O, 6, FALSE)</f>
        <v>0</v>
      </c>
      <c r="G1725" s="2">
        <f>VLOOKUP(A1725, Customer!A:O, 7, FALSE)</f>
        <v>0</v>
      </c>
      <c r="H1725" s="2">
        <f>VLOOKUP(A1725, Customer!A:O, 8, FALSE)</f>
        <v>1</v>
      </c>
      <c r="I1725" s="2">
        <f>VLOOKUP(A1725, Customer!A:O, 9, FALSE)</f>
        <v>0</v>
      </c>
      <c r="J1725" s="2">
        <f>VLOOKUP(A1725, Customer!A:O, 10, FALSE)</f>
        <v>0</v>
      </c>
      <c r="K1725" s="2">
        <f>VLOOKUP(A1725, Customer!A:O, 11, FALSE)</f>
        <v>0</v>
      </c>
      <c r="L1725" s="2">
        <f>VLOOKUP(A1725, Customer!A:O, 12, FALSE)</f>
        <v>0</v>
      </c>
      <c r="M1725" s="2">
        <f>VLOOKUP(A1725, Customer!A:O, 13, FALSE)</f>
        <v>1</v>
      </c>
      <c r="N1725" s="2">
        <f>VLOOKUP(A1725, Customer!A:O, 14, FALSE)</f>
        <v>0</v>
      </c>
      <c r="O1725" s="2" t="str">
        <f>VLOOKUP(A1725, Customer!A:O, 15, FALSE)</f>
        <v>State-California</v>
      </c>
      <c r="P1725" s="2">
        <f>VLOOKUP(A1725,Sales!A:N,2,FALSE)</f>
        <v>79</v>
      </c>
      <c r="Q1725">
        <f>VLOOKUP(A1725,Sales!A:N,3,FALSE)</f>
        <v>1266</v>
      </c>
      <c r="R1725" s="2">
        <f>VLOOKUP(A1725,Sales!A:N,4,FALSE)</f>
        <v>23</v>
      </c>
      <c r="S1725" s="2">
        <f>VLOOKUP(A1725,Sales!A:N,5,FALSE)</f>
        <v>478</v>
      </c>
      <c r="T1725" s="2">
        <f>VLOOKUP(A1725,Sales!A:N,6,FALSE)</f>
        <v>373</v>
      </c>
      <c r="U1725" s="2">
        <f>VLOOKUP(A1725,Sales!A:N,7,FALSE)</f>
        <v>333</v>
      </c>
      <c r="V1725" s="2">
        <f>VLOOKUP(A1725,Sales!A:N,8,FALSE)</f>
        <v>191</v>
      </c>
      <c r="W1725" s="2">
        <f>VLOOKUP(A1725,Sales!A:N,9,FALSE)</f>
        <v>2282</v>
      </c>
      <c r="X1725" s="2">
        <f>VLOOKUP(A1725,Sales!A:N,10,FALSE)</f>
        <v>1</v>
      </c>
      <c r="Y1725" s="2">
        <f>VLOOKUP(A1725,Sales!A:N,11,FALSE)</f>
        <v>6</v>
      </c>
      <c r="Z1725" s="2">
        <f>VLOOKUP(A1725,Sales!A:N,12,FALSE)</f>
        <v>3</v>
      </c>
      <c r="AA1725" s="2">
        <f>VLOOKUP(A1725,Sales!A:N,13,FALSE)</f>
        <v>6</v>
      </c>
      <c r="AB1725" s="2">
        <f>VLOOKUP(A1725,Sales!A:N,14,FALSE)</f>
        <v>3</v>
      </c>
      <c r="AC1725" s="2">
        <f>VLOOKUP(A1725,Campaigns!A:I,2,FALSE)</f>
        <v>0</v>
      </c>
      <c r="AD1725" s="2">
        <f>VLOOKUP(A1725,Campaigns!A:I,3,FALSE)</f>
        <v>0</v>
      </c>
      <c r="AE1725" s="2">
        <f>VLOOKUP(A1725,Campaigns!A:I,4,FALSE)</f>
        <v>0</v>
      </c>
      <c r="AF1725" s="2">
        <f>VLOOKUP(A1725,Campaigns!A:I,5,FALSE)</f>
        <v>0</v>
      </c>
      <c r="AG1725" s="2">
        <f>VLOOKUP(A1725,Campaigns!A:I,6,FALSE)</f>
        <v>0</v>
      </c>
      <c r="AH1725" s="2">
        <f>VLOOKUP(A1725,Campaigns!A:I,7,FALSE)</f>
        <v>0</v>
      </c>
      <c r="AI1725" s="2">
        <f>VLOOKUP(A1725,Campaigns!A:I,8,FALSE)</f>
        <v>1</v>
      </c>
      <c r="AJ1725" s="19">
        <f>VLOOKUP(A1725,Campaigns!A:I,9,FALSE)</f>
        <v>43710</v>
      </c>
    </row>
    <row r="1726" spans="1:36">
      <c r="A1726" s="2">
        <v>1758</v>
      </c>
      <c r="B1726" s="2">
        <f>VLOOKUP(A1726, Customer!A:O, 2, FALSE)</f>
        <v>174250</v>
      </c>
      <c r="C1726" s="2">
        <f>VLOOKUP(A1726, Customer!A:O, 3, FALSE)</f>
        <v>0</v>
      </c>
      <c r="D1726" s="2">
        <f>VLOOKUP(A1726, Customer!A:O, 4, FALSE)</f>
        <v>0</v>
      </c>
      <c r="E1726" s="2">
        <f>VLOOKUP(A1726, Customer!A:O, 5, FALSE)</f>
        <v>62</v>
      </c>
      <c r="F1726" s="2">
        <f>VLOOKUP(A1726, Customer!A:O, 6, FALSE)</f>
        <v>0</v>
      </c>
      <c r="G1726" s="2">
        <f>VLOOKUP(A1726, Customer!A:O, 7, FALSE)</f>
        <v>0</v>
      </c>
      <c r="H1726" s="2">
        <f>VLOOKUP(A1726, Customer!A:O, 8, FALSE)</f>
        <v>0</v>
      </c>
      <c r="I1726" s="2">
        <f>VLOOKUP(A1726, Customer!A:O, 9, FALSE)</f>
        <v>1</v>
      </c>
      <c r="J1726" s="2">
        <f>VLOOKUP(A1726, Customer!A:O, 10, FALSE)</f>
        <v>0</v>
      </c>
      <c r="K1726" s="2">
        <f>VLOOKUP(A1726, Customer!A:O, 11, FALSE)</f>
        <v>0</v>
      </c>
      <c r="L1726" s="2">
        <f>VLOOKUP(A1726, Customer!A:O, 12, FALSE)</f>
        <v>0</v>
      </c>
      <c r="M1726" s="2">
        <f>VLOOKUP(A1726, Customer!A:O, 13, FALSE)</f>
        <v>0</v>
      </c>
      <c r="N1726" s="2">
        <f>VLOOKUP(A1726, Customer!A:O, 14, FALSE)</f>
        <v>1</v>
      </c>
      <c r="O1726" s="2" t="str">
        <f>VLOOKUP(A1726, Customer!A:O, 15, FALSE)</f>
        <v>State-Florida</v>
      </c>
      <c r="P1726" s="2">
        <f>VLOOKUP(A1726,Sales!A:N,2,FALSE)</f>
        <v>90</v>
      </c>
      <c r="Q1726">
        <f>VLOOKUP(A1726,Sales!A:N,3,FALSE)</f>
        <v>1596</v>
      </c>
      <c r="R1726" s="2">
        <f>VLOOKUP(A1726,Sales!A:N,4,FALSE)</f>
        <v>26</v>
      </c>
      <c r="S1726" s="2">
        <f>VLOOKUP(A1726,Sales!A:N,5,FALSE)</f>
        <v>920</v>
      </c>
      <c r="T1726" s="2">
        <f>VLOOKUP(A1726,Sales!A:N,6,FALSE)</f>
        <v>176</v>
      </c>
      <c r="U1726" s="2">
        <f>VLOOKUP(A1726,Sales!A:N,7,FALSE)</f>
        <v>0</v>
      </c>
      <c r="V1726" s="2">
        <f>VLOOKUP(A1726,Sales!A:N,8,FALSE)</f>
        <v>0</v>
      </c>
      <c r="W1726" s="2">
        <f>VLOOKUP(A1726,Sales!A:N,9,FALSE)</f>
        <v>2718</v>
      </c>
      <c r="X1726" s="2">
        <f>VLOOKUP(A1726,Sales!A:N,10,FALSE)</f>
        <v>1</v>
      </c>
      <c r="Y1726" s="2">
        <f>VLOOKUP(A1726,Sales!A:N,11,FALSE)</f>
        <v>2</v>
      </c>
      <c r="Z1726" s="2">
        <f>VLOOKUP(A1726,Sales!A:N,12,FALSE)</f>
        <v>11</v>
      </c>
      <c r="AA1726" s="2">
        <f>VLOOKUP(A1726,Sales!A:N,13,FALSE)</f>
        <v>4</v>
      </c>
      <c r="AB1726" s="2">
        <f>VLOOKUP(A1726,Sales!A:N,14,FALSE)</f>
        <v>1</v>
      </c>
      <c r="AC1726" s="2">
        <f>VLOOKUP(A1726,Campaigns!A:I,2,FALSE)</f>
        <v>0</v>
      </c>
      <c r="AD1726" s="2">
        <f>VLOOKUP(A1726,Campaigns!A:I,3,FALSE)</f>
        <v>0</v>
      </c>
      <c r="AE1726" s="2">
        <f>VLOOKUP(A1726,Campaigns!A:I,4,FALSE)</f>
        <v>0</v>
      </c>
      <c r="AF1726" s="2">
        <f>VLOOKUP(A1726,Campaigns!A:I,5,FALSE)</f>
        <v>0</v>
      </c>
      <c r="AG1726" s="2">
        <f>VLOOKUP(A1726,Campaigns!A:I,6,FALSE)</f>
        <v>0</v>
      </c>
      <c r="AH1726" s="2">
        <f>VLOOKUP(A1726,Campaigns!A:I,7,FALSE)</f>
        <v>0</v>
      </c>
      <c r="AI1726" s="2">
        <f>VLOOKUP(A1726,Campaigns!A:I,8,FALSE)</f>
        <v>0</v>
      </c>
      <c r="AJ1726" s="19">
        <f>VLOOKUP(A1726,Campaigns!A:I,9,FALSE)</f>
        <v>43868</v>
      </c>
    </row>
    <row r="1727" spans="1:36">
      <c r="A1727" s="2">
        <v>2852</v>
      </c>
      <c r="B1727" s="2">
        <f>VLOOKUP(A1727, Customer!A:O, 2, FALSE)</f>
        <v>172905</v>
      </c>
      <c r="C1727" s="2">
        <f>VLOOKUP(A1727, Customer!A:O, 3, FALSE)</f>
        <v>0</v>
      </c>
      <c r="D1727" s="2">
        <f>VLOOKUP(A1727, Customer!A:O, 4, FALSE)</f>
        <v>0</v>
      </c>
      <c r="E1727" s="2">
        <f>VLOOKUP(A1727, Customer!A:O, 5, FALSE)</f>
        <v>62</v>
      </c>
      <c r="F1727" s="2">
        <f>VLOOKUP(A1727, Customer!A:O, 6, FALSE)</f>
        <v>0</v>
      </c>
      <c r="G1727" s="2">
        <f>VLOOKUP(A1727, Customer!A:O, 7, FALSE)</f>
        <v>1</v>
      </c>
      <c r="H1727" s="2">
        <f>VLOOKUP(A1727, Customer!A:O, 8, FALSE)</f>
        <v>0</v>
      </c>
      <c r="I1727" s="2">
        <f>VLOOKUP(A1727, Customer!A:O, 9, FALSE)</f>
        <v>0</v>
      </c>
      <c r="J1727" s="2">
        <f>VLOOKUP(A1727, Customer!A:O, 10, FALSE)</f>
        <v>0</v>
      </c>
      <c r="K1727" s="2">
        <f>VLOOKUP(A1727, Customer!A:O, 11, FALSE)</f>
        <v>0</v>
      </c>
      <c r="L1727" s="2">
        <f>VLOOKUP(A1727, Customer!A:O, 12, FALSE)</f>
        <v>1</v>
      </c>
      <c r="M1727" s="2">
        <f>VLOOKUP(A1727, Customer!A:O, 13, FALSE)</f>
        <v>0</v>
      </c>
      <c r="N1727" s="2">
        <f>VLOOKUP(A1727, Customer!A:O, 14, FALSE)</f>
        <v>0</v>
      </c>
      <c r="O1727" s="2" t="str">
        <f>VLOOKUP(A1727, Customer!A:O, 15, FALSE)</f>
        <v>State-New York</v>
      </c>
      <c r="P1727" s="2">
        <f>VLOOKUP(A1727,Sales!A:N,2,FALSE)</f>
        <v>52</v>
      </c>
      <c r="Q1727">
        <f>VLOOKUP(A1727,Sales!A:N,3,FALSE)</f>
        <v>965</v>
      </c>
      <c r="R1727" s="2">
        <f>VLOOKUP(A1727,Sales!A:N,4,FALSE)</f>
        <v>270</v>
      </c>
      <c r="S1727" s="2">
        <f>VLOOKUP(A1727,Sales!A:N,5,FALSE)</f>
        <v>1055</v>
      </c>
      <c r="T1727" s="2">
        <f>VLOOKUP(A1727,Sales!A:N,6,FALSE)</f>
        <v>429</v>
      </c>
      <c r="U1727" s="2">
        <f>VLOOKUP(A1727,Sales!A:N,7,FALSE)</f>
        <v>391</v>
      </c>
      <c r="V1727" s="2">
        <f>VLOOKUP(A1727,Sales!A:N,8,FALSE)</f>
        <v>481</v>
      </c>
      <c r="W1727" s="2">
        <f>VLOOKUP(A1727,Sales!A:N,9,FALSE)</f>
        <v>2630</v>
      </c>
      <c r="X1727" s="2">
        <f>VLOOKUP(A1727,Sales!A:N,10,FALSE)</f>
        <v>1</v>
      </c>
      <c r="Y1727" s="2">
        <f>VLOOKUP(A1727,Sales!A:N,11,FALSE)</f>
        <v>3</v>
      </c>
      <c r="Z1727" s="2">
        <f>VLOOKUP(A1727,Sales!A:N,12,FALSE)</f>
        <v>7</v>
      </c>
      <c r="AA1727" s="2">
        <f>VLOOKUP(A1727,Sales!A:N,13,FALSE)</f>
        <v>9</v>
      </c>
      <c r="AB1727" s="2">
        <f>VLOOKUP(A1727,Sales!A:N,14,FALSE)</f>
        <v>1</v>
      </c>
      <c r="AC1727" s="2">
        <f>VLOOKUP(A1727,Campaigns!A:I,2,FALSE)</f>
        <v>0</v>
      </c>
      <c r="AD1727" s="2">
        <f>VLOOKUP(A1727,Campaigns!A:I,3,FALSE)</f>
        <v>0</v>
      </c>
      <c r="AE1727" s="2">
        <f>VLOOKUP(A1727,Campaigns!A:I,4,FALSE)</f>
        <v>0</v>
      </c>
      <c r="AF1727" s="2">
        <f>VLOOKUP(A1727,Campaigns!A:I,5,FALSE)</f>
        <v>1</v>
      </c>
      <c r="AG1727" s="2">
        <f>VLOOKUP(A1727,Campaigns!A:I,6,FALSE)</f>
        <v>0</v>
      </c>
      <c r="AH1727" s="2">
        <f>VLOOKUP(A1727,Campaigns!A:I,7,FALSE)</f>
        <v>0</v>
      </c>
      <c r="AI1727" s="2">
        <f>VLOOKUP(A1727,Campaigns!A:I,8,FALSE)</f>
        <v>0</v>
      </c>
      <c r="AJ1727" s="19" t="str">
        <f>VLOOKUP(A1727,Campaigns!A:I,9,FALSE)</f>
        <v>6/27/2020</v>
      </c>
    </row>
    <row r="1728" spans="1:36">
      <c r="A1728" s="2">
        <v>2985</v>
      </c>
      <c r="B1728" s="2">
        <f>VLOOKUP(A1728, Customer!A:O, 2, FALSE)</f>
        <v>171964</v>
      </c>
      <c r="C1728" s="2">
        <f>VLOOKUP(A1728, Customer!A:O, 3, FALSE)</f>
        <v>0</v>
      </c>
      <c r="D1728" s="2">
        <f>VLOOKUP(A1728, Customer!A:O, 4, FALSE)</f>
        <v>0</v>
      </c>
      <c r="E1728" s="2">
        <f>VLOOKUP(A1728, Customer!A:O, 5, FALSE)</f>
        <v>62</v>
      </c>
      <c r="F1728" s="2">
        <f>VLOOKUP(A1728, Customer!A:O, 6, FALSE)</f>
        <v>1</v>
      </c>
      <c r="G1728" s="2">
        <f>VLOOKUP(A1728, Customer!A:O, 7, FALSE)</f>
        <v>0</v>
      </c>
      <c r="H1728" s="2">
        <f>VLOOKUP(A1728, Customer!A:O, 8, FALSE)</f>
        <v>0</v>
      </c>
      <c r="I1728" s="2">
        <f>VLOOKUP(A1728, Customer!A:O, 9, FALSE)</f>
        <v>0</v>
      </c>
      <c r="J1728" s="2">
        <f>VLOOKUP(A1728, Customer!A:O, 10, FALSE)</f>
        <v>0</v>
      </c>
      <c r="K1728" s="2">
        <f>VLOOKUP(A1728, Customer!A:O, 11, FALSE)</f>
        <v>0</v>
      </c>
      <c r="L1728" s="2">
        <f>VLOOKUP(A1728, Customer!A:O, 12, FALSE)</f>
        <v>1</v>
      </c>
      <c r="M1728" s="2">
        <f>VLOOKUP(A1728, Customer!A:O, 13, FALSE)</f>
        <v>0</v>
      </c>
      <c r="N1728" s="2">
        <f>VLOOKUP(A1728, Customer!A:O, 14, FALSE)</f>
        <v>0</v>
      </c>
      <c r="O1728" s="2" t="str">
        <f>VLOOKUP(A1728, Customer!A:O, 15, FALSE)</f>
        <v>State-Texas</v>
      </c>
      <c r="P1728" s="2">
        <f>VLOOKUP(A1728,Sales!A:N,2,FALSE)</f>
        <v>81</v>
      </c>
      <c r="Q1728">
        <f>VLOOKUP(A1728,Sales!A:N,3,FALSE)</f>
        <v>1403</v>
      </c>
      <c r="R1728" s="2">
        <f>VLOOKUP(A1728,Sales!A:N,4,FALSE)</f>
        <v>122</v>
      </c>
      <c r="S1728" s="2">
        <f>VLOOKUP(A1728,Sales!A:N,5,FALSE)</f>
        <v>2227</v>
      </c>
      <c r="T1728" s="2">
        <f>VLOOKUP(A1728,Sales!A:N,6,FALSE)</f>
        <v>430</v>
      </c>
      <c r="U1728" s="2">
        <f>VLOOKUP(A1728,Sales!A:N,7,FALSE)</f>
        <v>81</v>
      </c>
      <c r="V1728" s="2">
        <f>VLOOKUP(A1728,Sales!A:N,8,FALSE)</f>
        <v>206</v>
      </c>
      <c r="W1728" s="2">
        <f>VLOOKUP(A1728,Sales!A:N,9,FALSE)</f>
        <v>4058</v>
      </c>
      <c r="X1728" s="2">
        <f>VLOOKUP(A1728,Sales!A:N,10,FALSE)</f>
        <v>1</v>
      </c>
      <c r="Y1728" s="2">
        <f>VLOOKUP(A1728,Sales!A:N,11,FALSE)</f>
        <v>5</v>
      </c>
      <c r="Z1728" s="2">
        <f>VLOOKUP(A1728,Sales!A:N,12,FALSE)</f>
        <v>6</v>
      </c>
      <c r="AA1728" s="2">
        <f>VLOOKUP(A1728,Sales!A:N,13,FALSE)</f>
        <v>5</v>
      </c>
      <c r="AB1728" s="2">
        <f>VLOOKUP(A1728,Sales!A:N,14,FALSE)</f>
        <v>3</v>
      </c>
      <c r="AC1728" s="2">
        <f>VLOOKUP(A1728,Campaigns!A:I,2,FALSE)</f>
        <v>0</v>
      </c>
      <c r="AD1728" s="2">
        <f>VLOOKUP(A1728,Campaigns!A:I,3,FALSE)</f>
        <v>0</v>
      </c>
      <c r="AE1728" s="2">
        <f>VLOOKUP(A1728,Campaigns!A:I,4,FALSE)</f>
        <v>0</v>
      </c>
      <c r="AF1728" s="2">
        <f>VLOOKUP(A1728,Campaigns!A:I,5,FALSE)</f>
        <v>0</v>
      </c>
      <c r="AG1728" s="2">
        <f>VLOOKUP(A1728,Campaigns!A:I,6,FALSE)</f>
        <v>0</v>
      </c>
      <c r="AH1728" s="2">
        <f>VLOOKUP(A1728,Campaigns!A:I,7,FALSE)</f>
        <v>0</v>
      </c>
      <c r="AI1728" s="2">
        <f>VLOOKUP(A1728,Campaigns!A:I,8,FALSE)</f>
        <v>0</v>
      </c>
      <c r="AJ1728" s="19" t="str">
        <f>VLOOKUP(A1728,Campaigns!A:I,9,FALSE)</f>
        <v>10/25/2019</v>
      </c>
    </row>
    <row r="1729" spans="1:36">
      <c r="A1729" s="2">
        <v>2070</v>
      </c>
      <c r="B1729" s="2">
        <f>VLOOKUP(A1729, Customer!A:O, 2, FALSE)</f>
        <v>171691</v>
      </c>
      <c r="C1729" s="2">
        <f>VLOOKUP(A1729, Customer!A:O, 3, FALSE)</f>
        <v>0</v>
      </c>
      <c r="D1729" s="2">
        <f>VLOOKUP(A1729, Customer!A:O, 4, FALSE)</f>
        <v>0</v>
      </c>
      <c r="E1729" s="2">
        <f>VLOOKUP(A1729, Customer!A:O, 5, FALSE)</f>
        <v>62</v>
      </c>
      <c r="F1729" s="2">
        <f>VLOOKUP(A1729, Customer!A:O, 6, FALSE)</f>
        <v>0</v>
      </c>
      <c r="G1729" s="2">
        <f>VLOOKUP(A1729, Customer!A:O, 7, FALSE)</f>
        <v>0</v>
      </c>
      <c r="H1729" s="2">
        <f>VLOOKUP(A1729, Customer!A:O, 8, FALSE)</f>
        <v>1</v>
      </c>
      <c r="I1729" s="2">
        <f>VLOOKUP(A1729, Customer!A:O, 9, FALSE)</f>
        <v>0</v>
      </c>
      <c r="J1729" s="2">
        <f>VLOOKUP(A1729, Customer!A:O, 10, FALSE)</f>
        <v>0</v>
      </c>
      <c r="K1729" s="2">
        <f>VLOOKUP(A1729, Customer!A:O, 11, FALSE)</f>
        <v>0</v>
      </c>
      <c r="L1729" s="2">
        <f>VLOOKUP(A1729, Customer!A:O, 12, FALSE)</f>
        <v>0</v>
      </c>
      <c r="M1729" s="2">
        <f>VLOOKUP(A1729, Customer!A:O, 13, FALSE)</f>
        <v>0</v>
      </c>
      <c r="N1729" s="2">
        <f>VLOOKUP(A1729, Customer!A:O, 14, FALSE)</f>
        <v>1</v>
      </c>
      <c r="O1729" s="2" t="str">
        <f>VLOOKUP(A1729, Customer!A:O, 15, FALSE)</f>
        <v>State-Florida</v>
      </c>
      <c r="P1729" s="2">
        <f>VLOOKUP(A1729,Sales!A:N,2,FALSE)</f>
        <v>0</v>
      </c>
      <c r="Q1729">
        <f>VLOOKUP(A1729,Sales!A:N,3,FALSE)</f>
        <v>805</v>
      </c>
      <c r="R1729" s="2">
        <f>VLOOKUP(A1729,Sales!A:N,4,FALSE)</f>
        <v>311</v>
      </c>
      <c r="S1729" s="2">
        <f>VLOOKUP(A1729,Sales!A:N,5,FALSE)</f>
        <v>984</v>
      </c>
      <c r="T1729" s="2">
        <f>VLOOKUP(A1729,Sales!A:N,6,FALSE)</f>
        <v>575</v>
      </c>
      <c r="U1729" s="2">
        <f>VLOOKUP(A1729,Sales!A:N,7,FALSE)</f>
        <v>77</v>
      </c>
      <c r="V1729" s="2">
        <f>VLOOKUP(A1729,Sales!A:N,8,FALSE)</f>
        <v>103</v>
      </c>
      <c r="W1729" s="2">
        <f>VLOOKUP(A1729,Sales!A:N,9,FALSE)</f>
        <v>2649</v>
      </c>
      <c r="X1729" s="2">
        <f>VLOOKUP(A1729,Sales!A:N,10,FALSE)</f>
        <v>1</v>
      </c>
      <c r="Y1729" s="2">
        <f>VLOOKUP(A1729,Sales!A:N,11,FALSE)</f>
        <v>4</v>
      </c>
      <c r="Z1729" s="2">
        <f>VLOOKUP(A1729,Sales!A:N,12,FALSE)</f>
        <v>7</v>
      </c>
      <c r="AA1729" s="2">
        <f>VLOOKUP(A1729,Sales!A:N,13,FALSE)</f>
        <v>5</v>
      </c>
      <c r="AB1729" s="2">
        <f>VLOOKUP(A1729,Sales!A:N,14,FALSE)</f>
        <v>2</v>
      </c>
      <c r="AC1729" s="2">
        <f>VLOOKUP(A1729,Campaigns!A:I,2,FALSE)</f>
        <v>0</v>
      </c>
      <c r="AD1729" s="2">
        <f>VLOOKUP(A1729,Campaigns!A:I,3,FALSE)</f>
        <v>0</v>
      </c>
      <c r="AE1729" s="2">
        <f>VLOOKUP(A1729,Campaigns!A:I,4,FALSE)</f>
        <v>0</v>
      </c>
      <c r="AF1729" s="2">
        <f>VLOOKUP(A1729,Campaigns!A:I,5,FALSE)</f>
        <v>0</v>
      </c>
      <c r="AG1729" s="2">
        <f>VLOOKUP(A1729,Campaigns!A:I,6,FALSE)</f>
        <v>0</v>
      </c>
      <c r="AH1729" s="2">
        <f>VLOOKUP(A1729,Campaigns!A:I,7,FALSE)</f>
        <v>0</v>
      </c>
      <c r="AI1729" s="2">
        <f>VLOOKUP(A1729,Campaigns!A:I,8,FALSE)</f>
        <v>1</v>
      </c>
      <c r="AJ1729" s="19" t="str">
        <f>VLOOKUP(A1729,Campaigns!A:I,9,FALSE)</f>
        <v>8/21/2020</v>
      </c>
    </row>
    <row r="1730" spans="1:36">
      <c r="A1730" s="2">
        <v>1064</v>
      </c>
      <c r="B1730" s="2">
        <f>VLOOKUP(A1730, Customer!A:O, 2, FALSE)</f>
        <v>169096</v>
      </c>
      <c r="C1730" s="2">
        <f>VLOOKUP(A1730, Customer!A:O, 3, FALSE)</f>
        <v>0</v>
      </c>
      <c r="D1730" s="2">
        <f>VLOOKUP(A1730, Customer!A:O, 4, FALSE)</f>
        <v>1</v>
      </c>
      <c r="E1730" s="2">
        <f>VLOOKUP(A1730, Customer!A:O, 5, FALSE)</f>
        <v>62</v>
      </c>
      <c r="F1730" s="2">
        <f>VLOOKUP(A1730, Customer!A:O, 6, FALSE)</f>
        <v>0</v>
      </c>
      <c r="G1730" s="2">
        <f>VLOOKUP(A1730, Customer!A:O, 7, FALSE)</f>
        <v>0</v>
      </c>
      <c r="H1730" s="2">
        <f>VLOOKUP(A1730, Customer!A:O, 8, FALSE)</f>
        <v>0</v>
      </c>
      <c r="I1730" s="2">
        <f>VLOOKUP(A1730, Customer!A:O, 9, FALSE)</f>
        <v>1</v>
      </c>
      <c r="J1730" s="2">
        <f>VLOOKUP(A1730, Customer!A:O, 10, FALSE)</f>
        <v>0</v>
      </c>
      <c r="K1730" s="2">
        <f>VLOOKUP(A1730, Customer!A:O, 11, FALSE)</f>
        <v>0</v>
      </c>
      <c r="L1730" s="2">
        <f>VLOOKUP(A1730, Customer!A:O, 12, FALSE)</f>
        <v>1</v>
      </c>
      <c r="M1730" s="2">
        <f>VLOOKUP(A1730, Customer!A:O, 13, FALSE)</f>
        <v>0</v>
      </c>
      <c r="N1730" s="2">
        <f>VLOOKUP(A1730, Customer!A:O, 14, FALSE)</f>
        <v>0</v>
      </c>
      <c r="O1730" s="2" t="str">
        <f>VLOOKUP(A1730, Customer!A:O, 15, FALSE)</f>
        <v>State-New York</v>
      </c>
      <c r="P1730" s="2">
        <f>VLOOKUP(A1730,Sales!A:N,2,FALSE)</f>
        <v>4</v>
      </c>
      <c r="Q1730">
        <f>VLOOKUP(A1730,Sales!A:N,3,FALSE)</f>
        <v>604</v>
      </c>
      <c r="R1730" s="2">
        <f>VLOOKUP(A1730,Sales!A:N,4,FALSE)</f>
        <v>120</v>
      </c>
      <c r="S1730" s="2">
        <f>VLOOKUP(A1730,Sales!A:N,5,FALSE)</f>
        <v>389</v>
      </c>
      <c r="T1730" s="2">
        <f>VLOOKUP(A1730,Sales!A:N,6,FALSE)</f>
        <v>17</v>
      </c>
      <c r="U1730" s="2">
        <f>VLOOKUP(A1730,Sales!A:N,7,FALSE)</f>
        <v>201</v>
      </c>
      <c r="V1730" s="2">
        <f>VLOOKUP(A1730,Sales!A:N,8,FALSE)</f>
        <v>267</v>
      </c>
      <c r="W1730" s="2">
        <f>VLOOKUP(A1730,Sales!A:N,9,FALSE)</f>
        <v>1065</v>
      </c>
      <c r="X1730" s="2">
        <f>VLOOKUP(A1730,Sales!A:N,10,FALSE)</f>
        <v>1</v>
      </c>
      <c r="Y1730" s="2">
        <f>VLOOKUP(A1730,Sales!A:N,11,FALSE)</f>
        <v>5</v>
      </c>
      <c r="Z1730" s="2">
        <f>VLOOKUP(A1730,Sales!A:N,12,FALSE)</f>
        <v>2</v>
      </c>
      <c r="AA1730" s="2">
        <f>VLOOKUP(A1730,Sales!A:N,13,FALSE)</f>
        <v>10</v>
      </c>
      <c r="AB1730" s="2">
        <f>VLOOKUP(A1730,Sales!A:N,14,FALSE)</f>
        <v>4</v>
      </c>
      <c r="AC1730" s="2">
        <f>VLOOKUP(A1730,Campaigns!A:I,2,FALSE)</f>
        <v>0</v>
      </c>
      <c r="AD1730" s="2">
        <f>VLOOKUP(A1730,Campaigns!A:I,3,FALSE)</f>
        <v>0</v>
      </c>
      <c r="AE1730" s="2">
        <f>VLOOKUP(A1730,Campaigns!A:I,4,FALSE)</f>
        <v>0</v>
      </c>
      <c r="AF1730" s="2">
        <f>VLOOKUP(A1730,Campaigns!A:I,5,FALSE)</f>
        <v>0</v>
      </c>
      <c r="AG1730" s="2">
        <f>VLOOKUP(A1730,Campaigns!A:I,6,FALSE)</f>
        <v>0</v>
      </c>
      <c r="AH1730" s="2">
        <f>VLOOKUP(A1730,Campaigns!A:I,7,FALSE)</f>
        <v>0</v>
      </c>
      <c r="AI1730" s="2">
        <f>VLOOKUP(A1730,Campaigns!A:I,8,FALSE)</f>
        <v>0</v>
      </c>
      <c r="AJ1730" s="19">
        <f>VLOOKUP(A1730,Campaigns!A:I,9,FALSE)</f>
        <v>43893</v>
      </c>
    </row>
    <row r="1731" spans="1:36">
      <c r="A1731" s="2">
        <v>2989</v>
      </c>
      <c r="B1731" s="2">
        <f>VLOOKUP(A1731, Customer!A:O, 2, FALSE)</f>
        <v>168281</v>
      </c>
      <c r="C1731" s="2">
        <f>VLOOKUP(A1731, Customer!A:O, 3, FALSE)</f>
        <v>0</v>
      </c>
      <c r="D1731" s="2">
        <f>VLOOKUP(A1731, Customer!A:O, 4, FALSE)</f>
        <v>0</v>
      </c>
      <c r="E1731" s="2">
        <f>VLOOKUP(A1731, Customer!A:O, 5, FALSE)</f>
        <v>62</v>
      </c>
      <c r="F1731" s="2">
        <f>VLOOKUP(A1731, Customer!A:O, 6, FALSE)</f>
        <v>0</v>
      </c>
      <c r="G1731" s="2">
        <f>VLOOKUP(A1731, Customer!A:O, 7, FALSE)</f>
        <v>0</v>
      </c>
      <c r="H1731" s="2">
        <f>VLOOKUP(A1731, Customer!A:O, 8, FALSE)</f>
        <v>1</v>
      </c>
      <c r="I1731" s="2">
        <f>VLOOKUP(A1731, Customer!A:O, 9, FALSE)</f>
        <v>0</v>
      </c>
      <c r="J1731" s="2">
        <f>VLOOKUP(A1731, Customer!A:O, 10, FALSE)</f>
        <v>0</v>
      </c>
      <c r="K1731" s="2">
        <f>VLOOKUP(A1731, Customer!A:O, 11, FALSE)</f>
        <v>0</v>
      </c>
      <c r="L1731" s="2">
        <f>VLOOKUP(A1731, Customer!A:O, 12, FALSE)</f>
        <v>1</v>
      </c>
      <c r="M1731" s="2">
        <f>VLOOKUP(A1731, Customer!A:O, 13, FALSE)</f>
        <v>0</v>
      </c>
      <c r="N1731" s="2">
        <f>VLOOKUP(A1731, Customer!A:O, 14, FALSE)</f>
        <v>0</v>
      </c>
      <c r="O1731" s="2" t="str">
        <f>VLOOKUP(A1731, Customer!A:O, 15, FALSE)</f>
        <v>State-Illinois</v>
      </c>
      <c r="P1731" s="2">
        <f>VLOOKUP(A1731,Sales!A:N,2,FALSE)</f>
        <v>31</v>
      </c>
      <c r="Q1731">
        <f>VLOOKUP(A1731,Sales!A:N,3,FALSE)</f>
        <v>2452</v>
      </c>
      <c r="R1731" s="2">
        <f>VLOOKUP(A1731,Sales!A:N,4,FALSE)</f>
        <v>276</v>
      </c>
      <c r="S1731" s="2">
        <f>VLOOKUP(A1731,Sales!A:N,5,FALSE)</f>
        <v>1028</v>
      </c>
      <c r="T1731" s="2">
        <f>VLOOKUP(A1731,Sales!A:N,6,FALSE)</f>
        <v>104</v>
      </c>
      <c r="U1731" s="2">
        <f>VLOOKUP(A1731,Sales!A:N,7,FALSE)</f>
        <v>118</v>
      </c>
      <c r="V1731" s="2">
        <f>VLOOKUP(A1731,Sales!A:N,8,FALSE)</f>
        <v>101</v>
      </c>
      <c r="W1731" s="2">
        <f>VLOOKUP(A1731,Sales!A:N,9,FALSE)</f>
        <v>3877</v>
      </c>
      <c r="X1731" s="2">
        <f>VLOOKUP(A1731,Sales!A:N,10,FALSE)</f>
        <v>1</v>
      </c>
      <c r="Y1731" s="2">
        <f>VLOOKUP(A1731,Sales!A:N,11,FALSE)</f>
        <v>2</v>
      </c>
      <c r="Z1731" s="2">
        <f>VLOOKUP(A1731,Sales!A:N,12,FALSE)</f>
        <v>9</v>
      </c>
      <c r="AA1731" s="2">
        <f>VLOOKUP(A1731,Sales!A:N,13,FALSE)</f>
        <v>13</v>
      </c>
      <c r="AB1731" s="2">
        <f>VLOOKUP(A1731,Sales!A:N,14,FALSE)</f>
        <v>5</v>
      </c>
      <c r="AC1731" s="2">
        <f>VLOOKUP(A1731,Campaigns!A:I,2,FALSE)</f>
        <v>0</v>
      </c>
      <c r="AD1731" s="2">
        <f>VLOOKUP(A1731,Campaigns!A:I,3,FALSE)</f>
        <v>0</v>
      </c>
      <c r="AE1731" s="2">
        <f>VLOOKUP(A1731,Campaigns!A:I,4,FALSE)</f>
        <v>0</v>
      </c>
      <c r="AF1731" s="2">
        <f>VLOOKUP(A1731,Campaigns!A:I,5,FALSE)</f>
        <v>0</v>
      </c>
      <c r="AG1731" s="2">
        <f>VLOOKUP(A1731,Campaigns!A:I,6,FALSE)</f>
        <v>0</v>
      </c>
      <c r="AH1731" s="2">
        <f>VLOOKUP(A1731,Campaigns!A:I,7,FALSE)</f>
        <v>0</v>
      </c>
      <c r="AI1731" s="2">
        <f>VLOOKUP(A1731,Campaigns!A:I,8,FALSE)</f>
        <v>1</v>
      </c>
      <c r="AJ1731" s="19">
        <f>VLOOKUP(A1731,Campaigns!A:I,9,FALSE)</f>
        <v>43800</v>
      </c>
    </row>
    <row r="1732" spans="1:36">
      <c r="A1732" s="2">
        <v>2349</v>
      </c>
      <c r="B1732" s="2">
        <f>VLOOKUP(A1732, Customer!A:O, 2, FALSE)</f>
        <v>167267</v>
      </c>
      <c r="C1732" s="2">
        <f>VLOOKUP(A1732, Customer!A:O, 3, FALSE)</f>
        <v>0</v>
      </c>
      <c r="D1732" s="2">
        <f>VLOOKUP(A1732, Customer!A:O, 4, FALSE)</f>
        <v>1</v>
      </c>
      <c r="E1732" s="2">
        <f>VLOOKUP(A1732, Customer!A:O, 5, FALSE)</f>
        <v>62</v>
      </c>
      <c r="F1732" s="2">
        <f>VLOOKUP(A1732, Customer!A:O, 6, FALSE)</f>
        <v>0</v>
      </c>
      <c r="G1732" s="2">
        <f>VLOOKUP(A1732, Customer!A:O, 7, FALSE)</f>
        <v>1</v>
      </c>
      <c r="H1732" s="2">
        <f>VLOOKUP(A1732, Customer!A:O, 8, FALSE)</f>
        <v>0</v>
      </c>
      <c r="I1732" s="2">
        <f>VLOOKUP(A1732, Customer!A:O, 9, FALSE)</f>
        <v>0</v>
      </c>
      <c r="J1732" s="2">
        <f>VLOOKUP(A1732, Customer!A:O, 10, FALSE)</f>
        <v>0</v>
      </c>
      <c r="K1732" s="2">
        <f>VLOOKUP(A1732, Customer!A:O, 11, FALSE)</f>
        <v>0</v>
      </c>
      <c r="L1732" s="2">
        <f>VLOOKUP(A1732, Customer!A:O, 12, FALSE)</f>
        <v>1</v>
      </c>
      <c r="M1732" s="2">
        <f>VLOOKUP(A1732, Customer!A:O, 13, FALSE)</f>
        <v>0</v>
      </c>
      <c r="N1732" s="2">
        <f>VLOOKUP(A1732, Customer!A:O, 14, FALSE)</f>
        <v>0</v>
      </c>
      <c r="O1732" s="2" t="str">
        <f>VLOOKUP(A1732, Customer!A:O, 15, FALSE)</f>
        <v>State-Texas</v>
      </c>
      <c r="P1732" s="2">
        <f>VLOOKUP(A1732,Sales!A:N,2,FALSE)</f>
        <v>0</v>
      </c>
      <c r="Q1732">
        <f>VLOOKUP(A1732,Sales!A:N,3,FALSE)</f>
        <v>333</v>
      </c>
      <c r="R1732" s="2">
        <f>VLOOKUP(A1732,Sales!A:N,4,FALSE)</f>
        <v>27</v>
      </c>
      <c r="S1732" s="2">
        <f>VLOOKUP(A1732,Sales!A:N,5,FALSE)</f>
        <v>147</v>
      </c>
      <c r="T1732" s="2">
        <f>VLOOKUP(A1732,Sales!A:N,6,FALSE)</f>
        <v>37</v>
      </c>
      <c r="U1732" s="2">
        <f>VLOOKUP(A1732,Sales!A:N,7,FALSE)</f>
        <v>5</v>
      </c>
      <c r="V1732" s="2">
        <f>VLOOKUP(A1732,Sales!A:N,8,FALSE)</f>
        <v>75</v>
      </c>
      <c r="W1732" s="2">
        <f>VLOOKUP(A1732,Sales!A:N,9,FALSE)</f>
        <v>475</v>
      </c>
      <c r="X1732" s="2">
        <f>VLOOKUP(A1732,Sales!A:N,10,FALSE)</f>
        <v>1</v>
      </c>
      <c r="Y1732" s="2">
        <f>VLOOKUP(A1732,Sales!A:N,11,FALSE)</f>
        <v>3</v>
      </c>
      <c r="Z1732" s="2">
        <f>VLOOKUP(A1732,Sales!A:N,12,FALSE)</f>
        <v>2</v>
      </c>
      <c r="AA1732" s="2">
        <f>VLOOKUP(A1732,Sales!A:N,13,FALSE)</f>
        <v>5</v>
      </c>
      <c r="AB1732" s="2">
        <f>VLOOKUP(A1732,Sales!A:N,14,FALSE)</f>
        <v>2</v>
      </c>
      <c r="AC1732" s="2">
        <f>VLOOKUP(A1732,Campaigns!A:I,2,FALSE)</f>
        <v>0</v>
      </c>
      <c r="AD1732" s="2">
        <f>VLOOKUP(A1732,Campaigns!A:I,3,FALSE)</f>
        <v>0</v>
      </c>
      <c r="AE1732" s="2">
        <f>VLOOKUP(A1732,Campaigns!A:I,4,FALSE)</f>
        <v>0</v>
      </c>
      <c r="AF1732" s="2">
        <f>VLOOKUP(A1732,Campaigns!A:I,5,FALSE)</f>
        <v>0</v>
      </c>
      <c r="AG1732" s="2">
        <f>VLOOKUP(A1732,Campaigns!A:I,6,FALSE)</f>
        <v>0</v>
      </c>
      <c r="AH1732" s="2">
        <f>VLOOKUP(A1732,Campaigns!A:I,7,FALSE)</f>
        <v>0</v>
      </c>
      <c r="AI1732" s="2">
        <f>VLOOKUP(A1732,Campaigns!A:I,8,FALSE)</f>
        <v>0</v>
      </c>
      <c r="AJ1732" s="19" t="str">
        <f>VLOOKUP(A1732,Campaigns!A:I,9,FALSE)</f>
        <v>10/17/2020</v>
      </c>
    </row>
    <row r="1733" spans="1:36">
      <c r="A1733" s="2">
        <v>1632</v>
      </c>
      <c r="B1733" s="2">
        <f>VLOOKUP(A1733, Customer!A:O, 2, FALSE)</f>
        <v>166886</v>
      </c>
      <c r="C1733" s="2">
        <f>VLOOKUP(A1733, Customer!A:O, 3, FALSE)</f>
        <v>0</v>
      </c>
      <c r="D1733" s="2">
        <f>VLOOKUP(A1733, Customer!A:O, 4, FALSE)</f>
        <v>1</v>
      </c>
      <c r="E1733" s="2">
        <f>VLOOKUP(A1733, Customer!A:O, 5, FALSE)</f>
        <v>62</v>
      </c>
      <c r="F1733" s="2">
        <f>VLOOKUP(A1733, Customer!A:O, 6, FALSE)</f>
        <v>0</v>
      </c>
      <c r="G1733" s="2">
        <f>VLOOKUP(A1733, Customer!A:O, 7, FALSE)</f>
        <v>0</v>
      </c>
      <c r="H1733" s="2">
        <f>VLOOKUP(A1733, Customer!A:O, 8, FALSE)</f>
        <v>0</v>
      </c>
      <c r="I1733" s="2">
        <f>VLOOKUP(A1733, Customer!A:O, 9, FALSE)</f>
        <v>1</v>
      </c>
      <c r="J1733" s="2">
        <f>VLOOKUP(A1733, Customer!A:O, 10, FALSE)</f>
        <v>0</v>
      </c>
      <c r="K1733" s="2">
        <f>VLOOKUP(A1733, Customer!A:O, 11, FALSE)</f>
        <v>0</v>
      </c>
      <c r="L1733" s="2">
        <f>VLOOKUP(A1733, Customer!A:O, 12, FALSE)</f>
        <v>1</v>
      </c>
      <c r="M1733" s="2">
        <f>VLOOKUP(A1733, Customer!A:O, 13, FALSE)</f>
        <v>0</v>
      </c>
      <c r="N1733" s="2">
        <f>VLOOKUP(A1733, Customer!A:O, 14, FALSE)</f>
        <v>0</v>
      </c>
      <c r="O1733" s="2" t="str">
        <f>VLOOKUP(A1733, Customer!A:O, 15, FALSE)</f>
        <v>State-Florida</v>
      </c>
      <c r="P1733" s="2">
        <f>VLOOKUP(A1733,Sales!A:N,2,FALSE)</f>
        <v>28</v>
      </c>
      <c r="Q1733">
        <f>VLOOKUP(A1733,Sales!A:N,3,FALSE)</f>
        <v>786</v>
      </c>
      <c r="R1733" s="2">
        <f>VLOOKUP(A1733,Sales!A:N,4,FALSE)</f>
        <v>10</v>
      </c>
      <c r="S1733" s="2">
        <f>VLOOKUP(A1733,Sales!A:N,5,FALSE)</f>
        <v>155</v>
      </c>
      <c r="T1733" s="2">
        <f>VLOOKUP(A1733,Sales!A:N,6,FALSE)</f>
        <v>102</v>
      </c>
      <c r="U1733" s="2">
        <f>VLOOKUP(A1733,Sales!A:N,7,FALSE)</f>
        <v>77</v>
      </c>
      <c r="V1733" s="2">
        <f>VLOOKUP(A1733,Sales!A:N,8,FALSE)</f>
        <v>364</v>
      </c>
      <c r="W1733" s="2">
        <f>VLOOKUP(A1733,Sales!A:N,9,FALSE)</f>
        <v>766</v>
      </c>
      <c r="X1733" s="2">
        <f>VLOOKUP(A1733,Sales!A:N,10,FALSE)</f>
        <v>2</v>
      </c>
      <c r="Y1733" s="2">
        <f>VLOOKUP(A1733,Sales!A:N,11,FALSE)</f>
        <v>7</v>
      </c>
      <c r="Z1733" s="2">
        <f>VLOOKUP(A1733,Sales!A:N,12,FALSE)</f>
        <v>1</v>
      </c>
      <c r="AA1733" s="2">
        <f>VLOOKUP(A1733,Sales!A:N,13,FALSE)</f>
        <v>7</v>
      </c>
      <c r="AB1733" s="2">
        <f>VLOOKUP(A1733,Sales!A:N,14,FALSE)</f>
        <v>5</v>
      </c>
      <c r="AC1733" s="2">
        <f>VLOOKUP(A1733,Campaigns!A:I,2,FALSE)</f>
        <v>0</v>
      </c>
      <c r="AD1733" s="2">
        <f>VLOOKUP(A1733,Campaigns!A:I,3,FALSE)</f>
        <v>0</v>
      </c>
      <c r="AE1733" s="2">
        <f>VLOOKUP(A1733,Campaigns!A:I,4,FALSE)</f>
        <v>0</v>
      </c>
      <c r="AF1733" s="2">
        <f>VLOOKUP(A1733,Campaigns!A:I,5,FALSE)</f>
        <v>0</v>
      </c>
      <c r="AG1733" s="2">
        <f>VLOOKUP(A1733,Campaigns!A:I,6,FALSE)</f>
        <v>0</v>
      </c>
      <c r="AH1733" s="2">
        <f>VLOOKUP(A1733,Campaigns!A:I,7,FALSE)</f>
        <v>0</v>
      </c>
      <c r="AI1733" s="2">
        <f>VLOOKUP(A1733,Campaigns!A:I,8,FALSE)</f>
        <v>0</v>
      </c>
      <c r="AJ1733" s="19" t="str">
        <f>VLOOKUP(A1733,Campaigns!A:I,9,FALSE)</f>
        <v>2/21/2020</v>
      </c>
    </row>
    <row r="1734" spans="1:36">
      <c r="A1734" s="2">
        <v>1614</v>
      </c>
      <c r="B1734" s="2">
        <f>VLOOKUP(A1734, Customer!A:O, 2, FALSE)</f>
        <v>165488</v>
      </c>
      <c r="C1734" s="2">
        <f>VLOOKUP(A1734, Customer!A:O, 3, FALSE)</f>
        <v>0</v>
      </c>
      <c r="D1734" s="2">
        <f>VLOOKUP(A1734, Customer!A:O, 4, FALSE)</f>
        <v>0</v>
      </c>
      <c r="E1734" s="2">
        <f>VLOOKUP(A1734, Customer!A:O, 5, FALSE)</f>
        <v>62</v>
      </c>
      <c r="F1734" s="2">
        <f>VLOOKUP(A1734, Customer!A:O, 6, FALSE)</f>
        <v>0</v>
      </c>
      <c r="G1734" s="2">
        <f>VLOOKUP(A1734, Customer!A:O, 7, FALSE)</f>
        <v>0</v>
      </c>
      <c r="H1734" s="2">
        <f>VLOOKUP(A1734, Customer!A:O, 8, FALSE)</f>
        <v>0</v>
      </c>
      <c r="I1734" s="2">
        <f>VLOOKUP(A1734, Customer!A:O, 9, FALSE)</f>
        <v>1</v>
      </c>
      <c r="J1734" s="2">
        <f>VLOOKUP(A1734, Customer!A:O, 10, FALSE)</f>
        <v>0</v>
      </c>
      <c r="K1734" s="2">
        <f>VLOOKUP(A1734, Customer!A:O, 11, FALSE)</f>
        <v>0</v>
      </c>
      <c r="L1734" s="2">
        <f>VLOOKUP(A1734, Customer!A:O, 12, FALSE)</f>
        <v>0</v>
      </c>
      <c r="M1734" s="2">
        <f>VLOOKUP(A1734, Customer!A:O, 13, FALSE)</f>
        <v>0</v>
      </c>
      <c r="N1734" s="2">
        <f>VLOOKUP(A1734, Customer!A:O, 14, FALSE)</f>
        <v>1</v>
      </c>
      <c r="O1734" s="2" t="str">
        <f>VLOOKUP(A1734, Customer!A:O, 15, FALSE)</f>
        <v>State-Florida</v>
      </c>
      <c r="P1734" s="2">
        <f>VLOOKUP(A1734,Sales!A:N,2,FALSE)</f>
        <v>46</v>
      </c>
      <c r="Q1734">
        <f>VLOOKUP(A1734,Sales!A:N,3,FALSE)</f>
        <v>1524</v>
      </c>
      <c r="R1734" s="2">
        <f>VLOOKUP(A1734,Sales!A:N,4,FALSE)</f>
        <v>114</v>
      </c>
      <c r="S1734" s="2">
        <f>VLOOKUP(A1734,Sales!A:N,5,FALSE)</f>
        <v>523</v>
      </c>
      <c r="T1734" s="2">
        <f>VLOOKUP(A1734,Sales!A:N,6,FALSE)</f>
        <v>91</v>
      </c>
      <c r="U1734" s="2">
        <f>VLOOKUP(A1734,Sales!A:N,7,FALSE)</f>
        <v>45</v>
      </c>
      <c r="V1734" s="2">
        <f>VLOOKUP(A1734,Sales!A:N,8,FALSE)</f>
        <v>136</v>
      </c>
      <c r="W1734" s="2">
        <f>VLOOKUP(A1734,Sales!A:N,9,FALSE)</f>
        <v>2161</v>
      </c>
      <c r="X1734" s="2">
        <f>VLOOKUP(A1734,Sales!A:N,10,FALSE)</f>
        <v>1</v>
      </c>
      <c r="Y1734" s="2">
        <f>VLOOKUP(A1734,Sales!A:N,11,FALSE)</f>
        <v>3</v>
      </c>
      <c r="Z1734" s="2">
        <f>VLOOKUP(A1734,Sales!A:N,12,FALSE)</f>
        <v>4</v>
      </c>
      <c r="AA1734" s="2">
        <f>VLOOKUP(A1734,Sales!A:N,13,FALSE)</f>
        <v>6</v>
      </c>
      <c r="AB1734" s="2">
        <f>VLOOKUP(A1734,Sales!A:N,14,FALSE)</f>
        <v>1</v>
      </c>
      <c r="AC1734" s="2">
        <f>VLOOKUP(A1734,Campaigns!A:I,2,FALSE)</f>
        <v>0</v>
      </c>
      <c r="AD1734" s="2">
        <f>VLOOKUP(A1734,Campaigns!A:I,3,FALSE)</f>
        <v>0</v>
      </c>
      <c r="AE1734" s="2">
        <f>VLOOKUP(A1734,Campaigns!A:I,4,FALSE)</f>
        <v>0</v>
      </c>
      <c r="AF1734" s="2">
        <f>VLOOKUP(A1734,Campaigns!A:I,5,FALSE)</f>
        <v>0</v>
      </c>
      <c r="AG1734" s="2">
        <f>VLOOKUP(A1734,Campaigns!A:I,6,FALSE)</f>
        <v>0</v>
      </c>
      <c r="AH1734" s="2">
        <f>VLOOKUP(A1734,Campaigns!A:I,7,FALSE)</f>
        <v>0</v>
      </c>
      <c r="AI1734" s="2">
        <f>VLOOKUP(A1734,Campaigns!A:I,8,FALSE)</f>
        <v>0</v>
      </c>
      <c r="AJ1734" s="19" t="str">
        <f>VLOOKUP(A1734,Campaigns!A:I,9,FALSE)</f>
        <v>11/17/2020</v>
      </c>
    </row>
    <row r="1735" spans="1:36">
      <c r="A1735" s="2">
        <v>2042</v>
      </c>
      <c r="B1735" s="2">
        <f>VLOOKUP(A1735, Customer!A:O, 2, FALSE)</f>
        <v>165196</v>
      </c>
      <c r="C1735" s="2">
        <f>VLOOKUP(A1735, Customer!A:O, 3, FALSE)</f>
        <v>0</v>
      </c>
      <c r="D1735" s="2">
        <f>VLOOKUP(A1735, Customer!A:O, 4, FALSE)</f>
        <v>2</v>
      </c>
      <c r="E1735" s="2">
        <f>VLOOKUP(A1735, Customer!A:O, 5, FALSE)</f>
        <v>62</v>
      </c>
      <c r="F1735" s="2">
        <f>VLOOKUP(A1735, Customer!A:O, 6, FALSE)</f>
        <v>0</v>
      </c>
      <c r="G1735" s="2">
        <f>VLOOKUP(A1735, Customer!A:O, 7, FALSE)</f>
        <v>0</v>
      </c>
      <c r="H1735" s="2">
        <f>VLOOKUP(A1735, Customer!A:O, 8, FALSE)</f>
        <v>0</v>
      </c>
      <c r="I1735" s="2">
        <f>VLOOKUP(A1735, Customer!A:O, 9, FALSE)</f>
        <v>1</v>
      </c>
      <c r="J1735" s="2">
        <f>VLOOKUP(A1735, Customer!A:O, 10, FALSE)</f>
        <v>0</v>
      </c>
      <c r="K1735" s="2">
        <f>VLOOKUP(A1735, Customer!A:O, 11, FALSE)</f>
        <v>0</v>
      </c>
      <c r="L1735" s="2">
        <f>VLOOKUP(A1735, Customer!A:O, 12, FALSE)</f>
        <v>1</v>
      </c>
      <c r="M1735" s="2">
        <f>VLOOKUP(A1735, Customer!A:O, 13, FALSE)</f>
        <v>0</v>
      </c>
      <c r="N1735" s="2">
        <f>VLOOKUP(A1735, Customer!A:O, 14, FALSE)</f>
        <v>0</v>
      </c>
      <c r="O1735" s="2" t="str">
        <f>VLOOKUP(A1735, Customer!A:O, 15, FALSE)</f>
        <v>State-New York</v>
      </c>
      <c r="P1735" s="2">
        <f>VLOOKUP(A1735,Sales!A:N,2,FALSE)</f>
        <v>34</v>
      </c>
      <c r="Q1735">
        <f>VLOOKUP(A1735,Sales!A:N,3,FALSE)</f>
        <v>1883</v>
      </c>
      <c r="R1735" s="2">
        <f>VLOOKUP(A1735,Sales!A:N,4,FALSE)</f>
        <v>48</v>
      </c>
      <c r="S1735" s="2">
        <f>VLOOKUP(A1735,Sales!A:N,5,FALSE)</f>
        <v>459</v>
      </c>
      <c r="T1735" s="2">
        <f>VLOOKUP(A1735,Sales!A:N,6,FALSE)</f>
        <v>30</v>
      </c>
      <c r="U1735" s="2">
        <f>VLOOKUP(A1735,Sales!A:N,7,FALSE)</f>
        <v>0</v>
      </c>
      <c r="V1735" s="2">
        <f>VLOOKUP(A1735,Sales!A:N,8,FALSE)</f>
        <v>507</v>
      </c>
      <c r="W1735" s="2">
        <f>VLOOKUP(A1735,Sales!A:N,9,FALSE)</f>
        <v>1913</v>
      </c>
      <c r="X1735" s="2">
        <f>VLOOKUP(A1735,Sales!A:N,10,FALSE)</f>
        <v>2</v>
      </c>
      <c r="Y1735" s="2">
        <f>VLOOKUP(A1735,Sales!A:N,11,FALSE)</f>
        <v>7</v>
      </c>
      <c r="Z1735" s="2">
        <f>VLOOKUP(A1735,Sales!A:N,12,FALSE)</f>
        <v>6</v>
      </c>
      <c r="AA1735" s="2">
        <f>VLOOKUP(A1735,Sales!A:N,13,FALSE)</f>
        <v>11</v>
      </c>
      <c r="AB1735" s="2">
        <f>VLOOKUP(A1735,Sales!A:N,14,FALSE)</f>
        <v>5</v>
      </c>
      <c r="AC1735" s="2">
        <f>VLOOKUP(A1735,Campaigns!A:I,2,FALSE)</f>
        <v>1</v>
      </c>
      <c r="AD1735" s="2">
        <f>VLOOKUP(A1735,Campaigns!A:I,3,FALSE)</f>
        <v>0</v>
      </c>
      <c r="AE1735" s="2">
        <f>VLOOKUP(A1735,Campaigns!A:I,4,FALSE)</f>
        <v>0</v>
      </c>
      <c r="AF1735" s="2">
        <f>VLOOKUP(A1735,Campaigns!A:I,5,FALSE)</f>
        <v>0</v>
      </c>
      <c r="AG1735" s="2">
        <f>VLOOKUP(A1735,Campaigns!A:I,6,FALSE)</f>
        <v>0</v>
      </c>
      <c r="AH1735" s="2">
        <f>VLOOKUP(A1735,Campaigns!A:I,7,FALSE)</f>
        <v>0</v>
      </c>
      <c r="AI1735" s="2">
        <f>VLOOKUP(A1735,Campaigns!A:I,8,FALSE)</f>
        <v>0</v>
      </c>
      <c r="AJ1735" s="19" t="str">
        <f>VLOOKUP(A1735,Campaigns!A:I,9,FALSE)</f>
        <v>12/30/2019</v>
      </c>
    </row>
    <row r="1736" spans="1:36">
      <c r="A1736" s="2">
        <v>2450</v>
      </c>
      <c r="B1736" s="2">
        <f>VLOOKUP(A1736, Customer!A:O, 2, FALSE)</f>
        <v>165148</v>
      </c>
      <c r="C1736" s="2">
        <f>VLOOKUP(A1736, Customer!A:O, 3, FALSE)</f>
        <v>0</v>
      </c>
      <c r="D1736" s="2">
        <f>VLOOKUP(A1736, Customer!A:O, 4, FALSE)</f>
        <v>1</v>
      </c>
      <c r="E1736" s="2">
        <f>VLOOKUP(A1736, Customer!A:O, 5, FALSE)</f>
        <v>62</v>
      </c>
      <c r="F1736" s="2">
        <f>VLOOKUP(A1736, Customer!A:O, 6, FALSE)</f>
        <v>0</v>
      </c>
      <c r="G1736" s="2">
        <f>VLOOKUP(A1736, Customer!A:O, 7, FALSE)</f>
        <v>1</v>
      </c>
      <c r="H1736" s="2">
        <f>VLOOKUP(A1736, Customer!A:O, 8, FALSE)</f>
        <v>0</v>
      </c>
      <c r="I1736" s="2">
        <f>VLOOKUP(A1736, Customer!A:O, 9, FALSE)</f>
        <v>0</v>
      </c>
      <c r="J1736" s="2">
        <f>VLOOKUP(A1736, Customer!A:O, 10, FALSE)</f>
        <v>0</v>
      </c>
      <c r="K1736" s="2">
        <f>VLOOKUP(A1736, Customer!A:O, 11, FALSE)</f>
        <v>0</v>
      </c>
      <c r="L1736" s="2">
        <f>VLOOKUP(A1736, Customer!A:O, 12, FALSE)</f>
        <v>1</v>
      </c>
      <c r="M1736" s="2">
        <f>VLOOKUP(A1736, Customer!A:O, 13, FALSE)</f>
        <v>0</v>
      </c>
      <c r="N1736" s="2">
        <f>VLOOKUP(A1736, Customer!A:O, 14, FALSE)</f>
        <v>0</v>
      </c>
      <c r="O1736" s="2" t="str">
        <f>VLOOKUP(A1736, Customer!A:O, 15, FALSE)</f>
        <v>State-New York</v>
      </c>
      <c r="P1736" s="2">
        <f>VLOOKUP(A1736,Sales!A:N,2,FALSE)</f>
        <v>9</v>
      </c>
      <c r="Q1736">
        <f>VLOOKUP(A1736,Sales!A:N,3,FALSE)</f>
        <v>1166</v>
      </c>
      <c r="R1736" s="2">
        <f>VLOOKUP(A1736,Sales!A:N,4,FALSE)</f>
        <v>89</v>
      </c>
      <c r="S1736" s="2">
        <f>VLOOKUP(A1736,Sales!A:N,5,FALSE)</f>
        <v>1070</v>
      </c>
      <c r="T1736" s="2">
        <f>VLOOKUP(A1736,Sales!A:N,6,FALSE)</f>
        <v>84</v>
      </c>
      <c r="U1736" s="2">
        <f>VLOOKUP(A1736,Sales!A:N,7,FALSE)</f>
        <v>30</v>
      </c>
      <c r="V1736" s="2">
        <f>VLOOKUP(A1736,Sales!A:N,8,FALSE)</f>
        <v>388</v>
      </c>
      <c r="W1736" s="2">
        <f>VLOOKUP(A1736,Sales!A:N,9,FALSE)</f>
        <v>2051</v>
      </c>
      <c r="X1736" s="2">
        <f>VLOOKUP(A1736,Sales!A:N,10,FALSE)</f>
        <v>2</v>
      </c>
      <c r="Y1736" s="2">
        <f>VLOOKUP(A1736,Sales!A:N,11,FALSE)</f>
        <v>6</v>
      </c>
      <c r="Z1736" s="2">
        <f>VLOOKUP(A1736,Sales!A:N,12,FALSE)</f>
        <v>6</v>
      </c>
      <c r="AA1736" s="2">
        <f>VLOOKUP(A1736,Sales!A:N,13,FALSE)</f>
        <v>7</v>
      </c>
      <c r="AB1736" s="2">
        <f>VLOOKUP(A1736,Sales!A:N,14,FALSE)</f>
        <v>4</v>
      </c>
      <c r="AC1736" s="2">
        <f>VLOOKUP(A1736,Campaigns!A:I,2,FALSE)</f>
        <v>0</v>
      </c>
      <c r="AD1736" s="2">
        <f>VLOOKUP(A1736,Campaigns!A:I,3,FALSE)</f>
        <v>0</v>
      </c>
      <c r="AE1736" s="2">
        <f>VLOOKUP(A1736,Campaigns!A:I,4,FALSE)</f>
        <v>0</v>
      </c>
      <c r="AF1736" s="2">
        <f>VLOOKUP(A1736,Campaigns!A:I,5,FALSE)</f>
        <v>0</v>
      </c>
      <c r="AG1736" s="2">
        <f>VLOOKUP(A1736,Campaigns!A:I,6,FALSE)</f>
        <v>0</v>
      </c>
      <c r="AH1736" s="2">
        <f>VLOOKUP(A1736,Campaigns!A:I,7,FALSE)</f>
        <v>0</v>
      </c>
      <c r="AI1736" s="2">
        <f>VLOOKUP(A1736,Campaigns!A:I,8,FALSE)</f>
        <v>0</v>
      </c>
      <c r="AJ1736" s="19" t="str">
        <f>VLOOKUP(A1736,Campaigns!A:I,9,FALSE)</f>
        <v>4/23/2019</v>
      </c>
    </row>
    <row r="1737" spans="1:36">
      <c r="A1737" s="2">
        <v>1228</v>
      </c>
      <c r="B1737" s="2">
        <f>VLOOKUP(A1737, Customer!A:O, 2, FALSE)</f>
        <v>164961</v>
      </c>
      <c r="C1737" s="2">
        <f>VLOOKUP(A1737, Customer!A:O, 3, FALSE)</f>
        <v>0</v>
      </c>
      <c r="D1737" s="2">
        <f>VLOOKUP(A1737, Customer!A:O, 4, FALSE)</f>
        <v>1</v>
      </c>
      <c r="E1737" s="2">
        <f>VLOOKUP(A1737, Customer!A:O, 5, FALSE)</f>
        <v>62</v>
      </c>
      <c r="F1737" s="2">
        <f>VLOOKUP(A1737, Customer!A:O, 6, FALSE)</f>
        <v>0</v>
      </c>
      <c r="G1737" s="2">
        <f>VLOOKUP(A1737, Customer!A:O, 7, FALSE)</f>
        <v>0</v>
      </c>
      <c r="H1737" s="2">
        <f>VLOOKUP(A1737, Customer!A:O, 8, FALSE)</f>
        <v>0</v>
      </c>
      <c r="I1737" s="2">
        <f>VLOOKUP(A1737, Customer!A:O, 9, FALSE)</f>
        <v>1</v>
      </c>
      <c r="J1737" s="2">
        <f>VLOOKUP(A1737, Customer!A:O, 10, FALSE)</f>
        <v>0</v>
      </c>
      <c r="K1737" s="2">
        <f>VLOOKUP(A1737, Customer!A:O, 11, FALSE)</f>
        <v>0</v>
      </c>
      <c r="L1737" s="2">
        <f>VLOOKUP(A1737, Customer!A:O, 12, FALSE)</f>
        <v>1</v>
      </c>
      <c r="M1737" s="2">
        <f>VLOOKUP(A1737, Customer!A:O, 13, FALSE)</f>
        <v>0</v>
      </c>
      <c r="N1737" s="2">
        <f>VLOOKUP(A1737, Customer!A:O, 14, FALSE)</f>
        <v>0</v>
      </c>
      <c r="O1737" s="2" t="str">
        <f>VLOOKUP(A1737, Customer!A:O, 15, FALSE)</f>
        <v>State-Other</v>
      </c>
      <c r="P1737" s="2">
        <f>VLOOKUP(A1737,Sales!A:N,2,FALSE)</f>
        <v>97</v>
      </c>
      <c r="Q1737">
        <f>VLOOKUP(A1737,Sales!A:N,3,FALSE)</f>
        <v>970</v>
      </c>
      <c r="R1737" s="2">
        <f>VLOOKUP(A1737,Sales!A:N,4,FALSE)</f>
        <v>289</v>
      </c>
      <c r="S1737" s="2">
        <f>VLOOKUP(A1737,Sales!A:N,5,FALSE)</f>
        <v>701</v>
      </c>
      <c r="T1737" s="2">
        <f>VLOOKUP(A1737,Sales!A:N,6,FALSE)</f>
        <v>190</v>
      </c>
      <c r="U1737" s="2">
        <f>VLOOKUP(A1737,Sales!A:N,7,FALSE)</f>
        <v>315</v>
      </c>
      <c r="V1737" s="2">
        <f>VLOOKUP(A1737,Sales!A:N,8,FALSE)</f>
        <v>96</v>
      </c>
      <c r="W1737" s="2">
        <f>VLOOKUP(A1737,Sales!A:N,9,FALSE)</f>
        <v>2369</v>
      </c>
      <c r="X1737" s="2">
        <f>VLOOKUP(A1737,Sales!A:N,10,FALSE)</f>
        <v>2</v>
      </c>
      <c r="Y1737" s="2">
        <f>VLOOKUP(A1737,Sales!A:N,11,FALSE)</f>
        <v>6</v>
      </c>
      <c r="Z1737" s="2">
        <f>VLOOKUP(A1737,Sales!A:N,12,FALSE)</f>
        <v>4</v>
      </c>
      <c r="AA1737" s="2">
        <f>VLOOKUP(A1737,Sales!A:N,13,FALSE)</f>
        <v>4</v>
      </c>
      <c r="AB1737" s="2">
        <f>VLOOKUP(A1737,Sales!A:N,14,FALSE)</f>
        <v>3</v>
      </c>
      <c r="AC1737" s="2">
        <f>VLOOKUP(A1737,Campaigns!A:I,2,FALSE)</f>
        <v>0</v>
      </c>
      <c r="AD1737" s="2">
        <f>VLOOKUP(A1737,Campaigns!A:I,3,FALSE)</f>
        <v>0</v>
      </c>
      <c r="AE1737" s="2">
        <f>VLOOKUP(A1737,Campaigns!A:I,4,FALSE)</f>
        <v>0</v>
      </c>
      <c r="AF1737" s="2">
        <f>VLOOKUP(A1737,Campaigns!A:I,5,FALSE)</f>
        <v>0</v>
      </c>
      <c r="AG1737" s="2">
        <f>VLOOKUP(A1737,Campaigns!A:I,6,FALSE)</f>
        <v>0</v>
      </c>
      <c r="AH1737" s="2">
        <f>VLOOKUP(A1737,Campaigns!A:I,7,FALSE)</f>
        <v>0</v>
      </c>
      <c r="AI1737" s="2">
        <f>VLOOKUP(A1737,Campaigns!A:I,8,FALSE)</f>
        <v>0</v>
      </c>
      <c r="AJ1737" s="19" t="str">
        <f>VLOOKUP(A1737,Campaigns!A:I,9,FALSE)</f>
        <v>5/30/2019</v>
      </c>
    </row>
    <row r="1738" spans="1:36">
      <c r="A1738" s="2">
        <v>1122</v>
      </c>
      <c r="B1738" s="2">
        <f>VLOOKUP(A1738, Customer!A:O, 2, FALSE)</f>
        <v>161331</v>
      </c>
      <c r="C1738" s="2">
        <f>VLOOKUP(A1738, Customer!A:O, 3, FALSE)</f>
        <v>1</v>
      </c>
      <c r="D1738" s="2">
        <f>VLOOKUP(A1738, Customer!A:O, 4, FALSE)</f>
        <v>1</v>
      </c>
      <c r="E1738" s="2">
        <f>VLOOKUP(A1738, Customer!A:O, 5, FALSE)</f>
        <v>62</v>
      </c>
      <c r="F1738" s="2">
        <f>VLOOKUP(A1738, Customer!A:O, 6, FALSE)</f>
        <v>0</v>
      </c>
      <c r="G1738" s="2">
        <f>VLOOKUP(A1738, Customer!A:O, 7, FALSE)</f>
        <v>0</v>
      </c>
      <c r="H1738" s="2">
        <f>VLOOKUP(A1738, Customer!A:O, 8, FALSE)</f>
        <v>1</v>
      </c>
      <c r="I1738" s="2">
        <f>VLOOKUP(A1738, Customer!A:O, 9, FALSE)</f>
        <v>0</v>
      </c>
      <c r="J1738" s="2">
        <f>VLOOKUP(A1738, Customer!A:O, 10, FALSE)</f>
        <v>0</v>
      </c>
      <c r="K1738" s="2">
        <f>VLOOKUP(A1738, Customer!A:O, 11, FALSE)</f>
        <v>0</v>
      </c>
      <c r="L1738" s="2">
        <f>VLOOKUP(A1738, Customer!A:O, 12, FALSE)</f>
        <v>0</v>
      </c>
      <c r="M1738" s="2">
        <f>VLOOKUP(A1738, Customer!A:O, 13, FALSE)</f>
        <v>1</v>
      </c>
      <c r="N1738" s="2">
        <f>VLOOKUP(A1738, Customer!A:O, 14, FALSE)</f>
        <v>0</v>
      </c>
      <c r="O1738" s="2" t="str">
        <f>VLOOKUP(A1738, Customer!A:O, 15, FALSE)</f>
        <v>State-Florida</v>
      </c>
      <c r="P1738" s="2">
        <f>VLOOKUP(A1738,Sales!A:N,2,FALSE)</f>
        <v>42</v>
      </c>
      <c r="Q1738">
        <f>VLOOKUP(A1738,Sales!A:N,3,FALSE)</f>
        <v>1405</v>
      </c>
      <c r="R1738" s="2">
        <f>VLOOKUP(A1738,Sales!A:N,4,FALSE)</f>
        <v>13</v>
      </c>
      <c r="S1738" s="2">
        <f>VLOOKUP(A1738,Sales!A:N,5,FALSE)</f>
        <v>124</v>
      </c>
      <c r="T1738" s="2">
        <f>VLOOKUP(A1738,Sales!A:N,6,FALSE)</f>
        <v>0</v>
      </c>
      <c r="U1738" s="2">
        <f>VLOOKUP(A1738,Sales!A:N,7,FALSE)</f>
        <v>13</v>
      </c>
      <c r="V1738" s="2">
        <f>VLOOKUP(A1738,Sales!A:N,8,FALSE)</f>
        <v>108</v>
      </c>
      <c r="W1738" s="2">
        <f>VLOOKUP(A1738,Sales!A:N,9,FALSE)</f>
        <v>1447</v>
      </c>
      <c r="X1738" s="2">
        <f>VLOOKUP(A1738,Sales!A:N,10,FALSE)</f>
        <v>5</v>
      </c>
      <c r="Y1738" s="2">
        <f>VLOOKUP(A1738,Sales!A:N,11,FALSE)</f>
        <v>11</v>
      </c>
      <c r="Z1738" s="2">
        <f>VLOOKUP(A1738,Sales!A:N,12,FALSE)</f>
        <v>1</v>
      </c>
      <c r="AA1738" s="2">
        <f>VLOOKUP(A1738,Sales!A:N,13,FALSE)</f>
        <v>6</v>
      </c>
      <c r="AB1738" s="2">
        <f>VLOOKUP(A1738,Sales!A:N,14,FALSE)</f>
        <v>8</v>
      </c>
      <c r="AC1738" s="2">
        <f>VLOOKUP(A1738,Campaigns!A:I,2,FALSE)</f>
        <v>0</v>
      </c>
      <c r="AD1738" s="2">
        <f>VLOOKUP(A1738,Campaigns!A:I,3,FALSE)</f>
        <v>0</v>
      </c>
      <c r="AE1738" s="2">
        <f>VLOOKUP(A1738,Campaigns!A:I,4,FALSE)</f>
        <v>0</v>
      </c>
      <c r="AF1738" s="2">
        <f>VLOOKUP(A1738,Campaigns!A:I,5,FALSE)</f>
        <v>0</v>
      </c>
      <c r="AG1738" s="2">
        <f>VLOOKUP(A1738,Campaigns!A:I,6,FALSE)</f>
        <v>0</v>
      </c>
      <c r="AH1738" s="2">
        <f>VLOOKUP(A1738,Campaigns!A:I,7,FALSE)</f>
        <v>0</v>
      </c>
      <c r="AI1738" s="2">
        <f>VLOOKUP(A1738,Campaigns!A:I,8,FALSE)</f>
        <v>0</v>
      </c>
      <c r="AJ1738" s="19" t="str">
        <f>VLOOKUP(A1738,Campaigns!A:I,9,FALSE)</f>
        <v>8/15/2019</v>
      </c>
    </row>
    <row r="1739" spans="1:36">
      <c r="A1739" s="2">
        <v>1231</v>
      </c>
      <c r="B1739" s="2">
        <f>VLOOKUP(A1739, Customer!A:O, 2, FALSE)</f>
        <v>161074</v>
      </c>
      <c r="C1739" s="2">
        <f>VLOOKUP(A1739, Customer!A:O, 3, FALSE)</f>
        <v>0</v>
      </c>
      <c r="D1739" s="2">
        <f>VLOOKUP(A1739, Customer!A:O, 4, FALSE)</f>
        <v>1</v>
      </c>
      <c r="E1739" s="2">
        <f>VLOOKUP(A1739, Customer!A:O, 5, FALSE)</f>
        <v>62</v>
      </c>
      <c r="F1739" s="2">
        <f>VLOOKUP(A1739, Customer!A:O, 6, FALSE)</f>
        <v>0</v>
      </c>
      <c r="G1739" s="2">
        <f>VLOOKUP(A1739, Customer!A:O, 7, FALSE)</f>
        <v>1</v>
      </c>
      <c r="H1739" s="2">
        <f>VLOOKUP(A1739, Customer!A:O, 8, FALSE)</f>
        <v>0</v>
      </c>
      <c r="I1739" s="2">
        <f>VLOOKUP(A1739, Customer!A:O, 9, FALSE)</f>
        <v>0</v>
      </c>
      <c r="J1739" s="2">
        <f>VLOOKUP(A1739, Customer!A:O, 10, FALSE)</f>
        <v>0</v>
      </c>
      <c r="K1739" s="2">
        <f>VLOOKUP(A1739, Customer!A:O, 11, FALSE)</f>
        <v>0</v>
      </c>
      <c r="L1739" s="2">
        <f>VLOOKUP(A1739, Customer!A:O, 12, FALSE)</f>
        <v>1</v>
      </c>
      <c r="M1739" s="2">
        <f>VLOOKUP(A1739, Customer!A:O, 13, FALSE)</f>
        <v>0</v>
      </c>
      <c r="N1739" s="2">
        <f>VLOOKUP(A1739, Customer!A:O, 14, FALSE)</f>
        <v>0</v>
      </c>
      <c r="O1739" s="2" t="str">
        <f>VLOOKUP(A1739, Customer!A:O, 15, FALSE)</f>
        <v>State-Illinois</v>
      </c>
      <c r="P1739" s="2">
        <f>VLOOKUP(A1739,Sales!A:N,2,FALSE)</f>
        <v>37</v>
      </c>
      <c r="Q1739">
        <f>VLOOKUP(A1739,Sales!A:N,3,FALSE)</f>
        <v>2081</v>
      </c>
      <c r="R1739" s="2">
        <f>VLOOKUP(A1739,Sales!A:N,4,FALSE)</f>
        <v>0</v>
      </c>
      <c r="S1739" s="2">
        <f>VLOOKUP(A1739,Sales!A:N,5,FALSE)</f>
        <v>351</v>
      </c>
      <c r="T1739" s="2">
        <f>VLOOKUP(A1739,Sales!A:N,6,FALSE)</f>
        <v>0</v>
      </c>
      <c r="U1739" s="2">
        <f>VLOOKUP(A1739,Sales!A:N,7,FALSE)</f>
        <v>74</v>
      </c>
      <c r="V1739" s="2">
        <f>VLOOKUP(A1739,Sales!A:N,8,FALSE)</f>
        <v>401</v>
      </c>
      <c r="W1739" s="2">
        <f>VLOOKUP(A1739,Sales!A:N,9,FALSE)</f>
        <v>2105</v>
      </c>
      <c r="X1739" s="2">
        <f>VLOOKUP(A1739,Sales!A:N,10,FALSE)</f>
        <v>7</v>
      </c>
      <c r="Y1739" s="2">
        <f>VLOOKUP(A1739,Sales!A:N,11,FALSE)</f>
        <v>11</v>
      </c>
      <c r="Z1739" s="2">
        <f>VLOOKUP(A1739,Sales!A:N,12,FALSE)</f>
        <v>5</v>
      </c>
      <c r="AA1739" s="2">
        <f>VLOOKUP(A1739,Sales!A:N,13,FALSE)</f>
        <v>8</v>
      </c>
      <c r="AB1739" s="2">
        <f>VLOOKUP(A1739,Sales!A:N,14,FALSE)</f>
        <v>7</v>
      </c>
      <c r="AC1739" s="2">
        <f>VLOOKUP(A1739,Campaigns!A:I,2,FALSE)</f>
        <v>0</v>
      </c>
      <c r="AD1739" s="2">
        <f>VLOOKUP(A1739,Campaigns!A:I,3,FALSE)</f>
        <v>0</v>
      </c>
      <c r="AE1739" s="2">
        <f>VLOOKUP(A1739,Campaigns!A:I,4,FALSE)</f>
        <v>0</v>
      </c>
      <c r="AF1739" s="2">
        <f>VLOOKUP(A1739,Campaigns!A:I,5,FALSE)</f>
        <v>0</v>
      </c>
      <c r="AG1739" s="2">
        <f>VLOOKUP(A1739,Campaigns!A:I,6,FALSE)</f>
        <v>0</v>
      </c>
      <c r="AH1739" s="2">
        <f>VLOOKUP(A1739,Campaigns!A:I,7,FALSE)</f>
        <v>0</v>
      </c>
      <c r="AI1739" s="2">
        <f>VLOOKUP(A1739,Campaigns!A:I,8,FALSE)</f>
        <v>0</v>
      </c>
      <c r="AJ1739" s="19" t="str">
        <f>VLOOKUP(A1739,Campaigns!A:I,9,FALSE)</f>
        <v>1/22/2019</v>
      </c>
    </row>
    <row r="1740" spans="1:36">
      <c r="A1740" s="2">
        <v>2485</v>
      </c>
      <c r="B1740" s="2">
        <f>VLOOKUP(A1740, Customer!A:O, 2, FALSE)</f>
        <v>153977</v>
      </c>
      <c r="C1740" s="2">
        <f>VLOOKUP(A1740, Customer!A:O, 3, FALSE)</f>
        <v>0</v>
      </c>
      <c r="D1740" s="2">
        <f>VLOOKUP(A1740, Customer!A:O, 4, FALSE)</f>
        <v>1</v>
      </c>
      <c r="E1740" s="2">
        <f>VLOOKUP(A1740, Customer!A:O, 5, FALSE)</f>
        <v>62</v>
      </c>
      <c r="F1740" s="2">
        <f>VLOOKUP(A1740, Customer!A:O, 6, FALSE)</f>
        <v>0</v>
      </c>
      <c r="G1740" s="2">
        <f>VLOOKUP(A1740, Customer!A:O, 7, FALSE)</f>
        <v>0</v>
      </c>
      <c r="H1740" s="2">
        <f>VLOOKUP(A1740, Customer!A:O, 8, FALSE)</f>
        <v>0</v>
      </c>
      <c r="I1740" s="2">
        <f>VLOOKUP(A1740, Customer!A:O, 9, FALSE)</f>
        <v>1</v>
      </c>
      <c r="J1740" s="2">
        <f>VLOOKUP(A1740, Customer!A:O, 10, FALSE)</f>
        <v>0</v>
      </c>
      <c r="K1740" s="2">
        <f>VLOOKUP(A1740, Customer!A:O, 11, FALSE)</f>
        <v>0</v>
      </c>
      <c r="L1740" s="2">
        <f>VLOOKUP(A1740, Customer!A:O, 12, FALSE)</f>
        <v>1</v>
      </c>
      <c r="M1740" s="2">
        <f>VLOOKUP(A1740, Customer!A:O, 13, FALSE)</f>
        <v>0</v>
      </c>
      <c r="N1740" s="2">
        <f>VLOOKUP(A1740, Customer!A:O, 14, FALSE)</f>
        <v>0</v>
      </c>
      <c r="O1740" s="2" t="str">
        <f>VLOOKUP(A1740, Customer!A:O, 15, FALSE)</f>
        <v>State-Illinois</v>
      </c>
      <c r="P1740" s="2">
        <f>VLOOKUP(A1740,Sales!A:N,2,FALSE)</f>
        <v>21</v>
      </c>
      <c r="Q1740">
        <f>VLOOKUP(A1740,Sales!A:N,3,FALSE)</f>
        <v>1769</v>
      </c>
      <c r="R1740" s="2">
        <f>VLOOKUP(A1740,Sales!A:N,4,FALSE)</f>
        <v>46</v>
      </c>
      <c r="S1740" s="2">
        <f>VLOOKUP(A1740,Sales!A:N,5,FALSE)</f>
        <v>471</v>
      </c>
      <c r="T1740" s="2">
        <f>VLOOKUP(A1740,Sales!A:N,6,FALSE)</f>
        <v>0</v>
      </c>
      <c r="U1740" s="2">
        <f>VLOOKUP(A1740,Sales!A:N,7,FALSE)</f>
        <v>68</v>
      </c>
      <c r="V1740" s="2">
        <f>VLOOKUP(A1740,Sales!A:N,8,FALSE)</f>
        <v>234</v>
      </c>
      <c r="W1740" s="2">
        <f>VLOOKUP(A1740,Sales!A:N,9,FALSE)</f>
        <v>2120</v>
      </c>
      <c r="X1740" s="2">
        <f>VLOOKUP(A1740,Sales!A:N,10,FALSE)</f>
        <v>5</v>
      </c>
      <c r="Y1740" s="2">
        <f>VLOOKUP(A1740,Sales!A:N,11,FALSE)</f>
        <v>5</v>
      </c>
      <c r="Z1740" s="2">
        <f>VLOOKUP(A1740,Sales!A:N,12,FALSE)</f>
        <v>5</v>
      </c>
      <c r="AA1740" s="2">
        <f>VLOOKUP(A1740,Sales!A:N,13,FALSE)</f>
        <v>12</v>
      </c>
      <c r="AB1740" s="2">
        <f>VLOOKUP(A1740,Sales!A:N,14,FALSE)</f>
        <v>5</v>
      </c>
      <c r="AC1740" s="2">
        <f>VLOOKUP(A1740,Campaigns!A:I,2,FALSE)</f>
        <v>0</v>
      </c>
      <c r="AD1740" s="2">
        <f>VLOOKUP(A1740,Campaigns!A:I,3,FALSE)</f>
        <v>0</v>
      </c>
      <c r="AE1740" s="2">
        <f>VLOOKUP(A1740,Campaigns!A:I,4,FALSE)</f>
        <v>0</v>
      </c>
      <c r="AF1740" s="2">
        <f>VLOOKUP(A1740,Campaigns!A:I,5,FALSE)</f>
        <v>0</v>
      </c>
      <c r="AG1740" s="2">
        <f>VLOOKUP(A1740,Campaigns!A:I,6,FALSE)</f>
        <v>0</v>
      </c>
      <c r="AH1740" s="2">
        <f>VLOOKUP(A1740,Campaigns!A:I,7,FALSE)</f>
        <v>0</v>
      </c>
      <c r="AI1740" s="2">
        <f>VLOOKUP(A1740,Campaigns!A:I,8,FALSE)</f>
        <v>0</v>
      </c>
      <c r="AJ1740" s="19" t="str">
        <f>VLOOKUP(A1740,Campaigns!A:I,9,FALSE)</f>
        <v>11/13/2019</v>
      </c>
    </row>
    <row r="1741" spans="1:36">
      <c r="A1741" s="2">
        <v>2780</v>
      </c>
      <c r="B1741" s="2">
        <f>VLOOKUP(A1741, Customer!A:O, 2, FALSE)</f>
        <v>153977</v>
      </c>
      <c r="C1741" s="2">
        <f>VLOOKUP(A1741, Customer!A:O, 3, FALSE)</f>
        <v>0</v>
      </c>
      <c r="D1741" s="2">
        <f>VLOOKUP(A1741, Customer!A:O, 4, FALSE)</f>
        <v>1</v>
      </c>
      <c r="E1741" s="2">
        <f>VLOOKUP(A1741, Customer!A:O, 5, FALSE)</f>
        <v>62</v>
      </c>
      <c r="F1741" s="2">
        <f>VLOOKUP(A1741, Customer!A:O, 6, FALSE)</f>
        <v>0</v>
      </c>
      <c r="G1741" s="2">
        <f>VLOOKUP(A1741, Customer!A:O, 7, FALSE)</f>
        <v>0</v>
      </c>
      <c r="H1741" s="2">
        <f>VLOOKUP(A1741, Customer!A:O, 8, FALSE)</f>
        <v>0</v>
      </c>
      <c r="I1741" s="2">
        <f>VLOOKUP(A1741, Customer!A:O, 9, FALSE)</f>
        <v>1</v>
      </c>
      <c r="J1741" s="2">
        <f>VLOOKUP(A1741, Customer!A:O, 10, FALSE)</f>
        <v>0</v>
      </c>
      <c r="K1741" s="2">
        <f>VLOOKUP(A1741, Customer!A:O, 11, FALSE)</f>
        <v>0</v>
      </c>
      <c r="L1741" s="2">
        <f>VLOOKUP(A1741, Customer!A:O, 12, FALSE)</f>
        <v>1</v>
      </c>
      <c r="M1741" s="2">
        <f>VLOOKUP(A1741, Customer!A:O, 13, FALSE)</f>
        <v>0</v>
      </c>
      <c r="N1741" s="2">
        <f>VLOOKUP(A1741, Customer!A:O, 14, FALSE)</f>
        <v>0</v>
      </c>
      <c r="O1741" s="2" t="str">
        <f>VLOOKUP(A1741, Customer!A:O, 15, FALSE)</f>
        <v>State-New York</v>
      </c>
      <c r="P1741" s="2">
        <f>VLOOKUP(A1741,Sales!A:N,2,FALSE)</f>
        <v>21</v>
      </c>
      <c r="Q1741">
        <f>VLOOKUP(A1741,Sales!A:N,3,FALSE)</f>
        <v>1769</v>
      </c>
      <c r="R1741" s="2">
        <f>VLOOKUP(A1741,Sales!A:N,4,FALSE)</f>
        <v>46</v>
      </c>
      <c r="S1741" s="2">
        <f>VLOOKUP(A1741,Sales!A:N,5,FALSE)</f>
        <v>471</v>
      </c>
      <c r="T1741" s="2">
        <f>VLOOKUP(A1741,Sales!A:N,6,FALSE)</f>
        <v>0</v>
      </c>
      <c r="U1741" s="2">
        <f>VLOOKUP(A1741,Sales!A:N,7,FALSE)</f>
        <v>68</v>
      </c>
      <c r="V1741" s="2">
        <f>VLOOKUP(A1741,Sales!A:N,8,FALSE)</f>
        <v>234</v>
      </c>
      <c r="W1741" s="2">
        <f>VLOOKUP(A1741,Sales!A:N,9,FALSE)</f>
        <v>2120</v>
      </c>
      <c r="X1741" s="2">
        <f>VLOOKUP(A1741,Sales!A:N,10,FALSE)</f>
        <v>5</v>
      </c>
      <c r="Y1741" s="2">
        <f>VLOOKUP(A1741,Sales!A:N,11,FALSE)</f>
        <v>5</v>
      </c>
      <c r="Z1741" s="2">
        <f>VLOOKUP(A1741,Sales!A:N,12,FALSE)</f>
        <v>5</v>
      </c>
      <c r="AA1741" s="2">
        <f>VLOOKUP(A1741,Sales!A:N,13,FALSE)</f>
        <v>12</v>
      </c>
      <c r="AB1741" s="2">
        <f>VLOOKUP(A1741,Sales!A:N,14,FALSE)</f>
        <v>5</v>
      </c>
      <c r="AC1741" s="2">
        <f>VLOOKUP(A1741,Campaigns!A:I,2,FALSE)</f>
        <v>0</v>
      </c>
      <c r="AD1741" s="2">
        <f>VLOOKUP(A1741,Campaigns!A:I,3,FALSE)</f>
        <v>0</v>
      </c>
      <c r="AE1741" s="2">
        <f>VLOOKUP(A1741,Campaigns!A:I,4,FALSE)</f>
        <v>0</v>
      </c>
      <c r="AF1741" s="2">
        <f>VLOOKUP(A1741,Campaigns!A:I,5,FALSE)</f>
        <v>0</v>
      </c>
      <c r="AG1741" s="2">
        <f>VLOOKUP(A1741,Campaigns!A:I,6,FALSE)</f>
        <v>0</v>
      </c>
      <c r="AH1741" s="2">
        <f>VLOOKUP(A1741,Campaigns!A:I,7,FALSE)</f>
        <v>0</v>
      </c>
      <c r="AI1741" s="2">
        <f>VLOOKUP(A1741,Campaigns!A:I,8,FALSE)</f>
        <v>0</v>
      </c>
      <c r="AJ1741" s="19" t="str">
        <f>VLOOKUP(A1741,Campaigns!A:I,9,FALSE)</f>
        <v>11/13/2019</v>
      </c>
    </row>
    <row r="1742" spans="1:36">
      <c r="A1742" s="2">
        <v>2507</v>
      </c>
      <c r="B1742" s="2">
        <f>VLOOKUP(A1742, Customer!A:O, 2, FALSE)</f>
        <v>153083</v>
      </c>
      <c r="C1742" s="2">
        <f>VLOOKUP(A1742, Customer!A:O, 3, FALSE)</f>
        <v>1</v>
      </c>
      <c r="D1742" s="2">
        <f>VLOOKUP(A1742, Customer!A:O, 4, FALSE)</f>
        <v>1</v>
      </c>
      <c r="E1742" s="2">
        <f>VLOOKUP(A1742, Customer!A:O, 5, FALSE)</f>
        <v>62</v>
      </c>
      <c r="F1742" s="2">
        <f>VLOOKUP(A1742, Customer!A:O, 6, FALSE)</f>
        <v>0</v>
      </c>
      <c r="G1742" s="2">
        <f>VLOOKUP(A1742, Customer!A:O, 7, FALSE)</f>
        <v>0</v>
      </c>
      <c r="H1742" s="2">
        <f>VLOOKUP(A1742, Customer!A:O, 8, FALSE)</f>
        <v>0</v>
      </c>
      <c r="I1742" s="2">
        <f>VLOOKUP(A1742, Customer!A:O, 9, FALSE)</f>
        <v>1</v>
      </c>
      <c r="J1742" s="2">
        <f>VLOOKUP(A1742, Customer!A:O, 10, FALSE)</f>
        <v>0</v>
      </c>
      <c r="K1742" s="2">
        <f>VLOOKUP(A1742, Customer!A:O, 11, FALSE)</f>
        <v>0</v>
      </c>
      <c r="L1742" s="2">
        <f>VLOOKUP(A1742, Customer!A:O, 12, FALSE)</f>
        <v>0</v>
      </c>
      <c r="M1742" s="2">
        <f>VLOOKUP(A1742, Customer!A:O, 13, FALSE)</f>
        <v>0</v>
      </c>
      <c r="N1742" s="2">
        <f>VLOOKUP(A1742, Customer!A:O, 14, FALSE)</f>
        <v>0</v>
      </c>
      <c r="O1742" s="2" t="str">
        <f>VLOOKUP(A1742, Customer!A:O, 15, FALSE)</f>
        <v>State-California</v>
      </c>
      <c r="P1742" s="2">
        <f>VLOOKUP(A1742,Sales!A:N,2,FALSE)</f>
        <v>65</v>
      </c>
      <c r="Q1742">
        <f>VLOOKUP(A1742,Sales!A:N,3,FALSE)</f>
        <v>620</v>
      </c>
      <c r="R1742" s="2">
        <f>VLOOKUP(A1742,Sales!A:N,4,FALSE)</f>
        <v>20</v>
      </c>
      <c r="S1742" s="2">
        <f>VLOOKUP(A1742,Sales!A:N,5,FALSE)</f>
        <v>95</v>
      </c>
      <c r="T1742" s="2">
        <f>VLOOKUP(A1742,Sales!A:N,6,FALSE)</f>
        <v>9</v>
      </c>
      <c r="U1742" s="2">
        <f>VLOOKUP(A1742,Sales!A:N,7,FALSE)</f>
        <v>0</v>
      </c>
      <c r="V1742" s="2">
        <f>VLOOKUP(A1742,Sales!A:N,8,FALSE)</f>
        <v>37</v>
      </c>
      <c r="W1742" s="2">
        <f>VLOOKUP(A1742,Sales!A:N,9,FALSE)</f>
        <v>707</v>
      </c>
      <c r="X1742" s="2">
        <f>VLOOKUP(A1742,Sales!A:N,10,FALSE)</f>
        <v>6</v>
      </c>
      <c r="Y1742" s="2">
        <f>VLOOKUP(A1742,Sales!A:N,11,FALSE)</f>
        <v>5</v>
      </c>
      <c r="Z1742" s="2">
        <f>VLOOKUP(A1742,Sales!A:N,12,FALSE)</f>
        <v>1</v>
      </c>
      <c r="AA1742" s="2">
        <f>VLOOKUP(A1742,Sales!A:N,13,FALSE)</f>
        <v>5</v>
      </c>
      <c r="AB1742" s="2">
        <f>VLOOKUP(A1742,Sales!A:N,14,FALSE)</f>
        <v>7</v>
      </c>
      <c r="AC1742" s="2">
        <f>VLOOKUP(A1742,Campaigns!A:I,2,FALSE)</f>
        <v>0</v>
      </c>
      <c r="AD1742" s="2">
        <f>VLOOKUP(A1742,Campaigns!A:I,3,FALSE)</f>
        <v>1</v>
      </c>
      <c r="AE1742" s="2">
        <f>VLOOKUP(A1742,Campaigns!A:I,4,FALSE)</f>
        <v>0</v>
      </c>
      <c r="AF1742" s="2">
        <f>VLOOKUP(A1742,Campaigns!A:I,5,FALSE)</f>
        <v>0</v>
      </c>
      <c r="AG1742" s="2">
        <f>VLOOKUP(A1742,Campaigns!A:I,6,FALSE)</f>
        <v>0</v>
      </c>
      <c r="AH1742" s="2">
        <f>VLOOKUP(A1742,Campaigns!A:I,7,FALSE)</f>
        <v>0</v>
      </c>
      <c r="AI1742" s="2">
        <f>VLOOKUP(A1742,Campaigns!A:I,8,FALSE)</f>
        <v>0</v>
      </c>
      <c r="AJ1742" s="19" t="str">
        <f>VLOOKUP(A1742,Campaigns!A:I,9,FALSE)</f>
        <v>10/20/2019</v>
      </c>
    </row>
    <row r="1743" spans="1:36">
      <c r="A1743" s="2">
        <v>2421</v>
      </c>
      <c r="B1743" s="2">
        <f>VLOOKUP(A1743, Customer!A:O, 2, FALSE)</f>
        <v>151876</v>
      </c>
      <c r="C1743" s="2">
        <f>VLOOKUP(A1743, Customer!A:O, 3, FALSE)</f>
        <v>0</v>
      </c>
      <c r="D1743" s="2">
        <f>VLOOKUP(A1743, Customer!A:O, 4, FALSE)</f>
        <v>0</v>
      </c>
      <c r="E1743" s="2">
        <f>VLOOKUP(A1743, Customer!A:O, 5, FALSE)</f>
        <v>62</v>
      </c>
      <c r="F1743" s="2">
        <f>VLOOKUP(A1743, Customer!A:O, 6, FALSE)</f>
        <v>0</v>
      </c>
      <c r="G1743" s="2">
        <f>VLOOKUP(A1743, Customer!A:O, 7, FALSE)</f>
        <v>1</v>
      </c>
      <c r="H1743" s="2">
        <f>VLOOKUP(A1743, Customer!A:O, 8, FALSE)</f>
        <v>0</v>
      </c>
      <c r="I1743" s="2">
        <f>VLOOKUP(A1743, Customer!A:O, 9, FALSE)</f>
        <v>0</v>
      </c>
      <c r="J1743" s="2">
        <f>VLOOKUP(A1743, Customer!A:O, 10, FALSE)</f>
        <v>0</v>
      </c>
      <c r="K1743" s="2">
        <f>VLOOKUP(A1743, Customer!A:O, 11, FALSE)</f>
        <v>0</v>
      </c>
      <c r="L1743" s="2">
        <f>VLOOKUP(A1743, Customer!A:O, 12, FALSE)</f>
        <v>1</v>
      </c>
      <c r="M1743" s="2">
        <f>VLOOKUP(A1743, Customer!A:O, 13, FALSE)</f>
        <v>0</v>
      </c>
      <c r="N1743" s="2">
        <f>VLOOKUP(A1743, Customer!A:O, 14, FALSE)</f>
        <v>0</v>
      </c>
      <c r="O1743" s="2" t="str">
        <f>VLOOKUP(A1743, Customer!A:O, 15, FALSE)</f>
        <v>State-Texas</v>
      </c>
      <c r="P1743" s="2">
        <f>VLOOKUP(A1743,Sales!A:N,2,FALSE)</f>
        <v>88</v>
      </c>
      <c r="Q1743">
        <f>VLOOKUP(A1743,Sales!A:N,3,FALSE)</f>
        <v>290</v>
      </c>
      <c r="R1743" s="2">
        <f>VLOOKUP(A1743,Sales!A:N,4,FALSE)</f>
        <v>79</v>
      </c>
      <c r="S1743" s="2">
        <f>VLOOKUP(A1743,Sales!A:N,5,FALSE)</f>
        <v>299</v>
      </c>
      <c r="T1743" s="2">
        <f>VLOOKUP(A1743,Sales!A:N,6,FALSE)</f>
        <v>82</v>
      </c>
      <c r="U1743" s="2">
        <f>VLOOKUP(A1743,Sales!A:N,7,FALSE)</f>
        <v>141</v>
      </c>
      <c r="V1743" s="2">
        <f>VLOOKUP(A1743,Sales!A:N,8,FALSE)</f>
        <v>18</v>
      </c>
      <c r="W1743" s="2">
        <f>VLOOKUP(A1743,Sales!A:N,9,FALSE)</f>
        <v>872</v>
      </c>
      <c r="X1743" s="2">
        <f>VLOOKUP(A1743,Sales!A:N,10,FALSE)</f>
        <v>1</v>
      </c>
      <c r="Y1743" s="2">
        <f>VLOOKUP(A1743,Sales!A:N,11,FALSE)</f>
        <v>2</v>
      </c>
      <c r="Z1743" s="2">
        <f>VLOOKUP(A1743,Sales!A:N,12,FALSE)</f>
        <v>2</v>
      </c>
      <c r="AA1743" s="2">
        <f>VLOOKUP(A1743,Sales!A:N,13,FALSE)</f>
        <v>8</v>
      </c>
      <c r="AB1743" s="2">
        <f>VLOOKUP(A1743,Sales!A:N,14,FALSE)</f>
        <v>1</v>
      </c>
      <c r="AC1743" s="2">
        <f>VLOOKUP(A1743,Campaigns!A:I,2,FALSE)</f>
        <v>0</v>
      </c>
      <c r="AD1743" s="2">
        <f>VLOOKUP(A1743,Campaigns!A:I,3,FALSE)</f>
        <v>0</v>
      </c>
      <c r="AE1743" s="2">
        <f>VLOOKUP(A1743,Campaigns!A:I,4,FALSE)</f>
        <v>0</v>
      </c>
      <c r="AF1743" s="2">
        <f>VLOOKUP(A1743,Campaigns!A:I,5,FALSE)</f>
        <v>0</v>
      </c>
      <c r="AG1743" s="2">
        <f>VLOOKUP(A1743,Campaigns!A:I,6,FALSE)</f>
        <v>0</v>
      </c>
      <c r="AH1743" s="2">
        <f>VLOOKUP(A1743,Campaigns!A:I,7,FALSE)</f>
        <v>0</v>
      </c>
      <c r="AI1743" s="2">
        <f>VLOOKUP(A1743,Campaigns!A:I,8,FALSE)</f>
        <v>0</v>
      </c>
      <c r="AJ1743" s="19" t="str">
        <f>VLOOKUP(A1743,Campaigns!A:I,9,FALSE)</f>
        <v>3/21/2020</v>
      </c>
    </row>
    <row r="1744" spans="1:36">
      <c r="A1744" s="2">
        <v>1732</v>
      </c>
      <c r="B1744" s="2">
        <f>VLOOKUP(A1744, Customer!A:O, 2, FALSE)</f>
        <v>151518</v>
      </c>
      <c r="C1744" s="2">
        <f>VLOOKUP(A1744, Customer!A:O, 3, FALSE)</f>
        <v>0</v>
      </c>
      <c r="D1744" s="2">
        <f>VLOOKUP(A1744, Customer!A:O, 4, FALSE)</f>
        <v>1</v>
      </c>
      <c r="E1744" s="2">
        <f>VLOOKUP(A1744, Customer!A:O, 5, FALSE)</f>
        <v>62</v>
      </c>
      <c r="F1744" s="2">
        <f>VLOOKUP(A1744, Customer!A:O, 6, FALSE)</f>
        <v>0</v>
      </c>
      <c r="G1744" s="2">
        <f>VLOOKUP(A1744, Customer!A:O, 7, FALSE)</f>
        <v>0</v>
      </c>
      <c r="H1744" s="2">
        <f>VLOOKUP(A1744, Customer!A:O, 8, FALSE)</f>
        <v>0</v>
      </c>
      <c r="I1744" s="2">
        <f>VLOOKUP(A1744, Customer!A:O, 9, FALSE)</f>
        <v>1</v>
      </c>
      <c r="J1744" s="2">
        <f>VLOOKUP(A1744, Customer!A:O, 10, FALSE)</f>
        <v>0</v>
      </c>
      <c r="K1744" s="2">
        <f>VLOOKUP(A1744, Customer!A:O, 11, FALSE)</f>
        <v>0</v>
      </c>
      <c r="L1744" s="2">
        <f>VLOOKUP(A1744, Customer!A:O, 12, FALSE)</f>
        <v>0</v>
      </c>
      <c r="M1744" s="2">
        <f>VLOOKUP(A1744, Customer!A:O, 13, FALSE)</f>
        <v>0</v>
      </c>
      <c r="N1744" s="2">
        <f>VLOOKUP(A1744, Customer!A:O, 14, FALSE)</f>
        <v>1</v>
      </c>
      <c r="O1744" s="2" t="str">
        <f>VLOOKUP(A1744, Customer!A:O, 15, FALSE)</f>
        <v>State-Other</v>
      </c>
      <c r="P1744" s="2">
        <f>VLOOKUP(A1744,Sales!A:N,2,FALSE)</f>
        <v>92</v>
      </c>
      <c r="Q1744">
        <f>VLOOKUP(A1744,Sales!A:N,3,FALSE)</f>
        <v>1029</v>
      </c>
      <c r="R1744" s="2">
        <f>VLOOKUP(A1744,Sales!A:N,4,FALSE)</f>
        <v>24</v>
      </c>
      <c r="S1744" s="2">
        <f>VLOOKUP(A1744,Sales!A:N,5,FALSE)</f>
        <v>194</v>
      </c>
      <c r="T1744" s="2">
        <f>VLOOKUP(A1744,Sales!A:N,6,FALSE)</f>
        <v>50</v>
      </c>
      <c r="U1744" s="2">
        <f>VLOOKUP(A1744,Sales!A:N,7,FALSE)</f>
        <v>12</v>
      </c>
      <c r="V1744" s="2">
        <f>VLOOKUP(A1744,Sales!A:N,8,FALSE)</f>
        <v>12</v>
      </c>
      <c r="W1744" s="2">
        <f>VLOOKUP(A1744,Sales!A:N,9,FALSE)</f>
        <v>1297</v>
      </c>
      <c r="X1744" s="2">
        <f>VLOOKUP(A1744,Sales!A:N,10,FALSE)</f>
        <v>2</v>
      </c>
      <c r="Y1744" s="2">
        <f>VLOOKUP(A1744,Sales!A:N,11,FALSE)</f>
        <v>3</v>
      </c>
      <c r="Z1744" s="2">
        <f>VLOOKUP(A1744,Sales!A:N,12,FALSE)</f>
        <v>2</v>
      </c>
      <c r="AA1744" s="2">
        <f>VLOOKUP(A1744,Sales!A:N,13,FALSE)</f>
        <v>10</v>
      </c>
      <c r="AB1744" s="2">
        <f>VLOOKUP(A1744,Sales!A:N,14,FALSE)</f>
        <v>3</v>
      </c>
      <c r="AC1744" s="2">
        <f>VLOOKUP(A1744,Campaigns!A:I,2,FALSE)</f>
        <v>0</v>
      </c>
      <c r="AD1744" s="2">
        <f>VLOOKUP(A1744,Campaigns!A:I,3,FALSE)</f>
        <v>0</v>
      </c>
      <c r="AE1744" s="2">
        <f>VLOOKUP(A1744,Campaigns!A:I,4,FALSE)</f>
        <v>0</v>
      </c>
      <c r="AF1744" s="2">
        <f>VLOOKUP(A1744,Campaigns!A:I,5,FALSE)</f>
        <v>0</v>
      </c>
      <c r="AG1744" s="2">
        <f>VLOOKUP(A1744,Campaigns!A:I,6,FALSE)</f>
        <v>0</v>
      </c>
      <c r="AH1744" s="2">
        <f>VLOOKUP(A1744,Campaigns!A:I,7,FALSE)</f>
        <v>0</v>
      </c>
      <c r="AI1744" s="2">
        <f>VLOOKUP(A1744,Campaigns!A:I,8,FALSE)</f>
        <v>0</v>
      </c>
      <c r="AJ1744" s="19">
        <f>VLOOKUP(A1744,Campaigns!A:I,9,FALSE)</f>
        <v>44077</v>
      </c>
    </row>
    <row r="1745" spans="1:36">
      <c r="A1745" s="2">
        <v>2183</v>
      </c>
      <c r="B1745" s="2">
        <f>VLOOKUP(A1745, Customer!A:O, 2, FALSE)</f>
        <v>151412</v>
      </c>
      <c r="C1745" s="2">
        <f>VLOOKUP(A1745, Customer!A:O, 3, FALSE)</f>
        <v>0</v>
      </c>
      <c r="D1745" s="2">
        <f>VLOOKUP(A1745, Customer!A:O, 4, FALSE)</f>
        <v>1</v>
      </c>
      <c r="E1745" s="2">
        <f>VLOOKUP(A1745, Customer!A:O, 5, FALSE)</f>
        <v>62</v>
      </c>
      <c r="F1745" s="2">
        <f>VLOOKUP(A1745, Customer!A:O, 6, FALSE)</f>
        <v>0</v>
      </c>
      <c r="G1745" s="2">
        <f>VLOOKUP(A1745, Customer!A:O, 7, FALSE)</f>
        <v>1</v>
      </c>
      <c r="H1745" s="2">
        <f>VLOOKUP(A1745, Customer!A:O, 8, FALSE)</f>
        <v>0</v>
      </c>
      <c r="I1745" s="2">
        <f>VLOOKUP(A1745, Customer!A:O, 9, FALSE)</f>
        <v>0</v>
      </c>
      <c r="J1745" s="2">
        <f>VLOOKUP(A1745, Customer!A:O, 10, FALSE)</f>
        <v>0</v>
      </c>
      <c r="K1745" s="2">
        <f>VLOOKUP(A1745, Customer!A:O, 11, FALSE)</f>
        <v>0</v>
      </c>
      <c r="L1745" s="2">
        <f>VLOOKUP(A1745, Customer!A:O, 12, FALSE)</f>
        <v>0</v>
      </c>
      <c r="M1745" s="2">
        <f>VLOOKUP(A1745, Customer!A:O, 13, FALSE)</f>
        <v>1</v>
      </c>
      <c r="N1745" s="2">
        <f>VLOOKUP(A1745, Customer!A:O, 14, FALSE)</f>
        <v>0</v>
      </c>
      <c r="O1745" s="2" t="str">
        <f>VLOOKUP(A1745, Customer!A:O, 15, FALSE)</f>
        <v>State-California</v>
      </c>
      <c r="P1745" s="2">
        <f>VLOOKUP(A1745,Sales!A:N,2,FALSE)</f>
        <v>42</v>
      </c>
      <c r="Q1745">
        <f>VLOOKUP(A1745,Sales!A:N,3,FALSE)</f>
        <v>412</v>
      </c>
      <c r="R1745" s="2">
        <f>VLOOKUP(A1745,Sales!A:N,4,FALSE)</f>
        <v>9</v>
      </c>
      <c r="S1745" s="2">
        <f>VLOOKUP(A1745,Sales!A:N,5,FALSE)</f>
        <v>85</v>
      </c>
      <c r="T1745" s="2">
        <f>VLOOKUP(A1745,Sales!A:N,6,FALSE)</f>
        <v>12</v>
      </c>
      <c r="U1745" s="2">
        <f>VLOOKUP(A1745,Sales!A:N,7,FALSE)</f>
        <v>15</v>
      </c>
      <c r="V1745" s="2">
        <f>VLOOKUP(A1745,Sales!A:N,8,FALSE)</f>
        <v>41</v>
      </c>
      <c r="W1745" s="2">
        <f>VLOOKUP(A1745,Sales!A:N,9,FALSE)</f>
        <v>492</v>
      </c>
      <c r="X1745" s="2">
        <f>VLOOKUP(A1745,Sales!A:N,10,FALSE)</f>
        <v>2</v>
      </c>
      <c r="Y1745" s="2">
        <f>VLOOKUP(A1745,Sales!A:N,11,FALSE)</f>
        <v>3</v>
      </c>
      <c r="Z1745" s="2">
        <f>VLOOKUP(A1745,Sales!A:N,12,FALSE)</f>
        <v>2</v>
      </c>
      <c r="AA1745" s="2">
        <f>VLOOKUP(A1745,Sales!A:N,13,FALSE)</f>
        <v>4</v>
      </c>
      <c r="AB1745" s="2">
        <f>VLOOKUP(A1745,Sales!A:N,14,FALSE)</f>
        <v>4</v>
      </c>
      <c r="AC1745" s="2">
        <f>VLOOKUP(A1745,Campaigns!A:I,2,FALSE)</f>
        <v>0</v>
      </c>
      <c r="AD1745" s="2">
        <f>VLOOKUP(A1745,Campaigns!A:I,3,FALSE)</f>
        <v>0</v>
      </c>
      <c r="AE1745" s="2">
        <f>VLOOKUP(A1745,Campaigns!A:I,4,FALSE)</f>
        <v>0</v>
      </c>
      <c r="AF1745" s="2">
        <f>VLOOKUP(A1745,Campaigns!A:I,5,FALSE)</f>
        <v>0</v>
      </c>
      <c r="AG1745" s="2">
        <f>VLOOKUP(A1745,Campaigns!A:I,6,FALSE)</f>
        <v>0</v>
      </c>
      <c r="AH1745" s="2">
        <f>VLOOKUP(A1745,Campaigns!A:I,7,FALSE)</f>
        <v>0</v>
      </c>
      <c r="AI1745" s="2">
        <f>VLOOKUP(A1745,Campaigns!A:I,8,FALSE)</f>
        <v>0</v>
      </c>
      <c r="AJ1745" s="19">
        <f>VLOOKUP(A1745,Campaigns!A:I,9,FALSE)</f>
        <v>43988</v>
      </c>
    </row>
    <row r="1746" spans="1:36">
      <c r="A1746" s="2">
        <v>2635</v>
      </c>
      <c r="B1746" s="2">
        <f>VLOOKUP(A1746, Customer!A:O, 2, FALSE)</f>
        <v>150729</v>
      </c>
      <c r="C1746" s="2">
        <f>VLOOKUP(A1746, Customer!A:O, 3, FALSE)</f>
        <v>1</v>
      </c>
      <c r="D1746" s="2">
        <f>VLOOKUP(A1746, Customer!A:O, 4, FALSE)</f>
        <v>1</v>
      </c>
      <c r="E1746" s="2">
        <f>VLOOKUP(A1746, Customer!A:O, 5, FALSE)</f>
        <v>62</v>
      </c>
      <c r="F1746" s="2">
        <f>VLOOKUP(A1746, Customer!A:O, 6, FALSE)</f>
        <v>0</v>
      </c>
      <c r="G1746" s="2">
        <f>VLOOKUP(A1746, Customer!A:O, 7, FALSE)</f>
        <v>0</v>
      </c>
      <c r="H1746" s="2">
        <f>VLOOKUP(A1746, Customer!A:O, 8, FALSE)</f>
        <v>1</v>
      </c>
      <c r="I1746" s="2">
        <f>VLOOKUP(A1746, Customer!A:O, 9, FALSE)</f>
        <v>0</v>
      </c>
      <c r="J1746" s="2">
        <f>VLOOKUP(A1746, Customer!A:O, 10, FALSE)</f>
        <v>0</v>
      </c>
      <c r="K1746" s="2">
        <f>VLOOKUP(A1746, Customer!A:O, 11, FALSE)</f>
        <v>0</v>
      </c>
      <c r="L1746" s="2">
        <f>VLOOKUP(A1746, Customer!A:O, 12, FALSE)</f>
        <v>0</v>
      </c>
      <c r="M1746" s="2">
        <f>VLOOKUP(A1746, Customer!A:O, 13, FALSE)</f>
        <v>0</v>
      </c>
      <c r="N1746" s="2">
        <f>VLOOKUP(A1746, Customer!A:O, 14, FALSE)</f>
        <v>1</v>
      </c>
      <c r="O1746" s="2" t="str">
        <f>VLOOKUP(A1746, Customer!A:O, 15, FALSE)</f>
        <v>State-Illinois</v>
      </c>
      <c r="P1746" s="2">
        <f>VLOOKUP(A1746,Sales!A:N,2,FALSE)</f>
        <v>62</v>
      </c>
      <c r="Q1746">
        <f>VLOOKUP(A1746,Sales!A:N,3,FALSE)</f>
        <v>710</v>
      </c>
      <c r="R1746" s="2">
        <f>VLOOKUP(A1746,Sales!A:N,4,FALSE)</f>
        <v>39</v>
      </c>
      <c r="S1746" s="2">
        <f>VLOOKUP(A1746,Sales!A:N,5,FALSE)</f>
        <v>425</v>
      </c>
      <c r="T1746" s="2">
        <f>VLOOKUP(A1746,Sales!A:N,6,FALSE)</f>
        <v>134</v>
      </c>
      <c r="U1746" s="2">
        <f>VLOOKUP(A1746,Sales!A:N,7,FALSE)</f>
        <v>12</v>
      </c>
      <c r="V1746" s="2">
        <f>VLOOKUP(A1746,Sales!A:N,8,FALSE)</f>
        <v>155</v>
      </c>
      <c r="W1746" s="2">
        <f>VLOOKUP(A1746,Sales!A:N,9,FALSE)</f>
        <v>1165</v>
      </c>
      <c r="X1746" s="2">
        <f>VLOOKUP(A1746,Sales!A:N,10,FALSE)</f>
        <v>9</v>
      </c>
      <c r="Y1746" s="2">
        <f>VLOOKUP(A1746,Sales!A:N,11,FALSE)</f>
        <v>6</v>
      </c>
      <c r="Z1746" s="2">
        <f>VLOOKUP(A1746,Sales!A:N,12,FALSE)</f>
        <v>2</v>
      </c>
      <c r="AA1746" s="2">
        <f>VLOOKUP(A1746,Sales!A:N,13,FALSE)</f>
        <v>7</v>
      </c>
      <c r="AB1746" s="2">
        <f>VLOOKUP(A1746,Sales!A:N,14,FALSE)</f>
        <v>6</v>
      </c>
      <c r="AC1746" s="2">
        <f>VLOOKUP(A1746,Campaigns!A:I,2,FALSE)</f>
        <v>0</v>
      </c>
      <c r="AD1746" s="2">
        <f>VLOOKUP(A1746,Campaigns!A:I,3,FALSE)</f>
        <v>0</v>
      </c>
      <c r="AE1746" s="2">
        <f>VLOOKUP(A1746,Campaigns!A:I,4,FALSE)</f>
        <v>0</v>
      </c>
      <c r="AF1746" s="2">
        <f>VLOOKUP(A1746,Campaigns!A:I,5,FALSE)</f>
        <v>0</v>
      </c>
      <c r="AG1746" s="2">
        <f>VLOOKUP(A1746,Campaigns!A:I,6,FALSE)</f>
        <v>0</v>
      </c>
      <c r="AH1746" s="2">
        <f>VLOOKUP(A1746,Campaigns!A:I,7,FALSE)</f>
        <v>0</v>
      </c>
      <c r="AI1746" s="2">
        <f>VLOOKUP(A1746,Campaigns!A:I,8,FALSE)</f>
        <v>0</v>
      </c>
      <c r="AJ1746" s="19">
        <f>VLOOKUP(A1746,Campaigns!A:I,9,FALSE)</f>
        <v>43656</v>
      </c>
    </row>
    <row r="1747" spans="1:36">
      <c r="A1747" s="2">
        <v>1446</v>
      </c>
      <c r="B1747" s="2">
        <f>VLOOKUP(A1747, Customer!A:O, 2, FALSE)</f>
        <v>150520</v>
      </c>
      <c r="C1747" s="2">
        <f>VLOOKUP(A1747, Customer!A:O, 3, FALSE)</f>
        <v>0</v>
      </c>
      <c r="D1747" s="2">
        <f>VLOOKUP(A1747, Customer!A:O, 4, FALSE)</f>
        <v>1</v>
      </c>
      <c r="E1747" s="2">
        <f>VLOOKUP(A1747, Customer!A:O, 5, FALSE)</f>
        <v>62</v>
      </c>
      <c r="F1747" s="2">
        <f>VLOOKUP(A1747, Customer!A:O, 6, FALSE)</f>
        <v>0</v>
      </c>
      <c r="G1747" s="2">
        <f>VLOOKUP(A1747, Customer!A:O, 7, FALSE)</f>
        <v>0</v>
      </c>
      <c r="H1747" s="2">
        <f>VLOOKUP(A1747, Customer!A:O, 8, FALSE)</f>
        <v>0</v>
      </c>
      <c r="I1747" s="2">
        <f>VLOOKUP(A1747, Customer!A:O, 9, FALSE)</f>
        <v>0</v>
      </c>
      <c r="J1747" s="2">
        <f>VLOOKUP(A1747, Customer!A:O, 10, FALSE)</f>
        <v>1</v>
      </c>
      <c r="K1747" s="2">
        <f>VLOOKUP(A1747, Customer!A:O, 11, FALSE)</f>
        <v>0</v>
      </c>
      <c r="L1747" s="2">
        <f>VLOOKUP(A1747, Customer!A:O, 12, FALSE)</f>
        <v>0</v>
      </c>
      <c r="M1747" s="2">
        <f>VLOOKUP(A1747, Customer!A:O, 13, FALSE)</f>
        <v>0</v>
      </c>
      <c r="N1747" s="2">
        <f>VLOOKUP(A1747, Customer!A:O, 14, FALSE)</f>
        <v>1</v>
      </c>
      <c r="O1747" s="2" t="str">
        <f>VLOOKUP(A1747, Customer!A:O, 15, FALSE)</f>
        <v>State-Florida</v>
      </c>
      <c r="P1747" s="2">
        <f>VLOOKUP(A1747,Sales!A:N,2,FALSE)</f>
        <v>25</v>
      </c>
      <c r="Q1747">
        <f>VLOOKUP(A1747,Sales!A:N,3,FALSE)</f>
        <v>334</v>
      </c>
      <c r="R1747" s="2">
        <f>VLOOKUP(A1747,Sales!A:N,4,FALSE)</f>
        <v>0</v>
      </c>
      <c r="S1747" s="2">
        <f>VLOOKUP(A1747,Sales!A:N,5,FALSE)</f>
        <v>18</v>
      </c>
      <c r="T1747" s="2">
        <f>VLOOKUP(A1747,Sales!A:N,6,FALSE)</f>
        <v>6</v>
      </c>
      <c r="U1747" s="2">
        <f>VLOOKUP(A1747,Sales!A:N,7,FALSE)</f>
        <v>3</v>
      </c>
      <c r="V1747" s="2">
        <f>VLOOKUP(A1747,Sales!A:N,8,FALSE)</f>
        <v>42</v>
      </c>
      <c r="W1747" s="2">
        <f>VLOOKUP(A1747,Sales!A:N,9,FALSE)</f>
        <v>319</v>
      </c>
      <c r="X1747" s="2">
        <f>VLOOKUP(A1747,Sales!A:N,10,FALSE)</f>
        <v>2</v>
      </c>
      <c r="Y1747" s="2">
        <f>VLOOKUP(A1747,Sales!A:N,11,FALSE)</f>
        <v>3</v>
      </c>
      <c r="Z1747" s="2">
        <f>VLOOKUP(A1747,Sales!A:N,12,FALSE)</f>
        <v>1</v>
      </c>
      <c r="AA1747" s="2">
        <f>VLOOKUP(A1747,Sales!A:N,13,FALSE)</f>
        <v>3</v>
      </c>
      <c r="AB1747" s="2">
        <f>VLOOKUP(A1747,Sales!A:N,14,FALSE)</f>
        <v>6</v>
      </c>
      <c r="AC1747" s="2">
        <f>VLOOKUP(A1747,Campaigns!A:I,2,FALSE)</f>
        <v>0</v>
      </c>
      <c r="AD1747" s="2">
        <f>VLOOKUP(A1747,Campaigns!A:I,3,FALSE)</f>
        <v>0</v>
      </c>
      <c r="AE1747" s="2">
        <f>VLOOKUP(A1747,Campaigns!A:I,4,FALSE)</f>
        <v>0</v>
      </c>
      <c r="AF1747" s="2">
        <f>VLOOKUP(A1747,Campaigns!A:I,5,FALSE)</f>
        <v>0</v>
      </c>
      <c r="AG1747" s="2">
        <f>VLOOKUP(A1747,Campaigns!A:I,6,FALSE)</f>
        <v>0</v>
      </c>
      <c r="AH1747" s="2">
        <f>VLOOKUP(A1747,Campaigns!A:I,7,FALSE)</f>
        <v>0</v>
      </c>
      <c r="AI1747" s="2">
        <f>VLOOKUP(A1747,Campaigns!A:I,8,FALSE)</f>
        <v>0</v>
      </c>
      <c r="AJ1747" s="19">
        <f>VLOOKUP(A1747,Campaigns!A:I,9,FALSE)</f>
        <v>43928</v>
      </c>
    </row>
    <row r="1748" spans="1:36">
      <c r="A1748" s="2">
        <v>1146</v>
      </c>
      <c r="B1748" s="2">
        <f>VLOOKUP(A1748, Customer!A:O, 2, FALSE)</f>
        <v>149967</v>
      </c>
      <c r="C1748" s="2">
        <f>VLOOKUP(A1748, Customer!A:O, 3, FALSE)</f>
        <v>0</v>
      </c>
      <c r="D1748" s="2">
        <f>VLOOKUP(A1748, Customer!A:O, 4, FALSE)</f>
        <v>1</v>
      </c>
      <c r="E1748" s="2">
        <f>VLOOKUP(A1748, Customer!A:O, 5, FALSE)</f>
        <v>62</v>
      </c>
      <c r="F1748" s="2">
        <f>VLOOKUP(A1748, Customer!A:O, 6, FALSE)</f>
        <v>0</v>
      </c>
      <c r="G1748" s="2">
        <f>VLOOKUP(A1748, Customer!A:O, 7, FALSE)</f>
        <v>0</v>
      </c>
      <c r="H1748" s="2">
        <f>VLOOKUP(A1748, Customer!A:O, 8, FALSE)</f>
        <v>1</v>
      </c>
      <c r="I1748" s="2">
        <f>VLOOKUP(A1748, Customer!A:O, 9, FALSE)</f>
        <v>0</v>
      </c>
      <c r="J1748" s="2">
        <f>VLOOKUP(A1748, Customer!A:O, 10, FALSE)</f>
        <v>0</v>
      </c>
      <c r="K1748" s="2">
        <f>VLOOKUP(A1748, Customer!A:O, 11, FALSE)</f>
        <v>0</v>
      </c>
      <c r="L1748" s="2">
        <f>VLOOKUP(A1748, Customer!A:O, 12, FALSE)</f>
        <v>1</v>
      </c>
      <c r="M1748" s="2">
        <f>VLOOKUP(A1748, Customer!A:O, 13, FALSE)</f>
        <v>0</v>
      </c>
      <c r="N1748" s="2">
        <f>VLOOKUP(A1748, Customer!A:O, 14, FALSE)</f>
        <v>0</v>
      </c>
      <c r="O1748" s="2" t="str">
        <f>VLOOKUP(A1748, Customer!A:O, 15, FALSE)</f>
        <v>State-Florida</v>
      </c>
      <c r="P1748" s="2">
        <f>VLOOKUP(A1748,Sales!A:N,2,FALSE)</f>
        <v>4</v>
      </c>
      <c r="Q1748">
        <f>VLOOKUP(A1748,Sales!A:N,3,FALSE)</f>
        <v>636</v>
      </c>
      <c r="R1748" s="2">
        <f>VLOOKUP(A1748,Sales!A:N,4,FALSE)</f>
        <v>18</v>
      </c>
      <c r="S1748" s="2">
        <f>VLOOKUP(A1748,Sales!A:N,5,FALSE)</f>
        <v>207</v>
      </c>
      <c r="T1748" s="2">
        <f>VLOOKUP(A1748,Sales!A:N,6,FALSE)</f>
        <v>12</v>
      </c>
      <c r="U1748" s="2">
        <f>VLOOKUP(A1748,Sales!A:N,7,FALSE)</f>
        <v>36</v>
      </c>
      <c r="V1748" s="2">
        <f>VLOOKUP(A1748,Sales!A:N,8,FALSE)</f>
        <v>9</v>
      </c>
      <c r="W1748" s="2">
        <f>VLOOKUP(A1748,Sales!A:N,9,FALSE)</f>
        <v>900</v>
      </c>
      <c r="X1748" s="2">
        <f>VLOOKUP(A1748,Sales!A:N,10,FALSE)</f>
        <v>3</v>
      </c>
      <c r="Y1748" s="2">
        <f>VLOOKUP(A1748,Sales!A:N,11,FALSE)</f>
        <v>6</v>
      </c>
      <c r="Z1748" s="2">
        <f>VLOOKUP(A1748,Sales!A:N,12,FALSE)</f>
        <v>1</v>
      </c>
      <c r="AA1748" s="2">
        <f>VLOOKUP(A1748,Sales!A:N,13,FALSE)</f>
        <v>5</v>
      </c>
      <c r="AB1748" s="2">
        <f>VLOOKUP(A1748,Sales!A:N,14,FALSE)</f>
        <v>7</v>
      </c>
      <c r="AC1748" s="2">
        <f>VLOOKUP(A1748,Campaigns!A:I,2,FALSE)</f>
        <v>0</v>
      </c>
      <c r="AD1748" s="2">
        <f>VLOOKUP(A1748,Campaigns!A:I,3,FALSE)</f>
        <v>0</v>
      </c>
      <c r="AE1748" s="2">
        <f>VLOOKUP(A1748,Campaigns!A:I,4,FALSE)</f>
        <v>0</v>
      </c>
      <c r="AF1748" s="2">
        <f>VLOOKUP(A1748,Campaigns!A:I,5,FALSE)</f>
        <v>0</v>
      </c>
      <c r="AG1748" s="2">
        <f>VLOOKUP(A1748,Campaigns!A:I,6,FALSE)</f>
        <v>0</v>
      </c>
      <c r="AH1748" s="2">
        <f>VLOOKUP(A1748,Campaigns!A:I,7,FALSE)</f>
        <v>0</v>
      </c>
      <c r="AI1748" s="2">
        <f>VLOOKUP(A1748,Campaigns!A:I,8,FALSE)</f>
        <v>0</v>
      </c>
      <c r="AJ1748" s="19" t="str">
        <f>VLOOKUP(A1748,Campaigns!A:I,9,FALSE)</f>
        <v>12/13/2019</v>
      </c>
    </row>
    <row r="1749" spans="1:36">
      <c r="A1749" s="2">
        <v>3118</v>
      </c>
      <c r="B1749" s="2">
        <f>VLOOKUP(A1749, Customer!A:O, 2, FALSE)</f>
        <v>149572</v>
      </c>
      <c r="C1749" s="2">
        <f>VLOOKUP(A1749, Customer!A:O, 3, FALSE)</f>
        <v>1</v>
      </c>
      <c r="D1749" s="2">
        <f>VLOOKUP(A1749, Customer!A:O, 4, FALSE)</f>
        <v>1</v>
      </c>
      <c r="E1749" s="2">
        <f>VLOOKUP(A1749, Customer!A:O, 5, FALSE)</f>
        <v>62</v>
      </c>
      <c r="F1749" s="2">
        <f>VLOOKUP(A1749, Customer!A:O, 6, FALSE)</f>
        <v>0</v>
      </c>
      <c r="G1749" s="2">
        <f>VLOOKUP(A1749, Customer!A:O, 7, FALSE)</f>
        <v>1</v>
      </c>
      <c r="H1749" s="2">
        <f>VLOOKUP(A1749, Customer!A:O, 8, FALSE)</f>
        <v>0</v>
      </c>
      <c r="I1749" s="2">
        <f>VLOOKUP(A1749, Customer!A:O, 9, FALSE)</f>
        <v>0</v>
      </c>
      <c r="J1749" s="2">
        <f>VLOOKUP(A1749, Customer!A:O, 10, FALSE)</f>
        <v>0</v>
      </c>
      <c r="K1749" s="2">
        <f>VLOOKUP(A1749, Customer!A:O, 11, FALSE)</f>
        <v>0</v>
      </c>
      <c r="L1749" s="2">
        <f>VLOOKUP(A1749, Customer!A:O, 12, FALSE)</f>
        <v>0</v>
      </c>
      <c r="M1749" s="2">
        <f>VLOOKUP(A1749, Customer!A:O, 13, FALSE)</f>
        <v>1</v>
      </c>
      <c r="N1749" s="2">
        <f>VLOOKUP(A1749, Customer!A:O, 14, FALSE)</f>
        <v>0</v>
      </c>
      <c r="O1749" s="2" t="str">
        <f>VLOOKUP(A1749, Customer!A:O, 15, FALSE)</f>
        <v>State-Other</v>
      </c>
      <c r="P1749" s="2">
        <f>VLOOKUP(A1749,Sales!A:N,2,FALSE)</f>
        <v>25</v>
      </c>
      <c r="Q1749">
        <f>VLOOKUP(A1749,Sales!A:N,3,FALSE)</f>
        <v>106</v>
      </c>
      <c r="R1749" s="2">
        <f>VLOOKUP(A1749,Sales!A:N,4,FALSE)</f>
        <v>3</v>
      </c>
      <c r="S1749" s="2">
        <f>VLOOKUP(A1749,Sales!A:N,5,FALSE)</f>
        <v>48</v>
      </c>
      <c r="T1749" s="2">
        <f>VLOOKUP(A1749,Sales!A:N,6,FALSE)</f>
        <v>0</v>
      </c>
      <c r="U1749" s="2">
        <f>VLOOKUP(A1749,Sales!A:N,7,FALSE)</f>
        <v>3</v>
      </c>
      <c r="V1749" s="2">
        <f>VLOOKUP(A1749,Sales!A:N,8,FALSE)</f>
        <v>3</v>
      </c>
      <c r="W1749" s="2">
        <f>VLOOKUP(A1749,Sales!A:N,9,FALSE)</f>
        <v>157</v>
      </c>
      <c r="X1749" s="2">
        <f>VLOOKUP(A1749,Sales!A:N,10,FALSE)</f>
        <v>2</v>
      </c>
      <c r="Y1749" s="2">
        <f>VLOOKUP(A1749,Sales!A:N,11,FALSE)</f>
        <v>2</v>
      </c>
      <c r="Z1749" s="2">
        <f>VLOOKUP(A1749,Sales!A:N,12,FALSE)</f>
        <v>0</v>
      </c>
      <c r="AA1749" s="2">
        <f>VLOOKUP(A1749,Sales!A:N,13,FALSE)</f>
        <v>3</v>
      </c>
      <c r="AB1749" s="2">
        <f>VLOOKUP(A1749,Sales!A:N,14,FALSE)</f>
        <v>7</v>
      </c>
      <c r="AC1749" s="2">
        <f>VLOOKUP(A1749,Campaigns!A:I,2,FALSE)</f>
        <v>0</v>
      </c>
      <c r="AD1749" s="2">
        <f>VLOOKUP(A1749,Campaigns!A:I,3,FALSE)</f>
        <v>0</v>
      </c>
      <c r="AE1749" s="2">
        <f>VLOOKUP(A1749,Campaigns!A:I,4,FALSE)</f>
        <v>0</v>
      </c>
      <c r="AF1749" s="2">
        <f>VLOOKUP(A1749,Campaigns!A:I,5,FALSE)</f>
        <v>0</v>
      </c>
      <c r="AG1749" s="2">
        <f>VLOOKUP(A1749,Campaigns!A:I,6,FALSE)</f>
        <v>0</v>
      </c>
      <c r="AH1749" s="2">
        <f>VLOOKUP(A1749,Campaigns!A:I,7,FALSE)</f>
        <v>0</v>
      </c>
      <c r="AI1749" s="2">
        <f>VLOOKUP(A1749,Campaigns!A:I,8,FALSE)</f>
        <v>0</v>
      </c>
      <c r="AJ1749" s="19" t="str">
        <f>VLOOKUP(A1749,Campaigns!A:I,9,FALSE)</f>
        <v>5/21/2020</v>
      </c>
    </row>
    <row r="1750" spans="1:36">
      <c r="A1750" s="2">
        <v>1785</v>
      </c>
      <c r="B1750" s="2">
        <f>VLOOKUP(A1750, Customer!A:O, 2, FALSE)</f>
        <v>148192</v>
      </c>
      <c r="C1750" s="2">
        <f>VLOOKUP(A1750, Customer!A:O, 3, FALSE)</f>
        <v>0</v>
      </c>
      <c r="D1750" s="2">
        <f>VLOOKUP(A1750, Customer!A:O, 4, FALSE)</f>
        <v>0</v>
      </c>
      <c r="E1750" s="2">
        <f>VLOOKUP(A1750, Customer!A:O, 5, FALSE)</f>
        <v>62</v>
      </c>
      <c r="F1750" s="2">
        <f>VLOOKUP(A1750, Customer!A:O, 6, FALSE)</f>
        <v>0</v>
      </c>
      <c r="G1750" s="2">
        <f>VLOOKUP(A1750, Customer!A:O, 7, FALSE)</f>
        <v>1</v>
      </c>
      <c r="H1750" s="2">
        <f>VLOOKUP(A1750, Customer!A:O, 8, FALSE)</f>
        <v>0</v>
      </c>
      <c r="I1750" s="2">
        <f>VLOOKUP(A1750, Customer!A:O, 9, FALSE)</f>
        <v>0</v>
      </c>
      <c r="J1750" s="2">
        <f>VLOOKUP(A1750, Customer!A:O, 10, FALSE)</f>
        <v>0</v>
      </c>
      <c r="K1750" s="2">
        <f>VLOOKUP(A1750, Customer!A:O, 11, FALSE)</f>
        <v>0</v>
      </c>
      <c r="L1750" s="2">
        <f>VLOOKUP(A1750, Customer!A:O, 12, FALSE)</f>
        <v>1</v>
      </c>
      <c r="M1750" s="2">
        <f>VLOOKUP(A1750, Customer!A:O, 13, FALSE)</f>
        <v>0</v>
      </c>
      <c r="N1750" s="2">
        <f>VLOOKUP(A1750, Customer!A:O, 14, FALSE)</f>
        <v>0</v>
      </c>
      <c r="O1750" s="2" t="str">
        <f>VLOOKUP(A1750, Customer!A:O, 15, FALSE)</f>
        <v>State-Texas</v>
      </c>
      <c r="P1750" s="2">
        <f>VLOOKUP(A1750,Sales!A:N,2,FALSE)</f>
        <v>76</v>
      </c>
      <c r="Q1750">
        <f>VLOOKUP(A1750,Sales!A:N,3,FALSE)</f>
        <v>3195</v>
      </c>
      <c r="R1750" s="2">
        <f>VLOOKUP(A1750,Sales!A:N,4,FALSE)</f>
        <v>132</v>
      </c>
      <c r="S1750" s="2">
        <f>VLOOKUP(A1750,Sales!A:N,5,FALSE)</f>
        <v>627</v>
      </c>
      <c r="T1750" s="2">
        <f>VLOOKUP(A1750,Sales!A:N,6,FALSE)</f>
        <v>470</v>
      </c>
      <c r="U1750" s="2">
        <f>VLOOKUP(A1750,Sales!A:N,7,FALSE)</f>
        <v>178</v>
      </c>
      <c r="V1750" s="2">
        <f>VLOOKUP(A1750,Sales!A:N,8,FALSE)</f>
        <v>89</v>
      </c>
      <c r="W1750" s="2">
        <f>VLOOKUP(A1750,Sales!A:N,9,FALSE)</f>
        <v>4514</v>
      </c>
      <c r="X1750" s="2">
        <f>VLOOKUP(A1750,Sales!A:N,10,FALSE)</f>
        <v>3</v>
      </c>
      <c r="Y1750" s="2">
        <f>VLOOKUP(A1750,Sales!A:N,11,FALSE)</f>
        <v>2</v>
      </c>
      <c r="Z1750" s="2">
        <f>VLOOKUP(A1750,Sales!A:N,12,FALSE)</f>
        <v>8</v>
      </c>
      <c r="AA1750" s="2">
        <f>VLOOKUP(A1750,Sales!A:N,13,FALSE)</f>
        <v>12</v>
      </c>
      <c r="AB1750" s="2">
        <f>VLOOKUP(A1750,Sales!A:N,14,FALSE)</f>
        <v>8</v>
      </c>
      <c r="AC1750" s="2">
        <f>VLOOKUP(A1750,Campaigns!A:I,2,FALSE)</f>
        <v>0</v>
      </c>
      <c r="AD1750" s="2">
        <f>VLOOKUP(A1750,Campaigns!A:I,3,FALSE)</f>
        <v>1</v>
      </c>
      <c r="AE1750" s="2">
        <f>VLOOKUP(A1750,Campaigns!A:I,4,FALSE)</f>
        <v>0</v>
      </c>
      <c r="AF1750" s="2">
        <f>VLOOKUP(A1750,Campaigns!A:I,5,FALSE)</f>
        <v>1</v>
      </c>
      <c r="AG1750" s="2">
        <f>VLOOKUP(A1750,Campaigns!A:I,6,FALSE)</f>
        <v>1</v>
      </c>
      <c r="AH1750" s="2">
        <f>VLOOKUP(A1750,Campaigns!A:I,7,FALSE)</f>
        <v>0</v>
      </c>
      <c r="AI1750" s="2">
        <f>VLOOKUP(A1750,Campaigns!A:I,8,FALSE)</f>
        <v>1</v>
      </c>
      <c r="AJ1750" s="19">
        <f>VLOOKUP(A1750,Campaigns!A:I,9,FALSE)</f>
        <v>43778</v>
      </c>
    </row>
    <row r="1751" spans="1:36">
      <c r="A1751" s="2">
        <v>2301</v>
      </c>
      <c r="B1751" s="2">
        <f>VLOOKUP(A1751, Customer!A:O, 2, FALSE)</f>
        <v>146692</v>
      </c>
      <c r="C1751" s="2">
        <f>VLOOKUP(A1751, Customer!A:O, 3, FALSE)</f>
        <v>0</v>
      </c>
      <c r="D1751" s="2">
        <f>VLOOKUP(A1751, Customer!A:O, 4, FALSE)</f>
        <v>1</v>
      </c>
      <c r="E1751" s="2">
        <f>VLOOKUP(A1751, Customer!A:O, 5, FALSE)</f>
        <v>62</v>
      </c>
      <c r="F1751" s="2">
        <f>VLOOKUP(A1751, Customer!A:O, 6, FALSE)</f>
        <v>0</v>
      </c>
      <c r="G1751" s="2">
        <f>VLOOKUP(A1751, Customer!A:O, 7, FALSE)</f>
        <v>0</v>
      </c>
      <c r="H1751" s="2">
        <f>VLOOKUP(A1751, Customer!A:O, 8, FALSE)</f>
        <v>0</v>
      </c>
      <c r="I1751" s="2">
        <f>VLOOKUP(A1751, Customer!A:O, 9, FALSE)</f>
        <v>1</v>
      </c>
      <c r="J1751" s="2">
        <f>VLOOKUP(A1751, Customer!A:O, 10, FALSE)</f>
        <v>0</v>
      </c>
      <c r="K1751" s="2">
        <f>VLOOKUP(A1751, Customer!A:O, 11, FALSE)</f>
        <v>0</v>
      </c>
      <c r="L1751" s="2">
        <f>VLOOKUP(A1751, Customer!A:O, 12, FALSE)</f>
        <v>0</v>
      </c>
      <c r="M1751" s="2">
        <f>VLOOKUP(A1751, Customer!A:O, 13, FALSE)</f>
        <v>1</v>
      </c>
      <c r="N1751" s="2">
        <f>VLOOKUP(A1751, Customer!A:O, 14, FALSE)</f>
        <v>0</v>
      </c>
      <c r="O1751" s="2" t="str">
        <f>VLOOKUP(A1751, Customer!A:O, 15, FALSE)</f>
        <v>State-Texas</v>
      </c>
      <c r="P1751" s="2">
        <f>VLOOKUP(A1751,Sales!A:N,2,FALSE)</f>
        <v>37</v>
      </c>
      <c r="Q1751">
        <f>VLOOKUP(A1751,Sales!A:N,3,FALSE)</f>
        <v>534</v>
      </c>
      <c r="R1751" s="2">
        <f>VLOOKUP(A1751,Sales!A:N,4,FALSE)</f>
        <v>19</v>
      </c>
      <c r="S1751" s="2">
        <f>VLOOKUP(A1751,Sales!A:N,5,FALSE)</f>
        <v>305</v>
      </c>
      <c r="T1751" s="2">
        <f>VLOOKUP(A1751,Sales!A:N,6,FALSE)</f>
        <v>75</v>
      </c>
      <c r="U1751" s="2">
        <f>VLOOKUP(A1751,Sales!A:N,7,FALSE)</f>
        <v>38</v>
      </c>
      <c r="V1751" s="2">
        <f>VLOOKUP(A1751,Sales!A:N,8,FALSE)</f>
        <v>276</v>
      </c>
      <c r="W1751" s="2">
        <f>VLOOKUP(A1751,Sales!A:N,9,FALSE)</f>
        <v>694</v>
      </c>
      <c r="X1751" s="2">
        <f>VLOOKUP(A1751,Sales!A:N,10,FALSE)</f>
        <v>3</v>
      </c>
      <c r="Y1751" s="2">
        <f>VLOOKUP(A1751,Sales!A:N,11,FALSE)</f>
        <v>6</v>
      </c>
      <c r="Z1751" s="2">
        <f>VLOOKUP(A1751,Sales!A:N,12,FALSE)</f>
        <v>1</v>
      </c>
      <c r="AA1751" s="2">
        <f>VLOOKUP(A1751,Sales!A:N,13,FALSE)</f>
        <v>5</v>
      </c>
      <c r="AB1751" s="2">
        <f>VLOOKUP(A1751,Sales!A:N,14,FALSE)</f>
        <v>6</v>
      </c>
      <c r="AC1751" s="2">
        <f>VLOOKUP(A1751,Campaigns!A:I,2,FALSE)</f>
        <v>0</v>
      </c>
      <c r="AD1751" s="2">
        <f>VLOOKUP(A1751,Campaigns!A:I,3,FALSE)</f>
        <v>0</v>
      </c>
      <c r="AE1751" s="2">
        <f>VLOOKUP(A1751,Campaigns!A:I,4,FALSE)</f>
        <v>0</v>
      </c>
      <c r="AF1751" s="2">
        <f>VLOOKUP(A1751,Campaigns!A:I,5,FALSE)</f>
        <v>0</v>
      </c>
      <c r="AG1751" s="2">
        <f>VLOOKUP(A1751,Campaigns!A:I,6,FALSE)</f>
        <v>0</v>
      </c>
      <c r="AH1751" s="2">
        <f>VLOOKUP(A1751,Campaigns!A:I,7,FALSE)</f>
        <v>0</v>
      </c>
      <c r="AI1751" s="2">
        <f>VLOOKUP(A1751,Campaigns!A:I,8,FALSE)</f>
        <v>0</v>
      </c>
      <c r="AJ1751" s="19">
        <f>VLOOKUP(A1751,Campaigns!A:I,9,FALSE)</f>
        <v>43780</v>
      </c>
    </row>
    <row r="1752" spans="1:36">
      <c r="A1752" s="2">
        <v>2055</v>
      </c>
      <c r="B1752" s="2">
        <f>VLOOKUP(A1752, Customer!A:O, 2, FALSE)</f>
        <v>146610</v>
      </c>
      <c r="C1752" s="2">
        <f>VLOOKUP(A1752, Customer!A:O, 3, FALSE)</f>
        <v>0</v>
      </c>
      <c r="D1752" s="2">
        <f>VLOOKUP(A1752, Customer!A:O, 4, FALSE)</f>
        <v>0</v>
      </c>
      <c r="E1752" s="2">
        <f>VLOOKUP(A1752, Customer!A:O, 5, FALSE)</f>
        <v>62</v>
      </c>
      <c r="F1752" s="2">
        <f>VLOOKUP(A1752, Customer!A:O, 6, FALSE)</f>
        <v>0</v>
      </c>
      <c r="G1752" s="2">
        <f>VLOOKUP(A1752, Customer!A:O, 7, FALSE)</f>
        <v>0</v>
      </c>
      <c r="H1752" s="2">
        <f>VLOOKUP(A1752, Customer!A:O, 8, FALSE)</f>
        <v>0</v>
      </c>
      <c r="I1752" s="2">
        <f>VLOOKUP(A1752, Customer!A:O, 9, FALSE)</f>
        <v>1</v>
      </c>
      <c r="J1752" s="2">
        <f>VLOOKUP(A1752, Customer!A:O, 10, FALSE)</f>
        <v>0</v>
      </c>
      <c r="K1752" s="2">
        <f>VLOOKUP(A1752, Customer!A:O, 11, FALSE)</f>
        <v>0</v>
      </c>
      <c r="L1752" s="2">
        <f>VLOOKUP(A1752, Customer!A:O, 12, FALSE)</f>
        <v>1</v>
      </c>
      <c r="M1752" s="2">
        <f>VLOOKUP(A1752, Customer!A:O, 13, FALSE)</f>
        <v>0</v>
      </c>
      <c r="N1752" s="2">
        <f>VLOOKUP(A1752, Customer!A:O, 14, FALSE)</f>
        <v>0</v>
      </c>
      <c r="O1752" s="2" t="str">
        <f>VLOOKUP(A1752, Customer!A:O, 15, FALSE)</f>
        <v>State-Texas</v>
      </c>
      <c r="P1752" s="2">
        <f>VLOOKUP(A1752,Sales!A:N,2,FALSE)</f>
        <v>4</v>
      </c>
      <c r="Q1752">
        <f>VLOOKUP(A1752,Sales!A:N,3,FALSE)</f>
        <v>906</v>
      </c>
      <c r="R1752" s="2">
        <f>VLOOKUP(A1752,Sales!A:N,4,FALSE)</f>
        <v>31</v>
      </c>
      <c r="S1752" s="2">
        <f>VLOOKUP(A1752,Sales!A:N,5,FALSE)</f>
        <v>94</v>
      </c>
      <c r="T1752" s="2">
        <f>VLOOKUP(A1752,Sales!A:N,6,FALSE)</f>
        <v>13</v>
      </c>
      <c r="U1752" s="2">
        <f>VLOOKUP(A1752,Sales!A:N,7,FALSE)</f>
        <v>31</v>
      </c>
      <c r="V1752" s="2">
        <f>VLOOKUP(A1752,Sales!A:N,8,FALSE)</f>
        <v>393</v>
      </c>
      <c r="W1752" s="2">
        <f>VLOOKUP(A1752,Sales!A:N,9,FALSE)</f>
        <v>683</v>
      </c>
      <c r="X1752" s="2">
        <f>VLOOKUP(A1752,Sales!A:N,10,FALSE)</f>
        <v>1</v>
      </c>
      <c r="Y1752" s="2">
        <f>VLOOKUP(A1752,Sales!A:N,11,FALSE)</f>
        <v>6</v>
      </c>
      <c r="Z1752" s="2">
        <f>VLOOKUP(A1752,Sales!A:N,12,FALSE)</f>
        <v>1</v>
      </c>
      <c r="AA1752" s="2">
        <f>VLOOKUP(A1752,Sales!A:N,13,FALSE)</f>
        <v>6</v>
      </c>
      <c r="AB1752" s="2">
        <f>VLOOKUP(A1752,Sales!A:N,14,FALSE)</f>
        <v>6</v>
      </c>
      <c r="AC1752" s="2">
        <f>VLOOKUP(A1752,Campaigns!A:I,2,FALSE)</f>
        <v>0</v>
      </c>
      <c r="AD1752" s="2">
        <f>VLOOKUP(A1752,Campaigns!A:I,3,FALSE)</f>
        <v>0</v>
      </c>
      <c r="AE1752" s="2">
        <f>VLOOKUP(A1752,Campaigns!A:I,4,FALSE)</f>
        <v>0</v>
      </c>
      <c r="AF1752" s="2">
        <f>VLOOKUP(A1752,Campaigns!A:I,5,FALSE)</f>
        <v>0</v>
      </c>
      <c r="AG1752" s="2">
        <f>VLOOKUP(A1752,Campaigns!A:I,6,FALSE)</f>
        <v>0</v>
      </c>
      <c r="AH1752" s="2">
        <f>VLOOKUP(A1752,Campaigns!A:I,7,FALSE)</f>
        <v>0</v>
      </c>
      <c r="AI1752" s="2">
        <f>VLOOKUP(A1752,Campaigns!A:I,8,FALSE)</f>
        <v>0</v>
      </c>
      <c r="AJ1752" s="19" t="str">
        <f>VLOOKUP(A1752,Campaigns!A:I,9,FALSE)</f>
        <v>12/23/2019</v>
      </c>
    </row>
    <row r="1753" spans="1:36">
      <c r="A1753" s="2">
        <v>1700</v>
      </c>
      <c r="B1753" s="2">
        <f>VLOOKUP(A1753, Customer!A:O, 2, FALSE)</f>
        <v>145160</v>
      </c>
      <c r="C1753" s="2">
        <f>VLOOKUP(A1753, Customer!A:O, 3, FALSE)</f>
        <v>1</v>
      </c>
      <c r="D1753" s="2">
        <f>VLOOKUP(A1753, Customer!A:O, 4, FALSE)</f>
        <v>1</v>
      </c>
      <c r="E1753" s="2">
        <f>VLOOKUP(A1753, Customer!A:O, 5, FALSE)</f>
        <v>62</v>
      </c>
      <c r="F1753" s="2">
        <f>VLOOKUP(A1753, Customer!A:O, 6, FALSE)</f>
        <v>0</v>
      </c>
      <c r="G1753" s="2">
        <f>VLOOKUP(A1753, Customer!A:O, 7, FALSE)</f>
        <v>0</v>
      </c>
      <c r="H1753" s="2">
        <f>VLOOKUP(A1753, Customer!A:O, 8, FALSE)</f>
        <v>1</v>
      </c>
      <c r="I1753" s="2">
        <f>VLOOKUP(A1753, Customer!A:O, 9, FALSE)</f>
        <v>0</v>
      </c>
      <c r="J1753" s="2">
        <f>VLOOKUP(A1753, Customer!A:O, 10, FALSE)</f>
        <v>0</v>
      </c>
      <c r="K1753" s="2">
        <f>VLOOKUP(A1753, Customer!A:O, 11, FALSE)</f>
        <v>0</v>
      </c>
      <c r="L1753" s="2">
        <f>VLOOKUP(A1753, Customer!A:O, 12, FALSE)</f>
        <v>1</v>
      </c>
      <c r="M1753" s="2">
        <f>VLOOKUP(A1753, Customer!A:O, 13, FALSE)</f>
        <v>0</v>
      </c>
      <c r="N1753" s="2">
        <f>VLOOKUP(A1753, Customer!A:O, 14, FALSE)</f>
        <v>0</v>
      </c>
      <c r="O1753" s="2" t="str">
        <f>VLOOKUP(A1753, Customer!A:O, 15, FALSE)</f>
        <v>State-New York</v>
      </c>
      <c r="P1753" s="2">
        <f>VLOOKUP(A1753,Sales!A:N,2,FALSE)</f>
        <v>9</v>
      </c>
      <c r="Q1753">
        <f>VLOOKUP(A1753,Sales!A:N,3,FALSE)</f>
        <v>26</v>
      </c>
      <c r="R1753" s="2">
        <f>VLOOKUP(A1753,Sales!A:N,4,FALSE)</f>
        <v>6</v>
      </c>
      <c r="S1753" s="2">
        <f>VLOOKUP(A1753,Sales!A:N,5,FALSE)</f>
        <v>16</v>
      </c>
      <c r="T1753" s="2">
        <f>VLOOKUP(A1753,Sales!A:N,6,FALSE)</f>
        <v>10</v>
      </c>
      <c r="U1753" s="2">
        <f>VLOOKUP(A1753,Sales!A:N,7,FALSE)</f>
        <v>0</v>
      </c>
      <c r="V1753" s="2">
        <f>VLOOKUP(A1753,Sales!A:N,8,FALSE)</f>
        <v>10</v>
      </c>
      <c r="W1753" s="2">
        <f>VLOOKUP(A1753,Sales!A:N,9,FALSE)</f>
        <v>48</v>
      </c>
      <c r="X1753" s="2">
        <f>VLOOKUP(A1753,Sales!A:N,10,FALSE)</f>
        <v>1</v>
      </c>
      <c r="Y1753" s="2">
        <f>VLOOKUP(A1753,Sales!A:N,11,FALSE)</f>
        <v>1</v>
      </c>
      <c r="Z1753" s="2">
        <f>VLOOKUP(A1753,Sales!A:N,12,FALSE)</f>
        <v>0</v>
      </c>
      <c r="AA1753" s="2">
        <f>VLOOKUP(A1753,Sales!A:N,13,FALSE)</f>
        <v>2</v>
      </c>
      <c r="AB1753" s="2">
        <f>VLOOKUP(A1753,Sales!A:N,14,FALSE)</f>
        <v>7</v>
      </c>
      <c r="AC1753" s="2">
        <f>VLOOKUP(A1753,Campaigns!A:I,2,FALSE)</f>
        <v>0</v>
      </c>
      <c r="AD1753" s="2">
        <f>VLOOKUP(A1753,Campaigns!A:I,3,FALSE)</f>
        <v>0</v>
      </c>
      <c r="AE1753" s="2">
        <f>VLOOKUP(A1753,Campaigns!A:I,4,FALSE)</f>
        <v>0</v>
      </c>
      <c r="AF1753" s="2">
        <f>VLOOKUP(A1753,Campaigns!A:I,5,FALSE)</f>
        <v>0</v>
      </c>
      <c r="AG1753" s="2">
        <f>VLOOKUP(A1753,Campaigns!A:I,6,FALSE)</f>
        <v>0</v>
      </c>
      <c r="AH1753" s="2">
        <f>VLOOKUP(A1753,Campaigns!A:I,7,FALSE)</f>
        <v>0</v>
      </c>
      <c r="AI1753" s="2">
        <f>VLOOKUP(A1753,Campaigns!A:I,8,FALSE)</f>
        <v>0</v>
      </c>
      <c r="AJ1753" s="19">
        <f>VLOOKUP(A1753,Campaigns!A:I,9,FALSE)</f>
        <v>43870</v>
      </c>
    </row>
    <row r="1754" spans="1:36">
      <c r="A1754" s="2">
        <v>1673</v>
      </c>
      <c r="B1754" s="2">
        <f>VLOOKUP(A1754, Customer!A:O, 2, FALSE)</f>
        <v>142315</v>
      </c>
      <c r="C1754" s="2">
        <f>VLOOKUP(A1754, Customer!A:O, 3, FALSE)</f>
        <v>0</v>
      </c>
      <c r="D1754" s="2">
        <f>VLOOKUP(A1754, Customer!A:O, 4, FALSE)</f>
        <v>1</v>
      </c>
      <c r="E1754" s="2">
        <f>VLOOKUP(A1754, Customer!A:O, 5, FALSE)</f>
        <v>62</v>
      </c>
      <c r="F1754" s="2">
        <f>VLOOKUP(A1754, Customer!A:O, 6, FALSE)</f>
        <v>0</v>
      </c>
      <c r="G1754" s="2">
        <f>VLOOKUP(A1754, Customer!A:O, 7, FALSE)</f>
        <v>0</v>
      </c>
      <c r="H1754" s="2">
        <f>VLOOKUP(A1754, Customer!A:O, 8, FALSE)</f>
        <v>0</v>
      </c>
      <c r="I1754" s="2">
        <f>VLOOKUP(A1754, Customer!A:O, 9, FALSE)</f>
        <v>1</v>
      </c>
      <c r="J1754" s="2">
        <f>VLOOKUP(A1754, Customer!A:O, 10, FALSE)</f>
        <v>0</v>
      </c>
      <c r="K1754" s="2">
        <f>VLOOKUP(A1754, Customer!A:O, 11, FALSE)</f>
        <v>0</v>
      </c>
      <c r="L1754" s="2">
        <f>VLOOKUP(A1754, Customer!A:O, 12, FALSE)</f>
        <v>0</v>
      </c>
      <c r="M1754" s="2">
        <f>VLOOKUP(A1754, Customer!A:O, 13, FALSE)</f>
        <v>1</v>
      </c>
      <c r="N1754" s="2">
        <f>VLOOKUP(A1754, Customer!A:O, 14, FALSE)</f>
        <v>0</v>
      </c>
      <c r="O1754" s="2" t="str">
        <f>VLOOKUP(A1754, Customer!A:O, 15, FALSE)</f>
        <v>State-California</v>
      </c>
      <c r="P1754" s="2">
        <f>VLOOKUP(A1754,Sales!A:N,2,FALSE)</f>
        <v>90</v>
      </c>
      <c r="Q1754">
        <f>VLOOKUP(A1754,Sales!A:N,3,FALSE)</f>
        <v>225</v>
      </c>
      <c r="R1754" s="2">
        <f>VLOOKUP(A1754,Sales!A:N,4,FALSE)</f>
        <v>50</v>
      </c>
      <c r="S1754" s="2">
        <f>VLOOKUP(A1754,Sales!A:N,5,FALSE)</f>
        <v>269</v>
      </c>
      <c r="T1754" s="2">
        <f>VLOOKUP(A1754,Sales!A:N,6,FALSE)</f>
        <v>57</v>
      </c>
      <c r="U1754" s="2">
        <f>VLOOKUP(A1754,Sales!A:N,7,FALSE)</f>
        <v>37</v>
      </c>
      <c r="V1754" s="2">
        <f>VLOOKUP(A1754,Sales!A:N,8,FALSE)</f>
        <v>269</v>
      </c>
      <c r="W1754" s="2">
        <f>VLOOKUP(A1754,Sales!A:N,9,FALSE)</f>
        <v>370</v>
      </c>
      <c r="X1754" s="2">
        <f>VLOOKUP(A1754,Sales!A:N,10,FALSE)</f>
        <v>3</v>
      </c>
      <c r="Y1754" s="2">
        <f>VLOOKUP(A1754,Sales!A:N,11,FALSE)</f>
        <v>1</v>
      </c>
      <c r="Z1754" s="2">
        <f>VLOOKUP(A1754,Sales!A:N,12,FALSE)</f>
        <v>4</v>
      </c>
      <c r="AA1754" s="2">
        <f>VLOOKUP(A1754,Sales!A:N,13,FALSE)</f>
        <v>4</v>
      </c>
      <c r="AB1754" s="2">
        <f>VLOOKUP(A1754,Sales!A:N,14,FALSE)</f>
        <v>3</v>
      </c>
      <c r="AC1754" s="2">
        <f>VLOOKUP(A1754,Campaigns!A:I,2,FALSE)</f>
        <v>0</v>
      </c>
      <c r="AD1754" s="2">
        <f>VLOOKUP(A1754,Campaigns!A:I,3,FALSE)</f>
        <v>0</v>
      </c>
      <c r="AE1754" s="2">
        <f>VLOOKUP(A1754,Campaigns!A:I,4,FALSE)</f>
        <v>0</v>
      </c>
      <c r="AF1754" s="2">
        <f>VLOOKUP(A1754,Campaigns!A:I,5,FALSE)</f>
        <v>0</v>
      </c>
      <c r="AG1754" s="2">
        <f>VLOOKUP(A1754,Campaigns!A:I,6,FALSE)</f>
        <v>0</v>
      </c>
      <c r="AH1754" s="2">
        <f>VLOOKUP(A1754,Campaigns!A:I,7,FALSE)</f>
        <v>0</v>
      </c>
      <c r="AI1754" s="2">
        <f>VLOOKUP(A1754,Campaigns!A:I,8,FALSE)</f>
        <v>0</v>
      </c>
      <c r="AJ1754" s="19" t="str">
        <f>VLOOKUP(A1754,Campaigns!A:I,9,FALSE)</f>
        <v>12/17/2019</v>
      </c>
    </row>
    <row r="1755" spans="1:36">
      <c r="A1755" s="2">
        <v>2404</v>
      </c>
      <c r="B1755" s="2">
        <f>VLOOKUP(A1755, Customer!A:O, 2, FALSE)</f>
        <v>138741</v>
      </c>
      <c r="C1755" s="2">
        <f>VLOOKUP(A1755, Customer!A:O, 3, FALSE)</f>
        <v>1</v>
      </c>
      <c r="D1755" s="2">
        <f>VLOOKUP(A1755, Customer!A:O, 4, FALSE)</f>
        <v>1</v>
      </c>
      <c r="E1755" s="2">
        <f>VLOOKUP(A1755, Customer!A:O, 5, FALSE)</f>
        <v>62</v>
      </c>
      <c r="F1755" s="2">
        <f>VLOOKUP(A1755, Customer!A:O, 6, FALSE)</f>
        <v>0</v>
      </c>
      <c r="G1755" s="2">
        <f>VLOOKUP(A1755, Customer!A:O, 7, FALSE)</f>
        <v>0</v>
      </c>
      <c r="H1755" s="2">
        <f>VLOOKUP(A1755, Customer!A:O, 8, FALSE)</f>
        <v>1</v>
      </c>
      <c r="I1755" s="2">
        <f>VLOOKUP(A1755, Customer!A:O, 9, FALSE)</f>
        <v>0</v>
      </c>
      <c r="J1755" s="2">
        <f>VLOOKUP(A1755, Customer!A:O, 10, FALSE)</f>
        <v>0</v>
      </c>
      <c r="K1755" s="2">
        <f>VLOOKUP(A1755, Customer!A:O, 11, FALSE)</f>
        <v>0</v>
      </c>
      <c r="L1755" s="2">
        <f>VLOOKUP(A1755, Customer!A:O, 12, FALSE)</f>
        <v>0</v>
      </c>
      <c r="M1755" s="2">
        <f>VLOOKUP(A1755, Customer!A:O, 13, FALSE)</f>
        <v>0</v>
      </c>
      <c r="N1755" s="2">
        <f>VLOOKUP(A1755, Customer!A:O, 14, FALSE)</f>
        <v>0</v>
      </c>
      <c r="O1755" s="2" t="str">
        <f>VLOOKUP(A1755, Customer!A:O, 15, FALSE)</f>
        <v>State-Other</v>
      </c>
      <c r="P1755" s="2">
        <f>VLOOKUP(A1755,Sales!A:N,2,FALSE)</f>
        <v>60</v>
      </c>
      <c r="Q1755">
        <f>VLOOKUP(A1755,Sales!A:N,3,FALSE)</f>
        <v>25</v>
      </c>
      <c r="R1755" s="2">
        <f>VLOOKUP(A1755,Sales!A:N,4,FALSE)</f>
        <v>36</v>
      </c>
      <c r="S1755" s="2">
        <f>VLOOKUP(A1755,Sales!A:N,5,FALSE)</f>
        <v>61</v>
      </c>
      <c r="T1755" s="2">
        <f>VLOOKUP(A1755,Sales!A:N,6,FALSE)</f>
        <v>29</v>
      </c>
      <c r="U1755" s="2">
        <f>VLOOKUP(A1755,Sales!A:N,7,FALSE)</f>
        <v>21</v>
      </c>
      <c r="V1755" s="2">
        <f>VLOOKUP(A1755,Sales!A:N,8,FALSE)</f>
        <v>47</v>
      </c>
      <c r="W1755" s="2">
        <f>VLOOKUP(A1755,Sales!A:N,9,FALSE)</f>
        <v>125</v>
      </c>
      <c r="X1755" s="2">
        <f>VLOOKUP(A1755,Sales!A:N,10,FALSE)</f>
        <v>2</v>
      </c>
      <c r="Y1755" s="2">
        <f>VLOOKUP(A1755,Sales!A:N,11,FALSE)</f>
        <v>2</v>
      </c>
      <c r="Z1755" s="2">
        <f>VLOOKUP(A1755,Sales!A:N,12,FALSE)</f>
        <v>0</v>
      </c>
      <c r="AA1755" s="2">
        <f>VLOOKUP(A1755,Sales!A:N,13,FALSE)</f>
        <v>3</v>
      </c>
      <c r="AB1755" s="2">
        <f>VLOOKUP(A1755,Sales!A:N,14,FALSE)</f>
        <v>7</v>
      </c>
      <c r="AC1755" s="2">
        <f>VLOOKUP(A1755,Campaigns!A:I,2,FALSE)</f>
        <v>0</v>
      </c>
      <c r="AD1755" s="2">
        <f>VLOOKUP(A1755,Campaigns!A:I,3,FALSE)</f>
        <v>0</v>
      </c>
      <c r="AE1755" s="2">
        <f>VLOOKUP(A1755,Campaigns!A:I,4,FALSE)</f>
        <v>0</v>
      </c>
      <c r="AF1755" s="2">
        <f>VLOOKUP(A1755,Campaigns!A:I,5,FALSE)</f>
        <v>0</v>
      </c>
      <c r="AG1755" s="2">
        <f>VLOOKUP(A1755,Campaigns!A:I,6,FALSE)</f>
        <v>0</v>
      </c>
      <c r="AH1755" s="2">
        <f>VLOOKUP(A1755,Campaigns!A:I,7,FALSE)</f>
        <v>0</v>
      </c>
      <c r="AI1755" s="2">
        <f>VLOOKUP(A1755,Campaigns!A:I,8,FALSE)</f>
        <v>0</v>
      </c>
      <c r="AJ1755" s="19">
        <f>VLOOKUP(A1755,Campaigns!A:I,9,FALSE)</f>
        <v>43899</v>
      </c>
    </row>
    <row r="1756" spans="1:36">
      <c r="A1756" s="2">
        <v>2017</v>
      </c>
      <c r="B1756" s="2">
        <f>VLOOKUP(A1756, Customer!A:O, 2, FALSE)</f>
        <v>137334</v>
      </c>
      <c r="C1756" s="2">
        <f>VLOOKUP(A1756, Customer!A:O, 3, FALSE)</f>
        <v>1</v>
      </c>
      <c r="D1756" s="2">
        <f>VLOOKUP(A1756, Customer!A:O, 4, FALSE)</f>
        <v>1</v>
      </c>
      <c r="E1756" s="2">
        <f>VLOOKUP(A1756, Customer!A:O, 5, FALSE)</f>
        <v>62</v>
      </c>
      <c r="F1756" s="2">
        <f>VLOOKUP(A1756, Customer!A:O, 6, FALSE)</f>
        <v>0</v>
      </c>
      <c r="G1756" s="2">
        <f>VLOOKUP(A1756, Customer!A:O, 7, FALSE)</f>
        <v>0</v>
      </c>
      <c r="H1756" s="2">
        <f>VLOOKUP(A1756, Customer!A:O, 8, FALSE)</f>
        <v>0</v>
      </c>
      <c r="I1756" s="2">
        <f>VLOOKUP(A1756, Customer!A:O, 9, FALSE)</f>
        <v>1</v>
      </c>
      <c r="J1756" s="2">
        <f>VLOOKUP(A1756, Customer!A:O, 10, FALSE)</f>
        <v>0</v>
      </c>
      <c r="K1756" s="2">
        <f>VLOOKUP(A1756, Customer!A:O, 11, FALSE)</f>
        <v>0</v>
      </c>
      <c r="L1756" s="2">
        <f>VLOOKUP(A1756, Customer!A:O, 12, FALSE)</f>
        <v>0</v>
      </c>
      <c r="M1756" s="2">
        <f>VLOOKUP(A1756, Customer!A:O, 13, FALSE)</f>
        <v>0</v>
      </c>
      <c r="N1756" s="2">
        <f>VLOOKUP(A1756, Customer!A:O, 14, FALSE)</f>
        <v>1</v>
      </c>
      <c r="O1756" s="2" t="str">
        <f>VLOOKUP(A1756, Customer!A:O, 15, FALSE)</f>
        <v>State-Illinois</v>
      </c>
      <c r="P1756" s="2">
        <f>VLOOKUP(A1756,Sales!A:N,2,FALSE)</f>
        <v>44</v>
      </c>
      <c r="Q1756">
        <f>VLOOKUP(A1756,Sales!A:N,3,FALSE)</f>
        <v>96</v>
      </c>
      <c r="R1756" s="2">
        <f>VLOOKUP(A1756,Sales!A:N,4,FALSE)</f>
        <v>4</v>
      </c>
      <c r="S1756" s="2">
        <f>VLOOKUP(A1756,Sales!A:N,5,FALSE)</f>
        <v>59</v>
      </c>
      <c r="T1756" s="2">
        <f>VLOOKUP(A1756,Sales!A:N,6,FALSE)</f>
        <v>7</v>
      </c>
      <c r="U1756" s="2">
        <f>VLOOKUP(A1756,Sales!A:N,7,FALSE)</f>
        <v>7</v>
      </c>
      <c r="V1756" s="2">
        <f>VLOOKUP(A1756,Sales!A:N,8,FALSE)</f>
        <v>55</v>
      </c>
      <c r="W1756" s="2">
        <f>VLOOKUP(A1756,Sales!A:N,9,FALSE)</f>
        <v>118</v>
      </c>
      <c r="X1756" s="2">
        <f>VLOOKUP(A1756,Sales!A:N,10,FALSE)</f>
        <v>4</v>
      </c>
      <c r="Y1756" s="2">
        <f>VLOOKUP(A1756,Sales!A:N,11,FALSE)</f>
        <v>3</v>
      </c>
      <c r="Z1756" s="2">
        <f>VLOOKUP(A1756,Sales!A:N,12,FALSE)</f>
        <v>0</v>
      </c>
      <c r="AA1756" s="2">
        <f>VLOOKUP(A1756,Sales!A:N,13,FALSE)</f>
        <v>4</v>
      </c>
      <c r="AB1756" s="2">
        <f>VLOOKUP(A1756,Sales!A:N,14,FALSE)</f>
        <v>4</v>
      </c>
      <c r="AC1756" s="2">
        <f>VLOOKUP(A1756,Campaigns!A:I,2,FALSE)</f>
        <v>0</v>
      </c>
      <c r="AD1756" s="2">
        <f>VLOOKUP(A1756,Campaigns!A:I,3,FALSE)</f>
        <v>0</v>
      </c>
      <c r="AE1756" s="2">
        <f>VLOOKUP(A1756,Campaigns!A:I,4,FALSE)</f>
        <v>0</v>
      </c>
      <c r="AF1756" s="2">
        <f>VLOOKUP(A1756,Campaigns!A:I,5,FALSE)</f>
        <v>0</v>
      </c>
      <c r="AG1756" s="2">
        <f>VLOOKUP(A1756,Campaigns!A:I,6,FALSE)</f>
        <v>0</v>
      </c>
      <c r="AH1756" s="2">
        <f>VLOOKUP(A1756,Campaigns!A:I,7,FALSE)</f>
        <v>0</v>
      </c>
      <c r="AI1756" s="2">
        <f>VLOOKUP(A1756,Campaigns!A:I,8,FALSE)</f>
        <v>0</v>
      </c>
      <c r="AJ1756" s="19">
        <f>VLOOKUP(A1756,Campaigns!A:I,9,FALSE)</f>
        <v>43869</v>
      </c>
    </row>
    <row r="1757" spans="1:36">
      <c r="A1757" s="2">
        <v>1287</v>
      </c>
      <c r="B1757" s="2">
        <f>VLOOKUP(A1757, Customer!A:O, 2, FALSE)</f>
        <v>135246</v>
      </c>
      <c r="C1757" s="2">
        <f>VLOOKUP(A1757, Customer!A:O, 3, FALSE)</f>
        <v>1</v>
      </c>
      <c r="D1757" s="2">
        <f>VLOOKUP(A1757, Customer!A:O, 4, FALSE)</f>
        <v>1</v>
      </c>
      <c r="E1757" s="2">
        <f>VLOOKUP(A1757, Customer!A:O, 5, FALSE)</f>
        <v>62</v>
      </c>
      <c r="F1757" s="2">
        <f>VLOOKUP(A1757, Customer!A:O, 6, FALSE)</f>
        <v>1</v>
      </c>
      <c r="G1757" s="2">
        <f>VLOOKUP(A1757, Customer!A:O, 7, FALSE)</f>
        <v>0</v>
      </c>
      <c r="H1757" s="2">
        <f>VLOOKUP(A1757, Customer!A:O, 8, FALSE)</f>
        <v>0</v>
      </c>
      <c r="I1757" s="2">
        <f>VLOOKUP(A1757, Customer!A:O, 9, FALSE)</f>
        <v>0</v>
      </c>
      <c r="J1757" s="2">
        <f>VLOOKUP(A1757, Customer!A:O, 10, FALSE)</f>
        <v>0</v>
      </c>
      <c r="K1757" s="2">
        <f>VLOOKUP(A1757, Customer!A:O, 11, FALSE)</f>
        <v>0</v>
      </c>
      <c r="L1757" s="2">
        <f>VLOOKUP(A1757, Customer!A:O, 12, FALSE)</f>
        <v>1</v>
      </c>
      <c r="M1757" s="2">
        <f>VLOOKUP(A1757, Customer!A:O, 13, FALSE)</f>
        <v>0</v>
      </c>
      <c r="N1757" s="2">
        <f>VLOOKUP(A1757, Customer!A:O, 14, FALSE)</f>
        <v>0</v>
      </c>
      <c r="O1757" s="2" t="str">
        <f>VLOOKUP(A1757, Customer!A:O, 15, FALSE)</f>
        <v>State-Texas</v>
      </c>
      <c r="P1757" s="2">
        <f>VLOOKUP(A1757,Sales!A:N,2,FALSE)</f>
        <v>53</v>
      </c>
      <c r="Q1757">
        <f>VLOOKUP(A1757,Sales!A:N,3,FALSE)</f>
        <v>138</v>
      </c>
      <c r="R1757" s="2">
        <f>VLOOKUP(A1757,Sales!A:N,4,FALSE)</f>
        <v>0</v>
      </c>
      <c r="S1757" s="2">
        <f>VLOOKUP(A1757,Sales!A:N,5,FALSE)</f>
        <v>46</v>
      </c>
      <c r="T1757" s="2">
        <f>VLOOKUP(A1757,Sales!A:N,6,FALSE)</f>
        <v>8</v>
      </c>
      <c r="U1757" s="2">
        <f>VLOOKUP(A1757,Sales!A:N,7,FALSE)</f>
        <v>8</v>
      </c>
      <c r="V1757" s="2">
        <f>VLOOKUP(A1757,Sales!A:N,8,FALSE)</f>
        <v>38</v>
      </c>
      <c r="W1757" s="2">
        <f>VLOOKUP(A1757,Sales!A:N,9,FALSE)</f>
        <v>161</v>
      </c>
      <c r="X1757" s="2">
        <f>VLOOKUP(A1757,Sales!A:N,10,FALSE)</f>
        <v>4</v>
      </c>
      <c r="Y1757" s="2">
        <f>VLOOKUP(A1757,Sales!A:N,11,FALSE)</f>
        <v>3</v>
      </c>
      <c r="Z1757" s="2">
        <f>VLOOKUP(A1757,Sales!A:N,12,FALSE)</f>
        <v>1</v>
      </c>
      <c r="AA1757" s="2">
        <f>VLOOKUP(A1757,Sales!A:N,13,FALSE)</f>
        <v>3</v>
      </c>
      <c r="AB1757" s="2">
        <f>VLOOKUP(A1757,Sales!A:N,14,FALSE)</f>
        <v>5</v>
      </c>
      <c r="AC1757" s="2">
        <f>VLOOKUP(A1757,Campaigns!A:I,2,FALSE)</f>
        <v>0</v>
      </c>
      <c r="AD1757" s="2">
        <f>VLOOKUP(A1757,Campaigns!A:I,3,FALSE)</f>
        <v>0</v>
      </c>
      <c r="AE1757" s="2">
        <f>VLOOKUP(A1757,Campaigns!A:I,4,FALSE)</f>
        <v>0</v>
      </c>
      <c r="AF1757" s="2">
        <f>VLOOKUP(A1757,Campaigns!A:I,5,FALSE)</f>
        <v>0</v>
      </c>
      <c r="AG1757" s="2">
        <f>VLOOKUP(A1757,Campaigns!A:I,6,FALSE)</f>
        <v>0</v>
      </c>
      <c r="AH1757" s="2">
        <f>VLOOKUP(A1757,Campaigns!A:I,7,FALSE)</f>
        <v>0</v>
      </c>
      <c r="AI1757" s="2">
        <f>VLOOKUP(A1757,Campaigns!A:I,8,FALSE)</f>
        <v>0</v>
      </c>
      <c r="AJ1757" s="19" t="str">
        <f>VLOOKUP(A1757,Campaigns!A:I,9,FALSE)</f>
        <v>9/20/2020</v>
      </c>
    </row>
    <row r="1758" spans="1:36">
      <c r="A1758" s="2">
        <v>2205</v>
      </c>
      <c r="B1758" s="2">
        <f>VLOOKUP(A1758, Customer!A:O, 2, FALSE)</f>
        <v>133438</v>
      </c>
      <c r="C1758" s="2">
        <f>VLOOKUP(A1758, Customer!A:O, 3, FALSE)</f>
        <v>1</v>
      </c>
      <c r="D1758" s="2">
        <f>VLOOKUP(A1758, Customer!A:O, 4, FALSE)</f>
        <v>1</v>
      </c>
      <c r="E1758" s="2">
        <f>VLOOKUP(A1758, Customer!A:O, 5, FALSE)</f>
        <v>62</v>
      </c>
      <c r="F1758" s="2">
        <f>VLOOKUP(A1758, Customer!A:O, 6, FALSE)</f>
        <v>0</v>
      </c>
      <c r="G1758" s="2">
        <f>VLOOKUP(A1758, Customer!A:O, 7, FALSE)</f>
        <v>0</v>
      </c>
      <c r="H1758" s="2">
        <f>VLOOKUP(A1758, Customer!A:O, 8, FALSE)</f>
        <v>0</v>
      </c>
      <c r="I1758" s="2">
        <f>VLOOKUP(A1758, Customer!A:O, 9, FALSE)</f>
        <v>0</v>
      </c>
      <c r="J1758" s="2">
        <f>VLOOKUP(A1758, Customer!A:O, 10, FALSE)</f>
        <v>1</v>
      </c>
      <c r="K1758" s="2">
        <f>VLOOKUP(A1758, Customer!A:O, 11, FALSE)</f>
        <v>0</v>
      </c>
      <c r="L1758" s="2">
        <f>VLOOKUP(A1758, Customer!A:O, 12, FALSE)</f>
        <v>0</v>
      </c>
      <c r="M1758" s="2">
        <f>VLOOKUP(A1758, Customer!A:O, 13, FALSE)</f>
        <v>0</v>
      </c>
      <c r="N1758" s="2">
        <f>VLOOKUP(A1758, Customer!A:O, 14, FALSE)</f>
        <v>1</v>
      </c>
      <c r="O1758" s="2" t="str">
        <f>VLOOKUP(A1758, Customer!A:O, 15, FALSE)</f>
        <v>State-Texas</v>
      </c>
      <c r="P1758" s="2">
        <f>VLOOKUP(A1758,Sales!A:N,2,FALSE)</f>
        <v>81</v>
      </c>
      <c r="Q1758">
        <f>VLOOKUP(A1758,Sales!A:N,3,FALSE)</f>
        <v>247</v>
      </c>
      <c r="R1758" s="2">
        <f>VLOOKUP(A1758,Sales!A:N,4,FALSE)</f>
        <v>4</v>
      </c>
      <c r="S1758" s="2">
        <f>VLOOKUP(A1758,Sales!A:N,5,FALSE)</f>
        <v>64</v>
      </c>
      <c r="T1758" s="2">
        <f>VLOOKUP(A1758,Sales!A:N,6,FALSE)</f>
        <v>12</v>
      </c>
      <c r="U1758" s="2">
        <f>VLOOKUP(A1758,Sales!A:N,7,FALSE)</f>
        <v>8</v>
      </c>
      <c r="V1758" s="2">
        <f>VLOOKUP(A1758,Sales!A:N,8,FALSE)</f>
        <v>24</v>
      </c>
      <c r="W1758" s="2">
        <f>VLOOKUP(A1758,Sales!A:N,9,FALSE)</f>
        <v>311</v>
      </c>
      <c r="X1758" s="2">
        <f>VLOOKUP(A1758,Sales!A:N,10,FALSE)</f>
        <v>4</v>
      </c>
      <c r="Y1758" s="2">
        <f>VLOOKUP(A1758,Sales!A:N,11,FALSE)</f>
        <v>2</v>
      </c>
      <c r="Z1758" s="2">
        <f>VLOOKUP(A1758,Sales!A:N,12,FALSE)</f>
        <v>1</v>
      </c>
      <c r="AA1758" s="2">
        <f>VLOOKUP(A1758,Sales!A:N,13,FALSE)</f>
        <v>4</v>
      </c>
      <c r="AB1758" s="2">
        <f>VLOOKUP(A1758,Sales!A:N,14,FALSE)</f>
        <v>5</v>
      </c>
      <c r="AC1758" s="2">
        <f>VLOOKUP(A1758,Campaigns!A:I,2,FALSE)</f>
        <v>0</v>
      </c>
      <c r="AD1758" s="2">
        <f>VLOOKUP(A1758,Campaigns!A:I,3,FALSE)</f>
        <v>0</v>
      </c>
      <c r="AE1758" s="2">
        <f>VLOOKUP(A1758,Campaigns!A:I,4,FALSE)</f>
        <v>0</v>
      </c>
      <c r="AF1758" s="2">
        <f>VLOOKUP(A1758,Campaigns!A:I,5,FALSE)</f>
        <v>0</v>
      </c>
      <c r="AG1758" s="2">
        <f>VLOOKUP(A1758,Campaigns!A:I,6,FALSE)</f>
        <v>0</v>
      </c>
      <c r="AH1758" s="2">
        <f>VLOOKUP(A1758,Campaigns!A:I,7,FALSE)</f>
        <v>0</v>
      </c>
      <c r="AI1758" s="2">
        <f>VLOOKUP(A1758,Campaigns!A:I,8,FALSE)</f>
        <v>0</v>
      </c>
      <c r="AJ1758" s="19" t="str">
        <f>VLOOKUP(A1758,Campaigns!A:I,9,FALSE)</f>
        <v>2/27/2020</v>
      </c>
    </row>
    <row r="1759" spans="1:36">
      <c r="A1759" s="2">
        <v>2009</v>
      </c>
      <c r="B1759" s="2">
        <f>VLOOKUP(A1759, Customer!A:O, 2, FALSE)</f>
        <v>132173</v>
      </c>
      <c r="C1759" s="2">
        <f>VLOOKUP(A1759, Customer!A:O, 3, FALSE)</f>
        <v>0</v>
      </c>
      <c r="D1759" s="2">
        <f>VLOOKUP(A1759, Customer!A:O, 4, FALSE)</f>
        <v>1</v>
      </c>
      <c r="E1759" s="2">
        <f>VLOOKUP(A1759, Customer!A:O, 5, FALSE)</f>
        <v>62</v>
      </c>
      <c r="F1759" s="2">
        <f>VLOOKUP(A1759, Customer!A:O, 6, FALSE)</f>
        <v>1</v>
      </c>
      <c r="G1759" s="2">
        <f>VLOOKUP(A1759, Customer!A:O, 7, FALSE)</f>
        <v>0</v>
      </c>
      <c r="H1759" s="2">
        <f>VLOOKUP(A1759, Customer!A:O, 8, FALSE)</f>
        <v>0</v>
      </c>
      <c r="I1759" s="2">
        <f>VLOOKUP(A1759, Customer!A:O, 9, FALSE)</f>
        <v>0</v>
      </c>
      <c r="J1759" s="2">
        <f>VLOOKUP(A1759, Customer!A:O, 10, FALSE)</f>
        <v>0</v>
      </c>
      <c r="K1759" s="2">
        <f>VLOOKUP(A1759, Customer!A:O, 11, FALSE)</f>
        <v>0</v>
      </c>
      <c r="L1759" s="2">
        <f>VLOOKUP(A1759, Customer!A:O, 12, FALSE)</f>
        <v>0</v>
      </c>
      <c r="M1759" s="2">
        <f>VLOOKUP(A1759, Customer!A:O, 13, FALSE)</f>
        <v>0</v>
      </c>
      <c r="N1759" s="2">
        <f>VLOOKUP(A1759, Customer!A:O, 14, FALSE)</f>
        <v>1</v>
      </c>
      <c r="O1759" s="2" t="str">
        <f>VLOOKUP(A1759, Customer!A:O, 15, FALSE)</f>
        <v>State-California</v>
      </c>
      <c r="P1759" s="2">
        <f>VLOOKUP(A1759,Sales!A:N,2,FALSE)</f>
        <v>0</v>
      </c>
      <c r="Q1759">
        <f>VLOOKUP(A1759,Sales!A:N,3,FALSE)</f>
        <v>74</v>
      </c>
      <c r="R1759" s="2">
        <f>VLOOKUP(A1759,Sales!A:N,4,FALSE)</f>
        <v>0</v>
      </c>
      <c r="S1759" s="2">
        <f>VLOOKUP(A1759,Sales!A:N,5,FALSE)</f>
        <v>8</v>
      </c>
      <c r="T1759" s="2">
        <f>VLOOKUP(A1759,Sales!A:N,6,FALSE)</f>
        <v>0</v>
      </c>
      <c r="U1759" s="2">
        <f>VLOOKUP(A1759,Sales!A:N,7,FALSE)</f>
        <v>0</v>
      </c>
      <c r="V1759" s="2">
        <f>VLOOKUP(A1759,Sales!A:N,8,FALSE)</f>
        <v>8</v>
      </c>
      <c r="W1759" s="2">
        <f>VLOOKUP(A1759,Sales!A:N,9,FALSE)</f>
        <v>74</v>
      </c>
      <c r="X1759" s="2">
        <f>VLOOKUP(A1759,Sales!A:N,10,FALSE)</f>
        <v>1</v>
      </c>
      <c r="Y1759" s="2">
        <f>VLOOKUP(A1759,Sales!A:N,11,FALSE)</f>
        <v>1</v>
      </c>
      <c r="Z1759" s="2">
        <f>VLOOKUP(A1759,Sales!A:N,12,FALSE)</f>
        <v>0</v>
      </c>
      <c r="AA1759" s="2">
        <f>VLOOKUP(A1759,Sales!A:N,13,FALSE)</f>
        <v>3</v>
      </c>
      <c r="AB1759" s="2">
        <f>VLOOKUP(A1759,Sales!A:N,14,FALSE)</f>
        <v>4</v>
      </c>
      <c r="AC1759" s="2">
        <f>VLOOKUP(A1759,Campaigns!A:I,2,FALSE)</f>
        <v>0</v>
      </c>
      <c r="AD1759" s="2">
        <f>VLOOKUP(A1759,Campaigns!A:I,3,FALSE)</f>
        <v>0</v>
      </c>
      <c r="AE1759" s="2">
        <f>VLOOKUP(A1759,Campaigns!A:I,4,FALSE)</f>
        <v>0</v>
      </c>
      <c r="AF1759" s="2">
        <f>VLOOKUP(A1759,Campaigns!A:I,5,FALSE)</f>
        <v>0</v>
      </c>
      <c r="AG1759" s="2">
        <f>VLOOKUP(A1759,Campaigns!A:I,6,FALSE)</f>
        <v>0</v>
      </c>
      <c r="AH1759" s="2">
        <f>VLOOKUP(A1759,Campaigns!A:I,7,FALSE)</f>
        <v>0</v>
      </c>
      <c r="AI1759" s="2">
        <f>VLOOKUP(A1759,Campaigns!A:I,8,FALSE)</f>
        <v>0</v>
      </c>
      <c r="AJ1759" s="19">
        <f>VLOOKUP(A1759,Campaigns!A:I,9,FALSE)</f>
        <v>43983</v>
      </c>
    </row>
    <row r="1760" spans="1:36">
      <c r="A1760" s="2">
        <v>1150</v>
      </c>
      <c r="B1760" s="2">
        <f>VLOOKUP(A1760, Customer!A:O, 2, FALSE)</f>
        <v>130523</v>
      </c>
      <c r="C1760" s="2">
        <f>VLOOKUP(A1760, Customer!A:O, 3, FALSE)</f>
        <v>2</v>
      </c>
      <c r="D1760" s="2">
        <f>VLOOKUP(A1760, Customer!A:O, 4, FALSE)</f>
        <v>1</v>
      </c>
      <c r="E1760" s="2">
        <f>VLOOKUP(A1760, Customer!A:O, 5, FALSE)</f>
        <v>62</v>
      </c>
      <c r="F1760" s="2">
        <f>VLOOKUP(A1760, Customer!A:O, 6, FALSE)</f>
        <v>0</v>
      </c>
      <c r="G1760" s="2">
        <f>VLOOKUP(A1760, Customer!A:O, 7, FALSE)</f>
        <v>0</v>
      </c>
      <c r="H1760" s="2">
        <f>VLOOKUP(A1760, Customer!A:O, 8, FALSE)</f>
        <v>1</v>
      </c>
      <c r="I1760" s="2">
        <f>VLOOKUP(A1760, Customer!A:O, 9, FALSE)</f>
        <v>0</v>
      </c>
      <c r="J1760" s="2">
        <f>VLOOKUP(A1760, Customer!A:O, 10, FALSE)</f>
        <v>0</v>
      </c>
      <c r="K1760" s="2">
        <f>VLOOKUP(A1760, Customer!A:O, 11, FALSE)</f>
        <v>0</v>
      </c>
      <c r="L1760" s="2">
        <f>VLOOKUP(A1760, Customer!A:O, 12, FALSE)</f>
        <v>0</v>
      </c>
      <c r="M1760" s="2">
        <f>VLOOKUP(A1760, Customer!A:O, 13, FALSE)</f>
        <v>1</v>
      </c>
      <c r="N1760" s="2">
        <f>VLOOKUP(A1760, Customer!A:O, 14, FALSE)</f>
        <v>0</v>
      </c>
      <c r="O1760" s="2" t="str">
        <f>VLOOKUP(A1760, Customer!A:O, 15, FALSE)</f>
        <v>State-Other</v>
      </c>
      <c r="P1760" s="2">
        <f>VLOOKUP(A1760,Sales!A:N,2,FALSE)</f>
        <v>0</v>
      </c>
      <c r="Q1760">
        <f>VLOOKUP(A1760,Sales!A:N,3,FALSE)</f>
        <v>21</v>
      </c>
      <c r="R1760" s="2">
        <f>VLOOKUP(A1760,Sales!A:N,4,FALSE)</f>
        <v>0</v>
      </c>
      <c r="S1760" s="2">
        <f>VLOOKUP(A1760,Sales!A:N,5,FALSE)</f>
        <v>13</v>
      </c>
      <c r="T1760" s="2">
        <f>VLOOKUP(A1760,Sales!A:N,6,FALSE)</f>
        <v>0</v>
      </c>
      <c r="U1760" s="2">
        <f>VLOOKUP(A1760,Sales!A:N,7,FALSE)</f>
        <v>0</v>
      </c>
      <c r="V1760" s="2">
        <f>VLOOKUP(A1760,Sales!A:N,8,FALSE)</f>
        <v>21</v>
      </c>
      <c r="W1760" s="2">
        <f>VLOOKUP(A1760,Sales!A:N,9,FALSE)</f>
        <v>13</v>
      </c>
      <c r="X1760" s="2">
        <f>VLOOKUP(A1760,Sales!A:N,10,FALSE)</f>
        <v>1</v>
      </c>
      <c r="Y1760" s="2">
        <f>VLOOKUP(A1760,Sales!A:N,11,FALSE)</f>
        <v>1</v>
      </c>
      <c r="Z1760" s="2">
        <f>VLOOKUP(A1760,Sales!A:N,12,FALSE)</f>
        <v>0</v>
      </c>
      <c r="AA1760" s="2">
        <f>VLOOKUP(A1760,Sales!A:N,13,FALSE)</f>
        <v>2</v>
      </c>
      <c r="AB1760" s="2">
        <f>VLOOKUP(A1760,Sales!A:N,14,FALSE)</f>
        <v>7</v>
      </c>
      <c r="AC1760" s="2">
        <f>VLOOKUP(A1760,Campaigns!A:I,2,FALSE)</f>
        <v>0</v>
      </c>
      <c r="AD1760" s="2">
        <f>VLOOKUP(A1760,Campaigns!A:I,3,FALSE)</f>
        <v>0</v>
      </c>
      <c r="AE1760" s="2">
        <f>VLOOKUP(A1760,Campaigns!A:I,4,FALSE)</f>
        <v>0</v>
      </c>
      <c r="AF1760" s="2">
        <f>VLOOKUP(A1760,Campaigns!A:I,5,FALSE)</f>
        <v>0</v>
      </c>
      <c r="AG1760" s="2">
        <f>VLOOKUP(A1760,Campaigns!A:I,6,FALSE)</f>
        <v>0</v>
      </c>
      <c r="AH1760" s="2">
        <f>VLOOKUP(A1760,Campaigns!A:I,7,FALSE)</f>
        <v>0</v>
      </c>
      <c r="AI1760" s="2">
        <f>VLOOKUP(A1760,Campaigns!A:I,8,FALSE)</f>
        <v>0</v>
      </c>
      <c r="AJ1760" s="19">
        <f>VLOOKUP(A1760,Campaigns!A:I,9,FALSE)</f>
        <v>43628</v>
      </c>
    </row>
    <row r="1761" spans="1:36">
      <c r="A1761" s="2">
        <v>2503</v>
      </c>
      <c r="B1761" s="2">
        <f>VLOOKUP(A1761, Customer!A:O, 2, FALSE)</f>
        <v>128087</v>
      </c>
      <c r="C1761" s="2">
        <f>VLOOKUP(A1761, Customer!A:O, 3, FALSE)</f>
        <v>1</v>
      </c>
      <c r="D1761" s="2">
        <f>VLOOKUP(A1761, Customer!A:O, 4, FALSE)</f>
        <v>1</v>
      </c>
      <c r="E1761" s="2">
        <f>VLOOKUP(A1761, Customer!A:O, 5, FALSE)</f>
        <v>62</v>
      </c>
      <c r="F1761" s="2">
        <f>VLOOKUP(A1761, Customer!A:O, 6, FALSE)</f>
        <v>0</v>
      </c>
      <c r="G1761" s="2">
        <f>VLOOKUP(A1761, Customer!A:O, 7, FALSE)</f>
        <v>0</v>
      </c>
      <c r="H1761" s="2">
        <f>VLOOKUP(A1761, Customer!A:O, 8, FALSE)</f>
        <v>0</v>
      </c>
      <c r="I1761" s="2">
        <f>VLOOKUP(A1761, Customer!A:O, 9, FALSE)</f>
        <v>1</v>
      </c>
      <c r="J1761" s="2">
        <f>VLOOKUP(A1761, Customer!A:O, 10, FALSE)</f>
        <v>0</v>
      </c>
      <c r="K1761" s="2">
        <f>VLOOKUP(A1761, Customer!A:O, 11, FALSE)</f>
        <v>0</v>
      </c>
      <c r="L1761" s="2">
        <f>VLOOKUP(A1761, Customer!A:O, 12, FALSE)</f>
        <v>1</v>
      </c>
      <c r="M1761" s="2">
        <f>VLOOKUP(A1761, Customer!A:O, 13, FALSE)</f>
        <v>0</v>
      </c>
      <c r="N1761" s="2">
        <f>VLOOKUP(A1761, Customer!A:O, 14, FALSE)</f>
        <v>0</v>
      </c>
      <c r="O1761" s="2" t="str">
        <f>VLOOKUP(A1761, Customer!A:O, 15, FALSE)</f>
        <v>State-Illinois</v>
      </c>
      <c r="P1761" s="2">
        <f>VLOOKUP(A1761,Sales!A:N,2,FALSE)</f>
        <v>77</v>
      </c>
      <c r="Q1761">
        <f>VLOOKUP(A1761,Sales!A:N,3,FALSE)</f>
        <v>242</v>
      </c>
      <c r="R1761" s="2">
        <f>VLOOKUP(A1761,Sales!A:N,4,FALSE)</f>
        <v>36</v>
      </c>
      <c r="S1761" s="2">
        <f>VLOOKUP(A1761,Sales!A:N,5,FALSE)</f>
        <v>78</v>
      </c>
      <c r="T1761" s="2">
        <f>VLOOKUP(A1761,Sales!A:N,6,FALSE)</f>
        <v>59</v>
      </c>
      <c r="U1761" s="2">
        <f>VLOOKUP(A1761,Sales!A:N,7,FALSE)</f>
        <v>0</v>
      </c>
      <c r="V1761" s="2">
        <f>VLOOKUP(A1761,Sales!A:N,8,FALSE)</f>
        <v>96</v>
      </c>
      <c r="W1761" s="2">
        <f>VLOOKUP(A1761,Sales!A:N,9,FALSE)</f>
        <v>319</v>
      </c>
      <c r="X1761" s="2">
        <f>VLOOKUP(A1761,Sales!A:N,10,FALSE)</f>
        <v>3</v>
      </c>
      <c r="Y1761" s="2">
        <f>VLOOKUP(A1761,Sales!A:N,11,FALSE)</f>
        <v>2</v>
      </c>
      <c r="Z1761" s="2">
        <f>VLOOKUP(A1761,Sales!A:N,12,FALSE)</f>
        <v>2</v>
      </c>
      <c r="AA1761" s="2">
        <f>VLOOKUP(A1761,Sales!A:N,13,FALSE)</f>
        <v>2</v>
      </c>
      <c r="AB1761" s="2">
        <f>VLOOKUP(A1761,Sales!A:N,14,FALSE)</f>
        <v>7</v>
      </c>
      <c r="AC1761" s="2">
        <f>VLOOKUP(A1761,Campaigns!A:I,2,FALSE)</f>
        <v>0</v>
      </c>
      <c r="AD1761" s="2">
        <f>VLOOKUP(A1761,Campaigns!A:I,3,FALSE)</f>
        <v>0</v>
      </c>
      <c r="AE1761" s="2">
        <f>VLOOKUP(A1761,Campaigns!A:I,4,FALSE)</f>
        <v>0</v>
      </c>
      <c r="AF1761" s="2">
        <f>VLOOKUP(A1761,Campaigns!A:I,5,FALSE)</f>
        <v>0</v>
      </c>
      <c r="AG1761" s="2">
        <f>VLOOKUP(A1761,Campaigns!A:I,6,FALSE)</f>
        <v>0</v>
      </c>
      <c r="AH1761" s="2">
        <f>VLOOKUP(A1761,Campaigns!A:I,7,FALSE)</f>
        <v>0</v>
      </c>
      <c r="AI1761" s="2">
        <f>VLOOKUP(A1761,Campaigns!A:I,8,FALSE)</f>
        <v>0</v>
      </c>
      <c r="AJ1761" s="19" t="str">
        <f>VLOOKUP(A1761,Campaigns!A:I,9,FALSE)</f>
        <v>5/18/2019</v>
      </c>
    </row>
    <row r="1762" spans="1:36">
      <c r="A1762" s="2">
        <v>1240</v>
      </c>
      <c r="B1762" s="2">
        <f>VLOOKUP(A1762, Customer!A:O, 2, FALSE)</f>
        <v>126490</v>
      </c>
      <c r="C1762" s="2">
        <f>VLOOKUP(A1762, Customer!A:O, 3, FALSE)</f>
        <v>0</v>
      </c>
      <c r="D1762" s="2">
        <f>VLOOKUP(A1762, Customer!A:O, 4, FALSE)</f>
        <v>0</v>
      </c>
      <c r="E1762" s="2">
        <f>VLOOKUP(A1762, Customer!A:O, 5, FALSE)</f>
        <v>62</v>
      </c>
      <c r="F1762" s="2">
        <f>VLOOKUP(A1762, Customer!A:O, 6, FALSE)</f>
        <v>0</v>
      </c>
      <c r="G1762" s="2">
        <f>VLOOKUP(A1762, Customer!A:O, 7, FALSE)</f>
        <v>0</v>
      </c>
      <c r="H1762" s="2">
        <f>VLOOKUP(A1762, Customer!A:O, 8, FALSE)</f>
        <v>0</v>
      </c>
      <c r="I1762" s="2">
        <f>VLOOKUP(A1762, Customer!A:O, 9, FALSE)</f>
        <v>1</v>
      </c>
      <c r="J1762" s="2">
        <f>VLOOKUP(A1762, Customer!A:O, 10, FALSE)</f>
        <v>0</v>
      </c>
      <c r="K1762" s="2">
        <f>VLOOKUP(A1762, Customer!A:O, 11, FALSE)</f>
        <v>0</v>
      </c>
      <c r="L1762" s="2">
        <f>VLOOKUP(A1762, Customer!A:O, 12, FALSE)</f>
        <v>0</v>
      </c>
      <c r="M1762" s="2">
        <f>VLOOKUP(A1762, Customer!A:O, 13, FALSE)</f>
        <v>0</v>
      </c>
      <c r="N1762" s="2">
        <f>VLOOKUP(A1762, Customer!A:O, 14, FALSE)</f>
        <v>0</v>
      </c>
      <c r="O1762" s="2" t="str">
        <f>VLOOKUP(A1762, Customer!A:O, 15, FALSE)</f>
        <v>State-Other</v>
      </c>
      <c r="P1762" s="2">
        <f>VLOOKUP(A1762,Sales!A:N,2,FALSE)</f>
        <v>92</v>
      </c>
      <c r="Q1762">
        <f>VLOOKUP(A1762,Sales!A:N,3,FALSE)</f>
        <v>215</v>
      </c>
      <c r="R1762" s="2">
        <f>VLOOKUP(A1762,Sales!A:N,4,FALSE)</f>
        <v>224</v>
      </c>
      <c r="S1762" s="2">
        <f>VLOOKUP(A1762,Sales!A:N,5,FALSE)</f>
        <v>248</v>
      </c>
      <c r="T1762" s="2">
        <f>VLOOKUP(A1762,Sales!A:N,6,FALSE)</f>
        <v>100</v>
      </c>
      <c r="U1762" s="2">
        <f>VLOOKUP(A1762,Sales!A:N,7,FALSE)</f>
        <v>96</v>
      </c>
      <c r="V1762" s="2">
        <f>VLOOKUP(A1762,Sales!A:N,8,FALSE)</f>
        <v>119</v>
      </c>
      <c r="W1762" s="2">
        <f>VLOOKUP(A1762,Sales!A:N,9,FALSE)</f>
        <v>764</v>
      </c>
      <c r="X1762" s="2">
        <f>VLOOKUP(A1762,Sales!A:N,10,FALSE)</f>
        <v>2</v>
      </c>
      <c r="Y1762" s="2">
        <f>VLOOKUP(A1762,Sales!A:N,11,FALSE)</f>
        <v>3</v>
      </c>
      <c r="Z1762" s="2">
        <f>VLOOKUP(A1762,Sales!A:N,12,FALSE)</f>
        <v>1</v>
      </c>
      <c r="AA1762" s="2">
        <f>VLOOKUP(A1762,Sales!A:N,13,FALSE)</f>
        <v>5</v>
      </c>
      <c r="AB1762" s="2">
        <f>VLOOKUP(A1762,Sales!A:N,14,FALSE)</f>
        <v>6</v>
      </c>
      <c r="AC1762" s="2">
        <f>VLOOKUP(A1762,Campaigns!A:I,2,FALSE)</f>
        <v>0</v>
      </c>
      <c r="AD1762" s="2">
        <f>VLOOKUP(A1762,Campaigns!A:I,3,FALSE)</f>
        <v>0</v>
      </c>
      <c r="AE1762" s="2">
        <f>VLOOKUP(A1762,Campaigns!A:I,4,FALSE)</f>
        <v>0</v>
      </c>
      <c r="AF1762" s="2">
        <f>VLOOKUP(A1762,Campaigns!A:I,5,FALSE)</f>
        <v>0</v>
      </c>
      <c r="AG1762" s="2">
        <f>VLOOKUP(A1762,Campaigns!A:I,6,FALSE)</f>
        <v>0</v>
      </c>
      <c r="AH1762" s="2">
        <f>VLOOKUP(A1762,Campaigns!A:I,7,FALSE)</f>
        <v>0</v>
      </c>
      <c r="AI1762" s="2">
        <f>VLOOKUP(A1762,Campaigns!A:I,8,FALSE)</f>
        <v>0</v>
      </c>
      <c r="AJ1762" s="19" t="str">
        <f>VLOOKUP(A1762,Campaigns!A:I,9,FALSE)</f>
        <v>2/27/2019</v>
      </c>
    </row>
    <row r="1763" spans="1:36">
      <c r="A1763" s="2">
        <v>1639</v>
      </c>
      <c r="B1763" s="2">
        <f>VLOOKUP(A1763, Customer!A:O, 2, FALSE)</f>
        <v>126490</v>
      </c>
      <c r="C1763" s="2">
        <f>VLOOKUP(A1763, Customer!A:O, 3, FALSE)</f>
        <v>0</v>
      </c>
      <c r="D1763" s="2">
        <f>VLOOKUP(A1763, Customer!A:O, 4, FALSE)</f>
        <v>0</v>
      </c>
      <c r="E1763" s="2">
        <f>VLOOKUP(A1763, Customer!A:O, 5, FALSE)</f>
        <v>62</v>
      </c>
      <c r="F1763" s="2">
        <f>VLOOKUP(A1763, Customer!A:O, 6, FALSE)</f>
        <v>0</v>
      </c>
      <c r="G1763" s="2">
        <f>VLOOKUP(A1763, Customer!A:O, 7, FALSE)</f>
        <v>0</v>
      </c>
      <c r="H1763" s="2">
        <f>VLOOKUP(A1763, Customer!A:O, 8, FALSE)</f>
        <v>0</v>
      </c>
      <c r="I1763" s="2">
        <f>VLOOKUP(A1763, Customer!A:O, 9, FALSE)</f>
        <v>1</v>
      </c>
      <c r="J1763" s="2">
        <f>VLOOKUP(A1763, Customer!A:O, 10, FALSE)</f>
        <v>0</v>
      </c>
      <c r="K1763" s="2">
        <f>VLOOKUP(A1763, Customer!A:O, 11, FALSE)</f>
        <v>0</v>
      </c>
      <c r="L1763" s="2">
        <f>VLOOKUP(A1763, Customer!A:O, 12, FALSE)</f>
        <v>0</v>
      </c>
      <c r="M1763" s="2">
        <f>VLOOKUP(A1763, Customer!A:O, 13, FALSE)</f>
        <v>0</v>
      </c>
      <c r="N1763" s="2">
        <f>VLOOKUP(A1763, Customer!A:O, 14, FALSE)</f>
        <v>0</v>
      </c>
      <c r="O1763" s="2" t="str">
        <f>VLOOKUP(A1763, Customer!A:O, 15, FALSE)</f>
        <v>State-Illinois</v>
      </c>
      <c r="P1763" s="2">
        <f>VLOOKUP(A1763,Sales!A:N,2,FALSE)</f>
        <v>92</v>
      </c>
      <c r="Q1763">
        <f>VLOOKUP(A1763,Sales!A:N,3,FALSE)</f>
        <v>215</v>
      </c>
      <c r="R1763" s="2">
        <f>VLOOKUP(A1763,Sales!A:N,4,FALSE)</f>
        <v>224</v>
      </c>
      <c r="S1763" s="2">
        <f>VLOOKUP(A1763,Sales!A:N,5,FALSE)</f>
        <v>248</v>
      </c>
      <c r="T1763" s="2">
        <f>VLOOKUP(A1763,Sales!A:N,6,FALSE)</f>
        <v>100</v>
      </c>
      <c r="U1763" s="2">
        <f>VLOOKUP(A1763,Sales!A:N,7,FALSE)</f>
        <v>96</v>
      </c>
      <c r="V1763" s="2">
        <f>VLOOKUP(A1763,Sales!A:N,8,FALSE)</f>
        <v>119</v>
      </c>
      <c r="W1763" s="2">
        <f>VLOOKUP(A1763,Sales!A:N,9,FALSE)</f>
        <v>764</v>
      </c>
      <c r="X1763" s="2">
        <f>VLOOKUP(A1763,Sales!A:N,10,FALSE)</f>
        <v>2</v>
      </c>
      <c r="Y1763" s="2">
        <f>VLOOKUP(A1763,Sales!A:N,11,FALSE)</f>
        <v>3</v>
      </c>
      <c r="Z1763" s="2">
        <f>VLOOKUP(A1763,Sales!A:N,12,FALSE)</f>
        <v>1</v>
      </c>
      <c r="AA1763" s="2">
        <f>VLOOKUP(A1763,Sales!A:N,13,FALSE)</f>
        <v>5</v>
      </c>
      <c r="AB1763" s="2">
        <f>VLOOKUP(A1763,Sales!A:N,14,FALSE)</f>
        <v>6</v>
      </c>
      <c r="AC1763" s="2">
        <f>VLOOKUP(A1763,Campaigns!A:I,2,FALSE)</f>
        <v>0</v>
      </c>
      <c r="AD1763" s="2">
        <f>VLOOKUP(A1763,Campaigns!A:I,3,FALSE)</f>
        <v>0</v>
      </c>
      <c r="AE1763" s="2">
        <f>VLOOKUP(A1763,Campaigns!A:I,4,FALSE)</f>
        <v>0</v>
      </c>
      <c r="AF1763" s="2">
        <f>VLOOKUP(A1763,Campaigns!A:I,5,FALSE)</f>
        <v>0</v>
      </c>
      <c r="AG1763" s="2">
        <f>VLOOKUP(A1763,Campaigns!A:I,6,FALSE)</f>
        <v>0</v>
      </c>
      <c r="AH1763" s="2">
        <f>VLOOKUP(A1763,Campaigns!A:I,7,FALSE)</f>
        <v>0</v>
      </c>
      <c r="AI1763" s="2">
        <f>VLOOKUP(A1763,Campaigns!A:I,8,FALSE)</f>
        <v>0</v>
      </c>
      <c r="AJ1763" s="19" t="str">
        <f>VLOOKUP(A1763,Campaigns!A:I,9,FALSE)</f>
        <v>2/27/2019</v>
      </c>
    </row>
    <row r="1764" spans="1:36">
      <c r="A1764" s="2">
        <v>2164</v>
      </c>
      <c r="B1764" s="2">
        <f>VLOOKUP(A1764, Customer!A:O, 2, FALSE)</f>
        <v>115056</v>
      </c>
      <c r="C1764" s="2">
        <f>VLOOKUP(A1764, Customer!A:O, 3, FALSE)</f>
        <v>1</v>
      </c>
      <c r="D1764" s="2">
        <f>VLOOKUP(A1764, Customer!A:O, 4, FALSE)</f>
        <v>1</v>
      </c>
      <c r="E1764" s="2">
        <f>VLOOKUP(A1764, Customer!A:O, 5, FALSE)</f>
        <v>62</v>
      </c>
      <c r="F1764" s="2">
        <f>VLOOKUP(A1764, Customer!A:O, 6, FALSE)</f>
        <v>0</v>
      </c>
      <c r="G1764" s="2">
        <f>VLOOKUP(A1764, Customer!A:O, 7, FALSE)</f>
        <v>0</v>
      </c>
      <c r="H1764" s="2">
        <f>VLOOKUP(A1764, Customer!A:O, 8, FALSE)</f>
        <v>1</v>
      </c>
      <c r="I1764" s="2">
        <f>VLOOKUP(A1764, Customer!A:O, 9, FALSE)</f>
        <v>0</v>
      </c>
      <c r="J1764" s="2">
        <f>VLOOKUP(A1764, Customer!A:O, 10, FALSE)</f>
        <v>0</v>
      </c>
      <c r="K1764" s="2">
        <f>VLOOKUP(A1764, Customer!A:O, 11, FALSE)</f>
        <v>1</v>
      </c>
      <c r="L1764" s="2">
        <f>VLOOKUP(A1764, Customer!A:O, 12, FALSE)</f>
        <v>0</v>
      </c>
      <c r="M1764" s="2">
        <f>VLOOKUP(A1764, Customer!A:O, 13, FALSE)</f>
        <v>0</v>
      </c>
      <c r="N1764" s="2">
        <f>VLOOKUP(A1764, Customer!A:O, 14, FALSE)</f>
        <v>0</v>
      </c>
      <c r="O1764" s="2" t="str">
        <f>VLOOKUP(A1764, Customer!A:O, 15, FALSE)</f>
        <v>State-Other</v>
      </c>
      <c r="P1764" s="2">
        <f>VLOOKUP(A1764,Sales!A:N,2,FALSE)</f>
        <v>76</v>
      </c>
      <c r="Q1764">
        <f>VLOOKUP(A1764,Sales!A:N,3,FALSE)</f>
        <v>46</v>
      </c>
      <c r="R1764" s="2">
        <f>VLOOKUP(A1764,Sales!A:N,4,FALSE)</f>
        <v>92</v>
      </c>
      <c r="S1764" s="2">
        <f>VLOOKUP(A1764,Sales!A:N,5,FALSE)</f>
        <v>23</v>
      </c>
      <c r="T1764" s="2">
        <f>VLOOKUP(A1764,Sales!A:N,6,FALSE)</f>
        <v>160</v>
      </c>
      <c r="U1764" s="2">
        <f>VLOOKUP(A1764,Sales!A:N,7,FALSE)</f>
        <v>46</v>
      </c>
      <c r="V1764" s="2">
        <f>VLOOKUP(A1764,Sales!A:N,8,FALSE)</f>
        <v>306</v>
      </c>
      <c r="W1764" s="2">
        <f>VLOOKUP(A1764,Sales!A:N,9,FALSE)</f>
        <v>61</v>
      </c>
      <c r="X1764" s="2">
        <f>VLOOKUP(A1764,Sales!A:N,10,FALSE)</f>
        <v>5</v>
      </c>
      <c r="Y1764" s="2">
        <f>VLOOKUP(A1764,Sales!A:N,11,FALSE)</f>
        <v>2</v>
      </c>
      <c r="Z1764" s="2">
        <f>VLOOKUP(A1764,Sales!A:N,12,FALSE)</f>
        <v>2</v>
      </c>
      <c r="AA1764" s="2">
        <f>VLOOKUP(A1764,Sales!A:N,13,FALSE)</f>
        <v>3</v>
      </c>
      <c r="AB1764" s="2">
        <f>VLOOKUP(A1764,Sales!A:N,14,FALSE)</f>
        <v>5</v>
      </c>
      <c r="AC1764" s="2">
        <f>VLOOKUP(A1764,Campaigns!A:I,2,FALSE)</f>
        <v>0</v>
      </c>
      <c r="AD1764" s="2">
        <f>VLOOKUP(A1764,Campaigns!A:I,3,FALSE)</f>
        <v>0</v>
      </c>
      <c r="AE1764" s="2">
        <f>VLOOKUP(A1764,Campaigns!A:I,4,FALSE)</f>
        <v>0</v>
      </c>
      <c r="AF1764" s="2">
        <f>VLOOKUP(A1764,Campaigns!A:I,5,FALSE)</f>
        <v>0</v>
      </c>
      <c r="AG1764" s="2">
        <f>VLOOKUP(A1764,Campaigns!A:I,6,FALSE)</f>
        <v>0</v>
      </c>
      <c r="AH1764" s="2">
        <f>VLOOKUP(A1764,Campaigns!A:I,7,FALSE)</f>
        <v>0</v>
      </c>
      <c r="AI1764" s="2">
        <f>VLOOKUP(A1764,Campaigns!A:I,8,FALSE)</f>
        <v>0</v>
      </c>
      <c r="AJ1764" s="19">
        <f>VLOOKUP(A1764,Campaigns!A:I,9,FALSE)</f>
        <v>43687</v>
      </c>
    </row>
    <row r="1765" spans="1:36">
      <c r="A1765" s="2">
        <v>1833</v>
      </c>
      <c r="B1765" s="2">
        <f>VLOOKUP(A1765, Customer!A:O, 2, FALSE)</f>
        <v>182347</v>
      </c>
      <c r="C1765" s="2">
        <f>VLOOKUP(A1765, Customer!A:O, 3, FALSE)</f>
        <v>0</v>
      </c>
      <c r="D1765" s="2">
        <f>VLOOKUP(A1765, Customer!A:O, 4, FALSE)</f>
        <v>0</v>
      </c>
      <c r="E1765" s="2">
        <f>VLOOKUP(A1765, Customer!A:O, 5, FALSE)</f>
        <v>63</v>
      </c>
      <c r="F1765" s="2">
        <f>VLOOKUP(A1765, Customer!A:O, 6, FALSE)</f>
        <v>0</v>
      </c>
      <c r="G1765" s="2">
        <f>VLOOKUP(A1765, Customer!A:O, 7, FALSE)</f>
        <v>1</v>
      </c>
      <c r="H1765" s="2">
        <f>VLOOKUP(A1765, Customer!A:O, 8, FALSE)</f>
        <v>0</v>
      </c>
      <c r="I1765" s="2">
        <f>VLOOKUP(A1765, Customer!A:O, 9, FALSE)</f>
        <v>0</v>
      </c>
      <c r="J1765" s="2">
        <f>VLOOKUP(A1765, Customer!A:O, 10, FALSE)</f>
        <v>0</v>
      </c>
      <c r="K1765" s="2">
        <f>VLOOKUP(A1765, Customer!A:O, 11, FALSE)</f>
        <v>0</v>
      </c>
      <c r="L1765" s="2">
        <f>VLOOKUP(A1765, Customer!A:O, 12, FALSE)</f>
        <v>0</v>
      </c>
      <c r="M1765" s="2">
        <f>VLOOKUP(A1765, Customer!A:O, 13, FALSE)</f>
        <v>0</v>
      </c>
      <c r="N1765" s="2">
        <f>VLOOKUP(A1765, Customer!A:O, 14, FALSE)</f>
        <v>0</v>
      </c>
      <c r="O1765" s="2" t="str">
        <f>VLOOKUP(A1765, Customer!A:O, 15, FALSE)</f>
        <v>State-Texas</v>
      </c>
      <c r="P1765" s="2">
        <f>VLOOKUP(A1765,Sales!A:N,2,FALSE)</f>
        <v>38</v>
      </c>
      <c r="Q1765">
        <f>VLOOKUP(A1765,Sales!A:N,3,FALSE)</f>
        <v>1231</v>
      </c>
      <c r="R1765" s="2">
        <f>VLOOKUP(A1765,Sales!A:N,4,FALSE)</f>
        <v>120</v>
      </c>
      <c r="S1765" s="2">
        <f>VLOOKUP(A1765,Sales!A:N,5,FALSE)</f>
        <v>1871</v>
      </c>
      <c r="T1765" s="2">
        <f>VLOOKUP(A1765,Sales!A:N,6,FALSE)</f>
        <v>447</v>
      </c>
      <c r="U1765" s="2">
        <f>VLOOKUP(A1765,Sales!A:N,7,FALSE)</f>
        <v>295</v>
      </c>
      <c r="V1765" s="2">
        <f>VLOOKUP(A1765,Sales!A:N,8,FALSE)</f>
        <v>140</v>
      </c>
      <c r="W1765" s="2">
        <f>VLOOKUP(A1765,Sales!A:N,9,FALSE)</f>
        <v>3824</v>
      </c>
      <c r="X1765" s="2">
        <f>VLOOKUP(A1765,Sales!A:N,10,FALSE)</f>
        <v>1</v>
      </c>
      <c r="Y1765" s="2">
        <f>VLOOKUP(A1765,Sales!A:N,11,FALSE)</f>
        <v>7</v>
      </c>
      <c r="Z1765" s="2">
        <f>VLOOKUP(A1765,Sales!A:N,12,FALSE)</f>
        <v>7</v>
      </c>
      <c r="AA1765" s="2">
        <f>VLOOKUP(A1765,Sales!A:N,13,FALSE)</f>
        <v>10</v>
      </c>
      <c r="AB1765" s="2">
        <f>VLOOKUP(A1765,Sales!A:N,14,FALSE)</f>
        <v>3</v>
      </c>
      <c r="AC1765" s="2">
        <f>VLOOKUP(A1765,Campaigns!A:I,2,FALSE)</f>
        <v>1</v>
      </c>
      <c r="AD1765" s="2">
        <f>VLOOKUP(A1765,Campaigns!A:I,3,FALSE)</f>
        <v>0</v>
      </c>
      <c r="AE1765" s="2">
        <f>VLOOKUP(A1765,Campaigns!A:I,4,FALSE)</f>
        <v>0</v>
      </c>
      <c r="AF1765" s="2">
        <f>VLOOKUP(A1765,Campaigns!A:I,5,FALSE)</f>
        <v>1</v>
      </c>
      <c r="AG1765" s="2">
        <f>VLOOKUP(A1765,Campaigns!A:I,6,FALSE)</f>
        <v>0</v>
      </c>
      <c r="AH1765" s="2">
        <f>VLOOKUP(A1765,Campaigns!A:I,7,FALSE)</f>
        <v>0</v>
      </c>
      <c r="AI1765" s="2">
        <f>VLOOKUP(A1765,Campaigns!A:I,8,FALSE)</f>
        <v>0</v>
      </c>
      <c r="AJ1765" s="19" t="str">
        <f>VLOOKUP(A1765,Campaigns!A:I,9,FALSE)</f>
        <v>4/13/2019</v>
      </c>
    </row>
    <row r="1766" spans="1:36">
      <c r="A1766" s="2">
        <v>3161</v>
      </c>
      <c r="B1766" s="2">
        <f>VLOOKUP(A1766, Customer!A:O, 2, FALSE)</f>
        <v>182347</v>
      </c>
      <c r="C1766" s="2">
        <f>VLOOKUP(A1766, Customer!A:O, 3, FALSE)</f>
        <v>0</v>
      </c>
      <c r="D1766" s="2">
        <f>VLOOKUP(A1766, Customer!A:O, 4, FALSE)</f>
        <v>0</v>
      </c>
      <c r="E1766" s="2">
        <f>VLOOKUP(A1766, Customer!A:O, 5, FALSE)</f>
        <v>63</v>
      </c>
      <c r="F1766" s="2">
        <f>VLOOKUP(A1766, Customer!A:O, 6, FALSE)</f>
        <v>0</v>
      </c>
      <c r="G1766" s="2">
        <f>VLOOKUP(A1766, Customer!A:O, 7, FALSE)</f>
        <v>1</v>
      </c>
      <c r="H1766" s="2">
        <f>VLOOKUP(A1766, Customer!A:O, 8, FALSE)</f>
        <v>0</v>
      </c>
      <c r="I1766" s="2">
        <f>VLOOKUP(A1766, Customer!A:O, 9, FALSE)</f>
        <v>0</v>
      </c>
      <c r="J1766" s="2">
        <f>VLOOKUP(A1766, Customer!A:O, 10, FALSE)</f>
        <v>0</v>
      </c>
      <c r="K1766" s="2">
        <f>VLOOKUP(A1766, Customer!A:O, 11, FALSE)</f>
        <v>0</v>
      </c>
      <c r="L1766" s="2">
        <f>VLOOKUP(A1766, Customer!A:O, 12, FALSE)</f>
        <v>0</v>
      </c>
      <c r="M1766" s="2">
        <f>VLOOKUP(A1766, Customer!A:O, 13, FALSE)</f>
        <v>0</v>
      </c>
      <c r="N1766" s="2">
        <f>VLOOKUP(A1766, Customer!A:O, 14, FALSE)</f>
        <v>0</v>
      </c>
      <c r="O1766" s="2" t="str">
        <f>VLOOKUP(A1766, Customer!A:O, 15, FALSE)</f>
        <v>State-California</v>
      </c>
      <c r="P1766" s="2">
        <f>VLOOKUP(A1766,Sales!A:N,2,FALSE)</f>
        <v>38</v>
      </c>
      <c r="Q1766">
        <f>VLOOKUP(A1766,Sales!A:N,3,FALSE)</f>
        <v>1231</v>
      </c>
      <c r="R1766" s="2">
        <f>VLOOKUP(A1766,Sales!A:N,4,FALSE)</f>
        <v>120</v>
      </c>
      <c r="S1766" s="2">
        <f>VLOOKUP(A1766,Sales!A:N,5,FALSE)</f>
        <v>1871</v>
      </c>
      <c r="T1766" s="2">
        <f>VLOOKUP(A1766,Sales!A:N,6,FALSE)</f>
        <v>447</v>
      </c>
      <c r="U1766" s="2">
        <f>VLOOKUP(A1766,Sales!A:N,7,FALSE)</f>
        <v>295</v>
      </c>
      <c r="V1766" s="2">
        <f>VLOOKUP(A1766,Sales!A:N,8,FALSE)</f>
        <v>140</v>
      </c>
      <c r="W1766" s="2">
        <f>VLOOKUP(A1766,Sales!A:N,9,FALSE)</f>
        <v>3824</v>
      </c>
      <c r="X1766" s="2">
        <f>VLOOKUP(A1766,Sales!A:N,10,FALSE)</f>
        <v>1</v>
      </c>
      <c r="Y1766" s="2">
        <f>VLOOKUP(A1766,Sales!A:N,11,FALSE)</f>
        <v>7</v>
      </c>
      <c r="Z1766" s="2">
        <f>VLOOKUP(A1766,Sales!A:N,12,FALSE)</f>
        <v>7</v>
      </c>
      <c r="AA1766" s="2">
        <f>VLOOKUP(A1766,Sales!A:N,13,FALSE)</f>
        <v>10</v>
      </c>
      <c r="AB1766" s="2">
        <f>VLOOKUP(A1766,Sales!A:N,14,FALSE)</f>
        <v>3</v>
      </c>
      <c r="AC1766" s="2">
        <f>VLOOKUP(A1766,Campaigns!A:I,2,FALSE)</f>
        <v>1</v>
      </c>
      <c r="AD1766" s="2">
        <f>VLOOKUP(A1766,Campaigns!A:I,3,FALSE)</f>
        <v>0</v>
      </c>
      <c r="AE1766" s="2">
        <f>VLOOKUP(A1766,Campaigns!A:I,4,FALSE)</f>
        <v>0</v>
      </c>
      <c r="AF1766" s="2">
        <f>VLOOKUP(A1766,Campaigns!A:I,5,FALSE)</f>
        <v>1</v>
      </c>
      <c r="AG1766" s="2">
        <f>VLOOKUP(A1766,Campaigns!A:I,6,FALSE)</f>
        <v>0</v>
      </c>
      <c r="AH1766" s="2">
        <f>VLOOKUP(A1766,Campaigns!A:I,7,FALSE)</f>
        <v>0</v>
      </c>
      <c r="AI1766" s="2">
        <f>VLOOKUP(A1766,Campaigns!A:I,8,FALSE)</f>
        <v>1</v>
      </c>
      <c r="AJ1766" s="19" t="str">
        <f>VLOOKUP(A1766,Campaigns!A:I,9,FALSE)</f>
        <v>4/13/2019</v>
      </c>
    </row>
    <row r="1767" spans="1:36">
      <c r="A1767" s="2">
        <v>1772</v>
      </c>
      <c r="B1767" s="2">
        <f>VLOOKUP(A1767, Customer!A:O, 2, FALSE)</f>
        <v>182017</v>
      </c>
      <c r="C1767" s="2">
        <f>VLOOKUP(A1767, Customer!A:O, 3, FALSE)</f>
        <v>0</v>
      </c>
      <c r="D1767" s="2">
        <f>VLOOKUP(A1767, Customer!A:O, 4, FALSE)</f>
        <v>0</v>
      </c>
      <c r="E1767" s="2">
        <f>VLOOKUP(A1767, Customer!A:O, 5, FALSE)</f>
        <v>63</v>
      </c>
      <c r="F1767" s="2">
        <f>VLOOKUP(A1767, Customer!A:O, 6, FALSE)</f>
        <v>0</v>
      </c>
      <c r="G1767" s="2">
        <f>VLOOKUP(A1767, Customer!A:O, 7, FALSE)</f>
        <v>1</v>
      </c>
      <c r="H1767" s="2">
        <f>VLOOKUP(A1767, Customer!A:O, 8, FALSE)</f>
        <v>0</v>
      </c>
      <c r="I1767" s="2">
        <f>VLOOKUP(A1767, Customer!A:O, 9, FALSE)</f>
        <v>0</v>
      </c>
      <c r="J1767" s="2">
        <f>VLOOKUP(A1767, Customer!A:O, 10, FALSE)</f>
        <v>0</v>
      </c>
      <c r="K1767" s="2">
        <f>VLOOKUP(A1767, Customer!A:O, 11, FALSE)</f>
        <v>0</v>
      </c>
      <c r="L1767" s="2">
        <f>VLOOKUP(A1767, Customer!A:O, 12, FALSE)</f>
        <v>0</v>
      </c>
      <c r="M1767" s="2">
        <f>VLOOKUP(A1767, Customer!A:O, 13, FALSE)</f>
        <v>0</v>
      </c>
      <c r="N1767" s="2">
        <f>VLOOKUP(A1767, Customer!A:O, 14, FALSE)</f>
        <v>1</v>
      </c>
      <c r="O1767" s="2" t="str">
        <f>VLOOKUP(A1767, Customer!A:O, 15, FALSE)</f>
        <v>State-New York</v>
      </c>
      <c r="P1767" s="2">
        <f>VLOOKUP(A1767,Sales!A:N,2,FALSE)</f>
        <v>58</v>
      </c>
      <c r="Q1767">
        <f>VLOOKUP(A1767,Sales!A:N,3,FALSE)</f>
        <v>408</v>
      </c>
      <c r="R1767" s="2">
        <f>VLOOKUP(A1767,Sales!A:N,4,FALSE)</f>
        <v>51</v>
      </c>
      <c r="S1767" s="2">
        <f>VLOOKUP(A1767,Sales!A:N,5,FALSE)</f>
        <v>990</v>
      </c>
      <c r="T1767" s="2">
        <f>VLOOKUP(A1767,Sales!A:N,6,FALSE)</f>
        <v>67</v>
      </c>
      <c r="U1767" s="2">
        <f>VLOOKUP(A1767,Sales!A:N,7,FALSE)</f>
        <v>51</v>
      </c>
      <c r="V1767" s="2">
        <f>VLOOKUP(A1767,Sales!A:N,8,FALSE)</f>
        <v>51</v>
      </c>
      <c r="W1767" s="2">
        <f>VLOOKUP(A1767,Sales!A:N,9,FALSE)</f>
        <v>1516</v>
      </c>
      <c r="X1767" s="2">
        <f>VLOOKUP(A1767,Sales!A:N,10,FALSE)</f>
        <v>1</v>
      </c>
      <c r="Y1767" s="2">
        <f>VLOOKUP(A1767,Sales!A:N,11,FALSE)</f>
        <v>5</v>
      </c>
      <c r="Z1767" s="2">
        <f>VLOOKUP(A1767,Sales!A:N,12,FALSE)</f>
        <v>4</v>
      </c>
      <c r="AA1767" s="2">
        <f>VLOOKUP(A1767,Sales!A:N,13,FALSE)</f>
        <v>7</v>
      </c>
      <c r="AB1767" s="2">
        <f>VLOOKUP(A1767,Sales!A:N,14,FALSE)</f>
        <v>2</v>
      </c>
      <c r="AC1767" s="2">
        <f>VLOOKUP(A1767,Campaigns!A:I,2,FALSE)</f>
        <v>0</v>
      </c>
      <c r="AD1767" s="2">
        <f>VLOOKUP(A1767,Campaigns!A:I,3,FALSE)</f>
        <v>1</v>
      </c>
      <c r="AE1767" s="2">
        <f>VLOOKUP(A1767,Campaigns!A:I,4,FALSE)</f>
        <v>1</v>
      </c>
      <c r="AF1767" s="2">
        <f>VLOOKUP(A1767,Campaigns!A:I,5,FALSE)</f>
        <v>1</v>
      </c>
      <c r="AG1767" s="2">
        <f>VLOOKUP(A1767,Campaigns!A:I,6,FALSE)</f>
        <v>0</v>
      </c>
      <c r="AH1767" s="2">
        <f>VLOOKUP(A1767,Campaigns!A:I,7,FALSE)</f>
        <v>0</v>
      </c>
      <c r="AI1767" s="2">
        <f>VLOOKUP(A1767,Campaigns!A:I,8,FALSE)</f>
        <v>1</v>
      </c>
      <c r="AJ1767" s="19" t="str">
        <f>VLOOKUP(A1767,Campaigns!A:I,9,FALSE)</f>
        <v>4/14/2019</v>
      </c>
    </row>
    <row r="1768" spans="1:36">
      <c r="A1768" s="2">
        <v>1344</v>
      </c>
      <c r="B1768" s="2">
        <f>VLOOKUP(A1768, Customer!A:O, 2, FALSE)</f>
        <v>178618</v>
      </c>
      <c r="C1768" s="2">
        <f>VLOOKUP(A1768, Customer!A:O, 3, FALSE)</f>
        <v>0</v>
      </c>
      <c r="D1768" s="2">
        <f>VLOOKUP(A1768, Customer!A:O, 4, FALSE)</f>
        <v>0</v>
      </c>
      <c r="E1768" s="2">
        <f>VLOOKUP(A1768, Customer!A:O, 5, FALSE)</f>
        <v>63</v>
      </c>
      <c r="F1768" s="2">
        <f>VLOOKUP(A1768, Customer!A:O, 6, FALSE)</f>
        <v>0</v>
      </c>
      <c r="G1768" s="2">
        <f>VLOOKUP(A1768, Customer!A:O, 7, FALSE)</f>
        <v>1</v>
      </c>
      <c r="H1768" s="2">
        <f>VLOOKUP(A1768, Customer!A:O, 8, FALSE)</f>
        <v>0</v>
      </c>
      <c r="I1768" s="2">
        <f>VLOOKUP(A1768, Customer!A:O, 9, FALSE)</f>
        <v>0</v>
      </c>
      <c r="J1768" s="2">
        <f>VLOOKUP(A1768, Customer!A:O, 10, FALSE)</f>
        <v>0</v>
      </c>
      <c r="K1768" s="2">
        <f>VLOOKUP(A1768, Customer!A:O, 11, FALSE)</f>
        <v>0</v>
      </c>
      <c r="L1768" s="2">
        <f>VLOOKUP(A1768, Customer!A:O, 12, FALSE)</f>
        <v>1</v>
      </c>
      <c r="M1768" s="2">
        <f>VLOOKUP(A1768, Customer!A:O, 13, FALSE)</f>
        <v>0</v>
      </c>
      <c r="N1768" s="2">
        <f>VLOOKUP(A1768, Customer!A:O, 14, FALSE)</f>
        <v>0</v>
      </c>
      <c r="O1768" s="2" t="str">
        <f>VLOOKUP(A1768, Customer!A:O, 15, FALSE)</f>
        <v>State-Florida</v>
      </c>
      <c r="P1768" s="2">
        <f>VLOOKUP(A1768,Sales!A:N,2,FALSE)</f>
        <v>87</v>
      </c>
      <c r="Q1768">
        <f>VLOOKUP(A1768,Sales!A:N,3,FALSE)</f>
        <v>1672</v>
      </c>
      <c r="R1768" s="2">
        <f>VLOOKUP(A1768,Sales!A:N,4,FALSE)</f>
        <v>370</v>
      </c>
      <c r="S1768" s="2">
        <f>VLOOKUP(A1768,Sales!A:N,5,FALSE)</f>
        <v>1858</v>
      </c>
      <c r="T1768" s="2">
        <f>VLOOKUP(A1768,Sales!A:N,6,FALSE)</f>
        <v>482</v>
      </c>
      <c r="U1768" s="2">
        <f>VLOOKUP(A1768,Sales!A:N,7,FALSE)</f>
        <v>370</v>
      </c>
      <c r="V1768" s="2">
        <f>VLOOKUP(A1768,Sales!A:N,8,FALSE)</f>
        <v>139</v>
      </c>
      <c r="W1768" s="2">
        <f>VLOOKUP(A1768,Sales!A:N,9,FALSE)</f>
        <v>4614</v>
      </c>
      <c r="X1768" s="2">
        <f>VLOOKUP(A1768,Sales!A:N,10,FALSE)</f>
        <v>1</v>
      </c>
      <c r="Y1768" s="2">
        <f>VLOOKUP(A1768,Sales!A:N,11,FALSE)</f>
        <v>4</v>
      </c>
      <c r="Z1768" s="2">
        <f>VLOOKUP(A1768,Sales!A:N,12,FALSE)</f>
        <v>7</v>
      </c>
      <c r="AA1768" s="2">
        <f>VLOOKUP(A1768,Sales!A:N,13,FALSE)</f>
        <v>10</v>
      </c>
      <c r="AB1768" s="2">
        <f>VLOOKUP(A1768,Sales!A:N,14,FALSE)</f>
        <v>2</v>
      </c>
      <c r="AC1768" s="2">
        <f>VLOOKUP(A1768,Campaigns!A:I,2,FALSE)</f>
        <v>0</v>
      </c>
      <c r="AD1768" s="2">
        <f>VLOOKUP(A1768,Campaigns!A:I,3,FALSE)</f>
        <v>1</v>
      </c>
      <c r="AE1768" s="2">
        <f>VLOOKUP(A1768,Campaigns!A:I,4,FALSE)</f>
        <v>0</v>
      </c>
      <c r="AF1768" s="2">
        <f>VLOOKUP(A1768,Campaigns!A:I,5,FALSE)</f>
        <v>0</v>
      </c>
      <c r="AG1768" s="2">
        <f>VLOOKUP(A1768,Campaigns!A:I,6,FALSE)</f>
        <v>0</v>
      </c>
      <c r="AH1768" s="2">
        <f>VLOOKUP(A1768,Campaigns!A:I,7,FALSE)</f>
        <v>0</v>
      </c>
      <c r="AI1768" s="2">
        <f>VLOOKUP(A1768,Campaigns!A:I,8,FALSE)</f>
        <v>0</v>
      </c>
      <c r="AJ1768" s="19">
        <f>VLOOKUP(A1768,Campaigns!A:I,9,FALSE)</f>
        <v>43588</v>
      </c>
    </row>
    <row r="1769" spans="1:36">
      <c r="A1769" s="2">
        <v>3113</v>
      </c>
      <c r="B1769" s="2">
        <f>VLOOKUP(A1769, Customer!A:O, 2, FALSE)</f>
        <v>178499</v>
      </c>
      <c r="C1769" s="2">
        <f>VLOOKUP(A1769, Customer!A:O, 3, FALSE)</f>
        <v>0</v>
      </c>
      <c r="D1769" s="2">
        <f>VLOOKUP(A1769, Customer!A:O, 4, FALSE)</f>
        <v>0</v>
      </c>
      <c r="E1769" s="2">
        <f>VLOOKUP(A1769, Customer!A:O, 5, FALSE)</f>
        <v>63</v>
      </c>
      <c r="F1769" s="2">
        <f>VLOOKUP(A1769, Customer!A:O, 6, FALSE)</f>
        <v>0</v>
      </c>
      <c r="G1769" s="2">
        <f>VLOOKUP(A1769, Customer!A:O, 7, FALSE)</f>
        <v>0</v>
      </c>
      <c r="H1769" s="2">
        <f>VLOOKUP(A1769, Customer!A:O, 8, FALSE)</f>
        <v>1</v>
      </c>
      <c r="I1769" s="2">
        <f>VLOOKUP(A1769, Customer!A:O, 9, FALSE)</f>
        <v>0</v>
      </c>
      <c r="J1769" s="2">
        <f>VLOOKUP(A1769, Customer!A:O, 10, FALSE)</f>
        <v>0</v>
      </c>
      <c r="K1769" s="2">
        <f>VLOOKUP(A1769, Customer!A:O, 11, FALSE)</f>
        <v>0</v>
      </c>
      <c r="L1769" s="2">
        <f>VLOOKUP(A1769, Customer!A:O, 12, FALSE)</f>
        <v>1</v>
      </c>
      <c r="M1769" s="2">
        <f>VLOOKUP(A1769, Customer!A:O, 13, FALSE)</f>
        <v>0</v>
      </c>
      <c r="N1769" s="2">
        <f>VLOOKUP(A1769, Customer!A:O, 14, FALSE)</f>
        <v>0</v>
      </c>
      <c r="O1769" s="2" t="str">
        <f>VLOOKUP(A1769, Customer!A:O, 15, FALSE)</f>
        <v>State-California</v>
      </c>
      <c r="P1769" s="2">
        <f>VLOOKUP(A1769,Sales!A:N,2,FALSE)</f>
        <v>12</v>
      </c>
      <c r="Q1769">
        <f>VLOOKUP(A1769,Sales!A:N,3,FALSE)</f>
        <v>2074</v>
      </c>
      <c r="R1769" s="2">
        <f>VLOOKUP(A1769,Sales!A:N,4,FALSE)</f>
        <v>164</v>
      </c>
      <c r="S1769" s="2">
        <f>VLOOKUP(A1769,Sales!A:N,5,FALSE)</f>
        <v>387</v>
      </c>
      <c r="T1769" s="2">
        <f>VLOOKUP(A1769,Sales!A:N,6,FALSE)</f>
        <v>107</v>
      </c>
      <c r="U1769" s="2">
        <f>VLOOKUP(A1769,Sales!A:N,7,FALSE)</f>
        <v>82</v>
      </c>
      <c r="V1769" s="2">
        <f>VLOOKUP(A1769,Sales!A:N,8,FALSE)</f>
        <v>221</v>
      </c>
      <c r="W1769" s="2">
        <f>VLOOKUP(A1769,Sales!A:N,9,FALSE)</f>
        <v>2592</v>
      </c>
      <c r="X1769" s="2">
        <f>VLOOKUP(A1769,Sales!A:N,10,FALSE)</f>
        <v>1</v>
      </c>
      <c r="Y1769" s="2">
        <f>VLOOKUP(A1769,Sales!A:N,11,FALSE)</f>
        <v>11</v>
      </c>
      <c r="Z1769" s="2">
        <f>VLOOKUP(A1769,Sales!A:N,12,FALSE)</f>
        <v>3</v>
      </c>
      <c r="AA1769" s="2">
        <f>VLOOKUP(A1769,Sales!A:N,13,FALSE)</f>
        <v>4</v>
      </c>
      <c r="AB1769" s="2">
        <f>VLOOKUP(A1769,Sales!A:N,14,FALSE)</f>
        <v>4</v>
      </c>
      <c r="AC1769" s="2">
        <f>VLOOKUP(A1769,Campaigns!A:I,2,FALSE)</f>
        <v>0</v>
      </c>
      <c r="AD1769" s="2">
        <f>VLOOKUP(A1769,Campaigns!A:I,3,FALSE)</f>
        <v>0</v>
      </c>
      <c r="AE1769" s="2">
        <f>VLOOKUP(A1769,Campaigns!A:I,4,FALSE)</f>
        <v>1</v>
      </c>
      <c r="AF1769" s="2">
        <f>VLOOKUP(A1769,Campaigns!A:I,5,FALSE)</f>
        <v>0</v>
      </c>
      <c r="AG1769" s="2">
        <f>VLOOKUP(A1769,Campaigns!A:I,6,FALSE)</f>
        <v>0</v>
      </c>
      <c r="AH1769" s="2">
        <f>VLOOKUP(A1769,Campaigns!A:I,7,FALSE)</f>
        <v>0</v>
      </c>
      <c r="AI1769" s="2">
        <f>VLOOKUP(A1769,Campaigns!A:I,8,FALSE)</f>
        <v>1</v>
      </c>
      <c r="AJ1769" s="19" t="str">
        <f>VLOOKUP(A1769,Campaigns!A:I,9,FALSE)</f>
        <v>4/29/2020</v>
      </c>
    </row>
    <row r="1770" spans="1:36">
      <c r="A1770" s="2">
        <v>2203</v>
      </c>
      <c r="B1770" s="2">
        <f>VLOOKUP(A1770, Customer!A:O, 2, FALSE)</f>
        <v>177297</v>
      </c>
      <c r="C1770" s="2">
        <f>VLOOKUP(A1770, Customer!A:O, 3, FALSE)</f>
        <v>0</v>
      </c>
      <c r="D1770" s="2">
        <f>VLOOKUP(A1770, Customer!A:O, 4, FALSE)</f>
        <v>0</v>
      </c>
      <c r="E1770" s="2">
        <f>VLOOKUP(A1770, Customer!A:O, 5, FALSE)</f>
        <v>63</v>
      </c>
      <c r="F1770" s="2">
        <f>VLOOKUP(A1770, Customer!A:O, 6, FALSE)</f>
        <v>1</v>
      </c>
      <c r="G1770" s="2">
        <f>VLOOKUP(A1770, Customer!A:O, 7, FALSE)</f>
        <v>0</v>
      </c>
      <c r="H1770" s="2">
        <f>VLOOKUP(A1770, Customer!A:O, 8, FALSE)</f>
        <v>0</v>
      </c>
      <c r="I1770" s="2">
        <f>VLOOKUP(A1770, Customer!A:O, 9, FALSE)</f>
        <v>0</v>
      </c>
      <c r="J1770" s="2">
        <f>VLOOKUP(A1770, Customer!A:O, 10, FALSE)</f>
        <v>0</v>
      </c>
      <c r="K1770" s="2">
        <f>VLOOKUP(A1770, Customer!A:O, 11, FALSE)</f>
        <v>0</v>
      </c>
      <c r="L1770" s="2">
        <f>VLOOKUP(A1770, Customer!A:O, 12, FALSE)</f>
        <v>0</v>
      </c>
      <c r="M1770" s="2">
        <f>VLOOKUP(A1770, Customer!A:O, 13, FALSE)</f>
        <v>0</v>
      </c>
      <c r="N1770" s="2">
        <f>VLOOKUP(A1770, Customer!A:O, 14, FALSE)</f>
        <v>0</v>
      </c>
      <c r="O1770" s="2" t="str">
        <f>VLOOKUP(A1770, Customer!A:O, 15, FALSE)</f>
        <v>State-Illinois</v>
      </c>
      <c r="P1770" s="2">
        <f>VLOOKUP(A1770,Sales!A:N,2,FALSE)</f>
        <v>84</v>
      </c>
      <c r="Q1770">
        <f>VLOOKUP(A1770,Sales!A:N,3,FALSE)</f>
        <v>936</v>
      </c>
      <c r="R1770" s="2">
        <f>VLOOKUP(A1770,Sales!A:N,4,FALSE)</f>
        <v>140</v>
      </c>
      <c r="S1770" s="2">
        <f>VLOOKUP(A1770,Sales!A:N,5,FALSE)</f>
        <v>250</v>
      </c>
      <c r="T1770" s="2">
        <f>VLOOKUP(A1770,Sales!A:N,6,FALSE)</f>
        <v>110</v>
      </c>
      <c r="U1770" s="2">
        <f>VLOOKUP(A1770,Sales!A:N,7,FALSE)</f>
        <v>280</v>
      </c>
      <c r="V1770" s="2">
        <f>VLOOKUP(A1770,Sales!A:N,8,FALSE)</f>
        <v>94</v>
      </c>
      <c r="W1770" s="2">
        <f>VLOOKUP(A1770,Sales!A:N,9,FALSE)</f>
        <v>1622</v>
      </c>
      <c r="X1770" s="2">
        <f>VLOOKUP(A1770,Sales!A:N,10,FALSE)</f>
        <v>1</v>
      </c>
      <c r="Y1770" s="2">
        <f>VLOOKUP(A1770,Sales!A:N,11,FALSE)</f>
        <v>5</v>
      </c>
      <c r="Z1770" s="2">
        <f>VLOOKUP(A1770,Sales!A:N,12,FALSE)</f>
        <v>7</v>
      </c>
      <c r="AA1770" s="2">
        <f>VLOOKUP(A1770,Sales!A:N,13,FALSE)</f>
        <v>9</v>
      </c>
      <c r="AB1770" s="2">
        <f>VLOOKUP(A1770,Sales!A:N,14,FALSE)</f>
        <v>4</v>
      </c>
      <c r="AC1770" s="2">
        <f>VLOOKUP(A1770,Campaigns!A:I,2,FALSE)</f>
        <v>0</v>
      </c>
      <c r="AD1770" s="2">
        <f>VLOOKUP(A1770,Campaigns!A:I,3,FALSE)</f>
        <v>0</v>
      </c>
      <c r="AE1770" s="2">
        <f>VLOOKUP(A1770,Campaigns!A:I,4,FALSE)</f>
        <v>0</v>
      </c>
      <c r="AF1770" s="2">
        <f>VLOOKUP(A1770,Campaigns!A:I,5,FALSE)</f>
        <v>1</v>
      </c>
      <c r="AG1770" s="2">
        <f>VLOOKUP(A1770,Campaigns!A:I,6,FALSE)</f>
        <v>0</v>
      </c>
      <c r="AH1770" s="2">
        <f>VLOOKUP(A1770,Campaigns!A:I,7,FALSE)</f>
        <v>0</v>
      </c>
      <c r="AI1770" s="2">
        <f>VLOOKUP(A1770,Campaigns!A:I,8,FALSE)</f>
        <v>0</v>
      </c>
      <c r="AJ1770" s="19">
        <f>VLOOKUP(A1770,Campaigns!A:I,9,FALSE)</f>
        <v>43531</v>
      </c>
    </row>
    <row r="1771" spans="1:36">
      <c r="A1771" s="2">
        <v>2545</v>
      </c>
      <c r="B1771" s="2">
        <f>VLOOKUP(A1771, Customer!A:O, 2, FALSE)</f>
        <v>175283</v>
      </c>
      <c r="C1771" s="2">
        <f>VLOOKUP(A1771, Customer!A:O, 3, FALSE)</f>
        <v>1</v>
      </c>
      <c r="D1771" s="2">
        <f>VLOOKUP(A1771, Customer!A:O, 4, FALSE)</f>
        <v>2</v>
      </c>
      <c r="E1771" s="2">
        <f>VLOOKUP(A1771, Customer!A:O, 5, FALSE)</f>
        <v>63</v>
      </c>
      <c r="F1771" s="2">
        <f>VLOOKUP(A1771, Customer!A:O, 6, FALSE)</f>
        <v>0</v>
      </c>
      <c r="G1771" s="2">
        <f>VLOOKUP(A1771, Customer!A:O, 7, FALSE)</f>
        <v>1</v>
      </c>
      <c r="H1771" s="2">
        <f>VLOOKUP(A1771, Customer!A:O, 8, FALSE)</f>
        <v>0</v>
      </c>
      <c r="I1771" s="2">
        <f>VLOOKUP(A1771, Customer!A:O, 9, FALSE)</f>
        <v>0</v>
      </c>
      <c r="J1771" s="2">
        <f>VLOOKUP(A1771, Customer!A:O, 10, FALSE)</f>
        <v>0</v>
      </c>
      <c r="K1771" s="2">
        <f>VLOOKUP(A1771, Customer!A:O, 11, FALSE)</f>
        <v>0</v>
      </c>
      <c r="L1771" s="2">
        <f>VLOOKUP(A1771, Customer!A:O, 12, FALSE)</f>
        <v>0</v>
      </c>
      <c r="M1771" s="2">
        <f>VLOOKUP(A1771, Customer!A:O, 13, FALSE)</f>
        <v>0</v>
      </c>
      <c r="N1771" s="2">
        <f>VLOOKUP(A1771, Customer!A:O, 14, FALSE)</f>
        <v>1</v>
      </c>
      <c r="O1771" s="2" t="str">
        <f>VLOOKUP(A1771, Customer!A:O, 15, FALSE)</f>
        <v>State-Illinois</v>
      </c>
      <c r="P1771" s="2">
        <f>VLOOKUP(A1771,Sales!A:N,2,FALSE)</f>
        <v>26</v>
      </c>
      <c r="Q1771">
        <f>VLOOKUP(A1771,Sales!A:N,3,FALSE)</f>
        <v>1707</v>
      </c>
      <c r="R1771" s="2">
        <f>VLOOKUP(A1771,Sales!A:N,4,FALSE)</f>
        <v>21</v>
      </c>
      <c r="S1771" s="2">
        <f>VLOOKUP(A1771,Sales!A:N,5,FALSE)</f>
        <v>419</v>
      </c>
      <c r="T1771" s="2">
        <f>VLOOKUP(A1771,Sales!A:N,6,FALSE)</f>
        <v>28</v>
      </c>
      <c r="U1771" s="2">
        <f>VLOOKUP(A1771,Sales!A:N,7,FALSE)</f>
        <v>44</v>
      </c>
      <c r="V1771" s="2">
        <f>VLOOKUP(A1771,Sales!A:N,8,FALSE)</f>
        <v>154</v>
      </c>
      <c r="W1771" s="2">
        <f>VLOOKUP(A1771,Sales!A:N,9,FALSE)</f>
        <v>2065</v>
      </c>
      <c r="X1771" s="2">
        <f>VLOOKUP(A1771,Sales!A:N,10,FALSE)</f>
        <v>11</v>
      </c>
      <c r="Y1771" s="2">
        <f>VLOOKUP(A1771,Sales!A:N,11,FALSE)</f>
        <v>6</v>
      </c>
      <c r="Z1771" s="2">
        <f>VLOOKUP(A1771,Sales!A:N,12,FALSE)</f>
        <v>3</v>
      </c>
      <c r="AA1771" s="2">
        <f>VLOOKUP(A1771,Sales!A:N,13,FALSE)</f>
        <v>5</v>
      </c>
      <c r="AB1771" s="2">
        <f>VLOOKUP(A1771,Sales!A:N,14,FALSE)</f>
        <v>4</v>
      </c>
      <c r="AC1771" s="2">
        <f>VLOOKUP(A1771,Campaigns!A:I,2,FALSE)</f>
        <v>0</v>
      </c>
      <c r="AD1771" s="2">
        <f>VLOOKUP(A1771,Campaigns!A:I,3,FALSE)</f>
        <v>0</v>
      </c>
      <c r="AE1771" s="2">
        <f>VLOOKUP(A1771,Campaigns!A:I,4,FALSE)</f>
        <v>0</v>
      </c>
      <c r="AF1771" s="2">
        <f>VLOOKUP(A1771,Campaigns!A:I,5,FALSE)</f>
        <v>0</v>
      </c>
      <c r="AG1771" s="2">
        <f>VLOOKUP(A1771,Campaigns!A:I,6,FALSE)</f>
        <v>0</v>
      </c>
      <c r="AH1771" s="2">
        <f>VLOOKUP(A1771,Campaigns!A:I,7,FALSE)</f>
        <v>0</v>
      </c>
      <c r="AI1771" s="2">
        <f>VLOOKUP(A1771,Campaigns!A:I,8,FALSE)</f>
        <v>0</v>
      </c>
      <c r="AJ1771" s="19">
        <f>VLOOKUP(A1771,Campaigns!A:I,9,FALSE)</f>
        <v>43474</v>
      </c>
    </row>
    <row r="1772" spans="1:36">
      <c r="A1772" s="2">
        <v>3162</v>
      </c>
      <c r="B1772" s="2">
        <f>VLOOKUP(A1772, Customer!A:O, 2, FALSE)</f>
        <v>173803</v>
      </c>
      <c r="C1772" s="2">
        <f>VLOOKUP(A1772, Customer!A:O, 3, FALSE)</f>
        <v>0</v>
      </c>
      <c r="D1772" s="2">
        <f>VLOOKUP(A1772, Customer!A:O, 4, FALSE)</f>
        <v>1</v>
      </c>
      <c r="E1772" s="2">
        <f>VLOOKUP(A1772, Customer!A:O, 5, FALSE)</f>
        <v>63</v>
      </c>
      <c r="F1772" s="2">
        <f>VLOOKUP(A1772, Customer!A:O, 6, FALSE)</f>
        <v>0</v>
      </c>
      <c r="G1772" s="2">
        <f>VLOOKUP(A1772, Customer!A:O, 7, FALSE)</f>
        <v>1</v>
      </c>
      <c r="H1772" s="2">
        <f>VLOOKUP(A1772, Customer!A:O, 8, FALSE)</f>
        <v>0</v>
      </c>
      <c r="I1772" s="2">
        <f>VLOOKUP(A1772, Customer!A:O, 9, FALSE)</f>
        <v>0</v>
      </c>
      <c r="J1772" s="2">
        <f>VLOOKUP(A1772, Customer!A:O, 10, FALSE)</f>
        <v>0</v>
      </c>
      <c r="K1772" s="2">
        <f>VLOOKUP(A1772, Customer!A:O, 11, FALSE)</f>
        <v>0</v>
      </c>
      <c r="L1772" s="2">
        <f>VLOOKUP(A1772, Customer!A:O, 12, FALSE)</f>
        <v>1</v>
      </c>
      <c r="M1772" s="2">
        <f>VLOOKUP(A1772, Customer!A:O, 13, FALSE)</f>
        <v>0</v>
      </c>
      <c r="N1772" s="2">
        <f>VLOOKUP(A1772, Customer!A:O, 14, FALSE)</f>
        <v>0</v>
      </c>
      <c r="O1772" s="2" t="str">
        <f>VLOOKUP(A1772, Customer!A:O, 15, FALSE)</f>
        <v>State-Florida</v>
      </c>
      <c r="P1772" s="2">
        <f>VLOOKUP(A1772,Sales!A:N,2,FALSE)</f>
        <v>61</v>
      </c>
      <c r="Q1772">
        <f>VLOOKUP(A1772,Sales!A:N,3,FALSE)</f>
        <v>1962</v>
      </c>
      <c r="R1772" s="2">
        <f>VLOOKUP(A1772,Sales!A:N,4,FALSE)</f>
        <v>188</v>
      </c>
      <c r="S1772" s="2">
        <f>VLOOKUP(A1772,Sales!A:N,5,FALSE)</f>
        <v>855</v>
      </c>
      <c r="T1772" s="2">
        <f>VLOOKUP(A1772,Sales!A:N,6,FALSE)</f>
        <v>122</v>
      </c>
      <c r="U1772" s="2">
        <f>VLOOKUP(A1772,Sales!A:N,7,FALSE)</f>
        <v>61</v>
      </c>
      <c r="V1772" s="2">
        <f>VLOOKUP(A1772,Sales!A:N,8,FALSE)</f>
        <v>410</v>
      </c>
      <c r="W1772" s="2">
        <f>VLOOKUP(A1772,Sales!A:N,9,FALSE)</f>
        <v>2779</v>
      </c>
      <c r="X1772" s="2">
        <f>VLOOKUP(A1772,Sales!A:N,10,FALSE)</f>
        <v>2</v>
      </c>
      <c r="Y1772" s="2">
        <f>VLOOKUP(A1772,Sales!A:N,11,FALSE)</f>
        <v>9</v>
      </c>
      <c r="Z1772" s="2">
        <f>VLOOKUP(A1772,Sales!A:N,12,FALSE)</f>
        <v>5</v>
      </c>
      <c r="AA1772" s="2">
        <f>VLOOKUP(A1772,Sales!A:N,13,FALSE)</f>
        <v>6</v>
      </c>
      <c r="AB1772" s="2">
        <f>VLOOKUP(A1772,Sales!A:N,14,FALSE)</f>
        <v>6</v>
      </c>
      <c r="AC1772" s="2">
        <f>VLOOKUP(A1772,Campaigns!A:I,2,FALSE)</f>
        <v>1</v>
      </c>
      <c r="AD1772" s="2">
        <f>VLOOKUP(A1772,Campaigns!A:I,3,FALSE)</f>
        <v>0</v>
      </c>
      <c r="AE1772" s="2">
        <f>VLOOKUP(A1772,Campaigns!A:I,4,FALSE)</f>
        <v>0</v>
      </c>
      <c r="AF1772" s="2">
        <f>VLOOKUP(A1772,Campaigns!A:I,5,FALSE)</f>
        <v>0</v>
      </c>
      <c r="AG1772" s="2">
        <f>VLOOKUP(A1772,Campaigns!A:I,6,FALSE)</f>
        <v>0</v>
      </c>
      <c r="AH1772" s="2">
        <f>VLOOKUP(A1772,Campaigns!A:I,7,FALSE)</f>
        <v>0</v>
      </c>
      <c r="AI1772" s="2">
        <f>VLOOKUP(A1772,Campaigns!A:I,8,FALSE)</f>
        <v>1</v>
      </c>
      <c r="AJ1772" s="19">
        <f>VLOOKUP(A1772,Campaigns!A:I,9,FALSE)</f>
        <v>43617</v>
      </c>
    </row>
    <row r="1773" spans="1:36">
      <c r="A1773" s="2">
        <v>1334</v>
      </c>
      <c r="B1773" s="2">
        <f>VLOOKUP(A1773, Customer!A:O, 2, FALSE)</f>
        <v>171113</v>
      </c>
      <c r="C1773" s="2">
        <f>VLOOKUP(A1773, Customer!A:O, 3, FALSE)</f>
        <v>0</v>
      </c>
      <c r="D1773" s="2">
        <f>VLOOKUP(A1773, Customer!A:O, 4, FALSE)</f>
        <v>1</v>
      </c>
      <c r="E1773" s="2">
        <f>VLOOKUP(A1773, Customer!A:O, 5, FALSE)</f>
        <v>63</v>
      </c>
      <c r="F1773" s="2">
        <f>VLOOKUP(A1773, Customer!A:O, 6, FALSE)</f>
        <v>0</v>
      </c>
      <c r="G1773" s="2">
        <f>VLOOKUP(A1773, Customer!A:O, 7, FALSE)</f>
        <v>1</v>
      </c>
      <c r="H1773" s="2">
        <f>VLOOKUP(A1773, Customer!A:O, 8, FALSE)</f>
        <v>0</v>
      </c>
      <c r="I1773" s="2">
        <f>VLOOKUP(A1773, Customer!A:O, 9, FALSE)</f>
        <v>0</v>
      </c>
      <c r="J1773" s="2">
        <f>VLOOKUP(A1773, Customer!A:O, 10, FALSE)</f>
        <v>0</v>
      </c>
      <c r="K1773" s="2">
        <f>VLOOKUP(A1773, Customer!A:O, 11, FALSE)</f>
        <v>0</v>
      </c>
      <c r="L1773" s="2">
        <f>VLOOKUP(A1773, Customer!A:O, 12, FALSE)</f>
        <v>1</v>
      </c>
      <c r="M1773" s="2">
        <f>VLOOKUP(A1773, Customer!A:O, 13, FALSE)</f>
        <v>0</v>
      </c>
      <c r="N1773" s="2">
        <f>VLOOKUP(A1773, Customer!A:O, 14, FALSE)</f>
        <v>0</v>
      </c>
      <c r="O1773" s="2" t="str">
        <f>VLOOKUP(A1773, Customer!A:O, 15, FALSE)</f>
        <v>State-New York</v>
      </c>
      <c r="P1773" s="2">
        <f>VLOOKUP(A1773,Sales!A:N,2,FALSE)</f>
        <v>95</v>
      </c>
      <c r="Q1773">
        <f>VLOOKUP(A1773,Sales!A:N,3,FALSE)</f>
        <v>1191</v>
      </c>
      <c r="R1773" s="2">
        <f>VLOOKUP(A1773,Sales!A:N,4,FALSE)</f>
        <v>79</v>
      </c>
      <c r="S1773" s="2">
        <f>VLOOKUP(A1773,Sales!A:N,5,FALSE)</f>
        <v>614</v>
      </c>
      <c r="T1773" s="2">
        <f>VLOOKUP(A1773,Sales!A:N,6,FALSE)</f>
        <v>26</v>
      </c>
      <c r="U1773" s="2">
        <f>VLOOKUP(A1773,Sales!A:N,7,FALSE)</f>
        <v>79</v>
      </c>
      <c r="V1773" s="2">
        <f>VLOOKUP(A1773,Sales!A:N,8,FALSE)</f>
        <v>19</v>
      </c>
      <c r="W1773" s="2">
        <f>VLOOKUP(A1773,Sales!A:N,9,FALSE)</f>
        <v>1971</v>
      </c>
      <c r="X1773" s="2">
        <f>VLOOKUP(A1773,Sales!A:N,10,FALSE)</f>
        <v>4</v>
      </c>
      <c r="Y1773" s="2">
        <f>VLOOKUP(A1773,Sales!A:N,11,FALSE)</f>
        <v>6</v>
      </c>
      <c r="Z1773" s="2">
        <f>VLOOKUP(A1773,Sales!A:N,12,FALSE)</f>
        <v>7</v>
      </c>
      <c r="AA1773" s="2">
        <f>VLOOKUP(A1773,Sales!A:N,13,FALSE)</f>
        <v>9</v>
      </c>
      <c r="AB1773" s="2">
        <f>VLOOKUP(A1773,Sales!A:N,14,FALSE)</f>
        <v>4</v>
      </c>
      <c r="AC1773" s="2">
        <f>VLOOKUP(A1773,Campaigns!A:I,2,FALSE)</f>
        <v>0</v>
      </c>
      <c r="AD1773" s="2">
        <f>VLOOKUP(A1773,Campaigns!A:I,3,FALSE)</f>
        <v>0</v>
      </c>
      <c r="AE1773" s="2">
        <f>VLOOKUP(A1773,Campaigns!A:I,4,FALSE)</f>
        <v>0</v>
      </c>
      <c r="AF1773" s="2">
        <f>VLOOKUP(A1773,Campaigns!A:I,5,FALSE)</f>
        <v>0</v>
      </c>
      <c r="AG1773" s="2">
        <f>VLOOKUP(A1773,Campaigns!A:I,6,FALSE)</f>
        <v>0</v>
      </c>
      <c r="AH1773" s="2">
        <f>VLOOKUP(A1773,Campaigns!A:I,7,FALSE)</f>
        <v>0</v>
      </c>
      <c r="AI1773" s="2">
        <f>VLOOKUP(A1773,Campaigns!A:I,8,FALSE)</f>
        <v>0</v>
      </c>
      <c r="AJ1773" s="19" t="str">
        <f>VLOOKUP(A1773,Campaigns!A:I,9,FALSE)</f>
        <v>5/23/2020</v>
      </c>
    </row>
    <row r="1774" spans="1:36">
      <c r="A1774" s="2">
        <v>2818</v>
      </c>
      <c r="B1774" s="2">
        <f>VLOOKUP(A1774, Customer!A:O, 2, FALSE)</f>
        <v>168148</v>
      </c>
      <c r="C1774" s="2">
        <f>VLOOKUP(A1774, Customer!A:O, 3, FALSE)</f>
        <v>0</v>
      </c>
      <c r="D1774" s="2">
        <f>VLOOKUP(A1774, Customer!A:O, 4, FALSE)</f>
        <v>0</v>
      </c>
      <c r="E1774" s="2">
        <f>VLOOKUP(A1774, Customer!A:O, 5, FALSE)</f>
        <v>63</v>
      </c>
      <c r="F1774" s="2">
        <f>VLOOKUP(A1774, Customer!A:O, 6, FALSE)</f>
        <v>0</v>
      </c>
      <c r="G1774" s="2">
        <f>VLOOKUP(A1774, Customer!A:O, 7, FALSE)</f>
        <v>0</v>
      </c>
      <c r="H1774" s="2">
        <f>VLOOKUP(A1774, Customer!A:O, 8, FALSE)</f>
        <v>0</v>
      </c>
      <c r="I1774" s="2">
        <f>VLOOKUP(A1774, Customer!A:O, 9, FALSE)</f>
        <v>1</v>
      </c>
      <c r="J1774" s="2">
        <f>VLOOKUP(A1774, Customer!A:O, 10, FALSE)</f>
        <v>0</v>
      </c>
      <c r="K1774" s="2">
        <f>VLOOKUP(A1774, Customer!A:O, 11, FALSE)</f>
        <v>0</v>
      </c>
      <c r="L1774" s="2">
        <f>VLOOKUP(A1774, Customer!A:O, 12, FALSE)</f>
        <v>0</v>
      </c>
      <c r="M1774" s="2">
        <f>VLOOKUP(A1774, Customer!A:O, 13, FALSE)</f>
        <v>1</v>
      </c>
      <c r="N1774" s="2">
        <f>VLOOKUP(A1774, Customer!A:O, 14, FALSE)</f>
        <v>0</v>
      </c>
      <c r="O1774" s="2" t="str">
        <f>VLOOKUP(A1774, Customer!A:O, 15, FALSE)</f>
        <v>State-Other</v>
      </c>
      <c r="P1774" s="2">
        <f>VLOOKUP(A1774,Sales!A:N,2,FALSE)</f>
        <v>86</v>
      </c>
      <c r="Q1774">
        <f>VLOOKUP(A1774,Sales!A:N,3,FALSE)</f>
        <v>960</v>
      </c>
      <c r="R1774" s="2">
        <f>VLOOKUP(A1774,Sales!A:N,4,FALSE)</f>
        <v>163</v>
      </c>
      <c r="S1774" s="2">
        <f>VLOOKUP(A1774,Sales!A:N,5,FALSE)</f>
        <v>1007</v>
      </c>
      <c r="T1774" s="2">
        <f>VLOOKUP(A1774,Sales!A:N,6,FALSE)</f>
        <v>91</v>
      </c>
      <c r="U1774" s="2">
        <f>VLOOKUP(A1774,Sales!A:N,7,FALSE)</f>
        <v>141</v>
      </c>
      <c r="V1774" s="2">
        <f>VLOOKUP(A1774,Sales!A:N,8,FALSE)</f>
        <v>210</v>
      </c>
      <c r="W1774" s="2">
        <f>VLOOKUP(A1774,Sales!A:N,9,FALSE)</f>
        <v>2152</v>
      </c>
      <c r="X1774" s="2">
        <f>VLOOKUP(A1774,Sales!A:N,10,FALSE)</f>
        <v>1</v>
      </c>
      <c r="Y1774" s="2">
        <f>VLOOKUP(A1774,Sales!A:N,11,FALSE)</f>
        <v>4</v>
      </c>
      <c r="Z1774" s="2">
        <f>VLOOKUP(A1774,Sales!A:N,12,FALSE)</f>
        <v>4</v>
      </c>
      <c r="AA1774" s="2">
        <f>VLOOKUP(A1774,Sales!A:N,13,FALSE)</f>
        <v>6</v>
      </c>
      <c r="AB1774" s="2">
        <f>VLOOKUP(A1774,Sales!A:N,14,FALSE)</f>
        <v>2</v>
      </c>
      <c r="AC1774" s="2">
        <f>VLOOKUP(A1774,Campaigns!A:I,2,FALSE)</f>
        <v>0</v>
      </c>
      <c r="AD1774" s="2">
        <f>VLOOKUP(A1774,Campaigns!A:I,3,FALSE)</f>
        <v>0</v>
      </c>
      <c r="AE1774" s="2">
        <f>VLOOKUP(A1774,Campaigns!A:I,4,FALSE)</f>
        <v>0</v>
      </c>
      <c r="AF1774" s="2">
        <f>VLOOKUP(A1774,Campaigns!A:I,5,FALSE)</f>
        <v>0</v>
      </c>
      <c r="AG1774" s="2">
        <f>VLOOKUP(A1774,Campaigns!A:I,6,FALSE)</f>
        <v>0</v>
      </c>
      <c r="AH1774" s="2">
        <f>VLOOKUP(A1774,Campaigns!A:I,7,FALSE)</f>
        <v>0</v>
      </c>
      <c r="AI1774" s="2">
        <f>VLOOKUP(A1774,Campaigns!A:I,8,FALSE)</f>
        <v>0</v>
      </c>
      <c r="AJ1774" s="19">
        <f>VLOOKUP(A1774,Campaigns!A:I,9,FALSE)</f>
        <v>43953</v>
      </c>
    </row>
    <row r="1775" spans="1:36">
      <c r="A1775" s="2">
        <v>2154</v>
      </c>
      <c r="B1775" s="2">
        <f>VLOOKUP(A1775, Customer!A:O, 2, FALSE)</f>
        <v>166726</v>
      </c>
      <c r="C1775" s="2">
        <f>VLOOKUP(A1775, Customer!A:O, 3, FALSE)</f>
        <v>1</v>
      </c>
      <c r="D1775" s="2">
        <f>VLOOKUP(A1775, Customer!A:O, 4, FALSE)</f>
        <v>1</v>
      </c>
      <c r="E1775" s="2">
        <f>VLOOKUP(A1775, Customer!A:O, 5, FALSE)</f>
        <v>63</v>
      </c>
      <c r="F1775" s="2">
        <f>VLOOKUP(A1775, Customer!A:O, 6, FALSE)</f>
        <v>0</v>
      </c>
      <c r="G1775" s="2">
        <f>VLOOKUP(A1775, Customer!A:O, 7, FALSE)</f>
        <v>1</v>
      </c>
      <c r="H1775" s="2">
        <f>VLOOKUP(A1775, Customer!A:O, 8, FALSE)</f>
        <v>0</v>
      </c>
      <c r="I1775" s="2">
        <f>VLOOKUP(A1775, Customer!A:O, 9, FALSE)</f>
        <v>0</v>
      </c>
      <c r="J1775" s="2">
        <f>VLOOKUP(A1775, Customer!A:O, 10, FALSE)</f>
        <v>0</v>
      </c>
      <c r="K1775" s="2">
        <f>VLOOKUP(A1775, Customer!A:O, 11, FALSE)</f>
        <v>0</v>
      </c>
      <c r="L1775" s="2">
        <f>VLOOKUP(A1775, Customer!A:O, 12, FALSE)</f>
        <v>0</v>
      </c>
      <c r="M1775" s="2">
        <f>VLOOKUP(A1775, Customer!A:O, 13, FALSE)</f>
        <v>1</v>
      </c>
      <c r="N1775" s="2">
        <f>VLOOKUP(A1775, Customer!A:O, 14, FALSE)</f>
        <v>0</v>
      </c>
      <c r="O1775" s="2" t="str">
        <f>VLOOKUP(A1775, Customer!A:O, 15, FALSE)</f>
        <v>State-Florida</v>
      </c>
      <c r="P1775" s="2">
        <f>VLOOKUP(A1775,Sales!A:N,2,FALSE)</f>
        <v>61</v>
      </c>
      <c r="Q1775">
        <f>VLOOKUP(A1775,Sales!A:N,3,FALSE)</f>
        <v>872</v>
      </c>
      <c r="R1775" s="2">
        <f>VLOOKUP(A1775,Sales!A:N,4,FALSE)</f>
        <v>17</v>
      </c>
      <c r="S1775" s="2">
        <f>VLOOKUP(A1775,Sales!A:N,5,FALSE)</f>
        <v>87</v>
      </c>
      <c r="T1775" s="2">
        <f>VLOOKUP(A1775,Sales!A:N,6,FALSE)</f>
        <v>0</v>
      </c>
      <c r="U1775" s="2">
        <f>VLOOKUP(A1775,Sales!A:N,7,FALSE)</f>
        <v>0</v>
      </c>
      <c r="V1775" s="2">
        <f>VLOOKUP(A1775,Sales!A:N,8,FALSE)</f>
        <v>117</v>
      </c>
      <c r="W1775" s="2">
        <f>VLOOKUP(A1775,Sales!A:N,9,FALSE)</f>
        <v>860</v>
      </c>
      <c r="X1775" s="2">
        <f>VLOOKUP(A1775,Sales!A:N,10,FALSE)</f>
        <v>3</v>
      </c>
      <c r="Y1775" s="2">
        <f>VLOOKUP(A1775,Sales!A:N,11,FALSE)</f>
        <v>8</v>
      </c>
      <c r="Z1775" s="2">
        <f>VLOOKUP(A1775,Sales!A:N,12,FALSE)</f>
        <v>2</v>
      </c>
      <c r="AA1775" s="2">
        <f>VLOOKUP(A1775,Sales!A:N,13,FALSE)</f>
        <v>4</v>
      </c>
      <c r="AB1775" s="2">
        <f>VLOOKUP(A1775,Sales!A:N,14,FALSE)</f>
        <v>7</v>
      </c>
      <c r="AC1775" s="2">
        <f>VLOOKUP(A1775,Campaigns!A:I,2,FALSE)</f>
        <v>0</v>
      </c>
      <c r="AD1775" s="2">
        <f>VLOOKUP(A1775,Campaigns!A:I,3,FALSE)</f>
        <v>1</v>
      </c>
      <c r="AE1775" s="2">
        <f>VLOOKUP(A1775,Campaigns!A:I,4,FALSE)</f>
        <v>0</v>
      </c>
      <c r="AF1775" s="2">
        <f>VLOOKUP(A1775,Campaigns!A:I,5,FALSE)</f>
        <v>0</v>
      </c>
      <c r="AG1775" s="2">
        <f>VLOOKUP(A1775,Campaigns!A:I,6,FALSE)</f>
        <v>0</v>
      </c>
      <c r="AH1775" s="2">
        <f>VLOOKUP(A1775,Campaigns!A:I,7,FALSE)</f>
        <v>0</v>
      </c>
      <c r="AI1775" s="2">
        <f>VLOOKUP(A1775,Campaigns!A:I,8,FALSE)</f>
        <v>0</v>
      </c>
      <c r="AJ1775" s="19" t="str">
        <f>VLOOKUP(A1775,Campaigns!A:I,9,FALSE)</f>
        <v>6/18/2020</v>
      </c>
    </row>
    <row r="1776" spans="1:36">
      <c r="A1776" s="2">
        <v>2185</v>
      </c>
      <c r="B1776" s="2">
        <f>VLOOKUP(A1776, Customer!A:O, 2, FALSE)</f>
        <v>166636</v>
      </c>
      <c r="C1776" s="2">
        <f>VLOOKUP(A1776, Customer!A:O, 3, FALSE)</f>
        <v>0</v>
      </c>
      <c r="D1776" s="2">
        <f>VLOOKUP(A1776, Customer!A:O, 4, FALSE)</f>
        <v>0</v>
      </c>
      <c r="E1776" s="2">
        <f>VLOOKUP(A1776, Customer!A:O, 5, FALSE)</f>
        <v>63</v>
      </c>
      <c r="F1776" s="2">
        <f>VLOOKUP(A1776, Customer!A:O, 6, FALSE)</f>
        <v>0</v>
      </c>
      <c r="G1776" s="2">
        <f>VLOOKUP(A1776, Customer!A:O, 7, FALSE)</f>
        <v>0</v>
      </c>
      <c r="H1776" s="2">
        <f>VLOOKUP(A1776, Customer!A:O, 8, FALSE)</f>
        <v>0</v>
      </c>
      <c r="I1776" s="2">
        <f>VLOOKUP(A1776, Customer!A:O, 9, FALSE)</f>
        <v>1</v>
      </c>
      <c r="J1776" s="2">
        <f>VLOOKUP(A1776, Customer!A:O, 10, FALSE)</f>
        <v>0</v>
      </c>
      <c r="K1776" s="2">
        <f>VLOOKUP(A1776, Customer!A:O, 11, FALSE)</f>
        <v>0</v>
      </c>
      <c r="L1776" s="2">
        <f>VLOOKUP(A1776, Customer!A:O, 12, FALSE)</f>
        <v>0</v>
      </c>
      <c r="M1776" s="2">
        <f>VLOOKUP(A1776, Customer!A:O, 13, FALSE)</f>
        <v>1</v>
      </c>
      <c r="N1776" s="2">
        <f>VLOOKUP(A1776, Customer!A:O, 14, FALSE)</f>
        <v>0</v>
      </c>
      <c r="O1776" s="2" t="str">
        <f>VLOOKUP(A1776, Customer!A:O, 15, FALSE)</f>
        <v>State-Illinois</v>
      </c>
      <c r="P1776" s="2">
        <f>VLOOKUP(A1776,Sales!A:N,2,FALSE)</f>
        <v>64</v>
      </c>
      <c r="Q1776">
        <f>VLOOKUP(A1776,Sales!A:N,3,FALSE)</f>
        <v>728</v>
      </c>
      <c r="R1776" s="2">
        <f>VLOOKUP(A1776,Sales!A:N,4,FALSE)</f>
        <v>25</v>
      </c>
      <c r="S1776" s="2">
        <f>VLOOKUP(A1776,Sales!A:N,5,FALSE)</f>
        <v>1723</v>
      </c>
      <c r="T1776" s="2">
        <f>VLOOKUP(A1776,Sales!A:N,6,FALSE)</f>
        <v>210</v>
      </c>
      <c r="U1776" s="2">
        <f>VLOOKUP(A1776,Sales!A:N,7,FALSE)</f>
        <v>25</v>
      </c>
      <c r="V1776" s="2">
        <f>VLOOKUP(A1776,Sales!A:N,8,FALSE)</f>
        <v>0</v>
      </c>
      <c r="W1776" s="2">
        <f>VLOOKUP(A1776,Sales!A:N,9,FALSE)</f>
        <v>2711</v>
      </c>
      <c r="X1776" s="2">
        <f>VLOOKUP(A1776,Sales!A:N,10,FALSE)</f>
        <v>1</v>
      </c>
      <c r="Y1776" s="2">
        <f>VLOOKUP(A1776,Sales!A:N,11,FALSE)</f>
        <v>3</v>
      </c>
      <c r="Z1776" s="2">
        <f>VLOOKUP(A1776,Sales!A:N,12,FALSE)</f>
        <v>4</v>
      </c>
      <c r="AA1776" s="2">
        <f>VLOOKUP(A1776,Sales!A:N,13,FALSE)</f>
        <v>9</v>
      </c>
      <c r="AB1776" s="2">
        <f>VLOOKUP(A1776,Sales!A:N,14,FALSE)</f>
        <v>1</v>
      </c>
      <c r="AC1776" s="2">
        <f>VLOOKUP(A1776,Campaigns!A:I,2,FALSE)</f>
        <v>0</v>
      </c>
      <c r="AD1776" s="2">
        <f>VLOOKUP(A1776,Campaigns!A:I,3,FALSE)</f>
        <v>0</v>
      </c>
      <c r="AE1776" s="2">
        <f>VLOOKUP(A1776,Campaigns!A:I,4,FALSE)</f>
        <v>0</v>
      </c>
      <c r="AF1776" s="2">
        <f>VLOOKUP(A1776,Campaigns!A:I,5,FALSE)</f>
        <v>0</v>
      </c>
      <c r="AG1776" s="2">
        <f>VLOOKUP(A1776,Campaigns!A:I,6,FALSE)</f>
        <v>0</v>
      </c>
      <c r="AH1776" s="2">
        <f>VLOOKUP(A1776,Campaigns!A:I,7,FALSE)</f>
        <v>0</v>
      </c>
      <c r="AI1776" s="2">
        <f>VLOOKUP(A1776,Campaigns!A:I,8,FALSE)</f>
        <v>0</v>
      </c>
      <c r="AJ1776" s="19" t="str">
        <f>VLOOKUP(A1776,Campaigns!A:I,9,FALSE)</f>
        <v>1/22/2020</v>
      </c>
    </row>
    <row r="1777" spans="1:36">
      <c r="A1777" s="2">
        <v>2524</v>
      </c>
      <c r="B1777" s="2">
        <f>VLOOKUP(A1777, Customer!A:O, 2, FALSE)</f>
        <v>166033</v>
      </c>
      <c r="C1777" s="2">
        <f>VLOOKUP(A1777, Customer!A:O, 3, FALSE)</f>
        <v>0</v>
      </c>
      <c r="D1777" s="2">
        <f>VLOOKUP(A1777, Customer!A:O, 4, FALSE)</f>
        <v>1</v>
      </c>
      <c r="E1777" s="2">
        <f>VLOOKUP(A1777, Customer!A:O, 5, FALSE)</f>
        <v>63</v>
      </c>
      <c r="F1777" s="2">
        <f>VLOOKUP(A1777, Customer!A:O, 6, FALSE)</f>
        <v>0</v>
      </c>
      <c r="G1777" s="2">
        <f>VLOOKUP(A1777, Customer!A:O, 7, FALSE)</f>
        <v>0</v>
      </c>
      <c r="H1777" s="2">
        <f>VLOOKUP(A1777, Customer!A:O, 8, FALSE)</f>
        <v>0</v>
      </c>
      <c r="I1777" s="2">
        <f>VLOOKUP(A1777, Customer!A:O, 9, FALSE)</f>
        <v>0</v>
      </c>
      <c r="J1777" s="2">
        <f>VLOOKUP(A1777, Customer!A:O, 10, FALSE)</f>
        <v>1</v>
      </c>
      <c r="K1777" s="2">
        <f>VLOOKUP(A1777, Customer!A:O, 11, FALSE)</f>
        <v>0</v>
      </c>
      <c r="L1777" s="2">
        <f>VLOOKUP(A1777, Customer!A:O, 12, FALSE)</f>
        <v>1</v>
      </c>
      <c r="M1777" s="2">
        <f>VLOOKUP(A1777, Customer!A:O, 13, FALSE)</f>
        <v>0</v>
      </c>
      <c r="N1777" s="2">
        <f>VLOOKUP(A1777, Customer!A:O, 14, FALSE)</f>
        <v>0</v>
      </c>
      <c r="O1777" s="2" t="str">
        <f>VLOOKUP(A1777, Customer!A:O, 15, FALSE)</f>
        <v>State-Other</v>
      </c>
      <c r="P1777" s="2">
        <f>VLOOKUP(A1777,Sales!A:N,2,FALSE)</f>
        <v>76</v>
      </c>
      <c r="Q1777">
        <f>VLOOKUP(A1777,Sales!A:N,3,FALSE)</f>
        <v>737</v>
      </c>
      <c r="R1777" s="2">
        <f>VLOOKUP(A1777,Sales!A:N,4,FALSE)</f>
        <v>88</v>
      </c>
      <c r="S1777" s="2">
        <f>VLOOKUP(A1777,Sales!A:N,5,FALSE)</f>
        <v>450</v>
      </c>
      <c r="T1777" s="2">
        <f>VLOOKUP(A1777,Sales!A:N,6,FALSE)</f>
        <v>116</v>
      </c>
      <c r="U1777" s="2">
        <f>VLOOKUP(A1777,Sales!A:N,7,FALSE)</f>
        <v>148</v>
      </c>
      <c r="V1777" s="2">
        <f>VLOOKUP(A1777,Sales!A:N,8,FALSE)</f>
        <v>163</v>
      </c>
      <c r="W1777" s="2">
        <f>VLOOKUP(A1777,Sales!A:N,9,FALSE)</f>
        <v>1375</v>
      </c>
      <c r="X1777" s="2">
        <f>VLOOKUP(A1777,Sales!A:N,10,FALSE)</f>
        <v>2</v>
      </c>
      <c r="Y1777" s="2">
        <f>VLOOKUP(A1777,Sales!A:N,11,FALSE)</f>
        <v>8</v>
      </c>
      <c r="Z1777" s="2">
        <f>VLOOKUP(A1777,Sales!A:N,12,FALSE)</f>
        <v>3</v>
      </c>
      <c r="AA1777" s="2">
        <f>VLOOKUP(A1777,Sales!A:N,13,FALSE)</f>
        <v>7</v>
      </c>
      <c r="AB1777" s="2">
        <f>VLOOKUP(A1777,Sales!A:N,14,FALSE)</f>
        <v>7</v>
      </c>
      <c r="AC1777" s="2">
        <f>VLOOKUP(A1777,Campaigns!A:I,2,FALSE)</f>
        <v>0</v>
      </c>
      <c r="AD1777" s="2">
        <f>VLOOKUP(A1777,Campaigns!A:I,3,FALSE)</f>
        <v>0</v>
      </c>
      <c r="AE1777" s="2">
        <f>VLOOKUP(A1777,Campaigns!A:I,4,FALSE)</f>
        <v>0</v>
      </c>
      <c r="AF1777" s="2">
        <f>VLOOKUP(A1777,Campaigns!A:I,5,FALSE)</f>
        <v>0</v>
      </c>
      <c r="AG1777" s="2">
        <f>VLOOKUP(A1777,Campaigns!A:I,6,FALSE)</f>
        <v>0</v>
      </c>
      <c r="AH1777" s="2">
        <f>VLOOKUP(A1777,Campaigns!A:I,7,FALSE)</f>
        <v>0</v>
      </c>
      <c r="AI1777" s="2">
        <f>VLOOKUP(A1777,Campaigns!A:I,8,FALSE)</f>
        <v>0</v>
      </c>
      <c r="AJ1777" s="19" t="str">
        <f>VLOOKUP(A1777,Campaigns!A:I,9,FALSE)</f>
        <v>6/27/2019</v>
      </c>
    </row>
    <row r="1778" spans="1:36">
      <c r="A1778" s="2">
        <v>3102</v>
      </c>
      <c r="B1778" s="2">
        <f>VLOOKUP(A1778, Customer!A:O, 2, FALSE)</f>
        <v>165487</v>
      </c>
      <c r="C1778" s="2">
        <f>VLOOKUP(A1778, Customer!A:O, 3, FALSE)</f>
        <v>0</v>
      </c>
      <c r="D1778" s="2">
        <f>VLOOKUP(A1778, Customer!A:O, 4, FALSE)</f>
        <v>0</v>
      </c>
      <c r="E1778" s="2">
        <f>VLOOKUP(A1778, Customer!A:O, 5, FALSE)</f>
        <v>63</v>
      </c>
      <c r="F1778" s="2">
        <f>VLOOKUP(A1778, Customer!A:O, 6, FALSE)</f>
        <v>0</v>
      </c>
      <c r="G1778" s="2">
        <f>VLOOKUP(A1778, Customer!A:O, 7, FALSE)</f>
        <v>0</v>
      </c>
      <c r="H1778" s="2">
        <f>VLOOKUP(A1778, Customer!A:O, 8, FALSE)</f>
        <v>1</v>
      </c>
      <c r="I1778" s="2">
        <f>VLOOKUP(A1778, Customer!A:O, 9, FALSE)</f>
        <v>0</v>
      </c>
      <c r="J1778" s="2">
        <f>VLOOKUP(A1778, Customer!A:O, 10, FALSE)</f>
        <v>0</v>
      </c>
      <c r="K1778" s="2">
        <f>VLOOKUP(A1778, Customer!A:O, 11, FALSE)</f>
        <v>0</v>
      </c>
      <c r="L1778" s="2">
        <f>VLOOKUP(A1778, Customer!A:O, 12, FALSE)</f>
        <v>0</v>
      </c>
      <c r="M1778" s="2">
        <f>VLOOKUP(A1778, Customer!A:O, 13, FALSE)</f>
        <v>1</v>
      </c>
      <c r="N1778" s="2">
        <f>VLOOKUP(A1778, Customer!A:O, 14, FALSE)</f>
        <v>0</v>
      </c>
      <c r="O1778" s="2" t="str">
        <f>VLOOKUP(A1778, Customer!A:O, 15, FALSE)</f>
        <v>State-Florida</v>
      </c>
      <c r="P1778" s="2">
        <f>VLOOKUP(A1778,Sales!A:N,2,FALSE)</f>
        <v>48</v>
      </c>
      <c r="Q1778">
        <f>VLOOKUP(A1778,Sales!A:N,3,FALSE)</f>
        <v>606</v>
      </c>
      <c r="R1778" s="2">
        <f>VLOOKUP(A1778,Sales!A:N,4,FALSE)</f>
        <v>169</v>
      </c>
      <c r="S1778" s="2">
        <f>VLOOKUP(A1778,Sales!A:N,5,FALSE)</f>
        <v>1264</v>
      </c>
      <c r="T1778" s="2">
        <f>VLOOKUP(A1778,Sales!A:N,6,FALSE)</f>
        <v>503</v>
      </c>
      <c r="U1778" s="2">
        <f>VLOOKUP(A1778,Sales!A:N,7,FALSE)</f>
        <v>0</v>
      </c>
      <c r="V1778" s="2">
        <f>VLOOKUP(A1778,Sales!A:N,8,FALSE)</f>
        <v>412</v>
      </c>
      <c r="W1778" s="2">
        <f>VLOOKUP(A1778,Sales!A:N,9,FALSE)</f>
        <v>2130</v>
      </c>
      <c r="X1778" s="2">
        <f>VLOOKUP(A1778,Sales!A:N,10,FALSE)</f>
        <v>3</v>
      </c>
      <c r="Y1778" s="2">
        <f>VLOOKUP(A1778,Sales!A:N,11,FALSE)</f>
        <v>3</v>
      </c>
      <c r="Z1778" s="2">
        <f>VLOOKUP(A1778,Sales!A:N,12,FALSE)</f>
        <v>5</v>
      </c>
      <c r="AA1778" s="2">
        <f>VLOOKUP(A1778,Sales!A:N,13,FALSE)</f>
        <v>6</v>
      </c>
      <c r="AB1778" s="2">
        <f>VLOOKUP(A1778,Sales!A:N,14,FALSE)</f>
        <v>2</v>
      </c>
      <c r="AC1778" s="2">
        <f>VLOOKUP(A1778,Campaigns!A:I,2,FALSE)</f>
        <v>0</v>
      </c>
      <c r="AD1778" s="2">
        <f>VLOOKUP(A1778,Campaigns!A:I,3,FALSE)</f>
        <v>0</v>
      </c>
      <c r="AE1778" s="2">
        <f>VLOOKUP(A1778,Campaigns!A:I,4,FALSE)</f>
        <v>0</v>
      </c>
      <c r="AF1778" s="2">
        <f>VLOOKUP(A1778,Campaigns!A:I,5,FALSE)</f>
        <v>0</v>
      </c>
      <c r="AG1778" s="2">
        <f>VLOOKUP(A1778,Campaigns!A:I,6,FALSE)</f>
        <v>0</v>
      </c>
      <c r="AH1778" s="2">
        <f>VLOOKUP(A1778,Campaigns!A:I,7,FALSE)</f>
        <v>0</v>
      </c>
      <c r="AI1778" s="2">
        <f>VLOOKUP(A1778,Campaigns!A:I,8,FALSE)</f>
        <v>0</v>
      </c>
      <c r="AJ1778" s="19" t="str">
        <f>VLOOKUP(A1778,Campaigns!A:I,9,FALSE)</f>
        <v>6/16/2020</v>
      </c>
    </row>
    <row r="1779" spans="1:36">
      <c r="A1779" s="2">
        <v>3156</v>
      </c>
      <c r="B1779" s="2">
        <f>VLOOKUP(A1779, Customer!A:O, 2, FALSE)</f>
        <v>165487</v>
      </c>
      <c r="C1779" s="2">
        <f>VLOOKUP(A1779, Customer!A:O, 3, FALSE)</f>
        <v>0</v>
      </c>
      <c r="D1779" s="2">
        <f>VLOOKUP(A1779, Customer!A:O, 4, FALSE)</f>
        <v>0</v>
      </c>
      <c r="E1779" s="2">
        <f>VLOOKUP(A1779, Customer!A:O, 5, FALSE)</f>
        <v>63</v>
      </c>
      <c r="F1779" s="2">
        <f>VLOOKUP(A1779, Customer!A:O, 6, FALSE)</f>
        <v>0</v>
      </c>
      <c r="G1779" s="2">
        <f>VLOOKUP(A1779, Customer!A:O, 7, FALSE)</f>
        <v>0</v>
      </c>
      <c r="H1779" s="2">
        <f>VLOOKUP(A1779, Customer!A:O, 8, FALSE)</f>
        <v>0</v>
      </c>
      <c r="I1779" s="2">
        <f>VLOOKUP(A1779, Customer!A:O, 9, FALSE)</f>
        <v>1</v>
      </c>
      <c r="J1779" s="2">
        <f>VLOOKUP(A1779, Customer!A:O, 10, FALSE)</f>
        <v>0</v>
      </c>
      <c r="K1779" s="2">
        <f>VLOOKUP(A1779, Customer!A:O, 11, FALSE)</f>
        <v>0</v>
      </c>
      <c r="L1779" s="2">
        <f>VLOOKUP(A1779, Customer!A:O, 12, FALSE)</f>
        <v>0</v>
      </c>
      <c r="M1779" s="2">
        <f>VLOOKUP(A1779, Customer!A:O, 13, FALSE)</f>
        <v>1</v>
      </c>
      <c r="N1779" s="2">
        <f>VLOOKUP(A1779, Customer!A:O, 14, FALSE)</f>
        <v>0</v>
      </c>
      <c r="O1779" s="2" t="str">
        <f>VLOOKUP(A1779, Customer!A:O, 15, FALSE)</f>
        <v>State-Florida</v>
      </c>
      <c r="P1779" s="2">
        <f>VLOOKUP(A1779,Sales!A:N,2,FALSE)</f>
        <v>48</v>
      </c>
      <c r="Q1779">
        <f>VLOOKUP(A1779,Sales!A:N,3,FALSE)</f>
        <v>606</v>
      </c>
      <c r="R1779" s="2">
        <f>VLOOKUP(A1779,Sales!A:N,4,FALSE)</f>
        <v>169</v>
      </c>
      <c r="S1779" s="2">
        <f>VLOOKUP(A1779,Sales!A:N,5,FALSE)</f>
        <v>1264</v>
      </c>
      <c r="T1779" s="2">
        <f>VLOOKUP(A1779,Sales!A:N,6,FALSE)</f>
        <v>503</v>
      </c>
      <c r="U1779" s="2">
        <f>VLOOKUP(A1779,Sales!A:N,7,FALSE)</f>
        <v>0</v>
      </c>
      <c r="V1779" s="2">
        <f>VLOOKUP(A1779,Sales!A:N,8,FALSE)</f>
        <v>412</v>
      </c>
      <c r="W1779" s="2">
        <f>VLOOKUP(A1779,Sales!A:N,9,FALSE)</f>
        <v>2130</v>
      </c>
      <c r="X1779" s="2">
        <f>VLOOKUP(A1779,Sales!A:N,10,FALSE)</f>
        <v>3</v>
      </c>
      <c r="Y1779" s="2">
        <f>VLOOKUP(A1779,Sales!A:N,11,FALSE)</f>
        <v>3</v>
      </c>
      <c r="Z1779" s="2">
        <f>VLOOKUP(A1779,Sales!A:N,12,FALSE)</f>
        <v>5</v>
      </c>
      <c r="AA1779" s="2">
        <f>VLOOKUP(A1779,Sales!A:N,13,FALSE)</f>
        <v>6</v>
      </c>
      <c r="AB1779" s="2">
        <f>VLOOKUP(A1779,Sales!A:N,14,FALSE)</f>
        <v>2</v>
      </c>
      <c r="AC1779" s="2">
        <f>VLOOKUP(A1779,Campaigns!A:I,2,FALSE)</f>
        <v>0</v>
      </c>
      <c r="AD1779" s="2">
        <f>VLOOKUP(A1779,Campaigns!A:I,3,FALSE)</f>
        <v>0</v>
      </c>
      <c r="AE1779" s="2">
        <f>VLOOKUP(A1779,Campaigns!A:I,4,FALSE)</f>
        <v>0</v>
      </c>
      <c r="AF1779" s="2">
        <f>VLOOKUP(A1779,Campaigns!A:I,5,FALSE)</f>
        <v>0</v>
      </c>
      <c r="AG1779" s="2">
        <f>VLOOKUP(A1779,Campaigns!A:I,6,FALSE)</f>
        <v>0</v>
      </c>
      <c r="AH1779" s="2">
        <f>VLOOKUP(A1779,Campaigns!A:I,7,FALSE)</f>
        <v>0</v>
      </c>
      <c r="AI1779" s="2">
        <f>VLOOKUP(A1779,Campaigns!A:I,8,FALSE)</f>
        <v>0</v>
      </c>
      <c r="AJ1779" s="19" t="str">
        <f>VLOOKUP(A1779,Campaigns!A:I,9,FALSE)</f>
        <v>6/16/2020</v>
      </c>
    </row>
    <row r="1780" spans="1:36">
      <c r="A1780" s="2">
        <v>1047</v>
      </c>
      <c r="B1780" s="2">
        <f>VLOOKUP(A1780, Customer!A:O, 2, FALSE)</f>
        <v>165486</v>
      </c>
      <c r="C1780" s="2">
        <f>VLOOKUP(A1780, Customer!A:O, 3, FALSE)</f>
        <v>0</v>
      </c>
      <c r="D1780" s="2">
        <f>VLOOKUP(A1780, Customer!A:O, 4, FALSE)</f>
        <v>1</v>
      </c>
      <c r="E1780" s="2">
        <f>VLOOKUP(A1780, Customer!A:O, 5, FALSE)</f>
        <v>63</v>
      </c>
      <c r="F1780" s="2">
        <f>VLOOKUP(A1780, Customer!A:O, 6, FALSE)</f>
        <v>0</v>
      </c>
      <c r="G1780" s="2">
        <f>VLOOKUP(A1780, Customer!A:O, 7, FALSE)</f>
        <v>0</v>
      </c>
      <c r="H1780" s="2">
        <f>VLOOKUP(A1780, Customer!A:O, 8, FALSE)</f>
        <v>0</v>
      </c>
      <c r="I1780" s="2">
        <f>VLOOKUP(A1780, Customer!A:O, 9, FALSE)</f>
        <v>0</v>
      </c>
      <c r="J1780" s="2">
        <f>VLOOKUP(A1780, Customer!A:O, 10, FALSE)</f>
        <v>1</v>
      </c>
      <c r="K1780" s="2">
        <f>VLOOKUP(A1780, Customer!A:O, 11, FALSE)</f>
        <v>0</v>
      </c>
      <c r="L1780" s="2">
        <f>VLOOKUP(A1780, Customer!A:O, 12, FALSE)</f>
        <v>1</v>
      </c>
      <c r="M1780" s="2">
        <f>VLOOKUP(A1780, Customer!A:O, 13, FALSE)</f>
        <v>0</v>
      </c>
      <c r="N1780" s="2">
        <f>VLOOKUP(A1780, Customer!A:O, 14, FALSE)</f>
        <v>0</v>
      </c>
      <c r="O1780" s="2" t="str">
        <f>VLOOKUP(A1780, Customer!A:O, 15, FALSE)</f>
        <v>State-Texas</v>
      </c>
      <c r="P1780" s="2">
        <f>VLOOKUP(A1780,Sales!A:N,2,FALSE)</f>
        <v>29</v>
      </c>
      <c r="Q1780">
        <f>VLOOKUP(A1780,Sales!A:N,3,FALSE)</f>
        <v>619</v>
      </c>
      <c r="R1780" s="2">
        <f>VLOOKUP(A1780,Sales!A:N,4,FALSE)</f>
        <v>48</v>
      </c>
      <c r="S1780" s="2">
        <f>VLOOKUP(A1780,Sales!A:N,5,FALSE)</f>
        <v>316</v>
      </c>
      <c r="T1780" s="2">
        <f>VLOOKUP(A1780,Sales!A:N,6,FALSE)</f>
        <v>94</v>
      </c>
      <c r="U1780" s="2">
        <f>VLOOKUP(A1780,Sales!A:N,7,FALSE)</f>
        <v>169</v>
      </c>
      <c r="V1780" s="2">
        <f>VLOOKUP(A1780,Sales!A:N,8,FALSE)</f>
        <v>35</v>
      </c>
      <c r="W1780" s="2">
        <f>VLOOKUP(A1780,Sales!A:N,9,FALSE)</f>
        <v>1210</v>
      </c>
      <c r="X1780" s="2">
        <f>VLOOKUP(A1780,Sales!A:N,10,FALSE)</f>
        <v>1</v>
      </c>
      <c r="Y1780" s="2">
        <f>VLOOKUP(A1780,Sales!A:N,11,FALSE)</f>
        <v>4</v>
      </c>
      <c r="Z1780" s="2">
        <f>VLOOKUP(A1780,Sales!A:N,12,FALSE)</f>
        <v>2</v>
      </c>
      <c r="AA1780" s="2">
        <f>VLOOKUP(A1780,Sales!A:N,13,FALSE)</f>
        <v>10</v>
      </c>
      <c r="AB1780" s="2">
        <f>VLOOKUP(A1780,Sales!A:N,14,FALSE)</f>
        <v>2</v>
      </c>
      <c r="AC1780" s="2">
        <f>VLOOKUP(A1780,Campaigns!A:I,2,FALSE)</f>
        <v>0</v>
      </c>
      <c r="AD1780" s="2">
        <f>VLOOKUP(A1780,Campaigns!A:I,3,FALSE)</f>
        <v>0</v>
      </c>
      <c r="AE1780" s="2">
        <f>VLOOKUP(A1780,Campaigns!A:I,4,FALSE)</f>
        <v>0</v>
      </c>
      <c r="AF1780" s="2">
        <f>VLOOKUP(A1780,Campaigns!A:I,5,FALSE)</f>
        <v>0</v>
      </c>
      <c r="AG1780" s="2">
        <f>VLOOKUP(A1780,Campaigns!A:I,6,FALSE)</f>
        <v>0</v>
      </c>
      <c r="AH1780" s="2">
        <f>VLOOKUP(A1780,Campaigns!A:I,7,FALSE)</f>
        <v>0</v>
      </c>
      <c r="AI1780" s="2">
        <f>VLOOKUP(A1780,Campaigns!A:I,8,FALSE)</f>
        <v>0</v>
      </c>
      <c r="AJ1780" s="19" t="str">
        <f>VLOOKUP(A1780,Campaigns!A:I,9,FALSE)</f>
        <v>10/16/2020</v>
      </c>
    </row>
    <row r="1781" spans="1:36">
      <c r="A1781" s="2">
        <v>2903</v>
      </c>
      <c r="B1781" s="2">
        <f>VLOOKUP(A1781, Customer!A:O, 2, FALSE)</f>
        <v>164849</v>
      </c>
      <c r="C1781" s="2">
        <f>VLOOKUP(A1781, Customer!A:O, 3, FALSE)</f>
        <v>0</v>
      </c>
      <c r="D1781" s="2">
        <f>VLOOKUP(A1781, Customer!A:O, 4, FALSE)</f>
        <v>0</v>
      </c>
      <c r="E1781" s="2">
        <f>VLOOKUP(A1781, Customer!A:O, 5, FALSE)</f>
        <v>63</v>
      </c>
      <c r="F1781" s="2">
        <f>VLOOKUP(A1781, Customer!A:O, 6, FALSE)</f>
        <v>0</v>
      </c>
      <c r="G1781" s="2">
        <f>VLOOKUP(A1781, Customer!A:O, 7, FALSE)</f>
        <v>0</v>
      </c>
      <c r="H1781" s="2">
        <f>VLOOKUP(A1781, Customer!A:O, 8, FALSE)</f>
        <v>1</v>
      </c>
      <c r="I1781" s="2">
        <f>VLOOKUP(A1781, Customer!A:O, 9, FALSE)</f>
        <v>0</v>
      </c>
      <c r="J1781" s="2">
        <f>VLOOKUP(A1781, Customer!A:O, 10, FALSE)</f>
        <v>0</v>
      </c>
      <c r="K1781" s="2">
        <f>VLOOKUP(A1781, Customer!A:O, 11, FALSE)</f>
        <v>0</v>
      </c>
      <c r="L1781" s="2">
        <f>VLOOKUP(A1781, Customer!A:O, 12, FALSE)</f>
        <v>1</v>
      </c>
      <c r="M1781" s="2">
        <f>VLOOKUP(A1781, Customer!A:O, 13, FALSE)</f>
        <v>0</v>
      </c>
      <c r="N1781" s="2">
        <f>VLOOKUP(A1781, Customer!A:O, 14, FALSE)</f>
        <v>0</v>
      </c>
      <c r="O1781" s="2" t="str">
        <f>VLOOKUP(A1781, Customer!A:O, 15, FALSE)</f>
        <v>State-California</v>
      </c>
      <c r="P1781" s="2">
        <f>VLOOKUP(A1781,Sales!A:N,2,FALSE)</f>
        <v>42</v>
      </c>
      <c r="Q1781">
        <f>VLOOKUP(A1781,Sales!A:N,3,FALSE)</f>
        <v>1657</v>
      </c>
      <c r="R1781" s="2">
        <f>VLOOKUP(A1781,Sales!A:N,4,FALSE)</f>
        <v>122</v>
      </c>
      <c r="S1781" s="2">
        <f>VLOOKUP(A1781,Sales!A:N,5,FALSE)</f>
        <v>890</v>
      </c>
      <c r="T1781" s="2">
        <f>VLOOKUP(A1781,Sales!A:N,6,FALSE)</f>
        <v>239</v>
      </c>
      <c r="U1781" s="2">
        <f>VLOOKUP(A1781,Sales!A:N,7,FALSE)</f>
        <v>214</v>
      </c>
      <c r="V1781" s="2">
        <f>VLOOKUP(A1781,Sales!A:N,8,FALSE)</f>
        <v>275</v>
      </c>
      <c r="W1781" s="2">
        <f>VLOOKUP(A1781,Sales!A:N,9,FALSE)</f>
        <v>2847</v>
      </c>
      <c r="X1781" s="2">
        <f>VLOOKUP(A1781,Sales!A:N,10,FALSE)</f>
        <v>1</v>
      </c>
      <c r="Y1781" s="2">
        <f>VLOOKUP(A1781,Sales!A:N,11,FALSE)</f>
        <v>9</v>
      </c>
      <c r="Z1781" s="2">
        <f>VLOOKUP(A1781,Sales!A:N,12,FALSE)</f>
        <v>3</v>
      </c>
      <c r="AA1781" s="2">
        <f>VLOOKUP(A1781,Sales!A:N,13,FALSE)</f>
        <v>6</v>
      </c>
      <c r="AB1781" s="2">
        <f>VLOOKUP(A1781,Sales!A:N,14,FALSE)</f>
        <v>5</v>
      </c>
      <c r="AC1781" s="2">
        <f>VLOOKUP(A1781,Campaigns!A:I,2,FALSE)</f>
        <v>0</v>
      </c>
      <c r="AD1781" s="2">
        <f>VLOOKUP(A1781,Campaigns!A:I,3,FALSE)</f>
        <v>0</v>
      </c>
      <c r="AE1781" s="2">
        <f>VLOOKUP(A1781,Campaigns!A:I,4,FALSE)</f>
        <v>0</v>
      </c>
      <c r="AF1781" s="2">
        <f>VLOOKUP(A1781,Campaigns!A:I,5,FALSE)</f>
        <v>0</v>
      </c>
      <c r="AG1781" s="2">
        <f>VLOOKUP(A1781,Campaigns!A:I,6,FALSE)</f>
        <v>0</v>
      </c>
      <c r="AH1781" s="2">
        <f>VLOOKUP(A1781,Campaigns!A:I,7,FALSE)</f>
        <v>0</v>
      </c>
      <c r="AI1781" s="2">
        <f>VLOOKUP(A1781,Campaigns!A:I,8,FALSE)</f>
        <v>1</v>
      </c>
      <c r="AJ1781" s="19" t="str">
        <f>VLOOKUP(A1781,Campaigns!A:I,9,FALSE)</f>
        <v>4/20/2019</v>
      </c>
    </row>
    <row r="1782" spans="1:36">
      <c r="A1782" s="2">
        <v>1310</v>
      </c>
      <c r="B1782" s="2">
        <f>VLOOKUP(A1782, Customer!A:O, 2, FALSE)</f>
        <v>162187</v>
      </c>
      <c r="C1782" s="2">
        <f>VLOOKUP(A1782, Customer!A:O, 3, FALSE)</f>
        <v>0</v>
      </c>
      <c r="D1782" s="2">
        <f>VLOOKUP(A1782, Customer!A:O, 4, FALSE)</f>
        <v>0</v>
      </c>
      <c r="E1782" s="2">
        <f>VLOOKUP(A1782, Customer!A:O, 5, FALSE)</f>
        <v>63</v>
      </c>
      <c r="F1782" s="2">
        <f>VLOOKUP(A1782, Customer!A:O, 6, FALSE)</f>
        <v>0</v>
      </c>
      <c r="G1782" s="2">
        <f>VLOOKUP(A1782, Customer!A:O, 7, FALSE)</f>
        <v>1</v>
      </c>
      <c r="H1782" s="2">
        <f>VLOOKUP(A1782, Customer!A:O, 8, FALSE)</f>
        <v>0</v>
      </c>
      <c r="I1782" s="2">
        <f>VLOOKUP(A1782, Customer!A:O, 9, FALSE)</f>
        <v>0</v>
      </c>
      <c r="J1782" s="2">
        <f>VLOOKUP(A1782, Customer!A:O, 10, FALSE)</f>
        <v>0</v>
      </c>
      <c r="K1782" s="2">
        <f>VLOOKUP(A1782, Customer!A:O, 11, FALSE)</f>
        <v>0</v>
      </c>
      <c r="L1782" s="2">
        <f>VLOOKUP(A1782, Customer!A:O, 12, FALSE)</f>
        <v>1</v>
      </c>
      <c r="M1782" s="2">
        <f>VLOOKUP(A1782, Customer!A:O, 13, FALSE)</f>
        <v>0</v>
      </c>
      <c r="N1782" s="2">
        <f>VLOOKUP(A1782, Customer!A:O, 14, FALSE)</f>
        <v>0</v>
      </c>
      <c r="O1782" s="2" t="str">
        <f>VLOOKUP(A1782, Customer!A:O, 15, FALSE)</f>
        <v>State-New York</v>
      </c>
      <c r="P1782" s="2">
        <f>VLOOKUP(A1782,Sales!A:N,2,FALSE)</f>
        <v>49</v>
      </c>
      <c r="Q1782">
        <f>VLOOKUP(A1782,Sales!A:N,3,FALSE)</f>
        <v>2066</v>
      </c>
      <c r="R1782" s="2">
        <f>VLOOKUP(A1782,Sales!A:N,4,FALSE)</f>
        <v>0</v>
      </c>
      <c r="S1782" s="2">
        <f>VLOOKUP(A1782,Sales!A:N,5,FALSE)</f>
        <v>717</v>
      </c>
      <c r="T1782" s="2">
        <f>VLOOKUP(A1782,Sales!A:N,6,FALSE)</f>
        <v>117</v>
      </c>
      <c r="U1782" s="2">
        <f>VLOOKUP(A1782,Sales!A:N,7,FALSE)</f>
        <v>117</v>
      </c>
      <c r="V1782" s="2">
        <f>VLOOKUP(A1782,Sales!A:N,8,FALSE)</f>
        <v>329</v>
      </c>
      <c r="W1782" s="2">
        <f>VLOOKUP(A1782,Sales!A:N,9,FALSE)</f>
        <v>2689</v>
      </c>
      <c r="X1782" s="2">
        <f>VLOOKUP(A1782,Sales!A:N,10,FALSE)</f>
        <v>1</v>
      </c>
      <c r="Y1782" s="2">
        <f>VLOOKUP(A1782,Sales!A:N,11,FALSE)</f>
        <v>4</v>
      </c>
      <c r="Z1782" s="2">
        <f>VLOOKUP(A1782,Sales!A:N,12,FALSE)</f>
        <v>8</v>
      </c>
      <c r="AA1782" s="2">
        <f>VLOOKUP(A1782,Sales!A:N,13,FALSE)</f>
        <v>5</v>
      </c>
      <c r="AB1782" s="2">
        <f>VLOOKUP(A1782,Sales!A:N,14,FALSE)</f>
        <v>3</v>
      </c>
      <c r="AC1782" s="2">
        <f>VLOOKUP(A1782,Campaigns!A:I,2,FALSE)</f>
        <v>0</v>
      </c>
      <c r="AD1782" s="2">
        <f>VLOOKUP(A1782,Campaigns!A:I,3,FALSE)</f>
        <v>0</v>
      </c>
      <c r="AE1782" s="2">
        <f>VLOOKUP(A1782,Campaigns!A:I,4,FALSE)</f>
        <v>0</v>
      </c>
      <c r="AF1782" s="2">
        <f>VLOOKUP(A1782,Campaigns!A:I,5,FALSE)</f>
        <v>0</v>
      </c>
      <c r="AG1782" s="2">
        <f>VLOOKUP(A1782,Campaigns!A:I,6,FALSE)</f>
        <v>0</v>
      </c>
      <c r="AH1782" s="2">
        <f>VLOOKUP(A1782,Campaigns!A:I,7,FALSE)</f>
        <v>0</v>
      </c>
      <c r="AI1782" s="2">
        <f>VLOOKUP(A1782,Campaigns!A:I,8,FALSE)</f>
        <v>0</v>
      </c>
      <c r="AJ1782" s="19">
        <f>VLOOKUP(A1782,Campaigns!A:I,9,FALSE)</f>
        <v>43750</v>
      </c>
    </row>
    <row r="1783" spans="1:36">
      <c r="A1783" s="2">
        <v>1001</v>
      </c>
      <c r="B1783" s="2">
        <f>VLOOKUP(A1783, Customer!A:O, 2, FALSE)</f>
        <v>158138</v>
      </c>
      <c r="C1783" s="2">
        <f>VLOOKUP(A1783, Customer!A:O, 3, FALSE)</f>
        <v>0</v>
      </c>
      <c r="D1783" s="2">
        <f>VLOOKUP(A1783, Customer!A:O, 4, FALSE)</f>
        <v>0</v>
      </c>
      <c r="E1783" s="2">
        <f>VLOOKUP(A1783, Customer!A:O, 5, FALSE)</f>
        <v>63</v>
      </c>
      <c r="F1783" s="2">
        <f>VLOOKUP(A1783, Customer!A:O, 6, FALSE)</f>
        <v>0</v>
      </c>
      <c r="G1783" s="2">
        <f>VLOOKUP(A1783, Customer!A:O, 7, FALSE)</f>
        <v>0</v>
      </c>
      <c r="H1783" s="2">
        <f>VLOOKUP(A1783, Customer!A:O, 8, FALSE)</f>
        <v>1</v>
      </c>
      <c r="I1783" s="2">
        <f>VLOOKUP(A1783, Customer!A:O, 9, FALSE)</f>
        <v>0</v>
      </c>
      <c r="J1783" s="2">
        <f>VLOOKUP(A1783, Customer!A:O, 10, FALSE)</f>
        <v>0</v>
      </c>
      <c r="K1783" s="2">
        <f>VLOOKUP(A1783, Customer!A:O, 11, FALSE)</f>
        <v>0</v>
      </c>
      <c r="L1783" s="2">
        <f>VLOOKUP(A1783, Customer!A:O, 12, FALSE)</f>
        <v>1</v>
      </c>
      <c r="M1783" s="2">
        <f>VLOOKUP(A1783, Customer!A:O, 13, FALSE)</f>
        <v>0</v>
      </c>
      <c r="N1783" s="2">
        <f>VLOOKUP(A1783, Customer!A:O, 14, FALSE)</f>
        <v>0</v>
      </c>
      <c r="O1783" s="2" t="str">
        <f>VLOOKUP(A1783, Customer!A:O, 15, FALSE)</f>
        <v>State-California</v>
      </c>
      <c r="P1783" s="2">
        <f>VLOOKUP(A1783,Sales!A:N,2,FALSE)</f>
        <v>58</v>
      </c>
      <c r="Q1783">
        <f>VLOOKUP(A1783,Sales!A:N,3,FALSE)</f>
        <v>1727</v>
      </c>
      <c r="R1783" s="2">
        <f>VLOOKUP(A1783,Sales!A:N,4,FALSE)</f>
        <v>239</v>
      </c>
      <c r="S1783" s="2">
        <f>VLOOKUP(A1783,Sales!A:N,5,FALSE)</f>
        <v>1485</v>
      </c>
      <c r="T1783" s="2">
        <f>VLOOKUP(A1783,Sales!A:N,6,FALSE)</f>
        <v>468</v>
      </c>
      <c r="U1783" s="2">
        <f>VLOOKUP(A1783,Sales!A:N,7,FALSE)</f>
        <v>239</v>
      </c>
      <c r="V1783" s="2">
        <f>VLOOKUP(A1783,Sales!A:N,8,FALSE)</f>
        <v>239</v>
      </c>
      <c r="W1783" s="2">
        <f>VLOOKUP(A1783,Sales!A:N,9,FALSE)</f>
        <v>3920</v>
      </c>
      <c r="X1783" s="2">
        <f>VLOOKUP(A1783,Sales!A:N,10,FALSE)</f>
        <v>3</v>
      </c>
      <c r="Y1783" s="2">
        <f>VLOOKUP(A1783,Sales!A:N,11,FALSE)</f>
        <v>8</v>
      </c>
      <c r="Z1783" s="2">
        <f>VLOOKUP(A1783,Sales!A:N,12,FALSE)</f>
        <v>10</v>
      </c>
      <c r="AA1783" s="2">
        <f>VLOOKUP(A1783,Sales!A:N,13,FALSE)</f>
        <v>4</v>
      </c>
      <c r="AB1783" s="2">
        <f>VLOOKUP(A1783,Sales!A:N,14,FALSE)</f>
        <v>7</v>
      </c>
      <c r="AC1783" s="2">
        <f>VLOOKUP(A1783,Campaigns!A:I,2,FALSE)</f>
        <v>0</v>
      </c>
      <c r="AD1783" s="2">
        <f>VLOOKUP(A1783,Campaigns!A:I,3,FALSE)</f>
        <v>0</v>
      </c>
      <c r="AE1783" s="2">
        <f>VLOOKUP(A1783,Campaigns!A:I,4,FALSE)</f>
        <v>0</v>
      </c>
      <c r="AF1783" s="2">
        <f>VLOOKUP(A1783,Campaigns!A:I,5,FALSE)</f>
        <v>0</v>
      </c>
      <c r="AG1783" s="2">
        <f>VLOOKUP(A1783,Campaigns!A:I,6,FALSE)</f>
        <v>0</v>
      </c>
      <c r="AH1783" s="2">
        <f>VLOOKUP(A1783,Campaigns!A:I,7,FALSE)</f>
        <v>0</v>
      </c>
      <c r="AI1783" s="2">
        <f>VLOOKUP(A1783,Campaigns!A:I,8,FALSE)</f>
        <v>1</v>
      </c>
      <c r="AJ1783" s="19">
        <f>VLOOKUP(A1783,Campaigns!A:I,9,FALSE)</f>
        <v>43710</v>
      </c>
    </row>
    <row r="1784" spans="1:36">
      <c r="A1784" s="2">
        <v>1788</v>
      </c>
      <c r="B1784" s="2">
        <f>VLOOKUP(A1784, Customer!A:O, 2, FALSE)</f>
        <v>155267</v>
      </c>
      <c r="C1784" s="2">
        <f>VLOOKUP(A1784, Customer!A:O, 3, FALSE)</f>
        <v>0</v>
      </c>
      <c r="D1784" s="2">
        <f>VLOOKUP(A1784, Customer!A:O, 4, FALSE)</f>
        <v>1</v>
      </c>
      <c r="E1784" s="2">
        <f>VLOOKUP(A1784, Customer!A:O, 5, FALSE)</f>
        <v>63</v>
      </c>
      <c r="F1784" s="2">
        <f>VLOOKUP(A1784, Customer!A:O, 6, FALSE)</f>
        <v>0</v>
      </c>
      <c r="G1784" s="2">
        <f>VLOOKUP(A1784, Customer!A:O, 7, FALSE)</f>
        <v>1</v>
      </c>
      <c r="H1784" s="2">
        <f>VLOOKUP(A1784, Customer!A:O, 8, FALSE)</f>
        <v>0</v>
      </c>
      <c r="I1784" s="2">
        <f>VLOOKUP(A1784, Customer!A:O, 9, FALSE)</f>
        <v>0</v>
      </c>
      <c r="J1784" s="2">
        <f>VLOOKUP(A1784, Customer!A:O, 10, FALSE)</f>
        <v>0</v>
      </c>
      <c r="K1784" s="2">
        <f>VLOOKUP(A1784, Customer!A:O, 11, FALSE)</f>
        <v>0</v>
      </c>
      <c r="L1784" s="2">
        <f>VLOOKUP(A1784, Customer!A:O, 12, FALSE)</f>
        <v>1</v>
      </c>
      <c r="M1784" s="2">
        <f>VLOOKUP(A1784, Customer!A:O, 13, FALSE)</f>
        <v>0</v>
      </c>
      <c r="N1784" s="2">
        <f>VLOOKUP(A1784, Customer!A:O, 14, FALSE)</f>
        <v>0</v>
      </c>
      <c r="O1784" s="2" t="str">
        <f>VLOOKUP(A1784, Customer!A:O, 15, FALSE)</f>
        <v>State-Florida</v>
      </c>
      <c r="P1784" s="2">
        <f>VLOOKUP(A1784,Sales!A:N,2,FALSE)</f>
        <v>28</v>
      </c>
      <c r="Q1784">
        <f>VLOOKUP(A1784,Sales!A:N,3,FALSE)</f>
        <v>452</v>
      </c>
      <c r="R1784" s="2">
        <f>VLOOKUP(A1784,Sales!A:N,4,FALSE)</f>
        <v>79</v>
      </c>
      <c r="S1784" s="2">
        <f>VLOOKUP(A1784,Sales!A:N,5,FALSE)</f>
        <v>382</v>
      </c>
      <c r="T1784" s="2">
        <f>VLOOKUP(A1784,Sales!A:N,6,FALSE)</f>
        <v>90</v>
      </c>
      <c r="U1784" s="2">
        <f>VLOOKUP(A1784,Sales!A:N,7,FALSE)</f>
        <v>8</v>
      </c>
      <c r="V1784" s="2">
        <f>VLOOKUP(A1784,Sales!A:N,8,FALSE)</f>
        <v>126</v>
      </c>
      <c r="W1784" s="2">
        <f>VLOOKUP(A1784,Sales!A:N,9,FALSE)</f>
        <v>885</v>
      </c>
      <c r="X1784" s="2">
        <f>VLOOKUP(A1784,Sales!A:N,10,FALSE)</f>
        <v>4</v>
      </c>
      <c r="Y1784" s="2">
        <f>VLOOKUP(A1784,Sales!A:N,11,FALSE)</f>
        <v>3</v>
      </c>
      <c r="Z1784" s="2">
        <f>VLOOKUP(A1784,Sales!A:N,12,FALSE)</f>
        <v>4</v>
      </c>
      <c r="AA1784" s="2">
        <f>VLOOKUP(A1784,Sales!A:N,13,FALSE)</f>
        <v>6</v>
      </c>
      <c r="AB1784" s="2">
        <f>VLOOKUP(A1784,Sales!A:N,14,FALSE)</f>
        <v>3</v>
      </c>
      <c r="AC1784" s="2">
        <f>VLOOKUP(A1784,Campaigns!A:I,2,FALSE)</f>
        <v>0</v>
      </c>
      <c r="AD1784" s="2">
        <f>VLOOKUP(A1784,Campaigns!A:I,3,FALSE)</f>
        <v>0</v>
      </c>
      <c r="AE1784" s="2">
        <f>VLOOKUP(A1784,Campaigns!A:I,4,FALSE)</f>
        <v>0</v>
      </c>
      <c r="AF1784" s="2">
        <f>VLOOKUP(A1784,Campaigns!A:I,5,FALSE)</f>
        <v>0</v>
      </c>
      <c r="AG1784" s="2">
        <f>VLOOKUP(A1784,Campaigns!A:I,6,FALSE)</f>
        <v>0</v>
      </c>
      <c r="AH1784" s="2">
        <f>VLOOKUP(A1784,Campaigns!A:I,7,FALSE)</f>
        <v>0</v>
      </c>
      <c r="AI1784" s="2">
        <f>VLOOKUP(A1784,Campaigns!A:I,8,FALSE)</f>
        <v>0</v>
      </c>
      <c r="AJ1784" s="19" t="str">
        <f>VLOOKUP(A1784,Campaigns!A:I,9,FALSE)</f>
        <v>3/27/2020</v>
      </c>
    </row>
    <row r="1785" spans="1:36">
      <c r="A1785" s="2">
        <v>1940</v>
      </c>
      <c r="B1785" s="2">
        <f>VLOOKUP(A1785, Customer!A:O, 2, FALSE)</f>
        <v>154237</v>
      </c>
      <c r="C1785" s="2">
        <f>VLOOKUP(A1785, Customer!A:O, 3, FALSE)</f>
        <v>0</v>
      </c>
      <c r="D1785" s="2">
        <f>VLOOKUP(A1785, Customer!A:O, 4, FALSE)</f>
        <v>1</v>
      </c>
      <c r="E1785" s="2">
        <f>VLOOKUP(A1785, Customer!A:O, 5, FALSE)</f>
        <v>63</v>
      </c>
      <c r="F1785" s="2">
        <f>VLOOKUP(A1785, Customer!A:O, 6, FALSE)</f>
        <v>1</v>
      </c>
      <c r="G1785" s="2">
        <f>VLOOKUP(A1785, Customer!A:O, 7, FALSE)</f>
        <v>0</v>
      </c>
      <c r="H1785" s="2">
        <f>VLOOKUP(A1785, Customer!A:O, 8, FALSE)</f>
        <v>0</v>
      </c>
      <c r="I1785" s="2">
        <f>VLOOKUP(A1785, Customer!A:O, 9, FALSE)</f>
        <v>0</v>
      </c>
      <c r="J1785" s="2">
        <f>VLOOKUP(A1785, Customer!A:O, 10, FALSE)</f>
        <v>0</v>
      </c>
      <c r="K1785" s="2">
        <f>VLOOKUP(A1785, Customer!A:O, 11, FALSE)</f>
        <v>0</v>
      </c>
      <c r="L1785" s="2">
        <f>VLOOKUP(A1785, Customer!A:O, 12, FALSE)</f>
        <v>0</v>
      </c>
      <c r="M1785" s="2">
        <f>VLOOKUP(A1785, Customer!A:O, 13, FALSE)</f>
        <v>0</v>
      </c>
      <c r="N1785" s="2">
        <f>VLOOKUP(A1785, Customer!A:O, 14, FALSE)</f>
        <v>1</v>
      </c>
      <c r="O1785" s="2" t="str">
        <f>VLOOKUP(A1785, Customer!A:O, 15, FALSE)</f>
        <v>State-New York</v>
      </c>
      <c r="P1785" s="2">
        <f>VLOOKUP(A1785,Sales!A:N,2,FALSE)</f>
        <v>48</v>
      </c>
      <c r="Q1785">
        <f>VLOOKUP(A1785,Sales!A:N,3,FALSE)</f>
        <v>759</v>
      </c>
      <c r="R1785" s="2">
        <f>VLOOKUP(A1785,Sales!A:N,4,FALSE)</f>
        <v>9</v>
      </c>
      <c r="S1785" s="2">
        <f>VLOOKUP(A1785,Sales!A:N,5,FALSE)</f>
        <v>85</v>
      </c>
      <c r="T1785" s="2">
        <f>VLOOKUP(A1785,Sales!A:N,6,FALSE)</f>
        <v>11</v>
      </c>
      <c r="U1785" s="2">
        <f>VLOOKUP(A1785,Sales!A:N,7,FALSE)</f>
        <v>0</v>
      </c>
      <c r="V1785" s="2">
        <f>VLOOKUP(A1785,Sales!A:N,8,FALSE)</f>
        <v>162</v>
      </c>
      <c r="W1785" s="2">
        <f>VLOOKUP(A1785,Sales!A:N,9,FALSE)</f>
        <v>702</v>
      </c>
      <c r="X1785" s="2">
        <f>VLOOKUP(A1785,Sales!A:N,10,FALSE)</f>
        <v>4</v>
      </c>
      <c r="Y1785" s="2">
        <f>VLOOKUP(A1785,Sales!A:N,11,FALSE)</f>
        <v>5</v>
      </c>
      <c r="Z1785" s="2">
        <f>VLOOKUP(A1785,Sales!A:N,12,FALSE)</f>
        <v>2</v>
      </c>
      <c r="AA1785" s="2">
        <f>VLOOKUP(A1785,Sales!A:N,13,FALSE)</f>
        <v>5</v>
      </c>
      <c r="AB1785" s="2">
        <f>VLOOKUP(A1785,Sales!A:N,14,FALSE)</f>
        <v>6</v>
      </c>
      <c r="AC1785" s="2">
        <f>VLOOKUP(A1785,Campaigns!A:I,2,FALSE)</f>
        <v>0</v>
      </c>
      <c r="AD1785" s="2">
        <f>VLOOKUP(A1785,Campaigns!A:I,3,FALSE)</f>
        <v>0</v>
      </c>
      <c r="AE1785" s="2">
        <f>VLOOKUP(A1785,Campaigns!A:I,4,FALSE)</f>
        <v>0</v>
      </c>
      <c r="AF1785" s="2">
        <f>VLOOKUP(A1785,Campaigns!A:I,5,FALSE)</f>
        <v>0</v>
      </c>
      <c r="AG1785" s="2">
        <f>VLOOKUP(A1785,Campaigns!A:I,6,FALSE)</f>
        <v>0</v>
      </c>
      <c r="AH1785" s="2">
        <f>VLOOKUP(A1785,Campaigns!A:I,7,FALSE)</f>
        <v>0</v>
      </c>
      <c r="AI1785" s="2">
        <f>VLOOKUP(A1785,Campaigns!A:I,8,FALSE)</f>
        <v>0</v>
      </c>
      <c r="AJ1785" s="19">
        <f>VLOOKUP(A1785,Campaigns!A:I,9,FALSE)</f>
        <v>43506</v>
      </c>
    </row>
    <row r="1786" spans="1:36">
      <c r="A1786" s="2">
        <v>3152</v>
      </c>
      <c r="B1786" s="2">
        <f>VLOOKUP(A1786, Customer!A:O, 2, FALSE)</f>
        <v>153233</v>
      </c>
      <c r="C1786" s="2">
        <f>VLOOKUP(A1786, Customer!A:O, 3, FALSE)</f>
        <v>0</v>
      </c>
      <c r="D1786" s="2">
        <f>VLOOKUP(A1786, Customer!A:O, 4, FALSE)</f>
        <v>1</v>
      </c>
      <c r="E1786" s="2">
        <f>VLOOKUP(A1786, Customer!A:O, 5, FALSE)</f>
        <v>63</v>
      </c>
      <c r="F1786" s="2">
        <f>VLOOKUP(A1786, Customer!A:O, 6, FALSE)</f>
        <v>0</v>
      </c>
      <c r="G1786" s="2">
        <f>VLOOKUP(A1786, Customer!A:O, 7, FALSE)</f>
        <v>1</v>
      </c>
      <c r="H1786" s="2">
        <f>VLOOKUP(A1786, Customer!A:O, 8, FALSE)</f>
        <v>0</v>
      </c>
      <c r="I1786" s="2">
        <f>VLOOKUP(A1786, Customer!A:O, 9, FALSE)</f>
        <v>0</v>
      </c>
      <c r="J1786" s="2">
        <f>VLOOKUP(A1786, Customer!A:O, 10, FALSE)</f>
        <v>0</v>
      </c>
      <c r="K1786" s="2">
        <f>VLOOKUP(A1786, Customer!A:O, 11, FALSE)</f>
        <v>0</v>
      </c>
      <c r="L1786" s="2">
        <f>VLOOKUP(A1786, Customer!A:O, 12, FALSE)</f>
        <v>0</v>
      </c>
      <c r="M1786" s="2">
        <f>VLOOKUP(A1786, Customer!A:O, 13, FALSE)</f>
        <v>0</v>
      </c>
      <c r="N1786" s="2">
        <f>VLOOKUP(A1786, Customer!A:O, 14, FALSE)</f>
        <v>0</v>
      </c>
      <c r="O1786" s="2" t="str">
        <f>VLOOKUP(A1786, Customer!A:O, 15, FALSE)</f>
        <v>State-New York</v>
      </c>
      <c r="P1786" s="2">
        <f>VLOOKUP(A1786,Sales!A:N,2,FALSE)</f>
        <v>18</v>
      </c>
      <c r="Q1786">
        <f>VLOOKUP(A1786,Sales!A:N,3,FALSE)</f>
        <v>81</v>
      </c>
      <c r="R1786" s="2">
        <f>VLOOKUP(A1786,Sales!A:N,4,FALSE)</f>
        <v>0</v>
      </c>
      <c r="S1786" s="2">
        <f>VLOOKUP(A1786,Sales!A:N,5,FALSE)</f>
        <v>26</v>
      </c>
      <c r="T1786" s="2">
        <f>VLOOKUP(A1786,Sales!A:N,6,FALSE)</f>
        <v>9</v>
      </c>
      <c r="U1786" s="2">
        <f>VLOOKUP(A1786,Sales!A:N,7,FALSE)</f>
        <v>0</v>
      </c>
      <c r="V1786" s="2">
        <f>VLOOKUP(A1786,Sales!A:N,8,FALSE)</f>
        <v>0</v>
      </c>
      <c r="W1786" s="2">
        <f>VLOOKUP(A1786,Sales!A:N,9,FALSE)</f>
        <v>115</v>
      </c>
      <c r="X1786" s="2">
        <f>VLOOKUP(A1786,Sales!A:N,10,FALSE)</f>
        <v>1</v>
      </c>
      <c r="Y1786" s="2">
        <f>VLOOKUP(A1786,Sales!A:N,11,FALSE)</f>
        <v>1</v>
      </c>
      <c r="Z1786" s="2">
        <f>VLOOKUP(A1786,Sales!A:N,12,FALSE)</f>
        <v>0</v>
      </c>
      <c r="AA1786" s="2">
        <f>VLOOKUP(A1786,Sales!A:N,13,FALSE)</f>
        <v>3</v>
      </c>
      <c r="AB1786" s="2">
        <f>VLOOKUP(A1786,Sales!A:N,14,FALSE)</f>
        <v>4</v>
      </c>
      <c r="AC1786" s="2">
        <f>VLOOKUP(A1786,Campaigns!A:I,2,FALSE)</f>
        <v>0</v>
      </c>
      <c r="AD1786" s="2">
        <f>VLOOKUP(A1786,Campaigns!A:I,3,FALSE)</f>
        <v>0</v>
      </c>
      <c r="AE1786" s="2">
        <f>VLOOKUP(A1786,Campaigns!A:I,4,FALSE)</f>
        <v>0</v>
      </c>
      <c r="AF1786" s="2">
        <f>VLOOKUP(A1786,Campaigns!A:I,5,FALSE)</f>
        <v>0</v>
      </c>
      <c r="AG1786" s="2">
        <f>VLOOKUP(A1786,Campaigns!A:I,6,FALSE)</f>
        <v>0</v>
      </c>
      <c r="AH1786" s="2">
        <f>VLOOKUP(A1786,Campaigns!A:I,7,FALSE)</f>
        <v>0</v>
      </c>
      <c r="AI1786" s="2">
        <f>VLOOKUP(A1786,Campaigns!A:I,8,FALSE)</f>
        <v>0</v>
      </c>
      <c r="AJ1786" s="19" t="str">
        <f>VLOOKUP(A1786,Campaigns!A:I,9,FALSE)</f>
        <v>8/22/2020</v>
      </c>
    </row>
    <row r="1787" spans="1:36">
      <c r="A1787" s="2">
        <v>2423</v>
      </c>
      <c r="B1787" s="2">
        <f>VLOOKUP(A1787, Customer!A:O, 2, FALSE)</f>
        <v>152852</v>
      </c>
      <c r="C1787" s="2">
        <f>VLOOKUP(A1787, Customer!A:O, 3, FALSE)</f>
        <v>0</v>
      </c>
      <c r="D1787" s="2">
        <f>VLOOKUP(A1787, Customer!A:O, 4, FALSE)</f>
        <v>1</v>
      </c>
      <c r="E1787" s="2">
        <f>VLOOKUP(A1787, Customer!A:O, 5, FALSE)</f>
        <v>63</v>
      </c>
      <c r="F1787" s="2">
        <f>VLOOKUP(A1787, Customer!A:O, 6, FALSE)</f>
        <v>0</v>
      </c>
      <c r="G1787" s="2">
        <f>VLOOKUP(A1787, Customer!A:O, 7, FALSE)</f>
        <v>1</v>
      </c>
      <c r="H1787" s="2">
        <f>VLOOKUP(A1787, Customer!A:O, 8, FALSE)</f>
        <v>0</v>
      </c>
      <c r="I1787" s="2">
        <f>VLOOKUP(A1787, Customer!A:O, 9, FALSE)</f>
        <v>0</v>
      </c>
      <c r="J1787" s="2">
        <f>VLOOKUP(A1787, Customer!A:O, 10, FALSE)</f>
        <v>0</v>
      </c>
      <c r="K1787" s="2">
        <f>VLOOKUP(A1787, Customer!A:O, 11, FALSE)</f>
        <v>0</v>
      </c>
      <c r="L1787" s="2">
        <f>VLOOKUP(A1787, Customer!A:O, 12, FALSE)</f>
        <v>1</v>
      </c>
      <c r="M1787" s="2">
        <f>VLOOKUP(A1787, Customer!A:O, 13, FALSE)</f>
        <v>0</v>
      </c>
      <c r="N1787" s="2">
        <f>VLOOKUP(A1787, Customer!A:O, 14, FALSE)</f>
        <v>0</v>
      </c>
      <c r="O1787" s="2" t="str">
        <f>VLOOKUP(A1787, Customer!A:O, 15, FALSE)</f>
        <v>State-California</v>
      </c>
      <c r="P1787" s="2">
        <f>VLOOKUP(A1787,Sales!A:N,2,FALSE)</f>
        <v>93</v>
      </c>
      <c r="Q1787">
        <f>VLOOKUP(A1787,Sales!A:N,3,FALSE)</f>
        <v>2065</v>
      </c>
      <c r="R1787" s="2">
        <f>VLOOKUP(A1787,Sales!A:N,4,FALSE)</f>
        <v>23</v>
      </c>
      <c r="S1787" s="2">
        <f>VLOOKUP(A1787,Sales!A:N,5,FALSE)</f>
        <v>286</v>
      </c>
      <c r="T1787" s="2">
        <f>VLOOKUP(A1787,Sales!A:N,6,FALSE)</f>
        <v>32</v>
      </c>
      <c r="U1787" s="2">
        <f>VLOOKUP(A1787,Sales!A:N,7,FALSE)</f>
        <v>0</v>
      </c>
      <c r="V1787" s="2">
        <f>VLOOKUP(A1787,Sales!A:N,8,FALSE)</f>
        <v>136</v>
      </c>
      <c r="W1787" s="2">
        <f>VLOOKUP(A1787,Sales!A:N,9,FALSE)</f>
        <v>2270</v>
      </c>
      <c r="X1787" s="2">
        <f>VLOOKUP(A1787,Sales!A:N,10,FALSE)</f>
        <v>4</v>
      </c>
      <c r="Y1787" s="2">
        <f>VLOOKUP(A1787,Sales!A:N,11,FALSE)</f>
        <v>10</v>
      </c>
      <c r="Z1787" s="2">
        <f>VLOOKUP(A1787,Sales!A:N,12,FALSE)</f>
        <v>7</v>
      </c>
      <c r="AA1787" s="2">
        <f>VLOOKUP(A1787,Sales!A:N,13,FALSE)</f>
        <v>5</v>
      </c>
      <c r="AB1787" s="2">
        <f>VLOOKUP(A1787,Sales!A:N,14,FALSE)</f>
        <v>8</v>
      </c>
      <c r="AC1787" s="2">
        <f>VLOOKUP(A1787,Campaigns!A:I,2,FALSE)</f>
        <v>1</v>
      </c>
      <c r="AD1787" s="2">
        <f>VLOOKUP(A1787,Campaigns!A:I,3,FALSE)</f>
        <v>0</v>
      </c>
      <c r="AE1787" s="2">
        <f>VLOOKUP(A1787,Campaigns!A:I,4,FALSE)</f>
        <v>0</v>
      </c>
      <c r="AF1787" s="2">
        <f>VLOOKUP(A1787,Campaigns!A:I,5,FALSE)</f>
        <v>0</v>
      </c>
      <c r="AG1787" s="2">
        <f>VLOOKUP(A1787,Campaigns!A:I,6,FALSE)</f>
        <v>0</v>
      </c>
      <c r="AH1787" s="2">
        <f>VLOOKUP(A1787,Campaigns!A:I,7,FALSE)</f>
        <v>0</v>
      </c>
      <c r="AI1787" s="2">
        <f>VLOOKUP(A1787,Campaigns!A:I,8,FALSE)</f>
        <v>0</v>
      </c>
      <c r="AJ1787" s="19">
        <f>VLOOKUP(A1787,Campaigns!A:I,9,FALSE)</f>
        <v>43682</v>
      </c>
    </row>
    <row r="1788" spans="1:36">
      <c r="A1788" s="2">
        <v>1082</v>
      </c>
      <c r="B1788" s="2">
        <f>VLOOKUP(A1788, Customer!A:O, 2, FALSE)</f>
        <v>150388</v>
      </c>
      <c r="C1788" s="2">
        <f>VLOOKUP(A1788, Customer!A:O, 3, FALSE)</f>
        <v>0</v>
      </c>
      <c r="D1788" s="2">
        <f>VLOOKUP(A1788, Customer!A:O, 4, FALSE)</f>
        <v>1</v>
      </c>
      <c r="E1788" s="2">
        <f>VLOOKUP(A1788, Customer!A:O, 5, FALSE)</f>
        <v>63</v>
      </c>
      <c r="F1788" s="2">
        <f>VLOOKUP(A1788, Customer!A:O, 6, FALSE)</f>
        <v>0</v>
      </c>
      <c r="G1788" s="2">
        <f>VLOOKUP(A1788, Customer!A:O, 7, FALSE)</f>
        <v>0</v>
      </c>
      <c r="H1788" s="2">
        <f>VLOOKUP(A1788, Customer!A:O, 8, FALSE)</f>
        <v>1</v>
      </c>
      <c r="I1788" s="2">
        <f>VLOOKUP(A1788, Customer!A:O, 9, FALSE)</f>
        <v>0</v>
      </c>
      <c r="J1788" s="2">
        <f>VLOOKUP(A1788, Customer!A:O, 10, FALSE)</f>
        <v>0</v>
      </c>
      <c r="K1788" s="2">
        <f>VLOOKUP(A1788, Customer!A:O, 11, FALSE)</f>
        <v>0</v>
      </c>
      <c r="L1788" s="2">
        <f>VLOOKUP(A1788, Customer!A:O, 12, FALSE)</f>
        <v>1</v>
      </c>
      <c r="M1788" s="2">
        <f>VLOOKUP(A1788, Customer!A:O, 13, FALSE)</f>
        <v>0</v>
      </c>
      <c r="N1788" s="2">
        <f>VLOOKUP(A1788, Customer!A:O, 14, FALSE)</f>
        <v>0</v>
      </c>
      <c r="O1788" s="2" t="str">
        <f>VLOOKUP(A1788, Customer!A:O, 15, FALSE)</f>
        <v>State-New York</v>
      </c>
      <c r="P1788" s="2">
        <f>VLOOKUP(A1788,Sales!A:N,2,FALSE)</f>
        <v>3</v>
      </c>
      <c r="Q1788">
        <f>VLOOKUP(A1788,Sales!A:N,3,FALSE)</f>
        <v>872</v>
      </c>
      <c r="R1788" s="2">
        <f>VLOOKUP(A1788,Sales!A:N,4,FALSE)</f>
        <v>18</v>
      </c>
      <c r="S1788" s="2">
        <f>VLOOKUP(A1788,Sales!A:N,5,FALSE)</f>
        <v>110</v>
      </c>
      <c r="T1788" s="2">
        <f>VLOOKUP(A1788,Sales!A:N,6,FALSE)</f>
        <v>0</v>
      </c>
      <c r="U1788" s="2">
        <f>VLOOKUP(A1788,Sales!A:N,7,FALSE)</f>
        <v>9</v>
      </c>
      <c r="V1788" s="2">
        <f>VLOOKUP(A1788,Sales!A:N,8,FALSE)</f>
        <v>101</v>
      </c>
      <c r="W1788" s="2">
        <f>VLOOKUP(A1788,Sales!A:N,9,FALSE)</f>
        <v>907</v>
      </c>
      <c r="X1788" s="2">
        <f>VLOOKUP(A1788,Sales!A:N,10,FALSE)</f>
        <v>4</v>
      </c>
      <c r="Y1788" s="2">
        <f>VLOOKUP(A1788,Sales!A:N,11,FALSE)</f>
        <v>6</v>
      </c>
      <c r="Z1788" s="2">
        <f>VLOOKUP(A1788,Sales!A:N,12,FALSE)</f>
        <v>1</v>
      </c>
      <c r="AA1788" s="2">
        <f>VLOOKUP(A1788,Sales!A:N,13,FALSE)</f>
        <v>6</v>
      </c>
      <c r="AB1788" s="2">
        <f>VLOOKUP(A1788,Sales!A:N,14,FALSE)</f>
        <v>7</v>
      </c>
      <c r="AC1788" s="2">
        <f>VLOOKUP(A1788,Campaigns!A:I,2,FALSE)</f>
        <v>0</v>
      </c>
      <c r="AD1788" s="2">
        <f>VLOOKUP(A1788,Campaigns!A:I,3,FALSE)</f>
        <v>1</v>
      </c>
      <c r="AE1788" s="2">
        <f>VLOOKUP(A1788,Campaigns!A:I,4,FALSE)</f>
        <v>0</v>
      </c>
      <c r="AF1788" s="2">
        <f>VLOOKUP(A1788,Campaigns!A:I,5,FALSE)</f>
        <v>1</v>
      </c>
      <c r="AG1788" s="2">
        <f>VLOOKUP(A1788,Campaigns!A:I,6,FALSE)</f>
        <v>0</v>
      </c>
      <c r="AH1788" s="2">
        <f>VLOOKUP(A1788,Campaigns!A:I,7,FALSE)</f>
        <v>0</v>
      </c>
      <c r="AI1788" s="2">
        <f>VLOOKUP(A1788,Campaigns!A:I,8,FALSE)</f>
        <v>1</v>
      </c>
      <c r="AJ1788" s="19">
        <f>VLOOKUP(A1788,Campaigns!A:I,9,FALSE)</f>
        <v>43841</v>
      </c>
    </row>
    <row r="1789" spans="1:36">
      <c r="A1789" s="2">
        <v>3093</v>
      </c>
      <c r="B1789" s="2">
        <f>VLOOKUP(A1789, Customer!A:O, 2, FALSE)</f>
        <v>150116</v>
      </c>
      <c r="C1789" s="2">
        <f>VLOOKUP(A1789, Customer!A:O, 3, FALSE)</f>
        <v>1</v>
      </c>
      <c r="D1789" s="2">
        <f>VLOOKUP(A1789, Customer!A:O, 4, FALSE)</f>
        <v>1</v>
      </c>
      <c r="E1789" s="2">
        <f>VLOOKUP(A1789, Customer!A:O, 5, FALSE)</f>
        <v>63</v>
      </c>
      <c r="F1789" s="2">
        <f>VLOOKUP(A1789, Customer!A:O, 6, FALSE)</f>
        <v>0</v>
      </c>
      <c r="G1789" s="2">
        <f>VLOOKUP(A1789, Customer!A:O, 7, FALSE)</f>
        <v>0</v>
      </c>
      <c r="H1789" s="2">
        <f>VLOOKUP(A1789, Customer!A:O, 8, FALSE)</f>
        <v>0</v>
      </c>
      <c r="I1789" s="2">
        <f>VLOOKUP(A1789, Customer!A:O, 9, FALSE)</f>
        <v>1</v>
      </c>
      <c r="J1789" s="2">
        <f>VLOOKUP(A1789, Customer!A:O, 10, FALSE)</f>
        <v>0</v>
      </c>
      <c r="K1789" s="2">
        <f>VLOOKUP(A1789, Customer!A:O, 11, FALSE)</f>
        <v>0</v>
      </c>
      <c r="L1789" s="2">
        <f>VLOOKUP(A1789, Customer!A:O, 12, FALSE)</f>
        <v>1</v>
      </c>
      <c r="M1789" s="2">
        <f>VLOOKUP(A1789, Customer!A:O, 13, FALSE)</f>
        <v>0</v>
      </c>
      <c r="N1789" s="2">
        <f>VLOOKUP(A1789, Customer!A:O, 14, FALSE)</f>
        <v>0</v>
      </c>
      <c r="O1789" s="2" t="str">
        <f>VLOOKUP(A1789, Customer!A:O, 15, FALSE)</f>
        <v>State-Texas</v>
      </c>
      <c r="P1789" s="2">
        <f>VLOOKUP(A1789,Sales!A:N,2,FALSE)</f>
        <v>68</v>
      </c>
      <c r="Q1789">
        <f>VLOOKUP(A1789,Sales!A:N,3,FALSE)</f>
        <v>162</v>
      </c>
      <c r="R1789" s="2">
        <f>VLOOKUP(A1789,Sales!A:N,4,FALSE)</f>
        <v>0</v>
      </c>
      <c r="S1789" s="2">
        <f>VLOOKUP(A1789,Sales!A:N,5,FALSE)</f>
        <v>30</v>
      </c>
      <c r="T1789" s="2">
        <f>VLOOKUP(A1789,Sales!A:N,6,FALSE)</f>
        <v>0</v>
      </c>
      <c r="U1789" s="2">
        <f>VLOOKUP(A1789,Sales!A:N,7,FALSE)</f>
        <v>0</v>
      </c>
      <c r="V1789" s="2">
        <f>VLOOKUP(A1789,Sales!A:N,8,FALSE)</f>
        <v>6</v>
      </c>
      <c r="W1789" s="2">
        <f>VLOOKUP(A1789,Sales!A:N,9,FALSE)</f>
        <v>186</v>
      </c>
      <c r="X1789" s="2">
        <f>VLOOKUP(A1789,Sales!A:N,10,FALSE)</f>
        <v>2</v>
      </c>
      <c r="Y1789" s="2">
        <f>VLOOKUP(A1789,Sales!A:N,11,FALSE)</f>
        <v>1</v>
      </c>
      <c r="Z1789" s="2">
        <f>VLOOKUP(A1789,Sales!A:N,12,FALSE)</f>
        <v>0</v>
      </c>
      <c r="AA1789" s="2">
        <f>VLOOKUP(A1789,Sales!A:N,13,FALSE)</f>
        <v>4</v>
      </c>
      <c r="AB1789" s="2">
        <f>VLOOKUP(A1789,Sales!A:N,14,FALSE)</f>
        <v>5</v>
      </c>
      <c r="AC1789" s="2">
        <f>VLOOKUP(A1789,Campaigns!A:I,2,FALSE)</f>
        <v>0</v>
      </c>
      <c r="AD1789" s="2">
        <f>VLOOKUP(A1789,Campaigns!A:I,3,FALSE)</f>
        <v>1</v>
      </c>
      <c r="AE1789" s="2">
        <f>VLOOKUP(A1789,Campaigns!A:I,4,FALSE)</f>
        <v>0</v>
      </c>
      <c r="AF1789" s="2">
        <f>VLOOKUP(A1789,Campaigns!A:I,5,FALSE)</f>
        <v>0</v>
      </c>
      <c r="AG1789" s="2">
        <f>VLOOKUP(A1789,Campaigns!A:I,6,FALSE)</f>
        <v>0</v>
      </c>
      <c r="AH1789" s="2">
        <f>VLOOKUP(A1789,Campaigns!A:I,7,FALSE)</f>
        <v>0</v>
      </c>
      <c r="AI1789" s="2">
        <f>VLOOKUP(A1789,Campaigns!A:I,8,FALSE)</f>
        <v>0</v>
      </c>
      <c r="AJ1789" s="19" t="str">
        <f>VLOOKUP(A1789,Campaigns!A:I,9,FALSE)</f>
        <v>11/24/2020</v>
      </c>
    </row>
    <row r="1790" spans="1:36">
      <c r="A1790" s="2">
        <v>2812</v>
      </c>
      <c r="B1790" s="2">
        <f>VLOOKUP(A1790, Customer!A:O, 2, FALSE)</f>
        <v>147743</v>
      </c>
      <c r="C1790" s="2">
        <f>VLOOKUP(A1790, Customer!A:O, 3, FALSE)</f>
        <v>0</v>
      </c>
      <c r="D1790" s="2">
        <f>VLOOKUP(A1790, Customer!A:O, 4, FALSE)</f>
        <v>1</v>
      </c>
      <c r="E1790" s="2">
        <f>VLOOKUP(A1790, Customer!A:O, 5, FALSE)</f>
        <v>63</v>
      </c>
      <c r="F1790" s="2">
        <f>VLOOKUP(A1790, Customer!A:O, 6, FALSE)</f>
        <v>0</v>
      </c>
      <c r="G1790" s="2">
        <f>VLOOKUP(A1790, Customer!A:O, 7, FALSE)</f>
        <v>1</v>
      </c>
      <c r="H1790" s="2">
        <f>VLOOKUP(A1790, Customer!A:O, 8, FALSE)</f>
        <v>0</v>
      </c>
      <c r="I1790" s="2">
        <f>VLOOKUP(A1790, Customer!A:O, 9, FALSE)</f>
        <v>0</v>
      </c>
      <c r="J1790" s="2">
        <f>VLOOKUP(A1790, Customer!A:O, 10, FALSE)</f>
        <v>0</v>
      </c>
      <c r="K1790" s="2">
        <f>VLOOKUP(A1790, Customer!A:O, 11, FALSE)</f>
        <v>0</v>
      </c>
      <c r="L1790" s="2">
        <f>VLOOKUP(A1790, Customer!A:O, 12, FALSE)</f>
        <v>1</v>
      </c>
      <c r="M1790" s="2">
        <f>VLOOKUP(A1790, Customer!A:O, 13, FALSE)</f>
        <v>0</v>
      </c>
      <c r="N1790" s="2">
        <f>VLOOKUP(A1790, Customer!A:O, 14, FALSE)</f>
        <v>0</v>
      </c>
      <c r="O1790" s="2" t="str">
        <f>VLOOKUP(A1790, Customer!A:O, 15, FALSE)</f>
        <v>State-Other</v>
      </c>
      <c r="P1790" s="2">
        <f>VLOOKUP(A1790,Sales!A:N,2,FALSE)</f>
        <v>56</v>
      </c>
      <c r="Q1790">
        <f>VLOOKUP(A1790,Sales!A:N,3,FALSE)</f>
        <v>613</v>
      </c>
      <c r="R1790" s="2">
        <f>VLOOKUP(A1790,Sales!A:N,4,FALSE)</f>
        <v>6</v>
      </c>
      <c r="S1790" s="2">
        <f>VLOOKUP(A1790,Sales!A:N,5,FALSE)</f>
        <v>133</v>
      </c>
      <c r="T1790" s="2">
        <f>VLOOKUP(A1790,Sales!A:N,6,FALSE)</f>
        <v>0</v>
      </c>
      <c r="U1790" s="2">
        <f>VLOOKUP(A1790,Sales!A:N,7,FALSE)</f>
        <v>37</v>
      </c>
      <c r="V1790" s="2">
        <f>VLOOKUP(A1790,Sales!A:N,8,FALSE)</f>
        <v>62</v>
      </c>
      <c r="W1790" s="2">
        <f>VLOOKUP(A1790,Sales!A:N,9,FALSE)</f>
        <v>727</v>
      </c>
      <c r="X1790" s="2">
        <f>VLOOKUP(A1790,Sales!A:N,10,FALSE)</f>
        <v>3</v>
      </c>
      <c r="Y1790" s="2">
        <f>VLOOKUP(A1790,Sales!A:N,11,FALSE)</f>
        <v>4</v>
      </c>
      <c r="Z1790" s="2">
        <f>VLOOKUP(A1790,Sales!A:N,12,FALSE)</f>
        <v>1</v>
      </c>
      <c r="AA1790" s="2">
        <f>VLOOKUP(A1790,Sales!A:N,13,FALSE)</f>
        <v>6</v>
      </c>
      <c r="AB1790" s="2">
        <f>VLOOKUP(A1790,Sales!A:N,14,FALSE)</f>
        <v>6</v>
      </c>
      <c r="AC1790" s="2">
        <f>VLOOKUP(A1790,Campaigns!A:I,2,FALSE)</f>
        <v>0</v>
      </c>
      <c r="AD1790" s="2">
        <f>VLOOKUP(A1790,Campaigns!A:I,3,FALSE)</f>
        <v>1</v>
      </c>
      <c r="AE1790" s="2">
        <f>VLOOKUP(A1790,Campaigns!A:I,4,FALSE)</f>
        <v>0</v>
      </c>
      <c r="AF1790" s="2">
        <f>VLOOKUP(A1790,Campaigns!A:I,5,FALSE)</f>
        <v>0</v>
      </c>
      <c r="AG1790" s="2">
        <f>VLOOKUP(A1790,Campaigns!A:I,6,FALSE)</f>
        <v>0</v>
      </c>
      <c r="AH1790" s="2">
        <f>VLOOKUP(A1790,Campaigns!A:I,7,FALSE)</f>
        <v>0</v>
      </c>
      <c r="AI1790" s="2">
        <f>VLOOKUP(A1790,Campaigns!A:I,8,FALSE)</f>
        <v>0</v>
      </c>
      <c r="AJ1790" s="19" t="str">
        <f>VLOOKUP(A1790,Campaigns!A:I,9,FALSE)</f>
        <v>8/27/2019</v>
      </c>
    </row>
    <row r="1791" spans="1:36">
      <c r="A1791" s="2">
        <v>3130</v>
      </c>
      <c r="B1791" s="2">
        <f>VLOOKUP(A1791, Customer!A:O, 2, FALSE)</f>
        <v>147320</v>
      </c>
      <c r="C1791" s="2">
        <f>VLOOKUP(A1791, Customer!A:O, 3, FALSE)</f>
        <v>0</v>
      </c>
      <c r="D1791" s="2">
        <f>VLOOKUP(A1791, Customer!A:O, 4, FALSE)</f>
        <v>1</v>
      </c>
      <c r="E1791" s="2">
        <f>VLOOKUP(A1791, Customer!A:O, 5, FALSE)</f>
        <v>63</v>
      </c>
      <c r="F1791" s="2">
        <f>VLOOKUP(A1791, Customer!A:O, 6, FALSE)</f>
        <v>0</v>
      </c>
      <c r="G1791" s="2">
        <f>VLOOKUP(A1791, Customer!A:O, 7, FALSE)</f>
        <v>0</v>
      </c>
      <c r="H1791" s="2">
        <f>VLOOKUP(A1791, Customer!A:O, 8, FALSE)</f>
        <v>0</v>
      </c>
      <c r="I1791" s="2">
        <f>VLOOKUP(A1791, Customer!A:O, 9, FALSE)</f>
        <v>1</v>
      </c>
      <c r="J1791" s="2">
        <f>VLOOKUP(A1791, Customer!A:O, 10, FALSE)</f>
        <v>0</v>
      </c>
      <c r="K1791" s="2">
        <f>VLOOKUP(A1791, Customer!A:O, 11, FALSE)</f>
        <v>0</v>
      </c>
      <c r="L1791" s="2">
        <f>VLOOKUP(A1791, Customer!A:O, 12, FALSE)</f>
        <v>1</v>
      </c>
      <c r="M1791" s="2">
        <f>VLOOKUP(A1791, Customer!A:O, 13, FALSE)</f>
        <v>0</v>
      </c>
      <c r="N1791" s="2">
        <f>VLOOKUP(A1791, Customer!A:O, 14, FALSE)</f>
        <v>0</v>
      </c>
      <c r="O1791" s="2" t="str">
        <f>VLOOKUP(A1791, Customer!A:O, 15, FALSE)</f>
        <v>State-Other</v>
      </c>
      <c r="P1791" s="2">
        <f>VLOOKUP(A1791,Sales!A:N,2,FALSE)</f>
        <v>10</v>
      </c>
      <c r="Q1791">
        <f>VLOOKUP(A1791,Sales!A:N,3,FALSE)</f>
        <v>623</v>
      </c>
      <c r="R1791" s="2">
        <f>VLOOKUP(A1791,Sales!A:N,4,FALSE)</f>
        <v>59</v>
      </c>
      <c r="S1791" s="2">
        <f>VLOOKUP(A1791,Sales!A:N,5,FALSE)</f>
        <v>346</v>
      </c>
      <c r="T1791" s="2">
        <f>VLOOKUP(A1791,Sales!A:N,6,FALSE)</f>
        <v>156</v>
      </c>
      <c r="U1791" s="2">
        <f>VLOOKUP(A1791,Sales!A:N,7,FALSE)</f>
        <v>47</v>
      </c>
      <c r="V1791" s="2">
        <f>VLOOKUP(A1791,Sales!A:N,8,FALSE)</f>
        <v>59</v>
      </c>
      <c r="W1791" s="2">
        <f>VLOOKUP(A1791,Sales!A:N,9,FALSE)</f>
        <v>1171</v>
      </c>
      <c r="X1791" s="2">
        <f>VLOOKUP(A1791,Sales!A:N,10,FALSE)</f>
        <v>6</v>
      </c>
      <c r="Y1791" s="2">
        <f>VLOOKUP(A1791,Sales!A:N,11,FALSE)</f>
        <v>5</v>
      </c>
      <c r="Z1791" s="2">
        <f>VLOOKUP(A1791,Sales!A:N,12,FALSE)</f>
        <v>1</v>
      </c>
      <c r="AA1791" s="2">
        <f>VLOOKUP(A1791,Sales!A:N,13,FALSE)</f>
        <v>8</v>
      </c>
      <c r="AB1791" s="2">
        <f>VLOOKUP(A1791,Sales!A:N,14,FALSE)</f>
        <v>6</v>
      </c>
      <c r="AC1791" s="2">
        <f>VLOOKUP(A1791,Campaigns!A:I,2,FALSE)</f>
        <v>0</v>
      </c>
      <c r="AD1791" s="2">
        <f>VLOOKUP(A1791,Campaigns!A:I,3,FALSE)</f>
        <v>0</v>
      </c>
      <c r="AE1791" s="2">
        <f>VLOOKUP(A1791,Campaigns!A:I,4,FALSE)</f>
        <v>0</v>
      </c>
      <c r="AF1791" s="2">
        <f>VLOOKUP(A1791,Campaigns!A:I,5,FALSE)</f>
        <v>0</v>
      </c>
      <c r="AG1791" s="2">
        <f>VLOOKUP(A1791,Campaigns!A:I,6,FALSE)</f>
        <v>0</v>
      </c>
      <c r="AH1791" s="2">
        <f>VLOOKUP(A1791,Campaigns!A:I,7,FALSE)</f>
        <v>0</v>
      </c>
      <c r="AI1791" s="2">
        <f>VLOOKUP(A1791,Campaigns!A:I,8,FALSE)</f>
        <v>0</v>
      </c>
      <c r="AJ1791" s="19">
        <f>VLOOKUP(A1791,Campaigns!A:I,9,FALSE)</f>
        <v>43983</v>
      </c>
    </row>
    <row r="1792" spans="1:36">
      <c r="A1792" s="2">
        <v>2861</v>
      </c>
      <c r="B1792" s="2">
        <f>VLOOKUP(A1792, Customer!A:O, 2, FALSE)</f>
        <v>144155</v>
      </c>
      <c r="C1792" s="2">
        <f>VLOOKUP(A1792, Customer!A:O, 3, FALSE)</f>
        <v>1</v>
      </c>
      <c r="D1792" s="2">
        <f>VLOOKUP(A1792, Customer!A:O, 4, FALSE)</f>
        <v>1</v>
      </c>
      <c r="E1792" s="2">
        <f>VLOOKUP(A1792, Customer!A:O, 5, FALSE)</f>
        <v>63</v>
      </c>
      <c r="F1792" s="2">
        <f>VLOOKUP(A1792, Customer!A:O, 6, FALSE)</f>
        <v>0</v>
      </c>
      <c r="G1792" s="2">
        <f>VLOOKUP(A1792, Customer!A:O, 7, FALSE)</f>
        <v>1</v>
      </c>
      <c r="H1792" s="2">
        <f>VLOOKUP(A1792, Customer!A:O, 8, FALSE)</f>
        <v>0</v>
      </c>
      <c r="I1792" s="2">
        <f>VLOOKUP(A1792, Customer!A:O, 9, FALSE)</f>
        <v>0</v>
      </c>
      <c r="J1792" s="2">
        <f>VLOOKUP(A1792, Customer!A:O, 10, FALSE)</f>
        <v>0</v>
      </c>
      <c r="K1792" s="2">
        <f>VLOOKUP(A1792, Customer!A:O, 11, FALSE)</f>
        <v>0</v>
      </c>
      <c r="L1792" s="2">
        <f>VLOOKUP(A1792, Customer!A:O, 12, FALSE)</f>
        <v>0</v>
      </c>
      <c r="M1792" s="2">
        <f>VLOOKUP(A1792, Customer!A:O, 13, FALSE)</f>
        <v>0</v>
      </c>
      <c r="N1792" s="2">
        <f>VLOOKUP(A1792, Customer!A:O, 14, FALSE)</f>
        <v>1</v>
      </c>
      <c r="O1792" s="2" t="str">
        <f>VLOOKUP(A1792, Customer!A:O, 15, FALSE)</f>
        <v>State-California</v>
      </c>
      <c r="P1792" s="2">
        <f>VLOOKUP(A1792,Sales!A:N,2,FALSE)</f>
        <v>24</v>
      </c>
      <c r="Q1792">
        <f>VLOOKUP(A1792,Sales!A:N,3,FALSE)</f>
        <v>72</v>
      </c>
      <c r="R1792" s="2">
        <f>VLOOKUP(A1792,Sales!A:N,4,FALSE)</f>
        <v>3</v>
      </c>
      <c r="S1792" s="2">
        <f>VLOOKUP(A1792,Sales!A:N,5,FALSE)</f>
        <v>29</v>
      </c>
      <c r="T1792" s="2">
        <f>VLOOKUP(A1792,Sales!A:N,6,FALSE)</f>
        <v>0</v>
      </c>
      <c r="U1792" s="2">
        <f>VLOOKUP(A1792,Sales!A:N,7,FALSE)</f>
        <v>0</v>
      </c>
      <c r="V1792" s="2">
        <f>VLOOKUP(A1792,Sales!A:N,8,FALSE)</f>
        <v>46</v>
      </c>
      <c r="W1792" s="2">
        <f>VLOOKUP(A1792,Sales!A:N,9,FALSE)</f>
        <v>59</v>
      </c>
      <c r="X1792" s="2">
        <f>VLOOKUP(A1792,Sales!A:N,10,FALSE)</f>
        <v>1</v>
      </c>
      <c r="Y1792" s="2">
        <f>VLOOKUP(A1792,Sales!A:N,11,FALSE)</f>
        <v>1</v>
      </c>
      <c r="Z1792" s="2">
        <f>VLOOKUP(A1792,Sales!A:N,12,FALSE)</f>
        <v>1</v>
      </c>
      <c r="AA1792" s="2">
        <f>VLOOKUP(A1792,Sales!A:N,13,FALSE)</f>
        <v>2</v>
      </c>
      <c r="AB1792" s="2">
        <f>VLOOKUP(A1792,Sales!A:N,14,FALSE)</f>
        <v>4</v>
      </c>
      <c r="AC1792" s="2">
        <f>VLOOKUP(A1792,Campaigns!A:I,2,FALSE)</f>
        <v>0</v>
      </c>
      <c r="AD1792" s="2">
        <f>VLOOKUP(A1792,Campaigns!A:I,3,FALSE)</f>
        <v>0</v>
      </c>
      <c r="AE1792" s="2">
        <f>VLOOKUP(A1792,Campaigns!A:I,4,FALSE)</f>
        <v>0</v>
      </c>
      <c r="AF1792" s="2">
        <f>VLOOKUP(A1792,Campaigns!A:I,5,FALSE)</f>
        <v>0</v>
      </c>
      <c r="AG1792" s="2">
        <f>VLOOKUP(A1792,Campaigns!A:I,6,FALSE)</f>
        <v>0</v>
      </c>
      <c r="AH1792" s="2">
        <f>VLOOKUP(A1792,Campaigns!A:I,7,FALSE)</f>
        <v>0</v>
      </c>
      <c r="AI1792" s="2">
        <f>VLOOKUP(A1792,Campaigns!A:I,8,FALSE)</f>
        <v>0</v>
      </c>
      <c r="AJ1792" s="19" t="str">
        <f>VLOOKUP(A1792,Campaigns!A:I,9,FALSE)</f>
        <v>6/25/2020</v>
      </c>
    </row>
    <row r="1793" spans="1:36">
      <c r="A1793" s="2">
        <v>2162</v>
      </c>
      <c r="B1793" s="2">
        <f>VLOOKUP(A1793, Customer!A:O, 2, FALSE)</f>
        <v>143140</v>
      </c>
      <c r="C1793" s="2">
        <f>VLOOKUP(A1793, Customer!A:O, 3, FALSE)</f>
        <v>0</v>
      </c>
      <c r="D1793" s="2">
        <f>VLOOKUP(A1793, Customer!A:O, 4, FALSE)</f>
        <v>1</v>
      </c>
      <c r="E1793" s="2">
        <f>VLOOKUP(A1793, Customer!A:O, 5, FALSE)</f>
        <v>63</v>
      </c>
      <c r="F1793" s="2">
        <f>VLOOKUP(A1793, Customer!A:O, 6, FALSE)</f>
        <v>0</v>
      </c>
      <c r="G1793" s="2">
        <f>VLOOKUP(A1793, Customer!A:O, 7, FALSE)</f>
        <v>1</v>
      </c>
      <c r="H1793" s="2">
        <f>VLOOKUP(A1793, Customer!A:O, 8, FALSE)</f>
        <v>0</v>
      </c>
      <c r="I1793" s="2">
        <f>VLOOKUP(A1793, Customer!A:O, 9, FALSE)</f>
        <v>0</v>
      </c>
      <c r="J1793" s="2">
        <f>VLOOKUP(A1793, Customer!A:O, 10, FALSE)</f>
        <v>0</v>
      </c>
      <c r="K1793" s="2">
        <f>VLOOKUP(A1793, Customer!A:O, 11, FALSE)</f>
        <v>0</v>
      </c>
      <c r="L1793" s="2">
        <f>VLOOKUP(A1793, Customer!A:O, 12, FALSE)</f>
        <v>1</v>
      </c>
      <c r="M1793" s="2">
        <f>VLOOKUP(A1793, Customer!A:O, 13, FALSE)</f>
        <v>0</v>
      </c>
      <c r="N1793" s="2">
        <f>VLOOKUP(A1793, Customer!A:O, 14, FALSE)</f>
        <v>0</v>
      </c>
      <c r="O1793" s="2" t="str">
        <f>VLOOKUP(A1793, Customer!A:O, 15, FALSE)</f>
        <v>State-New York</v>
      </c>
      <c r="P1793" s="2">
        <f>VLOOKUP(A1793,Sales!A:N,2,FALSE)</f>
        <v>68</v>
      </c>
      <c r="Q1793">
        <f>VLOOKUP(A1793,Sales!A:N,3,FALSE)</f>
        <v>445</v>
      </c>
      <c r="R1793" s="2">
        <f>VLOOKUP(A1793,Sales!A:N,4,FALSE)</f>
        <v>27</v>
      </c>
      <c r="S1793" s="2">
        <f>VLOOKUP(A1793,Sales!A:N,5,FALSE)</f>
        <v>252</v>
      </c>
      <c r="T1793" s="2">
        <f>VLOOKUP(A1793,Sales!A:N,6,FALSE)</f>
        <v>20</v>
      </c>
      <c r="U1793" s="2">
        <f>VLOOKUP(A1793,Sales!A:N,7,FALSE)</f>
        <v>0</v>
      </c>
      <c r="V1793" s="2">
        <f>VLOOKUP(A1793,Sales!A:N,8,FALSE)</f>
        <v>36</v>
      </c>
      <c r="W1793" s="2">
        <f>VLOOKUP(A1793,Sales!A:N,9,FALSE)</f>
        <v>707</v>
      </c>
      <c r="X1793" s="2">
        <f>VLOOKUP(A1793,Sales!A:N,10,FALSE)</f>
        <v>1</v>
      </c>
      <c r="Y1793" s="2">
        <f>VLOOKUP(A1793,Sales!A:N,11,FALSE)</f>
        <v>4</v>
      </c>
      <c r="Z1793" s="2">
        <f>VLOOKUP(A1793,Sales!A:N,12,FALSE)</f>
        <v>1</v>
      </c>
      <c r="AA1793" s="2">
        <f>VLOOKUP(A1793,Sales!A:N,13,FALSE)</f>
        <v>5</v>
      </c>
      <c r="AB1793" s="2">
        <f>VLOOKUP(A1793,Sales!A:N,14,FALSE)</f>
        <v>6</v>
      </c>
      <c r="AC1793" s="2">
        <f>VLOOKUP(A1793,Campaigns!A:I,2,FALSE)</f>
        <v>0</v>
      </c>
      <c r="AD1793" s="2">
        <f>VLOOKUP(A1793,Campaigns!A:I,3,FALSE)</f>
        <v>0</v>
      </c>
      <c r="AE1793" s="2">
        <f>VLOOKUP(A1793,Campaigns!A:I,4,FALSE)</f>
        <v>0</v>
      </c>
      <c r="AF1793" s="2">
        <f>VLOOKUP(A1793,Campaigns!A:I,5,FALSE)</f>
        <v>0</v>
      </c>
      <c r="AG1793" s="2">
        <f>VLOOKUP(A1793,Campaigns!A:I,6,FALSE)</f>
        <v>0</v>
      </c>
      <c r="AH1793" s="2">
        <f>VLOOKUP(A1793,Campaigns!A:I,7,FALSE)</f>
        <v>0</v>
      </c>
      <c r="AI1793" s="2">
        <f>VLOOKUP(A1793,Campaigns!A:I,8,FALSE)</f>
        <v>0</v>
      </c>
      <c r="AJ1793" s="19">
        <f>VLOOKUP(A1793,Campaigns!A:I,9,FALSE)</f>
        <v>43805</v>
      </c>
    </row>
    <row r="1794" spans="1:36">
      <c r="A1794" s="2">
        <v>2191</v>
      </c>
      <c r="B1794" s="2">
        <f>VLOOKUP(A1794, Customer!A:O, 2, FALSE)</f>
        <v>142213</v>
      </c>
      <c r="C1794" s="2">
        <f>VLOOKUP(A1794, Customer!A:O, 3, FALSE)</f>
        <v>0</v>
      </c>
      <c r="D1794" s="2">
        <f>VLOOKUP(A1794, Customer!A:O, 4, FALSE)</f>
        <v>1</v>
      </c>
      <c r="E1794" s="2">
        <f>VLOOKUP(A1794, Customer!A:O, 5, FALSE)</f>
        <v>63</v>
      </c>
      <c r="F1794" s="2">
        <f>VLOOKUP(A1794, Customer!A:O, 6, FALSE)</f>
        <v>0</v>
      </c>
      <c r="G1794" s="2">
        <f>VLOOKUP(A1794, Customer!A:O, 7, FALSE)</f>
        <v>0</v>
      </c>
      <c r="H1794" s="2">
        <f>VLOOKUP(A1794, Customer!A:O, 8, FALSE)</f>
        <v>0</v>
      </c>
      <c r="I1794" s="2">
        <f>VLOOKUP(A1794, Customer!A:O, 9, FALSE)</f>
        <v>1</v>
      </c>
      <c r="J1794" s="2">
        <f>VLOOKUP(A1794, Customer!A:O, 10, FALSE)</f>
        <v>0</v>
      </c>
      <c r="K1794" s="2">
        <f>VLOOKUP(A1794, Customer!A:O, 11, FALSE)</f>
        <v>0</v>
      </c>
      <c r="L1794" s="2">
        <f>VLOOKUP(A1794, Customer!A:O, 12, FALSE)</f>
        <v>1</v>
      </c>
      <c r="M1794" s="2">
        <f>VLOOKUP(A1794, Customer!A:O, 13, FALSE)</f>
        <v>0</v>
      </c>
      <c r="N1794" s="2">
        <f>VLOOKUP(A1794, Customer!A:O, 14, FALSE)</f>
        <v>0</v>
      </c>
      <c r="O1794" s="2" t="str">
        <f>VLOOKUP(A1794, Customer!A:O, 15, FALSE)</f>
        <v>State-Illinois</v>
      </c>
      <c r="P1794" s="2">
        <f>VLOOKUP(A1794,Sales!A:N,2,FALSE)</f>
        <v>96</v>
      </c>
      <c r="Q1794">
        <f>VLOOKUP(A1794,Sales!A:N,3,FALSE)</f>
        <v>1041</v>
      </c>
      <c r="R1794" s="2">
        <f>VLOOKUP(A1794,Sales!A:N,4,FALSE)</f>
        <v>10</v>
      </c>
      <c r="S1794" s="2">
        <f>VLOOKUP(A1794,Sales!A:N,5,FALSE)</f>
        <v>81</v>
      </c>
      <c r="T1794" s="2">
        <f>VLOOKUP(A1794,Sales!A:N,6,FALSE)</f>
        <v>13</v>
      </c>
      <c r="U1794" s="2">
        <f>VLOOKUP(A1794,Sales!A:N,7,FALSE)</f>
        <v>10</v>
      </c>
      <c r="V1794" s="2">
        <f>VLOOKUP(A1794,Sales!A:N,8,FALSE)</f>
        <v>67</v>
      </c>
      <c r="W1794" s="2">
        <f>VLOOKUP(A1794,Sales!A:N,9,FALSE)</f>
        <v>1088</v>
      </c>
      <c r="X1794" s="2">
        <f>VLOOKUP(A1794,Sales!A:N,10,FALSE)</f>
        <v>2</v>
      </c>
      <c r="Y1794" s="2">
        <f>VLOOKUP(A1794,Sales!A:N,11,FALSE)</f>
        <v>5</v>
      </c>
      <c r="Z1794" s="2">
        <f>VLOOKUP(A1794,Sales!A:N,12,FALSE)</f>
        <v>1</v>
      </c>
      <c r="AA1794" s="2">
        <f>VLOOKUP(A1794,Sales!A:N,13,FALSE)</f>
        <v>7</v>
      </c>
      <c r="AB1794" s="2">
        <f>VLOOKUP(A1794,Sales!A:N,14,FALSE)</f>
        <v>7</v>
      </c>
      <c r="AC1794" s="2">
        <f>VLOOKUP(A1794,Campaigns!A:I,2,FALSE)</f>
        <v>0</v>
      </c>
      <c r="AD1794" s="2">
        <f>VLOOKUP(A1794,Campaigns!A:I,3,FALSE)</f>
        <v>1</v>
      </c>
      <c r="AE1794" s="2">
        <f>VLOOKUP(A1794,Campaigns!A:I,4,FALSE)</f>
        <v>0</v>
      </c>
      <c r="AF1794" s="2">
        <f>VLOOKUP(A1794,Campaigns!A:I,5,FALSE)</f>
        <v>0</v>
      </c>
      <c r="AG1794" s="2">
        <f>VLOOKUP(A1794,Campaigns!A:I,6,FALSE)</f>
        <v>0</v>
      </c>
      <c r="AH1794" s="2">
        <f>VLOOKUP(A1794,Campaigns!A:I,7,FALSE)</f>
        <v>0</v>
      </c>
      <c r="AI1794" s="2">
        <f>VLOOKUP(A1794,Campaigns!A:I,8,FALSE)</f>
        <v>0</v>
      </c>
      <c r="AJ1794" s="19" t="str">
        <f>VLOOKUP(A1794,Campaigns!A:I,9,FALSE)</f>
        <v>3/18/2020</v>
      </c>
    </row>
    <row r="1795" spans="1:36">
      <c r="A1795" s="2">
        <v>2673</v>
      </c>
      <c r="B1795" s="2">
        <f>VLOOKUP(A1795, Customer!A:O, 2, FALSE)</f>
        <v>141437</v>
      </c>
      <c r="C1795" s="2">
        <f>VLOOKUP(A1795, Customer!A:O, 3, FALSE)</f>
        <v>1</v>
      </c>
      <c r="D1795" s="2">
        <f>VLOOKUP(A1795, Customer!A:O, 4, FALSE)</f>
        <v>1</v>
      </c>
      <c r="E1795" s="2">
        <f>VLOOKUP(A1795, Customer!A:O, 5, FALSE)</f>
        <v>63</v>
      </c>
      <c r="F1795" s="2">
        <f>VLOOKUP(A1795, Customer!A:O, 6, FALSE)</f>
        <v>1</v>
      </c>
      <c r="G1795" s="2">
        <f>VLOOKUP(A1795, Customer!A:O, 7, FALSE)</f>
        <v>0</v>
      </c>
      <c r="H1795" s="2">
        <f>VLOOKUP(A1795, Customer!A:O, 8, FALSE)</f>
        <v>0</v>
      </c>
      <c r="I1795" s="2">
        <f>VLOOKUP(A1795, Customer!A:O, 9, FALSE)</f>
        <v>0</v>
      </c>
      <c r="J1795" s="2">
        <f>VLOOKUP(A1795, Customer!A:O, 10, FALSE)</f>
        <v>0</v>
      </c>
      <c r="K1795" s="2">
        <f>VLOOKUP(A1795, Customer!A:O, 11, FALSE)</f>
        <v>0</v>
      </c>
      <c r="L1795" s="2">
        <f>VLOOKUP(A1795, Customer!A:O, 12, FALSE)</f>
        <v>0</v>
      </c>
      <c r="M1795" s="2">
        <f>VLOOKUP(A1795, Customer!A:O, 13, FALSE)</f>
        <v>0</v>
      </c>
      <c r="N1795" s="2">
        <f>VLOOKUP(A1795, Customer!A:O, 14, FALSE)</f>
        <v>1</v>
      </c>
      <c r="O1795" s="2" t="str">
        <f>VLOOKUP(A1795, Customer!A:O, 15, FALSE)</f>
        <v>State-Texas</v>
      </c>
      <c r="P1795" s="2">
        <f>VLOOKUP(A1795,Sales!A:N,2,FALSE)</f>
        <v>5</v>
      </c>
      <c r="Q1795">
        <f>VLOOKUP(A1795,Sales!A:N,3,FALSE)</f>
        <v>99</v>
      </c>
      <c r="R1795" s="2">
        <f>VLOOKUP(A1795,Sales!A:N,4,FALSE)</f>
        <v>0</v>
      </c>
      <c r="S1795" s="2">
        <f>VLOOKUP(A1795,Sales!A:N,5,FALSE)</f>
        <v>7</v>
      </c>
      <c r="T1795" s="2">
        <f>VLOOKUP(A1795,Sales!A:N,6,FALSE)</f>
        <v>0</v>
      </c>
      <c r="U1795" s="2">
        <f>VLOOKUP(A1795,Sales!A:N,7,FALSE)</f>
        <v>0</v>
      </c>
      <c r="V1795" s="2">
        <f>VLOOKUP(A1795,Sales!A:N,8,FALSE)</f>
        <v>3</v>
      </c>
      <c r="W1795" s="2">
        <f>VLOOKUP(A1795,Sales!A:N,9,FALSE)</f>
        <v>102</v>
      </c>
      <c r="X1795" s="2">
        <f>VLOOKUP(A1795,Sales!A:N,10,FALSE)</f>
        <v>1</v>
      </c>
      <c r="Y1795" s="2">
        <f>VLOOKUP(A1795,Sales!A:N,11,FALSE)</f>
        <v>1</v>
      </c>
      <c r="Z1795" s="2">
        <f>VLOOKUP(A1795,Sales!A:N,12,FALSE)</f>
        <v>0</v>
      </c>
      <c r="AA1795" s="2">
        <f>VLOOKUP(A1795,Sales!A:N,13,FALSE)</f>
        <v>3</v>
      </c>
      <c r="AB1795" s="2">
        <f>VLOOKUP(A1795,Sales!A:N,14,FALSE)</f>
        <v>7</v>
      </c>
      <c r="AC1795" s="2">
        <f>VLOOKUP(A1795,Campaigns!A:I,2,FALSE)</f>
        <v>0</v>
      </c>
      <c r="AD1795" s="2">
        <f>VLOOKUP(A1795,Campaigns!A:I,3,FALSE)</f>
        <v>0</v>
      </c>
      <c r="AE1795" s="2">
        <f>VLOOKUP(A1795,Campaigns!A:I,4,FALSE)</f>
        <v>0</v>
      </c>
      <c r="AF1795" s="2">
        <f>VLOOKUP(A1795,Campaigns!A:I,5,FALSE)</f>
        <v>0</v>
      </c>
      <c r="AG1795" s="2">
        <f>VLOOKUP(A1795,Campaigns!A:I,6,FALSE)</f>
        <v>0</v>
      </c>
      <c r="AH1795" s="2">
        <f>VLOOKUP(A1795,Campaigns!A:I,7,FALSE)</f>
        <v>0</v>
      </c>
      <c r="AI1795" s="2">
        <f>VLOOKUP(A1795,Campaigns!A:I,8,FALSE)</f>
        <v>0</v>
      </c>
      <c r="AJ1795" s="19" t="str">
        <f>VLOOKUP(A1795,Campaigns!A:I,9,FALSE)</f>
        <v>2/27/2019</v>
      </c>
    </row>
    <row r="1796" spans="1:36">
      <c r="A1796" s="2">
        <v>1246</v>
      </c>
      <c r="B1796" s="2">
        <f>VLOOKUP(A1796, Customer!A:O, 2, FALSE)</f>
        <v>140737</v>
      </c>
      <c r="C1796" s="2">
        <f>VLOOKUP(A1796, Customer!A:O, 3, FALSE)</f>
        <v>2</v>
      </c>
      <c r="D1796" s="2">
        <f>VLOOKUP(A1796, Customer!A:O, 4, FALSE)</f>
        <v>1</v>
      </c>
      <c r="E1796" s="2">
        <f>VLOOKUP(A1796, Customer!A:O, 5, FALSE)</f>
        <v>63</v>
      </c>
      <c r="F1796" s="2">
        <f>VLOOKUP(A1796, Customer!A:O, 6, FALSE)</f>
        <v>0</v>
      </c>
      <c r="G1796" s="2">
        <f>VLOOKUP(A1796, Customer!A:O, 7, FALSE)</f>
        <v>0</v>
      </c>
      <c r="H1796" s="2">
        <f>VLOOKUP(A1796, Customer!A:O, 8, FALSE)</f>
        <v>1</v>
      </c>
      <c r="I1796" s="2">
        <f>VLOOKUP(A1796, Customer!A:O, 9, FALSE)</f>
        <v>0</v>
      </c>
      <c r="J1796" s="2">
        <f>VLOOKUP(A1796, Customer!A:O, 10, FALSE)</f>
        <v>0</v>
      </c>
      <c r="K1796" s="2">
        <f>VLOOKUP(A1796, Customer!A:O, 11, FALSE)</f>
        <v>0</v>
      </c>
      <c r="L1796" s="2">
        <f>VLOOKUP(A1796, Customer!A:O, 12, FALSE)</f>
        <v>0</v>
      </c>
      <c r="M1796" s="2">
        <f>VLOOKUP(A1796, Customer!A:O, 13, FALSE)</f>
        <v>0</v>
      </c>
      <c r="N1796" s="2">
        <f>VLOOKUP(A1796, Customer!A:O, 14, FALSE)</f>
        <v>1</v>
      </c>
      <c r="O1796" s="2" t="str">
        <f>VLOOKUP(A1796, Customer!A:O, 15, FALSE)</f>
        <v>State-Other</v>
      </c>
      <c r="P1796" s="2">
        <f>VLOOKUP(A1796,Sales!A:N,2,FALSE)</f>
        <v>24</v>
      </c>
      <c r="Q1796">
        <f>VLOOKUP(A1796,Sales!A:N,3,FALSE)</f>
        <v>38</v>
      </c>
      <c r="R1796" s="2">
        <f>VLOOKUP(A1796,Sales!A:N,4,FALSE)</f>
        <v>0</v>
      </c>
      <c r="S1796" s="2">
        <f>VLOOKUP(A1796,Sales!A:N,5,FALSE)</f>
        <v>14</v>
      </c>
      <c r="T1796" s="2">
        <f>VLOOKUP(A1796,Sales!A:N,6,FALSE)</f>
        <v>0</v>
      </c>
      <c r="U1796" s="2">
        <f>VLOOKUP(A1796,Sales!A:N,7,FALSE)</f>
        <v>0</v>
      </c>
      <c r="V1796" s="2">
        <f>VLOOKUP(A1796,Sales!A:N,8,FALSE)</f>
        <v>7</v>
      </c>
      <c r="W1796" s="2">
        <f>VLOOKUP(A1796,Sales!A:N,9,FALSE)</f>
        <v>45</v>
      </c>
      <c r="X1796" s="2">
        <f>VLOOKUP(A1796,Sales!A:N,10,FALSE)</f>
        <v>1</v>
      </c>
      <c r="Y1796" s="2">
        <f>VLOOKUP(A1796,Sales!A:N,11,FALSE)</f>
        <v>1</v>
      </c>
      <c r="Z1796" s="2">
        <f>VLOOKUP(A1796,Sales!A:N,12,FALSE)</f>
        <v>0</v>
      </c>
      <c r="AA1796" s="2">
        <f>VLOOKUP(A1796,Sales!A:N,13,FALSE)</f>
        <v>2</v>
      </c>
      <c r="AB1796" s="2">
        <f>VLOOKUP(A1796,Sales!A:N,14,FALSE)</f>
        <v>8</v>
      </c>
      <c r="AC1796" s="2">
        <f>VLOOKUP(A1796,Campaigns!A:I,2,FALSE)</f>
        <v>0</v>
      </c>
      <c r="AD1796" s="2">
        <f>VLOOKUP(A1796,Campaigns!A:I,3,FALSE)</f>
        <v>0</v>
      </c>
      <c r="AE1796" s="2">
        <f>VLOOKUP(A1796,Campaigns!A:I,4,FALSE)</f>
        <v>0</v>
      </c>
      <c r="AF1796" s="2">
        <f>VLOOKUP(A1796,Campaigns!A:I,5,FALSE)</f>
        <v>0</v>
      </c>
      <c r="AG1796" s="2">
        <f>VLOOKUP(A1796,Campaigns!A:I,6,FALSE)</f>
        <v>0</v>
      </c>
      <c r="AH1796" s="2">
        <f>VLOOKUP(A1796,Campaigns!A:I,7,FALSE)</f>
        <v>0</v>
      </c>
      <c r="AI1796" s="2">
        <f>VLOOKUP(A1796,Campaigns!A:I,8,FALSE)</f>
        <v>0</v>
      </c>
      <c r="AJ1796" s="19" t="str">
        <f>VLOOKUP(A1796,Campaigns!A:I,9,FALSE)</f>
        <v>5/14/2020</v>
      </c>
    </row>
    <row r="1797" spans="1:36">
      <c r="A1797" s="2">
        <v>2189</v>
      </c>
      <c r="B1797" s="2">
        <f>VLOOKUP(A1797, Customer!A:O, 2, FALSE)</f>
        <v>140451</v>
      </c>
      <c r="C1797" s="2">
        <f>VLOOKUP(A1797, Customer!A:O, 3, FALSE)</f>
        <v>0</v>
      </c>
      <c r="D1797" s="2">
        <f>VLOOKUP(A1797, Customer!A:O, 4, FALSE)</f>
        <v>2</v>
      </c>
      <c r="E1797" s="2">
        <f>VLOOKUP(A1797, Customer!A:O, 5, FALSE)</f>
        <v>63</v>
      </c>
      <c r="F1797" s="2">
        <f>VLOOKUP(A1797, Customer!A:O, 6, FALSE)</f>
        <v>0</v>
      </c>
      <c r="G1797" s="2">
        <f>VLOOKUP(A1797, Customer!A:O, 7, FALSE)</f>
        <v>0</v>
      </c>
      <c r="H1797" s="2">
        <f>VLOOKUP(A1797, Customer!A:O, 8, FALSE)</f>
        <v>0</v>
      </c>
      <c r="I1797" s="2">
        <f>VLOOKUP(A1797, Customer!A:O, 9, FALSE)</f>
        <v>1</v>
      </c>
      <c r="J1797" s="2">
        <f>VLOOKUP(A1797, Customer!A:O, 10, FALSE)</f>
        <v>0</v>
      </c>
      <c r="K1797" s="2">
        <f>VLOOKUP(A1797, Customer!A:O, 11, FALSE)</f>
        <v>0</v>
      </c>
      <c r="L1797" s="2">
        <f>VLOOKUP(A1797, Customer!A:O, 12, FALSE)</f>
        <v>0</v>
      </c>
      <c r="M1797" s="2">
        <f>VLOOKUP(A1797, Customer!A:O, 13, FALSE)</f>
        <v>0</v>
      </c>
      <c r="N1797" s="2">
        <f>VLOOKUP(A1797, Customer!A:O, 14, FALSE)</f>
        <v>1</v>
      </c>
      <c r="O1797" s="2" t="str">
        <f>VLOOKUP(A1797, Customer!A:O, 15, FALSE)</f>
        <v>State-California</v>
      </c>
      <c r="P1797" s="2">
        <f>VLOOKUP(A1797,Sales!A:N,2,FALSE)</f>
        <v>54</v>
      </c>
      <c r="Q1797">
        <f>VLOOKUP(A1797,Sales!A:N,3,FALSE)</f>
        <v>122</v>
      </c>
      <c r="R1797" s="2">
        <f>VLOOKUP(A1797,Sales!A:N,4,FALSE)</f>
        <v>0</v>
      </c>
      <c r="S1797" s="2">
        <f>VLOOKUP(A1797,Sales!A:N,5,FALSE)</f>
        <v>14</v>
      </c>
      <c r="T1797" s="2">
        <f>VLOOKUP(A1797,Sales!A:N,6,FALSE)</f>
        <v>0</v>
      </c>
      <c r="U1797" s="2">
        <f>VLOOKUP(A1797,Sales!A:N,7,FALSE)</f>
        <v>0</v>
      </c>
      <c r="V1797" s="2">
        <f>VLOOKUP(A1797,Sales!A:N,8,FALSE)</f>
        <v>35</v>
      </c>
      <c r="W1797" s="2">
        <f>VLOOKUP(A1797,Sales!A:N,9,FALSE)</f>
        <v>101</v>
      </c>
      <c r="X1797" s="2">
        <f>VLOOKUP(A1797,Sales!A:N,10,FALSE)</f>
        <v>1</v>
      </c>
      <c r="Y1797" s="2">
        <f>VLOOKUP(A1797,Sales!A:N,11,FALSE)</f>
        <v>1</v>
      </c>
      <c r="Z1797" s="2">
        <f>VLOOKUP(A1797,Sales!A:N,12,FALSE)</f>
        <v>1</v>
      </c>
      <c r="AA1797" s="2">
        <f>VLOOKUP(A1797,Sales!A:N,13,FALSE)</f>
        <v>2</v>
      </c>
      <c r="AB1797" s="2">
        <f>VLOOKUP(A1797,Sales!A:N,14,FALSE)</f>
        <v>5</v>
      </c>
      <c r="AC1797" s="2">
        <f>VLOOKUP(A1797,Campaigns!A:I,2,FALSE)</f>
        <v>1</v>
      </c>
      <c r="AD1797" s="2">
        <f>VLOOKUP(A1797,Campaigns!A:I,3,FALSE)</f>
        <v>0</v>
      </c>
      <c r="AE1797" s="2">
        <f>VLOOKUP(A1797,Campaigns!A:I,4,FALSE)</f>
        <v>0</v>
      </c>
      <c r="AF1797" s="2">
        <f>VLOOKUP(A1797,Campaigns!A:I,5,FALSE)</f>
        <v>0</v>
      </c>
      <c r="AG1797" s="2">
        <f>VLOOKUP(A1797,Campaigns!A:I,6,FALSE)</f>
        <v>0</v>
      </c>
      <c r="AH1797" s="2">
        <f>VLOOKUP(A1797,Campaigns!A:I,7,FALSE)</f>
        <v>0</v>
      </c>
      <c r="AI1797" s="2">
        <f>VLOOKUP(A1797,Campaigns!A:I,8,FALSE)</f>
        <v>0</v>
      </c>
      <c r="AJ1797" s="19" t="str">
        <f>VLOOKUP(A1797,Campaigns!A:I,9,FALSE)</f>
        <v>7/23/2020</v>
      </c>
    </row>
    <row r="1798" spans="1:36">
      <c r="A1798" s="2">
        <v>2263</v>
      </c>
      <c r="B1798" s="2">
        <f>VLOOKUP(A1798, Customer!A:O, 2, FALSE)</f>
        <v>137633</v>
      </c>
      <c r="C1798" s="2">
        <f>VLOOKUP(A1798, Customer!A:O, 3, FALSE)</f>
        <v>1</v>
      </c>
      <c r="D1798" s="2">
        <f>VLOOKUP(A1798, Customer!A:O, 4, FALSE)</f>
        <v>1</v>
      </c>
      <c r="E1798" s="2">
        <f>VLOOKUP(A1798, Customer!A:O, 5, FALSE)</f>
        <v>63</v>
      </c>
      <c r="F1798" s="2">
        <f>VLOOKUP(A1798, Customer!A:O, 6, FALSE)</f>
        <v>0</v>
      </c>
      <c r="G1798" s="2">
        <f>VLOOKUP(A1798, Customer!A:O, 7, FALSE)</f>
        <v>1</v>
      </c>
      <c r="H1798" s="2">
        <f>VLOOKUP(A1798, Customer!A:O, 8, FALSE)</f>
        <v>0</v>
      </c>
      <c r="I1798" s="2">
        <f>VLOOKUP(A1798, Customer!A:O, 9, FALSE)</f>
        <v>0</v>
      </c>
      <c r="J1798" s="2">
        <f>VLOOKUP(A1798, Customer!A:O, 10, FALSE)</f>
        <v>0</v>
      </c>
      <c r="K1798" s="2">
        <f>VLOOKUP(A1798, Customer!A:O, 11, FALSE)</f>
        <v>0</v>
      </c>
      <c r="L1798" s="2">
        <f>VLOOKUP(A1798, Customer!A:O, 12, FALSE)</f>
        <v>0</v>
      </c>
      <c r="M1798" s="2">
        <f>VLOOKUP(A1798, Customer!A:O, 13, FALSE)</f>
        <v>0</v>
      </c>
      <c r="N1798" s="2">
        <f>VLOOKUP(A1798, Customer!A:O, 14, FALSE)</f>
        <v>1</v>
      </c>
      <c r="O1798" s="2" t="str">
        <f>VLOOKUP(A1798, Customer!A:O, 15, FALSE)</f>
        <v>State-Illinois</v>
      </c>
      <c r="P1798" s="2">
        <f>VLOOKUP(A1798,Sales!A:N,2,FALSE)</f>
        <v>49</v>
      </c>
      <c r="Q1798">
        <f>VLOOKUP(A1798,Sales!A:N,3,FALSE)</f>
        <v>48</v>
      </c>
      <c r="R1798" s="2">
        <f>VLOOKUP(A1798,Sales!A:N,4,FALSE)</f>
        <v>15</v>
      </c>
      <c r="S1798" s="2">
        <f>VLOOKUP(A1798,Sales!A:N,5,FALSE)</f>
        <v>73</v>
      </c>
      <c r="T1798" s="2">
        <f>VLOOKUP(A1798,Sales!A:N,6,FALSE)</f>
        <v>0</v>
      </c>
      <c r="U1798" s="2">
        <f>VLOOKUP(A1798,Sales!A:N,7,FALSE)</f>
        <v>0</v>
      </c>
      <c r="V1798" s="2">
        <f>VLOOKUP(A1798,Sales!A:N,8,FALSE)</f>
        <v>4</v>
      </c>
      <c r="W1798" s="2">
        <f>VLOOKUP(A1798,Sales!A:N,9,FALSE)</f>
        <v>132</v>
      </c>
      <c r="X1798" s="2">
        <f>VLOOKUP(A1798,Sales!A:N,10,FALSE)</f>
        <v>2</v>
      </c>
      <c r="Y1798" s="2">
        <f>VLOOKUP(A1798,Sales!A:N,11,FALSE)</f>
        <v>1</v>
      </c>
      <c r="Z1798" s="2">
        <f>VLOOKUP(A1798,Sales!A:N,12,FALSE)</f>
        <v>0</v>
      </c>
      <c r="AA1798" s="2">
        <f>VLOOKUP(A1798,Sales!A:N,13,FALSE)</f>
        <v>3</v>
      </c>
      <c r="AB1798" s="2">
        <f>VLOOKUP(A1798,Sales!A:N,14,FALSE)</f>
        <v>9</v>
      </c>
      <c r="AC1798" s="2">
        <f>VLOOKUP(A1798,Campaigns!A:I,2,FALSE)</f>
        <v>0</v>
      </c>
      <c r="AD1798" s="2">
        <f>VLOOKUP(A1798,Campaigns!A:I,3,FALSE)</f>
        <v>0</v>
      </c>
      <c r="AE1798" s="2">
        <f>VLOOKUP(A1798,Campaigns!A:I,4,FALSE)</f>
        <v>0</v>
      </c>
      <c r="AF1798" s="2">
        <f>VLOOKUP(A1798,Campaigns!A:I,5,FALSE)</f>
        <v>0</v>
      </c>
      <c r="AG1798" s="2">
        <f>VLOOKUP(A1798,Campaigns!A:I,6,FALSE)</f>
        <v>0</v>
      </c>
      <c r="AH1798" s="2">
        <f>VLOOKUP(A1798,Campaigns!A:I,7,FALSE)</f>
        <v>0</v>
      </c>
      <c r="AI1798" s="2">
        <f>VLOOKUP(A1798,Campaigns!A:I,8,FALSE)</f>
        <v>0</v>
      </c>
      <c r="AJ1798" s="19" t="str">
        <f>VLOOKUP(A1798,Campaigns!A:I,9,FALSE)</f>
        <v>2/25/2019</v>
      </c>
    </row>
    <row r="1799" spans="1:36">
      <c r="A1799" s="2">
        <v>2379</v>
      </c>
      <c r="B1799" s="2">
        <f>VLOOKUP(A1799, Customer!A:O, 2, FALSE)</f>
        <v>136864</v>
      </c>
      <c r="C1799" s="2">
        <f>VLOOKUP(A1799, Customer!A:O, 3, FALSE)</f>
        <v>0</v>
      </c>
      <c r="D1799" s="2">
        <f>VLOOKUP(A1799, Customer!A:O, 4, FALSE)</f>
        <v>1</v>
      </c>
      <c r="E1799" s="2">
        <f>VLOOKUP(A1799, Customer!A:O, 5, FALSE)</f>
        <v>63</v>
      </c>
      <c r="F1799" s="2">
        <f>VLOOKUP(A1799, Customer!A:O, 6, FALSE)</f>
        <v>0</v>
      </c>
      <c r="G1799" s="2">
        <f>VLOOKUP(A1799, Customer!A:O, 7, FALSE)</f>
        <v>0</v>
      </c>
      <c r="H1799" s="2">
        <f>VLOOKUP(A1799, Customer!A:O, 8, FALSE)</f>
        <v>1</v>
      </c>
      <c r="I1799" s="2">
        <f>VLOOKUP(A1799, Customer!A:O, 9, FALSE)</f>
        <v>0</v>
      </c>
      <c r="J1799" s="2">
        <f>VLOOKUP(A1799, Customer!A:O, 10, FALSE)</f>
        <v>0</v>
      </c>
      <c r="K1799" s="2">
        <f>VLOOKUP(A1799, Customer!A:O, 11, FALSE)</f>
        <v>0</v>
      </c>
      <c r="L1799" s="2">
        <f>VLOOKUP(A1799, Customer!A:O, 12, FALSE)</f>
        <v>1</v>
      </c>
      <c r="M1799" s="2">
        <f>VLOOKUP(A1799, Customer!A:O, 13, FALSE)</f>
        <v>0</v>
      </c>
      <c r="N1799" s="2">
        <f>VLOOKUP(A1799, Customer!A:O, 14, FALSE)</f>
        <v>0</v>
      </c>
      <c r="O1799" s="2" t="str">
        <f>VLOOKUP(A1799, Customer!A:O, 15, FALSE)</f>
        <v>State-Texas</v>
      </c>
      <c r="P1799" s="2">
        <f>VLOOKUP(A1799,Sales!A:N,2,FALSE)</f>
        <v>53</v>
      </c>
      <c r="Q1799">
        <f>VLOOKUP(A1799,Sales!A:N,3,FALSE)</f>
        <v>757</v>
      </c>
      <c r="R1799" s="2">
        <f>VLOOKUP(A1799,Sales!A:N,4,FALSE)</f>
        <v>19</v>
      </c>
      <c r="S1799" s="2">
        <f>VLOOKUP(A1799,Sales!A:N,5,FALSE)</f>
        <v>145</v>
      </c>
      <c r="T1799" s="2">
        <f>VLOOKUP(A1799,Sales!A:N,6,FALSE)</f>
        <v>63</v>
      </c>
      <c r="U1799" s="2">
        <f>VLOOKUP(A1799,Sales!A:N,7,FALSE)</f>
        <v>0</v>
      </c>
      <c r="V1799" s="2">
        <f>VLOOKUP(A1799,Sales!A:N,8,FALSE)</f>
        <v>330</v>
      </c>
      <c r="W1799" s="2">
        <f>VLOOKUP(A1799,Sales!A:N,9,FALSE)</f>
        <v>653</v>
      </c>
      <c r="X1799" s="2">
        <f>VLOOKUP(A1799,Sales!A:N,10,FALSE)</f>
        <v>3</v>
      </c>
      <c r="Y1799" s="2">
        <f>VLOOKUP(A1799,Sales!A:N,11,FALSE)</f>
        <v>5</v>
      </c>
      <c r="Z1799" s="2">
        <f>VLOOKUP(A1799,Sales!A:N,12,FALSE)</f>
        <v>2</v>
      </c>
      <c r="AA1799" s="2">
        <f>VLOOKUP(A1799,Sales!A:N,13,FALSE)</f>
        <v>4</v>
      </c>
      <c r="AB1799" s="2">
        <f>VLOOKUP(A1799,Sales!A:N,14,FALSE)</f>
        <v>8</v>
      </c>
      <c r="AC1799" s="2">
        <f>VLOOKUP(A1799,Campaigns!A:I,2,FALSE)</f>
        <v>0</v>
      </c>
      <c r="AD1799" s="2">
        <f>VLOOKUP(A1799,Campaigns!A:I,3,FALSE)</f>
        <v>0</v>
      </c>
      <c r="AE1799" s="2">
        <f>VLOOKUP(A1799,Campaigns!A:I,4,FALSE)</f>
        <v>0</v>
      </c>
      <c r="AF1799" s="2">
        <f>VLOOKUP(A1799,Campaigns!A:I,5,FALSE)</f>
        <v>0</v>
      </c>
      <c r="AG1799" s="2">
        <f>VLOOKUP(A1799,Campaigns!A:I,6,FALSE)</f>
        <v>0</v>
      </c>
      <c r="AH1799" s="2">
        <f>VLOOKUP(A1799,Campaigns!A:I,7,FALSE)</f>
        <v>0</v>
      </c>
      <c r="AI1799" s="2">
        <f>VLOOKUP(A1799,Campaigns!A:I,8,FALSE)</f>
        <v>1</v>
      </c>
      <c r="AJ1799" s="19" t="str">
        <f>VLOOKUP(A1799,Campaigns!A:I,9,FALSE)</f>
        <v>1/18/2019</v>
      </c>
    </row>
    <row r="1800" spans="1:36">
      <c r="A1800" s="2">
        <v>1158</v>
      </c>
      <c r="B1800" s="2">
        <f>VLOOKUP(A1800, Customer!A:O, 2, FALSE)</f>
        <v>126091</v>
      </c>
      <c r="C1800" s="2">
        <f>VLOOKUP(A1800, Customer!A:O, 3, FALSE)</f>
        <v>1</v>
      </c>
      <c r="D1800" s="2">
        <f>VLOOKUP(A1800, Customer!A:O, 4, FALSE)</f>
        <v>1</v>
      </c>
      <c r="E1800" s="2">
        <f>VLOOKUP(A1800, Customer!A:O, 5, FALSE)</f>
        <v>63</v>
      </c>
      <c r="F1800" s="2">
        <f>VLOOKUP(A1800, Customer!A:O, 6, FALSE)</f>
        <v>0</v>
      </c>
      <c r="G1800" s="2">
        <f>VLOOKUP(A1800, Customer!A:O, 7, FALSE)</f>
        <v>0</v>
      </c>
      <c r="H1800" s="2">
        <f>VLOOKUP(A1800, Customer!A:O, 8, FALSE)</f>
        <v>0</v>
      </c>
      <c r="I1800" s="2">
        <f>VLOOKUP(A1800, Customer!A:O, 9, FALSE)</f>
        <v>1</v>
      </c>
      <c r="J1800" s="2">
        <f>VLOOKUP(A1800, Customer!A:O, 10, FALSE)</f>
        <v>0</v>
      </c>
      <c r="K1800" s="2">
        <f>VLOOKUP(A1800, Customer!A:O, 11, FALSE)</f>
        <v>0</v>
      </c>
      <c r="L1800" s="2">
        <f>VLOOKUP(A1800, Customer!A:O, 12, FALSE)</f>
        <v>1</v>
      </c>
      <c r="M1800" s="2">
        <f>VLOOKUP(A1800, Customer!A:O, 13, FALSE)</f>
        <v>0</v>
      </c>
      <c r="N1800" s="2">
        <f>VLOOKUP(A1800, Customer!A:O, 14, FALSE)</f>
        <v>0</v>
      </c>
      <c r="O1800" s="2" t="str">
        <f>VLOOKUP(A1800, Customer!A:O, 15, FALSE)</f>
        <v>State-Florida</v>
      </c>
      <c r="P1800" s="2">
        <f>VLOOKUP(A1800,Sales!A:N,2,FALSE)</f>
        <v>84</v>
      </c>
      <c r="Q1800">
        <f>VLOOKUP(A1800,Sales!A:N,3,FALSE)</f>
        <v>72</v>
      </c>
      <c r="R1800" s="2">
        <f>VLOOKUP(A1800,Sales!A:N,4,FALSE)</f>
        <v>48</v>
      </c>
      <c r="S1800" s="2">
        <f>VLOOKUP(A1800,Sales!A:N,5,FALSE)</f>
        <v>92</v>
      </c>
      <c r="T1800" s="2">
        <f>VLOOKUP(A1800,Sales!A:N,6,FALSE)</f>
        <v>39</v>
      </c>
      <c r="U1800" s="2">
        <f>VLOOKUP(A1800,Sales!A:N,7,FALSE)</f>
        <v>82</v>
      </c>
      <c r="V1800" s="2">
        <f>VLOOKUP(A1800,Sales!A:N,8,FALSE)</f>
        <v>97</v>
      </c>
      <c r="W1800" s="2">
        <f>VLOOKUP(A1800,Sales!A:N,9,FALSE)</f>
        <v>237</v>
      </c>
      <c r="X1800" s="2">
        <f>VLOOKUP(A1800,Sales!A:N,10,FALSE)</f>
        <v>3</v>
      </c>
      <c r="Y1800" s="2">
        <f>VLOOKUP(A1800,Sales!A:N,11,FALSE)</f>
        <v>2</v>
      </c>
      <c r="Z1800" s="2">
        <f>VLOOKUP(A1800,Sales!A:N,12,FALSE)</f>
        <v>1</v>
      </c>
      <c r="AA1800" s="2">
        <f>VLOOKUP(A1800,Sales!A:N,13,FALSE)</f>
        <v>3</v>
      </c>
      <c r="AB1800" s="2">
        <f>VLOOKUP(A1800,Sales!A:N,14,FALSE)</f>
        <v>5</v>
      </c>
      <c r="AC1800" s="2">
        <f>VLOOKUP(A1800,Campaigns!A:I,2,FALSE)</f>
        <v>0</v>
      </c>
      <c r="AD1800" s="2">
        <f>VLOOKUP(A1800,Campaigns!A:I,3,FALSE)</f>
        <v>0</v>
      </c>
      <c r="AE1800" s="2">
        <f>VLOOKUP(A1800,Campaigns!A:I,4,FALSE)</f>
        <v>0</v>
      </c>
      <c r="AF1800" s="2">
        <f>VLOOKUP(A1800,Campaigns!A:I,5,FALSE)</f>
        <v>0</v>
      </c>
      <c r="AG1800" s="2">
        <f>VLOOKUP(A1800,Campaigns!A:I,6,FALSE)</f>
        <v>0</v>
      </c>
      <c r="AH1800" s="2">
        <f>VLOOKUP(A1800,Campaigns!A:I,7,FALSE)</f>
        <v>0</v>
      </c>
      <c r="AI1800" s="2">
        <f>VLOOKUP(A1800,Campaigns!A:I,8,FALSE)</f>
        <v>0</v>
      </c>
      <c r="AJ1800" s="19">
        <f>VLOOKUP(A1800,Campaigns!A:I,9,FALSE)</f>
        <v>43838</v>
      </c>
    </row>
    <row r="1801" spans="1:36">
      <c r="A1801" s="2">
        <v>1978</v>
      </c>
      <c r="B1801" s="2">
        <f>VLOOKUP(A1801, Customer!A:O, 2, FALSE)</f>
        <v>126091</v>
      </c>
      <c r="C1801" s="2">
        <f>VLOOKUP(A1801, Customer!A:O, 3, FALSE)</f>
        <v>1</v>
      </c>
      <c r="D1801" s="2">
        <f>VLOOKUP(A1801, Customer!A:O, 4, FALSE)</f>
        <v>1</v>
      </c>
      <c r="E1801" s="2">
        <f>VLOOKUP(A1801, Customer!A:O, 5, FALSE)</f>
        <v>63</v>
      </c>
      <c r="F1801" s="2">
        <f>VLOOKUP(A1801, Customer!A:O, 6, FALSE)</f>
        <v>0</v>
      </c>
      <c r="G1801" s="2">
        <f>VLOOKUP(A1801, Customer!A:O, 7, FALSE)</f>
        <v>0</v>
      </c>
      <c r="H1801" s="2">
        <f>VLOOKUP(A1801, Customer!A:O, 8, FALSE)</f>
        <v>0</v>
      </c>
      <c r="I1801" s="2">
        <f>VLOOKUP(A1801, Customer!A:O, 9, FALSE)</f>
        <v>1</v>
      </c>
      <c r="J1801" s="2">
        <f>VLOOKUP(A1801, Customer!A:O, 10, FALSE)</f>
        <v>0</v>
      </c>
      <c r="K1801" s="2">
        <f>VLOOKUP(A1801, Customer!A:O, 11, FALSE)</f>
        <v>0</v>
      </c>
      <c r="L1801" s="2">
        <f>VLOOKUP(A1801, Customer!A:O, 12, FALSE)</f>
        <v>1</v>
      </c>
      <c r="M1801" s="2">
        <f>VLOOKUP(A1801, Customer!A:O, 13, FALSE)</f>
        <v>0</v>
      </c>
      <c r="N1801" s="2">
        <f>VLOOKUP(A1801, Customer!A:O, 14, FALSE)</f>
        <v>0</v>
      </c>
      <c r="O1801" s="2" t="str">
        <f>VLOOKUP(A1801, Customer!A:O, 15, FALSE)</f>
        <v>State-Other</v>
      </c>
      <c r="P1801" s="2">
        <f>VLOOKUP(A1801,Sales!A:N,2,FALSE)</f>
        <v>84</v>
      </c>
      <c r="Q1801">
        <f>VLOOKUP(A1801,Sales!A:N,3,FALSE)</f>
        <v>72</v>
      </c>
      <c r="R1801" s="2">
        <f>VLOOKUP(A1801,Sales!A:N,4,FALSE)</f>
        <v>48</v>
      </c>
      <c r="S1801" s="2">
        <f>VLOOKUP(A1801,Sales!A:N,5,FALSE)</f>
        <v>92</v>
      </c>
      <c r="T1801" s="2">
        <f>VLOOKUP(A1801,Sales!A:N,6,FALSE)</f>
        <v>39</v>
      </c>
      <c r="U1801" s="2">
        <f>VLOOKUP(A1801,Sales!A:N,7,FALSE)</f>
        <v>82</v>
      </c>
      <c r="V1801" s="2">
        <f>VLOOKUP(A1801,Sales!A:N,8,FALSE)</f>
        <v>97</v>
      </c>
      <c r="W1801" s="2">
        <f>VLOOKUP(A1801,Sales!A:N,9,FALSE)</f>
        <v>237</v>
      </c>
      <c r="X1801" s="2">
        <f>VLOOKUP(A1801,Sales!A:N,10,FALSE)</f>
        <v>3</v>
      </c>
      <c r="Y1801" s="2">
        <f>VLOOKUP(A1801,Sales!A:N,11,FALSE)</f>
        <v>2</v>
      </c>
      <c r="Z1801" s="2">
        <f>VLOOKUP(A1801,Sales!A:N,12,FALSE)</f>
        <v>1</v>
      </c>
      <c r="AA1801" s="2">
        <f>VLOOKUP(A1801,Sales!A:N,13,FALSE)</f>
        <v>3</v>
      </c>
      <c r="AB1801" s="2">
        <f>VLOOKUP(A1801,Sales!A:N,14,FALSE)</f>
        <v>5</v>
      </c>
      <c r="AC1801" s="2">
        <f>VLOOKUP(A1801,Campaigns!A:I,2,FALSE)</f>
        <v>0</v>
      </c>
      <c r="AD1801" s="2">
        <f>VLOOKUP(A1801,Campaigns!A:I,3,FALSE)</f>
        <v>0</v>
      </c>
      <c r="AE1801" s="2">
        <f>VLOOKUP(A1801,Campaigns!A:I,4,FALSE)</f>
        <v>0</v>
      </c>
      <c r="AF1801" s="2">
        <f>VLOOKUP(A1801,Campaigns!A:I,5,FALSE)</f>
        <v>0</v>
      </c>
      <c r="AG1801" s="2">
        <f>VLOOKUP(A1801,Campaigns!A:I,6,FALSE)</f>
        <v>0</v>
      </c>
      <c r="AH1801" s="2">
        <f>VLOOKUP(A1801,Campaigns!A:I,7,FALSE)</f>
        <v>0</v>
      </c>
      <c r="AI1801" s="2">
        <f>VLOOKUP(A1801,Campaigns!A:I,8,FALSE)</f>
        <v>0</v>
      </c>
      <c r="AJ1801" s="19">
        <f>VLOOKUP(A1801,Campaigns!A:I,9,FALSE)</f>
        <v>43838</v>
      </c>
    </row>
    <row r="1802" spans="1:36">
      <c r="A1802" s="2">
        <v>3111</v>
      </c>
      <c r="B1802" s="2">
        <f>VLOOKUP(A1802, Customer!A:O, 2, FALSE)</f>
        <v>123539</v>
      </c>
      <c r="C1802" s="2">
        <f>VLOOKUP(A1802, Customer!A:O, 3, FALSE)</f>
        <v>0</v>
      </c>
      <c r="D1802" s="2">
        <f>VLOOKUP(A1802, Customer!A:O, 4, FALSE)</f>
        <v>0</v>
      </c>
      <c r="E1802" s="2">
        <f>VLOOKUP(A1802, Customer!A:O, 5, FALSE)</f>
        <v>63</v>
      </c>
      <c r="F1802" s="2">
        <f>VLOOKUP(A1802, Customer!A:O, 6, FALSE)</f>
        <v>0</v>
      </c>
      <c r="G1802" s="2">
        <f>VLOOKUP(A1802, Customer!A:O, 7, FALSE)</f>
        <v>1</v>
      </c>
      <c r="H1802" s="2">
        <f>VLOOKUP(A1802, Customer!A:O, 8, FALSE)</f>
        <v>0</v>
      </c>
      <c r="I1802" s="2">
        <f>VLOOKUP(A1802, Customer!A:O, 9, FALSE)</f>
        <v>0</v>
      </c>
      <c r="J1802" s="2">
        <f>VLOOKUP(A1802, Customer!A:O, 10, FALSE)</f>
        <v>0</v>
      </c>
      <c r="K1802" s="2">
        <f>VLOOKUP(A1802, Customer!A:O, 11, FALSE)</f>
        <v>0</v>
      </c>
      <c r="L1802" s="2">
        <f>VLOOKUP(A1802, Customer!A:O, 12, FALSE)</f>
        <v>1</v>
      </c>
      <c r="M1802" s="2">
        <f>VLOOKUP(A1802, Customer!A:O, 13, FALSE)</f>
        <v>0</v>
      </c>
      <c r="N1802" s="2">
        <f>VLOOKUP(A1802, Customer!A:O, 14, FALSE)</f>
        <v>0</v>
      </c>
      <c r="O1802" s="2" t="str">
        <f>VLOOKUP(A1802, Customer!A:O, 15, FALSE)</f>
        <v>State-Texas</v>
      </c>
      <c r="P1802" s="2">
        <f>VLOOKUP(A1802,Sales!A:N,2,FALSE)</f>
        <v>13</v>
      </c>
      <c r="Q1802">
        <f>VLOOKUP(A1802,Sales!A:N,3,FALSE)</f>
        <v>21</v>
      </c>
      <c r="R1802" s="2">
        <f>VLOOKUP(A1802,Sales!A:N,4,FALSE)</f>
        <v>126</v>
      </c>
      <c r="S1802" s="2">
        <f>VLOOKUP(A1802,Sales!A:N,5,FALSE)</f>
        <v>58</v>
      </c>
      <c r="T1802" s="2">
        <f>VLOOKUP(A1802,Sales!A:N,6,FALSE)</f>
        <v>84</v>
      </c>
      <c r="U1802" s="2">
        <f>VLOOKUP(A1802,Sales!A:N,7,FALSE)</f>
        <v>5</v>
      </c>
      <c r="V1802" s="2">
        <f>VLOOKUP(A1802,Sales!A:N,8,FALSE)</f>
        <v>131</v>
      </c>
      <c r="W1802" s="2">
        <f>VLOOKUP(A1802,Sales!A:N,9,FALSE)</f>
        <v>163</v>
      </c>
      <c r="X1802" s="2">
        <f>VLOOKUP(A1802,Sales!A:N,10,FALSE)</f>
        <v>1</v>
      </c>
      <c r="Y1802" s="2">
        <f>VLOOKUP(A1802,Sales!A:N,11,FALSE)</f>
        <v>2</v>
      </c>
      <c r="Z1802" s="2">
        <f>VLOOKUP(A1802,Sales!A:N,12,FALSE)</f>
        <v>0</v>
      </c>
      <c r="AA1802" s="2">
        <f>VLOOKUP(A1802,Sales!A:N,13,FALSE)</f>
        <v>4</v>
      </c>
      <c r="AB1802" s="2">
        <f>VLOOKUP(A1802,Sales!A:N,14,FALSE)</f>
        <v>6</v>
      </c>
      <c r="AC1802" s="2">
        <f>VLOOKUP(A1802,Campaigns!A:I,2,FALSE)</f>
        <v>0</v>
      </c>
      <c r="AD1802" s="2">
        <f>VLOOKUP(A1802,Campaigns!A:I,3,FALSE)</f>
        <v>0</v>
      </c>
      <c r="AE1802" s="2">
        <f>VLOOKUP(A1802,Campaigns!A:I,4,FALSE)</f>
        <v>0</v>
      </c>
      <c r="AF1802" s="2">
        <f>VLOOKUP(A1802,Campaigns!A:I,5,FALSE)</f>
        <v>0</v>
      </c>
      <c r="AG1802" s="2">
        <f>VLOOKUP(A1802,Campaigns!A:I,6,FALSE)</f>
        <v>0</v>
      </c>
      <c r="AH1802" s="2">
        <f>VLOOKUP(A1802,Campaigns!A:I,7,FALSE)</f>
        <v>0</v>
      </c>
      <c r="AI1802" s="2">
        <f>VLOOKUP(A1802,Campaigns!A:I,8,FALSE)</f>
        <v>0</v>
      </c>
      <c r="AJ1802" s="19">
        <f>VLOOKUP(A1802,Campaigns!A:I,9,FALSE)</f>
        <v>43929</v>
      </c>
    </row>
    <row r="1803" spans="1:36">
      <c r="A1803" s="2">
        <v>1041</v>
      </c>
      <c r="B1803" s="2">
        <f>VLOOKUP(A1803, Customer!A:O, 2, FALSE)</f>
        <v>121994</v>
      </c>
      <c r="C1803" s="2">
        <f>VLOOKUP(A1803, Customer!A:O, 3, FALSE)</f>
        <v>0</v>
      </c>
      <c r="D1803" s="2">
        <f>VLOOKUP(A1803, Customer!A:O, 4, FALSE)</f>
        <v>1</v>
      </c>
      <c r="E1803" s="2">
        <f>VLOOKUP(A1803, Customer!A:O, 5, FALSE)</f>
        <v>63</v>
      </c>
      <c r="F1803" s="2">
        <f>VLOOKUP(A1803, Customer!A:O, 6, FALSE)</f>
        <v>0</v>
      </c>
      <c r="G1803" s="2">
        <f>VLOOKUP(A1803, Customer!A:O, 7, FALSE)</f>
        <v>0</v>
      </c>
      <c r="H1803" s="2">
        <f>VLOOKUP(A1803, Customer!A:O, 8, FALSE)</f>
        <v>0</v>
      </c>
      <c r="I1803" s="2">
        <f>VLOOKUP(A1803, Customer!A:O, 9, FALSE)</f>
        <v>1</v>
      </c>
      <c r="J1803" s="2">
        <f>VLOOKUP(A1803, Customer!A:O, 10, FALSE)</f>
        <v>0</v>
      </c>
      <c r="K1803" s="2">
        <f>VLOOKUP(A1803, Customer!A:O, 11, FALSE)</f>
        <v>0</v>
      </c>
      <c r="L1803" s="2">
        <f>VLOOKUP(A1803, Customer!A:O, 12, FALSE)</f>
        <v>1</v>
      </c>
      <c r="M1803" s="2">
        <f>VLOOKUP(A1803, Customer!A:O, 13, FALSE)</f>
        <v>0</v>
      </c>
      <c r="N1803" s="2">
        <f>VLOOKUP(A1803, Customer!A:O, 14, FALSE)</f>
        <v>0</v>
      </c>
      <c r="O1803" s="2" t="str">
        <f>VLOOKUP(A1803, Customer!A:O, 15, FALSE)</f>
        <v>State-Texas</v>
      </c>
      <c r="P1803" s="2">
        <f>VLOOKUP(A1803,Sales!A:N,2,FALSE)</f>
        <v>4</v>
      </c>
      <c r="Q1803">
        <f>VLOOKUP(A1803,Sales!A:N,3,FALSE)</f>
        <v>50</v>
      </c>
      <c r="R1803" s="2">
        <f>VLOOKUP(A1803,Sales!A:N,4,FALSE)</f>
        <v>0</v>
      </c>
      <c r="S1803" s="2">
        <f>VLOOKUP(A1803,Sales!A:N,5,FALSE)</f>
        <v>33</v>
      </c>
      <c r="T1803" s="2">
        <f>VLOOKUP(A1803,Sales!A:N,6,FALSE)</f>
        <v>17</v>
      </c>
      <c r="U1803" s="2">
        <f>VLOOKUP(A1803,Sales!A:N,7,FALSE)</f>
        <v>6</v>
      </c>
      <c r="V1803" s="2">
        <f>VLOOKUP(A1803,Sales!A:N,8,FALSE)</f>
        <v>17</v>
      </c>
      <c r="W1803" s="2">
        <f>VLOOKUP(A1803,Sales!A:N,9,FALSE)</f>
        <v>89</v>
      </c>
      <c r="X1803" s="2">
        <f>VLOOKUP(A1803,Sales!A:N,10,FALSE)</f>
        <v>1</v>
      </c>
      <c r="Y1803" s="2">
        <f>VLOOKUP(A1803,Sales!A:N,11,FALSE)</f>
        <v>0</v>
      </c>
      <c r="Z1803" s="2">
        <f>VLOOKUP(A1803,Sales!A:N,12,FALSE)</f>
        <v>0</v>
      </c>
      <c r="AA1803" s="2">
        <f>VLOOKUP(A1803,Sales!A:N,13,FALSE)</f>
        <v>3</v>
      </c>
      <c r="AB1803" s="2">
        <f>VLOOKUP(A1803,Sales!A:N,14,FALSE)</f>
        <v>5</v>
      </c>
      <c r="AC1803" s="2">
        <f>VLOOKUP(A1803,Campaigns!A:I,2,FALSE)</f>
        <v>0</v>
      </c>
      <c r="AD1803" s="2">
        <f>VLOOKUP(A1803,Campaigns!A:I,3,FALSE)</f>
        <v>0</v>
      </c>
      <c r="AE1803" s="2">
        <f>VLOOKUP(A1803,Campaigns!A:I,4,FALSE)</f>
        <v>0</v>
      </c>
      <c r="AF1803" s="2">
        <f>VLOOKUP(A1803,Campaigns!A:I,5,FALSE)</f>
        <v>0</v>
      </c>
      <c r="AG1803" s="2">
        <f>VLOOKUP(A1803,Campaigns!A:I,6,FALSE)</f>
        <v>0</v>
      </c>
      <c r="AH1803" s="2">
        <f>VLOOKUP(A1803,Campaigns!A:I,7,FALSE)</f>
        <v>0</v>
      </c>
      <c r="AI1803" s="2">
        <f>VLOOKUP(A1803,Campaigns!A:I,8,FALSE)</f>
        <v>0</v>
      </c>
      <c r="AJ1803" s="19" t="str">
        <f>VLOOKUP(A1803,Campaigns!A:I,9,FALSE)</f>
        <v>5/31/2019</v>
      </c>
    </row>
    <row r="1804" spans="1:36">
      <c r="A1804" s="2">
        <v>2960</v>
      </c>
      <c r="B1804" s="2">
        <f>VLOOKUP(A1804, Customer!A:O, 2, FALSE)</f>
        <v>121994</v>
      </c>
      <c r="C1804" s="2">
        <f>VLOOKUP(A1804, Customer!A:O, 3, FALSE)</f>
        <v>0</v>
      </c>
      <c r="D1804" s="2">
        <f>VLOOKUP(A1804, Customer!A:O, 4, FALSE)</f>
        <v>1</v>
      </c>
      <c r="E1804" s="2">
        <f>VLOOKUP(A1804, Customer!A:O, 5, FALSE)</f>
        <v>63</v>
      </c>
      <c r="F1804" s="2">
        <f>VLOOKUP(A1804, Customer!A:O, 6, FALSE)</f>
        <v>0</v>
      </c>
      <c r="G1804" s="2">
        <f>VLOOKUP(A1804, Customer!A:O, 7, FALSE)</f>
        <v>0</v>
      </c>
      <c r="H1804" s="2">
        <f>VLOOKUP(A1804, Customer!A:O, 8, FALSE)</f>
        <v>0</v>
      </c>
      <c r="I1804" s="2">
        <f>VLOOKUP(A1804, Customer!A:O, 9, FALSE)</f>
        <v>1</v>
      </c>
      <c r="J1804" s="2">
        <f>VLOOKUP(A1804, Customer!A:O, 10, FALSE)</f>
        <v>0</v>
      </c>
      <c r="K1804" s="2">
        <f>VLOOKUP(A1804, Customer!A:O, 11, FALSE)</f>
        <v>0</v>
      </c>
      <c r="L1804" s="2">
        <f>VLOOKUP(A1804, Customer!A:O, 12, FALSE)</f>
        <v>1</v>
      </c>
      <c r="M1804" s="2">
        <f>VLOOKUP(A1804, Customer!A:O, 13, FALSE)</f>
        <v>0</v>
      </c>
      <c r="N1804" s="2">
        <f>VLOOKUP(A1804, Customer!A:O, 14, FALSE)</f>
        <v>0</v>
      </c>
      <c r="O1804" s="2" t="str">
        <f>VLOOKUP(A1804, Customer!A:O, 15, FALSE)</f>
        <v>State-New York</v>
      </c>
      <c r="P1804" s="2">
        <f>VLOOKUP(A1804,Sales!A:N,2,FALSE)</f>
        <v>4</v>
      </c>
      <c r="Q1804">
        <f>VLOOKUP(A1804,Sales!A:N,3,FALSE)</f>
        <v>50</v>
      </c>
      <c r="R1804" s="2">
        <f>VLOOKUP(A1804,Sales!A:N,4,FALSE)</f>
        <v>0</v>
      </c>
      <c r="S1804" s="2">
        <f>VLOOKUP(A1804,Sales!A:N,5,FALSE)</f>
        <v>33</v>
      </c>
      <c r="T1804" s="2">
        <f>VLOOKUP(A1804,Sales!A:N,6,FALSE)</f>
        <v>17</v>
      </c>
      <c r="U1804" s="2">
        <f>VLOOKUP(A1804,Sales!A:N,7,FALSE)</f>
        <v>6</v>
      </c>
      <c r="V1804" s="2">
        <f>VLOOKUP(A1804,Sales!A:N,8,FALSE)</f>
        <v>17</v>
      </c>
      <c r="W1804" s="2">
        <f>VLOOKUP(A1804,Sales!A:N,9,FALSE)</f>
        <v>89</v>
      </c>
      <c r="X1804" s="2">
        <f>VLOOKUP(A1804,Sales!A:N,10,FALSE)</f>
        <v>1</v>
      </c>
      <c r="Y1804" s="2">
        <f>VLOOKUP(A1804,Sales!A:N,11,FALSE)</f>
        <v>0</v>
      </c>
      <c r="Z1804" s="2">
        <f>VLOOKUP(A1804,Sales!A:N,12,FALSE)</f>
        <v>0</v>
      </c>
      <c r="AA1804" s="2">
        <f>VLOOKUP(A1804,Sales!A:N,13,FALSE)</f>
        <v>3</v>
      </c>
      <c r="AB1804" s="2">
        <f>VLOOKUP(A1804,Sales!A:N,14,FALSE)</f>
        <v>5</v>
      </c>
      <c r="AC1804" s="2">
        <f>VLOOKUP(A1804,Campaigns!A:I,2,FALSE)</f>
        <v>0</v>
      </c>
      <c r="AD1804" s="2">
        <f>VLOOKUP(A1804,Campaigns!A:I,3,FALSE)</f>
        <v>0</v>
      </c>
      <c r="AE1804" s="2">
        <f>VLOOKUP(A1804,Campaigns!A:I,4,FALSE)</f>
        <v>0</v>
      </c>
      <c r="AF1804" s="2">
        <f>VLOOKUP(A1804,Campaigns!A:I,5,FALSE)</f>
        <v>0</v>
      </c>
      <c r="AG1804" s="2">
        <f>VLOOKUP(A1804,Campaigns!A:I,6,FALSE)</f>
        <v>0</v>
      </c>
      <c r="AH1804" s="2">
        <f>VLOOKUP(A1804,Campaigns!A:I,7,FALSE)</f>
        <v>0</v>
      </c>
      <c r="AI1804" s="2">
        <f>VLOOKUP(A1804,Campaigns!A:I,8,FALSE)</f>
        <v>0</v>
      </c>
      <c r="AJ1804" s="19" t="str">
        <f>VLOOKUP(A1804,Campaigns!A:I,9,FALSE)</f>
        <v>5/31/2019</v>
      </c>
    </row>
    <row r="1805" spans="1:36">
      <c r="A1805" s="2">
        <v>1755</v>
      </c>
      <c r="B1805" s="2">
        <f>VLOOKUP(A1805, Customer!A:O, 2, FALSE)</f>
        <v>106835</v>
      </c>
      <c r="C1805" s="2">
        <f>VLOOKUP(A1805, Customer!A:O, 3, FALSE)</f>
        <v>0</v>
      </c>
      <c r="D1805" s="2">
        <f>VLOOKUP(A1805, Customer!A:O, 4, FALSE)</f>
        <v>1</v>
      </c>
      <c r="E1805" s="2">
        <f>VLOOKUP(A1805, Customer!A:O, 5, FALSE)</f>
        <v>63</v>
      </c>
      <c r="F1805" s="2">
        <f>VLOOKUP(A1805, Customer!A:O, 6, FALSE)</f>
        <v>0</v>
      </c>
      <c r="G1805" s="2">
        <f>VLOOKUP(A1805, Customer!A:O, 7, FALSE)</f>
        <v>0</v>
      </c>
      <c r="H1805" s="2">
        <f>VLOOKUP(A1805, Customer!A:O, 8, FALSE)</f>
        <v>0</v>
      </c>
      <c r="I1805" s="2">
        <f>VLOOKUP(A1805, Customer!A:O, 9, FALSE)</f>
        <v>1</v>
      </c>
      <c r="J1805" s="2">
        <f>VLOOKUP(A1805, Customer!A:O, 10, FALSE)</f>
        <v>0</v>
      </c>
      <c r="K1805" s="2">
        <f>VLOOKUP(A1805, Customer!A:O, 11, FALSE)</f>
        <v>0</v>
      </c>
      <c r="L1805" s="2">
        <f>VLOOKUP(A1805, Customer!A:O, 12, FALSE)</f>
        <v>0</v>
      </c>
      <c r="M1805" s="2">
        <f>VLOOKUP(A1805, Customer!A:O, 13, FALSE)</f>
        <v>0</v>
      </c>
      <c r="N1805" s="2">
        <f>VLOOKUP(A1805, Customer!A:O, 14, FALSE)</f>
        <v>1</v>
      </c>
      <c r="O1805" s="2" t="str">
        <f>VLOOKUP(A1805, Customer!A:O, 15, FALSE)</f>
        <v>State-Texas</v>
      </c>
      <c r="P1805" s="2">
        <f>VLOOKUP(A1805,Sales!A:N,2,FALSE)</f>
        <v>76</v>
      </c>
      <c r="Q1805">
        <f>VLOOKUP(A1805,Sales!A:N,3,FALSE)</f>
        <v>1672</v>
      </c>
      <c r="R1805" s="2">
        <f>VLOOKUP(A1805,Sales!A:N,4,FALSE)</f>
        <v>31</v>
      </c>
      <c r="S1805" s="2">
        <f>VLOOKUP(A1805,Sales!A:N,5,FALSE)</f>
        <v>188</v>
      </c>
      <c r="T1805" s="2">
        <f>VLOOKUP(A1805,Sales!A:N,6,FALSE)</f>
        <v>31</v>
      </c>
      <c r="U1805" s="2">
        <f>VLOOKUP(A1805,Sales!A:N,7,FALSE)</f>
        <v>31</v>
      </c>
      <c r="V1805" s="2">
        <f>VLOOKUP(A1805,Sales!A:N,8,FALSE)</f>
        <v>188</v>
      </c>
      <c r="W1805" s="2">
        <f>VLOOKUP(A1805,Sales!A:N,9,FALSE)</f>
        <v>1766</v>
      </c>
      <c r="X1805" s="2">
        <f>VLOOKUP(A1805,Sales!A:N,10,FALSE)</f>
        <v>0</v>
      </c>
      <c r="Y1805" s="2">
        <f>VLOOKUP(A1805,Sales!A:N,11,FALSE)</f>
        <v>0</v>
      </c>
      <c r="Z1805" s="2">
        <f>VLOOKUP(A1805,Sales!A:N,12,FALSE)</f>
        <v>0</v>
      </c>
      <c r="AA1805" s="2">
        <f>VLOOKUP(A1805,Sales!A:N,13,FALSE)</f>
        <v>1</v>
      </c>
      <c r="AB1805" s="2">
        <f>VLOOKUP(A1805,Sales!A:N,14,FALSE)</f>
        <v>20</v>
      </c>
      <c r="AC1805" s="2">
        <f>VLOOKUP(A1805,Campaigns!A:I,2,FALSE)</f>
        <v>0</v>
      </c>
      <c r="AD1805" s="2">
        <f>VLOOKUP(A1805,Campaigns!A:I,3,FALSE)</f>
        <v>0</v>
      </c>
      <c r="AE1805" s="2">
        <f>VLOOKUP(A1805,Campaigns!A:I,4,FALSE)</f>
        <v>0</v>
      </c>
      <c r="AF1805" s="2">
        <f>VLOOKUP(A1805,Campaigns!A:I,5,FALSE)</f>
        <v>0</v>
      </c>
      <c r="AG1805" s="2">
        <f>VLOOKUP(A1805,Campaigns!A:I,6,FALSE)</f>
        <v>0</v>
      </c>
      <c r="AH1805" s="2">
        <f>VLOOKUP(A1805,Campaigns!A:I,7,FALSE)</f>
        <v>0</v>
      </c>
      <c r="AI1805" s="2">
        <f>VLOOKUP(A1805,Campaigns!A:I,8,FALSE)</f>
        <v>0</v>
      </c>
      <c r="AJ1805" s="19" t="str">
        <f>VLOOKUP(A1805,Campaigns!A:I,9,FALSE)</f>
        <v>5/15/2019</v>
      </c>
    </row>
    <row r="1806" spans="1:36">
      <c r="A1806" s="2">
        <v>2897</v>
      </c>
      <c r="B1806" s="2">
        <f>VLOOKUP(A1806, Customer!A:O, 2, FALSE)</f>
        <v>191249</v>
      </c>
      <c r="C1806" s="2">
        <f>VLOOKUP(A1806, Customer!A:O, 3, FALSE)</f>
        <v>0</v>
      </c>
      <c r="D1806" s="2">
        <f>VLOOKUP(A1806, Customer!A:O, 4, FALSE)</f>
        <v>0</v>
      </c>
      <c r="E1806" s="2">
        <f>VLOOKUP(A1806, Customer!A:O, 5, FALSE)</f>
        <v>64</v>
      </c>
      <c r="F1806" s="2">
        <f>VLOOKUP(A1806, Customer!A:O, 6, FALSE)</f>
        <v>0</v>
      </c>
      <c r="G1806" s="2">
        <f>VLOOKUP(A1806, Customer!A:O, 7, FALSE)</f>
        <v>0</v>
      </c>
      <c r="H1806" s="2">
        <f>VLOOKUP(A1806, Customer!A:O, 8, FALSE)</f>
        <v>1</v>
      </c>
      <c r="I1806" s="2">
        <f>VLOOKUP(A1806, Customer!A:O, 9, FALSE)</f>
        <v>0</v>
      </c>
      <c r="J1806" s="2">
        <f>VLOOKUP(A1806, Customer!A:O, 10, FALSE)</f>
        <v>0</v>
      </c>
      <c r="K1806" s="2">
        <f>VLOOKUP(A1806, Customer!A:O, 11, FALSE)</f>
        <v>0</v>
      </c>
      <c r="L1806" s="2">
        <f>VLOOKUP(A1806, Customer!A:O, 12, FALSE)</f>
        <v>1</v>
      </c>
      <c r="M1806" s="2">
        <f>VLOOKUP(A1806, Customer!A:O, 13, FALSE)</f>
        <v>0</v>
      </c>
      <c r="N1806" s="2">
        <f>VLOOKUP(A1806, Customer!A:O, 14, FALSE)</f>
        <v>0</v>
      </c>
      <c r="O1806" s="2" t="str">
        <f>VLOOKUP(A1806, Customer!A:O, 15, FALSE)</f>
        <v>State-California</v>
      </c>
      <c r="P1806" s="2">
        <f>VLOOKUP(A1806,Sales!A:N,2,FALSE)</f>
        <v>84</v>
      </c>
      <c r="Q1806">
        <f>VLOOKUP(A1806,Sales!A:N,3,FALSE)</f>
        <v>2775</v>
      </c>
      <c r="R1806" s="2">
        <f>VLOOKUP(A1806,Sales!A:N,4,FALSE)</f>
        <v>57</v>
      </c>
      <c r="S1806" s="2">
        <f>VLOOKUP(A1806,Sales!A:N,5,FALSE)</f>
        <v>249</v>
      </c>
      <c r="T1806" s="2">
        <f>VLOOKUP(A1806,Sales!A:N,6,FALSE)</f>
        <v>149</v>
      </c>
      <c r="U1806" s="2">
        <f>VLOOKUP(A1806,Sales!A:N,7,FALSE)</f>
        <v>226</v>
      </c>
      <c r="V1806" s="2">
        <f>VLOOKUP(A1806,Sales!A:N,8,FALSE)</f>
        <v>57</v>
      </c>
      <c r="W1806" s="2">
        <f>VLOOKUP(A1806,Sales!A:N,9,FALSE)</f>
        <v>3400</v>
      </c>
      <c r="X1806" s="2">
        <f>VLOOKUP(A1806,Sales!A:N,10,FALSE)</f>
        <v>0</v>
      </c>
      <c r="Y1806" s="2">
        <f>VLOOKUP(A1806,Sales!A:N,11,FALSE)</f>
        <v>7</v>
      </c>
      <c r="Z1806" s="2">
        <f>VLOOKUP(A1806,Sales!A:N,12,FALSE)</f>
        <v>9</v>
      </c>
      <c r="AA1806" s="2">
        <f>VLOOKUP(A1806,Sales!A:N,13,FALSE)</f>
        <v>6</v>
      </c>
      <c r="AB1806" s="2">
        <f>VLOOKUP(A1806,Sales!A:N,14,FALSE)</f>
        <v>4</v>
      </c>
      <c r="AC1806" s="2">
        <f>VLOOKUP(A1806,Campaigns!A:I,2,FALSE)</f>
        <v>0</v>
      </c>
      <c r="AD1806" s="2">
        <f>VLOOKUP(A1806,Campaigns!A:I,3,FALSE)</f>
        <v>1</v>
      </c>
      <c r="AE1806" s="2">
        <f>VLOOKUP(A1806,Campaigns!A:I,4,FALSE)</f>
        <v>1</v>
      </c>
      <c r="AF1806" s="2">
        <f>VLOOKUP(A1806,Campaigns!A:I,5,FALSE)</f>
        <v>1</v>
      </c>
      <c r="AG1806" s="2">
        <f>VLOOKUP(A1806,Campaigns!A:I,6,FALSE)</f>
        <v>1</v>
      </c>
      <c r="AH1806" s="2">
        <f>VLOOKUP(A1806,Campaigns!A:I,7,FALSE)</f>
        <v>0</v>
      </c>
      <c r="AI1806" s="2">
        <f>VLOOKUP(A1806,Campaigns!A:I,8,FALSE)</f>
        <v>1</v>
      </c>
      <c r="AJ1806" s="19" t="str">
        <f>VLOOKUP(A1806,Campaigns!A:I,9,FALSE)</f>
        <v>3/27/2019</v>
      </c>
    </row>
    <row r="1807" spans="1:36">
      <c r="A1807" s="2">
        <v>2783</v>
      </c>
      <c r="B1807" s="2">
        <f>VLOOKUP(A1807, Customer!A:O, 2, FALSE)</f>
        <v>190369</v>
      </c>
      <c r="C1807" s="2">
        <f>VLOOKUP(A1807, Customer!A:O, 3, FALSE)</f>
        <v>0</v>
      </c>
      <c r="D1807" s="2">
        <f>VLOOKUP(A1807, Customer!A:O, 4, FALSE)</f>
        <v>0</v>
      </c>
      <c r="E1807" s="2">
        <f>VLOOKUP(A1807, Customer!A:O, 5, FALSE)</f>
        <v>64</v>
      </c>
      <c r="F1807" s="2">
        <f>VLOOKUP(A1807, Customer!A:O, 6, FALSE)</f>
        <v>0</v>
      </c>
      <c r="G1807" s="2">
        <f>VLOOKUP(A1807, Customer!A:O, 7, FALSE)</f>
        <v>1</v>
      </c>
      <c r="H1807" s="2">
        <f>VLOOKUP(A1807, Customer!A:O, 8, FALSE)</f>
        <v>0</v>
      </c>
      <c r="I1807" s="2">
        <f>VLOOKUP(A1807, Customer!A:O, 9, FALSE)</f>
        <v>0</v>
      </c>
      <c r="J1807" s="2">
        <f>VLOOKUP(A1807, Customer!A:O, 10, FALSE)</f>
        <v>0</v>
      </c>
      <c r="K1807" s="2">
        <f>VLOOKUP(A1807, Customer!A:O, 11, FALSE)</f>
        <v>0</v>
      </c>
      <c r="L1807" s="2">
        <f>VLOOKUP(A1807, Customer!A:O, 12, FALSE)</f>
        <v>1</v>
      </c>
      <c r="M1807" s="2">
        <f>VLOOKUP(A1807, Customer!A:O, 13, FALSE)</f>
        <v>0</v>
      </c>
      <c r="N1807" s="2">
        <f>VLOOKUP(A1807, Customer!A:O, 14, FALSE)</f>
        <v>0</v>
      </c>
      <c r="O1807" s="2" t="str">
        <f>VLOOKUP(A1807, Customer!A:O, 15, FALSE)</f>
        <v>State-California</v>
      </c>
      <c r="P1807" s="2">
        <f>VLOOKUP(A1807,Sales!A:N,2,FALSE)</f>
        <v>2</v>
      </c>
      <c r="Q1807">
        <f>VLOOKUP(A1807,Sales!A:N,3,FALSE)</f>
        <v>615</v>
      </c>
      <c r="R1807" s="2">
        <f>VLOOKUP(A1807,Sales!A:N,4,FALSE)</f>
        <v>107</v>
      </c>
      <c r="S1807" s="2">
        <f>VLOOKUP(A1807,Sales!A:N,5,FALSE)</f>
        <v>2067</v>
      </c>
      <c r="T1807" s="2">
        <f>VLOOKUP(A1807,Sales!A:N,6,FALSE)</f>
        <v>472</v>
      </c>
      <c r="U1807" s="2">
        <f>VLOOKUP(A1807,Sales!A:N,7,FALSE)</f>
        <v>48</v>
      </c>
      <c r="V1807" s="2">
        <f>VLOOKUP(A1807,Sales!A:N,8,FALSE)</f>
        <v>36</v>
      </c>
      <c r="W1807" s="2">
        <f>VLOOKUP(A1807,Sales!A:N,9,FALSE)</f>
        <v>3274</v>
      </c>
      <c r="X1807" s="2">
        <f>VLOOKUP(A1807,Sales!A:N,10,FALSE)</f>
        <v>1</v>
      </c>
      <c r="Y1807" s="2">
        <f>VLOOKUP(A1807,Sales!A:N,11,FALSE)</f>
        <v>4</v>
      </c>
      <c r="Z1807" s="2">
        <f>VLOOKUP(A1807,Sales!A:N,12,FALSE)</f>
        <v>6</v>
      </c>
      <c r="AA1807" s="2">
        <f>VLOOKUP(A1807,Sales!A:N,13,FALSE)</f>
        <v>6</v>
      </c>
      <c r="AB1807" s="2">
        <f>VLOOKUP(A1807,Sales!A:N,14,FALSE)</f>
        <v>1</v>
      </c>
      <c r="AC1807" s="2">
        <f>VLOOKUP(A1807,Campaigns!A:I,2,FALSE)</f>
        <v>0</v>
      </c>
      <c r="AD1807" s="2">
        <f>VLOOKUP(A1807,Campaigns!A:I,3,FALSE)</f>
        <v>0</v>
      </c>
      <c r="AE1807" s="2">
        <f>VLOOKUP(A1807,Campaigns!A:I,4,FALSE)</f>
        <v>0</v>
      </c>
      <c r="AF1807" s="2">
        <f>VLOOKUP(A1807,Campaigns!A:I,5,FALSE)</f>
        <v>0</v>
      </c>
      <c r="AG1807" s="2">
        <f>VLOOKUP(A1807,Campaigns!A:I,6,FALSE)</f>
        <v>0</v>
      </c>
      <c r="AH1807" s="2">
        <f>VLOOKUP(A1807,Campaigns!A:I,7,FALSE)</f>
        <v>0</v>
      </c>
      <c r="AI1807" s="2">
        <f>VLOOKUP(A1807,Campaigns!A:I,8,FALSE)</f>
        <v>1</v>
      </c>
      <c r="AJ1807" s="19">
        <f>VLOOKUP(A1807,Campaigns!A:I,9,FALSE)</f>
        <v>43871</v>
      </c>
    </row>
    <row r="1808" spans="1:36">
      <c r="A1808" s="2">
        <v>2577</v>
      </c>
      <c r="B1808" s="2">
        <f>VLOOKUP(A1808, Customer!A:O, 2, FALSE)</f>
        <v>190226</v>
      </c>
      <c r="C1808" s="2">
        <f>VLOOKUP(A1808, Customer!A:O, 3, FALSE)</f>
        <v>0</v>
      </c>
      <c r="D1808" s="2">
        <f>VLOOKUP(A1808, Customer!A:O, 4, FALSE)</f>
        <v>0</v>
      </c>
      <c r="E1808" s="2">
        <f>VLOOKUP(A1808, Customer!A:O, 5, FALSE)</f>
        <v>64</v>
      </c>
      <c r="F1808" s="2">
        <f>VLOOKUP(A1808, Customer!A:O, 6, FALSE)</f>
        <v>0</v>
      </c>
      <c r="G1808" s="2">
        <f>VLOOKUP(A1808, Customer!A:O, 7, FALSE)</f>
        <v>1</v>
      </c>
      <c r="H1808" s="2">
        <f>VLOOKUP(A1808, Customer!A:O, 8, FALSE)</f>
        <v>0</v>
      </c>
      <c r="I1808" s="2">
        <f>VLOOKUP(A1808, Customer!A:O, 9, FALSE)</f>
        <v>0</v>
      </c>
      <c r="J1808" s="2">
        <f>VLOOKUP(A1808, Customer!A:O, 10, FALSE)</f>
        <v>0</v>
      </c>
      <c r="K1808" s="2">
        <f>VLOOKUP(A1808, Customer!A:O, 11, FALSE)</f>
        <v>0</v>
      </c>
      <c r="L1808" s="2">
        <f>VLOOKUP(A1808, Customer!A:O, 12, FALSE)</f>
        <v>0</v>
      </c>
      <c r="M1808" s="2">
        <f>VLOOKUP(A1808, Customer!A:O, 13, FALSE)</f>
        <v>1</v>
      </c>
      <c r="N1808" s="2">
        <f>VLOOKUP(A1808, Customer!A:O, 14, FALSE)</f>
        <v>0</v>
      </c>
      <c r="O1808" s="2" t="str">
        <f>VLOOKUP(A1808, Customer!A:O, 15, FALSE)</f>
        <v>State-Texas</v>
      </c>
      <c r="P1808" s="2">
        <f>VLOOKUP(A1808,Sales!A:N,2,FALSE)</f>
        <v>26</v>
      </c>
      <c r="Q1808">
        <f>VLOOKUP(A1808,Sales!A:N,3,FALSE)</f>
        <v>2283</v>
      </c>
      <c r="R1808" s="2">
        <f>VLOOKUP(A1808,Sales!A:N,4,FALSE)</f>
        <v>228</v>
      </c>
      <c r="S1808" s="2">
        <f>VLOOKUP(A1808,Sales!A:N,5,FALSE)</f>
        <v>1368</v>
      </c>
      <c r="T1808" s="2">
        <f>VLOOKUP(A1808,Sales!A:N,6,FALSE)</f>
        <v>533</v>
      </c>
      <c r="U1808" s="2">
        <f>VLOOKUP(A1808,Sales!A:N,7,FALSE)</f>
        <v>318</v>
      </c>
      <c r="V1808" s="2">
        <f>VLOOKUP(A1808,Sales!A:N,8,FALSE)</f>
        <v>228</v>
      </c>
      <c r="W1808" s="2">
        <f>VLOOKUP(A1808,Sales!A:N,9,FALSE)</f>
        <v>4503</v>
      </c>
      <c r="X1808" s="2">
        <f>VLOOKUP(A1808,Sales!A:N,10,FALSE)</f>
        <v>1</v>
      </c>
      <c r="Y1808" s="2">
        <f>VLOOKUP(A1808,Sales!A:N,11,FALSE)</f>
        <v>4</v>
      </c>
      <c r="Z1808" s="2">
        <f>VLOOKUP(A1808,Sales!A:N,12,FALSE)</f>
        <v>7</v>
      </c>
      <c r="AA1808" s="2">
        <f>VLOOKUP(A1808,Sales!A:N,13,FALSE)</f>
        <v>12</v>
      </c>
      <c r="AB1808" s="2">
        <f>VLOOKUP(A1808,Sales!A:N,14,FALSE)</f>
        <v>2</v>
      </c>
      <c r="AC1808" s="2">
        <f>VLOOKUP(A1808,Campaigns!A:I,2,FALSE)</f>
        <v>0</v>
      </c>
      <c r="AD1808" s="2">
        <f>VLOOKUP(A1808,Campaigns!A:I,3,FALSE)</f>
        <v>0</v>
      </c>
      <c r="AE1808" s="2">
        <f>VLOOKUP(A1808,Campaigns!A:I,4,FALSE)</f>
        <v>0</v>
      </c>
      <c r="AF1808" s="2">
        <f>VLOOKUP(A1808,Campaigns!A:I,5,FALSE)</f>
        <v>1</v>
      </c>
      <c r="AG1808" s="2">
        <f>VLOOKUP(A1808,Campaigns!A:I,6,FALSE)</f>
        <v>0</v>
      </c>
      <c r="AH1808" s="2">
        <f>VLOOKUP(A1808,Campaigns!A:I,7,FALSE)</f>
        <v>0</v>
      </c>
      <c r="AI1808" s="2">
        <f>VLOOKUP(A1808,Campaigns!A:I,8,FALSE)</f>
        <v>0</v>
      </c>
      <c r="AJ1808" s="19">
        <f>VLOOKUP(A1808,Campaigns!A:I,9,FALSE)</f>
        <v>43527</v>
      </c>
    </row>
    <row r="1809" spans="1:36">
      <c r="A1809" s="2">
        <v>1859</v>
      </c>
      <c r="B1809" s="2">
        <f>VLOOKUP(A1809, Customer!A:O, 2, FALSE)</f>
        <v>186424</v>
      </c>
      <c r="C1809" s="2">
        <f>VLOOKUP(A1809, Customer!A:O, 3, FALSE)</f>
        <v>0</v>
      </c>
      <c r="D1809" s="2">
        <f>VLOOKUP(A1809, Customer!A:O, 4, FALSE)</f>
        <v>0</v>
      </c>
      <c r="E1809" s="2">
        <f>VLOOKUP(A1809, Customer!A:O, 5, FALSE)</f>
        <v>64</v>
      </c>
      <c r="F1809" s="2">
        <f>VLOOKUP(A1809, Customer!A:O, 6, FALSE)</f>
        <v>0</v>
      </c>
      <c r="G1809" s="2">
        <f>VLOOKUP(A1809, Customer!A:O, 7, FALSE)</f>
        <v>0</v>
      </c>
      <c r="H1809" s="2">
        <f>VLOOKUP(A1809, Customer!A:O, 8, FALSE)</f>
        <v>1</v>
      </c>
      <c r="I1809" s="2">
        <f>VLOOKUP(A1809, Customer!A:O, 9, FALSE)</f>
        <v>0</v>
      </c>
      <c r="J1809" s="2">
        <f>VLOOKUP(A1809, Customer!A:O, 10, FALSE)</f>
        <v>0</v>
      </c>
      <c r="K1809" s="2">
        <f>VLOOKUP(A1809, Customer!A:O, 11, FALSE)</f>
        <v>0</v>
      </c>
      <c r="L1809" s="2">
        <f>VLOOKUP(A1809, Customer!A:O, 12, FALSE)</f>
        <v>0</v>
      </c>
      <c r="M1809" s="2">
        <f>VLOOKUP(A1809, Customer!A:O, 13, FALSE)</f>
        <v>1</v>
      </c>
      <c r="N1809" s="2">
        <f>VLOOKUP(A1809, Customer!A:O, 14, FALSE)</f>
        <v>0</v>
      </c>
      <c r="O1809" s="2" t="str">
        <f>VLOOKUP(A1809, Customer!A:O, 15, FALSE)</f>
        <v>State-California</v>
      </c>
      <c r="P1809" s="2">
        <f>VLOOKUP(A1809,Sales!A:N,2,FALSE)</f>
        <v>12</v>
      </c>
      <c r="Q1809">
        <f>VLOOKUP(A1809,Sales!A:N,3,FALSE)</f>
        <v>835</v>
      </c>
      <c r="R1809" s="2">
        <f>VLOOKUP(A1809,Sales!A:N,4,FALSE)</f>
        <v>147</v>
      </c>
      <c r="S1809" s="2">
        <f>VLOOKUP(A1809,Sales!A:N,5,FALSE)</f>
        <v>1227</v>
      </c>
      <c r="T1809" s="2">
        <f>VLOOKUP(A1809,Sales!A:N,6,FALSE)</f>
        <v>192</v>
      </c>
      <c r="U1809" s="2">
        <f>VLOOKUP(A1809,Sales!A:N,7,FALSE)</f>
        <v>97</v>
      </c>
      <c r="V1809" s="2">
        <f>VLOOKUP(A1809,Sales!A:N,8,FALSE)</f>
        <v>147</v>
      </c>
      <c r="W1809" s="2">
        <f>VLOOKUP(A1809,Sales!A:N,9,FALSE)</f>
        <v>2351</v>
      </c>
      <c r="X1809" s="2">
        <f>VLOOKUP(A1809,Sales!A:N,10,FALSE)</f>
        <v>1</v>
      </c>
      <c r="Y1809" s="2">
        <f>VLOOKUP(A1809,Sales!A:N,11,FALSE)</f>
        <v>6</v>
      </c>
      <c r="Z1809" s="2">
        <f>VLOOKUP(A1809,Sales!A:N,12,FALSE)</f>
        <v>9</v>
      </c>
      <c r="AA1809" s="2">
        <f>VLOOKUP(A1809,Sales!A:N,13,FALSE)</f>
        <v>12</v>
      </c>
      <c r="AB1809" s="2">
        <f>VLOOKUP(A1809,Sales!A:N,14,FALSE)</f>
        <v>1</v>
      </c>
      <c r="AC1809" s="2">
        <f>VLOOKUP(A1809,Campaigns!A:I,2,FALSE)</f>
        <v>0</v>
      </c>
      <c r="AD1809" s="2">
        <f>VLOOKUP(A1809,Campaigns!A:I,3,FALSE)</f>
        <v>0</v>
      </c>
      <c r="AE1809" s="2">
        <f>VLOOKUP(A1809,Campaigns!A:I,4,FALSE)</f>
        <v>0</v>
      </c>
      <c r="AF1809" s="2">
        <f>VLOOKUP(A1809,Campaigns!A:I,5,FALSE)</f>
        <v>0</v>
      </c>
      <c r="AG1809" s="2">
        <f>VLOOKUP(A1809,Campaigns!A:I,6,FALSE)</f>
        <v>0</v>
      </c>
      <c r="AH1809" s="2">
        <f>VLOOKUP(A1809,Campaigns!A:I,7,FALSE)</f>
        <v>0</v>
      </c>
      <c r="AI1809" s="2">
        <f>VLOOKUP(A1809,Campaigns!A:I,8,FALSE)</f>
        <v>0</v>
      </c>
      <c r="AJ1809" s="19">
        <f>VLOOKUP(A1809,Campaigns!A:I,9,FALSE)</f>
        <v>44083</v>
      </c>
    </row>
    <row r="1810" spans="1:36">
      <c r="A1810" s="2">
        <v>3155</v>
      </c>
      <c r="B1810" s="2">
        <f>VLOOKUP(A1810, Customer!A:O, 2, FALSE)</f>
        <v>184117</v>
      </c>
      <c r="C1810" s="2">
        <f>VLOOKUP(A1810, Customer!A:O, 3, FALSE)</f>
        <v>0</v>
      </c>
      <c r="D1810" s="2">
        <f>VLOOKUP(A1810, Customer!A:O, 4, FALSE)</f>
        <v>0</v>
      </c>
      <c r="E1810" s="2">
        <f>VLOOKUP(A1810, Customer!A:O, 5, FALSE)</f>
        <v>64</v>
      </c>
      <c r="F1810" s="2">
        <f>VLOOKUP(A1810, Customer!A:O, 6, FALSE)</f>
        <v>0</v>
      </c>
      <c r="G1810" s="2">
        <f>VLOOKUP(A1810, Customer!A:O, 7, FALSE)</f>
        <v>1</v>
      </c>
      <c r="H1810" s="2">
        <f>VLOOKUP(A1810, Customer!A:O, 8, FALSE)</f>
        <v>0</v>
      </c>
      <c r="I1810" s="2">
        <f>VLOOKUP(A1810, Customer!A:O, 9, FALSE)</f>
        <v>0</v>
      </c>
      <c r="J1810" s="2">
        <f>VLOOKUP(A1810, Customer!A:O, 10, FALSE)</f>
        <v>0</v>
      </c>
      <c r="K1810" s="2">
        <f>VLOOKUP(A1810, Customer!A:O, 11, FALSE)</f>
        <v>0</v>
      </c>
      <c r="L1810" s="2">
        <f>VLOOKUP(A1810, Customer!A:O, 12, FALSE)</f>
        <v>0</v>
      </c>
      <c r="M1810" s="2">
        <f>VLOOKUP(A1810, Customer!A:O, 13, FALSE)</f>
        <v>0</v>
      </c>
      <c r="N1810" s="2">
        <f>VLOOKUP(A1810, Customer!A:O, 14, FALSE)</f>
        <v>1</v>
      </c>
      <c r="O1810" s="2" t="str">
        <f>VLOOKUP(A1810, Customer!A:O, 15, FALSE)</f>
        <v>State-California</v>
      </c>
      <c r="P1810" s="2">
        <f>VLOOKUP(A1810,Sales!A:N,2,FALSE)</f>
        <v>60</v>
      </c>
      <c r="Q1810">
        <f>VLOOKUP(A1810,Sales!A:N,3,FALSE)</f>
        <v>1337</v>
      </c>
      <c r="R1810" s="2">
        <f>VLOOKUP(A1810,Sales!A:N,4,FALSE)</f>
        <v>166</v>
      </c>
      <c r="S1810" s="2">
        <f>VLOOKUP(A1810,Sales!A:N,5,FALSE)</f>
        <v>1639</v>
      </c>
      <c r="T1810" s="2">
        <f>VLOOKUP(A1810,Sales!A:N,6,FALSE)</f>
        <v>129</v>
      </c>
      <c r="U1810" s="2">
        <f>VLOOKUP(A1810,Sales!A:N,7,FALSE)</f>
        <v>98</v>
      </c>
      <c r="V1810" s="2">
        <f>VLOOKUP(A1810,Sales!A:N,8,FALSE)</f>
        <v>57</v>
      </c>
      <c r="W1810" s="2">
        <f>VLOOKUP(A1810,Sales!A:N,9,FALSE)</f>
        <v>3314</v>
      </c>
      <c r="X1810" s="2">
        <f>VLOOKUP(A1810,Sales!A:N,10,FALSE)</f>
        <v>1</v>
      </c>
      <c r="Y1810" s="2">
        <f>VLOOKUP(A1810,Sales!A:N,11,FALSE)</f>
        <v>7</v>
      </c>
      <c r="Z1810" s="2">
        <f>VLOOKUP(A1810,Sales!A:N,12,FALSE)</f>
        <v>10</v>
      </c>
      <c r="AA1810" s="2">
        <f>VLOOKUP(A1810,Sales!A:N,13,FALSE)</f>
        <v>6</v>
      </c>
      <c r="AB1810" s="2">
        <f>VLOOKUP(A1810,Sales!A:N,14,FALSE)</f>
        <v>2</v>
      </c>
      <c r="AC1810" s="2">
        <f>VLOOKUP(A1810,Campaigns!A:I,2,FALSE)</f>
        <v>0</v>
      </c>
      <c r="AD1810" s="2">
        <f>VLOOKUP(A1810,Campaigns!A:I,3,FALSE)</f>
        <v>0</v>
      </c>
      <c r="AE1810" s="2">
        <f>VLOOKUP(A1810,Campaigns!A:I,4,FALSE)</f>
        <v>1</v>
      </c>
      <c r="AF1810" s="2">
        <f>VLOOKUP(A1810,Campaigns!A:I,5,FALSE)</f>
        <v>0</v>
      </c>
      <c r="AG1810" s="2">
        <f>VLOOKUP(A1810,Campaigns!A:I,6,FALSE)</f>
        <v>0</v>
      </c>
      <c r="AH1810" s="2">
        <f>VLOOKUP(A1810,Campaigns!A:I,7,FALSE)</f>
        <v>0</v>
      </c>
      <c r="AI1810" s="2">
        <f>VLOOKUP(A1810,Campaigns!A:I,8,FALSE)</f>
        <v>0</v>
      </c>
      <c r="AJ1810" s="19" t="str">
        <f>VLOOKUP(A1810,Campaigns!A:I,9,FALSE)</f>
        <v>10/15/2020</v>
      </c>
    </row>
    <row r="1811" spans="1:36">
      <c r="A1811" s="2">
        <v>2063</v>
      </c>
      <c r="B1811" s="2">
        <f>VLOOKUP(A1811, Customer!A:O, 2, FALSE)</f>
        <v>179456</v>
      </c>
      <c r="C1811" s="2">
        <f>VLOOKUP(A1811, Customer!A:O, 3, FALSE)</f>
        <v>0</v>
      </c>
      <c r="D1811" s="2">
        <f>VLOOKUP(A1811, Customer!A:O, 4, FALSE)</f>
        <v>0</v>
      </c>
      <c r="E1811" s="2">
        <f>VLOOKUP(A1811, Customer!A:O, 5, FALSE)</f>
        <v>64</v>
      </c>
      <c r="F1811" s="2">
        <f>VLOOKUP(A1811, Customer!A:O, 6, FALSE)</f>
        <v>0</v>
      </c>
      <c r="G1811" s="2">
        <f>VLOOKUP(A1811, Customer!A:O, 7, FALSE)</f>
        <v>1</v>
      </c>
      <c r="H1811" s="2">
        <f>VLOOKUP(A1811, Customer!A:O, 8, FALSE)</f>
        <v>0</v>
      </c>
      <c r="I1811" s="2">
        <f>VLOOKUP(A1811, Customer!A:O, 9, FALSE)</f>
        <v>0</v>
      </c>
      <c r="J1811" s="2">
        <f>VLOOKUP(A1811, Customer!A:O, 10, FALSE)</f>
        <v>0</v>
      </c>
      <c r="K1811" s="2">
        <f>VLOOKUP(A1811, Customer!A:O, 11, FALSE)</f>
        <v>0</v>
      </c>
      <c r="L1811" s="2">
        <f>VLOOKUP(A1811, Customer!A:O, 12, FALSE)</f>
        <v>1</v>
      </c>
      <c r="M1811" s="2">
        <f>VLOOKUP(A1811, Customer!A:O, 13, FALSE)</f>
        <v>0</v>
      </c>
      <c r="N1811" s="2">
        <f>VLOOKUP(A1811, Customer!A:O, 14, FALSE)</f>
        <v>0</v>
      </c>
      <c r="O1811" s="2" t="str">
        <f>VLOOKUP(A1811, Customer!A:O, 15, FALSE)</f>
        <v>State-California</v>
      </c>
      <c r="P1811" s="2">
        <f>VLOOKUP(A1811,Sales!A:N,2,FALSE)</f>
        <v>12</v>
      </c>
      <c r="Q1811">
        <f>VLOOKUP(A1811,Sales!A:N,3,FALSE)</f>
        <v>1276</v>
      </c>
      <c r="R1811" s="2">
        <f>VLOOKUP(A1811,Sales!A:N,4,FALSE)</f>
        <v>95</v>
      </c>
      <c r="S1811" s="2">
        <f>VLOOKUP(A1811,Sales!A:N,5,FALSE)</f>
        <v>1238</v>
      </c>
      <c r="T1811" s="2">
        <f>VLOOKUP(A1811,Sales!A:N,6,FALSE)</f>
        <v>145</v>
      </c>
      <c r="U1811" s="2">
        <f>VLOOKUP(A1811,Sales!A:N,7,FALSE)</f>
        <v>187</v>
      </c>
      <c r="V1811" s="2">
        <f>VLOOKUP(A1811,Sales!A:N,8,FALSE)</f>
        <v>224</v>
      </c>
      <c r="W1811" s="2">
        <f>VLOOKUP(A1811,Sales!A:N,9,FALSE)</f>
        <v>2717</v>
      </c>
      <c r="X1811" s="2">
        <f>VLOOKUP(A1811,Sales!A:N,10,FALSE)</f>
        <v>1</v>
      </c>
      <c r="Y1811" s="2">
        <f>VLOOKUP(A1811,Sales!A:N,11,FALSE)</f>
        <v>5</v>
      </c>
      <c r="Z1811" s="2">
        <f>VLOOKUP(A1811,Sales!A:N,12,FALSE)</f>
        <v>6</v>
      </c>
      <c r="AA1811" s="2">
        <f>VLOOKUP(A1811,Sales!A:N,13,FALSE)</f>
        <v>4</v>
      </c>
      <c r="AB1811" s="2">
        <f>VLOOKUP(A1811,Sales!A:N,14,FALSE)</f>
        <v>3</v>
      </c>
      <c r="AC1811" s="2">
        <f>VLOOKUP(A1811,Campaigns!A:I,2,FALSE)</f>
        <v>0</v>
      </c>
      <c r="AD1811" s="2">
        <f>VLOOKUP(A1811,Campaigns!A:I,3,FALSE)</f>
        <v>0</v>
      </c>
      <c r="AE1811" s="2">
        <f>VLOOKUP(A1811,Campaigns!A:I,4,FALSE)</f>
        <v>0</v>
      </c>
      <c r="AF1811" s="2">
        <f>VLOOKUP(A1811,Campaigns!A:I,5,FALSE)</f>
        <v>0</v>
      </c>
      <c r="AG1811" s="2">
        <f>VLOOKUP(A1811,Campaigns!A:I,6,FALSE)</f>
        <v>0</v>
      </c>
      <c r="AH1811" s="2">
        <f>VLOOKUP(A1811,Campaigns!A:I,7,FALSE)</f>
        <v>0</v>
      </c>
      <c r="AI1811" s="2">
        <f>VLOOKUP(A1811,Campaigns!A:I,8,FALSE)</f>
        <v>1</v>
      </c>
      <c r="AJ1811" s="19" t="str">
        <f>VLOOKUP(A1811,Campaigns!A:I,9,FALSE)</f>
        <v>1/27/2019</v>
      </c>
    </row>
    <row r="1812" spans="1:36">
      <c r="A1812" s="2">
        <v>1981</v>
      </c>
      <c r="B1812" s="2">
        <f>VLOOKUP(A1812, Customer!A:O, 2, FALSE)</f>
        <v>178028</v>
      </c>
      <c r="C1812" s="2">
        <f>VLOOKUP(A1812, Customer!A:O, 3, FALSE)</f>
        <v>0</v>
      </c>
      <c r="D1812" s="2">
        <f>VLOOKUP(A1812, Customer!A:O, 4, FALSE)</f>
        <v>1</v>
      </c>
      <c r="E1812" s="2">
        <f>VLOOKUP(A1812, Customer!A:O, 5, FALSE)</f>
        <v>64</v>
      </c>
      <c r="F1812" s="2">
        <f>VLOOKUP(A1812, Customer!A:O, 6, FALSE)</f>
        <v>0</v>
      </c>
      <c r="G1812" s="2">
        <f>VLOOKUP(A1812, Customer!A:O, 7, FALSE)</f>
        <v>0</v>
      </c>
      <c r="H1812" s="2">
        <f>VLOOKUP(A1812, Customer!A:O, 8, FALSE)</f>
        <v>0</v>
      </c>
      <c r="I1812" s="2">
        <f>VLOOKUP(A1812, Customer!A:O, 9, FALSE)</f>
        <v>0</v>
      </c>
      <c r="J1812" s="2">
        <f>VLOOKUP(A1812, Customer!A:O, 10, FALSE)</f>
        <v>1</v>
      </c>
      <c r="K1812" s="2">
        <f>VLOOKUP(A1812, Customer!A:O, 11, FALSE)</f>
        <v>0</v>
      </c>
      <c r="L1812" s="2">
        <f>VLOOKUP(A1812, Customer!A:O, 12, FALSE)</f>
        <v>0</v>
      </c>
      <c r="M1812" s="2">
        <f>VLOOKUP(A1812, Customer!A:O, 13, FALSE)</f>
        <v>0</v>
      </c>
      <c r="N1812" s="2">
        <f>VLOOKUP(A1812, Customer!A:O, 14, FALSE)</f>
        <v>1</v>
      </c>
      <c r="O1812" s="2" t="str">
        <f>VLOOKUP(A1812, Customer!A:O, 15, FALSE)</f>
        <v>State-Illinois</v>
      </c>
      <c r="P1812" s="2">
        <f>VLOOKUP(A1812,Sales!A:N,2,FALSE)</f>
        <v>38</v>
      </c>
      <c r="Q1812">
        <f>VLOOKUP(A1812,Sales!A:N,3,FALSE)</f>
        <v>360</v>
      </c>
      <c r="R1812" s="2">
        <f>VLOOKUP(A1812,Sales!A:N,4,FALSE)</f>
        <v>43</v>
      </c>
      <c r="S1812" s="2">
        <f>VLOOKUP(A1812,Sales!A:N,5,FALSE)</f>
        <v>657</v>
      </c>
      <c r="T1812" s="2">
        <f>VLOOKUP(A1812,Sales!A:N,6,FALSE)</f>
        <v>57</v>
      </c>
      <c r="U1812" s="2">
        <f>VLOOKUP(A1812,Sales!A:N,7,FALSE)</f>
        <v>0</v>
      </c>
      <c r="V1812" s="2">
        <f>VLOOKUP(A1812,Sales!A:N,8,FALSE)</f>
        <v>87</v>
      </c>
      <c r="W1812" s="2">
        <f>VLOOKUP(A1812,Sales!A:N,9,FALSE)</f>
        <v>1031</v>
      </c>
      <c r="X1812" s="2">
        <f>VLOOKUP(A1812,Sales!A:N,10,FALSE)</f>
        <v>1</v>
      </c>
      <c r="Y1812" s="2">
        <f>VLOOKUP(A1812,Sales!A:N,11,FALSE)</f>
        <v>6</v>
      </c>
      <c r="Z1812" s="2">
        <f>VLOOKUP(A1812,Sales!A:N,12,FALSE)</f>
        <v>4</v>
      </c>
      <c r="AA1812" s="2">
        <f>VLOOKUP(A1812,Sales!A:N,13,FALSE)</f>
        <v>9</v>
      </c>
      <c r="AB1812" s="2">
        <f>VLOOKUP(A1812,Sales!A:N,14,FALSE)</f>
        <v>7</v>
      </c>
      <c r="AC1812" s="2">
        <f>VLOOKUP(A1812,Campaigns!A:I,2,FALSE)</f>
        <v>0</v>
      </c>
      <c r="AD1812" s="2">
        <f>VLOOKUP(A1812,Campaigns!A:I,3,FALSE)</f>
        <v>1</v>
      </c>
      <c r="AE1812" s="2">
        <f>VLOOKUP(A1812,Campaigns!A:I,4,FALSE)</f>
        <v>1</v>
      </c>
      <c r="AF1812" s="2">
        <f>VLOOKUP(A1812,Campaigns!A:I,5,FALSE)</f>
        <v>0</v>
      </c>
      <c r="AG1812" s="2">
        <f>VLOOKUP(A1812,Campaigns!A:I,6,FALSE)</f>
        <v>0</v>
      </c>
      <c r="AH1812" s="2">
        <f>VLOOKUP(A1812,Campaigns!A:I,7,FALSE)</f>
        <v>0</v>
      </c>
      <c r="AI1812" s="2">
        <f>VLOOKUP(A1812,Campaigns!A:I,8,FALSE)</f>
        <v>1</v>
      </c>
      <c r="AJ1812" s="19" t="str">
        <f>VLOOKUP(A1812,Campaigns!A:I,9,FALSE)</f>
        <v>2/15/2019</v>
      </c>
    </row>
    <row r="1813" spans="1:36">
      <c r="A1813" s="2">
        <v>1120</v>
      </c>
      <c r="B1813" s="2">
        <f>VLOOKUP(A1813, Customer!A:O, 2, FALSE)</f>
        <v>177376</v>
      </c>
      <c r="C1813" s="2">
        <f>VLOOKUP(A1813, Customer!A:O, 3, FALSE)</f>
        <v>1</v>
      </c>
      <c r="D1813" s="2">
        <f>VLOOKUP(A1813, Customer!A:O, 4, FALSE)</f>
        <v>1</v>
      </c>
      <c r="E1813" s="2">
        <f>VLOOKUP(A1813, Customer!A:O, 5, FALSE)</f>
        <v>64</v>
      </c>
      <c r="F1813" s="2">
        <f>VLOOKUP(A1813, Customer!A:O, 6, FALSE)</f>
        <v>0</v>
      </c>
      <c r="G1813" s="2">
        <f>VLOOKUP(A1813, Customer!A:O, 7, FALSE)</f>
        <v>0</v>
      </c>
      <c r="H1813" s="2">
        <f>VLOOKUP(A1813, Customer!A:O, 8, FALSE)</f>
        <v>0</v>
      </c>
      <c r="I1813" s="2">
        <f>VLOOKUP(A1813, Customer!A:O, 9, FALSE)</f>
        <v>1</v>
      </c>
      <c r="J1813" s="2">
        <f>VLOOKUP(A1813, Customer!A:O, 10, FALSE)</f>
        <v>0</v>
      </c>
      <c r="K1813" s="2">
        <f>VLOOKUP(A1813, Customer!A:O, 11, FALSE)</f>
        <v>0</v>
      </c>
      <c r="L1813" s="2">
        <f>VLOOKUP(A1813, Customer!A:O, 12, FALSE)</f>
        <v>0</v>
      </c>
      <c r="M1813" s="2">
        <f>VLOOKUP(A1813, Customer!A:O, 13, FALSE)</f>
        <v>0</v>
      </c>
      <c r="N1813" s="2">
        <f>VLOOKUP(A1813, Customer!A:O, 14, FALSE)</f>
        <v>1</v>
      </c>
      <c r="O1813" s="2" t="str">
        <f>VLOOKUP(A1813, Customer!A:O, 15, FALSE)</f>
        <v>State-Other</v>
      </c>
      <c r="P1813" s="2">
        <f>VLOOKUP(A1813,Sales!A:N,2,FALSE)</f>
        <v>72</v>
      </c>
      <c r="Q1813">
        <f>VLOOKUP(A1813,Sales!A:N,3,FALSE)</f>
        <v>1128</v>
      </c>
      <c r="R1813" s="2">
        <f>VLOOKUP(A1813,Sales!A:N,4,FALSE)</f>
        <v>44</v>
      </c>
      <c r="S1813" s="2">
        <f>VLOOKUP(A1813,Sales!A:N,5,FALSE)</f>
        <v>252</v>
      </c>
      <c r="T1813" s="2">
        <f>VLOOKUP(A1813,Sales!A:N,6,FALSE)</f>
        <v>37</v>
      </c>
      <c r="U1813" s="2">
        <f>VLOOKUP(A1813,Sales!A:N,7,FALSE)</f>
        <v>28</v>
      </c>
      <c r="V1813" s="2">
        <f>VLOOKUP(A1813,Sales!A:N,8,FALSE)</f>
        <v>28</v>
      </c>
      <c r="W1813" s="2">
        <f>VLOOKUP(A1813,Sales!A:N,9,FALSE)</f>
        <v>1460</v>
      </c>
      <c r="X1813" s="2">
        <f>VLOOKUP(A1813,Sales!A:N,10,FALSE)</f>
        <v>4</v>
      </c>
      <c r="Y1813" s="2">
        <f>VLOOKUP(A1813,Sales!A:N,11,FALSE)</f>
        <v>6</v>
      </c>
      <c r="Z1813" s="2">
        <f>VLOOKUP(A1813,Sales!A:N,12,FALSE)</f>
        <v>3</v>
      </c>
      <c r="AA1813" s="2">
        <f>VLOOKUP(A1813,Sales!A:N,13,FALSE)</f>
        <v>10</v>
      </c>
      <c r="AB1813" s="2">
        <f>VLOOKUP(A1813,Sales!A:N,14,FALSE)</f>
        <v>4</v>
      </c>
      <c r="AC1813" s="2">
        <f>VLOOKUP(A1813,Campaigns!A:I,2,FALSE)</f>
        <v>0</v>
      </c>
      <c r="AD1813" s="2">
        <f>VLOOKUP(A1813,Campaigns!A:I,3,FALSE)</f>
        <v>0</v>
      </c>
      <c r="AE1813" s="2">
        <f>VLOOKUP(A1813,Campaigns!A:I,4,FALSE)</f>
        <v>0</v>
      </c>
      <c r="AF1813" s="2">
        <f>VLOOKUP(A1813,Campaigns!A:I,5,FALSE)</f>
        <v>0</v>
      </c>
      <c r="AG1813" s="2">
        <f>VLOOKUP(A1813,Campaigns!A:I,6,FALSE)</f>
        <v>0</v>
      </c>
      <c r="AH1813" s="2">
        <f>VLOOKUP(A1813,Campaigns!A:I,7,FALSE)</f>
        <v>0</v>
      </c>
      <c r="AI1813" s="2">
        <f>VLOOKUP(A1813,Campaigns!A:I,8,FALSE)</f>
        <v>0</v>
      </c>
      <c r="AJ1813" s="19" t="str">
        <f>VLOOKUP(A1813,Campaigns!A:I,9,FALSE)</f>
        <v>10/14/2020</v>
      </c>
    </row>
    <row r="1814" spans="1:36">
      <c r="A1814" s="2">
        <v>2330</v>
      </c>
      <c r="B1814" s="2">
        <f>VLOOKUP(A1814, Customer!A:O, 2, FALSE)</f>
        <v>176542</v>
      </c>
      <c r="C1814" s="2">
        <f>VLOOKUP(A1814, Customer!A:O, 3, FALSE)</f>
        <v>0</v>
      </c>
      <c r="D1814" s="2">
        <f>VLOOKUP(A1814, Customer!A:O, 4, FALSE)</f>
        <v>0</v>
      </c>
      <c r="E1814" s="2">
        <f>VLOOKUP(A1814, Customer!A:O, 5, FALSE)</f>
        <v>64</v>
      </c>
      <c r="F1814" s="2">
        <f>VLOOKUP(A1814, Customer!A:O, 6, FALSE)</f>
        <v>0</v>
      </c>
      <c r="G1814" s="2">
        <f>VLOOKUP(A1814, Customer!A:O, 7, FALSE)</f>
        <v>0</v>
      </c>
      <c r="H1814" s="2">
        <f>VLOOKUP(A1814, Customer!A:O, 8, FALSE)</f>
        <v>0</v>
      </c>
      <c r="I1814" s="2">
        <f>VLOOKUP(A1814, Customer!A:O, 9, FALSE)</f>
        <v>1</v>
      </c>
      <c r="J1814" s="2">
        <f>VLOOKUP(A1814, Customer!A:O, 10, FALSE)</f>
        <v>0</v>
      </c>
      <c r="K1814" s="2">
        <f>VLOOKUP(A1814, Customer!A:O, 11, FALSE)</f>
        <v>0</v>
      </c>
      <c r="L1814" s="2">
        <f>VLOOKUP(A1814, Customer!A:O, 12, FALSE)</f>
        <v>0</v>
      </c>
      <c r="M1814" s="2">
        <f>VLOOKUP(A1814, Customer!A:O, 13, FALSE)</f>
        <v>0</v>
      </c>
      <c r="N1814" s="2">
        <f>VLOOKUP(A1814, Customer!A:O, 14, FALSE)</f>
        <v>1</v>
      </c>
      <c r="O1814" s="2" t="str">
        <f>VLOOKUP(A1814, Customer!A:O, 15, FALSE)</f>
        <v>State-New York</v>
      </c>
      <c r="P1814" s="2">
        <f>VLOOKUP(A1814,Sales!A:N,2,FALSE)</f>
        <v>91</v>
      </c>
      <c r="Q1814">
        <f>VLOOKUP(A1814,Sales!A:N,3,FALSE)</f>
        <v>1831</v>
      </c>
      <c r="R1814" s="2">
        <f>VLOOKUP(A1814,Sales!A:N,4,FALSE)</f>
        <v>168</v>
      </c>
      <c r="S1814" s="2">
        <f>VLOOKUP(A1814,Sales!A:N,5,FALSE)</f>
        <v>1322</v>
      </c>
      <c r="T1814" s="2">
        <f>VLOOKUP(A1814,Sales!A:N,6,FALSE)</f>
        <v>0</v>
      </c>
      <c r="U1814" s="2">
        <f>VLOOKUP(A1814,Sales!A:N,7,FALSE)</f>
        <v>67</v>
      </c>
      <c r="V1814" s="2">
        <f>VLOOKUP(A1814,Sales!A:N,8,FALSE)</f>
        <v>32</v>
      </c>
      <c r="W1814" s="2">
        <f>VLOOKUP(A1814,Sales!A:N,9,FALSE)</f>
        <v>3356</v>
      </c>
      <c r="X1814" s="2">
        <f>VLOOKUP(A1814,Sales!A:N,10,FALSE)</f>
        <v>1</v>
      </c>
      <c r="Y1814" s="2">
        <f>VLOOKUP(A1814,Sales!A:N,11,FALSE)</f>
        <v>4</v>
      </c>
      <c r="Z1814" s="2">
        <f>VLOOKUP(A1814,Sales!A:N,12,FALSE)</f>
        <v>8</v>
      </c>
      <c r="AA1814" s="2">
        <f>VLOOKUP(A1814,Sales!A:N,13,FALSE)</f>
        <v>10</v>
      </c>
      <c r="AB1814" s="2">
        <f>VLOOKUP(A1814,Sales!A:N,14,FALSE)</f>
        <v>2</v>
      </c>
      <c r="AC1814" s="2">
        <f>VLOOKUP(A1814,Campaigns!A:I,2,FALSE)</f>
        <v>0</v>
      </c>
      <c r="AD1814" s="2">
        <f>VLOOKUP(A1814,Campaigns!A:I,3,FALSE)</f>
        <v>0</v>
      </c>
      <c r="AE1814" s="2">
        <f>VLOOKUP(A1814,Campaigns!A:I,4,FALSE)</f>
        <v>0</v>
      </c>
      <c r="AF1814" s="2">
        <f>VLOOKUP(A1814,Campaigns!A:I,5,FALSE)</f>
        <v>0</v>
      </c>
      <c r="AG1814" s="2">
        <f>VLOOKUP(A1814,Campaigns!A:I,6,FALSE)</f>
        <v>0</v>
      </c>
      <c r="AH1814" s="2">
        <f>VLOOKUP(A1814,Campaigns!A:I,7,FALSE)</f>
        <v>0</v>
      </c>
      <c r="AI1814" s="2">
        <f>VLOOKUP(A1814,Campaigns!A:I,8,FALSE)</f>
        <v>0</v>
      </c>
      <c r="AJ1814" s="19">
        <f>VLOOKUP(A1814,Campaigns!A:I,9,FALSE)</f>
        <v>43564</v>
      </c>
    </row>
    <row r="1815" spans="1:36">
      <c r="A1815" s="2">
        <v>3044</v>
      </c>
      <c r="B1815" s="2">
        <f>VLOOKUP(A1815, Customer!A:O, 2, FALSE)</f>
        <v>171866</v>
      </c>
      <c r="C1815" s="2">
        <f>VLOOKUP(A1815, Customer!A:O, 3, FALSE)</f>
        <v>0</v>
      </c>
      <c r="D1815" s="2">
        <f>VLOOKUP(A1815, Customer!A:O, 4, FALSE)</f>
        <v>1</v>
      </c>
      <c r="E1815" s="2">
        <f>VLOOKUP(A1815, Customer!A:O, 5, FALSE)</f>
        <v>64</v>
      </c>
      <c r="F1815" s="2">
        <f>VLOOKUP(A1815, Customer!A:O, 6, FALSE)</f>
        <v>0</v>
      </c>
      <c r="G1815" s="2">
        <f>VLOOKUP(A1815, Customer!A:O, 7, FALSE)</f>
        <v>1</v>
      </c>
      <c r="H1815" s="2">
        <f>VLOOKUP(A1815, Customer!A:O, 8, FALSE)</f>
        <v>0</v>
      </c>
      <c r="I1815" s="2">
        <f>VLOOKUP(A1815, Customer!A:O, 9, FALSE)</f>
        <v>0</v>
      </c>
      <c r="J1815" s="2">
        <f>VLOOKUP(A1815, Customer!A:O, 10, FALSE)</f>
        <v>0</v>
      </c>
      <c r="K1815" s="2">
        <f>VLOOKUP(A1815, Customer!A:O, 11, FALSE)</f>
        <v>0</v>
      </c>
      <c r="L1815" s="2">
        <f>VLOOKUP(A1815, Customer!A:O, 12, FALSE)</f>
        <v>1</v>
      </c>
      <c r="M1815" s="2">
        <f>VLOOKUP(A1815, Customer!A:O, 13, FALSE)</f>
        <v>0</v>
      </c>
      <c r="N1815" s="2">
        <f>VLOOKUP(A1815, Customer!A:O, 14, FALSE)</f>
        <v>0</v>
      </c>
      <c r="O1815" s="2" t="str">
        <f>VLOOKUP(A1815, Customer!A:O, 15, FALSE)</f>
        <v>State-New York</v>
      </c>
      <c r="P1815" s="2">
        <f>VLOOKUP(A1815,Sales!A:N,2,FALSE)</f>
        <v>85</v>
      </c>
      <c r="Q1815">
        <f>VLOOKUP(A1815,Sales!A:N,3,FALSE)</f>
        <v>440</v>
      </c>
      <c r="R1815" s="2">
        <f>VLOOKUP(A1815,Sales!A:N,4,FALSE)</f>
        <v>426</v>
      </c>
      <c r="S1815" s="2">
        <f>VLOOKUP(A1815,Sales!A:N,5,FALSE)</f>
        <v>426</v>
      </c>
      <c r="T1815" s="2">
        <f>VLOOKUP(A1815,Sales!A:N,6,FALSE)</f>
        <v>246</v>
      </c>
      <c r="U1815" s="2">
        <f>VLOOKUP(A1815,Sales!A:N,7,FALSE)</f>
        <v>93</v>
      </c>
      <c r="V1815" s="2">
        <f>VLOOKUP(A1815,Sales!A:N,8,FALSE)</f>
        <v>79</v>
      </c>
      <c r="W1815" s="2">
        <f>VLOOKUP(A1815,Sales!A:N,9,FALSE)</f>
        <v>1552</v>
      </c>
      <c r="X1815" s="2">
        <f>VLOOKUP(A1815,Sales!A:N,10,FALSE)</f>
        <v>1</v>
      </c>
      <c r="Y1815" s="2">
        <f>VLOOKUP(A1815,Sales!A:N,11,FALSE)</f>
        <v>6</v>
      </c>
      <c r="Z1815" s="2">
        <f>VLOOKUP(A1815,Sales!A:N,12,FALSE)</f>
        <v>3</v>
      </c>
      <c r="AA1815" s="2">
        <f>VLOOKUP(A1815,Sales!A:N,13,FALSE)</f>
        <v>10</v>
      </c>
      <c r="AB1815" s="2">
        <f>VLOOKUP(A1815,Sales!A:N,14,FALSE)</f>
        <v>3</v>
      </c>
      <c r="AC1815" s="2">
        <f>VLOOKUP(A1815,Campaigns!A:I,2,FALSE)</f>
        <v>0</v>
      </c>
      <c r="AD1815" s="2">
        <f>VLOOKUP(A1815,Campaigns!A:I,3,FALSE)</f>
        <v>0</v>
      </c>
      <c r="AE1815" s="2">
        <f>VLOOKUP(A1815,Campaigns!A:I,4,FALSE)</f>
        <v>0</v>
      </c>
      <c r="AF1815" s="2">
        <f>VLOOKUP(A1815,Campaigns!A:I,5,FALSE)</f>
        <v>0</v>
      </c>
      <c r="AG1815" s="2">
        <f>VLOOKUP(A1815,Campaigns!A:I,6,FALSE)</f>
        <v>0</v>
      </c>
      <c r="AH1815" s="2">
        <f>VLOOKUP(A1815,Campaigns!A:I,7,FALSE)</f>
        <v>0</v>
      </c>
      <c r="AI1815" s="2">
        <f>VLOOKUP(A1815,Campaigns!A:I,8,FALSE)</f>
        <v>0</v>
      </c>
      <c r="AJ1815" s="19" t="str">
        <f>VLOOKUP(A1815,Campaigns!A:I,9,FALSE)</f>
        <v>5/31/2020</v>
      </c>
    </row>
    <row r="1816" spans="1:36">
      <c r="A1816" s="2">
        <v>1816</v>
      </c>
      <c r="B1816" s="2">
        <f>VLOOKUP(A1816, Customer!A:O, 2, FALSE)</f>
        <v>171391</v>
      </c>
      <c r="C1816" s="2">
        <f>VLOOKUP(A1816, Customer!A:O, 3, FALSE)</f>
        <v>0</v>
      </c>
      <c r="D1816" s="2">
        <f>VLOOKUP(A1816, Customer!A:O, 4, FALSE)</f>
        <v>1</v>
      </c>
      <c r="E1816" s="2">
        <f>VLOOKUP(A1816, Customer!A:O, 5, FALSE)</f>
        <v>64</v>
      </c>
      <c r="F1816" s="2">
        <f>VLOOKUP(A1816, Customer!A:O, 6, FALSE)</f>
        <v>0</v>
      </c>
      <c r="G1816" s="2">
        <f>VLOOKUP(A1816, Customer!A:O, 7, FALSE)</f>
        <v>1</v>
      </c>
      <c r="H1816" s="2">
        <f>VLOOKUP(A1816, Customer!A:O, 8, FALSE)</f>
        <v>0</v>
      </c>
      <c r="I1816" s="2">
        <f>VLOOKUP(A1816, Customer!A:O, 9, FALSE)</f>
        <v>0</v>
      </c>
      <c r="J1816" s="2">
        <f>VLOOKUP(A1816, Customer!A:O, 10, FALSE)</f>
        <v>0</v>
      </c>
      <c r="K1816" s="2">
        <f>VLOOKUP(A1816, Customer!A:O, 11, FALSE)</f>
        <v>0</v>
      </c>
      <c r="L1816" s="2">
        <f>VLOOKUP(A1816, Customer!A:O, 12, FALSE)</f>
        <v>1</v>
      </c>
      <c r="M1816" s="2">
        <f>VLOOKUP(A1816, Customer!A:O, 13, FALSE)</f>
        <v>0</v>
      </c>
      <c r="N1816" s="2">
        <f>VLOOKUP(A1816, Customer!A:O, 14, FALSE)</f>
        <v>0</v>
      </c>
      <c r="O1816" s="2" t="str">
        <f>VLOOKUP(A1816, Customer!A:O, 15, FALSE)</f>
        <v>State-Other</v>
      </c>
      <c r="P1816" s="2">
        <f>VLOOKUP(A1816,Sales!A:N,2,FALSE)</f>
        <v>50</v>
      </c>
      <c r="Q1816">
        <f>VLOOKUP(A1816,Sales!A:N,3,FALSE)</f>
        <v>807</v>
      </c>
      <c r="R1816" s="2">
        <f>VLOOKUP(A1816,Sales!A:N,4,FALSE)</f>
        <v>295</v>
      </c>
      <c r="S1816" s="2">
        <f>VLOOKUP(A1816,Sales!A:N,5,FALSE)</f>
        <v>658</v>
      </c>
      <c r="T1816" s="2">
        <f>VLOOKUP(A1816,Sales!A:N,6,FALSE)</f>
        <v>110</v>
      </c>
      <c r="U1816" s="2">
        <f>VLOOKUP(A1816,Sales!A:N,7,FALSE)</f>
        <v>295</v>
      </c>
      <c r="V1816" s="2">
        <f>VLOOKUP(A1816,Sales!A:N,8,FALSE)</f>
        <v>339</v>
      </c>
      <c r="W1816" s="2">
        <f>VLOOKUP(A1816,Sales!A:N,9,FALSE)</f>
        <v>1827</v>
      </c>
      <c r="X1816" s="2">
        <f>VLOOKUP(A1816,Sales!A:N,10,FALSE)</f>
        <v>5</v>
      </c>
      <c r="Y1816" s="2">
        <f>VLOOKUP(A1816,Sales!A:N,11,FALSE)</f>
        <v>6</v>
      </c>
      <c r="Z1816" s="2">
        <f>VLOOKUP(A1816,Sales!A:N,12,FALSE)</f>
        <v>5</v>
      </c>
      <c r="AA1816" s="2">
        <f>VLOOKUP(A1816,Sales!A:N,13,FALSE)</f>
        <v>12</v>
      </c>
      <c r="AB1816" s="2">
        <f>VLOOKUP(A1816,Sales!A:N,14,FALSE)</f>
        <v>3</v>
      </c>
      <c r="AC1816" s="2">
        <f>VLOOKUP(A1816,Campaigns!A:I,2,FALSE)</f>
        <v>0</v>
      </c>
      <c r="AD1816" s="2">
        <f>VLOOKUP(A1816,Campaigns!A:I,3,FALSE)</f>
        <v>0</v>
      </c>
      <c r="AE1816" s="2">
        <f>VLOOKUP(A1816,Campaigns!A:I,4,FALSE)</f>
        <v>0</v>
      </c>
      <c r="AF1816" s="2">
        <f>VLOOKUP(A1816,Campaigns!A:I,5,FALSE)</f>
        <v>0</v>
      </c>
      <c r="AG1816" s="2">
        <f>VLOOKUP(A1816,Campaigns!A:I,6,FALSE)</f>
        <v>0</v>
      </c>
      <c r="AH1816" s="2">
        <f>VLOOKUP(A1816,Campaigns!A:I,7,FALSE)</f>
        <v>0</v>
      </c>
      <c r="AI1816" s="2">
        <f>VLOOKUP(A1816,Campaigns!A:I,8,FALSE)</f>
        <v>0</v>
      </c>
      <c r="AJ1816" s="19">
        <f>VLOOKUP(A1816,Campaigns!A:I,9,FALSE)</f>
        <v>43533</v>
      </c>
    </row>
    <row r="1817" spans="1:36">
      <c r="A1817" s="2">
        <v>3204</v>
      </c>
      <c r="B1817" s="2">
        <f>VLOOKUP(A1817, Customer!A:O, 2, FALSE)</f>
        <v>169245</v>
      </c>
      <c r="C1817" s="2">
        <f>VLOOKUP(A1817, Customer!A:O, 3, FALSE)</f>
        <v>0</v>
      </c>
      <c r="D1817" s="2">
        <f>VLOOKUP(A1817, Customer!A:O, 4, FALSE)</f>
        <v>1</v>
      </c>
      <c r="E1817" s="2">
        <f>VLOOKUP(A1817, Customer!A:O, 5, FALSE)</f>
        <v>64</v>
      </c>
      <c r="F1817" s="2">
        <f>VLOOKUP(A1817, Customer!A:O, 6, FALSE)</f>
        <v>0</v>
      </c>
      <c r="G1817" s="2">
        <f>VLOOKUP(A1817, Customer!A:O, 7, FALSE)</f>
        <v>0</v>
      </c>
      <c r="H1817" s="2">
        <f>VLOOKUP(A1817, Customer!A:O, 8, FALSE)</f>
        <v>0</v>
      </c>
      <c r="I1817" s="2">
        <f>VLOOKUP(A1817, Customer!A:O, 9, FALSE)</f>
        <v>1</v>
      </c>
      <c r="J1817" s="2">
        <f>VLOOKUP(A1817, Customer!A:O, 10, FALSE)</f>
        <v>0</v>
      </c>
      <c r="K1817" s="2">
        <f>VLOOKUP(A1817, Customer!A:O, 11, FALSE)</f>
        <v>0</v>
      </c>
      <c r="L1817" s="2">
        <f>VLOOKUP(A1817, Customer!A:O, 12, FALSE)</f>
        <v>0</v>
      </c>
      <c r="M1817" s="2">
        <f>VLOOKUP(A1817, Customer!A:O, 13, FALSE)</f>
        <v>1</v>
      </c>
      <c r="N1817" s="2">
        <f>VLOOKUP(A1817, Customer!A:O, 14, FALSE)</f>
        <v>0</v>
      </c>
      <c r="O1817" s="2" t="str">
        <f>VLOOKUP(A1817, Customer!A:O, 15, FALSE)</f>
        <v>State-Florida</v>
      </c>
      <c r="P1817" s="2">
        <f>VLOOKUP(A1817,Sales!A:N,2,FALSE)</f>
        <v>8</v>
      </c>
      <c r="Q1817">
        <f>VLOOKUP(A1817,Sales!A:N,3,FALSE)</f>
        <v>1046</v>
      </c>
      <c r="R1817" s="2">
        <f>VLOOKUP(A1817,Sales!A:N,4,FALSE)</f>
        <v>73</v>
      </c>
      <c r="S1817" s="2">
        <f>VLOOKUP(A1817,Sales!A:N,5,FALSE)</f>
        <v>523</v>
      </c>
      <c r="T1817" s="2">
        <f>VLOOKUP(A1817,Sales!A:N,6,FALSE)</f>
        <v>196</v>
      </c>
      <c r="U1817" s="2">
        <f>VLOOKUP(A1817,Sales!A:N,7,FALSE)</f>
        <v>73</v>
      </c>
      <c r="V1817" s="2">
        <f>VLOOKUP(A1817,Sales!A:N,8,FALSE)</f>
        <v>149</v>
      </c>
      <c r="W1817" s="2">
        <f>VLOOKUP(A1817,Sales!A:N,9,FALSE)</f>
        <v>1762</v>
      </c>
      <c r="X1817" s="2">
        <f>VLOOKUP(A1817,Sales!A:N,10,FALSE)</f>
        <v>2</v>
      </c>
      <c r="Y1817" s="2">
        <f>VLOOKUP(A1817,Sales!A:N,11,FALSE)</f>
        <v>6</v>
      </c>
      <c r="Z1817" s="2">
        <f>VLOOKUP(A1817,Sales!A:N,12,FALSE)</f>
        <v>5</v>
      </c>
      <c r="AA1817" s="2">
        <f>VLOOKUP(A1817,Sales!A:N,13,FALSE)</f>
        <v>10</v>
      </c>
      <c r="AB1817" s="2">
        <f>VLOOKUP(A1817,Sales!A:N,14,FALSE)</f>
        <v>3</v>
      </c>
      <c r="AC1817" s="2">
        <f>VLOOKUP(A1817,Campaigns!A:I,2,FALSE)</f>
        <v>0</v>
      </c>
      <c r="AD1817" s="2">
        <f>VLOOKUP(A1817,Campaigns!A:I,3,FALSE)</f>
        <v>0</v>
      </c>
      <c r="AE1817" s="2">
        <f>VLOOKUP(A1817,Campaigns!A:I,4,FALSE)</f>
        <v>0</v>
      </c>
      <c r="AF1817" s="2">
        <f>VLOOKUP(A1817,Campaigns!A:I,5,FALSE)</f>
        <v>0</v>
      </c>
      <c r="AG1817" s="2">
        <f>VLOOKUP(A1817,Campaigns!A:I,6,FALSE)</f>
        <v>0</v>
      </c>
      <c r="AH1817" s="2">
        <f>VLOOKUP(A1817,Campaigns!A:I,7,FALSE)</f>
        <v>0</v>
      </c>
      <c r="AI1817" s="2">
        <f>VLOOKUP(A1817,Campaigns!A:I,8,FALSE)</f>
        <v>0</v>
      </c>
      <c r="AJ1817" s="19" t="str">
        <f>VLOOKUP(A1817,Campaigns!A:I,9,FALSE)</f>
        <v>6/30/2020</v>
      </c>
    </row>
    <row r="1818" spans="1:36">
      <c r="A1818" s="2">
        <v>2740</v>
      </c>
      <c r="B1818" s="2">
        <f>VLOOKUP(A1818, Customer!A:O, 2, FALSE)</f>
        <v>167131</v>
      </c>
      <c r="C1818" s="2">
        <f>VLOOKUP(A1818, Customer!A:O, 3, FALSE)</f>
        <v>0</v>
      </c>
      <c r="D1818" s="2">
        <f>VLOOKUP(A1818, Customer!A:O, 4, FALSE)</f>
        <v>1</v>
      </c>
      <c r="E1818" s="2">
        <f>VLOOKUP(A1818, Customer!A:O, 5, FALSE)</f>
        <v>64</v>
      </c>
      <c r="F1818" s="2">
        <f>VLOOKUP(A1818, Customer!A:O, 6, FALSE)</f>
        <v>0</v>
      </c>
      <c r="G1818" s="2">
        <f>VLOOKUP(A1818, Customer!A:O, 7, FALSE)</f>
        <v>1</v>
      </c>
      <c r="H1818" s="2">
        <f>VLOOKUP(A1818, Customer!A:O, 8, FALSE)</f>
        <v>0</v>
      </c>
      <c r="I1818" s="2">
        <f>VLOOKUP(A1818, Customer!A:O, 9, FALSE)</f>
        <v>0</v>
      </c>
      <c r="J1818" s="2">
        <f>VLOOKUP(A1818, Customer!A:O, 10, FALSE)</f>
        <v>0</v>
      </c>
      <c r="K1818" s="2">
        <f>VLOOKUP(A1818, Customer!A:O, 11, FALSE)</f>
        <v>0</v>
      </c>
      <c r="L1818" s="2">
        <f>VLOOKUP(A1818, Customer!A:O, 12, FALSE)</f>
        <v>1</v>
      </c>
      <c r="M1818" s="2">
        <f>VLOOKUP(A1818, Customer!A:O, 13, FALSE)</f>
        <v>0</v>
      </c>
      <c r="N1818" s="2">
        <f>VLOOKUP(A1818, Customer!A:O, 14, FALSE)</f>
        <v>0</v>
      </c>
      <c r="O1818" s="2" t="str">
        <f>VLOOKUP(A1818, Customer!A:O, 15, FALSE)</f>
        <v>State-Other</v>
      </c>
      <c r="P1818" s="2">
        <f>VLOOKUP(A1818,Sales!A:N,2,FALSE)</f>
        <v>72</v>
      </c>
      <c r="Q1818">
        <f>VLOOKUP(A1818,Sales!A:N,3,FALSE)</f>
        <v>1158</v>
      </c>
      <c r="R1818" s="2">
        <f>VLOOKUP(A1818,Sales!A:N,4,FALSE)</f>
        <v>177</v>
      </c>
      <c r="S1818" s="2">
        <f>VLOOKUP(A1818,Sales!A:N,5,FALSE)</f>
        <v>622</v>
      </c>
      <c r="T1818" s="2">
        <f>VLOOKUP(A1818,Sales!A:N,6,FALSE)</f>
        <v>232</v>
      </c>
      <c r="U1818" s="2">
        <f>VLOOKUP(A1818,Sales!A:N,7,FALSE)</f>
        <v>87</v>
      </c>
      <c r="V1818" s="2">
        <f>VLOOKUP(A1818,Sales!A:N,8,FALSE)</f>
        <v>154</v>
      </c>
      <c r="W1818" s="2">
        <f>VLOOKUP(A1818,Sales!A:N,9,FALSE)</f>
        <v>2121</v>
      </c>
      <c r="X1818" s="2">
        <f>VLOOKUP(A1818,Sales!A:N,10,FALSE)</f>
        <v>3</v>
      </c>
      <c r="Y1818" s="2">
        <f>VLOOKUP(A1818,Sales!A:N,11,FALSE)</f>
        <v>9</v>
      </c>
      <c r="Z1818" s="2">
        <f>VLOOKUP(A1818,Sales!A:N,12,FALSE)</f>
        <v>2</v>
      </c>
      <c r="AA1818" s="2">
        <f>VLOOKUP(A1818,Sales!A:N,13,FALSE)</f>
        <v>12</v>
      </c>
      <c r="AB1818" s="2">
        <f>VLOOKUP(A1818,Sales!A:N,14,FALSE)</f>
        <v>6</v>
      </c>
      <c r="AC1818" s="2">
        <f>VLOOKUP(A1818,Campaigns!A:I,2,FALSE)</f>
        <v>0</v>
      </c>
      <c r="AD1818" s="2">
        <f>VLOOKUP(A1818,Campaigns!A:I,3,FALSE)</f>
        <v>0</v>
      </c>
      <c r="AE1818" s="2">
        <f>VLOOKUP(A1818,Campaigns!A:I,4,FALSE)</f>
        <v>0</v>
      </c>
      <c r="AF1818" s="2">
        <f>VLOOKUP(A1818,Campaigns!A:I,5,FALSE)</f>
        <v>0</v>
      </c>
      <c r="AG1818" s="2">
        <f>VLOOKUP(A1818,Campaigns!A:I,6,FALSE)</f>
        <v>0</v>
      </c>
      <c r="AH1818" s="2">
        <f>VLOOKUP(A1818,Campaigns!A:I,7,FALSE)</f>
        <v>0</v>
      </c>
      <c r="AI1818" s="2">
        <f>VLOOKUP(A1818,Campaigns!A:I,8,FALSE)</f>
        <v>0</v>
      </c>
      <c r="AJ1818" s="19" t="str">
        <f>VLOOKUP(A1818,Campaigns!A:I,9,FALSE)</f>
        <v>8/31/2019</v>
      </c>
    </row>
    <row r="1819" spans="1:36">
      <c r="A1819" s="2">
        <v>1317</v>
      </c>
      <c r="B1819" s="2">
        <f>VLOOKUP(A1819, Customer!A:O, 2, FALSE)</f>
        <v>166334</v>
      </c>
      <c r="C1819" s="2">
        <f>VLOOKUP(A1819, Customer!A:O, 3, FALSE)</f>
        <v>0</v>
      </c>
      <c r="D1819" s="2">
        <f>VLOOKUP(A1819, Customer!A:O, 4, FALSE)</f>
        <v>1</v>
      </c>
      <c r="E1819" s="2">
        <f>VLOOKUP(A1819, Customer!A:O, 5, FALSE)</f>
        <v>64</v>
      </c>
      <c r="F1819" s="2">
        <f>VLOOKUP(A1819, Customer!A:O, 6, FALSE)</f>
        <v>0</v>
      </c>
      <c r="G1819" s="2">
        <f>VLOOKUP(A1819, Customer!A:O, 7, FALSE)</f>
        <v>1</v>
      </c>
      <c r="H1819" s="2">
        <f>VLOOKUP(A1819, Customer!A:O, 8, FALSE)</f>
        <v>0</v>
      </c>
      <c r="I1819" s="2">
        <f>VLOOKUP(A1819, Customer!A:O, 9, FALSE)</f>
        <v>0</v>
      </c>
      <c r="J1819" s="2">
        <f>VLOOKUP(A1819, Customer!A:O, 10, FALSE)</f>
        <v>0</v>
      </c>
      <c r="K1819" s="2">
        <f>VLOOKUP(A1819, Customer!A:O, 11, FALSE)</f>
        <v>0</v>
      </c>
      <c r="L1819" s="2">
        <f>VLOOKUP(A1819, Customer!A:O, 12, FALSE)</f>
        <v>0</v>
      </c>
      <c r="M1819" s="2">
        <f>VLOOKUP(A1819, Customer!A:O, 13, FALSE)</f>
        <v>0</v>
      </c>
      <c r="N1819" s="2">
        <f>VLOOKUP(A1819, Customer!A:O, 14, FALSE)</f>
        <v>1</v>
      </c>
      <c r="O1819" s="2" t="str">
        <f>VLOOKUP(A1819, Customer!A:O, 15, FALSE)</f>
        <v>State-Texas</v>
      </c>
      <c r="P1819" s="2">
        <f>VLOOKUP(A1819,Sales!A:N,2,FALSE)</f>
        <v>82</v>
      </c>
      <c r="Q1819">
        <f>VLOOKUP(A1819,Sales!A:N,3,FALSE)</f>
        <v>2279</v>
      </c>
      <c r="R1819" s="2">
        <f>VLOOKUP(A1819,Sales!A:N,4,FALSE)</f>
        <v>28</v>
      </c>
      <c r="S1819" s="2">
        <f>VLOOKUP(A1819,Sales!A:N,5,FALSE)</f>
        <v>547</v>
      </c>
      <c r="T1819" s="2">
        <f>VLOOKUP(A1819,Sales!A:N,6,FALSE)</f>
        <v>0</v>
      </c>
      <c r="U1819" s="2">
        <f>VLOOKUP(A1819,Sales!A:N,7,FALSE)</f>
        <v>0</v>
      </c>
      <c r="V1819" s="2">
        <f>VLOOKUP(A1819,Sales!A:N,8,FALSE)</f>
        <v>58</v>
      </c>
      <c r="W1819" s="2">
        <f>VLOOKUP(A1819,Sales!A:N,9,FALSE)</f>
        <v>2796</v>
      </c>
      <c r="X1819" s="2">
        <f>VLOOKUP(A1819,Sales!A:N,10,FALSE)</f>
        <v>2</v>
      </c>
      <c r="Y1819" s="2">
        <f>VLOOKUP(A1819,Sales!A:N,11,FALSE)</f>
        <v>9</v>
      </c>
      <c r="Z1819" s="2">
        <f>VLOOKUP(A1819,Sales!A:N,12,FALSE)</f>
        <v>3</v>
      </c>
      <c r="AA1819" s="2">
        <f>VLOOKUP(A1819,Sales!A:N,13,FALSE)</f>
        <v>5</v>
      </c>
      <c r="AB1819" s="2">
        <f>VLOOKUP(A1819,Sales!A:N,14,FALSE)</f>
        <v>5</v>
      </c>
      <c r="AC1819" s="2">
        <f>VLOOKUP(A1819,Campaigns!A:I,2,FALSE)</f>
        <v>0</v>
      </c>
      <c r="AD1819" s="2">
        <f>VLOOKUP(A1819,Campaigns!A:I,3,FALSE)</f>
        <v>0</v>
      </c>
      <c r="AE1819" s="2">
        <f>VLOOKUP(A1819,Campaigns!A:I,4,FALSE)</f>
        <v>0</v>
      </c>
      <c r="AF1819" s="2">
        <f>VLOOKUP(A1819,Campaigns!A:I,5,FALSE)</f>
        <v>0</v>
      </c>
      <c r="AG1819" s="2">
        <f>VLOOKUP(A1819,Campaigns!A:I,6,FALSE)</f>
        <v>0</v>
      </c>
      <c r="AH1819" s="2">
        <f>VLOOKUP(A1819,Campaigns!A:I,7,FALSE)</f>
        <v>0</v>
      </c>
      <c r="AI1819" s="2">
        <f>VLOOKUP(A1819,Campaigns!A:I,8,FALSE)</f>
        <v>1</v>
      </c>
      <c r="AJ1819" s="19">
        <f>VLOOKUP(A1819,Campaigns!A:I,9,FALSE)</f>
        <v>43686</v>
      </c>
    </row>
    <row r="1820" spans="1:36">
      <c r="A1820" s="2">
        <v>2291</v>
      </c>
      <c r="B1820" s="2">
        <f>VLOOKUP(A1820, Customer!A:O, 2, FALSE)</f>
        <v>164857</v>
      </c>
      <c r="C1820" s="2">
        <f>VLOOKUP(A1820, Customer!A:O, 3, FALSE)</f>
        <v>0</v>
      </c>
      <c r="D1820" s="2">
        <f>VLOOKUP(A1820, Customer!A:O, 4, FALSE)</f>
        <v>0</v>
      </c>
      <c r="E1820" s="2">
        <f>VLOOKUP(A1820, Customer!A:O, 5, FALSE)</f>
        <v>64</v>
      </c>
      <c r="F1820" s="2">
        <f>VLOOKUP(A1820, Customer!A:O, 6, FALSE)</f>
        <v>0</v>
      </c>
      <c r="G1820" s="2">
        <f>VLOOKUP(A1820, Customer!A:O, 7, FALSE)</f>
        <v>0</v>
      </c>
      <c r="H1820" s="2">
        <f>VLOOKUP(A1820, Customer!A:O, 8, FALSE)</f>
        <v>1</v>
      </c>
      <c r="I1820" s="2">
        <f>VLOOKUP(A1820, Customer!A:O, 9, FALSE)</f>
        <v>0</v>
      </c>
      <c r="J1820" s="2">
        <f>VLOOKUP(A1820, Customer!A:O, 10, FALSE)</f>
        <v>0</v>
      </c>
      <c r="K1820" s="2">
        <f>VLOOKUP(A1820, Customer!A:O, 11, FALSE)</f>
        <v>0</v>
      </c>
      <c r="L1820" s="2">
        <f>VLOOKUP(A1820, Customer!A:O, 12, FALSE)</f>
        <v>0</v>
      </c>
      <c r="M1820" s="2">
        <f>VLOOKUP(A1820, Customer!A:O, 13, FALSE)</f>
        <v>1</v>
      </c>
      <c r="N1820" s="2">
        <f>VLOOKUP(A1820, Customer!A:O, 14, FALSE)</f>
        <v>0</v>
      </c>
      <c r="O1820" s="2" t="str">
        <f>VLOOKUP(A1820, Customer!A:O, 15, FALSE)</f>
        <v>State-California</v>
      </c>
      <c r="P1820" s="2">
        <f>VLOOKUP(A1820,Sales!A:N,2,FALSE)</f>
        <v>78</v>
      </c>
      <c r="Q1820">
        <f>VLOOKUP(A1820,Sales!A:N,3,FALSE)</f>
        <v>1413</v>
      </c>
      <c r="R1820" s="2">
        <f>VLOOKUP(A1820,Sales!A:N,4,FALSE)</f>
        <v>36</v>
      </c>
      <c r="S1820" s="2">
        <f>VLOOKUP(A1820,Sales!A:N,5,FALSE)</f>
        <v>1823</v>
      </c>
      <c r="T1820" s="2">
        <f>VLOOKUP(A1820,Sales!A:N,6,FALSE)</f>
        <v>534</v>
      </c>
      <c r="U1820" s="2">
        <f>VLOOKUP(A1820,Sales!A:N,7,FALSE)</f>
        <v>0</v>
      </c>
      <c r="V1820" s="2">
        <f>VLOOKUP(A1820,Sales!A:N,8,FALSE)</f>
        <v>109</v>
      </c>
      <c r="W1820" s="2">
        <f>VLOOKUP(A1820,Sales!A:N,9,FALSE)</f>
        <v>3696</v>
      </c>
      <c r="X1820" s="2">
        <f>VLOOKUP(A1820,Sales!A:N,10,FALSE)</f>
        <v>1</v>
      </c>
      <c r="Y1820" s="2">
        <f>VLOOKUP(A1820,Sales!A:N,11,FALSE)</f>
        <v>7</v>
      </c>
      <c r="Z1820" s="2">
        <f>VLOOKUP(A1820,Sales!A:N,12,FALSE)</f>
        <v>5</v>
      </c>
      <c r="AA1820" s="2">
        <f>VLOOKUP(A1820,Sales!A:N,13,FALSE)</f>
        <v>10</v>
      </c>
      <c r="AB1820" s="2">
        <f>VLOOKUP(A1820,Sales!A:N,14,FALSE)</f>
        <v>4</v>
      </c>
      <c r="AC1820" s="2">
        <f>VLOOKUP(A1820,Campaigns!A:I,2,FALSE)</f>
        <v>0</v>
      </c>
      <c r="AD1820" s="2">
        <f>VLOOKUP(A1820,Campaigns!A:I,3,FALSE)</f>
        <v>0</v>
      </c>
      <c r="AE1820" s="2">
        <f>VLOOKUP(A1820,Campaigns!A:I,4,FALSE)</f>
        <v>0</v>
      </c>
      <c r="AF1820" s="2">
        <f>VLOOKUP(A1820,Campaigns!A:I,5,FALSE)</f>
        <v>0</v>
      </c>
      <c r="AG1820" s="2">
        <f>VLOOKUP(A1820,Campaigns!A:I,6,FALSE)</f>
        <v>0</v>
      </c>
      <c r="AH1820" s="2">
        <f>VLOOKUP(A1820,Campaigns!A:I,7,FALSE)</f>
        <v>0</v>
      </c>
      <c r="AI1820" s="2">
        <f>VLOOKUP(A1820,Campaigns!A:I,8,FALSE)</f>
        <v>0</v>
      </c>
      <c r="AJ1820" s="19" t="str">
        <f>VLOOKUP(A1820,Campaigns!A:I,9,FALSE)</f>
        <v>4/30/2019</v>
      </c>
    </row>
    <row r="1821" spans="1:36">
      <c r="A1821" s="2">
        <v>2452</v>
      </c>
      <c r="B1821" s="2">
        <f>VLOOKUP(A1821, Customer!A:O, 2, FALSE)</f>
        <v>164857</v>
      </c>
      <c r="C1821" s="2">
        <f>VLOOKUP(A1821, Customer!A:O, 3, FALSE)</f>
        <v>0</v>
      </c>
      <c r="D1821" s="2">
        <f>VLOOKUP(A1821, Customer!A:O, 4, FALSE)</f>
        <v>0</v>
      </c>
      <c r="E1821" s="2">
        <f>VLOOKUP(A1821, Customer!A:O, 5, FALSE)</f>
        <v>64</v>
      </c>
      <c r="F1821" s="2">
        <f>VLOOKUP(A1821, Customer!A:O, 6, FALSE)</f>
        <v>0</v>
      </c>
      <c r="G1821" s="2">
        <f>VLOOKUP(A1821, Customer!A:O, 7, FALSE)</f>
        <v>0</v>
      </c>
      <c r="H1821" s="2">
        <f>VLOOKUP(A1821, Customer!A:O, 8, FALSE)</f>
        <v>1</v>
      </c>
      <c r="I1821" s="2">
        <f>VLOOKUP(A1821, Customer!A:O, 9, FALSE)</f>
        <v>0</v>
      </c>
      <c r="J1821" s="2">
        <f>VLOOKUP(A1821, Customer!A:O, 10, FALSE)</f>
        <v>0</v>
      </c>
      <c r="K1821" s="2">
        <f>VLOOKUP(A1821, Customer!A:O, 11, FALSE)</f>
        <v>0</v>
      </c>
      <c r="L1821" s="2">
        <f>VLOOKUP(A1821, Customer!A:O, 12, FALSE)</f>
        <v>0</v>
      </c>
      <c r="M1821" s="2">
        <f>VLOOKUP(A1821, Customer!A:O, 13, FALSE)</f>
        <v>1</v>
      </c>
      <c r="N1821" s="2">
        <f>VLOOKUP(A1821, Customer!A:O, 14, FALSE)</f>
        <v>0</v>
      </c>
      <c r="O1821" s="2" t="str">
        <f>VLOOKUP(A1821, Customer!A:O, 15, FALSE)</f>
        <v>State-Other</v>
      </c>
      <c r="P1821" s="2">
        <f>VLOOKUP(A1821,Sales!A:N,2,FALSE)</f>
        <v>78</v>
      </c>
      <c r="Q1821">
        <f>VLOOKUP(A1821,Sales!A:N,3,FALSE)</f>
        <v>1413</v>
      </c>
      <c r="R1821" s="2">
        <f>VLOOKUP(A1821,Sales!A:N,4,FALSE)</f>
        <v>36</v>
      </c>
      <c r="S1821" s="2">
        <f>VLOOKUP(A1821,Sales!A:N,5,FALSE)</f>
        <v>1823</v>
      </c>
      <c r="T1821" s="2">
        <f>VLOOKUP(A1821,Sales!A:N,6,FALSE)</f>
        <v>534</v>
      </c>
      <c r="U1821" s="2">
        <f>VLOOKUP(A1821,Sales!A:N,7,FALSE)</f>
        <v>0</v>
      </c>
      <c r="V1821" s="2">
        <f>VLOOKUP(A1821,Sales!A:N,8,FALSE)</f>
        <v>109</v>
      </c>
      <c r="W1821" s="2">
        <f>VLOOKUP(A1821,Sales!A:N,9,FALSE)</f>
        <v>3696</v>
      </c>
      <c r="X1821" s="2">
        <f>VLOOKUP(A1821,Sales!A:N,10,FALSE)</f>
        <v>1</v>
      </c>
      <c r="Y1821" s="2">
        <f>VLOOKUP(A1821,Sales!A:N,11,FALSE)</f>
        <v>7</v>
      </c>
      <c r="Z1821" s="2">
        <f>VLOOKUP(A1821,Sales!A:N,12,FALSE)</f>
        <v>5</v>
      </c>
      <c r="AA1821" s="2">
        <f>VLOOKUP(A1821,Sales!A:N,13,FALSE)</f>
        <v>10</v>
      </c>
      <c r="AB1821" s="2">
        <f>VLOOKUP(A1821,Sales!A:N,14,FALSE)</f>
        <v>4</v>
      </c>
      <c r="AC1821" s="2">
        <f>VLOOKUP(A1821,Campaigns!A:I,2,FALSE)</f>
        <v>0</v>
      </c>
      <c r="AD1821" s="2">
        <f>VLOOKUP(A1821,Campaigns!A:I,3,FALSE)</f>
        <v>0</v>
      </c>
      <c r="AE1821" s="2">
        <f>VLOOKUP(A1821,Campaigns!A:I,4,FALSE)</f>
        <v>0</v>
      </c>
      <c r="AF1821" s="2">
        <f>VLOOKUP(A1821,Campaigns!A:I,5,FALSE)</f>
        <v>0</v>
      </c>
      <c r="AG1821" s="2">
        <f>VLOOKUP(A1821,Campaigns!A:I,6,FALSE)</f>
        <v>0</v>
      </c>
      <c r="AH1821" s="2">
        <f>VLOOKUP(A1821,Campaigns!A:I,7,FALSE)</f>
        <v>0</v>
      </c>
      <c r="AI1821" s="2">
        <f>VLOOKUP(A1821,Campaigns!A:I,8,FALSE)</f>
        <v>0</v>
      </c>
      <c r="AJ1821" s="19" t="str">
        <f>VLOOKUP(A1821,Campaigns!A:I,9,FALSE)</f>
        <v>4/30/2019</v>
      </c>
    </row>
    <row r="1822" spans="1:36">
      <c r="A1822" s="2">
        <v>1877</v>
      </c>
      <c r="B1822" s="2">
        <f>VLOOKUP(A1822, Customer!A:O, 2, FALSE)</f>
        <v>164090</v>
      </c>
      <c r="C1822" s="2">
        <f>VLOOKUP(A1822, Customer!A:O, 3, FALSE)</f>
        <v>0</v>
      </c>
      <c r="D1822" s="2">
        <f>VLOOKUP(A1822, Customer!A:O, 4, FALSE)</f>
        <v>1</v>
      </c>
      <c r="E1822" s="2">
        <f>VLOOKUP(A1822, Customer!A:O, 5, FALSE)</f>
        <v>64</v>
      </c>
      <c r="F1822" s="2">
        <f>VLOOKUP(A1822, Customer!A:O, 6, FALSE)</f>
        <v>0</v>
      </c>
      <c r="G1822" s="2">
        <f>VLOOKUP(A1822, Customer!A:O, 7, FALSE)</f>
        <v>0</v>
      </c>
      <c r="H1822" s="2">
        <f>VLOOKUP(A1822, Customer!A:O, 8, FALSE)</f>
        <v>0</v>
      </c>
      <c r="I1822" s="2">
        <f>VLOOKUP(A1822, Customer!A:O, 9, FALSE)</f>
        <v>1</v>
      </c>
      <c r="J1822" s="2">
        <f>VLOOKUP(A1822, Customer!A:O, 10, FALSE)</f>
        <v>0</v>
      </c>
      <c r="K1822" s="2">
        <f>VLOOKUP(A1822, Customer!A:O, 11, FALSE)</f>
        <v>0</v>
      </c>
      <c r="L1822" s="2">
        <f>VLOOKUP(A1822, Customer!A:O, 12, FALSE)</f>
        <v>1</v>
      </c>
      <c r="M1822" s="2">
        <f>VLOOKUP(A1822, Customer!A:O, 13, FALSE)</f>
        <v>0</v>
      </c>
      <c r="N1822" s="2">
        <f>VLOOKUP(A1822, Customer!A:O, 14, FALSE)</f>
        <v>0</v>
      </c>
      <c r="O1822" s="2" t="str">
        <f>VLOOKUP(A1822, Customer!A:O, 15, FALSE)</f>
        <v>State-California</v>
      </c>
      <c r="P1822" s="2">
        <f>VLOOKUP(A1822,Sales!A:N,2,FALSE)</f>
        <v>8</v>
      </c>
      <c r="Q1822">
        <f>VLOOKUP(A1822,Sales!A:N,3,FALSE)</f>
        <v>809</v>
      </c>
      <c r="R1822" s="2">
        <f>VLOOKUP(A1822,Sales!A:N,4,FALSE)</f>
        <v>148</v>
      </c>
      <c r="S1822" s="2">
        <f>VLOOKUP(A1822,Sales!A:N,5,FALSE)</f>
        <v>412</v>
      </c>
      <c r="T1822" s="2">
        <f>VLOOKUP(A1822,Sales!A:N,6,FALSE)</f>
        <v>195</v>
      </c>
      <c r="U1822" s="2">
        <f>VLOOKUP(A1822,Sales!A:N,7,FALSE)</f>
        <v>131</v>
      </c>
      <c r="V1822" s="2">
        <f>VLOOKUP(A1822,Sales!A:N,8,FALSE)</f>
        <v>346</v>
      </c>
      <c r="W1822" s="2">
        <f>VLOOKUP(A1822,Sales!A:N,9,FALSE)</f>
        <v>1349</v>
      </c>
      <c r="X1822" s="2">
        <f>VLOOKUP(A1822,Sales!A:N,10,FALSE)</f>
        <v>1</v>
      </c>
      <c r="Y1822" s="2">
        <f>VLOOKUP(A1822,Sales!A:N,11,FALSE)</f>
        <v>6</v>
      </c>
      <c r="Z1822" s="2">
        <f>VLOOKUP(A1822,Sales!A:N,12,FALSE)</f>
        <v>9</v>
      </c>
      <c r="AA1822" s="2">
        <f>VLOOKUP(A1822,Sales!A:N,13,FALSE)</f>
        <v>4</v>
      </c>
      <c r="AB1822" s="2">
        <f>VLOOKUP(A1822,Sales!A:N,14,FALSE)</f>
        <v>5</v>
      </c>
      <c r="AC1822" s="2">
        <f>VLOOKUP(A1822,Campaigns!A:I,2,FALSE)</f>
        <v>0</v>
      </c>
      <c r="AD1822" s="2">
        <f>VLOOKUP(A1822,Campaigns!A:I,3,FALSE)</f>
        <v>0</v>
      </c>
      <c r="AE1822" s="2">
        <f>VLOOKUP(A1822,Campaigns!A:I,4,FALSE)</f>
        <v>0</v>
      </c>
      <c r="AF1822" s="2">
        <f>VLOOKUP(A1822,Campaigns!A:I,5,FALSE)</f>
        <v>0</v>
      </c>
      <c r="AG1822" s="2">
        <f>VLOOKUP(A1822,Campaigns!A:I,6,FALSE)</f>
        <v>0</v>
      </c>
      <c r="AH1822" s="2">
        <f>VLOOKUP(A1822,Campaigns!A:I,7,FALSE)</f>
        <v>0</v>
      </c>
      <c r="AI1822" s="2">
        <f>VLOOKUP(A1822,Campaigns!A:I,8,FALSE)</f>
        <v>1</v>
      </c>
      <c r="AJ1822" s="19">
        <f>VLOOKUP(A1822,Campaigns!A:I,9,FALSE)</f>
        <v>44166</v>
      </c>
    </row>
    <row r="1823" spans="1:36">
      <c r="A1823" s="2">
        <v>2528</v>
      </c>
      <c r="B1823" s="2">
        <f>VLOOKUP(A1823, Customer!A:O, 2, FALSE)</f>
        <v>163943</v>
      </c>
      <c r="C1823" s="2">
        <f>VLOOKUP(A1823, Customer!A:O, 3, FALSE)</f>
        <v>0</v>
      </c>
      <c r="D1823" s="2">
        <f>VLOOKUP(A1823, Customer!A:O, 4, FALSE)</f>
        <v>1</v>
      </c>
      <c r="E1823" s="2">
        <f>VLOOKUP(A1823, Customer!A:O, 5, FALSE)</f>
        <v>64</v>
      </c>
      <c r="F1823" s="2">
        <f>VLOOKUP(A1823, Customer!A:O, 6, FALSE)</f>
        <v>0</v>
      </c>
      <c r="G1823" s="2">
        <f>VLOOKUP(A1823, Customer!A:O, 7, FALSE)</f>
        <v>1</v>
      </c>
      <c r="H1823" s="2">
        <f>VLOOKUP(A1823, Customer!A:O, 8, FALSE)</f>
        <v>0</v>
      </c>
      <c r="I1823" s="2">
        <f>VLOOKUP(A1823, Customer!A:O, 9, FALSE)</f>
        <v>0</v>
      </c>
      <c r="J1823" s="2">
        <f>VLOOKUP(A1823, Customer!A:O, 10, FALSE)</f>
        <v>0</v>
      </c>
      <c r="K1823" s="2">
        <f>VLOOKUP(A1823, Customer!A:O, 11, FALSE)</f>
        <v>0</v>
      </c>
      <c r="L1823" s="2">
        <f>VLOOKUP(A1823, Customer!A:O, 12, FALSE)</f>
        <v>1</v>
      </c>
      <c r="M1823" s="2">
        <f>VLOOKUP(A1823, Customer!A:O, 13, FALSE)</f>
        <v>0</v>
      </c>
      <c r="N1823" s="2">
        <f>VLOOKUP(A1823, Customer!A:O, 14, FALSE)</f>
        <v>0</v>
      </c>
      <c r="O1823" s="2" t="str">
        <f>VLOOKUP(A1823, Customer!A:O, 15, FALSE)</f>
        <v>State-New York</v>
      </c>
      <c r="P1823" s="2">
        <f>VLOOKUP(A1823,Sales!A:N,2,FALSE)</f>
        <v>50</v>
      </c>
      <c r="Q1823">
        <f>VLOOKUP(A1823,Sales!A:N,3,FALSE)</f>
        <v>1085</v>
      </c>
      <c r="R1823" s="2">
        <f>VLOOKUP(A1823,Sales!A:N,4,FALSE)</f>
        <v>472</v>
      </c>
      <c r="S1823" s="2">
        <f>VLOOKUP(A1823,Sales!A:N,5,FALSE)</f>
        <v>944</v>
      </c>
      <c r="T1823" s="2">
        <f>VLOOKUP(A1823,Sales!A:N,6,FALSE)</f>
        <v>33</v>
      </c>
      <c r="U1823" s="2">
        <f>VLOOKUP(A1823,Sales!A:N,7,FALSE)</f>
        <v>249</v>
      </c>
      <c r="V1823" s="2">
        <f>VLOOKUP(A1823,Sales!A:N,8,FALSE)</f>
        <v>54</v>
      </c>
      <c r="W1823" s="2">
        <f>VLOOKUP(A1823,Sales!A:N,9,FALSE)</f>
        <v>2728</v>
      </c>
      <c r="X1823" s="2">
        <f>VLOOKUP(A1823,Sales!A:N,10,FALSE)</f>
        <v>1</v>
      </c>
      <c r="Y1823" s="2">
        <f>VLOOKUP(A1823,Sales!A:N,11,FALSE)</f>
        <v>6</v>
      </c>
      <c r="Z1823" s="2">
        <f>VLOOKUP(A1823,Sales!A:N,12,FALSE)</f>
        <v>4</v>
      </c>
      <c r="AA1823" s="2">
        <f>VLOOKUP(A1823,Sales!A:N,13,FALSE)</f>
        <v>6</v>
      </c>
      <c r="AB1823" s="2">
        <f>VLOOKUP(A1823,Sales!A:N,14,FALSE)</f>
        <v>5</v>
      </c>
      <c r="AC1823" s="2">
        <f>VLOOKUP(A1823,Campaigns!A:I,2,FALSE)</f>
        <v>0</v>
      </c>
      <c r="AD1823" s="2">
        <f>VLOOKUP(A1823,Campaigns!A:I,3,FALSE)</f>
        <v>0</v>
      </c>
      <c r="AE1823" s="2">
        <f>VLOOKUP(A1823,Campaigns!A:I,4,FALSE)</f>
        <v>0</v>
      </c>
      <c r="AF1823" s="2">
        <f>VLOOKUP(A1823,Campaigns!A:I,5,FALSE)</f>
        <v>0</v>
      </c>
      <c r="AG1823" s="2">
        <f>VLOOKUP(A1823,Campaigns!A:I,6,FALSE)</f>
        <v>0</v>
      </c>
      <c r="AH1823" s="2">
        <f>VLOOKUP(A1823,Campaigns!A:I,7,FALSE)</f>
        <v>0</v>
      </c>
      <c r="AI1823" s="2">
        <f>VLOOKUP(A1823,Campaigns!A:I,8,FALSE)</f>
        <v>0</v>
      </c>
      <c r="AJ1823" s="19">
        <f>VLOOKUP(A1823,Campaigns!A:I,9,FALSE)</f>
        <v>43648</v>
      </c>
    </row>
    <row r="1824" spans="1:36">
      <c r="A1824" s="2">
        <v>2371</v>
      </c>
      <c r="B1824" s="2">
        <f>VLOOKUP(A1824, Customer!A:O, 2, FALSE)</f>
        <v>163915</v>
      </c>
      <c r="C1824" s="2">
        <f>VLOOKUP(A1824, Customer!A:O, 3, FALSE)</f>
        <v>0</v>
      </c>
      <c r="D1824" s="2">
        <f>VLOOKUP(A1824, Customer!A:O, 4, FALSE)</f>
        <v>2</v>
      </c>
      <c r="E1824" s="2">
        <f>VLOOKUP(A1824, Customer!A:O, 5, FALSE)</f>
        <v>64</v>
      </c>
      <c r="F1824" s="2">
        <f>VLOOKUP(A1824, Customer!A:O, 6, FALSE)</f>
        <v>0</v>
      </c>
      <c r="G1824" s="2">
        <f>VLOOKUP(A1824, Customer!A:O, 7, FALSE)</f>
        <v>1</v>
      </c>
      <c r="H1824" s="2">
        <f>VLOOKUP(A1824, Customer!A:O, 8, FALSE)</f>
        <v>0</v>
      </c>
      <c r="I1824" s="2">
        <f>VLOOKUP(A1824, Customer!A:O, 9, FALSE)</f>
        <v>0</v>
      </c>
      <c r="J1824" s="2">
        <f>VLOOKUP(A1824, Customer!A:O, 10, FALSE)</f>
        <v>0</v>
      </c>
      <c r="K1824" s="2">
        <f>VLOOKUP(A1824, Customer!A:O, 11, FALSE)</f>
        <v>0</v>
      </c>
      <c r="L1824" s="2">
        <f>VLOOKUP(A1824, Customer!A:O, 12, FALSE)</f>
        <v>0</v>
      </c>
      <c r="M1824" s="2">
        <f>VLOOKUP(A1824, Customer!A:O, 13, FALSE)</f>
        <v>1</v>
      </c>
      <c r="N1824" s="2">
        <f>VLOOKUP(A1824, Customer!A:O, 14, FALSE)</f>
        <v>0</v>
      </c>
      <c r="O1824" s="2" t="str">
        <f>VLOOKUP(A1824, Customer!A:O, 15, FALSE)</f>
        <v>State-Illinois</v>
      </c>
      <c r="P1824" s="2">
        <f>VLOOKUP(A1824,Sales!A:N,2,FALSE)</f>
        <v>2</v>
      </c>
      <c r="Q1824">
        <f>VLOOKUP(A1824,Sales!A:N,3,FALSE)</f>
        <v>1595</v>
      </c>
      <c r="R1824" s="2">
        <f>VLOOKUP(A1824,Sales!A:N,4,FALSE)</f>
        <v>18</v>
      </c>
      <c r="S1824" s="2">
        <f>VLOOKUP(A1824,Sales!A:N,5,FALSE)</f>
        <v>295</v>
      </c>
      <c r="T1824" s="2">
        <f>VLOOKUP(A1824,Sales!A:N,6,FALSE)</f>
        <v>77</v>
      </c>
      <c r="U1824" s="2">
        <f>VLOOKUP(A1824,Sales!A:N,7,FALSE)</f>
        <v>0</v>
      </c>
      <c r="V1824" s="2">
        <f>VLOOKUP(A1824,Sales!A:N,8,FALSE)</f>
        <v>38</v>
      </c>
      <c r="W1824" s="2">
        <f>VLOOKUP(A1824,Sales!A:N,9,FALSE)</f>
        <v>1947</v>
      </c>
      <c r="X1824" s="2">
        <f>VLOOKUP(A1824,Sales!A:N,10,FALSE)</f>
        <v>2</v>
      </c>
      <c r="Y1824" s="2">
        <f>VLOOKUP(A1824,Sales!A:N,11,FALSE)</f>
        <v>6</v>
      </c>
      <c r="Z1824" s="2">
        <f>VLOOKUP(A1824,Sales!A:N,12,FALSE)</f>
        <v>3</v>
      </c>
      <c r="AA1824" s="2">
        <f>VLOOKUP(A1824,Sales!A:N,13,FALSE)</f>
        <v>12</v>
      </c>
      <c r="AB1824" s="2">
        <f>VLOOKUP(A1824,Sales!A:N,14,FALSE)</f>
        <v>5</v>
      </c>
      <c r="AC1824" s="2">
        <f>VLOOKUP(A1824,Campaigns!A:I,2,FALSE)</f>
        <v>0</v>
      </c>
      <c r="AD1824" s="2">
        <f>VLOOKUP(A1824,Campaigns!A:I,3,FALSE)</f>
        <v>0</v>
      </c>
      <c r="AE1824" s="2">
        <f>VLOOKUP(A1824,Campaigns!A:I,4,FALSE)</f>
        <v>0</v>
      </c>
      <c r="AF1824" s="2">
        <f>VLOOKUP(A1824,Campaigns!A:I,5,FALSE)</f>
        <v>0</v>
      </c>
      <c r="AG1824" s="2">
        <f>VLOOKUP(A1824,Campaigns!A:I,6,FALSE)</f>
        <v>0</v>
      </c>
      <c r="AH1824" s="2">
        <f>VLOOKUP(A1824,Campaigns!A:I,7,FALSE)</f>
        <v>0</v>
      </c>
      <c r="AI1824" s="2">
        <f>VLOOKUP(A1824,Campaigns!A:I,8,FALSE)</f>
        <v>0</v>
      </c>
      <c r="AJ1824" s="19">
        <f>VLOOKUP(A1824,Campaigns!A:I,9,FALSE)</f>
        <v>43922</v>
      </c>
    </row>
    <row r="1825" spans="1:36">
      <c r="A1825" s="2">
        <v>1459</v>
      </c>
      <c r="B1825" s="2">
        <f>VLOOKUP(A1825, Customer!A:O, 2, FALSE)</f>
        <v>162503</v>
      </c>
      <c r="C1825" s="2">
        <f>VLOOKUP(A1825, Customer!A:O, 3, FALSE)</f>
        <v>0</v>
      </c>
      <c r="D1825" s="2">
        <f>VLOOKUP(A1825, Customer!A:O, 4, FALSE)</f>
        <v>1</v>
      </c>
      <c r="E1825" s="2">
        <f>VLOOKUP(A1825, Customer!A:O, 5, FALSE)</f>
        <v>64</v>
      </c>
      <c r="F1825" s="2">
        <f>VLOOKUP(A1825, Customer!A:O, 6, FALSE)</f>
        <v>0</v>
      </c>
      <c r="G1825" s="2">
        <f>VLOOKUP(A1825, Customer!A:O, 7, FALSE)</f>
        <v>1</v>
      </c>
      <c r="H1825" s="2">
        <f>VLOOKUP(A1825, Customer!A:O, 8, FALSE)</f>
        <v>0</v>
      </c>
      <c r="I1825" s="2">
        <f>VLOOKUP(A1825, Customer!A:O, 9, FALSE)</f>
        <v>0</v>
      </c>
      <c r="J1825" s="2">
        <f>VLOOKUP(A1825, Customer!A:O, 10, FALSE)</f>
        <v>0</v>
      </c>
      <c r="K1825" s="2">
        <f>VLOOKUP(A1825, Customer!A:O, 11, FALSE)</f>
        <v>0</v>
      </c>
      <c r="L1825" s="2">
        <f>VLOOKUP(A1825, Customer!A:O, 12, FALSE)</f>
        <v>1</v>
      </c>
      <c r="M1825" s="2">
        <f>VLOOKUP(A1825, Customer!A:O, 13, FALSE)</f>
        <v>0</v>
      </c>
      <c r="N1825" s="2">
        <f>VLOOKUP(A1825, Customer!A:O, 14, FALSE)</f>
        <v>0</v>
      </c>
      <c r="O1825" s="2" t="str">
        <f>VLOOKUP(A1825, Customer!A:O, 15, FALSE)</f>
        <v>State-Illinois</v>
      </c>
      <c r="P1825" s="2">
        <f>VLOOKUP(A1825,Sales!A:N,2,FALSE)</f>
        <v>40</v>
      </c>
      <c r="Q1825">
        <f>VLOOKUP(A1825,Sales!A:N,3,FALSE)</f>
        <v>1243</v>
      </c>
      <c r="R1825" s="2">
        <f>VLOOKUP(A1825,Sales!A:N,4,FALSE)</f>
        <v>0</v>
      </c>
      <c r="S1825" s="2">
        <f>VLOOKUP(A1825,Sales!A:N,5,FALSE)</f>
        <v>502</v>
      </c>
      <c r="T1825" s="2">
        <f>VLOOKUP(A1825,Sales!A:N,6,FALSE)</f>
        <v>286</v>
      </c>
      <c r="U1825" s="2">
        <f>VLOOKUP(A1825,Sales!A:N,7,FALSE)</f>
        <v>195</v>
      </c>
      <c r="V1825" s="2">
        <f>VLOOKUP(A1825,Sales!A:N,8,FALSE)</f>
        <v>304</v>
      </c>
      <c r="W1825" s="2">
        <f>VLOOKUP(A1825,Sales!A:N,9,FALSE)</f>
        <v>1921</v>
      </c>
      <c r="X1825" s="2">
        <f>VLOOKUP(A1825,Sales!A:N,10,FALSE)</f>
        <v>4</v>
      </c>
      <c r="Y1825" s="2">
        <f>VLOOKUP(A1825,Sales!A:N,11,FALSE)</f>
        <v>8</v>
      </c>
      <c r="Z1825" s="2">
        <f>VLOOKUP(A1825,Sales!A:N,12,FALSE)</f>
        <v>3</v>
      </c>
      <c r="AA1825" s="2">
        <f>VLOOKUP(A1825,Sales!A:N,13,FALSE)</f>
        <v>11</v>
      </c>
      <c r="AB1825" s="2">
        <f>VLOOKUP(A1825,Sales!A:N,14,FALSE)</f>
        <v>5</v>
      </c>
      <c r="AC1825" s="2">
        <f>VLOOKUP(A1825,Campaigns!A:I,2,FALSE)</f>
        <v>0</v>
      </c>
      <c r="AD1825" s="2">
        <f>VLOOKUP(A1825,Campaigns!A:I,3,FALSE)</f>
        <v>0</v>
      </c>
      <c r="AE1825" s="2">
        <f>VLOOKUP(A1825,Campaigns!A:I,4,FALSE)</f>
        <v>0</v>
      </c>
      <c r="AF1825" s="2">
        <f>VLOOKUP(A1825,Campaigns!A:I,5,FALSE)</f>
        <v>0</v>
      </c>
      <c r="AG1825" s="2">
        <f>VLOOKUP(A1825,Campaigns!A:I,6,FALSE)</f>
        <v>0</v>
      </c>
      <c r="AH1825" s="2">
        <f>VLOOKUP(A1825,Campaigns!A:I,7,FALSE)</f>
        <v>0</v>
      </c>
      <c r="AI1825" s="2">
        <f>VLOOKUP(A1825,Campaigns!A:I,8,FALSE)</f>
        <v>0</v>
      </c>
      <c r="AJ1825" s="19" t="str">
        <f>VLOOKUP(A1825,Campaigns!A:I,9,FALSE)</f>
        <v>7/26/2019</v>
      </c>
    </row>
    <row r="1826" spans="1:36">
      <c r="A1826" s="2">
        <v>1750</v>
      </c>
      <c r="B1826" s="2">
        <f>VLOOKUP(A1826, Customer!A:O, 2, FALSE)</f>
        <v>162058</v>
      </c>
      <c r="C1826" s="2">
        <f>VLOOKUP(A1826, Customer!A:O, 3, FALSE)</f>
        <v>0</v>
      </c>
      <c r="D1826" s="2">
        <f>VLOOKUP(A1826, Customer!A:O, 4, FALSE)</f>
        <v>1</v>
      </c>
      <c r="E1826" s="2">
        <f>VLOOKUP(A1826, Customer!A:O, 5, FALSE)</f>
        <v>64</v>
      </c>
      <c r="F1826" s="2">
        <f>VLOOKUP(A1826, Customer!A:O, 6, FALSE)</f>
        <v>0</v>
      </c>
      <c r="G1826" s="2">
        <f>VLOOKUP(A1826, Customer!A:O, 7, FALSE)</f>
        <v>1</v>
      </c>
      <c r="H1826" s="2">
        <f>VLOOKUP(A1826, Customer!A:O, 8, FALSE)</f>
        <v>0</v>
      </c>
      <c r="I1826" s="2">
        <f>VLOOKUP(A1826, Customer!A:O, 9, FALSE)</f>
        <v>0</v>
      </c>
      <c r="J1826" s="2">
        <f>VLOOKUP(A1826, Customer!A:O, 10, FALSE)</f>
        <v>0</v>
      </c>
      <c r="K1826" s="2">
        <f>VLOOKUP(A1826, Customer!A:O, 11, FALSE)</f>
        <v>0</v>
      </c>
      <c r="L1826" s="2">
        <f>VLOOKUP(A1826, Customer!A:O, 12, FALSE)</f>
        <v>0</v>
      </c>
      <c r="M1826" s="2">
        <f>VLOOKUP(A1826, Customer!A:O, 13, FALSE)</f>
        <v>1</v>
      </c>
      <c r="N1826" s="2">
        <f>VLOOKUP(A1826, Customer!A:O, 14, FALSE)</f>
        <v>0</v>
      </c>
      <c r="O1826" s="2" t="str">
        <f>VLOOKUP(A1826, Customer!A:O, 15, FALSE)</f>
        <v>State-Other</v>
      </c>
      <c r="P1826" s="2">
        <f>VLOOKUP(A1826,Sales!A:N,2,FALSE)</f>
        <v>52</v>
      </c>
      <c r="Q1826">
        <f>VLOOKUP(A1826,Sales!A:N,3,FALSE)</f>
        <v>786</v>
      </c>
      <c r="R1826" s="2">
        <f>VLOOKUP(A1826,Sales!A:N,4,FALSE)</f>
        <v>18</v>
      </c>
      <c r="S1826" s="2">
        <f>VLOOKUP(A1826,Sales!A:N,5,FALSE)</f>
        <v>193</v>
      </c>
      <c r="T1826" s="2">
        <f>VLOOKUP(A1826,Sales!A:N,6,FALSE)</f>
        <v>26</v>
      </c>
      <c r="U1826" s="2">
        <f>VLOOKUP(A1826,Sales!A:N,7,FALSE)</f>
        <v>0</v>
      </c>
      <c r="V1826" s="2">
        <f>VLOOKUP(A1826,Sales!A:N,8,FALSE)</f>
        <v>151</v>
      </c>
      <c r="W1826" s="2">
        <f>VLOOKUP(A1826,Sales!A:N,9,FALSE)</f>
        <v>872</v>
      </c>
      <c r="X1826" s="2">
        <f>VLOOKUP(A1826,Sales!A:N,10,FALSE)</f>
        <v>4</v>
      </c>
      <c r="Y1826" s="2">
        <f>VLOOKUP(A1826,Sales!A:N,11,FALSE)</f>
        <v>6</v>
      </c>
      <c r="Z1826" s="2">
        <f>VLOOKUP(A1826,Sales!A:N,12,FALSE)</f>
        <v>1</v>
      </c>
      <c r="AA1826" s="2">
        <f>VLOOKUP(A1826,Sales!A:N,13,FALSE)</f>
        <v>7</v>
      </c>
      <c r="AB1826" s="2">
        <f>VLOOKUP(A1826,Sales!A:N,14,FALSE)</f>
        <v>6</v>
      </c>
      <c r="AC1826" s="2">
        <f>VLOOKUP(A1826,Campaigns!A:I,2,FALSE)</f>
        <v>0</v>
      </c>
      <c r="AD1826" s="2">
        <f>VLOOKUP(A1826,Campaigns!A:I,3,FALSE)</f>
        <v>0</v>
      </c>
      <c r="AE1826" s="2">
        <f>VLOOKUP(A1826,Campaigns!A:I,4,FALSE)</f>
        <v>0</v>
      </c>
      <c r="AF1826" s="2">
        <f>VLOOKUP(A1826,Campaigns!A:I,5,FALSE)</f>
        <v>0</v>
      </c>
      <c r="AG1826" s="2">
        <f>VLOOKUP(A1826,Campaigns!A:I,6,FALSE)</f>
        <v>0</v>
      </c>
      <c r="AH1826" s="2">
        <f>VLOOKUP(A1826,Campaigns!A:I,7,FALSE)</f>
        <v>0</v>
      </c>
      <c r="AI1826" s="2">
        <f>VLOOKUP(A1826,Campaigns!A:I,8,FALSE)</f>
        <v>0</v>
      </c>
      <c r="AJ1826" s="19" t="str">
        <f>VLOOKUP(A1826,Campaigns!A:I,9,FALSE)</f>
        <v>10/31/2019</v>
      </c>
    </row>
    <row r="1827" spans="1:36">
      <c r="A1827" s="2">
        <v>1263</v>
      </c>
      <c r="B1827" s="2">
        <f>VLOOKUP(A1827, Customer!A:O, 2, FALSE)</f>
        <v>160714</v>
      </c>
      <c r="C1827" s="2">
        <f>VLOOKUP(A1827, Customer!A:O, 3, FALSE)</f>
        <v>0</v>
      </c>
      <c r="D1827" s="2">
        <f>VLOOKUP(A1827, Customer!A:O, 4, FALSE)</f>
        <v>0</v>
      </c>
      <c r="E1827" s="2">
        <f>VLOOKUP(A1827, Customer!A:O, 5, FALSE)</f>
        <v>64</v>
      </c>
      <c r="F1827" s="2">
        <f>VLOOKUP(A1827, Customer!A:O, 6, FALSE)</f>
        <v>0</v>
      </c>
      <c r="G1827" s="2">
        <f>VLOOKUP(A1827, Customer!A:O, 7, FALSE)</f>
        <v>0</v>
      </c>
      <c r="H1827" s="2">
        <f>VLOOKUP(A1827, Customer!A:O, 8, FALSE)</f>
        <v>1</v>
      </c>
      <c r="I1827" s="2">
        <f>VLOOKUP(A1827, Customer!A:O, 9, FALSE)</f>
        <v>0</v>
      </c>
      <c r="J1827" s="2">
        <f>VLOOKUP(A1827, Customer!A:O, 10, FALSE)</f>
        <v>0</v>
      </c>
      <c r="K1827" s="2">
        <f>VLOOKUP(A1827, Customer!A:O, 11, FALSE)</f>
        <v>0</v>
      </c>
      <c r="L1827" s="2">
        <f>VLOOKUP(A1827, Customer!A:O, 12, FALSE)</f>
        <v>1</v>
      </c>
      <c r="M1827" s="2">
        <f>VLOOKUP(A1827, Customer!A:O, 13, FALSE)</f>
        <v>0</v>
      </c>
      <c r="N1827" s="2">
        <f>VLOOKUP(A1827, Customer!A:O, 14, FALSE)</f>
        <v>0</v>
      </c>
      <c r="O1827" s="2" t="str">
        <f>VLOOKUP(A1827, Customer!A:O, 15, FALSE)</f>
        <v>State-Texas</v>
      </c>
      <c r="P1827" s="2">
        <f>VLOOKUP(A1827,Sales!A:N,2,FALSE)</f>
        <v>56</v>
      </c>
      <c r="Q1827">
        <f>VLOOKUP(A1827,Sales!A:N,3,FALSE)</f>
        <v>572</v>
      </c>
      <c r="R1827" s="2">
        <f>VLOOKUP(A1827,Sales!A:N,4,FALSE)</f>
        <v>429</v>
      </c>
      <c r="S1827" s="2">
        <f>VLOOKUP(A1827,Sales!A:N,5,FALSE)</f>
        <v>593</v>
      </c>
      <c r="T1827" s="2">
        <f>VLOOKUP(A1827,Sales!A:N,6,FALSE)</f>
        <v>267</v>
      </c>
      <c r="U1827" s="2">
        <f>VLOOKUP(A1827,Sales!A:N,7,FALSE)</f>
        <v>244</v>
      </c>
      <c r="V1827" s="2">
        <f>VLOOKUP(A1827,Sales!A:N,8,FALSE)</f>
        <v>429</v>
      </c>
      <c r="W1827" s="2">
        <f>VLOOKUP(A1827,Sales!A:N,9,FALSE)</f>
        <v>1676</v>
      </c>
      <c r="X1827" s="2">
        <f>VLOOKUP(A1827,Sales!A:N,10,FALSE)</f>
        <v>2</v>
      </c>
      <c r="Y1827" s="2">
        <f>VLOOKUP(A1827,Sales!A:N,11,FALSE)</f>
        <v>7</v>
      </c>
      <c r="Z1827" s="2">
        <f>VLOOKUP(A1827,Sales!A:N,12,FALSE)</f>
        <v>4</v>
      </c>
      <c r="AA1827" s="2">
        <f>VLOOKUP(A1827,Sales!A:N,13,FALSE)</f>
        <v>10</v>
      </c>
      <c r="AB1827" s="2">
        <f>VLOOKUP(A1827,Sales!A:N,14,FALSE)</f>
        <v>5</v>
      </c>
      <c r="AC1827" s="2">
        <f>VLOOKUP(A1827,Campaigns!A:I,2,FALSE)</f>
        <v>0</v>
      </c>
      <c r="AD1827" s="2">
        <f>VLOOKUP(A1827,Campaigns!A:I,3,FALSE)</f>
        <v>0</v>
      </c>
      <c r="AE1827" s="2">
        <f>VLOOKUP(A1827,Campaigns!A:I,4,FALSE)</f>
        <v>0</v>
      </c>
      <c r="AF1827" s="2">
        <f>VLOOKUP(A1827,Campaigns!A:I,5,FALSE)</f>
        <v>0</v>
      </c>
      <c r="AG1827" s="2">
        <f>VLOOKUP(A1827,Campaigns!A:I,6,FALSE)</f>
        <v>0</v>
      </c>
      <c r="AH1827" s="2">
        <f>VLOOKUP(A1827,Campaigns!A:I,7,FALSE)</f>
        <v>0</v>
      </c>
      <c r="AI1827" s="2">
        <f>VLOOKUP(A1827,Campaigns!A:I,8,FALSE)</f>
        <v>1</v>
      </c>
      <c r="AJ1827" s="19" t="str">
        <f>VLOOKUP(A1827,Campaigns!A:I,9,FALSE)</f>
        <v>6/24/2019</v>
      </c>
    </row>
    <row r="1828" spans="1:36">
      <c r="A1828" s="2">
        <v>2691</v>
      </c>
      <c r="B1828" s="2">
        <f>VLOOKUP(A1828, Customer!A:O, 2, FALSE)</f>
        <v>160230</v>
      </c>
      <c r="C1828" s="2">
        <f>VLOOKUP(A1828, Customer!A:O, 3, FALSE)</f>
        <v>0</v>
      </c>
      <c r="D1828" s="2">
        <f>VLOOKUP(A1828, Customer!A:O, 4, FALSE)</f>
        <v>1</v>
      </c>
      <c r="E1828" s="2">
        <f>VLOOKUP(A1828, Customer!A:O, 5, FALSE)</f>
        <v>64</v>
      </c>
      <c r="F1828" s="2">
        <f>VLOOKUP(A1828, Customer!A:O, 6, FALSE)</f>
        <v>0</v>
      </c>
      <c r="G1828" s="2">
        <f>VLOOKUP(A1828, Customer!A:O, 7, FALSE)</f>
        <v>0</v>
      </c>
      <c r="H1828" s="2">
        <f>VLOOKUP(A1828, Customer!A:O, 8, FALSE)</f>
        <v>1</v>
      </c>
      <c r="I1828" s="2">
        <f>VLOOKUP(A1828, Customer!A:O, 9, FALSE)</f>
        <v>0</v>
      </c>
      <c r="J1828" s="2">
        <f>VLOOKUP(A1828, Customer!A:O, 10, FALSE)</f>
        <v>0</v>
      </c>
      <c r="K1828" s="2">
        <f>VLOOKUP(A1828, Customer!A:O, 11, FALSE)</f>
        <v>0</v>
      </c>
      <c r="L1828" s="2">
        <f>VLOOKUP(A1828, Customer!A:O, 12, FALSE)</f>
        <v>1</v>
      </c>
      <c r="M1828" s="2">
        <f>VLOOKUP(A1828, Customer!A:O, 13, FALSE)</f>
        <v>0</v>
      </c>
      <c r="N1828" s="2">
        <f>VLOOKUP(A1828, Customer!A:O, 14, FALSE)</f>
        <v>0</v>
      </c>
      <c r="O1828" s="2" t="str">
        <f>VLOOKUP(A1828, Customer!A:O, 15, FALSE)</f>
        <v>State-Texas</v>
      </c>
      <c r="P1828" s="2">
        <f>VLOOKUP(A1828,Sales!A:N,2,FALSE)</f>
        <v>78</v>
      </c>
      <c r="Q1828">
        <f>VLOOKUP(A1828,Sales!A:N,3,FALSE)</f>
        <v>1383</v>
      </c>
      <c r="R1828" s="2">
        <f>VLOOKUP(A1828,Sales!A:N,4,FALSE)</f>
        <v>53</v>
      </c>
      <c r="S1828" s="2">
        <f>VLOOKUP(A1828,Sales!A:N,5,FALSE)</f>
        <v>976</v>
      </c>
      <c r="T1828" s="2">
        <f>VLOOKUP(A1828,Sales!A:N,6,FALSE)</f>
        <v>104</v>
      </c>
      <c r="U1828" s="2">
        <f>VLOOKUP(A1828,Sales!A:N,7,FALSE)</f>
        <v>215</v>
      </c>
      <c r="V1828" s="2">
        <f>VLOOKUP(A1828,Sales!A:N,8,FALSE)</f>
        <v>106</v>
      </c>
      <c r="W1828" s="2">
        <f>VLOOKUP(A1828,Sales!A:N,9,FALSE)</f>
        <v>2626</v>
      </c>
      <c r="X1828" s="2">
        <f>VLOOKUP(A1828,Sales!A:N,10,FALSE)</f>
        <v>2</v>
      </c>
      <c r="Y1828" s="2">
        <f>VLOOKUP(A1828,Sales!A:N,11,FALSE)</f>
        <v>6</v>
      </c>
      <c r="Z1828" s="2">
        <f>VLOOKUP(A1828,Sales!A:N,12,FALSE)</f>
        <v>3</v>
      </c>
      <c r="AA1828" s="2">
        <f>VLOOKUP(A1828,Sales!A:N,13,FALSE)</f>
        <v>6</v>
      </c>
      <c r="AB1828" s="2">
        <f>VLOOKUP(A1828,Sales!A:N,14,FALSE)</f>
        <v>5</v>
      </c>
      <c r="AC1828" s="2">
        <f>VLOOKUP(A1828,Campaigns!A:I,2,FALSE)</f>
        <v>0</v>
      </c>
      <c r="AD1828" s="2">
        <f>VLOOKUP(A1828,Campaigns!A:I,3,FALSE)</f>
        <v>0</v>
      </c>
      <c r="AE1828" s="2">
        <f>VLOOKUP(A1828,Campaigns!A:I,4,FALSE)</f>
        <v>0</v>
      </c>
      <c r="AF1828" s="2">
        <f>VLOOKUP(A1828,Campaigns!A:I,5,FALSE)</f>
        <v>0</v>
      </c>
      <c r="AG1828" s="2">
        <f>VLOOKUP(A1828,Campaigns!A:I,6,FALSE)</f>
        <v>0</v>
      </c>
      <c r="AH1828" s="2">
        <f>VLOOKUP(A1828,Campaigns!A:I,7,FALSE)</f>
        <v>0</v>
      </c>
      <c r="AI1828" s="2">
        <f>VLOOKUP(A1828,Campaigns!A:I,8,FALSE)</f>
        <v>0</v>
      </c>
      <c r="AJ1828" s="19" t="str">
        <f>VLOOKUP(A1828,Campaigns!A:I,9,FALSE)</f>
        <v>10/25/2019</v>
      </c>
    </row>
    <row r="1829" spans="1:36">
      <c r="A1829" s="2">
        <v>1288</v>
      </c>
      <c r="B1829" s="2">
        <f>VLOOKUP(A1829, Customer!A:O, 2, FALSE)</f>
        <v>158821</v>
      </c>
      <c r="C1829" s="2">
        <f>VLOOKUP(A1829, Customer!A:O, 3, FALSE)</f>
        <v>0</v>
      </c>
      <c r="D1829" s="2">
        <f>VLOOKUP(A1829, Customer!A:O, 4, FALSE)</f>
        <v>1</v>
      </c>
      <c r="E1829" s="2">
        <f>VLOOKUP(A1829, Customer!A:O, 5, FALSE)</f>
        <v>64</v>
      </c>
      <c r="F1829" s="2">
        <f>VLOOKUP(A1829, Customer!A:O, 6, FALSE)</f>
        <v>0</v>
      </c>
      <c r="G1829" s="2">
        <f>VLOOKUP(A1829, Customer!A:O, 7, FALSE)</f>
        <v>0</v>
      </c>
      <c r="H1829" s="2">
        <f>VLOOKUP(A1829, Customer!A:O, 8, FALSE)</f>
        <v>0</v>
      </c>
      <c r="I1829" s="2">
        <f>VLOOKUP(A1829, Customer!A:O, 9, FALSE)</f>
        <v>1</v>
      </c>
      <c r="J1829" s="2">
        <f>VLOOKUP(A1829, Customer!A:O, 10, FALSE)</f>
        <v>0</v>
      </c>
      <c r="K1829" s="2">
        <f>VLOOKUP(A1829, Customer!A:O, 11, FALSE)</f>
        <v>0</v>
      </c>
      <c r="L1829" s="2">
        <f>VLOOKUP(A1829, Customer!A:O, 12, FALSE)</f>
        <v>0</v>
      </c>
      <c r="M1829" s="2">
        <f>VLOOKUP(A1829, Customer!A:O, 13, FALSE)</f>
        <v>0</v>
      </c>
      <c r="N1829" s="2">
        <f>VLOOKUP(A1829, Customer!A:O, 14, FALSE)</f>
        <v>0</v>
      </c>
      <c r="O1829" s="2" t="str">
        <f>VLOOKUP(A1829, Customer!A:O, 15, FALSE)</f>
        <v>State-Other</v>
      </c>
      <c r="P1829" s="2">
        <f>VLOOKUP(A1829,Sales!A:N,2,FALSE)</f>
        <v>44</v>
      </c>
      <c r="Q1829">
        <f>VLOOKUP(A1829,Sales!A:N,3,FALSE)</f>
        <v>1385</v>
      </c>
      <c r="R1829" s="2">
        <f>VLOOKUP(A1829,Sales!A:N,4,FALSE)</f>
        <v>38</v>
      </c>
      <c r="S1829" s="2">
        <f>VLOOKUP(A1829,Sales!A:N,5,FALSE)</f>
        <v>416</v>
      </c>
      <c r="T1829" s="2">
        <f>VLOOKUP(A1829,Sales!A:N,6,FALSE)</f>
        <v>51</v>
      </c>
      <c r="U1829" s="2">
        <f>VLOOKUP(A1829,Sales!A:N,7,FALSE)</f>
        <v>0</v>
      </c>
      <c r="V1829" s="2">
        <f>VLOOKUP(A1829,Sales!A:N,8,FALSE)</f>
        <v>76</v>
      </c>
      <c r="W1829" s="2">
        <f>VLOOKUP(A1829,Sales!A:N,9,FALSE)</f>
        <v>1814</v>
      </c>
      <c r="X1829" s="2">
        <f>VLOOKUP(A1829,Sales!A:N,10,FALSE)</f>
        <v>1</v>
      </c>
      <c r="Y1829" s="2">
        <f>VLOOKUP(A1829,Sales!A:N,11,FALSE)</f>
        <v>9</v>
      </c>
      <c r="Z1829" s="2">
        <f>VLOOKUP(A1829,Sales!A:N,12,FALSE)</f>
        <v>2</v>
      </c>
      <c r="AA1829" s="2">
        <f>VLOOKUP(A1829,Sales!A:N,13,FALSE)</f>
        <v>9</v>
      </c>
      <c r="AB1829" s="2">
        <f>VLOOKUP(A1829,Sales!A:N,14,FALSE)</f>
        <v>6</v>
      </c>
      <c r="AC1829" s="2">
        <f>VLOOKUP(A1829,Campaigns!A:I,2,FALSE)</f>
        <v>0</v>
      </c>
      <c r="AD1829" s="2">
        <f>VLOOKUP(A1829,Campaigns!A:I,3,FALSE)</f>
        <v>0</v>
      </c>
      <c r="AE1829" s="2">
        <f>VLOOKUP(A1829,Campaigns!A:I,4,FALSE)</f>
        <v>0</v>
      </c>
      <c r="AF1829" s="2">
        <f>VLOOKUP(A1829,Campaigns!A:I,5,FALSE)</f>
        <v>0</v>
      </c>
      <c r="AG1829" s="2">
        <f>VLOOKUP(A1829,Campaigns!A:I,6,FALSE)</f>
        <v>0</v>
      </c>
      <c r="AH1829" s="2">
        <f>VLOOKUP(A1829,Campaigns!A:I,7,FALSE)</f>
        <v>0</v>
      </c>
      <c r="AI1829" s="2">
        <f>VLOOKUP(A1829,Campaigns!A:I,8,FALSE)</f>
        <v>0</v>
      </c>
      <c r="AJ1829" s="19" t="str">
        <f>VLOOKUP(A1829,Campaigns!A:I,9,FALSE)</f>
        <v>3/18/2020</v>
      </c>
    </row>
    <row r="1830" spans="1:36">
      <c r="A1830" s="2">
        <v>2681</v>
      </c>
      <c r="B1830" s="2">
        <f>VLOOKUP(A1830, Customer!A:O, 2, FALSE)</f>
        <v>158656</v>
      </c>
      <c r="C1830" s="2">
        <f>VLOOKUP(A1830, Customer!A:O, 3, FALSE)</f>
        <v>0</v>
      </c>
      <c r="D1830" s="2">
        <f>VLOOKUP(A1830, Customer!A:O, 4, FALSE)</f>
        <v>1</v>
      </c>
      <c r="E1830" s="2">
        <f>VLOOKUP(A1830, Customer!A:O, 5, FALSE)</f>
        <v>64</v>
      </c>
      <c r="F1830" s="2">
        <f>VLOOKUP(A1830, Customer!A:O, 6, FALSE)</f>
        <v>0</v>
      </c>
      <c r="G1830" s="2">
        <f>VLOOKUP(A1830, Customer!A:O, 7, FALSE)</f>
        <v>0</v>
      </c>
      <c r="H1830" s="2">
        <f>VLOOKUP(A1830, Customer!A:O, 8, FALSE)</f>
        <v>0</v>
      </c>
      <c r="I1830" s="2">
        <f>VLOOKUP(A1830, Customer!A:O, 9, FALSE)</f>
        <v>1</v>
      </c>
      <c r="J1830" s="2">
        <f>VLOOKUP(A1830, Customer!A:O, 10, FALSE)</f>
        <v>0</v>
      </c>
      <c r="K1830" s="2">
        <f>VLOOKUP(A1830, Customer!A:O, 11, FALSE)</f>
        <v>0</v>
      </c>
      <c r="L1830" s="2">
        <f>VLOOKUP(A1830, Customer!A:O, 12, FALSE)</f>
        <v>0</v>
      </c>
      <c r="M1830" s="2">
        <f>VLOOKUP(A1830, Customer!A:O, 13, FALSE)</f>
        <v>1</v>
      </c>
      <c r="N1830" s="2">
        <f>VLOOKUP(A1830, Customer!A:O, 14, FALSE)</f>
        <v>0</v>
      </c>
      <c r="O1830" s="2" t="str">
        <f>VLOOKUP(A1830, Customer!A:O, 15, FALSE)</f>
        <v>State-California</v>
      </c>
      <c r="P1830" s="2">
        <f>VLOOKUP(A1830,Sales!A:N,2,FALSE)</f>
        <v>25</v>
      </c>
      <c r="Q1830">
        <f>VLOOKUP(A1830,Sales!A:N,3,FALSE)</f>
        <v>2602</v>
      </c>
      <c r="R1830" s="2">
        <f>VLOOKUP(A1830,Sales!A:N,4,FALSE)</f>
        <v>32</v>
      </c>
      <c r="S1830" s="2">
        <f>VLOOKUP(A1830,Sales!A:N,5,FALSE)</f>
        <v>525</v>
      </c>
      <c r="T1830" s="2">
        <f>VLOOKUP(A1830,Sales!A:N,6,FALSE)</f>
        <v>43</v>
      </c>
      <c r="U1830" s="2">
        <f>VLOOKUP(A1830,Sales!A:N,7,FALSE)</f>
        <v>65</v>
      </c>
      <c r="V1830" s="2">
        <f>VLOOKUP(A1830,Sales!A:N,8,FALSE)</f>
        <v>32</v>
      </c>
      <c r="W1830" s="2">
        <f>VLOOKUP(A1830,Sales!A:N,9,FALSE)</f>
        <v>3235</v>
      </c>
      <c r="X1830" s="2">
        <f>VLOOKUP(A1830,Sales!A:N,10,FALSE)</f>
        <v>4</v>
      </c>
      <c r="Y1830" s="2">
        <f>VLOOKUP(A1830,Sales!A:N,11,FALSE)</f>
        <v>7</v>
      </c>
      <c r="Z1830" s="2">
        <f>VLOOKUP(A1830,Sales!A:N,12,FALSE)</f>
        <v>8</v>
      </c>
      <c r="AA1830" s="2">
        <f>VLOOKUP(A1830,Sales!A:N,13,FALSE)</f>
        <v>13</v>
      </c>
      <c r="AB1830" s="2">
        <f>VLOOKUP(A1830,Sales!A:N,14,FALSE)</f>
        <v>6</v>
      </c>
      <c r="AC1830" s="2">
        <f>VLOOKUP(A1830,Campaigns!A:I,2,FALSE)</f>
        <v>0</v>
      </c>
      <c r="AD1830" s="2">
        <f>VLOOKUP(A1830,Campaigns!A:I,3,FALSE)</f>
        <v>0</v>
      </c>
      <c r="AE1830" s="2">
        <f>VLOOKUP(A1830,Campaigns!A:I,4,FALSE)</f>
        <v>1</v>
      </c>
      <c r="AF1830" s="2">
        <f>VLOOKUP(A1830,Campaigns!A:I,5,FALSE)</f>
        <v>0</v>
      </c>
      <c r="AG1830" s="2">
        <f>VLOOKUP(A1830,Campaigns!A:I,6,FALSE)</f>
        <v>0</v>
      </c>
      <c r="AH1830" s="2">
        <f>VLOOKUP(A1830,Campaigns!A:I,7,FALSE)</f>
        <v>0</v>
      </c>
      <c r="AI1830" s="2">
        <f>VLOOKUP(A1830,Campaigns!A:I,8,FALSE)</f>
        <v>0</v>
      </c>
      <c r="AJ1830" s="19" t="str">
        <f>VLOOKUP(A1830,Campaigns!A:I,9,FALSE)</f>
        <v>2/25/2019</v>
      </c>
    </row>
    <row r="1831" spans="1:36">
      <c r="A1831" s="2">
        <v>2964</v>
      </c>
      <c r="B1831" s="2">
        <f>VLOOKUP(A1831, Customer!A:O, 2, FALSE)</f>
        <v>158116</v>
      </c>
      <c r="C1831" s="2">
        <f>VLOOKUP(A1831, Customer!A:O, 3, FALSE)</f>
        <v>0</v>
      </c>
      <c r="D1831" s="2">
        <f>VLOOKUP(A1831, Customer!A:O, 4, FALSE)</f>
        <v>1</v>
      </c>
      <c r="E1831" s="2">
        <f>VLOOKUP(A1831, Customer!A:O, 5, FALSE)</f>
        <v>64</v>
      </c>
      <c r="F1831" s="2">
        <f>VLOOKUP(A1831, Customer!A:O, 6, FALSE)</f>
        <v>0</v>
      </c>
      <c r="G1831" s="2">
        <f>VLOOKUP(A1831, Customer!A:O, 7, FALSE)</f>
        <v>1</v>
      </c>
      <c r="H1831" s="2">
        <f>VLOOKUP(A1831, Customer!A:O, 8, FALSE)</f>
        <v>0</v>
      </c>
      <c r="I1831" s="2">
        <f>VLOOKUP(A1831, Customer!A:O, 9, FALSE)</f>
        <v>0</v>
      </c>
      <c r="J1831" s="2">
        <f>VLOOKUP(A1831, Customer!A:O, 10, FALSE)</f>
        <v>0</v>
      </c>
      <c r="K1831" s="2">
        <f>VLOOKUP(A1831, Customer!A:O, 11, FALSE)</f>
        <v>0</v>
      </c>
      <c r="L1831" s="2">
        <f>VLOOKUP(A1831, Customer!A:O, 12, FALSE)</f>
        <v>1</v>
      </c>
      <c r="M1831" s="2">
        <f>VLOOKUP(A1831, Customer!A:O, 13, FALSE)</f>
        <v>0</v>
      </c>
      <c r="N1831" s="2">
        <f>VLOOKUP(A1831, Customer!A:O, 14, FALSE)</f>
        <v>0</v>
      </c>
      <c r="O1831" s="2" t="str">
        <f>VLOOKUP(A1831, Customer!A:O, 15, FALSE)</f>
        <v>State-Florida</v>
      </c>
      <c r="P1831" s="2">
        <f>VLOOKUP(A1831,Sales!A:N,2,FALSE)</f>
        <v>38</v>
      </c>
      <c r="Q1831">
        <f>VLOOKUP(A1831,Sales!A:N,3,FALSE)</f>
        <v>620</v>
      </c>
      <c r="R1831" s="2">
        <f>VLOOKUP(A1831,Sales!A:N,4,FALSE)</f>
        <v>52</v>
      </c>
      <c r="S1831" s="2">
        <f>VLOOKUP(A1831,Sales!A:N,5,FALSE)</f>
        <v>354</v>
      </c>
      <c r="T1831" s="2">
        <f>VLOOKUP(A1831,Sales!A:N,6,FALSE)</f>
        <v>11</v>
      </c>
      <c r="U1831" s="2">
        <f>VLOOKUP(A1831,Sales!A:N,7,FALSE)</f>
        <v>30</v>
      </c>
      <c r="V1831" s="2">
        <f>VLOOKUP(A1831,Sales!A:N,8,FALSE)</f>
        <v>139</v>
      </c>
      <c r="W1831" s="2">
        <f>VLOOKUP(A1831,Sales!A:N,9,FALSE)</f>
        <v>928</v>
      </c>
      <c r="X1831" s="2">
        <f>VLOOKUP(A1831,Sales!A:N,10,FALSE)</f>
        <v>2</v>
      </c>
      <c r="Y1831" s="2">
        <f>VLOOKUP(A1831,Sales!A:N,11,FALSE)</f>
        <v>3</v>
      </c>
      <c r="Z1831" s="2">
        <f>VLOOKUP(A1831,Sales!A:N,12,FALSE)</f>
        <v>3</v>
      </c>
      <c r="AA1831" s="2">
        <f>VLOOKUP(A1831,Sales!A:N,13,FALSE)</f>
        <v>8</v>
      </c>
      <c r="AB1831" s="2">
        <f>VLOOKUP(A1831,Sales!A:N,14,FALSE)</f>
        <v>2</v>
      </c>
      <c r="AC1831" s="2">
        <f>VLOOKUP(A1831,Campaigns!A:I,2,FALSE)</f>
        <v>0</v>
      </c>
      <c r="AD1831" s="2">
        <f>VLOOKUP(A1831,Campaigns!A:I,3,FALSE)</f>
        <v>0</v>
      </c>
      <c r="AE1831" s="2">
        <f>VLOOKUP(A1831,Campaigns!A:I,4,FALSE)</f>
        <v>0</v>
      </c>
      <c r="AF1831" s="2">
        <f>VLOOKUP(A1831,Campaigns!A:I,5,FALSE)</f>
        <v>0</v>
      </c>
      <c r="AG1831" s="2">
        <f>VLOOKUP(A1831,Campaigns!A:I,6,FALSE)</f>
        <v>0</v>
      </c>
      <c r="AH1831" s="2">
        <f>VLOOKUP(A1831,Campaigns!A:I,7,FALSE)</f>
        <v>0</v>
      </c>
      <c r="AI1831" s="2">
        <f>VLOOKUP(A1831,Campaigns!A:I,8,FALSE)</f>
        <v>0</v>
      </c>
      <c r="AJ1831" s="19" t="str">
        <f>VLOOKUP(A1831,Campaigns!A:I,9,FALSE)</f>
        <v>9/17/2020</v>
      </c>
    </row>
    <row r="1832" spans="1:36">
      <c r="A1832" s="2">
        <v>1828</v>
      </c>
      <c r="B1832" s="2">
        <f>VLOOKUP(A1832, Customer!A:O, 2, FALSE)</f>
        <v>155284</v>
      </c>
      <c r="C1832" s="2">
        <f>VLOOKUP(A1832, Customer!A:O, 3, FALSE)</f>
        <v>0</v>
      </c>
      <c r="D1832" s="2">
        <f>VLOOKUP(A1832, Customer!A:O, 4, FALSE)</f>
        <v>1</v>
      </c>
      <c r="E1832" s="2">
        <f>VLOOKUP(A1832, Customer!A:O, 5, FALSE)</f>
        <v>64</v>
      </c>
      <c r="F1832" s="2">
        <f>VLOOKUP(A1832, Customer!A:O, 6, FALSE)</f>
        <v>0</v>
      </c>
      <c r="G1832" s="2">
        <f>VLOOKUP(A1832, Customer!A:O, 7, FALSE)</f>
        <v>0</v>
      </c>
      <c r="H1832" s="2">
        <f>VLOOKUP(A1832, Customer!A:O, 8, FALSE)</f>
        <v>1</v>
      </c>
      <c r="I1832" s="2">
        <f>VLOOKUP(A1832, Customer!A:O, 9, FALSE)</f>
        <v>0</v>
      </c>
      <c r="J1832" s="2">
        <f>VLOOKUP(A1832, Customer!A:O, 10, FALSE)</f>
        <v>0</v>
      </c>
      <c r="K1832" s="2">
        <f>VLOOKUP(A1832, Customer!A:O, 11, FALSE)</f>
        <v>0</v>
      </c>
      <c r="L1832" s="2">
        <f>VLOOKUP(A1832, Customer!A:O, 12, FALSE)</f>
        <v>0</v>
      </c>
      <c r="M1832" s="2">
        <f>VLOOKUP(A1832, Customer!A:O, 13, FALSE)</f>
        <v>1</v>
      </c>
      <c r="N1832" s="2">
        <f>VLOOKUP(A1832, Customer!A:O, 14, FALSE)</f>
        <v>0</v>
      </c>
      <c r="O1832" s="2" t="str">
        <f>VLOOKUP(A1832, Customer!A:O, 15, FALSE)</f>
        <v>State-Other</v>
      </c>
      <c r="P1832" s="2">
        <f>VLOOKUP(A1832,Sales!A:N,2,FALSE)</f>
        <v>60</v>
      </c>
      <c r="Q1832">
        <f>VLOOKUP(A1832,Sales!A:N,3,FALSE)</f>
        <v>1536</v>
      </c>
      <c r="R1832" s="2">
        <f>VLOOKUP(A1832,Sales!A:N,4,FALSE)</f>
        <v>20</v>
      </c>
      <c r="S1832" s="2">
        <f>VLOOKUP(A1832,Sales!A:N,5,FALSE)</f>
        <v>393</v>
      </c>
      <c r="T1832" s="2">
        <f>VLOOKUP(A1832,Sales!A:N,6,FALSE)</f>
        <v>0</v>
      </c>
      <c r="U1832" s="2">
        <f>VLOOKUP(A1832,Sales!A:N,7,FALSE)</f>
        <v>20</v>
      </c>
      <c r="V1832" s="2">
        <f>VLOOKUP(A1832,Sales!A:N,8,FALSE)</f>
        <v>177</v>
      </c>
      <c r="W1832" s="2">
        <f>VLOOKUP(A1832,Sales!A:N,9,FALSE)</f>
        <v>1792</v>
      </c>
      <c r="X1832" s="2">
        <f>VLOOKUP(A1832,Sales!A:N,10,FALSE)</f>
        <v>3</v>
      </c>
      <c r="Y1832" s="2">
        <f>VLOOKUP(A1832,Sales!A:N,11,FALSE)</f>
        <v>7</v>
      </c>
      <c r="Z1832" s="2">
        <f>VLOOKUP(A1832,Sales!A:N,12,FALSE)</f>
        <v>5</v>
      </c>
      <c r="AA1832" s="2">
        <f>VLOOKUP(A1832,Sales!A:N,13,FALSE)</f>
        <v>8</v>
      </c>
      <c r="AB1832" s="2">
        <f>VLOOKUP(A1832,Sales!A:N,14,FALSE)</f>
        <v>5</v>
      </c>
      <c r="AC1832" s="2">
        <f>VLOOKUP(A1832,Campaigns!A:I,2,FALSE)</f>
        <v>0</v>
      </c>
      <c r="AD1832" s="2">
        <f>VLOOKUP(A1832,Campaigns!A:I,3,FALSE)</f>
        <v>0</v>
      </c>
      <c r="AE1832" s="2">
        <f>VLOOKUP(A1832,Campaigns!A:I,4,FALSE)</f>
        <v>0</v>
      </c>
      <c r="AF1832" s="2">
        <f>VLOOKUP(A1832,Campaigns!A:I,5,FALSE)</f>
        <v>0</v>
      </c>
      <c r="AG1832" s="2">
        <f>VLOOKUP(A1832,Campaigns!A:I,6,FALSE)</f>
        <v>0</v>
      </c>
      <c r="AH1832" s="2">
        <f>VLOOKUP(A1832,Campaigns!A:I,7,FALSE)</f>
        <v>0</v>
      </c>
      <c r="AI1832" s="2">
        <f>VLOOKUP(A1832,Campaigns!A:I,8,FALSE)</f>
        <v>0</v>
      </c>
      <c r="AJ1832" s="19" t="str">
        <f>VLOOKUP(A1832,Campaigns!A:I,9,FALSE)</f>
        <v>5/31/2019</v>
      </c>
    </row>
    <row r="1833" spans="1:36">
      <c r="A1833" s="2">
        <v>2217</v>
      </c>
      <c r="B1833" s="2">
        <f>VLOOKUP(A1833, Customer!A:O, 2, FALSE)</f>
        <v>155249</v>
      </c>
      <c r="C1833" s="2">
        <f>VLOOKUP(A1833, Customer!A:O, 3, FALSE)</f>
        <v>0</v>
      </c>
      <c r="D1833" s="2">
        <f>VLOOKUP(A1833, Customer!A:O, 4, FALSE)</f>
        <v>1</v>
      </c>
      <c r="E1833" s="2">
        <f>VLOOKUP(A1833, Customer!A:O, 5, FALSE)</f>
        <v>64</v>
      </c>
      <c r="F1833" s="2">
        <f>VLOOKUP(A1833, Customer!A:O, 6, FALSE)</f>
        <v>0</v>
      </c>
      <c r="G1833" s="2">
        <f>VLOOKUP(A1833, Customer!A:O, 7, FALSE)</f>
        <v>0</v>
      </c>
      <c r="H1833" s="2">
        <f>VLOOKUP(A1833, Customer!A:O, 8, FALSE)</f>
        <v>0</v>
      </c>
      <c r="I1833" s="2">
        <f>VLOOKUP(A1833, Customer!A:O, 9, FALSE)</f>
        <v>1</v>
      </c>
      <c r="J1833" s="2">
        <f>VLOOKUP(A1833, Customer!A:O, 10, FALSE)</f>
        <v>0</v>
      </c>
      <c r="K1833" s="2">
        <f>VLOOKUP(A1833, Customer!A:O, 11, FALSE)</f>
        <v>0</v>
      </c>
      <c r="L1833" s="2">
        <f>VLOOKUP(A1833, Customer!A:O, 12, FALSE)</f>
        <v>0</v>
      </c>
      <c r="M1833" s="2">
        <f>VLOOKUP(A1833, Customer!A:O, 13, FALSE)</f>
        <v>1</v>
      </c>
      <c r="N1833" s="2">
        <f>VLOOKUP(A1833, Customer!A:O, 14, FALSE)</f>
        <v>0</v>
      </c>
      <c r="O1833" s="2" t="str">
        <f>VLOOKUP(A1833, Customer!A:O, 15, FALSE)</f>
        <v>State-Texas</v>
      </c>
      <c r="P1833" s="2">
        <f>VLOOKUP(A1833,Sales!A:N,2,FALSE)</f>
        <v>81</v>
      </c>
      <c r="Q1833">
        <f>VLOOKUP(A1833,Sales!A:N,3,FALSE)</f>
        <v>273</v>
      </c>
      <c r="R1833" s="2">
        <f>VLOOKUP(A1833,Sales!A:N,4,FALSE)</f>
        <v>3</v>
      </c>
      <c r="S1833" s="2">
        <f>VLOOKUP(A1833,Sales!A:N,5,FALSE)</f>
        <v>53</v>
      </c>
      <c r="T1833" s="2">
        <f>VLOOKUP(A1833,Sales!A:N,6,FALSE)</f>
        <v>6</v>
      </c>
      <c r="U1833" s="2">
        <f>VLOOKUP(A1833,Sales!A:N,7,FALSE)</f>
        <v>0</v>
      </c>
      <c r="V1833" s="2">
        <f>VLOOKUP(A1833,Sales!A:N,8,FALSE)</f>
        <v>31</v>
      </c>
      <c r="W1833" s="2">
        <f>VLOOKUP(A1833,Sales!A:N,9,FALSE)</f>
        <v>303</v>
      </c>
      <c r="X1833" s="2">
        <f>VLOOKUP(A1833,Sales!A:N,10,FALSE)</f>
        <v>1</v>
      </c>
      <c r="Y1833" s="2">
        <f>VLOOKUP(A1833,Sales!A:N,11,FALSE)</f>
        <v>2</v>
      </c>
      <c r="Z1833" s="2">
        <f>VLOOKUP(A1833,Sales!A:N,12,FALSE)</f>
        <v>1</v>
      </c>
      <c r="AA1833" s="2">
        <f>VLOOKUP(A1833,Sales!A:N,13,FALSE)</f>
        <v>4</v>
      </c>
      <c r="AB1833" s="2">
        <f>VLOOKUP(A1833,Sales!A:N,14,FALSE)</f>
        <v>3</v>
      </c>
      <c r="AC1833" s="2">
        <f>VLOOKUP(A1833,Campaigns!A:I,2,FALSE)</f>
        <v>0</v>
      </c>
      <c r="AD1833" s="2">
        <f>VLOOKUP(A1833,Campaigns!A:I,3,FALSE)</f>
        <v>0</v>
      </c>
      <c r="AE1833" s="2">
        <f>VLOOKUP(A1833,Campaigns!A:I,4,FALSE)</f>
        <v>0</v>
      </c>
      <c r="AF1833" s="2">
        <f>VLOOKUP(A1833,Campaigns!A:I,5,FALSE)</f>
        <v>0</v>
      </c>
      <c r="AG1833" s="2">
        <f>VLOOKUP(A1833,Campaigns!A:I,6,FALSE)</f>
        <v>0</v>
      </c>
      <c r="AH1833" s="2">
        <f>VLOOKUP(A1833,Campaigns!A:I,7,FALSE)</f>
        <v>0</v>
      </c>
      <c r="AI1833" s="2">
        <f>VLOOKUP(A1833,Campaigns!A:I,8,FALSE)</f>
        <v>0</v>
      </c>
      <c r="AJ1833" s="19" t="str">
        <f>VLOOKUP(A1833,Campaigns!A:I,9,FALSE)</f>
        <v>9/21/2020</v>
      </c>
    </row>
    <row r="1834" spans="1:36">
      <c r="A1834" s="2">
        <v>2911</v>
      </c>
      <c r="B1834" s="2">
        <f>VLOOKUP(A1834, Customer!A:O, 2, FALSE)</f>
        <v>154998</v>
      </c>
      <c r="C1834" s="2">
        <f>VLOOKUP(A1834, Customer!A:O, 3, FALSE)</f>
        <v>0</v>
      </c>
      <c r="D1834" s="2">
        <f>VLOOKUP(A1834, Customer!A:O, 4, FALSE)</f>
        <v>1</v>
      </c>
      <c r="E1834" s="2">
        <f>VLOOKUP(A1834, Customer!A:O, 5, FALSE)</f>
        <v>64</v>
      </c>
      <c r="F1834" s="2">
        <f>VLOOKUP(A1834, Customer!A:O, 6, FALSE)</f>
        <v>0</v>
      </c>
      <c r="G1834" s="2">
        <f>VLOOKUP(A1834, Customer!A:O, 7, FALSE)</f>
        <v>0</v>
      </c>
      <c r="H1834" s="2">
        <f>VLOOKUP(A1834, Customer!A:O, 8, FALSE)</f>
        <v>1</v>
      </c>
      <c r="I1834" s="2">
        <f>VLOOKUP(A1834, Customer!A:O, 9, FALSE)</f>
        <v>0</v>
      </c>
      <c r="J1834" s="2">
        <f>VLOOKUP(A1834, Customer!A:O, 10, FALSE)</f>
        <v>0</v>
      </c>
      <c r="K1834" s="2">
        <f>VLOOKUP(A1834, Customer!A:O, 11, FALSE)</f>
        <v>0</v>
      </c>
      <c r="L1834" s="2">
        <f>VLOOKUP(A1834, Customer!A:O, 12, FALSE)</f>
        <v>0</v>
      </c>
      <c r="M1834" s="2">
        <f>VLOOKUP(A1834, Customer!A:O, 13, FALSE)</f>
        <v>0</v>
      </c>
      <c r="N1834" s="2">
        <f>VLOOKUP(A1834, Customer!A:O, 14, FALSE)</f>
        <v>1</v>
      </c>
      <c r="O1834" s="2" t="str">
        <f>VLOOKUP(A1834, Customer!A:O, 15, FALSE)</f>
        <v>State-Illinois</v>
      </c>
      <c r="P1834" s="2">
        <f>VLOOKUP(A1834,Sales!A:N,2,FALSE)</f>
        <v>3</v>
      </c>
      <c r="Q1834">
        <f>VLOOKUP(A1834,Sales!A:N,3,FALSE)</f>
        <v>434</v>
      </c>
      <c r="R1834" s="2">
        <f>VLOOKUP(A1834,Sales!A:N,4,FALSE)</f>
        <v>62</v>
      </c>
      <c r="S1834" s="2">
        <f>VLOOKUP(A1834,Sales!A:N,5,FALSE)</f>
        <v>569</v>
      </c>
      <c r="T1834" s="2">
        <f>VLOOKUP(A1834,Sales!A:N,6,FALSE)</f>
        <v>110</v>
      </c>
      <c r="U1834" s="2">
        <f>VLOOKUP(A1834,Sales!A:N,7,FALSE)</f>
        <v>85</v>
      </c>
      <c r="V1834" s="2">
        <f>VLOOKUP(A1834,Sales!A:N,8,FALSE)</f>
        <v>23</v>
      </c>
      <c r="W1834" s="2">
        <f>VLOOKUP(A1834,Sales!A:N,9,FALSE)</f>
        <v>1237</v>
      </c>
      <c r="X1834" s="2">
        <f>VLOOKUP(A1834,Sales!A:N,10,FALSE)</f>
        <v>5</v>
      </c>
      <c r="Y1834" s="2">
        <f>VLOOKUP(A1834,Sales!A:N,11,FALSE)</f>
        <v>4</v>
      </c>
      <c r="Z1834" s="2">
        <f>VLOOKUP(A1834,Sales!A:N,12,FALSE)</f>
        <v>2</v>
      </c>
      <c r="AA1834" s="2">
        <f>VLOOKUP(A1834,Sales!A:N,13,FALSE)</f>
        <v>9</v>
      </c>
      <c r="AB1834" s="2">
        <f>VLOOKUP(A1834,Sales!A:N,14,FALSE)</f>
        <v>4</v>
      </c>
      <c r="AC1834" s="2">
        <f>VLOOKUP(A1834,Campaigns!A:I,2,FALSE)</f>
        <v>0</v>
      </c>
      <c r="AD1834" s="2">
        <f>VLOOKUP(A1834,Campaigns!A:I,3,FALSE)</f>
        <v>0</v>
      </c>
      <c r="AE1834" s="2">
        <f>VLOOKUP(A1834,Campaigns!A:I,4,FALSE)</f>
        <v>0</v>
      </c>
      <c r="AF1834" s="2">
        <f>VLOOKUP(A1834,Campaigns!A:I,5,FALSE)</f>
        <v>0</v>
      </c>
      <c r="AG1834" s="2">
        <f>VLOOKUP(A1834,Campaigns!A:I,6,FALSE)</f>
        <v>0</v>
      </c>
      <c r="AH1834" s="2">
        <f>VLOOKUP(A1834,Campaigns!A:I,7,FALSE)</f>
        <v>0</v>
      </c>
      <c r="AI1834" s="2">
        <f>VLOOKUP(A1834,Campaigns!A:I,8,FALSE)</f>
        <v>1</v>
      </c>
      <c r="AJ1834" s="19" t="str">
        <f>VLOOKUP(A1834,Campaigns!A:I,9,FALSE)</f>
        <v>8/15/2019</v>
      </c>
    </row>
    <row r="1835" spans="1:36">
      <c r="A1835" s="2">
        <v>1563</v>
      </c>
      <c r="B1835" s="2">
        <f>VLOOKUP(A1835, Customer!A:O, 2, FALSE)</f>
        <v>154603</v>
      </c>
      <c r="C1835" s="2">
        <f>VLOOKUP(A1835, Customer!A:O, 3, FALSE)</f>
        <v>1</v>
      </c>
      <c r="D1835" s="2">
        <f>VLOOKUP(A1835, Customer!A:O, 4, FALSE)</f>
        <v>1</v>
      </c>
      <c r="E1835" s="2">
        <f>VLOOKUP(A1835, Customer!A:O, 5, FALSE)</f>
        <v>64</v>
      </c>
      <c r="F1835" s="2">
        <f>VLOOKUP(A1835, Customer!A:O, 6, FALSE)</f>
        <v>0</v>
      </c>
      <c r="G1835" s="2">
        <f>VLOOKUP(A1835, Customer!A:O, 7, FALSE)</f>
        <v>0</v>
      </c>
      <c r="H1835" s="2">
        <f>VLOOKUP(A1835, Customer!A:O, 8, FALSE)</f>
        <v>0</v>
      </c>
      <c r="I1835" s="2">
        <f>VLOOKUP(A1835, Customer!A:O, 9, FALSE)</f>
        <v>1</v>
      </c>
      <c r="J1835" s="2">
        <f>VLOOKUP(A1835, Customer!A:O, 10, FALSE)</f>
        <v>0</v>
      </c>
      <c r="K1835" s="2">
        <f>VLOOKUP(A1835, Customer!A:O, 11, FALSE)</f>
        <v>0</v>
      </c>
      <c r="L1835" s="2">
        <f>VLOOKUP(A1835, Customer!A:O, 12, FALSE)</f>
        <v>0</v>
      </c>
      <c r="M1835" s="2">
        <f>VLOOKUP(A1835, Customer!A:O, 13, FALSE)</f>
        <v>1</v>
      </c>
      <c r="N1835" s="2">
        <f>VLOOKUP(A1835, Customer!A:O, 14, FALSE)</f>
        <v>0</v>
      </c>
      <c r="O1835" s="2" t="str">
        <f>VLOOKUP(A1835, Customer!A:O, 15, FALSE)</f>
        <v>State-Texas</v>
      </c>
      <c r="P1835" s="2">
        <f>VLOOKUP(A1835,Sales!A:N,2,FALSE)</f>
        <v>85</v>
      </c>
      <c r="Q1835">
        <f>VLOOKUP(A1835,Sales!A:N,3,FALSE)</f>
        <v>411</v>
      </c>
      <c r="R1835" s="2">
        <f>VLOOKUP(A1835,Sales!A:N,4,FALSE)</f>
        <v>37</v>
      </c>
      <c r="S1835" s="2">
        <f>VLOOKUP(A1835,Sales!A:N,5,FALSE)</f>
        <v>130</v>
      </c>
      <c r="T1835" s="2">
        <f>VLOOKUP(A1835,Sales!A:N,6,FALSE)</f>
        <v>48</v>
      </c>
      <c r="U1835" s="2">
        <f>VLOOKUP(A1835,Sales!A:N,7,FALSE)</f>
        <v>6</v>
      </c>
      <c r="V1835" s="2">
        <f>VLOOKUP(A1835,Sales!A:N,8,FALSE)</f>
        <v>11</v>
      </c>
      <c r="W1835" s="2">
        <f>VLOOKUP(A1835,Sales!A:N,9,FALSE)</f>
        <v>620</v>
      </c>
      <c r="X1835" s="2">
        <f>VLOOKUP(A1835,Sales!A:N,10,FALSE)</f>
        <v>6</v>
      </c>
      <c r="Y1835" s="2">
        <f>VLOOKUP(A1835,Sales!A:N,11,FALSE)</f>
        <v>4</v>
      </c>
      <c r="Z1835" s="2">
        <f>VLOOKUP(A1835,Sales!A:N,12,FALSE)</f>
        <v>2</v>
      </c>
      <c r="AA1835" s="2">
        <f>VLOOKUP(A1835,Sales!A:N,13,FALSE)</f>
        <v>4</v>
      </c>
      <c r="AB1835" s="2">
        <f>VLOOKUP(A1835,Sales!A:N,14,FALSE)</f>
        <v>7</v>
      </c>
      <c r="AC1835" s="2">
        <f>VLOOKUP(A1835,Campaigns!A:I,2,FALSE)</f>
        <v>0</v>
      </c>
      <c r="AD1835" s="2">
        <f>VLOOKUP(A1835,Campaigns!A:I,3,FALSE)</f>
        <v>0</v>
      </c>
      <c r="AE1835" s="2">
        <f>VLOOKUP(A1835,Campaigns!A:I,4,FALSE)</f>
        <v>0</v>
      </c>
      <c r="AF1835" s="2">
        <f>VLOOKUP(A1835,Campaigns!A:I,5,FALSE)</f>
        <v>0</v>
      </c>
      <c r="AG1835" s="2">
        <f>VLOOKUP(A1835,Campaigns!A:I,6,FALSE)</f>
        <v>0</v>
      </c>
      <c r="AH1835" s="2">
        <f>VLOOKUP(A1835,Campaigns!A:I,7,FALSE)</f>
        <v>0</v>
      </c>
      <c r="AI1835" s="2">
        <f>VLOOKUP(A1835,Campaigns!A:I,8,FALSE)</f>
        <v>0</v>
      </c>
      <c r="AJ1835" s="19" t="str">
        <f>VLOOKUP(A1835,Campaigns!A:I,9,FALSE)</f>
        <v>12/14/2019</v>
      </c>
    </row>
    <row r="1836" spans="1:36">
      <c r="A1836" s="2">
        <v>2128</v>
      </c>
      <c r="B1836" s="2">
        <f>VLOOKUP(A1836, Customer!A:O, 2, FALSE)</f>
        <v>154450</v>
      </c>
      <c r="C1836" s="2">
        <f>VLOOKUP(A1836, Customer!A:O, 3, FALSE)</f>
        <v>1</v>
      </c>
      <c r="D1836" s="2">
        <f>VLOOKUP(A1836, Customer!A:O, 4, FALSE)</f>
        <v>1</v>
      </c>
      <c r="E1836" s="2">
        <f>VLOOKUP(A1836, Customer!A:O, 5, FALSE)</f>
        <v>64</v>
      </c>
      <c r="F1836" s="2">
        <f>VLOOKUP(A1836, Customer!A:O, 6, FALSE)</f>
        <v>0</v>
      </c>
      <c r="G1836" s="2">
        <f>VLOOKUP(A1836, Customer!A:O, 7, FALSE)</f>
        <v>0</v>
      </c>
      <c r="H1836" s="2">
        <f>VLOOKUP(A1836, Customer!A:O, 8, FALSE)</f>
        <v>0</v>
      </c>
      <c r="I1836" s="2">
        <f>VLOOKUP(A1836, Customer!A:O, 9, FALSE)</f>
        <v>1</v>
      </c>
      <c r="J1836" s="2">
        <f>VLOOKUP(A1836, Customer!A:O, 10, FALSE)</f>
        <v>0</v>
      </c>
      <c r="K1836" s="2">
        <f>VLOOKUP(A1836, Customer!A:O, 11, FALSE)</f>
        <v>0</v>
      </c>
      <c r="L1836" s="2">
        <f>VLOOKUP(A1836, Customer!A:O, 12, FALSE)</f>
        <v>1</v>
      </c>
      <c r="M1836" s="2">
        <f>VLOOKUP(A1836, Customer!A:O, 13, FALSE)</f>
        <v>0</v>
      </c>
      <c r="N1836" s="2">
        <f>VLOOKUP(A1836, Customer!A:O, 14, FALSE)</f>
        <v>0</v>
      </c>
      <c r="O1836" s="2" t="str">
        <f>VLOOKUP(A1836, Customer!A:O, 15, FALSE)</f>
        <v>State-Other</v>
      </c>
      <c r="P1836" s="2">
        <f>VLOOKUP(A1836,Sales!A:N,2,FALSE)</f>
        <v>0</v>
      </c>
      <c r="Q1836">
        <f>VLOOKUP(A1836,Sales!A:N,3,FALSE)</f>
        <v>1288</v>
      </c>
      <c r="R1836" s="2">
        <f>VLOOKUP(A1836,Sales!A:N,4,FALSE)</f>
        <v>0</v>
      </c>
      <c r="S1836" s="2">
        <f>VLOOKUP(A1836,Sales!A:N,5,FALSE)</f>
        <v>485</v>
      </c>
      <c r="T1836" s="2">
        <f>VLOOKUP(A1836,Sales!A:N,6,FALSE)</f>
        <v>23</v>
      </c>
      <c r="U1836" s="2">
        <f>VLOOKUP(A1836,Sales!A:N,7,FALSE)</f>
        <v>54</v>
      </c>
      <c r="V1836" s="2">
        <f>VLOOKUP(A1836,Sales!A:N,8,FALSE)</f>
        <v>91</v>
      </c>
      <c r="W1836" s="2">
        <f>VLOOKUP(A1836,Sales!A:N,9,FALSE)</f>
        <v>1759</v>
      </c>
      <c r="X1836" s="2">
        <f>VLOOKUP(A1836,Sales!A:N,10,FALSE)</f>
        <v>12</v>
      </c>
      <c r="Y1836" s="2">
        <f>VLOOKUP(A1836,Sales!A:N,11,FALSE)</f>
        <v>9</v>
      </c>
      <c r="Z1836" s="2">
        <f>VLOOKUP(A1836,Sales!A:N,12,FALSE)</f>
        <v>2</v>
      </c>
      <c r="AA1836" s="2">
        <f>VLOOKUP(A1836,Sales!A:N,13,FALSE)</f>
        <v>8</v>
      </c>
      <c r="AB1836" s="2">
        <f>VLOOKUP(A1836,Sales!A:N,14,FALSE)</f>
        <v>8</v>
      </c>
      <c r="AC1836" s="2">
        <f>VLOOKUP(A1836,Campaigns!A:I,2,FALSE)</f>
        <v>0</v>
      </c>
      <c r="AD1836" s="2">
        <f>VLOOKUP(A1836,Campaigns!A:I,3,FALSE)</f>
        <v>0</v>
      </c>
      <c r="AE1836" s="2">
        <f>VLOOKUP(A1836,Campaigns!A:I,4,FALSE)</f>
        <v>0</v>
      </c>
      <c r="AF1836" s="2">
        <f>VLOOKUP(A1836,Campaigns!A:I,5,FALSE)</f>
        <v>0</v>
      </c>
      <c r="AG1836" s="2">
        <f>VLOOKUP(A1836,Campaigns!A:I,6,FALSE)</f>
        <v>0</v>
      </c>
      <c r="AH1836" s="2">
        <f>VLOOKUP(A1836,Campaigns!A:I,7,FALSE)</f>
        <v>0</v>
      </c>
      <c r="AI1836" s="2">
        <f>VLOOKUP(A1836,Campaigns!A:I,8,FALSE)</f>
        <v>0</v>
      </c>
      <c r="AJ1836" s="19" t="str">
        <f>VLOOKUP(A1836,Campaigns!A:I,9,FALSE)</f>
        <v>2/19/2019</v>
      </c>
    </row>
    <row r="1837" spans="1:36">
      <c r="A1837" s="2">
        <v>2142</v>
      </c>
      <c r="B1837" s="2">
        <f>VLOOKUP(A1837, Customer!A:O, 2, FALSE)</f>
        <v>154450</v>
      </c>
      <c r="C1837" s="2">
        <f>VLOOKUP(A1837, Customer!A:O, 3, FALSE)</f>
        <v>1</v>
      </c>
      <c r="D1837" s="2">
        <f>VLOOKUP(A1837, Customer!A:O, 4, FALSE)</f>
        <v>1</v>
      </c>
      <c r="E1837" s="2">
        <f>VLOOKUP(A1837, Customer!A:O, 5, FALSE)</f>
        <v>64</v>
      </c>
      <c r="F1837" s="2">
        <f>VLOOKUP(A1837, Customer!A:O, 6, FALSE)</f>
        <v>0</v>
      </c>
      <c r="G1837" s="2">
        <f>VLOOKUP(A1837, Customer!A:O, 7, FALSE)</f>
        <v>0</v>
      </c>
      <c r="H1837" s="2">
        <f>VLOOKUP(A1837, Customer!A:O, 8, FALSE)</f>
        <v>0</v>
      </c>
      <c r="I1837" s="2">
        <f>VLOOKUP(A1837, Customer!A:O, 9, FALSE)</f>
        <v>1</v>
      </c>
      <c r="J1837" s="2">
        <f>VLOOKUP(A1837, Customer!A:O, 10, FALSE)</f>
        <v>0</v>
      </c>
      <c r="K1837" s="2">
        <f>VLOOKUP(A1837, Customer!A:O, 11, FALSE)</f>
        <v>0</v>
      </c>
      <c r="L1837" s="2">
        <f>VLOOKUP(A1837, Customer!A:O, 12, FALSE)</f>
        <v>1</v>
      </c>
      <c r="M1837" s="2">
        <f>VLOOKUP(A1837, Customer!A:O, 13, FALSE)</f>
        <v>0</v>
      </c>
      <c r="N1837" s="2">
        <f>VLOOKUP(A1837, Customer!A:O, 14, FALSE)</f>
        <v>0</v>
      </c>
      <c r="O1837" s="2" t="str">
        <f>VLOOKUP(A1837, Customer!A:O, 15, FALSE)</f>
        <v>State-Florida</v>
      </c>
      <c r="P1837" s="2">
        <f>VLOOKUP(A1837,Sales!A:N,2,FALSE)</f>
        <v>0</v>
      </c>
      <c r="Q1837">
        <f>VLOOKUP(A1837,Sales!A:N,3,FALSE)</f>
        <v>1288</v>
      </c>
      <c r="R1837" s="2">
        <f>VLOOKUP(A1837,Sales!A:N,4,FALSE)</f>
        <v>0</v>
      </c>
      <c r="S1837" s="2">
        <f>VLOOKUP(A1837,Sales!A:N,5,FALSE)</f>
        <v>485</v>
      </c>
      <c r="T1837" s="2">
        <f>VLOOKUP(A1837,Sales!A:N,6,FALSE)</f>
        <v>23</v>
      </c>
      <c r="U1837" s="2">
        <f>VLOOKUP(A1837,Sales!A:N,7,FALSE)</f>
        <v>54</v>
      </c>
      <c r="V1837" s="2">
        <f>VLOOKUP(A1837,Sales!A:N,8,FALSE)</f>
        <v>91</v>
      </c>
      <c r="W1837" s="2">
        <f>VLOOKUP(A1837,Sales!A:N,9,FALSE)</f>
        <v>1759</v>
      </c>
      <c r="X1837" s="2">
        <f>VLOOKUP(A1837,Sales!A:N,10,FALSE)</f>
        <v>12</v>
      </c>
      <c r="Y1837" s="2">
        <f>VLOOKUP(A1837,Sales!A:N,11,FALSE)</f>
        <v>9</v>
      </c>
      <c r="Z1837" s="2">
        <f>VLOOKUP(A1837,Sales!A:N,12,FALSE)</f>
        <v>2</v>
      </c>
      <c r="AA1837" s="2">
        <f>VLOOKUP(A1837,Sales!A:N,13,FALSE)</f>
        <v>8</v>
      </c>
      <c r="AB1837" s="2">
        <f>VLOOKUP(A1837,Sales!A:N,14,FALSE)</f>
        <v>8</v>
      </c>
      <c r="AC1837" s="2">
        <f>VLOOKUP(A1837,Campaigns!A:I,2,FALSE)</f>
        <v>0</v>
      </c>
      <c r="AD1837" s="2">
        <f>VLOOKUP(A1837,Campaigns!A:I,3,FALSE)</f>
        <v>0</v>
      </c>
      <c r="AE1837" s="2">
        <f>VLOOKUP(A1837,Campaigns!A:I,4,FALSE)</f>
        <v>0</v>
      </c>
      <c r="AF1837" s="2">
        <f>VLOOKUP(A1837,Campaigns!A:I,5,FALSE)</f>
        <v>0</v>
      </c>
      <c r="AG1837" s="2">
        <f>VLOOKUP(A1837,Campaigns!A:I,6,FALSE)</f>
        <v>0</v>
      </c>
      <c r="AH1837" s="2">
        <f>VLOOKUP(A1837,Campaigns!A:I,7,FALSE)</f>
        <v>0</v>
      </c>
      <c r="AI1837" s="2">
        <f>VLOOKUP(A1837,Campaigns!A:I,8,FALSE)</f>
        <v>0</v>
      </c>
      <c r="AJ1837" s="19" t="str">
        <f>VLOOKUP(A1837,Campaigns!A:I,9,FALSE)</f>
        <v>2/19/2019</v>
      </c>
    </row>
    <row r="1838" spans="1:36">
      <c r="A1838" s="2">
        <v>2360</v>
      </c>
      <c r="B1838" s="2">
        <f>VLOOKUP(A1838, Customer!A:O, 2, FALSE)</f>
        <v>154342</v>
      </c>
      <c r="C1838" s="2">
        <f>VLOOKUP(A1838, Customer!A:O, 3, FALSE)</f>
        <v>1</v>
      </c>
      <c r="D1838" s="2">
        <f>VLOOKUP(A1838, Customer!A:O, 4, FALSE)</f>
        <v>1</v>
      </c>
      <c r="E1838" s="2">
        <f>VLOOKUP(A1838, Customer!A:O, 5, FALSE)</f>
        <v>64</v>
      </c>
      <c r="F1838" s="2">
        <f>VLOOKUP(A1838, Customer!A:O, 6, FALSE)</f>
        <v>0</v>
      </c>
      <c r="G1838" s="2">
        <f>VLOOKUP(A1838, Customer!A:O, 7, FALSE)</f>
        <v>0</v>
      </c>
      <c r="H1838" s="2">
        <f>VLOOKUP(A1838, Customer!A:O, 8, FALSE)</f>
        <v>0</v>
      </c>
      <c r="I1838" s="2">
        <f>VLOOKUP(A1838, Customer!A:O, 9, FALSE)</f>
        <v>1</v>
      </c>
      <c r="J1838" s="2">
        <f>VLOOKUP(A1838, Customer!A:O, 10, FALSE)</f>
        <v>0</v>
      </c>
      <c r="K1838" s="2">
        <f>VLOOKUP(A1838, Customer!A:O, 11, FALSE)</f>
        <v>0</v>
      </c>
      <c r="L1838" s="2">
        <f>VLOOKUP(A1838, Customer!A:O, 12, FALSE)</f>
        <v>0</v>
      </c>
      <c r="M1838" s="2">
        <f>VLOOKUP(A1838, Customer!A:O, 13, FALSE)</f>
        <v>0</v>
      </c>
      <c r="N1838" s="2">
        <f>VLOOKUP(A1838, Customer!A:O, 14, FALSE)</f>
        <v>0</v>
      </c>
      <c r="O1838" s="2" t="str">
        <f>VLOOKUP(A1838, Customer!A:O, 15, FALSE)</f>
        <v>State-New York</v>
      </c>
      <c r="P1838" s="2">
        <f>VLOOKUP(A1838,Sales!A:N,2,FALSE)</f>
        <v>74</v>
      </c>
      <c r="Q1838">
        <f>VLOOKUP(A1838,Sales!A:N,3,FALSE)</f>
        <v>239</v>
      </c>
      <c r="R1838" s="2">
        <f>VLOOKUP(A1838,Sales!A:N,4,FALSE)</f>
        <v>28</v>
      </c>
      <c r="S1838" s="2">
        <f>VLOOKUP(A1838,Sales!A:N,5,FALSE)</f>
        <v>97</v>
      </c>
      <c r="T1838" s="2">
        <f>VLOOKUP(A1838,Sales!A:N,6,FALSE)</f>
        <v>31</v>
      </c>
      <c r="U1838" s="2">
        <f>VLOOKUP(A1838,Sales!A:N,7,FALSE)</f>
        <v>28</v>
      </c>
      <c r="V1838" s="2">
        <f>VLOOKUP(A1838,Sales!A:N,8,FALSE)</f>
        <v>80</v>
      </c>
      <c r="W1838" s="2">
        <f>VLOOKUP(A1838,Sales!A:N,9,FALSE)</f>
        <v>344</v>
      </c>
      <c r="X1838" s="2">
        <f>VLOOKUP(A1838,Sales!A:N,10,FALSE)</f>
        <v>4</v>
      </c>
      <c r="Y1838" s="2">
        <f>VLOOKUP(A1838,Sales!A:N,11,FALSE)</f>
        <v>3</v>
      </c>
      <c r="Z1838" s="2">
        <f>VLOOKUP(A1838,Sales!A:N,12,FALSE)</f>
        <v>1</v>
      </c>
      <c r="AA1838" s="2">
        <f>VLOOKUP(A1838,Sales!A:N,13,FALSE)</f>
        <v>4</v>
      </c>
      <c r="AB1838" s="2">
        <f>VLOOKUP(A1838,Sales!A:N,14,FALSE)</f>
        <v>6</v>
      </c>
      <c r="AC1838" s="2">
        <f>VLOOKUP(A1838,Campaigns!A:I,2,FALSE)</f>
        <v>0</v>
      </c>
      <c r="AD1838" s="2">
        <f>VLOOKUP(A1838,Campaigns!A:I,3,FALSE)</f>
        <v>0</v>
      </c>
      <c r="AE1838" s="2">
        <f>VLOOKUP(A1838,Campaigns!A:I,4,FALSE)</f>
        <v>0</v>
      </c>
      <c r="AF1838" s="2">
        <f>VLOOKUP(A1838,Campaigns!A:I,5,FALSE)</f>
        <v>0</v>
      </c>
      <c r="AG1838" s="2">
        <f>VLOOKUP(A1838,Campaigns!A:I,6,FALSE)</f>
        <v>0</v>
      </c>
      <c r="AH1838" s="2">
        <f>VLOOKUP(A1838,Campaigns!A:I,7,FALSE)</f>
        <v>0</v>
      </c>
      <c r="AI1838" s="2">
        <f>VLOOKUP(A1838,Campaigns!A:I,8,FALSE)</f>
        <v>0</v>
      </c>
      <c r="AJ1838" s="19">
        <f>VLOOKUP(A1838,Campaigns!A:I,9,FALSE)</f>
        <v>43689</v>
      </c>
    </row>
    <row r="1839" spans="1:36">
      <c r="A1839" s="2">
        <v>3066</v>
      </c>
      <c r="B1839" s="2">
        <f>VLOOKUP(A1839, Customer!A:O, 2, FALSE)</f>
        <v>154252</v>
      </c>
      <c r="C1839" s="2">
        <f>VLOOKUP(A1839, Customer!A:O, 3, FALSE)</f>
        <v>1</v>
      </c>
      <c r="D1839" s="2">
        <f>VLOOKUP(A1839, Customer!A:O, 4, FALSE)</f>
        <v>1</v>
      </c>
      <c r="E1839" s="2">
        <f>VLOOKUP(A1839, Customer!A:O, 5, FALSE)</f>
        <v>64</v>
      </c>
      <c r="F1839" s="2">
        <f>VLOOKUP(A1839, Customer!A:O, 6, FALSE)</f>
        <v>0</v>
      </c>
      <c r="G1839" s="2">
        <f>VLOOKUP(A1839, Customer!A:O, 7, FALSE)</f>
        <v>0</v>
      </c>
      <c r="H1839" s="2">
        <f>VLOOKUP(A1839, Customer!A:O, 8, FALSE)</f>
        <v>1</v>
      </c>
      <c r="I1839" s="2">
        <f>VLOOKUP(A1839, Customer!A:O, 9, FALSE)</f>
        <v>0</v>
      </c>
      <c r="J1839" s="2">
        <f>VLOOKUP(A1839, Customer!A:O, 10, FALSE)</f>
        <v>0</v>
      </c>
      <c r="K1839" s="2">
        <f>VLOOKUP(A1839, Customer!A:O, 11, FALSE)</f>
        <v>0</v>
      </c>
      <c r="L1839" s="2">
        <f>VLOOKUP(A1839, Customer!A:O, 12, FALSE)</f>
        <v>1</v>
      </c>
      <c r="M1839" s="2">
        <f>VLOOKUP(A1839, Customer!A:O, 13, FALSE)</f>
        <v>0</v>
      </c>
      <c r="N1839" s="2">
        <f>VLOOKUP(A1839, Customer!A:O, 14, FALSE)</f>
        <v>0</v>
      </c>
      <c r="O1839" s="2" t="str">
        <f>VLOOKUP(A1839, Customer!A:O, 15, FALSE)</f>
        <v>State-Florida</v>
      </c>
      <c r="P1839" s="2">
        <f>VLOOKUP(A1839,Sales!A:N,2,FALSE)</f>
        <v>25</v>
      </c>
      <c r="Q1839">
        <f>VLOOKUP(A1839,Sales!A:N,3,FALSE)</f>
        <v>506</v>
      </c>
      <c r="R1839" s="2">
        <f>VLOOKUP(A1839,Sales!A:N,4,FALSE)</f>
        <v>11</v>
      </c>
      <c r="S1839" s="2">
        <f>VLOOKUP(A1839,Sales!A:N,5,FALSE)</f>
        <v>74</v>
      </c>
      <c r="T1839" s="2">
        <f>VLOOKUP(A1839,Sales!A:N,6,FALSE)</f>
        <v>23</v>
      </c>
      <c r="U1839" s="2">
        <f>VLOOKUP(A1839,Sales!A:N,7,FALSE)</f>
        <v>11</v>
      </c>
      <c r="V1839" s="2">
        <f>VLOOKUP(A1839,Sales!A:N,8,FALSE)</f>
        <v>125</v>
      </c>
      <c r="W1839" s="2">
        <f>VLOOKUP(A1839,Sales!A:N,9,FALSE)</f>
        <v>500</v>
      </c>
      <c r="X1839" s="2">
        <f>VLOOKUP(A1839,Sales!A:N,10,FALSE)</f>
        <v>5</v>
      </c>
      <c r="Y1839" s="2">
        <f>VLOOKUP(A1839,Sales!A:N,11,FALSE)</f>
        <v>4</v>
      </c>
      <c r="Z1839" s="2">
        <f>VLOOKUP(A1839,Sales!A:N,12,FALSE)</f>
        <v>1</v>
      </c>
      <c r="AA1839" s="2">
        <f>VLOOKUP(A1839,Sales!A:N,13,FALSE)</f>
        <v>5</v>
      </c>
      <c r="AB1839" s="2">
        <f>VLOOKUP(A1839,Sales!A:N,14,FALSE)</f>
        <v>6</v>
      </c>
      <c r="AC1839" s="2">
        <f>VLOOKUP(A1839,Campaigns!A:I,2,FALSE)</f>
        <v>0</v>
      </c>
      <c r="AD1839" s="2">
        <f>VLOOKUP(A1839,Campaigns!A:I,3,FALSE)</f>
        <v>0</v>
      </c>
      <c r="AE1839" s="2">
        <f>VLOOKUP(A1839,Campaigns!A:I,4,FALSE)</f>
        <v>0</v>
      </c>
      <c r="AF1839" s="2">
        <f>VLOOKUP(A1839,Campaigns!A:I,5,FALSE)</f>
        <v>0</v>
      </c>
      <c r="AG1839" s="2">
        <f>VLOOKUP(A1839,Campaigns!A:I,6,FALSE)</f>
        <v>0</v>
      </c>
      <c r="AH1839" s="2">
        <f>VLOOKUP(A1839,Campaigns!A:I,7,FALSE)</f>
        <v>0</v>
      </c>
      <c r="AI1839" s="2">
        <f>VLOOKUP(A1839,Campaigns!A:I,8,FALSE)</f>
        <v>0</v>
      </c>
      <c r="AJ1839" s="19">
        <f>VLOOKUP(A1839,Campaigns!A:I,9,FALSE)</f>
        <v>43507</v>
      </c>
    </row>
    <row r="1840" spans="1:36">
      <c r="A1840" s="2">
        <v>3092</v>
      </c>
      <c r="B1840" s="2">
        <f>VLOOKUP(A1840, Customer!A:O, 2, FALSE)</f>
        <v>153230</v>
      </c>
      <c r="C1840" s="2">
        <f>VLOOKUP(A1840, Customer!A:O, 3, FALSE)</f>
        <v>0</v>
      </c>
      <c r="D1840" s="2">
        <f>VLOOKUP(A1840, Customer!A:O, 4, FALSE)</f>
        <v>1</v>
      </c>
      <c r="E1840" s="2">
        <f>VLOOKUP(A1840, Customer!A:O, 5, FALSE)</f>
        <v>64</v>
      </c>
      <c r="F1840" s="2">
        <f>VLOOKUP(A1840, Customer!A:O, 6, FALSE)</f>
        <v>0</v>
      </c>
      <c r="G1840" s="2">
        <f>VLOOKUP(A1840, Customer!A:O, 7, FALSE)</f>
        <v>1</v>
      </c>
      <c r="H1840" s="2">
        <f>VLOOKUP(A1840, Customer!A:O, 8, FALSE)</f>
        <v>0</v>
      </c>
      <c r="I1840" s="2">
        <f>VLOOKUP(A1840, Customer!A:O, 9, FALSE)</f>
        <v>0</v>
      </c>
      <c r="J1840" s="2">
        <f>VLOOKUP(A1840, Customer!A:O, 10, FALSE)</f>
        <v>0</v>
      </c>
      <c r="K1840" s="2">
        <f>VLOOKUP(A1840, Customer!A:O, 11, FALSE)</f>
        <v>0</v>
      </c>
      <c r="L1840" s="2">
        <f>VLOOKUP(A1840, Customer!A:O, 12, FALSE)</f>
        <v>0</v>
      </c>
      <c r="M1840" s="2">
        <f>VLOOKUP(A1840, Customer!A:O, 13, FALSE)</f>
        <v>0</v>
      </c>
      <c r="N1840" s="2">
        <f>VLOOKUP(A1840, Customer!A:O, 14, FALSE)</f>
        <v>0</v>
      </c>
      <c r="O1840" s="2" t="str">
        <f>VLOOKUP(A1840, Customer!A:O, 15, FALSE)</f>
        <v>State-New York</v>
      </c>
      <c r="P1840" s="2">
        <f>VLOOKUP(A1840,Sales!A:N,2,FALSE)</f>
        <v>86</v>
      </c>
      <c r="Q1840">
        <f>VLOOKUP(A1840,Sales!A:N,3,FALSE)</f>
        <v>507</v>
      </c>
      <c r="R1840" s="2">
        <f>VLOOKUP(A1840,Sales!A:N,4,FALSE)</f>
        <v>207</v>
      </c>
      <c r="S1840" s="2">
        <f>VLOOKUP(A1840,Sales!A:N,5,FALSE)</f>
        <v>282</v>
      </c>
      <c r="T1840" s="2">
        <f>VLOOKUP(A1840,Sales!A:N,6,FALSE)</f>
        <v>391</v>
      </c>
      <c r="U1840" s="2">
        <f>VLOOKUP(A1840,Sales!A:N,7,FALSE)</f>
        <v>60</v>
      </c>
      <c r="V1840" s="2">
        <f>VLOOKUP(A1840,Sales!A:N,8,FALSE)</f>
        <v>659</v>
      </c>
      <c r="W1840" s="2">
        <f>VLOOKUP(A1840,Sales!A:N,9,FALSE)</f>
        <v>789</v>
      </c>
      <c r="X1840" s="2">
        <f>VLOOKUP(A1840,Sales!A:N,10,FALSE)</f>
        <v>4</v>
      </c>
      <c r="Y1840" s="2">
        <f>VLOOKUP(A1840,Sales!A:N,11,FALSE)</f>
        <v>5</v>
      </c>
      <c r="Z1840" s="2">
        <f>VLOOKUP(A1840,Sales!A:N,12,FALSE)</f>
        <v>2</v>
      </c>
      <c r="AA1840" s="2">
        <f>VLOOKUP(A1840,Sales!A:N,13,FALSE)</f>
        <v>12</v>
      </c>
      <c r="AB1840" s="2">
        <f>VLOOKUP(A1840,Sales!A:N,14,FALSE)</f>
        <v>5</v>
      </c>
      <c r="AC1840" s="2">
        <f>VLOOKUP(A1840,Campaigns!A:I,2,FALSE)</f>
        <v>0</v>
      </c>
      <c r="AD1840" s="2">
        <f>VLOOKUP(A1840,Campaigns!A:I,3,FALSE)</f>
        <v>0</v>
      </c>
      <c r="AE1840" s="2">
        <f>VLOOKUP(A1840,Campaigns!A:I,4,FALSE)</f>
        <v>0</v>
      </c>
      <c r="AF1840" s="2">
        <f>VLOOKUP(A1840,Campaigns!A:I,5,FALSE)</f>
        <v>0</v>
      </c>
      <c r="AG1840" s="2">
        <f>VLOOKUP(A1840,Campaigns!A:I,6,FALSE)</f>
        <v>0</v>
      </c>
      <c r="AH1840" s="2">
        <f>VLOOKUP(A1840,Campaigns!A:I,7,FALSE)</f>
        <v>0</v>
      </c>
      <c r="AI1840" s="2">
        <f>VLOOKUP(A1840,Campaigns!A:I,8,FALSE)</f>
        <v>0</v>
      </c>
      <c r="AJ1840" s="19">
        <f>VLOOKUP(A1840,Campaigns!A:I,9,FALSE)</f>
        <v>43678</v>
      </c>
    </row>
    <row r="1841" spans="1:36">
      <c r="A1841" s="2">
        <v>2595</v>
      </c>
      <c r="B1841" s="2">
        <f>VLOOKUP(A1841, Customer!A:O, 2, FALSE)</f>
        <v>152973</v>
      </c>
      <c r="C1841" s="2">
        <f>VLOOKUP(A1841, Customer!A:O, 3, FALSE)</f>
        <v>0</v>
      </c>
      <c r="D1841" s="2">
        <f>VLOOKUP(A1841, Customer!A:O, 4, FALSE)</f>
        <v>1</v>
      </c>
      <c r="E1841" s="2">
        <f>VLOOKUP(A1841, Customer!A:O, 5, FALSE)</f>
        <v>64</v>
      </c>
      <c r="F1841" s="2">
        <f>VLOOKUP(A1841, Customer!A:O, 6, FALSE)</f>
        <v>0</v>
      </c>
      <c r="G1841" s="2">
        <f>VLOOKUP(A1841, Customer!A:O, 7, FALSE)</f>
        <v>1</v>
      </c>
      <c r="H1841" s="2">
        <f>VLOOKUP(A1841, Customer!A:O, 8, FALSE)</f>
        <v>0</v>
      </c>
      <c r="I1841" s="2">
        <f>VLOOKUP(A1841, Customer!A:O, 9, FALSE)</f>
        <v>0</v>
      </c>
      <c r="J1841" s="2">
        <f>VLOOKUP(A1841, Customer!A:O, 10, FALSE)</f>
        <v>0</v>
      </c>
      <c r="K1841" s="2">
        <f>VLOOKUP(A1841, Customer!A:O, 11, FALSE)</f>
        <v>0</v>
      </c>
      <c r="L1841" s="2">
        <f>VLOOKUP(A1841, Customer!A:O, 12, FALSE)</f>
        <v>0</v>
      </c>
      <c r="M1841" s="2">
        <f>VLOOKUP(A1841, Customer!A:O, 13, FALSE)</f>
        <v>1</v>
      </c>
      <c r="N1841" s="2">
        <f>VLOOKUP(A1841, Customer!A:O, 14, FALSE)</f>
        <v>0</v>
      </c>
      <c r="O1841" s="2" t="str">
        <f>VLOOKUP(A1841, Customer!A:O, 15, FALSE)</f>
        <v>State-Texas</v>
      </c>
      <c r="P1841" s="2">
        <f>VLOOKUP(A1841,Sales!A:N,2,FALSE)</f>
        <v>92</v>
      </c>
      <c r="Q1841">
        <f>VLOOKUP(A1841,Sales!A:N,3,FALSE)</f>
        <v>2472</v>
      </c>
      <c r="R1841" s="2">
        <f>VLOOKUP(A1841,Sales!A:N,4,FALSE)</f>
        <v>0</v>
      </c>
      <c r="S1841" s="2">
        <f>VLOOKUP(A1841,Sales!A:N,5,FALSE)</f>
        <v>219</v>
      </c>
      <c r="T1841" s="2">
        <f>VLOOKUP(A1841,Sales!A:N,6,FALSE)</f>
        <v>35</v>
      </c>
      <c r="U1841" s="2">
        <f>VLOOKUP(A1841,Sales!A:N,7,FALSE)</f>
        <v>26</v>
      </c>
      <c r="V1841" s="2">
        <f>VLOOKUP(A1841,Sales!A:N,8,FALSE)</f>
        <v>575</v>
      </c>
      <c r="W1841" s="2">
        <f>VLOOKUP(A1841,Sales!A:N,9,FALSE)</f>
        <v>2177</v>
      </c>
      <c r="X1841" s="2">
        <f>VLOOKUP(A1841,Sales!A:N,10,FALSE)</f>
        <v>7</v>
      </c>
      <c r="Y1841" s="2">
        <f>VLOOKUP(A1841,Sales!A:N,11,FALSE)</f>
        <v>9</v>
      </c>
      <c r="Z1841" s="2">
        <f>VLOOKUP(A1841,Sales!A:N,12,FALSE)</f>
        <v>6</v>
      </c>
      <c r="AA1841" s="2">
        <f>VLOOKUP(A1841,Sales!A:N,13,FALSE)</f>
        <v>9</v>
      </c>
      <c r="AB1841" s="2">
        <f>VLOOKUP(A1841,Sales!A:N,14,FALSE)</f>
        <v>8</v>
      </c>
      <c r="AC1841" s="2">
        <f>VLOOKUP(A1841,Campaigns!A:I,2,FALSE)</f>
        <v>0</v>
      </c>
      <c r="AD1841" s="2">
        <f>VLOOKUP(A1841,Campaigns!A:I,3,FALSE)</f>
        <v>0</v>
      </c>
      <c r="AE1841" s="2">
        <f>VLOOKUP(A1841,Campaigns!A:I,4,FALSE)</f>
        <v>0</v>
      </c>
      <c r="AF1841" s="2">
        <f>VLOOKUP(A1841,Campaigns!A:I,5,FALSE)</f>
        <v>0</v>
      </c>
      <c r="AG1841" s="2">
        <f>VLOOKUP(A1841,Campaigns!A:I,6,FALSE)</f>
        <v>0</v>
      </c>
      <c r="AH1841" s="2">
        <f>VLOOKUP(A1841,Campaigns!A:I,7,FALSE)</f>
        <v>0</v>
      </c>
      <c r="AI1841" s="2">
        <f>VLOOKUP(A1841,Campaigns!A:I,8,FALSE)</f>
        <v>0</v>
      </c>
      <c r="AJ1841" s="19" t="str">
        <f>VLOOKUP(A1841,Campaigns!A:I,9,FALSE)</f>
        <v>4/15/2019</v>
      </c>
    </row>
    <row r="1842" spans="1:36">
      <c r="A1842" s="2">
        <v>2186</v>
      </c>
      <c r="B1842" s="2">
        <f>VLOOKUP(A1842, Customer!A:O, 2, FALSE)</f>
        <v>150965</v>
      </c>
      <c r="C1842" s="2">
        <f>VLOOKUP(A1842, Customer!A:O, 3, FALSE)</f>
        <v>0</v>
      </c>
      <c r="D1842" s="2">
        <f>VLOOKUP(A1842, Customer!A:O, 4, FALSE)</f>
        <v>1</v>
      </c>
      <c r="E1842" s="2">
        <f>VLOOKUP(A1842, Customer!A:O, 5, FALSE)</f>
        <v>64</v>
      </c>
      <c r="F1842" s="2">
        <f>VLOOKUP(A1842, Customer!A:O, 6, FALSE)</f>
        <v>0</v>
      </c>
      <c r="G1842" s="2">
        <f>VLOOKUP(A1842, Customer!A:O, 7, FALSE)</f>
        <v>1</v>
      </c>
      <c r="H1842" s="2">
        <f>VLOOKUP(A1842, Customer!A:O, 8, FALSE)</f>
        <v>0</v>
      </c>
      <c r="I1842" s="2">
        <f>VLOOKUP(A1842, Customer!A:O, 9, FALSE)</f>
        <v>0</v>
      </c>
      <c r="J1842" s="2">
        <f>VLOOKUP(A1842, Customer!A:O, 10, FALSE)</f>
        <v>0</v>
      </c>
      <c r="K1842" s="2">
        <f>VLOOKUP(A1842, Customer!A:O, 11, FALSE)</f>
        <v>0</v>
      </c>
      <c r="L1842" s="2">
        <f>VLOOKUP(A1842, Customer!A:O, 12, FALSE)</f>
        <v>0</v>
      </c>
      <c r="M1842" s="2">
        <f>VLOOKUP(A1842, Customer!A:O, 13, FALSE)</f>
        <v>1</v>
      </c>
      <c r="N1842" s="2">
        <f>VLOOKUP(A1842, Customer!A:O, 14, FALSE)</f>
        <v>0</v>
      </c>
      <c r="O1842" s="2" t="str">
        <f>VLOOKUP(A1842, Customer!A:O, 15, FALSE)</f>
        <v>State-New York</v>
      </c>
      <c r="P1842" s="2">
        <f>VLOOKUP(A1842,Sales!A:N,2,FALSE)</f>
        <v>87</v>
      </c>
      <c r="Q1842">
        <f>VLOOKUP(A1842,Sales!A:N,3,FALSE)</f>
        <v>1611</v>
      </c>
      <c r="R1842" s="2">
        <f>VLOOKUP(A1842,Sales!A:N,4,FALSE)</f>
        <v>39</v>
      </c>
      <c r="S1842" s="2">
        <f>VLOOKUP(A1842,Sales!A:N,5,FALSE)</f>
        <v>252</v>
      </c>
      <c r="T1842" s="2">
        <f>VLOOKUP(A1842,Sales!A:N,6,FALSE)</f>
        <v>24</v>
      </c>
      <c r="U1842" s="2">
        <f>VLOOKUP(A1842,Sales!A:N,7,FALSE)</f>
        <v>18</v>
      </c>
      <c r="V1842" s="2">
        <f>VLOOKUP(A1842,Sales!A:N,8,FALSE)</f>
        <v>86</v>
      </c>
      <c r="W1842" s="2">
        <f>VLOOKUP(A1842,Sales!A:N,9,FALSE)</f>
        <v>1857</v>
      </c>
      <c r="X1842" s="2">
        <f>VLOOKUP(A1842,Sales!A:N,10,FALSE)</f>
        <v>3</v>
      </c>
      <c r="Y1842" s="2">
        <f>VLOOKUP(A1842,Sales!A:N,11,FALSE)</f>
        <v>10</v>
      </c>
      <c r="Z1842" s="2">
        <f>VLOOKUP(A1842,Sales!A:N,12,FALSE)</f>
        <v>4</v>
      </c>
      <c r="AA1842" s="2">
        <f>VLOOKUP(A1842,Sales!A:N,13,FALSE)</f>
        <v>5</v>
      </c>
      <c r="AB1842" s="2">
        <f>VLOOKUP(A1842,Sales!A:N,14,FALSE)</f>
        <v>8</v>
      </c>
      <c r="AC1842" s="2">
        <f>VLOOKUP(A1842,Campaigns!A:I,2,FALSE)</f>
        <v>1</v>
      </c>
      <c r="AD1842" s="2">
        <f>VLOOKUP(A1842,Campaigns!A:I,3,FALSE)</f>
        <v>0</v>
      </c>
      <c r="AE1842" s="2">
        <f>VLOOKUP(A1842,Campaigns!A:I,4,FALSE)</f>
        <v>0</v>
      </c>
      <c r="AF1842" s="2">
        <f>VLOOKUP(A1842,Campaigns!A:I,5,FALSE)</f>
        <v>0</v>
      </c>
      <c r="AG1842" s="2">
        <f>VLOOKUP(A1842,Campaigns!A:I,6,FALSE)</f>
        <v>0</v>
      </c>
      <c r="AH1842" s="2">
        <f>VLOOKUP(A1842,Campaigns!A:I,7,FALSE)</f>
        <v>0</v>
      </c>
      <c r="AI1842" s="2">
        <f>VLOOKUP(A1842,Campaigns!A:I,8,FALSE)</f>
        <v>0</v>
      </c>
      <c r="AJ1842" s="19" t="str">
        <f>VLOOKUP(A1842,Campaigns!A:I,9,FALSE)</f>
        <v>7/28/2019</v>
      </c>
    </row>
    <row r="1843" spans="1:36">
      <c r="A1843" s="2">
        <v>1419</v>
      </c>
      <c r="B1843" s="2">
        <f>VLOOKUP(A1843, Customer!A:O, 2, FALSE)</f>
        <v>150943</v>
      </c>
      <c r="C1843" s="2">
        <f>VLOOKUP(A1843, Customer!A:O, 3, FALSE)</f>
        <v>0</v>
      </c>
      <c r="D1843" s="2">
        <f>VLOOKUP(A1843, Customer!A:O, 4, FALSE)</f>
        <v>1</v>
      </c>
      <c r="E1843" s="2">
        <f>VLOOKUP(A1843, Customer!A:O, 5, FALSE)</f>
        <v>64</v>
      </c>
      <c r="F1843" s="2">
        <f>VLOOKUP(A1843, Customer!A:O, 6, FALSE)</f>
        <v>0</v>
      </c>
      <c r="G1843" s="2">
        <f>VLOOKUP(A1843, Customer!A:O, 7, FALSE)</f>
        <v>0</v>
      </c>
      <c r="H1843" s="2">
        <f>VLOOKUP(A1843, Customer!A:O, 8, FALSE)</f>
        <v>0</v>
      </c>
      <c r="I1843" s="2">
        <f>VLOOKUP(A1843, Customer!A:O, 9, FALSE)</f>
        <v>1</v>
      </c>
      <c r="J1843" s="2">
        <f>VLOOKUP(A1843, Customer!A:O, 10, FALSE)</f>
        <v>0</v>
      </c>
      <c r="K1843" s="2">
        <f>VLOOKUP(A1843, Customer!A:O, 11, FALSE)</f>
        <v>0</v>
      </c>
      <c r="L1843" s="2">
        <f>VLOOKUP(A1843, Customer!A:O, 12, FALSE)</f>
        <v>0</v>
      </c>
      <c r="M1843" s="2">
        <f>VLOOKUP(A1843, Customer!A:O, 13, FALSE)</f>
        <v>1</v>
      </c>
      <c r="N1843" s="2">
        <f>VLOOKUP(A1843, Customer!A:O, 14, FALSE)</f>
        <v>0</v>
      </c>
      <c r="O1843" s="2" t="str">
        <f>VLOOKUP(A1843, Customer!A:O, 15, FALSE)</f>
        <v>State-Texas</v>
      </c>
      <c r="P1843" s="2">
        <f>VLOOKUP(A1843,Sales!A:N,2,FALSE)</f>
        <v>49</v>
      </c>
      <c r="Q1843">
        <f>VLOOKUP(A1843,Sales!A:N,3,FALSE)</f>
        <v>92</v>
      </c>
      <c r="R1843" s="2">
        <f>VLOOKUP(A1843,Sales!A:N,4,FALSE)</f>
        <v>0</v>
      </c>
      <c r="S1843" s="2">
        <f>VLOOKUP(A1843,Sales!A:N,5,FALSE)</f>
        <v>21</v>
      </c>
      <c r="T1843" s="2">
        <f>VLOOKUP(A1843,Sales!A:N,6,FALSE)</f>
        <v>6</v>
      </c>
      <c r="U1843" s="2">
        <f>VLOOKUP(A1843,Sales!A:N,7,FALSE)</f>
        <v>0</v>
      </c>
      <c r="V1843" s="2">
        <f>VLOOKUP(A1843,Sales!A:N,8,FALSE)</f>
        <v>18</v>
      </c>
      <c r="W1843" s="2">
        <f>VLOOKUP(A1843,Sales!A:N,9,FALSE)</f>
        <v>101</v>
      </c>
      <c r="X1843" s="2">
        <f>VLOOKUP(A1843,Sales!A:N,10,FALSE)</f>
        <v>1</v>
      </c>
      <c r="Y1843" s="2">
        <f>VLOOKUP(A1843,Sales!A:N,11,FALSE)</f>
        <v>1</v>
      </c>
      <c r="Z1843" s="2">
        <f>VLOOKUP(A1843,Sales!A:N,12,FALSE)</f>
        <v>0</v>
      </c>
      <c r="AA1843" s="2">
        <f>VLOOKUP(A1843,Sales!A:N,13,FALSE)</f>
        <v>3</v>
      </c>
      <c r="AB1843" s="2">
        <f>VLOOKUP(A1843,Sales!A:N,14,FALSE)</f>
        <v>5</v>
      </c>
      <c r="AC1843" s="2">
        <f>VLOOKUP(A1843,Campaigns!A:I,2,FALSE)</f>
        <v>0</v>
      </c>
      <c r="AD1843" s="2">
        <f>VLOOKUP(A1843,Campaigns!A:I,3,FALSE)</f>
        <v>0</v>
      </c>
      <c r="AE1843" s="2">
        <f>VLOOKUP(A1843,Campaigns!A:I,4,FALSE)</f>
        <v>0</v>
      </c>
      <c r="AF1843" s="2">
        <f>VLOOKUP(A1843,Campaigns!A:I,5,FALSE)</f>
        <v>0</v>
      </c>
      <c r="AG1843" s="2">
        <f>VLOOKUP(A1843,Campaigns!A:I,6,FALSE)</f>
        <v>0</v>
      </c>
      <c r="AH1843" s="2">
        <f>VLOOKUP(A1843,Campaigns!A:I,7,FALSE)</f>
        <v>0</v>
      </c>
      <c r="AI1843" s="2">
        <f>VLOOKUP(A1843,Campaigns!A:I,8,FALSE)</f>
        <v>0</v>
      </c>
      <c r="AJ1843" s="19" t="str">
        <f>VLOOKUP(A1843,Campaigns!A:I,9,FALSE)</f>
        <v>11/26/2019</v>
      </c>
    </row>
    <row r="1844" spans="1:36">
      <c r="A1844" s="2">
        <v>1488</v>
      </c>
      <c r="B1844" s="2">
        <f>VLOOKUP(A1844, Customer!A:O, 2, FALSE)</f>
        <v>150943</v>
      </c>
      <c r="C1844" s="2">
        <f>VLOOKUP(A1844, Customer!A:O, 3, FALSE)</f>
        <v>0</v>
      </c>
      <c r="D1844" s="2">
        <f>VLOOKUP(A1844, Customer!A:O, 4, FALSE)</f>
        <v>1</v>
      </c>
      <c r="E1844" s="2">
        <f>VLOOKUP(A1844, Customer!A:O, 5, FALSE)</f>
        <v>64</v>
      </c>
      <c r="F1844" s="2">
        <f>VLOOKUP(A1844, Customer!A:O, 6, FALSE)</f>
        <v>0</v>
      </c>
      <c r="G1844" s="2">
        <f>VLOOKUP(A1844, Customer!A:O, 7, FALSE)</f>
        <v>0</v>
      </c>
      <c r="H1844" s="2">
        <f>VLOOKUP(A1844, Customer!A:O, 8, FALSE)</f>
        <v>0</v>
      </c>
      <c r="I1844" s="2">
        <f>VLOOKUP(A1844, Customer!A:O, 9, FALSE)</f>
        <v>1</v>
      </c>
      <c r="J1844" s="2">
        <f>VLOOKUP(A1844, Customer!A:O, 10, FALSE)</f>
        <v>0</v>
      </c>
      <c r="K1844" s="2">
        <f>VLOOKUP(A1844, Customer!A:O, 11, FALSE)</f>
        <v>0</v>
      </c>
      <c r="L1844" s="2">
        <f>VLOOKUP(A1844, Customer!A:O, 12, FALSE)</f>
        <v>0</v>
      </c>
      <c r="M1844" s="2">
        <f>VLOOKUP(A1844, Customer!A:O, 13, FALSE)</f>
        <v>1</v>
      </c>
      <c r="N1844" s="2">
        <f>VLOOKUP(A1844, Customer!A:O, 14, FALSE)</f>
        <v>0</v>
      </c>
      <c r="O1844" s="2" t="str">
        <f>VLOOKUP(A1844, Customer!A:O, 15, FALSE)</f>
        <v>State-Florida</v>
      </c>
      <c r="P1844" s="2">
        <f>VLOOKUP(A1844,Sales!A:N,2,FALSE)</f>
        <v>49</v>
      </c>
      <c r="Q1844">
        <f>VLOOKUP(A1844,Sales!A:N,3,FALSE)</f>
        <v>92</v>
      </c>
      <c r="R1844" s="2">
        <f>VLOOKUP(A1844,Sales!A:N,4,FALSE)</f>
        <v>0</v>
      </c>
      <c r="S1844" s="2">
        <f>VLOOKUP(A1844,Sales!A:N,5,FALSE)</f>
        <v>21</v>
      </c>
      <c r="T1844" s="2">
        <f>VLOOKUP(A1844,Sales!A:N,6,FALSE)</f>
        <v>6</v>
      </c>
      <c r="U1844" s="2">
        <f>VLOOKUP(A1844,Sales!A:N,7,FALSE)</f>
        <v>0</v>
      </c>
      <c r="V1844" s="2">
        <f>VLOOKUP(A1844,Sales!A:N,8,FALSE)</f>
        <v>18</v>
      </c>
      <c r="W1844" s="2">
        <f>VLOOKUP(A1844,Sales!A:N,9,FALSE)</f>
        <v>101</v>
      </c>
      <c r="X1844" s="2">
        <f>VLOOKUP(A1844,Sales!A:N,10,FALSE)</f>
        <v>1</v>
      </c>
      <c r="Y1844" s="2">
        <f>VLOOKUP(A1844,Sales!A:N,11,FALSE)</f>
        <v>1</v>
      </c>
      <c r="Z1844" s="2">
        <f>VLOOKUP(A1844,Sales!A:N,12,FALSE)</f>
        <v>0</v>
      </c>
      <c r="AA1844" s="2">
        <f>VLOOKUP(A1844,Sales!A:N,13,FALSE)</f>
        <v>3</v>
      </c>
      <c r="AB1844" s="2">
        <f>VLOOKUP(A1844,Sales!A:N,14,FALSE)</f>
        <v>5</v>
      </c>
      <c r="AC1844" s="2">
        <f>VLOOKUP(A1844,Campaigns!A:I,2,FALSE)</f>
        <v>0</v>
      </c>
      <c r="AD1844" s="2">
        <f>VLOOKUP(A1844,Campaigns!A:I,3,FALSE)</f>
        <v>0</v>
      </c>
      <c r="AE1844" s="2">
        <f>VLOOKUP(A1844,Campaigns!A:I,4,FALSE)</f>
        <v>0</v>
      </c>
      <c r="AF1844" s="2">
        <f>VLOOKUP(A1844,Campaigns!A:I,5,FALSE)</f>
        <v>0</v>
      </c>
      <c r="AG1844" s="2">
        <f>VLOOKUP(A1844,Campaigns!A:I,6,FALSE)</f>
        <v>0</v>
      </c>
      <c r="AH1844" s="2">
        <f>VLOOKUP(A1844,Campaigns!A:I,7,FALSE)</f>
        <v>0</v>
      </c>
      <c r="AI1844" s="2">
        <f>VLOOKUP(A1844,Campaigns!A:I,8,FALSE)</f>
        <v>0</v>
      </c>
      <c r="AJ1844" s="19" t="str">
        <f>VLOOKUP(A1844,Campaigns!A:I,9,FALSE)</f>
        <v>11/26/2019</v>
      </c>
    </row>
    <row r="1845" spans="1:36">
      <c r="A1845" s="2">
        <v>1274</v>
      </c>
      <c r="B1845" s="2">
        <f>VLOOKUP(A1845, Customer!A:O, 2, FALSE)</f>
        <v>150898</v>
      </c>
      <c r="C1845" s="2">
        <f>VLOOKUP(A1845, Customer!A:O, 3, FALSE)</f>
        <v>1</v>
      </c>
      <c r="D1845" s="2">
        <f>VLOOKUP(A1845, Customer!A:O, 4, FALSE)</f>
        <v>1</v>
      </c>
      <c r="E1845" s="2">
        <f>VLOOKUP(A1845, Customer!A:O, 5, FALSE)</f>
        <v>64</v>
      </c>
      <c r="F1845" s="2">
        <f>VLOOKUP(A1845, Customer!A:O, 6, FALSE)</f>
        <v>0</v>
      </c>
      <c r="G1845" s="2">
        <f>VLOOKUP(A1845, Customer!A:O, 7, FALSE)</f>
        <v>0</v>
      </c>
      <c r="H1845" s="2">
        <f>VLOOKUP(A1845, Customer!A:O, 8, FALSE)</f>
        <v>0</v>
      </c>
      <c r="I1845" s="2">
        <f>VLOOKUP(A1845, Customer!A:O, 9, FALSE)</f>
        <v>1</v>
      </c>
      <c r="J1845" s="2">
        <f>VLOOKUP(A1845, Customer!A:O, 10, FALSE)</f>
        <v>0</v>
      </c>
      <c r="K1845" s="2">
        <f>VLOOKUP(A1845, Customer!A:O, 11, FALSE)</f>
        <v>0</v>
      </c>
      <c r="L1845" s="2">
        <f>VLOOKUP(A1845, Customer!A:O, 12, FALSE)</f>
        <v>0</v>
      </c>
      <c r="M1845" s="2">
        <f>VLOOKUP(A1845, Customer!A:O, 13, FALSE)</f>
        <v>1</v>
      </c>
      <c r="N1845" s="2">
        <f>VLOOKUP(A1845, Customer!A:O, 14, FALSE)</f>
        <v>0</v>
      </c>
      <c r="O1845" s="2" t="str">
        <f>VLOOKUP(A1845, Customer!A:O, 15, FALSE)</f>
        <v>State-New York</v>
      </c>
      <c r="P1845" s="2">
        <f>VLOOKUP(A1845,Sales!A:N,2,FALSE)</f>
        <v>88</v>
      </c>
      <c r="Q1845">
        <f>VLOOKUP(A1845,Sales!A:N,3,FALSE)</f>
        <v>845</v>
      </c>
      <c r="R1845" s="2">
        <f>VLOOKUP(A1845,Sales!A:N,4,FALSE)</f>
        <v>83</v>
      </c>
      <c r="S1845" s="2">
        <f>VLOOKUP(A1845,Sales!A:N,5,FALSE)</f>
        <v>717</v>
      </c>
      <c r="T1845" s="2">
        <f>VLOOKUP(A1845,Sales!A:N,6,FALSE)</f>
        <v>163</v>
      </c>
      <c r="U1845" s="2">
        <f>VLOOKUP(A1845,Sales!A:N,7,FALSE)</f>
        <v>338</v>
      </c>
      <c r="V1845" s="2">
        <f>VLOOKUP(A1845,Sales!A:N,8,FALSE)</f>
        <v>400</v>
      </c>
      <c r="W1845" s="2">
        <f>VLOOKUP(A1845,Sales!A:N,9,FALSE)</f>
        <v>1746</v>
      </c>
      <c r="X1845" s="2">
        <f>VLOOKUP(A1845,Sales!A:N,10,FALSE)</f>
        <v>13</v>
      </c>
      <c r="Y1845" s="2">
        <f>VLOOKUP(A1845,Sales!A:N,11,FALSE)</f>
        <v>6</v>
      </c>
      <c r="Z1845" s="2">
        <f>VLOOKUP(A1845,Sales!A:N,12,FALSE)</f>
        <v>2</v>
      </c>
      <c r="AA1845" s="2">
        <f>VLOOKUP(A1845,Sales!A:N,13,FALSE)</f>
        <v>12</v>
      </c>
      <c r="AB1845" s="2">
        <f>VLOOKUP(A1845,Sales!A:N,14,FALSE)</f>
        <v>5</v>
      </c>
      <c r="AC1845" s="2">
        <f>VLOOKUP(A1845,Campaigns!A:I,2,FALSE)</f>
        <v>0</v>
      </c>
      <c r="AD1845" s="2">
        <f>VLOOKUP(A1845,Campaigns!A:I,3,FALSE)</f>
        <v>0</v>
      </c>
      <c r="AE1845" s="2">
        <f>VLOOKUP(A1845,Campaigns!A:I,4,FALSE)</f>
        <v>0</v>
      </c>
      <c r="AF1845" s="2">
        <f>VLOOKUP(A1845,Campaigns!A:I,5,FALSE)</f>
        <v>0</v>
      </c>
      <c r="AG1845" s="2">
        <f>VLOOKUP(A1845,Campaigns!A:I,6,FALSE)</f>
        <v>0</v>
      </c>
      <c r="AH1845" s="2">
        <f>VLOOKUP(A1845,Campaigns!A:I,7,FALSE)</f>
        <v>0</v>
      </c>
      <c r="AI1845" s="2">
        <f>VLOOKUP(A1845,Campaigns!A:I,8,FALSE)</f>
        <v>0</v>
      </c>
      <c r="AJ1845" s="19" t="str">
        <f>VLOOKUP(A1845,Campaigns!A:I,9,FALSE)</f>
        <v>6/15/2019</v>
      </c>
    </row>
    <row r="1846" spans="1:36">
      <c r="A1846" s="2">
        <v>2793</v>
      </c>
      <c r="B1846" s="2">
        <f>VLOOKUP(A1846, Customer!A:O, 2, FALSE)</f>
        <v>150387</v>
      </c>
      <c r="C1846" s="2">
        <f>VLOOKUP(A1846, Customer!A:O, 3, FALSE)</f>
        <v>0</v>
      </c>
      <c r="D1846" s="2">
        <f>VLOOKUP(A1846, Customer!A:O, 4, FALSE)</f>
        <v>2</v>
      </c>
      <c r="E1846" s="2">
        <f>VLOOKUP(A1846, Customer!A:O, 5, FALSE)</f>
        <v>64</v>
      </c>
      <c r="F1846" s="2">
        <f>VLOOKUP(A1846, Customer!A:O, 6, FALSE)</f>
        <v>0</v>
      </c>
      <c r="G1846" s="2">
        <f>VLOOKUP(A1846, Customer!A:O, 7, FALSE)</f>
        <v>1</v>
      </c>
      <c r="H1846" s="2">
        <f>VLOOKUP(A1846, Customer!A:O, 8, FALSE)</f>
        <v>0</v>
      </c>
      <c r="I1846" s="2">
        <f>VLOOKUP(A1846, Customer!A:O, 9, FALSE)</f>
        <v>0</v>
      </c>
      <c r="J1846" s="2">
        <f>VLOOKUP(A1846, Customer!A:O, 10, FALSE)</f>
        <v>0</v>
      </c>
      <c r="K1846" s="2">
        <f>VLOOKUP(A1846, Customer!A:O, 11, FALSE)</f>
        <v>0</v>
      </c>
      <c r="L1846" s="2">
        <f>VLOOKUP(A1846, Customer!A:O, 12, FALSE)</f>
        <v>1</v>
      </c>
      <c r="M1846" s="2">
        <f>VLOOKUP(A1846, Customer!A:O, 13, FALSE)</f>
        <v>0</v>
      </c>
      <c r="N1846" s="2">
        <f>VLOOKUP(A1846, Customer!A:O, 14, FALSE)</f>
        <v>0</v>
      </c>
      <c r="O1846" s="2" t="str">
        <f>VLOOKUP(A1846, Customer!A:O, 15, FALSE)</f>
        <v>State-Texas</v>
      </c>
      <c r="P1846" s="2">
        <f>VLOOKUP(A1846,Sales!A:N,2,FALSE)</f>
        <v>91</v>
      </c>
      <c r="Q1846">
        <f>VLOOKUP(A1846,Sales!A:N,3,FALSE)</f>
        <v>1101</v>
      </c>
      <c r="R1846" s="2">
        <f>VLOOKUP(A1846,Sales!A:N,4,FALSE)</f>
        <v>27</v>
      </c>
      <c r="S1846" s="2">
        <f>VLOOKUP(A1846,Sales!A:N,5,FALSE)</f>
        <v>260</v>
      </c>
      <c r="T1846" s="2">
        <f>VLOOKUP(A1846,Sales!A:N,6,FALSE)</f>
        <v>36</v>
      </c>
      <c r="U1846" s="2">
        <f>VLOOKUP(A1846,Sales!A:N,7,FALSE)</f>
        <v>42</v>
      </c>
      <c r="V1846" s="2">
        <f>VLOOKUP(A1846,Sales!A:N,8,FALSE)</f>
        <v>101</v>
      </c>
      <c r="W1846" s="2">
        <f>VLOOKUP(A1846,Sales!A:N,9,FALSE)</f>
        <v>1364</v>
      </c>
      <c r="X1846" s="2">
        <f>VLOOKUP(A1846,Sales!A:N,10,FALSE)</f>
        <v>3</v>
      </c>
      <c r="Y1846" s="2">
        <f>VLOOKUP(A1846,Sales!A:N,11,FALSE)</f>
        <v>6</v>
      </c>
      <c r="Z1846" s="2">
        <f>VLOOKUP(A1846,Sales!A:N,12,FALSE)</f>
        <v>2</v>
      </c>
      <c r="AA1846" s="2">
        <f>VLOOKUP(A1846,Sales!A:N,13,FALSE)</f>
        <v>8</v>
      </c>
      <c r="AB1846" s="2">
        <f>VLOOKUP(A1846,Sales!A:N,14,FALSE)</f>
        <v>5</v>
      </c>
      <c r="AC1846" s="2">
        <f>VLOOKUP(A1846,Campaigns!A:I,2,FALSE)</f>
        <v>0</v>
      </c>
      <c r="AD1846" s="2">
        <f>VLOOKUP(A1846,Campaigns!A:I,3,FALSE)</f>
        <v>0</v>
      </c>
      <c r="AE1846" s="2">
        <f>VLOOKUP(A1846,Campaigns!A:I,4,FALSE)</f>
        <v>0</v>
      </c>
      <c r="AF1846" s="2">
        <f>VLOOKUP(A1846,Campaigns!A:I,5,FALSE)</f>
        <v>0</v>
      </c>
      <c r="AG1846" s="2">
        <f>VLOOKUP(A1846,Campaigns!A:I,6,FALSE)</f>
        <v>0</v>
      </c>
      <c r="AH1846" s="2">
        <f>VLOOKUP(A1846,Campaigns!A:I,7,FALSE)</f>
        <v>0</v>
      </c>
      <c r="AI1846" s="2">
        <f>VLOOKUP(A1846,Campaigns!A:I,8,FALSE)</f>
        <v>0</v>
      </c>
      <c r="AJ1846" s="19">
        <f>VLOOKUP(A1846,Campaigns!A:I,9,FALSE)</f>
        <v>43953</v>
      </c>
    </row>
    <row r="1847" spans="1:36">
      <c r="A1847" s="2">
        <v>2997</v>
      </c>
      <c r="B1847" s="2">
        <f>VLOOKUP(A1847, Customer!A:O, 2, FALSE)</f>
        <v>148195</v>
      </c>
      <c r="C1847" s="2">
        <f>VLOOKUP(A1847, Customer!A:O, 3, FALSE)</f>
        <v>1</v>
      </c>
      <c r="D1847" s="2">
        <f>VLOOKUP(A1847, Customer!A:O, 4, FALSE)</f>
        <v>1</v>
      </c>
      <c r="E1847" s="2">
        <f>VLOOKUP(A1847, Customer!A:O, 5, FALSE)</f>
        <v>64</v>
      </c>
      <c r="F1847" s="2">
        <f>VLOOKUP(A1847, Customer!A:O, 6, FALSE)</f>
        <v>0</v>
      </c>
      <c r="G1847" s="2">
        <f>VLOOKUP(A1847, Customer!A:O, 7, FALSE)</f>
        <v>1</v>
      </c>
      <c r="H1847" s="2">
        <f>VLOOKUP(A1847, Customer!A:O, 8, FALSE)</f>
        <v>0</v>
      </c>
      <c r="I1847" s="2">
        <f>VLOOKUP(A1847, Customer!A:O, 9, FALSE)</f>
        <v>0</v>
      </c>
      <c r="J1847" s="2">
        <f>VLOOKUP(A1847, Customer!A:O, 10, FALSE)</f>
        <v>0</v>
      </c>
      <c r="K1847" s="2">
        <f>VLOOKUP(A1847, Customer!A:O, 11, FALSE)</f>
        <v>0</v>
      </c>
      <c r="L1847" s="2">
        <f>VLOOKUP(A1847, Customer!A:O, 12, FALSE)</f>
        <v>1</v>
      </c>
      <c r="M1847" s="2">
        <f>VLOOKUP(A1847, Customer!A:O, 13, FALSE)</f>
        <v>0</v>
      </c>
      <c r="N1847" s="2">
        <f>VLOOKUP(A1847, Customer!A:O, 14, FALSE)</f>
        <v>0</v>
      </c>
      <c r="O1847" s="2" t="str">
        <f>VLOOKUP(A1847, Customer!A:O, 15, FALSE)</f>
        <v>State-Texas</v>
      </c>
      <c r="P1847" s="2">
        <f>VLOOKUP(A1847,Sales!A:N,2,FALSE)</f>
        <v>53</v>
      </c>
      <c r="Q1847">
        <f>VLOOKUP(A1847,Sales!A:N,3,FALSE)</f>
        <v>326</v>
      </c>
      <c r="R1847" s="2">
        <f>VLOOKUP(A1847,Sales!A:N,4,FALSE)</f>
        <v>83</v>
      </c>
      <c r="S1847" s="2">
        <f>VLOOKUP(A1847,Sales!A:N,5,FALSE)</f>
        <v>209</v>
      </c>
      <c r="T1847" s="2">
        <f>VLOOKUP(A1847,Sales!A:N,6,FALSE)</f>
        <v>160</v>
      </c>
      <c r="U1847" s="2">
        <f>VLOOKUP(A1847,Sales!A:N,7,FALSE)</f>
        <v>22</v>
      </c>
      <c r="V1847" s="2">
        <f>VLOOKUP(A1847,Sales!A:N,8,FALSE)</f>
        <v>15</v>
      </c>
      <c r="W1847" s="2">
        <f>VLOOKUP(A1847,Sales!A:N,9,FALSE)</f>
        <v>784</v>
      </c>
      <c r="X1847" s="2">
        <f>VLOOKUP(A1847,Sales!A:N,10,FALSE)</f>
        <v>6</v>
      </c>
      <c r="Y1847" s="2">
        <f>VLOOKUP(A1847,Sales!A:N,11,FALSE)</f>
        <v>4</v>
      </c>
      <c r="Z1847" s="2">
        <f>VLOOKUP(A1847,Sales!A:N,12,FALSE)</f>
        <v>2</v>
      </c>
      <c r="AA1847" s="2">
        <f>VLOOKUP(A1847,Sales!A:N,13,FALSE)</f>
        <v>5</v>
      </c>
      <c r="AB1847" s="2">
        <f>VLOOKUP(A1847,Sales!A:N,14,FALSE)</f>
        <v>6</v>
      </c>
      <c r="AC1847" s="2">
        <f>VLOOKUP(A1847,Campaigns!A:I,2,FALSE)</f>
        <v>0</v>
      </c>
      <c r="AD1847" s="2">
        <f>VLOOKUP(A1847,Campaigns!A:I,3,FALSE)</f>
        <v>0</v>
      </c>
      <c r="AE1847" s="2">
        <f>VLOOKUP(A1847,Campaigns!A:I,4,FALSE)</f>
        <v>0</v>
      </c>
      <c r="AF1847" s="2">
        <f>VLOOKUP(A1847,Campaigns!A:I,5,FALSE)</f>
        <v>0</v>
      </c>
      <c r="AG1847" s="2">
        <f>VLOOKUP(A1847,Campaigns!A:I,6,FALSE)</f>
        <v>0</v>
      </c>
      <c r="AH1847" s="2">
        <f>VLOOKUP(A1847,Campaigns!A:I,7,FALSE)</f>
        <v>0</v>
      </c>
      <c r="AI1847" s="2">
        <f>VLOOKUP(A1847,Campaigns!A:I,8,FALSE)</f>
        <v>0</v>
      </c>
      <c r="AJ1847" s="19" t="str">
        <f>VLOOKUP(A1847,Campaigns!A:I,9,FALSE)</f>
        <v>6/27/2020</v>
      </c>
    </row>
    <row r="1848" spans="1:36">
      <c r="A1848" s="2">
        <v>2932</v>
      </c>
      <c r="B1848" s="2">
        <f>VLOOKUP(A1848, Customer!A:O, 2, FALSE)</f>
        <v>146998</v>
      </c>
      <c r="C1848" s="2">
        <f>VLOOKUP(A1848, Customer!A:O, 3, FALSE)</f>
        <v>0</v>
      </c>
      <c r="D1848" s="2">
        <f>VLOOKUP(A1848, Customer!A:O, 4, FALSE)</f>
        <v>1</v>
      </c>
      <c r="E1848" s="2">
        <f>VLOOKUP(A1848, Customer!A:O, 5, FALSE)</f>
        <v>64</v>
      </c>
      <c r="F1848" s="2">
        <f>VLOOKUP(A1848, Customer!A:O, 6, FALSE)</f>
        <v>0</v>
      </c>
      <c r="G1848" s="2">
        <f>VLOOKUP(A1848, Customer!A:O, 7, FALSE)</f>
        <v>0</v>
      </c>
      <c r="H1848" s="2">
        <f>VLOOKUP(A1848, Customer!A:O, 8, FALSE)</f>
        <v>1</v>
      </c>
      <c r="I1848" s="2">
        <f>VLOOKUP(A1848, Customer!A:O, 9, FALSE)</f>
        <v>0</v>
      </c>
      <c r="J1848" s="2">
        <f>VLOOKUP(A1848, Customer!A:O, 10, FALSE)</f>
        <v>0</v>
      </c>
      <c r="K1848" s="2">
        <f>VLOOKUP(A1848, Customer!A:O, 11, FALSE)</f>
        <v>0</v>
      </c>
      <c r="L1848" s="2">
        <f>VLOOKUP(A1848, Customer!A:O, 12, FALSE)</f>
        <v>1</v>
      </c>
      <c r="M1848" s="2">
        <f>VLOOKUP(A1848, Customer!A:O, 13, FALSE)</f>
        <v>0</v>
      </c>
      <c r="N1848" s="2">
        <f>VLOOKUP(A1848, Customer!A:O, 14, FALSE)</f>
        <v>0</v>
      </c>
      <c r="O1848" s="2" t="str">
        <f>VLOOKUP(A1848, Customer!A:O, 15, FALSE)</f>
        <v>State-Other</v>
      </c>
      <c r="P1848" s="2">
        <f>VLOOKUP(A1848,Sales!A:N,2,FALSE)</f>
        <v>55</v>
      </c>
      <c r="Q1848">
        <f>VLOOKUP(A1848,Sales!A:N,3,FALSE)</f>
        <v>538</v>
      </c>
      <c r="R1848" s="2">
        <f>VLOOKUP(A1848,Sales!A:N,4,FALSE)</f>
        <v>128</v>
      </c>
      <c r="S1848" s="2">
        <f>VLOOKUP(A1848,Sales!A:N,5,FALSE)</f>
        <v>269</v>
      </c>
      <c r="T1848" s="2">
        <f>VLOOKUP(A1848,Sales!A:N,6,FALSE)</f>
        <v>141</v>
      </c>
      <c r="U1848" s="2">
        <f>VLOOKUP(A1848,Sales!A:N,7,FALSE)</f>
        <v>19</v>
      </c>
      <c r="V1848" s="2">
        <f>VLOOKUP(A1848,Sales!A:N,8,FALSE)</f>
        <v>84</v>
      </c>
      <c r="W1848" s="2">
        <f>VLOOKUP(A1848,Sales!A:N,9,FALSE)</f>
        <v>1010</v>
      </c>
      <c r="X1848" s="2">
        <f>VLOOKUP(A1848,Sales!A:N,10,FALSE)</f>
        <v>5</v>
      </c>
      <c r="Y1848" s="2">
        <f>VLOOKUP(A1848,Sales!A:N,11,FALSE)</f>
        <v>5</v>
      </c>
      <c r="Z1848" s="2">
        <f>VLOOKUP(A1848,Sales!A:N,12,FALSE)</f>
        <v>3</v>
      </c>
      <c r="AA1848" s="2">
        <f>VLOOKUP(A1848,Sales!A:N,13,FALSE)</f>
        <v>5</v>
      </c>
      <c r="AB1848" s="2">
        <f>VLOOKUP(A1848,Sales!A:N,14,FALSE)</f>
        <v>7</v>
      </c>
      <c r="AC1848" s="2">
        <f>VLOOKUP(A1848,Campaigns!A:I,2,FALSE)</f>
        <v>1</v>
      </c>
      <c r="AD1848" s="2">
        <f>VLOOKUP(A1848,Campaigns!A:I,3,FALSE)</f>
        <v>0</v>
      </c>
      <c r="AE1848" s="2">
        <f>VLOOKUP(A1848,Campaigns!A:I,4,FALSE)</f>
        <v>0</v>
      </c>
      <c r="AF1848" s="2">
        <f>VLOOKUP(A1848,Campaigns!A:I,5,FALSE)</f>
        <v>0</v>
      </c>
      <c r="AG1848" s="2">
        <f>VLOOKUP(A1848,Campaigns!A:I,6,FALSE)</f>
        <v>0</v>
      </c>
      <c r="AH1848" s="2">
        <f>VLOOKUP(A1848,Campaigns!A:I,7,FALSE)</f>
        <v>0</v>
      </c>
      <c r="AI1848" s="2">
        <f>VLOOKUP(A1848,Campaigns!A:I,8,FALSE)</f>
        <v>0</v>
      </c>
      <c r="AJ1848" s="19" t="str">
        <f>VLOOKUP(A1848,Campaigns!A:I,9,FALSE)</f>
        <v>3/29/2019</v>
      </c>
    </row>
    <row r="1849" spans="1:36">
      <c r="A1849" s="2">
        <v>1782</v>
      </c>
      <c r="B1849" s="2">
        <f>VLOOKUP(A1849, Customer!A:O, 2, FALSE)</f>
        <v>146984</v>
      </c>
      <c r="C1849" s="2">
        <f>VLOOKUP(A1849, Customer!A:O, 3, FALSE)</f>
        <v>1</v>
      </c>
      <c r="D1849" s="2">
        <f>VLOOKUP(A1849, Customer!A:O, 4, FALSE)</f>
        <v>1</v>
      </c>
      <c r="E1849" s="2">
        <f>VLOOKUP(A1849, Customer!A:O, 5, FALSE)</f>
        <v>64</v>
      </c>
      <c r="F1849" s="2">
        <f>VLOOKUP(A1849, Customer!A:O, 6, FALSE)</f>
        <v>0</v>
      </c>
      <c r="G1849" s="2">
        <f>VLOOKUP(A1849, Customer!A:O, 7, FALSE)</f>
        <v>0</v>
      </c>
      <c r="H1849" s="2">
        <f>VLOOKUP(A1849, Customer!A:O, 8, FALSE)</f>
        <v>0</v>
      </c>
      <c r="I1849" s="2">
        <f>VLOOKUP(A1849, Customer!A:O, 9, FALSE)</f>
        <v>0</v>
      </c>
      <c r="J1849" s="2">
        <f>VLOOKUP(A1849, Customer!A:O, 10, FALSE)</f>
        <v>1</v>
      </c>
      <c r="K1849" s="2">
        <f>VLOOKUP(A1849, Customer!A:O, 11, FALSE)</f>
        <v>0</v>
      </c>
      <c r="L1849" s="2">
        <f>VLOOKUP(A1849, Customer!A:O, 12, FALSE)</f>
        <v>1</v>
      </c>
      <c r="M1849" s="2">
        <f>VLOOKUP(A1849, Customer!A:O, 13, FALSE)</f>
        <v>0</v>
      </c>
      <c r="N1849" s="2">
        <f>VLOOKUP(A1849, Customer!A:O, 14, FALSE)</f>
        <v>0</v>
      </c>
      <c r="O1849" s="2" t="str">
        <f>VLOOKUP(A1849, Customer!A:O, 15, FALSE)</f>
        <v>State-Florida</v>
      </c>
      <c r="P1849" s="2">
        <f>VLOOKUP(A1849,Sales!A:N,2,FALSE)</f>
        <v>71</v>
      </c>
      <c r="Q1849">
        <f>VLOOKUP(A1849,Sales!A:N,3,FALSE)</f>
        <v>59</v>
      </c>
      <c r="R1849" s="2">
        <f>VLOOKUP(A1849,Sales!A:N,4,FALSE)</f>
        <v>3</v>
      </c>
      <c r="S1849" s="2">
        <f>VLOOKUP(A1849,Sales!A:N,5,FALSE)</f>
        <v>31</v>
      </c>
      <c r="T1849" s="2">
        <f>VLOOKUP(A1849,Sales!A:N,6,FALSE)</f>
        <v>6</v>
      </c>
      <c r="U1849" s="2">
        <f>VLOOKUP(A1849,Sales!A:N,7,FALSE)</f>
        <v>3</v>
      </c>
      <c r="V1849" s="2">
        <f>VLOOKUP(A1849,Sales!A:N,8,FALSE)</f>
        <v>25</v>
      </c>
      <c r="W1849" s="2">
        <f>VLOOKUP(A1849,Sales!A:N,9,FALSE)</f>
        <v>78</v>
      </c>
      <c r="X1849" s="2">
        <f>VLOOKUP(A1849,Sales!A:N,10,FALSE)</f>
        <v>1</v>
      </c>
      <c r="Y1849" s="2">
        <f>VLOOKUP(A1849,Sales!A:N,11,FALSE)</f>
        <v>1</v>
      </c>
      <c r="Z1849" s="2">
        <f>VLOOKUP(A1849,Sales!A:N,12,FALSE)</f>
        <v>0</v>
      </c>
      <c r="AA1849" s="2">
        <f>VLOOKUP(A1849,Sales!A:N,13,FALSE)</f>
        <v>3</v>
      </c>
      <c r="AB1849" s="2">
        <f>VLOOKUP(A1849,Sales!A:N,14,FALSE)</f>
        <v>5</v>
      </c>
      <c r="AC1849" s="2">
        <f>VLOOKUP(A1849,Campaigns!A:I,2,FALSE)</f>
        <v>0</v>
      </c>
      <c r="AD1849" s="2">
        <f>VLOOKUP(A1849,Campaigns!A:I,3,FALSE)</f>
        <v>0</v>
      </c>
      <c r="AE1849" s="2">
        <f>VLOOKUP(A1849,Campaigns!A:I,4,FALSE)</f>
        <v>0</v>
      </c>
      <c r="AF1849" s="2">
        <f>VLOOKUP(A1849,Campaigns!A:I,5,FALSE)</f>
        <v>0</v>
      </c>
      <c r="AG1849" s="2">
        <f>VLOOKUP(A1849,Campaigns!A:I,6,FALSE)</f>
        <v>0</v>
      </c>
      <c r="AH1849" s="2">
        <f>VLOOKUP(A1849,Campaigns!A:I,7,FALSE)</f>
        <v>0</v>
      </c>
      <c r="AI1849" s="2">
        <f>VLOOKUP(A1849,Campaigns!A:I,8,FALSE)</f>
        <v>0</v>
      </c>
      <c r="AJ1849" s="19" t="str">
        <f>VLOOKUP(A1849,Campaigns!A:I,9,FALSE)</f>
        <v>8/31/2019</v>
      </c>
    </row>
    <row r="1850" spans="1:36">
      <c r="A1850" s="2">
        <v>1198</v>
      </c>
      <c r="B1850" s="2">
        <f>VLOOKUP(A1850, Customer!A:O, 2, FALSE)</f>
        <v>146097</v>
      </c>
      <c r="C1850" s="2">
        <f>VLOOKUP(A1850, Customer!A:O, 3, FALSE)</f>
        <v>0</v>
      </c>
      <c r="D1850" s="2">
        <f>VLOOKUP(A1850, Customer!A:O, 4, FALSE)</f>
        <v>1</v>
      </c>
      <c r="E1850" s="2">
        <f>VLOOKUP(A1850, Customer!A:O, 5, FALSE)</f>
        <v>64</v>
      </c>
      <c r="F1850" s="2">
        <f>VLOOKUP(A1850, Customer!A:O, 6, FALSE)</f>
        <v>0</v>
      </c>
      <c r="G1850" s="2">
        <f>VLOOKUP(A1850, Customer!A:O, 7, FALSE)</f>
        <v>0</v>
      </c>
      <c r="H1850" s="2">
        <f>VLOOKUP(A1850, Customer!A:O, 8, FALSE)</f>
        <v>0</v>
      </c>
      <c r="I1850" s="2">
        <f>VLOOKUP(A1850, Customer!A:O, 9, FALSE)</f>
        <v>1</v>
      </c>
      <c r="J1850" s="2">
        <f>VLOOKUP(A1850, Customer!A:O, 10, FALSE)</f>
        <v>0</v>
      </c>
      <c r="K1850" s="2">
        <f>VLOOKUP(A1850, Customer!A:O, 11, FALSE)</f>
        <v>0</v>
      </c>
      <c r="L1850" s="2">
        <f>VLOOKUP(A1850, Customer!A:O, 12, FALSE)</f>
        <v>1</v>
      </c>
      <c r="M1850" s="2">
        <f>VLOOKUP(A1850, Customer!A:O, 13, FALSE)</f>
        <v>0</v>
      </c>
      <c r="N1850" s="2">
        <f>VLOOKUP(A1850, Customer!A:O, 14, FALSE)</f>
        <v>0</v>
      </c>
      <c r="O1850" s="2" t="str">
        <f>VLOOKUP(A1850, Customer!A:O, 15, FALSE)</f>
        <v>State-Other</v>
      </c>
      <c r="P1850" s="2">
        <f>VLOOKUP(A1850,Sales!A:N,2,FALSE)</f>
        <v>11</v>
      </c>
      <c r="Q1850">
        <f>VLOOKUP(A1850,Sales!A:N,3,FALSE)</f>
        <v>228</v>
      </c>
      <c r="R1850" s="2">
        <f>VLOOKUP(A1850,Sales!A:N,4,FALSE)</f>
        <v>76</v>
      </c>
      <c r="S1850" s="2">
        <f>VLOOKUP(A1850,Sales!A:N,5,FALSE)</f>
        <v>216</v>
      </c>
      <c r="T1850" s="2">
        <f>VLOOKUP(A1850,Sales!A:N,6,FALSE)</f>
        <v>206</v>
      </c>
      <c r="U1850" s="2">
        <f>VLOOKUP(A1850,Sales!A:N,7,FALSE)</f>
        <v>13</v>
      </c>
      <c r="V1850" s="2">
        <f>VLOOKUP(A1850,Sales!A:N,8,FALSE)</f>
        <v>25</v>
      </c>
      <c r="W1850" s="2">
        <f>VLOOKUP(A1850,Sales!A:N,9,FALSE)</f>
        <v>713</v>
      </c>
      <c r="X1850" s="2">
        <f>VLOOKUP(A1850,Sales!A:N,10,FALSE)</f>
        <v>5</v>
      </c>
      <c r="Y1850" s="2">
        <f>VLOOKUP(A1850,Sales!A:N,11,FALSE)</f>
        <v>3</v>
      </c>
      <c r="Z1850" s="2">
        <f>VLOOKUP(A1850,Sales!A:N,12,FALSE)</f>
        <v>1</v>
      </c>
      <c r="AA1850" s="2">
        <f>VLOOKUP(A1850,Sales!A:N,13,FALSE)</f>
        <v>6</v>
      </c>
      <c r="AB1850" s="2">
        <f>VLOOKUP(A1850,Sales!A:N,14,FALSE)</f>
        <v>4</v>
      </c>
      <c r="AC1850" s="2">
        <f>VLOOKUP(A1850,Campaigns!A:I,2,FALSE)</f>
        <v>0</v>
      </c>
      <c r="AD1850" s="2">
        <f>VLOOKUP(A1850,Campaigns!A:I,3,FALSE)</f>
        <v>0</v>
      </c>
      <c r="AE1850" s="2">
        <f>VLOOKUP(A1850,Campaigns!A:I,4,FALSE)</f>
        <v>0</v>
      </c>
      <c r="AF1850" s="2">
        <f>VLOOKUP(A1850,Campaigns!A:I,5,FALSE)</f>
        <v>0</v>
      </c>
      <c r="AG1850" s="2">
        <f>VLOOKUP(A1850,Campaigns!A:I,6,FALSE)</f>
        <v>0</v>
      </c>
      <c r="AH1850" s="2">
        <f>VLOOKUP(A1850,Campaigns!A:I,7,FALSE)</f>
        <v>0</v>
      </c>
      <c r="AI1850" s="2">
        <f>VLOOKUP(A1850,Campaigns!A:I,8,FALSE)</f>
        <v>0</v>
      </c>
      <c r="AJ1850" s="19">
        <f>VLOOKUP(A1850,Campaigns!A:I,9,FALSE)</f>
        <v>43594</v>
      </c>
    </row>
    <row r="1851" spans="1:36">
      <c r="A1851" s="2">
        <v>1980</v>
      </c>
      <c r="B1851" s="2">
        <f>VLOOKUP(A1851, Customer!A:O, 2, FALSE)</f>
        <v>146086</v>
      </c>
      <c r="C1851" s="2">
        <f>VLOOKUP(A1851, Customer!A:O, 3, FALSE)</f>
        <v>0</v>
      </c>
      <c r="D1851" s="2">
        <f>VLOOKUP(A1851, Customer!A:O, 4, FALSE)</f>
        <v>1</v>
      </c>
      <c r="E1851" s="2">
        <f>VLOOKUP(A1851, Customer!A:O, 5, FALSE)</f>
        <v>64</v>
      </c>
      <c r="F1851" s="2">
        <f>VLOOKUP(A1851, Customer!A:O, 6, FALSE)</f>
        <v>1</v>
      </c>
      <c r="G1851" s="2">
        <f>VLOOKUP(A1851, Customer!A:O, 7, FALSE)</f>
        <v>0</v>
      </c>
      <c r="H1851" s="2">
        <f>VLOOKUP(A1851, Customer!A:O, 8, FALSE)</f>
        <v>0</v>
      </c>
      <c r="I1851" s="2">
        <f>VLOOKUP(A1851, Customer!A:O, 9, FALSE)</f>
        <v>0</v>
      </c>
      <c r="J1851" s="2">
        <f>VLOOKUP(A1851, Customer!A:O, 10, FALSE)</f>
        <v>0</v>
      </c>
      <c r="K1851" s="2">
        <f>VLOOKUP(A1851, Customer!A:O, 11, FALSE)</f>
        <v>0</v>
      </c>
      <c r="L1851" s="2">
        <f>VLOOKUP(A1851, Customer!A:O, 12, FALSE)</f>
        <v>1</v>
      </c>
      <c r="M1851" s="2">
        <f>VLOOKUP(A1851, Customer!A:O, 13, FALSE)</f>
        <v>0</v>
      </c>
      <c r="N1851" s="2">
        <f>VLOOKUP(A1851, Customer!A:O, 14, FALSE)</f>
        <v>0</v>
      </c>
      <c r="O1851" s="2" t="str">
        <f>VLOOKUP(A1851, Customer!A:O, 15, FALSE)</f>
        <v>State-Florida</v>
      </c>
      <c r="P1851" s="2">
        <f>VLOOKUP(A1851,Sales!A:N,2,FALSE)</f>
        <v>34</v>
      </c>
      <c r="Q1851">
        <f>VLOOKUP(A1851,Sales!A:N,3,FALSE)</f>
        <v>773</v>
      </c>
      <c r="R1851" s="2">
        <f>VLOOKUP(A1851,Sales!A:N,4,FALSE)</f>
        <v>25</v>
      </c>
      <c r="S1851" s="2">
        <f>VLOOKUP(A1851,Sales!A:N,5,FALSE)</f>
        <v>101</v>
      </c>
      <c r="T1851" s="2">
        <f>VLOOKUP(A1851,Sales!A:N,6,FALSE)</f>
        <v>22</v>
      </c>
      <c r="U1851" s="2">
        <f>VLOOKUP(A1851,Sales!A:N,7,FALSE)</f>
        <v>6</v>
      </c>
      <c r="V1851" s="2">
        <f>VLOOKUP(A1851,Sales!A:N,8,FALSE)</f>
        <v>158</v>
      </c>
      <c r="W1851" s="2">
        <f>VLOOKUP(A1851,Sales!A:N,9,FALSE)</f>
        <v>770</v>
      </c>
      <c r="X1851" s="2">
        <f>VLOOKUP(A1851,Sales!A:N,10,FALSE)</f>
        <v>4</v>
      </c>
      <c r="Y1851" s="2">
        <f>VLOOKUP(A1851,Sales!A:N,11,FALSE)</f>
        <v>3</v>
      </c>
      <c r="Z1851" s="2">
        <f>VLOOKUP(A1851,Sales!A:N,12,FALSE)</f>
        <v>1</v>
      </c>
      <c r="AA1851" s="2">
        <f>VLOOKUP(A1851,Sales!A:N,13,FALSE)</f>
        <v>8</v>
      </c>
      <c r="AB1851" s="2">
        <f>VLOOKUP(A1851,Sales!A:N,14,FALSE)</f>
        <v>4</v>
      </c>
      <c r="AC1851" s="2">
        <f>VLOOKUP(A1851,Campaigns!A:I,2,FALSE)</f>
        <v>0</v>
      </c>
      <c r="AD1851" s="2">
        <f>VLOOKUP(A1851,Campaigns!A:I,3,FALSE)</f>
        <v>0</v>
      </c>
      <c r="AE1851" s="2">
        <f>VLOOKUP(A1851,Campaigns!A:I,4,FALSE)</f>
        <v>0</v>
      </c>
      <c r="AF1851" s="2">
        <f>VLOOKUP(A1851,Campaigns!A:I,5,FALSE)</f>
        <v>0</v>
      </c>
      <c r="AG1851" s="2">
        <f>VLOOKUP(A1851,Campaigns!A:I,6,FALSE)</f>
        <v>0</v>
      </c>
      <c r="AH1851" s="2">
        <f>VLOOKUP(A1851,Campaigns!A:I,7,FALSE)</f>
        <v>0</v>
      </c>
      <c r="AI1851" s="2">
        <f>VLOOKUP(A1851,Campaigns!A:I,8,FALSE)</f>
        <v>0</v>
      </c>
      <c r="AJ1851" s="19">
        <f>VLOOKUP(A1851,Campaigns!A:I,9,FALSE)</f>
        <v>44078</v>
      </c>
    </row>
    <row r="1852" spans="1:36">
      <c r="A1852" s="2">
        <v>1970</v>
      </c>
      <c r="B1852" s="2">
        <f>VLOOKUP(A1852, Customer!A:O, 2, FALSE)</f>
        <v>135340</v>
      </c>
      <c r="C1852" s="2">
        <f>VLOOKUP(A1852, Customer!A:O, 3, FALSE)</f>
        <v>1</v>
      </c>
      <c r="D1852" s="2">
        <f>VLOOKUP(A1852, Customer!A:O, 4, FALSE)</f>
        <v>1</v>
      </c>
      <c r="E1852" s="2">
        <f>VLOOKUP(A1852, Customer!A:O, 5, FALSE)</f>
        <v>64</v>
      </c>
      <c r="F1852" s="2">
        <f>VLOOKUP(A1852, Customer!A:O, 6, FALSE)</f>
        <v>0</v>
      </c>
      <c r="G1852" s="2">
        <f>VLOOKUP(A1852, Customer!A:O, 7, FALSE)</f>
        <v>0</v>
      </c>
      <c r="H1852" s="2">
        <f>VLOOKUP(A1852, Customer!A:O, 8, FALSE)</f>
        <v>0</v>
      </c>
      <c r="I1852" s="2">
        <f>VLOOKUP(A1852, Customer!A:O, 9, FALSE)</f>
        <v>0</v>
      </c>
      <c r="J1852" s="2">
        <f>VLOOKUP(A1852, Customer!A:O, 10, FALSE)</f>
        <v>1</v>
      </c>
      <c r="K1852" s="2">
        <f>VLOOKUP(A1852, Customer!A:O, 11, FALSE)</f>
        <v>0</v>
      </c>
      <c r="L1852" s="2">
        <f>VLOOKUP(A1852, Customer!A:O, 12, FALSE)</f>
        <v>0</v>
      </c>
      <c r="M1852" s="2">
        <f>VLOOKUP(A1852, Customer!A:O, 13, FALSE)</f>
        <v>0</v>
      </c>
      <c r="N1852" s="2">
        <f>VLOOKUP(A1852, Customer!A:O, 14, FALSE)</f>
        <v>1</v>
      </c>
      <c r="O1852" s="2" t="str">
        <f>VLOOKUP(A1852, Customer!A:O, 15, FALSE)</f>
        <v>State-New York</v>
      </c>
      <c r="P1852" s="2">
        <f>VLOOKUP(A1852,Sales!A:N,2,FALSE)</f>
        <v>1</v>
      </c>
      <c r="Q1852">
        <f>VLOOKUP(A1852,Sales!A:N,3,FALSE)</f>
        <v>103</v>
      </c>
      <c r="R1852" s="2">
        <f>VLOOKUP(A1852,Sales!A:N,4,FALSE)</f>
        <v>0</v>
      </c>
      <c r="S1852" s="2">
        <f>VLOOKUP(A1852,Sales!A:N,5,FALSE)</f>
        <v>46</v>
      </c>
      <c r="T1852" s="2">
        <f>VLOOKUP(A1852,Sales!A:N,6,FALSE)</f>
        <v>0</v>
      </c>
      <c r="U1852" s="2">
        <f>VLOOKUP(A1852,Sales!A:N,7,FALSE)</f>
        <v>4</v>
      </c>
      <c r="V1852" s="2">
        <f>VLOOKUP(A1852,Sales!A:N,8,FALSE)</f>
        <v>19</v>
      </c>
      <c r="W1852" s="2">
        <f>VLOOKUP(A1852,Sales!A:N,9,FALSE)</f>
        <v>134</v>
      </c>
      <c r="X1852" s="2">
        <f>VLOOKUP(A1852,Sales!A:N,10,FALSE)</f>
        <v>2</v>
      </c>
      <c r="Y1852" s="2">
        <f>VLOOKUP(A1852,Sales!A:N,11,FALSE)</f>
        <v>2</v>
      </c>
      <c r="Z1852" s="2">
        <f>VLOOKUP(A1852,Sales!A:N,12,FALSE)</f>
        <v>0</v>
      </c>
      <c r="AA1852" s="2">
        <f>VLOOKUP(A1852,Sales!A:N,13,FALSE)</f>
        <v>3</v>
      </c>
      <c r="AB1852" s="2">
        <f>VLOOKUP(A1852,Sales!A:N,14,FALSE)</f>
        <v>5</v>
      </c>
      <c r="AC1852" s="2">
        <f>VLOOKUP(A1852,Campaigns!A:I,2,FALSE)</f>
        <v>0</v>
      </c>
      <c r="AD1852" s="2">
        <f>VLOOKUP(A1852,Campaigns!A:I,3,FALSE)</f>
        <v>0</v>
      </c>
      <c r="AE1852" s="2">
        <f>VLOOKUP(A1852,Campaigns!A:I,4,FALSE)</f>
        <v>0</v>
      </c>
      <c r="AF1852" s="2">
        <f>VLOOKUP(A1852,Campaigns!A:I,5,FALSE)</f>
        <v>0</v>
      </c>
      <c r="AG1852" s="2">
        <f>VLOOKUP(A1852,Campaigns!A:I,6,FALSE)</f>
        <v>0</v>
      </c>
      <c r="AH1852" s="2">
        <f>VLOOKUP(A1852,Campaigns!A:I,7,FALSE)</f>
        <v>0</v>
      </c>
      <c r="AI1852" s="2">
        <f>VLOOKUP(A1852,Campaigns!A:I,8,FALSE)</f>
        <v>0</v>
      </c>
      <c r="AJ1852" s="19">
        <f>VLOOKUP(A1852,Campaigns!A:I,9,FALSE)</f>
        <v>43902</v>
      </c>
    </row>
    <row r="1853" spans="1:36">
      <c r="A1853" s="2">
        <v>1722</v>
      </c>
      <c r="B1853" s="2">
        <f>VLOOKUP(A1853, Customer!A:O, 2, FALSE)</f>
        <v>134941</v>
      </c>
      <c r="C1853" s="2">
        <f>VLOOKUP(A1853, Customer!A:O, 3, FALSE)</f>
        <v>1</v>
      </c>
      <c r="D1853" s="2">
        <f>VLOOKUP(A1853, Customer!A:O, 4, FALSE)</f>
        <v>1</v>
      </c>
      <c r="E1853" s="2">
        <f>VLOOKUP(A1853, Customer!A:O, 5, FALSE)</f>
        <v>64</v>
      </c>
      <c r="F1853" s="2">
        <f>VLOOKUP(A1853, Customer!A:O, 6, FALSE)</f>
        <v>0</v>
      </c>
      <c r="G1853" s="2">
        <f>VLOOKUP(A1853, Customer!A:O, 7, FALSE)</f>
        <v>0</v>
      </c>
      <c r="H1853" s="2">
        <f>VLOOKUP(A1853, Customer!A:O, 8, FALSE)</f>
        <v>0</v>
      </c>
      <c r="I1853" s="2">
        <f>VLOOKUP(A1853, Customer!A:O, 9, FALSE)</f>
        <v>1</v>
      </c>
      <c r="J1853" s="2">
        <f>VLOOKUP(A1853, Customer!A:O, 10, FALSE)</f>
        <v>0</v>
      </c>
      <c r="K1853" s="2">
        <f>VLOOKUP(A1853, Customer!A:O, 11, FALSE)</f>
        <v>0</v>
      </c>
      <c r="L1853" s="2">
        <f>VLOOKUP(A1853, Customer!A:O, 12, FALSE)</f>
        <v>0</v>
      </c>
      <c r="M1853" s="2">
        <f>VLOOKUP(A1853, Customer!A:O, 13, FALSE)</f>
        <v>1</v>
      </c>
      <c r="N1853" s="2">
        <f>VLOOKUP(A1853, Customer!A:O, 14, FALSE)</f>
        <v>0</v>
      </c>
      <c r="O1853" s="2" t="str">
        <f>VLOOKUP(A1853, Customer!A:O, 15, FALSE)</f>
        <v>State-Florida</v>
      </c>
      <c r="P1853" s="2">
        <f>VLOOKUP(A1853,Sales!A:N,2,FALSE)</f>
        <v>26</v>
      </c>
      <c r="Q1853">
        <f>VLOOKUP(A1853,Sales!A:N,3,FALSE)</f>
        <v>151</v>
      </c>
      <c r="R1853" s="2">
        <f>VLOOKUP(A1853,Sales!A:N,4,FALSE)</f>
        <v>8</v>
      </c>
      <c r="S1853" s="2">
        <f>VLOOKUP(A1853,Sales!A:N,5,FALSE)</f>
        <v>97</v>
      </c>
      <c r="T1853" s="2">
        <f>VLOOKUP(A1853,Sales!A:N,6,FALSE)</f>
        <v>15</v>
      </c>
      <c r="U1853" s="2">
        <f>VLOOKUP(A1853,Sales!A:N,7,FALSE)</f>
        <v>12</v>
      </c>
      <c r="V1853" s="2">
        <f>VLOOKUP(A1853,Sales!A:N,8,FALSE)</f>
        <v>93</v>
      </c>
      <c r="W1853" s="2">
        <f>VLOOKUP(A1853,Sales!A:N,9,FALSE)</f>
        <v>189</v>
      </c>
      <c r="X1853" s="2">
        <f>VLOOKUP(A1853,Sales!A:N,10,FALSE)</f>
        <v>2</v>
      </c>
      <c r="Y1853" s="2">
        <f>VLOOKUP(A1853,Sales!A:N,11,FALSE)</f>
        <v>3</v>
      </c>
      <c r="Z1853" s="2">
        <f>VLOOKUP(A1853,Sales!A:N,12,FALSE)</f>
        <v>0</v>
      </c>
      <c r="AA1853" s="2">
        <f>VLOOKUP(A1853,Sales!A:N,13,FALSE)</f>
        <v>3</v>
      </c>
      <c r="AB1853" s="2">
        <f>VLOOKUP(A1853,Sales!A:N,14,FALSE)</f>
        <v>8</v>
      </c>
      <c r="AC1853" s="2">
        <f>VLOOKUP(A1853,Campaigns!A:I,2,FALSE)</f>
        <v>0</v>
      </c>
      <c r="AD1853" s="2">
        <f>VLOOKUP(A1853,Campaigns!A:I,3,FALSE)</f>
        <v>0</v>
      </c>
      <c r="AE1853" s="2">
        <f>VLOOKUP(A1853,Campaigns!A:I,4,FALSE)</f>
        <v>0</v>
      </c>
      <c r="AF1853" s="2">
        <f>VLOOKUP(A1853,Campaigns!A:I,5,FALSE)</f>
        <v>0</v>
      </c>
      <c r="AG1853" s="2">
        <f>VLOOKUP(A1853,Campaigns!A:I,6,FALSE)</f>
        <v>0</v>
      </c>
      <c r="AH1853" s="2">
        <f>VLOOKUP(A1853,Campaigns!A:I,7,FALSE)</f>
        <v>0</v>
      </c>
      <c r="AI1853" s="2">
        <f>VLOOKUP(A1853,Campaigns!A:I,8,FALSE)</f>
        <v>0</v>
      </c>
      <c r="AJ1853" s="19">
        <f>VLOOKUP(A1853,Campaigns!A:I,9,FALSE)</f>
        <v>43777</v>
      </c>
    </row>
    <row r="1854" spans="1:36">
      <c r="A1854" s="2">
        <v>2556</v>
      </c>
      <c r="B1854" s="2">
        <f>VLOOKUP(A1854, Customer!A:O, 2, FALSE)</f>
        <v>134633</v>
      </c>
      <c r="C1854" s="2">
        <f>VLOOKUP(A1854, Customer!A:O, 3, FALSE)</f>
        <v>2</v>
      </c>
      <c r="D1854" s="2">
        <f>VLOOKUP(A1854, Customer!A:O, 4, FALSE)</f>
        <v>1</v>
      </c>
      <c r="E1854" s="2">
        <f>VLOOKUP(A1854, Customer!A:O, 5, FALSE)</f>
        <v>64</v>
      </c>
      <c r="F1854" s="2">
        <f>VLOOKUP(A1854, Customer!A:O, 6, FALSE)</f>
        <v>0</v>
      </c>
      <c r="G1854" s="2">
        <f>VLOOKUP(A1854, Customer!A:O, 7, FALSE)</f>
        <v>0</v>
      </c>
      <c r="H1854" s="2">
        <f>VLOOKUP(A1854, Customer!A:O, 8, FALSE)</f>
        <v>0</v>
      </c>
      <c r="I1854" s="2">
        <f>VLOOKUP(A1854, Customer!A:O, 9, FALSE)</f>
        <v>1</v>
      </c>
      <c r="J1854" s="2">
        <f>VLOOKUP(A1854, Customer!A:O, 10, FALSE)</f>
        <v>0</v>
      </c>
      <c r="K1854" s="2">
        <f>VLOOKUP(A1854, Customer!A:O, 11, FALSE)</f>
        <v>0</v>
      </c>
      <c r="L1854" s="2">
        <f>VLOOKUP(A1854, Customer!A:O, 12, FALSE)</f>
        <v>1</v>
      </c>
      <c r="M1854" s="2">
        <f>VLOOKUP(A1854, Customer!A:O, 13, FALSE)</f>
        <v>0</v>
      </c>
      <c r="N1854" s="2">
        <f>VLOOKUP(A1854, Customer!A:O, 14, FALSE)</f>
        <v>0</v>
      </c>
      <c r="O1854" s="2" t="str">
        <f>VLOOKUP(A1854, Customer!A:O, 15, FALSE)</f>
        <v>State-Florida</v>
      </c>
      <c r="P1854" s="2">
        <f>VLOOKUP(A1854,Sales!A:N,2,FALSE)</f>
        <v>31</v>
      </c>
      <c r="Q1854">
        <f>VLOOKUP(A1854,Sales!A:N,3,FALSE)</f>
        <v>31</v>
      </c>
      <c r="R1854" s="2">
        <f>VLOOKUP(A1854,Sales!A:N,4,FALSE)</f>
        <v>4</v>
      </c>
      <c r="S1854" s="2">
        <f>VLOOKUP(A1854,Sales!A:N,5,FALSE)</f>
        <v>19</v>
      </c>
      <c r="T1854" s="2">
        <f>VLOOKUP(A1854,Sales!A:N,6,FALSE)</f>
        <v>0</v>
      </c>
      <c r="U1854" s="2">
        <f>VLOOKUP(A1854,Sales!A:N,7,FALSE)</f>
        <v>0</v>
      </c>
      <c r="V1854" s="2">
        <f>VLOOKUP(A1854,Sales!A:N,8,FALSE)</f>
        <v>4</v>
      </c>
      <c r="W1854" s="2">
        <f>VLOOKUP(A1854,Sales!A:N,9,FALSE)</f>
        <v>51</v>
      </c>
      <c r="X1854" s="2">
        <f>VLOOKUP(A1854,Sales!A:N,10,FALSE)</f>
        <v>1</v>
      </c>
      <c r="Y1854" s="2">
        <f>VLOOKUP(A1854,Sales!A:N,11,FALSE)</f>
        <v>1</v>
      </c>
      <c r="Z1854" s="2">
        <f>VLOOKUP(A1854,Sales!A:N,12,FALSE)</f>
        <v>0</v>
      </c>
      <c r="AA1854" s="2">
        <f>VLOOKUP(A1854,Sales!A:N,13,FALSE)</f>
        <v>2</v>
      </c>
      <c r="AB1854" s="2">
        <f>VLOOKUP(A1854,Sales!A:N,14,FALSE)</f>
        <v>6</v>
      </c>
      <c r="AC1854" s="2">
        <f>VLOOKUP(A1854,Campaigns!A:I,2,FALSE)</f>
        <v>0</v>
      </c>
      <c r="AD1854" s="2">
        <f>VLOOKUP(A1854,Campaigns!A:I,3,FALSE)</f>
        <v>0</v>
      </c>
      <c r="AE1854" s="2">
        <f>VLOOKUP(A1854,Campaigns!A:I,4,FALSE)</f>
        <v>0</v>
      </c>
      <c r="AF1854" s="2">
        <f>VLOOKUP(A1854,Campaigns!A:I,5,FALSE)</f>
        <v>0</v>
      </c>
      <c r="AG1854" s="2">
        <f>VLOOKUP(A1854,Campaigns!A:I,6,FALSE)</f>
        <v>0</v>
      </c>
      <c r="AH1854" s="2">
        <f>VLOOKUP(A1854,Campaigns!A:I,7,FALSE)</f>
        <v>0</v>
      </c>
      <c r="AI1854" s="2">
        <f>VLOOKUP(A1854,Campaigns!A:I,8,FALSE)</f>
        <v>0</v>
      </c>
      <c r="AJ1854" s="19" t="str">
        <f>VLOOKUP(A1854,Campaigns!A:I,9,FALSE)</f>
        <v>6/29/2020</v>
      </c>
    </row>
    <row r="1855" spans="1:36">
      <c r="A1855" s="2">
        <v>1384</v>
      </c>
      <c r="B1855" s="2">
        <f>VLOOKUP(A1855, Customer!A:O, 2, FALSE)</f>
        <v>131395</v>
      </c>
      <c r="C1855" s="2">
        <f>VLOOKUP(A1855, Customer!A:O, 3, FALSE)</f>
        <v>1</v>
      </c>
      <c r="D1855" s="2">
        <f>VLOOKUP(A1855, Customer!A:O, 4, FALSE)</f>
        <v>1</v>
      </c>
      <c r="E1855" s="2">
        <f>VLOOKUP(A1855, Customer!A:O, 5, FALSE)</f>
        <v>64</v>
      </c>
      <c r="F1855" s="2">
        <f>VLOOKUP(A1855, Customer!A:O, 6, FALSE)</f>
        <v>1</v>
      </c>
      <c r="G1855" s="2">
        <f>VLOOKUP(A1855, Customer!A:O, 7, FALSE)</f>
        <v>0</v>
      </c>
      <c r="H1855" s="2">
        <f>VLOOKUP(A1855, Customer!A:O, 8, FALSE)</f>
        <v>0</v>
      </c>
      <c r="I1855" s="2">
        <f>VLOOKUP(A1855, Customer!A:O, 9, FALSE)</f>
        <v>0</v>
      </c>
      <c r="J1855" s="2">
        <f>VLOOKUP(A1855, Customer!A:O, 10, FALSE)</f>
        <v>0</v>
      </c>
      <c r="K1855" s="2">
        <f>VLOOKUP(A1855, Customer!A:O, 11, FALSE)</f>
        <v>0</v>
      </c>
      <c r="L1855" s="2">
        <f>VLOOKUP(A1855, Customer!A:O, 12, FALSE)</f>
        <v>0</v>
      </c>
      <c r="M1855" s="2">
        <f>VLOOKUP(A1855, Customer!A:O, 13, FALSE)</f>
        <v>0</v>
      </c>
      <c r="N1855" s="2">
        <f>VLOOKUP(A1855, Customer!A:O, 14, FALSE)</f>
        <v>0</v>
      </c>
      <c r="O1855" s="2" t="str">
        <f>VLOOKUP(A1855, Customer!A:O, 15, FALSE)</f>
        <v>State-Other</v>
      </c>
      <c r="P1855" s="2">
        <f>VLOOKUP(A1855,Sales!A:N,2,FALSE)</f>
        <v>80</v>
      </c>
      <c r="Q1855">
        <f>VLOOKUP(A1855,Sales!A:N,3,FALSE)</f>
        <v>96</v>
      </c>
      <c r="R1855" s="2">
        <f>VLOOKUP(A1855,Sales!A:N,4,FALSE)</f>
        <v>4</v>
      </c>
      <c r="S1855" s="2">
        <f>VLOOKUP(A1855,Sales!A:N,5,FALSE)</f>
        <v>105</v>
      </c>
      <c r="T1855" s="2">
        <f>VLOOKUP(A1855,Sales!A:N,6,FALSE)</f>
        <v>0</v>
      </c>
      <c r="U1855" s="2">
        <f>VLOOKUP(A1855,Sales!A:N,7,FALSE)</f>
        <v>33</v>
      </c>
      <c r="V1855" s="2">
        <f>VLOOKUP(A1855,Sales!A:N,8,FALSE)</f>
        <v>29</v>
      </c>
      <c r="W1855" s="2">
        <f>VLOOKUP(A1855,Sales!A:N,9,FALSE)</f>
        <v>209</v>
      </c>
      <c r="X1855" s="2">
        <f>VLOOKUP(A1855,Sales!A:N,10,FALSE)</f>
        <v>4</v>
      </c>
      <c r="Y1855" s="2">
        <f>VLOOKUP(A1855,Sales!A:N,11,FALSE)</f>
        <v>2</v>
      </c>
      <c r="Z1855" s="2">
        <f>VLOOKUP(A1855,Sales!A:N,12,FALSE)</f>
        <v>1</v>
      </c>
      <c r="AA1855" s="2">
        <f>VLOOKUP(A1855,Sales!A:N,13,FALSE)</f>
        <v>3</v>
      </c>
      <c r="AB1855" s="2">
        <f>VLOOKUP(A1855,Sales!A:N,14,FALSE)</f>
        <v>6</v>
      </c>
      <c r="AC1855" s="2">
        <f>VLOOKUP(A1855,Campaigns!A:I,2,FALSE)</f>
        <v>0</v>
      </c>
      <c r="AD1855" s="2">
        <f>VLOOKUP(A1855,Campaigns!A:I,3,FALSE)</f>
        <v>0</v>
      </c>
      <c r="AE1855" s="2">
        <f>VLOOKUP(A1855,Campaigns!A:I,4,FALSE)</f>
        <v>0</v>
      </c>
      <c r="AF1855" s="2">
        <f>VLOOKUP(A1855,Campaigns!A:I,5,FALSE)</f>
        <v>0</v>
      </c>
      <c r="AG1855" s="2">
        <f>VLOOKUP(A1855,Campaigns!A:I,6,FALSE)</f>
        <v>0</v>
      </c>
      <c r="AH1855" s="2">
        <f>VLOOKUP(A1855,Campaigns!A:I,7,FALSE)</f>
        <v>0</v>
      </c>
      <c r="AI1855" s="2">
        <f>VLOOKUP(A1855,Campaigns!A:I,8,FALSE)</f>
        <v>0</v>
      </c>
      <c r="AJ1855" s="19" t="str">
        <f>VLOOKUP(A1855,Campaigns!A:I,9,FALSE)</f>
        <v>8/28/2019</v>
      </c>
    </row>
    <row r="1856" spans="1:36">
      <c r="A1856" s="2">
        <v>1301</v>
      </c>
      <c r="B1856" s="2">
        <f>VLOOKUP(A1856, Customer!A:O, 2, FALSE)</f>
        <v>128839</v>
      </c>
      <c r="C1856" s="2">
        <f>VLOOKUP(A1856, Customer!A:O, 3, FALSE)</f>
        <v>1</v>
      </c>
      <c r="D1856" s="2">
        <f>VLOOKUP(A1856, Customer!A:O, 4, FALSE)</f>
        <v>1</v>
      </c>
      <c r="E1856" s="2">
        <f>VLOOKUP(A1856, Customer!A:O, 5, FALSE)</f>
        <v>64</v>
      </c>
      <c r="F1856" s="2">
        <f>VLOOKUP(A1856, Customer!A:O, 6, FALSE)</f>
        <v>0</v>
      </c>
      <c r="G1856" s="2">
        <f>VLOOKUP(A1856, Customer!A:O, 7, FALSE)</f>
        <v>0</v>
      </c>
      <c r="H1856" s="2">
        <f>VLOOKUP(A1856, Customer!A:O, 8, FALSE)</f>
        <v>0</v>
      </c>
      <c r="I1856" s="2">
        <f>VLOOKUP(A1856, Customer!A:O, 9, FALSE)</f>
        <v>1</v>
      </c>
      <c r="J1856" s="2">
        <f>VLOOKUP(A1856, Customer!A:O, 10, FALSE)</f>
        <v>0</v>
      </c>
      <c r="K1856" s="2">
        <f>VLOOKUP(A1856, Customer!A:O, 11, FALSE)</f>
        <v>0</v>
      </c>
      <c r="L1856" s="2">
        <f>VLOOKUP(A1856, Customer!A:O, 12, FALSE)</f>
        <v>0</v>
      </c>
      <c r="M1856" s="2">
        <f>VLOOKUP(A1856, Customer!A:O, 13, FALSE)</f>
        <v>1</v>
      </c>
      <c r="N1856" s="2">
        <f>VLOOKUP(A1856, Customer!A:O, 14, FALSE)</f>
        <v>0</v>
      </c>
      <c r="O1856" s="2" t="str">
        <f>VLOOKUP(A1856, Customer!A:O, 15, FALSE)</f>
        <v>State-California</v>
      </c>
      <c r="P1856" s="2">
        <f>VLOOKUP(A1856,Sales!A:N,2,FALSE)</f>
        <v>86</v>
      </c>
      <c r="Q1856">
        <f>VLOOKUP(A1856,Sales!A:N,3,FALSE)</f>
        <v>107</v>
      </c>
      <c r="R1856" s="2">
        <f>VLOOKUP(A1856,Sales!A:N,4,FALSE)</f>
        <v>0</v>
      </c>
      <c r="S1856" s="2">
        <f>VLOOKUP(A1856,Sales!A:N,5,FALSE)</f>
        <v>31</v>
      </c>
      <c r="T1856" s="2">
        <f>VLOOKUP(A1856,Sales!A:N,6,FALSE)</f>
        <v>0</v>
      </c>
      <c r="U1856" s="2">
        <f>VLOOKUP(A1856,Sales!A:N,7,FALSE)</f>
        <v>0</v>
      </c>
      <c r="V1856" s="2">
        <f>VLOOKUP(A1856,Sales!A:N,8,FALSE)</f>
        <v>4</v>
      </c>
      <c r="W1856" s="2">
        <f>VLOOKUP(A1856,Sales!A:N,9,FALSE)</f>
        <v>134</v>
      </c>
      <c r="X1856" s="2">
        <f>VLOOKUP(A1856,Sales!A:N,10,FALSE)</f>
        <v>2</v>
      </c>
      <c r="Y1856" s="2">
        <f>VLOOKUP(A1856,Sales!A:N,11,FALSE)</f>
        <v>2</v>
      </c>
      <c r="Z1856" s="2">
        <f>VLOOKUP(A1856,Sales!A:N,12,FALSE)</f>
        <v>0</v>
      </c>
      <c r="AA1856" s="2">
        <f>VLOOKUP(A1856,Sales!A:N,13,FALSE)</f>
        <v>3</v>
      </c>
      <c r="AB1856" s="2">
        <f>VLOOKUP(A1856,Sales!A:N,14,FALSE)</f>
        <v>5</v>
      </c>
      <c r="AC1856" s="2">
        <f>VLOOKUP(A1856,Campaigns!A:I,2,FALSE)</f>
        <v>0</v>
      </c>
      <c r="AD1856" s="2">
        <f>VLOOKUP(A1856,Campaigns!A:I,3,FALSE)</f>
        <v>0</v>
      </c>
      <c r="AE1856" s="2">
        <f>VLOOKUP(A1856,Campaigns!A:I,4,FALSE)</f>
        <v>0</v>
      </c>
      <c r="AF1856" s="2">
        <f>VLOOKUP(A1856,Campaigns!A:I,5,FALSE)</f>
        <v>0</v>
      </c>
      <c r="AG1856" s="2">
        <f>VLOOKUP(A1856,Campaigns!A:I,6,FALSE)</f>
        <v>0</v>
      </c>
      <c r="AH1856" s="2">
        <f>VLOOKUP(A1856,Campaigns!A:I,7,FALSE)</f>
        <v>0</v>
      </c>
      <c r="AI1856" s="2">
        <f>VLOOKUP(A1856,Campaigns!A:I,8,FALSE)</f>
        <v>0</v>
      </c>
      <c r="AJ1856" s="19" t="str">
        <f>VLOOKUP(A1856,Campaigns!A:I,9,FALSE)</f>
        <v>8/15/2020</v>
      </c>
    </row>
    <row r="1857" spans="1:36">
      <c r="A1857" s="2">
        <v>1591</v>
      </c>
      <c r="B1857" s="2">
        <f>VLOOKUP(A1857, Customer!A:O, 2, FALSE)</f>
        <v>126150</v>
      </c>
      <c r="C1857" s="2">
        <f>VLOOKUP(A1857, Customer!A:O, 3, FALSE)</f>
        <v>2</v>
      </c>
      <c r="D1857" s="2">
        <f>VLOOKUP(A1857, Customer!A:O, 4, FALSE)</f>
        <v>1</v>
      </c>
      <c r="E1857" s="2">
        <f>VLOOKUP(A1857, Customer!A:O, 5, FALSE)</f>
        <v>64</v>
      </c>
      <c r="F1857" s="2">
        <f>VLOOKUP(A1857, Customer!A:O, 6, FALSE)</f>
        <v>1</v>
      </c>
      <c r="G1857" s="2">
        <f>VLOOKUP(A1857, Customer!A:O, 7, FALSE)</f>
        <v>0</v>
      </c>
      <c r="H1857" s="2">
        <f>VLOOKUP(A1857, Customer!A:O, 8, FALSE)</f>
        <v>0</v>
      </c>
      <c r="I1857" s="2">
        <f>VLOOKUP(A1857, Customer!A:O, 9, FALSE)</f>
        <v>0</v>
      </c>
      <c r="J1857" s="2">
        <f>VLOOKUP(A1857, Customer!A:O, 10, FALSE)</f>
        <v>0</v>
      </c>
      <c r="K1857" s="2">
        <f>VLOOKUP(A1857, Customer!A:O, 11, FALSE)</f>
        <v>0</v>
      </c>
      <c r="L1857" s="2">
        <f>VLOOKUP(A1857, Customer!A:O, 12, FALSE)</f>
        <v>1</v>
      </c>
      <c r="M1857" s="2">
        <f>VLOOKUP(A1857, Customer!A:O, 13, FALSE)</f>
        <v>0</v>
      </c>
      <c r="N1857" s="2">
        <f>VLOOKUP(A1857, Customer!A:O, 14, FALSE)</f>
        <v>0</v>
      </c>
      <c r="O1857" s="2" t="str">
        <f>VLOOKUP(A1857, Customer!A:O, 15, FALSE)</f>
        <v>State-Illinois</v>
      </c>
      <c r="P1857" s="2">
        <f>VLOOKUP(A1857,Sales!A:N,2,FALSE)</f>
        <v>61</v>
      </c>
      <c r="Q1857">
        <f>VLOOKUP(A1857,Sales!A:N,3,FALSE)</f>
        <v>24</v>
      </c>
      <c r="R1857" s="2">
        <f>VLOOKUP(A1857,Sales!A:N,4,FALSE)</f>
        <v>5</v>
      </c>
      <c r="S1857" s="2">
        <f>VLOOKUP(A1857,Sales!A:N,5,FALSE)</f>
        <v>63</v>
      </c>
      <c r="T1857" s="2">
        <f>VLOOKUP(A1857,Sales!A:N,6,FALSE)</f>
        <v>14</v>
      </c>
      <c r="U1857" s="2">
        <f>VLOOKUP(A1857,Sales!A:N,7,FALSE)</f>
        <v>24</v>
      </c>
      <c r="V1857" s="2">
        <f>VLOOKUP(A1857,Sales!A:N,8,FALSE)</f>
        <v>5</v>
      </c>
      <c r="W1857" s="2">
        <f>VLOOKUP(A1857,Sales!A:N,9,FALSE)</f>
        <v>125</v>
      </c>
      <c r="X1857" s="2">
        <f>VLOOKUP(A1857,Sales!A:N,10,FALSE)</f>
        <v>1</v>
      </c>
      <c r="Y1857" s="2">
        <f>VLOOKUP(A1857,Sales!A:N,11,FALSE)</f>
        <v>1</v>
      </c>
      <c r="Z1857" s="2">
        <f>VLOOKUP(A1857,Sales!A:N,12,FALSE)</f>
        <v>0</v>
      </c>
      <c r="AA1857" s="2">
        <f>VLOOKUP(A1857,Sales!A:N,13,FALSE)</f>
        <v>3</v>
      </c>
      <c r="AB1857" s="2">
        <f>VLOOKUP(A1857,Sales!A:N,14,FALSE)</f>
        <v>7</v>
      </c>
      <c r="AC1857" s="2">
        <f>VLOOKUP(A1857,Campaigns!A:I,2,FALSE)</f>
        <v>0</v>
      </c>
      <c r="AD1857" s="2">
        <f>VLOOKUP(A1857,Campaigns!A:I,3,FALSE)</f>
        <v>0</v>
      </c>
      <c r="AE1857" s="2">
        <f>VLOOKUP(A1857,Campaigns!A:I,4,FALSE)</f>
        <v>0</v>
      </c>
      <c r="AF1857" s="2">
        <f>VLOOKUP(A1857,Campaigns!A:I,5,FALSE)</f>
        <v>0</v>
      </c>
      <c r="AG1857" s="2">
        <f>VLOOKUP(A1857,Campaigns!A:I,6,FALSE)</f>
        <v>0</v>
      </c>
      <c r="AH1857" s="2">
        <f>VLOOKUP(A1857,Campaigns!A:I,7,FALSE)</f>
        <v>0</v>
      </c>
      <c r="AI1857" s="2">
        <f>VLOOKUP(A1857,Campaigns!A:I,8,FALSE)</f>
        <v>0</v>
      </c>
      <c r="AJ1857" s="19" t="str">
        <f>VLOOKUP(A1857,Campaigns!A:I,9,FALSE)</f>
        <v>8/16/2019</v>
      </c>
    </row>
    <row r="1858" spans="1:36">
      <c r="A1858" s="2">
        <v>2049</v>
      </c>
      <c r="B1858" s="2">
        <f>VLOOKUP(A1858, Customer!A:O, 2, FALSE)</f>
        <v>122304</v>
      </c>
      <c r="C1858" s="2">
        <f>VLOOKUP(A1858, Customer!A:O, 3, FALSE)</f>
        <v>0</v>
      </c>
      <c r="D1858" s="2">
        <f>VLOOKUP(A1858, Customer!A:O, 4, FALSE)</f>
        <v>0</v>
      </c>
      <c r="E1858" s="2">
        <f>VLOOKUP(A1858, Customer!A:O, 5, FALSE)</f>
        <v>64</v>
      </c>
      <c r="F1858" s="2">
        <f>VLOOKUP(A1858, Customer!A:O, 6, FALSE)</f>
        <v>1</v>
      </c>
      <c r="G1858" s="2">
        <f>VLOOKUP(A1858, Customer!A:O, 7, FALSE)</f>
        <v>0</v>
      </c>
      <c r="H1858" s="2">
        <f>VLOOKUP(A1858, Customer!A:O, 8, FALSE)</f>
        <v>0</v>
      </c>
      <c r="I1858" s="2">
        <f>VLOOKUP(A1858, Customer!A:O, 9, FALSE)</f>
        <v>0</v>
      </c>
      <c r="J1858" s="2">
        <f>VLOOKUP(A1858, Customer!A:O, 10, FALSE)</f>
        <v>0</v>
      </c>
      <c r="K1858" s="2">
        <f>VLOOKUP(A1858, Customer!A:O, 11, FALSE)</f>
        <v>0</v>
      </c>
      <c r="L1858" s="2">
        <f>VLOOKUP(A1858, Customer!A:O, 12, FALSE)</f>
        <v>1</v>
      </c>
      <c r="M1858" s="2">
        <f>VLOOKUP(A1858, Customer!A:O, 13, FALSE)</f>
        <v>0</v>
      </c>
      <c r="N1858" s="2">
        <f>VLOOKUP(A1858, Customer!A:O, 14, FALSE)</f>
        <v>0</v>
      </c>
      <c r="O1858" s="2" t="str">
        <f>VLOOKUP(A1858, Customer!A:O, 15, FALSE)</f>
        <v>State-Texas</v>
      </c>
      <c r="P1858" s="2">
        <f>VLOOKUP(A1858,Sales!A:N,2,FALSE)</f>
        <v>91</v>
      </c>
      <c r="Q1858">
        <f>VLOOKUP(A1858,Sales!A:N,3,FALSE)</f>
        <v>16</v>
      </c>
      <c r="R1858" s="2">
        <f>VLOOKUP(A1858,Sales!A:N,4,FALSE)</f>
        <v>11</v>
      </c>
      <c r="S1858" s="2">
        <f>VLOOKUP(A1858,Sales!A:N,5,FALSE)</f>
        <v>38</v>
      </c>
      <c r="T1858" s="2">
        <f>VLOOKUP(A1858,Sales!A:N,6,FALSE)</f>
        <v>0</v>
      </c>
      <c r="U1858" s="2">
        <f>VLOOKUP(A1858,Sales!A:N,7,FALSE)</f>
        <v>22</v>
      </c>
      <c r="V1858" s="2">
        <f>VLOOKUP(A1858,Sales!A:N,8,FALSE)</f>
        <v>11</v>
      </c>
      <c r="W1858" s="2">
        <f>VLOOKUP(A1858,Sales!A:N,9,FALSE)</f>
        <v>77</v>
      </c>
      <c r="X1858" s="2">
        <f>VLOOKUP(A1858,Sales!A:N,10,FALSE)</f>
        <v>1</v>
      </c>
      <c r="Y1858" s="2">
        <f>VLOOKUP(A1858,Sales!A:N,11,FALSE)</f>
        <v>1</v>
      </c>
      <c r="Z1858" s="2">
        <f>VLOOKUP(A1858,Sales!A:N,12,FALSE)</f>
        <v>0</v>
      </c>
      <c r="AA1858" s="2">
        <f>VLOOKUP(A1858,Sales!A:N,13,FALSE)</f>
        <v>2</v>
      </c>
      <c r="AB1858" s="2">
        <f>VLOOKUP(A1858,Sales!A:N,14,FALSE)</f>
        <v>8</v>
      </c>
      <c r="AC1858" s="2">
        <f>VLOOKUP(A1858,Campaigns!A:I,2,FALSE)</f>
        <v>0</v>
      </c>
      <c r="AD1858" s="2">
        <f>VLOOKUP(A1858,Campaigns!A:I,3,FALSE)</f>
        <v>0</v>
      </c>
      <c r="AE1858" s="2">
        <f>VLOOKUP(A1858,Campaigns!A:I,4,FALSE)</f>
        <v>0</v>
      </c>
      <c r="AF1858" s="2">
        <f>VLOOKUP(A1858,Campaigns!A:I,5,FALSE)</f>
        <v>0</v>
      </c>
      <c r="AG1858" s="2">
        <f>VLOOKUP(A1858,Campaigns!A:I,6,FALSE)</f>
        <v>0</v>
      </c>
      <c r="AH1858" s="2">
        <f>VLOOKUP(A1858,Campaigns!A:I,7,FALSE)</f>
        <v>0</v>
      </c>
      <c r="AI1858" s="2">
        <f>VLOOKUP(A1858,Campaigns!A:I,8,FALSE)</f>
        <v>0</v>
      </c>
      <c r="AJ1858" s="19">
        <f>VLOOKUP(A1858,Campaigns!A:I,9,FALSE)</f>
        <v>43709</v>
      </c>
    </row>
    <row r="1859" spans="1:36">
      <c r="A1859" s="2">
        <v>2271</v>
      </c>
      <c r="B1859" s="2">
        <f>VLOOKUP(A1859, Customer!A:O, 2, FALSE)</f>
        <v>115759</v>
      </c>
      <c r="C1859" s="2">
        <f>VLOOKUP(A1859, Customer!A:O, 3, FALSE)</f>
        <v>0</v>
      </c>
      <c r="D1859" s="2">
        <f>VLOOKUP(A1859, Customer!A:O, 4, FALSE)</f>
        <v>0</v>
      </c>
      <c r="E1859" s="2">
        <f>VLOOKUP(A1859, Customer!A:O, 5, FALSE)</f>
        <v>64</v>
      </c>
      <c r="F1859" s="2">
        <f>VLOOKUP(A1859, Customer!A:O, 6, FALSE)</f>
        <v>0</v>
      </c>
      <c r="G1859" s="2">
        <f>VLOOKUP(A1859, Customer!A:O, 7, FALSE)</f>
        <v>1</v>
      </c>
      <c r="H1859" s="2">
        <f>VLOOKUP(A1859, Customer!A:O, 8, FALSE)</f>
        <v>0</v>
      </c>
      <c r="I1859" s="2">
        <f>VLOOKUP(A1859, Customer!A:O, 9, FALSE)</f>
        <v>0</v>
      </c>
      <c r="J1859" s="2">
        <f>VLOOKUP(A1859, Customer!A:O, 10, FALSE)</f>
        <v>0</v>
      </c>
      <c r="K1859" s="2">
        <f>VLOOKUP(A1859, Customer!A:O, 11, FALSE)</f>
        <v>0</v>
      </c>
      <c r="L1859" s="2">
        <f>VLOOKUP(A1859, Customer!A:O, 12, FALSE)</f>
        <v>1</v>
      </c>
      <c r="M1859" s="2">
        <f>VLOOKUP(A1859, Customer!A:O, 13, FALSE)</f>
        <v>0</v>
      </c>
      <c r="N1859" s="2">
        <f>VLOOKUP(A1859, Customer!A:O, 14, FALSE)</f>
        <v>0</v>
      </c>
      <c r="O1859" s="2" t="str">
        <f>VLOOKUP(A1859, Customer!A:O, 15, FALSE)</f>
        <v>State-Texas</v>
      </c>
      <c r="P1859" s="2">
        <f>VLOOKUP(A1859,Sales!A:N,2,FALSE)</f>
        <v>12</v>
      </c>
      <c r="Q1859">
        <f>VLOOKUP(A1859,Sales!A:N,3,FALSE)</f>
        <v>7</v>
      </c>
      <c r="R1859" s="2">
        <f>VLOOKUP(A1859,Sales!A:N,4,FALSE)</f>
        <v>15</v>
      </c>
      <c r="S1859" s="2">
        <f>VLOOKUP(A1859,Sales!A:N,5,FALSE)</f>
        <v>37</v>
      </c>
      <c r="T1859" s="2">
        <f>VLOOKUP(A1859,Sales!A:N,6,FALSE)</f>
        <v>44</v>
      </c>
      <c r="U1859" s="2">
        <f>VLOOKUP(A1859,Sales!A:N,7,FALSE)</f>
        <v>0</v>
      </c>
      <c r="V1859" s="2">
        <f>VLOOKUP(A1859,Sales!A:N,8,FALSE)</f>
        <v>22</v>
      </c>
      <c r="W1859" s="2">
        <f>VLOOKUP(A1859,Sales!A:N,9,FALSE)</f>
        <v>81</v>
      </c>
      <c r="X1859" s="2">
        <f>VLOOKUP(A1859,Sales!A:N,10,FALSE)</f>
        <v>1</v>
      </c>
      <c r="Y1859" s="2">
        <f>VLOOKUP(A1859,Sales!A:N,11,FALSE)</f>
        <v>1</v>
      </c>
      <c r="Z1859" s="2">
        <f>VLOOKUP(A1859,Sales!A:N,12,FALSE)</f>
        <v>0</v>
      </c>
      <c r="AA1859" s="2">
        <f>VLOOKUP(A1859,Sales!A:N,13,FALSE)</f>
        <v>2</v>
      </c>
      <c r="AB1859" s="2">
        <f>VLOOKUP(A1859,Sales!A:N,14,FALSE)</f>
        <v>7</v>
      </c>
      <c r="AC1859" s="2">
        <f>VLOOKUP(A1859,Campaigns!A:I,2,FALSE)</f>
        <v>0</v>
      </c>
      <c r="AD1859" s="2">
        <f>VLOOKUP(A1859,Campaigns!A:I,3,FALSE)</f>
        <v>0</v>
      </c>
      <c r="AE1859" s="2">
        <f>VLOOKUP(A1859,Campaigns!A:I,4,FALSE)</f>
        <v>0</v>
      </c>
      <c r="AF1859" s="2">
        <f>VLOOKUP(A1859,Campaigns!A:I,5,FALSE)</f>
        <v>0</v>
      </c>
      <c r="AG1859" s="2">
        <f>VLOOKUP(A1859,Campaigns!A:I,6,FALSE)</f>
        <v>0</v>
      </c>
      <c r="AH1859" s="2">
        <f>VLOOKUP(A1859,Campaigns!A:I,7,FALSE)</f>
        <v>0</v>
      </c>
      <c r="AI1859" s="2">
        <f>VLOOKUP(A1859,Campaigns!A:I,8,FALSE)</f>
        <v>0</v>
      </c>
      <c r="AJ1859" s="19">
        <f>VLOOKUP(A1859,Campaigns!A:I,9,FALSE)</f>
        <v>44106</v>
      </c>
    </row>
    <row r="1860" spans="1:36">
      <c r="A1860" s="2">
        <v>1646</v>
      </c>
      <c r="B1860" s="2">
        <f>VLOOKUP(A1860, Customer!A:O, 2, FALSE)</f>
        <v>114661</v>
      </c>
      <c r="C1860" s="2">
        <f>VLOOKUP(A1860, Customer!A:O, 3, FALSE)</f>
        <v>0</v>
      </c>
      <c r="D1860" s="2">
        <f>VLOOKUP(A1860, Customer!A:O, 4, FALSE)</f>
        <v>0</v>
      </c>
      <c r="E1860" s="2">
        <f>VLOOKUP(A1860, Customer!A:O, 5, FALSE)</f>
        <v>64</v>
      </c>
      <c r="F1860" s="2">
        <f>VLOOKUP(A1860, Customer!A:O, 6, FALSE)</f>
        <v>0</v>
      </c>
      <c r="G1860" s="2">
        <f>VLOOKUP(A1860, Customer!A:O, 7, FALSE)</f>
        <v>0</v>
      </c>
      <c r="H1860" s="2">
        <f>VLOOKUP(A1860, Customer!A:O, 8, FALSE)</f>
        <v>0</v>
      </c>
      <c r="I1860" s="2">
        <f>VLOOKUP(A1860, Customer!A:O, 9, FALSE)</f>
        <v>1</v>
      </c>
      <c r="J1860" s="2">
        <f>VLOOKUP(A1860, Customer!A:O, 10, FALSE)</f>
        <v>0</v>
      </c>
      <c r="K1860" s="2">
        <f>VLOOKUP(A1860, Customer!A:O, 11, FALSE)</f>
        <v>0</v>
      </c>
      <c r="L1860" s="2">
        <f>VLOOKUP(A1860, Customer!A:O, 12, FALSE)</f>
        <v>0</v>
      </c>
      <c r="M1860" s="2">
        <f>VLOOKUP(A1860, Customer!A:O, 13, FALSE)</f>
        <v>1</v>
      </c>
      <c r="N1860" s="2">
        <f>VLOOKUP(A1860, Customer!A:O, 14, FALSE)</f>
        <v>0</v>
      </c>
      <c r="O1860" s="2" t="str">
        <f>VLOOKUP(A1860, Customer!A:O, 15, FALSE)</f>
        <v>State-New York</v>
      </c>
      <c r="P1860" s="2">
        <f>VLOOKUP(A1860,Sales!A:N,2,FALSE)</f>
        <v>88</v>
      </c>
      <c r="Q1860">
        <f>VLOOKUP(A1860,Sales!A:N,3,FALSE)</f>
        <v>31</v>
      </c>
      <c r="R1860" s="2">
        <f>VLOOKUP(A1860,Sales!A:N,4,FALSE)</f>
        <v>8</v>
      </c>
      <c r="S1860" s="2">
        <f>VLOOKUP(A1860,Sales!A:N,5,FALSE)</f>
        <v>86</v>
      </c>
      <c r="T1860" s="2">
        <f>VLOOKUP(A1860,Sales!A:N,6,FALSE)</f>
        <v>47</v>
      </c>
      <c r="U1860" s="2">
        <f>VLOOKUP(A1860,Sales!A:N,7,FALSE)</f>
        <v>16</v>
      </c>
      <c r="V1860" s="2">
        <f>VLOOKUP(A1860,Sales!A:N,8,FALSE)</f>
        <v>16</v>
      </c>
      <c r="W1860" s="2">
        <f>VLOOKUP(A1860,Sales!A:N,9,FALSE)</f>
        <v>172</v>
      </c>
      <c r="X1860" s="2">
        <f>VLOOKUP(A1860,Sales!A:N,10,FALSE)</f>
        <v>1</v>
      </c>
      <c r="Y1860" s="2">
        <f>VLOOKUP(A1860,Sales!A:N,11,FALSE)</f>
        <v>1</v>
      </c>
      <c r="Z1860" s="2">
        <f>VLOOKUP(A1860,Sales!A:N,12,FALSE)</f>
        <v>0</v>
      </c>
      <c r="AA1860" s="2">
        <f>VLOOKUP(A1860,Sales!A:N,13,FALSE)</f>
        <v>3</v>
      </c>
      <c r="AB1860" s="2">
        <f>VLOOKUP(A1860,Sales!A:N,14,FALSE)</f>
        <v>6</v>
      </c>
      <c r="AC1860" s="2">
        <f>VLOOKUP(A1860,Campaigns!A:I,2,FALSE)</f>
        <v>0</v>
      </c>
      <c r="AD1860" s="2">
        <f>VLOOKUP(A1860,Campaigns!A:I,3,FALSE)</f>
        <v>0</v>
      </c>
      <c r="AE1860" s="2">
        <f>VLOOKUP(A1860,Campaigns!A:I,4,FALSE)</f>
        <v>0</v>
      </c>
      <c r="AF1860" s="2">
        <f>VLOOKUP(A1860,Campaigns!A:I,5,FALSE)</f>
        <v>0</v>
      </c>
      <c r="AG1860" s="2">
        <f>VLOOKUP(A1860,Campaigns!A:I,6,FALSE)</f>
        <v>0</v>
      </c>
      <c r="AH1860" s="2">
        <f>VLOOKUP(A1860,Campaigns!A:I,7,FALSE)</f>
        <v>0</v>
      </c>
      <c r="AI1860" s="2">
        <f>VLOOKUP(A1860,Campaigns!A:I,8,FALSE)</f>
        <v>0</v>
      </c>
      <c r="AJ1860" s="19">
        <f>VLOOKUP(A1860,Campaigns!A:I,9,FALSE)</f>
        <v>43683</v>
      </c>
    </row>
    <row r="1861" spans="1:36">
      <c r="A1861" s="2">
        <v>1052</v>
      </c>
      <c r="B1861" s="2">
        <f>VLOOKUP(A1861, Customer!A:O, 2, FALSE)</f>
        <v>182384</v>
      </c>
      <c r="C1861" s="2">
        <f>VLOOKUP(A1861, Customer!A:O, 3, FALSE)</f>
        <v>0</v>
      </c>
      <c r="D1861" s="2">
        <f>VLOOKUP(A1861, Customer!A:O, 4, FALSE)</f>
        <v>0</v>
      </c>
      <c r="E1861" s="2">
        <f>VLOOKUP(A1861, Customer!A:O, 5, FALSE)</f>
        <v>65</v>
      </c>
      <c r="F1861" s="2">
        <f>VLOOKUP(A1861, Customer!A:O, 6, FALSE)</f>
        <v>0</v>
      </c>
      <c r="G1861" s="2">
        <f>VLOOKUP(A1861, Customer!A:O, 7, FALSE)</f>
        <v>0</v>
      </c>
      <c r="H1861" s="2">
        <f>VLOOKUP(A1861, Customer!A:O, 8, FALSE)</f>
        <v>0</v>
      </c>
      <c r="I1861" s="2">
        <f>VLOOKUP(A1861, Customer!A:O, 9, FALSE)</f>
        <v>1</v>
      </c>
      <c r="J1861" s="2">
        <f>VLOOKUP(A1861, Customer!A:O, 10, FALSE)</f>
        <v>0</v>
      </c>
      <c r="K1861" s="2">
        <f>VLOOKUP(A1861, Customer!A:O, 11, FALSE)</f>
        <v>0</v>
      </c>
      <c r="L1861" s="2">
        <f>VLOOKUP(A1861, Customer!A:O, 12, FALSE)</f>
        <v>0</v>
      </c>
      <c r="M1861" s="2">
        <f>VLOOKUP(A1861, Customer!A:O, 13, FALSE)</f>
        <v>1</v>
      </c>
      <c r="N1861" s="2">
        <f>VLOOKUP(A1861, Customer!A:O, 14, FALSE)</f>
        <v>0</v>
      </c>
      <c r="O1861" s="2" t="str">
        <f>VLOOKUP(A1861, Customer!A:O, 15, FALSE)</f>
        <v>State-New York</v>
      </c>
      <c r="P1861" s="2">
        <f>VLOOKUP(A1861,Sales!A:N,2,FALSE)</f>
        <v>55</v>
      </c>
      <c r="Q1861">
        <f>VLOOKUP(A1861,Sales!A:N,3,FALSE)</f>
        <v>2178</v>
      </c>
      <c r="R1861" s="2">
        <f>VLOOKUP(A1861,Sales!A:N,4,FALSE)</f>
        <v>113</v>
      </c>
      <c r="S1861" s="2">
        <f>VLOOKUP(A1861,Sales!A:N,5,FALSE)</f>
        <v>956</v>
      </c>
      <c r="T1861" s="2">
        <f>VLOOKUP(A1861,Sales!A:N,6,FALSE)</f>
        <v>398</v>
      </c>
      <c r="U1861" s="2">
        <f>VLOOKUP(A1861,Sales!A:N,7,FALSE)</f>
        <v>266</v>
      </c>
      <c r="V1861" s="2">
        <f>VLOOKUP(A1861,Sales!A:N,8,FALSE)</f>
        <v>421</v>
      </c>
      <c r="W1861" s="2">
        <f>VLOOKUP(A1861,Sales!A:N,9,FALSE)</f>
        <v>3491</v>
      </c>
      <c r="X1861" s="2">
        <f>VLOOKUP(A1861,Sales!A:N,10,FALSE)</f>
        <v>1</v>
      </c>
      <c r="Y1861" s="2">
        <f>VLOOKUP(A1861,Sales!A:N,11,FALSE)</f>
        <v>3</v>
      </c>
      <c r="Z1861" s="2">
        <f>VLOOKUP(A1861,Sales!A:N,12,FALSE)</f>
        <v>10</v>
      </c>
      <c r="AA1861" s="2">
        <f>VLOOKUP(A1861,Sales!A:N,13,FALSE)</f>
        <v>13</v>
      </c>
      <c r="AB1861" s="2">
        <f>VLOOKUP(A1861,Sales!A:N,14,FALSE)</f>
        <v>1</v>
      </c>
      <c r="AC1861" s="2">
        <f>VLOOKUP(A1861,Campaigns!A:I,2,FALSE)</f>
        <v>0</v>
      </c>
      <c r="AD1861" s="2">
        <f>VLOOKUP(A1861,Campaigns!A:I,3,FALSE)</f>
        <v>0</v>
      </c>
      <c r="AE1861" s="2">
        <f>VLOOKUP(A1861,Campaigns!A:I,4,FALSE)</f>
        <v>1</v>
      </c>
      <c r="AF1861" s="2">
        <f>VLOOKUP(A1861,Campaigns!A:I,5,FALSE)</f>
        <v>0</v>
      </c>
      <c r="AG1861" s="2">
        <f>VLOOKUP(A1861,Campaigns!A:I,6,FALSE)</f>
        <v>0</v>
      </c>
      <c r="AH1861" s="2">
        <f>VLOOKUP(A1861,Campaigns!A:I,7,FALSE)</f>
        <v>0</v>
      </c>
      <c r="AI1861" s="2">
        <f>VLOOKUP(A1861,Campaigns!A:I,8,FALSE)</f>
        <v>1</v>
      </c>
      <c r="AJ1861" s="19" t="str">
        <f>VLOOKUP(A1861,Campaigns!A:I,9,FALSE)</f>
        <v>4/26/2019</v>
      </c>
    </row>
    <row r="1862" spans="1:36">
      <c r="A1862" s="2">
        <v>1707</v>
      </c>
      <c r="B1862" s="2">
        <f>VLOOKUP(A1862, Customer!A:O, 2, FALSE)</f>
        <v>180395</v>
      </c>
      <c r="C1862" s="2">
        <f>VLOOKUP(A1862, Customer!A:O, 3, FALSE)</f>
        <v>0</v>
      </c>
      <c r="D1862" s="2">
        <f>VLOOKUP(A1862, Customer!A:O, 4, FALSE)</f>
        <v>0</v>
      </c>
      <c r="E1862" s="2">
        <f>VLOOKUP(A1862, Customer!A:O, 5, FALSE)</f>
        <v>65</v>
      </c>
      <c r="F1862" s="2">
        <f>VLOOKUP(A1862, Customer!A:O, 6, FALSE)</f>
        <v>0</v>
      </c>
      <c r="G1862" s="2">
        <f>VLOOKUP(A1862, Customer!A:O, 7, FALSE)</f>
        <v>1</v>
      </c>
      <c r="H1862" s="2">
        <f>VLOOKUP(A1862, Customer!A:O, 8, FALSE)</f>
        <v>0</v>
      </c>
      <c r="I1862" s="2">
        <f>VLOOKUP(A1862, Customer!A:O, 9, FALSE)</f>
        <v>0</v>
      </c>
      <c r="J1862" s="2">
        <f>VLOOKUP(A1862, Customer!A:O, 10, FALSE)</f>
        <v>0</v>
      </c>
      <c r="K1862" s="2">
        <f>VLOOKUP(A1862, Customer!A:O, 11, FALSE)</f>
        <v>0</v>
      </c>
      <c r="L1862" s="2">
        <f>VLOOKUP(A1862, Customer!A:O, 12, FALSE)</f>
        <v>1</v>
      </c>
      <c r="M1862" s="2">
        <f>VLOOKUP(A1862, Customer!A:O, 13, FALSE)</f>
        <v>0</v>
      </c>
      <c r="N1862" s="2">
        <f>VLOOKUP(A1862, Customer!A:O, 14, FALSE)</f>
        <v>0</v>
      </c>
      <c r="O1862" s="2" t="str">
        <f>VLOOKUP(A1862, Customer!A:O, 15, FALSE)</f>
        <v>State-Texas</v>
      </c>
      <c r="P1862" s="2">
        <f>VLOOKUP(A1862,Sales!A:N,2,FALSE)</f>
        <v>62</v>
      </c>
      <c r="Q1862">
        <f>VLOOKUP(A1862,Sales!A:N,3,FALSE)</f>
        <v>999</v>
      </c>
      <c r="R1862" s="2">
        <f>VLOOKUP(A1862,Sales!A:N,4,FALSE)</f>
        <v>56</v>
      </c>
      <c r="S1862" s="2">
        <f>VLOOKUP(A1862,Sales!A:N,5,FALSE)</f>
        <v>1584</v>
      </c>
      <c r="T1862" s="2">
        <f>VLOOKUP(A1862,Sales!A:N,6,FALSE)</f>
        <v>180</v>
      </c>
      <c r="U1862" s="2">
        <f>VLOOKUP(A1862,Sales!A:N,7,FALSE)</f>
        <v>171</v>
      </c>
      <c r="V1862" s="2">
        <f>VLOOKUP(A1862,Sales!A:N,8,FALSE)</f>
        <v>108</v>
      </c>
      <c r="W1862" s="2">
        <f>VLOOKUP(A1862,Sales!A:N,9,FALSE)</f>
        <v>2881</v>
      </c>
      <c r="X1862" s="2">
        <f>VLOOKUP(A1862,Sales!A:N,10,FALSE)</f>
        <v>1</v>
      </c>
      <c r="Y1862" s="2">
        <f>VLOOKUP(A1862,Sales!A:N,11,FALSE)</f>
        <v>6</v>
      </c>
      <c r="Z1862" s="2">
        <f>VLOOKUP(A1862,Sales!A:N,12,FALSE)</f>
        <v>5</v>
      </c>
      <c r="AA1862" s="2">
        <f>VLOOKUP(A1862,Sales!A:N,13,FALSE)</f>
        <v>12</v>
      </c>
      <c r="AB1862" s="2">
        <f>VLOOKUP(A1862,Sales!A:N,14,FALSE)</f>
        <v>2</v>
      </c>
      <c r="AC1862" s="2">
        <f>VLOOKUP(A1862,Campaigns!A:I,2,FALSE)</f>
        <v>0</v>
      </c>
      <c r="AD1862" s="2">
        <f>VLOOKUP(A1862,Campaigns!A:I,3,FALSE)</f>
        <v>0</v>
      </c>
      <c r="AE1862" s="2">
        <f>VLOOKUP(A1862,Campaigns!A:I,4,FALSE)</f>
        <v>0</v>
      </c>
      <c r="AF1862" s="2">
        <f>VLOOKUP(A1862,Campaigns!A:I,5,FALSE)</f>
        <v>1</v>
      </c>
      <c r="AG1862" s="2">
        <f>VLOOKUP(A1862,Campaigns!A:I,6,FALSE)</f>
        <v>0</v>
      </c>
      <c r="AH1862" s="2">
        <f>VLOOKUP(A1862,Campaigns!A:I,7,FALSE)</f>
        <v>0</v>
      </c>
      <c r="AI1862" s="2">
        <f>VLOOKUP(A1862,Campaigns!A:I,8,FALSE)</f>
        <v>0</v>
      </c>
      <c r="AJ1862" s="19" t="str">
        <f>VLOOKUP(A1862,Campaigns!A:I,9,FALSE)</f>
        <v>4/29/2020</v>
      </c>
    </row>
    <row r="1863" spans="1:36">
      <c r="A1863" s="2">
        <v>1149</v>
      </c>
      <c r="B1863" s="2">
        <f>VLOOKUP(A1863, Customer!A:O, 2, FALSE)</f>
        <v>180317</v>
      </c>
      <c r="C1863" s="2">
        <f>VLOOKUP(A1863, Customer!A:O, 3, FALSE)</f>
        <v>0</v>
      </c>
      <c r="D1863" s="2">
        <f>VLOOKUP(A1863, Customer!A:O, 4, FALSE)</f>
        <v>0</v>
      </c>
      <c r="E1863" s="2">
        <f>VLOOKUP(A1863, Customer!A:O, 5, FALSE)</f>
        <v>65</v>
      </c>
      <c r="F1863" s="2">
        <f>VLOOKUP(A1863, Customer!A:O, 6, FALSE)</f>
        <v>0</v>
      </c>
      <c r="G1863" s="2">
        <f>VLOOKUP(A1863, Customer!A:O, 7, FALSE)</f>
        <v>0</v>
      </c>
      <c r="H1863" s="2">
        <f>VLOOKUP(A1863, Customer!A:O, 8, FALSE)</f>
        <v>1</v>
      </c>
      <c r="I1863" s="2">
        <f>VLOOKUP(A1863, Customer!A:O, 9, FALSE)</f>
        <v>0</v>
      </c>
      <c r="J1863" s="2">
        <f>VLOOKUP(A1863, Customer!A:O, 10, FALSE)</f>
        <v>0</v>
      </c>
      <c r="K1863" s="2">
        <f>VLOOKUP(A1863, Customer!A:O, 11, FALSE)</f>
        <v>0</v>
      </c>
      <c r="L1863" s="2">
        <f>VLOOKUP(A1863, Customer!A:O, 12, FALSE)</f>
        <v>1</v>
      </c>
      <c r="M1863" s="2">
        <f>VLOOKUP(A1863, Customer!A:O, 13, FALSE)</f>
        <v>0</v>
      </c>
      <c r="N1863" s="2">
        <f>VLOOKUP(A1863, Customer!A:O, 14, FALSE)</f>
        <v>0</v>
      </c>
      <c r="O1863" s="2" t="str">
        <f>VLOOKUP(A1863, Customer!A:O, 15, FALSE)</f>
        <v>State-Texas</v>
      </c>
      <c r="P1863" s="2">
        <f>VLOOKUP(A1863,Sales!A:N,2,FALSE)</f>
        <v>64</v>
      </c>
      <c r="Q1863">
        <f>VLOOKUP(A1863,Sales!A:N,3,FALSE)</f>
        <v>1203</v>
      </c>
      <c r="R1863" s="2">
        <f>VLOOKUP(A1863,Sales!A:N,4,FALSE)</f>
        <v>25</v>
      </c>
      <c r="S1863" s="2">
        <f>VLOOKUP(A1863,Sales!A:N,5,FALSE)</f>
        <v>869</v>
      </c>
      <c r="T1863" s="2">
        <f>VLOOKUP(A1863,Sales!A:N,6,FALSE)</f>
        <v>335</v>
      </c>
      <c r="U1863" s="2">
        <f>VLOOKUP(A1863,Sales!A:N,7,FALSE)</f>
        <v>204</v>
      </c>
      <c r="V1863" s="2">
        <f>VLOOKUP(A1863,Sales!A:N,8,FALSE)</f>
        <v>128</v>
      </c>
      <c r="W1863" s="2">
        <f>VLOOKUP(A1863,Sales!A:N,9,FALSE)</f>
        <v>2508</v>
      </c>
      <c r="X1863" s="2">
        <f>VLOOKUP(A1863,Sales!A:N,10,FALSE)</f>
        <v>1</v>
      </c>
      <c r="Y1863" s="2">
        <f>VLOOKUP(A1863,Sales!A:N,11,FALSE)</f>
        <v>3</v>
      </c>
      <c r="Z1863" s="2">
        <f>VLOOKUP(A1863,Sales!A:N,12,FALSE)</f>
        <v>4</v>
      </c>
      <c r="AA1863" s="2">
        <f>VLOOKUP(A1863,Sales!A:N,13,FALSE)</f>
        <v>10</v>
      </c>
      <c r="AB1863" s="2">
        <f>VLOOKUP(A1863,Sales!A:N,14,FALSE)</f>
        <v>1</v>
      </c>
      <c r="AC1863" s="2">
        <f>VLOOKUP(A1863,Campaigns!A:I,2,FALSE)</f>
        <v>0</v>
      </c>
      <c r="AD1863" s="2">
        <f>VLOOKUP(A1863,Campaigns!A:I,3,FALSE)</f>
        <v>0</v>
      </c>
      <c r="AE1863" s="2">
        <f>VLOOKUP(A1863,Campaigns!A:I,4,FALSE)</f>
        <v>0</v>
      </c>
      <c r="AF1863" s="2">
        <f>VLOOKUP(A1863,Campaigns!A:I,5,FALSE)</f>
        <v>0</v>
      </c>
      <c r="AG1863" s="2">
        <f>VLOOKUP(A1863,Campaigns!A:I,6,FALSE)</f>
        <v>0</v>
      </c>
      <c r="AH1863" s="2">
        <f>VLOOKUP(A1863,Campaigns!A:I,7,FALSE)</f>
        <v>0</v>
      </c>
      <c r="AI1863" s="2">
        <f>VLOOKUP(A1863,Campaigns!A:I,8,FALSE)</f>
        <v>0</v>
      </c>
      <c r="AJ1863" s="19" t="str">
        <f>VLOOKUP(A1863,Campaigns!A:I,9,FALSE)</f>
        <v>1/25/2020</v>
      </c>
    </row>
    <row r="1864" spans="1:36">
      <c r="A1864" s="2">
        <v>1570</v>
      </c>
      <c r="B1864" s="2">
        <f>VLOOKUP(A1864, Customer!A:O, 2, FALSE)</f>
        <v>179800</v>
      </c>
      <c r="C1864" s="2">
        <f>VLOOKUP(A1864, Customer!A:O, 3, FALSE)</f>
        <v>0</v>
      </c>
      <c r="D1864" s="2">
        <f>VLOOKUP(A1864, Customer!A:O, 4, FALSE)</f>
        <v>0</v>
      </c>
      <c r="E1864" s="2">
        <f>VLOOKUP(A1864, Customer!A:O, 5, FALSE)</f>
        <v>65</v>
      </c>
      <c r="F1864" s="2">
        <f>VLOOKUP(A1864, Customer!A:O, 6, FALSE)</f>
        <v>0</v>
      </c>
      <c r="G1864" s="2">
        <f>VLOOKUP(A1864, Customer!A:O, 7, FALSE)</f>
        <v>0</v>
      </c>
      <c r="H1864" s="2">
        <f>VLOOKUP(A1864, Customer!A:O, 8, FALSE)</f>
        <v>0</v>
      </c>
      <c r="I1864" s="2">
        <f>VLOOKUP(A1864, Customer!A:O, 9, FALSE)</f>
        <v>0</v>
      </c>
      <c r="J1864" s="2">
        <f>VLOOKUP(A1864, Customer!A:O, 10, FALSE)</f>
        <v>1</v>
      </c>
      <c r="K1864" s="2">
        <f>VLOOKUP(A1864, Customer!A:O, 11, FALSE)</f>
        <v>0</v>
      </c>
      <c r="L1864" s="2">
        <f>VLOOKUP(A1864, Customer!A:O, 12, FALSE)</f>
        <v>1</v>
      </c>
      <c r="M1864" s="2">
        <f>VLOOKUP(A1864, Customer!A:O, 13, FALSE)</f>
        <v>0</v>
      </c>
      <c r="N1864" s="2">
        <f>VLOOKUP(A1864, Customer!A:O, 14, FALSE)</f>
        <v>0</v>
      </c>
      <c r="O1864" s="2" t="str">
        <f>VLOOKUP(A1864, Customer!A:O, 15, FALSE)</f>
        <v>State-Other</v>
      </c>
      <c r="P1864" s="2">
        <f>VLOOKUP(A1864,Sales!A:N,2,FALSE)</f>
        <v>65</v>
      </c>
      <c r="Q1864">
        <f>VLOOKUP(A1864,Sales!A:N,3,FALSE)</f>
        <v>2388</v>
      </c>
      <c r="R1864" s="2">
        <f>VLOOKUP(A1864,Sales!A:N,4,FALSE)</f>
        <v>47</v>
      </c>
      <c r="S1864" s="2">
        <f>VLOOKUP(A1864,Sales!A:N,5,FALSE)</f>
        <v>1194</v>
      </c>
      <c r="T1864" s="2">
        <f>VLOOKUP(A1864,Sales!A:N,6,FALSE)</f>
        <v>72</v>
      </c>
      <c r="U1864" s="2">
        <f>VLOOKUP(A1864,Sales!A:N,7,FALSE)</f>
        <v>0</v>
      </c>
      <c r="V1864" s="2">
        <f>VLOOKUP(A1864,Sales!A:N,8,FALSE)</f>
        <v>505</v>
      </c>
      <c r="W1864" s="2">
        <f>VLOOKUP(A1864,Sales!A:N,9,FALSE)</f>
        <v>3197</v>
      </c>
      <c r="X1864" s="2">
        <f>VLOOKUP(A1864,Sales!A:N,10,FALSE)</f>
        <v>1</v>
      </c>
      <c r="Y1864" s="2">
        <f>VLOOKUP(A1864,Sales!A:N,11,FALSE)</f>
        <v>5</v>
      </c>
      <c r="Z1864" s="2">
        <f>VLOOKUP(A1864,Sales!A:N,12,FALSE)</f>
        <v>11</v>
      </c>
      <c r="AA1864" s="2">
        <f>VLOOKUP(A1864,Sales!A:N,13,FALSE)</f>
        <v>5</v>
      </c>
      <c r="AB1864" s="2">
        <f>VLOOKUP(A1864,Sales!A:N,14,FALSE)</f>
        <v>3</v>
      </c>
      <c r="AC1864" s="2">
        <f>VLOOKUP(A1864,Campaigns!A:I,2,FALSE)</f>
        <v>1</v>
      </c>
      <c r="AD1864" s="2">
        <f>VLOOKUP(A1864,Campaigns!A:I,3,FALSE)</f>
        <v>0</v>
      </c>
      <c r="AE1864" s="2">
        <f>VLOOKUP(A1864,Campaigns!A:I,4,FALSE)</f>
        <v>1</v>
      </c>
      <c r="AF1864" s="2">
        <f>VLOOKUP(A1864,Campaigns!A:I,5,FALSE)</f>
        <v>1</v>
      </c>
      <c r="AG1864" s="2">
        <f>VLOOKUP(A1864,Campaigns!A:I,6,FALSE)</f>
        <v>0</v>
      </c>
      <c r="AH1864" s="2">
        <f>VLOOKUP(A1864,Campaigns!A:I,7,FALSE)</f>
        <v>0</v>
      </c>
      <c r="AI1864" s="2">
        <f>VLOOKUP(A1864,Campaigns!A:I,8,FALSE)</f>
        <v>1</v>
      </c>
      <c r="AJ1864" s="19" t="str">
        <f>VLOOKUP(A1864,Campaigns!A:I,9,FALSE)</f>
        <v>2/28/2019</v>
      </c>
    </row>
    <row r="1865" spans="1:36">
      <c r="A1865" s="2">
        <v>2464</v>
      </c>
      <c r="B1865" s="2">
        <f>VLOOKUP(A1865, Customer!A:O, 2, FALSE)</f>
        <v>176998</v>
      </c>
      <c r="C1865" s="2">
        <f>VLOOKUP(A1865, Customer!A:O, 3, FALSE)</f>
        <v>0</v>
      </c>
      <c r="D1865" s="2">
        <f>VLOOKUP(A1865, Customer!A:O, 4, FALSE)</f>
        <v>1</v>
      </c>
      <c r="E1865" s="2">
        <f>VLOOKUP(A1865, Customer!A:O, 5, FALSE)</f>
        <v>65</v>
      </c>
      <c r="F1865" s="2">
        <f>VLOOKUP(A1865, Customer!A:O, 6, FALSE)</f>
        <v>0</v>
      </c>
      <c r="G1865" s="2">
        <f>VLOOKUP(A1865, Customer!A:O, 7, FALSE)</f>
        <v>1</v>
      </c>
      <c r="H1865" s="2">
        <f>VLOOKUP(A1865, Customer!A:O, 8, FALSE)</f>
        <v>0</v>
      </c>
      <c r="I1865" s="2">
        <f>VLOOKUP(A1865, Customer!A:O, 9, FALSE)</f>
        <v>0</v>
      </c>
      <c r="J1865" s="2">
        <f>VLOOKUP(A1865, Customer!A:O, 10, FALSE)</f>
        <v>0</v>
      </c>
      <c r="K1865" s="2">
        <f>VLOOKUP(A1865, Customer!A:O, 11, FALSE)</f>
        <v>0</v>
      </c>
      <c r="L1865" s="2">
        <f>VLOOKUP(A1865, Customer!A:O, 12, FALSE)</f>
        <v>1</v>
      </c>
      <c r="M1865" s="2">
        <f>VLOOKUP(A1865, Customer!A:O, 13, FALSE)</f>
        <v>0</v>
      </c>
      <c r="N1865" s="2">
        <f>VLOOKUP(A1865, Customer!A:O, 14, FALSE)</f>
        <v>0</v>
      </c>
      <c r="O1865" s="2" t="str">
        <f>VLOOKUP(A1865, Customer!A:O, 15, FALSE)</f>
        <v>State-Other</v>
      </c>
      <c r="P1865" s="2">
        <f>VLOOKUP(A1865,Sales!A:N,2,FALSE)</f>
        <v>85</v>
      </c>
      <c r="Q1865">
        <f>VLOOKUP(A1865,Sales!A:N,3,FALSE)</f>
        <v>3331</v>
      </c>
      <c r="R1865" s="2">
        <f>VLOOKUP(A1865,Sales!A:N,4,FALSE)</f>
        <v>205</v>
      </c>
      <c r="S1865" s="2">
        <f>VLOOKUP(A1865,Sales!A:N,5,FALSE)</f>
        <v>370</v>
      </c>
      <c r="T1865" s="2">
        <f>VLOOKUP(A1865,Sales!A:N,6,FALSE)</f>
        <v>159</v>
      </c>
      <c r="U1865" s="2">
        <f>VLOOKUP(A1865,Sales!A:N,7,FALSE)</f>
        <v>80</v>
      </c>
      <c r="V1865" s="2">
        <f>VLOOKUP(A1865,Sales!A:N,8,FALSE)</f>
        <v>246</v>
      </c>
      <c r="W1865" s="2">
        <f>VLOOKUP(A1865,Sales!A:N,9,FALSE)</f>
        <v>3899</v>
      </c>
      <c r="X1865" s="2">
        <f>VLOOKUP(A1865,Sales!A:N,10,FALSE)</f>
        <v>2</v>
      </c>
      <c r="Y1865" s="2">
        <f>VLOOKUP(A1865,Sales!A:N,11,FALSE)</f>
        <v>11</v>
      </c>
      <c r="Z1865" s="2">
        <f>VLOOKUP(A1865,Sales!A:N,12,FALSE)</f>
        <v>8</v>
      </c>
      <c r="AA1865" s="2">
        <f>VLOOKUP(A1865,Sales!A:N,13,FALSE)</f>
        <v>8</v>
      </c>
      <c r="AB1865" s="2">
        <f>VLOOKUP(A1865,Sales!A:N,14,FALSE)</f>
        <v>6</v>
      </c>
      <c r="AC1865" s="2">
        <f>VLOOKUP(A1865,Campaigns!A:I,2,FALSE)</f>
        <v>0</v>
      </c>
      <c r="AD1865" s="2">
        <f>VLOOKUP(A1865,Campaigns!A:I,3,FALSE)</f>
        <v>0</v>
      </c>
      <c r="AE1865" s="2">
        <f>VLOOKUP(A1865,Campaigns!A:I,4,FALSE)</f>
        <v>1</v>
      </c>
      <c r="AF1865" s="2">
        <f>VLOOKUP(A1865,Campaigns!A:I,5,FALSE)</f>
        <v>0</v>
      </c>
      <c r="AG1865" s="2">
        <f>VLOOKUP(A1865,Campaigns!A:I,6,FALSE)</f>
        <v>0</v>
      </c>
      <c r="AH1865" s="2">
        <f>VLOOKUP(A1865,Campaigns!A:I,7,FALSE)</f>
        <v>0</v>
      </c>
      <c r="AI1865" s="2">
        <f>VLOOKUP(A1865,Campaigns!A:I,8,FALSE)</f>
        <v>0</v>
      </c>
      <c r="AJ1865" s="19" t="str">
        <f>VLOOKUP(A1865,Campaigns!A:I,9,FALSE)</f>
        <v>6/18/2019</v>
      </c>
    </row>
    <row r="1866" spans="1:36">
      <c r="A1866" s="2">
        <v>1476</v>
      </c>
      <c r="B1866" s="2">
        <f>VLOOKUP(A1866, Customer!A:O, 2, FALSE)</f>
        <v>176005</v>
      </c>
      <c r="C1866" s="2">
        <f>VLOOKUP(A1866, Customer!A:O, 3, FALSE)</f>
        <v>0</v>
      </c>
      <c r="D1866" s="2">
        <f>VLOOKUP(A1866, Customer!A:O, 4, FALSE)</f>
        <v>0</v>
      </c>
      <c r="E1866" s="2">
        <f>VLOOKUP(A1866, Customer!A:O, 5, FALSE)</f>
        <v>65</v>
      </c>
      <c r="F1866" s="2">
        <f>VLOOKUP(A1866, Customer!A:O, 6, FALSE)</f>
        <v>0</v>
      </c>
      <c r="G1866" s="2">
        <f>VLOOKUP(A1866, Customer!A:O, 7, FALSE)</f>
        <v>0</v>
      </c>
      <c r="H1866" s="2">
        <f>VLOOKUP(A1866, Customer!A:O, 8, FALSE)</f>
        <v>0</v>
      </c>
      <c r="I1866" s="2">
        <f>VLOOKUP(A1866, Customer!A:O, 9, FALSE)</f>
        <v>1</v>
      </c>
      <c r="J1866" s="2">
        <f>VLOOKUP(A1866, Customer!A:O, 10, FALSE)</f>
        <v>0</v>
      </c>
      <c r="K1866" s="2">
        <f>VLOOKUP(A1866, Customer!A:O, 11, FALSE)</f>
        <v>0</v>
      </c>
      <c r="L1866" s="2">
        <f>VLOOKUP(A1866, Customer!A:O, 12, FALSE)</f>
        <v>1</v>
      </c>
      <c r="M1866" s="2">
        <f>VLOOKUP(A1866, Customer!A:O, 13, FALSE)</f>
        <v>0</v>
      </c>
      <c r="N1866" s="2">
        <f>VLOOKUP(A1866, Customer!A:O, 14, FALSE)</f>
        <v>0</v>
      </c>
      <c r="O1866" s="2" t="str">
        <f>VLOOKUP(A1866, Customer!A:O, 15, FALSE)</f>
        <v>State-Florida</v>
      </c>
      <c r="P1866" s="2">
        <f>VLOOKUP(A1866,Sales!A:N,2,FALSE)</f>
        <v>72</v>
      </c>
      <c r="Q1866">
        <f>VLOOKUP(A1866,Sales!A:N,3,FALSE)</f>
        <v>2276</v>
      </c>
      <c r="R1866" s="2">
        <f>VLOOKUP(A1866,Sales!A:N,4,FALSE)</f>
        <v>46</v>
      </c>
      <c r="S1866" s="2">
        <f>VLOOKUP(A1866,Sales!A:N,5,FALSE)</f>
        <v>901</v>
      </c>
      <c r="T1866" s="2">
        <f>VLOOKUP(A1866,Sales!A:N,6,FALSE)</f>
        <v>556</v>
      </c>
      <c r="U1866" s="2">
        <f>VLOOKUP(A1866,Sales!A:N,7,FALSE)</f>
        <v>116</v>
      </c>
      <c r="V1866" s="2">
        <f>VLOOKUP(A1866,Sales!A:N,8,FALSE)</f>
        <v>93</v>
      </c>
      <c r="W1866" s="2">
        <f>VLOOKUP(A1866,Sales!A:N,9,FALSE)</f>
        <v>3802</v>
      </c>
      <c r="X1866" s="2">
        <f>VLOOKUP(A1866,Sales!A:N,10,FALSE)</f>
        <v>1</v>
      </c>
      <c r="Y1866" s="2">
        <f>VLOOKUP(A1866,Sales!A:N,11,FALSE)</f>
        <v>3</v>
      </c>
      <c r="Z1866" s="2">
        <f>VLOOKUP(A1866,Sales!A:N,12,FALSE)</f>
        <v>5</v>
      </c>
      <c r="AA1866" s="2">
        <f>VLOOKUP(A1866,Sales!A:N,13,FALSE)</f>
        <v>13</v>
      </c>
      <c r="AB1866" s="2">
        <f>VLOOKUP(A1866,Sales!A:N,14,FALSE)</f>
        <v>6</v>
      </c>
      <c r="AC1866" s="2">
        <f>VLOOKUP(A1866,Campaigns!A:I,2,FALSE)</f>
        <v>0</v>
      </c>
      <c r="AD1866" s="2">
        <f>VLOOKUP(A1866,Campaigns!A:I,3,FALSE)</f>
        <v>0</v>
      </c>
      <c r="AE1866" s="2">
        <f>VLOOKUP(A1866,Campaigns!A:I,4,FALSE)</f>
        <v>0</v>
      </c>
      <c r="AF1866" s="2">
        <f>VLOOKUP(A1866,Campaigns!A:I,5,FALSE)</f>
        <v>1</v>
      </c>
      <c r="AG1866" s="2">
        <f>VLOOKUP(A1866,Campaigns!A:I,6,FALSE)</f>
        <v>0</v>
      </c>
      <c r="AH1866" s="2">
        <f>VLOOKUP(A1866,Campaigns!A:I,7,FALSE)</f>
        <v>0</v>
      </c>
      <c r="AI1866" s="2">
        <f>VLOOKUP(A1866,Campaigns!A:I,8,FALSE)</f>
        <v>0</v>
      </c>
      <c r="AJ1866" s="19" t="str">
        <f>VLOOKUP(A1866,Campaigns!A:I,9,FALSE)</f>
        <v>7/30/2019</v>
      </c>
    </row>
    <row r="1867" spans="1:36">
      <c r="A1867" s="2">
        <v>1450</v>
      </c>
      <c r="B1867" s="2">
        <f>VLOOKUP(A1867, Customer!A:O, 2, FALSE)</f>
        <v>175261</v>
      </c>
      <c r="C1867" s="2">
        <f>VLOOKUP(A1867, Customer!A:O, 3, FALSE)</f>
        <v>0</v>
      </c>
      <c r="D1867" s="2">
        <f>VLOOKUP(A1867, Customer!A:O, 4, FALSE)</f>
        <v>0</v>
      </c>
      <c r="E1867" s="2">
        <f>VLOOKUP(A1867, Customer!A:O, 5, FALSE)</f>
        <v>65</v>
      </c>
      <c r="F1867" s="2">
        <f>VLOOKUP(A1867, Customer!A:O, 6, FALSE)</f>
        <v>0</v>
      </c>
      <c r="G1867" s="2">
        <f>VLOOKUP(A1867, Customer!A:O, 7, FALSE)</f>
        <v>0</v>
      </c>
      <c r="H1867" s="2">
        <f>VLOOKUP(A1867, Customer!A:O, 8, FALSE)</f>
        <v>0</v>
      </c>
      <c r="I1867" s="2">
        <f>VLOOKUP(A1867, Customer!A:O, 9, FALSE)</f>
        <v>1</v>
      </c>
      <c r="J1867" s="2">
        <f>VLOOKUP(A1867, Customer!A:O, 10, FALSE)</f>
        <v>0</v>
      </c>
      <c r="K1867" s="2">
        <f>VLOOKUP(A1867, Customer!A:O, 11, FALSE)</f>
        <v>0</v>
      </c>
      <c r="L1867" s="2">
        <f>VLOOKUP(A1867, Customer!A:O, 12, FALSE)</f>
        <v>0</v>
      </c>
      <c r="M1867" s="2">
        <f>VLOOKUP(A1867, Customer!A:O, 13, FALSE)</f>
        <v>0</v>
      </c>
      <c r="N1867" s="2">
        <f>VLOOKUP(A1867, Customer!A:O, 14, FALSE)</f>
        <v>1</v>
      </c>
      <c r="O1867" s="2" t="str">
        <f>VLOOKUP(A1867, Customer!A:O, 15, FALSE)</f>
        <v>State-Other</v>
      </c>
      <c r="P1867" s="2">
        <f>VLOOKUP(A1867,Sales!A:N,2,FALSE)</f>
        <v>17</v>
      </c>
      <c r="Q1867">
        <f>VLOOKUP(A1867,Sales!A:N,3,FALSE)</f>
        <v>2885</v>
      </c>
      <c r="R1867" s="2">
        <f>VLOOKUP(A1867,Sales!A:N,4,FALSE)</f>
        <v>40</v>
      </c>
      <c r="S1867" s="2">
        <f>VLOOKUP(A1867,Sales!A:N,5,FALSE)</f>
        <v>962</v>
      </c>
      <c r="T1867" s="2">
        <f>VLOOKUP(A1867,Sales!A:N,6,FALSE)</f>
        <v>54</v>
      </c>
      <c r="U1867" s="2">
        <f>VLOOKUP(A1867,Sales!A:N,7,FALSE)</f>
        <v>79</v>
      </c>
      <c r="V1867" s="2">
        <f>VLOOKUP(A1867,Sales!A:N,8,FALSE)</f>
        <v>40</v>
      </c>
      <c r="W1867" s="2">
        <f>VLOOKUP(A1867,Sales!A:N,9,FALSE)</f>
        <v>3980</v>
      </c>
      <c r="X1867" s="2">
        <f>VLOOKUP(A1867,Sales!A:N,10,FALSE)</f>
        <v>1</v>
      </c>
      <c r="Y1867" s="2">
        <f>VLOOKUP(A1867,Sales!A:N,11,FALSE)</f>
        <v>5</v>
      </c>
      <c r="Z1867" s="2">
        <f>VLOOKUP(A1867,Sales!A:N,12,FALSE)</f>
        <v>6</v>
      </c>
      <c r="AA1867" s="2">
        <f>VLOOKUP(A1867,Sales!A:N,13,FALSE)</f>
        <v>5</v>
      </c>
      <c r="AB1867" s="2">
        <f>VLOOKUP(A1867,Sales!A:N,14,FALSE)</f>
        <v>2</v>
      </c>
      <c r="AC1867" s="2">
        <f>VLOOKUP(A1867,Campaigns!A:I,2,FALSE)</f>
        <v>0</v>
      </c>
      <c r="AD1867" s="2">
        <f>VLOOKUP(A1867,Campaigns!A:I,3,FALSE)</f>
        <v>1</v>
      </c>
      <c r="AE1867" s="2">
        <f>VLOOKUP(A1867,Campaigns!A:I,4,FALSE)</f>
        <v>1</v>
      </c>
      <c r="AF1867" s="2">
        <f>VLOOKUP(A1867,Campaigns!A:I,5,FALSE)</f>
        <v>0</v>
      </c>
      <c r="AG1867" s="2">
        <f>VLOOKUP(A1867,Campaigns!A:I,6,FALSE)</f>
        <v>0</v>
      </c>
      <c r="AH1867" s="2">
        <f>VLOOKUP(A1867,Campaigns!A:I,7,FALSE)</f>
        <v>0</v>
      </c>
      <c r="AI1867" s="2">
        <f>VLOOKUP(A1867,Campaigns!A:I,8,FALSE)</f>
        <v>1</v>
      </c>
      <c r="AJ1867" s="19" t="str">
        <f>VLOOKUP(A1867,Campaigns!A:I,9,FALSE)</f>
        <v>9/28/2019</v>
      </c>
    </row>
    <row r="1868" spans="1:36">
      <c r="A1868" s="2">
        <v>2293</v>
      </c>
      <c r="B1868" s="2">
        <f>VLOOKUP(A1868, Customer!A:O, 2, FALSE)</f>
        <v>174805</v>
      </c>
      <c r="C1868" s="2">
        <f>VLOOKUP(A1868, Customer!A:O, 3, FALSE)</f>
        <v>0</v>
      </c>
      <c r="D1868" s="2">
        <f>VLOOKUP(A1868, Customer!A:O, 4, FALSE)</f>
        <v>1</v>
      </c>
      <c r="E1868" s="2">
        <f>VLOOKUP(A1868, Customer!A:O, 5, FALSE)</f>
        <v>65</v>
      </c>
      <c r="F1868" s="2">
        <f>VLOOKUP(A1868, Customer!A:O, 6, FALSE)</f>
        <v>0</v>
      </c>
      <c r="G1868" s="2">
        <f>VLOOKUP(A1868, Customer!A:O, 7, FALSE)</f>
        <v>0</v>
      </c>
      <c r="H1868" s="2">
        <f>VLOOKUP(A1868, Customer!A:O, 8, FALSE)</f>
        <v>0</v>
      </c>
      <c r="I1868" s="2">
        <f>VLOOKUP(A1868, Customer!A:O, 9, FALSE)</f>
        <v>1</v>
      </c>
      <c r="J1868" s="2">
        <f>VLOOKUP(A1868, Customer!A:O, 10, FALSE)</f>
        <v>0</v>
      </c>
      <c r="K1868" s="2">
        <f>VLOOKUP(A1868, Customer!A:O, 11, FALSE)</f>
        <v>0</v>
      </c>
      <c r="L1868" s="2">
        <f>VLOOKUP(A1868, Customer!A:O, 12, FALSE)</f>
        <v>0</v>
      </c>
      <c r="M1868" s="2">
        <f>VLOOKUP(A1868, Customer!A:O, 13, FALSE)</f>
        <v>0</v>
      </c>
      <c r="N1868" s="2">
        <f>VLOOKUP(A1868, Customer!A:O, 14, FALSE)</f>
        <v>0</v>
      </c>
      <c r="O1868" s="2" t="str">
        <f>VLOOKUP(A1868, Customer!A:O, 15, FALSE)</f>
        <v>State-Illinois</v>
      </c>
      <c r="P1868" s="2">
        <f>VLOOKUP(A1868,Sales!A:N,2,FALSE)</f>
        <v>14</v>
      </c>
      <c r="Q1868">
        <f>VLOOKUP(A1868,Sales!A:N,3,FALSE)</f>
        <v>488</v>
      </c>
      <c r="R1868" s="2">
        <f>VLOOKUP(A1868,Sales!A:N,4,FALSE)</f>
        <v>379</v>
      </c>
      <c r="S1868" s="2">
        <f>VLOOKUP(A1868,Sales!A:N,5,FALSE)</f>
        <v>488</v>
      </c>
      <c r="T1868" s="2">
        <f>VLOOKUP(A1868,Sales!A:N,6,FALSE)</f>
        <v>96</v>
      </c>
      <c r="U1868" s="2">
        <f>VLOOKUP(A1868,Sales!A:N,7,FALSE)</f>
        <v>379</v>
      </c>
      <c r="V1868" s="2">
        <f>VLOOKUP(A1868,Sales!A:N,8,FALSE)</f>
        <v>86</v>
      </c>
      <c r="W1868" s="2">
        <f>VLOOKUP(A1868,Sales!A:N,9,FALSE)</f>
        <v>1743</v>
      </c>
      <c r="X1868" s="2">
        <f>VLOOKUP(A1868,Sales!A:N,10,FALSE)</f>
        <v>5</v>
      </c>
      <c r="Y1868" s="2">
        <f>VLOOKUP(A1868,Sales!A:N,11,FALSE)</f>
        <v>4</v>
      </c>
      <c r="Z1868" s="2">
        <f>VLOOKUP(A1868,Sales!A:N,12,FALSE)</f>
        <v>7</v>
      </c>
      <c r="AA1868" s="2">
        <f>VLOOKUP(A1868,Sales!A:N,13,FALSE)</f>
        <v>10</v>
      </c>
      <c r="AB1868" s="2">
        <f>VLOOKUP(A1868,Sales!A:N,14,FALSE)</f>
        <v>2</v>
      </c>
      <c r="AC1868" s="2">
        <f>VLOOKUP(A1868,Campaigns!A:I,2,FALSE)</f>
        <v>0</v>
      </c>
      <c r="AD1868" s="2">
        <f>VLOOKUP(A1868,Campaigns!A:I,3,FALSE)</f>
        <v>0</v>
      </c>
      <c r="AE1868" s="2">
        <f>VLOOKUP(A1868,Campaigns!A:I,4,FALSE)</f>
        <v>0</v>
      </c>
      <c r="AF1868" s="2">
        <f>VLOOKUP(A1868,Campaigns!A:I,5,FALSE)</f>
        <v>0</v>
      </c>
      <c r="AG1868" s="2">
        <f>VLOOKUP(A1868,Campaigns!A:I,6,FALSE)</f>
        <v>0</v>
      </c>
      <c r="AH1868" s="2">
        <f>VLOOKUP(A1868,Campaigns!A:I,7,FALSE)</f>
        <v>0</v>
      </c>
      <c r="AI1868" s="2">
        <f>VLOOKUP(A1868,Campaigns!A:I,8,FALSE)</f>
        <v>0</v>
      </c>
      <c r="AJ1868" s="19">
        <f>VLOOKUP(A1868,Campaigns!A:I,9,FALSE)</f>
        <v>44169</v>
      </c>
    </row>
    <row r="1869" spans="1:36">
      <c r="A1869" s="2">
        <v>2567</v>
      </c>
      <c r="B1869" s="2">
        <f>VLOOKUP(A1869, Customer!A:O, 2, FALSE)</f>
        <v>174268</v>
      </c>
      <c r="C1869" s="2">
        <f>VLOOKUP(A1869, Customer!A:O, 3, FALSE)</f>
        <v>0</v>
      </c>
      <c r="D1869" s="2">
        <f>VLOOKUP(A1869, Customer!A:O, 4, FALSE)</f>
        <v>0</v>
      </c>
      <c r="E1869" s="2">
        <f>VLOOKUP(A1869, Customer!A:O, 5, FALSE)</f>
        <v>65</v>
      </c>
      <c r="F1869" s="2">
        <f>VLOOKUP(A1869, Customer!A:O, 6, FALSE)</f>
        <v>0</v>
      </c>
      <c r="G1869" s="2">
        <f>VLOOKUP(A1869, Customer!A:O, 7, FALSE)</f>
        <v>1</v>
      </c>
      <c r="H1869" s="2">
        <f>VLOOKUP(A1869, Customer!A:O, 8, FALSE)</f>
        <v>0</v>
      </c>
      <c r="I1869" s="2">
        <f>VLOOKUP(A1869, Customer!A:O, 9, FALSE)</f>
        <v>0</v>
      </c>
      <c r="J1869" s="2">
        <f>VLOOKUP(A1869, Customer!A:O, 10, FALSE)</f>
        <v>0</v>
      </c>
      <c r="K1869" s="2">
        <f>VLOOKUP(A1869, Customer!A:O, 11, FALSE)</f>
        <v>0</v>
      </c>
      <c r="L1869" s="2">
        <f>VLOOKUP(A1869, Customer!A:O, 12, FALSE)</f>
        <v>1</v>
      </c>
      <c r="M1869" s="2">
        <f>VLOOKUP(A1869, Customer!A:O, 13, FALSE)</f>
        <v>0</v>
      </c>
      <c r="N1869" s="2">
        <f>VLOOKUP(A1869, Customer!A:O, 14, FALSE)</f>
        <v>0</v>
      </c>
      <c r="O1869" s="2" t="str">
        <f>VLOOKUP(A1869, Customer!A:O, 15, FALSE)</f>
        <v>State-California</v>
      </c>
      <c r="P1869" s="2">
        <f>VLOOKUP(A1869,Sales!A:N,2,FALSE)</f>
        <v>83</v>
      </c>
      <c r="Q1869">
        <f>VLOOKUP(A1869,Sales!A:N,3,FALSE)</f>
        <v>467</v>
      </c>
      <c r="R1869" s="2">
        <f>VLOOKUP(A1869,Sales!A:N,4,FALSE)</f>
        <v>155</v>
      </c>
      <c r="S1869" s="2">
        <f>VLOOKUP(A1869,Sales!A:N,5,FALSE)</f>
        <v>739</v>
      </c>
      <c r="T1869" s="2">
        <f>VLOOKUP(A1869,Sales!A:N,6,FALSE)</f>
        <v>228</v>
      </c>
      <c r="U1869" s="2">
        <f>VLOOKUP(A1869,Sales!A:N,7,FALSE)</f>
        <v>408</v>
      </c>
      <c r="V1869" s="2">
        <f>VLOOKUP(A1869,Sales!A:N,8,FALSE)</f>
        <v>96</v>
      </c>
      <c r="W1869" s="2">
        <f>VLOOKUP(A1869,Sales!A:N,9,FALSE)</f>
        <v>1901</v>
      </c>
      <c r="X1869" s="2">
        <f>VLOOKUP(A1869,Sales!A:N,10,FALSE)</f>
        <v>1</v>
      </c>
      <c r="Y1869" s="2">
        <f>VLOOKUP(A1869,Sales!A:N,11,FALSE)</f>
        <v>4</v>
      </c>
      <c r="Z1869" s="2">
        <f>VLOOKUP(A1869,Sales!A:N,12,FALSE)</f>
        <v>3</v>
      </c>
      <c r="AA1869" s="2">
        <f>VLOOKUP(A1869,Sales!A:N,13,FALSE)</f>
        <v>5</v>
      </c>
      <c r="AB1869" s="2">
        <f>VLOOKUP(A1869,Sales!A:N,14,FALSE)</f>
        <v>2</v>
      </c>
      <c r="AC1869" s="2">
        <f>VLOOKUP(A1869,Campaigns!A:I,2,FALSE)</f>
        <v>0</v>
      </c>
      <c r="AD1869" s="2">
        <f>VLOOKUP(A1869,Campaigns!A:I,3,FALSE)</f>
        <v>0</v>
      </c>
      <c r="AE1869" s="2">
        <f>VLOOKUP(A1869,Campaigns!A:I,4,FALSE)</f>
        <v>0</v>
      </c>
      <c r="AF1869" s="2">
        <f>VLOOKUP(A1869,Campaigns!A:I,5,FALSE)</f>
        <v>0</v>
      </c>
      <c r="AG1869" s="2">
        <f>VLOOKUP(A1869,Campaigns!A:I,6,FALSE)</f>
        <v>0</v>
      </c>
      <c r="AH1869" s="2">
        <f>VLOOKUP(A1869,Campaigns!A:I,7,FALSE)</f>
        <v>0</v>
      </c>
      <c r="AI1869" s="2">
        <f>VLOOKUP(A1869,Campaigns!A:I,8,FALSE)</f>
        <v>0</v>
      </c>
      <c r="AJ1869" s="19" t="str">
        <f>VLOOKUP(A1869,Campaigns!A:I,9,FALSE)</f>
        <v>7/22/2019</v>
      </c>
    </row>
    <row r="1870" spans="1:36">
      <c r="A1870" s="2">
        <v>1586</v>
      </c>
      <c r="B1870" s="2">
        <f>VLOOKUP(A1870, Customer!A:O, 2, FALSE)</f>
        <v>172906</v>
      </c>
      <c r="C1870" s="2">
        <f>VLOOKUP(A1870, Customer!A:O, 3, FALSE)</f>
        <v>0</v>
      </c>
      <c r="D1870" s="2">
        <f>VLOOKUP(A1870, Customer!A:O, 4, FALSE)</f>
        <v>0</v>
      </c>
      <c r="E1870" s="2">
        <f>VLOOKUP(A1870, Customer!A:O, 5, FALSE)</f>
        <v>65</v>
      </c>
      <c r="F1870" s="2">
        <f>VLOOKUP(A1870, Customer!A:O, 6, FALSE)</f>
        <v>0</v>
      </c>
      <c r="G1870" s="2">
        <f>VLOOKUP(A1870, Customer!A:O, 7, FALSE)</f>
        <v>0</v>
      </c>
      <c r="H1870" s="2">
        <f>VLOOKUP(A1870, Customer!A:O, 8, FALSE)</f>
        <v>1</v>
      </c>
      <c r="I1870" s="2">
        <f>VLOOKUP(A1870, Customer!A:O, 9, FALSE)</f>
        <v>0</v>
      </c>
      <c r="J1870" s="2">
        <f>VLOOKUP(A1870, Customer!A:O, 10, FALSE)</f>
        <v>0</v>
      </c>
      <c r="K1870" s="2">
        <f>VLOOKUP(A1870, Customer!A:O, 11, FALSE)</f>
        <v>0</v>
      </c>
      <c r="L1870" s="2">
        <f>VLOOKUP(A1870, Customer!A:O, 12, FALSE)</f>
        <v>1</v>
      </c>
      <c r="M1870" s="2">
        <f>VLOOKUP(A1870, Customer!A:O, 13, FALSE)</f>
        <v>0</v>
      </c>
      <c r="N1870" s="2">
        <f>VLOOKUP(A1870, Customer!A:O, 14, FALSE)</f>
        <v>0</v>
      </c>
      <c r="O1870" s="2" t="str">
        <f>VLOOKUP(A1870, Customer!A:O, 15, FALSE)</f>
        <v>State-New York</v>
      </c>
      <c r="P1870" s="2">
        <f>VLOOKUP(A1870,Sales!A:N,2,FALSE)</f>
        <v>79</v>
      </c>
      <c r="Q1870">
        <f>VLOOKUP(A1870,Sales!A:N,3,FALSE)</f>
        <v>949</v>
      </c>
      <c r="R1870" s="2">
        <f>VLOOKUP(A1870,Sales!A:N,4,FALSE)</f>
        <v>76</v>
      </c>
      <c r="S1870" s="2">
        <f>VLOOKUP(A1870,Sales!A:N,5,FALSE)</f>
        <v>1231</v>
      </c>
      <c r="T1870" s="2">
        <f>VLOOKUP(A1870,Sales!A:N,6,FALSE)</f>
        <v>168</v>
      </c>
      <c r="U1870" s="2">
        <f>VLOOKUP(A1870,Sales!A:N,7,FALSE)</f>
        <v>178</v>
      </c>
      <c r="V1870" s="2">
        <f>VLOOKUP(A1870,Sales!A:N,8,FALSE)</f>
        <v>128</v>
      </c>
      <c r="W1870" s="2">
        <f>VLOOKUP(A1870,Sales!A:N,9,FALSE)</f>
        <v>2474</v>
      </c>
      <c r="X1870" s="2">
        <f>VLOOKUP(A1870,Sales!A:N,10,FALSE)</f>
        <v>1</v>
      </c>
      <c r="Y1870" s="2">
        <f>VLOOKUP(A1870,Sales!A:N,11,FALSE)</f>
        <v>3</v>
      </c>
      <c r="Z1870" s="2">
        <f>VLOOKUP(A1870,Sales!A:N,12,FALSE)</f>
        <v>4</v>
      </c>
      <c r="AA1870" s="2">
        <f>VLOOKUP(A1870,Sales!A:N,13,FALSE)</f>
        <v>9</v>
      </c>
      <c r="AB1870" s="2">
        <f>VLOOKUP(A1870,Sales!A:N,14,FALSE)</f>
        <v>1</v>
      </c>
      <c r="AC1870" s="2">
        <f>VLOOKUP(A1870,Campaigns!A:I,2,FALSE)</f>
        <v>0</v>
      </c>
      <c r="AD1870" s="2">
        <f>VLOOKUP(A1870,Campaigns!A:I,3,FALSE)</f>
        <v>0</v>
      </c>
      <c r="AE1870" s="2">
        <f>VLOOKUP(A1870,Campaigns!A:I,4,FALSE)</f>
        <v>0</v>
      </c>
      <c r="AF1870" s="2">
        <f>VLOOKUP(A1870,Campaigns!A:I,5,FALSE)</f>
        <v>0</v>
      </c>
      <c r="AG1870" s="2">
        <f>VLOOKUP(A1870,Campaigns!A:I,6,FALSE)</f>
        <v>0</v>
      </c>
      <c r="AH1870" s="2">
        <f>VLOOKUP(A1870,Campaigns!A:I,7,FALSE)</f>
        <v>0</v>
      </c>
      <c r="AI1870" s="2">
        <f>VLOOKUP(A1870,Campaigns!A:I,8,FALSE)</f>
        <v>0</v>
      </c>
      <c r="AJ1870" s="19" t="str">
        <f>VLOOKUP(A1870,Campaigns!A:I,9,FALSE)</f>
        <v>2/22/2020</v>
      </c>
    </row>
    <row r="1871" spans="1:36">
      <c r="A1871" s="2">
        <v>1607</v>
      </c>
      <c r="B1871" s="2">
        <f>VLOOKUP(A1871, Customer!A:O, 2, FALSE)</f>
        <v>172635</v>
      </c>
      <c r="C1871" s="2">
        <f>VLOOKUP(A1871, Customer!A:O, 3, FALSE)</f>
        <v>0</v>
      </c>
      <c r="D1871" s="2">
        <f>VLOOKUP(A1871, Customer!A:O, 4, FALSE)</f>
        <v>0</v>
      </c>
      <c r="E1871" s="2">
        <f>VLOOKUP(A1871, Customer!A:O, 5, FALSE)</f>
        <v>65</v>
      </c>
      <c r="F1871" s="2">
        <f>VLOOKUP(A1871, Customer!A:O, 6, FALSE)</f>
        <v>0</v>
      </c>
      <c r="G1871" s="2">
        <f>VLOOKUP(A1871, Customer!A:O, 7, FALSE)</f>
        <v>1</v>
      </c>
      <c r="H1871" s="2">
        <f>VLOOKUP(A1871, Customer!A:O, 8, FALSE)</f>
        <v>0</v>
      </c>
      <c r="I1871" s="2">
        <f>VLOOKUP(A1871, Customer!A:O, 9, FALSE)</f>
        <v>0</v>
      </c>
      <c r="J1871" s="2">
        <f>VLOOKUP(A1871, Customer!A:O, 10, FALSE)</f>
        <v>0</v>
      </c>
      <c r="K1871" s="2">
        <f>VLOOKUP(A1871, Customer!A:O, 11, FALSE)</f>
        <v>0</v>
      </c>
      <c r="L1871" s="2">
        <f>VLOOKUP(A1871, Customer!A:O, 12, FALSE)</f>
        <v>0</v>
      </c>
      <c r="M1871" s="2">
        <f>VLOOKUP(A1871, Customer!A:O, 13, FALSE)</f>
        <v>0</v>
      </c>
      <c r="N1871" s="2">
        <f>VLOOKUP(A1871, Customer!A:O, 14, FALSE)</f>
        <v>0</v>
      </c>
      <c r="O1871" s="2" t="str">
        <f>VLOOKUP(A1871, Customer!A:O, 15, FALSE)</f>
        <v>State-California</v>
      </c>
      <c r="P1871" s="2">
        <f>VLOOKUP(A1871,Sales!A:N,2,FALSE)</f>
        <v>54</v>
      </c>
      <c r="Q1871">
        <f>VLOOKUP(A1871,Sales!A:N,3,FALSE)</f>
        <v>927</v>
      </c>
      <c r="R1871" s="2">
        <f>VLOOKUP(A1871,Sales!A:N,4,FALSE)</f>
        <v>52</v>
      </c>
      <c r="S1871" s="2">
        <f>VLOOKUP(A1871,Sales!A:N,5,FALSE)</f>
        <v>768</v>
      </c>
      <c r="T1871" s="2">
        <f>VLOOKUP(A1871,Sales!A:N,6,FALSE)</f>
        <v>247</v>
      </c>
      <c r="U1871" s="2">
        <f>VLOOKUP(A1871,Sales!A:N,7,FALSE)</f>
        <v>83</v>
      </c>
      <c r="V1871" s="2">
        <f>VLOOKUP(A1871,Sales!A:N,8,FALSE)</f>
        <v>254</v>
      </c>
      <c r="W1871" s="2">
        <f>VLOOKUP(A1871,Sales!A:N,9,FALSE)</f>
        <v>1823</v>
      </c>
      <c r="X1871" s="2">
        <f>VLOOKUP(A1871,Sales!A:N,10,FALSE)</f>
        <v>1</v>
      </c>
      <c r="Y1871" s="2">
        <f>VLOOKUP(A1871,Sales!A:N,11,FALSE)</f>
        <v>6</v>
      </c>
      <c r="Z1871" s="2">
        <f>VLOOKUP(A1871,Sales!A:N,12,FALSE)</f>
        <v>8</v>
      </c>
      <c r="AA1871" s="2">
        <f>VLOOKUP(A1871,Sales!A:N,13,FALSE)</f>
        <v>6</v>
      </c>
      <c r="AB1871" s="2">
        <f>VLOOKUP(A1871,Sales!A:N,14,FALSE)</f>
        <v>3</v>
      </c>
      <c r="AC1871" s="2">
        <f>VLOOKUP(A1871,Campaigns!A:I,2,FALSE)</f>
        <v>0</v>
      </c>
      <c r="AD1871" s="2">
        <f>VLOOKUP(A1871,Campaigns!A:I,3,FALSE)</f>
        <v>0</v>
      </c>
      <c r="AE1871" s="2">
        <f>VLOOKUP(A1871,Campaigns!A:I,4,FALSE)</f>
        <v>0</v>
      </c>
      <c r="AF1871" s="2">
        <f>VLOOKUP(A1871,Campaigns!A:I,5,FALSE)</f>
        <v>1</v>
      </c>
      <c r="AG1871" s="2">
        <f>VLOOKUP(A1871,Campaigns!A:I,6,FALSE)</f>
        <v>0</v>
      </c>
      <c r="AH1871" s="2">
        <f>VLOOKUP(A1871,Campaigns!A:I,7,FALSE)</f>
        <v>0</v>
      </c>
      <c r="AI1871" s="2">
        <f>VLOOKUP(A1871,Campaigns!A:I,8,FALSE)</f>
        <v>0</v>
      </c>
      <c r="AJ1871" s="19">
        <f>VLOOKUP(A1871,Campaigns!A:I,9,FALSE)</f>
        <v>43688</v>
      </c>
    </row>
    <row r="1872" spans="1:36">
      <c r="A1872" s="2">
        <v>2648</v>
      </c>
      <c r="B1872" s="2">
        <f>VLOOKUP(A1872, Customer!A:O, 2, FALSE)</f>
        <v>172635</v>
      </c>
      <c r="C1872" s="2">
        <f>VLOOKUP(A1872, Customer!A:O, 3, FALSE)</f>
        <v>0</v>
      </c>
      <c r="D1872" s="2">
        <f>VLOOKUP(A1872, Customer!A:O, 4, FALSE)</f>
        <v>0</v>
      </c>
      <c r="E1872" s="2">
        <f>VLOOKUP(A1872, Customer!A:O, 5, FALSE)</f>
        <v>65</v>
      </c>
      <c r="F1872" s="2">
        <f>VLOOKUP(A1872, Customer!A:O, 6, FALSE)</f>
        <v>0</v>
      </c>
      <c r="G1872" s="2">
        <f>VLOOKUP(A1872, Customer!A:O, 7, FALSE)</f>
        <v>1</v>
      </c>
      <c r="H1872" s="2">
        <f>VLOOKUP(A1872, Customer!A:O, 8, FALSE)</f>
        <v>0</v>
      </c>
      <c r="I1872" s="2">
        <f>VLOOKUP(A1872, Customer!A:O, 9, FALSE)</f>
        <v>0</v>
      </c>
      <c r="J1872" s="2">
        <f>VLOOKUP(A1872, Customer!A:O, 10, FALSE)</f>
        <v>0</v>
      </c>
      <c r="K1872" s="2">
        <f>VLOOKUP(A1872, Customer!A:O, 11, FALSE)</f>
        <v>0</v>
      </c>
      <c r="L1872" s="2">
        <f>VLOOKUP(A1872, Customer!A:O, 12, FALSE)</f>
        <v>0</v>
      </c>
      <c r="M1872" s="2">
        <f>VLOOKUP(A1872, Customer!A:O, 13, FALSE)</f>
        <v>0</v>
      </c>
      <c r="N1872" s="2">
        <f>VLOOKUP(A1872, Customer!A:O, 14, FALSE)</f>
        <v>0</v>
      </c>
      <c r="O1872" s="2" t="str">
        <f>VLOOKUP(A1872, Customer!A:O, 15, FALSE)</f>
        <v>State-New York</v>
      </c>
      <c r="P1872" s="2">
        <f>VLOOKUP(A1872,Sales!A:N,2,FALSE)</f>
        <v>54</v>
      </c>
      <c r="Q1872">
        <f>VLOOKUP(A1872,Sales!A:N,3,FALSE)</f>
        <v>927</v>
      </c>
      <c r="R1872" s="2">
        <f>VLOOKUP(A1872,Sales!A:N,4,FALSE)</f>
        <v>52</v>
      </c>
      <c r="S1872" s="2">
        <f>VLOOKUP(A1872,Sales!A:N,5,FALSE)</f>
        <v>768</v>
      </c>
      <c r="T1872" s="2">
        <f>VLOOKUP(A1872,Sales!A:N,6,FALSE)</f>
        <v>247</v>
      </c>
      <c r="U1872" s="2">
        <f>VLOOKUP(A1872,Sales!A:N,7,FALSE)</f>
        <v>83</v>
      </c>
      <c r="V1872" s="2">
        <f>VLOOKUP(A1872,Sales!A:N,8,FALSE)</f>
        <v>254</v>
      </c>
      <c r="W1872" s="2">
        <f>VLOOKUP(A1872,Sales!A:N,9,FALSE)</f>
        <v>1823</v>
      </c>
      <c r="X1872" s="2">
        <f>VLOOKUP(A1872,Sales!A:N,10,FALSE)</f>
        <v>1</v>
      </c>
      <c r="Y1872" s="2">
        <f>VLOOKUP(A1872,Sales!A:N,11,FALSE)</f>
        <v>6</v>
      </c>
      <c r="Z1872" s="2">
        <f>VLOOKUP(A1872,Sales!A:N,12,FALSE)</f>
        <v>8</v>
      </c>
      <c r="AA1872" s="2">
        <f>VLOOKUP(A1872,Sales!A:N,13,FALSE)</f>
        <v>6</v>
      </c>
      <c r="AB1872" s="2">
        <f>VLOOKUP(A1872,Sales!A:N,14,FALSE)</f>
        <v>3</v>
      </c>
      <c r="AC1872" s="2">
        <f>VLOOKUP(A1872,Campaigns!A:I,2,FALSE)</f>
        <v>0</v>
      </c>
      <c r="AD1872" s="2">
        <f>VLOOKUP(A1872,Campaigns!A:I,3,FALSE)</f>
        <v>0</v>
      </c>
      <c r="AE1872" s="2">
        <f>VLOOKUP(A1872,Campaigns!A:I,4,FALSE)</f>
        <v>0</v>
      </c>
      <c r="AF1872" s="2">
        <f>VLOOKUP(A1872,Campaigns!A:I,5,FALSE)</f>
        <v>1</v>
      </c>
      <c r="AG1872" s="2">
        <f>VLOOKUP(A1872,Campaigns!A:I,6,FALSE)</f>
        <v>0</v>
      </c>
      <c r="AH1872" s="2">
        <f>VLOOKUP(A1872,Campaigns!A:I,7,FALSE)</f>
        <v>0</v>
      </c>
      <c r="AI1872" s="2">
        <f>VLOOKUP(A1872,Campaigns!A:I,8,FALSE)</f>
        <v>0</v>
      </c>
      <c r="AJ1872" s="19">
        <f>VLOOKUP(A1872,Campaigns!A:I,9,FALSE)</f>
        <v>43688</v>
      </c>
    </row>
    <row r="1873" spans="1:36">
      <c r="A1873" s="2">
        <v>2578</v>
      </c>
      <c r="B1873" s="2">
        <f>VLOOKUP(A1873, Customer!A:O, 2, FALSE)</f>
        <v>170638</v>
      </c>
      <c r="C1873" s="2">
        <f>VLOOKUP(A1873, Customer!A:O, 3, FALSE)</f>
        <v>0</v>
      </c>
      <c r="D1873" s="2">
        <f>VLOOKUP(A1873, Customer!A:O, 4, FALSE)</f>
        <v>0</v>
      </c>
      <c r="E1873" s="2">
        <f>VLOOKUP(A1873, Customer!A:O, 5, FALSE)</f>
        <v>65</v>
      </c>
      <c r="F1873" s="2">
        <f>VLOOKUP(A1873, Customer!A:O, 6, FALSE)</f>
        <v>1</v>
      </c>
      <c r="G1873" s="2">
        <f>VLOOKUP(A1873, Customer!A:O, 7, FALSE)</f>
        <v>0</v>
      </c>
      <c r="H1873" s="2">
        <f>VLOOKUP(A1873, Customer!A:O, 8, FALSE)</f>
        <v>0</v>
      </c>
      <c r="I1873" s="2">
        <f>VLOOKUP(A1873, Customer!A:O, 9, FALSE)</f>
        <v>0</v>
      </c>
      <c r="J1873" s="2">
        <f>VLOOKUP(A1873, Customer!A:O, 10, FALSE)</f>
        <v>0</v>
      </c>
      <c r="K1873" s="2">
        <f>VLOOKUP(A1873, Customer!A:O, 11, FALSE)</f>
        <v>0</v>
      </c>
      <c r="L1873" s="2">
        <f>VLOOKUP(A1873, Customer!A:O, 12, FALSE)</f>
        <v>0</v>
      </c>
      <c r="M1873" s="2">
        <f>VLOOKUP(A1873, Customer!A:O, 13, FALSE)</f>
        <v>1</v>
      </c>
      <c r="N1873" s="2">
        <f>VLOOKUP(A1873, Customer!A:O, 14, FALSE)</f>
        <v>0</v>
      </c>
      <c r="O1873" s="2" t="str">
        <f>VLOOKUP(A1873, Customer!A:O, 15, FALSE)</f>
        <v>State-Other</v>
      </c>
      <c r="P1873" s="2">
        <f>VLOOKUP(A1873,Sales!A:N,2,FALSE)</f>
        <v>69</v>
      </c>
      <c r="Q1873">
        <f>VLOOKUP(A1873,Sales!A:N,3,FALSE)</f>
        <v>2454</v>
      </c>
      <c r="R1873" s="2">
        <f>VLOOKUP(A1873,Sales!A:N,4,FALSE)</f>
        <v>29</v>
      </c>
      <c r="S1873" s="2">
        <f>VLOOKUP(A1873,Sales!A:N,5,FALSE)</f>
        <v>519</v>
      </c>
      <c r="T1873" s="2">
        <f>VLOOKUP(A1873,Sales!A:N,6,FALSE)</f>
        <v>39</v>
      </c>
      <c r="U1873" s="2">
        <f>VLOOKUP(A1873,Sales!A:N,7,FALSE)</f>
        <v>29</v>
      </c>
      <c r="V1873" s="2">
        <f>VLOOKUP(A1873,Sales!A:N,8,FALSE)</f>
        <v>152</v>
      </c>
      <c r="W1873" s="2">
        <f>VLOOKUP(A1873,Sales!A:N,9,FALSE)</f>
        <v>2918</v>
      </c>
      <c r="X1873" s="2">
        <f>VLOOKUP(A1873,Sales!A:N,10,FALSE)</f>
        <v>1</v>
      </c>
      <c r="Y1873" s="2">
        <f>VLOOKUP(A1873,Sales!A:N,11,FALSE)</f>
        <v>4</v>
      </c>
      <c r="Z1873" s="2">
        <f>VLOOKUP(A1873,Sales!A:N,12,FALSE)</f>
        <v>5</v>
      </c>
      <c r="AA1873" s="2">
        <f>VLOOKUP(A1873,Sales!A:N,13,FALSE)</f>
        <v>10</v>
      </c>
      <c r="AB1873" s="2">
        <f>VLOOKUP(A1873,Sales!A:N,14,FALSE)</f>
        <v>3</v>
      </c>
      <c r="AC1873" s="2">
        <f>VLOOKUP(A1873,Campaigns!A:I,2,FALSE)</f>
        <v>0</v>
      </c>
      <c r="AD1873" s="2">
        <f>VLOOKUP(A1873,Campaigns!A:I,3,FALSE)</f>
        <v>1</v>
      </c>
      <c r="AE1873" s="2">
        <f>VLOOKUP(A1873,Campaigns!A:I,4,FALSE)</f>
        <v>0</v>
      </c>
      <c r="AF1873" s="2">
        <f>VLOOKUP(A1873,Campaigns!A:I,5,FALSE)</f>
        <v>0</v>
      </c>
      <c r="AG1873" s="2">
        <f>VLOOKUP(A1873,Campaigns!A:I,6,FALSE)</f>
        <v>0</v>
      </c>
      <c r="AH1873" s="2">
        <f>VLOOKUP(A1873,Campaigns!A:I,7,FALSE)</f>
        <v>0</v>
      </c>
      <c r="AI1873" s="2">
        <f>VLOOKUP(A1873,Campaigns!A:I,8,FALSE)</f>
        <v>0</v>
      </c>
      <c r="AJ1873" s="19">
        <f>VLOOKUP(A1873,Campaigns!A:I,9,FALSE)</f>
        <v>43627</v>
      </c>
    </row>
    <row r="1874" spans="1:36">
      <c r="A1874" s="2">
        <v>3006</v>
      </c>
      <c r="B1874" s="2">
        <f>VLOOKUP(A1874, Customer!A:O, 2, FALSE)</f>
        <v>167225</v>
      </c>
      <c r="C1874" s="2">
        <f>VLOOKUP(A1874, Customer!A:O, 3, FALSE)</f>
        <v>0</v>
      </c>
      <c r="D1874" s="2">
        <f>VLOOKUP(A1874, Customer!A:O, 4, FALSE)</f>
        <v>1</v>
      </c>
      <c r="E1874" s="2">
        <f>VLOOKUP(A1874, Customer!A:O, 5, FALSE)</f>
        <v>65</v>
      </c>
      <c r="F1874" s="2">
        <f>VLOOKUP(A1874, Customer!A:O, 6, FALSE)</f>
        <v>0</v>
      </c>
      <c r="G1874" s="2">
        <f>VLOOKUP(A1874, Customer!A:O, 7, FALSE)</f>
        <v>1</v>
      </c>
      <c r="H1874" s="2">
        <f>VLOOKUP(A1874, Customer!A:O, 8, FALSE)</f>
        <v>0</v>
      </c>
      <c r="I1874" s="2">
        <f>VLOOKUP(A1874, Customer!A:O, 9, FALSE)</f>
        <v>0</v>
      </c>
      <c r="J1874" s="2">
        <f>VLOOKUP(A1874, Customer!A:O, 10, FALSE)</f>
        <v>0</v>
      </c>
      <c r="K1874" s="2">
        <f>VLOOKUP(A1874, Customer!A:O, 11, FALSE)</f>
        <v>0</v>
      </c>
      <c r="L1874" s="2">
        <f>VLOOKUP(A1874, Customer!A:O, 12, FALSE)</f>
        <v>1</v>
      </c>
      <c r="M1874" s="2">
        <f>VLOOKUP(A1874, Customer!A:O, 13, FALSE)</f>
        <v>0</v>
      </c>
      <c r="N1874" s="2">
        <f>VLOOKUP(A1874, Customer!A:O, 14, FALSE)</f>
        <v>0</v>
      </c>
      <c r="O1874" s="2" t="str">
        <f>VLOOKUP(A1874, Customer!A:O, 15, FALSE)</f>
        <v>State-Florida</v>
      </c>
      <c r="P1874" s="2">
        <f>VLOOKUP(A1874,Sales!A:N,2,FALSE)</f>
        <v>4</v>
      </c>
      <c r="Q1874">
        <f>VLOOKUP(A1874,Sales!A:N,3,FALSE)</f>
        <v>784</v>
      </c>
      <c r="R1874" s="2">
        <f>VLOOKUP(A1874,Sales!A:N,4,FALSE)</f>
        <v>87</v>
      </c>
      <c r="S1874" s="2">
        <f>VLOOKUP(A1874,Sales!A:N,5,FALSE)</f>
        <v>801</v>
      </c>
      <c r="T1874" s="2">
        <f>VLOOKUP(A1874,Sales!A:N,6,FALSE)</f>
        <v>114</v>
      </c>
      <c r="U1874" s="2">
        <f>VLOOKUP(A1874,Sales!A:N,7,FALSE)</f>
        <v>17</v>
      </c>
      <c r="V1874" s="2">
        <f>VLOOKUP(A1874,Sales!A:N,8,FALSE)</f>
        <v>356</v>
      </c>
      <c r="W1874" s="2">
        <f>VLOOKUP(A1874,Sales!A:N,9,FALSE)</f>
        <v>1448</v>
      </c>
      <c r="X1874" s="2">
        <f>VLOOKUP(A1874,Sales!A:N,10,FALSE)</f>
        <v>3</v>
      </c>
      <c r="Y1874" s="2">
        <f>VLOOKUP(A1874,Sales!A:N,11,FALSE)</f>
        <v>7</v>
      </c>
      <c r="Z1874" s="2">
        <f>VLOOKUP(A1874,Sales!A:N,12,FALSE)</f>
        <v>2</v>
      </c>
      <c r="AA1874" s="2">
        <f>VLOOKUP(A1874,Sales!A:N,13,FALSE)</f>
        <v>11</v>
      </c>
      <c r="AB1874" s="2">
        <f>VLOOKUP(A1874,Sales!A:N,14,FALSE)</f>
        <v>5</v>
      </c>
      <c r="AC1874" s="2">
        <f>VLOOKUP(A1874,Campaigns!A:I,2,FALSE)</f>
        <v>0</v>
      </c>
      <c r="AD1874" s="2">
        <f>VLOOKUP(A1874,Campaigns!A:I,3,FALSE)</f>
        <v>0</v>
      </c>
      <c r="AE1874" s="2">
        <f>VLOOKUP(A1874,Campaigns!A:I,4,FALSE)</f>
        <v>0</v>
      </c>
      <c r="AF1874" s="2">
        <f>VLOOKUP(A1874,Campaigns!A:I,5,FALSE)</f>
        <v>0</v>
      </c>
      <c r="AG1874" s="2">
        <f>VLOOKUP(A1874,Campaigns!A:I,6,FALSE)</f>
        <v>0</v>
      </c>
      <c r="AH1874" s="2">
        <f>VLOOKUP(A1874,Campaigns!A:I,7,FALSE)</f>
        <v>0</v>
      </c>
      <c r="AI1874" s="2">
        <f>VLOOKUP(A1874,Campaigns!A:I,8,FALSE)</f>
        <v>0</v>
      </c>
      <c r="AJ1874" s="19">
        <f>VLOOKUP(A1874,Campaigns!A:I,9,FALSE)</f>
        <v>43866</v>
      </c>
    </row>
    <row r="1875" spans="1:36">
      <c r="A1875" s="2">
        <v>1396</v>
      </c>
      <c r="B1875" s="2">
        <f>VLOOKUP(A1875, Customer!A:O, 2, FALSE)</f>
        <v>166465</v>
      </c>
      <c r="C1875" s="2">
        <f>VLOOKUP(A1875, Customer!A:O, 3, FALSE)</f>
        <v>0</v>
      </c>
      <c r="D1875" s="2">
        <f>VLOOKUP(A1875, Customer!A:O, 4, FALSE)</f>
        <v>1</v>
      </c>
      <c r="E1875" s="2">
        <f>VLOOKUP(A1875, Customer!A:O, 5, FALSE)</f>
        <v>65</v>
      </c>
      <c r="F1875" s="2">
        <f>VLOOKUP(A1875, Customer!A:O, 6, FALSE)</f>
        <v>0</v>
      </c>
      <c r="G1875" s="2">
        <f>VLOOKUP(A1875, Customer!A:O, 7, FALSE)</f>
        <v>1</v>
      </c>
      <c r="H1875" s="2">
        <f>VLOOKUP(A1875, Customer!A:O, 8, FALSE)</f>
        <v>0</v>
      </c>
      <c r="I1875" s="2">
        <f>VLOOKUP(A1875, Customer!A:O, 9, FALSE)</f>
        <v>0</v>
      </c>
      <c r="J1875" s="2">
        <f>VLOOKUP(A1875, Customer!A:O, 10, FALSE)</f>
        <v>0</v>
      </c>
      <c r="K1875" s="2">
        <f>VLOOKUP(A1875, Customer!A:O, 11, FALSE)</f>
        <v>0</v>
      </c>
      <c r="L1875" s="2">
        <f>VLOOKUP(A1875, Customer!A:O, 12, FALSE)</f>
        <v>0</v>
      </c>
      <c r="M1875" s="2">
        <f>VLOOKUP(A1875, Customer!A:O, 13, FALSE)</f>
        <v>0</v>
      </c>
      <c r="N1875" s="2">
        <f>VLOOKUP(A1875, Customer!A:O, 14, FALSE)</f>
        <v>1</v>
      </c>
      <c r="O1875" s="2" t="str">
        <f>VLOOKUP(A1875, Customer!A:O, 15, FALSE)</f>
        <v>State-Other</v>
      </c>
      <c r="P1875" s="2">
        <f>VLOOKUP(A1875,Sales!A:N,2,FALSE)</f>
        <v>1</v>
      </c>
      <c r="Q1875">
        <f>VLOOKUP(A1875,Sales!A:N,3,FALSE)</f>
        <v>3005</v>
      </c>
      <c r="R1875" s="2">
        <f>VLOOKUP(A1875,Sales!A:N,4,FALSE)</f>
        <v>0</v>
      </c>
      <c r="S1875" s="2">
        <f>VLOOKUP(A1875,Sales!A:N,5,FALSE)</f>
        <v>511</v>
      </c>
      <c r="T1875" s="2">
        <f>VLOOKUP(A1875,Sales!A:N,6,FALSE)</f>
        <v>95</v>
      </c>
      <c r="U1875" s="2">
        <f>VLOOKUP(A1875,Sales!A:N,7,FALSE)</f>
        <v>73</v>
      </c>
      <c r="V1875" s="2">
        <f>VLOOKUP(A1875,Sales!A:N,8,FALSE)</f>
        <v>35</v>
      </c>
      <c r="W1875" s="2">
        <f>VLOOKUP(A1875,Sales!A:N,9,FALSE)</f>
        <v>3649</v>
      </c>
      <c r="X1875" s="2">
        <f>VLOOKUP(A1875,Sales!A:N,10,FALSE)</f>
        <v>3</v>
      </c>
      <c r="Y1875" s="2">
        <f>VLOOKUP(A1875,Sales!A:N,11,FALSE)</f>
        <v>11</v>
      </c>
      <c r="Z1875" s="2">
        <f>VLOOKUP(A1875,Sales!A:N,12,FALSE)</f>
        <v>9</v>
      </c>
      <c r="AA1875" s="2">
        <f>VLOOKUP(A1875,Sales!A:N,13,FALSE)</f>
        <v>12</v>
      </c>
      <c r="AB1875" s="2">
        <f>VLOOKUP(A1875,Sales!A:N,14,FALSE)</f>
        <v>6</v>
      </c>
      <c r="AC1875" s="2">
        <f>VLOOKUP(A1875,Campaigns!A:I,2,FALSE)</f>
        <v>0</v>
      </c>
      <c r="AD1875" s="2">
        <f>VLOOKUP(A1875,Campaigns!A:I,3,FALSE)</f>
        <v>0</v>
      </c>
      <c r="AE1875" s="2">
        <f>VLOOKUP(A1875,Campaigns!A:I,4,FALSE)</f>
        <v>0</v>
      </c>
      <c r="AF1875" s="2">
        <f>VLOOKUP(A1875,Campaigns!A:I,5,FALSE)</f>
        <v>1</v>
      </c>
      <c r="AG1875" s="2">
        <f>VLOOKUP(A1875,Campaigns!A:I,6,FALSE)</f>
        <v>0</v>
      </c>
      <c r="AH1875" s="2">
        <f>VLOOKUP(A1875,Campaigns!A:I,7,FALSE)</f>
        <v>0</v>
      </c>
      <c r="AI1875" s="2">
        <f>VLOOKUP(A1875,Campaigns!A:I,8,FALSE)</f>
        <v>0</v>
      </c>
      <c r="AJ1875" s="19">
        <f>VLOOKUP(A1875,Campaigns!A:I,9,FALSE)</f>
        <v>43564</v>
      </c>
    </row>
    <row r="1876" spans="1:36">
      <c r="A1876" s="2">
        <v>2192</v>
      </c>
      <c r="B1876" s="2">
        <f>VLOOKUP(A1876, Customer!A:O, 2, FALSE)</f>
        <v>165748</v>
      </c>
      <c r="C1876" s="2">
        <f>VLOOKUP(A1876, Customer!A:O, 3, FALSE)</f>
        <v>0</v>
      </c>
      <c r="D1876" s="2">
        <f>VLOOKUP(A1876, Customer!A:O, 4, FALSE)</f>
        <v>1</v>
      </c>
      <c r="E1876" s="2">
        <f>VLOOKUP(A1876, Customer!A:O, 5, FALSE)</f>
        <v>65</v>
      </c>
      <c r="F1876" s="2">
        <f>VLOOKUP(A1876, Customer!A:O, 6, FALSE)</f>
        <v>0</v>
      </c>
      <c r="G1876" s="2">
        <f>VLOOKUP(A1876, Customer!A:O, 7, FALSE)</f>
        <v>0</v>
      </c>
      <c r="H1876" s="2">
        <f>VLOOKUP(A1876, Customer!A:O, 8, FALSE)</f>
        <v>0</v>
      </c>
      <c r="I1876" s="2">
        <f>VLOOKUP(A1876, Customer!A:O, 9, FALSE)</f>
        <v>1</v>
      </c>
      <c r="J1876" s="2">
        <f>VLOOKUP(A1876, Customer!A:O, 10, FALSE)</f>
        <v>0</v>
      </c>
      <c r="K1876" s="2">
        <f>VLOOKUP(A1876, Customer!A:O, 11, FALSE)</f>
        <v>0</v>
      </c>
      <c r="L1876" s="2">
        <f>VLOOKUP(A1876, Customer!A:O, 12, FALSE)</f>
        <v>1</v>
      </c>
      <c r="M1876" s="2">
        <f>VLOOKUP(A1876, Customer!A:O, 13, FALSE)</f>
        <v>0</v>
      </c>
      <c r="N1876" s="2">
        <f>VLOOKUP(A1876, Customer!A:O, 14, FALSE)</f>
        <v>0</v>
      </c>
      <c r="O1876" s="2" t="str">
        <f>VLOOKUP(A1876, Customer!A:O, 15, FALSE)</f>
        <v>State-New York</v>
      </c>
      <c r="P1876" s="2">
        <f>VLOOKUP(A1876,Sales!A:N,2,FALSE)</f>
        <v>58</v>
      </c>
      <c r="Q1876">
        <f>VLOOKUP(A1876,Sales!A:N,3,FALSE)</f>
        <v>434</v>
      </c>
      <c r="R1876" s="2">
        <f>VLOOKUP(A1876,Sales!A:N,4,FALSE)</f>
        <v>184</v>
      </c>
      <c r="S1876" s="2">
        <f>VLOOKUP(A1876,Sales!A:N,5,FALSE)</f>
        <v>234</v>
      </c>
      <c r="T1876" s="2">
        <f>VLOOKUP(A1876,Sales!A:N,6,FALSE)</f>
        <v>239</v>
      </c>
      <c r="U1876" s="2">
        <f>VLOOKUP(A1876,Sales!A:N,7,FALSE)</f>
        <v>197</v>
      </c>
      <c r="V1876" s="2">
        <f>VLOOKUP(A1876,Sales!A:N,8,FALSE)</f>
        <v>86</v>
      </c>
      <c r="W1876" s="2">
        <f>VLOOKUP(A1876,Sales!A:N,9,FALSE)</f>
        <v>1202</v>
      </c>
      <c r="X1876" s="2">
        <f>VLOOKUP(A1876,Sales!A:N,10,FALSE)</f>
        <v>2</v>
      </c>
      <c r="Y1876" s="2">
        <f>VLOOKUP(A1876,Sales!A:N,11,FALSE)</f>
        <v>2</v>
      </c>
      <c r="Z1876" s="2">
        <f>VLOOKUP(A1876,Sales!A:N,12,FALSE)</f>
        <v>4</v>
      </c>
      <c r="AA1876" s="2">
        <f>VLOOKUP(A1876,Sales!A:N,13,FALSE)</f>
        <v>10</v>
      </c>
      <c r="AB1876" s="2">
        <f>VLOOKUP(A1876,Sales!A:N,14,FALSE)</f>
        <v>1</v>
      </c>
      <c r="AC1876" s="2">
        <f>VLOOKUP(A1876,Campaigns!A:I,2,FALSE)</f>
        <v>0</v>
      </c>
      <c r="AD1876" s="2">
        <f>VLOOKUP(A1876,Campaigns!A:I,3,FALSE)</f>
        <v>0</v>
      </c>
      <c r="AE1876" s="2">
        <f>VLOOKUP(A1876,Campaigns!A:I,4,FALSE)</f>
        <v>0</v>
      </c>
      <c r="AF1876" s="2">
        <f>VLOOKUP(A1876,Campaigns!A:I,5,FALSE)</f>
        <v>0</v>
      </c>
      <c r="AG1876" s="2">
        <f>VLOOKUP(A1876,Campaigns!A:I,6,FALSE)</f>
        <v>0</v>
      </c>
      <c r="AH1876" s="2">
        <f>VLOOKUP(A1876,Campaigns!A:I,7,FALSE)</f>
        <v>1</v>
      </c>
      <c r="AI1876" s="2">
        <f>VLOOKUP(A1876,Campaigns!A:I,8,FALSE)</f>
        <v>0</v>
      </c>
      <c r="AJ1876" s="19" t="str">
        <f>VLOOKUP(A1876,Campaigns!A:I,9,FALSE)</f>
        <v>9/20/2019</v>
      </c>
    </row>
    <row r="1877" spans="1:36">
      <c r="A1877" s="2">
        <v>3142</v>
      </c>
      <c r="B1877" s="2">
        <f>VLOOKUP(A1877, Customer!A:O, 2, FALSE)</f>
        <v>165210</v>
      </c>
      <c r="C1877" s="2">
        <f>VLOOKUP(A1877, Customer!A:O, 3, FALSE)</f>
        <v>0</v>
      </c>
      <c r="D1877" s="2">
        <f>VLOOKUP(A1877, Customer!A:O, 4, FALSE)</f>
        <v>1</v>
      </c>
      <c r="E1877" s="2">
        <f>VLOOKUP(A1877, Customer!A:O, 5, FALSE)</f>
        <v>65</v>
      </c>
      <c r="F1877" s="2">
        <f>VLOOKUP(A1877, Customer!A:O, 6, FALSE)</f>
        <v>0</v>
      </c>
      <c r="G1877" s="2">
        <f>VLOOKUP(A1877, Customer!A:O, 7, FALSE)</f>
        <v>1</v>
      </c>
      <c r="H1877" s="2">
        <f>VLOOKUP(A1877, Customer!A:O, 8, FALSE)</f>
        <v>0</v>
      </c>
      <c r="I1877" s="2">
        <f>VLOOKUP(A1877, Customer!A:O, 9, FALSE)</f>
        <v>0</v>
      </c>
      <c r="J1877" s="2">
        <f>VLOOKUP(A1877, Customer!A:O, 10, FALSE)</f>
        <v>0</v>
      </c>
      <c r="K1877" s="2">
        <f>VLOOKUP(A1877, Customer!A:O, 11, FALSE)</f>
        <v>0</v>
      </c>
      <c r="L1877" s="2">
        <f>VLOOKUP(A1877, Customer!A:O, 12, FALSE)</f>
        <v>1</v>
      </c>
      <c r="M1877" s="2">
        <f>VLOOKUP(A1877, Customer!A:O, 13, FALSE)</f>
        <v>0</v>
      </c>
      <c r="N1877" s="2">
        <f>VLOOKUP(A1877, Customer!A:O, 14, FALSE)</f>
        <v>0</v>
      </c>
      <c r="O1877" s="2" t="str">
        <f>VLOOKUP(A1877, Customer!A:O, 15, FALSE)</f>
        <v>State-Other</v>
      </c>
      <c r="P1877" s="2">
        <f>VLOOKUP(A1877,Sales!A:N,2,FALSE)</f>
        <v>25</v>
      </c>
      <c r="Q1877">
        <f>VLOOKUP(A1877,Sales!A:N,3,FALSE)</f>
        <v>1586</v>
      </c>
      <c r="R1877" s="2">
        <f>VLOOKUP(A1877,Sales!A:N,4,FALSE)</f>
        <v>0</v>
      </c>
      <c r="S1877" s="2">
        <f>VLOOKUP(A1877,Sales!A:N,5,FALSE)</f>
        <v>177</v>
      </c>
      <c r="T1877" s="2">
        <f>VLOOKUP(A1877,Sales!A:N,6,FALSE)</f>
        <v>0</v>
      </c>
      <c r="U1877" s="2">
        <f>VLOOKUP(A1877,Sales!A:N,7,FALSE)</f>
        <v>18</v>
      </c>
      <c r="V1877" s="2">
        <f>VLOOKUP(A1877,Sales!A:N,8,FALSE)</f>
        <v>71</v>
      </c>
      <c r="W1877" s="2">
        <f>VLOOKUP(A1877,Sales!A:N,9,FALSE)</f>
        <v>1710</v>
      </c>
      <c r="X1877" s="2">
        <f>VLOOKUP(A1877,Sales!A:N,10,FALSE)</f>
        <v>2</v>
      </c>
      <c r="Y1877" s="2">
        <f>VLOOKUP(A1877,Sales!A:N,11,FALSE)</f>
        <v>9</v>
      </c>
      <c r="Z1877" s="2">
        <f>VLOOKUP(A1877,Sales!A:N,12,FALSE)</f>
        <v>3</v>
      </c>
      <c r="AA1877" s="2">
        <f>VLOOKUP(A1877,Sales!A:N,13,FALSE)</f>
        <v>8</v>
      </c>
      <c r="AB1877" s="2">
        <f>VLOOKUP(A1877,Sales!A:N,14,FALSE)</f>
        <v>6</v>
      </c>
      <c r="AC1877" s="2">
        <f>VLOOKUP(A1877,Campaigns!A:I,2,FALSE)</f>
        <v>0</v>
      </c>
      <c r="AD1877" s="2">
        <f>VLOOKUP(A1877,Campaigns!A:I,3,FALSE)</f>
        <v>1</v>
      </c>
      <c r="AE1877" s="2">
        <f>VLOOKUP(A1877,Campaigns!A:I,4,FALSE)</f>
        <v>0</v>
      </c>
      <c r="AF1877" s="2">
        <f>VLOOKUP(A1877,Campaigns!A:I,5,FALSE)</f>
        <v>1</v>
      </c>
      <c r="AG1877" s="2">
        <f>VLOOKUP(A1877,Campaigns!A:I,6,FALSE)</f>
        <v>0</v>
      </c>
      <c r="AH1877" s="2">
        <f>VLOOKUP(A1877,Campaigns!A:I,7,FALSE)</f>
        <v>0</v>
      </c>
      <c r="AI1877" s="2">
        <f>VLOOKUP(A1877,Campaigns!A:I,8,FALSE)</f>
        <v>0</v>
      </c>
      <c r="AJ1877" s="19" t="str">
        <f>VLOOKUP(A1877,Campaigns!A:I,9,FALSE)</f>
        <v>8/14/2020</v>
      </c>
    </row>
    <row r="1878" spans="1:36">
      <c r="A1878" s="2">
        <v>2237</v>
      </c>
      <c r="B1878" s="2">
        <f>VLOOKUP(A1878, Customer!A:O, 2, FALSE)</f>
        <v>162972</v>
      </c>
      <c r="C1878" s="2">
        <f>VLOOKUP(A1878, Customer!A:O, 3, FALSE)</f>
        <v>0</v>
      </c>
      <c r="D1878" s="2">
        <f>VLOOKUP(A1878, Customer!A:O, 4, FALSE)</f>
        <v>1</v>
      </c>
      <c r="E1878" s="2">
        <f>VLOOKUP(A1878, Customer!A:O, 5, FALSE)</f>
        <v>65</v>
      </c>
      <c r="F1878" s="2">
        <f>VLOOKUP(A1878, Customer!A:O, 6, FALSE)</f>
        <v>0</v>
      </c>
      <c r="G1878" s="2">
        <f>VLOOKUP(A1878, Customer!A:O, 7, FALSE)</f>
        <v>1</v>
      </c>
      <c r="H1878" s="2">
        <f>VLOOKUP(A1878, Customer!A:O, 8, FALSE)</f>
        <v>0</v>
      </c>
      <c r="I1878" s="2">
        <f>VLOOKUP(A1878, Customer!A:O, 9, FALSE)</f>
        <v>0</v>
      </c>
      <c r="J1878" s="2">
        <f>VLOOKUP(A1878, Customer!A:O, 10, FALSE)</f>
        <v>0</v>
      </c>
      <c r="K1878" s="2">
        <f>VLOOKUP(A1878, Customer!A:O, 11, FALSE)</f>
        <v>0</v>
      </c>
      <c r="L1878" s="2">
        <f>VLOOKUP(A1878, Customer!A:O, 12, FALSE)</f>
        <v>0</v>
      </c>
      <c r="M1878" s="2">
        <f>VLOOKUP(A1878, Customer!A:O, 13, FALSE)</f>
        <v>0</v>
      </c>
      <c r="N1878" s="2">
        <f>VLOOKUP(A1878, Customer!A:O, 14, FALSE)</f>
        <v>0</v>
      </c>
      <c r="O1878" s="2" t="str">
        <f>VLOOKUP(A1878, Customer!A:O, 15, FALSE)</f>
        <v>State-California</v>
      </c>
      <c r="P1878" s="2">
        <f>VLOOKUP(A1878,Sales!A:N,2,FALSE)</f>
        <v>39</v>
      </c>
      <c r="Q1878">
        <f>VLOOKUP(A1878,Sales!A:N,3,FALSE)</f>
        <v>810</v>
      </c>
      <c r="R1878" s="2">
        <f>VLOOKUP(A1878,Sales!A:N,4,FALSE)</f>
        <v>39</v>
      </c>
      <c r="S1878" s="2">
        <f>VLOOKUP(A1878,Sales!A:N,5,FALSE)</f>
        <v>122</v>
      </c>
      <c r="T1878" s="2">
        <f>VLOOKUP(A1878,Sales!A:N,6,FALSE)</f>
        <v>52</v>
      </c>
      <c r="U1878" s="2">
        <f>VLOOKUP(A1878,Sales!A:N,7,FALSE)</f>
        <v>0</v>
      </c>
      <c r="V1878" s="2">
        <f>VLOOKUP(A1878,Sales!A:N,8,FALSE)</f>
        <v>497</v>
      </c>
      <c r="W1878" s="2">
        <f>VLOOKUP(A1878,Sales!A:N,9,FALSE)</f>
        <v>525</v>
      </c>
      <c r="X1878" s="2">
        <f>VLOOKUP(A1878,Sales!A:N,10,FALSE)</f>
        <v>2</v>
      </c>
      <c r="Y1878" s="2">
        <f>VLOOKUP(A1878,Sales!A:N,11,FALSE)</f>
        <v>7</v>
      </c>
      <c r="Z1878" s="2">
        <f>VLOOKUP(A1878,Sales!A:N,12,FALSE)</f>
        <v>4</v>
      </c>
      <c r="AA1878" s="2">
        <f>VLOOKUP(A1878,Sales!A:N,13,FALSE)</f>
        <v>3</v>
      </c>
      <c r="AB1878" s="2">
        <f>VLOOKUP(A1878,Sales!A:N,14,FALSE)</f>
        <v>6</v>
      </c>
      <c r="AC1878" s="2">
        <f>VLOOKUP(A1878,Campaigns!A:I,2,FALSE)</f>
        <v>0</v>
      </c>
      <c r="AD1878" s="2">
        <f>VLOOKUP(A1878,Campaigns!A:I,3,FALSE)</f>
        <v>0</v>
      </c>
      <c r="AE1878" s="2">
        <f>VLOOKUP(A1878,Campaigns!A:I,4,FALSE)</f>
        <v>0</v>
      </c>
      <c r="AF1878" s="2">
        <f>VLOOKUP(A1878,Campaigns!A:I,5,FALSE)</f>
        <v>0</v>
      </c>
      <c r="AG1878" s="2">
        <f>VLOOKUP(A1878,Campaigns!A:I,6,FALSE)</f>
        <v>0</v>
      </c>
      <c r="AH1878" s="2">
        <f>VLOOKUP(A1878,Campaigns!A:I,7,FALSE)</f>
        <v>0</v>
      </c>
      <c r="AI1878" s="2">
        <f>VLOOKUP(A1878,Campaigns!A:I,8,FALSE)</f>
        <v>1</v>
      </c>
      <c r="AJ1878" s="19">
        <f>VLOOKUP(A1878,Campaigns!A:I,9,FALSE)</f>
        <v>43678</v>
      </c>
    </row>
    <row r="1879" spans="1:36">
      <c r="A1879" s="2">
        <v>2813</v>
      </c>
      <c r="B1879" s="2">
        <f>VLOOKUP(A1879, Customer!A:O, 2, FALSE)</f>
        <v>162972</v>
      </c>
      <c r="C1879" s="2">
        <f>VLOOKUP(A1879, Customer!A:O, 3, FALSE)</f>
        <v>0</v>
      </c>
      <c r="D1879" s="2">
        <f>VLOOKUP(A1879, Customer!A:O, 4, FALSE)</f>
        <v>1</v>
      </c>
      <c r="E1879" s="2">
        <f>VLOOKUP(A1879, Customer!A:O, 5, FALSE)</f>
        <v>65</v>
      </c>
      <c r="F1879" s="2">
        <f>VLOOKUP(A1879, Customer!A:O, 6, FALSE)</f>
        <v>0</v>
      </c>
      <c r="G1879" s="2">
        <f>VLOOKUP(A1879, Customer!A:O, 7, FALSE)</f>
        <v>1</v>
      </c>
      <c r="H1879" s="2">
        <f>VLOOKUP(A1879, Customer!A:O, 8, FALSE)</f>
        <v>0</v>
      </c>
      <c r="I1879" s="2">
        <f>VLOOKUP(A1879, Customer!A:O, 9, FALSE)</f>
        <v>0</v>
      </c>
      <c r="J1879" s="2">
        <f>VLOOKUP(A1879, Customer!A:O, 10, FALSE)</f>
        <v>0</v>
      </c>
      <c r="K1879" s="2">
        <f>VLOOKUP(A1879, Customer!A:O, 11, FALSE)</f>
        <v>0</v>
      </c>
      <c r="L1879" s="2">
        <f>VLOOKUP(A1879, Customer!A:O, 12, FALSE)</f>
        <v>0</v>
      </c>
      <c r="M1879" s="2">
        <f>VLOOKUP(A1879, Customer!A:O, 13, FALSE)</f>
        <v>0</v>
      </c>
      <c r="N1879" s="2">
        <f>VLOOKUP(A1879, Customer!A:O, 14, FALSE)</f>
        <v>0</v>
      </c>
      <c r="O1879" s="2" t="str">
        <f>VLOOKUP(A1879, Customer!A:O, 15, FALSE)</f>
        <v>State-California</v>
      </c>
      <c r="P1879" s="2">
        <f>VLOOKUP(A1879,Sales!A:N,2,FALSE)</f>
        <v>39</v>
      </c>
      <c r="Q1879">
        <f>VLOOKUP(A1879,Sales!A:N,3,FALSE)</f>
        <v>810</v>
      </c>
      <c r="R1879" s="2">
        <f>VLOOKUP(A1879,Sales!A:N,4,FALSE)</f>
        <v>39</v>
      </c>
      <c r="S1879" s="2">
        <f>VLOOKUP(A1879,Sales!A:N,5,FALSE)</f>
        <v>122</v>
      </c>
      <c r="T1879" s="2">
        <f>VLOOKUP(A1879,Sales!A:N,6,FALSE)</f>
        <v>52</v>
      </c>
      <c r="U1879" s="2">
        <f>VLOOKUP(A1879,Sales!A:N,7,FALSE)</f>
        <v>0</v>
      </c>
      <c r="V1879" s="2">
        <f>VLOOKUP(A1879,Sales!A:N,8,FALSE)</f>
        <v>497</v>
      </c>
      <c r="W1879" s="2">
        <f>VLOOKUP(A1879,Sales!A:N,9,FALSE)</f>
        <v>525</v>
      </c>
      <c r="X1879" s="2">
        <f>VLOOKUP(A1879,Sales!A:N,10,FALSE)</f>
        <v>2</v>
      </c>
      <c r="Y1879" s="2">
        <f>VLOOKUP(A1879,Sales!A:N,11,FALSE)</f>
        <v>7</v>
      </c>
      <c r="Z1879" s="2">
        <f>VLOOKUP(A1879,Sales!A:N,12,FALSE)</f>
        <v>4</v>
      </c>
      <c r="AA1879" s="2">
        <f>VLOOKUP(A1879,Sales!A:N,13,FALSE)</f>
        <v>3</v>
      </c>
      <c r="AB1879" s="2">
        <f>VLOOKUP(A1879,Sales!A:N,14,FALSE)</f>
        <v>6</v>
      </c>
      <c r="AC1879" s="2">
        <f>VLOOKUP(A1879,Campaigns!A:I,2,FALSE)</f>
        <v>0</v>
      </c>
      <c r="AD1879" s="2">
        <f>VLOOKUP(A1879,Campaigns!A:I,3,FALSE)</f>
        <v>0</v>
      </c>
      <c r="AE1879" s="2">
        <f>VLOOKUP(A1879,Campaigns!A:I,4,FALSE)</f>
        <v>0</v>
      </c>
      <c r="AF1879" s="2">
        <f>VLOOKUP(A1879,Campaigns!A:I,5,FALSE)</f>
        <v>0</v>
      </c>
      <c r="AG1879" s="2">
        <f>VLOOKUP(A1879,Campaigns!A:I,6,FALSE)</f>
        <v>0</v>
      </c>
      <c r="AH1879" s="2">
        <f>VLOOKUP(A1879,Campaigns!A:I,7,FALSE)</f>
        <v>0</v>
      </c>
      <c r="AI1879" s="2">
        <f>VLOOKUP(A1879,Campaigns!A:I,8,FALSE)</f>
        <v>0</v>
      </c>
      <c r="AJ1879" s="19">
        <f>VLOOKUP(A1879,Campaigns!A:I,9,FALSE)</f>
        <v>43678</v>
      </c>
    </row>
    <row r="1880" spans="1:36">
      <c r="A1880" s="2">
        <v>2771</v>
      </c>
      <c r="B1880" s="2">
        <f>VLOOKUP(A1880, Customer!A:O, 2, FALSE)</f>
        <v>162535</v>
      </c>
      <c r="C1880" s="2">
        <f>VLOOKUP(A1880, Customer!A:O, 3, FALSE)</f>
        <v>0</v>
      </c>
      <c r="D1880" s="2">
        <f>VLOOKUP(A1880, Customer!A:O, 4, FALSE)</f>
        <v>1</v>
      </c>
      <c r="E1880" s="2">
        <f>VLOOKUP(A1880, Customer!A:O, 5, FALSE)</f>
        <v>65</v>
      </c>
      <c r="F1880" s="2">
        <f>VLOOKUP(A1880, Customer!A:O, 6, FALSE)</f>
        <v>0</v>
      </c>
      <c r="G1880" s="2">
        <f>VLOOKUP(A1880, Customer!A:O, 7, FALSE)</f>
        <v>0</v>
      </c>
      <c r="H1880" s="2">
        <f>VLOOKUP(A1880, Customer!A:O, 8, FALSE)</f>
        <v>1</v>
      </c>
      <c r="I1880" s="2">
        <f>VLOOKUP(A1880, Customer!A:O, 9, FALSE)</f>
        <v>0</v>
      </c>
      <c r="J1880" s="2">
        <f>VLOOKUP(A1880, Customer!A:O, 10, FALSE)</f>
        <v>0</v>
      </c>
      <c r="K1880" s="2">
        <f>VLOOKUP(A1880, Customer!A:O, 11, FALSE)</f>
        <v>0</v>
      </c>
      <c r="L1880" s="2">
        <f>VLOOKUP(A1880, Customer!A:O, 12, FALSE)</f>
        <v>1</v>
      </c>
      <c r="M1880" s="2">
        <f>VLOOKUP(A1880, Customer!A:O, 13, FALSE)</f>
        <v>0</v>
      </c>
      <c r="N1880" s="2">
        <f>VLOOKUP(A1880, Customer!A:O, 14, FALSE)</f>
        <v>0</v>
      </c>
      <c r="O1880" s="2" t="str">
        <f>VLOOKUP(A1880, Customer!A:O, 15, FALSE)</f>
        <v>State-California</v>
      </c>
      <c r="P1880" s="2">
        <f>VLOOKUP(A1880,Sales!A:N,2,FALSE)</f>
        <v>13</v>
      </c>
      <c r="Q1880">
        <f>VLOOKUP(A1880,Sales!A:N,3,FALSE)</f>
        <v>424</v>
      </c>
      <c r="R1880" s="2">
        <f>VLOOKUP(A1880,Sales!A:N,4,FALSE)</f>
        <v>125</v>
      </c>
      <c r="S1880" s="2">
        <f>VLOOKUP(A1880,Sales!A:N,5,FALSE)</f>
        <v>234</v>
      </c>
      <c r="T1880" s="2">
        <f>VLOOKUP(A1880,Sales!A:N,6,FALSE)</f>
        <v>0</v>
      </c>
      <c r="U1880" s="2">
        <f>VLOOKUP(A1880,Sales!A:N,7,FALSE)</f>
        <v>117</v>
      </c>
      <c r="V1880" s="2">
        <f>VLOOKUP(A1880,Sales!A:N,8,FALSE)</f>
        <v>135</v>
      </c>
      <c r="W1880" s="2">
        <f>VLOOKUP(A1880,Sales!A:N,9,FALSE)</f>
        <v>764</v>
      </c>
      <c r="X1880" s="2">
        <f>VLOOKUP(A1880,Sales!A:N,10,FALSE)</f>
        <v>1</v>
      </c>
      <c r="Y1880" s="2">
        <f>VLOOKUP(A1880,Sales!A:N,11,FALSE)</f>
        <v>3</v>
      </c>
      <c r="Z1880" s="2">
        <f>VLOOKUP(A1880,Sales!A:N,12,FALSE)</f>
        <v>2</v>
      </c>
      <c r="AA1880" s="2">
        <f>VLOOKUP(A1880,Sales!A:N,13,FALSE)</f>
        <v>8</v>
      </c>
      <c r="AB1880" s="2">
        <f>VLOOKUP(A1880,Sales!A:N,14,FALSE)</f>
        <v>3</v>
      </c>
      <c r="AC1880" s="2">
        <f>VLOOKUP(A1880,Campaigns!A:I,2,FALSE)</f>
        <v>0</v>
      </c>
      <c r="AD1880" s="2">
        <f>VLOOKUP(A1880,Campaigns!A:I,3,FALSE)</f>
        <v>0</v>
      </c>
      <c r="AE1880" s="2">
        <f>VLOOKUP(A1880,Campaigns!A:I,4,FALSE)</f>
        <v>0</v>
      </c>
      <c r="AF1880" s="2">
        <f>VLOOKUP(A1880,Campaigns!A:I,5,FALSE)</f>
        <v>0</v>
      </c>
      <c r="AG1880" s="2">
        <f>VLOOKUP(A1880,Campaigns!A:I,6,FALSE)</f>
        <v>0</v>
      </c>
      <c r="AH1880" s="2">
        <f>VLOOKUP(A1880,Campaigns!A:I,7,FALSE)</f>
        <v>0</v>
      </c>
      <c r="AI1880" s="2">
        <f>VLOOKUP(A1880,Campaigns!A:I,8,FALSE)</f>
        <v>0</v>
      </c>
      <c r="AJ1880" s="19">
        <f>VLOOKUP(A1880,Campaigns!A:I,9,FALSE)</f>
        <v>44077</v>
      </c>
    </row>
    <row r="1881" spans="1:36">
      <c r="A1881" s="2">
        <v>2207</v>
      </c>
      <c r="B1881" s="2">
        <f>VLOOKUP(A1881, Customer!A:O, 2, FALSE)</f>
        <v>161284</v>
      </c>
      <c r="C1881" s="2">
        <f>VLOOKUP(A1881, Customer!A:O, 3, FALSE)</f>
        <v>0</v>
      </c>
      <c r="D1881" s="2">
        <f>VLOOKUP(A1881, Customer!A:O, 4, FALSE)</f>
        <v>0</v>
      </c>
      <c r="E1881" s="2">
        <f>VLOOKUP(A1881, Customer!A:O, 5, FALSE)</f>
        <v>65</v>
      </c>
      <c r="F1881" s="2">
        <f>VLOOKUP(A1881, Customer!A:O, 6, FALSE)</f>
        <v>0</v>
      </c>
      <c r="G1881" s="2">
        <f>VLOOKUP(A1881, Customer!A:O, 7, FALSE)</f>
        <v>0</v>
      </c>
      <c r="H1881" s="2">
        <f>VLOOKUP(A1881, Customer!A:O, 8, FALSE)</f>
        <v>1</v>
      </c>
      <c r="I1881" s="2">
        <f>VLOOKUP(A1881, Customer!A:O, 9, FALSE)</f>
        <v>0</v>
      </c>
      <c r="J1881" s="2">
        <f>VLOOKUP(A1881, Customer!A:O, 10, FALSE)</f>
        <v>0</v>
      </c>
      <c r="K1881" s="2">
        <f>VLOOKUP(A1881, Customer!A:O, 11, FALSE)</f>
        <v>0</v>
      </c>
      <c r="L1881" s="2">
        <f>VLOOKUP(A1881, Customer!A:O, 12, FALSE)</f>
        <v>0</v>
      </c>
      <c r="M1881" s="2">
        <f>VLOOKUP(A1881, Customer!A:O, 13, FALSE)</f>
        <v>0</v>
      </c>
      <c r="N1881" s="2">
        <f>VLOOKUP(A1881, Customer!A:O, 14, FALSE)</f>
        <v>1</v>
      </c>
      <c r="O1881" s="2" t="str">
        <f>VLOOKUP(A1881, Customer!A:O, 15, FALSE)</f>
        <v>State-California</v>
      </c>
      <c r="P1881" s="2">
        <f>VLOOKUP(A1881,Sales!A:N,2,FALSE)</f>
        <v>76</v>
      </c>
      <c r="Q1881">
        <f>VLOOKUP(A1881,Sales!A:N,3,FALSE)</f>
        <v>1626</v>
      </c>
      <c r="R1881" s="2">
        <f>VLOOKUP(A1881,Sales!A:N,4,FALSE)</f>
        <v>39</v>
      </c>
      <c r="S1881" s="2">
        <f>VLOOKUP(A1881,Sales!A:N,5,FALSE)</f>
        <v>279</v>
      </c>
      <c r="T1881" s="2">
        <f>VLOOKUP(A1881,Sales!A:N,6,FALSE)</f>
        <v>53</v>
      </c>
      <c r="U1881" s="2">
        <f>VLOOKUP(A1881,Sales!A:N,7,FALSE)</f>
        <v>18</v>
      </c>
      <c r="V1881" s="2">
        <f>VLOOKUP(A1881,Sales!A:N,8,FALSE)</f>
        <v>118</v>
      </c>
      <c r="W1881" s="2">
        <f>VLOOKUP(A1881,Sales!A:N,9,FALSE)</f>
        <v>1897</v>
      </c>
      <c r="X1881" s="2">
        <f>VLOOKUP(A1881,Sales!A:N,10,FALSE)</f>
        <v>1</v>
      </c>
      <c r="Y1881" s="2">
        <f>VLOOKUP(A1881,Sales!A:N,11,FALSE)</f>
        <v>11</v>
      </c>
      <c r="Z1881" s="2">
        <f>VLOOKUP(A1881,Sales!A:N,12,FALSE)</f>
        <v>2</v>
      </c>
      <c r="AA1881" s="2">
        <f>VLOOKUP(A1881,Sales!A:N,13,FALSE)</f>
        <v>8</v>
      </c>
      <c r="AB1881" s="2">
        <f>VLOOKUP(A1881,Sales!A:N,14,FALSE)</f>
        <v>6</v>
      </c>
      <c r="AC1881" s="2">
        <f>VLOOKUP(A1881,Campaigns!A:I,2,FALSE)</f>
        <v>0</v>
      </c>
      <c r="AD1881" s="2">
        <f>VLOOKUP(A1881,Campaigns!A:I,3,FALSE)</f>
        <v>1</v>
      </c>
      <c r="AE1881" s="2">
        <f>VLOOKUP(A1881,Campaigns!A:I,4,FALSE)</f>
        <v>0</v>
      </c>
      <c r="AF1881" s="2">
        <f>VLOOKUP(A1881,Campaigns!A:I,5,FALSE)</f>
        <v>0</v>
      </c>
      <c r="AG1881" s="2">
        <f>VLOOKUP(A1881,Campaigns!A:I,6,FALSE)</f>
        <v>0</v>
      </c>
      <c r="AH1881" s="2">
        <f>VLOOKUP(A1881,Campaigns!A:I,7,FALSE)</f>
        <v>0</v>
      </c>
      <c r="AI1881" s="2">
        <f>VLOOKUP(A1881,Campaigns!A:I,8,FALSE)</f>
        <v>0</v>
      </c>
      <c r="AJ1881" s="19" t="str">
        <f>VLOOKUP(A1881,Campaigns!A:I,9,FALSE)</f>
        <v>3/18/2020</v>
      </c>
    </row>
    <row r="1882" spans="1:36">
      <c r="A1882" s="2">
        <v>2053</v>
      </c>
      <c r="B1882" s="2">
        <f>VLOOKUP(A1882, Customer!A:O, 2, FALSE)</f>
        <v>159925</v>
      </c>
      <c r="C1882" s="2">
        <f>VLOOKUP(A1882, Customer!A:O, 3, FALSE)</f>
        <v>0</v>
      </c>
      <c r="D1882" s="2">
        <f>VLOOKUP(A1882, Customer!A:O, 4, FALSE)</f>
        <v>1</v>
      </c>
      <c r="E1882" s="2">
        <f>VLOOKUP(A1882, Customer!A:O, 5, FALSE)</f>
        <v>65</v>
      </c>
      <c r="F1882" s="2">
        <f>VLOOKUP(A1882, Customer!A:O, 6, FALSE)</f>
        <v>0</v>
      </c>
      <c r="G1882" s="2">
        <f>VLOOKUP(A1882, Customer!A:O, 7, FALSE)</f>
        <v>0</v>
      </c>
      <c r="H1882" s="2">
        <f>VLOOKUP(A1882, Customer!A:O, 8, FALSE)</f>
        <v>0</v>
      </c>
      <c r="I1882" s="2">
        <f>VLOOKUP(A1882, Customer!A:O, 9, FALSE)</f>
        <v>1</v>
      </c>
      <c r="J1882" s="2">
        <f>VLOOKUP(A1882, Customer!A:O, 10, FALSE)</f>
        <v>0</v>
      </c>
      <c r="K1882" s="2">
        <f>VLOOKUP(A1882, Customer!A:O, 11, FALSE)</f>
        <v>0</v>
      </c>
      <c r="L1882" s="2">
        <f>VLOOKUP(A1882, Customer!A:O, 12, FALSE)</f>
        <v>1</v>
      </c>
      <c r="M1882" s="2">
        <f>VLOOKUP(A1882, Customer!A:O, 13, FALSE)</f>
        <v>0</v>
      </c>
      <c r="N1882" s="2">
        <f>VLOOKUP(A1882, Customer!A:O, 14, FALSE)</f>
        <v>0</v>
      </c>
      <c r="O1882" s="2" t="str">
        <f>VLOOKUP(A1882, Customer!A:O, 15, FALSE)</f>
        <v>State-Illinois</v>
      </c>
      <c r="P1882" s="2">
        <f>VLOOKUP(A1882,Sales!A:N,2,FALSE)</f>
        <v>83</v>
      </c>
      <c r="Q1882">
        <f>VLOOKUP(A1882,Sales!A:N,3,FALSE)</f>
        <v>1262</v>
      </c>
      <c r="R1882" s="2">
        <f>VLOOKUP(A1882,Sales!A:N,4,FALSE)</f>
        <v>56</v>
      </c>
      <c r="S1882" s="2">
        <f>VLOOKUP(A1882,Sales!A:N,5,FALSE)</f>
        <v>470</v>
      </c>
      <c r="T1882" s="2">
        <f>VLOOKUP(A1882,Sales!A:N,6,FALSE)</f>
        <v>51</v>
      </c>
      <c r="U1882" s="2">
        <f>VLOOKUP(A1882,Sales!A:N,7,FALSE)</f>
        <v>56</v>
      </c>
      <c r="V1882" s="2">
        <f>VLOOKUP(A1882,Sales!A:N,8,FALSE)</f>
        <v>149</v>
      </c>
      <c r="W1882" s="2">
        <f>VLOOKUP(A1882,Sales!A:N,9,FALSE)</f>
        <v>1745</v>
      </c>
      <c r="X1882" s="2">
        <f>VLOOKUP(A1882,Sales!A:N,10,FALSE)</f>
        <v>3</v>
      </c>
      <c r="Y1882" s="2">
        <f>VLOOKUP(A1882,Sales!A:N,11,FALSE)</f>
        <v>9</v>
      </c>
      <c r="Z1882" s="2">
        <f>VLOOKUP(A1882,Sales!A:N,12,FALSE)</f>
        <v>2</v>
      </c>
      <c r="AA1882" s="2">
        <f>VLOOKUP(A1882,Sales!A:N,13,FALSE)</f>
        <v>9</v>
      </c>
      <c r="AB1882" s="2">
        <f>VLOOKUP(A1882,Sales!A:N,14,FALSE)</f>
        <v>6</v>
      </c>
      <c r="AC1882" s="2">
        <f>VLOOKUP(A1882,Campaigns!A:I,2,FALSE)</f>
        <v>0</v>
      </c>
      <c r="AD1882" s="2">
        <f>VLOOKUP(A1882,Campaigns!A:I,3,FALSE)</f>
        <v>0</v>
      </c>
      <c r="AE1882" s="2">
        <f>VLOOKUP(A1882,Campaigns!A:I,4,FALSE)</f>
        <v>0</v>
      </c>
      <c r="AF1882" s="2">
        <f>VLOOKUP(A1882,Campaigns!A:I,5,FALSE)</f>
        <v>0</v>
      </c>
      <c r="AG1882" s="2">
        <f>VLOOKUP(A1882,Campaigns!A:I,6,FALSE)</f>
        <v>0</v>
      </c>
      <c r="AH1882" s="2">
        <f>VLOOKUP(A1882,Campaigns!A:I,7,FALSE)</f>
        <v>0</v>
      </c>
      <c r="AI1882" s="2">
        <f>VLOOKUP(A1882,Campaigns!A:I,8,FALSE)</f>
        <v>0</v>
      </c>
      <c r="AJ1882" s="19">
        <f>VLOOKUP(A1882,Campaigns!A:I,9,FALSE)</f>
        <v>43651</v>
      </c>
    </row>
    <row r="1883" spans="1:36">
      <c r="A1883" s="2">
        <v>2611</v>
      </c>
      <c r="B1883" s="2">
        <f>VLOOKUP(A1883, Customer!A:O, 2, FALSE)</f>
        <v>159821</v>
      </c>
      <c r="C1883" s="2">
        <f>VLOOKUP(A1883, Customer!A:O, 3, FALSE)</f>
        <v>0</v>
      </c>
      <c r="D1883" s="2">
        <f>VLOOKUP(A1883, Customer!A:O, 4, FALSE)</f>
        <v>1</v>
      </c>
      <c r="E1883" s="2">
        <f>VLOOKUP(A1883, Customer!A:O, 5, FALSE)</f>
        <v>65</v>
      </c>
      <c r="F1883" s="2">
        <f>VLOOKUP(A1883, Customer!A:O, 6, FALSE)</f>
        <v>0</v>
      </c>
      <c r="G1883" s="2">
        <f>VLOOKUP(A1883, Customer!A:O, 7, FALSE)</f>
        <v>1</v>
      </c>
      <c r="H1883" s="2">
        <f>VLOOKUP(A1883, Customer!A:O, 8, FALSE)</f>
        <v>0</v>
      </c>
      <c r="I1883" s="2">
        <f>VLOOKUP(A1883, Customer!A:O, 9, FALSE)</f>
        <v>0</v>
      </c>
      <c r="J1883" s="2">
        <f>VLOOKUP(A1883, Customer!A:O, 10, FALSE)</f>
        <v>0</v>
      </c>
      <c r="K1883" s="2">
        <f>VLOOKUP(A1883, Customer!A:O, 11, FALSE)</f>
        <v>0</v>
      </c>
      <c r="L1883" s="2">
        <f>VLOOKUP(A1883, Customer!A:O, 12, FALSE)</f>
        <v>0</v>
      </c>
      <c r="M1883" s="2">
        <f>VLOOKUP(A1883, Customer!A:O, 13, FALSE)</f>
        <v>0</v>
      </c>
      <c r="N1883" s="2">
        <f>VLOOKUP(A1883, Customer!A:O, 14, FALSE)</f>
        <v>1</v>
      </c>
      <c r="O1883" s="2" t="str">
        <f>VLOOKUP(A1883, Customer!A:O, 15, FALSE)</f>
        <v>State-Illinois</v>
      </c>
      <c r="P1883" s="2">
        <f>VLOOKUP(A1883,Sales!A:N,2,FALSE)</f>
        <v>11</v>
      </c>
      <c r="Q1883">
        <f>VLOOKUP(A1883,Sales!A:N,3,FALSE)</f>
        <v>1680</v>
      </c>
      <c r="R1883" s="2">
        <f>VLOOKUP(A1883,Sales!A:N,4,FALSE)</f>
        <v>0</v>
      </c>
      <c r="S1883" s="2">
        <f>VLOOKUP(A1883,Sales!A:N,5,FALSE)</f>
        <v>187</v>
      </c>
      <c r="T1883" s="2">
        <f>VLOOKUP(A1883,Sales!A:N,6,FALSE)</f>
        <v>0</v>
      </c>
      <c r="U1883" s="2">
        <f>VLOOKUP(A1883,Sales!A:N,7,FALSE)</f>
        <v>0</v>
      </c>
      <c r="V1883" s="2">
        <f>VLOOKUP(A1883,Sales!A:N,8,FALSE)</f>
        <v>94</v>
      </c>
      <c r="W1883" s="2">
        <f>VLOOKUP(A1883,Sales!A:N,9,FALSE)</f>
        <v>1774</v>
      </c>
      <c r="X1883" s="2">
        <f>VLOOKUP(A1883,Sales!A:N,10,FALSE)</f>
        <v>6</v>
      </c>
      <c r="Y1883" s="2">
        <f>VLOOKUP(A1883,Sales!A:N,11,FALSE)</f>
        <v>11</v>
      </c>
      <c r="Z1883" s="2">
        <f>VLOOKUP(A1883,Sales!A:N,12,FALSE)</f>
        <v>2</v>
      </c>
      <c r="AA1883" s="2">
        <f>VLOOKUP(A1883,Sales!A:N,13,FALSE)</f>
        <v>7</v>
      </c>
      <c r="AB1883" s="2">
        <f>VLOOKUP(A1883,Sales!A:N,14,FALSE)</f>
        <v>8</v>
      </c>
      <c r="AC1883" s="2">
        <f>VLOOKUP(A1883,Campaigns!A:I,2,FALSE)</f>
        <v>0</v>
      </c>
      <c r="AD1883" s="2">
        <f>VLOOKUP(A1883,Campaigns!A:I,3,FALSE)</f>
        <v>0</v>
      </c>
      <c r="AE1883" s="2">
        <f>VLOOKUP(A1883,Campaigns!A:I,4,FALSE)</f>
        <v>0</v>
      </c>
      <c r="AF1883" s="2">
        <f>VLOOKUP(A1883,Campaigns!A:I,5,FALSE)</f>
        <v>0</v>
      </c>
      <c r="AG1883" s="2">
        <f>VLOOKUP(A1883,Campaigns!A:I,6,FALSE)</f>
        <v>0</v>
      </c>
      <c r="AH1883" s="2">
        <f>VLOOKUP(A1883,Campaigns!A:I,7,FALSE)</f>
        <v>0</v>
      </c>
      <c r="AI1883" s="2">
        <f>VLOOKUP(A1883,Campaigns!A:I,8,FALSE)</f>
        <v>0</v>
      </c>
      <c r="AJ1883" s="19" t="str">
        <f>VLOOKUP(A1883,Campaigns!A:I,9,FALSE)</f>
        <v>9/17/2019</v>
      </c>
    </row>
    <row r="1884" spans="1:36">
      <c r="A1884" s="2">
        <v>3126</v>
      </c>
      <c r="B1884" s="2">
        <f>VLOOKUP(A1884, Customer!A:O, 2, FALSE)</f>
        <v>158482</v>
      </c>
      <c r="C1884" s="2">
        <f>VLOOKUP(A1884, Customer!A:O, 3, FALSE)</f>
        <v>0</v>
      </c>
      <c r="D1884" s="2">
        <f>VLOOKUP(A1884, Customer!A:O, 4, FALSE)</f>
        <v>1</v>
      </c>
      <c r="E1884" s="2">
        <f>VLOOKUP(A1884, Customer!A:O, 5, FALSE)</f>
        <v>65</v>
      </c>
      <c r="F1884" s="2">
        <f>VLOOKUP(A1884, Customer!A:O, 6, FALSE)</f>
        <v>0</v>
      </c>
      <c r="G1884" s="2">
        <f>VLOOKUP(A1884, Customer!A:O, 7, FALSE)</f>
        <v>1</v>
      </c>
      <c r="H1884" s="2">
        <f>VLOOKUP(A1884, Customer!A:O, 8, FALSE)</f>
        <v>0</v>
      </c>
      <c r="I1884" s="2">
        <f>VLOOKUP(A1884, Customer!A:O, 9, FALSE)</f>
        <v>0</v>
      </c>
      <c r="J1884" s="2">
        <f>VLOOKUP(A1884, Customer!A:O, 10, FALSE)</f>
        <v>0</v>
      </c>
      <c r="K1884" s="2">
        <f>VLOOKUP(A1884, Customer!A:O, 11, FALSE)</f>
        <v>0</v>
      </c>
      <c r="L1884" s="2">
        <f>VLOOKUP(A1884, Customer!A:O, 12, FALSE)</f>
        <v>0</v>
      </c>
      <c r="M1884" s="2">
        <f>VLOOKUP(A1884, Customer!A:O, 13, FALSE)</f>
        <v>0</v>
      </c>
      <c r="N1884" s="2">
        <f>VLOOKUP(A1884, Customer!A:O, 14, FALSE)</f>
        <v>1</v>
      </c>
      <c r="O1884" s="2" t="str">
        <f>VLOOKUP(A1884, Customer!A:O, 15, FALSE)</f>
        <v>State-Florida</v>
      </c>
      <c r="P1884" s="2">
        <f>VLOOKUP(A1884,Sales!A:N,2,FALSE)</f>
        <v>59</v>
      </c>
      <c r="Q1884">
        <f>VLOOKUP(A1884,Sales!A:N,3,FALSE)</f>
        <v>1561</v>
      </c>
      <c r="R1884" s="2">
        <f>VLOOKUP(A1884,Sales!A:N,4,FALSE)</f>
        <v>19</v>
      </c>
      <c r="S1884" s="2">
        <f>VLOOKUP(A1884,Sales!A:N,5,FALSE)</f>
        <v>312</v>
      </c>
      <c r="T1884" s="2">
        <f>VLOOKUP(A1884,Sales!A:N,6,FALSE)</f>
        <v>51</v>
      </c>
      <c r="U1884" s="2">
        <f>VLOOKUP(A1884,Sales!A:N,7,FALSE)</f>
        <v>19</v>
      </c>
      <c r="V1884" s="2">
        <f>VLOOKUP(A1884,Sales!A:N,8,FALSE)</f>
        <v>19</v>
      </c>
      <c r="W1884" s="2">
        <f>VLOOKUP(A1884,Sales!A:N,9,FALSE)</f>
        <v>1943</v>
      </c>
      <c r="X1884" s="2">
        <f>VLOOKUP(A1884,Sales!A:N,10,FALSE)</f>
        <v>2</v>
      </c>
      <c r="Y1884" s="2">
        <f>VLOOKUP(A1884,Sales!A:N,11,FALSE)</f>
        <v>7</v>
      </c>
      <c r="Z1884" s="2">
        <f>VLOOKUP(A1884,Sales!A:N,12,FALSE)</f>
        <v>4</v>
      </c>
      <c r="AA1884" s="2">
        <f>VLOOKUP(A1884,Sales!A:N,13,FALSE)</f>
        <v>9</v>
      </c>
      <c r="AB1884" s="2">
        <f>VLOOKUP(A1884,Sales!A:N,14,FALSE)</f>
        <v>6</v>
      </c>
      <c r="AC1884" s="2">
        <f>VLOOKUP(A1884,Campaigns!A:I,2,FALSE)</f>
        <v>0</v>
      </c>
      <c r="AD1884" s="2">
        <f>VLOOKUP(A1884,Campaigns!A:I,3,FALSE)</f>
        <v>1</v>
      </c>
      <c r="AE1884" s="2">
        <f>VLOOKUP(A1884,Campaigns!A:I,4,FALSE)</f>
        <v>0</v>
      </c>
      <c r="AF1884" s="2">
        <f>VLOOKUP(A1884,Campaigns!A:I,5,FALSE)</f>
        <v>0</v>
      </c>
      <c r="AG1884" s="2">
        <f>VLOOKUP(A1884,Campaigns!A:I,6,FALSE)</f>
        <v>0</v>
      </c>
      <c r="AH1884" s="2">
        <f>VLOOKUP(A1884,Campaigns!A:I,7,FALSE)</f>
        <v>0</v>
      </c>
      <c r="AI1884" s="2">
        <f>VLOOKUP(A1884,Campaigns!A:I,8,FALSE)</f>
        <v>0</v>
      </c>
      <c r="AJ1884" s="19" t="str">
        <f>VLOOKUP(A1884,Campaigns!A:I,9,FALSE)</f>
        <v>8/16/2020</v>
      </c>
    </row>
    <row r="1885" spans="1:36">
      <c r="A1885" s="2">
        <v>3079</v>
      </c>
      <c r="B1885" s="2">
        <f>VLOOKUP(A1885, Customer!A:O, 2, FALSE)</f>
        <v>158275</v>
      </c>
      <c r="C1885" s="2">
        <f>VLOOKUP(A1885, Customer!A:O, 3, FALSE)</f>
        <v>1</v>
      </c>
      <c r="D1885" s="2">
        <f>VLOOKUP(A1885, Customer!A:O, 4, FALSE)</f>
        <v>1</v>
      </c>
      <c r="E1885" s="2">
        <f>VLOOKUP(A1885, Customer!A:O, 5, FALSE)</f>
        <v>65</v>
      </c>
      <c r="F1885" s="2">
        <f>VLOOKUP(A1885, Customer!A:O, 6, FALSE)</f>
        <v>0</v>
      </c>
      <c r="G1885" s="2">
        <f>VLOOKUP(A1885, Customer!A:O, 7, FALSE)</f>
        <v>0</v>
      </c>
      <c r="H1885" s="2">
        <f>VLOOKUP(A1885, Customer!A:O, 8, FALSE)</f>
        <v>0</v>
      </c>
      <c r="I1885" s="2">
        <f>VLOOKUP(A1885, Customer!A:O, 9, FALSE)</f>
        <v>0</v>
      </c>
      <c r="J1885" s="2">
        <f>VLOOKUP(A1885, Customer!A:O, 10, FALSE)</f>
        <v>1</v>
      </c>
      <c r="K1885" s="2">
        <f>VLOOKUP(A1885, Customer!A:O, 11, FALSE)</f>
        <v>0</v>
      </c>
      <c r="L1885" s="2">
        <f>VLOOKUP(A1885, Customer!A:O, 12, FALSE)</f>
        <v>1</v>
      </c>
      <c r="M1885" s="2">
        <f>VLOOKUP(A1885, Customer!A:O, 13, FALSE)</f>
        <v>0</v>
      </c>
      <c r="N1885" s="2">
        <f>VLOOKUP(A1885, Customer!A:O, 14, FALSE)</f>
        <v>0</v>
      </c>
      <c r="O1885" s="2" t="str">
        <f>VLOOKUP(A1885, Customer!A:O, 15, FALSE)</f>
        <v>State-Illinois</v>
      </c>
      <c r="P1885" s="2">
        <f>VLOOKUP(A1885,Sales!A:N,2,FALSE)</f>
        <v>48</v>
      </c>
      <c r="Q1885">
        <f>VLOOKUP(A1885,Sales!A:N,3,FALSE)</f>
        <v>513</v>
      </c>
      <c r="R1885" s="2">
        <f>VLOOKUP(A1885,Sales!A:N,4,FALSE)</f>
        <v>27</v>
      </c>
      <c r="S1885" s="2">
        <f>VLOOKUP(A1885,Sales!A:N,5,FALSE)</f>
        <v>687</v>
      </c>
      <c r="T1885" s="2">
        <f>VLOOKUP(A1885,Sales!A:N,6,FALSE)</f>
        <v>152</v>
      </c>
      <c r="U1885" s="2">
        <f>VLOOKUP(A1885,Sales!A:N,7,FALSE)</f>
        <v>117</v>
      </c>
      <c r="V1885" s="2">
        <f>VLOOKUP(A1885,Sales!A:N,8,FALSE)</f>
        <v>174</v>
      </c>
      <c r="W1885" s="2">
        <f>VLOOKUP(A1885,Sales!A:N,9,FALSE)</f>
        <v>1323</v>
      </c>
      <c r="X1885" s="2">
        <f>VLOOKUP(A1885,Sales!A:N,10,FALSE)</f>
        <v>6</v>
      </c>
      <c r="Y1885" s="2">
        <f>VLOOKUP(A1885,Sales!A:N,11,FALSE)</f>
        <v>8</v>
      </c>
      <c r="Z1885" s="2">
        <f>VLOOKUP(A1885,Sales!A:N,12,FALSE)</f>
        <v>2</v>
      </c>
      <c r="AA1885" s="2">
        <f>VLOOKUP(A1885,Sales!A:N,13,FALSE)</f>
        <v>7</v>
      </c>
      <c r="AB1885" s="2">
        <f>VLOOKUP(A1885,Sales!A:N,14,FALSE)</f>
        <v>7</v>
      </c>
      <c r="AC1885" s="2">
        <f>VLOOKUP(A1885,Campaigns!A:I,2,FALSE)</f>
        <v>0</v>
      </c>
      <c r="AD1885" s="2">
        <f>VLOOKUP(A1885,Campaigns!A:I,3,FALSE)</f>
        <v>0</v>
      </c>
      <c r="AE1885" s="2">
        <f>VLOOKUP(A1885,Campaigns!A:I,4,FALSE)</f>
        <v>0</v>
      </c>
      <c r="AF1885" s="2">
        <f>VLOOKUP(A1885,Campaigns!A:I,5,FALSE)</f>
        <v>0</v>
      </c>
      <c r="AG1885" s="2">
        <f>VLOOKUP(A1885,Campaigns!A:I,6,FALSE)</f>
        <v>0</v>
      </c>
      <c r="AH1885" s="2">
        <f>VLOOKUP(A1885,Campaigns!A:I,7,FALSE)</f>
        <v>0</v>
      </c>
      <c r="AI1885" s="2">
        <f>VLOOKUP(A1885,Campaigns!A:I,8,FALSE)</f>
        <v>0</v>
      </c>
      <c r="AJ1885" s="19">
        <f>VLOOKUP(A1885,Campaigns!A:I,9,FALSE)</f>
        <v>43657</v>
      </c>
    </row>
    <row r="1886" spans="1:36">
      <c r="A1886" s="2">
        <v>1434</v>
      </c>
      <c r="B1886" s="2">
        <f>VLOOKUP(A1886, Customer!A:O, 2, FALSE)</f>
        <v>157959</v>
      </c>
      <c r="C1886" s="2">
        <f>VLOOKUP(A1886, Customer!A:O, 3, FALSE)</f>
        <v>0</v>
      </c>
      <c r="D1886" s="2">
        <f>VLOOKUP(A1886, Customer!A:O, 4, FALSE)</f>
        <v>1</v>
      </c>
      <c r="E1886" s="2">
        <f>VLOOKUP(A1886, Customer!A:O, 5, FALSE)</f>
        <v>65</v>
      </c>
      <c r="F1886" s="2">
        <f>VLOOKUP(A1886, Customer!A:O, 6, FALSE)</f>
        <v>0</v>
      </c>
      <c r="G1886" s="2">
        <f>VLOOKUP(A1886, Customer!A:O, 7, FALSE)</f>
        <v>0</v>
      </c>
      <c r="H1886" s="2">
        <f>VLOOKUP(A1886, Customer!A:O, 8, FALSE)</f>
        <v>1</v>
      </c>
      <c r="I1886" s="2">
        <f>VLOOKUP(A1886, Customer!A:O, 9, FALSE)</f>
        <v>0</v>
      </c>
      <c r="J1886" s="2">
        <f>VLOOKUP(A1886, Customer!A:O, 10, FALSE)</f>
        <v>0</v>
      </c>
      <c r="K1886" s="2">
        <f>VLOOKUP(A1886, Customer!A:O, 11, FALSE)</f>
        <v>0</v>
      </c>
      <c r="L1886" s="2">
        <f>VLOOKUP(A1886, Customer!A:O, 12, FALSE)</f>
        <v>1</v>
      </c>
      <c r="M1886" s="2">
        <f>VLOOKUP(A1886, Customer!A:O, 13, FALSE)</f>
        <v>0</v>
      </c>
      <c r="N1886" s="2">
        <f>VLOOKUP(A1886, Customer!A:O, 14, FALSE)</f>
        <v>0</v>
      </c>
      <c r="O1886" s="2" t="str">
        <f>VLOOKUP(A1886, Customer!A:O, 15, FALSE)</f>
        <v>State-Florida</v>
      </c>
      <c r="P1886" s="2">
        <f>VLOOKUP(A1886,Sales!A:N,2,FALSE)</f>
        <v>71</v>
      </c>
      <c r="Q1886">
        <f>VLOOKUP(A1886,Sales!A:N,3,FALSE)</f>
        <v>1172</v>
      </c>
      <c r="R1886" s="2">
        <f>VLOOKUP(A1886,Sales!A:N,4,FALSE)</f>
        <v>44</v>
      </c>
      <c r="S1886" s="2">
        <f>VLOOKUP(A1886,Sales!A:N,5,FALSE)</f>
        <v>878</v>
      </c>
      <c r="T1886" s="2">
        <f>VLOOKUP(A1886,Sales!A:N,6,FALSE)</f>
        <v>117</v>
      </c>
      <c r="U1886" s="2">
        <f>VLOOKUP(A1886,Sales!A:N,7,FALSE)</f>
        <v>65</v>
      </c>
      <c r="V1886" s="2">
        <f>VLOOKUP(A1886,Sales!A:N,8,FALSE)</f>
        <v>90</v>
      </c>
      <c r="W1886" s="2">
        <f>VLOOKUP(A1886,Sales!A:N,9,FALSE)</f>
        <v>2186</v>
      </c>
      <c r="X1886" s="2">
        <f>VLOOKUP(A1886,Sales!A:N,10,FALSE)</f>
        <v>5</v>
      </c>
      <c r="Y1886" s="2">
        <f>VLOOKUP(A1886,Sales!A:N,11,FALSE)</f>
        <v>4</v>
      </c>
      <c r="Z1886" s="2">
        <f>VLOOKUP(A1886,Sales!A:N,12,FALSE)</f>
        <v>7</v>
      </c>
      <c r="AA1886" s="2">
        <f>VLOOKUP(A1886,Sales!A:N,13,FALSE)</f>
        <v>11</v>
      </c>
      <c r="AB1886" s="2">
        <f>VLOOKUP(A1886,Sales!A:N,14,FALSE)</f>
        <v>3</v>
      </c>
      <c r="AC1886" s="2">
        <f>VLOOKUP(A1886,Campaigns!A:I,2,FALSE)</f>
        <v>0</v>
      </c>
      <c r="AD1886" s="2">
        <f>VLOOKUP(A1886,Campaigns!A:I,3,FALSE)</f>
        <v>0</v>
      </c>
      <c r="AE1886" s="2">
        <f>VLOOKUP(A1886,Campaigns!A:I,4,FALSE)</f>
        <v>0</v>
      </c>
      <c r="AF1886" s="2">
        <f>VLOOKUP(A1886,Campaigns!A:I,5,FALSE)</f>
        <v>0</v>
      </c>
      <c r="AG1886" s="2">
        <f>VLOOKUP(A1886,Campaigns!A:I,6,FALSE)</f>
        <v>0</v>
      </c>
      <c r="AH1886" s="2">
        <f>VLOOKUP(A1886,Campaigns!A:I,7,FALSE)</f>
        <v>0</v>
      </c>
      <c r="AI1886" s="2">
        <f>VLOOKUP(A1886,Campaigns!A:I,8,FALSE)</f>
        <v>0</v>
      </c>
      <c r="AJ1886" s="19">
        <f>VLOOKUP(A1886,Campaigns!A:I,9,FALSE)</f>
        <v>43656</v>
      </c>
    </row>
    <row r="1887" spans="1:36">
      <c r="A1887" s="2">
        <v>1388</v>
      </c>
      <c r="B1887" s="2">
        <f>VLOOKUP(A1887, Customer!A:O, 2, FALSE)</f>
        <v>155521</v>
      </c>
      <c r="C1887" s="2">
        <f>VLOOKUP(A1887, Customer!A:O, 3, FALSE)</f>
        <v>1</v>
      </c>
      <c r="D1887" s="2">
        <f>VLOOKUP(A1887, Customer!A:O, 4, FALSE)</f>
        <v>2</v>
      </c>
      <c r="E1887" s="2">
        <f>VLOOKUP(A1887, Customer!A:O, 5, FALSE)</f>
        <v>65</v>
      </c>
      <c r="F1887" s="2">
        <f>VLOOKUP(A1887, Customer!A:O, 6, FALSE)</f>
        <v>0</v>
      </c>
      <c r="G1887" s="2">
        <f>VLOOKUP(A1887, Customer!A:O, 7, FALSE)</f>
        <v>0</v>
      </c>
      <c r="H1887" s="2">
        <f>VLOOKUP(A1887, Customer!A:O, 8, FALSE)</f>
        <v>1</v>
      </c>
      <c r="I1887" s="2">
        <f>VLOOKUP(A1887, Customer!A:O, 9, FALSE)</f>
        <v>0</v>
      </c>
      <c r="J1887" s="2">
        <f>VLOOKUP(A1887, Customer!A:O, 10, FALSE)</f>
        <v>0</v>
      </c>
      <c r="K1887" s="2">
        <f>VLOOKUP(A1887, Customer!A:O, 11, FALSE)</f>
        <v>0</v>
      </c>
      <c r="L1887" s="2">
        <f>VLOOKUP(A1887, Customer!A:O, 12, FALSE)</f>
        <v>0</v>
      </c>
      <c r="M1887" s="2">
        <f>VLOOKUP(A1887, Customer!A:O, 13, FALSE)</f>
        <v>0</v>
      </c>
      <c r="N1887" s="2">
        <f>VLOOKUP(A1887, Customer!A:O, 14, FALSE)</f>
        <v>1</v>
      </c>
      <c r="O1887" s="2" t="str">
        <f>VLOOKUP(A1887, Customer!A:O, 15, FALSE)</f>
        <v>State-New York</v>
      </c>
      <c r="P1887" s="2">
        <f>VLOOKUP(A1887,Sales!A:N,2,FALSE)</f>
        <v>11</v>
      </c>
      <c r="Q1887">
        <f>VLOOKUP(A1887,Sales!A:N,3,FALSE)</f>
        <v>1165</v>
      </c>
      <c r="R1887" s="2">
        <f>VLOOKUP(A1887,Sales!A:N,4,FALSE)</f>
        <v>0</v>
      </c>
      <c r="S1887" s="2">
        <f>VLOOKUP(A1887,Sales!A:N,5,FALSE)</f>
        <v>73</v>
      </c>
      <c r="T1887" s="2">
        <f>VLOOKUP(A1887,Sales!A:N,6,FALSE)</f>
        <v>0</v>
      </c>
      <c r="U1887" s="2">
        <f>VLOOKUP(A1887,Sales!A:N,7,FALSE)</f>
        <v>0</v>
      </c>
      <c r="V1887" s="2">
        <f>VLOOKUP(A1887,Sales!A:N,8,FALSE)</f>
        <v>11</v>
      </c>
      <c r="W1887" s="2">
        <f>VLOOKUP(A1887,Sales!A:N,9,FALSE)</f>
        <v>1227</v>
      </c>
      <c r="X1887" s="2">
        <f>VLOOKUP(A1887,Sales!A:N,10,FALSE)</f>
        <v>9</v>
      </c>
      <c r="Y1887" s="2">
        <f>VLOOKUP(A1887,Sales!A:N,11,FALSE)</f>
        <v>6</v>
      </c>
      <c r="Z1887" s="2">
        <f>VLOOKUP(A1887,Sales!A:N,12,FALSE)</f>
        <v>3</v>
      </c>
      <c r="AA1887" s="2">
        <f>VLOOKUP(A1887,Sales!A:N,13,FALSE)</f>
        <v>6</v>
      </c>
      <c r="AB1887" s="2">
        <f>VLOOKUP(A1887,Sales!A:N,14,FALSE)</f>
        <v>7</v>
      </c>
      <c r="AC1887" s="2">
        <f>VLOOKUP(A1887,Campaigns!A:I,2,FALSE)</f>
        <v>0</v>
      </c>
      <c r="AD1887" s="2">
        <f>VLOOKUP(A1887,Campaigns!A:I,3,FALSE)</f>
        <v>1</v>
      </c>
      <c r="AE1887" s="2">
        <f>VLOOKUP(A1887,Campaigns!A:I,4,FALSE)</f>
        <v>0</v>
      </c>
      <c r="AF1887" s="2">
        <f>VLOOKUP(A1887,Campaigns!A:I,5,FALSE)</f>
        <v>0</v>
      </c>
      <c r="AG1887" s="2">
        <f>VLOOKUP(A1887,Campaigns!A:I,6,FALSE)</f>
        <v>0</v>
      </c>
      <c r="AH1887" s="2">
        <f>VLOOKUP(A1887,Campaigns!A:I,7,FALSE)</f>
        <v>0</v>
      </c>
      <c r="AI1887" s="2">
        <f>VLOOKUP(A1887,Campaigns!A:I,8,FALSE)</f>
        <v>1</v>
      </c>
      <c r="AJ1887" s="19" t="str">
        <f>VLOOKUP(A1887,Campaigns!A:I,9,FALSE)</f>
        <v>3/28/2020</v>
      </c>
    </row>
    <row r="1888" spans="1:36">
      <c r="A1888" s="2">
        <v>1572</v>
      </c>
      <c r="B1888" s="2">
        <f>VLOOKUP(A1888, Customer!A:O, 2, FALSE)</f>
        <v>153863</v>
      </c>
      <c r="C1888" s="2">
        <f>VLOOKUP(A1888, Customer!A:O, 3, FALSE)</f>
        <v>0</v>
      </c>
      <c r="D1888" s="2">
        <f>VLOOKUP(A1888, Customer!A:O, 4, FALSE)</f>
        <v>1</v>
      </c>
      <c r="E1888" s="2">
        <f>VLOOKUP(A1888, Customer!A:O, 5, FALSE)</f>
        <v>65</v>
      </c>
      <c r="F1888" s="2">
        <f>VLOOKUP(A1888, Customer!A:O, 6, FALSE)</f>
        <v>0</v>
      </c>
      <c r="G1888" s="2">
        <f>VLOOKUP(A1888, Customer!A:O, 7, FALSE)</f>
        <v>0</v>
      </c>
      <c r="H1888" s="2">
        <f>VLOOKUP(A1888, Customer!A:O, 8, FALSE)</f>
        <v>0</v>
      </c>
      <c r="I1888" s="2">
        <f>VLOOKUP(A1888, Customer!A:O, 9, FALSE)</f>
        <v>1</v>
      </c>
      <c r="J1888" s="2">
        <f>VLOOKUP(A1888, Customer!A:O, 10, FALSE)</f>
        <v>0</v>
      </c>
      <c r="K1888" s="2">
        <f>VLOOKUP(A1888, Customer!A:O, 11, FALSE)</f>
        <v>0</v>
      </c>
      <c r="L1888" s="2">
        <f>VLOOKUP(A1888, Customer!A:O, 12, FALSE)</f>
        <v>1</v>
      </c>
      <c r="M1888" s="2">
        <f>VLOOKUP(A1888, Customer!A:O, 13, FALSE)</f>
        <v>0</v>
      </c>
      <c r="N1888" s="2">
        <f>VLOOKUP(A1888, Customer!A:O, 14, FALSE)</f>
        <v>0</v>
      </c>
      <c r="O1888" s="2" t="str">
        <f>VLOOKUP(A1888, Customer!A:O, 15, FALSE)</f>
        <v>State-Florida</v>
      </c>
      <c r="P1888" s="2">
        <f>VLOOKUP(A1888,Sales!A:N,2,FALSE)</f>
        <v>4</v>
      </c>
      <c r="Q1888">
        <f>VLOOKUP(A1888,Sales!A:N,3,FALSE)</f>
        <v>1140</v>
      </c>
      <c r="R1888" s="2">
        <f>VLOOKUP(A1888,Sales!A:N,4,FALSE)</f>
        <v>11</v>
      </c>
      <c r="S1888" s="2">
        <f>VLOOKUP(A1888,Sales!A:N,5,FALSE)</f>
        <v>86</v>
      </c>
      <c r="T1888" s="2">
        <f>VLOOKUP(A1888,Sales!A:N,6,FALSE)</f>
        <v>17</v>
      </c>
      <c r="U1888" s="2">
        <f>VLOOKUP(A1888,Sales!A:N,7,FALSE)</f>
        <v>11</v>
      </c>
      <c r="V1888" s="2">
        <f>VLOOKUP(A1888,Sales!A:N,8,FALSE)</f>
        <v>86</v>
      </c>
      <c r="W1888" s="2">
        <f>VLOOKUP(A1888,Sales!A:N,9,FALSE)</f>
        <v>1180</v>
      </c>
      <c r="X1888" s="2">
        <f>VLOOKUP(A1888,Sales!A:N,10,FALSE)</f>
        <v>3</v>
      </c>
      <c r="Y1888" s="2">
        <f>VLOOKUP(A1888,Sales!A:N,11,FALSE)</f>
        <v>7</v>
      </c>
      <c r="Z1888" s="2">
        <f>VLOOKUP(A1888,Sales!A:N,12,FALSE)</f>
        <v>1</v>
      </c>
      <c r="AA1888" s="2">
        <f>VLOOKUP(A1888,Sales!A:N,13,FALSE)</f>
        <v>7</v>
      </c>
      <c r="AB1888" s="2">
        <f>VLOOKUP(A1888,Sales!A:N,14,FALSE)</f>
        <v>7</v>
      </c>
      <c r="AC1888" s="2">
        <f>VLOOKUP(A1888,Campaigns!A:I,2,FALSE)</f>
        <v>0</v>
      </c>
      <c r="AD1888" s="2">
        <f>VLOOKUP(A1888,Campaigns!A:I,3,FALSE)</f>
        <v>1</v>
      </c>
      <c r="AE1888" s="2">
        <f>VLOOKUP(A1888,Campaigns!A:I,4,FALSE)</f>
        <v>0</v>
      </c>
      <c r="AF1888" s="2">
        <f>VLOOKUP(A1888,Campaigns!A:I,5,FALSE)</f>
        <v>0</v>
      </c>
      <c r="AG1888" s="2">
        <f>VLOOKUP(A1888,Campaigns!A:I,6,FALSE)</f>
        <v>0</v>
      </c>
      <c r="AH1888" s="2">
        <f>VLOOKUP(A1888,Campaigns!A:I,7,FALSE)</f>
        <v>0</v>
      </c>
      <c r="AI1888" s="2">
        <f>VLOOKUP(A1888,Campaigns!A:I,8,FALSE)</f>
        <v>0</v>
      </c>
      <c r="AJ1888" s="19" t="str">
        <f>VLOOKUP(A1888,Campaigns!A:I,9,FALSE)</f>
        <v>10/21/2020</v>
      </c>
    </row>
    <row r="1889" spans="1:36">
      <c r="A1889" s="2">
        <v>1794</v>
      </c>
      <c r="B1889" s="2">
        <f>VLOOKUP(A1889, Customer!A:O, 2, FALSE)</f>
        <v>152750</v>
      </c>
      <c r="C1889" s="2">
        <f>VLOOKUP(A1889, Customer!A:O, 3, FALSE)</f>
        <v>0</v>
      </c>
      <c r="D1889" s="2">
        <f>VLOOKUP(A1889, Customer!A:O, 4, FALSE)</f>
        <v>1</v>
      </c>
      <c r="E1889" s="2">
        <f>VLOOKUP(A1889, Customer!A:O, 5, FALSE)</f>
        <v>65</v>
      </c>
      <c r="F1889" s="2">
        <f>VLOOKUP(A1889, Customer!A:O, 6, FALSE)</f>
        <v>0</v>
      </c>
      <c r="G1889" s="2">
        <f>VLOOKUP(A1889, Customer!A:O, 7, FALSE)</f>
        <v>1</v>
      </c>
      <c r="H1889" s="2">
        <f>VLOOKUP(A1889, Customer!A:O, 8, FALSE)</f>
        <v>0</v>
      </c>
      <c r="I1889" s="2">
        <f>VLOOKUP(A1889, Customer!A:O, 9, FALSE)</f>
        <v>0</v>
      </c>
      <c r="J1889" s="2">
        <f>VLOOKUP(A1889, Customer!A:O, 10, FALSE)</f>
        <v>0</v>
      </c>
      <c r="K1889" s="2">
        <f>VLOOKUP(A1889, Customer!A:O, 11, FALSE)</f>
        <v>0</v>
      </c>
      <c r="L1889" s="2">
        <f>VLOOKUP(A1889, Customer!A:O, 12, FALSE)</f>
        <v>0</v>
      </c>
      <c r="M1889" s="2">
        <f>VLOOKUP(A1889, Customer!A:O, 13, FALSE)</f>
        <v>1</v>
      </c>
      <c r="N1889" s="2">
        <f>VLOOKUP(A1889, Customer!A:O, 14, FALSE)</f>
        <v>0</v>
      </c>
      <c r="O1889" s="2" t="str">
        <f>VLOOKUP(A1889, Customer!A:O, 15, FALSE)</f>
        <v>State-Florida</v>
      </c>
      <c r="P1889" s="2">
        <f>VLOOKUP(A1889,Sales!A:N,2,FALSE)</f>
        <v>72</v>
      </c>
      <c r="Q1889">
        <f>VLOOKUP(A1889,Sales!A:N,3,FALSE)</f>
        <v>1138</v>
      </c>
      <c r="R1889" s="2">
        <f>VLOOKUP(A1889,Sales!A:N,4,FALSE)</f>
        <v>0</v>
      </c>
      <c r="S1889" s="2">
        <f>VLOOKUP(A1889,Sales!A:N,5,FALSE)</f>
        <v>692</v>
      </c>
      <c r="T1889" s="2">
        <f>VLOOKUP(A1889,Sales!A:N,6,FALSE)</f>
        <v>261</v>
      </c>
      <c r="U1889" s="2">
        <f>VLOOKUP(A1889,Sales!A:N,7,FALSE)</f>
        <v>200</v>
      </c>
      <c r="V1889" s="2">
        <f>VLOOKUP(A1889,Sales!A:N,8,FALSE)</f>
        <v>200</v>
      </c>
      <c r="W1889" s="2">
        <f>VLOOKUP(A1889,Sales!A:N,9,FALSE)</f>
        <v>2091</v>
      </c>
      <c r="X1889" s="2">
        <f>VLOOKUP(A1889,Sales!A:N,10,FALSE)</f>
        <v>6</v>
      </c>
      <c r="Y1889" s="2">
        <f>VLOOKUP(A1889,Sales!A:N,11,FALSE)</f>
        <v>5</v>
      </c>
      <c r="Z1889" s="2">
        <f>VLOOKUP(A1889,Sales!A:N,12,FALSE)</f>
        <v>7</v>
      </c>
      <c r="AA1889" s="2">
        <f>VLOOKUP(A1889,Sales!A:N,13,FALSE)</f>
        <v>9</v>
      </c>
      <c r="AB1889" s="2">
        <f>VLOOKUP(A1889,Sales!A:N,14,FALSE)</f>
        <v>4</v>
      </c>
      <c r="AC1889" s="2">
        <f>VLOOKUP(A1889,Campaigns!A:I,2,FALSE)</f>
        <v>0</v>
      </c>
      <c r="AD1889" s="2">
        <f>VLOOKUP(A1889,Campaigns!A:I,3,FALSE)</f>
        <v>0</v>
      </c>
      <c r="AE1889" s="2">
        <f>VLOOKUP(A1889,Campaigns!A:I,4,FALSE)</f>
        <v>0</v>
      </c>
      <c r="AF1889" s="2">
        <f>VLOOKUP(A1889,Campaigns!A:I,5,FALSE)</f>
        <v>0</v>
      </c>
      <c r="AG1889" s="2">
        <f>VLOOKUP(A1889,Campaigns!A:I,6,FALSE)</f>
        <v>0</v>
      </c>
      <c r="AH1889" s="2">
        <f>VLOOKUP(A1889,Campaigns!A:I,7,FALSE)</f>
        <v>0</v>
      </c>
      <c r="AI1889" s="2">
        <f>VLOOKUP(A1889,Campaigns!A:I,8,FALSE)</f>
        <v>0</v>
      </c>
      <c r="AJ1889" s="19">
        <f>VLOOKUP(A1889,Campaigns!A:I,9,FALSE)</f>
        <v>43806</v>
      </c>
    </row>
    <row r="1890" spans="1:36">
      <c r="A1890" s="2">
        <v>1759</v>
      </c>
      <c r="B1890" s="2">
        <f>VLOOKUP(A1890, Customer!A:O, 2, FALSE)</f>
        <v>151124</v>
      </c>
      <c r="C1890" s="2">
        <f>VLOOKUP(A1890, Customer!A:O, 3, FALSE)</f>
        <v>1</v>
      </c>
      <c r="D1890" s="2">
        <f>VLOOKUP(A1890, Customer!A:O, 4, FALSE)</f>
        <v>1</v>
      </c>
      <c r="E1890" s="2">
        <f>VLOOKUP(A1890, Customer!A:O, 5, FALSE)</f>
        <v>65</v>
      </c>
      <c r="F1890" s="2">
        <f>VLOOKUP(A1890, Customer!A:O, 6, FALSE)</f>
        <v>0</v>
      </c>
      <c r="G1890" s="2">
        <f>VLOOKUP(A1890, Customer!A:O, 7, FALSE)</f>
        <v>0</v>
      </c>
      <c r="H1890" s="2">
        <f>VLOOKUP(A1890, Customer!A:O, 8, FALSE)</f>
        <v>1</v>
      </c>
      <c r="I1890" s="2">
        <f>VLOOKUP(A1890, Customer!A:O, 9, FALSE)</f>
        <v>0</v>
      </c>
      <c r="J1890" s="2">
        <f>VLOOKUP(A1890, Customer!A:O, 10, FALSE)</f>
        <v>0</v>
      </c>
      <c r="K1890" s="2">
        <f>VLOOKUP(A1890, Customer!A:O, 11, FALSE)</f>
        <v>0</v>
      </c>
      <c r="L1890" s="2">
        <f>VLOOKUP(A1890, Customer!A:O, 12, FALSE)</f>
        <v>0</v>
      </c>
      <c r="M1890" s="2">
        <f>VLOOKUP(A1890, Customer!A:O, 13, FALSE)</f>
        <v>1</v>
      </c>
      <c r="N1890" s="2">
        <f>VLOOKUP(A1890, Customer!A:O, 14, FALSE)</f>
        <v>0</v>
      </c>
      <c r="O1890" s="2" t="str">
        <f>VLOOKUP(A1890, Customer!A:O, 15, FALSE)</f>
        <v>State-Illinois</v>
      </c>
      <c r="P1890" s="2">
        <f>VLOOKUP(A1890,Sales!A:N,2,FALSE)</f>
        <v>79</v>
      </c>
      <c r="Q1890">
        <f>VLOOKUP(A1890,Sales!A:N,3,FALSE)</f>
        <v>77</v>
      </c>
      <c r="R1890" s="2">
        <f>VLOOKUP(A1890,Sales!A:N,4,FALSE)</f>
        <v>3</v>
      </c>
      <c r="S1890" s="2">
        <f>VLOOKUP(A1890,Sales!A:N,5,FALSE)</f>
        <v>33</v>
      </c>
      <c r="T1890" s="2">
        <f>VLOOKUP(A1890,Sales!A:N,6,FALSE)</f>
        <v>0</v>
      </c>
      <c r="U1890" s="2">
        <f>VLOOKUP(A1890,Sales!A:N,7,FALSE)</f>
        <v>3</v>
      </c>
      <c r="V1890" s="2">
        <f>VLOOKUP(A1890,Sales!A:N,8,FALSE)</f>
        <v>12</v>
      </c>
      <c r="W1890" s="2">
        <f>VLOOKUP(A1890,Sales!A:N,9,FALSE)</f>
        <v>103</v>
      </c>
      <c r="X1890" s="2">
        <f>VLOOKUP(A1890,Sales!A:N,10,FALSE)</f>
        <v>2</v>
      </c>
      <c r="Y1890" s="2">
        <f>VLOOKUP(A1890,Sales!A:N,11,FALSE)</f>
        <v>1</v>
      </c>
      <c r="Z1890" s="2">
        <f>VLOOKUP(A1890,Sales!A:N,12,FALSE)</f>
        <v>0</v>
      </c>
      <c r="AA1890" s="2">
        <f>VLOOKUP(A1890,Sales!A:N,13,FALSE)</f>
        <v>3</v>
      </c>
      <c r="AB1890" s="2">
        <f>VLOOKUP(A1890,Sales!A:N,14,FALSE)</f>
        <v>3</v>
      </c>
      <c r="AC1890" s="2">
        <f>VLOOKUP(A1890,Campaigns!A:I,2,FALSE)</f>
        <v>0</v>
      </c>
      <c r="AD1890" s="2">
        <f>VLOOKUP(A1890,Campaigns!A:I,3,FALSE)</f>
        <v>0</v>
      </c>
      <c r="AE1890" s="2">
        <f>VLOOKUP(A1890,Campaigns!A:I,4,FALSE)</f>
        <v>0</v>
      </c>
      <c r="AF1890" s="2">
        <f>VLOOKUP(A1890,Campaigns!A:I,5,FALSE)</f>
        <v>0</v>
      </c>
      <c r="AG1890" s="2">
        <f>VLOOKUP(A1890,Campaigns!A:I,6,FALSE)</f>
        <v>0</v>
      </c>
      <c r="AH1890" s="2">
        <f>VLOOKUP(A1890,Campaigns!A:I,7,FALSE)</f>
        <v>0</v>
      </c>
      <c r="AI1890" s="2">
        <f>VLOOKUP(A1890,Campaigns!A:I,8,FALSE)</f>
        <v>0</v>
      </c>
      <c r="AJ1890" s="19" t="str">
        <f>VLOOKUP(A1890,Campaigns!A:I,9,FALSE)</f>
        <v>5/24/2020</v>
      </c>
    </row>
    <row r="1891" spans="1:36">
      <c r="A1891" s="2">
        <v>1340</v>
      </c>
      <c r="B1891" s="2">
        <f>VLOOKUP(A1891, Customer!A:O, 2, FALSE)</f>
        <v>150737</v>
      </c>
      <c r="C1891" s="2">
        <f>VLOOKUP(A1891, Customer!A:O, 3, FALSE)</f>
        <v>0</v>
      </c>
      <c r="D1891" s="2">
        <f>VLOOKUP(A1891, Customer!A:O, 4, FALSE)</f>
        <v>1</v>
      </c>
      <c r="E1891" s="2">
        <f>VLOOKUP(A1891, Customer!A:O, 5, FALSE)</f>
        <v>65</v>
      </c>
      <c r="F1891" s="2">
        <f>VLOOKUP(A1891, Customer!A:O, 6, FALSE)</f>
        <v>0</v>
      </c>
      <c r="G1891" s="2">
        <f>VLOOKUP(A1891, Customer!A:O, 7, FALSE)</f>
        <v>1</v>
      </c>
      <c r="H1891" s="2">
        <f>VLOOKUP(A1891, Customer!A:O, 8, FALSE)</f>
        <v>0</v>
      </c>
      <c r="I1891" s="2">
        <f>VLOOKUP(A1891, Customer!A:O, 9, FALSE)</f>
        <v>0</v>
      </c>
      <c r="J1891" s="2">
        <f>VLOOKUP(A1891, Customer!A:O, 10, FALSE)</f>
        <v>0</v>
      </c>
      <c r="K1891" s="2">
        <f>VLOOKUP(A1891, Customer!A:O, 11, FALSE)</f>
        <v>0</v>
      </c>
      <c r="L1891" s="2">
        <f>VLOOKUP(A1891, Customer!A:O, 12, FALSE)</f>
        <v>1</v>
      </c>
      <c r="M1891" s="2">
        <f>VLOOKUP(A1891, Customer!A:O, 13, FALSE)</f>
        <v>0</v>
      </c>
      <c r="N1891" s="2">
        <f>VLOOKUP(A1891, Customer!A:O, 14, FALSE)</f>
        <v>0</v>
      </c>
      <c r="O1891" s="2" t="str">
        <f>VLOOKUP(A1891, Customer!A:O, 15, FALSE)</f>
        <v>State-New York</v>
      </c>
      <c r="P1891" s="2">
        <f>VLOOKUP(A1891,Sales!A:N,2,FALSE)</f>
        <v>61</v>
      </c>
      <c r="Q1891">
        <f>VLOOKUP(A1891,Sales!A:N,3,FALSE)</f>
        <v>232</v>
      </c>
      <c r="R1891" s="2">
        <f>VLOOKUP(A1891,Sales!A:N,4,FALSE)</f>
        <v>0</v>
      </c>
      <c r="S1891" s="2">
        <f>VLOOKUP(A1891,Sales!A:N,5,FALSE)</f>
        <v>33</v>
      </c>
      <c r="T1891" s="2">
        <f>VLOOKUP(A1891,Sales!A:N,6,FALSE)</f>
        <v>0</v>
      </c>
      <c r="U1891" s="2">
        <f>VLOOKUP(A1891,Sales!A:N,7,FALSE)</f>
        <v>0</v>
      </c>
      <c r="V1891" s="2">
        <f>VLOOKUP(A1891,Sales!A:N,8,FALSE)</f>
        <v>30</v>
      </c>
      <c r="W1891" s="2">
        <f>VLOOKUP(A1891,Sales!A:N,9,FALSE)</f>
        <v>235</v>
      </c>
      <c r="X1891" s="2">
        <f>VLOOKUP(A1891,Sales!A:N,10,FALSE)</f>
        <v>1</v>
      </c>
      <c r="Y1891" s="2">
        <f>VLOOKUP(A1891,Sales!A:N,11,FALSE)</f>
        <v>2</v>
      </c>
      <c r="Z1891" s="2">
        <f>VLOOKUP(A1891,Sales!A:N,12,FALSE)</f>
        <v>0</v>
      </c>
      <c r="AA1891" s="2">
        <f>VLOOKUP(A1891,Sales!A:N,13,FALSE)</f>
        <v>4</v>
      </c>
      <c r="AB1891" s="2">
        <f>VLOOKUP(A1891,Sales!A:N,14,FALSE)</f>
        <v>6</v>
      </c>
      <c r="AC1891" s="2">
        <f>VLOOKUP(A1891,Campaigns!A:I,2,FALSE)</f>
        <v>0</v>
      </c>
      <c r="AD1891" s="2">
        <f>VLOOKUP(A1891,Campaigns!A:I,3,FALSE)</f>
        <v>1</v>
      </c>
      <c r="AE1891" s="2">
        <f>VLOOKUP(A1891,Campaigns!A:I,4,FALSE)</f>
        <v>0</v>
      </c>
      <c r="AF1891" s="2">
        <f>VLOOKUP(A1891,Campaigns!A:I,5,FALSE)</f>
        <v>0</v>
      </c>
      <c r="AG1891" s="2">
        <f>VLOOKUP(A1891,Campaigns!A:I,6,FALSE)</f>
        <v>0</v>
      </c>
      <c r="AH1891" s="2">
        <f>VLOOKUP(A1891,Campaigns!A:I,7,FALSE)</f>
        <v>0</v>
      </c>
      <c r="AI1891" s="2">
        <f>VLOOKUP(A1891,Campaigns!A:I,8,FALSE)</f>
        <v>0</v>
      </c>
      <c r="AJ1891" s="19" t="str">
        <f>VLOOKUP(A1891,Campaigns!A:I,9,FALSE)</f>
        <v>10/16/2019</v>
      </c>
    </row>
    <row r="1892" spans="1:36">
      <c r="A1892" s="2">
        <v>2480</v>
      </c>
      <c r="B1892" s="2">
        <f>VLOOKUP(A1892, Customer!A:O, 2, FALSE)</f>
        <v>149667</v>
      </c>
      <c r="C1892" s="2">
        <f>VLOOKUP(A1892, Customer!A:O, 3, FALSE)</f>
        <v>0</v>
      </c>
      <c r="D1892" s="2">
        <f>VLOOKUP(A1892, Customer!A:O, 4, FALSE)</f>
        <v>0</v>
      </c>
      <c r="E1892" s="2">
        <f>VLOOKUP(A1892, Customer!A:O, 5, FALSE)</f>
        <v>65</v>
      </c>
      <c r="F1892" s="2">
        <f>VLOOKUP(A1892, Customer!A:O, 6, FALSE)</f>
        <v>0</v>
      </c>
      <c r="G1892" s="2">
        <f>VLOOKUP(A1892, Customer!A:O, 7, FALSE)</f>
        <v>0</v>
      </c>
      <c r="H1892" s="2">
        <f>VLOOKUP(A1892, Customer!A:O, 8, FALSE)</f>
        <v>1</v>
      </c>
      <c r="I1892" s="2">
        <f>VLOOKUP(A1892, Customer!A:O, 9, FALSE)</f>
        <v>0</v>
      </c>
      <c r="J1892" s="2">
        <f>VLOOKUP(A1892, Customer!A:O, 10, FALSE)</f>
        <v>0</v>
      </c>
      <c r="K1892" s="2">
        <f>VLOOKUP(A1892, Customer!A:O, 11, FALSE)</f>
        <v>0</v>
      </c>
      <c r="L1892" s="2">
        <f>VLOOKUP(A1892, Customer!A:O, 12, FALSE)</f>
        <v>0</v>
      </c>
      <c r="M1892" s="2">
        <f>VLOOKUP(A1892, Customer!A:O, 13, FALSE)</f>
        <v>0</v>
      </c>
      <c r="N1892" s="2">
        <f>VLOOKUP(A1892, Customer!A:O, 14, FALSE)</f>
        <v>1</v>
      </c>
      <c r="O1892" s="2" t="str">
        <f>VLOOKUP(A1892, Customer!A:O, 15, FALSE)</f>
        <v>State-New York</v>
      </c>
      <c r="P1892" s="2">
        <f>VLOOKUP(A1892,Sales!A:N,2,FALSE)</f>
        <v>35</v>
      </c>
      <c r="Q1892">
        <f>VLOOKUP(A1892,Sales!A:N,3,FALSE)</f>
        <v>3559</v>
      </c>
      <c r="R1892" s="2">
        <f>VLOOKUP(A1892,Sales!A:N,4,FALSE)</f>
        <v>78</v>
      </c>
      <c r="S1892" s="2">
        <f>VLOOKUP(A1892,Sales!A:N,5,FALSE)</f>
        <v>362</v>
      </c>
      <c r="T1892" s="2">
        <f>VLOOKUP(A1892,Sales!A:N,6,FALSE)</f>
        <v>51</v>
      </c>
      <c r="U1892" s="2">
        <f>VLOOKUP(A1892,Sales!A:N,7,FALSE)</f>
        <v>39</v>
      </c>
      <c r="V1892" s="2">
        <f>VLOOKUP(A1892,Sales!A:N,8,FALSE)</f>
        <v>118</v>
      </c>
      <c r="W1892" s="2">
        <f>VLOOKUP(A1892,Sales!A:N,9,FALSE)</f>
        <v>3972</v>
      </c>
      <c r="X1892" s="2">
        <f>VLOOKUP(A1892,Sales!A:N,10,FALSE)</f>
        <v>2</v>
      </c>
      <c r="Y1892" s="2">
        <f>VLOOKUP(A1892,Sales!A:N,11,FALSE)</f>
        <v>5</v>
      </c>
      <c r="Z1892" s="2">
        <f>VLOOKUP(A1892,Sales!A:N,12,FALSE)</f>
        <v>10</v>
      </c>
      <c r="AA1892" s="2">
        <f>VLOOKUP(A1892,Sales!A:N,13,FALSE)</f>
        <v>5</v>
      </c>
      <c r="AB1892" s="2">
        <f>VLOOKUP(A1892,Sales!A:N,14,FALSE)</f>
        <v>8</v>
      </c>
      <c r="AC1892" s="2">
        <f>VLOOKUP(A1892,Campaigns!A:I,2,FALSE)</f>
        <v>1</v>
      </c>
      <c r="AD1892" s="2">
        <f>VLOOKUP(A1892,Campaigns!A:I,3,FALSE)</f>
        <v>0</v>
      </c>
      <c r="AE1892" s="2">
        <f>VLOOKUP(A1892,Campaigns!A:I,4,FALSE)</f>
        <v>0</v>
      </c>
      <c r="AF1892" s="2">
        <f>VLOOKUP(A1892,Campaigns!A:I,5,FALSE)</f>
        <v>0</v>
      </c>
      <c r="AG1892" s="2">
        <f>VLOOKUP(A1892,Campaigns!A:I,6,FALSE)</f>
        <v>0</v>
      </c>
      <c r="AH1892" s="2">
        <f>VLOOKUP(A1892,Campaigns!A:I,7,FALSE)</f>
        <v>0</v>
      </c>
      <c r="AI1892" s="2">
        <f>VLOOKUP(A1892,Campaigns!A:I,8,FALSE)</f>
        <v>1</v>
      </c>
      <c r="AJ1892" s="19" t="str">
        <f>VLOOKUP(A1892,Campaigns!A:I,9,FALSE)</f>
        <v>1/25/2019</v>
      </c>
    </row>
    <row r="1893" spans="1:36">
      <c r="A1893" s="2">
        <v>1637</v>
      </c>
      <c r="B1893" s="2">
        <f>VLOOKUP(A1893, Customer!A:O, 2, FALSE)</f>
        <v>149431</v>
      </c>
      <c r="C1893" s="2">
        <f>VLOOKUP(A1893, Customer!A:O, 3, FALSE)</f>
        <v>0</v>
      </c>
      <c r="D1893" s="2">
        <f>VLOOKUP(A1893, Customer!A:O, 4, FALSE)</f>
        <v>1</v>
      </c>
      <c r="E1893" s="2">
        <f>VLOOKUP(A1893, Customer!A:O, 5, FALSE)</f>
        <v>65</v>
      </c>
      <c r="F1893" s="2">
        <f>VLOOKUP(A1893, Customer!A:O, 6, FALSE)</f>
        <v>1</v>
      </c>
      <c r="G1893" s="2">
        <f>VLOOKUP(A1893, Customer!A:O, 7, FALSE)</f>
        <v>0</v>
      </c>
      <c r="H1893" s="2">
        <f>VLOOKUP(A1893, Customer!A:O, 8, FALSE)</f>
        <v>0</v>
      </c>
      <c r="I1893" s="2">
        <f>VLOOKUP(A1893, Customer!A:O, 9, FALSE)</f>
        <v>0</v>
      </c>
      <c r="J1893" s="2">
        <f>VLOOKUP(A1893, Customer!A:O, 10, FALSE)</f>
        <v>0</v>
      </c>
      <c r="K1893" s="2">
        <f>VLOOKUP(A1893, Customer!A:O, 11, FALSE)</f>
        <v>0</v>
      </c>
      <c r="L1893" s="2">
        <f>VLOOKUP(A1893, Customer!A:O, 12, FALSE)</f>
        <v>1</v>
      </c>
      <c r="M1893" s="2">
        <f>VLOOKUP(A1893, Customer!A:O, 13, FALSE)</f>
        <v>0</v>
      </c>
      <c r="N1893" s="2">
        <f>VLOOKUP(A1893, Customer!A:O, 14, FALSE)</f>
        <v>0</v>
      </c>
      <c r="O1893" s="2" t="str">
        <f>VLOOKUP(A1893, Customer!A:O, 15, FALSE)</f>
        <v>State-California</v>
      </c>
      <c r="P1893" s="2">
        <f>VLOOKUP(A1893,Sales!A:N,2,FALSE)</f>
        <v>9</v>
      </c>
      <c r="Q1893">
        <f>VLOOKUP(A1893,Sales!A:N,3,FALSE)</f>
        <v>662</v>
      </c>
      <c r="R1893" s="2">
        <f>VLOOKUP(A1893,Sales!A:N,4,FALSE)</f>
        <v>9</v>
      </c>
      <c r="S1893" s="2">
        <f>VLOOKUP(A1893,Sales!A:N,5,FALSE)</f>
        <v>302</v>
      </c>
      <c r="T1893" s="2">
        <f>VLOOKUP(A1893,Sales!A:N,6,FALSE)</f>
        <v>79</v>
      </c>
      <c r="U1893" s="2">
        <f>VLOOKUP(A1893,Sales!A:N,7,FALSE)</f>
        <v>0</v>
      </c>
      <c r="V1893" s="2">
        <f>VLOOKUP(A1893,Sales!A:N,8,FALSE)</f>
        <v>51</v>
      </c>
      <c r="W1893" s="2">
        <f>VLOOKUP(A1893,Sales!A:N,9,FALSE)</f>
        <v>1001</v>
      </c>
      <c r="X1893" s="2">
        <f>VLOOKUP(A1893,Sales!A:N,10,FALSE)</f>
        <v>2</v>
      </c>
      <c r="Y1893" s="2">
        <f>VLOOKUP(A1893,Sales!A:N,11,FALSE)</f>
        <v>7</v>
      </c>
      <c r="Z1893" s="2">
        <f>VLOOKUP(A1893,Sales!A:N,12,FALSE)</f>
        <v>1</v>
      </c>
      <c r="AA1893" s="2">
        <f>VLOOKUP(A1893,Sales!A:N,13,FALSE)</f>
        <v>5</v>
      </c>
      <c r="AB1893" s="2">
        <f>VLOOKUP(A1893,Sales!A:N,14,FALSE)</f>
        <v>8</v>
      </c>
      <c r="AC1893" s="2">
        <f>VLOOKUP(A1893,Campaigns!A:I,2,FALSE)</f>
        <v>0</v>
      </c>
      <c r="AD1893" s="2">
        <f>VLOOKUP(A1893,Campaigns!A:I,3,FALSE)</f>
        <v>0</v>
      </c>
      <c r="AE1893" s="2">
        <f>VLOOKUP(A1893,Campaigns!A:I,4,FALSE)</f>
        <v>0</v>
      </c>
      <c r="AF1893" s="2">
        <f>VLOOKUP(A1893,Campaigns!A:I,5,FALSE)</f>
        <v>0</v>
      </c>
      <c r="AG1893" s="2">
        <f>VLOOKUP(A1893,Campaigns!A:I,6,FALSE)</f>
        <v>0</v>
      </c>
      <c r="AH1893" s="2">
        <f>VLOOKUP(A1893,Campaigns!A:I,7,FALSE)</f>
        <v>0</v>
      </c>
      <c r="AI1893" s="2">
        <f>VLOOKUP(A1893,Campaigns!A:I,8,FALSE)</f>
        <v>0</v>
      </c>
      <c r="AJ1893" s="19">
        <f>VLOOKUP(A1893,Campaigns!A:I,9,FALSE)</f>
        <v>43678</v>
      </c>
    </row>
    <row r="1894" spans="1:36">
      <c r="A1894" s="2">
        <v>1746</v>
      </c>
      <c r="B1894" s="2">
        <f>VLOOKUP(A1894, Customer!A:O, 2, FALSE)</f>
        <v>148726</v>
      </c>
      <c r="C1894" s="2">
        <f>VLOOKUP(A1894, Customer!A:O, 3, FALSE)</f>
        <v>0</v>
      </c>
      <c r="D1894" s="2">
        <f>VLOOKUP(A1894, Customer!A:O, 4, FALSE)</f>
        <v>1</v>
      </c>
      <c r="E1894" s="2">
        <f>VLOOKUP(A1894, Customer!A:O, 5, FALSE)</f>
        <v>65</v>
      </c>
      <c r="F1894" s="2">
        <f>VLOOKUP(A1894, Customer!A:O, 6, FALSE)</f>
        <v>0</v>
      </c>
      <c r="G1894" s="2">
        <f>VLOOKUP(A1894, Customer!A:O, 7, FALSE)</f>
        <v>1</v>
      </c>
      <c r="H1894" s="2">
        <f>VLOOKUP(A1894, Customer!A:O, 8, FALSE)</f>
        <v>0</v>
      </c>
      <c r="I1894" s="2">
        <f>VLOOKUP(A1894, Customer!A:O, 9, FALSE)</f>
        <v>0</v>
      </c>
      <c r="J1894" s="2">
        <f>VLOOKUP(A1894, Customer!A:O, 10, FALSE)</f>
        <v>0</v>
      </c>
      <c r="K1894" s="2">
        <f>VLOOKUP(A1894, Customer!A:O, 11, FALSE)</f>
        <v>0</v>
      </c>
      <c r="L1894" s="2">
        <f>VLOOKUP(A1894, Customer!A:O, 12, FALSE)</f>
        <v>1</v>
      </c>
      <c r="M1894" s="2">
        <f>VLOOKUP(A1894, Customer!A:O, 13, FALSE)</f>
        <v>0</v>
      </c>
      <c r="N1894" s="2">
        <f>VLOOKUP(A1894, Customer!A:O, 14, FALSE)</f>
        <v>0</v>
      </c>
      <c r="O1894" s="2" t="str">
        <f>VLOOKUP(A1894, Customer!A:O, 15, FALSE)</f>
        <v>State-Florida</v>
      </c>
      <c r="P1894" s="2">
        <f>VLOOKUP(A1894,Sales!A:N,2,FALSE)</f>
        <v>90</v>
      </c>
      <c r="Q1894">
        <f>VLOOKUP(A1894,Sales!A:N,3,FALSE)</f>
        <v>421</v>
      </c>
      <c r="R1894" s="2">
        <f>VLOOKUP(A1894,Sales!A:N,4,FALSE)</f>
        <v>9</v>
      </c>
      <c r="S1894" s="2">
        <f>VLOOKUP(A1894,Sales!A:N,5,FALSE)</f>
        <v>116</v>
      </c>
      <c r="T1894" s="2">
        <f>VLOOKUP(A1894,Sales!A:N,6,FALSE)</f>
        <v>12</v>
      </c>
      <c r="U1894" s="2">
        <f>VLOOKUP(A1894,Sales!A:N,7,FALSE)</f>
        <v>0</v>
      </c>
      <c r="V1894" s="2">
        <f>VLOOKUP(A1894,Sales!A:N,8,FALSE)</f>
        <v>180</v>
      </c>
      <c r="W1894" s="2">
        <f>VLOOKUP(A1894,Sales!A:N,9,FALSE)</f>
        <v>378</v>
      </c>
      <c r="X1894" s="2">
        <f>VLOOKUP(A1894,Sales!A:N,10,FALSE)</f>
        <v>3</v>
      </c>
      <c r="Y1894" s="2">
        <f>VLOOKUP(A1894,Sales!A:N,11,FALSE)</f>
        <v>3</v>
      </c>
      <c r="Z1894" s="2">
        <f>VLOOKUP(A1894,Sales!A:N,12,FALSE)</f>
        <v>2</v>
      </c>
      <c r="AA1894" s="2">
        <f>VLOOKUP(A1894,Sales!A:N,13,FALSE)</f>
        <v>4</v>
      </c>
      <c r="AB1894" s="2">
        <f>VLOOKUP(A1894,Sales!A:N,14,FALSE)</f>
        <v>6</v>
      </c>
      <c r="AC1894" s="2">
        <f>VLOOKUP(A1894,Campaigns!A:I,2,FALSE)</f>
        <v>0</v>
      </c>
      <c r="AD1894" s="2">
        <f>VLOOKUP(A1894,Campaigns!A:I,3,FALSE)</f>
        <v>0</v>
      </c>
      <c r="AE1894" s="2">
        <f>VLOOKUP(A1894,Campaigns!A:I,4,FALSE)</f>
        <v>0</v>
      </c>
      <c r="AF1894" s="2">
        <f>VLOOKUP(A1894,Campaigns!A:I,5,FALSE)</f>
        <v>0</v>
      </c>
      <c r="AG1894" s="2">
        <f>VLOOKUP(A1894,Campaigns!A:I,6,FALSE)</f>
        <v>0</v>
      </c>
      <c r="AH1894" s="2">
        <f>VLOOKUP(A1894,Campaigns!A:I,7,FALSE)</f>
        <v>0</v>
      </c>
      <c r="AI1894" s="2">
        <f>VLOOKUP(A1894,Campaigns!A:I,8,FALSE)</f>
        <v>0</v>
      </c>
      <c r="AJ1894" s="19">
        <f>VLOOKUP(A1894,Campaigns!A:I,9,FALSE)</f>
        <v>43506</v>
      </c>
    </row>
    <row r="1895" spans="1:36">
      <c r="A1895" s="2">
        <v>2359</v>
      </c>
      <c r="B1895" s="2">
        <f>VLOOKUP(A1895, Customer!A:O, 2, FALSE)</f>
        <v>146390</v>
      </c>
      <c r="C1895" s="2">
        <f>VLOOKUP(A1895, Customer!A:O, 3, FALSE)</f>
        <v>0</v>
      </c>
      <c r="D1895" s="2">
        <f>VLOOKUP(A1895, Customer!A:O, 4, FALSE)</f>
        <v>1</v>
      </c>
      <c r="E1895" s="2">
        <f>VLOOKUP(A1895, Customer!A:O, 5, FALSE)</f>
        <v>65</v>
      </c>
      <c r="F1895" s="2">
        <f>VLOOKUP(A1895, Customer!A:O, 6, FALSE)</f>
        <v>1</v>
      </c>
      <c r="G1895" s="2">
        <f>VLOOKUP(A1895, Customer!A:O, 7, FALSE)</f>
        <v>0</v>
      </c>
      <c r="H1895" s="2">
        <f>VLOOKUP(A1895, Customer!A:O, 8, FALSE)</f>
        <v>0</v>
      </c>
      <c r="I1895" s="2">
        <f>VLOOKUP(A1895, Customer!A:O, 9, FALSE)</f>
        <v>0</v>
      </c>
      <c r="J1895" s="2">
        <f>VLOOKUP(A1895, Customer!A:O, 10, FALSE)</f>
        <v>0</v>
      </c>
      <c r="K1895" s="2">
        <f>VLOOKUP(A1895, Customer!A:O, 11, FALSE)</f>
        <v>0</v>
      </c>
      <c r="L1895" s="2">
        <f>VLOOKUP(A1895, Customer!A:O, 12, FALSE)</f>
        <v>0</v>
      </c>
      <c r="M1895" s="2">
        <f>VLOOKUP(A1895, Customer!A:O, 13, FALSE)</f>
        <v>1</v>
      </c>
      <c r="N1895" s="2">
        <f>VLOOKUP(A1895, Customer!A:O, 14, FALSE)</f>
        <v>0</v>
      </c>
      <c r="O1895" s="2" t="str">
        <f>VLOOKUP(A1895, Customer!A:O, 15, FALSE)</f>
        <v>State-Illinois</v>
      </c>
      <c r="P1895" s="2">
        <f>VLOOKUP(A1895,Sales!A:N,2,FALSE)</f>
        <v>56</v>
      </c>
      <c r="Q1895">
        <f>VLOOKUP(A1895,Sales!A:N,3,FALSE)</f>
        <v>300</v>
      </c>
      <c r="R1895" s="2">
        <f>VLOOKUP(A1895,Sales!A:N,4,FALSE)</f>
        <v>44</v>
      </c>
      <c r="S1895" s="2">
        <f>VLOOKUP(A1895,Sales!A:N,5,FALSE)</f>
        <v>202</v>
      </c>
      <c r="T1895" s="2">
        <f>VLOOKUP(A1895,Sales!A:N,6,FALSE)</f>
        <v>6</v>
      </c>
      <c r="U1895" s="2">
        <f>VLOOKUP(A1895,Sales!A:N,7,FALSE)</f>
        <v>28</v>
      </c>
      <c r="V1895" s="2">
        <f>VLOOKUP(A1895,Sales!A:N,8,FALSE)</f>
        <v>120</v>
      </c>
      <c r="W1895" s="2">
        <f>VLOOKUP(A1895,Sales!A:N,9,FALSE)</f>
        <v>461</v>
      </c>
      <c r="X1895" s="2">
        <f>VLOOKUP(A1895,Sales!A:N,10,FALSE)</f>
        <v>1</v>
      </c>
      <c r="Y1895" s="2">
        <f>VLOOKUP(A1895,Sales!A:N,11,FALSE)</f>
        <v>4</v>
      </c>
      <c r="Z1895" s="2">
        <f>VLOOKUP(A1895,Sales!A:N,12,FALSE)</f>
        <v>2</v>
      </c>
      <c r="AA1895" s="2">
        <f>VLOOKUP(A1895,Sales!A:N,13,FALSE)</f>
        <v>3</v>
      </c>
      <c r="AB1895" s="2">
        <f>VLOOKUP(A1895,Sales!A:N,14,FALSE)</f>
        <v>7</v>
      </c>
      <c r="AC1895" s="2">
        <f>VLOOKUP(A1895,Campaigns!A:I,2,FALSE)</f>
        <v>0</v>
      </c>
      <c r="AD1895" s="2">
        <f>VLOOKUP(A1895,Campaigns!A:I,3,FALSE)</f>
        <v>0</v>
      </c>
      <c r="AE1895" s="2">
        <f>VLOOKUP(A1895,Campaigns!A:I,4,FALSE)</f>
        <v>0</v>
      </c>
      <c r="AF1895" s="2">
        <f>VLOOKUP(A1895,Campaigns!A:I,5,FALSE)</f>
        <v>0</v>
      </c>
      <c r="AG1895" s="2">
        <f>VLOOKUP(A1895,Campaigns!A:I,6,FALSE)</f>
        <v>0</v>
      </c>
      <c r="AH1895" s="2">
        <f>VLOOKUP(A1895,Campaigns!A:I,7,FALSE)</f>
        <v>0</v>
      </c>
      <c r="AI1895" s="2">
        <f>VLOOKUP(A1895,Campaigns!A:I,8,FALSE)</f>
        <v>0</v>
      </c>
      <c r="AJ1895" s="19">
        <f>VLOOKUP(A1895,Campaigns!A:I,9,FALSE)</f>
        <v>44084</v>
      </c>
    </row>
    <row r="1896" spans="1:36">
      <c r="A1896" s="2">
        <v>1901</v>
      </c>
      <c r="B1896" s="2">
        <f>VLOOKUP(A1896, Customer!A:O, 2, FALSE)</f>
        <v>146015</v>
      </c>
      <c r="C1896" s="2">
        <f>VLOOKUP(A1896, Customer!A:O, 3, FALSE)</f>
        <v>1</v>
      </c>
      <c r="D1896" s="2">
        <f>VLOOKUP(A1896, Customer!A:O, 4, FALSE)</f>
        <v>1</v>
      </c>
      <c r="E1896" s="2">
        <f>VLOOKUP(A1896, Customer!A:O, 5, FALSE)</f>
        <v>65</v>
      </c>
      <c r="F1896" s="2">
        <f>VLOOKUP(A1896, Customer!A:O, 6, FALSE)</f>
        <v>0</v>
      </c>
      <c r="G1896" s="2">
        <f>VLOOKUP(A1896, Customer!A:O, 7, FALSE)</f>
        <v>0</v>
      </c>
      <c r="H1896" s="2">
        <f>VLOOKUP(A1896, Customer!A:O, 8, FALSE)</f>
        <v>0</v>
      </c>
      <c r="I1896" s="2">
        <f>VLOOKUP(A1896, Customer!A:O, 9, FALSE)</f>
        <v>1</v>
      </c>
      <c r="J1896" s="2">
        <f>VLOOKUP(A1896, Customer!A:O, 10, FALSE)</f>
        <v>0</v>
      </c>
      <c r="K1896" s="2">
        <f>VLOOKUP(A1896, Customer!A:O, 11, FALSE)</f>
        <v>0</v>
      </c>
      <c r="L1896" s="2">
        <f>VLOOKUP(A1896, Customer!A:O, 12, FALSE)</f>
        <v>0</v>
      </c>
      <c r="M1896" s="2">
        <f>VLOOKUP(A1896, Customer!A:O, 13, FALSE)</f>
        <v>0</v>
      </c>
      <c r="N1896" s="2">
        <f>VLOOKUP(A1896, Customer!A:O, 14, FALSE)</f>
        <v>1</v>
      </c>
      <c r="O1896" s="2" t="str">
        <f>VLOOKUP(A1896, Customer!A:O, 15, FALSE)</f>
        <v>State-California</v>
      </c>
      <c r="P1896" s="2">
        <f>VLOOKUP(A1896,Sales!A:N,2,FALSE)</f>
        <v>25</v>
      </c>
      <c r="Q1896">
        <f>VLOOKUP(A1896,Sales!A:N,3,FALSE)</f>
        <v>121</v>
      </c>
      <c r="R1896" s="2">
        <f>VLOOKUP(A1896,Sales!A:N,4,FALSE)</f>
        <v>0</v>
      </c>
      <c r="S1896" s="2">
        <f>VLOOKUP(A1896,Sales!A:N,5,FALSE)</f>
        <v>6</v>
      </c>
      <c r="T1896" s="2">
        <f>VLOOKUP(A1896,Sales!A:N,6,FALSE)</f>
        <v>0</v>
      </c>
      <c r="U1896" s="2">
        <f>VLOOKUP(A1896,Sales!A:N,7,FALSE)</f>
        <v>0</v>
      </c>
      <c r="V1896" s="2">
        <f>VLOOKUP(A1896,Sales!A:N,8,FALSE)</f>
        <v>19</v>
      </c>
      <c r="W1896" s="2">
        <f>VLOOKUP(A1896,Sales!A:N,9,FALSE)</f>
        <v>108</v>
      </c>
      <c r="X1896" s="2">
        <f>VLOOKUP(A1896,Sales!A:N,10,FALSE)</f>
        <v>1</v>
      </c>
      <c r="Y1896" s="2">
        <f>VLOOKUP(A1896,Sales!A:N,11,FALSE)</f>
        <v>1</v>
      </c>
      <c r="Z1896" s="2">
        <f>VLOOKUP(A1896,Sales!A:N,12,FALSE)</f>
        <v>0</v>
      </c>
      <c r="AA1896" s="2">
        <f>VLOOKUP(A1896,Sales!A:N,13,FALSE)</f>
        <v>3</v>
      </c>
      <c r="AB1896" s="2">
        <f>VLOOKUP(A1896,Sales!A:N,14,FALSE)</f>
        <v>7</v>
      </c>
      <c r="AC1896" s="2">
        <f>VLOOKUP(A1896,Campaigns!A:I,2,FALSE)</f>
        <v>1</v>
      </c>
      <c r="AD1896" s="2">
        <f>VLOOKUP(A1896,Campaigns!A:I,3,FALSE)</f>
        <v>0</v>
      </c>
      <c r="AE1896" s="2">
        <f>VLOOKUP(A1896,Campaigns!A:I,4,FALSE)</f>
        <v>0</v>
      </c>
      <c r="AF1896" s="2">
        <f>VLOOKUP(A1896,Campaigns!A:I,5,FALSE)</f>
        <v>0</v>
      </c>
      <c r="AG1896" s="2">
        <f>VLOOKUP(A1896,Campaigns!A:I,6,FALSE)</f>
        <v>1</v>
      </c>
      <c r="AH1896" s="2">
        <f>VLOOKUP(A1896,Campaigns!A:I,7,FALSE)</f>
        <v>0</v>
      </c>
      <c r="AI1896" s="2">
        <f>VLOOKUP(A1896,Campaigns!A:I,8,FALSE)</f>
        <v>0</v>
      </c>
      <c r="AJ1896" s="19" t="str">
        <f>VLOOKUP(A1896,Campaigns!A:I,9,FALSE)</f>
        <v>9/17/2020</v>
      </c>
    </row>
    <row r="1897" spans="1:36">
      <c r="A1897" s="2">
        <v>2438</v>
      </c>
      <c r="B1897" s="2">
        <f>VLOOKUP(A1897, Customer!A:O, 2, FALSE)</f>
        <v>146015</v>
      </c>
      <c r="C1897" s="2">
        <f>VLOOKUP(A1897, Customer!A:O, 3, FALSE)</f>
        <v>1</v>
      </c>
      <c r="D1897" s="2">
        <f>VLOOKUP(A1897, Customer!A:O, 4, FALSE)</f>
        <v>1</v>
      </c>
      <c r="E1897" s="2">
        <f>VLOOKUP(A1897, Customer!A:O, 5, FALSE)</f>
        <v>65</v>
      </c>
      <c r="F1897" s="2">
        <f>VLOOKUP(A1897, Customer!A:O, 6, FALSE)</f>
        <v>0</v>
      </c>
      <c r="G1897" s="2">
        <f>VLOOKUP(A1897, Customer!A:O, 7, FALSE)</f>
        <v>0</v>
      </c>
      <c r="H1897" s="2">
        <f>VLOOKUP(A1897, Customer!A:O, 8, FALSE)</f>
        <v>0</v>
      </c>
      <c r="I1897" s="2">
        <f>VLOOKUP(A1897, Customer!A:O, 9, FALSE)</f>
        <v>1</v>
      </c>
      <c r="J1897" s="2">
        <f>VLOOKUP(A1897, Customer!A:O, 10, FALSE)</f>
        <v>0</v>
      </c>
      <c r="K1897" s="2">
        <f>VLOOKUP(A1897, Customer!A:O, 11, FALSE)</f>
        <v>0</v>
      </c>
      <c r="L1897" s="2">
        <f>VLOOKUP(A1897, Customer!A:O, 12, FALSE)</f>
        <v>0</v>
      </c>
      <c r="M1897" s="2">
        <f>VLOOKUP(A1897, Customer!A:O, 13, FALSE)</f>
        <v>0</v>
      </c>
      <c r="N1897" s="2">
        <f>VLOOKUP(A1897, Customer!A:O, 14, FALSE)</f>
        <v>1</v>
      </c>
      <c r="O1897" s="2" t="str">
        <f>VLOOKUP(A1897, Customer!A:O, 15, FALSE)</f>
        <v>State-New York</v>
      </c>
      <c r="P1897" s="2">
        <f>VLOOKUP(A1897,Sales!A:N,2,FALSE)</f>
        <v>25</v>
      </c>
      <c r="Q1897">
        <f>VLOOKUP(A1897,Sales!A:N,3,FALSE)</f>
        <v>121</v>
      </c>
      <c r="R1897" s="2">
        <f>VLOOKUP(A1897,Sales!A:N,4,FALSE)</f>
        <v>0</v>
      </c>
      <c r="S1897" s="2">
        <f>VLOOKUP(A1897,Sales!A:N,5,FALSE)</f>
        <v>6</v>
      </c>
      <c r="T1897" s="2">
        <f>VLOOKUP(A1897,Sales!A:N,6,FALSE)</f>
        <v>0</v>
      </c>
      <c r="U1897" s="2">
        <f>VLOOKUP(A1897,Sales!A:N,7,FALSE)</f>
        <v>0</v>
      </c>
      <c r="V1897" s="2">
        <f>VLOOKUP(A1897,Sales!A:N,8,FALSE)</f>
        <v>19</v>
      </c>
      <c r="W1897" s="2">
        <f>VLOOKUP(A1897,Sales!A:N,9,FALSE)</f>
        <v>108</v>
      </c>
      <c r="X1897" s="2">
        <f>VLOOKUP(A1897,Sales!A:N,10,FALSE)</f>
        <v>1</v>
      </c>
      <c r="Y1897" s="2">
        <f>VLOOKUP(A1897,Sales!A:N,11,FALSE)</f>
        <v>1</v>
      </c>
      <c r="Z1897" s="2">
        <f>VLOOKUP(A1897,Sales!A:N,12,FALSE)</f>
        <v>0</v>
      </c>
      <c r="AA1897" s="2">
        <f>VLOOKUP(A1897,Sales!A:N,13,FALSE)</f>
        <v>3</v>
      </c>
      <c r="AB1897" s="2">
        <f>VLOOKUP(A1897,Sales!A:N,14,FALSE)</f>
        <v>7</v>
      </c>
      <c r="AC1897" s="2">
        <f>VLOOKUP(A1897,Campaigns!A:I,2,FALSE)</f>
        <v>1</v>
      </c>
      <c r="AD1897" s="2">
        <f>VLOOKUP(A1897,Campaigns!A:I,3,FALSE)</f>
        <v>0</v>
      </c>
      <c r="AE1897" s="2">
        <f>VLOOKUP(A1897,Campaigns!A:I,4,FALSE)</f>
        <v>0</v>
      </c>
      <c r="AF1897" s="2">
        <f>VLOOKUP(A1897,Campaigns!A:I,5,FALSE)</f>
        <v>0</v>
      </c>
      <c r="AG1897" s="2">
        <f>VLOOKUP(A1897,Campaigns!A:I,6,FALSE)</f>
        <v>1</v>
      </c>
      <c r="AH1897" s="2">
        <f>VLOOKUP(A1897,Campaigns!A:I,7,FALSE)</f>
        <v>0</v>
      </c>
      <c r="AI1897" s="2">
        <f>VLOOKUP(A1897,Campaigns!A:I,8,FALSE)</f>
        <v>0</v>
      </c>
      <c r="AJ1897" s="19" t="str">
        <f>VLOOKUP(A1897,Campaigns!A:I,9,FALSE)</f>
        <v>9/17/2020</v>
      </c>
    </row>
    <row r="1898" spans="1:36">
      <c r="A1898" s="2">
        <v>2701</v>
      </c>
      <c r="B1898" s="2">
        <f>VLOOKUP(A1898, Customer!A:O, 2, FALSE)</f>
        <v>142586</v>
      </c>
      <c r="C1898" s="2">
        <f>VLOOKUP(A1898, Customer!A:O, 3, FALSE)</f>
        <v>1</v>
      </c>
      <c r="D1898" s="2">
        <f>VLOOKUP(A1898, Customer!A:O, 4, FALSE)</f>
        <v>1</v>
      </c>
      <c r="E1898" s="2">
        <f>VLOOKUP(A1898, Customer!A:O, 5, FALSE)</f>
        <v>65</v>
      </c>
      <c r="F1898" s="2">
        <f>VLOOKUP(A1898, Customer!A:O, 6, FALSE)</f>
        <v>0</v>
      </c>
      <c r="G1898" s="2">
        <f>VLOOKUP(A1898, Customer!A:O, 7, FALSE)</f>
        <v>0</v>
      </c>
      <c r="H1898" s="2">
        <f>VLOOKUP(A1898, Customer!A:O, 8, FALSE)</f>
        <v>0</v>
      </c>
      <c r="I1898" s="2">
        <f>VLOOKUP(A1898, Customer!A:O, 9, FALSE)</f>
        <v>1</v>
      </c>
      <c r="J1898" s="2">
        <f>VLOOKUP(A1898, Customer!A:O, 10, FALSE)</f>
        <v>0</v>
      </c>
      <c r="K1898" s="2">
        <f>VLOOKUP(A1898, Customer!A:O, 11, FALSE)</f>
        <v>0</v>
      </c>
      <c r="L1898" s="2">
        <f>VLOOKUP(A1898, Customer!A:O, 12, FALSE)</f>
        <v>1</v>
      </c>
      <c r="M1898" s="2">
        <f>VLOOKUP(A1898, Customer!A:O, 13, FALSE)</f>
        <v>0</v>
      </c>
      <c r="N1898" s="2">
        <f>VLOOKUP(A1898, Customer!A:O, 14, FALSE)</f>
        <v>0</v>
      </c>
      <c r="O1898" s="2" t="str">
        <f>VLOOKUP(A1898, Customer!A:O, 15, FALSE)</f>
        <v>State-Illinois</v>
      </c>
      <c r="P1898" s="2">
        <f>VLOOKUP(A1898,Sales!A:N,2,FALSE)</f>
        <v>7</v>
      </c>
      <c r="Q1898">
        <f>VLOOKUP(A1898,Sales!A:N,3,FALSE)</f>
        <v>650</v>
      </c>
      <c r="R1898" s="2">
        <f>VLOOKUP(A1898,Sales!A:N,4,FALSE)</f>
        <v>7</v>
      </c>
      <c r="S1898" s="2">
        <f>VLOOKUP(A1898,Sales!A:N,5,FALSE)</f>
        <v>187</v>
      </c>
      <c r="T1898" s="2">
        <f>VLOOKUP(A1898,Sales!A:N,6,FALSE)</f>
        <v>0</v>
      </c>
      <c r="U1898" s="2">
        <f>VLOOKUP(A1898,Sales!A:N,7,FALSE)</f>
        <v>0</v>
      </c>
      <c r="V1898" s="2">
        <f>VLOOKUP(A1898,Sales!A:N,8,FALSE)</f>
        <v>0</v>
      </c>
      <c r="W1898" s="2">
        <f>VLOOKUP(A1898,Sales!A:N,9,FALSE)</f>
        <v>844</v>
      </c>
      <c r="X1898" s="2">
        <f>VLOOKUP(A1898,Sales!A:N,10,FALSE)</f>
        <v>5</v>
      </c>
      <c r="Y1898" s="2">
        <f>VLOOKUP(A1898,Sales!A:N,11,FALSE)</f>
        <v>4</v>
      </c>
      <c r="Z1898" s="2">
        <f>VLOOKUP(A1898,Sales!A:N,12,FALSE)</f>
        <v>1</v>
      </c>
      <c r="AA1898" s="2">
        <f>VLOOKUP(A1898,Sales!A:N,13,FALSE)</f>
        <v>6</v>
      </c>
      <c r="AB1898" s="2">
        <f>VLOOKUP(A1898,Sales!A:N,14,FALSE)</f>
        <v>8</v>
      </c>
      <c r="AC1898" s="2">
        <f>VLOOKUP(A1898,Campaigns!A:I,2,FALSE)</f>
        <v>0</v>
      </c>
      <c r="AD1898" s="2">
        <f>VLOOKUP(A1898,Campaigns!A:I,3,FALSE)</f>
        <v>0</v>
      </c>
      <c r="AE1898" s="2">
        <f>VLOOKUP(A1898,Campaigns!A:I,4,FALSE)</f>
        <v>0</v>
      </c>
      <c r="AF1898" s="2">
        <f>VLOOKUP(A1898,Campaigns!A:I,5,FALSE)</f>
        <v>0</v>
      </c>
      <c r="AG1898" s="2">
        <f>VLOOKUP(A1898,Campaigns!A:I,6,FALSE)</f>
        <v>0</v>
      </c>
      <c r="AH1898" s="2">
        <f>VLOOKUP(A1898,Campaigns!A:I,7,FALSE)</f>
        <v>0</v>
      </c>
      <c r="AI1898" s="2">
        <f>VLOOKUP(A1898,Campaigns!A:I,8,FALSE)</f>
        <v>1</v>
      </c>
      <c r="AJ1898" s="19">
        <f>VLOOKUP(A1898,Campaigns!A:I,9,FALSE)</f>
        <v>43589</v>
      </c>
    </row>
    <row r="1899" spans="1:36">
      <c r="A1899" s="2">
        <v>2750</v>
      </c>
      <c r="B1899" s="2">
        <f>VLOOKUP(A1899, Customer!A:O, 2, FALSE)</f>
        <v>142586</v>
      </c>
      <c r="C1899" s="2">
        <f>VLOOKUP(A1899, Customer!A:O, 3, FALSE)</f>
        <v>1</v>
      </c>
      <c r="D1899" s="2">
        <f>VLOOKUP(A1899, Customer!A:O, 4, FALSE)</f>
        <v>1</v>
      </c>
      <c r="E1899" s="2">
        <f>VLOOKUP(A1899, Customer!A:O, 5, FALSE)</f>
        <v>65</v>
      </c>
      <c r="F1899" s="2">
        <f>VLOOKUP(A1899, Customer!A:O, 6, FALSE)</f>
        <v>0</v>
      </c>
      <c r="G1899" s="2">
        <f>VLOOKUP(A1899, Customer!A:O, 7, FALSE)</f>
        <v>0</v>
      </c>
      <c r="H1899" s="2">
        <f>VLOOKUP(A1899, Customer!A:O, 8, FALSE)</f>
        <v>0</v>
      </c>
      <c r="I1899" s="2">
        <f>VLOOKUP(A1899, Customer!A:O, 9, FALSE)</f>
        <v>1</v>
      </c>
      <c r="J1899" s="2">
        <f>VLOOKUP(A1899, Customer!A:O, 10, FALSE)</f>
        <v>0</v>
      </c>
      <c r="K1899" s="2">
        <f>VLOOKUP(A1899, Customer!A:O, 11, FALSE)</f>
        <v>0</v>
      </c>
      <c r="L1899" s="2">
        <f>VLOOKUP(A1899, Customer!A:O, 12, FALSE)</f>
        <v>1</v>
      </c>
      <c r="M1899" s="2">
        <f>VLOOKUP(A1899, Customer!A:O, 13, FALSE)</f>
        <v>0</v>
      </c>
      <c r="N1899" s="2">
        <f>VLOOKUP(A1899, Customer!A:O, 14, FALSE)</f>
        <v>0</v>
      </c>
      <c r="O1899" s="2" t="str">
        <f>VLOOKUP(A1899, Customer!A:O, 15, FALSE)</f>
        <v>State-New York</v>
      </c>
      <c r="P1899" s="2">
        <f>VLOOKUP(A1899,Sales!A:N,2,FALSE)</f>
        <v>7</v>
      </c>
      <c r="Q1899">
        <f>VLOOKUP(A1899,Sales!A:N,3,FALSE)</f>
        <v>650</v>
      </c>
      <c r="R1899" s="2">
        <f>VLOOKUP(A1899,Sales!A:N,4,FALSE)</f>
        <v>7</v>
      </c>
      <c r="S1899" s="2">
        <f>VLOOKUP(A1899,Sales!A:N,5,FALSE)</f>
        <v>187</v>
      </c>
      <c r="T1899" s="2">
        <f>VLOOKUP(A1899,Sales!A:N,6,FALSE)</f>
        <v>0</v>
      </c>
      <c r="U1899" s="2">
        <f>VLOOKUP(A1899,Sales!A:N,7,FALSE)</f>
        <v>0</v>
      </c>
      <c r="V1899" s="2">
        <f>VLOOKUP(A1899,Sales!A:N,8,FALSE)</f>
        <v>0</v>
      </c>
      <c r="W1899" s="2">
        <f>VLOOKUP(A1899,Sales!A:N,9,FALSE)</f>
        <v>844</v>
      </c>
      <c r="X1899" s="2">
        <f>VLOOKUP(A1899,Sales!A:N,10,FALSE)</f>
        <v>5</v>
      </c>
      <c r="Y1899" s="2">
        <f>VLOOKUP(A1899,Sales!A:N,11,FALSE)</f>
        <v>4</v>
      </c>
      <c r="Z1899" s="2">
        <f>VLOOKUP(A1899,Sales!A:N,12,FALSE)</f>
        <v>1</v>
      </c>
      <c r="AA1899" s="2">
        <f>VLOOKUP(A1899,Sales!A:N,13,FALSE)</f>
        <v>6</v>
      </c>
      <c r="AB1899" s="2">
        <f>VLOOKUP(A1899,Sales!A:N,14,FALSE)</f>
        <v>8</v>
      </c>
      <c r="AC1899" s="2">
        <f>VLOOKUP(A1899,Campaigns!A:I,2,FALSE)</f>
        <v>0</v>
      </c>
      <c r="AD1899" s="2">
        <f>VLOOKUP(A1899,Campaigns!A:I,3,FALSE)</f>
        <v>0</v>
      </c>
      <c r="AE1899" s="2">
        <f>VLOOKUP(A1899,Campaigns!A:I,4,FALSE)</f>
        <v>0</v>
      </c>
      <c r="AF1899" s="2">
        <f>VLOOKUP(A1899,Campaigns!A:I,5,FALSE)</f>
        <v>0</v>
      </c>
      <c r="AG1899" s="2">
        <f>VLOOKUP(A1899,Campaigns!A:I,6,FALSE)</f>
        <v>0</v>
      </c>
      <c r="AH1899" s="2">
        <f>VLOOKUP(A1899,Campaigns!A:I,7,FALSE)</f>
        <v>0</v>
      </c>
      <c r="AI1899" s="2">
        <f>VLOOKUP(A1899,Campaigns!A:I,8,FALSE)</f>
        <v>1</v>
      </c>
      <c r="AJ1899" s="19">
        <f>VLOOKUP(A1899,Campaigns!A:I,9,FALSE)</f>
        <v>43589</v>
      </c>
    </row>
    <row r="1900" spans="1:36">
      <c r="A1900" s="2">
        <v>3178</v>
      </c>
      <c r="B1900" s="2">
        <f>VLOOKUP(A1900, Customer!A:O, 2, FALSE)</f>
        <v>141769</v>
      </c>
      <c r="C1900" s="2">
        <f>VLOOKUP(A1900, Customer!A:O, 3, FALSE)</f>
        <v>0</v>
      </c>
      <c r="D1900" s="2">
        <f>VLOOKUP(A1900, Customer!A:O, 4, FALSE)</f>
        <v>1</v>
      </c>
      <c r="E1900" s="2">
        <f>VLOOKUP(A1900, Customer!A:O, 5, FALSE)</f>
        <v>65</v>
      </c>
      <c r="F1900" s="2">
        <f>VLOOKUP(A1900, Customer!A:O, 6, FALSE)</f>
        <v>1</v>
      </c>
      <c r="G1900" s="2">
        <f>VLOOKUP(A1900, Customer!A:O, 7, FALSE)</f>
        <v>0</v>
      </c>
      <c r="H1900" s="2">
        <f>VLOOKUP(A1900, Customer!A:O, 8, FALSE)</f>
        <v>0</v>
      </c>
      <c r="I1900" s="2">
        <f>VLOOKUP(A1900, Customer!A:O, 9, FALSE)</f>
        <v>0</v>
      </c>
      <c r="J1900" s="2">
        <f>VLOOKUP(A1900, Customer!A:O, 10, FALSE)</f>
        <v>0</v>
      </c>
      <c r="K1900" s="2">
        <f>VLOOKUP(A1900, Customer!A:O, 11, FALSE)</f>
        <v>0</v>
      </c>
      <c r="L1900" s="2">
        <f>VLOOKUP(A1900, Customer!A:O, 12, FALSE)</f>
        <v>0</v>
      </c>
      <c r="M1900" s="2">
        <f>VLOOKUP(A1900, Customer!A:O, 13, FALSE)</f>
        <v>0</v>
      </c>
      <c r="N1900" s="2">
        <f>VLOOKUP(A1900, Customer!A:O, 14, FALSE)</f>
        <v>0</v>
      </c>
      <c r="O1900" s="2" t="str">
        <f>VLOOKUP(A1900, Customer!A:O, 15, FALSE)</f>
        <v>State-Other</v>
      </c>
      <c r="P1900" s="2">
        <f>VLOOKUP(A1900,Sales!A:N,2,FALSE)</f>
        <v>31</v>
      </c>
      <c r="Q1900">
        <f>VLOOKUP(A1900,Sales!A:N,3,FALSE)</f>
        <v>1025</v>
      </c>
      <c r="R1900" s="2">
        <f>VLOOKUP(A1900,Sales!A:N,4,FALSE)</f>
        <v>98</v>
      </c>
      <c r="S1900" s="2">
        <f>VLOOKUP(A1900,Sales!A:N,5,FALSE)</f>
        <v>445</v>
      </c>
      <c r="T1900" s="2">
        <f>VLOOKUP(A1900,Sales!A:N,6,FALSE)</f>
        <v>109</v>
      </c>
      <c r="U1900" s="2">
        <f>VLOOKUP(A1900,Sales!A:N,7,FALSE)</f>
        <v>0</v>
      </c>
      <c r="V1900" s="2">
        <f>VLOOKUP(A1900,Sales!A:N,8,FALSE)</f>
        <v>92</v>
      </c>
      <c r="W1900" s="2">
        <f>VLOOKUP(A1900,Sales!A:N,9,FALSE)</f>
        <v>1585</v>
      </c>
      <c r="X1900" s="2">
        <f>VLOOKUP(A1900,Sales!A:N,10,FALSE)</f>
        <v>6</v>
      </c>
      <c r="Y1900" s="2">
        <f>VLOOKUP(A1900,Sales!A:N,11,FALSE)</f>
        <v>8</v>
      </c>
      <c r="Z1900" s="2">
        <f>VLOOKUP(A1900,Sales!A:N,12,FALSE)</f>
        <v>1</v>
      </c>
      <c r="AA1900" s="2">
        <f>VLOOKUP(A1900,Sales!A:N,13,FALSE)</f>
        <v>7</v>
      </c>
      <c r="AB1900" s="2">
        <f>VLOOKUP(A1900,Sales!A:N,14,FALSE)</f>
        <v>8</v>
      </c>
      <c r="AC1900" s="2">
        <f>VLOOKUP(A1900,Campaigns!A:I,2,FALSE)</f>
        <v>0</v>
      </c>
      <c r="AD1900" s="2">
        <f>VLOOKUP(A1900,Campaigns!A:I,3,FALSE)</f>
        <v>0</v>
      </c>
      <c r="AE1900" s="2">
        <f>VLOOKUP(A1900,Campaigns!A:I,4,FALSE)</f>
        <v>0</v>
      </c>
      <c r="AF1900" s="2">
        <f>VLOOKUP(A1900,Campaigns!A:I,5,FALSE)</f>
        <v>0</v>
      </c>
      <c r="AG1900" s="2">
        <f>VLOOKUP(A1900,Campaigns!A:I,6,FALSE)</f>
        <v>0</v>
      </c>
      <c r="AH1900" s="2">
        <f>VLOOKUP(A1900,Campaigns!A:I,7,FALSE)</f>
        <v>0</v>
      </c>
      <c r="AI1900" s="2">
        <f>VLOOKUP(A1900,Campaigns!A:I,8,FALSE)</f>
        <v>0</v>
      </c>
      <c r="AJ1900" s="19" t="str">
        <f>VLOOKUP(A1900,Campaigns!A:I,9,FALSE)</f>
        <v>7/21/2019</v>
      </c>
    </row>
    <row r="1901" spans="1:36">
      <c r="A1901" s="2">
        <v>1665</v>
      </c>
      <c r="B1901" s="2">
        <f>VLOOKUP(A1901, Customer!A:O, 2, FALSE)</f>
        <v>138946</v>
      </c>
      <c r="C1901" s="2">
        <f>VLOOKUP(A1901, Customer!A:O, 3, FALSE)</f>
        <v>0</v>
      </c>
      <c r="D1901" s="2">
        <f>VLOOKUP(A1901, Customer!A:O, 4, FALSE)</f>
        <v>1</v>
      </c>
      <c r="E1901" s="2">
        <f>VLOOKUP(A1901, Customer!A:O, 5, FALSE)</f>
        <v>65</v>
      </c>
      <c r="F1901" s="2">
        <f>VLOOKUP(A1901, Customer!A:O, 6, FALSE)</f>
        <v>0</v>
      </c>
      <c r="G1901" s="2">
        <f>VLOOKUP(A1901, Customer!A:O, 7, FALSE)</f>
        <v>0</v>
      </c>
      <c r="H1901" s="2">
        <f>VLOOKUP(A1901, Customer!A:O, 8, FALSE)</f>
        <v>0</v>
      </c>
      <c r="I1901" s="2">
        <f>VLOOKUP(A1901, Customer!A:O, 9, FALSE)</f>
        <v>1</v>
      </c>
      <c r="J1901" s="2">
        <f>VLOOKUP(A1901, Customer!A:O, 10, FALSE)</f>
        <v>0</v>
      </c>
      <c r="K1901" s="2">
        <f>VLOOKUP(A1901, Customer!A:O, 11, FALSE)</f>
        <v>0</v>
      </c>
      <c r="L1901" s="2">
        <f>VLOOKUP(A1901, Customer!A:O, 12, FALSE)</f>
        <v>1</v>
      </c>
      <c r="M1901" s="2">
        <f>VLOOKUP(A1901, Customer!A:O, 13, FALSE)</f>
        <v>0</v>
      </c>
      <c r="N1901" s="2">
        <f>VLOOKUP(A1901, Customer!A:O, 14, FALSE)</f>
        <v>0</v>
      </c>
      <c r="O1901" s="2" t="str">
        <f>VLOOKUP(A1901, Customer!A:O, 15, FALSE)</f>
        <v>State-Texas</v>
      </c>
      <c r="P1901" s="2">
        <f>VLOOKUP(A1901,Sales!A:N,2,FALSE)</f>
        <v>84</v>
      </c>
      <c r="Q1901">
        <f>VLOOKUP(A1901,Sales!A:N,3,FALSE)</f>
        <v>414</v>
      </c>
      <c r="R1901" s="2">
        <f>VLOOKUP(A1901,Sales!A:N,4,FALSE)</f>
        <v>21</v>
      </c>
      <c r="S1901" s="2">
        <f>VLOOKUP(A1901,Sales!A:N,5,FALSE)</f>
        <v>293</v>
      </c>
      <c r="T1901" s="2">
        <f>VLOOKUP(A1901,Sales!A:N,6,FALSE)</f>
        <v>21</v>
      </c>
      <c r="U1901" s="2">
        <f>VLOOKUP(A1901,Sales!A:N,7,FALSE)</f>
        <v>21</v>
      </c>
      <c r="V1901" s="2">
        <f>VLOOKUP(A1901,Sales!A:N,8,FALSE)</f>
        <v>146</v>
      </c>
      <c r="W1901" s="2">
        <f>VLOOKUP(A1901,Sales!A:N,9,FALSE)</f>
        <v>624</v>
      </c>
      <c r="X1901" s="2">
        <f>VLOOKUP(A1901,Sales!A:N,10,FALSE)</f>
        <v>2</v>
      </c>
      <c r="Y1901" s="2">
        <f>VLOOKUP(A1901,Sales!A:N,11,FALSE)</f>
        <v>3</v>
      </c>
      <c r="Z1901" s="2">
        <f>VLOOKUP(A1901,Sales!A:N,12,FALSE)</f>
        <v>1</v>
      </c>
      <c r="AA1901" s="2">
        <f>VLOOKUP(A1901,Sales!A:N,13,FALSE)</f>
        <v>6</v>
      </c>
      <c r="AB1901" s="2">
        <f>VLOOKUP(A1901,Sales!A:N,14,FALSE)</f>
        <v>5</v>
      </c>
      <c r="AC1901" s="2">
        <f>VLOOKUP(A1901,Campaigns!A:I,2,FALSE)</f>
        <v>0</v>
      </c>
      <c r="AD1901" s="2">
        <f>VLOOKUP(A1901,Campaigns!A:I,3,FALSE)</f>
        <v>0</v>
      </c>
      <c r="AE1901" s="2">
        <f>VLOOKUP(A1901,Campaigns!A:I,4,FALSE)</f>
        <v>0</v>
      </c>
      <c r="AF1901" s="2">
        <f>VLOOKUP(A1901,Campaigns!A:I,5,FALSE)</f>
        <v>0</v>
      </c>
      <c r="AG1901" s="2">
        <f>VLOOKUP(A1901,Campaigns!A:I,6,FALSE)</f>
        <v>0</v>
      </c>
      <c r="AH1901" s="2">
        <f>VLOOKUP(A1901,Campaigns!A:I,7,FALSE)</f>
        <v>0</v>
      </c>
      <c r="AI1901" s="2">
        <f>VLOOKUP(A1901,Campaigns!A:I,8,FALSE)</f>
        <v>0</v>
      </c>
      <c r="AJ1901" s="19" t="str">
        <f>VLOOKUP(A1901,Campaigns!A:I,9,FALSE)</f>
        <v>3/30/2020</v>
      </c>
    </row>
    <row r="1902" spans="1:36">
      <c r="A1902" s="2">
        <v>3147</v>
      </c>
      <c r="B1902" s="2">
        <f>VLOOKUP(A1902, Customer!A:O, 2, FALSE)</f>
        <v>138946</v>
      </c>
      <c r="C1902" s="2">
        <f>VLOOKUP(A1902, Customer!A:O, 3, FALSE)</f>
        <v>0</v>
      </c>
      <c r="D1902" s="2">
        <f>VLOOKUP(A1902, Customer!A:O, 4, FALSE)</f>
        <v>1</v>
      </c>
      <c r="E1902" s="2">
        <f>VLOOKUP(A1902, Customer!A:O, 5, FALSE)</f>
        <v>65</v>
      </c>
      <c r="F1902" s="2">
        <f>VLOOKUP(A1902, Customer!A:O, 6, FALSE)</f>
        <v>0</v>
      </c>
      <c r="G1902" s="2">
        <f>VLOOKUP(A1902, Customer!A:O, 7, FALSE)</f>
        <v>0</v>
      </c>
      <c r="H1902" s="2">
        <f>VLOOKUP(A1902, Customer!A:O, 8, FALSE)</f>
        <v>0</v>
      </c>
      <c r="I1902" s="2">
        <f>VLOOKUP(A1902, Customer!A:O, 9, FALSE)</f>
        <v>1</v>
      </c>
      <c r="J1902" s="2">
        <f>VLOOKUP(A1902, Customer!A:O, 10, FALSE)</f>
        <v>0</v>
      </c>
      <c r="K1902" s="2">
        <f>VLOOKUP(A1902, Customer!A:O, 11, FALSE)</f>
        <v>0</v>
      </c>
      <c r="L1902" s="2">
        <f>VLOOKUP(A1902, Customer!A:O, 12, FALSE)</f>
        <v>1</v>
      </c>
      <c r="M1902" s="2">
        <f>VLOOKUP(A1902, Customer!A:O, 13, FALSE)</f>
        <v>0</v>
      </c>
      <c r="N1902" s="2">
        <f>VLOOKUP(A1902, Customer!A:O, 14, FALSE)</f>
        <v>0</v>
      </c>
      <c r="O1902" s="2" t="str">
        <f>VLOOKUP(A1902, Customer!A:O, 15, FALSE)</f>
        <v>State-Texas</v>
      </c>
      <c r="P1902" s="2">
        <f>VLOOKUP(A1902,Sales!A:N,2,FALSE)</f>
        <v>84</v>
      </c>
      <c r="Q1902">
        <f>VLOOKUP(A1902,Sales!A:N,3,FALSE)</f>
        <v>414</v>
      </c>
      <c r="R1902" s="2">
        <f>VLOOKUP(A1902,Sales!A:N,4,FALSE)</f>
        <v>21</v>
      </c>
      <c r="S1902" s="2">
        <f>VLOOKUP(A1902,Sales!A:N,5,FALSE)</f>
        <v>293</v>
      </c>
      <c r="T1902" s="2">
        <f>VLOOKUP(A1902,Sales!A:N,6,FALSE)</f>
        <v>21</v>
      </c>
      <c r="U1902" s="2">
        <f>VLOOKUP(A1902,Sales!A:N,7,FALSE)</f>
        <v>21</v>
      </c>
      <c r="V1902" s="2">
        <f>VLOOKUP(A1902,Sales!A:N,8,FALSE)</f>
        <v>146</v>
      </c>
      <c r="W1902" s="2">
        <f>VLOOKUP(A1902,Sales!A:N,9,FALSE)</f>
        <v>624</v>
      </c>
      <c r="X1902" s="2">
        <f>VLOOKUP(A1902,Sales!A:N,10,FALSE)</f>
        <v>2</v>
      </c>
      <c r="Y1902" s="2">
        <f>VLOOKUP(A1902,Sales!A:N,11,FALSE)</f>
        <v>3</v>
      </c>
      <c r="Z1902" s="2">
        <f>VLOOKUP(A1902,Sales!A:N,12,FALSE)</f>
        <v>1</v>
      </c>
      <c r="AA1902" s="2">
        <f>VLOOKUP(A1902,Sales!A:N,13,FALSE)</f>
        <v>6</v>
      </c>
      <c r="AB1902" s="2">
        <f>VLOOKUP(A1902,Sales!A:N,14,FALSE)</f>
        <v>5</v>
      </c>
      <c r="AC1902" s="2">
        <f>VLOOKUP(A1902,Campaigns!A:I,2,FALSE)</f>
        <v>0</v>
      </c>
      <c r="AD1902" s="2">
        <f>VLOOKUP(A1902,Campaigns!A:I,3,FALSE)</f>
        <v>0</v>
      </c>
      <c r="AE1902" s="2">
        <f>VLOOKUP(A1902,Campaigns!A:I,4,FALSE)</f>
        <v>0</v>
      </c>
      <c r="AF1902" s="2">
        <f>VLOOKUP(A1902,Campaigns!A:I,5,FALSE)</f>
        <v>0</v>
      </c>
      <c r="AG1902" s="2">
        <f>VLOOKUP(A1902,Campaigns!A:I,6,FALSE)</f>
        <v>0</v>
      </c>
      <c r="AH1902" s="2">
        <f>VLOOKUP(A1902,Campaigns!A:I,7,FALSE)</f>
        <v>0</v>
      </c>
      <c r="AI1902" s="2">
        <f>VLOOKUP(A1902,Campaigns!A:I,8,FALSE)</f>
        <v>0</v>
      </c>
      <c r="AJ1902" s="19" t="str">
        <f>VLOOKUP(A1902,Campaigns!A:I,9,FALSE)</f>
        <v>3/30/2020</v>
      </c>
    </row>
    <row r="1903" spans="1:36">
      <c r="A1903" s="2">
        <v>2733</v>
      </c>
      <c r="B1903" s="2">
        <f>VLOOKUP(A1903, Customer!A:O, 2, FALSE)</f>
        <v>138725</v>
      </c>
      <c r="C1903" s="2">
        <f>VLOOKUP(A1903, Customer!A:O, 3, FALSE)</f>
        <v>1</v>
      </c>
      <c r="D1903" s="2">
        <f>VLOOKUP(A1903, Customer!A:O, 4, FALSE)</f>
        <v>1</v>
      </c>
      <c r="E1903" s="2">
        <f>VLOOKUP(A1903, Customer!A:O, 5, FALSE)</f>
        <v>65</v>
      </c>
      <c r="F1903" s="2">
        <f>VLOOKUP(A1903, Customer!A:O, 6, FALSE)</f>
        <v>0</v>
      </c>
      <c r="G1903" s="2">
        <f>VLOOKUP(A1903, Customer!A:O, 7, FALSE)</f>
        <v>1</v>
      </c>
      <c r="H1903" s="2">
        <f>VLOOKUP(A1903, Customer!A:O, 8, FALSE)</f>
        <v>0</v>
      </c>
      <c r="I1903" s="2">
        <f>VLOOKUP(A1903, Customer!A:O, 9, FALSE)</f>
        <v>0</v>
      </c>
      <c r="J1903" s="2">
        <f>VLOOKUP(A1903, Customer!A:O, 10, FALSE)</f>
        <v>0</v>
      </c>
      <c r="K1903" s="2">
        <f>VLOOKUP(A1903, Customer!A:O, 11, FALSE)</f>
        <v>0</v>
      </c>
      <c r="L1903" s="2">
        <f>VLOOKUP(A1903, Customer!A:O, 12, FALSE)</f>
        <v>0</v>
      </c>
      <c r="M1903" s="2">
        <f>VLOOKUP(A1903, Customer!A:O, 13, FALSE)</f>
        <v>0</v>
      </c>
      <c r="N1903" s="2">
        <f>VLOOKUP(A1903, Customer!A:O, 14, FALSE)</f>
        <v>1</v>
      </c>
      <c r="O1903" s="2" t="str">
        <f>VLOOKUP(A1903, Customer!A:O, 15, FALSE)</f>
        <v>State-Texas</v>
      </c>
      <c r="P1903" s="2">
        <f>VLOOKUP(A1903,Sales!A:N,2,FALSE)</f>
        <v>52</v>
      </c>
      <c r="Q1903">
        <f>VLOOKUP(A1903,Sales!A:N,3,FALSE)</f>
        <v>111</v>
      </c>
      <c r="R1903" s="2">
        <f>VLOOKUP(A1903,Sales!A:N,4,FALSE)</f>
        <v>0</v>
      </c>
      <c r="S1903" s="2">
        <f>VLOOKUP(A1903,Sales!A:N,5,FALSE)</f>
        <v>21</v>
      </c>
      <c r="T1903" s="2">
        <f>VLOOKUP(A1903,Sales!A:N,6,FALSE)</f>
        <v>7</v>
      </c>
      <c r="U1903" s="2">
        <f>VLOOKUP(A1903,Sales!A:N,7,FALSE)</f>
        <v>4</v>
      </c>
      <c r="V1903" s="2">
        <f>VLOOKUP(A1903,Sales!A:N,8,FALSE)</f>
        <v>18</v>
      </c>
      <c r="W1903" s="2">
        <f>VLOOKUP(A1903,Sales!A:N,9,FALSE)</f>
        <v>125</v>
      </c>
      <c r="X1903" s="2">
        <f>VLOOKUP(A1903,Sales!A:N,10,FALSE)</f>
        <v>2</v>
      </c>
      <c r="Y1903" s="2">
        <f>VLOOKUP(A1903,Sales!A:N,11,FALSE)</f>
        <v>1</v>
      </c>
      <c r="Z1903" s="2">
        <f>VLOOKUP(A1903,Sales!A:N,12,FALSE)</f>
        <v>0</v>
      </c>
      <c r="AA1903" s="2">
        <f>VLOOKUP(A1903,Sales!A:N,13,FALSE)</f>
        <v>4</v>
      </c>
      <c r="AB1903" s="2">
        <f>VLOOKUP(A1903,Sales!A:N,14,FALSE)</f>
        <v>4</v>
      </c>
      <c r="AC1903" s="2">
        <f>VLOOKUP(A1903,Campaigns!A:I,2,FALSE)</f>
        <v>0</v>
      </c>
      <c r="AD1903" s="2">
        <f>VLOOKUP(A1903,Campaigns!A:I,3,FALSE)</f>
        <v>0</v>
      </c>
      <c r="AE1903" s="2">
        <f>VLOOKUP(A1903,Campaigns!A:I,4,FALSE)</f>
        <v>0</v>
      </c>
      <c r="AF1903" s="2">
        <f>VLOOKUP(A1903,Campaigns!A:I,5,FALSE)</f>
        <v>0</v>
      </c>
      <c r="AG1903" s="2">
        <f>VLOOKUP(A1903,Campaigns!A:I,6,FALSE)</f>
        <v>0</v>
      </c>
      <c r="AH1903" s="2">
        <f>VLOOKUP(A1903,Campaigns!A:I,7,FALSE)</f>
        <v>0</v>
      </c>
      <c r="AI1903" s="2">
        <f>VLOOKUP(A1903,Campaigns!A:I,8,FALSE)</f>
        <v>0</v>
      </c>
      <c r="AJ1903" s="19" t="str">
        <f>VLOOKUP(A1903,Campaigns!A:I,9,FALSE)</f>
        <v>10/14/2020</v>
      </c>
    </row>
    <row r="1904" spans="1:36">
      <c r="A1904" s="2">
        <v>2210</v>
      </c>
      <c r="B1904" s="2">
        <f>VLOOKUP(A1904, Customer!A:O, 2, FALSE)</f>
        <v>138452</v>
      </c>
      <c r="C1904" s="2">
        <f>VLOOKUP(A1904, Customer!A:O, 3, FALSE)</f>
        <v>1</v>
      </c>
      <c r="D1904" s="2">
        <f>VLOOKUP(A1904, Customer!A:O, 4, FALSE)</f>
        <v>1</v>
      </c>
      <c r="E1904" s="2">
        <f>VLOOKUP(A1904, Customer!A:O, 5, FALSE)</f>
        <v>65</v>
      </c>
      <c r="F1904" s="2">
        <f>VLOOKUP(A1904, Customer!A:O, 6, FALSE)</f>
        <v>0</v>
      </c>
      <c r="G1904" s="2">
        <f>VLOOKUP(A1904, Customer!A:O, 7, FALSE)</f>
        <v>1</v>
      </c>
      <c r="H1904" s="2">
        <f>VLOOKUP(A1904, Customer!A:O, 8, FALSE)</f>
        <v>0</v>
      </c>
      <c r="I1904" s="2">
        <f>VLOOKUP(A1904, Customer!A:O, 9, FALSE)</f>
        <v>0</v>
      </c>
      <c r="J1904" s="2">
        <f>VLOOKUP(A1904, Customer!A:O, 10, FALSE)</f>
        <v>0</v>
      </c>
      <c r="K1904" s="2">
        <f>VLOOKUP(A1904, Customer!A:O, 11, FALSE)</f>
        <v>0</v>
      </c>
      <c r="L1904" s="2">
        <f>VLOOKUP(A1904, Customer!A:O, 12, FALSE)</f>
        <v>0</v>
      </c>
      <c r="M1904" s="2">
        <f>VLOOKUP(A1904, Customer!A:O, 13, FALSE)</f>
        <v>1</v>
      </c>
      <c r="N1904" s="2">
        <f>VLOOKUP(A1904, Customer!A:O, 14, FALSE)</f>
        <v>0</v>
      </c>
      <c r="O1904" s="2" t="str">
        <f>VLOOKUP(A1904, Customer!A:O, 15, FALSE)</f>
        <v>State-New York</v>
      </c>
      <c r="P1904" s="2">
        <f>VLOOKUP(A1904,Sales!A:N,2,FALSE)</f>
        <v>62</v>
      </c>
      <c r="Q1904">
        <f>VLOOKUP(A1904,Sales!A:N,3,FALSE)</f>
        <v>202</v>
      </c>
      <c r="R1904" s="2">
        <f>VLOOKUP(A1904,Sales!A:N,4,FALSE)</f>
        <v>0</v>
      </c>
      <c r="S1904" s="2">
        <f>VLOOKUP(A1904,Sales!A:N,5,FALSE)</f>
        <v>50</v>
      </c>
      <c r="T1904" s="2">
        <f>VLOOKUP(A1904,Sales!A:N,6,FALSE)</f>
        <v>0</v>
      </c>
      <c r="U1904" s="2">
        <f>VLOOKUP(A1904,Sales!A:N,7,FALSE)</f>
        <v>0</v>
      </c>
      <c r="V1904" s="2">
        <f>VLOOKUP(A1904,Sales!A:N,8,FALSE)</f>
        <v>7</v>
      </c>
      <c r="W1904" s="2">
        <f>VLOOKUP(A1904,Sales!A:N,9,FALSE)</f>
        <v>245</v>
      </c>
      <c r="X1904" s="2">
        <f>VLOOKUP(A1904,Sales!A:N,10,FALSE)</f>
        <v>3</v>
      </c>
      <c r="Y1904" s="2">
        <f>VLOOKUP(A1904,Sales!A:N,11,FALSE)</f>
        <v>3</v>
      </c>
      <c r="Z1904" s="2">
        <f>VLOOKUP(A1904,Sales!A:N,12,FALSE)</f>
        <v>0</v>
      </c>
      <c r="AA1904" s="2">
        <f>VLOOKUP(A1904,Sales!A:N,13,FALSE)</f>
        <v>3</v>
      </c>
      <c r="AB1904" s="2">
        <f>VLOOKUP(A1904,Sales!A:N,14,FALSE)</f>
        <v>7</v>
      </c>
      <c r="AC1904" s="2">
        <f>VLOOKUP(A1904,Campaigns!A:I,2,FALSE)</f>
        <v>0</v>
      </c>
      <c r="AD1904" s="2">
        <f>VLOOKUP(A1904,Campaigns!A:I,3,FALSE)</f>
        <v>0</v>
      </c>
      <c r="AE1904" s="2">
        <f>VLOOKUP(A1904,Campaigns!A:I,4,FALSE)</f>
        <v>0</v>
      </c>
      <c r="AF1904" s="2">
        <f>VLOOKUP(A1904,Campaigns!A:I,5,FALSE)</f>
        <v>0</v>
      </c>
      <c r="AG1904" s="2">
        <f>VLOOKUP(A1904,Campaigns!A:I,6,FALSE)</f>
        <v>0</v>
      </c>
      <c r="AH1904" s="2">
        <f>VLOOKUP(A1904,Campaigns!A:I,7,FALSE)</f>
        <v>0</v>
      </c>
      <c r="AI1904" s="2">
        <f>VLOOKUP(A1904,Campaigns!A:I,8,FALSE)</f>
        <v>0</v>
      </c>
      <c r="AJ1904" s="19">
        <f>VLOOKUP(A1904,Campaigns!A:I,9,FALSE)</f>
        <v>43899</v>
      </c>
    </row>
    <row r="1905" spans="1:36">
      <c r="A1905" s="2">
        <v>2676</v>
      </c>
      <c r="B1905" s="2">
        <f>VLOOKUP(A1905, Customer!A:O, 2, FALSE)</f>
        <v>138452</v>
      </c>
      <c r="C1905" s="2">
        <f>VLOOKUP(A1905, Customer!A:O, 3, FALSE)</f>
        <v>1</v>
      </c>
      <c r="D1905" s="2">
        <f>VLOOKUP(A1905, Customer!A:O, 4, FALSE)</f>
        <v>1</v>
      </c>
      <c r="E1905" s="2">
        <f>VLOOKUP(A1905, Customer!A:O, 5, FALSE)</f>
        <v>65</v>
      </c>
      <c r="F1905" s="2">
        <f>VLOOKUP(A1905, Customer!A:O, 6, FALSE)</f>
        <v>0</v>
      </c>
      <c r="G1905" s="2">
        <f>VLOOKUP(A1905, Customer!A:O, 7, FALSE)</f>
        <v>1</v>
      </c>
      <c r="H1905" s="2">
        <f>VLOOKUP(A1905, Customer!A:O, 8, FALSE)</f>
        <v>0</v>
      </c>
      <c r="I1905" s="2">
        <f>VLOOKUP(A1905, Customer!A:O, 9, FALSE)</f>
        <v>0</v>
      </c>
      <c r="J1905" s="2">
        <f>VLOOKUP(A1905, Customer!A:O, 10, FALSE)</f>
        <v>0</v>
      </c>
      <c r="K1905" s="2">
        <f>VLOOKUP(A1905, Customer!A:O, 11, FALSE)</f>
        <v>0</v>
      </c>
      <c r="L1905" s="2">
        <f>VLOOKUP(A1905, Customer!A:O, 12, FALSE)</f>
        <v>0</v>
      </c>
      <c r="M1905" s="2">
        <f>VLOOKUP(A1905, Customer!A:O, 13, FALSE)</f>
        <v>1</v>
      </c>
      <c r="N1905" s="2">
        <f>VLOOKUP(A1905, Customer!A:O, 14, FALSE)</f>
        <v>0</v>
      </c>
      <c r="O1905" s="2" t="str">
        <f>VLOOKUP(A1905, Customer!A:O, 15, FALSE)</f>
        <v>State-Florida</v>
      </c>
      <c r="P1905" s="2">
        <f>VLOOKUP(A1905,Sales!A:N,2,FALSE)</f>
        <v>62</v>
      </c>
      <c r="Q1905">
        <f>VLOOKUP(A1905,Sales!A:N,3,FALSE)</f>
        <v>202</v>
      </c>
      <c r="R1905" s="2">
        <f>VLOOKUP(A1905,Sales!A:N,4,FALSE)</f>
        <v>0</v>
      </c>
      <c r="S1905" s="2">
        <f>VLOOKUP(A1905,Sales!A:N,5,FALSE)</f>
        <v>50</v>
      </c>
      <c r="T1905" s="2">
        <f>VLOOKUP(A1905,Sales!A:N,6,FALSE)</f>
        <v>0</v>
      </c>
      <c r="U1905" s="2">
        <f>VLOOKUP(A1905,Sales!A:N,7,FALSE)</f>
        <v>0</v>
      </c>
      <c r="V1905" s="2">
        <f>VLOOKUP(A1905,Sales!A:N,8,FALSE)</f>
        <v>7</v>
      </c>
      <c r="W1905" s="2">
        <f>VLOOKUP(A1905,Sales!A:N,9,FALSE)</f>
        <v>245</v>
      </c>
      <c r="X1905" s="2">
        <f>VLOOKUP(A1905,Sales!A:N,10,FALSE)</f>
        <v>3</v>
      </c>
      <c r="Y1905" s="2">
        <f>VLOOKUP(A1905,Sales!A:N,11,FALSE)</f>
        <v>3</v>
      </c>
      <c r="Z1905" s="2">
        <f>VLOOKUP(A1905,Sales!A:N,12,FALSE)</f>
        <v>0</v>
      </c>
      <c r="AA1905" s="2">
        <f>VLOOKUP(A1905,Sales!A:N,13,FALSE)</f>
        <v>3</v>
      </c>
      <c r="AB1905" s="2">
        <f>VLOOKUP(A1905,Sales!A:N,14,FALSE)</f>
        <v>7</v>
      </c>
      <c r="AC1905" s="2">
        <f>VLOOKUP(A1905,Campaigns!A:I,2,FALSE)</f>
        <v>0</v>
      </c>
      <c r="AD1905" s="2">
        <f>VLOOKUP(A1905,Campaigns!A:I,3,FALSE)</f>
        <v>0</v>
      </c>
      <c r="AE1905" s="2">
        <f>VLOOKUP(A1905,Campaigns!A:I,4,FALSE)</f>
        <v>0</v>
      </c>
      <c r="AF1905" s="2">
        <f>VLOOKUP(A1905,Campaigns!A:I,5,FALSE)</f>
        <v>0</v>
      </c>
      <c r="AG1905" s="2">
        <f>VLOOKUP(A1905,Campaigns!A:I,6,FALSE)</f>
        <v>0</v>
      </c>
      <c r="AH1905" s="2">
        <f>VLOOKUP(A1905,Campaigns!A:I,7,FALSE)</f>
        <v>0</v>
      </c>
      <c r="AI1905" s="2">
        <f>VLOOKUP(A1905,Campaigns!A:I,8,FALSE)</f>
        <v>0</v>
      </c>
      <c r="AJ1905" s="19">
        <f>VLOOKUP(A1905,Campaigns!A:I,9,FALSE)</f>
        <v>43899</v>
      </c>
    </row>
    <row r="1906" spans="1:36">
      <c r="A1906" s="2">
        <v>2707</v>
      </c>
      <c r="B1906" s="2">
        <f>VLOOKUP(A1906, Customer!A:O, 2, FALSE)</f>
        <v>137244</v>
      </c>
      <c r="C1906" s="2">
        <f>VLOOKUP(A1906, Customer!A:O, 3, FALSE)</f>
        <v>1</v>
      </c>
      <c r="D1906" s="2">
        <f>VLOOKUP(A1906, Customer!A:O, 4, FALSE)</f>
        <v>1</v>
      </c>
      <c r="E1906" s="2">
        <f>VLOOKUP(A1906, Customer!A:O, 5, FALSE)</f>
        <v>65</v>
      </c>
      <c r="F1906" s="2">
        <f>VLOOKUP(A1906, Customer!A:O, 6, FALSE)</f>
        <v>1</v>
      </c>
      <c r="G1906" s="2">
        <f>VLOOKUP(A1906, Customer!A:O, 7, FALSE)</f>
        <v>0</v>
      </c>
      <c r="H1906" s="2">
        <f>VLOOKUP(A1906, Customer!A:O, 8, FALSE)</f>
        <v>0</v>
      </c>
      <c r="I1906" s="2">
        <f>VLOOKUP(A1906, Customer!A:O, 9, FALSE)</f>
        <v>0</v>
      </c>
      <c r="J1906" s="2">
        <f>VLOOKUP(A1906, Customer!A:O, 10, FALSE)</f>
        <v>0</v>
      </c>
      <c r="K1906" s="2">
        <f>VLOOKUP(A1906, Customer!A:O, 11, FALSE)</f>
        <v>0</v>
      </c>
      <c r="L1906" s="2">
        <f>VLOOKUP(A1906, Customer!A:O, 12, FALSE)</f>
        <v>1</v>
      </c>
      <c r="M1906" s="2">
        <f>VLOOKUP(A1906, Customer!A:O, 13, FALSE)</f>
        <v>0</v>
      </c>
      <c r="N1906" s="2">
        <f>VLOOKUP(A1906, Customer!A:O, 14, FALSE)</f>
        <v>0</v>
      </c>
      <c r="O1906" s="2" t="str">
        <f>VLOOKUP(A1906, Customer!A:O, 15, FALSE)</f>
        <v>State-Illinois</v>
      </c>
      <c r="P1906" s="2">
        <f>VLOOKUP(A1906,Sales!A:N,2,FALSE)</f>
        <v>90</v>
      </c>
      <c r="Q1906">
        <f>VLOOKUP(A1906,Sales!A:N,3,FALSE)</f>
        <v>66</v>
      </c>
      <c r="R1906" s="2">
        <f>VLOOKUP(A1906,Sales!A:N,4,FALSE)</f>
        <v>7</v>
      </c>
      <c r="S1906" s="2">
        <f>VLOOKUP(A1906,Sales!A:N,5,FALSE)</f>
        <v>37</v>
      </c>
      <c r="T1906" s="2">
        <f>VLOOKUP(A1906,Sales!A:N,6,FALSE)</f>
        <v>0</v>
      </c>
      <c r="U1906" s="2">
        <f>VLOOKUP(A1906,Sales!A:N,7,FALSE)</f>
        <v>0</v>
      </c>
      <c r="V1906" s="2">
        <f>VLOOKUP(A1906,Sales!A:N,8,FALSE)</f>
        <v>92</v>
      </c>
      <c r="W1906" s="2">
        <f>VLOOKUP(A1906,Sales!A:N,9,FALSE)</f>
        <v>18</v>
      </c>
      <c r="X1906" s="2">
        <f>VLOOKUP(A1906,Sales!A:N,10,FALSE)</f>
        <v>1</v>
      </c>
      <c r="Y1906" s="2">
        <f>VLOOKUP(A1906,Sales!A:N,11,FALSE)</f>
        <v>1</v>
      </c>
      <c r="Z1906" s="2">
        <f>VLOOKUP(A1906,Sales!A:N,12,FALSE)</f>
        <v>1</v>
      </c>
      <c r="AA1906" s="2">
        <f>VLOOKUP(A1906,Sales!A:N,13,FALSE)</f>
        <v>2</v>
      </c>
      <c r="AB1906" s="2">
        <f>VLOOKUP(A1906,Sales!A:N,14,FALSE)</f>
        <v>7</v>
      </c>
      <c r="AC1906" s="2">
        <f>VLOOKUP(A1906,Campaigns!A:I,2,FALSE)</f>
        <v>1</v>
      </c>
      <c r="AD1906" s="2">
        <f>VLOOKUP(A1906,Campaigns!A:I,3,FALSE)</f>
        <v>0</v>
      </c>
      <c r="AE1906" s="2">
        <f>VLOOKUP(A1906,Campaigns!A:I,4,FALSE)</f>
        <v>0</v>
      </c>
      <c r="AF1906" s="2">
        <f>VLOOKUP(A1906,Campaigns!A:I,5,FALSE)</f>
        <v>0</v>
      </c>
      <c r="AG1906" s="2">
        <f>VLOOKUP(A1906,Campaigns!A:I,6,FALSE)</f>
        <v>0</v>
      </c>
      <c r="AH1906" s="2">
        <f>VLOOKUP(A1906,Campaigns!A:I,7,FALSE)</f>
        <v>0</v>
      </c>
      <c r="AI1906" s="2">
        <f>VLOOKUP(A1906,Campaigns!A:I,8,FALSE)</f>
        <v>0</v>
      </c>
      <c r="AJ1906" s="19">
        <f>VLOOKUP(A1906,Campaigns!A:I,9,FALSE)</f>
        <v>43506</v>
      </c>
    </row>
    <row r="1907" spans="1:36">
      <c r="A1907" s="2">
        <v>3028</v>
      </c>
      <c r="B1907" s="2">
        <f>VLOOKUP(A1907, Customer!A:O, 2, FALSE)</f>
        <v>136927</v>
      </c>
      <c r="C1907" s="2">
        <f>VLOOKUP(A1907, Customer!A:O, 3, FALSE)</f>
        <v>1</v>
      </c>
      <c r="D1907" s="2">
        <f>VLOOKUP(A1907, Customer!A:O, 4, FALSE)</f>
        <v>1</v>
      </c>
      <c r="E1907" s="2">
        <f>VLOOKUP(A1907, Customer!A:O, 5, FALSE)</f>
        <v>65</v>
      </c>
      <c r="F1907" s="2">
        <f>VLOOKUP(A1907, Customer!A:O, 6, FALSE)</f>
        <v>0</v>
      </c>
      <c r="G1907" s="2">
        <f>VLOOKUP(A1907, Customer!A:O, 7, FALSE)</f>
        <v>0</v>
      </c>
      <c r="H1907" s="2">
        <f>VLOOKUP(A1907, Customer!A:O, 8, FALSE)</f>
        <v>1</v>
      </c>
      <c r="I1907" s="2">
        <f>VLOOKUP(A1907, Customer!A:O, 9, FALSE)</f>
        <v>0</v>
      </c>
      <c r="J1907" s="2">
        <f>VLOOKUP(A1907, Customer!A:O, 10, FALSE)</f>
        <v>0</v>
      </c>
      <c r="K1907" s="2">
        <f>VLOOKUP(A1907, Customer!A:O, 11, FALSE)</f>
        <v>0</v>
      </c>
      <c r="L1907" s="2">
        <f>VLOOKUP(A1907, Customer!A:O, 12, FALSE)</f>
        <v>0</v>
      </c>
      <c r="M1907" s="2">
        <f>VLOOKUP(A1907, Customer!A:O, 13, FALSE)</f>
        <v>1</v>
      </c>
      <c r="N1907" s="2">
        <f>VLOOKUP(A1907, Customer!A:O, 14, FALSE)</f>
        <v>0</v>
      </c>
      <c r="O1907" s="2" t="str">
        <f>VLOOKUP(A1907, Customer!A:O, 15, FALSE)</f>
        <v>State-Other</v>
      </c>
      <c r="P1907" s="2">
        <f>VLOOKUP(A1907,Sales!A:N,2,FALSE)</f>
        <v>46</v>
      </c>
      <c r="Q1907">
        <f>VLOOKUP(A1907,Sales!A:N,3,FALSE)</f>
        <v>189</v>
      </c>
      <c r="R1907" s="2">
        <f>VLOOKUP(A1907,Sales!A:N,4,FALSE)</f>
        <v>0</v>
      </c>
      <c r="S1907" s="2">
        <f>VLOOKUP(A1907,Sales!A:N,5,FALSE)</f>
        <v>59</v>
      </c>
      <c r="T1907" s="2">
        <f>VLOOKUP(A1907,Sales!A:N,6,FALSE)</f>
        <v>0</v>
      </c>
      <c r="U1907" s="2">
        <f>VLOOKUP(A1907,Sales!A:N,7,FALSE)</f>
        <v>0</v>
      </c>
      <c r="V1907" s="2">
        <f>VLOOKUP(A1907,Sales!A:N,8,FALSE)</f>
        <v>15</v>
      </c>
      <c r="W1907" s="2">
        <f>VLOOKUP(A1907,Sales!A:N,9,FALSE)</f>
        <v>234</v>
      </c>
      <c r="X1907" s="2">
        <f>VLOOKUP(A1907,Sales!A:N,10,FALSE)</f>
        <v>2</v>
      </c>
      <c r="Y1907" s="2">
        <f>VLOOKUP(A1907,Sales!A:N,11,FALSE)</f>
        <v>3</v>
      </c>
      <c r="Z1907" s="2">
        <f>VLOOKUP(A1907,Sales!A:N,12,FALSE)</f>
        <v>0</v>
      </c>
      <c r="AA1907" s="2">
        <f>VLOOKUP(A1907,Sales!A:N,13,FALSE)</f>
        <v>3</v>
      </c>
      <c r="AB1907" s="2">
        <f>VLOOKUP(A1907,Sales!A:N,14,FALSE)</f>
        <v>8</v>
      </c>
      <c r="AC1907" s="2">
        <f>VLOOKUP(A1907,Campaigns!A:I,2,FALSE)</f>
        <v>0</v>
      </c>
      <c r="AD1907" s="2">
        <f>VLOOKUP(A1907,Campaigns!A:I,3,FALSE)</f>
        <v>0</v>
      </c>
      <c r="AE1907" s="2">
        <f>VLOOKUP(A1907,Campaigns!A:I,4,FALSE)</f>
        <v>0</v>
      </c>
      <c r="AF1907" s="2">
        <f>VLOOKUP(A1907,Campaigns!A:I,5,FALSE)</f>
        <v>0</v>
      </c>
      <c r="AG1907" s="2">
        <f>VLOOKUP(A1907,Campaigns!A:I,6,FALSE)</f>
        <v>0</v>
      </c>
      <c r="AH1907" s="2">
        <f>VLOOKUP(A1907,Campaigns!A:I,7,FALSE)</f>
        <v>0</v>
      </c>
      <c r="AI1907" s="2">
        <f>VLOOKUP(A1907,Campaigns!A:I,8,FALSE)</f>
        <v>0</v>
      </c>
      <c r="AJ1907" s="19">
        <f>VLOOKUP(A1907,Campaigns!A:I,9,FALSE)</f>
        <v>43993</v>
      </c>
    </row>
    <row r="1908" spans="1:36">
      <c r="A1908" s="2">
        <v>2657</v>
      </c>
      <c r="B1908" s="2">
        <f>VLOOKUP(A1908, Customer!A:O, 2, FALSE)</f>
        <v>122554</v>
      </c>
      <c r="C1908" s="2">
        <f>VLOOKUP(A1908, Customer!A:O, 3, FALSE)</f>
        <v>1</v>
      </c>
      <c r="D1908" s="2">
        <f>VLOOKUP(A1908, Customer!A:O, 4, FALSE)</f>
        <v>1</v>
      </c>
      <c r="E1908" s="2">
        <f>VLOOKUP(A1908, Customer!A:O, 5, FALSE)</f>
        <v>65</v>
      </c>
      <c r="F1908" s="2">
        <f>VLOOKUP(A1908, Customer!A:O, 6, FALSE)</f>
        <v>0</v>
      </c>
      <c r="G1908" s="2">
        <f>VLOOKUP(A1908, Customer!A:O, 7, FALSE)</f>
        <v>1</v>
      </c>
      <c r="H1908" s="2">
        <f>VLOOKUP(A1908, Customer!A:O, 8, FALSE)</f>
        <v>0</v>
      </c>
      <c r="I1908" s="2">
        <f>VLOOKUP(A1908, Customer!A:O, 9, FALSE)</f>
        <v>0</v>
      </c>
      <c r="J1908" s="2">
        <f>VLOOKUP(A1908, Customer!A:O, 10, FALSE)</f>
        <v>0</v>
      </c>
      <c r="K1908" s="2">
        <f>VLOOKUP(A1908, Customer!A:O, 11, FALSE)</f>
        <v>0</v>
      </c>
      <c r="L1908" s="2">
        <f>VLOOKUP(A1908, Customer!A:O, 12, FALSE)</f>
        <v>0</v>
      </c>
      <c r="M1908" s="2">
        <f>VLOOKUP(A1908, Customer!A:O, 13, FALSE)</f>
        <v>0</v>
      </c>
      <c r="N1908" s="2">
        <f>VLOOKUP(A1908, Customer!A:O, 14, FALSE)</f>
        <v>1</v>
      </c>
      <c r="O1908" s="2" t="str">
        <f>VLOOKUP(A1908, Customer!A:O, 15, FALSE)</f>
        <v>State-California</v>
      </c>
      <c r="P1908" s="2">
        <f>VLOOKUP(A1908,Sales!A:N,2,FALSE)</f>
        <v>38</v>
      </c>
      <c r="Q1908">
        <f>VLOOKUP(A1908,Sales!A:N,3,FALSE)</f>
        <v>147</v>
      </c>
      <c r="R1908" s="2">
        <f>VLOOKUP(A1908,Sales!A:N,4,FALSE)</f>
        <v>0</v>
      </c>
      <c r="S1908" s="2">
        <f>VLOOKUP(A1908,Sales!A:N,5,FALSE)</f>
        <v>54</v>
      </c>
      <c r="T1908" s="2">
        <f>VLOOKUP(A1908,Sales!A:N,6,FALSE)</f>
        <v>0</v>
      </c>
      <c r="U1908" s="2">
        <f>VLOOKUP(A1908,Sales!A:N,7,FALSE)</f>
        <v>0</v>
      </c>
      <c r="V1908" s="2">
        <f>VLOOKUP(A1908,Sales!A:N,8,FALSE)</f>
        <v>22</v>
      </c>
      <c r="W1908" s="2">
        <f>VLOOKUP(A1908,Sales!A:N,9,FALSE)</f>
        <v>179</v>
      </c>
      <c r="X1908" s="2">
        <f>VLOOKUP(A1908,Sales!A:N,10,FALSE)</f>
        <v>4</v>
      </c>
      <c r="Y1908" s="2">
        <f>VLOOKUP(A1908,Sales!A:N,11,FALSE)</f>
        <v>2</v>
      </c>
      <c r="Z1908" s="2">
        <f>VLOOKUP(A1908,Sales!A:N,12,FALSE)</f>
        <v>0</v>
      </c>
      <c r="AA1908" s="2">
        <f>VLOOKUP(A1908,Sales!A:N,13,FALSE)</f>
        <v>4</v>
      </c>
      <c r="AB1908" s="2">
        <f>VLOOKUP(A1908,Sales!A:N,14,FALSE)</f>
        <v>5</v>
      </c>
      <c r="AC1908" s="2">
        <f>VLOOKUP(A1908,Campaigns!A:I,2,FALSE)</f>
        <v>0</v>
      </c>
      <c r="AD1908" s="2">
        <f>VLOOKUP(A1908,Campaigns!A:I,3,FALSE)</f>
        <v>0</v>
      </c>
      <c r="AE1908" s="2">
        <f>VLOOKUP(A1908,Campaigns!A:I,4,FALSE)</f>
        <v>0</v>
      </c>
      <c r="AF1908" s="2">
        <f>VLOOKUP(A1908,Campaigns!A:I,5,FALSE)</f>
        <v>0</v>
      </c>
      <c r="AG1908" s="2">
        <f>VLOOKUP(A1908,Campaigns!A:I,6,FALSE)</f>
        <v>0</v>
      </c>
      <c r="AH1908" s="2">
        <f>VLOOKUP(A1908,Campaigns!A:I,7,FALSE)</f>
        <v>0</v>
      </c>
      <c r="AI1908" s="2">
        <f>VLOOKUP(A1908,Campaigns!A:I,8,FALSE)</f>
        <v>0</v>
      </c>
      <c r="AJ1908" s="19">
        <f>VLOOKUP(A1908,Campaigns!A:I,9,FALSE)</f>
        <v>43742</v>
      </c>
    </row>
    <row r="1909" spans="1:36">
      <c r="A1909" s="2">
        <v>1807</v>
      </c>
      <c r="B1909" s="2">
        <f>VLOOKUP(A1909, Customer!A:O, 2, FALSE)</f>
        <v>193404</v>
      </c>
      <c r="C1909" s="2">
        <f>VLOOKUP(A1909, Customer!A:O, 3, FALSE)</f>
        <v>1</v>
      </c>
      <c r="D1909" s="2">
        <f>VLOOKUP(A1909, Customer!A:O, 4, FALSE)</f>
        <v>2</v>
      </c>
      <c r="E1909" s="2">
        <f>VLOOKUP(A1909, Customer!A:O, 5, FALSE)</f>
        <v>66</v>
      </c>
      <c r="F1909" s="2">
        <f>VLOOKUP(A1909, Customer!A:O, 6, FALSE)</f>
        <v>0</v>
      </c>
      <c r="G1909" s="2">
        <f>VLOOKUP(A1909, Customer!A:O, 7, FALSE)</f>
        <v>1</v>
      </c>
      <c r="H1909" s="2">
        <f>VLOOKUP(A1909, Customer!A:O, 8, FALSE)</f>
        <v>0</v>
      </c>
      <c r="I1909" s="2">
        <f>VLOOKUP(A1909, Customer!A:O, 9, FALSE)</f>
        <v>0</v>
      </c>
      <c r="J1909" s="2">
        <f>VLOOKUP(A1909, Customer!A:O, 10, FALSE)</f>
        <v>0</v>
      </c>
      <c r="K1909" s="2">
        <f>VLOOKUP(A1909, Customer!A:O, 11, FALSE)</f>
        <v>0</v>
      </c>
      <c r="L1909" s="2">
        <f>VLOOKUP(A1909, Customer!A:O, 12, FALSE)</f>
        <v>1</v>
      </c>
      <c r="M1909" s="2">
        <f>VLOOKUP(A1909, Customer!A:O, 13, FALSE)</f>
        <v>0</v>
      </c>
      <c r="N1909" s="2">
        <f>VLOOKUP(A1909, Customer!A:O, 14, FALSE)</f>
        <v>0</v>
      </c>
      <c r="O1909" s="2" t="str">
        <f>VLOOKUP(A1909, Customer!A:O, 15, FALSE)</f>
        <v>State-Illinois</v>
      </c>
      <c r="P1909" s="2">
        <f>VLOOKUP(A1909,Sales!A:N,2,FALSE)</f>
        <v>97</v>
      </c>
      <c r="Q1909">
        <f>VLOOKUP(A1909,Sales!A:N,3,FALSE)</f>
        <v>2648</v>
      </c>
      <c r="R1909" s="2">
        <f>VLOOKUP(A1909,Sales!A:N,4,FALSE)</f>
        <v>31</v>
      </c>
      <c r="S1909" s="2">
        <f>VLOOKUP(A1909,Sales!A:N,5,FALSE)</f>
        <v>594</v>
      </c>
      <c r="T1909" s="2">
        <f>VLOOKUP(A1909,Sales!A:N,6,FALSE)</f>
        <v>41</v>
      </c>
      <c r="U1909" s="2">
        <f>VLOOKUP(A1909,Sales!A:N,7,FALSE)</f>
        <v>0</v>
      </c>
      <c r="V1909" s="2">
        <f>VLOOKUP(A1909,Sales!A:N,8,FALSE)</f>
        <v>31</v>
      </c>
      <c r="W1909" s="2">
        <f>VLOOKUP(A1909,Sales!A:N,9,FALSE)</f>
        <v>3284</v>
      </c>
      <c r="X1909" s="2">
        <f>VLOOKUP(A1909,Sales!A:N,10,FALSE)</f>
        <v>3</v>
      </c>
      <c r="Y1909" s="2">
        <f>VLOOKUP(A1909,Sales!A:N,11,FALSE)</f>
        <v>3</v>
      </c>
      <c r="Z1909" s="2">
        <f>VLOOKUP(A1909,Sales!A:N,12,FALSE)</f>
        <v>4</v>
      </c>
      <c r="AA1909" s="2">
        <f>VLOOKUP(A1909,Sales!A:N,13,FALSE)</f>
        <v>7</v>
      </c>
      <c r="AB1909" s="2">
        <f>VLOOKUP(A1909,Sales!A:N,14,FALSE)</f>
        <v>5</v>
      </c>
      <c r="AC1909" s="2">
        <f>VLOOKUP(A1909,Campaigns!A:I,2,FALSE)</f>
        <v>0</v>
      </c>
      <c r="AD1909" s="2">
        <f>VLOOKUP(A1909,Campaigns!A:I,3,FALSE)</f>
        <v>1</v>
      </c>
      <c r="AE1909" s="2">
        <f>VLOOKUP(A1909,Campaigns!A:I,4,FALSE)</f>
        <v>1</v>
      </c>
      <c r="AF1909" s="2">
        <f>VLOOKUP(A1909,Campaigns!A:I,5,FALSE)</f>
        <v>0</v>
      </c>
      <c r="AG1909" s="2">
        <f>VLOOKUP(A1909,Campaigns!A:I,6,FALSE)</f>
        <v>0</v>
      </c>
      <c r="AH1909" s="2">
        <f>VLOOKUP(A1909,Campaigns!A:I,7,FALSE)</f>
        <v>0</v>
      </c>
      <c r="AI1909" s="2">
        <f>VLOOKUP(A1909,Campaigns!A:I,8,FALSE)</f>
        <v>0</v>
      </c>
      <c r="AJ1909" s="19">
        <f>VLOOKUP(A1909,Campaigns!A:I,9,FALSE)</f>
        <v>43809</v>
      </c>
    </row>
    <row r="1910" spans="1:36">
      <c r="A1910" s="2">
        <v>2872</v>
      </c>
      <c r="B1910" s="2">
        <f>VLOOKUP(A1910, Customer!A:O, 2, FALSE)</f>
        <v>190933</v>
      </c>
      <c r="C1910" s="2">
        <f>VLOOKUP(A1910, Customer!A:O, 3, FALSE)</f>
        <v>0</v>
      </c>
      <c r="D1910" s="2">
        <f>VLOOKUP(A1910, Customer!A:O, 4, FALSE)</f>
        <v>0</v>
      </c>
      <c r="E1910" s="2">
        <f>VLOOKUP(A1910, Customer!A:O, 5, FALSE)</f>
        <v>66</v>
      </c>
      <c r="F1910" s="2">
        <f>VLOOKUP(A1910, Customer!A:O, 6, FALSE)</f>
        <v>0</v>
      </c>
      <c r="G1910" s="2">
        <f>VLOOKUP(A1910, Customer!A:O, 7, FALSE)</f>
        <v>0</v>
      </c>
      <c r="H1910" s="2">
        <f>VLOOKUP(A1910, Customer!A:O, 8, FALSE)</f>
        <v>1</v>
      </c>
      <c r="I1910" s="2">
        <f>VLOOKUP(A1910, Customer!A:O, 9, FALSE)</f>
        <v>0</v>
      </c>
      <c r="J1910" s="2">
        <f>VLOOKUP(A1910, Customer!A:O, 10, FALSE)</f>
        <v>0</v>
      </c>
      <c r="K1910" s="2">
        <f>VLOOKUP(A1910, Customer!A:O, 11, FALSE)</f>
        <v>0</v>
      </c>
      <c r="L1910" s="2">
        <f>VLOOKUP(A1910, Customer!A:O, 12, FALSE)</f>
        <v>0</v>
      </c>
      <c r="M1910" s="2">
        <f>VLOOKUP(A1910, Customer!A:O, 13, FALSE)</f>
        <v>0</v>
      </c>
      <c r="N1910" s="2">
        <f>VLOOKUP(A1910, Customer!A:O, 14, FALSE)</f>
        <v>1</v>
      </c>
      <c r="O1910" s="2" t="str">
        <f>VLOOKUP(A1910, Customer!A:O, 15, FALSE)</f>
        <v>State-Other</v>
      </c>
      <c r="P1910" s="2">
        <f>VLOOKUP(A1910,Sales!A:N,2,FALSE)</f>
        <v>90</v>
      </c>
      <c r="Q1910">
        <f>VLOOKUP(A1910,Sales!A:N,3,FALSE)</f>
        <v>2142</v>
      </c>
      <c r="R1910" s="2">
        <f>VLOOKUP(A1910,Sales!A:N,4,FALSE)</f>
        <v>65</v>
      </c>
      <c r="S1910" s="2">
        <f>VLOOKUP(A1910,Sales!A:N,5,FALSE)</f>
        <v>903</v>
      </c>
      <c r="T1910" s="2">
        <f>VLOOKUP(A1910,Sales!A:N,6,FALSE)</f>
        <v>130</v>
      </c>
      <c r="U1910" s="2">
        <f>VLOOKUP(A1910,Sales!A:N,7,FALSE)</f>
        <v>132</v>
      </c>
      <c r="V1910" s="2">
        <f>VLOOKUP(A1910,Sales!A:N,8,FALSE)</f>
        <v>166</v>
      </c>
      <c r="W1910" s="2">
        <f>VLOOKUP(A1910,Sales!A:N,9,FALSE)</f>
        <v>3206</v>
      </c>
      <c r="X1910" s="2">
        <f>VLOOKUP(A1910,Sales!A:N,10,FALSE)</f>
        <v>1</v>
      </c>
      <c r="Y1910" s="2">
        <f>VLOOKUP(A1910,Sales!A:N,11,FALSE)</f>
        <v>4</v>
      </c>
      <c r="Z1910" s="2">
        <f>VLOOKUP(A1910,Sales!A:N,12,FALSE)</f>
        <v>6</v>
      </c>
      <c r="AA1910" s="2">
        <f>VLOOKUP(A1910,Sales!A:N,13,FALSE)</f>
        <v>4</v>
      </c>
      <c r="AB1910" s="2">
        <f>VLOOKUP(A1910,Sales!A:N,14,FALSE)</f>
        <v>1</v>
      </c>
      <c r="AC1910" s="2">
        <f>VLOOKUP(A1910,Campaigns!A:I,2,FALSE)</f>
        <v>0</v>
      </c>
      <c r="AD1910" s="2">
        <f>VLOOKUP(A1910,Campaigns!A:I,3,FALSE)</f>
        <v>0</v>
      </c>
      <c r="AE1910" s="2">
        <f>VLOOKUP(A1910,Campaigns!A:I,4,FALSE)</f>
        <v>1</v>
      </c>
      <c r="AF1910" s="2">
        <f>VLOOKUP(A1910,Campaigns!A:I,5,FALSE)</f>
        <v>0</v>
      </c>
      <c r="AG1910" s="2">
        <f>VLOOKUP(A1910,Campaigns!A:I,6,FALSE)</f>
        <v>0</v>
      </c>
      <c r="AH1910" s="2">
        <f>VLOOKUP(A1910,Campaigns!A:I,7,FALSE)</f>
        <v>0</v>
      </c>
      <c r="AI1910" s="2">
        <f>VLOOKUP(A1910,Campaigns!A:I,8,FALSE)</f>
        <v>0</v>
      </c>
      <c r="AJ1910" s="19">
        <f>VLOOKUP(A1910,Campaigns!A:I,9,FALSE)</f>
        <v>43930</v>
      </c>
    </row>
    <row r="1911" spans="1:36">
      <c r="A1911" s="2">
        <v>1186</v>
      </c>
      <c r="B1911" s="2">
        <f>VLOOKUP(A1911, Customer!A:O, 2, FALSE)</f>
        <v>186718</v>
      </c>
      <c r="C1911" s="2">
        <f>VLOOKUP(A1911, Customer!A:O, 3, FALSE)</f>
        <v>0</v>
      </c>
      <c r="D1911" s="2">
        <f>VLOOKUP(A1911, Customer!A:O, 4, FALSE)</f>
        <v>0</v>
      </c>
      <c r="E1911" s="2">
        <f>VLOOKUP(A1911, Customer!A:O, 5, FALSE)</f>
        <v>66</v>
      </c>
      <c r="F1911" s="2">
        <f>VLOOKUP(A1911, Customer!A:O, 6, FALSE)</f>
        <v>0</v>
      </c>
      <c r="G1911" s="2">
        <f>VLOOKUP(A1911, Customer!A:O, 7, FALSE)</f>
        <v>1</v>
      </c>
      <c r="H1911" s="2">
        <f>VLOOKUP(A1911, Customer!A:O, 8, FALSE)</f>
        <v>0</v>
      </c>
      <c r="I1911" s="2">
        <f>VLOOKUP(A1911, Customer!A:O, 9, FALSE)</f>
        <v>0</v>
      </c>
      <c r="J1911" s="2">
        <f>VLOOKUP(A1911, Customer!A:O, 10, FALSE)</f>
        <v>0</v>
      </c>
      <c r="K1911" s="2">
        <f>VLOOKUP(A1911, Customer!A:O, 11, FALSE)</f>
        <v>0</v>
      </c>
      <c r="L1911" s="2">
        <f>VLOOKUP(A1911, Customer!A:O, 12, FALSE)</f>
        <v>1</v>
      </c>
      <c r="M1911" s="2">
        <f>VLOOKUP(A1911, Customer!A:O, 13, FALSE)</f>
        <v>0</v>
      </c>
      <c r="N1911" s="2">
        <f>VLOOKUP(A1911, Customer!A:O, 14, FALSE)</f>
        <v>0</v>
      </c>
      <c r="O1911" s="2" t="str">
        <f>VLOOKUP(A1911, Customer!A:O, 15, FALSE)</f>
        <v>State-Other</v>
      </c>
      <c r="P1911" s="2">
        <f>VLOOKUP(A1911,Sales!A:N,2,FALSE)</f>
        <v>20</v>
      </c>
      <c r="Q1911">
        <f>VLOOKUP(A1911,Sales!A:N,3,FALSE)</f>
        <v>741</v>
      </c>
      <c r="R1911" s="2">
        <f>VLOOKUP(A1911,Sales!A:N,4,FALSE)</f>
        <v>407</v>
      </c>
      <c r="S1911" s="2">
        <f>VLOOKUP(A1911,Sales!A:N,5,FALSE)</f>
        <v>1038</v>
      </c>
      <c r="T1911" s="2">
        <f>VLOOKUP(A1911,Sales!A:N,6,FALSE)</f>
        <v>108</v>
      </c>
      <c r="U1911" s="2">
        <f>VLOOKUP(A1911,Sales!A:N,7,FALSE)</f>
        <v>71</v>
      </c>
      <c r="V1911" s="2">
        <f>VLOOKUP(A1911,Sales!A:N,8,FALSE)</f>
        <v>370</v>
      </c>
      <c r="W1911" s="2">
        <f>VLOOKUP(A1911,Sales!A:N,9,FALSE)</f>
        <v>1994</v>
      </c>
      <c r="X1911" s="2">
        <f>VLOOKUP(A1911,Sales!A:N,10,FALSE)</f>
        <v>1</v>
      </c>
      <c r="Y1911" s="2">
        <f>VLOOKUP(A1911,Sales!A:N,11,FALSE)</f>
        <v>5</v>
      </c>
      <c r="Z1911" s="2">
        <f>VLOOKUP(A1911,Sales!A:N,12,FALSE)</f>
        <v>6</v>
      </c>
      <c r="AA1911" s="2">
        <f>VLOOKUP(A1911,Sales!A:N,13,FALSE)</f>
        <v>5</v>
      </c>
      <c r="AB1911" s="2">
        <f>VLOOKUP(A1911,Sales!A:N,14,FALSE)</f>
        <v>2</v>
      </c>
      <c r="AC1911" s="2">
        <f>VLOOKUP(A1911,Campaigns!A:I,2,FALSE)</f>
        <v>0</v>
      </c>
      <c r="AD1911" s="2">
        <f>VLOOKUP(A1911,Campaigns!A:I,3,FALSE)</f>
        <v>0</v>
      </c>
      <c r="AE1911" s="2">
        <f>VLOOKUP(A1911,Campaigns!A:I,4,FALSE)</f>
        <v>0</v>
      </c>
      <c r="AF1911" s="2">
        <f>VLOOKUP(A1911,Campaigns!A:I,5,FALSE)</f>
        <v>0</v>
      </c>
      <c r="AG1911" s="2">
        <f>VLOOKUP(A1911,Campaigns!A:I,6,FALSE)</f>
        <v>0</v>
      </c>
      <c r="AH1911" s="2">
        <f>VLOOKUP(A1911,Campaigns!A:I,7,FALSE)</f>
        <v>0</v>
      </c>
      <c r="AI1911" s="2">
        <f>VLOOKUP(A1911,Campaigns!A:I,8,FALSE)</f>
        <v>0</v>
      </c>
      <c r="AJ1911" s="19" t="str">
        <f>VLOOKUP(A1911,Campaigns!A:I,9,FALSE)</f>
        <v>6/24/2019</v>
      </c>
    </row>
    <row r="1912" spans="1:36">
      <c r="A1912" s="2">
        <v>1971</v>
      </c>
      <c r="B1912" s="2">
        <f>VLOOKUP(A1912, Customer!A:O, 2, FALSE)</f>
        <v>185683</v>
      </c>
      <c r="C1912" s="2">
        <f>VLOOKUP(A1912, Customer!A:O, 3, FALSE)</f>
        <v>0</v>
      </c>
      <c r="D1912" s="2">
        <f>VLOOKUP(A1912, Customer!A:O, 4, FALSE)</f>
        <v>0</v>
      </c>
      <c r="E1912" s="2">
        <f>VLOOKUP(A1912, Customer!A:O, 5, FALSE)</f>
        <v>66</v>
      </c>
      <c r="F1912" s="2">
        <f>VLOOKUP(A1912, Customer!A:O, 6, FALSE)</f>
        <v>1</v>
      </c>
      <c r="G1912" s="2">
        <f>VLOOKUP(A1912, Customer!A:O, 7, FALSE)</f>
        <v>0</v>
      </c>
      <c r="H1912" s="2">
        <f>VLOOKUP(A1912, Customer!A:O, 8, FALSE)</f>
        <v>0</v>
      </c>
      <c r="I1912" s="2">
        <f>VLOOKUP(A1912, Customer!A:O, 9, FALSE)</f>
        <v>0</v>
      </c>
      <c r="J1912" s="2">
        <f>VLOOKUP(A1912, Customer!A:O, 10, FALSE)</f>
        <v>0</v>
      </c>
      <c r="K1912" s="2">
        <f>VLOOKUP(A1912, Customer!A:O, 11, FALSE)</f>
        <v>0</v>
      </c>
      <c r="L1912" s="2">
        <f>VLOOKUP(A1912, Customer!A:O, 12, FALSE)</f>
        <v>1</v>
      </c>
      <c r="M1912" s="2">
        <f>VLOOKUP(A1912, Customer!A:O, 13, FALSE)</f>
        <v>0</v>
      </c>
      <c r="N1912" s="2">
        <f>VLOOKUP(A1912, Customer!A:O, 14, FALSE)</f>
        <v>0</v>
      </c>
      <c r="O1912" s="2" t="str">
        <f>VLOOKUP(A1912, Customer!A:O, 15, FALSE)</f>
        <v>State-Texas</v>
      </c>
      <c r="P1912" s="2">
        <f>VLOOKUP(A1912,Sales!A:N,2,FALSE)</f>
        <v>6</v>
      </c>
      <c r="Q1912">
        <f>VLOOKUP(A1912,Sales!A:N,3,FALSE)</f>
        <v>2809</v>
      </c>
      <c r="R1912" s="2">
        <f>VLOOKUP(A1912,Sales!A:N,4,FALSE)</f>
        <v>37</v>
      </c>
      <c r="S1912" s="2">
        <f>VLOOKUP(A1912,Sales!A:N,5,FALSE)</f>
        <v>674</v>
      </c>
      <c r="T1912" s="2">
        <f>VLOOKUP(A1912,Sales!A:N,6,FALSE)</f>
        <v>98</v>
      </c>
      <c r="U1912" s="2">
        <f>VLOOKUP(A1912,Sales!A:N,7,FALSE)</f>
        <v>150</v>
      </c>
      <c r="V1912" s="2">
        <f>VLOOKUP(A1912,Sales!A:N,8,FALSE)</f>
        <v>111</v>
      </c>
      <c r="W1912" s="2">
        <f>VLOOKUP(A1912,Sales!A:N,9,FALSE)</f>
        <v>3656</v>
      </c>
      <c r="X1912" s="2">
        <f>VLOOKUP(A1912,Sales!A:N,10,FALSE)</f>
        <v>1</v>
      </c>
      <c r="Y1912" s="2">
        <f>VLOOKUP(A1912,Sales!A:N,11,FALSE)</f>
        <v>2</v>
      </c>
      <c r="Z1912" s="2">
        <f>VLOOKUP(A1912,Sales!A:N,12,FALSE)</f>
        <v>4</v>
      </c>
      <c r="AA1912" s="2">
        <f>VLOOKUP(A1912,Sales!A:N,13,FALSE)</f>
        <v>10</v>
      </c>
      <c r="AB1912" s="2">
        <f>VLOOKUP(A1912,Sales!A:N,14,FALSE)</f>
        <v>1</v>
      </c>
      <c r="AC1912" s="2">
        <f>VLOOKUP(A1912,Campaigns!A:I,2,FALSE)</f>
        <v>0</v>
      </c>
      <c r="AD1912" s="2">
        <f>VLOOKUP(A1912,Campaigns!A:I,3,FALSE)</f>
        <v>1</v>
      </c>
      <c r="AE1912" s="2">
        <f>VLOOKUP(A1912,Campaigns!A:I,4,FALSE)</f>
        <v>1</v>
      </c>
      <c r="AF1912" s="2">
        <f>VLOOKUP(A1912,Campaigns!A:I,5,FALSE)</f>
        <v>1</v>
      </c>
      <c r="AG1912" s="2">
        <f>VLOOKUP(A1912,Campaigns!A:I,6,FALSE)</f>
        <v>1</v>
      </c>
      <c r="AH1912" s="2">
        <f>VLOOKUP(A1912,Campaigns!A:I,7,FALSE)</f>
        <v>0</v>
      </c>
      <c r="AI1912" s="2">
        <f>VLOOKUP(A1912,Campaigns!A:I,8,FALSE)</f>
        <v>1</v>
      </c>
      <c r="AJ1912" s="19" t="str">
        <f>VLOOKUP(A1912,Campaigns!A:I,9,FALSE)</f>
        <v>8/25/2020</v>
      </c>
    </row>
    <row r="1913" spans="1:36">
      <c r="A1913" s="2">
        <v>1185</v>
      </c>
      <c r="B1913" s="2">
        <f>VLOOKUP(A1913, Customer!A:O, 2, FALSE)</f>
        <v>180067</v>
      </c>
      <c r="C1913" s="2">
        <f>VLOOKUP(A1913, Customer!A:O, 3, FALSE)</f>
        <v>0</v>
      </c>
      <c r="D1913" s="2">
        <f>VLOOKUP(A1913, Customer!A:O, 4, FALSE)</f>
        <v>0</v>
      </c>
      <c r="E1913" s="2">
        <f>VLOOKUP(A1913, Customer!A:O, 5, FALSE)</f>
        <v>66</v>
      </c>
      <c r="F1913" s="2">
        <f>VLOOKUP(A1913, Customer!A:O, 6, FALSE)</f>
        <v>0</v>
      </c>
      <c r="G1913" s="2">
        <f>VLOOKUP(A1913, Customer!A:O, 7, FALSE)</f>
        <v>1</v>
      </c>
      <c r="H1913" s="2">
        <f>VLOOKUP(A1913, Customer!A:O, 8, FALSE)</f>
        <v>0</v>
      </c>
      <c r="I1913" s="2">
        <f>VLOOKUP(A1913, Customer!A:O, 9, FALSE)</f>
        <v>0</v>
      </c>
      <c r="J1913" s="2">
        <f>VLOOKUP(A1913, Customer!A:O, 10, FALSE)</f>
        <v>0</v>
      </c>
      <c r="K1913" s="2">
        <f>VLOOKUP(A1913, Customer!A:O, 11, FALSE)</f>
        <v>0</v>
      </c>
      <c r="L1913" s="2">
        <f>VLOOKUP(A1913, Customer!A:O, 12, FALSE)</f>
        <v>1</v>
      </c>
      <c r="M1913" s="2">
        <f>VLOOKUP(A1913, Customer!A:O, 13, FALSE)</f>
        <v>0</v>
      </c>
      <c r="N1913" s="2">
        <f>VLOOKUP(A1913, Customer!A:O, 14, FALSE)</f>
        <v>0</v>
      </c>
      <c r="O1913" s="2" t="str">
        <f>VLOOKUP(A1913, Customer!A:O, 15, FALSE)</f>
        <v>State-Texas</v>
      </c>
      <c r="P1913" s="2">
        <f>VLOOKUP(A1913,Sales!A:N,2,FALSE)</f>
        <v>82</v>
      </c>
      <c r="Q1913">
        <f>VLOOKUP(A1913,Sales!A:N,3,FALSE)</f>
        <v>1167</v>
      </c>
      <c r="R1913" s="2">
        <f>VLOOKUP(A1913,Sales!A:N,4,FALSE)</f>
        <v>38</v>
      </c>
      <c r="S1913" s="2">
        <f>VLOOKUP(A1913,Sales!A:N,5,FALSE)</f>
        <v>1828</v>
      </c>
      <c r="T1913" s="2">
        <f>VLOOKUP(A1913,Sales!A:N,6,FALSE)</f>
        <v>61</v>
      </c>
      <c r="U1913" s="2">
        <f>VLOOKUP(A1913,Sales!A:N,7,FALSE)</f>
        <v>389</v>
      </c>
      <c r="V1913" s="2">
        <f>VLOOKUP(A1913,Sales!A:N,8,FALSE)</f>
        <v>115</v>
      </c>
      <c r="W1913" s="2">
        <f>VLOOKUP(A1913,Sales!A:N,9,FALSE)</f>
        <v>3369</v>
      </c>
      <c r="X1913" s="2">
        <f>VLOOKUP(A1913,Sales!A:N,10,FALSE)</f>
        <v>1</v>
      </c>
      <c r="Y1913" s="2">
        <f>VLOOKUP(A1913,Sales!A:N,11,FALSE)</f>
        <v>4</v>
      </c>
      <c r="Z1913" s="2">
        <f>VLOOKUP(A1913,Sales!A:N,12,FALSE)</f>
        <v>6</v>
      </c>
      <c r="AA1913" s="2">
        <f>VLOOKUP(A1913,Sales!A:N,13,FALSE)</f>
        <v>6</v>
      </c>
      <c r="AB1913" s="2">
        <f>VLOOKUP(A1913,Sales!A:N,14,FALSE)</f>
        <v>2</v>
      </c>
      <c r="AC1913" s="2">
        <f>VLOOKUP(A1913,Campaigns!A:I,2,FALSE)</f>
        <v>0</v>
      </c>
      <c r="AD1913" s="2">
        <f>VLOOKUP(A1913,Campaigns!A:I,3,FALSE)</f>
        <v>0</v>
      </c>
      <c r="AE1913" s="2">
        <f>VLOOKUP(A1913,Campaigns!A:I,4,FALSE)</f>
        <v>1</v>
      </c>
      <c r="AF1913" s="2">
        <f>VLOOKUP(A1913,Campaigns!A:I,5,FALSE)</f>
        <v>0</v>
      </c>
      <c r="AG1913" s="2">
        <f>VLOOKUP(A1913,Campaigns!A:I,6,FALSE)</f>
        <v>0</v>
      </c>
      <c r="AH1913" s="2">
        <f>VLOOKUP(A1913,Campaigns!A:I,7,FALSE)</f>
        <v>0</v>
      </c>
      <c r="AI1913" s="2">
        <f>VLOOKUP(A1913,Campaigns!A:I,8,FALSE)</f>
        <v>0</v>
      </c>
      <c r="AJ1913" s="19" t="str">
        <f>VLOOKUP(A1913,Campaigns!A:I,9,FALSE)</f>
        <v>2/24/2020</v>
      </c>
    </row>
    <row r="1914" spans="1:36">
      <c r="A1914" s="2">
        <v>2539</v>
      </c>
      <c r="B1914" s="2">
        <f>VLOOKUP(A1914, Customer!A:O, 2, FALSE)</f>
        <v>179865</v>
      </c>
      <c r="C1914" s="2">
        <f>VLOOKUP(A1914, Customer!A:O, 3, FALSE)</f>
        <v>0</v>
      </c>
      <c r="D1914" s="2">
        <f>VLOOKUP(A1914, Customer!A:O, 4, FALSE)</f>
        <v>1</v>
      </c>
      <c r="E1914" s="2">
        <f>VLOOKUP(A1914, Customer!A:O, 5, FALSE)</f>
        <v>66</v>
      </c>
      <c r="F1914" s="2">
        <f>VLOOKUP(A1914, Customer!A:O, 6, FALSE)</f>
        <v>1</v>
      </c>
      <c r="G1914" s="2">
        <f>VLOOKUP(A1914, Customer!A:O, 7, FALSE)</f>
        <v>0</v>
      </c>
      <c r="H1914" s="2">
        <f>VLOOKUP(A1914, Customer!A:O, 8, FALSE)</f>
        <v>0</v>
      </c>
      <c r="I1914" s="2">
        <f>VLOOKUP(A1914, Customer!A:O, 9, FALSE)</f>
        <v>0</v>
      </c>
      <c r="J1914" s="2">
        <f>VLOOKUP(A1914, Customer!A:O, 10, FALSE)</f>
        <v>0</v>
      </c>
      <c r="K1914" s="2">
        <f>VLOOKUP(A1914, Customer!A:O, 11, FALSE)</f>
        <v>0</v>
      </c>
      <c r="L1914" s="2">
        <f>VLOOKUP(A1914, Customer!A:O, 12, FALSE)</f>
        <v>1</v>
      </c>
      <c r="M1914" s="2">
        <f>VLOOKUP(A1914, Customer!A:O, 13, FALSE)</f>
        <v>0</v>
      </c>
      <c r="N1914" s="2">
        <f>VLOOKUP(A1914, Customer!A:O, 14, FALSE)</f>
        <v>0</v>
      </c>
      <c r="O1914" s="2" t="str">
        <f>VLOOKUP(A1914, Customer!A:O, 15, FALSE)</f>
        <v>State-Illinois</v>
      </c>
      <c r="P1914" s="2">
        <f>VLOOKUP(A1914,Sales!A:N,2,FALSE)</f>
        <v>12</v>
      </c>
      <c r="Q1914">
        <f>VLOOKUP(A1914,Sales!A:N,3,FALSE)</f>
        <v>160</v>
      </c>
      <c r="R1914" s="2">
        <f>VLOOKUP(A1914,Sales!A:N,4,FALSE)</f>
        <v>223</v>
      </c>
      <c r="S1914" s="2">
        <f>VLOOKUP(A1914,Sales!A:N,5,FALSE)</f>
        <v>626</v>
      </c>
      <c r="T1914" s="2">
        <f>VLOOKUP(A1914,Sales!A:N,6,FALSE)</f>
        <v>417</v>
      </c>
      <c r="U1914" s="2">
        <f>VLOOKUP(A1914,Sales!A:N,7,FALSE)</f>
        <v>273</v>
      </c>
      <c r="V1914" s="2">
        <f>VLOOKUP(A1914,Sales!A:N,8,FALSE)</f>
        <v>86</v>
      </c>
      <c r="W1914" s="2">
        <f>VLOOKUP(A1914,Sales!A:N,9,FALSE)</f>
        <v>1613</v>
      </c>
      <c r="X1914" s="2">
        <f>VLOOKUP(A1914,Sales!A:N,10,FALSE)</f>
        <v>1</v>
      </c>
      <c r="Y1914" s="2">
        <f>VLOOKUP(A1914,Sales!A:N,11,FALSE)</f>
        <v>5</v>
      </c>
      <c r="Z1914" s="2">
        <f>VLOOKUP(A1914,Sales!A:N,12,FALSE)</f>
        <v>10</v>
      </c>
      <c r="AA1914" s="2">
        <f>VLOOKUP(A1914,Sales!A:N,13,FALSE)</f>
        <v>5</v>
      </c>
      <c r="AB1914" s="2">
        <f>VLOOKUP(A1914,Sales!A:N,14,FALSE)</f>
        <v>1</v>
      </c>
      <c r="AC1914" s="2">
        <f>VLOOKUP(A1914,Campaigns!A:I,2,FALSE)</f>
        <v>0</v>
      </c>
      <c r="AD1914" s="2">
        <f>VLOOKUP(A1914,Campaigns!A:I,3,FALSE)</f>
        <v>0</v>
      </c>
      <c r="AE1914" s="2">
        <f>VLOOKUP(A1914,Campaigns!A:I,4,FALSE)</f>
        <v>0</v>
      </c>
      <c r="AF1914" s="2">
        <f>VLOOKUP(A1914,Campaigns!A:I,5,FALSE)</f>
        <v>0</v>
      </c>
      <c r="AG1914" s="2">
        <f>VLOOKUP(A1914,Campaigns!A:I,6,FALSE)</f>
        <v>0</v>
      </c>
      <c r="AH1914" s="2">
        <f>VLOOKUP(A1914,Campaigns!A:I,7,FALSE)</f>
        <v>0</v>
      </c>
      <c r="AI1914" s="2">
        <f>VLOOKUP(A1914,Campaigns!A:I,8,FALSE)</f>
        <v>0</v>
      </c>
      <c r="AJ1914" s="19" t="str">
        <f>VLOOKUP(A1914,Campaigns!A:I,9,FALSE)</f>
        <v>11/22/2020</v>
      </c>
    </row>
    <row r="1915" spans="1:36">
      <c r="A1915" s="2">
        <v>1199</v>
      </c>
      <c r="B1915" s="2">
        <f>VLOOKUP(A1915, Customer!A:O, 2, FALSE)</f>
        <v>177972</v>
      </c>
      <c r="C1915" s="2">
        <f>VLOOKUP(A1915, Customer!A:O, 3, FALSE)</f>
        <v>0</v>
      </c>
      <c r="D1915" s="2">
        <f>VLOOKUP(A1915, Customer!A:O, 4, FALSE)</f>
        <v>0</v>
      </c>
      <c r="E1915" s="2">
        <f>VLOOKUP(A1915, Customer!A:O, 5, FALSE)</f>
        <v>66</v>
      </c>
      <c r="F1915" s="2">
        <f>VLOOKUP(A1915, Customer!A:O, 6, FALSE)</f>
        <v>0</v>
      </c>
      <c r="G1915" s="2">
        <f>VLOOKUP(A1915, Customer!A:O, 7, FALSE)</f>
        <v>0</v>
      </c>
      <c r="H1915" s="2">
        <f>VLOOKUP(A1915, Customer!A:O, 8, FALSE)</f>
        <v>0</v>
      </c>
      <c r="I1915" s="2">
        <f>VLOOKUP(A1915, Customer!A:O, 9, FALSE)</f>
        <v>1</v>
      </c>
      <c r="J1915" s="2">
        <f>VLOOKUP(A1915, Customer!A:O, 10, FALSE)</f>
        <v>0</v>
      </c>
      <c r="K1915" s="2">
        <f>VLOOKUP(A1915, Customer!A:O, 11, FALSE)</f>
        <v>0</v>
      </c>
      <c r="L1915" s="2">
        <f>VLOOKUP(A1915, Customer!A:O, 12, FALSE)</f>
        <v>1</v>
      </c>
      <c r="M1915" s="2">
        <f>VLOOKUP(A1915, Customer!A:O, 13, FALSE)</f>
        <v>0</v>
      </c>
      <c r="N1915" s="2">
        <f>VLOOKUP(A1915, Customer!A:O, 14, FALSE)</f>
        <v>0</v>
      </c>
      <c r="O1915" s="2" t="str">
        <f>VLOOKUP(A1915, Customer!A:O, 15, FALSE)</f>
        <v>State-California</v>
      </c>
      <c r="P1915" s="2">
        <f>VLOOKUP(A1915,Sales!A:N,2,FALSE)</f>
        <v>18</v>
      </c>
      <c r="Q1915">
        <f>VLOOKUP(A1915,Sales!A:N,3,FALSE)</f>
        <v>1399</v>
      </c>
      <c r="R1915" s="2">
        <f>VLOOKUP(A1915,Sales!A:N,4,FALSE)</f>
        <v>50</v>
      </c>
      <c r="S1915" s="2">
        <f>VLOOKUP(A1915,Sales!A:N,5,FALSE)</f>
        <v>728</v>
      </c>
      <c r="T1915" s="2">
        <f>VLOOKUP(A1915,Sales!A:N,6,FALSE)</f>
        <v>75</v>
      </c>
      <c r="U1915" s="2">
        <f>VLOOKUP(A1915,Sales!A:N,7,FALSE)</f>
        <v>233</v>
      </c>
      <c r="V1915" s="2">
        <f>VLOOKUP(A1915,Sales!A:N,8,FALSE)</f>
        <v>27</v>
      </c>
      <c r="W1915" s="2">
        <f>VLOOKUP(A1915,Sales!A:N,9,FALSE)</f>
        <v>2458</v>
      </c>
      <c r="X1915" s="2">
        <f>VLOOKUP(A1915,Sales!A:N,10,FALSE)</f>
        <v>1</v>
      </c>
      <c r="Y1915" s="2">
        <f>VLOOKUP(A1915,Sales!A:N,11,FALSE)</f>
        <v>4</v>
      </c>
      <c r="Z1915" s="2">
        <f>VLOOKUP(A1915,Sales!A:N,12,FALSE)</f>
        <v>6</v>
      </c>
      <c r="AA1915" s="2">
        <f>VLOOKUP(A1915,Sales!A:N,13,FALSE)</f>
        <v>9</v>
      </c>
      <c r="AB1915" s="2">
        <f>VLOOKUP(A1915,Sales!A:N,14,FALSE)</f>
        <v>1</v>
      </c>
      <c r="AC1915" s="2">
        <f>VLOOKUP(A1915,Campaigns!A:I,2,FALSE)</f>
        <v>0</v>
      </c>
      <c r="AD1915" s="2">
        <f>VLOOKUP(A1915,Campaigns!A:I,3,FALSE)</f>
        <v>0</v>
      </c>
      <c r="AE1915" s="2">
        <f>VLOOKUP(A1915,Campaigns!A:I,4,FALSE)</f>
        <v>0</v>
      </c>
      <c r="AF1915" s="2">
        <f>VLOOKUP(A1915,Campaigns!A:I,5,FALSE)</f>
        <v>0</v>
      </c>
      <c r="AG1915" s="2">
        <f>VLOOKUP(A1915,Campaigns!A:I,6,FALSE)</f>
        <v>0</v>
      </c>
      <c r="AH1915" s="2">
        <f>VLOOKUP(A1915,Campaigns!A:I,7,FALSE)</f>
        <v>0</v>
      </c>
      <c r="AI1915" s="2">
        <f>VLOOKUP(A1915,Campaigns!A:I,8,FALSE)</f>
        <v>0</v>
      </c>
      <c r="AJ1915" s="19" t="str">
        <f>VLOOKUP(A1915,Campaigns!A:I,9,FALSE)</f>
        <v>8/22/2020</v>
      </c>
    </row>
    <row r="1916" spans="1:36">
      <c r="A1916" s="2">
        <v>2091</v>
      </c>
      <c r="B1916" s="2">
        <f>VLOOKUP(A1916, Customer!A:O, 2, FALSE)</f>
        <v>176773</v>
      </c>
      <c r="C1916" s="2">
        <f>VLOOKUP(A1916, Customer!A:O, 3, FALSE)</f>
        <v>0</v>
      </c>
      <c r="D1916" s="2">
        <f>VLOOKUP(A1916, Customer!A:O, 4, FALSE)</f>
        <v>0</v>
      </c>
      <c r="E1916" s="2">
        <f>VLOOKUP(A1916, Customer!A:O, 5, FALSE)</f>
        <v>66</v>
      </c>
      <c r="F1916" s="2">
        <f>VLOOKUP(A1916, Customer!A:O, 6, FALSE)</f>
        <v>1</v>
      </c>
      <c r="G1916" s="2">
        <f>VLOOKUP(A1916, Customer!A:O, 7, FALSE)</f>
        <v>0</v>
      </c>
      <c r="H1916" s="2">
        <f>VLOOKUP(A1916, Customer!A:O, 8, FALSE)</f>
        <v>0</v>
      </c>
      <c r="I1916" s="2">
        <f>VLOOKUP(A1916, Customer!A:O, 9, FALSE)</f>
        <v>0</v>
      </c>
      <c r="J1916" s="2">
        <f>VLOOKUP(A1916, Customer!A:O, 10, FALSE)</f>
        <v>0</v>
      </c>
      <c r="K1916" s="2">
        <f>VLOOKUP(A1916, Customer!A:O, 11, FALSE)</f>
        <v>0</v>
      </c>
      <c r="L1916" s="2">
        <f>VLOOKUP(A1916, Customer!A:O, 12, FALSE)</f>
        <v>1</v>
      </c>
      <c r="M1916" s="2">
        <f>VLOOKUP(A1916, Customer!A:O, 13, FALSE)</f>
        <v>0</v>
      </c>
      <c r="N1916" s="2">
        <f>VLOOKUP(A1916, Customer!A:O, 14, FALSE)</f>
        <v>0</v>
      </c>
      <c r="O1916" s="2" t="str">
        <f>VLOOKUP(A1916, Customer!A:O, 15, FALSE)</f>
        <v>State-Texas</v>
      </c>
      <c r="P1916" s="2">
        <f>VLOOKUP(A1916,Sales!A:N,2,FALSE)</f>
        <v>79</v>
      </c>
      <c r="Q1916">
        <f>VLOOKUP(A1916,Sales!A:N,3,FALSE)</f>
        <v>1188</v>
      </c>
      <c r="R1916" s="2">
        <f>VLOOKUP(A1916,Sales!A:N,4,FALSE)</f>
        <v>129</v>
      </c>
      <c r="S1916" s="2">
        <f>VLOOKUP(A1916,Sales!A:N,5,FALSE)</f>
        <v>1034</v>
      </c>
      <c r="T1916" s="2">
        <f>VLOOKUP(A1916,Sales!A:N,6,FALSE)</f>
        <v>198</v>
      </c>
      <c r="U1916" s="2">
        <f>VLOOKUP(A1916,Sales!A:N,7,FALSE)</f>
        <v>76</v>
      </c>
      <c r="V1916" s="2">
        <f>VLOOKUP(A1916,Sales!A:N,8,FALSE)</f>
        <v>37</v>
      </c>
      <c r="W1916" s="2">
        <f>VLOOKUP(A1916,Sales!A:N,9,FALSE)</f>
        <v>2588</v>
      </c>
      <c r="X1916" s="2">
        <f>VLOOKUP(A1916,Sales!A:N,10,FALSE)</f>
        <v>1</v>
      </c>
      <c r="Y1916" s="2">
        <f>VLOOKUP(A1916,Sales!A:N,11,FALSE)</f>
        <v>2</v>
      </c>
      <c r="Z1916" s="2">
        <f>VLOOKUP(A1916,Sales!A:N,12,FALSE)</f>
        <v>2</v>
      </c>
      <c r="AA1916" s="2">
        <f>VLOOKUP(A1916,Sales!A:N,13,FALSE)</f>
        <v>11</v>
      </c>
      <c r="AB1916" s="2">
        <f>VLOOKUP(A1916,Sales!A:N,14,FALSE)</f>
        <v>1</v>
      </c>
      <c r="AC1916" s="2">
        <f>VLOOKUP(A1916,Campaigns!A:I,2,FALSE)</f>
        <v>0</v>
      </c>
      <c r="AD1916" s="2">
        <f>VLOOKUP(A1916,Campaigns!A:I,3,FALSE)</f>
        <v>0</v>
      </c>
      <c r="AE1916" s="2">
        <f>VLOOKUP(A1916,Campaigns!A:I,4,FALSE)</f>
        <v>0</v>
      </c>
      <c r="AF1916" s="2">
        <f>VLOOKUP(A1916,Campaigns!A:I,5,FALSE)</f>
        <v>0</v>
      </c>
      <c r="AG1916" s="2">
        <f>VLOOKUP(A1916,Campaigns!A:I,6,FALSE)</f>
        <v>0</v>
      </c>
      <c r="AH1916" s="2">
        <f>VLOOKUP(A1916,Campaigns!A:I,7,FALSE)</f>
        <v>0</v>
      </c>
      <c r="AI1916" s="2">
        <f>VLOOKUP(A1916,Campaigns!A:I,8,FALSE)</f>
        <v>0</v>
      </c>
      <c r="AJ1916" s="19">
        <f>VLOOKUP(A1916,Campaigns!A:I,9,FALSE)</f>
        <v>43504</v>
      </c>
    </row>
    <row r="1917" spans="1:36">
      <c r="A1917" s="2">
        <v>2543</v>
      </c>
      <c r="B1917" s="2">
        <f>VLOOKUP(A1917, Customer!A:O, 2, FALSE)</f>
        <v>175315</v>
      </c>
      <c r="C1917" s="2">
        <f>VLOOKUP(A1917, Customer!A:O, 3, FALSE)</f>
        <v>0</v>
      </c>
      <c r="D1917" s="2">
        <f>VLOOKUP(A1917, Customer!A:O, 4, FALSE)</f>
        <v>1</v>
      </c>
      <c r="E1917" s="2">
        <f>VLOOKUP(A1917, Customer!A:O, 5, FALSE)</f>
        <v>66</v>
      </c>
      <c r="F1917" s="2">
        <f>VLOOKUP(A1917, Customer!A:O, 6, FALSE)</f>
        <v>0</v>
      </c>
      <c r="G1917" s="2">
        <f>VLOOKUP(A1917, Customer!A:O, 7, FALSE)</f>
        <v>0</v>
      </c>
      <c r="H1917" s="2">
        <f>VLOOKUP(A1917, Customer!A:O, 8, FALSE)</f>
        <v>0</v>
      </c>
      <c r="I1917" s="2">
        <f>VLOOKUP(A1917, Customer!A:O, 9, FALSE)</f>
        <v>1</v>
      </c>
      <c r="J1917" s="2">
        <f>VLOOKUP(A1917, Customer!A:O, 10, FALSE)</f>
        <v>0</v>
      </c>
      <c r="K1917" s="2">
        <f>VLOOKUP(A1917, Customer!A:O, 11, FALSE)</f>
        <v>0</v>
      </c>
      <c r="L1917" s="2">
        <f>VLOOKUP(A1917, Customer!A:O, 12, FALSE)</f>
        <v>1</v>
      </c>
      <c r="M1917" s="2">
        <f>VLOOKUP(A1917, Customer!A:O, 13, FALSE)</f>
        <v>0</v>
      </c>
      <c r="N1917" s="2">
        <f>VLOOKUP(A1917, Customer!A:O, 14, FALSE)</f>
        <v>0</v>
      </c>
      <c r="O1917" s="2" t="str">
        <f>VLOOKUP(A1917, Customer!A:O, 15, FALSE)</f>
        <v>State-California</v>
      </c>
      <c r="P1917" s="2">
        <f>VLOOKUP(A1917,Sales!A:N,2,FALSE)</f>
        <v>14</v>
      </c>
      <c r="Q1917">
        <f>VLOOKUP(A1917,Sales!A:N,3,FALSE)</f>
        <v>1068</v>
      </c>
      <c r="R1917" s="2">
        <f>VLOOKUP(A1917,Sales!A:N,4,FALSE)</f>
        <v>35</v>
      </c>
      <c r="S1917" s="2">
        <f>VLOOKUP(A1917,Sales!A:N,5,FALSE)</f>
        <v>398</v>
      </c>
      <c r="T1917" s="2">
        <f>VLOOKUP(A1917,Sales!A:N,6,FALSE)</f>
        <v>331</v>
      </c>
      <c r="U1917" s="2">
        <f>VLOOKUP(A1917,Sales!A:N,7,FALSE)</f>
        <v>54</v>
      </c>
      <c r="V1917" s="2">
        <f>VLOOKUP(A1917,Sales!A:N,8,FALSE)</f>
        <v>72</v>
      </c>
      <c r="W1917" s="2">
        <f>VLOOKUP(A1917,Sales!A:N,9,FALSE)</f>
        <v>1813</v>
      </c>
      <c r="X1917" s="2">
        <f>VLOOKUP(A1917,Sales!A:N,10,FALSE)</f>
        <v>2</v>
      </c>
      <c r="Y1917" s="2">
        <f>VLOOKUP(A1917,Sales!A:N,11,FALSE)</f>
        <v>5</v>
      </c>
      <c r="Z1917" s="2">
        <f>VLOOKUP(A1917,Sales!A:N,12,FALSE)</f>
        <v>4</v>
      </c>
      <c r="AA1917" s="2">
        <f>VLOOKUP(A1917,Sales!A:N,13,FALSE)</f>
        <v>12</v>
      </c>
      <c r="AB1917" s="2">
        <f>VLOOKUP(A1917,Sales!A:N,14,FALSE)</f>
        <v>2</v>
      </c>
      <c r="AC1917" s="2">
        <f>VLOOKUP(A1917,Campaigns!A:I,2,FALSE)</f>
        <v>0</v>
      </c>
      <c r="AD1917" s="2">
        <f>VLOOKUP(A1917,Campaigns!A:I,3,FALSE)</f>
        <v>0</v>
      </c>
      <c r="AE1917" s="2">
        <f>VLOOKUP(A1917,Campaigns!A:I,4,FALSE)</f>
        <v>0</v>
      </c>
      <c r="AF1917" s="2">
        <f>VLOOKUP(A1917,Campaigns!A:I,5,FALSE)</f>
        <v>0</v>
      </c>
      <c r="AG1917" s="2">
        <f>VLOOKUP(A1917,Campaigns!A:I,6,FALSE)</f>
        <v>0</v>
      </c>
      <c r="AH1917" s="2">
        <f>VLOOKUP(A1917,Campaigns!A:I,7,FALSE)</f>
        <v>0</v>
      </c>
      <c r="AI1917" s="2">
        <f>VLOOKUP(A1917,Campaigns!A:I,8,FALSE)</f>
        <v>0</v>
      </c>
      <c r="AJ1917" s="19" t="str">
        <f>VLOOKUP(A1917,Campaigns!A:I,9,FALSE)</f>
        <v>9/19/2020</v>
      </c>
    </row>
    <row r="1918" spans="1:36">
      <c r="A1918" s="2">
        <v>1900</v>
      </c>
      <c r="B1918" s="2">
        <f>VLOOKUP(A1918, Customer!A:O, 2, FALSE)</f>
        <v>174637</v>
      </c>
      <c r="C1918" s="2">
        <f>VLOOKUP(A1918, Customer!A:O, 3, FALSE)</f>
        <v>0</v>
      </c>
      <c r="D1918" s="2">
        <f>VLOOKUP(A1918, Customer!A:O, 4, FALSE)</f>
        <v>0</v>
      </c>
      <c r="E1918" s="2">
        <f>VLOOKUP(A1918, Customer!A:O, 5, FALSE)</f>
        <v>66</v>
      </c>
      <c r="F1918" s="2">
        <f>VLOOKUP(A1918, Customer!A:O, 6, FALSE)</f>
        <v>0</v>
      </c>
      <c r="G1918" s="2">
        <f>VLOOKUP(A1918, Customer!A:O, 7, FALSE)</f>
        <v>0</v>
      </c>
      <c r="H1918" s="2">
        <f>VLOOKUP(A1918, Customer!A:O, 8, FALSE)</f>
        <v>1</v>
      </c>
      <c r="I1918" s="2">
        <f>VLOOKUP(A1918, Customer!A:O, 9, FALSE)</f>
        <v>0</v>
      </c>
      <c r="J1918" s="2">
        <f>VLOOKUP(A1918, Customer!A:O, 10, FALSE)</f>
        <v>0</v>
      </c>
      <c r="K1918" s="2">
        <f>VLOOKUP(A1918, Customer!A:O, 11, FALSE)</f>
        <v>0</v>
      </c>
      <c r="L1918" s="2">
        <f>VLOOKUP(A1918, Customer!A:O, 12, FALSE)</f>
        <v>0</v>
      </c>
      <c r="M1918" s="2">
        <f>VLOOKUP(A1918, Customer!A:O, 13, FALSE)</f>
        <v>0</v>
      </c>
      <c r="N1918" s="2">
        <f>VLOOKUP(A1918, Customer!A:O, 14, FALSE)</f>
        <v>1</v>
      </c>
      <c r="O1918" s="2" t="str">
        <f>VLOOKUP(A1918, Customer!A:O, 15, FALSE)</f>
        <v>State-Other</v>
      </c>
      <c r="P1918" s="2">
        <f>VLOOKUP(A1918,Sales!A:N,2,FALSE)</f>
        <v>73</v>
      </c>
      <c r="Q1918">
        <f>VLOOKUP(A1918,Sales!A:N,3,FALSE)</f>
        <v>2246</v>
      </c>
      <c r="R1918" s="2">
        <f>VLOOKUP(A1918,Sales!A:N,4,FALSE)</f>
        <v>150</v>
      </c>
      <c r="S1918" s="2">
        <f>VLOOKUP(A1918,Sales!A:N,5,FALSE)</f>
        <v>1086</v>
      </c>
      <c r="T1918" s="2">
        <f>VLOOKUP(A1918,Sales!A:N,6,FALSE)</f>
        <v>342</v>
      </c>
      <c r="U1918" s="2">
        <f>VLOOKUP(A1918,Sales!A:N,7,FALSE)</f>
        <v>0</v>
      </c>
      <c r="V1918" s="2">
        <f>VLOOKUP(A1918,Sales!A:N,8,FALSE)</f>
        <v>37</v>
      </c>
      <c r="W1918" s="2">
        <f>VLOOKUP(A1918,Sales!A:N,9,FALSE)</f>
        <v>3786</v>
      </c>
      <c r="X1918" s="2">
        <f>VLOOKUP(A1918,Sales!A:N,10,FALSE)</f>
        <v>1</v>
      </c>
      <c r="Y1918" s="2">
        <f>VLOOKUP(A1918,Sales!A:N,11,FALSE)</f>
        <v>6</v>
      </c>
      <c r="Z1918" s="2">
        <f>VLOOKUP(A1918,Sales!A:N,12,FALSE)</f>
        <v>9</v>
      </c>
      <c r="AA1918" s="2">
        <f>VLOOKUP(A1918,Sales!A:N,13,FALSE)</f>
        <v>9</v>
      </c>
      <c r="AB1918" s="2">
        <f>VLOOKUP(A1918,Sales!A:N,14,FALSE)</f>
        <v>3</v>
      </c>
      <c r="AC1918" s="2">
        <f>VLOOKUP(A1918,Campaigns!A:I,2,FALSE)</f>
        <v>0</v>
      </c>
      <c r="AD1918" s="2">
        <f>VLOOKUP(A1918,Campaigns!A:I,3,FALSE)</f>
        <v>0</v>
      </c>
      <c r="AE1918" s="2">
        <f>VLOOKUP(A1918,Campaigns!A:I,4,FALSE)</f>
        <v>0</v>
      </c>
      <c r="AF1918" s="2">
        <f>VLOOKUP(A1918,Campaigns!A:I,5,FALSE)</f>
        <v>1</v>
      </c>
      <c r="AG1918" s="2">
        <f>VLOOKUP(A1918,Campaigns!A:I,6,FALSE)</f>
        <v>0</v>
      </c>
      <c r="AH1918" s="2">
        <f>VLOOKUP(A1918,Campaigns!A:I,7,FALSE)</f>
        <v>0</v>
      </c>
      <c r="AI1918" s="2">
        <f>VLOOKUP(A1918,Campaigns!A:I,8,FALSE)</f>
        <v>0</v>
      </c>
      <c r="AJ1918" s="19" t="str">
        <f>VLOOKUP(A1918,Campaigns!A:I,9,FALSE)</f>
        <v>10/23/2019</v>
      </c>
    </row>
    <row r="1919" spans="1:36">
      <c r="A1919" s="2">
        <v>1046</v>
      </c>
      <c r="B1919" s="2">
        <f>VLOOKUP(A1919, Customer!A:O, 2, FALSE)</f>
        <v>172550</v>
      </c>
      <c r="C1919" s="2">
        <f>VLOOKUP(A1919, Customer!A:O, 3, FALSE)</f>
        <v>1</v>
      </c>
      <c r="D1919" s="2">
        <f>VLOOKUP(A1919, Customer!A:O, 4, FALSE)</f>
        <v>1</v>
      </c>
      <c r="E1919" s="2">
        <f>VLOOKUP(A1919, Customer!A:O, 5, FALSE)</f>
        <v>66</v>
      </c>
      <c r="F1919" s="2">
        <f>VLOOKUP(A1919, Customer!A:O, 6, FALSE)</f>
        <v>0</v>
      </c>
      <c r="G1919" s="2">
        <f>VLOOKUP(A1919, Customer!A:O, 7, FALSE)</f>
        <v>1</v>
      </c>
      <c r="H1919" s="2">
        <f>VLOOKUP(A1919, Customer!A:O, 8, FALSE)</f>
        <v>0</v>
      </c>
      <c r="I1919" s="2">
        <f>VLOOKUP(A1919, Customer!A:O, 9, FALSE)</f>
        <v>0</v>
      </c>
      <c r="J1919" s="2">
        <f>VLOOKUP(A1919, Customer!A:O, 10, FALSE)</f>
        <v>0</v>
      </c>
      <c r="K1919" s="2">
        <f>VLOOKUP(A1919, Customer!A:O, 11, FALSE)</f>
        <v>0</v>
      </c>
      <c r="L1919" s="2">
        <f>VLOOKUP(A1919, Customer!A:O, 12, FALSE)</f>
        <v>0</v>
      </c>
      <c r="M1919" s="2">
        <f>VLOOKUP(A1919, Customer!A:O, 13, FALSE)</f>
        <v>0</v>
      </c>
      <c r="N1919" s="2">
        <f>VLOOKUP(A1919, Customer!A:O, 14, FALSE)</f>
        <v>1</v>
      </c>
      <c r="O1919" s="2" t="str">
        <f>VLOOKUP(A1919, Customer!A:O, 15, FALSE)</f>
        <v>State-New York</v>
      </c>
      <c r="P1919" s="2">
        <f>VLOOKUP(A1919,Sales!A:N,2,FALSE)</f>
        <v>39</v>
      </c>
      <c r="Q1919">
        <f>VLOOKUP(A1919,Sales!A:N,3,FALSE)</f>
        <v>1965</v>
      </c>
      <c r="R1919" s="2">
        <f>VLOOKUP(A1919,Sales!A:N,4,FALSE)</f>
        <v>119</v>
      </c>
      <c r="S1919" s="2">
        <f>VLOOKUP(A1919,Sales!A:N,5,FALSE)</f>
        <v>754</v>
      </c>
      <c r="T1919" s="2">
        <f>VLOOKUP(A1919,Sales!A:N,6,FALSE)</f>
        <v>119</v>
      </c>
      <c r="U1919" s="2">
        <f>VLOOKUP(A1919,Sales!A:N,7,FALSE)</f>
        <v>90</v>
      </c>
      <c r="V1919" s="2">
        <f>VLOOKUP(A1919,Sales!A:N,8,FALSE)</f>
        <v>90</v>
      </c>
      <c r="W1919" s="2">
        <f>VLOOKUP(A1919,Sales!A:N,9,FALSE)</f>
        <v>2956</v>
      </c>
      <c r="X1919" s="2">
        <f>VLOOKUP(A1919,Sales!A:N,10,FALSE)</f>
        <v>9</v>
      </c>
      <c r="Y1919" s="2">
        <f>VLOOKUP(A1919,Sales!A:N,11,FALSE)</f>
        <v>5</v>
      </c>
      <c r="Z1919" s="2">
        <f>VLOOKUP(A1919,Sales!A:N,12,FALSE)</f>
        <v>2</v>
      </c>
      <c r="AA1919" s="2">
        <f>VLOOKUP(A1919,Sales!A:N,13,FALSE)</f>
        <v>12</v>
      </c>
      <c r="AB1919" s="2">
        <f>VLOOKUP(A1919,Sales!A:N,14,FALSE)</f>
        <v>8</v>
      </c>
      <c r="AC1919" s="2">
        <f>VLOOKUP(A1919,Campaigns!A:I,2,FALSE)</f>
        <v>0</v>
      </c>
      <c r="AD1919" s="2">
        <f>VLOOKUP(A1919,Campaigns!A:I,3,FALSE)</f>
        <v>0</v>
      </c>
      <c r="AE1919" s="2">
        <f>VLOOKUP(A1919,Campaigns!A:I,4,FALSE)</f>
        <v>0</v>
      </c>
      <c r="AF1919" s="2">
        <f>VLOOKUP(A1919,Campaigns!A:I,5,FALSE)</f>
        <v>0</v>
      </c>
      <c r="AG1919" s="2">
        <f>VLOOKUP(A1919,Campaigns!A:I,6,FALSE)</f>
        <v>0</v>
      </c>
      <c r="AH1919" s="2">
        <f>VLOOKUP(A1919,Campaigns!A:I,7,FALSE)</f>
        <v>0</v>
      </c>
      <c r="AI1919" s="2">
        <f>VLOOKUP(A1919,Campaigns!A:I,8,FALSE)</f>
        <v>0</v>
      </c>
      <c r="AJ1919" s="19" t="str">
        <f>VLOOKUP(A1919,Campaigns!A:I,9,FALSE)</f>
        <v>4/15/2019</v>
      </c>
    </row>
    <row r="1920" spans="1:36">
      <c r="A1920" s="2">
        <v>2789</v>
      </c>
      <c r="B1920" s="2">
        <f>VLOOKUP(A1920, Customer!A:O, 2, FALSE)</f>
        <v>172071</v>
      </c>
      <c r="C1920" s="2">
        <f>VLOOKUP(A1920, Customer!A:O, 3, FALSE)</f>
        <v>0</v>
      </c>
      <c r="D1920" s="2">
        <f>VLOOKUP(A1920, Customer!A:O, 4, FALSE)</f>
        <v>1</v>
      </c>
      <c r="E1920" s="2">
        <f>VLOOKUP(A1920, Customer!A:O, 5, FALSE)</f>
        <v>66</v>
      </c>
      <c r="F1920" s="2">
        <f>VLOOKUP(A1920, Customer!A:O, 6, FALSE)</f>
        <v>1</v>
      </c>
      <c r="G1920" s="2">
        <f>VLOOKUP(A1920, Customer!A:O, 7, FALSE)</f>
        <v>0</v>
      </c>
      <c r="H1920" s="2">
        <f>VLOOKUP(A1920, Customer!A:O, 8, FALSE)</f>
        <v>0</v>
      </c>
      <c r="I1920" s="2">
        <f>VLOOKUP(A1920, Customer!A:O, 9, FALSE)</f>
        <v>0</v>
      </c>
      <c r="J1920" s="2">
        <f>VLOOKUP(A1920, Customer!A:O, 10, FALSE)</f>
        <v>0</v>
      </c>
      <c r="K1920" s="2">
        <f>VLOOKUP(A1920, Customer!A:O, 11, FALSE)</f>
        <v>0</v>
      </c>
      <c r="L1920" s="2">
        <f>VLOOKUP(A1920, Customer!A:O, 12, FALSE)</f>
        <v>1</v>
      </c>
      <c r="M1920" s="2">
        <f>VLOOKUP(A1920, Customer!A:O, 13, FALSE)</f>
        <v>0</v>
      </c>
      <c r="N1920" s="2">
        <f>VLOOKUP(A1920, Customer!A:O, 14, FALSE)</f>
        <v>0</v>
      </c>
      <c r="O1920" s="2" t="str">
        <f>VLOOKUP(A1920, Customer!A:O, 15, FALSE)</f>
        <v>State-California</v>
      </c>
      <c r="P1920" s="2">
        <f>VLOOKUP(A1920,Sales!A:N,2,FALSE)</f>
        <v>4</v>
      </c>
      <c r="Q1920">
        <f>VLOOKUP(A1920,Sales!A:N,3,FALSE)</f>
        <v>1268</v>
      </c>
      <c r="R1920" s="2">
        <f>VLOOKUP(A1920,Sales!A:N,4,FALSE)</f>
        <v>165</v>
      </c>
      <c r="S1920" s="2">
        <f>VLOOKUP(A1920,Sales!A:N,5,FALSE)</f>
        <v>716</v>
      </c>
      <c r="T1920" s="2">
        <f>VLOOKUP(A1920,Sales!A:N,6,FALSE)</f>
        <v>358</v>
      </c>
      <c r="U1920" s="2">
        <f>VLOOKUP(A1920,Sales!A:N,7,FALSE)</f>
        <v>329</v>
      </c>
      <c r="V1920" s="2">
        <f>VLOOKUP(A1920,Sales!A:N,8,FALSE)</f>
        <v>358</v>
      </c>
      <c r="W1920" s="2">
        <f>VLOOKUP(A1920,Sales!A:N,9,FALSE)</f>
        <v>2478</v>
      </c>
      <c r="X1920" s="2">
        <f>VLOOKUP(A1920,Sales!A:N,10,FALSE)</f>
        <v>3</v>
      </c>
      <c r="Y1920" s="2">
        <f>VLOOKUP(A1920,Sales!A:N,11,FALSE)</f>
        <v>5</v>
      </c>
      <c r="Z1920" s="2">
        <f>VLOOKUP(A1920,Sales!A:N,12,FALSE)</f>
        <v>4</v>
      </c>
      <c r="AA1920" s="2">
        <f>VLOOKUP(A1920,Sales!A:N,13,FALSE)</f>
        <v>8</v>
      </c>
      <c r="AB1920" s="2">
        <f>VLOOKUP(A1920,Sales!A:N,14,FALSE)</f>
        <v>2</v>
      </c>
      <c r="AC1920" s="2">
        <f>VLOOKUP(A1920,Campaigns!A:I,2,FALSE)</f>
        <v>0</v>
      </c>
      <c r="AD1920" s="2">
        <f>VLOOKUP(A1920,Campaigns!A:I,3,FALSE)</f>
        <v>0</v>
      </c>
      <c r="AE1920" s="2">
        <f>VLOOKUP(A1920,Campaigns!A:I,4,FALSE)</f>
        <v>0</v>
      </c>
      <c r="AF1920" s="2">
        <f>VLOOKUP(A1920,Campaigns!A:I,5,FALSE)</f>
        <v>0</v>
      </c>
      <c r="AG1920" s="2">
        <f>VLOOKUP(A1920,Campaigns!A:I,6,FALSE)</f>
        <v>0</v>
      </c>
      <c r="AH1920" s="2">
        <f>VLOOKUP(A1920,Campaigns!A:I,7,FALSE)</f>
        <v>0</v>
      </c>
      <c r="AI1920" s="2">
        <f>VLOOKUP(A1920,Campaigns!A:I,8,FALSE)</f>
        <v>0</v>
      </c>
      <c r="AJ1920" s="19" t="str">
        <f>VLOOKUP(A1920,Campaigns!A:I,9,FALSE)</f>
        <v>7/22/2019</v>
      </c>
    </row>
    <row r="1921" spans="1:36">
      <c r="A1921" s="2">
        <v>3134</v>
      </c>
      <c r="B1921" s="2">
        <f>VLOOKUP(A1921, Customer!A:O, 2, FALSE)</f>
        <v>172071</v>
      </c>
      <c r="C1921" s="2">
        <f>VLOOKUP(A1921, Customer!A:O, 3, FALSE)</f>
        <v>0</v>
      </c>
      <c r="D1921" s="2">
        <f>VLOOKUP(A1921, Customer!A:O, 4, FALSE)</f>
        <v>1</v>
      </c>
      <c r="E1921" s="2">
        <f>VLOOKUP(A1921, Customer!A:O, 5, FALSE)</f>
        <v>66</v>
      </c>
      <c r="F1921" s="2">
        <f>VLOOKUP(A1921, Customer!A:O, 6, FALSE)</f>
        <v>1</v>
      </c>
      <c r="G1921" s="2">
        <f>VLOOKUP(A1921, Customer!A:O, 7, FALSE)</f>
        <v>0</v>
      </c>
      <c r="H1921" s="2">
        <f>VLOOKUP(A1921, Customer!A:O, 8, FALSE)</f>
        <v>0</v>
      </c>
      <c r="I1921" s="2">
        <f>VLOOKUP(A1921, Customer!A:O, 9, FALSE)</f>
        <v>0</v>
      </c>
      <c r="J1921" s="2">
        <f>VLOOKUP(A1921, Customer!A:O, 10, FALSE)</f>
        <v>0</v>
      </c>
      <c r="K1921" s="2">
        <f>VLOOKUP(A1921, Customer!A:O, 11, FALSE)</f>
        <v>0</v>
      </c>
      <c r="L1921" s="2">
        <f>VLOOKUP(A1921, Customer!A:O, 12, FALSE)</f>
        <v>1</v>
      </c>
      <c r="M1921" s="2">
        <f>VLOOKUP(A1921, Customer!A:O, 13, FALSE)</f>
        <v>0</v>
      </c>
      <c r="N1921" s="2">
        <f>VLOOKUP(A1921, Customer!A:O, 14, FALSE)</f>
        <v>0</v>
      </c>
      <c r="O1921" s="2" t="str">
        <f>VLOOKUP(A1921, Customer!A:O, 15, FALSE)</f>
        <v>State-New York</v>
      </c>
      <c r="P1921" s="2">
        <f>VLOOKUP(A1921,Sales!A:N,2,FALSE)</f>
        <v>4</v>
      </c>
      <c r="Q1921">
        <f>VLOOKUP(A1921,Sales!A:N,3,FALSE)</f>
        <v>1268</v>
      </c>
      <c r="R1921" s="2">
        <f>VLOOKUP(A1921,Sales!A:N,4,FALSE)</f>
        <v>165</v>
      </c>
      <c r="S1921" s="2">
        <f>VLOOKUP(A1921,Sales!A:N,5,FALSE)</f>
        <v>716</v>
      </c>
      <c r="T1921" s="2">
        <f>VLOOKUP(A1921,Sales!A:N,6,FALSE)</f>
        <v>358</v>
      </c>
      <c r="U1921" s="2">
        <f>VLOOKUP(A1921,Sales!A:N,7,FALSE)</f>
        <v>329</v>
      </c>
      <c r="V1921" s="2">
        <f>VLOOKUP(A1921,Sales!A:N,8,FALSE)</f>
        <v>358</v>
      </c>
      <c r="W1921" s="2">
        <f>VLOOKUP(A1921,Sales!A:N,9,FALSE)</f>
        <v>2478</v>
      </c>
      <c r="X1921" s="2">
        <f>VLOOKUP(A1921,Sales!A:N,10,FALSE)</f>
        <v>3</v>
      </c>
      <c r="Y1921" s="2">
        <f>VLOOKUP(A1921,Sales!A:N,11,FALSE)</f>
        <v>5</v>
      </c>
      <c r="Z1921" s="2">
        <f>VLOOKUP(A1921,Sales!A:N,12,FALSE)</f>
        <v>4</v>
      </c>
      <c r="AA1921" s="2">
        <f>VLOOKUP(A1921,Sales!A:N,13,FALSE)</f>
        <v>8</v>
      </c>
      <c r="AB1921" s="2">
        <f>VLOOKUP(A1921,Sales!A:N,14,FALSE)</f>
        <v>2</v>
      </c>
      <c r="AC1921" s="2">
        <f>VLOOKUP(A1921,Campaigns!A:I,2,FALSE)</f>
        <v>0</v>
      </c>
      <c r="AD1921" s="2">
        <f>VLOOKUP(A1921,Campaigns!A:I,3,FALSE)</f>
        <v>0</v>
      </c>
      <c r="AE1921" s="2">
        <f>VLOOKUP(A1921,Campaigns!A:I,4,FALSE)</f>
        <v>0</v>
      </c>
      <c r="AF1921" s="2">
        <f>VLOOKUP(A1921,Campaigns!A:I,5,FALSE)</f>
        <v>0</v>
      </c>
      <c r="AG1921" s="2">
        <f>VLOOKUP(A1921,Campaigns!A:I,6,FALSE)</f>
        <v>0</v>
      </c>
      <c r="AH1921" s="2">
        <f>VLOOKUP(A1921,Campaigns!A:I,7,FALSE)</f>
        <v>0</v>
      </c>
      <c r="AI1921" s="2">
        <f>VLOOKUP(A1921,Campaigns!A:I,8,FALSE)</f>
        <v>0</v>
      </c>
      <c r="AJ1921" s="19" t="str">
        <f>VLOOKUP(A1921,Campaigns!A:I,9,FALSE)</f>
        <v>7/22/2019</v>
      </c>
    </row>
    <row r="1922" spans="1:36">
      <c r="A1922" s="2">
        <v>1777</v>
      </c>
      <c r="B1922" s="2">
        <f>VLOOKUP(A1922, Customer!A:O, 2, FALSE)</f>
        <v>170421</v>
      </c>
      <c r="C1922" s="2">
        <f>VLOOKUP(A1922, Customer!A:O, 3, FALSE)</f>
        <v>0</v>
      </c>
      <c r="D1922" s="2">
        <f>VLOOKUP(A1922, Customer!A:O, 4, FALSE)</f>
        <v>1</v>
      </c>
      <c r="E1922" s="2">
        <f>VLOOKUP(A1922, Customer!A:O, 5, FALSE)</f>
        <v>66</v>
      </c>
      <c r="F1922" s="2">
        <f>VLOOKUP(A1922, Customer!A:O, 6, FALSE)</f>
        <v>0</v>
      </c>
      <c r="G1922" s="2">
        <f>VLOOKUP(A1922, Customer!A:O, 7, FALSE)</f>
        <v>1</v>
      </c>
      <c r="H1922" s="2">
        <f>VLOOKUP(A1922, Customer!A:O, 8, FALSE)</f>
        <v>0</v>
      </c>
      <c r="I1922" s="2">
        <f>VLOOKUP(A1922, Customer!A:O, 9, FALSE)</f>
        <v>0</v>
      </c>
      <c r="J1922" s="2">
        <f>VLOOKUP(A1922, Customer!A:O, 10, FALSE)</f>
        <v>0</v>
      </c>
      <c r="K1922" s="2">
        <f>VLOOKUP(A1922, Customer!A:O, 11, FALSE)</f>
        <v>0</v>
      </c>
      <c r="L1922" s="2">
        <f>VLOOKUP(A1922, Customer!A:O, 12, FALSE)</f>
        <v>0</v>
      </c>
      <c r="M1922" s="2">
        <f>VLOOKUP(A1922, Customer!A:O, 13, FALSE)</f>
        <v>0</v>
      </c>
      <c r="N1922" s="2">
        <f>VLOOKUP(A1922, Customer!A:O, 14, FALSE)</f>
        <v>1</v>
      </c>
      <c r="O1922" s="2" t="str">
        <f>VLOOKUP(A1922, Customer!A:O, 15, FALSE)</f>
        <v>State-Illinois</v>
      </c>
      <c r="P1922" s="2">
        <f>VLOOKUP(A1922,Sales!A:N,2,FALSE)</f>
        <v>98</v>
      </c>
      <c r="Q1922">
        <f>VLOOKUP(A1922,Sales!A:N,3,FALSE)</f>
        <v>1159</v>
      </c>
      <c r="R1922" s="2">
        <f>VLOOKUP(A1922,Sales!A:N,4,FALSE)</f>
        <v>68</v>
      </c>
      <c r="S1922" s="2">
        <f>VLOOKUP(A1922,Sales!A:N,5,FALSE)</f>
        <v>329</v>
      </c>
      <c r="T1922" s="2">
        <f>VLOOKUP(A1922,Sales!A:N,6,FALSE)</f>
        <v>182</v>
      </c>
      <c r="U1922" s="2">
        <f>VLOOKUP(A1922,Sales!A:N,7,FALSE)</f>
        <v>34</v>
      </c>
      <c r="V1922" s="2">
        <f>VLOOKUP(A1922,Sales!A:N,8,FALSE)</f>
        <v>85</v>
      </c>
      <c r="W1922" s="2">
        <f>VLOOKUP(A1922,Sales!A:N,9,FALSE)</f>
        <v>1687</v>
      </c>
      <c r="X1922" s="2">
        <f>VLOOKUP(A1922,Sales!A:N,10,FALSE)</f>
        <v>3</v>
      </c>
      <c r="Y1922" s="2">
        <f>VLOOKUP(A1922,Sales!A:N,11,FALSE)</f>
        <v>10</v>
      </c>
      <c r="Z1922" s="2">
        <f>VLOOKUP(A1922,Sales!A:N,12,FALSE)</f>
        <v>3</v>
      </c>
      <c r="AA1922" s="2">
        <f>VLOOKUP(A1922,Sales!A:N,13,FALSE)</f>
        <v>7</v>
      </c>
      <c r="AB1922" s="2">
        <f>VLOOKUP(A1922,Sales!A:N,14,FALSE)</f>
        <v>6</v>
      </c>
      <c r="AC1922" s="2">
        <f>VLOOKUP(A1922,Campaigns!A:I,2,FALSE)</f>
        <v>0</v>
      </c>
      <c r="AD1922" s="2">
        <f>VLOOKUP(A1922,Campaigns!A:I,3,FALSE)</f>
        <v>0</v>
      </c>
      <c r="AE1922" s="2">
        <f>VLOOKUP(A1922,Campaigns!A:I,4,FALSE)</f>
        <v>0</v>
      </c>
      <c r="AF1922" s="2">
        <f>VLOOKUP(A1922,Campaigns!A:I,5,FALSE)</f>
        <v>0</v>
      </c>
      <c r="AG1922" s="2">
        <f>VLOOKUP(A1922,Campaigns!A:I,6,FALSE)</f>
        <v>0</v>
      </c>
      <c r="AH1922" s="2">
        <f>VLOOKUP(A1922,Campaigns!A:I,7,FALSE)</f>
        <v>0</v>
      </c>
      <c r="AI1922" s="2">
        <f>VLOOKUP(A1922,Campaigns!A:I,8,FALSE)</f>
        <v>0</v>
      </c>
      <c r="AJ1922" s="19">
        <f>VLOOKUP(A1922,Campaigns!A:I,9,FALSE)</f>
        <v>43873</v>
      </c>
    </row>
    <row r="1923" spans="1:36">
      <c r="A1923" s="2">
        <v>2710</v>
      </c>
      <c r="B1923" s="2">
        <f>VLOOKUP(A1923, Customer!A:O, 2, FALSE)</f>
        <v>170044</v>
      </c>
      <c r="C1923" s="2">
        <f>VLOOKUP(A1923, Customer!A:O, 3, FALSE)</f>
        <v>0</v>
      </c>
      <c r="D1923" s="2">
        <f>VLOOKUP(A1923, Customer!A:O, 4, FALSE)</f>
        <v>1</v>
      </c>
      <c r="E1923" s="2">
        <f>VLOOKUP(A1923, Customer!A:O, 5, FALSE)</f>
        <v>66</v>
      </c>
      <c r="F1923" s="2">
        <f>VLOOKUP(A1923, Customer!A:O, 6, FALSE)</f>
        <v>1</v>
      </c>
      <c r="G1923" s="2">
        <f>VLOOKUP(A1923, Customer!A:O, 7, FALSE)</f>
        <v>0</v>
      </c>
      <c r="H1923" s="2">
        <f>VLOOKUP(A1923, Customer!A:O, 8, FALSE)</f>
        <v>0</v>
      </c>
      <c r="I1923" s="2">
        <f>VLOOKUP(A1923, Customer!A:O, 9, FALSE)</f>
        <v>0</v>
      </c>
      <c r="J1923" s="2">
        <f>VLOOKUP(A1923, Customer!A:O, 10, FALSE)</f>
        <v>0</v>
      </c>
      <c r="K1923" s="2">
        <f>VLOOKUP(A1923, Customer!A:O, 11, FALSE)</f>
        <v>0</v>
      </c>
      <c r="L1923" s="2">
        <f>VLOOKUP(A1923, Customer!A:O, 12, FALSE)</f>
        <v>1</v>
      </c>
      <c r="M1923" s="2">
        <f>VLOOKUP(A1923, Customer!A:O, 13, FALSE)</f>
        <v>0</v>
      </c>
      <c r="N1923" s="2">
        <f>VLOOKUP(A1923, Customer!A:O, 14, FALSE)</f>
        <v>0</v>
      </c>
      <c r="O1923" s="2" t="str">
        <f>VLOOKUP(A1923, Customer!A:O, 15, FALSE)</f>
        <v>State-Other</v>
      </c>
      <c r="P1923" s="2">
        <f>VLOOKUP(A1923,Sales!A:N,2,FALSE)</f>
        <v>46</v>
      </c>
      <c r="Q1923">
        <f>VLOOKUP(A1923,Sales!A:N,3,FALSE)</f>
        <v>2605</v>
      </c>
      <c r="R1923" s="2">
        <f>VLOOKUP(A1923,Sales!A:N,4,FALSE)</f>
        <v>0</v>
      </c>
      <c r="S1923" s="2">
        <f>VLOOKUP(A1923,Sales!A:N,5,FALSE)</f>
        <v>607</v>
      </c>
      <c r="T1923" s="2">
        <f>VLOOKUP(A1923,Sales!A:N,6,FALSE)</f>
        <v>371</v>
      </c>
      <c r="U1923" s="2">
        <f>VLOOKUP(A1923,Sales!A:N,7,FALSE)</f>
        <v>34</v>
      </c>
      <c r="V1923" s="2">
        <f>VLOOKUP(A1923,Sales!A:N,8,FALSE)</f>
        <v>34</v>
      </c>
      <c r="W1923" s="2">
        <f>VLOOKUP(A1923,Sales!A:N,9,FALSE)</f>
        <v>3583</v>
      </c>
      <c r="X1923" s="2">
        <f>VLOOKUP(A1923,Sales!A:N,10,FALSE)</f>
        <v>4</v>
      </c>
      <c r="Y1923" s="2">
        <f>VLOOKUP(A1923,Sales!A:N,11,FALSE)</f>
        <v>7</v>
      </c>
      <c r="Z1923" s="2">
        <f>VLOOKUP(A1923,Sales!A:N,12,FALSE)</f>
        <v>10</v>
      </c>
      <c r="AA1923" s="2">
        <f>VLOOKUP(A1923,Sales!A:N,13,FALSE)</f>
        <v>5</v>
      </c>
      <c r="AB1923" s="2">
        <f>VLOOKUP(A1923,Sales!A:N,14,FALSE)</f>
        <v>5</v>
      </c>
      <c r="AC1923" s="2">
        <f>VLOOKUP(A1923,Campaigns!A:I,2,FALSE)</f>
        <v>0</v>
      </c>
      <c r="AD1923" s="2">
        <f>VLOOKUP(A1923,Campaigns!A:I,3,FALSE)</f>
        <v>0</v>
      </c>
      <c r="AE1923" s="2">
        <f>VLOOKUP(A1923,Campaigns!A:I,4,FALSE)</f>
        <v>0</v>
      </c>
      <c r="AF1923" s="2">
        <f>VLOOKUP(A1923,Campaigns!A:I,5,FALSE)</f>
        <v>0</v>
      </c>
      <c r="AG1923" s="2">
        <f>VLOOKUP(A1923,Campaigns!A:I,6,FALSE)</f>
        <v>0</v>
      </c>
      <c r="AH1923" s="2">
        <f>VLOOKUP(A1923,Campaigns!A:I,7,FALSE)</f>
        <v>0</v>
      </c>
      <c r="AI1923" s="2">
        <f>VLOOKUP(A1923,Campaigns!A:I,8,FALSE)</f>
        <v>0</v>
      </c>
      <c r="AJ1923" s="19" t="str">
        <f>VLOOKUP(A1923,Campaigns!A:I,9,FALSE)</f>
        <v>7/26/2019</v>
      </c>
    </row>
    <row r="1924" spans="1:36">
      <c r="A1924" s="2">
        <v>1066</v>
      </c>
      <c r="B1924" s="2">
        <f>VLOOKUP(A1924, Customer!A:O, 2, FALSE)</f>
        <v>166991</v>
      </c>
      <c r="C1924" s="2">
        <f>VLOOKUP(A1924, Customer!A:O, 3, FALSE)</f>
        <v>0</v>
      </c>
      <c r="D1924" s="2">
        <f>VLOOKUP(A1924, Customer!A:O, 4, FALSE)</f>
        <v>0</v>
      </c>
      <c r="E1924" s="2">
        <f>VLOOKUP(A1924, Customer!A:O, 5, FALSE)</f>
        <v>66</v>
      </c>
      <c r="F1924" s="2">
        <f>VLOOKUP(A1924, Customer!A:O, 6, FALSE)</f>
        <v>0</v>
      </c>
      <c r="G1924" s="2">
        <f>VLOOKUP(A1924, Customer!A:O, 7, FALSE)</f>
        <v>1</v>
      </c>
      <c r="H1924" s="2">
        <f>VLOOKUP(A1924, Customer!A:O, 8, FALSE)</f>
        <v>0</v>
      </c>
      <c r="I1924" s="2">
        <f>VLOOKUP(A1924, Customer!A:O, 9, FALSE)</f>
        <v>0</v>
      </c>
      <c r="J1924" s="2">
        <f>VLOOKUP(A1924, Customer!A:O, 10, FALSE)</f>
        <v>0</v>
      </c>
      <c r="K1924" s="2">
        <f>VLOOKUP(A1924, Customer!A:O, 11, FALSE)</f>
        <v>0</v>
      </c>
      <c r="L1924" s="2">
        <f>VLOOKUP(A1924, Customer!A:O, 12, FALSE)</f>
        <v>0</v>
      </c>
      <c r="M1924" s="2">
        <f>VLOOKUP(A1924, Customer!A:O, 13, FALSE)</f>
        <v>1</v>
      </c>
      <c r="N1924" s="2">
        <f>VLOOKUP(A1924, Customer!A:O, 14, FALSE)</f>
        <v>0</v>
      </c>
      <c r="O1924" s="2" t="str">
        <f>VLOOKUP(A1924, Customer!A:O, 15, FALSE)</f>
        <v>State-Other</v>
      </c>
      <c r="P1924" s="2">
        <f>VLOOKUP(A1924,Sales!A:N,2,FALSE)</f>
        <v>1</v>
      </c>
      <c r="Q1924">
        <f>VLOOKUP(A1924,Sales!A:N,3,FALSE)</f>
        <v>1236</v>
      </c>
      <c r="R1924" s="2">
        <f>VLOOKUP(A1924,Sales!A:N,4,FALSE)</f>
        <v>90</v>
      </c>
      <c r="S1924" s="2">
        <f>VLOOKUP(A1924,Sales!A:N,5,FALSE)</f>
        <v>1147</v>
      </c>
      <c r="T1924" s="2">
        <f>VLOOKUP(A1924,Sales!A:N,6,FALSE)</f>
        <v>471</v>
      </c>
      <c r="U1924" s="2">
        <f>VLOOKUP(A1924,Sales!A:N,7,FALSE)</f>
        <v>150</v>
      </c>
      <c r="V1924" s="2">
        <f>VLOOKUP(A1924,Sales!A:N,8,FALSE)</f>
        <v>30</v>
      </c>
      <c r="W1924" s="2">
        <f>VLOOKUP(A1924,Sales!A:N,9,FALSE)</f>
        <v>3064</v>
      </c>
      <c r="X1924" s="2">
        <f>VLOOKUP(A1924,Sales!A:N,10,FALSE)</f>
        <v>3</v>
      </c>
      <c r="Y1924" s="2">
        <f>VLOOKUP(A1924,Sales!A:N,11,FALSE)</f>
        <v>4</v>
      </c>
      <c r="Z1924" s="2">
        <f>VLOOKUP(A1924,Sales!A:N,12,FALSE)</f>
        <v>8</v>
      </c>
      <c r="AA1924" s="2">
        <f>VLOOKUP(A1924,Sales!A:N,13,FALSE)</f>
        <v>6</v>
      </c>
      <c r="AB1924" s="2">
        <f>VLOOKUP(A1924,Sales!A:N,14,FALSE)</f>
        <v>3</v>
      </c>
      <c r="AC1924" s="2">
        <f>VLOOKUP(A1924,Campaigns!A:I,2,FALSE)</f>
        <v>0</v>
      </c>
      <c r="AD1924" s="2">
        <f>VLOOKUP(A1924,Campaigns!A:I,3,FALSE)</f>
        <v>0</v>
      </c>
      <c r="AE1924" s="2">
        <f>VLOOKUP(A1924,Campaigns!A:I,4,FALSE)</f>
        <v>0</v>
      </c>
      <c r="AF1924" s="2">
        <f>VLOOKUP(A1924,Campaigns!A:I,5,FALSE)</f>
        <v>0</v>
      </c>
      <c r="AG1924" s="2">
        <f>VLOOKUP(A1924,Campaigns!A:I,6,FALSE)</f>
        <v>0</v>
      </c>
      <c r="AH1924" s="2">
        <f>VLOOKUP(A1924,Campaigns!A:I,7,FALSE)</f>
        <v>0</v>
      </c>
      <c r="AI1924" s="2">
        <f>VLOOKUP(A1924,Campaigns!A:I,8,FALSE)</f>
        <v>0</v>
      </c>
      <c r="AJ1924" s="19" t="str">
        <f>VLOOKUP(A1924,Campaigns!A:I,9,FALSE)</f>
        <v>2/16/2019</v>
      </c>
    </row>
    <row r="1925" spans="1:36">
      <c r="A1925" s="2">
        <v>1023</v>
      </c>
      <c r="B1925" s="2">
        <f>VLOOKUP(A1925, Customer!A:O, 2, FALSE)</f>
        <v>165324</v>
      </c>
      <c r="C1925" s="2">
        <f>VLOOKUP(A1925, Customer!A:O, 3, FALSE)</f>
        <v>0</v>
      </c>
      <c r="D1925" s="2">
        <f>VLOOKUP(A1925, Customer!A:O, 4, FALSE)</f>
        <v>1</v>
      </c>
      <c r="E1925" s="2">
        <f>VLOOKUP(A1925, Customer!A:O, 5, FALSE)</f>
        <v>66</v>
      </c>
      <c r="F1925" s="2">
        <f>VLOOKUP(A1925, Customer!A:O, 6, FALSE)</f>
        <v>0</v>
      </c>
      <c r="G1925" s="2">
        <f>VLOOKUP(A1925, Customer!A:O, 7, FALSE)</f>
        <v>1</v>
      </c>
      <c r="H1925" s="2">
        <f>VLOOKUP(A1925, Customer!A:O, 8, FALSE)</f>
        <v>0</v>
      </c>
      <c r="I1925" s="2">
        <f>VLOOKUP(A1925, Customer!A:O, 9, FALSE)</f>
        <v>0</v>
      </c>
      <c r="J1925" s="2">
        <f>VLOOKUP(A1925, Customer!A:O, 10, FALSE)</f>
        <v>0</v>
      </c>
      <c r="K1925" s="2">
        <f>VLOOKUP(A1925, Customer!A:O, 11, FALSE)</f>
        <v>0</v>
      </c>
      <c r="L1925" s="2">
        <f>VLOOKUP(A1925, Customer!A:O, 12, FALSE)</f>
        <v>0</v>
      </c>
      <c r="M1925" s="2">
        <f>VLOOKUP(A1925, Customer!A:O, 13, FALSE)</f>
        <v>0</v>
      </c>
      <c r="N1925" s="2">
        <f>VLOOKUP(A1925, Customer!A:O, 14, FALSE)</f>
        <v>1</v>
      </c>
      <c r="O1925" s="2" t="str">
        <f>VLOOKUP(A1925, Customer!A:O, 15, FALSE)</f>
        <v>State-Texas</v>
      </c>
      <c r="P1925" s="2">
        <f>VLOOKUP(A1925,Sales!A:N,2,FALSE)</f>
        <v>0</v>
      </c>
      <c r="Q1925">
        <f>VLOOKUP(A1925,Sales!A:N,3,FALSE)</f>
        <v>972</v>
      </c>
      <c r="R1925" s="2">
        <f>VLOOKUP(A1925,Sales!A:N,4,FALSE)</f>
        <v>0</v>
      </c>
      <c r="S1925" s="2">
        <f>VLOOKUP(A1925,Sales!A:N,5,FALSE)</f>
        <v>258</v>
      </c>
      <c r="T1925" s="2">
        <f>VLOOKUP(A1925,Sales!A:N,6,FALSE)</f>
        <v>53</v>
      </c>
      <c r="U1925" s="2">
        <f>VLOOKUP(A1925,Sales!A:N,7,FALSE)</f>
        <v>81</v>
      </c>
      <c r="V1925" s="2">
        <f>VLOOKUP(A1925,Sales!A:N,8,FALSE)</f>
        <v>13</v>
      </c>
      <c r="W1925" s="2">
        <f>VLOOKUP(A1925,Sales!A:N,9,FALSE)</f>
        <v>1351</v>
      </c>
      <c r="X1925" s="2">
        <f>VLOOKUP(A1925,Sales!A:N,10,FALSE)</f>
        <v>3</v>
      </c>
      <c r="Y1925" s="2">
        <f>VLOOKUP(A1925,Sales!A:N,11,FALSE)</f>
        <v>6</v>
      </c>
      <c r="Z1925" s="2">
        <f>VLOOKUP(A1925,Sales!A:N,12,FALSE)</f>
        <v>2</v>
      </c>
      <c r="AA1925" s="2">
        <f>VLOOKUP(A1925,Sales!A:N,13,FALSE)</f>
        <v>9</v>
      </c>
      <c r="AB1925" s="2">
        <f>VLOOKUP(A1925,Sales!A:N,14,FALSE)</f>
        <v>4</v>
      </c>
      <c r="AC1925" s="2">
        <f>VLOOKUP(A1925,Campaigns!A:I,2,FALSE)</f>
        <v>0</v>
      </c>
      <c r="AD1925" s="2">
        <f>VLOOKUP(A1925,Campaigns!A:I,3,FALSE)</f>
        <v>0</v>
      </c>
      <c r="AE1925" s="2">
        <f>VLOOKUP(A1925,Campaigns!A:I,4,FALSE)</f>
        <v>0</v>
      </c>
      <c r="AF1925" s="2">
        <f>VLOOKUP(A1925,Campaigns!A:I,5,FALSE)</f>
        <v>0</v>
      </c>
      <c r="AG1925" s="2">
        <f>VLOOKUP(A1925,Campaigns!A:I,6,FALSE)</f>
        <v>0</v>
      </c>
      <c r="AH1925" s="2">
        <f>VLOOKUP(A1925,Campaigns!A:I,7,FALSE)</f>
        <v>0</v>
      </c>
      <c r="AI1925" s="2">
        <f>VLOOKUP(A1925,Campaigns!A:I,8,FALSE)</f>
        <v>0</v>
      </c>
      <c r="AJ1925" s="19" t="str">
        <f>VLOOKUP(A1925,Campaigns!A:I,9,FALSE)</f>
        <v>6/17/2020</v>
      </c>
    </row>
    <row r="1926" spans="1:36">
      <c r="A1926" s="2">
        <v>1832</v>
      </c>
      <c r="B1926" s="2">
        <f>VLOOKUP(A1926, Customer!A:O, 2, FALSE)</f>
        <v>165324</v>
      </c>
      <c r="C1926" s="2">
        <f>VLOOKUP(A1926, Customer!A:O, 3, FALSE)</f>
        <v>0</v>
      </c>
      <c r="D1926" s="2">
        <f>VLOOKUP(A1926, Customer!A:O, 4, FALSE)</f>
        <v>1</v>
      </c>
      <c r="E1926" s="2">
        <f>VLOOKUP(A1926, Customer!A:O, 5, FALSE)</f>
        <v>66</v>
      </c>
      <c r="F1926" s="2">
        <f>VLOOKUP(A1926, Customer!A:O, 6, FALSE)</f>
        <v>0</v>
      </c>
      <c r="G1926" s="2">
        <f>VLOOKUP(A1926, Customer!A:O, 7, FALSE)</f>
        <v>1</v>
      </c>
      <c r="H1926" s="2">
        <f>VLOOKUP(A1926, Customer!A:O, 8, FALSE)</f>
        <v>0</v>
      </c>
      <c r="I1926" s="2">
        <f>VLOOKUP(A1926, Customer!A:O, 9, FALSE)</f>
        <v>0</v>
      </c>
      <c r="J1926" s="2">
        <f>VLOOKUP(A1926, Customer!A:O, 10, FALSE)</f>
        <v>0</v>
      </c>
      <c r="K1926" s="2">
        <f>VLOOKUP(A1926, Customer!A:O, 11, FALSE)</f>
        <v>0</v>
      </c>
      <c r="L1926" s="2">
        <f>VLOOKUP(A1926, Customer!A:O, 12, FALSE)</f>
        <v>0</v>
      </c>
      <c r="M1926" s="2">
        <f>VLOOKUP(A1926, Customer!A:O, 13, FALSE)</f>
        <v>0</v>
      </c>
      <c r="N1926" s="2">
        <f>VLOOKUP(A1926, Customer!A:O, 14, FALSE)</f>
        <v>1</v>
      </c>
      <c r="O1926" s="2" t="str">
        <f>VLOOKUP(A1926, Customer!A:O, 15, FALSE)</f>
        <v>State-New York</v>
      </c>
      <c r="P1926" s="2">
        <f>VLOOKUP(A1926,Sales!A:N,2,FALSE)</f>
        <v>0</v>
      </c>
      <c r="Q1926">
        <f>VLOOKUP(A1926,Sales!A:N,3,FALSE)</f>
        <v>972</v>
      </c>
      <c r="R1926" s="2">
        <f>VLOOKUP(A1926,Sales!A:N,4,FALSE)</f>
        <v>0</v>
      </c>
      <c r="S1926" s="2">
        <f>VLOOKUP(A1926,Sales!A:N,5,FALSE)</f>
        <v>258</v>
      </c>
      <c r="T1926" s="2">
        <f>VLOOKUP(A1926,Sales!A:N,6,FALSE)</f>
        <v>53</v>
      </c>
      <c r="U1926" s="2">
        <f>VLOOKUP(A1926,Sales!A:N,7,FALSE)</f>
        <v>81</v>
      </c>
      <c r="V1926" s="2">
        <f>VLOOKUP(A1926,Sales!A:N,8,FALSE)</f>
        <v>13</v>
      </c>
      <c r="W1926" s="2">
        <f>VLOOKUP(A1926,Sales!A:N,9,FALSE)</f>
        <v>1351</v>
      </c>
      <c r="X1926" s="2">
        <f>VLOOKUP(A1926,Sales!A:N,10,FALSE)</f>
        <v>3</v>
      </c>
      <c r="Y1926" s="2">
        <f>VLOOKUP(A1926,Sales!A:N,11,FALSE)</f>
        <v>6</v>
      </c>
      <c r="Z1926" s="2">
        <f>VLOOKUP(A1926,Sales!A:N,12,FALSE)</f>
        <v>2</v>
      </c>
      <c r="AA1926" s="2">
        <f>VLOOKUP(A1926,Sales!A:N,13,FALSE)</f>
        <v>9</v>
      </c>
      <c r="AB1926" s="2">
        <f>VLOOKUP(A1926,Sales!A:N,14,FALSE)</f>
        <v>4</v>
      </c>
      <c r="AC1926" s="2">
        <f>VLOOKUP(A1926,Campaigns!A:I,2,FALSE)</f>
        <v>0</v>
      </c>
      <c r="AD1926" s="2">
        <f>VLOOKUP(A1926,Campaigns!A:I,3,FALSE)</f>
        <v>0</v>
      </c>
      <c r="AE1926" s="2">
        <f>VLOOKUP(A1926,Campaigns!A:I,4,FALSE)</f>
        <v>0</v>
      </c>
      <c r="AF1926" s="2">
        <f>VLOOKUP(A1926,Campaigns!A:I,5,FALSE)</f>
        <v>0</v>
      </c>
      <c r="AG1926" s="2">
        <f>VLOOKUP(A1926,Campaigns!A:I,6,FALSE)</f>
        <v>0</v>
      </c>
      <c r="AH1926" s="2">
        <f>VLOOKUP(A1926,Campaigns!A:I,7,FALSE)</f>
        <v>0</v>
      </c>
      <c r="AI1926" s="2">
        <f>VLOOKUP(A1926,Campaigns!A:I,8,FALSE)</f>
        <v>0</v>
      </c>
      <c r="AJ1926" s="19" t="str">
        <f>VLOOKUP(A1926,Campaigns!A:I,9,FALSE)</f>
        <v>6/17/2020</v>
      </c>
    </row>
    <row r="1927" spans="1:36">
      <c r="A1927" s="2">
        <v>1975</v>
      </c>
      <c r="B1927" s="2">
        <f>VLOOKUP(A1927, Customer!A:O, 2, FALSE)</f>
        <v>164587</v>
      </c>
      <c r="C1927" s="2">
        <f>VLOOKUP(A1927, Customer!A:O, 3, FALSE)</f>
        <v>1</v>
      </c>
      <c r="D1927" s="2">
        <f>VLOOKUP(A1927, Customer!A:O, 4, FALSE)</f>
        <v>1</v>
      </c>
      <c r="E1927" s="2">
        <f>VLOOKUP(A1927, Customer!A:O, 5, FALSE)</f>
        <v>66</v>
      </c>
      <c r="F1927" s="2">
        <f>VLOOKUP(A1927, Customer!A:O, 6, FALSE)</f>
        <v>1</v>
      </c>
      <c r="G1927" s="2">
        <f>VLOOKUP(A1927, Customer!A:O, 7, FALSE)</f>
        <v>0</v>
      </c>
      <c r="H1927" s="2">
        <f>VLOOKUP(A1927, Customer!A:O, 8, FALSE)</f>
        <v>0</v>
      </c>
      <c r="I1927" s="2">
        <f>VLOOKUP(A1927, Customer!A:O, 9, FALSE)</f>
        <v>0</v>
      </c>
      <c r="J1927" s="2">
        <f>VLOOKUP(A1927, Customer!A:O, 10, FALSE)</f>
        <v>0</v>
      </c>
      <c r="K1927" s="2">
        <f>VLOOKUP(A1927, Customer!A:O, 11, FALSE)</f>
        <v>0</v>
      </c>
      <c r="L1927" s="2">
        <f>VLOOKUP(A1927, Customer!A:O, 12, FALSE)</f>
        <v>1</v>
      </c>
      <c r="M1927" s="2">
        <f>VLOOKUP(A1927, Customer!A:O, 13, FALSE)</f>
        <v>0</v>
      </c>
      <c r="N1927" s="2">
        <f>VLOOKUP(A1927, Customer!A:O, 14, FALSE)</f>
        <v>0</v>
      </c>
      <c r="O1927" s="2" t="str">
        <f>VLOOKUP(A1927, Customer!A:O, 15, FALSE)</f>
        <v>State-Illinois</v>
      </c>
      <c r="P1927" s="2">
        <f>VLOOKUP(A1927,Sales!A:N,2,FALSE)</f>
        <v>49</v>
      </c>
      <c r="Q1927">
        <f>VLOOKUP(A1927,Sales!A:N,3,FALSE)</f>
        <v>168</v>
      </c>
      <c r="R1927" s="2">
        <f>VLOOKUP(A1927,Sales!A:N,4,FALSE)</f>
        <v>0</v>
      </c>
      <c r="S1927" s="2">
        <f>VLOOKUP(A1927,Sales!A:N,5,FALSE)</f>
        <v>41</v>
      </c>
      <c r="T1927" s="2">
        <f>VLOOKUP(A1927,Sales!A:N,6,FALSE)</f>
        <v>0</v>
      </c>
      <c r="U1927" s="2">
        <f>VLOOKUP(A1927,Sales!A:N,7,FALSE)</f>
        <v>15</v>
      </c>
      <c r="V1927" s="2">
        <f>VLOOKUP(A1927,Sales!A:N,8,FALSE)</f>
        <v>51</v>
      </c>
      <c r="W1927" s="2">
        <f>VLOOKUP(A1927,Sales!A:N,9,FALSE)</f>
        <v>173</v>
      </c>
      <c r="X1927" s="2">
        <f>VLOOKUP(A1927,Sales!A:N,10,FALSE)</f>
        <v>2</v>
      </c>
      <c r="Y1927" s="2">
        <f>VLOOKUP(A1927,Sales!A:N,11,FALSE)</f>
        <v>1</v>
      </c>
      <c r="Z1927" s="2">
        <f>VLOOKUP(A1927,Sales!A:N,12,FALSE)</f>
        <v>1</v>
      </c>
      <c r="AA1927" s="2">
        <f>VLOOKUP(A1927,Sales!A:N,13,FALSE)</f>
        <v>4</v>
      </c>
      <c r="AB1927" s="2">
        <f>VLOOKUP(A1927,Sales!A:N,14,FALSE)</f>
        <v>3</v>
      </c>
      <c r="AC1927" s="2">
        <f>VLOOKUP(A1927,Campaigns!A:I,2,FALSE)</f>
        <v>0</v>
      </c>
      <c r="AD1927" s="2">
        <f>VLOOKUP(A1927,Campaigns!A:I,3,FALSE)</f>
        <v>0</v>
      </c>
      <c r="AE1927" s="2">
        <f>VLOOKUP(A1927,Campaigns!A:I,4,FALSE)</f>
        <v>0</v>
      </c>
      <c r="AF1927" s="2">
        <f>VLOOKUP(A1927,Campaigns!A:I,5,FALSE)</f>
        <v>0</v>
      </c>
      <c r="AG1927" s="2">
        <f>VLOOKUP(A1927,Campaigns!A:I,6,FALSE)</f>
        <v>0</v>
      </c>
      <c r="AH1927" s="2">
        <f>VLOOKUP(A1927,Campaigns!A:I,7,FALSE)</f>
        <v>0</v>
      </c>
      <c r="AI1927" s="2">
        <f>VLOOKUP(A1927,Campaigns!A:I,8,FALSE)</f>
        <v>0</v>
      </c>
      <c r="AJ1927" s="19" t="str">
        <f>VLOOKUP(A1927,Campaigns!A:I,9,FALSE)</f>
        <v>11/26/2020</v>
      </c>
    </row>
    <row r="1928" spans="1:36">
      <c r="A1928" s="2">
        <v>1197</v>
      </c>
      <c r="B1928" s="2">
        <f>VLOOKUP(A1928, Customer!A:O, 2, FALSE)</f>
        <v>164497</v>
      </c>
      <c r="C1928" s="2">
        <f>VLOOKUP(A1928, Customer!A:O, 3, FALSE)</f>
        <v>0</v>
      </c>
      <c r="D1928" s="2">
        <f>VLOOKUP(A1928, Customer!A:O, 4, FALSE)</f>
        <v>1</v>
      </c>
      <c r="E1928" s="2">
        <f>VLOOKUP(A1928, Customer!A:O, 5, FALSE)</f>
        <v>66</v>
      </c>
      <c r="F1928" s="2">
        <f>VLOOKUP(A1928, Customer!A:O, 6, FALSE)</f>
        <v>1</v>
      </c>
      <c r="G1928" s="2">
        <f>VLOOKUP(A1928, Customer!A:O, 7, FALSE)</f>
        <v>0</v>
      </c>
      <c r="H1928" s="2">
        <f>VLOOKUP(A1928, Customer!A:O, 8, FALSE)</f>
        <v>0</v>
      </c>
      <c r="I1928" s="2">
        <f>VLOOKUP(A1928, Customer!A:O, 9, FALSE)</f>
        <v>0</v>
      </c>
      <c r="J1928" s="2">
        <f>VLOOKUP(A1928, Customer!A:O, 10, FALSE)</f>
        <v>0</v>
      </c>
      <c r="K1928" s="2">
        <f>VLOOKUP(A1928, Customer!A:O, 11, FALSE)</f>
        <v>0</v>
      </c>
      <c r="L1928" s="2">
        <f>VLOOKUP(A1928, Customer!A:O, 12, FALSE)</f>
        <v>1</v>
      </c>
      <c r="M1928" s="2">
        <f>VLOOKUP(A1928, Customer!A:O, 13, FALSE)</f>
        <v>0</v>
      </c>
      <c r="N1928" s="2">
        <f>VLOOKUP(A1928, Customer!A:O, 14, FALSE)</f>
        <v>0</v>
      </c>
      <c r="O1928" s="2" t="str">
        <f>VLOOKUP(A1928, Customer!A:O, 15, FALSE)</f>
        <v>State-Texas</v>
      </c>
      <c r="P1928" s="2">
        <f>VLOOKUP(A1928,Sales!A:N,2,FALSE)</f>
        <v>17</v>
      </c>
      <c r="Q1928">
        <f>VLOOKUP(A1928,Sales!A:N,3,FALSE)</f>
        <v>2984</v>
      </c>
      <c r="R1928" s="2">
        <f>VLOOKUP(A1928,Sales!A:N,4,FALSE)</f>
        <v>122</v>
      </c>
      <c r="S1928" s="2">
        <f>VLOOKUP(A1928,Sales!A:N,5,FALSE)</f>
        <v>816</v>
      </c>
      <c r="T1928" s="2">
        <f>VLOOKUP(A1928,Sales!A:N,6,FALSE)</f>
        <v>107</v>
      </c>
      <c r="U1928" s="2">
        <f>VLOOKUP(A1928,Sales!A:N,7,FALSE)</f>
        <v>82</v>
      </c>
      <c r="V1928" s="2">
        <f>VLOOKUP(A1928,Sales!A:N,8,FALSE)</f>
        <v>490</v>
      </c>
      <c r="W1928" s="2">
        <f>VLOOKUP(A1928,Sales!A:N,9,FALSE)</f>
        <v>3622</v>
      </c>
      <c r="X1928" s="2">
        <f>VLOOKUP(A1928,Sales!A:N,10,FALSE)</f>
        <v>5</v>
      </c>
      <c r="Y1928" s="2">
        <f>VLOOKUP(A1928,Sales!A:N,11,FALSE)</f>
        <v>11</v>
      </c>
      <c r="Z1928" s="2">
        <f>VLOOKUP(A1928,Sales!A:N,12,FALSE)</f>
        <v>4</v>
      </c>
      <c r="AA1928" s="2">
        <f>VLOOKUP(A1928,Sales!A:N,13,FALSE)</f>
        <v>9</v>
      </c>
      <c r="AB1928" s="2">
        <f>VLOOKUP(A1928,Sales!A:N,14,FALSE)</f>
        <v>8</v>
      </c>
      <c r="AC1928" s="2">
        <f>VLOOKUP(A1928,Campaigns!A:I,2,FALSE)</f>
        <v>1</v>
      </c>
      <c r="AD1928" s="2">
        <f>VLOOKUP(A1928,Campaigns!A:I,3,FALSE)</f>
        <v>0</v>
      </c>
      <c r="AE1928" s="2">
        <f>VLOOKUP(A1928,Campaigns!A:I,4,FALSE)</f>
        <v>0</v>
      </c>
      <c r="AF1928" s="2">
        <f>VLOOKUP(A1928,Campaigns!A:I,5,FALSE)</f>
        <v>0</v>
      </c>
      <c r="AG1928" s="2">
        <f>VLOOKUP(A1928,Campaigns!A:I,6,FALSE)</f>
        <v>0</v>
      </c>
      <c r="AH1928" s="2">
        <f>VLOOKUP(A1928,Campaigns!A:I,7,FALSE)</f>
        <v>0</v>
      </c>
      <c r="AI1928" s="2">
        <f>VLOOKUP(A1928,Campaigns!A:I,8,FALSE)</f>
        <v>1</v>
      </c>
      <c r="AJ1928" s="19" t="str">
        <f>VLOOKUP(A1928,Campaigns!A:I,9,FALSE)</f>
        <v>2/15/2019</v>
      </c>
    </row>
    <row r="1929" spans="1:36">
      <c r="A1929" s="2">
        <v>1730</v>
      </c>
      <c r="B1929" s="2">
        <f>VLOOKUP(A1929, Customer!A:O, 2, FALSE)</f>
        <v>163564</v>
      </c>
      <c r="C1929" s="2">
        <f>VLOOKUP(A1929, Customer!A:O, 3, FALSE)</f>
        <v>0</v>
      </c>
      <c r="D1929" s="2">
        <f>VLOOKUP(A1929, Customer!A:O, 4, FALSE)</f>
        <v>0</v>
      </c>
      <c r="E1929" s="2">
        <f>VLOOKUP(A1929, Customer!A:O, 5, FALSE)</f>
        <v>66</v>
      </c>
      <c r="F1929" s="2">
        <f>VLOOKUP(A1929, Customer!A:O, 6, FALSE)</f>
        <v>0</v>
      </c>
      <c r="G1929" s="2">
        <f>VLOOKUP(A1929, Customer!A:O, 7, FALSE)</f>
        <v>1</v>
      </c>
      <c r="H1929" s="2">
        <f>VLOOKUP(A1929, Customer!A:O, 8, FALSE)</f>
        <v>0</v>
      </c>
      <c r="I1929" s="2">
        <f>VLOOKUP(A1929, Customer!A:O, 9, FALSE)</f>
        <v>0</v>
      </c>
      <c r="J1929" s="2">
        <f>VLOOKUP(A1929, Customer!A:O, 10, FALSE)</f>
        <v>0</v>
      </c>
      <c r="K1929" s="2">
        <f>VLOOKUP(A1929, Customer!A:O, 11, FALSE)</f>
        <v>0</v>
      </c>
      <c r="L1929" s="2">
        <f>VLOOKUP(A1929, Customer!A:O, 12, FALSE)</f>
        <v>0</v>
      </c>
      <c r="M1929" s="2">
        <f>VLOOKUP(A1929, Customer!A:O, 13, FALSE)</f>
        <v>0</v>
      </c>
      <c r="N1929" s="2">
        <f>VLOOKUP(A1929, Customer!A:O, 14, FALSE)</f>
        <v>0</v>
      </c>
      <c r="O1929" s="2" t="str">
        <f>VLOOKUP(A1929, Customer!A:O, 15, FALSE)</f>
        <v>State-New York</v>
      </c>
      <c r="P1929" s="2">
        <f>VLOOKUP(A1929,Sales!A:N,2,FALSE)</f>
        <v>0</v>
      </c>
      <c r="Q1929">
        <f>VLOOKUP(A1929,Sales!A:N,3,FALSE)</f>
        <v>1979</v>
      </c>
      <c r="R1929" s="2">
        <f>VLOOKUP(A1929,Sales!A:N,4,FALSE)</f>
        <v>206</v>
      </c>
      <c r="S1929" s="2">
        <f>VLOOKUP(A1929,Sales!A:N,5,FALSE)</f>
        <v>648</v>
      </c>
      <c r="T1929" s="2">
        <f>VLOOKUP(A1929,Sales!A:N,6,FALSE)</f>
        <v>39</v>
      </c>
      <c r="U1929" s="2">
        <f>VLOOKUP(A1929,Sales!A:N,7,FALSE)</f>
        <v>87</v>
      </c>
      <c r="V1929" s="2">
        <f>VLOOKUP(A1929,Sales!A:N,8,FALSE)</f>
        <v>167</v>
      </c>
      <c r="W1929" s="2">
        <f>VLOOKUP(A1929,Sales!A:N,9,FALSE)</f>
        <v>2792</v>
      </c>
      <c r="X1929" s="2">
        <f>VLOOKUP(A1929,Sales!A:N,10,FALSE)</f>
        <v>1</v>
      </c>
      <c r="Y1929" s="2">
        <f>VLOOKUP(A1929,Sales!A:N,11,FALSE)</f>
        <v>10</v>
      </c>
      <c r="Z1929" s="2">
        <f>VLOOKUP(A1929,Sales!A:N,12,FALSE)</f>
        <v>10</v>
      </c>
      <c r="AA1929" s="2">
        <f>VLOOKUP(A1929,Sales!A:N,13,FALSE)</f>
        <v>7</v>
      </c>
      <c r="AB1929" s="2">
        <f>VLOOKUP(A1929,Sales!A:N,14,FALSE)</f>
        <v>6</v>
      </c>
      <c r="AC1929" s="2">
        <f>VLOOKUP(A1929,Campaigns!A:I,2,FALSE)</f>
        <v>1</v>
      </c>
      <c r="AD1929" s="2">
        <f>VLOOKUP(A1929,Campaigns!A:I,3,FALSE)</f>
        <v>0</v>
      </c>
      <c r="AE1929" s="2">
        <f>VLOOKUP(A1929,Campaigns!A:I,4,FALSE)</f>
        <v>0</v>
      </c>
      <c r="AF1929" s="2">
        <f>VLOOKUP(A1929,Campaigns!A:I,5,FALSE)</f>
        <v>0</v>
      </c>
      <c r="AG1929" s="2">
        <f>VLOOKUP(A1929,Campaigns!A:I,6,FALSE)</f>
        <v>0</v>
      </c>
      <c r="AH1929" s="2">
        <f>VLOOKUP(A1929,Campaigns!A:I,7,FALSE)</f>
        <v>0</v>
      </c>
      <c r="AI1929" s="2">
        <f>VLOOKUP(A1929,Campaigns!A:I,8,FALSE)</f>
        <v>1</v>
      </c>
      <c r="AJ1929" s="19">
        <f>VLOOKUP(A1929,Campaigns!A:I,9,FALSE)</f>
        <v>43958</v>
      </c>
    </row>
    <row r="1930" spans="1:36">
      <c r="A1930" s="2">
        <v>1896</v>
      </c>
      <c r="B1930" s="2">
        <f>VLOOKUP(A1930, Customer!A:O, 2, FALSE)</f>
        <v>162820</v>
      </c>
      <c r="C1930" s="2">
        <f>VLOOKUP(A1930, Customer!A:O, 3, FALSE)</f>
        <v>0</v>
      </c>
      <c r="D1930" s="2">
        <f>VLOOKUP(A1930, Customer!A:O, 4, FALSE)</f>
        <v>0</v>
      </c>
      <c r="E1930" s="2">
        <f>VLOOKUP(A1930, Customer!A:O, 5, FALSE)</f>
        <v>66</v>
      </c>
      <c r="F1930" s="2">
        <f>VLOOKUP(A1930, Customer!A:O, 6, FALSE)</f>
        <v>0</v>
      </c>
      <c r="G1930" s="2">
        <f>VLOOKUP(A1930, Customer!A:O, 7, FALSE)</f>
        <v>1</v>
      </c>
      <c r="H1930" s="2">
        <f>VLOOKUP(A1930, Customer!A:O, 8, FALSE)</f>
        <v>0</v>
      </c>
      <c r="I1930" s="2">
        <f>VLOOKUP(A1930, Customer!A:O, 9, FALSE)</f>
        <v>0</v>
      </c>
      <c r="J1930" s="2">
        <f>VLOOKUP(A1930, Customer!A:O, 10, FALSE)</f>
        <v>0</v>
      </c>
      <c r="K1930" s="2">
        <f>VLOOKUP(A1930, Customer!A:O, 11, FALSE)</f>
        <v>0</v>
      </c>
      <c r="L1930" s="2">
        <f>VLOOKUP(A1930, Customer!A:O, 12, FALSE)</f>
        <v>1</v>
      </c>
      <c r="M1930" s="2">
        <f>VLOOKUP(A1930, Customer!A:O, 13, FALSE)</f>
        <v>0</v>
      </c>
      <c r="N1930" s="2">
        <f>VLOOKUP(A1930, Customer!A:O, 14, FALSE)</f>
        <v>0</v>
      </c>
      <c r="O1930" s="2" t="str">
        <f>VLOOKUP(A1930, Customer!A:O, 15, FALSE)</f>
        <v>State-Florida</v>
      </c>
      <c r="P1930" s="2">
        <f>VLOOKUP(A1930,Sales!A:N,2,FALSE)</f>
        <v>51</v>
      </c>
      <c r="Q1930">
        <f>VLOOKUP(A1930,Sales!A:N,3,FALSE)</f>
        <v>1032</v>
      </c>
      <c r="R1930" s="2">
        <f>VLOOKUP(A1930,Sales!A:N,4,FALSE)</f>
        <v>158</v>
      </c>
      <c r="S1930" s="2">
        <f>VLOOKUP(A1930,Sales!A:N,5,FALSE)</f>
        <v>687</v>
      </c>
      <c r="T1930" s="2">
        <f>VLOOKUP(A1930,Sales!A:N,6,FALSE)</f>
        <v>358</v>
      </c>
      <c r="U1930" s="2">
        <f>VLOOKUP(A1930,Sales!A:N,7,FALSE)</f>
        <v>158</v>
      </c>
      <c r="V1930" s="2">
        <f>VLOOKUP(A1930,Sales!A:N,8,FALSE)</f>
        <v>137</v>
      </c>
      <c r="W1930" s="2">
        <f>VLOOKUP(A1930,Sales!A:N,9,FALSE)</f>
        <v>2255</v>
      </c>
      <c r="X1930" s="2">
        <f>VLOOKUP(A1930,Sales!A:N,10,FALSE)</f>
        <v>1</v>
      </c>
      <c r="Y1930" s="2">
        <f>VLOOKUP(A1930,Sales!A:N,11,FALSE)</f>
        <v>3</v>
      </c>
      <c r="Z1930" s="2">
        <f>VLOOKUP(A1930,Sales!A:N,12,FALSE)</f>
        <v>4</v>
      </c>
      <c r="AA1930" s="2">
        <f>VLOOKUP(A1930,Sales!A:N,13,FALSE)</f>
        <v>6</v>
      </c>
      <c r="AB1930" s="2">
        <f>VLOOKUP(A1930,Sales!A:N,14,FALSE)</f>
        <v>1</v>
      </c>
      <c r="AC1930" s="2">
        <f>VLOOKUP(A1930,Campaigns!A:I,2,FALSE)</f>
        <v>0</v>
      </c>
      <c r="AD1930" s="2">
        <f>VLOOKUP(A1930,Campaigns!A:I,3,FALSE)</f>
        <v>0</v>
      </c>
      <c r="AE1930" s="2">
        <f>VLOOKUP(A1930,Campaigns!A:I,4,FALSE)</f>
        <v>0</v>
      </c>
      <c r="AF1930" s="2">
        <f>VLOOKUP(A1930,Campaigns!A:I,5,FALSE)</f>
        <v>0</v>
      </c>
      <c r="AG1930" s="2">
        <f>VLOOKUP(A1930,Campaigns!A:I,6,FALSE)</f>
        <v>0</v>
      </c>
      <c r="AH1930" s="2">
        <f>VLOOKUP(A1930,Campaigns!A:I,7,FALSE)</f>
        <v>0</v>
      </c>
      <c r="AI1930" s="2">
        <f>VLOOKUP(A1930,Campaigns!A:I,8,FALSE)</f>
        <v>0</v>
      </c>
      <c r="AJ1930" s="19" t="str">
        <f>VLOOKUP(A1930,Campaigns!A:I,9,FALSE)</f>
        <v>10/16/2019</v>
      </c>
    </row>
    <row r="1931" spans="1:36">
      <c r="A1931" s="2">
        <v>2880</v>
      </c>
      <c r="B1931" s="2">
        <f>VLOOKUP(A1931, Customer!A:O, 2, FALSE)</f>
        <v>162820</v>
      </c>
      <c r="C1931" s="2">
        <f>VLOOKUP(A1931, Customer!A:O, 3, FALSE)</f>
        <v>0</v>
      </c>
      <c r="D1931" s="2">
        <f>VLOOKUP(A1931, Customer!A:O, 4, FALSE)</f>
        <v>0</v>
      </c>
      <c r="E1931" s="2">
        <f>VLOOKUP(A1931, Customer!A:O, 5, FALSE)</f>
        <v>66</v>
      </c>
      <c r="F1931" s="2">
        <f>VLOOKUP(A1931, Customer!A:O, 6, FALSE)</f>
        <v>0</v>
      </c>
      <c r="G1931" s="2">
        <f>VLOOKUP(A1931, Customer!A:O, 7, FALSE)</f>
        <v>1</v>
      </c>
      <c r="H1931" s="2">
        <f>VLOOKUP(A1931, Customer!A:O, 8, FALSE)</f>
        <v>0</v>
      </c>
      <c r="I1931" s="2">
        <f>VLOOKUP(A1931, Customer!A:O, 9, FALSE)</f>
        <v>0</v>
      </c>
      <c r="J1931" s="2">
        <f>VLOOKUP(A1931, Customer!A:O, 10, FALSE)</f>
        <v>0</v>
      </c>
      <c r="K1931" s="2">
        <f>VLOOKUP(A1931, Customer!A:O, 11, FALSE)</f>
        <v>0</v>
      </c>
      <c r="L1931" s="2">
        <f>VLOOKUP(A1931, Customer!A:O, 12, FALSE)</f>
        <v>1</v>
      </c>
      <c r="M1931" s="2">
        <f>VLOOKUP(A1931, Customer!A:O, 13, FALSE)</f>
        <v>0</v>
      </c>
      <c r="N1931" s="2">
        <f>VLOOKUP(A1931, Customer!A:O, 14, FALSE)</f>
        <v>0</v>
      </c>
      <c r="O1931" s="2" t="str">
        <f>VLOOKUP(A1931, Customer!A:O, 15, FALSE)</f>
        <v>State-Florida</v>
      </c>
      <c r="P1931" s="2">
        <f>VLOOKUP(A1931,Sales!A:N,2,FALSE)</f>
        <v>51</v>
      </c>
      <c r="Q1931">
        <f>VLOOKUP(A1931,Sales!A:N,3,FALSE)</f>
        <v>1032</v>
      </c>
      <c r="R1931" s="2">
        <f>VLOOKUP(A1931,Sales!A:N,4,FALSE)</f>
        <v>158</v>
      </c>
      <c r="S1931" s="2">
        <f>VLOOKUP(A1931,Sales!A:N,5,FALSE)</f>
        <v>687</v>
      </c>
      <c r="T1931" s="2">
        <f>VLOOKUP(A1931,Sales!A:N,6,FALSE)</f>
        <v>358</v>
      </c>
      <c r="U1931" s="2">
        <f>VLOOKUP(A1931,Sales!A:N,7,FALSE)</f>
        <v>158</v>
      </c>
      <c r="V1931" s="2">
        <f>VLOOKUP(A1931,Sales!A:N,8,FALSE)</f>
        <v>137</v>
      </c>
      <c r="W1931" s="2">
        <f>VLOOKUP(A1931,Sales!A:N,9,FALSE)</f>
        <v>2255</v>
      </c>
      <c r="X1931" s="2">
        <f>VLOOKUP(A1931,Sales!A:N,10,FALSE)</f>
        <v>1</v>
      </c>
      <c r="Y1931" s="2">
        <f>VLOOKUP(A1931,Sales!A:N,11,FALSE)</f>
        <v>3</v>
      </c>
      <c r="Z1931" s="2">
        <f>VLOOKUP(A1931,Sales!A:N,12,FALSE)</f>
        <v>4</v>
      </c>
      <c r="AA1931" s="2">
        <f>VLOOKUP(A1931,Sales!A:N,13,FALSE)</f>
        <v>6</v>
      </c>
      <c r="AB1931" s="2">
        <f>VLOOKUP(A1931,Sales!A:N,14,FALSE)</f>
        <v>1</v>
      </c>
      <c r="AC1931" s="2">
        <f>VLOOKUP(A1931,Campaigns!A:I,2,FALSE)</f>
        <v>0</v>
      </c>
      <c r="AD1931" s="2">
        <f>VLOOKUP(A1931,Campaigns!A:I,3,FALSE)</f>
        <v>0</v>
      </c>
      <c r="AE1931" s="2">
        <f>VLOOKUP(A1931,Campaigns!A:I,4,FALSE)</f>
        <v>0</v>
      </c>
      <c r="AF1931" s="2">
        <f>VLOOKUP(A1931,Campaigns!A:I,5,FALSE)</f>
        <v>0</v>
      </c>
      <c r="AG1931" s="2">
        <f>VLOOKUP(A1931,Campaigns!A:I,6,FALSE)</f>
        <v>0</v>
      </c>
      <c r="AH1931" s="2">
        <f>VLOOKUP(A1931,Campaigns!A:I,7,FALSE)</f>
        <v>0</v>
      </c>
      <c r="AI1931" s="2">
        <f>VLOOKUP(A1931,Campaigns!A:I,8,FALSE)</f>
        <v>0</v>
      </c>
      <c r="AJ1931" s="19" t="str">
        <f>VLOOKUP(A1931,Campaigns!A:I,9,FALSE)</f>
        <v>10/16/2019</v>
      </c>
    </row>
    <row r="1932" spans="1:36">
      <c r="A1932" s="2">
        <v>2632</v>
      </c>
      <c r="B1932" s="2">
        <f>VLOOKUP(A1932, Customer!A:O, 2, FALSE)</f>
        <v>162670</v>
      </c>
      <c r="C1932" s="2">
        <f>VLOOKUP(A1932, Customer!A:O, 3, FALSE)</f>
        <v>0</v>
      </c>
      <c r="D1932" s="2">
        <f>VLOOKUP(A1932, Customer!A:O, 4, FALSE)</f>
        <v>1</v>
      </c>
      <c r="E1932" s="2">
        <f>VLOOKUP(A1932, Customer!A:O, 5, FALSE)</f>
        <v>66</v>
      </c>
      <c r="F1932" s="2">
        <f>VLOOKUP(A1932, Customer!A:O, 6, FALSE)</f>
        <v>0</v>
      </c>
      <c r="G1932" s="2">
        <f>VLOOKUP(A1932, Customer!A:O, 7, FALSE)</f>
        <v>1</v>
      </c>
      <c r="H1932" s="2">
        <f>VLOOKUP(A1932, Customer!A:O, 8, FALSE)</f>
        <v>0</v>
      </c>
      <c r="I1932" s="2">
        <f>VLOOKUP(A1932, Customer!A:O, 9, FALSE)</f>
        <v>0</v>
      </c>
      <c r="J1932" s="2">
        <f>VLOOKUP(A1932, Customer!A:O, 10, FALSE)</f>
        <v>0</v>
      </c>
      <c r="K1932" s="2">
        <f>VLOOKUP(A1932, Customer!A:O, 11, FALSE)</f>
        <v>0</v>
      </c>
      <c r="L1932" s="2">
        <f>VLOOKUP(A1932, Customer!A:O, 12, FALSE)</f>
        <v>0</v>
      </c>
      <c r="M1932" s="2">
        <f>VLOOKUP(A1932, Customer!A:O, 13, FALSE)</f>
        <v>0</v>
      </c>
      <c r="N1932" s="2">
        <f>VLOOKUP(A1932, Customer!A:O, 14, FALSE)</f>
        <v>1</v>
      </c>
      <c r="O1932" s="2" t="str">
        <f>VLOOKUP(A1932, Customer!A:O, 15, FALSE)</f>
        <v>State-Other</v>
      </c>
      <c r="P1932" s="2">
        <f>VLOOKUP(A1932,Sales!A:N,2,FALSE)</f>
        <v>57</v>
      </c>
      <c r="Q1932">
        <f>VLOOKUP(A1932,Sales!A:N,3,FALSE)</f>
        <v>1399</v>
      </c>
      <c r="R1932" s="2">
        <f>VLOOKUP(A1932,Sales!A:N,4,FALSE)</f>
        <v>78</v>
      </c>
      <c r="S1932" s="2">
        <f>VLOOKUP(A1932,Sales!A:N,5,FALSE)</f>
        <v>239</v>
      </c>
      <c r="T1932" s="2">
        <f>VLOOKUP(A1932,Sales!A:N,6,FALSE)</f>
        <v>208</v>
      </c>
      <c r="U1932" s="2">
        <f>VLOOKUP(A1932,Sales!A:N,7,FALSE)</f>
        <v>119</v>
      </c>
      <c r="V1932" s="2">
        <f>VLOOKUP(A1932,Sales!A:N,8,FALSE)</f>
        <v>99</v>
      </c>
      <c r="W1932" s="2">
        <f>VLOOKUP(A1932,Sales!A:N,9,FALSE)</f>
        <v>1944</v>
      </c>
      <c r="X1932" s="2">
        <f>VLOOKUP(A1932,Sales!A:N,10,FALSE)</f>
        <v>1</v>
      </c>
      <c r="Y1932" s="2">
        <f>VLOOKUP(A1932,Sales!A:N,11,FALSE)</f>
        <v>5</v>
      </c>
      <c r="Z1932" s="2">
        <f>VLOOKUP(A1932,Sales!A:N,12,FALSE)</f>
        <v>3</v>
      </c>
      <c r="AA1932" s="2">
        <f>VLOOKUP(A1932,Sales!A:N,13,FALSE)</f>
        <v>13</v>
      </c>
      <c r="AB1932" s="2">
        <f>VLOOKUP(A1932,Sales!A:N,14,FALSE)</f>
        <v>3</v>
      </c>
      <c r="AC1932" s="2">
        <f>VLOOKUP(A1932,Campaigns!A:I,2,FALSE)</f>
        <v>0</v>
      </c>
      <c r="AD1932" s="2">
        <f>VLOOKUP(A1932,Campaigns!A:I,3,FALSE)</f>
        <v>0</v>
      </c>
      <c r="AE1932" s="2">
        <f>VLOOKUP(A1932,Campaigns!A:I,4,FALSE)</f>
        <v>0</v>
      </c>
      <c r="AF1932" s="2">
        <f>VLOOKUP(A1932,Campaigns!A:I,5,FALSE)</f>
        <v>0</v>
      </c>
      <c r="AG1932" s="2">
        <f>VLOOKUP(A1932,Campaigns!A:I,6,FALSE)</f>
        <v>0</v>
      </c>
      <c r="AH1932" s="2">
        <f>VLOOKUP(A1932,Campaigns!A:I,7,FALSE)</f>
        <v>0</v>
      </c>
      <c r="AI1932" s="2">
        <f>VLOOKUP(A1932,Campaigns!A:I,8,FALSE)</f>
        <v>0</v>
      </c>
      <c r="AJ1932" s="19">
        <f>VLOOKUP(A1932,Campaigns!A:I,9,FALSE)</f>
        <v>44081</v>
      </c>
    </row>
    <row r="1933" spans="1:36">
      <c r="A1933" s="2">
        <v>3106</v>
      </c>
      <c r="B1933" s="2">
        <f>VLOOKUP(A1933, Customer!A:O, 2, FALSE)</f>
        <v>162637</v>
      </c>
      <c r="C1933" s="2">
        <f>VLOOKUP(A1933, Customer!A:O, 3, FALSE)</f>
        <v>0</v>
      </c>
      <c r="D1933" s="2">
        <f>VLOOKUP(A1933, Customer!A:O, 4, FALSE)</f>
        <v>1</v>
      </c>
      <c r="E1933" s="2">
        <f>VLOOKUP(A1933, Customer!A:O, 5, FALSE)</f>
        <v>66</v>
      </c>
      <c r="F1933" s="2">
        <f>VLOOKUP(A1933, Customer!A:O, 6, FALSE)</f>
        <v>1</v>
      </c>
      <c r="G1933" s="2">
        <f>VLOOKUP(A1933, Customer!A:O, 7, FALSE)</f>
        <v>0</v>
      </c>
      <c r="H1933" s="2">
        <f>VLOOKUP(A1933, Customer!A:O, 8, FALSE)</f>
        <v>0</v>
      </c>
      <c r="I1933" s="2">
        <f>VLOOKUP(A1933, Customer!A:O, 9, FALSE)</f>
        <v>0</v>
      </c>
      <c r="J1933" s="2">
        <f>VLOOKUP(A1933, Customer!A:O, 10, FALSE)</f>
        <v>0</v>
      </c>
      <c r="K1933" s="2">
        <f>VLOOKUP(A1933, Customer!A:O, 11, FALSE)</f>
        <v>0</v>
      </c>
      <c r="L1933" s="2">
        <f>VLOOKUP(A1933, Customer!A:O, 12, FALSE)</f>
        <v>0</v>
      </c>
      <c r="M1933" s="2">
        <f>VLOOKUP(A1933, Customer!A:O, 13, FALSE)</f>
        <v>1</v>
      </c>
      <c r="N1933" s="2">
        <f>VLOOKUP(A1933, Customer!A:O, 14, FALSE)</f>
        <v>0</v>
      </c>
      <c r="O1933" s="2" t="str">
        <f>VLOOKUP(A1933, Customer!A:O, 15, FALSE)</f>
        <v>State-Other</v>
      </c>
      <c r="P1933" s="2">
        <f>VLOOKUP(A1933,Sales!A:N,2,FALSE)</f>
        <v>76</v>
      </c>
      <c r="Q1933">
        <f>VLOOKUP(A1933,Sales!A:N,3,FALSE)</f>
        <v>270</v>
      </c>
      <c r="R1933" s="2">
        <f>VLOOKUP(A1933,Sales!A:N,4,FALSE)</f>
        <v>31</v>
      </c>
      <c r="S1933" s="2">
        <f>VLOOKUP(A1933,Sales!A:N,5,FALSE)</f>
        <v>125</v>
      </c>
      <c r="T1933" s="2">
        <f>VLOOKUP(A1933,Sales!A:N,6,FALSE)</f>
        <v>10</v>
      </c>
      <c r="U1933" s="2">
        <f>VLOOKUP(A1933,Sales!A:N,7,FALSE)</f>
        <v>31</v>
      </c>
      <c r="V1933" s="2">
        <f>VLOOKUP(A1933,Sales!A:N,8,FALSE)</f>
        <v>13</v>
      </c>
      <c r="W1933" s="2">
        <f>VLOOKUP(A1933,Sales!A:N,9,FALSE)</f>
        <v>454</v>
      </c>
      <c r="X1933" s="2">
        <f>VLOOKUP(A1933,Sales!A:N,10,FALSE)</f>
        <v>1</v>
      </c>
      <c r="Y1933" s="2">
        <f>VLOOKUP(A1933,Sales!A:N,11,FALSE)</f>
        <v>2</v>
      </c>
      <c r="Z1933" s="2">
        <f>VLOOKUP(A1933,Sales!A:N,12,FALSE)</f>
        <v>2</v>
      </c>
      <c r="AA1933" s="2">
        <f>VLOOKUP(A1933,Sales!A:N,13,FALSE)</f>
        <v>5</v>
      </c>
      <c r="AB1933" s="2">
        <f>VLOOKUP(A1933,Sales!A:N,14,FALSE)</f>
        <v>2</v>
      </c>
      <c r="AC1933" s="2">
        <f>VLOOKUP(A1933,Campaigns!A:I,2,FALSE)</f>
        <v>0</v>
      </c>
      <c r="AD1933" s="2">
        <f>VLOOKUP(A1933,Campaigns!A:I,3,FALSE)</f>
        <v>0</v>
      </c>
      <c r="AE1933" s="2">
        <f>VLOOKUP(A1933,Campaigns!A:I,4,FALSE)</f>
        <v>0</v>
      </c>
      <c r="AF1933" s="2">
        <f>VLOOKUP(A1933,Campaigns!A:I,5,FALSE)</f>
        <v>0</v>
      </c>
      <c r="AG1933" s="2">
        <f>VLOOKUP(A1933,Campaigns!A:I,6,FALSE)</f>
        <v>0</v>
      </c>
      <c r="AH1933" s="2">
        <f>VLOOKUP(A1933,Campaigns!A:I,7,FALSE)</f>
        <v>0</v>
      </c>
      <c r="AI1933" s="2">
        <f>VLOOKUP(A1933,Campaigns!A:I,8,FALSE)</f>
        <v>0</v>
      </c>
      <c r="AJ1933" s="19">
        <f>VLOOKUP(A1933,Campaigns!A:I,9,FALSE)</f>
        <v>43959</v>
      </c>
    </row>
    <row r="1934" spans="1:36">
      <c r="A1934" s="2">
        <v>2276</v>
      </c>
      <c r="B1934" s="2">
        <f>VLOOKUP(A1934, Customer!A:O, 2, FALSE)</f>
        <v>160033</v>
      </c>
      <c r="C1934" s="2">
        <f>VLOOKUP(A1934, Customer!A:O, 3, FALSE)</f>
        <v>0</v>
      </c>
      <c r="D1934" s="2">
        <f>VLOOKUP(A1934, Customer!A:O, 4, FALSE)</f>
        <v>1</v>
      </c>
      <c r="E1934" s="2">
        <f>VLOOKUP(A1934, Customer!A:O, 5, FALSE)</f>
        <v>66</v>
      </c>
      <c r="F1934" s="2">
        <f>VLOOKUP(A1934, Customer!A:O, 6, FALSE)</f>
        <v>0</v>
      </c>
      <c r="G1934" s="2">
        <f>VLOOKUP(A1934, Customer!A:O, 7, FALSE)</f>
        <v>0</v>
      </c>
      <c r="H1934" s="2">
        <f>VLOOKUP(A1934, Customer!A:O, 8, FALSE)</f>
        <v>0</v>
      </c>
      <c r="I1934" s="2">
        <f>VLOOKUP(A1934, Customer!A:O, 9, FALSE)</f>
        <v>1</v>
      </c>
      <c r="J1934" s="2">
        <f>VLOOKUP(A1934, Customer!A:O, 10, FALSE)</f>
        <v>0</v>
      </c>
      <c r="K1934" s="2">
        <f>VLOOKUP(A1934, Customer!A:O, 11, FALSE)</f>
        <v>0</v>
      </c>
      <c r="L1934" s="2">
        <f>VLOOKUP(A1934, Customer!A:O, 12, FALSE)</f>
        <v>0</v>
      </c>
      <c r="M1934" s="2">
        <f>VLOOKUP(A1934, Customer!A:O, 13, FALSE)</f>
        <v>1</v>
      </c>
      <c r="N1934" s="2">
        <f>VLOOKUP(A1934, Customer!A:O, 14, FALSE)</f>
        <v>0</v>
      </c>
      <c r="O1934" s="2" t="str">
        <f>VLOOKUP(A1934, Customer!A:O, 15, FALSE)</f>
        <v>State-New York</v>
      </c>
      <c r="P1934" s="2">
        <f>VLOOKUP(A1934,Sales!A:N,2,FALSE)</f>
        <v>28</v>
      </c>
      <c r="Q1934">
        <f>VLOOKUP(A1934,Sales!A:N,3,FALSE)</f>
        <v>165</v>
      </c>
      <c r="R1934" s="2">
        <f>VLOOKUP(A1934,Sales!A:N,4,FALSE)</f>
        <v>3</v>
      </c>
      <c r="S1934" s="2">
        <f>VLOOKUP(A1934,Sales!A:N,5,FALSE)</f>
        <v>152</v>
      </c>
      <c r="T1934" s="2">
        <f>VLOOKUP(A1934,Sales!A:N,6,FALSE)</f>
        <v>51</v>
      </c>
      <c r="U1934" s="2">
        <f>VLOOKUP(A1934,Sales!A:N,7,FALSE)</f>
        <v>29</v>
      </c>
      <c r="V1934" s="2">
        <f>VLOOKUP(A1934,Sales!A:N,8,FALSE)</f>
        <v>128</v>
      </c>
      <c r="W1934" s="2">
        <f>VLOOKUP(A1934,Sales!A:N,9,FALSE)</f>
        <v>272</v>
      </c>
      <c r="X1934" s="2">
        <f>VLOOKUP(A1934,Sales!A:N,10,FALSE)</f>
        <v>2</v>
      </c>
      <c r="Y1934" s="2">
        <f>VLOOKUP(A1934,Sales!A:N,11,FALSE)</f>
        <v>2</v>
      </c>
      <c r="Z1934" s="2">
        <f>VLOOKUP(A1934,Sales!A:N,12,FALSE)</f>
        <v>1</v>
      </c>
      <c r="AA1934" s="2">
        <f>VLOOKUP(A1934,Sales!A:N,13,FALSE)</f>
        <v>5</v>
      </c>
      <c r="AB1934" s="2">
        <f>VLOOKUP(A1934,Sales!A:N,14,FALSE)</f>
        <v>2</v>
      </c>
      <c r="AC1934" s="2">
        <f>VLOOKUP(A1934,Campaigns!A:I,2,FALSE)</f>
        <v>0</v>
      </c>
      <c r="AD1934" s="2">
        <f>VLOOKUP(A1934,Campaigns!A:I,3,FALSE)</f>
        <v>0</v>
      </c>
      <c r="AE1934" s="2">
        <f>VLOOKUP(A1934,Campaigns!A:I,4,FALSE)</f>
        <v>0</v>
      </c>
      <c r="AF1934" s="2">
        <f>VLOOKUP(A1934,Campaigns!A:I,5,FALSE)</f>
        <v>0</v>
      </c>
      <c r="AG1934" s="2">
        <f>VLOOKUP(A1934,Campaigns!A:I,6,FALSE)</f>
        <v>0</v>
      </c>
      <c r="AH1934" s="2">
        <f>VLOOKUP(A1934,Campaigns!A:I,7,FALSE)</f>
        <v>0</v>
      </c>
      <c r="AI1934" s="2">
        <f>VLOOKUP(A1934,Campaigns!A:I,8,FALSE)</f>
        <v>0</v>
      </c>
      <c r="AJ1934" s="19">
        <f>VLOOKUP(A1934,Campaigns!A:I,9,FALSE)</f>
        <v>43870</v>
      </c>
    </row>
    <row r="1935" spans="1:36">
      <c r="A1935" s="2">
        <v>1702</v>
      </c>
      <c r="B1935" s="2">
        <f>VLOOKUP(A1935, Customer!A:O, 2, FALSE)</f>
        <v>159111</v>
      </c>
      <c r="C1935" s="2">
        <f>VLOOKUP(A1935, Customer!A:O, 3, FALSE)</f>
        <v>0</v>
      </c>
      <c r="D1935" s="2">
        <f>VLOOKUP(A1935, Customer!A:O, 4, FALSE)</f>
        <v>0</v>
      </c>
      <c r="E1935" s="2">
        <f>VLOOKUP(A1935, Customer!A:O, 5, FALSE)</f>
        <v>66</v>
      </c>
      <c r="F1935" s="2">
        <f>VLOOKUP(A1935, Customer!A:O, 6, FALSE)</f>
        <v>0</v>
      </c>
      <c r="G1935" s="2">
        <f>VLOOKUP(A1935, Customer!A:O, 7, FALSE)</f>
        <v>1</v>
      </c>
      <c r="H1935" s="2">
        <f>VLOOKUP(A1935, Customer!A:O, 8, FALSE)</f>
        <v>0</v>
      </c>
      <c r="I1935" s="2">
        <f>VLOOKUP(A1935, Customer!A:O, 9, FALSE)</f>
        <v>0</v>
      </c>
      <c r="J1935" s="2">
        <f>VLOOKUP(A1935, Customer!A:O, 10, FALSE)</f>
        <v>0</v>
      </c>
      <c r="K1935" s="2">
        <f>VLOOKUP(A1935, Customer!A:O, 11, FALSE)</f>
        <v>0</v>
      </c>
      <c r="L1935" s="2">
        <f>VLOOKUP(A1935, Customer!A:O, 12, FALSE)</f>
        <v>1</v>
      </c>
      <c r="M1935" s="2">
        <f>VLOOKUP(A1935, Customer!A:O, 13, FALSE)</f>
        <v>0</v>
      </c>
      <c r="N1935" s="2">
        <f>VLOOKUP(A1935, Customer!A:O, 14, FALSE)</f>
        <v>0</v>
      </c>
      <c r="O1935" s="2" t="str">
        <f>VLOOKUP(A1935, Customer!A:O, 15, FALSE)</f>
        <v>State-Other</v>
      </c>
      <c r="P1935" s="2">
        <f>VLOOKUP(A1935,Sales!A:N,2,FALSE)</f>
        <v>90</v>
      </c>
      <c r="Q1935">
        <f>VLOOKUP(A1935,Sales!A:N,3,FALSE)</f>
        <v>1410</v>
      </c>
      <c r="R1935" s="2">
        <f>VLOOKUP(A1935,Sales!A:N,4,FALSE)</f>
        <v>0</v>
      </c>
      <c r="S1935" s="2">
        <f>VLOOKUP(A1935,Sales!A:N,5,FALSE)</f>
        <v>361</v>
      </c>
      <c r="T1935" s="2">
        <f>VLOOKUP(A1935,Sales!A:N,6,FALSE)</f>
        <v>75</v>
      </c>
      <c r="U1935" s="2">
        <f>VLOOKUP(A1935,Sales!A:N,7,FALSE)</f>
        <v>75</v>
      </c>
      <c r="V1935" s="2">
        <f>VLOOKUP(A1935,Sales!A:N,8,FALSE)</f>
        <v>417</v>
      </c>
      <c r="W1935" s="2">
        <f>VLOOKUP(A1935,Sales!A:N,9,FALSE)</f>
        <v>1505</v>
      </c>
      <c r="X1935" s="2">
        <f>VLOOKUP(A1935,Sales!A:N,10,FALSE)</f>
        <v>1</v>
      </c>
      <c r="Y1935" s="2">
        <f>VLOOKUP(A1935,Sales!A:N,11,FALSE)</f>
        <v>11</v>
      </c>
      <c r="Z1935" s="2">
        <f>VLOOKUP(A1935,Sales!A:N,12,FALSE)</f>
        <v>1</v>
      </c>
      <c r="AA1935" s="2">
        <f>VLOOKUP(A1935,Sales!A:N,13,FALSE)</f>
        <v>8</v>
      </c>
      <c r="AB1935" s="2">
        <f>VLOOKUP(A1935,Sales!A:N,14,FALSE)</f>
        <v>7</v>
      </c>
      <c r="AC1935" s="2">
        <f>VLOOKUP(A1935,Campaigns!A:I,2,FALSE)</f>
        <v>0</v>
      </c>
      <c r="AD1935" s="2">
        <f>VLOOKUP(A1935,Campaigns!A:I,3,FALSE)</f>
        <v>0</v>
      </c>
      <c r="AE1935" s="2">
        <f>VLOOKUP(A1935,Campaigns!A:I,4,FALSE)</f>
        <v>0</v>
      </c>
      <c r="AF1935" s="2">
        <f>VLOOKUP(A1935,Campaigns!A:I,5,FALSE)</f>
        <v>0</v>
      </c>
      <c r="AG1935" s="2">
        <f>VLOOKUP(A1935,Campaigns!A:I,6,FALSE)</f>
        <v>0</v>
      </c>
      <c r="AH1935" s="2">
        <f>VLOOKUP(A1935,Campaigns!A:I,7,FALSE)</f>
        <v>0</v>
      </c>
      <c r="AI1935" s="2">
        <f>VLOOKUP(A1935,Campaigns!A:I,8,FALSE)</f>
        <v>0</v>
      </c>
      <c r="AJ1935" s="19">
        <f>VLOOKUP(A1935,Campaigns!A:I,9,FALSE)</f>
        <v>43656</v>
      </c>
    </row>
    <row r="1936" spans="1:36">
      <c r="A1936" s="2">
        <v>2129</v>
      </c>
      <c r="B1936" s="2">
        <f>VLOOKUP(A1936, Customer!A:O, 2, FALSE)</f>
        <v>157744</v>
      </c>
      <c r="C1936" s="2">
        <f>VLOOKUP(A1936, Customer!A:O, 3, FALSE)</f>
        <v>0</v>
      </c>
      <c r="D1936" s="2">
        <f>VLOOKUP(A1936, Customer!A:O, 4, FALSE)</f>
        <v>1</v>
      </c>
      <c r="E1936" s="2">
        <f>VLOOKUP(A1936, Customer!A:O, 5, FALSE)</f>
        <v>66</v>
      </c>
      <c r="F1936" s="2">
        <f>VLOOKUP(A1936, Customer!A:O, 6, FALSE)</f>
        <v>0</v>
      </c>
      <c r="G1936" s="2">
        <f>VLOOKUP(A1936, Customer!A:O, 7, FALSE)</f>
        <v>1</v>
      </c>
      <c r="H1936" s="2">
        <f>VLOOKUP(A1936, Customer!A:O, 8, FALSE)</f>
        <v>0</v>
      </c>
      <c r="I1936" s="2">
        <f>VLOOKUP(A1936, Customer!A:O, 9, FALSE)</f>
        <v>0</v>
      </c>
      <c r="J1936" s="2">
        <f>VLOOKUP(A1936, Customer!A:O, 10, FALSE)</f>
        <v>0</v>
      </c>
      <c r="K1936" s="2">
        <f>VLOOKUP(A1936, Customer!A:O, 11, FALSE)</f>
        <v>0</v>
      </c>
      <c r="L1936" s="2">
        <f>VLOOKUP(A1936, Customer!A:O, 12, FALSE)</f>
        <v>0</v>
      </c>
      <c r="M1936" s="2">
        <f>VLOOKUP(A1936, Customer!A:O, 13, FALSE)</f>
        <v>0</v>
      </c>
      <c r="N1936" s="2">
        <f>VLOOKUP(A1936, Customer!A:O, 14, FALSE)</f>
        <v>1</v>
      </c>
      <c r="O1936" s="2" t="str">
        <f>VLOOKUP(A1936, Customer!A:O, 15, FALSE)</f>
        <v>State-California</v>
      </c>
      <c r="P1936" s="2">
        <f>VLOOKUP(A1936,Sales!A:N,2,FALSE)</f>
        <v>91</v>
      </c>
      <c r="Q1936">
        <f>VLOOKUP(A1936,Sales!A:N,3,FALSE)</f>
        <v>956</v>
      </c>
      <c r="R1936" s="2">
        <f>VLOOKUP(A1936,Sales!A:N,4,FALSE)</f>
        <v>8</v>
      </c>
      <c r="S1936" s="2">
        <f>VLOOKUP(A1936,Sales!A:N,5,FALSE)</f>
        <v>107</v>
      </c>
      <c r="T1936" s="2">
        <f>VLOOKUP(A1936,Sales!A:N,6,FALSE)</f>
        <v>0</v>
      </c>
      <c r="U1936" s="2">
        <f>VLOOKUP(A1936,Sales!A:N,7,FALSE)</f>
        <v>0</v>
      </c>
      <c r="V1936" s="2">
        <f>VLOOKUP(A1936,Sales!A:N,8,FALSE)</f>
        <v>52</v>
      </c>
      <c r="W1936" s="2">
        <f>VLOOKUP(A1936,Sales!A:N,9,FALSE)</f>
        <v>1019</v>
      </c>
      <c r="X1936" s="2">
        <f>VLOOKUP(A1936,Sales!A:N,10,FALSE)</f>
        <v>2</v>
      </c>
      <c r="Y1936" s="2">
        <f>VLOOKUP(A1936,Sales!A:N,11,FALSE)</f>
        <v>9</v>
      </c>
      <c r="Z1936" s="2">
        <f>VLOOKUP(A1936,Sales!A:N,12,FALSE)</f>
        <v>1</v>
      </c>
      <c r="AA1936" s="2">
        <f>VLOOKUP(A1936,Sales!A:N,13,FALSE)</f>
        <v>4</v>
      </c>
      <c r="AB1936" s="2">
        <f>VLOOKUP(A1936,Sales!A:N,14,FALSE)</f>
        <v>8</v>
      </c>
      <c r="AC1936" s="2">
        <f>VLOOKUP(A1936,Campaigns!A:I,2,FALSE)</f>
        <v>0</v>
      </c>
      <c r="AD1936" s="2">
        <f>VLOOKUP(A1936,Campaigns!A:I,3,FALSE)</f>
        <v>0</v>
      </c>
      <c r="AE1936" s="2">
        <f>VLOOKUP(A1936,Campaigns!A:I,4,FALSE)</f>
        <v>0</v>
      </c>
      <c r="AF1936" s="2">
        <f>VLOOKUP(A1936,Campaigns!A:I,5,FALSE)</f>
        <v>0</v>
      </c>
      <c r="AG1936" s="2">
        <f>VLOOKUP(A1936,Campaigns!A:I,6,FALSE)</f>
        <v>0</v>
      </c>
      <c r="AH1936" s="2">
        <f>VLOOKUP(A1936,Campaigns!A:I,7,FALSE)</f>
        <v>0</v>
      </c>
      <c r="AI1936" s="2">
        <f>VLOOKUP(A1936,Campaigns!A:I,8,FALSE)</f>
        <v>0</v>
      </c>
      <c r="AJ1936" s="19" t="str">
        <f>VLOOKUP(A1936,Campaigns!A:I,9,FALSE)</f>
        <v>4/18/2020</v>
      </c>
    </row>
    <row r="1937" spans="1:36">
      <c r="A1937" s="2">
        <v>2814</v>
      </c>
      <c r="B1937" s="2">
        <f>VLOOKUP(A1937, Customer!A:O, 2, FALSE)</f>
        <v>157333</v>
      </c>
      <c r="C1937" s="2">
        <f>VLOOKUP(A1937, Customer!A:O, 3, FALSE)</f>
        <v>0</v>
      </c>
      <c r="D1937" s="2">
        <f>VLOOKUP(A1937, Customer!A:O, 4, FALSE)</f>
        <v>1</v>
      </c>
      <c r="E1937" s="2">
        <f>VLOOKUP(A1937, Customer!A:O, 5, FALSE)</f>
        <v>66</v>
      </c>
      <c r="F1937" s="2">
        <f>VLOOKUP(A1937, Customer!A:O, 6, FALSE)</f>
        <v>1</v>
      </c>
      <c r="G1937" s="2">
        <f>VLOOKUP(A1937, Customer!A:O, 7, FALSE)</f>
        <v>0</v>
      </c>
      <c r="H1937" s="2">
        <f>VLOOKUP(A1937, Customer!A:O, 8, FALSE)</f>
        <v>0</v>
      </c>
      <c r="I1937" s="2">
        <f>VLOOKUP(A1937, Customer!A:O, 9, FALSE)</f>
        <v>0</v>
      </c>
      <c r="J1937" s="2">
        <f>VLOOKUP(A1937, Customer!A:O, 10, FALSE)</f>
        <v>0</v>
      </c>
      <c r="K1937" s="2">
        <f>VLOOKUP(A1937, Customer!A:O, 11, FALSE)</f>
        <v>0</v>
      </c>
      <c r="L1937" s="2">
        <f>VLOOKUP(A1937, Customer!A:O, 12, FALSE)</f>
        <v>0</v>
      </c>
      <c r="M1937" s="2">
        <f>VLOOKUP(A1937, Customer!A:O, 13, FALSE)</f>
        <v>0</v>
      </c>
      <c r="N1937" s="2">
        <f>VLOOKUP(A1937, Customer!A:O, 14, FALSE)</f>
        <v>1</v>
      </c>
      <c r="O1937" s="2" t="str">
        <f>VLOOKUP(A1937, Customer!A:O, 15, FALSE)</f>
        <v>State-Florida</v>
      </c>
      <c r="P1937" s="2">
        <f>VLOOKUP(A1937,Sales!A:N,2,FALSE)</f>
        <v>55</v>
      </c>
      <c r="Q1937">
        <f>VLOOKUP(A1937,Sales!A:N,3,FALSE)</f>
        <v>2582</v>
      </c>
      <c r="R1937" s="2">
        <f>VLOOKUP(A1937,Sales!A:N,4,FALSE)</f>
        <v>38</v>
      </c>
      <c r="S1937" s="2">
        <f>VLOOKUP(A1937,Sales!A:N,5,FALSE)</f>
        <v>1089</v>
      </c>
      <c r="T1937" s="2">
        <f>VLOOKUP(A1937,Sales!A:N,6,FALSE)</f>
        <v>209</v>
      </c>
      <c r="U1937" s="2">
        <f>VLOOKUP(A1937,Sales!A:N,7,FALSE)</f>
        <v>159</v>
      </c>
      <c r="V1937" s="2">
        <f>VLOOKUP(A1937,Sales!A:N,8,FALSE)</f>
        <v>483</v>
      </c>
      <c r="W1937" s="2">
        <f>VLOOKUP(A1937,Sales!A:N,9,FALSE)</f>
        <v>3595</v>
      </c>
      <c r="X1937" s="2">
        <f>VLOOKUP(A1937,Sales!A:N,10,FALSE)</f>
        <v>11</v>
      </c>
      <c r="Y1937" s="2">
        <f>VLOOKUP(A1937,Sales!A:N,11,FALSE)</f>
        <v>8</v>
      </c>
      <c r="Z1937" s="2">
        <f>VLOOKUP(A1937,Sales!A:N,12,FALSE)</f>
        <v>5</v>
      </c>
      <c r="AA1937" s="2">
        <f>VLOOKUP(A1937,Sales!A:N,13,FALSE)</f>
        <v>9</v>
      </c>
      <c r="AB1937" s="2">
        <f>VLOOKUP(A1937,Sales!A:N,14,FALSE)</f>
        <v>6</v>
      </c>
      <c r="AC1937" s="2">
        <f>VLOOKUP(A1937,Campaigns!A:I,2,FALSE)</f>
        <v>0</v>
      </c>
      <c r="AD1937" s="2">
        <f>VLOOKUP(A1937,Campaigns!A:I,3,FALSE)</f>
        <v>0</v>
      </c>
      <c r="AE1937" s="2">
        <f>VLOOKUP(A1937,Campaigns!A:I,4,FALSE)</f>
        <v>0</v>
      </c>
      <c r="AF1937" s="2">
        <f>VLOOKUP(A1937,Campaigns!A:I,5,FALSE)</f>
        <v>0</v>
      </c>
      <c r="AG1937" s="2">
        <f>VLOOKUP(A1937,Campaigns!A:I,6,FALSE)</f>
        <v>0</v>
      </c>
      <c r="AH1937" s="2">
        <f>VLOOKUP(A1937,Campaigns!A:I,7,FALSE)</f>
        <v>0</v>
      </c>
      <c r="AI1937" s="2">
        <f>VLOOKUP(A1937,Campaigns!A:I,8,FALSE)</f>
        <v>1</v>
      </c>
      <c r="AJ1937" s="19" t="str">
        <f>VLOOKUP(A1937,Campaigns!A:I,9,FALSE)</f>
        <v>2/27/2019</v>
      </c>
    </row>
    <row r="1938" spans="1:36">
      <c r="A1938" s="2">
        <v>1960</v>
      </c>
      <c r="B1938" s="2">
        <f>VLOOKUP(A1938, Customer!A:O, 2, FALSE)</f>
        <v>153103</v>
      </c>
      <c r="C1938" s="2">
        <f>VLOOKUP(A1938, Customer!A:O, 3, FALSE)</f>
        <v>0</v>
      </c>
      <c r="D1938" s="2">
        <f>VLOOKUP(A1938, Customer!A:O, 4, FALSE)</f>
        <v>1</v>
      </c>
      <c r="E1938" s="2">
        <f>VLOOKUP(A1938, Customer!A:O, 5, FALSE)</f>
        <v>66</v>
      </c>
      <c r="F1938" s="2">
        <f>VLOOKUP(A1938, Customer!A:O, 6, FALSE)</f>
        <v>0</v>
      </c>
      <c r="G1938" s="2">
        <f>VLOOKUP(A1938, Customer!A:O, 7, FALSE)</f>
        <v>0</v>
      </c>
      <c r="H1938" s="2">
        <f>VLOOKUP(A1938, Customer!A:O, 8, FALSE)</f>
        <v>0</v>
      </c>
      <c r="I1938" s="2">
        <f>VLOOKUP(A1938, Customer!A:O, 9, FALSE)</f>
        <v>1</v>
      </c>
      <c r="J1938" s="2">
        <f>VLOOKUP(A1938, Customer!A:O, 10, FALSE)</f>
        <v>0</v>
      </c>
      <c r="K1938" s="2">
        <f>VLOOKUP(A1938, Customer!A:O, 11, FALSE)</f>
        <v>0</v>
      </c>
      <c r="L1938" s="2">
        <f>VLOOKUP(A1938, Customer!A:O, 12, FALSE)</f>
        <v>1</v>
      </c>
      <c r="M1938" s="2">
        <f>VLOOKUP(A1938, Customer!A:O, 13, FALSE)</f>
        <v>0</v>
      </c>
      <c r="N1938" s="2">
        <f>VLOOKUP(A1938, Customer!A:O, 14, FALSE)</f>
        <v>0</v>
      </c>
      <c r="O1938" s="2" t="str">
        <f>VLOOKUP(A1938, Customer!A:O, 15, FALSE)</f>
        <v>State-Other</v>
      </c>
      <c r="P1938" s="2">
        <f>VLOOKUP(A1938,Sales!A:N,2,FALSE)</f>
        <v>70</v>
      </c>
      <c r="Q1938">
        <f>VLOOKUP(A1938,Sales!A:N,3,FALSE)</f>
        <v>2102</v>
      </c>
      <c r="R1938" s="2">
        <f>VLOOKUP(A1938,Sales!A:N,4,FALSE)</f>
        <v>49</v>
      </c>
      <c r="S1938" s="2">
        <f>VLOOKUP(A1938,Sales!A:N,5,FALSE)</f>
        <v>383</v>
      </c>
      <c r="T1938" s="2">
        <f>VLOOKUP(A1938,Sales!A:N,6,FALSE)</f>
        <v>32</v>
      </c>
      <c r="U1938" s="2">
        <f>VLOOKUP(A1938,Sales!A:N,7,FALSE)</f>
        <v>0</v>
      </c>
      <c r="V1938" s="2">
        <f>VLOOKUP(A1938,Sales!A:N,8,FALSE)</f>
        <v>562</v>
      </c>
      <c r="W1938" s="2">
        <f>VLOOKUP(A1938,Sales!A:N,9,FALSE)</f>
        <v>2004</v>
      </c>
      <c r="X1938" s="2">
        <f>VLOOKUP(A1938,Sales!A:N,10,FALSE)</f>
        <v>5</v>
      </c>
      <c r="Y1938" s="2">
        <f>VLOOKUP(A1938,Sales!A:N,11,FALSE)</f>
        <v>10</v>
      </c>
      <c r="Z1938" s="2">
        <f>VLOOKUP(A1938,Sales!A:N,12,FALSE)</f>
        <v>6</v>
      </c>
      <c r="AA1938" s="2">
        <f>VLOOKUP(A1938,Sales!A:N,13,FALSE)</f>
        <v>7</v>
      </c>
      <c r="AB1938" s="2">
        <f>VLOOKUP(A1938,Sales!A:N,14,FALSE)</f>
        <v>7</v>
      </c>
      <c r="AC1938" s="2">
        <f>VLOOKUP(A1938,Campaigns!A:I,2,FALSE)</f>
        <v>1</v>
      </c>
      <c r="AD1938" s="2">
        <f>VLOOKUP(A1938,Campaigns!A:I,3,FALSE)</f>
        <v>0</v>
      </c>
      <c r="AE1938" s="2">
        <f>VLOOKUP(A1938,Campaigns!A:I,4,FALSE)</f>
        <v>0</v>
      </c>
      <c r="AF1938" s="2">
        <f>VLOOKUP(A1938,Campaigns!A:I,5,FALSE)</f>
        <v>0</v>
      </c>
      <c r="AG1938" s="2">
        <f>VLOOKUP(A1938,Campaigns!A:I,6,FALSE)</f>
        <v>0</v>
      </c>
      <c r="AH1938" s="2">
        <f>VLOOKUP(A1938,Campaigns!A:I,7,FALSE)</f>
        <v>0</v>
      </c>
      <c r="AI1938" s="2">
        <f>VLOOKUP(A1938,Campaigns!A:I,8,FALSE)</f>
        <v>0</v>
      </c>
      <c r="AJ1938" s="19" t="str">
        <f>VLOOKUP(A1938,Campaigns!A:I,9,FALSE)</f>
        <v>2/17/2020</v>
      </c>
    </row>
    <row r="1939" spans="1:36">
      <c r="A1939" s="2">
        <v>3205</v>
      </c>
      <c r="B1939" s="2">
        <f>VLOOKUP(A1939, Customer!A:O, 2, FALSE)</f>
        <v>152869</v>
      </c>
      <c r="C1939" s="2">
        <f>VLOOKUP(A1939, Customer!A:O, 3, FALSE)</f>
        <v>1</v>
      </c>
      <c r="D1939" s="2">
        <f>VLOOKUP(A1939, Customer!A:O, 4, FALSE)</f>
        <v>1</v>
      </c>
      <c r="E1939" s="2">
        <f>VLOOKUP(A1939, Customer!A:O, 5, FALSE)</f>
        <v>66</v>
      </c>
      <c r="F1939" s="2">
        <f>VLOOKUP(A1939, Customer!A:O, 6, FALSE)</f>
        <v>0</v>
      </c>
      <c r="G1939" s="2">
        <f>VLOOKUP(A1939, Customer!A:O, 7, FALSE)</f>
        <v>1</v>
      </c>
      <c r="H1939" s="2">
        <f>VLOOKUP(A1939, Customer!A:O, 8, FALSE)</f>
        <v>0</v>
      </c>
      <c r="I1939" s="2">
        <f>VLOOKUP(A1939, Customer!A:O, 9, FALSE)</f>
        <v>0</v>
      </c>
      <c r="J1939" s="2">
        <f>VLOOKUP(A1939, Customer!A:O, 10, FALSE)</f>
        <v>0</v>
      </c>
      <c r="K1939" s="2">
        <f>VLOOKUP(A1939, Customer!A:O, 11, FALSE)</f>
        <v>0</v>
      </c>
      <c r="L1939" s="2">
        <f>VLOOKUP(A1939, Customer!A:O, 12, FALSE)</f>
        <v>0</v>
      </c>
      <c r="M1939" s="2">
        <f>VLOOKUP(A1939, Customer!A:O, 13, FALSE)</f>
        <v>0</v>
      </c>
      <c r="N1939" s="2">
        <f>VLOOKUP(A1939, Customer!A:O, 14, FALSE)</f>
        <v>1</v>
      </c>
      <c r="O1939" s="2" t="str">
        <f>VLOOKUP(A1939, Customer!A:O, 15, FALSE)</f>
        <v>State-Illinois</v>
      </c>
      <c r="P1939" s="2">
        <f>VLOOKUP(A1939,Sales!A:N,2,FALSE)</f>
        <v>40</v>
      </c>
      <c r="Q1939">
        <f>VLOOKUP(A1939,Sales!A:N,3,FALSE)</f>
        <v>243</v>
      </c>
      <c r="R1939" s="2">
        <f>VLOOKUP(A1939,Sales!A:N,4,FALSE)</f>
        <v>9</v>
      </c>
      <c r="S1939" s="2">
        <f>VLOOKUP(A1939,Sales!A:N,5,FALSE)</f>
        <v>176</v>
      </c>
      <c r="T1939" s="2">
        <f>VLOOKUP(A1939,Sales!A:N,6,FALSE)</f>
        <v>6</v>
      </c>
      <c r="U1939" s="2">
        <f>VLOOKUP(A1939,Sales!A:N,7,FALSE)</f>
        <v>3</v>
      </c>
      <c r="V1939" s="2">
        <f>VLOOKUP(A1939,Sales!A:N,8,FALSE)</f>
        <v>61</v>
      </c>
      <c r="W1939" s="2">
        <f>VLOOKUP(A1939,Sales!A:N,9,FALSE)</f>
        <v>376</v>
      </c>
      <c r="X1939" s="2">
        <f>VLOOKUP(A1939,Sales!A:N,10,FALSE)</f>
        <v>3</v>
      </c>
      <c r="Y1939" s="2">
        <f>VLOOKUP(A1939,Sales!A:N,11,FALSE)</f>
        <v>3</v>
      </c>
      <c r="Z1939" s="2">
        <f>VLOOKUP(A1939,Sales!A:N,12,FALSE)</f>
        <v>1</v>
      </c>
      <c r="AA1939" s="2">
        <f>VLOOKUP(A1939,Sales!A:N,13,FALSE)</f>
        <v>4</v>
      </c>
      <c r="AB1939" s="2">
        <f>VLOOKUP(A1939,Sales!A:N,14,FALSE)</f>
        <v>7</v>
      </c>
      <c r="AC1939" s="2">
        <f>VLOOKUP(A1939,Campaigns!A:I,2,FALSE)</f>
        <v>0</v>
      </c>
      <c r="AD1939" s="2">
        <f>VLOOKUP(A1939,Campaigns!A:I,3,FALSE)</f>
        <v>0</v>
      </c>
      <c r="AE1939" s="2">
        <f>VLOOKUP(A1939,Campaigns!A:I,4,FALSE)</f>
        <v>0</v>
      </c>
      <c r="AF1939" s="2">
        <f>VLOOKUP(A1939,Campaigns!A:I,5,FALSE)</f>
        <v>0</v>
      </c>
      <c r="AG1939" s="2">
        <f>VLOOKUP(A1939,Campaigns!A:I,6,FALSE)</f>
        <v>0</v>
      </c>
      <c r="AH1939" s="2">
        <f>VLOOKUP(A1939,Campaigns!A:I,7,FALSE)</f>
        <v>0</v>
      </c>
      <c r="AI1939" s="2">
        <f>VLOOKUP(A1939,Campaigns!A:I,8,FALSE)</f>
        <v>1</v>
      </c>
      <c r="AJ1939" s="19" t="str">
        <f>VLOOKUP(A1939,Campaigns!A:I,9,FALSE)</f>
        <v>3/22/2019</v>
      </c>
    </row>
    <row r="1940" spans="1:36">
      <c r="A1940" s="2">
        <v>3166</v>
      </c>
      <c r="B1940" s="2">
        <f>VLOOKUP(A1940, Customer!A:O, 2, FALSE)</f>
        <v>150501</v>
      </c>
      <c r="C1940" s="2">
        <f>VLOOKUP(A1940, Customer!A:O, 3, FALSE)</f>
        <v>1</v>
      </c>
      <c r="D1940" s="2">
        <f>VLOOKUP(A1940, Customer!A:O, 4, FALSE)</f>
        <v>1</v>
      </c>
      <c r="E1940" s="2">
        <f>VLOOKUP(A1940, Customer!A:O, 5, FALSE)</f>
        <v>66</v>
      </c>
      <c r="F1940" s="2">
        <f>VLOOKUP(A1940, Customer!A:O, 6, FALSE)</f>
        <v>0</v>
      </c>
      <c r="G1940" s="2">
        <f>VLOOKUP(A1940, Customer!A:O, 7, FALSE)</f>
        <v>1</v>
      </c>
      <c r="H1940" s="2">
        <f>VLOOKUP(A1940, Customer!A:O, 8, FALSE)</f>
        <v>0</v>
      </c>
      <c r="I1940" s="2">
        <f>VLOOKUP(A1940, Customer!A:O, 9, FALSE)</f>
        <v>0</v>
      </c>
      <c r="J1940" s="2">
        <f>VLOOKUP(A1940, Customer!A:O, 10, FALSE)</f>
        <v>0</v>
      </c>
      <c r="K1940" s="2">
        <f>VLOOKUP(A1940, Customer!A:O, 11, FALSE)</f>
        <v>0</v>
      </c>
      <c r="L1940" s="2">
        <f>VLOOKUP(A1940, Customer!A:O, 12, FALSE)</f>
        <v>1</v>
      </c>
      <c r="M1940" s="2">
        <f>VLOOKUP(A1940, Customer!A:O, 13, FALSE)</f>
        <v>0</v>
      </c>
      <c r="N1940" s="2">
        <f>VLOOKUP(A1940, Customer!A:O, 14, FALSE)</f>
        <v>0</v>
      </c>
      <c r="O1940" s="2" t="str">
        <f>VLOOKUP(A1940, Customer!A:O, 15, FALSE)</f>
        <v>State-Other</v>
      </c>
      <c r="P1940" s="2">
        <f>VLOOKUP(A1940,Sales!A:N,2,FALSE)</f>
        <v>10</v>
      </c>
      <c r="Q1940">
        <f>VLOOKUP(A1940,Sales!A:N,3,FALSE)</f>
        <v>885</v>
      </c>
      <c r="R1940" s="2">
        <f>VLOOKUP(A1940,Sales!A:N,4,FALSE)</f>
        <v>0</v>
      </c>
      <c r="S1940" s="2">
        <f>VLOOKUP(A1940,Sales!A:N,5,FALSE)</f>
        <v>113</v>
      </c>
      <c r="T1940" s="2">
        <f>VLOOKUP(A1940,Sales!A:N,6,FALSE)</f>
        <v>39</v>
      </c>
      <c r="U1940" s="2">
        <f>VLOOKUP(A1940,Sales!A:N,7,FALSE)</f>
        <v>0</v>
      </c>
      <c r="V1940" s="2">
        <f>VLOOKUP(A1940,Sales!A:N,8,FALSE)</f>
        <v>453</v>
      </c>
      <c r="W1940" s="2">
        <f>VLOOKUP(A1940,Sales!A:N,9,FALSE)</f>
        <v>584</v>
      </c>
      <c r="X1940" s="2">
        <f>VLOOKUP(A1940,Sales!A:N,10,FALSE)</f>
        <v>7</v>
      </c>
      <c r="Y1940" s="2">
        <f>VLOOKUP(A1940,Sales!A:N,11,FALSE)</f>
        <v>5</v>
      </c>
      <c r="Z1940" s="2">
        <f>VLOOKUP(A1940,Sales!A:N,12,FALSE)</f>
        <v>4</v>
      </c>
      <c r="AA1940" s="2">
        <f>VLOOKUP(A1940,Sales!A:N,13,FALSE)</f>
        <v>4</v>
      </c>
      <c r="AB1940" s="2">
        <f>VLOOKUP(A1940,Sales!A:N,14,FALSE)</f>
        <v>6</v>
      </c>
      <c r="AC1940" s="2">
        <f>VLOOKUP(A1940,Campaigns!A:I,2,FALSE)</f>
        <v>1</v>
      </c>
      <c r="AD1940" s="2">
        <f>VLOOKUP(A1940,Campaigns!A:I,3,FALSE)</f>
        <v>0</v>
      </c>
      <c r="AE1940" s="2">
        <f>VLOOKUP(A1940,Campaigns!A:I,4,FALSE)</f>
        <v>0</v>
      </c>
      <c r="AF1940" s="2">
        <f>VLOOKUP(A1940,Campaigns!A:I,5,FALSE)</f>
        <v>0</v>
      </c>
      <c r="AG1940" s="2">
        <f>VLOOKUP(A1940,Campaigns!A:I,6,FALSE)</f>
        <v>0</v>
      </c>
      <c r="AH1940" s="2">
        <f>VLOOKUP(A1940,Campaigns!A:I,7,FALSE)</f>
        <v>0</v>
      </c>
      <c r="AI1940" s="2">
        <f>VLOOKUP(A1940,Campaigns!A:I,8,FALSE)</f>
        <v>1</v>
      </c>
      <c r="AJ1940" s="19" t="str">
        <f>VLOOKUP(A1940,Campaigns!A:I,9,FALSE)</f>
        <v>11/23/2019</v>
      </c>
    </row>
    <row r="1941" spans="1:36">
      <c r="A1941" s="2">
        <v>2612</v>
      </c>
      <c r="B1941" s="2">
        <f>VLOOKUP(A1941, Customer!A:O, 2, FALSE)</f>
        <v>150002</v>
      </c>
      <c r="C1941" s="2">
        <f>VLOOKUP(A1941, Customer!A:O, 3, FALSE)</f>
        <v>0</v>
      </c>
      <c r="D1941" s="2">
        <f>VLOOKUP(A1941, Customer!A:O, 4, FALSE)</f>
        <v>1</v>
      </c>
      <c r="E1941" s="2">
        <f>VLOOKUP(A1941, Customer!A:O, 5, FALSE)</f>
        <v>66</v>
      </c>
      <c r="F1941" s="2">
        <f>VLOOKUP(A1941, Customer!A:O, 6, FALSE)</f>
        <v>1</v>
      </c>
      <c r="G1941" s="2">
        <f>VLOOKUP(A1941, Customer!A:O, 7, FALSE)</f>
        <v>0</v>
      </c>
      <c r="H1941" s="2">
        <f>VLOOKUP(A1941, Customer!A:O, 8, FALSE)</f>
        <v>0</v>
      </c>
      <c r="I1941" s="2">
        <f>VLOOKUP(A1941, Customer!A:O, 9, FALSE)</f>
        <v>0</v>
      </c>
      <c r="J1941" s="2">
        <f>VLOOKUP(A1941, Customer!A:O, 10, FALSE)</f>
        <v>0</v>
      </c>
      <c r="K1941" s="2">
        <f>VLOOKUP(A1941, Customer!A:O, 11, FALSE)</f>
        <v>0</v>
      </c>
      <c r="L1941" s="2">
        <f>VLOOKUP(A1941, Customer!A:O, 12, FALSE)</f>
        <v>1</v>
      </c>
      <c r="M1941" s="2">
        <f>VLOOKUP(A1941, Customer!A:O, 13, FALSE)</f>
        <v>0</v>
      </c>
      <c r="N1941" s="2">
        <f>VLOOKUP(A1941, Customer!A:O, 14, FALSE)</f>
        <v>0</v>
      </c>
      <c r="O1941" s="2" t="str">
        <f>VLOOKUP(A1941, Customer!A:O, 15, FALSE)</f>
        <v>State-New York</v>
      </c>
      <c r="P1941" s="2">
        <f>VLOOKUP(A1941,Sales!A:N,2,FALSE)</f>
        <v>21</v>
      </c>
      <c r="Q1941">
        <f>VLOOKUP(A1941,Sales!A:N,3,FALSE)</f>
        <v>1329</v>
      </c>
      <c r="R1941" s="2">
        <f>VLOOKUP(A1941,Sales!A:N,4,FALSE)</f>
        <v>15</v>
      </c>
      <c r="S1941" s="2">
        <f>VLOOKUP(A1941,Sales!A:N,5,FALSE)</f>
        <v>213</v>
      </c>
      <c r="T1941" s="2">
        <f>VLOOKUP(A1941,Sales!A:N,6,FALSE)</f>
        <v>63</v>
      </c>
      <c r="U1941" s="2">
        <f>VLOOKUP(A1941,Sales!A:N,7,FALSE)</f>
        <v>48</v>
      </c>
      <c r="V1941" s="2">
        <f>VLOOKUP(A1941,Sales!A:N,8,FALSE)</f>
        <v>246</v>
      </c>
      <c r="W1941" s="2">
        <f>VLOOKUP(A1941,Sales!A:N,9,FALSE)</f>
        <v>1422</v>
      </c>
      <c r="X1941" s="2">
        <f>VLOOKUP(A1941,Sales!A:N,10,FALSE)</f>
        <v>2</v>
      </c>
      <c r="Y1941" s="2">
        <f>VLOOKUP(A1941,Sales!A:N,11,FALSE)</f>
        <v>8</v>
      </c>
      <c r="Z1941" s="2">
        <f>VLOOKUP(A1941,Sales!A:N,12,FALSE)</f>
        <v>2</v>
      </c>
      <c r="AA1941" s="2">
        <f>VLOOKUP(A1941,Sales!A:N,13,FALSE)</f>
        <v>7</v>
      </c>
      <c r="AB1941" s="2">
        <f>VLOOKUP(A1941,Sales!A:N,14,FALSE)</f>
        <v>7</v>
      </c>
      <c r="AC1941" s="2">
        <f>VLOOKUP(A1941,Campaigns!A:I,2,FALSE)</f>
        <v>0</v>
      </c>
      <c r="AD1941" s="2">
        <f>VLOOKUP(A1941,Campaigns!A:I,3,FALSE)</f>
        <v>0</v>
      </c>
      <c r="AE1941" s="2">
        <f>VLOOKUP(A1941,Campaigns!A:I,4,FALSE)</f>
        <v>0</v>
      </c>
      <c r="AF1941" s="2">
        <f>VLOOKUP(A1941,Campaigns!A:I,5,FALSE)</f>
        <v>0</v>
      </c>
      <c r="AG1941" s="2">
        <f>VLOOKUP(A1941,Campaigns!A:I,6,FALSE)</f>
        <v>0</v>
      </c>
      <c r="AH1941" s="2">
        <f>VLOOKUP(A1941,Campaigns!A:I,7,FALSE)</f>
        <v>0</v>
      </c>
      <c r="AI1941" s="2">
        <f>VLOOKUP(A1941,Campaigns!A:I,8,FALSE)</f>
        <v>0</v>
      </c>
      <c r="AJ1941" s="19" t="str">
        <f>VLOOKUP(A1941,Campaigns!A:I,9,FALSE)</f>
        <v>11/22/2019</v>
      </c>
    </row>
    <row r="1942" spans="1:36">
      <c r="A1942" s="2">
        <v>2105</v>
      </c>
      <c r="B1942" s="2">
        <f>VLOOKUP(A1942, Customer!A:O, 2, FALSE)</f>
        <v>146734</v>
      </c>
      <c r="C1942" s="2">
        <f>VLOOKUP(A1942, Customer!A:O, 3, FALSE)</f>
        <v>0</v>
      </c>
      <c r="D1942" s="2">
        <f>VLOOKUP(A1942, Customer!A:O, 4, FALSE)</f>
        <v>1</v>
      </c>
      <c r="E1942" s="2">
        <f>VLOOKUP(A1942, Customer!A:O, 5, FALSE)</f>
        <v>66</v>
      </c>
      <c r="F1942" s="2">
        <f>VLOOKUP(A1942, Customer!A:O, 6, FALSE)</f>
        <v>0</v>
      </c>
      <c r="G1942" s="2">
        <f>VLOOKUP(A1942, Customer!A:O, 7, FALSE)</f>
        <v>1</v>
      </c>
      <c r="H1942" s="2">
        <f>VLOOKUP(A1942, Customer!A:O, 8, FALSE)</f>
        <v>0</v>
      </c>
      <c r="I1942" s="2">
        <f>VLOOKUP(A1942, Customer!A:O, 9, FALSE)</f>
        <v>0</v>
      </c>
      <c r="J1942" s="2">
        <f>VLOOKUP(A1942, Customer!A:O, 10, FALSE)</f>
        <v>0</v>
      </c>
      <c r="K1942" s="2">
        <f>VLOOKUP(A1942, Customer!A:O, 11, FALSE)</f>
        <v>0</v>
      </c>
      <c r="L1942" s="2">
        <f>VLOOKUP(A1942, Customer!A:O, 12, FALSE)</f>
        <v>1</v>
      </c>
      <c r="M1942" s="2">
        <f>VLOOKUP(A1942, Customer!A:O, 13, FALSE)</f>
        <v>0</v>
      </c>
      <c r="N1942" s="2">
        <f>VLOOKUP(A1942, Customer!A:O, 14, FALSE)</f>
        <v>0</v>
      </c>
      <c r="O1942" s="2" t="str">
        <f>VLOOKUP(A1942, Customer!A:O, 15, FALSE)</f>
        <v>State-California</v>
      </c>
      <c r="P1942" s="2">
        <f>VLOOKUP(A1942,Sales!A:N,2,FALSE)</f>
        <v>40</v>
      </c>
      <c r="Q1942">
        <f>VLOOKUP(A1942,Sales!A:N,3,FALSE)</f>
        <v>345</v>
      </c>
      <c r="R1942" s="2">
        <f>VLOOKUP(A1942,Sales!A:N,4,FALSE)</f>
        <v>16</v>
      </c>
      <c r="S1942" s="2">
        <f>VLOOKUP(A1942,Sales!A:N,5,FALSE)</f>
        <v>430</v>
      </c>
      <c r="T1942" s="2">
        <f>VLOOKUP(A1942,Sales!A:N,6,FALSE)</f>
        <v>82</v>
      </c>
      <c r="U1942" s="2">
        <f>VLOOKUP(A1942,Sales!A:N,7,FALSE)</f>
        <v>72</v>
      </c>
      <c r="V1942" s="2">
        <f>VLOOKUP(A1942,Sales!A:N,8,FALSE)</f>
        <v>91</v>
      </c>
      <c r="W1942" s="2">
        <f>VLOOKUP(A1942,Sales!A:N,9,FALSE)</f>
        <v>854</v>
      </c>
      <c r="X1942" s="2">
        <f>VLOOKUP(A1942,Sales!A:N,10,FALSE)</f>
        <v>2</v>
      </c>
      <c r="Y1942" s="2">
        <f>VLOOKUP(A1942,Sales!A:N,11,FALSE)</f>
        <v>6</v>
      </c>
      <c r="Z1942" s="2">
        <f>VLOOKUP(A1942,Sales!A:N,12,FALSE)</f>
        <v>1</v>
      </c>
      <c r="AA1942" s="2">
        <f>VLOOKUP(A1942,Sales!A:N,13,FALSE)</f>
        <v>5</v>
      </c>
      <c r="AB1942" s="2">
        <f>VLOOKUP(A1942,Sales!A:N,14,FALSE)</f>
        <v>7</v>
      </c>
      <c r="AC1942" s="2">
        <f>VLOOKUP(A1942,Campaigns!A:I,2,FALSE)</f>
        <v>0</v>
      </c>
      <c r="AD1942" s="2">
        <f>VLOOKUP(A1942,Campaigns!A:I,3,FALSE)</f>
        <v>0</v>
      </c>
      <c r="AE1942" s="2">
        <f>VLOOKUP(A1942,Campaigns!A:I,4,FALSE)</f>
        <v>0</v>
      </c>
      <c r="AF1942" s="2">
        <f>VLOOKUP(A1942,Campaigns!A:I,5,FALSE)</f>
        <v>0</v>
      </c>
      <c r="AG1942" s="2">
        <f>VLOOKUP(A1942,Campaigns!A:I,6,FALSE)</f>
        <v>0</v>
      </c>
      <c r="AH1942" s="2">
        <f>VLOOKUP(A1942,Campaigns!A:I,7,FALSE)</f>
        <v>0</v>
      </c>
      <c r="AI1942" s="2">
        <f>VLOOKUP(A1942,Campaigns!A:I,8,FALSE)</f>
        <v>0</v>
      </c>
      <c r="AJ1942" s="19" t="str">
        <f>VLOOKUP(A1942,Campaigns!A:I,9,FALSE)</f>
        <v>4/25/2019</v>
      </c>
    </row>
    <row r="1943" spans="1:36">
      <c r="A1943" s="2">
        <v>1002</v>
      </c>
      <c r="B1943" s="2">
        <f>VLOOKUP(A1943, Customer!A:O, 2, FALSE)</f>
        <v>146344</v>
      </c>
      <c r="C1943" s="2">
        <f>VLOOKUP(A1943, Customer!A:O, 3, FALSE)</f>
        <v>1</v>
      </c>
      <c r="D1943" s="2">
        <f>VLOOKUP(A1943, Customer!A:O, 4, FALSE)</f>
        <v>1</v>
      </c>
      <c r="E1943" s="2">
        <f>VLOOKUP(A1943, Customer!A:O, 5, FALSE)</f>
        <v>66</v>
      </c>
      <c r="F1943" s="2">
        <f>VLOOKUP(A1943, Customer!A:O, 6, FALSE)</f>
        <v>0</v>
      </c>
      <c r="G1943" s="2">
        <f>VLOOKUP(A1943, Customer!A:O, 7, FALSE)</f>
        <v>0</v>
      </c>
      <c r="H1943" s="2">
        <f>VLOOKUP(A1943, Customer!A:O, 8, FALSE)</f>
        <v>1</v>
      </c>
      <c r="I1943" s="2">
        <f>VLOOKUP(A1943, Customer!A:O, 9, FALSE)</f>
        <v>0</v>
      </c>
      <c r="J1943" s="2">
        <f>VLOOKUP(A1943, Customer!A:O, 10, FALSE)</f>
        <v>0</v>
      </c>
      <c r="K1943" s="2">
        <f>VLOOKUP(A1943, Customer!A:O, 11, FALSE)</f>
        <v>0</v>
      </c>
      <c r="L1943" s="2">
        <f>VLOOKUP(A1943, Customer!A:O, 12, FALSE)</f>
        <v>1</v>
      </c>
      <c r="M1943" s="2">
        <f>VLOOKUP(A1943, Customer!A:O, 13, FALSE)</f>
        <v>0</v>
      </c>
      <c r="N1943" s="2">
        <f>VLOOKUP(A1943, Customer!A:O, 14, FALSE)</f>
        <v>0</v>
      </c>
      <c r="O1943" s="2" t="str">
        <f>VLOOKUP(A1943, Customer!A:O, 15, FALSE)</f>
        <v>State-Florida</v>
      </c>
      <c r="P1943" s="2">
        <f>VLOOKUP(A1943,Sales!A:N,2,FALSE)</f>
        <v>38</v>
      </c>
      <c r="Q1943">
        <f>VLOOKUP(A1943,Sales!A:N,3,FALSE)</f>
        <v>35</v>
      </c>
      <c r="R1943" s="2">
        <f>VLOOKUP(A1943,Sales!A:N,4,FALSE)</f>
        <v>3</v>
      </c>
      <c r="S1943" s="2">
        <f>VLOOKUP(A1943,Sales!A:N,5,FALSE)</f>
        <v>19</v>
      </c>
      <c r="T1943" s="2">
        <f>VLOOKUP(A1943,Sales!A:N,6,FALSE)</f>
        <v>6</v>
      </c>
      <c r="U1943" s="2">
        <f>VLOOKUP(A1943,Sales!A:N,7,FALSE)</f>
        <v>3</v>
      </c>
      <c r="V1943" s="2">
        <f>VLOOKUP(A1943,Sales!A:N,8,FALSE)</f>
        <v>19</v>
      </c>
      <c r="W1943" s="2">
        <f>VLOOKUP(A1943,Sales!A:N,9,FALSE)</f>
        <v>47</v>
      </c>
      <c r="X1943" s="2">
        <f>VLOOKUP(A1943,Sales!A:N,10,FALSE)</f>
        <v>2</v>
      </c>
      <c r="Y1943" s="2">
        <f>VLOOKUP(A1943,Sales!A:N,11,FALSE)</f>
        <v>1</v>
      </c>
      <c r="Z1943" s="2">
        <f>VLOOKUP(A1943,Sales!A:N,12,FALSE)</f>
        <v>1</v>
      </c>
      <c r="AA1943" s="2">
        <f>VLOOKUP(A1943,Sales!A:N,13,FALSE)</f>
        <v>2</v>
      </c>
      <c r="AB1943" s="2">
        <f>VLOOKUP(A1943,Sales!A:N,14,FALSE)</f>
        <v>5</v>
      </c>
      <c r="AC1943" s="2">
        <f>VLOOKUP(A1943,Campaigns!A:I,2,FALSE)</f>
        <v>0</v>
      </c>
      <c r="AD1943" s="2">
        <f>VLOOKUP(A1943,Campaigns!A:I,3,FALSE)</f>
        <v>0</v>
      </c>
      <c r="AE1943" s="2">
        <f>VLOOKUP(A1943,Campaigns!A:I,4,FALSE)</f>
        <v>0</v>
      </c>
      <c r="AF1943" s="2">
        <f>VLOOKUP(A1943,Campaigns!A:I,5,FALSE)</f>
        <v>0</v>
      </c>
      <c r="AG1943" s="2">
        <f>VLOOKUP(A1943,Campaigns!A:I,6,FALSE)</f>
        <v>0</v>
      </c>
      <c r="AH1943" s="2">
        <f>VLOOKUP(A1943,Campaigns!A:I,7,FALSE)</f>
        <v>0</v>
      </c>
      <c r="AI1943" s="2">
        <f>VLOOKUP(A1943,Campaigns!A:I,8,FALSE)</f>
        <v>0</v>
      </c>
      <c r="AJ1943" s="19">
        <f>VLOOKUP(A1943,Campaigns!A:I,9,FALSE)</f>
        <v>44173</v>
      </c>
    </row>
    <row r="1944" spans="1:36">
      <c r="A1944" s="2">
        <v>3083</v>
      </c>
      <c r="B1944" s="2">
        <f>VLOOKUP(A1944, Customer!A:O, 2, FALSE)</f>
        <v>145736</v>
      </c>
      <c r="C1944" s="2">
        <f>VLOOKUP(A1944, Customer!A:O, 3, FALSE)</f>
        <v>0</v>
      </c>
      <c r="D1944" s="2">
        <f>VLOOKUP(A1944, Customer!A:O, 4, FALSE)</f>
        <v>1</v>
      </c>
      <c r="E1944" s="2">
        <f>VLOOKUP(A1944, Customer!A:O, 5, FALSE)</f>
        <v>66</v>
      </c>
      <c r="F1944" s="2">
        <f>VLOOKUP(A1944, Customer!A:O, 6, FALSE)</f>
        <v>0</v>
      </c>
      <c r="G1944" s="2">
        <f>VLOOKUP(A1944, Customer!A:O, 7, FALSE)</f>
        <v>1</v>
      </c>
      <c r="H1944" s="2">
        <f>VLOOKUP(A1944, Customer!A:O, 8, FALSE)</f>
        <v>0</v>
      </c>
      <c r="I1944" s="2">
        <f>VLOOKUP(A1944, Customer!A:O, 9, FALSE)</f>
        <v>0</v>
      </c>
      <c r="J1944" s="2">
        <f>VLOOKUP(A1944, Customer!A:O, 10, FALSE)</f>
        <v>0</v>
      </c>
      <c r="K1944" s="2">
        <f>VLOOKUP(A1944, Customer!A:O, 11, FALSE)</f>
        <v>0</v>
      </c>
      <c r="L1944" s="2">
        <f>VLOOKUP(A1944, Customer!A:O, 12, FALSE)</f>
        <v>0</v>
      </c>
      <c r="M1944" s="2">
        <f>VLOOKUP(A1944, Customer!A:O, 13, FALSE)</f>
        <v>1</v>
      </c>
      <c r="N1944" s="2">
        <f>VLOOKUP(A1944, Customer!A:O, 14, FALSE)</f>
        <v>0</v>
      </c>
      <c r="O1944" s="2" t="str">
        <f>VLOOKUP(A1944, Customer!A:O, 15, FALSE)</f>
        <v>State-California</v>
      </c>
      <c r="P1944" s="2">
        <f>VLOOKUP(A1944,Sales!A:N,2,FALSE)</f>
        <v>92</v>
      </c>
      <c r="Q1944">
        <f>VLOOKUP(A1944,Sales!A:N,3,FALSE)</f>
        <v>599</v>
      </c>
      <c r="R1944" s="2">
        <f>VLOOKUP(A1944,Sales!A:N,4,FALSE)</f>
        <v>10</v>
      </c>
      <c r="S1944" s="2">
        <f>VLOOKUP(A1944,Sales!A:N,5,FALSE)</f>
        <v>574</v>
      </c>
      <c r="T1944" s="2">
        <f>VLOOKUP(A1944,Sales!A:N,6,FALSE)</f>
        <v>64</v>
      </c>
      <c r="U1944" s="2">
        <f>VLOOKUP(A1944,Sales!A:N,7,FALSE)</f>
        <v>10</v>
      </c>
      <c r="V1944" s="2">
        <f>VLOOKUP(A1944,Sales!A:N,8,FALSE)</f>
        <v>137</v>
      </c>
      <c r="W1944" s="2">
        <f>VLOOKUP(A1944,Sales!A:N,9,FALSE)</f>
        <v>1118</v>
      </c>
      <c r="X1944" s="2">
        <f>VLOOKUP(A1944,Sales!A:N,10,FALSE)</f>
        <v>5</v>
      </c>
      <c r="Y1944" s="2">
        <f>VLOOKUP(A1944,Sales!A:N,11,FALSE)</f>
        <v>7</v>
      </c>
      <c r="Z1944" s="2">
        <f>VLOOKUP(A1944,Sales!A:N,12,FALSE)</f>
        <v>1</v>
      </c>
      <c r="AA1944" s="2">
        <f>VLOOKUP(A1944,Sales!A:N,13,FALSE)</f>
        <v>6</v>
      </c>
      <c r="AB1944" s="2">
        <f>VLOOKUP(A1944,Sales!A:N,14,FALSE)</f>
        <v>7</v>
      </c>
      <c r="AC1944" s="2">
        <f>VLOOKUP(A1944,Campaigns!A:I,2,FALSE)</f>
        <v>0</v>
      </c>
      <c r="AD1944" s="2">
        <f>VLOOKUP(A1944,Campaigns!A:I,3,FALSE)</f>
        <v>0</v>
      </c>
      <c r="AE1944" s="2">
        <f>VLOOKUP(A1944,Campaigns!A:I,4,FALSE)</f>
        <v>0</v>
      </c>
      <c r="AF1944" s="2">
        <f>VLOOKUP(A1944,Campaigns!A:I,5,FALSE)</f>
        <v>0</v>
      </c>
      <c r="AG1944" s="2">
        <f>VLOOKUP(A1944,Campaigns!A:I,6,FALSE)</f>
        <v>0</v>
      </c>
      <c r="AH1944" s="2">
        <f>VLOOKUP(A1944,Campaigns!A:I,7,FALSE)</f>
        <v>0</v>
      </c>
      <c r="AI1944" s="2">
        <f>VLOOKUP(A1944,Campaigns!A:I,8,FALSE)</f>
        <v>0</v>
      </c>
      <c r="AJ1944" s="19" t="str">
        <f>VLOOKUP(A1944,Campaigns!A:I,9,FALSE)</f>
        <v>12/29/2019</v>
      </c>
    </row>
    <row r="1945" spans="1:36">
      <c r="A1945" s="2">
        <v>1206</v>
      </c>
      <c r="B1945" s="2">
        <f>VLOOKUP(A1945, Customer!A:O, 2, FALSE)</f>
        <v>144551</v>
      </c>
      <c r="C1945" s="2">
        <f>VLOOKUP(A1945, Customer!A:O, 3, FALSE)</f>
        <v>0</v>
      </c>
      <c r="D1945" s="2">
        <f>VLOOKUP(A1945, Customer!A:O, 4, FALSE)</f>
        <v>1</v>
      </c>
      <c r="E1945" s="2">
        <f>VLOOKUP(A1945, Customer!A:O, 5, FALSE)</f>
        <v>66</v>
      </c>
      <c r="F1945" s="2">
        <f>VLOOKUP(A1945, Customer!A:O, 6, FALSE)</f>
        <v>0</v>
      </c>
      <c r="G1945" s="2">
        <f>VLOOKUP(A1945, Customer!A:O, 7, FALSE)</f>
        <v>0</v>
      </c>
      <c r="H1945" s="2">
        <f>VLOOKUP(A1945, Customer!A:O, 8, FALSE)</f>
        <v>0</v>
      </c>
      <c r="I1945" s="2">
        <f>VLOOKUP(A1945, Customer!A:O, 9, FALSE)</f>
        <v>0</v>
      </c>
      <c r="J1945" s="2">
        <f>VLOOKUP(A1945, Customer!A:O, 10, FALSE)</f>
        <v>1</v>
      </c>
      <c r="K1945" s="2">
        <f>VLOOKUP(A1945, Customer!A:O, 11, FALSE)</f>
        <v>0</v>
      </c>
      <c r="L1945" s="2">
        <f>VLOOKUP(A1945, Customer!A:O, 12, FALSE)</f>
        <v>0</v>
      </c>
      <c r="M1945" s="2">
        <f>VLOOKUP(A1945, Customer!A:O, 13, FALSE)</f>
        <v>1</v>
      </c>
      <c r="N1945" s="2">
        <f>VLOOKUP(A1945, Customer!A:O, 14, FALSE)</f>
        <v>0</v>
      </c>
      <c r="O1945" s="2" t="str">
        <f>VLOOKUP(A1945, Customer!A:O, 15, FALSE)</f>
        <v>State-Florida</v>
      </c>
      <c r="P1945" s="2">
        <f>VLOOKUP(A1945,Sales!A:N,2,FALSE)</f>
        <v>24</v>
      </c>
      <c r="Q1945">
        <f>VLOOKUP(A1945,Sales!A:N,3,FALSE)</f>
        <v>591</v>
      </c>
      <c r="R1945" s="2">
        <f>VLOOKUP(A1945,Sales!A:N,4,FALSE)</f>
        <v>13</v>
      </c>
      <c r="S1945" s="2">
        <f>VLOOKUP(A1945,Sales!A:N,5,FALSE)</f>
        <v>107</v>
      </c>
      <c r="T1945" s="2">
        <f>VLOOKUP(A1945,Sales!A:N,6,FALSE)</f>
        <v>0</v>
      </c>
      <c r="U1945" s="2">
        <f>VLOOKUP(A1945,Sales!A:N,7,FALSE)</f>
        <v>0</v>
      </c>
      <c r="V1945" s="2">
        <f>VLOOKUP(A1945,Sales!A:N,8,FALSE)</f>
        <v>214</v>
      </c>
      <c r="W1945" s="2">
        <f>VLOOKUP(A1945,Sales!A:N,9,FALSE)</f>
        <v>496</v>
      </c>
      <c r="X1945" s="2">
        <f>VLOOKUP(A1945,Sales!A:N,10,FALSE)</f>
        <v>2</v>
      </c>
      <c r="Y1945" s="2">
        <f>VLOOKUP(A1945,Sales!A:N,11,FALSE)</f>
        <v>4</v>
      </c>
      <c r="Z1945" s="2">
        <f>VLOOKUP(A1945,Sales!A:N,12,FALSE)</f>
        <v>1</v>
      </c>
      <c r="AA1945" s="2">
        <f>VLOOKUP(A1945,Sales!A:N,13,FALSE)</f>
        <v>5</v>
      </c>
      <c r="AB1945" s="2">
        <f>VLOOKUP(A1945,Sales!A:N,14,FALSE)</f>
        <v>7</v>
      </c>
      <c r="AC1945" s="2">
        <f>VLOOKUP(A1945,Campaigns!A:I,2,FALSE)</f>
        <v>0</v>
      </c>
      <c r="AD1945" s="2">
        <f>VLOOKUP(A1945,Campaigns!A:I,3,FALSE)</f>
        <v>0</v>
      </c>
      <c r="AE1945" s="2">
        <f>VLOOKUP(A1945,Campaigns!A:I,4,FALSE)</f>
        <v>0</v>
      </c>
      <c r="AF1945" s="2">
        <f>VLOOKUP(A1945,Campaigns!A:I,5,FALSE)</f>
        <v>0</v>
      </c>
      <c r="AG1945" s="2">
        <f>VLOOKUP(A1945,Campaigns!A:I,6,FALSE)</f>
        <v>0</v>
      </c>
      <c r="AH1945" s="2">
        <f>VLOOKUP(A1945,Campaigns!A:I,7,FALSE)</f>
        <v>0</v>
      </c>
      <c r="AI1945" s="2">
        <f>VLOOKUP(A1945,Campaigns!A:I,8,FALSE)</f>
        <v>0</v>
      </c>
      <c r="AJ1945" s="19">
        <f>VLOOKUP(A1945,Campaigns!A:I,9,FALSE)</f>
        <v>43953</v>
      </c>
    </row>
    <row r="1946" spans="1:36">
      <c r="A1946" s="2">
        <v>1899</v>
      </c>
      <c r="B1946" s="2">
        <f>VLOOKUP(A1946, Customer!A:O, 2, FALSE)</f>
        <v>142607</v>
      </c>
      <c r="C1946" s="2">
        <f>VLOOKUP(A1946, Customer!A:O, 3, FALSE)</f>
        <v>0</v>
      </c>
      <c r="D1946" s="2">
        <f>VLOOKUP(A1946, Customer!A:O, 4, FALSE)</f>
        <v>1</v>
      </c>
      <c r="E1946" s="2">
        <f>VLOOKUP(A1946, Customer!A:O, 5, FALSE)</f>
        <v>66</v>
      </c>
      <c r="F1946" s="2">
        <f>VLOOKUP(A1946, Customer!A:O, 6, FALSE)</f>
        <v>0</v>
      </c>
      <c r="G1946" s="2">
        <f>VLOOKUP(A1946, Customer!A:O, 7, FALSE)</f>
        <v>0</v>
      </c>
      <c r="H1946" s="2">
        <f>VLOOKUP(A1946, Customer!A:O, 8, FALSE)</f>
        <v>1</v>
      </c>
      <c r="I1946" s="2">
        <f>VLOOKUP(A1946, Customer!A:O, 9, FALSE)</f>
        <v>0</v>
      </c>
      <c r="J1946" s="2">
        <f>VLOOKUP(A1946, Customer!A:O, 10, FALSE)</f>
        <v>0</v>
      </c>
      <c r="K1946" s="2">
        <f>VLOOKUP(A1946, Customer!A:O, 11, FALSE)</f>
        <v>0</v>
      </c>
      <c r="L1946" s="2">
        <f>VLOOKUP(A1946, Customer!A:O, 12, FALSE)</f>
        <v>0</v>
      </c>
      <c r="M1946" s="2">
        <f>VLOOKUP(A1946, Customer!A:O, 13, FALSE)</f>
        <v>0</v>
      </c>
      <c r="N1946" s="2">
        <f>VLOOKUP(A1946, Customer!A:O, 14, FALSE)</f>
        <v>0</v>
      </c>
      <c r="O1946" s="2" t="str">
        <f>VLOOKUP(A1946, Customer!A:O, 15, FALSE)</f>
        <v>State-Texas</v>
      </c>
      <c r="P1946" s="2">
        <f>VLOOKUP(A1946,Sales!A:N,2,FALSE)</f>
        <v>30</v>
      </c>
      <c r="Q1946">
        <f>VLOOKUP(A1946,Sales!A:N,3,FALSE)</f>
        <v>522</v>
      </c>
      <c r="R1946" s="2">
        <f>VLOOKUP(A1946,Sales!A:N,4,FALSE)</f>
        <v>97</v>
      </c>
      <c r="S1946" s="2">
        <f>VLOOKUP(A1946,Sales!A:N,5,FALSE)</f>
        <v>187</v>
      </c>
      <c r="T1946" s="2">
        <f>VLOOKUP(A1946,Sales!A:N,6,FALSE)</f>
        <v>100</v>
      </c>
      <c r="U1946" s="2">
        <f>VLOOKUP(A1946,Sales!A:N,7,FALSE)</f>
        <v>107</v>
      </c>
      <c r="V1946" s="2">
        <f>VLOOKUP(A1946,Sales!A:N,8,FALSE)</f>
        <v>157</v>
      </c>
      <c r="W1946" s="2">
        <f>VLOOKUP(A1946,Sales!A:N,9,FALSE)</f>
        <v>857</v>
      </c>
      <c r="X1946" s="2">
        <f>VLOOKUP(A1946,Sales!A:N,10,FALSE)</f>
        <v>2</v>
      </c>
      <c r="Y1946" s="2">
        <f>VLOOKUP(A1946,Sales!A:N,11,FALSE)</f>
        <v>3</v>
      </c>
      <c r="Z1946" s="2">
        <f>VLOOKUP(A1946,Sales!A:N,12,FALSE)</f>
        <v>2</v>
      </c>
      <c r="AA1946" s="2">
        <f>VLOOKUP(A1946,Sales!A:N,13,FALSE)</f>
        <v>7</v>
      </c>
      <c r="AB1946" s="2">
        <f>VLOOKUP(A1946,Sales!A:N,14,FALSE)</f>
        <v>3</v>
      </c>
      <c r="AC1946" s="2">
        <f>VLOOKUP(A1946,Campaigns!A:I,2,FALSE)</f>
        <v>0</v>
      </c>
      <c r="AD1946" s="2">
        <f>VLOOKUP(A1946,Campaigns!A:I,3,FALSE)</f>
        <v>0</v>
      </c>
      <c r="AE1946" s="2">
        <f>VLOOKUP(A1946,Campaigns!A:I,4,FALSE)</f>
        <v>0</v>
      </c>
      <c r="AF1946" s="2">
        <f>VLOOKUP(A1946,Campaigns!A:I,5,FALSE)</f>
        <v>0</v>
      </c>
      <c r="AG1946" s="2">
        <f>VLOOKUP(A1946,Campaigns!A:I,6,FALSE)</f>
        <v>0</v>
      </c>
      <c r="AH1946" s="2">
        <f>VLOOKUP(A1946,Campaigns!A:I,7,FALSE)</f>
        <v>0</v>
      </c>
      <c r="AI1946" s="2">
        <f>VLOOKUP(A1946,Campaigns!A:I,8,FALSE)</f>
        <v>0</v>
      </c>
      <c r="AJ1946" s="19" t="str">
        <f>VLOOKUP(A1946,Campaigns!A:I,9,FALSE)</f>
        <v>4/23/2020</v>
      </c>
    </row>
    <row r="1947" spans="1:36">
      <c r="A1947" s="2">
        <v>2451</v>
      </c>
      <c r="B1947" s="2">
        <f>VLOOKUP(A1947, Customer!A:O, 2, FALSE)</f>
        <v>139898</v>
      </c>
      <c r="C1947" s="2">
        <f>VLOOKUP(A1947, Customer!A:O, 3, FALSE)</f>
        <v>0</v>
      </c>
      <c r="D1947" s="2">
        <f>VLOOKUP(A1947, Customer!A:O, 4, FALSE)</f>
        <v>1</v>
      </c>
      <c r="E1947" s="2">
        <f>VLOOKUP(A1947, Customer!A:O, 5, FALSE)</f>
        <v>66</v>
      </c>
      <c r="F1947" s="2">
        <f>VLOOKUP(A1947, Customer!A:O, 6, FALSE)</f>
        <v>0</v>
      </c>
      <c r="G1947" s="2">
        <f>VLOOKUP(A1947, Customer!A:O, 7, FALSE)</f>
        <v>0</v>
      </c>
      <c r="H1947" s="2">
        <f>VLOOKUP(A1947, Customer!A:O, 8, FALSE)</f>
        <v>0</v>
      </c>
      <c r="I1947" s="2">
        <f>VLOOKUP(A1947, Customer!A:O, 9, FALSE)</f>
        <v>1</v>
      </c>
      <c r="J1947" s="2">
        <f>VLOOKUP(A1947, Customer!A:O, 10, FALSE)</f>
        <v>0</v>
      </c>
      <c r="K1947" s="2">
        <f>VLOOKUP(A1947, Customer!A:O, 11, FALSE)</f>
        <v>0</v>
      </c>
      <c r="L1947" s="2">
        <f>VLOOKUP(A1947, Customer!A:O, 12, FALSE)</f>
        <v>1</v>
      </c>
      <c r="M1947" s="2">
        <f>VLOOKUP(A1947, Customer!A:O, 13, FALSE)</f>
        <v>0</v>
      </c>
      <c r="N1947" s="2">
        <f>VLOOKUP(A1947, Customer!A:O, 14, FALSE)</f>
        <v>0</v>
      </c>
      <c r="O1947" s="2" t="str">
        <f>VLOOKUP(A1947, Customer!A:O, 15, FALSE)</f>
        <v>State-Texas</v>
      </c>
      <c r="P1947" s="2">
        <f>VLOOKUP(A1947,Sales!A:N,2,FALSE)</f>
        <v>20</v>
      </c>
      <c r="Q1947">
        <f>VLOOKUP(A1947,Sales!A:N,3,FALSE)</f>
        <v>242</v>
      </c>
      <c r="R1947" s="2">
        <f>VLOOKUP(A1947,Sales!A:N,4,FALSE)</f>
        <v>28</v>
      </c>
      <c r="S1947" s="2">
        <f>VLOOKUP(A1947,Sales!A:N,5,FALSE)</f>
        <v>91</v>
      </c>
      <c r="T1947" s="2">
        <f>VLOOKUP(A1947,Sales!A:N,6,FALSE)</f>
        <v>42</v>
      </c>
      <c r="U1947" s="2">
        <f>VLOOKUP(A1947,Sales!A:N,7,FALSE)</f>
        <v>25</v>
      </c>
      <c r="V1947" s="2">
        <f>VLOOKUP(A1947,Sales!A:N,8,FALSE)</f>
        <v>42</v>
      </c>
      <c r="W1947" s="2">
        <f>VLOOKUP(A1947,Sales!A:N,9,FALSE)</f>
        <v>386</v>
      </c>
      <c r="X1947" s="2">
        <f>VLOOKUP(A1947,Sales!A:N,10,FALSE)</f>
        <v>2</v>
      </c>
      <c r="Y1947" s="2">
        <f>VLOOKUP(A1947,Sales!A:N,11,FALSE)</f>
        <v>3</v>
      </c>
      <c r="Z1947" s="2">
        <f>VLOOKUP(A1947,Sales!A:N,12,FALSE)</f>
        <v>0</v>
      </c>
      <c r="AA1947" s="2">
        <f>VLOOKUP(A1947,Sales!A:N,13,FALSE)</f>
        <v>4</v>
      </c>
      <c r="AB1947" s="2">
        <f>VLOOKUP(A1947,Sales!A:N,14,FALSE)</f>
        <v>7</v>
      </c>
      <c r="AC1947" s="2">
        <f>VLOOKUP(A1947,Campaigns!A:I,2,FALSE)</f>
        <v>0</v>
      </c>
      <c r="AD1947" s="2">
        <f>VLOOKUP(A1947,Campaigns!A:I,3,FALSE)</f>
        <v>0</v>
      </c>
      <c r="AE1947" s="2">
        <f>VLOOKUP(A1947,Campaigns!A:I,4,FALSE)</f>
        <v>0</v>
      </c>
      <c r="AF1947" s="2">
        <f>VLOOKUP(A1947,Campaigns!A:I,5,FALSE)</f>
        <v>0</v>
      </c>
      <c r="AG1947" s="2">
        <f>VLOOKUP(A1947,Campaigns!A:I,6,FALSE)</f>
        <v>0</v>
      </c>
      <c r="AH1947" s="2">
        <f>VLOOKUP(A1947,Campaigns!A:I,7,FALSE)</f>
        <v>0</v>
      </c>
      <c r="AI1947" s="2">
        <f>VLOOKUP(A1947,Campaigns!A:I,8,FALSE)</f>
        <v>0</v>
      </c>
      <c r="AJ1947" s="19" t="str">
        <f>VLOOKUP(A1947,Campaigns!A:I,9,FALSE)</f>
        <v>7/20/2019</v>
      </c>
    </row>
    <row r="1948" spans="1:36">
      <c r="A1948" s="2">
        <v>2924</v>
      </c>
      <c r="B1948" s="2">
        <f>VLOOKUP(A1948, Customer!A:O, 2, FALSE)</f>
        <v>139898</v>
      </c>
      <c r="C1948" s="2">
        <f>VLOOKUP(A1948, Customer!A:O, 3, FALSE)</f>
        <v>0</v>
      </c>
      <c r="D1948" s="2">
        <f>VLOOKUP(A1948, Customer!A:O, 4, FALSE)</f>
        <v>1</v>
      </c>
      <c r="E1948" s="2">
        <f>VLOOKUP(A1948, Customer!A:O, 5, FALSE)</f>
        <v>66</v>
      </c>
      <c r="F1948" s="2">
        <f>VLOOKUP(A1948, Customer!A:O, 6, FALSE)</f>
        <v>0</v>
      </c>
      <c r="G1948" s="2">
        <f>VLOOKUP(A1948, Customer!A:O, 7, FALSE)</f>
        <v>0</v>
      </c>
      <c r="H1948" s="2">
        <f>VLOOKUP(A1948, Customer!A:O, 8, FALSE)</f>
        <v>0</v>
      </c>
      <c r="I1948" s="2">
        <f>VLOOKUP(A1948, Customer!A:O, 9, FALSE)</f>
        <v>1</v>
      </c>
      <c r="J1948" s="2">
        <f>VLOOKUP(A1948, Customer!A:O, 10, FALSE)</f>
        <v>0</v>
      </c>
      <c r="K1948" s="2">
        <f>VLOOKUP(A1948, Customer!A:O, 11, FALSE)</f>
        <v>0</v>
      </c>
      <c r="L1948" s="2">
        <f>VLOOKUP(A1948, Customer!A:O, 12, FALSE)</f>
        <v>1</v>
      </c>
      <c r="M1948" s="2">
        <f>VLOOKUP(A1948, Customer!A:O, 13, FALSE)</f>
        <v>0</v>
      </c>
      <c r="N1948" s="2">
        <f>VLOOKUP(A1948, Customer!A:O, 14, FALSE)</f>
        <v>0</v>
      </c>
      <c r="O1948" s="2" t="str">
        <f>VLOOKUP(A1948, Customer!A:O, 15, FALSE)</f>
        <v>State-New York</v>
      </c>
      <c r="P1948" s="2">
        <f>VLOOKUP(A1948,Sales!A:N,2,FALSE)</f>
        <v>20</v>
      </c>
      <c r="Q1948">
        <f>VLOOKUP(A1948,Sales!A:N,3,FALSE)</f>
        <v>242</v>
      </c>
      <c r="R1948" s="2">
        <f>VLOOKUP(A1948,Sales!A:N,4,FALSE)</f>
        <v>28</v>
      </c>
      <c r="S1948" s="2">
        <f>VLOOKUP(A1948,Sales!A:N,5,FALSE)</f>
        <v>91</v>
      </c>
      <c r="T1948" s="2">
        <f>VLOOKUP(A1948,Sales!A:N,6,FALSE)</f>
        <v>42</v>
      </c>
      <c r="U1948" s="2">
        <f>VLOOKUP(A1948,Sales!A:N,7,FALSE)</f>
        <v>25</v>
      </c>
      <c r="V1948" s="2">
        <f>VLOOKUP(A1948,Sales!A:N,8,FALSE)</f>
        <v>42</v>
      </c>
      <c r="W1948" s="2">
        <f>VLOOKUP(A1948,Sales!A:N,9,FALSE)</f>
        <v>386</v>
      </c>
      <c r="X1948" s="2">
        <f>VLOOKUP(A1948,Sales!A:N,10,FALSE)</f>
        <v>2</v>
      </c>
      <c r="Y1948" s="2">
        <f>VLOOKUP(A1948,Sales!A:N,11,FALSE)</f>
        <v>3</v>
      </c>
      <c r="Z1948" s="2">
        <f>VLOOKUP(A1948,Sales!A:N,12,FALSE)</f>
        <v>0</v>
      </c>
      <c r="AA1948" s="2">
        <f>VLOOKUP(A1948,Sales!A:N,13,FALSE)</f>
        <v>4</v>
      </c>
      <c r="AB1948" s="2">
        <f>VLOOKUP(A1948,Sales!A:N,14,FALSE)</f>
        <v>7</v>
      </c>
      <c r="AC1948" s="2">
        <f>VLOOKUP(A1948,Campaigns!A:I,2,FALSE)</f>
        <v>0</v>
      </c>
      <c r="AD1948" s="2">
        <f>VLOOKUP(A1948,Campaigns!A:I,3,FALSE)</f>
        <v>0</v>
      </c>
      <c r="AE1948" s="2">
        <f>VLOOKUP(A1948,Campaigns!A:I,4,FALSE)</f>
        <v>0</v>
      </c>
      <c r="AF1948" s="2">
        <f>VLOOKUP(A1948,Campaigns!A:I,5,FALSE)</f>
        <v>0</v>
      </c>
      <c r="AG1948" s="2">
        <f>VLOOKUP(A1948,Campaigns!A:I,6,FALSE)</f>
        <v>0</v>
      </c>
      <c r="AH1948" s="2">
        <f>VLOOKUP(A1948,Campaigns!A:I,7,FALSE)</f>
        <v>0</v>
      </c>
      <c r="AI1948" s="2">
        <f>VLOOKUP(A1948,Campaigns!A:I,8,FALSE)</f>
        <v>0</v>
      </c>
      <c r="AJ1948" s="19" t="str">
        <f>VLOOKUP(A1948,Campaigns!A:I,9,FALSE)</f>
        <v>7/20/2019</v>
      </c>
    </row>
    <row r="1949" spans="1:36">
      <c r="A1949" s="2">
        <v>2022</v>
      </c>
      <c r="B1949" s="2">
        <f>VLOOKUP(A1949, Customer!A:O, 2, FALSE)</f>
        <v>138998</v>
      </c>
      <c r="C1949" s="2">
        <f>VLOOKUP(A1949, Customer!A:O, 3, FALSE)</f>
        <v>1</v>
      </c>
      <c r="D1949" s="2">
        <f>VLOOKUP(A1949, Customer!A:O, 4, FALSE)</f>
        <v>1</v>
      </c>
      <c r="E1949" s="2">
        <f>VLOOKUP(A1949, Customer!A:O, 5, FALSE)</f>
        <v>66</v>
      </c>
      <c r="F1949" s="2">
        <f>VLOOKUP(A1949, Customer!A:O, 6, FALSE)</f>
        <v>0</v>
      </c>
      <c r="G1949" s="2">
        <f>VLOOKUP(A1949, Customer!A:O, 7, FALSE)</f>
        <v>1</v>
      </c>
      <c r="H1949" s="2">
        <f>VLOOKUP(A1949, Customer!A:O, 8, FALSE)</f>
        <v>0</v>
      </c>
      <c r="I1949" s="2">
        <f>VLOOKUP(A1949, Customer!A:O, 9, FALSE)</f>
        <v>0</v>
      </c>
      <c r="J1949" s="2">
        <f>VLOOKUP(A1949, Customer!A:O, 10, FALSE)</f>
        <v>0</v>
      </c>
      <c r="K1949" s="2">
        <f>VLOOKUP(A1949, Customer!A:O, 11, FALSE)</f>
        <v>0</v>
      </c>
      <c r="L1949" s="2">
        <f>VLOOKUP(A1949, Customer!A:O, 12, FALSE)</f>
        <v>1</v>
      </c>
      <c r="M1949" s="2">
        <f>VLOOKUP(A1949, Customer!A:O, 13, FALSE)</f>
        <v>0</v>
      </c>
      <c r="N1949" s="2">
        <f>VLOOKUP(A1949, Customer!A:O, 14, FALSE)</f>
        <v>0</v>
      </c>
      <c r="O1949" s="2" t="str">
        <f>VLOOKUP(A1949, Customer!A:O, 15, FALSE)</f>
        <v>State-Florida</v>
      </c>
      <c r="P1949" s="2">
        <f>VLOOKUP(A1949,Sales!A:N,2,FALSE)</f>
        <v>92</v>
      </c>
      <c r="Q1949">
        <f>VLOOKUP(A1949,Sales!A:N,3,FALSE)</f>
        <v>121</v>
      </c>
      <c r="R1949" s="2">
        <f>VLOOKUP(A1949,Sales!A:N,4,FALSE)</f>
        <v>4</v>
      </c>
      <c r="S1949" s="2">
        <f>VLOOKUP(A1949,Sales!A:N,5,FALSE)</f>
        <v>50</v>
      </c>
      <c r="T1949" s="2">
        <f>VLOOKUP(A1949,Sales!A:N,6,FALSE)</f>
        <v>0</v>
      </c>
      <c r="U1949" s="2">
        <f>VLOOKUP(A1949,Sales!A:N,7,FALSE)</f>
        <v>0</v>
      </c>
      <c r="V1949" s="2">
        <f>VLOOKUP(A1949,Sales!A:N,8,FALSE)</f>
        <v>18</v>
      </c>
      <c r="W1949" s="2">
        <f>VLOOKUP(A1949,Sales!A:N,9,FALSE)</f>
        <v>157</v>
      </c>
      <c r="X1949" s="2">
        <f>VLOOKUP(A1949,Sales!A:N,10,FALSE)</f>
        <v>3</v>
      </c>
      <c r="Y1949" s="2">
        <f>VLOOKUP(A1949,Sales!A:N,11,FALSE)</f>
        <v>2</v>
      </c>
      <c r="Z1949" s="2">
        <f>VLOOKUP(A1949,Sales!A:N,12,FALSE)</f>
        <v>0</v>
      </c>
      <c r="AA1949" s="2">
        <f>VLOOKUP(A1949,Sales!A:N,13,FALSE)</f>
        <v>3</v>
      </c>
      <c r="AB1949" s="2">
        <f>VLOOKUP(A1949,Sales!A:N,14,FALSE)</f>
        <v>8</v>
      </c>
      <c r="AC1949" s="2">
        <f>VLOOKUP(A1949,Campaigns!A:I,2,FALSE)</f>
        <v>0</v>
      </c>
      <c r="AD1949" s="2">
        <f>VLOOKUP(A1949,Campaigns!A:I,3,FALSE)</f>
        <v>0</v>
      </c>
      <c r="AE1949" s="2">
        <f>VLOOKUP(A1949,Campaigns!A:I,4,FALSE)</f>
        <v>0</v>
      </c>
      <c r="AF1949" s="2">
        <f>VLOOKUP(A1949,Campaigns!A:I,5,FALSE)</f>
        <v>0</v>
      </c>
      <c r="AG1949" s="2">
        <f>VLOOKUP(A1949,Campaigns!A:I,6,FALSE)</f>
        <v>0</v>
      </c>
      <c r="AH1949" s="2">
        <f>VLOOKUP(A1949,Campaigns!A:I,7,FALSE)</f>
        <v>1</v>
      </c>
      <c r="AI1949" s="2">
        <f>VLOOKUP(A1949,Campaigns!A:I,8,FALSE)</f>
        <v>0</v>
      </c>
      <c r="AJ1949" s="19">
        <f>VLOOKUP(A1949,Campaigns!A:I,9,FALSE)</f>
        <v>43742</v>
      </c>
    </row>
    <row r="1950" spans="1:36">
      <c r="A1950" s="2">
        <v>2547</v>
      </c>
      <c r="B1950" s="2">
        <f>VLOOKUP(A1950, Customer!A:O, 2, FALSE)</f>
        <v>138998</v>
      </c>
      <c r="C1950" s="2">
        <f>VLOOKUP(A1950, Customer!A:O, 3, FALSE)</f>
        <v>1</v>
      </c>
      <c r="D1950" s="2">
        <f>VLOOKUP(A1950, Customer!A:O, 4, FALSE)</f>
        <v>1</v>
      </c>
      <c r="E1950" s="2">
        <f>VLOOKUP(A1950, Customer!A:O, 5, FALSE)</f>
        <v>66</v>
      </c>
      <c r="F1950" s="2">
        <f>VLOOKUP(A1950, Customer!A:O, 6, FALSE)</f>
        <v>0</v>
      </c>
      <c r="G1950" s="2">
        <f>VLOOKUP(A1950, Customer!A:O, 7, FALSE)</f>
        <v>1</v>
      </c>
      <c r="H1950" s="2">
        <f>VLOOKUP(A1950, Customer!A:O, 8, FALSE)</f>
        <v>0</v>
      </c>
      <c r="I1950" s="2">
        <f>VLOOKUP(A1950, Customer!A:O, 9, FALSE)</f>
        <v>0</v>
      </c>
      <c r="J1950" s="2">
        <f>VLOOKUP(A1950, Customer!A:O, 10, FALSE)</f>
        <v>0</v>
      </c>
      <c r="K1950" s="2">
        <f>VLOOKUP(A1950, Customer!A:O, 11, FALSE)</f>
        <v>0</v>
      </c>
      <c r="L1950" s="2">
        <f>VLOOKUP(A1950, Customer!A:O, 12, FALSE)</f>
        <v>1</v>
      </c>
      <c r="M1950" s="2">
        <f>VLOOKUP(A1950, Customer!A:O, 13, FALSE)</f>
        <v>0</v>
      </c>
      <c r="N1950" s="2">
        <f>VLOOKUP(A1950, Customer!A:O, 14, FALSE)</f>
        <v>0</v>
      </c>
      <c r="O1950" s="2" t="str">
        <f>VLOOKUP(A1950, Customer!A:O, 15, FALSE)</f>
        <v>State-Texas</v>
      </c>
      <c r="P1950" s="2">
        <f>VLOOKUP(A1950,Sales!A:N,2,FALSE)</f>
        <v>92</v>
      </c>
      <c r="Q1950">
        <f>VLOOKUP(A1950,Sales!A:N,3,FALSE)</f>
        <v>121</v>
      </c>
      <c r="R1950" s="2">
        <f>VLOOKUP(A1950,Sales!A:N,4,FALSE)</f>
        <v>4</v>
      </c>
      <c r="S1950" s="2">
        <f>VLOOKUP(A1950,Sales!A:N,5,FALSE)</f>
        <v>50</v>
      </c>
      <c r="T1950" s="2">
        <f>VLOOKUP(A1950,Sales!A:N,6,FALSE)</f>
        <v>0</v>
      </c>
      <c r="U1950" s="2">
        <f>VLOOKUP(A1950,Sales!A:N,7,FALSE)</f>
        <v>0</v>
      </c>
      <c r="V1950" s="2">
        <f>VLOOKUP(A1950,Sales!A:N,8,FALSE)</f>
        <v>18</v>
      </c>
      <c r="W1950" s="2">
        <f>VLOOKUP(A1950,Sales!A:N,9,FALSE)</f>
        <v>157</v>
      </c>
      <c r="X1950" s="2">
        <f>VLOOKUP(A1950,Sales!A:N,10,FALSE)</f>
        <v>3</v>
      </c>
      <c r="Y1950" s="2">
        <f>VLOOKUP(A1950,Sales!A:N,11,FALSE)</f>
        <v>2</v>
      </c>
      <c r="Z1950" s="2">
        <f>VLOOKUP(A1950,Sales!A:N,12,FALSE)</f>
        <v>0</v>
      </c>
      <c r="AA1950" s="2">
        <f>VLOOKUP(A1950,Sales!A:N,13,FALSE)</f>
        <v>3</v>
      </c>
      <c r="AB1950" s="2">
        <f>VLOOKUP(A1950,Sales!A:N,14,FALSE)</f>
        <v>8</v>
      </c>
      <c r="AC1950" s="2">
        <f>VLOOKUP(A1950,Campaigns!A:I,2,FALSE)</f>
        <v>0</v>
      </c>
      <c r="AD1950" s="2">
        <f>VLOOKUP(A1950,Campaigns!A:I,3,FALSE)</f>
        <v>0</v>
      </c>
      <c r="AE1950" s="2">
        <f>VLOOKUP(A1950,Campaigns!A:I,4,FALSE)</f>
        <v>0</v>
      </c>
      <c r="AF1950" s="2">
        <f>VLOOKUP(A1950,Campaigns!A:I,5,FALSE)</f>
        <v>0</v>
      </c>
      <c r="AG1950" s="2">
        <f>VLOOKUP(A1950,Campaigns!A:I,6,FALSE)</f>
        <v>0</v>
      </c>
      <c r="AH1950" s="2">
        <f>VLOOKUP(A1950,Campaigns!A:I,7,FALSE)</f>
        <v>1</v>
      </c>
      <c r="AI1950" s="2">
        <f>VLOOKUP(A1950,Campaigns!A:I,8,FALSE)</f>
        <v>0</v>
      </c>
      <c r="AJ1950" s="19">
        <f>VLOOKUP(A1950,Campaigns!A:I,9,FALSE)</f>
        <v>43742</v>
      </c>
    </row>
    <row r="1951" spans="1:36">
      <c r="A1951" s="2">
        <v>1985</v>
      </c>
      <c r="B1951" s="2">
        <f>VLOOKUP(A1951, Customer!A:O, 2, FALSE)</f>
        <v>136930</v>
      </c>
      <c r="C1951" s="2">
        <f>VLOOKUP(A1951, Customer!A:O, 3, FALSE)</f>
        <v>0</v>
      </c>
      <c r="D1951" s="2">
        <f>VLOOKUP(A1951, Customer!A:O, 4, FALSE)</f>
        <v>1</v>
      </c>
      <c r="E1951" s="2">
        <f>VLOOKUP(A1951, Customer!A:O, 5, FALSE)</f>
        <v>66</v>
      </c>
      <c r="F1951" s="2">
        <f>VLOOKUP(A1951, Customer!A:O, 6, FALSE)</f>
        <v>0</v>
      </c>
      <c r="G1951" s="2">
        <f>VLOOKUP(A1951, Customer!A:O, 7, FALSE)</f>
        <v>1</v>
      </c>
      <c r="H1951" s="2">
        <f>VLOOKUP(A1951, Customer!A:O, 8, FALSE)</f>
        <v>0</v>
      </c>
      <c r="I1951" s="2">
        <f>VLOOKUP(A1951, Customer!A:O, 9, FALSE)</f>
        <v>0</v>
      </c>
      <c r="J1951" s="2">
        <f>VLOOKUP(A1951, Customer!A:O, 10, FALSE)</f>
        <v>0</v>
      </c>
      <c r="K1951" s="2">
        <f>VLOOKUP(A1951, Customer!A:O, 11, FALSE)</f>
        <v>0</v>
      </c>
      <c r="L1951" s="2">
        <f>VLOOKUP(A1951, Customer!A:O, 12, FALSE)</f>
        <v>0</v>
      </c>
      <c r="M1951" s="2">
        <f>VLOOKUP(A1951, Customer!A:O, 13, FALSE)</f>
        <v>0</v>
      </c>
      <c r="N1951" s="2">
        <f>VLOOKUP(A1951, Customer!A:O, 14, FALSE)</f>
        <v>1</v>
      </c>
      <c r="O1951" s="2" t="str">
        <f>VLOOKUP(A1951, Customer!A:O, 15, FALSE)</f>
        <v>State-California</v>
      </c>
      <c r="P1951" s="2">
        <f>VLOOKUP(A1951,Sales!A:N,2,FALSE)</f>
        <v>50</v>
      </c>
      <c r="Q1951">
        <f>VLOOKUP(A1951,Sales!A:N,3,FALSE)</f>
        <v>827</v>
      </c>
      <c r="R1951" s="2">
        <f>VLOOKUP(A1951,Sales!A:N,4,FALSE)</f>
        <v>7</v>
      </c>
      <c r="S1951" s="2">
        <f>VLOOKUP(A1951,Sales!A:N,5,FALSE)</f>
        <v>115</v>
      </c>
      <c r="T1951" s="2">
        <f>VLOOKUP(A1951,Sales!A:N,6,FALSE)</f>
        <v>0</v>
      </c>
      <c r="U1951" s="2">
        <f>VLOOKUP(A1951,Sales!A:N,7,FALSE)</f>
        <v>7</v>
      </c>
      <c r="V1951" s="2">
        <f>VLOOKUP(A1951,Sales!A:N,8,FALSE)</f>
        <v>145</v>
      </c>
      <c r="W1951" s="2">
        <f>VLOOKUP(A1951,Sales!A:N,9,FALSE)</f>
        <v>812</v>
      </c>
      <c r="X1951" s="2">
        <f>VLOOKUP(A1951,Sales!A:N,10,FALSE)</f>
        <v>5</v>
      </c>
      <c r="Y1951" s="2">
        <f>VLOOKUP(A1951,Sales!A:N,11,FALSE)</f>
        <v>5</v>
      </c>
      <c r="Z1951" s="2">
        <f>VLOOKUP(A1951,Sales!A:N,12,FALSE)</f>
        <v>2</v>
      </c>
      <c r="AA1951" s="2">
        <f>VLOOKUP(A1951,Sales!A:N,13,FALSE)</f>
        <v>4</v>
      </c>
      <c r="AB1951" s="2">
        <f>VLOOKUP(A1951,Sales!A:N,14,FALSE)</f>
        <v>8</v>
      </c>
      <c r="AC1951" s="2">
        <f>VLOOKUP(A1951,Campaigns!A:I,2,FALSE)</f>
        <v>0</v>
      </c>
      <c r="AD1951" s="2">
        <f>VLOOKUP(A1951,Campaigns!A:I,3,FALSE)</f>
        <v>0</v>
      </c>
      <c r="AE1951" s="2">
        <f>VLOOKUP(A1951,Campaigns!A:I,4,FALSE)</f>
        <v>0</v>
      </c>
      <c r="AF1951" s="2">
        <f>VLOOKUP(A1951,Campaigns!A:I,5,FALSE)</f>
        <v>0</v>
      </c>
      <c r="AG1951" s="2">
        <f>VLOOKUP(A1951,Campaigns!A:I,6,FALSE)</f>
        <v>0</v>
      </c>
      <c r="AH1951" s="2">
        <f>VLOOKUP(A1951,Campaigns!A:I,7,FALSE)</f>
        <v>0</v>
      </c>
      <c r="AI1951" s="2">
        <f>VLOOKUP(A1951,Campaigns!A:I,8,FALSE)</f>
        <v>0</v>
      </c>
      <c r="AJ1951" s="19" t="str">
        <f>VLOOKUP(A1951,Campaigns!A:I,9,FALSE)</f>
        <v>10/22/2019</v>
      </c>
    </row>
    <row r="1952" spans="1:36">
      <c r="A1952" s="2">
        <v>3183</v>
      </c>
      <c r="B1952" s="2">
        <f>VLOOKUP(A1952, Customer!A:O, 2, FALSE)</f>
        <v>136807</v>
      </c>
      <c r="C1952" s="2">
        <f>VLOOKUP(A1952, Customer!A:O, 3, FALSE)</f>
        <v>1</v>
      </c>
      <c r="D1952" s="2">
        <f>VLOOKUP(A1952, Customer!A:O, 4, FALSE)</f>
        <v>1</v>
      </c>
      <c r="E1952" s="2">
        <f>VLOOKUP(A1952, Customer!A:O, 5, FALSE)</f>
        <v>66</v>
      </c>
      <c r="F1952" s="2">
        <f>VLOOKUP(A1952, Customer!A:O, 6, FALSE)</f>
        <v>0</v>
      </c>
      <c r="G1952" s="2">
        <f>VLOOKUP(A1952, Customer!A:O, 7, FALSE)</f>
        <v>0</v>
      </c>
      <c r="H1952" s="2">
        <f>VLOOKUP(A1952, Customer!A:O, 8, FALSE)</f>
        <v>0</v>
      </c>
      <c r="I1952" s="2">
        <f>VLOOKUP(A1952, Customer!A:O, 9, FALSE)</f>
        <v>1</v>
      </c>
      <c r="J1952" s="2">
        <f>VLOOKUP(A1952, Customer!A:O, 10, FALSE)</f>
        <v>0</v>
      </c>
      <c r="K1952" s="2">
        <f>VLOOKUP(A1952, Customer!A:O, 11, FALSE)</f>
        <v>0</v>
      </c>
      <c r="L1952" s="2">
        <f>VLOOKUP(A1952, Customer!A:O, 12, FALSE)</f>
        <v>1</v>
      </c>
      <c r="M1952" s="2">
        <f>VLOOKUP(A1952, Customer!A:O, 13, FALSE)</f>
        <v>0</v>
      </c>
      <c r="N1952" s="2">
        <f>VLOOKUP(A1952, Customer!A:O, 14, FALSE)</f>
        <v>0</v>
      </c>
      <c r="O1952" s="2" t="str">
        <f>VLOOKUP(A1952, Customer!A:O, 15, FALSE)</f>
        <v>State-Texas</v>
      </c>
      <c r="P1952" s="2">
        <f>VLOOKUP(A1952,Sales!A:N,2,FALSE)</f>
        <v>88</v>
      </c>
      <c r="Q1952">
        <f>VLOOKUP(A1952,Sales!A:N,3,FALSE)</f>
        <v>15</v>
      </c>
      <c r="R1952" s="2">
        <f>VLOOKUP(A1952,Sales!A:N,4,FALSE)</f>
        <v>7</v>
      </c>
      <c r="S1952" s="2">
        <f>VLOOKUP(A1952,Sales!A:N,5,FALSE)</f>
        <v>19</v>
      </c>
      <c r="T1952" s="2">
        <f>VLOOKUP(A1952,Sales!A:N,6,FALSE)</f>
        <v>0</v>
      </c>
      <c r="U1952" s="2">
        <f>VLOOKUP(A1952,Sales!A:N,7,FALSE)</f>
        <v>0</v>
      </c>
      <c r="V1952" s="2">
        <f>VLOOKUP(A1952,Sales!A:N,8,FALSE)</f>
        <v>19</v>
      </c>
      <c r="W1952" s="2">
        <f>VLOOKUP(A1952,Sales!A:N,9,FALSE)</f>
        <v>22</v>
      </c>
      <c r="X1952" s="2">
        <f>VLOOKUP(A1952,Sales!A:N,10,FALSE)</f>
        <v>1</v>
      </c>
      <c r="Y1952" s="2">
        <f>VLOOKUP(A1952,Sales!A:N,11,FALSE)</f>
        <v>1</v>
      </c>
      <c r="Z1952" s="2">
        <f>VLOOKUP(A1952,Sales!A:N,12,FALSE)</f>
        <v>0</v>
      </c>
      <c r="AA1952" s="2">
        <f>VLOOKUP(A1952,Sales!A:N,13,FALSE)</f>
        <v>2</v>
      </c>
      <c r="AB1952" s="2">
        <f>VLOOKUP(A1952,Sales!A:N,14,FALSE)</f>
        <v>6</v>
      </c>
      <c r="AC1952" s="2">
        <f>VLOOKUP(A1952,Campaigns!A:I,2,FALSE)</f>
        <v>0</v>
      </c>
      <c r="AD1952" s="2">
        <f>VLOOKUP(A1952,Campaigns!A:I,3,FALSE)</f>
        <v>0</v>
      </c>
      <c r="AE1952" s="2">
        <f>VLOOKUP(A1952,Campaigns!A:I,4,FALSE)</f>
        <v>0</v>
      </c>
      <c r="AF1952" s="2">
        <f>VLOOKUP(A1952,Campaigns!A:I,5,FALSE)</f>
        <v>0</v>
      </c>
      <c r="AG1952" s="2">
        <f>VLOOKUP(A1952,Campaigns!A:I,6,FALSE)</f>
        <v>0</v>
      </c>
      <c r="AH1952" s="2">
        <f>VLOOKUP(A1952,Campaigns!A:I,7,FALSE)</f>
        <v>0</v>
      </c>
      <c r="AI1952" s="2">
        <f>VLOOKUP(A1952,Campaigns!A:I,8,FALSE)</f>
        <v>0</v>
      </c>
      <c r="AJ1952" s="19" t="str">
        <f>VLOOKUP(A1952,Campaigns!A:I,9,FALSE)</f>
        <v>5/27/2019</v>
      </c>
    </row>
    <row r="1953" spans="1:36">
      <c r="A1953" s="2">
        <v>2631</v>
      </c>
      <c r="B1953" s="2">
        <f>VLOOKUP(A1953, Customer!A:O, 2, FALSE)</f>
        <v>136634</v>
      </c>
      <c r="C1953" s="2">
        <f>VLOOKUP(A1953, Customer!A:O, 3, FALSE)</f>
        <v>0</v>
      </c>
      <c r="D1953" s="2">
        <f>VLOOKUP(A1953, Customer!A:O, 4, FALSE)</f>
        <v>1</v>
      </c>
      <c r="E1953" s="2">
        <f>VLOOKUP(A1953, Customer!A:O, 5, FALSE)</f>
        <v>66</v>
      </c>
      <c r="F1953" s="2">
        <f>VLOOKUP(A1953, Customer!A:O, 6, FALSE)</f>
        <v>0</v>
      </c>
      <c r="G1953" s="2">
        <f>VLOOKUP(A1953, Customer!A:O, 7, FALSE)</f>
        <v>0</v>
      </c>
      <c r="H1953" s="2">
        <f>VLOOKUP(A1953, Customer!A:O, 8, FALSE)</f>
        <v>0</v>
      </c>
      <c r="I1953" s="2">
        <f>VLOOKUP(A1953, Customer!A:O, 9, FALSE)</f>
        <v>1</v>
      </c>
      <c r="J1953" s="2">
        <f>VLOOKUP(A1953, Customer!A:O, 10, FALSE)</f>
        <v>0</v>
      </c>
      <c r="K1953" s="2">
        <f>VLOOKUP(A1953, Customer!A:O, 11, FALSE)</f>
        <v>0</v>
      </c>
      <c r="L1953" s="2">
        <f>VLOOKUP(A1953, Customer!A:O, 12, FALSE)</f>
        <v>0</v>
      </c>
      <c r="M1953" s="2">
        <f>VLOOKUP(A1953, Customer!A:O, 13, FALSE)</f>
        <v>1</v>
      </c>
      <c r="N1953" s="2">
        <f>VLOOKUP(A1953, Customer!A:O, 14, FALSE)</f>
        <v>0</v>
      </c>
      <c r="O1953" s="2" t="str">
        <f>VLOOKUP(A1953, Customer!A:O, 15, FALSE)</f>
        <v>State-Texas</v>
      </c>
      <c r="P1953" s="2">
        <f>VLOOKUP(A1953,Sales!A:N,2,FALSE)</f>
        <v>0</v>
      </c>
      <c r="Q1953">
        <f>VLOOKUP(A1953,Sales!A:N,3,FALSE)</f>
        <v>794</v>
      </c>
      <c r="R1953" s="2">
        <f>VLOOKUP(A1953,Sales!A:N,4,FALSE)</f>
        <v>34</v>
      </c>
      <c r="S1953" s="2">
        <f>VLOOKUP(A1953,Sales!A:N,5,FALSE)</f>
        <v>283</v>
      </c>
      <c r="T1953" s="2">
        <f>VLOOKUP(A1953,Sales!A:N,6,FALSE)</f>
        <v>15</v>
      </c>
      <c r="U1953" s="2">
        <f>VLOOKUP(A1953,Sales!A:N,7,FALSE)</f>
        <v>11</v>
      </c>
      <c r="V1953" s="2">
        <f>VLOOKUP(A1953,Sales!A:N,8,FALSE)</f>
        <v>112</v>
      </c>
      <c r="W1953" s="2">
        <f>VLOOKUP(A1953,Sales!A:N,9,FALSE)</f>
        <v>1026</v>
      </c>
      <c r="X1953" s="2">
        <f>VLOOKUP(A1953,Sales!A:N,10,FALSE)</f>
        <v>3</v>
      </c>
      <c r="Y1953" s="2">
        <f>VLOOKUP(A1953,Sales!A:N,11,FALSE)</f>
        <v>5</v>
      </c>
      <c r="Z1953" s="2">
        <f>VLOOKUP(A1953,Sales!A:N,12,FALSE)</f>
        <v>2</v>
      </c>
      <c r="AA1953" s="2">
        <f>VLOOKUP(A1953,Sales!A:N,13,FALSE)</f>
        <v>5</v>
      </c>
      <c r="AB1953" s="2">
        <f>VLOOKUP(A1953,Sales!A:N,14,FALSE)</f>
        <v>7</v>
      </c>
      <c r="AC1953" s="2">
        <f>VLOOKUP(A1953,Campaigns!A:I,2,FALSE)</f>
        <v>0</v>
      </c>
      <c r="AD1953" s="2">
        <f>VLOOKUP(A1953,Campaigns!A:I,3,FALSE)</f>
        <v>0</v>
      </c>
      <c r="AE1953" s="2">
        <f>VLOOKUP(A1953,Campaigns!A:I,4,FALSE)</f>
        <v>0</v>
      </c>
      <c r="AF1953" s="2">
        <f>VLOOKUP(A1953,Campaigns!A:I,5,FALSE)</f>
        <v>0</v>
      </c>
      <c r="AG1953" s="2">
        <f>VLOOKUP(A1953,Campaigns!A:I,6,FALSE)</f>
        <v>0</v>
      </c>
      <c r="AH1953" s="2">
        <f>VLOOKUP(A1953,Campaigns!A:I,7,FALSE)</f>
        <v>0</v>
      </c>
      <c r="AI1953" s="2">
        <f>VLOOKUP(A1953,Campaigns!A:I,8,FALSE)</f>
        <v>0</v>
      </c>
      <c r="AJ1953" s="19">
        <f>VLOOKUP(A1953,Campaigns!A:I,9,FALSE)</f>
        <v>43507</v>
      </c>
    </row>
    <row r="1954" spans="1:36">
      <c r="A1954" s="2">
        <v>1986</v>
      </c>
      <c r="B1954" s="2">
        <f>VLOOKUP(A1954, Customer!A:O, 2, FALSE)</f>
        <v>136130</v>
      </c>
      <c r="C1954" s="2">
        <f>VLOOKUP(A1954, Customer!A:O, 3, FALSE)</f>
        <v>0</v>
      </c>
      <c r="D1954" s="2">
        <f>VLOOKUP(A1954, Customer!A:O, 4, FALSE)</f>
        <v>1</v>
      </c>
      <c r="E1954" s="2">
        <f>VLOOKUP(A1954, Customer!A:O, 5, FALSE)</f>
        <v>66</v>
      </c>
      <c r="F1954" s="2">
        <f>VLOOKUP(A1954, Customer!A:O, 6, FALSE)</f>
        <v>0</v>
      </c>
      <c r="G1954" s="2">
        <f>VLOOKUP(A1954, Customer!A:O, 7, FALSE)</f>
        <v>0</v>
      </c>
      <c r="H1954" s="2">
        <f>VLOOKUP(A1954, Customer!A:O, 8, FALSE)</f>
        <v>1</v>
      </c>
      <c r="I1954" s="2">
        <f>VLOOKUP(A1954, Customer!A:O, 9, FALSE)</f>
        <v>0</v>
      </c>
      <c r="J1954" s="2">
        <f>VLOOKUP(A1954, Customer!A:O, 10, FALSE)</f>
        <v>0</v>
      </c>
      <c r="K1954" s="2">
        <f>VLOOKUP(A1954, Customer!A:O, 11, FALSE)</f>
        <v>0</v>
      </c>
      <c r="L1954" s="2">
        <f>VLOOKUP(A1954, Customer!A:O, 12, FALSE)</f>
        <v>1</v>
      </c>
      <c r="M1954" s="2">
        <f>VLOOKUP(A1954, Customer!A:O, 13, FALSE)</f>
        <v>0</v>
      </c>
      <c r="N1954" s="2">
        <f>VLOOKUP(A1954, Customer!A:O, 14, FALSE)</f>
        <v>0</v>
      </c>
      <c r="O1954" s="2" t="str">
        <f>VLOOKUP(A1954, Customer!A:O, 15, FALSE)</f>
        <v>State-Florida</v>
      </c>
      <c r="P1954" s="2">
        <f>VLOOKUP(A1954,Sales!A:N,2,FALSE)</f>
        <v>46</v>
      </c>
      <c r="Q1954">
        <f>VLOOKUP(A1954,Sales!A:N,3,FALSE)</f>
        <v>592</v>
      </c>
      <c r="R1954" s="2">
        <f>VLOOKUP(A1954,Sales!A:N,4,FALSE)</f>
        <v>162</v>
      </c>
      <c r="S1954" s="2">
        <f>VLOOKUP(A1954,Sales!A:N,5,FALSE)</f>
        <v>479</v>
      </c>
      <c r="T1954" s="2">
        <f>VLOOKUP(A1954,Sales!A:N,6,FALSE)</f>
        <v>256</v>
      </c>
      <c r="U1954" s="2">
        <f>VLOOKUP(A1954,Sales!A:N,7,FALSE)</f>
        <v>211</v>
      </c>
      <c r="V1954" s="2">
        <f>VLOOKUP(A1954,Sales!A:N,8,FALSE)</f>
        <v>139</v>
      </c>
      <c r="W1954" s="2">
        <f>VLOOKUP(A1954,Sales!A:N,9,FALSE)</f>
        <v>1560</v>
      </c>
      <c r="X1954" s="2">
        <f>VLOOKUP(A1954,Sales!A:N,10,FALSE)</f>
        <v>6</v>
      </c>
      <c r="Y1954" s="2">
        <f>VLOOKUP(A1954,Sales!A:N,11,FALSE)</f>
        <v>3</v>
      </c>
      <c r="Z1954" s="2">
        <f>VLOOKUP(A1954,Sales!A:N,12,FALSE)</f>
        <v>8</v>
      </c>
      <c r="AA1954" s="2">
        <f>VLOOKUP(A1954,Sales!A:N,13,FALSE)</f>
        <v>4</v>
      </c>
      <c r="AB1954" s="2">
        <f>VLOOKUP(A1954,Sales!A:N,14,FALSE)</f>
        <v>4</v>
      </c>
      <c r="AC1954" s="2">
        <f>VLOOKUP(A1954,Campaigns!A:I,2,FALSE)</f>
        <v>1</v>
      </c>
      <c r="AD1954" s="2">
        <f>VLOOKUP(A1954,Campaigns!A:I,3,FALSE)</f>
        <v>0</v>
      </c>
      <c r="AE1954" s="2">
        <f>VLOOKUP(A1954,Campaigns!A:I,4,FALSE)</f>
        <v>0</v>
      </c>
      <c r="AF1954" s="2">
        <f>VLOOKUP(A1954,Campaigns!A:I,5,FALSE)</f>
        <v>0</v>
      </c>
      <c r="AG1954" s="2">
        <f>VLOOKUP(A1954,Campaigns!A:I,6,FALSE)</f>
        <v>0</v>
      </c>
      <c r="AH1954" s="2">
        <f>VLOOKUP(A1954,Campaigns!A:I,7,FALSE)</f>
        <v>0</v>
      </c>
      <c r="AI1954" s="2">
        <f>VLOOKUP(A1954,Campaigns!A:I,8,FALSE)</f>
        <v>1</v>
      </c>
      <c r="AJ1954" s="19">
        <f>VLOOKUP(A1954,Campaigns!A:I,9,FALSE)</f>
        <v>43745</v>
      </c>
    </row>
    <row r="1955" spans="1:36">
      <c r="A1955" s="2">
        <v>3175</v>
      </c>
      <c r="B1955" s="2">
        <f>VLOOKUP(A1955, Customer!A:O, 2, FALSE)</f>
        <v>132144</v>
      </c>
      <c r="C1955" s="2">
        <f>VLOOKUP(A1955, Customer!A:O, 3, FALSE)</f>
        <v>1</v>
      </c>
      <c r="D1955" s="2">
        <f>VLOOKUP(A1955, Customer!A:O, 4, FALSE)</f>
        <v>1</v>
      </c>
      <c r="E1955" s="2">
        <f>VLOOKUP(A1955, Customer!A:O, 5, FALSE)</f>
        <v>66</v>
      </c>
      <c r="F1955" s="2">
        <f>VLOOKUP(A1955, Customer!A:O, 6, FALSE)</f>
        <v>0</v>
      </c>
      <c r="G1955" s="2">
        <f>VLOOKUP(A1955, Customer!A:O, 7, FALSE)</f>
        <v>0</v>
      </c>
      <c r="H1955" s="2">
        <f>VLOOKUP(A1955, Customer!A:O, 8, FALSE)</f>
        <v>0</v>
      </c>
      <c r="I1955" s="2">
        <f>VLOOKUP(A1955, Customer!A:O, 9, FALSE)</f>
        <v>1</v>
      </c>
      <c r="J1955" s="2">
        <f>VLOOKUP(A1955, Customer!A:O, 10, FALSE)</f>
        <v>0</v>
      </c>
      <c r="K1955" s="2">
        <f>VLOOKUP(A1955, Customer!A:O, 11, FALSE)</f>
        <v>0</v>
      </c>
      <c r="L1955" s="2">
        <f>VLOOKUP(A1955, Customer!A:O, 12, FALSE)</f>
        <v>1</v>
      </c>
      <c r="M1955" s="2">
        <f>VLOOKUP(A1955, Customer!A:O, 13, FALSE)</f>
        <v>0</v>
      </c>
      <c r="N1955" s="2">
        <f>VLOOKUP(A1955, Customer!A:O, 14, FALSE)</f>
        <v>0</v>
      </c>
      <c r="O1955" s="2" t="str">
        <f>VLOOKUP(A1955, Customer!A:O, 15, FALSE)</f>
        <v>State-Illinois</v>
      </c>
      <c r="P1955" s="2">
        <f>VLOOKUP(A1955,Sales!A:N,2,FALSE)</f>
        <v>76</v>
      </c>
      <c r="Q1955">
        <f>VLOOKUP(A1955,Sales!A:N,3,FALSE)</f>
        <v>169</v>
      </c>
      <c r="R1955" s="2">
        <f>VLOOKUP(A1955,Sales!A:N,4,FALSE)</f>
        <v>0</v>
      </c>
      <c r="S1955" s="2">
        <f>VLOOKUP(A1955,Sales!A:N,5,FALSE)</f>
        <v>41</v>
      </c>
      <c r="T1955" s="2">
        <f>VLOOKUP(A1955,Sales!A:N,6,FALSE)</f>
        <v>0</v>
      </c>
      <c r="U1955" s="2">
        <f>VLOOKUP(A1955,Sales!A:N,7,FALSE)</f>
        <v>0</v>
      </c>
      <c r="V1955" s="2">
        <f>VLOOKUP(A1955,Sales!A:N,8,FALSE)</f>
        <v>12</v>
      </c>
      <c r="W1955" s="2">
        <f>VLOOKUP(A1955,Sales!A:N,9,FALSE)</f>
        <v>197</v>
      </c>
      <c r="X1955" s="2">
        <f>VLOOKUP(A1955,Sales!A:N,10,FALSE)</f>
        <v>4</v>
      </c>
      <c r="Y1955" s="2">
        <f>VLOOKUP(A1955,Sales!A:N,11,FALSE)</f>
        <v>2</v>
      </c>
      <c r="Z1955" s="2">
        <f>VLOOKUP(A1955,Sales!A:N,12,FALSE)</f>
        <v>1</v>
      </c>
      <c r="AA1955" s="2">
        <f>VLOOKUP(A1955,Sales!A:N,13,FALSE)</f>
        <v>3</v>
      </c>
      <c r="AB1955" s="2">
        <f>VLOOKUP(A1955,Sales!A:N,14,FALSE)</f>
        <v>7</v>
      </c>
      <c r="AC1955" s="2">
        <f>VLOOKUP(A1955,Campaigns!A:I,2,FALSE)</f>
        <v>0</v>
      </c>
      <c r="AD1955" s="2">
        <f>VLOOKUP(A1955,Campaigns!A:I,3,FALSE)</f>
        <v>1</v>
      </c>
      <c r="AE1955" s="2">
        <f>VLOOKUP(A1955,Campaigns!A:I,4,FALSE)</f>
        <v>0</v>
      </c>
      <c r="AF1955" s="2">
        <f>VLOOKUP(A1955,Campaigns!A:I,5,FALSE)</f>
        <v>0</v>
      </c>
      <c r="AG1955" s="2">
        <f>VLOOKUP(A1955,Campaigns!A:I,6,FALSE)</f>
        <v>0</v>
      </c>
      <c r="AH1955" s="2">
        <f>VLOOKUP(A1955,Campaigns!A:I,7,FALSE)</f>
        <v>0</v>
      </c>
      <c r="AI1955" s="2">
        <f>VLOOKUP(A1955,Campaigns!A:I,8,FALSE)</f>
        <v>0</v>
      </c>
      <c r="AJ1955" s="19" t="str">
        <f>VLOOKUP(A1955,Campaigns!A:I,9,FALSE)</f>
        <v>8/27/2020</v>
      </c>
    </row>
    <row r="1956" spans="1:36">
      <c r="A1956" s="2">
        <v>1366</v>
      </c>
      <c r="B1956" s="2">
        <f>VLOOKUP(A1956, Customer!A:O, 2, FALSE)</f>
        <v>127421</v>
      </c>
      <c r="C1956" s="2">
        <f>VLOOKUP(A1956, Customer!A:O, 3, FALSE)</f>
        <v>0</v>
      </c>
      <c r="D1956" s="2">
        <f>VLOOKUP(A1956, Customer!A:O, 4, FALSE)</f>
        <v>0</v>
      </c>
      <c r="E1956" s="2">
        <f>VLOOKUP(A1956, Customer!A:O, 5, FALSE)</f>
        <v>66</v>
      </c>
      <c r="F1956" s="2">
        <f>VLOOKUP(A1956, Customer!A:O, 6, FALSE)</f>
        <v>0</v>
      </c>
      <c r="G1956" s="2">
        <f>VLOOKUP(A1956, Customer!A:O, 7, FALSE)</f>
        <v>0</v>
      </c>
      <c r="H1956" s="2">
        <f>VLOOKUP(A1956, Customer!A:O, 8, FALSE)</f>
        <v>0</v>
      </c>
      <c r="I1956" s="2">
        <f>VLOOKUP(A1956, Customer!A:O, 9, FALSE)</f>
        <v>0</v>
      </c>
      <c r="J1956" s="2">
        <f>VLOOKUP(A1956, Customer!A:O, 10, FALSE)</f>
        <v>1</v>
      </c>
      <c r="K1956" s="2">
        <f>VLOOKUP(A1956, Customer!A:O, 11, FALSE)</f>
        <v>0</v>
      </c>
      <c r="L1956" s="2">
        <f>VLOOKUP(A1956, Customer!A:O, 12, FALSE)</f>
        <v>1</v>
      </c>
      <c r="M1956" s="2">
        <f>VLOOKUP(A1956, Customer!A:O, 13, FALSE)</f>
        <v>0</v>
      </c>
      <c r="N1956" s="2">
        <f>VLOOKUP(A1956, Customer!A:O, 14, FALSE)</f>
        <v>0</v>
      </c>
      <c r="O1956" s="2" t="str">
        <f>VLOOKUP(A1956, Customer!A:O, 15, FALSE)</f>
        <v>State-Other</v>
      </c>
      <c r="P1956" s="2">
        <f>VLOOKUP(A1956,Sales!A:N,2,FALSE)</f>
        <v>14</v>
      </c>
      <c r="Q1956">
        <f>VLOOKUP(A1956,Sales!A:N,3,FALSE)</f>
        <v>200</v>
      </c>
      <c r="R1956" s="2">
        <f>VLOOKUP(A1956,Sales!A:N,4,FALSE)</f>
        <v>56</v>
      </c>
      <c r="S1956" s="2">
        <f>VLOOKUP(A1956,Sales!A:N,5,FALSE)</f>
        <v>446</v>
      </c>
      <c r="T1956" s="2">
        <f>VLOOKUP(A1956,Sales!A:N,6,FALSE)</f>
        <v>362</v>
      </c>
      <c r="U1956" s="2">
        <f>VLOOKUP(A1956,Sales!A:N,7,FALSE)</f>
        <v>186</v>
      </c>
      <c r="V1956" s="2">
        <f>VLOOKUP(A1956,Sales!A:N,8,FALSE)</f>
        <v>256</v>
      </c>
      <c r="W1956" s="2">
        <f>VLOOKUP(A1956,Sales!A:N,9,FALSE)</f>
        <v>994</v>
      </c>
      <c r="X1956" s="2">
        <f>VLOOKUP(A1956,Sales!A:N,10,FALSE)</f>
        <v>3</v>
      </c>
      <c r="Y1956" s="2">
        <f>VLOOKUP(A1956,Sales!A:N,11,FALSE)</f>
        <v>4</v>
      </c>
      <c r="Z1956" s="2">
        <f>VLOOKUP(A1956,Sales!A:N,12,FALSE)</f>
        <v>1</v>
      </c>
      <c r="AA1956" s="2">
        <f>VLOOKUP(A1956,Sales!A:N,13,FALSE)</f>
        <v>6</v>
      </c>
      <c r="AB1956" s="2">
        <f>VLOOKUP(A1956,Sales!A:N,14,FALSE)</f>
        <v>7</v>
      </c>
      <c r="AC1956" s="2">
        <f>VLOOKUP(A1956,Campaigns!A:I,2,FALSE)</f>
        <v>0</v>
      </c>
      <c r="AD1956" s="2">
        <f>VLOOKUP(A1956,Campaigns!A:I,3,FALSE)</f>
        <v>0</v>
      </c>
      <c r="AE1956" s="2">
        <f>VLOOKUP(A1956,Campaigns!A:I,4,FALSE)</f>
        <v>0</v>
      </c>
      <c r="AF1956" s="2">
        <f>VLOOKUP(A1956,Campaigns!A:I,5,FALSE)</f>
        <v>0</v>
      </c>
      <c r="AG1956" s="2">
        <f>VLOOKUP(A1956,Campaigns!A:I,6,FALSE)</f>
        <v>0</v>
      </c>
      <c r="AH1956" s="2">
        <f>VLOOKUP(A1956,Campaigns!A:I,7,FALSE)</f>
        <v>0</v>
      </c>
      <c r="AI1956" s="2">
        <f>VLOOKUP(A1956,Campaigns!A:I,8,FALSE)</f>
        <v>0</v>
      </c>
      <c r="AJ1956" s="19" t="str">
        <f>VLOOKUP(A1956,Campaigns!A:I,9,FALSE)</f>
        <v>5/19/2019</v>
      </c>
    </row>
    <row r="1957" spans="1:36">
      <c r="A1957" s="2">
        <v>1798</v>
      </c>
      <c r="B1957" s="2">
        <f>VLOOKUP(A1957, Customer!A:O, 2, FALSE)</f>
        <v>122507</v>
      </c>
      <c r="C1957" s="2">
        <f>VLOOKUP(A1957, Customer!A:O, 3, FALSE)</f>
        <v>0</v>
      </c>
      <c r="D1957" s="2">
        <f>VLOOKUP(A1957, Customer!A:O, 4, FALSE)</f>
        <v>0</v>
      </c>
      <c r="E1957" s="2">
        <f>VLOOKUP(A1957, Customer!A:O, 5, FALSE)</f>
        <v>66</v>
      </c>
      <c r="F1957" s="2">
        <f>VLOOKUP(A1957, Customer!A:O, 6, FALSE)</f>
        <v>0</v>
      </c>
      <c r="G1957" s="2">
        <f>VLOOKUP(A1957, Customer!A:O, 7, FALSE)</f>
        <v>0</v>
      </c>
      <c r="H1957" s="2">
        <f>VLOOKUP(A1957, Customer!A:O, 8, FALSE)</f>
        <v>1</v>
      </c>
      <c r="I1957" s="2">
        <f>VLOOKUP(A1957, Customer!A:O, 9, FALSE)</f>
        <v>0</v>
      </c>
      <c r="J1957" s="2">
        <f>VLOOKUP(A1957, Customer!A:O, 10, FALSE)</f>
        <v>0</v>
      </c>
      <c r="K1957" s="2">
        <f>VLOOKUP(A1957, Customer!A:O, 11, FALSE)</f>
        <v>0</v>
      </c>
      <c r="L1957" s="2">
        <f>VLOOKUP(A1957, Customer!A:O, 12, FALSE)</f>
        <v>1</v>
      </c>
      <c r="M1957" s="2">
        <f>VLOOKUP(A1957, Customer!A:O, 13, FALSE)</f>
        <v>0</v>
      </c>
      <c r="N1957" s="2">
        <f>VLOOKUP(A1957, Customer!A:O, 14, FALSE)</f>
        <v>0</v>
      </c>
      <c r="O1957" s="2" t="str">
        <f>VLOOKUP(A1957, Customer!A:O, 15, FALSE)</f>
        <v>State-Other</v>
      </c>
      <c r="P1957" s="2">
        <f>VLOOKUP(A1957,Sales!A:N,2,FALSE)</f>
        <v>67</v>
      </c>
      <c r="Q1957">
        <f>VLOOKUP(A1957,Sales!A:N,3,FALSE)</f>
        <v>370</v>
      </c>
      <c r="R1957" s="2">
        <f>VLOOKUP(A1957,Sales!A:N,4,FALSE)</f>
        <v>0</v>
      </c>
      <c r="S1957" s="2">
        <f>VLOOKUP(A1957,Sales!A:N,5,FALSE)</f>
        <v>1230</v>
      </c>
      <c r="T1957" s="2">
        <f>VLOOKUP(A1957,Sales!A:N,6,FALSE)</f>
        <v>278</v>
      </c>
      <c r="U1957" s="2">
        <f>VLOOKUP(A1957,Sales!A:N,7,FALSE)</f>
        <v>855</v>
      </c>
      <c r="V1957" s="2">
        <f>VLOOKUP(A1957,Sales!A:N,8,FALSE)</f>
        <v>370</v>
      </c>
      <c r="W1957" s="2">
        <f>VLOOKUP(A1957,Sales!A:N,9,FALSE)</f>
        <v>2362</v>
      </c>
      <c r="X1957" s="2">
        <f>VLOOKUP(A1957,Sales!A:N,10,FALSE)</f>
        <v>3</v>
      </c>
      <c r="Y1957" s="2">
        <f>VLOOKUP(A1957,Sales!A:N,11,FALSE)</f>
        <v>10</v>
      </c>
      <c r="Z1957" s="2">
        <f>VLOOKUP(A1957,Sales!A:N,12,FALSE)</f>
        <v>2</v>
      </c>
      <c r="AA1957" s="2">
        <f>VLOOKUP(A1957,Sales!A:N,13,FALSE)</f>
        <v>4</v>
      </c>
      <c r="AB1957" s="2">
        <f>VLOOKUP(A1957,Sales!A:N,14,FALSE)</f>
        <v>9</v>
      </c>
      <c r="AC1957" s="2">
        <f>VLOOKUP(A1957,Campaigns!A:I,2,FALSE)</f>
        <v>0</v>
      </c>
      <c r="AD1957" s="2">
        <f>VLOOKUP(A1957,Campaigns!A:I,3,FALSE)</f>
        <v>0</v>
      </c>
      <c r="AE1957" s="2">
        <f>VLOOKUP(A1957,Campaigns!A:I,4,FALSE)</f>
        <v>0</v>
      </c>
      <c r="AF1957" s="2">
        <f>VLOOKUP(A1957,Campaigns!A:I,5,FALSE)</f>
        <v>0</v>
      </c>
      <c r="AG1957" s="2">
        <f>VLOOKUP(A1957,Campaigns!A:I,6,FALSE)</f>
        <v>0</v>
      </c>
      <c r="AH1957" s="2">
        <f>VLOOKUP(A1957,Campaigns!A:I,7,FALSE)</f>
        <v>0</v>
      </c>
      <c r="AI1957" s="2">
        <f>VLOOKUP(A1957,Campaigns!A:I,8,FALSE)</f>
        <v>0</v>
      </c>
      <c r="AJ1957" s="19">
        <f>VLOOKUP(A1957,Campaigns!A:I,9,FALSE)</f>
        <v>43470</v>
      </c>
    </row>
    <row r="1958" spans="1:36">
      <c r="A1958" s="2">
        <v>1924</v>
      </c>
      <c r="B1958" s="2">
        <f>VLOOKUP(A1958, Customer!A:O, 2, FALSE)</f>
        <v>194384</v>
      </c>
      <c r="C1958" s="2">
        <f>VLOOKUP(A1958, Customer!A:O, 3, FALSE)</f>
        <v>0</v>
      </c>
      <c r="D1958" s="2">
        <f>VLOOKUP(A1958, Customer!A:O, 4, FALSE)</f>
        <v>0</v>
      </c>
      <c r="E1958" s="2">
        <f>VLOOKUP(A1958, Customer!A:O, 5, FALSE)</f>
        <v>67</v>
      </c>
      <c r="F1958" s="2">
        <f>VLOOKUP(A1958, Customer!A:O, 6, FALSE)</f>
        <v>0</v>
      </c>
      <c r="G1958" s="2">
        <f>VLOOKUP(A1958, Customer!A:O, 7, FALSE)</f>
        <v>0</v>
      </c>
      <c r="H1958" s="2">
        <f>VLOOKUP(A1958, Customer!A:O, 8, FALSE)</f>
        <v>0</v>
      </c>
      <c r="I1958" s="2">
        <f>VLOOKUP(A1958, Customer!A:O, 9, FALSE)</f>
        <v>1</v>
      </c>
      <c r="J1958" s="2">
        <f>VLOOKUP(A1958, Customer!A:O, 10, FALSE)</f>
        <v>0</v>
      </c>
      <c r="K1958" s="2">
        <f>VLOOKUP(A1958, Customer!A:O, 11, FALSE)</f>
        <v>0</v>
      </c>
      <c r="L1958" s="2">
        <f>VLOOKUP(A1958, Customer!A:O, 12, FALSE)</f>
        <v>1</v>
      </c>
      <c r="M1958" s="2">
        <f>VLOOKUP(A1958, Customer!A:O, 13, FALSE)</f>
        <v>0</v>
      </c>
      <c r="N1958" s="2">
        <f>VLOOKUP(A1958, Customer!A:O, 14, FALSE)</f>
        <v>0</v>
      </c>
      <c r="O1958" s="2" t="str">
        <f>VLOOKUP(A1958, Customer!A:O, 15, FALSE)</f>
        <v>State-Other</v>
      </c>
      <c r="P1958" s="2">
        <f>VLOOKUP(A1958,Sales!A:N,2,FALSE)</f>
        <v>62</v>
      </c>
      <c r="Q1958">
        <f>VLOOKUP(A1958,Sales!A:N,3,FALSE)</f>
        <v>2288</v>
      </c>
      <c r="R1958" s="2">
        <f>VLOOKUP(A1958,Sales!A:N,4,FALSE)</f>
        <v>49</v>
      </c>
      <c r="S1958" s="2">
        <f>VLOOKUP(A1958,Sales!A:N,5,FALSE)</f>
        <v>1627</v>
      </c>
      <c r="T1958" s="2">
        <f>VLOOKUP(A1958,Sales!A:N,6,FALSE)</f>
        <v>330</v>
      </c>
      <c r="U1958" s="2">
        <f>VLOOKUP(A1958,Sales!A:N,7,FALSE)</f>
        <v>93</v>
      </c>
      <c r="V1958" s="2">
        <f>VLOOKUP(A1958,Sales!A:N,8,FALSE)</f>
        <v>354</v>
      </c>
      <c r="W1958" s="2">
        <f>VLOOKUP(A1958,Sales!A:N,9,FALSE)</f>
        <v>4033</v>
      </c>
      <c r="X1958" s="2">
        <f>VLOOKUP(A1958,Sales!A:N,10,FALSE)</f>
        <v>0</v>
      </c>
      <c r="Y1958" s="2">
        <f>VLOOKUP(A1958,Sales!A:N,11,FALSE)</f>
        <v>5</v>
      </c>
      <c r="Z1958" s="2">
        <f>VLOOKUP(A1958,Sales!A:N,12,FALSE)</f>
        <v>8</v>
      </c>
      <c r="AA1958" s="2">
        <f>VLOOKUP(A1958,Sales!A:N,13,FALSE)</f>
        <v>5</v>
      </c>
      <c r="AB1958" s="2">
        <f>VLOOKUP(A1958,Sales!A:N,14,FALSE)</f>
        <v>2</v>
      </c>
      <c r="AC1958" s="2">
        <f>VLOOKUP(A1958,Campaigns!A:I,2,FALSE)</f>
        <v>0</v>
      </c>
      <c r="AD1958" s="2">
        <f>VLOOKUP(A1958,Campaigns!A:I,3,FALSE)</f>
        <v>1</v>
      </c>
      <c r="AE1958" s="2">
        <f>VLOOKUP(A1958,Campaigns!A:I,4,FALSE)</f>
        <v>1</v>
      </c>
      <c r="AF1958" s="2">
        <f>VLOOKUP(A1958,Campaigns!A:I,5,FALSE)</f>
        <v>1</v>
      </c>
      <c r="AG1958" s="2">
        <f>VLOOKUP(A1958,Campaigns!A:I,6,FALSE)</f>
        <v>0</v>
      </c>
      <c r="AH1958" s="2">
        <f>VLOOKUP(A1958,Campaigns!A:I,7,FALSE)</f>
        <v>0</v>
      </c>
      <c r="AI1958" s="2">
        <f>VLOOKUP(A1958,Campaigns!A:I,8,FALSE)</f>
        <v>1</v>
      </c>
      <c r="AJ1958" s="19">
        <f>VLOOKUP(A1958,Campaigns!A:I,9,FALSE)</f>
        <v>43716</v>
      </c>
    </row>
    <row r="1959" spans="1:36">
      <c r="A1959" s="2">
        <v>2281</v>
      </c>
      <c r="B1959" s="2">
        <f>VLOOKUP(A1959, Customer!A:O, 2, FALSE)</f>
        <v>194384</v>
      </c>
      <c r="C1959" s="2">
        <f>VLOOKUP(A1959, Customer!A:O, 3, FALSE)</f>
        <v>0</v>
      </c>
      <c r="D1959" s="2">
        <f>VLOOKUP(A1959, Customer!A:O, 4, FALSE)</f>
        <v>0</v>
      </c>
      <c r="E1959" s="2">
        <f>VLOOKUP(A1959, Customer!A:O, 5, FALSE)</f>
        <v>67</v>
      </c>
      <c r="F1959" s="2">
        <f>VLOOKUP(A1959, Customer!A:O, 6, FALSE)</f>
        <v>0</v>
      </c>
      <c r="G1959" s="2">
        <f>VLOOKUP(A1959, Customer!A:O, 7, FALSE)</f>
        <v>0</v>
      </c>
      <c r="H1959" s="2">
        <f>VLOOKUP(A1959, Customer!A:O, 8, FALSE)</f>
        <v>0</v>
      </c>
      <c r="I1959" s="2">
        <f>VLOOKUP(A1959, Customer!A:O, 9, FALSE)</f>
        <v>1</v>
      </c>
      <c r="J1959" s="2">
        <f>VLOOKUP(A1959, Customer!A:O, 10, FALSE)</f>
        <v>0</v>
      </c>
      <c r="K1959" s="2">
        <f>VLOOKUP(A1959, Customer!A:O, 11, FALSE)</f>
        <v>0</v>
      </c>
      <c r="L1959" s="2">
        <f>VLOOKUP(A1959, Customer!A:O, 12, FALSE)</f>
        <v>1</v>
      </c>
      <c r="M1959" s="2">
        <f>VLOOKUP(A1959, Customer!A:O, 13, FALSE)</f>
        <v>0</v>
      </c>
      <c r="N1959" s="2">
        <f>VLOOKUP(A1959, Customer!A:O, 14, FALSE)</f>
        <v>0</v>
      </c>
      <c r="O1959" s="2" t="str">
        <f>VLOOKUP(A1959, Customer!A:O, 15, FALSE)</f>
        <v>State-Illinois</v>
      </c>
      <c r="P1959" s="2">
        <f>VLOOKUP(A1959,Sales!A:N,2,FALSE)</f>
        <v>62</v>
      </c>
      <c r="Q1959">
        <f>VLOOKUP(A1959,Sales!A:N,3,FALSE)</f>
        <v>2288</v>
      </c>
      <c r="R1959" s="2">
        <f>VLOOKUP(A1959,Sales!A:N,4,FALSE)</f>
        <v>49</v>
      </c>
      <c r="S1959" s="2">
        <f>VLOOKUP(A1959,Sales!A:N,5,FALSE)</f>
        <v>1627</v>
      </c>
      <c r="T1959" s="2">
        <f>VLOOKUP(A1959,Sales!A:N,6,FALSE)</f>
        <v>330</v>
      </c>
      <c r="U1959" s="2">
        <f>VLOOKUP(A1959,Sales!A:N,7,FALSE)</f>
        <v>93</v>
      </c>
      <c r="V1959" s="2">
        <f>VLOOKUP(A1959,Sales!A:N,8,FALSE)</f>
        <v>354</v>
      </c>
      <c r="W1959" s="2">
        <f>VLOOKUP(A1959,Sales!A:N,9,FALSE)</f>
        <v>4033</v>
      </c>
      <c r="X1959" s="2">
        <f>VLOOKUP(A1959,Sales!A:N,10,FALSE)</f>
        <v>0</v>
      </c>
      <c r="Y1959" s="2">
        <f>VLOOKUP(A1959,Sales!A:N,11,FALSE)</f>
        <v>5</v>
      </c>
      <c r="Z1959" s="2">
        <f>VLOOKUP(A1959,Sales!A:N,12,FALSE)</f>
        <v>8</v>
      </c>
      <c r="AA1959" s="2">
        <f>VLOOKUP(A1959,Sales!A:N,13,FALSE)</f>
        <v>5</v>
      </c>
      <c r="AB1959" s="2">
        <f>VLOOKUP(A1959,Sales!A:N,14,FALSE)</f>
        <v>2</v>
      </c>
      <c r="AC1959" s="2">
        <f>VLOOKUP(A1959,Campaigns!A:I,2,FALSE)</f>
        <v>0</v>
      </c>
      <c r="AD1959" s="2">
        <f>VLOOKUP(A1959,Campaigns!A:I,3,FALSE)</f>
        <v>1</v>
      </c>
      <c r="AE1959" s="2">
        <f>VLOOKUP(A1959,Campaigns!A:I,4,FALSE)</f>
        <v>1</v>
      </c>
      <c r="AF1959" s="2">
        <f>VLOOKUP(A1959,Campaigns!A:I,5,FALSE)</f>
        <v>1</v>
      </c>
      <c r="AG1959" s="2">
        <f>VLOOKUP(A1959,Campaigns!A:I,6,FALSE)</f>
        <v>0</v>
      </c>
      <c r="AH1959" s="2">
        <f>VLOOKUP(A1959,Campaigns!A:I,7,FALSE)</f>
        <v>0</v>
      </c>
      <c r="AI1959" s="2">
        <f>VLOOKUP(A1959,Campaigns!A:I,8,FALSE)</f>
        <v>1</v>
      </c>
      <c r="AJ1959" s="19">
        <f>VLOOKUP(A1959,Campaigns!A:I,9,FALSE)</f>
        <v>43716</v>
      </c>
    </row>
    <row r="1960" spans="1:36">
      <c r="A1960" s="2">
        <v>2816</v>
      </c>
      <c r="B1960" s="2">
        <f>VLOOKUP(A1960, Customer!A:O, 2, FALSE)</f>
        <v>184953</v>
      </c>
      <c r="C1960" s="2">
        <f>VLOOKUP(A1960, Customer!A:O, 3, FALSE)</f>
        <v>0</v>
      </c>
      <c r="D1960" s="2">
        <f>VLOOKUP(A1960, Customer!A:O, 4, FALSE)</f>
        <v>0</v>
      </c>
      <c r="E1960" s="2">
        <f>VLOOKUP(A1960, Customer!A:O, 5, FALSE)</f>
        <v>67</v>
      </c>
      <c r="F1960" s="2">
        <f>VLOOKUP(A1960, Customer!A:O, 6, FALSE)</f>
        <v>0</v>
      </c>
      <c r="G1960" s="2">
        <f>VLOOKUP(A1960, Customer!A:O, 7, FALSE)</f>
        <v>0</v>
      </c>
      <c r="H1960" s="2">
        <f>VLOOKUP(A1960, Customer!A:O, 8, FALSE)</f>
        <v>0</v>
      </c>
      <c r="I1960" s="2">
        <f>VLOOKUP(A1960, Customer!A:O, 9, FALSE)</f>
        <v>0</v>
      </c>
      <c r="J1960" s="2">
        <f>VLOOKUP(A1960, Customer!A:O, 10, FALSE)</f>
        <v>1</v>
      </c>
      <c r="K1960" s="2">
        <f>VLOOKUP(A1960, Customer!A:O, 11, FALSE)</f>
        <v>0</v>
      </c>
      <c r="L1960" s="2">
        <f>VLOOKUP(A1960, Customer!A:O, 12, FALSE)</f>
        <v>0</v>
      </c>
      <c r="M1960" s="2">
        <f>VLOOKUP(A1960, Customer!A:O, 13, FALSE)</f>
        <v>1</v>
      </c>
      <c r="N1960" s="2">
        <f>VLOOKUP(A1960, Customer!A:O, 14, FALSE)</f>
        <v>0</v>
      </c>
      <c r="O1960" s="2" t="str">
        <f>VLOOKUP(A1960, Customer!A:O, 15, FALSE)</f>
        <v>State-New York</v>
      </c>
      <c r="P1960" s="2">
        <f>VLOOKUP(A1960,Sales!A:N,2,FALSE)</f>
        <v>73</v>
      </c>
      <c r="Q1960">
        <f>VLOOKUP(A1960,Sales!A:N,3,FALSE)</f>
        <v>364</v>
      </c>
      <c r="R1960" s="2">
        <f>VLOOKUP(A1960,Sales!A:N,4,FALSE)</f>
        <v>105</v>
      </c>
      <c r="S1960" s="2">
        <f>VLOOKUP(A1960,Sales!A:N,5,FALSE)</f>
        <v>1311</v>
      </c>
      <c r="T1960" s="2">
        <f>VLOOKUP(A1960,Sales!A:N,6,FALSE)</f>
        <v>137</v>
      </c>
      <c r="U1960" s="2">
        <f>VLOOKUP(A1960,Sales!A:N,7,FALSE)</f>
        <v>157</v>
      </c>
      <c r="V1960" s="2">
        <f>VLOOKUP(A1960,Sales!A:N,8,FALSE)</f>
        <v>157</v>
      </c>
      <c r="W1960" s="2">
        <f>VLOOKUP(A1960,Sales!A:N,9,FALSE)</f>
        <v>1916</v>
      </c>
      <c r="X1960" s="2">
        <f>VLOOKUP(A1960,Sales!A:N,10,FALSE)</f>
        <v>1</v>
      </c>
      <c r="Y1960" s="2">
        <f>VLOOKUP(A1960,Sales!A:N,11,FALSE)</f>
        <v>3</v>
      </c>
      <c r="Z1960" s="2">
        <f>VLOOKUP(A1960,Sales!A:N,12,FALSE)</f>
        <v>10</v>
      </c>
      <c r="AA1960" s="2">
        <f>VLOOKUP(A1960,Sales!A:N,13,FALSE)</f>
        <v>4</v>
      </c>
      <c r="AB1960" s="2">
        <f>VLOOKUP(A1960,Sales!A:N,14,FALSE)</f>
        <v>2</v>
      </c>
      <c r="AC1960" s="2">
        <f>VLOOKUP(A1960,Campaigns!A:I,2,FALSE)</f>
        <v>0</v>
      </c>
      <c r="AD1960" s="2">
        <f>VLOOKUP(A1960,Campaigns!A:I,3,FALSE)</f>
        <v>1</v>
      </c>
      <c r="AE1960" s="2">
        <f>VLOOKUP(A1960,Campaigns!A:I,4,FALSE)</f>
        <v>1</v>
      </c>
      <c r="AF1960" s="2">
        <f>VLOOKUP(A1960,Campaigns!A:I,5,FALSE)</f>
        <v>1</v>
      </c>
      <c r="AG1960" s="2">
        <f>VLOOKUP(A1960,Campaigns!A:I,6,FALSE)</f>
        <v>0</v>
      </c>
      <c r="AH1960" s="2">
        <f>VLOOKUP(A1960,Campaigns!A:I,7,FALSE)</f>
        <v>0</v>
      </c>
      <c r="AI1960" s="2">
        <f>VLOOKUP(A1960,Campaigns!A:I,8,FALSE)</f>
        <v>1</v>
      </c>
      <c r="AJ1960" s="19">
        <f>VLOOKUP(A1960,Campaigns!A:I,9,FALSE)</f>
        <v>43688</v>
      </c>
    </row>
    <row r="1961" spans="1:36">
      <c r="A1961" s="2">
        <v>1856</v>
      </c>
      <c r="B1961" s="2">
        <f>VLOOKUP(A1961, Customer!A:O, 2, FALSE)</f>
        <v>180812</v>
      </c>
      <c r="C1961" s="2">
        <f>VLOOKUP(A1961, Customer!A:O, 3, FALSE)</f>
        <v>0</v>
      </c>
      <c r="D1961" s="2">
        <f>VLOOKUP(A1961, Customer!A:O, 4, FALSE)</f>
        <v>0</v>
      </c>
      <c r="E1961" s="2">
        <f>VLOOKUP(A1961, Customer!A:O, 5, FALSE)</f>
        <v>67</v>
      </c>
      <c r="F1961" s="2">
        <f>VLOOKUP(A1961, Customer!A:O, 6, FALSE)</f>
        <v>0</v>
      </c>
      <c r="G1961" s="2">
        <f>VLOOKUP(A1961, Customer!A:O, 7, FALSE)</f>
        <v>0</v>
      </c>
      <c r="H1961" s="2">
        <f>VLOOKUP(A1961, Customer!A:O, 8, FALSE)</f>
        <v>0</v>
      </c>
      <c r="I1961" s="2">
        <f>VLOOKUP(A1961, Customer!A:O, 9, FALSE)</f>
        <v>1</v>
      </c>
      <c r="J1961" s="2">
        <f>VLOOKUP(A1961, Customer!A:O, 10, FALSE)</f>
        <v>0</v>
      </c>
      <c r="K1961" s="2">
        <f>VLOOKUP(A1961, Customer!A:O, 11, FALSE)</f>
        <v>0</v>
      </c>
      <c r="L1961" s="2">
        <f>VLOOKUP(A1961, Customer!A:O, 12, FALSE)</f>
        <v>1</v>
      </c>
      <c r="M1961" s="2">
        <f>VLOOKUP(A1961, Customer!A:O, 13, FALSE)</f>
        <v>0</v>
      </c>
      <c r="N1961" s="2">
        <f>VLOOKUP(A1961, Customer!A:O, 14, FALSE)</f>
        <v>0</v>
      </c>
      <c r="O1961" s="2" t="str">
        <f>VLOOKUP(A1961, Customer!A:O, 15, FALSE)</f>
        <v>State-New York</v>
      </c>
      <c r="P1961" s="2">
        <f>VLOOKUP(A1961,Sales!A:N,2,FALSE)</f>
        <v>95</v>
      </c>
      <c r="Q1961">
        <f>VLOOKUP(A1961,Sales!A:N,3,FALSE)</f>
        <v>1721</v>
      </c>
      <c r="R1961" s="2">
        <f>VLOOKUP(A1961,Sales!A:N,4,FALSE)</f>
        <v>49</v>
      </c>
      <c r="S1961" s="2">
        <f>VLOOKUP(A1961,Sales!A:N,5,FALSE)</f>
        <v>1119</v>
      </c>
      <c r="T1961" s="2">
        <f>VLOOKUP(A1961,Sales!A:N,6,FALSE)</f>
        <v>470</v>
      </c>
      <c r="U1961" s="2">
        <f>VLOOKUP(A1961,Sales!A:N,7,FALSE)</f>
        <v>320</v>
      </c>
      <c r="V1961" s="2">
        <f>VLOOKUP(A1961,Sales!A:N,8,FALSE)</f>
        <v>74</v>
      </c>
      <c r="W1961" s="2">
        <f>VLOOKUP(A1961,Sales!A:N,9,FALSE)</f>
        <v>3605</v>
      </c>
      <c r="X1961" s="2">
        <f>VLOOKUP(A1961,Sales!A:N,10,FALSE)</f>
        <v>1</v>
      </c>
      <c r="Y1961" s="2">
        <f>VLOOKUP(A1961,Sales!A:N,11,FALSE)</f>
        <v>4</v>
      </c>
      <c r="Z1961" s="2">
        <f>VLOOKUP(A1961,Sales!A:N,12,FALSE)</f>
        <v>8</v>
      </c>
      <c r="AA1961" s="2">
        <f>VLOOKUP(A1961,Sales!A:N,13,FALSE)</f>
        <v>5</v>
      </c>
      <c r="AB1961" s="2">
        <f>VLOOKUP(A1961,Sales!A:N,14,FALSE)</f>
        <v>2</v>
      </c>
      <c r="AC1961" s="2">
        <f>VLOOKUP(A1961,Campaigns!A:I,2,FALSE)</f>
        <v>1</v>
      </c>
      <c r="AD1961" s="2">
        <f>VLOOKUP(A1961,Campaigns!A:I,3,FALSE)</f>
        <v>0</v>
      </c>
      <c r="AE1961" s="2">
        <f>VLOOKUP(A1961,Campaigns!A:I,4,FALSE)</f>
        <v>1</v>
      </c>
      <c r="AF1961" s="2">
        <f>VLOOKUP(A1961,Campaigns!A:I,5,FALSE)</f>
        <v>1</v>
      </c>
      <c r="AG1961" s="2">
        <f>VLOOKUP(A1961,Campaigns!A:I,6,FALSE)</f>
        <v>0</v>
      </c>
      <c r="AH1961" s="2">
        <f>VLOOKUP(A1961,Campaigns!A:I,7,FALSE)</f>
        <v>0</v>
      </c>
      <c r="AI1961" s="2">
        <f>VLOOKUP(A1961,Campaigns!A:I,8,FALSE)</f>
        <v>0</v>
      </c>
      <c r="AJ1961" s="19" t="str">
        <f>VLOOKUP(A1961,Campaigns!A:I,9,FALSE)</f>
        <v>2/22/2020</v>
      </c>
    </row>
    <row r="1962" spans="1:36">
      <c r="A1962" s="2">
        <v>1234</v>
      </c>
      <c r="B1962" s="2">
        <f>VLOOKUP(A1962, Customer!A:O, 2, FALSE)</f>
        <v>175027</v>
      </c>
      <c r="C1962" s="2">
        <f>VLOOKUP(A1962, Customer!A:O, 3, FALSE)</f>
        <v>0</v>
      </c>
      <c r="D1962" s="2">
        <f>VLOOKUP(A1962, Customer!A:O, 4, FALSE)</f>
        <v>1</v>
      </c>
      <c r="E1962" s="2">
        <f>VLOOKUP(A1962, Customer!A:O, 5, FALSE)</f>
        <v>67</v>
      </c>
      <c r="F1962" s="2">
        <f>VLOOKUP(A1962, Customer!A:O, 6, FALSE)</f>
        <v>0</v>
      </c>
      <c r="G1962" s="2">
        <f>VLOOKUP(A1962, Customer!A:O, 7, FALSE)</f>
        <v>1</v>
      </c>
      <c r="H1962" s="2">
        <f>VLOOKUP(A1962, Customer!A:O, 8, FALSE)</f>
        <v>0</v>
      </c>
      <c r="I1962" s="2">
        <f>VLOOKUP(A1962, Customer!A:O, 9, FALSE)</f>
        <v>0</v>
      </c>
      <c r="J1962" s="2">
        <f>VLOOKUP(A1962, Customer!A:O, 10, FALSE)</f>
        <v>0</v>
      </c>
      <c r="K1962" s="2">
        <f>VLOOKUP(A1962, Customer!A:O, 11, FALSE)</f>
        <v>0</v>
      </c>
      <c r="L1962" s="2">
        <f>VLOOKUP(A1962, Customer!A:O, 12, FALSE)</f>
        <v>1</v>
      </c>
      <c r="M1962" s="2">
        <f>VLOOKUP(A1962, Customer!A:O, 13, FALSE)</f>
        <v>0</v>
      </c>
      <c r="N1962" s="2">
        <f>VLOOKUP(A1962, Customer!A:O, 14, FALSE)</f>
        <v>0</v>
      </c>
      <c r="O1962" s="2" t="str">
        <f>VLOOKUP(A1962, Customer!A:O, 15, FALSE)</f>
        <v>State-Other</v>
      </c>
      <c r="P1962" s="2">
        <f>VLOOKUP(A1962,Sales!A:N,2,FALSE)</f>
        <v>74</v>
      </c>
      <c r="Q1962">
        <f>VLOOKUP(A1962,Sales!A:N,3,FALSE)</f>
        <v>2158</v>
      </c>
      <c r="R1962" s="2">
        <f>VLOOKUP(A1962,Sales!A:N,4,FALSE)</f>
        <v>149</v>
      </c>
      <c r="S1962" s="2">
        <f>VLOOKUP(A1962,Sales!A:N,5,FALSE)</f>
        <v>418</v>
      </c>
      <c r="T1962" s="2">
        <f>VLOOKUP(A1962,Sales!A:N,6,FALSE)</f>
        <v>310</v>
      </c>
      <c r="U1962" s="2">
        <f>VLOOKUP(A1962,Sales!A:N,7,FALSE)</f>
        <v>28</v>
      </c>
      <c r="V1962" s="2">
        <f>VLOOKUP(A1962,Sales!A:N,8,FALSE)</f>
        <v>180</v>
      </c>
      <c r="W1962" s="2">
        <f>VLOOKUP(A1962,Sales!A:N,9,FALSE)</f>
        <v>2883</v>
      </c>
      <c r="X1962" s="2">
        <f>VLOOKUP(A1962,Sales!A:N,10,FALSE)</f>
        <v>2</v>
      </c>
      <c r="Y1962" s="2">
        <f>VLOOKUP(A1962,Sales!A:N,11,FALSE)</f>
        <v>9</v>
      </c>
      <c r="Z1962" s="2">
        <f>VLOOKUP(A1962,Sales!A:N,12,FALSE)</f>
        <v>4</v>
      </c>
      <c r="AA1962" s="2">
        <f>VLOOKUP(A1962,Sales!A:N,13,FALSE)</f>
        <v>6</v>
      </c>
      <c r="AB1962" s="2">
        <f>VLOOKUP(A1962,Sales!A:N,14,FALSE)</f>
        <v>5</v>
      </c>
      <c r="AC1962" s="2">
        <f>VLOOKUP(A1962,Campaigns!A:I,2,FALSE)</f>
        <v>0</v>
      </c>
      <c r="AD1962" s="2">
        <f>VLOOKUP(A1962,Campaigns!A:I,3,FALSE)</f>
        <v>0</v>
      </c>
      <c r="AE1962" s="2">
        <f>VLOOKUP(A1962,Campaigns!A:I,4,FALSE)</f>
        <v>0</v>
      </c>
      <c r="AF1962" s="2">
        <f>VLOOKUP(A1962,Campaigns!A:I,5,FALSE)</f>
        <v>0</v>
      </c>
      <c r="AG1962" s="2">
        <f>VLOOKUP(A1962,Campaigns!A:I,6,FALSE)</f>
        <v>0</v>
      </c>
      <c r="AH1962" s="2">
        <f>VLOOKUP(A1962,Campaigns!A:I,7,FALSE)</f>
        <v>0</v>
      </c>
      <c r="AI1962" s="2">
        <f>VLOOKUP(A1962,Campaigns!A:I,8,FALSE)</f>
        <v>0</v>
      </c>
      <c r="AJ1962" s="19" t="str">
        <f>VLOOKUP(A1962,Campaigns!A:I,9,FALSE)</f>
        <v>6/16/2019</v>
      </c>
    </row>
    <row r="1963" spans="1:36">
      <c r="A1963" s="2">
        <v>2428</v>
      </c>
      <c r="B1963" s="2">
        <f>VLOOKUP(A1963, Customer!A:O, 2, FALSE)</f>
        <v>173892</v>
      </c>
      <c r="C1963" s="2">
        <f>VLOOKUP(A1963, Customer!A:O, 3, FALSE)</f>
        <v>0</v>
      </c>
      <c r="D1963" s="2">
        <f>VLOOKUP(A1963, Customer!A:O, 4, FALSE)</f>
        <v>0</v>
      </c>
      <c r="E1963" s="2">
        <f>VLOOKUP(A1963, Customer!A:O, 5, FALSE)</f>
        <v>67</v>
      </c>
      <c r="F1963" s="2">
        <f>VLOOKUP(A1963, Customer!A:O, 6, FALSE)</f>
        <v>0</v>
      </c>
      <c r="G1963" s="2">
        <f>VLOOKUP(A1963, Customer!A:O, 7, FALSE)</f>
        <v>0</v>
      </c>
      <c r="H1963" s="2">
        <f>VLOOKUP(A1963, Customer!A:O, 8, FALSE)</f>
        <v>1</v>
      </c>
      <c r="I1963" s="2">
        <f>VLOOKUP(A1963, Customer!A:O, 9, FALSE)</f>
        <v>0</v>
      </c>
      <c r="J1963" s="2">
        <f>VLOOKUP(A1963, Customer!A:O, 10, FALSE)</f>
        <v>0</v>
      </c>
      <c r="K1963" s="2">
        <f>VLOOKUP(A1963, Customer!A:O, 11, FALSE)</f>
        <v>0</v>
      </c>
      <c r="L1963" s="2">
        <f>VLOOKUP(A1963, Customer!A:O, 12, FALSE)</f>
        <v>1</v>
      </c>
      <c r="M1963" s="2">
        <f>VLOOKUP(A1963, Customer!A:O, 13, FALSE)</f>
        <v>0</v>
      </c>
      <c r="N1963" s="2">
        <f>VLOOKUP(A1963, Customer!A:O, 14, FALSE)</f>
        <v>0</v>
      </c>
      <c r="O1963" s="2" t="str">
        <f>VLOOKUP(A1963, Customer!A:O, 15, FALSE)</f>
        <v>State-Other</v>
      </c>
      <c r="P1963" s="2">
        <f>VLOOKUP(A1963,Sales!A:N,2,FALSE)</f>
        <v>40</v>
      </c>
      <c r="Q1963">
        <f>VLOOKUP(A1963,Sales!A:N,3,FALSE)</f>
        <v>1654</v>
      </c>
      <c r="R1963" s="2">
        <f>VLOOKUP(A1963,Sales!A:N,4,FALSE)</f>
        <v>240</v>
      </c>
      <c r="S1963" s="2">
        <f>VLOOKUP(A1963,Sales!A:N,5,FALSE)</f>
        <v>1414</v>
      </c>
      <c r="T1963" s="2">
        <f>VLOOKUP(A1963,Sales!A:N,6,FALSE)</f>
        <v>0</v>
      </c>
      <c r="U1963" s="2">
        <f>VLOOKUP(A1963,Sales!A:N,7,FALSE)</f>
        <v>136</v>
      </c>
      <c r="V1963" s="2">
        <f>VLOOKUP(A1963,Sales!A:N,8,FALSE)</f>
        <v>101</v>
      </c>
      <c r="W1963" s="2">
        <f>VLOOKUP(A1963,Sales!A:N,9,FALSE)</f>
        <v>3344</v>
      </c>
      <c r="X1963" s="2">
        <f>VLOOKUP(A1963,Sales!A:N,10,FALSE)</f>
        <v>1</v>
      </c>
      <c r="Y1963" s="2">
        <f>VLOOKUP(A1963,Sales!A:N,11,FALSE)</f>
        <v>3</v>
      </c>
      <c r="Z1963" s="2">
        <f>VLOOKUP(A1963,Sales!A:N,12,FALSE)</f>
        <v>11</v>
      </c>
      <c r="AA1963" s="2">
        <f>VLOOKUP(A1963,Sales!A:N,13,FALSE)</f>
        <v>8</v>
      </c>
      <c r="AB1963" s="2">
        <f>VLOOKUP(A1963,Sales!A:N,14,FALSE)</f>
        <v>1</v>
      </c>
      <c r="AC1963" s="2">
        <f>VLOOKUP(A1963,Campaigns!A:I,2,FALSE)</f>
        <v>0</v>
      </c>
      <c r="AD1963" s="2">
        <f>VLOOKUP(A1963,Campaigns!A:I,3,FALSE)</f>
        <v>0</v>
      </c>
      <c r="AE1963" s="2">
        <f>VLOOKUP(A1963,Campaigns!A:I,4,FALSE)</f>
        <v>0</v>
      </c>
      <c r="AF1963" s="2">
        <f>VLOOKUP(A1963,Campaigns!A:I,5,FALSE)</f>
        <v>0</v>
      </c>
      <c r="AG1963" s="2">
        <f>VLOOKUP(A1963,Campaigns!A:I,6,FALSE)</f>
        <v>0</v>
      </c>
      <c r="AH1963" s="2">
        <f>VLOOKUP(A1963,Campaigns!A:I,7,FALSE)</f>
        <v>0</v>
      </c>
      <c r="AI1963" s="2">
        <f>VLOOKUP(A1963,Campaigns!A:I,8,FALSE)</f>
        <v>1</v>
      </c>
      <c r="AJ1963" s="19" t="str">
        <f>VLOOKUP(A1963,Campaigns!A:I,9,FALSE)</f>
        <v>4/19/2020</v>
      </c>
    </row>
    <row r="1964" spans="1:36">
      <c r="A1964" s="2">
        <v>1507</v>
      </c>
      <c r="B1964" s="2">
        <f>VLOOKUP(A1964, Customer!A:O, 2, FALSE)</f>
        <v>170503</v>
      </c>
      <c r="C1964" s="2">
        <f>VLOOKUP(A1964, Customer!A:O, 3, FALSE)</f>
        <v>0</v>
      </c>
      <c r="D1964" s="2">
        <f>VLOOKUP(A1964, Customer!A:O, 4, FALSE)</f>
        <v>0</v>
      </c>
      <c r="E1964" s="2">
        <f>VLOOKUP(A1964, Customer!A:O, 5, FALSE)</f>
        <v>67</v>
      </c>
      <c r="F1964" s="2">
        <f>VLOOKUP(A1964, Customer!A:O, 6, FALSE)</f>
        <v>0</v>
      </c>
      <c r="G1964" s="2">
        <f>VLOOKUP(A1964, Customer!A:O, 7, FALSE)</f>
        <v>1</v>
      </c>
      <c r="H1964" s="2">
        <f>VLOOKUP(A1964, Customer!A:O, 8, FALSE)</f>
        <v>0</v>
      </c>
      <c r="I1964" s="2">
        <f>VLOOKUP(A1964, Customer!A:O, 9, FALSE)</f>
        <v>0</v>
      </c>
      <c r="J1964" s="2">
        <f>VLOOKUP(A1964, Customer!A:O, 10, FALSE)</f>
        <v>0</v>
      </c>
      <c r="K1964" s="2">
        <f>VLOOKUP(A1964, Customer!A:O, 11, FALSE)</f>
        <v>0</v>
      </c>
      <c r="L1964" s="2">
        <f>VLOOKUP(A1964, Customer!A:O, 12, FALSE)</f>
        <v>1</v>
      </c>
      <c r="M1964" s="2">
        <f>VLOOKUP(A1964, Customer!A:O, 13, FALSE)</f>
        <v>0</v>
      </c>
      <c r="N1964" s="2">
        <f>VLOOKUP(A1964, Customer!A:O, 14, FALSE)</f>
        <v>0</v>
      </c>
      <c r="O1964" s="2" t="str">
        <f>VLOOKUP(A1964, Customer!A:O, 15, FALSE)</f>
        <v>State-Illinois</v>
      </c>
      <c r="P1964" s="2">
        <f>VLOOKUP(A1964,Sales!A:N,2,FALSE)</f>
        <v>73</v>
      </c>
      <c r="Q1964">
        <f>VLOOKUP(A1964,Sales!A:N,3,FALSE)</f>
        <v>3335</v>
      </c>
      <c r="R1964" s="2">
        <f>VLOOKUP(A1964,Sales!A:N,4,FALSE)</f>
        <v>80</v>
      </c>
      <c r="S1964" s="2">
        <f>VLOOKUP(A1964,Sales!A:N,5,FALSE)</f>
        <v>522</v>
      </c>
      <c r="T1964" s="2">
        <f>VLOOKUP(A1964,Sales!A:N,6,FALSE)</f>
        <v>0</v>
      </c>
      <c r="U1964" s="2">
        <f>VLOOKUP(A1964,Sales!A:N,7,FALSE)</f>
        <v>80</v>
      </c>
      <c r="V1964" s="2">
        <f>VLOOKUP(A1964,Sales!A:N,8,FALSE)</f>
        <v>160</v>
      </c>
      <c r="W1964" s="2">
        <f>VLOOKUP(A1964,Sales!A:N,9,FALSE)</f>
        <v>3857</v>
      </c>
      <c r="X1964" s="2">
        <f>VLOOKUP(A1964,Sales!A:N,10,FALSE)</f>
        <v>1</v>
      </c>
      <c r="Y1964" s="2">
        <f>VLOOKUP(A1964,Sales!A:N,11,FALSE)</f>
        <v>2</v>
      </c>
      <c r="Z1964" s="2">
        <f>VLOOKUP(A1964,Sales!A:N,12,FALSE)</f>
        <v>4</v>
      </c>
      <c r="AA1964" s="2">
        <f>VLOOKUP(A1964,Sales!A:N,13,FALSE)</f>
        <v>9</v>
      </c>
      <c r="AB1964" s="2">
        <f>VLOOKUP(A1964,Sales!A:N,14,FALSE)</f>
        <v>6</v>
      </c>
      <c r="AC1964" s="2">
        <f>VLOOKUP(A1964,Campaigns!A:I,2,FALSE)</f>
        <v>0</v>
      </c>
      <c r="AD1964" s="2">
        <f>VLOOKUP(A1964,Campaigns!A:I,3,FALSE)</f>
        <v>1</v>
      </c>
      <c r="AE1964" s="2">
        <f>VLOOKUP(A1964,Campaigns!A:I,4,FALSE)</f>
        <v>1</v>
      </c>
      <c r="AF1964" s="2">
        <f>VLOOKUP(A1964,Campaigns!A:I,5,FALSE)</f>
        <v>0</v>
      </c>
      <c r="AG1964" s="2">
        <f>VLOOKUP(A1964,Campaigns!A:I,6,FALSE)</f>
        <v>0</v>
      </c>
      <c r="AH1964" s="2">
        <f>VLOOKUP(A1964,Campaigns!A:I,7,FALSE)</f>
        <v>0</v>
      </c>
      <c r="AI1964" s="2">
        <f>VLOOKUP(A1964,Campaigns!A:I,8,FALSE)</f>
        <v>0</v>
      </c>
      <c r="AJ1964" s="19">
        <f>VLOOKUP(A1964,Campaigns!A:I,9,FALSE)</f>
        <v>43649</v>
      </c>
    </row>
    <row r="1965" spans="1:36">
      <c r="A1965" s="2">
        <v>1257</v>
      </c>
      <c r="B1965" s="2">
        <f>VLOOKUP(A1965, Customer!A:O, 2, FALSE)</f>
        <v>169267</v>
      </c>
      <c r="C1965" s="2">
        <f>VLOOKUP(A1965, Customer!A:O, 3, FALSE)</f>
        <v>0</v>
      </c>
      <c r="D1965" s="2">
        <f>VLOOKUP(A1965, Customer!A:O, 4, FALSE)</f>
        <v>0</v>
      </c>
      <c r="E1965" s="2">
        <f>VLOOKUP(A1965, Customer!A:O, 5, FALSE)</f>
        <v>67</v>
      </c>
      <c r="F1965" s="2">
        <f>VLOOKUP(A1965, Customer!A:O, 6, FALSE)</f>
        <v>0</v>
      </c>
      <c r="G1965" s="2">
        <f>VLOOKUP(A1965, Customer!A:O, 7, FALSE)</f>
        <v>0</v>
      </c>
      <c r="H1965" s="2">
        <f>VLOOKUP(A1965, Customer!A:O, 8, FALSE)</f>
        <v>1</v>
      </c>
      <c r="I1965" s="2">
        <f>VLOOKUP(A1965, Customer!A:O, 9, FALSE)</f>
        <v>0</v>
      </c>
      <c r="J1965" s="2">
        <f>VLOOKUP(A1965, Customer!A:O, 10, FALSE)</f>
        <v>0</v>
      </c>
      <c r="K1965" s="2">
        <f>VLOOKUP(A1965, Customer!A:O, 11, FALSE)</f>
        <v>0</v>
      </c>
      <c r="L1965" s="2">
        <f>VLOOKUP(A1965, Customer!A:O, 12, FALSE)</f>
        <v>1</v>
      </c>
      <c r="M1965" s="2">
        <f>VLOOKUP(A1965, Customer!A:O, 13, FALSE)</f>
        <v>0</v>
      </c>
      <c r="N1965" s="2">
        <f>VLOOKUP(A1965, Customer!A:O, 14, FALSE)</f>
        <v>0</v>
      </c>
      <c r="O1965" s="2" t="str">
        <f>VLOOKUP(A1965, Customer!A:O, 15, FALSE)</f>
        <v>State-Texas</v>
      </c>
      <c r="P1965" s="2">
        <f>VLOOKUP(A1965,Sales!A:N,2,FALSE)</f>
        <v>31</v>
      </c>
      <c r="Q1965">
        <f>VLOOKUP(A1965,Sales!A:N,3,FALSE)</f>
        <v>1901</v>
      </c>
      <c r="R1965" s="2">
        <f>VLOOKUP(A1965,Sales!A:N,4,FALSE)</f>
        <v>108</v>
      </c>
      <c r="S1965" s="2">
        <f>VLOOKUP(A1965,Sales!A:N,5,FALSE)</f>
        <v>1219</v>
      </c>
      <c r="T1965" s="2">
        <f>VLOOKUP(A1965,Sales!A:N,6,FALSE)</f>
        <v>232</v>
      </c>
      <c r="U1965" s="2">
        <f>VLOOKUP(A1965,Sales!A:N,7,FALSE)</f>
        <v>178</v>
      </c>
      <c r="V1965" s="2">
        <f>VLOOKUP(A1965,Sales!A:N,8,FALSE)</f>
        <v>357</v>
      </c>
      <c r="W1965" s="2">
        <f>VLOOKUP(A1965,Sales!A:N,9,FALSE)</f>
        <v>3282</v>
      </c>
      <c r="X1965" s="2">
        <f>VLOOKUP(A1965,Sales!A:N,10,FALSE)</f>
        <v>2</v>
      </c>
      <c r="Y1965" s="2">
        <f>VLOOKUP(A1965,Sales!A:N,11,FALSE)</f>
        <v>3</v>
      </c>
      <c r="Z1965" s="2">
        <f>VLOOKUP(A1965,Sales!A:N,12,FALSE)</f>
        <v>4</v>
      </c>
      <c r="AA1965" s="2">
        <f>VLOOKUP(A1965,Sales!A:N,13,FALSE)</f>
        <v>5</v>
      </c>
      <c r="AB1965" s="2">
        <f>VLOOKUP(A1965,Sales!A:N,14,FALSE)</f>
        <v>7</v>
      </c>
      <c r="AC1965" s="2">
        <f>VLOOKUP(A1965,Campaigns!A:I,2,FALSE)</f>
        <v>0</v>
      </c>
      <c r="AD1965" s="2">
        <f>VLOOKUP(A1965,Campaigns!A:I,3,FALSE)</f>
        <v>0</v>
      </c>
      <c r="AE1965" s="2">
        <f>VLOOKUP(A1965,Campaigns!A:I,4,FALSE)</f>
        <v>0</v>
      </c>
      <c r="AF1965" s="2">
        <f>VLOOKUP(A1965,Campaigns!A:I,5,FALSE)</f>
        <v>0</v>
      </c>
      <c r="AG1965" s="2">
        <f>VLOOKUP(A1965,Campaigns!A:I,6,FALSE)</f>
        <v>0</v>
      </c>
      <c r="AH1965" s="2">
        <f>VLOOKUP(A1965,Campaigns!A:I,7,FALSE)</f>
        <v>0</v>
      </c>
      <c r="AI1965" s="2">
        <f>VLOOKUP(A1965,Campaigns!A:I,8,FALSE)</f>
        <v>1</v>
      </c>
      <c r="AJ1965" s="19" t="str">
        <f>VLOOKUP(A1965,Campaigns!A:I,9,FALSE)</f>
        <v>2/27/2019</v>
      </c>
    </row>
    <row r="1966" spans="1:36">
      <c r="A1966" s="2">
        <v>2383</v>
      </c>
      <c r="B1966" s="2">
        <f>VLOOKUP(A1966, Customer!A:O, 2, FALSE)</f>
        <v>167087</v>
      </c>
      <c r="C1966" s="2">
        <f>VLOOKUP(A1966, Customer!A:O, 3, FALSE)</f>
        <v>0</v>
      </c>
      <c r="D1966" s="2">
        <f>VLOOKUP(A1966, Customer!A:O, 4, FALSE)</f>
        <v>1</v>
      </c>
      <c r="E1966" s="2">
        <f>VLOOKUP(A1966, Customer!A:O, 5, FALSE)</f>
        <v>67</v>
      </c>
      <c r="F1966" s="2">
        <f>VLOOKUP(A1966, Customer!A:O, 6, FALSE)</f>
        <v>0</v>
      </c>
      <c r="G1966" s="2">
        <f>VLOOKUP(A1966, Customer!A:O, 7, FALSE)</f>
        <v>1</v>
      </c>
      <c r="H1966" s="2">
        <f>VLOOKUP(A1966, Customer!A:O, 8, FALSE)</f>
        <v>0</v>
      </c>
      <c r="I1966" s="2">
        <f>VLOOKUP(A1966, Customer!A:O, 9, FALSE)</f>
        <v>0</v>
      </c>
      <c r="J1966" s="2">
        <f>VLOOKUP(A1966, Customer!A:O, 10, FALSE)</f>
        <v>0</v>
      </c>
      <c r="K1966" s="2">
        <f>VLOOKUP(A1966, Customer!A:O, 11, FALSE)</f>
        <v>0</v>
      </c>
      <c r="L1966" s="2">
        <f>VLOOKUP(A1966, Customer!A:O, 12, FALSE)</f>
        <v>0</v>
      </c>
      <c r="M1966" s="2">
        <f>VLOOKUP(A1966, Customer!A:O, 13, FALSE)</f>
        <v>1</v>
      </c>
      <c r="N1966" s="2">
        <f>VLOOKUP(A1966, Customer!A:O, 14, FALSE)</f>
        <v>0</v>
      </c>
      <c r="O1966" s="2" t="str">
        <f>VLOOKUP(A1966, Customer!A:O, 15, FALSE)</f>
        <v>State-Illinois</v>
      </c>
      <c r="P1966" s="2">
        <f>VLOOKUP(A1966,Sales!A:N,2,FALSE)</f>
        <v>40</v>
      </c>
      <c r="Q1966">
        <f>VLOOKUP(A1966,Sales!A:N,3,FALSE)</f>
        <v>819</v>
      </c>
      <c r="R1966" s="2">
        <f>VLOOKUP(A1966,Sales!A:N,4,FALSE)</f>
        <v>87</v>
      </c>
      <c r="S1966" s="2">
        <f>VLOOKUP(A1966,Sales!A:N,5,FALSE)</f>
        <v>553</v>
      </c>
      <c r="T1966" s="2">
        <f>VLOOKUP(A1966,Sales!A:N,6,FALSE)</f>
        <v>324</v>
      </c>
      <c r="U1966" s="2">
        <f>VLOOKUP(A1966,Sales!A:N,7,FALSE)</f>
        <v>87</v>
      </c>
      <c r="V1966" s="2">
        <f>VLOOKUP(A1966,Sales!A:N,8,FALSE)</f>
        <v>107</v>
      </c>
      <c r="W1966" s="2">
        <f>VLOOKUP(A1966,Sales!A:N,9,FALSE)</f>
        <v>1763</v>
      </c>
      <c r="X1966" s="2">
        <f>VLOOKUP(A1966,Sales!A:N,10,FALSE)</f>
        <v>2</v>
      </c>
      <c r="Y1966" s="2">
        <f>VLOOKUP(A1966,Sales!A:N,11,FALSE)</f>
        <v>7</v>
      </c>
      <c r="Z1966" s="2">
        <f>VLOOKUP(A1966,Sales!A:N,12,FALSE)</f>
        <v>5</v>
      </c>
      <c r="AA1966" s="2">
        <f>VLOOKUP(A1966,Sales!A:N,13,FALSE)</f>
        <v>8</v>
      </c>
      <c r="AB1966" s="2">
        <f>VLOOKUP(A1966,Sales!A:N,14,FALSE)</f>
        <v>4</v>
      </c>
      <c r="AC1966" s="2">
        <f>VLOOKUP(A1966,Campaigns!A:I,2,FALSE)</f>
        <v>0</v>
      </c>
      <c r="AD1966" s="2">
        <f>VLOOKUP(A1966,Campaigns!A:I,3,FALSE)</f>
        <v>0</v>
      </c>
      <c r="AE1966" s="2">
        <f>VLOOKUP(A1966,Campaigns!A:I,4,FALSE)</f>
        <v>0</v>
      </c>
      <c r="AF1966" s="2">
        <f>VLOOKUP(A1966,Campaigns!A:I,5,FALSE)</f>
        <v>0</v>
      </c>
      <c r="AG1966" s="2">
        <f>VLOOKUP(A1966,Campaigns!A:I,6,FALSE)</f>
        <v>0</v>
      </c>
      <c r="AH1966" s="2">
        <f>VLOOKUP(A1966,Campaigns!A:I,7,FALSE)</f>
        <v>0</v>
      </c>
      <c r="AI1966" s="2">
        <f>VLOOKUP(A1966,Campaigns!A:I,8,FALSE)</f>
        <v>0</v>
      </c>
      <c r="AJ1966" s="19" t="str">
        <f>VLOOKUP(A1966,Campaigns!A:I,9,FALSE)</f>
        <v>5/23/2020</v>
      </c>
    </row>
    <row r="1967" spans="1:36">
      <c r="A1967" s="2">
        <v>1987</v>
      </c>
      <c r="B1967" s="2">
        <f>VLOOKUP(A1967, Customer!A:O, 2, FALSE)</f>
        <v>165569</v>
      </c>
      <c r="C1967" s="2">
        <f>VLOOKUP(A1967, Customer!A:O, 3, FALSE)</f>
        <v>0</v>
      </c>
      <c r="D1967" s="2">
        <f>VLOOKUP(A1967, Customer!A:O, 4, FALSE)</f>
        <v>1</v>
      </c>
      <c r="E1967" s="2">
        <f>VLOOKUP(A1967, Customer!A:O, 5, FALSE)</f>
        <v>67</v>
      </c>
      <c r="F1967" s="2">
        <f>VLOOKUP(A1967, Customer!A:O, 6, FALSE)</f>
        <v>0</v>
      </c>
      <c r="G1967" s="2">
        <f>VLOOKUP(A1967, Customer!A:O, 7, FALSE)</f>
        <v>1</v>
      </c>
      <c r="H1967" s="2">
        <f>VLOOKUP(A1967, Customer!A:O, 8, FALSE)</f>
        <v>0</v>
      </c>
      <c r="I1967" s="2">
        <f>VLOOKUP(A1967, Customer!A:O, 9, FALSE)</f>
        <v>0</v>
      </c>
      <c r="J1967" s="2">
        <f>VLOOKUP(A1967, Customer!A:O, 10, FALSE)</f>
        <v>0</v>
      </c>
      <c r="K1967" s="2">
        <f>VLOOKUP(A1967, Customer!A:O, 11, FALSE)</f>
        <v>0</v>
      </c>
      <c r="L1967" s="2">
        <f>VLOOKUP(A1967, Customer!A:O, 12, FALSE)</f>
        <v>0</v>
      </c>
      <c r="M1967" s="2">
        <f>VLOOKUP(A1967, Customer!A:O, 13, FALSE)</f>
        <v>1</v>
      </c>
      <c r="N1967" s="2">
        <f>VLOOKUP(A1967, Customer!A:O, 14, FALSE)</f>
        <v>0</v>
      </c>
      <c r="O1967" s="2" t="str">
        <f>VLOOKUP(A1967, Customer!A:O, 15, FALSE)</f>
        <v>State-Illinois</v>
      </c>
      <c r="P1967" s="2">
        <f>VLOOKUP(A1967,Sales!A:N,2,FALSE)</f>
        <v>96</v>
      </c>
      <c r="Q1967">
        <f>VLOOKUP(A1967,Sales!A:N,3,FALSE)</f>
        <v>1002</v>
      </c>
      <c r="R1967" s="2">
        <f>VLOOKUP(A1967,Sales!A:N,4,FALSE)</f>
        <v>116</v>
      </c>
      <c r="S1967" s="2">
        <f>VLOOKUP(A1967,Sales!A:N,5,FALSE)</f>
        <v>727</v>
      </c>
      <c r="T1967" s="2">
        <f>VLOOKUP(A1967,Sales!A:N,6,FALSE)</f>
        <v>51</v>
      </c>
      <c r="U1967" s="2">
        <f>VLOOKUP(A1967,Sales!A:N,7,FALSE)</f>
        <v>96</v>
      </c>
      <c r="V1967" s="2">
        <f>VLOOKUP(A1967,Sales!A:N,8,FALSE)</f>
        <v>177</v>
      </c>
      <c r="W1967" s="2">
        <f>VLOOKUP(A1967,Sales!A:N,9,FALSE)</f>
        <v>1816</v>
      </c>
      <c r="X1967" s="2">
        <f>VLOOKUP(A1967,Sales!A:N,10,FALSE)</f>
        <v>2</v>
      </c>
      <c r="Y1967" s="2">
        <f>VLOOKUP(A1967,Sales!A:N,11,FALSE)</f>
        <v>6</v>
      </c>
      <c r="Z1967" s="2">
        <f>VLOOKUP(A1967,Sales!A:N,12,FALSE)</f>
        <v>5</v>
      </c>
      <c r="AA1967" s="2">
        <f>VLOOKUP(A1967,Sales!A:N,13,FALSE)</f>
        <v>10</v>
      </c>
      <c r="AB1967" s="2">
        <f>VLOOKUP(A1967,Sales!A:N,14,FALSE)</f>
        <v>3</v>
      </c>
      <c r="AC1967" s="2">
        <f>VLOOKUP(A1967,Campaigns!A:I,2,FALSE)</f>
        <v>0</v>
      </c>
      <c r="AD1967" s="2">
        <f>VLOOKUP(A1967,Campaigns!A:I,3,FALSE)</f>
        <v>0</v>
      </c>
      <c r="AE1967" s="2">
        <f>VLOOKUP(A1967,Campaigns!A:I,4,FALSE)</f>
        <v>0</v>
      </c>
      <c r="AF1967" s="2">
        <f>VLOOKUP(A1967,Campaigns!A:I,5,FALSE)</f>
        <v>0</v>
      </c>
      <c r="AG1967" s="2">
        <f>VLOOKUP(A1967,Campaigns!A:I,6,FALSE)</f>
        <v>0</v>
      </c>
      <c r="AH1967" s="2">
        <f>VLOOKUP(A1967,Campaigns!A:I,7,FALSE)</f>
        <v>0</v>
      </c>
      <c r="AI1967" s="2">
        <f>VLOOKUP(A1967,Campaigns!A:I,8,FALSE)</f>
        <v>0</v>
      </c>
      <c r="AJ1967" s="19">
        <f>VLOOKUP(A1967,Campaigns!A:I,9,FALSE)</f>
        <v>43803</v>
      </c>
    </row>
    <row r="1968" spans="1:36">
      <c r="A1968" s="2">
        <v>2003</v>
      </c>
      <c r="B1968" s="2">
        <f>VLOOKUP(A1968, Customer!A:O, 2, FALSE)</f>
        <v>164504</v>
      </c>
      <c r="C1968" s="2">
        <f>VLOOKUP(A1968, Customer!A:O, 3, FALSE)</f>
        <v>1</v>
      </c>
      <c r="D1968" s="2">
        <f>VLOOKUP(A1968, Customer!A:O, 4, FALSE)</f>
        <v>2</v>
      </c>
      <c r="E1968" s="2">
        <f>VLOOKUP(A1968, Customer!A:O, 5, FALSE)</f>
        <v>67</v>
      </c>
      <c r="F1968" s="2">
        <f>VLOOKUP(A1968, Customer!A:O, 6, FALSE)</f>
        <v>0</v>
      </c>
      <c r="G1968" s="2">
        <f>VLOOKUP(A1968, Customer!A:O, 7, FALSE)</f>
        <v>0</v>
      </c>
      <c r="H1968" s="2">
        <f>VLOOKUP(A1968, Customer!A:O, 8, FALSE)</f>
        <v>0</v>
      </c>
      <c r="I1968" s="2">
        <f>VLOOKUP(A1968, Customer!A:O, 9, FALSE)</f>
        <v>1</v>
      </c>
      <c r="J1968" s="2">
        <f>VLOOKUP(A1968, Customer!A:O, 10, FALSE)</f>
        <v>0</v>
      </c>
      <c r="K1968" s="2">
        <f>VLOOKUP(A1968, Customer!A:O, 11, FALSE)</f>
        <v>0</v>
      </c>
      <c r="L1968" s="2">
        <f>VLOOKUP(A1968, Customer!A:O, 12, FALSE)</f>
        <v>0</v>
      </c>
      <c r="M1968" s="2">
        <f>VLOOKUP(A1968, Customer!A:O, 13, FALSE)</f>
        <v>0</v>
      </c>
      <c r="N1968" s="2">
        <f>VLOOKUP(A1968, Customer!A:O, 14, FALSE)</f>
        <v>1</v>
      </c>
      <c r="O1968" s="2" t="str">
        <f>VLOOKUP(A1968, Customer!A:O, 15, FALSE)</f>
        <v>State-California</v>
      </c>
      <c r="P1968" s="2">
        <f>VLOOKUP(A1968,Sales!A:N,2,FALSE)</f>
        <v>81</v>
      </c>
      <c r="Q1968">
        <f>VLOOKUP(A1968,Sales!A:N,3,FALSE)</f>
        <v>2515</v>
      </c>
      <c r="R1968" s="2">
        <f>VLOOKUP(A1968,Sales!A:N,4,FALSE)</f>
        <v>92</v>
      </c>
      <c r="S1968" s="2">
        <f>VLOOKUP(A1968,Sales!A:N,5,FALSE)</f>
        <v>428</v>
      </c>
      <c r="T1968" s="2">
        <f>VLOOKUP(A1968,Sales!A:N,6,FALSE)</f>
        <v>41</v>
      </c>
      <c r="U1968" s="2">
        <f>VLOOKUP(A1968,Sales!A:N,7,FALSE)</f>
        <v>0</v>
      </c>
      <c r="V1968" s="2">
        <f>VLOOKUP(A1968,Sales!A:N,8,FALSE)</f>
        <v>275</v>
      </c>
      <c r="W1968" s="2">
        <f>VLOOKUP(A1968,Sales!A:N,9,FALSE)</f>
        <v>2800</v>
      </c>
      <c r="X1968" s="2">
        <f>VLOOKUP(A1968,Sales!A:N,10,FALSE)</f>
        <v>7</v>
      </c>
      <c r="Y1968" s="2">
        <f>VLOOKUP(A1968,Sales!A:N,11,FALSE)</f>
        <v>11</v>
      </c>
      <c r="Z1968" s="2">
        <f>VLOOKUP(A1968,Sales!A:N,12,FALSE)</f>
        <v>3</v>
      </c>
      <c r="AA1968" s="2">
        <f>VLOOKUP(A1968,Sales!A:N,13,FALSE)</f>
        <v>4</v>
      </c>
      <c r="AB1968" s="2">
        <f>VLOOKUP(A1968,Sales!A:N,14,FALSE)</f>
        <v>7</v>
      </c>
      <c r="AC1968" s="2">
        <f>VLOOKUP(A1968,Campaigns!A:I,2,FALSE)</f>
        <v>0</v>
      </c>
      <c r="AD1968" s="2">
        <f>VLOOKUP(A1968,Campaigns!A:I,3,FALSE)</f>
        <v>0</v>
      </c>
      <c r="AE1968" s="2">
        <f>VLOOKUP(A1968,Campaigns!A:I,4,FALSE)</f>
        <v>0</v>
      </c>
      <c r="AF1968" s="2">
        <f>VLOOKUP(A1968,Campaigns!A:I,5,FALSE)</f>
        <v>0</v>
      </c>
      <c r="AG1968" s="2">
        <f>VLOOKUP(A1968,Campaigns!A:I,6,FALSE)</f>
        <v>0</v>
      </c>
      <c r="AH1968" s="2">
        <f>VLOOKUP(A1968,Campaigns!A:I,7,FALSE)</f>
        <v>0</v>
      </c>
      <c r="AI1968" s="2">
        <f>VLOOKUP(A1968,Campaigns!A:I,8,FALSE)</f>
        <v>1</v>
      </c>
      <c r="AJ1968" s="19">
        <f>VLOOKUP(A1968,Campaigns!A:I,9,FALSE)</f>
        <v>43716</v>
      </c>
    </row>
    <row r="1969" spans="1:36">
      <c r="A1969" s="2">
        <v>1721</v>
      </c>
      <c r="B1969" s="2">
        <f>VLOOKUP(A1969, Customer!A:O, 2, FALSE)</f>
        <v>164108</v>
      </c>
      <c r="C1969" s="2">
        <f>VLOOKUP(A1969, Customer!A:O, 3, FALSE)</f>
        <v>0</v>
      </c>
      <c r="D1969" s="2">
        <f>VLOOKUP(A1969, Customer!A:O, 4, FALSE)</f>
        <v>1</v>
      </c>
      <c r="E1969" s="2">
        <f>VLOOKUP(A1969, Customer!A:O, 5, FALSE)</f>
        <v>67</v>
      </c>
      <c r="F1969" s="2">
        <f>VLOOKUP(A1969, Customer!A:O, 6, FALSE)</f>
        <v>0</v>
      </c>
      <c r="G1969" s="2">
        <f>VLOOKUP(A1969, Customer!A:O, 7, FALSE)</f>
        <v>0</v>
      </c>
      <c r="H1969" s="2">
        <f>VLOOKUP(A1969, Customer!A:O, 8, FALSE)</f>
        <v>1</v>
      </c>
      <c r="I1969" s="2">
        <f>VLOOKUP(A1969, Customer!A:O, 9, FALSE)</f>
        <v>0</v>
      </c>
      <c r="J1969" s="2">
        <f>VLOOKUP(A1969, Customer!A:O, 10, FALSE)</f>
        <v>0</v>
      </c>
      <c r="K1969" s="2">
        <f>VLOOKUP(A1969, Customer!A:O, 11, FALSE)</f>
        <v>0</v>
      </c>
      <c r="L1969" s="2">
        <f>VLOOKUP(A1969, Customer!A:O, 12, FALSE)</f>
        <v>0</v>
      </c>
      <c r="M1969" s="2">
        <f>VLOOKUP(A1969, Customer!A:O, 13, FALSE)</f>
        <v>0</v>
      </c>
      <c r="N1969" s="2">
        <f>VLOOKUP(A1969, Customer!A:O, 14, FALSE)</f>
        <v>1</v>
      </c>
      <c r="O1969" s="2" t="str">
        <f>VLOOKUP(A1969, Customer!A:O, 15, FALSE)</f>
        <v>State-California</v>
      </c>
      <c r="P1969" s="2">
        <f>VLOOKUP(A1969,Sales!A:N,2,FALSE)</f>
        <v>8</v>
      </c>
      <c r="Q1969">
        <f>VLOOKUP(A1969,Sales!A:N,3,FALSE)</f>
        <v>2427</v>
      </c>
      <c r="R1969" s="2">
        <f>VLOOKUP(A1969,Sales!A:N,4,FALSE)</f>
        <v>26</v>
      </c>
      <c r="S1969" s="2">
        <f>VLOOKUP(A1969,Sales!A:N,5,FALSE)</f>
        <v>220</v>
      </c>
      <c r="T1969" s="2">
        <f>VLOOKUP(A1969,Sales!A:N,6,FALSE)</f>
        <v>33</v>
      </c>
      <c r="U1969" s="2">
        <f>VLOOKUP(A1969,Sales!A:N,7,FALSE)</f>
        <v>54</v>
      </c>
      <c r="V1969" s="2">
        <f>VLOOKUP(A1969,Sales!A:N,8,FALSE)</f>
        <v>54</v>
      </c>
      <c r="W1969" s="2">
        <f>VLOOKUP(A1969,Sales!A:N,9,FALSE)</f>
        <v>2706</v>
      </c>
      <c r="X1969" s="2">
        <f>VLOOKUP(A1969,Sales!A:N,10,FALSE)</f>
        <v>4</v>
      </c>
      <c r="Y1969" s="2">
        <f>VLOOKUP(A1969,Sales!A:N,11,FALSE)</f>
        <v>6</v>
      </c>
      <c r="Z1969" s="2">
        <f>VLOOKUP(A1969,Sales!A:N,12,FALSE)</f>
        <v>9</v>
      </c>
      <c r="AA1969" s="2">
        <f>VLOOKUP(A1969,Sales!A:N,13,FALSE)</f>
        <v>11</v>
      </c>
      <c r="AB1969" s="2">
        <f>VLOOKUP(A1969,Sales!A:N,14,FALSE)</f>
        <v>5</v>
      </c>
      <c r="AC1969" s="2">
        <f>VLOOKUP(A1969,Campaigns!A:I,2,FALSE)</f>
        <v>0</v>
      </c>
      <c r="AD1969" s="2">
        <f>VLOOKUP(A1969,Campaigns!A:I,3,FALSE)</f>
        <v>0</v>
      </c>
      <c r="AE1969" s="2">
        <f>VLOOKUP(A1969,Campaigns!A:I,4,FALSE)</f>
        <v>0</v>
      </c>
      <c r="AF1969" s="2">
        <f>VLOOKUP(A1969,Campaigns!A:I,5,FALSE)</f>
        <v>0</v>
      </c>
      <c r="AG1969" s="2">
        <f>VLOOKUP(A1969,Campaigns!A:I,6,FALSE)</f>
        <v>0</v>
      </c>
      <c r="AH1969" s="2">
        <f>VLOOKUP(A1969,Campaigns!A:I,7,FALSE)</f>
        <v>0</v>
      </c>
      <c r="AI1969" s="2">
        <f>VLOOKUP(A1969,Campaigns!A:I,8,FALSE)</f>
        <v>0</v>
      </c>
      <c r="AJ1969" s="19" t="str">
        <f>VLOOKUP(A1969,Campaigns!A:I,9,FALSE)</f>
        <v>8/28/2019</v>
      </c>
    </row>
    <row r="1970" spans="1:36">
      <c r="A1970" s="2">
        <v>1155</v>
      </c>
      <c r="B1970" s="2">
        <f>VLOOKUP(A1970, Customer!A:O, 2, FALSE)</f>
        <v>162551</v>
      </c>
      <c r="C1970" s="2">
        <f>VLOOKUP(A1970, Customer!A:O, 3, FALSE)</f>
        <v>0</v>
      </c>
      <c r="D1970" s="2">
        <f>VLOOKUP(A1970, Customer!A:O, 4, FALSE)</f>
        <v>0</v>
      </c>
      <c r="E1970" s="2">
        <f>VLOOKUP(A1970, Customer!A:O, 5, FALSE)</f>
        <v>67</v>
      </c>
      <c r="F1970" s="2">
        <f>VLOOKUP(A1970, Customer!A:O, 6, FALSE)</f>
        <v>1</v>
      </c>
      <c r="G1970" s="2">
        <f>VLOOKUP(A1970, Customer!A:O, 7, FALSE)</f>
        <v>0</v>
      </c>
      <c r="H1970" s="2">
        <f>VLOOKUP(A1970, Customer!A:O, 8, FALSE)</f>
        <v>0</v>
      </c>
      <c r="I1970" s="2">
        <f>VLOOKUP(A1970, Customer!A:O, 9, FALSE)</f>
        <v>0</v>
      </c>
      <c r="J1970" s="2">
        <f>VLOOKUP(A1970, Customer!A:O, 10, FALSE)</f>
        <v>0</v>
      </c>
      <c r="K1970" s="2">
        <f>VLOOKUP(A1970, Customer!A:O, 11, FALSE)</f>
        <v>0</v>
      </c>
      <c r="L1970" s="2">
        <f>VLOOKUP(A1970, Customer!A:O, 12, FALSE)</f>
        <v>1</v>
      </c>
      <c r="M1970" s="2">
        <f>VLOOKUP(A1970, Customer!A:O, 13, FALSE)</f>
        <v>0</v>
      </c>
      <c r="N1970" s="2">
        <f>VLOOKUP(A1970, Customer!A:O, 14, FALSE)</f>
        <v>0</v>
      </c>
      <c r="O1970" s="2" t="str">
        <f>VLOOKUP(A1970, Customer!A:O, 15, FALSE)</f>
        <v>State-Texas</v>
      </c>
      <c r="P1970" s="2">
        <f>VLOOKUP(A1970,Sales!A:N,2,FALSE)</f>
        <v>27</v>
      </c>
      <c r="Q1970">
        <f>VLOOKUP(A1970,Sales!A:N,3,FALSE)</f>
        <v>325</v>
      </c>
      <c r="R1970" s="2">
        <f>VLOOKUP(A1970,Sales!A:N,4,FALSE)</f>
        <v>42</v>
      </c>
      <c r="S1970" s="2">
        <f>VLOOKUP(A1970,Sales!A:N,5,FALSE)</f>
        <v>255</v>
      </c>
      <c r="T1970" s="2">
        <f>VLOOKUP(A1970,Sales!A:N,6,FALSE)</f>
        <v>348</v>
      </c>
      <c r="U1970" s="2">
        <f>VLOOKUP(A1970,Sales!A:N,7,FALSE)</f>
        <v>55</v>
      </c>
      <c r="V1970" s="2">
        <f>VLOOKUP(A1970,Sales!A:N,8,FALSE)</f>
        <v>70</v>
      </c>
      <c r="W1970" s="2">
        <f>VLOOKUP(A1970,Sales!A:N,9,FALSE)</f>
        <v>954</v>
      </c>
      <c r="X1970" s="2">
        <f>VLOOKUP(A1970,Sales!A:N,10,FALSE)</f>
        <v>1</v>
      </c>
      <c r="Y1970" s="2">
        <f>VLOOKUP(A1970,Sales!A:N,11,FALSE)</f>
        <v>6</v>
      </c>
      <c r="Z1970" s="2">
        <f>VLOOKUP(A1970,Sales!A:N,12,FALSE)</f>
        <v>7</v>
      </c>
      <c r="AA1970" s="2">
        <f>VLOOKUP(A1970,Sales!A:N,13,FALSE)</f>
        <v>4</v>
      </c>
      <c r="AB1970" s="2">
        <f>VLOOKUP(A1970,Sales!A:N,14,FALSE)</f>
        <v>3</v>
      </c>
      <c r="AC1970" s="2">
        <f>VLOOKUP(A1970,Campaigns!A:I,2,FALSE)</f>
        <v>1</v>
      </c>
      <c r="AD1970" s="2">
        <f>VLOOKUP(A1970,Campaigns!A:I,3,FALSE)</f>
        <v>0</v>
      </c>
      <c r="AE1970" s="2">
        <f>VLOOKUP(A1970,Campaigns!A:I,4,FALSE)</f>
        <v>0</v>
      </c>
      <c r="AF1970" s="2">
        <f>VLOOKUP(A1970,Campaigns!A:I,5,FALSE)</f>
        <v>0</v>
      </c>
      <c r="AG1970" s="2">
        <f>VLOOKUP(A1970,Campaigns!A:I,6,FALSE)</f>
        <v>0</v>
      </c>
      <c r="AH1970" s="2">
        <f>VLOOKUP(A1970,Campaigns!A:I,7,FALSE)</f>
        <v>0</v>
      </c>
      <c r="AI1970" s="2">
        <f>VLOOKUP(A1970,Campaigns!A:I,8,FALSE)</f>
        <v>0</v>
      </c>
      <c r="AJ1970" s="19" t="str">
        <f>VLOOKUP(A1970,Campaigns!A:I,9,FALSE)</f>
        <v>4/24/2020</v>
      </c>
    </row>
    <row r="1971" spans="1:36">
      <c r="A1971" s="2">
        <v>1638</v>
      </c>
      <c r="B1971" s="2">
        <f>VLOOKUP(A1971, Customer!A:O, 2, FALSE)</f>
        <v>161278</v>
      </c>
      <c r="C1971" s="2">
        <f>VLOOKUP(A1971, Customer!A:O, 3, FALSE)</f>
        <v>0</v>
      </c>
      <c r="D1971" s="2">
        <f>VLOOKUP(A1971, Customer!A:O, 4, FALSE)</f>
        <v>1</v>
      </c>
      <c r="E1971" s="2">
        <f>VLOOKUP(A1971, Customer!A:O, 5, FALSE)</f>
        <v>67</v>
      </c>
      <c r="F1971" s="2">
        <f>VLOOKUP(A1971, Customer!A:O, 6, FALSE)</f>
        <v>0</v>
      </c>
      <c r="G1971" s="2">
        <f>VLOOKUP(A1971, Customer!A:O, 7, FALSE)</f>
        <v>0</v>
      </c>
      <c r="H1971" s="2">
        <f>VLOOKUP(A1971, Customer!A:O, 8, FALSE)</f>
        <v>0</v>
      </c>
      <c r="I1971" s="2">
        <f>VLOOKUP(A1971, Customer!A:O, 9, FALSE)</f>
        <v>1</v>
      </c>
      <c r="J1971" s="2">
        <f>VLOOKUP(A1971, Customer!A:O, 10, FALSE)</f>
        <v>0</v>
      </c>
      <c r="K1971" s="2">
        <f>VLOOKUP(A1971, Customer!A:O, 11, FALSE)</f>
        <v>0</v>
      </c>
      <c r="L1971" s="2">
        <f>VLOOKUP(A1971, Customer!A:O, 12, FALSE)</f>
        <v>1</v>
      </c>
      <c r="M1971" s="2">
        <f>VLOOKUP(A1971, Customer!A:O, 13, FALSE)</f>
        <v>0</v>
      </c>
      <c r="N1971" s="2">
        <f>VLOOKUP(A1971, Customer!A:O, 14, FALSE)</f>
        <v>0</v>
      </c>
      <c r="O1971" s="2" t="str">
        <f>VLOOKUP(A1971, Customer!A:O, 15, FALSE)</f>
        <v>State-Florida</v>
      </c>
      <c r="P1971" s="2">
        <f>VLOOKUP(A1971,Sales!A:N,2,FALSE)</f>
        <v>87</v>
      </c>
      <c r="Q1971">
        <f>VLOOKUP(A1971,Sales!A:N,3,FALSE)</f>
        <v>292</v>
      </c>
      <c r="R1971" s="2">
        <f>VLOOKUP(A1971,Sales!A:N,4,FALSE)</f>
        <v>8</v>
      </c>
      <c r="S1971" s="2">
        <f>VLOOKUP(A1971,Sales!A:N,5,FALSE)</f>
        <v>74</v>
      </c>
      <c r="T1971" s="2">
        <f>VLOOKUP(A1971,Sales!A:N,6,FALSE)</f>
        <v>5</v>
      </c>
      <c r="U1971" s="2">
        <f>VLOOKUP(A1971,Sales!A:N,7,FALSE)</f>
        <v>16</v>
      </c>
      <c r="V1971" s="2">
        <f>VLOOKUP(A1971,Sales!A:N,8,FALSE)</f>
        <v>39</v>
      </c>
      <c r="W1971" s="2">
        <f>VLOOKUP(A1971,Sales!A:N,9,FALSE)</f>
        <v>355</v>
      </c>
      <c r="X1971" s="2">
        <f>VLOOKUP(A1971,Sales!A:N,10,FALSE)</f>
        <v>2</v>
      </c>
      <c r="Y1971" s="2">
        <f>VLOOKUP(A1971,Sales!A:N,11,FALSE)</f>
        <v>3</v>
      </c>
      <c r="Z1971" s="2">
        <f>VLOOKUP(A1971,Sales!A:N,12,FALSE)</f>
        <v>1</v>
      </c>
      <c r="AA1971" s="2">
        <f>VLOOKUP(A1971,Sales!A:N,13,FALSE)</f>
        <v>4</v>
      </c>
      <c r="AB1971" s="2">
        <f>VLOOKUP(A1971,Sales!A:N,14,FALSE)</f>
        <v>6</v>
      </c>
      <c r="AC1971" s="2">
        <f>VLOOKUP(A1971,Campaigns!A:I,2,FALSE)</f>
        <v>0</v>
      </c>
      <c r="AD1971" s="2">
        <f>VLOOKUP(A1971,Campaigns!A:I,3,FALSE)</f>
        <v>0</v>
      </c>
      <c r="AE1971" s="2">
        <f>VLOOKUP(A1971,Campaigns!A:I,4,FALSE)</f>
        <v>0</v>
      </c>
      <c r="AF1971" s="2">
        <f>VLOOKUP(A1971,Campaigns!A:I,5,FALSE)</f>
        <v>0</v>
      </c>
      <c r="AG1971" s="2">
        <f>VLOOKUP(A1971,Campaigns!A:I,6,FALSE)</f>
        <v>0</v>
      </c>
      <c r="AH1971" s="2">
        <f>VLOOKUP(A1971,Campaigns!A:I,7,FALSE)</f>
        <v>0</v>
      </c>
      <c r="AI1971" s="2">
        <f>VLOOKUP(A1971,Campaigns!A:I,8,FALSE)</f>
        <v>0</v>
      </c>
      <c r="AJ1971" s="19">
        <f>VLOOKUP(A1971,Campaigns!A:I,9,FALSE)</f>
        <v>44110</v>
      </c>
    </row>
    <row r="1972" spans="1:36">
      <c r="A1972" s="2">
        <v>1140</v>
      </c>
      <c r="B1972" s="2">
        <f>VLOOKUP(A1972, Customer!A:O, 2, FALSE)</f>
        <v>159354</v>
      </c>
      <c r="C1972" s="2">
        <f>VLOOKUP(A1972, Customer!A:O, 3, FALSE)</f>
        <v>0</v>
      </c>
      <c r="D1972" s="2">
        <f>VLOOKUP(A1972, Customer!A:O, 4, FALSE)</f>
        <v>2</v>
      </c>
      <c r="E1972" s="2">
        <f>VLOOKUP(A1972, Customer!A:O, 5, FALSE)</f>
        <v>67</v>
      </c>
      <c r="F1972" s="2">
        <f>VLOOKUP(A1972, Customer!A:O, 6, FALSE)</f>
        <v>0</v>
      </c>
      <c r="G1972" s="2">
        <f>VLOOKUP(A1972, Customer!A:O, 7, FALSE)</f>
        <v>1</v>
      </c>
      <c r="H1972" s="2">
        <f>VLOOKUP(A1972, Customer!A:O, 8, FALSE)</f>
        <v>0</v>
      </c>
      <c r="I1972" s="2">
        <f>VLOOKUP(A1972, Customer!A:O, 9, FALSE)</f>
        <v>0</v>
      </c>
      <c r="J1972" s="2">
        <f>VLOOKUP(A1972, Customer!A:O, 10, FALSE)</f>
        <v>0</v>
      </c>
      <c r="K1972" s="2">
        <f>VLOOKUP(A1972, Customer!A:O, 11, FALSE)</f>
        <v>0</v>
      </c>
      <c r="L1972" s="2">
        <f>VLOOKUP(A1972, Customer!A:O, 12, FALSE)</f>
        <v>0</v>
      </c>
      <c r="M1972" s="2">
        <f>VLOOKUP(A1972, Customer!A:O, 13, FALSE)</f>
        <v>1</v>
      </c>
      <c r="N1972" s="2">
        <f>VLOOKUP(A1972, Customer!A:O, 14, FALSE)</f>
        <v>0</v>
      </c>
      <c r="O1972" s="2" t="str">
        <f>VLOOKUP(A1972, Customer!A:O, 15, FALSE)</f>
        <v>State-Florida</v>
      </c>
      <c r="P1972" s="2">
        <f>VLOOKUP(A1972,Sales!A:N,2,FALSE)</f>
        <v>59</v>
      </c>
      <c r="Q1972">
        <f>VLOOKUP(A1972,Sales!A:N,3,FALSE)</f>
        <v>792</v>
      </c>
      <c r="R1972" s="2">
        <f>VLOOKUP(A1972,Sales!A:N,4,FALSE)</f>
        <v>56</v>
      </c>
      <c r="S1972" s="2">
        <f>VLOOKUP(A1972,Sales!A:N,5,FALSE)</f>
        <v>209</v>
      </c>
      <c r="T1972" s="2">
        <f>VLOOKUP(A1972,Sales!A:N,6,FALSE)</f>
        <v>105</v>
      </c>
      <c r="U1972" s="2">
        <f>VLOOKUP(A1972,Sales!A:N,7,FALSE)</f>
        <v>35</v>
      </c>
      <c r="V1972" s="2">
        <f>VLOOKUP(A1972,Sales!A:N,8,FALSE)</f>
        <v>35</v>
      </c>
      <c r="W1972" s="2">
        <f>VLOOKUP(A1972,Sales!A:N,9,FALSE)</f>
        <v>1163</v>
      </c>
      <c r="X1972" s="2">
        <f>VLOOKUP(A1972,Sales!A:N,10,FALSE)</f>
        <v>1</v>
      </c>
      <c r="Y1972" s="2">
        <f>VLOOKUP(A1972,Sales!A:N,11,FALSE)</f>
        <v>4</v>
      </c>
      <c r="Z1972" s="2">
        <f>VLOOKUP(A1972,Sales!A:N,12,FALSE)</f>
        <v>4</v>
      </c>
      <c r="AA1972" s="2">
        <f>VLOOKUP(A1972,Sales!A:N,13,FALSE)</f>
        <v>7</v>
      </c>
      <c r="AB1972" s="2">
        <f>VLOOKUP(A1972,Sales!A:N,14,FALSE)</f>
        <v>3</v>
      </c>
      <c r="AC1972" s="2">
        <f>VLOOKUP(A1972,Campaigns!A:I,2,FALSE)</f>
        <v>0</v>
      </c>
      <c r="AD1972" s="2">
        <f>VLOOKUP(A1972,Campaigns!A:I,3,FALSE)</f>
        <v>0</v>
      </c>
      <c r="AE1972" s="2">
        <f>VLOOKUP(A1972,Campaigns!A:I,4,FALSE)</f>
        <v>0</v>
      </c>
      <c r="AF1972" s="2">
        <f>VLOOKUP(A1972,Campaigns!A:I,5,FALSE)</f>
        <v>0</v>
      </c>
      <c r="AG1972" s="2">
        <f>VLOOKUP(A1972,Campaigns!A:I,6,FALSE)</f>
        <v>0</v>
      </c>
      <c r="AH1972" s="2">
        <f>VLOOKUP(A1972,Campaigns!A:I,7,FALSE)</f>
        <v>0</v>
      </c>
      <c r="AI1972" s="2">
        <f>VLOOKUP(A1972,Campaigns!A:I,8,FALSE)</f>
        <v>0</v>
      </c>
      <c r="AJ1972" s="19" t="str">
        <f>VLOOKUP(A1972,Campaigns!A:I,9,FALSE)</f>
        <v>9/28/2020</v>
      </c>
    </row>
    <row r="1973" spans="1:36">
      <c r="A1973" s="2">
        <v>1694</v>
      </c>
      <c r="B1973" s="2">
        <f>VLOOKUP(A1973, Customer!A:O, 2, FALSE)</f>
        <v>158398</v>
      </c>
      <c r="C1973" s="2">
        <f>VLOOKUP(A1973, Customer!A:O, 3, FALSE)</f>
        <v>0</v>
      </c>
      <c r="D1973" s="2">
        <f>VLOOKUP(A1973, Customer!A:O, 4, FALSE)</f>
        <v>0</v>
      </c>
      <c r="E1973" s="2">
        <f>VLOOKUP(A1973, Customer!A:O, 5, FALSE)</f>
        <v>67</v>
      </c>
      <c r="F1973" s="2">
        <f>VLOOKUP(A1973, Customer!A:O, 6, FALSE)</f>
        <v>0</v>
      </c>
      <c r="G1973" s="2">
        <f>VLOOKUP(A1973, Customer!A:O, 7, FALSE)</f>
        <v>0</v>
      </c>
      <c r="H1973" s="2">
        <f>VLOOKUP(A1973, Customer!A:O, 8, FALSE)</f>
        <v>0</v>
      </c>
      <c r="I1973" s="2">
        <f>VLOOKUP(A1973, Customer!A:O, 9, FALSE)</f>
        <v>1</v>
      </c>
      <c r="J1973" s="2">
        <f>VLOOKUP(A1973, Customer!A:O, 10, FALSE)</f>
        <v>0</v>
      </c>
      <c r="K1973" s="2">
        <f>VLOOKUP(A1973, Customer!A:O, 11, FALSE)</f>
        <v>0</v>
      </c>
      <c r="L1973" s="2">
        <f>VLOOKUP(A1973, Customer!A:O, 12, FALSE)</f>
        <v>1</v>
      </c>
      <c r="M1973" s="2">
        <f>VLOOKUP(A1973, Customer!A:O, 13, FALSE)</f>
        <v>0</v>
      </c>
      <c r="N1973" s="2">
        <f>VLOOKUP(A1973, Customer!A:O, 14, FALSE)</f>
        <v>0</v>
      </c>
      <c r="O1973" s="2" t="str">
        <f>VLOOKUP(A1973, Customer!A:O, 15, FALSE)</f>
        <v>State-New York</v>
      </c>
      <c r="P1973" s="2">
        <f>VLOOKUP(A1973,Sales!A:N,2,FALSE)</f>
        <v>44</v>
      </c>
      <c r="Q1973">
        <f>VLOOKUP(A1973,Sales!A:N,3,FALSE)</f>
        <v>811</v>
      </c>
      <c r="R1973" s="2">
        <f>VLOOKUP(A1973,Sales!A:N,4,FALSE)</f>
        <v>14</v>
      </c>
      <c r="S1973" s="2">
        <f>VLOOKUP(A1973,Sales!A:N,5,FALSE)</f>
        <v>545</v>
      </c>
      <c r="T1973" s="2">
        <f>VLOOKUP(A1973,Sales!A:N,6,FALSE)</f>
        <v>57</v>
      </c>
      <c r="U1973" s="2">
        <f>VLOOKUP(A1973,Sales!A:N,7,FALSE)</f>
        <v>57</v>
      </c>
      <c r="V1973" s="2">
        <f>VLOOKUP(A1973,Sales!A:N,8,FALSE)</f>
        <v>133</v>
      </c>
      <c r="W1973" s="2">
        <f>VLOOKUP(A1973,Sales!A:N,9,FALSE)</f>
        <v>1351</v>
      </c>
      <c r="X1973" s="2">
        <f>VLOOKUP(A1973,Sales!A:N,10,FALSE)</f>
        <v>3</v>
      </c>
      <c r="Y1973" s="2">
        <f>VLOOKUP(A1973,Sales!A:N,11,FALSE)</f>
        <v>5</v>
      </c>
      <c r="Z1973" s="2">
        <f>VLOOKUP(A1973,Sales!A:N,12,FALSE)</f>
        <v>4</v>
      </c>
      <c r="AA1973" s="2">
        <f>VLOOKUP(A1973,Sales!A:N,13,FALSE)</f>
        <v>8</v>
      </c>
      <c r="AB1973" s="2">
        <f>VLOOKUP(A1973,Sales!A:N,14,FALSE)</f>
        <v>4</v>
      </c>
      <c r="AC1973" s="2">
        <f>VLOOKUP(A1973,Campaigns!A:I,2,FALSE)</f>
        <v>0</v>
      </c>
      <c r="AD1973" s="2">
        <f>VLOOKUP(A1973,Campaigns!A:I,3,FALSE)</f>
        <v>0</v>
      </c>
      <c r="AE1973" s="2">
        <f>VLOOKUP(A1973,Campaigns!A:I,4,FALSE)</f>
        <v>0</v>
      </c>
      <c r="AF1973" s="2">
        <f>VLOOKUP(A1973,Campaigns!A:I,5,FALSE)</f>
        <v>0</v>
      </c>
      <c r="AG1973" s="2">
        <f>VLOOKUP(A1973,Campaigns!A:I,6,FALSE)</f>
        <v>0</v>
      </c>
      <c r="AH1973" s="2">
        <f>VLOOKUP(A1973,Campaigns!A:I,7,FALSE)</f>
        <v>0</v>
      </c>
      <c r="AI1973" s="2">
        <f>VLOOKUP(A1973,Campaigns!A:I,8,FALSE)</f>
        <v>0</v>
      </c>
      <c r="AJ1973" s="19" t="str">
        <f>VLOOKUP(A1973,Campaigns!A:I,9,FALSE)</f>
        <v>10/19/2019</v>
      </c>
    </row>
    <row r="1974" spans="1:36">
      <c r="A1974" s="2">
        <v>1112</v>
      </c>
      <c r="B1974" s="2">
        <f>VLOOKUP(A1974, Customer!A:O, 2, FALSE)</f>
        <v>156129</v>
      </c>
      <c r="C1974" s="2">
        <f>VLOOKUP(A1974, Customer!A:O, 3, FALSE)</f>
        <v>0</v>
      </c>
      <c r="D1974" s="2">
        <f>VLOOKUP(A1974, Customer!A:O, 4, FALSE)</f>
        <v>1</v>
      </c>
      <c r="E1974" s="2">
        <f>VLOOKUP(A1974, Customer!A:O, 5, FALSE)</f>
        <v>67</v>
      </c>
      <c r="F1974" s="2">
        <f>VLOOKUP(A1974, Customer!A:O, 6, FALSE)</f>
        <v>0</v>
      </c>
      <c r="G1974" s="2">
        <f>VLOOKUP(A1974, Customer!A:O, 7, FALSE)</f>
        <v>0</v>
      </c>
      <c r="H1974" s="2">
        <f>VLOOKUP(A1974, Customer!A:O, 8, FALSE)</f>
        <v>0</v>
      </c>
      <c r="I1974" s="2">
        <f>VLOOKUP(A1974, Customer!A:O, 9, FALSE)</f>
        <v>1</v>
      </c>
      <c r="J1974" s="2">
        <f>VLOOKUP(A1974, Customer!A:O, 10, FALSE)</f>
        <v>0</v>
      </c>
      <c r="K1974" s="2">
        <f>VLOOKUP(A1974, Customer!A:O, 11, FALSE)</f>
        <v>0</v>
      </c>
      <c r="L1974" s="2">
        <f>VLOOKUP(A1974, Customer!A:O, 12, FALSE)</f>
        <v>0</v>
      </c>
      <c r="M1974" s="2">
        <f>VLOOKUP(A1974, Customer!A:O, 13, FALSE)</f>
        <v>1</v>
      </c>
      <c r="N1974" s="2">
        <f>VLOOKUP(A1974, Customer!A:O, 14, FALSE)</f>
        <v>0</v>
      </c>
      <c r="O1974" s="2" t="str">
        <f>VLOOKUP(A1974, Customer!A:O, 15, FALSE)</f>
        <v>State-New York</v>
      </c>
      <c r="P1974" s="2">
        <f>VLOOKUP(A1974,Sales!A:N,2,FALSE)</f>
        <v>65</v>
      </c>
      <c r="Q1974">
        <f>VLOOKUP(A1974,Sales!A:N,3,FALSE)</f>
        <v>890</v>
      </c>
      <c r="R1974" s="2">
        <f>VLOOKUP(A1974,Sales!A:N,4,FALSE)</f>
        <v>134</v>
      </c>
      <c r="S1974" s="2">
        <f>VLOOKUP(A1974,Sales!A:N,5,FALSE)</f>
        <v>370</v>
      </c>
      <c r="T1974" s="2">
        <f>VLOOKUP(A1974,Sales!A:N,6,FALSE)</f>
        <v>108</v>
      </c>
      <c r="U1974" s="2">
        <f>VLOOKUP(A1974,Sales!A:N,7,FALSE)</f>
        <v>200</v>
      </c>
      <c r="V1974" s="2">
        <f>VLOOKUP(A1974,Sales!A:N,8,FALSE)</f>
        <v>134</v>
      </c>
      <c r="W1974" s="2">
        <f>VLOOKUP(A1974,Sales!A:N,9,FALSE)</f>
        <v>1569</v>
      </c>
      <c r="X1974" s="2">
        <f>VLOOKUP(A1974,Sales!A:N,10,FALSE)</f>
        <v>4</v>
      </c>
      <c r="Y1974" s="2">
        <f>VLOOKUP(A1974,Sales!A:N,11,FALSE)</f>
        <v>6</v>
      </c>
      <c r="Z1974" s="2">
        <f>VLOOKUP(A1974,Sales!A:N,12,FALSE)</f>
        <v>2</v>
      </c>
      <c r="AA1974" s="2">
        <f>VLOOKUP(A1974,Sales!A:N,13,FALSE)</f>
        <v>10</v>
      </c>
      <c r="AB1974" s="2">
        <f>VLOOKUP(A1974,Sales!A:N,14,FALSE)</f>
        <v>4</v>
      </c>
      <c r="AC1974" s="2">
        <f>VLOOKUP(A1974,Campaigns!A:I,2,FALSE)</f>
        <v>0</v>
      </c>
      <c r="AD1974" s="2">
        <f>VLOOKUP(A1974,Campaigns!A:I,3,FALSE)</f>
        <v>0</v>
      </c>
      <c r="AE1974" s="2">
        <f>VLOOKUP(A1974,Campaigns!A:I,4,FALSE)</f>
        <v>0</v>
      </c>
      <c r="AF1974" s="2">
        <f>VLOOKUP(A1974,Campaigns!A:I,5,FALSE)</f>
        <v>0</v>
      </c>
      <c r="AG1974" s="2">
        <f>VLOOKUP(A1974,Campaigns!A:I,6,FALSE)</f>
        <v>0</v>
      </c>
      <c r="AH1974" s="2">
        <f>VLOOKUP(A1974,Campaigns!A:I,7,FALSE)</f>
        <v>0</v>
      </c>
      <c r="AI1974" s="2">
        <f>VLOOKUP(A1974,Campaigns!A:I,8,FALSE)</f>
        <v>0</v>
      </c>
      <c r="AJ1974" s="19" t="str">
        <f>VLOOKUP(A1974,Campaigns!A:I,9,FALSE)</f>
        <v>11/25/2019</v>
      </c>
    </row>
    <row r="1975" spans="1:36">
      <c r="A1975" s="2">
        <v>2121</v>
      </c>
      <c r="B1975" s="2">
        <f>VLOOKUP(A1975, Customer!A:O, 2, FALSE)</f>
        <v>156129</v>
      </c>
      <c r="C1975" s="2">
        <f>VLOOKUP(A1975, Customer!A:O, 3, FALSE)</f>
        <v>0</v>
      </c>
      <c r="D1975" s="2">
        <f>VLOOKUP(A1975, Customer!A:O, 4, FALSE)</f>
        <v>1</v>
      </c>
      <c r="E1975" s="2">
        <f>VLOOKUP(A1975, Customer!A:O, 5, FALSE)</f>
        <v>67</v>
      </c>
      <c r="F1975" s="2">
        <f>VLOOKUP(A1975, Customer!A:O, 6, FALSE)</f>
        <v>0</v>
      </c>
      <c r="G1975" s="2">
        <f>VLOOKUP(A1975, Customer!A:O, 7, FALSE)</f>
        <v>0</v>
      </c>
      <c r="H1975" s="2">
        <f>VLOOKUP(A1975, Customer!A:O, 8, FALSE)</f>
        <v>0</v>
      </c>
      <c r="I1975" s="2">
        <f>VLOOKUP(A1975, Customer!A:O, 9, FALSE)</f>
        <v>1</v>
      </c>
      <c r="J1975" s="2">
        <f>VLOOKUP(A1975, Customer!A:O, 10, FALSE)</f>
        <v>0</v>
      </c>
      <c r="K1975" s="2">
        <f>VLOOKUP(A1975, Customer!A:O, 11, FALSE)</f>
        <v>0</v>
      </c>
      <c r="L1975" s="2">
        <f>VLOOKUP(A1975, Customer!A:O, 12, FALSE)</f>
        <v>0</v>
      </c>
      <c r="M1975" s="2">
        <f>VLOOKUP(A1975, Customer!A:O, 13, FALSE)</f>
        <v>1</v>
      </c>
      <c r="N1975" s="2">
        <f>VLOOKUP(A1975, Customer!A:O, 14, FALSE)</f>
        <v>0</v>
      </c>
      <c r="O1975" s="2" t="str">
        <f>VLOOKUP(A1975, Customer!A:O, 15, FALSE)</f>
        <v>State-Texas</v>
      </c>
      <c r="P1975" s="2">
        <f>VLOOKUP(A1975,Sales!A:N,2,FALSE)</f>
        <v>65</v>
      </c>
      <c r="Q1975">
        <f>VLOOKUP(A1975,Sales!A:N,3,FALSE)</f>
        <v>890</v>
      </c>
      <c r="R1975" s="2">
        <f>VLOOKUP(A1975,Sales!A:N,4,FALSE)</f>
        <v>134</v>
      </c>
      <c r="S1975" s="2">
        <f>VLOOKUP(A1975,Sales!A:N,5,FALSE)</f>
        <v>370</v>
      </c>
      <c r="T1975" s="2">
        <f>VLOOKUP(A1975,Sales!A:N,6,FALSE)</f>
        <v>108</v>
      </c>
      <c r="U1975" s="2">
        <f>VLOOKUP(A1975,Sales!A:N,7,FALSE)</f>
        <v>200</v>
      </c>
      <c r="V1975" s="2">
        <f>VLOOKUP(A1975,Sales!A:N,8,FALSE)</f>
        <v>134</v>
      </c>
      <c r="W1975" s="2">
        <f>VLOOKUP(A1975,Sales!A:N,9,FALSE)</f>
        <v>1569</v>
      </c>
      <c r="X1975" s="2">
        <f>VLOOKUP(A1975,Sales!A:N,10,FALSE)</f>
        <v>4</v>
      </c>
      <c r="Y1975" s="2">
        <f>VLOOKUP(A1975,Sales!A:N,11,FALSE)</f>
        <v>6</v>
      </c>
      <c r="Z1975" s="2">
        <f>VLOOKUP(A1975,Sales!A:N,12,FALSE)</f>
        <v>2</v>
      </c>
      <c r="AA1975" s="2">
        <f>VLOOKUP(A1975,Sales!A:N,13,FALSE)</f>
        <v>10</v>
      </c>
      <c r="AB1975" s="2">
        <f>VLOOKUP(A1975,Sales!A:N,14,FALSE)</f>
        <v>4</v>
      </c>
      <c r="AC1975" s="2">
        <f>VLOOKUP(A1975,Campaigns!A:I,2,FALSE)</f>
        <v>0</v>
      </c>
      <c r="AD1975" s="2">
        <f>VLOOKUP(A1975,Campaigns!A:I,3,FALSE)</f>
        <v>0</v>
      </c>
      <c r="AE1975" s="2">
        <f>VLOOKUP(A1975,Campaigns!A:I,4,FALSE)</f>
        <v>0</v>
      </c>
      <c r="AF1975" s="2">
        <f>VLOOKUP(A1975,Campaigns!A:I,5,FALSE)</f>
        <v>0</v>
      </c>
      <c r="AG1975" s="2">
        <f>VLOOKUP(A1975,Campaigns!A:I,6,FALSE)</f>
        <v>0</v>
      </c>
      <c r="AH1975" s="2">
        <f>VLOOKUP(A1975,Campaigns!A:I,7,FALSE)</f>
        <v>0</v>
      </c>
      <c r="AI1975" s="2">
        <f>VLOOKUP(A1975,Campaigns!A:I,8,FALSE)</f>
        <v>0</v>
      </c>
      <c r="AJ1975" s="19" t="str">
        <f>VLOOKUP(A1975,Campaigns!A:I,9,FALSE)</f>
        <v>11/25/2019</v>
      </c>
    </row>
    <row r="1976" spans="1:36">
      <c r="A1976" s="2">
        <v>1433</v>
      </c>
      <c r="B1976" s="2">
        <f>VLOOKUP(A1976, Customer!A:O, 2, FALSE)</f>
        <v>155707</v>
      </c>
      <c r="C1976" s="2">
        <f>VLOOKUP(A1976, Customer!A:O, 3, FALSE)</f>
        <v>0</v>
      </c>
      <c r="D1976" s="2">
        <f>VLOOKUP(A1976, Customer!A:O, 4, FALSE)</f>
        <v>1</v>
      </c>
      <c r="E1976" s="2">
        <f>VLOOKUP(A1976, Customer!A:O, 5, FALSE)</f>
        <v>67</v>
      </c>
      <c r="F1976" s="2">
        <f>VLOOKUP(A1976, Customer!A:O, 6, FALSE)</f>
        <v>0</v>
      </c>
      <c r="G1976" s="2">
        <f>VLOOKUP(A1976, Customer!A:O, 7, FALSE)</f>
        <v>1</v>
      </c>
      <c r="H1976" s="2">
        <f>VLOOKUP(A1976, Customer!A:O, 8, FALSE)</f>
        <v>0</v>
      </c>
      <c r="I1976" s="2">
        <f>VLOOKUP(A1976, Customer!A:O, 9, FALSE)</f>
        <v>0</v>
      </c>
      <c r="J1976" s="2">
        <f>VLOOKUP(A1976, Customer!A:O, 10, FALSE)</f>
        <v>0</v>
      </c>
      <c r="K1976" s="2">
        <f>VLOOKUP(A1976, Customer!A:O, 11, FALSE)</f>
        <v>0</v>
      </c>
      <c r="L1976" s="2">
        <f>VLOOKUP(A1976, Customer!A:O, 12, FALSE)</f>
        <v>0</v>
      </c>
      <c r="M1976" s="2">
        <f>VLOOKUP(A1976, Customer!A:O, 13, FALSE)</f>
        <v>0</v>
      </c>
      <c r="N1976" s="2">
        <f>VLOOKUP(A1976, Customer!A:O, 14, FALSE)</f>
        <v>1</v>
      </c>
      <c r="O1976" s="2" t="str">
        <f>VLOOKUP(A1976, Customer!A:O, 15, FALSE)</f>
        <v>State-California</v>
      </c>
      <c r="P1976" s="2">
        <f>VLOOKUP(A1976,Sales!A:N,2,FALSE)</f>
        <v>91</v>
      </c>
      <c r="Q1976">
        <f>VLOOKUP(A1976,Sales!A:N,3,FALSE)</f>
        <v>581</v>
      </c>
      <c r="R1976" s="2">
        <f>VLOOKUP(A1976,Sales!A:N,4,FALSE)</f>
        <v>20</v>
      </c>
      <c r="S1976" s="2">
        <f>VLOOKUP(A1976,Sales!A:N,5,FALSE)</f>
        <v>229</v>
      </c>
      <c r="T1976" s="2">
        <f>VLOOKUP(A1976,Sales!A:N,6,FALSE)</f>
        <v>84</v>
      </c>
      <c r="U1976" s="2">
        <f>VLOOKUP(A1976,Sales!A:N,7,FALSE)</f>
        <v>184</v>
      </c>
      <c r="V1976" s="2">
        <f>VLOOKUP(A1976,Sales!A:N,8,FALSE)</f>
        <v>98</v>
      </c>
      <c r="W1976" s="2">
        <f>VLOOKUP(A1976,Sales!A:N,9,FALSE)</f>
        <v>1001</v>
      </c>
      <c r="X1976" s="2">
        <f>VLOOKUP(A1976,Sales!A:N,10,FALSE)</f>
        <v>2</v>
      </c>
      <c r="Y1976" s="2">
        <f>VLOOKUP(A1976,Sales!A:N,11,FALSE)</f>
        <v>3</v>
      </c>
      <c r="Z1976" s="2">
        <f>VLOOKUP(A1976,Sales!A:N,12,FALSE)</f>
        <v>2</v>
      </c>
      <c r="AA1976" s="2">
        <f>VLOOKUP(A1976,Sales!A:N,13,FALSE)</f>
        <v>9</v>
      </c>
      <c r="AB1976" s="2">
        <f>VLOOKUP(A1976,Sales!A:N,14,FALSE)</f>
        <v>3</v>
      </c>
      <c r="AC1976" s="2">
        <f>VLOOKUP(A1976,Campaigns!A:I,2,FALSE)</f>
        <v>0</v>
      </c>
      <c r="AD1976" s="2">
        <f>VLOOKUP(A1976,Campaigns!A:I,3,FALSE)</f>
        <v>0</v>
      </c>
      <c r="AE1976" s="2">
        <f>VLOOKUP(A1976,Campaigns!A:I,4,FALSE)</f>
        <v>0</v>
      </c>
      <c r="AF1976" s="2">
        <f>VLOOKUP(A1976,Campaigns!A:I,5,FALSE)</f>
        <v>0</v>
      </c>
      <c r="AG1976" s="2">
        <f>VLOOKUP(A1976,Campaigns!A:I,6,FALSE)</f>
        <v>0</v>
      </c>
      <c r="AH1976" s="2">
        <f>VLOOKUP(A1976,Campaigns!A:I,7,FALSE)</f>
        <v>0</v>
      </c>
      <c r="AI1976" s="2">
        <f>VLOOKUP(A1976,Campaigns!A:I,8,FALSE)</f>
        <v>0</v>
      </c>
      <c r="AJ1976" s="19" t="str">
        <f>VLOOKUP(A1976,Campaigns!A:I,9,FALSE)</f>
        <v>5/28/2020</v>
      </c>
    </row>
    <row r="1977" spans="1:36">
      <c r="A1977" s="2">
        <v>1119</v>
      </c>
      <c r="B1977" s="2">
        <f>VLOOKUP(A1977, Customer!A:O, 2, FALSE)</f>
        <v>154348</v>
      </c>
      <c r="C1977" s="2">
        <f>VLOOKUP(A1977, Customer!A:O, 3, FALSE)</f>
        <v>1</v>
      </c>
      <c r="D1977" s="2">
        <f>VLOOKUP(A1977, Customer!A:O, 4, FALSE)</f>
        <v>1</v>
      </c>
      <c r="E1977" s="2">
        <f>VLOOKUP(A1977, Customer!A:O, 5, FALSE)</f>
        <v>67</v>
      </c>
      <c r="F1977" s="2">
        <f>VLOOKUP(A1977, Customer!A:O, 6, FALSE)</f>
        <v>0</v>
      </c>
      <c r="G1977" s="2">
        <f>VLOOKUP(A1977, Customer!A:O, 7, FALSE)</f>
        <v>1</v>
      </c>
      <c r="H1977" s="2">
        <f>VLOOKUP(A1977, Customer!A:O, 8, FALSE)</f>
        <v>0</v>
      </c>
      <c r="I1977" s="2">
        <f>VLOOKUP(A1977, Customer!A:O, 9, FALSE)</f>
        <v>0</v>
      </c>
      <c r="J1977" s="2">
        <f>VLOOKUP(A1977, Customer!A:O, 10, FALSE)</f>
        <v>0</v>
      </c>
      <c r="K1977" s="2">
        <f>VLOOKUP(A1977, Customer!A:O, 11, FALSE)</f>
        <v>0</v>
      </c>
      <c r="L1977" s="2">
        <f>VLOOKUP(A1977, Customer!A:O, 12, FALSE)</f>
        <v>0</v>
      </c>
      <c r="M1977" s="2">
        <f>VLOOKUP(A1977, Customer!A:O, 13, FALSE)</f>
        <v>1</v>
      </c>
      <c r="N1977" s="2">
        <f>VLOOKUP(A1977, Customer!A:O, 14, FALSE)</f>
        <v>0</v>
      </c>
      <c r="O1977" s="2" t="str">
        <f>VLOOKUP(A1977, Customer!A:O, 15, FALSE)</f>
        <v>State-Texas</v>
      </c>
      <c r="P1977" s="2">
        <f>VLOOKUP(A1977,Sales!A:N,2,FALSE)</f>
        <v>51</v>
      </c>
      <c r="Q1977">
        <f>VLOOKUP(A1977,Sales!A:N,3,FALSE)</f>
        <v>199</v>
      </c>
      <c r="R1977" s="2">
        <f>VLOOKUP(A1977,Sales!A:N,4,FALSE)</f>
        <v>0</v>
      </c>
      <c r="S1977" s="2">
        <f>VLOOKUP(A1977,Sales!A:N,5,FALSE)</f>
        <v>45</v>
      </c>
      <c r="T1977" s="2">
        <f>VLOOKUP(A1977,Sales!A:N,6,FALSE)</f>
        <v>0</v>
      </c>
      <c r="U1977" s="2">
        <f>VLOOKUP(A1977,Sales!A:N,7,FALSE)</f>
        <v>0</v>
      </c>
      <c r="V1977" s="2">
        <f>VLOOKUP(A1977,Sales!A:N,8,FALSE)</f>
        <v>11</v>
      </c>
      <c r="W1977" s="2">
        <f>VLOOKUP(A1977,Sales!A:N,9,FALSE)</f>
        <v>233</v>
      </c>
      <c r="X1977" s="2">
        <f>VLOOKUP(A1977,Sales!A:N,10,FALSE)</f>
        <v>2</v>
      </c>
      <c r="Y1977" s="2">
        <f>VLOOKUP(A1977,Sales!A:N,11,FALSE)</f>
        <v>2</v>
      </c>
      <c r="Z1977" s="2">
        <f>VLOOKUP(A1977,Sales!A:N,12,FALSE)</f>
        <v>0</v>
      </c>
      <c r="AA1977" s="2">
        <f>VLOOKUP(A1977,Sales!A:N,13,FALSE)</f>
        <v>4</v>
      </c>
      <c r="AB1977" s="2">
        <f>VLOOKUP(A1977,Sales!A:N,14,FALSE)</f>
        <v>6</v>
      </c>
      <c r="AC1977" s="2">
        <f>VLOOKUP(A1977,Campaigns!A:I,2,FALSE)</f>
        <v>0</v>
      </c>
      <c r="AD1977" s="2">
        <f>VLOOKUP(A1977,Campaigns!A:I,3,FALSE)</f>
        <v>0</v>
      </c>
      <c r="AE1977" s="2">
        <f>VLOOKUP(A1977,Campaigns!A:I,4,FALSE)</f>
        <v>0</v>
      </c>
      <c r="AF1977" s="2">
        <f>VLOOKUP(A1977,Campaigns!A:I,5,FALSE)</f>
        <v>0</v>
      </c>
      <c r="AG1977" s="2">
        <f>VLOOKUP(A1977,Campaigns!A:I,6,FALSE)</f>
        <v>0</v>
      </c>
      <c r="AH1977" s="2">
        <f>VLOOKUP(A1977,Campaigns!A:I,7,FALSE)</f>
        <v>0</v>
      </c>
      <c r="AI1977" s="2">
        <f>VLOOKUP(A1977,Campaigns!A:I,8,FALSE)</f>
        <v>0</v>
      </c>
      <c r="AJ1977" s="19">
        <f>VLOOKUP(A1977,Campaigns!A:I,9,FALSE)</f>
        <v>44176</v>
      </c>
    </row>
    <row r="1978" spans="1:36">
      <c r="A1978" s="2">
        <v>1489</v>
      </c>
      <c r="B1978" s="2">
        <f>VLOOKUP(A1978, Customer!A:O, 2, FALSE)</f>
        <v>153653</v>
      </c>
      <c r="C1978" s="2">
        <f>VLOOKUP(A1978, Customer!A:O, 3, FALSE)</f>
        <v>0</v>
      </c>
      <c r="D1978" s="2">
        <f>VLOOKUP(A1978, Customer!A:O, 4, FALSE)</f>
        <v>0</v>
      </c>
      <c r="E1978" s="2">
        <f>VLOOKUP(A1978, Customer!A:O, 5, FALSE)</f>
        <v>67</v>
      </c>
      <c r="F1978" s="2">
        <f>VLOOKUP(A1978, Customer!A:O, 6, FALSE)</f>
        <v>0</v>
      </c>
      <c r="G1978" s="2">
        <f>VLOOKUP(A1978, Customer!A:O, 7, FALSE)</f>
        <v>0</v>
      </c>
      <c r="H1978" s="2">
        <f>VLOOKUP(A1978, Customer!A:O, 8, FALSE)</f>
        <v>0</v>
      </c>
      <c r="I1978" s="2">
        <f>VLOOKUP(A1978, Customer!A:O, 9, FALSE)</f>
        <v>0</v>
      </c>
      <c r="J1978" s="2">
        <f>VLOOKUP(A1978, Customer!A:O, 10, FALSE)</f>
        <v>1</v>
      </c>
      <c r="K1978" s="2">
        <f>VLOOKUP(A1978, Customer!A:O, 11, FALSE)</f>
        <v>0</v>
      </c>
      <c r="L1978" s="2">
        <f>VLOOKUP(A1978, Customer!A:O, 12, FALSE)</f>
        <v>1</v>
      </c>
      <c r="M1978" s="2">
        <f>VLOOKUP(A1978, Customer!A:O, 13, FALSE)</f>
        <v>0</v>
      </c>
      <c r="N1978" s="2">
        <f>VLOOKUP(A1978, Customer!A:O, 14, FALSE)</f>
        <v>0</v>
      </c>
      <c r="O1978" s="2" t="str">
        <f>VLOOKUP(A1978, Customer!A:O, 15, FALSE)</f>
        <v>State-Illinois</v>
      </c>
      <c r="P1978" s="2">
        <f>VLOOKUP(A1978,Sales!A:N,2,FALSE)</f>
        <v>29</v>
      </c>
      <c r="Q1978">
        <f>VLOOKUP(A1978,Sales!A:N,3,FALSE)</f>
        <v>2334</v>
      </c>
      <c r="R1978" s="2">
        <f>VLOOKUP(A1978,Sales!A:N,4,FALSE)</f>
        <v>29</v>
      </c>
      <c r="S1978" s="2">
        <f>VLOOKUP(A1978,Sales!A:N,5,FALSE)</f>
        <v>684</v>
      </c>
      <c r="T1978" s="2">
        <f>VLOOKUP(A1978,Sales!A:N,6,FALSE)</f>
        <v>80</v>
      </c>
      <c r="U1978" s="2">
        <f>VLOOKUP(A1978,Sales!A:N,7,FALSE)</f>
        <v>29</v>
      </c>
      <c r="V1978" s="2">
        <f>VLOOKUP(A1978,Sales!A:N,8,FALSE)</f>
        <v>309</v>
      </c>
      <c r="W1978" s="2">
        <f>VLOOKUP(A1978,Sales!A:N,9,FALSE)</f>
        <v>2847</v>
      </c>
      <c r="X1978" s="2">
        <f>VLOOKUP(A1978,Sales!A:N,10,FALSE)</f>
        <v>2</v>
      </c>
      <c r="Y1978" s="2">
        <f>VLOOKUP(A1978,Sales!A:N,11,FALSE)</f>
        <v>10</v>
      </c>
      <c r="Z1978" s="2">
        <f>VLOOKUP(A1978,Sales!A:N,12,FALSE)</f>
        <v>4</v>
      </c>
      <c r="AA1978" s="2">
        <f>VLOOKUP(A1978,Sales!A:N,13,FALSE)</f>
        <v>12</v>
      </c>
      <c r="AB1978" s="2">
        <f>VLOOKUP(A1978,Sales!A:N,14,FALSE)</f>
        <v>6</v>
      </c>
      <c r="AC1978" s="2">
        <f>VLOOKUP(A1978,Campaigns!A:I,2,FALSE)</f>
        <v>0</v>
      </c>
      <c r="AD1978" s="2">
        <f>VLOOKUP(A1978,Campaigns!A:I,3,FALSE)</f>
        <v>0</v>
      </c>
      <c r="AE1978" s="2">
        <f>VLOOKUP(A1978,Campaigns!A:I,4,FALSE)</f>
        <v>0</v>
      </c>
      <c r="AF1978" s="2">
        <f>VLOOKUP(A1978,Campaigns!A:I,5,FALSE)</f>
        <v>0</v>
      </c>
      <c r="AG1978" s="2">
        <f>VLOOKUP(A1978,Campaigns!A:I,6,FALSE)</f>
        <v>0</v>
      </c>
      <c r="AH1978" s="2">
        <f>VLOOKUP(A1978,Campaigns!A:I,7,FALSE)</f>
        <v>0</v>
      </c>
      <c r="AI1978" s="2">
        <f>VLOOKUP(A1978,Campaigns!A:I,8,FALSE)</f>
        <v>0</v>
      </c>
      <c r="AJ1978" s="19" t="str">
        <f>VLOOKUP(A1978,Campaigns!A:I,9,FALSE)</f>
        <v>4/14/2019</v>
      </c>
    </row>
    <row r="1979" spans="1:36">
      <c r="A1979" s="2">
        <v>1712</v>
      </c>
      <c r="B1979" s="2">
        <f>VLOOKUP(A1979, Customer!A:O, 2, FALSE)</f>
        <v>153593</v>
      </c>
      <c r="C1979" s="2">
        <f>VLOOKUP(A1979, Customer!A:O, 3, FALSE)</f>
        <v>1</v>
      </c>
      <c r="D1979" s="2">
        <f>VLOOKUP(A1979, Customer!A:O, 4, FALSE)</f>
        <v>1</v>
      </c>
      <c r="E1979" s="2">
        <f>VLOOKUP(A1979, Customer!A:O, 5, FALSE)</f>
        <v>67</v>
      </c>
      <c r="F1979" s="2">
        <f>VLOOKUP(A1979, Customer!A:O, 6, FALSE)</f>
        <v>0</v>
      </c>
      <c r="G1979" s="2">
        <f>VLOOKUP(A1979, Customer!A:O, 7, FALSE)</f>
        <v>0</v>
      </c>
      <c r="H1979" s="2">
        <f>VLOOKUP(A1979, Customer!A:O, 8, FALSE)</f>
        <v>0</v>
      </c>
      <c r="I1979" s="2">
        <f>VLOOKUP(A1979, Customer!A:O, 9, FALSE)</f>
        <v>1</v>
      </c>
      <c r="J1979" s="2">
        <f>VLOOKUP(A1979, Customer!A:O, 10, FALSE)</f>
        <v>0</v>
      </c>
      <c r="K1979" s="2">
        <f>VLOOKUP(A1979, Customer!A:O, 11, FALSE)</f>
        <v>0</v>
      </c>
      <c r="L1979" s="2">
        <f>VLOOKUP(A1979, Customer!A:O, 12, FALSE)</f>
        <v>0</v>
      </c>
      <c r="M1979" s="2">
        <f>VLOOKUP(A1979, Customer!A:O, 13, FALSE)</f>
        <v>0</v>
      </c>
      <c r="N1979" s="2">
        <f>VLOOKUP(A1979, Customer!A:O, 14, FALSE)</f>
        <v>1</v>
      </c>
      <c r="O1979" s="2" t="str">
        <f>VLOOKUP(A1979, Customer!A:O, 15, FALSE)</f>
        <v>State-New York</v>
      </c>
      <c r="P1979" s="2">
        <f>VLOOKUP(A1979,Sales!A:N,2,FALSE)</f>
        <v>60</v>
      </c>
      <c r="Q1979">
        <f>VLOOKUP(A1979,Sales!A:N,3,FALSE)</f>
        <v>1000</v>
      </c>
      <c r="R1979" s="2">
        <f>VLOOKUP(A1979,Sales!A:N,4,FALSE)</f>
        <v>11</v>
      </c>
      <c r="S1979" s="2">
        <f>VLOOKUP(A1979,Sales!A:N,5,FALSE)</f>
        <v>224</v>
      </c>
      <c r="T1979" s="2">
        <f>VLOOKUP(A1979,Sales!A:N,6,FALSE)</f>
        <v>17</v>
      </c>
      <c r="U1979" s="2">
        <f>VLOOKUP(A1979,Sales!A:N,7,FALSE)</f>
        <v>0</v>
      </c>
      <c r="V1979" s="2">
        <f>VLOOKUP(A1979,Sales!A:N,8,FALSE)</f>
        <v>123</v>
      </c>
      <c r="W1979" s="2">
        <f>VLOOKUP(A1979,Sales!A:N,9,FALSE)</f>
        <v>1129</v>
      </c>
      <c r="X1979" s="2">
        <f>VLOOKUP(A1979,Sales!A:N,10,FALSE)</f>
        <v>8</v>
      </c>
      <c r="Y1979" s="2">
        <f>VLOOKUP(A1979,Sales!A:N,11,FALSE)</f>
        <v>7</v>
      </c>
      <c r="Z1979" s="2">
        <f>VLOOKUP(A1979,Sales!A:N,12,FALSE)</f>
        <v>2</v>
      </c>
      <c r="AA1979" s="2">
        <f>VLOOKUP(A1979,Sales!A:N,13,FALSE)</f>
        <v>6</v>
      </c>
      <c r="AB1979" s="2">
        <f>VLOOKUP(A1979,Sales!A:N,14,FALSE)</f>
        <v>8</v>
      </c>
      <c r="AC1979" s="2">
        <f>VLOOKUP(A1979,Campaigns!A:I,2,FALSE)</f>
        <v>0</v>
      </c>
      <c r="AD1979" s="2">
        <f>VLOOKUP(A1979,Campaigns!A:I,3,FALSE)</f>
        <v>0</v>
      </c>
      <c r="AE1979" s="2">
        <f>VLOOKUP(A1979,Campaigns!A:I,4,FALSE)</f>
        <v>0</v>
      </c>
      <c r="AF1979" s="2">
        <f>VLOOKUP(A1979,Campaigns!A:I,5,FALSE)</f>
        <v>0</v>
      </c>
      <c r="AG1979" s="2">
        <f>VLOOKUP(A1979,Campaigns!A:I,6,FALSE)</f>
        <v>0</v>
      </c>
      <c r="AH1979" s="2">
        <f>VLOOKUP(A1979,Campaigns!A:I,7,FALSE)</f>
        <v>0</v>
      </c>
      <c r="AI1979" s="2">
        <f>VLOOKUP(A1979,Campaigns!A:I,8,FALSE)</f>
        <v>0</v>
      </c>
      <c r="AJ1979" s="19">
        <f>VLOOKUP(A1979,Campaigns!A:I,9,FALSE)</f>
        <v>43800</v>
      </c>
    </row>
    <row r="1980" spans="1:36">
      <c r="A1980" s="2">
        <v>2519</v>
      </c>
      <c r="B1980" s="2">
        <f>VLOOKUP(A1980, Customer!A:O, 2, FALSE)</f>
        <v>151411</v>
      </c>
      <c r="C1980" s="2">
        <f>VLOOKUP(A1980, Customer!A:O, 3, FALSE)</f>
        <v>1</v>
      </c>
      <c r="D1980" s="2">
        <f>VLOOKUP(A1980, Customer!A:O, 4, FALSE)</f>
        <v>2</v>
      </c>
      <c r="E1980" s="2">
        <f>VLOOKUP(A1980, Customer!A:O, 5, FALSE)</f>
        <v>67</v>
      </c>
      <c r="F1980" s="2">
        <f>VLOOKUP(A1980, Customer!A:O, 6, FALSE)</f>
        <v>0</v>
      </c>
      <c r="G1980" s="2">
        <f>VLOOKUP(A1980, Customer!A:O, 7, FALSE)</f>
        <v>0</v>
      </c>
      <c r="H1980" s="2">
        <f>VLOOKUP(A1980, Customer!A:O, 8, FALSE)</f>
        <v>1</v>
      </c>
      <c r="I1980" s="2">
        <f>VLOOKUP(A1980, Customer!A:O, 9, FALSE)</f>
        <v>0</v>
      </c>
      <c r="J1980" s="2">
        <f>VLOOKUP(A1980, Customer!A:O, 10, FALSE)</f>
        <v>0</v>
      </c>
      <c r="K1980" s="2">
        <f>VLOOKUP(A1980, Customer!A:O, 11, FALSE)</f>
        <v>0</v>
      </c>
      <c r="L1980" s="2">
        <f>VLOOKUP(A1980, Customer!A:O, 12, FALSE)</f>
        <v>0</v>
      </c>
      <c r="M1980" s="2">
        <f>VLOOKUP(A1980, Customer!A:O, 13, FALSE)</f>
        <v>0</v>
      </c>
      <c r="N1980" s="2">
        <f>VLOOKUP(A1980, Customer!A:O, 14, FALSE)</f>
        <v>1</v>
      </c>
      <c r="O1980" s="2" t="str">
        <f>VLOOKUP(A1980, Customer!A:O, 15, FALSE)</f>
        <v>State-California</v>
      </c>
      <c r="P1980" s="2">
        <f>VLOOKUP(A1980,Sales!A:N,2,FALSE)</f>
        <v>81</v>
      </c>
      <c r="Q1980">
        <f>VLOOKUP(A1980,Sales!A:N,3,FALSE)</f>
        <v>41</v>
      </c>
      <c r="R1980" s="2">
        <f>VLOOKUP(A1980,Sales!A:N,4,FALSE)</f>
        <v>0</v>
      </c>
      <c r="S1980" s="2">
        <f>VLOOKUP(A1980,Sales!A:N,5,FALSE)</f>
        <v>9</v>
      </c>
      <c r="T1980" s="2">
        <f>VLOOKUP(A1980,Sales!A:N,6,FALSE)</f>
        <v>0</v>
      </c>
      <c r="U1980" s="2">
        <f>VLOOKUP(A1980,Sales!A:N,7,FALSE)</f>
        <v>0</v>
      </c>
      <c r="V1980" s="2">
        <f>VLOOKUP(A1980,Sales!A:N,8,FALSE)</f>
        <v>3</v>
      </c>
      <c r="W1980" s="2">
        <f>VLOOKUP(A1980,Sales!A:N,9,FALSE)</f>
        <v>47</v>
      </c>
      <c r="X1980" s="2">
        <f>VLOOKUP(A1980,Sales!A:N,10,FALSE)</f>
        <v>1</v>
      </c>
      <c r="Y1980" s="2">
        <f>VLOOKUP(A1980,Sales!A:N,11,FALSE)</f>
        <v>0</v>
      </c>
      <c r="Z1980" s="2">
        <f>VLOOKUP(A1980,Sales!A:N,12,FALSE)</f>
        <v>0</v>
      </c>
      <c r="AA1980" s="2">
        <f>VLOOKUP(A1980,Sales!A:N,13,FALSE)</f>
        <v>3</v>
      </c>
      <c r="AB1980" s="2">
        <f>VLOOKUP(A1980,Sales!A:N,14,FALSE)</f>
        <v>5</v>
      </c>
      <c r="AC1980" s="2">
        <f>VLOOKUP(A1980,Campaigns!A:I,2,FALSE)</f>
        <v>0</v>
      </c>
      <c r="AD1980" s="2">
        <f>VLOOKUP(A1980,Campaigns!A:I,3,FALSE)</f>
        <v>0</v>
      </c>
      <c r="AE1980" s="2">
        <f>VLOOKUP(A1980,Campaigns!A:I,4,FALSE)</f>
        <v>0</v>
      </c>
      <c r="AF1980" s="2">
        <f>VLOOKUP(A1980,Campaigns!A:I,5,FALSE)</f>
        <v>0</v>
      </c>
      <c r="AG1980" s="2">
        <f>VLOOKUP(A1980,Campaigns!A:I,6,FALSE)</f>
        <v>0</v>
      </c>
      <c r="AH1980" s="2">
        <f>VLOOKUP(A1980,Campaigns!A:I,7,FALSE)</f>
        <v>0</v>
      </c>
      <c r="AI1980" s="2">
        <f>VLOOKUP(A1980,Campaigns!A:I,8,FALSE)</f>
        <v>0</v>
      </c>
      <c r="AJ1980" s="19" t="str">
        <f>VLOOKUP(A1980,Campaigns!A:I,9,FALSE)</f>
        <v>10/31/2019</v>
      </c>
    </row>
    <row r="1981" spans="1:36">
      <c r="A1981" s="2">
        <v>2442</v>
      </c>
      <c r="B1981" s="2">
        <f>VLOOKUP(A1981, Customer!A:O, 2, FALSE)</f>
        <v>150725</v>
      </c>
      <c r="C1981" s="2">
        <f>VLOOKUP(A1981, Customer!A:O, 3, FALSE)</f>
        <v>0</v>
      </c>
      <c r="D1981" s="2">
        <f>VLOOKUP(A1981, Customer!A:O, 4, FALSE)</f>
        <v>1</v>
      </c>
      <c r="E1981" s="2">
        <f>VLOOKUP(A1981, Customer!A:O, 5, FALSE)</f>
        <v>67</v>
      </c>
      <c r="F1981" s="2">
        <f>VLOOKUP(A1981, Customer!A:O, 6, FALSE)</f>
        <v>0</v>
      </c>
      <c r="G1981" s="2">
        <f>VLOOKUP(A1981, Customer!A:O, 7, FALSE)</f>
        <v>1</v>
      </c>
      <c r="H1981" s="2">
        <f>VLOOKUP(A1981, Customer!A:O, 8, FALSE)</f>
        <v>0</v>
      </c>
      <c r="I1981" s="2">
        <f>VLOOKUP(A1981, Customer!A:O, 9, FALSE)</f>
        <v>0</v>
      </c>
      <c r="J1981" s="2">
        <f>VLOOKUP(A1981, Customer!A:O, 10, FALSE)</f>
        <v>0</v>
      </c>
      <c r="K1981" s="2">
        <f>VLOOKUP(A1981, Customer!A:O, 11, FALSE)</f>
        <v>0</v>
      </c>
      <c r="L1981" s="2">
        <f>VLOOKUP(A1981, Customer!A:O, 12, FALSE)</f>
        <v>1</v>
      </c>
      <c r="M1981" s="2">
        <f>VLOOKUP(A1981, Customer!A:O, 13, FALSE)</f>
        <v>0</v>
      </c>
      <c r="N1981" s="2">
        <f>VLOOKUP(A1981, Customer!A:O, 14, FALSE)</f>
        <v>0</v>
      </c>
      <c r="O1981" s="2" t="str">
        <f>VLOOKUP(A1981, Customer!A:O, 15, FALSE)</f>
        <v>State-Florida</v>
      </c>
      <c r="P1981" s="2">
        <f>VLOOKUP(A1981,Sales!A:N,2,FALSE)</f>
        <v>45</v>
      </c>
      <c r="Q1981">
        <f>VLOOKUP(A1981,Sales!A:N,3,FALSE)</f>
        <v>1316</v>
      </c>
      <c r="R1981" s="2">
        <f>VLOOKUP(A1981,Sales!A:N,4,FALSE)</f>
        <v>30</v>
      </c>
      <c r="S1981" s="2">
        <f>VLOOKUP(A1981,Sales!A:N,5,FALSE)</f>
        <v>223</v>
      </c>
      <c r="T1981" s="2">
        <f>VLOOKUP(A1981,Sales!A:N,6,FALSE)</f>
        <v>0</v>
      </c>
      <c r="U1981" s="2">
        <f>VLOOKUP(A1981,Sales!A:N,7,FALSE)</f>
        <v>30</v>
      </c>
      <c r="V1981" s="2">
        <f>VLOOKUP(A1981,Sales!A:N,8,FALSE)</f>
        <v>143</v>
      </c>
      <c r="W1981" s="2">
        <f>VLOOKUP(A1981,Sales!A:N,9,FALSE)</f>
        <v>1456</v>
      </c>
      <c r="X1981" s="2">
        <f>VLOOKUP(A1981,Sales!A:N,10,FALSE)</f>
        <v>4</v>
      </c>
      <c r="Y1981" s="2">
        <f>VLOOKUP(A1981,Sales!A:N,11,FALSE)</f>
        <v>8</v>
      </c>
      <c r="Z1981" s="2">
        <f>VLOOKUP(A1981,Sales!A:N,12,FALSE)</f>
        <v>1</v>
      </c>
      <c r="AA1981" s="2">
        <f>VLOOKUP(A1981,Sales!A:N,13,FALSE)</f>
        <v>8</v>
      </c>
      <c r="AB1981" s="2">
        <f>VLOOKUP(A1981,Sales!A:N,14,FALSE)</f>
        <v>8</v>
      </c>
      <c r="AC1981" s="2">
        <f>VLOOKUP(A1981,Campaigns!A:I,2,FALSE)</f>
        <v>0</v>
      </c>
      <c r="AD1981" s="2">
        <f>VLOOKUP(A1981,Campaigns!A:I,3,FALSE)</f>
        <v>0</v>
      </c>
      <c r="AE1981" s="2">
        <f>VLOOKUP(A1981,Campaigns!A:I,4,FALSE)</f>
        <v>0</v>
      </c>
      <c r="AF1981" s="2">
        <f>VLOOKUP(A1981,Campaigns!A:I,5,FALSE)</f>
        <v>0</v>
      </c>
      <c r="AG1981" s="2">
        <f>VLOOKUP(A1981,Campaigns!A:I,6,FALSE)</f>
        <v>0</v>
      </c>
      <c r="AH1981" s="2">
        <f>VLOOKUP(A1981,Campaigns!A:I,7,FALSE)</f>
        <v>0</v>
      </c>
      <c r="AI1981" s="2">
        <f>VLOOKUP(A1981,Campaigns!A:I,8,FALSE)</f>
        <v>0</v>
      </c>
      <c r="AJ1981" s="19" t="str">
        <f>VLOOKUP(A1981,Campaigns!A:I,9,FALSE)</f>
        <v>7/21/2019</v>
      </c>
    </row>
    <row r="1982" spans="1:36">
      <c r="A1982" s="2">
        <v>3029</v>
      </c>
      <c r="B1982" s="2">
        <f>VLOOKUP(A1982, Customer!A:O, 2, FALSE)</f>
        <v>148794</v>
      </c>
      <c r="C1982" s="2">
        <f>VLOOKUP(A1982, Customer!A:O, 3, FALSE)</f>
        <v>1</v>
      </c>
      <c r="D1982" s="2">
        <f>VLOOKUP(A1982, Customer!A:O, 4, FALSE)</f>
        <v>1</v>
      </c>
      <c r="E1982" s="2">
        <f>VLOOKUP(A1982, Customer!A:O, 5, FALSE)</f>
        <v>67</v>
      </c>
      <c r="F1982" s="2">
        <f>VLOOKUP(A1982, Customer!A:O, 6, FALSE)</f>
        <v>0</v>
      </c>
      <c r="G1982" s="2">
        <f>VLOOKUP(A1982, Customer!A:O, 7, FALSE)</f>
        <v>0</v>
      </c>
      <c r="H1982" s="2">
        <f>VLOOKUP(A1982, Customer!A:O, 8, FALSE)</f>
        <v>0</v>
      </c>
      <c r="I1982" s="2">
        <f>VLOOKUP(A1982, Customer!A:O, 9, FALSE)</f>
        <v>1</v>
      </c>
      <c r="J1982" s="2">
        <f>VLOOKUP(A1982, Customer!A:O, 10, FALSE)</f>
        <v>0</v>
      </c>
      <c r="K1982" s="2">
        <f>VLOOKUP(A1982, Customer!A:O, 11, FALSE)</f>
        <v>0</v>
      </c>
      <c r="L1982" s="2">
        <f>VLOOKUP(A1982, Customer!A:O, 12, FALSE)</f>
        <v>1</v>
      </c>
      <c r="M1982" s="2">
        <f>VLOOKUP(A1982, Customer!A:O, 13, FALSE)</f>
        <v>0</v>
      </c>
      <c r="N1982" s="2">
        <f>VLOOKUP(A1982, Customer!A:O, 14, FALSE)</f>
        <v>0</v>
      </c>
      <c r="O1982" s="2" t="str">
        <f>VLOOKUP(A1982, Customer!A:O, 15, FALSE)</f>
        <v>State-California</v>
      </c>
      <c r="P1982" s="2">
        <f>VLOOKUP(A1982,Sales!A:N,2,FALSE)</f>
        <v>97</v>
      </c>
      <c r="Q1982">
        <f>VLOOKUP(A1982,Sales!A:N,3,FALSE)</f>
        <v>76</v>
      </c>
      <c r="R1982" s="2">
        <f>VLOOKUP(A1982,Sales!A:N,4,FALSE)</f>
        <v>0</v>
      </c>
      <c r="S1982" s="2">
        <f>VLOOKUP(A1982,Sales!A:N,5,FALSE)</f>
        <v>34</v>
      </c>
      <c r="T1982" s="2">
        <f>VLOOKUP(A1982,Sales!A:N,6,FALSE)</f>
        <v>9</v>
      </c>
      <c r="U1982" s="2">
        <f>VLOOKUP(A1982,Sales!A:N,7,FALSE)</f>
        <v>0</v>
      </c>
      <c r="V1982" s="2">
        <f>VLOOKUP(A1982,Sales!A:N,8,FALSE)</f>
        <v>46</v>
      </c>
      <c r="W1982" s="2">
        <f>VLOOKUP(A1982,Sales!A:N,9,FALSE)</f>
        <v>73</v>
      </c>
      <c r="X1982" s="2">
        <f>VLOOKUP(A1982,Sales!A:N,10,FALSE)</f>
        <v>1</v>
      </c>
      <c r="Y1982" s="2">
        <f>VLOOKUP(A1982,Sales!A:N,11,FALSE)</f>
        <v>1</v>
      </c>
      <c r="Z1982" s="2">
        <f>VLOOKUP(A1982,Sales!A:N,12,FALSE)</f>
        <v>0</v>
      </c>
      <c r="AA1982" s="2">
        <f>VLOOKUP(A1982,Sales!A:N,13,FALSE)</f>
        <v>3</v>
      </c>
      <c r="AB1982" s="2">
        <f>VLOOKUP(A1982,Sales!A:N,14,FALSE)</f>
        <v>4</v>
      </c>
      <c r="AC1982" s="2">
        <f>VLOOKUP(A1982,Campaigns!A:I,2,FALSE)</f>
        <v>0</v>
      </c>
      <c r="AD1982" s="2">
        <f>VLOOKUP(A1982,Campaigns!A:I,3,FALSE)</f>
        <v>0</v>
      </c>
      <c r="AE1982" s="2">
        <f>VLOOKUP(A1982,Campaigns!A:I,4,FALSE)</f>
        <v>0</v>
      </c>
      <c r="AF1982" s="2">
        <f>VLOOKUP(A1982,Campaigns!A:I,5,FALSE)</f>
        <v>0</v>
      </c>
      <c r="AG1982" s="2">
        <f>VLOOKUP(A1982,Campaigns!A:I,6,FALSE)</f>
        <v>0</v>
      </c>
      <c r="AH1982" s="2">
        <f>VLOOKUP(A1982,Campaigns!A:I,7,FALSE)</f>
        <v>0</v>
      </c>
      <c r="AI1982" s="2">
        <f>VLOOKUP(A1982,Campaigns!A:I,8,FALSE)</f>
        <v>0</v>
      </c>
      <c r="AJ1982" s="19" t="str">
        <f>VLOOKUP(A1982,Campaigns!A:I,9,FALSE)</f>
        <v>11/30/2020</v>
      </c>
    </row>
    <row r="1983" spans="1:36">
      <c r="A1983" s="2">
        <v>1409</v>
      </c>
      <c r="B1983" s="2">
        <f>VLOOKUP(A1983, Customer!A:O, 2, FALSE)</f>
        <v>148686</v>
      </c>
      <c r="C1983" s="2">
        <f>VLOOKUP(A1983, Customer!A:O, 3, FALSE)</f>
        <v>1</v>
      </c>
      <c r="D1983" s="2">
        <f>VLOOKUP(A1983, Customer!A:O, 4, FALSE)</f>
        <v>2</v>
      </c>
      <c r="E1983" s="2">
        <f>VLOOKUP(A1983, Customer!A:O, 5, FALSE)</f>
        <v>67</v>
      </c>
      <c r="F1983" s="2">
        <f>VLOOKUP(A1983, Customer!A:O, 6, FALSE)</f>
        <v>0</v>
      </c>
      <c r="G1983" s="2">
        <f>VLOOKUP(A1983, Customer!A:O, 7, FALSE)</f>
        <v>1</v>
      </c>
      <c r="H1983" s="2">
        <f>VLOOKUP(A1983, Customer!A:O, 8, FALSE)</f>
        <v>0</v>
      </c>
      <c r="I1983" s="2">
        <f>VLOOKUP(A1983, Customer!A:O, 9, FALSE)</f>
        <v>0</v>
      </c>
      <c r="J1983" s="2">
        <f>VLOOKUP(A1983, Customer!A:O, 10, FALSE)</f>
        <v>0</v>
      </c>
      <c r="K1983" s="2">
        <f>VLOOKUP(A1983, Customer!A:O, 11, FALSE)</f>
        <v>0</v>
      </c>
      <c r="L1983" s="2">
        <f>VLOOKUP(A1983, Customer!A:O, 12, FALSE)</f>
        <v>1</v>
      </c>
      <c r="M1983" s="2">
        <f>VLOOKUP(A1983, Customer!A:O, 13, FALSE)</f>
        <v>0</v>
      </c>
      <c r="N1983" s="2">
        <f>VLOOKUP(A1983, Customer!A:O, 14, FALSE)</f>
        <v>0</v>
      </c>
      <c r="O1983" s="2" t="str">
        <f>VLOOKUP(A1983, Customer!A:O, 15, FALSE)</f>
        <v>State-California</v>
      </c>
      <c r="P1983" s="2">
        <f>VLOOKUP(A1983,Sales!A:N,2,FALSE)</f>
        <v>8</v>
      </c>
      <c r="Q1983">
        <f>VLOOKUP(A1983,Sales!A:N,3,FALSE)</f>
        <v>31</v>
      </c>
      <c r="R1983" s="2">
        <f>VLOOKUP(A1983,Sales!A:N,4,FALSE)</f>
        <v>0</v>
      </c>
      <c r="S1983" s="2">
        <f>VLOOKUP(A1983,Sales!A:N,5,FALSE)</f>
        <v>21</v>
      </c>
      <c r="T1983" s="2">
        <f>VLOOKUP(A1983,Sales!A:N,6,FALSE)</f>
        <v>6</v>
      </c>
      <c r="U1983" s="2">
        <f>VLOOKUP(A1983,Sales!A:N,7,FALSE)</f>
        <v>0</v>
      </c>
      <c r="V1983" s="2">
        <f>VLOOKUP(A1983,Sales!A:N,8,FALSE)</f>
        <v>3</v>
      </c>
      <c r="W1983" s="2">
        <f>VLOOKUP(A1983,Sales!A:N,9,FALSE)</f>
        <v>55</v>
      </c>
      <c r="X1983" s="2">
        <f>VLOOKUP(A1983,Sales!A:N,10,FALSE)</f>
        <v>1</v>
      </c>
      <c r="Y1983" s="2">
        <f>VLOOKUP(A1983,Sales!A:N,11,FALSE)</f>
        <v>1</v>
      </c>
      <c r="Z1983" s="2">
        <f>VLOOKUP(A1983,Sales!A:N,12,FALSE)</f>
        <v>0</v>
      </c>
      <c r="AA1983" s="2">
        <f>VLOOKUP(A1983,Sales!A:N,13,FALSE)</f>
        <v>2</v>
      </c>
      <c r="AB1983" s="2">
        <f>VLOOKUP(A1983,Sales!A:N,14,FALSE)</f>
        <v>8</v>
      </c>
      <c r="AC1983" s="2">
        <f>VLOOKUP(A1983,Campaigns!A:I,2,FALSE)</f>
        <v>0</v>
      </c>
      <c r="AD1983" s="2">
        <f>VLOOKUP(A1983,Campaigns!A:I,3,FALSE)</f>
        <v>0</v>
      </c>
      <c r="AE1983" s="2">
        <f>VLOOKUP(A1983,Campaigns!A:I,4,FALSE)</f>
        <v>0</v>
      </c>
      <c r="AF1983" s="2">
        <f>VLOOKUP(A1983,Campaigns!A:I,5,FALSE)</f>
        <v>0</v>
      </c>
      <c r="AG1983" s="2">
        <f>VLOOKUP(A1983,Campaigns!A:I,6,FALSE)</f>
        <v>0</v>
      </c>
      <c r="AH1983" s="2">
        <f>VLOOKUP(A1983,Campaigns!A:I,7,FALSE)</f>
        <v>0</v>
      </c>
      <c r="AI1983" s="2">
        <f>VLOOKUP(A1983,Campaigns!A:I,8,FALSE)</f>
        <v>0</v>
      </c>
      <c r="AJ1983" s="19">
        <f>VLOOKUP(A1983,Campaigns!A:I,9,FALSE)</f>
        <v>44109</v>
      </c>
    </row>
    <row r="1984" spans="1:36">
      <c r="A1984" s="2">
        <v>2020</v>
      </c>
      <c r="B1984" s="2">
        <f>VLOOKUP(A1984, Customer!A:O, 2, FALSE)</f>
        <v>147703</v>
      </c>
      <c r="C1984" s="2">
        <f>VLOOKUP(A1984, Customer!A:O, 3, FALSE)</f>
        <v>0</v>
      </c>
      <c r="D1984" s="2">
        <f>VLOOKUP(A1984, Customer!A:O, 4, FALSE)</f>
        <v>1</v>
      </c>
      <c r="E1984" s="2">
        <f>VLOOKUP(A1984, Customer!A:O, 5, FALSE)</f>
        <v>67</v>
      </c>
      <c r="F1984" s="2">
        <f>VLOOKUP(A1984, Customer!A:O, 6, FALSE)</f>
        <v>0</v>
      </c>
      <c r="G1984" s="2">
        <f>VLOOKUP(A1984, Customer!A:O, 7, FALSE)</f>
        <v>1</v>
      </c>
      <c r="H1984" s="2">
        <f>VLOOKUP(A1984, Customer!A:O, 8, FALSE)</f>
        <v>0</v>
      </c>
      <c r="I1984" s="2">
        <f>VLOOKUP(A1984, Customer!A:O, 9, FALSE)</f>
        <v>0</v>
      </c>
      <c r="J1984" s="2">
        <f>VLOOKUP(A1984, Customer!A:O, 10, FALSE)</f>
        <v>0</v>
      </c>
      <c r="K1984" s="2">
        <f>VLOOKUP(A1984, Customer!A:O, 11, FALSE)</f>
        <v>0</v>
      </c>
      <c r="L1984" s="2">
        <f>VLOOKUP(A1984, Customer!A:O, 12, FALSE)</f>
        <v>1</v>
      </c>
      <c r="M1984" s="2">
        <f>VLOOKUP(A1984, Customer!A:O, 13, FALSE)</f>
        <v>0</v>
      </c>
      <c r="N1984" s="2">
        <f>VLOOKUP(A1984, Customer!A:O, 14, FALSE)</f>
        <v>0</v>
      </c>
      <c r="O1984" s="2" t="str">
        <f>VLOOKUP(A1984, Customer!A:O, 15, FALSE)</f>
        <v>State-Other</v>
      </c>
      <c r="P1984" s="2">
        <f>VLOOKUP(A1984,Sales!A:N,2,FALSE)</f>
        <v>95</v>
      </c>
      <c r="Q1984">
        <f>VLOOKUP(A1984,Sales!A:N,3,FALSE)</f>
        <v>1112</v>
      </c>
      <c r="R1984" s="2">
        <f>VLOOKUP(A1984,Sales!A:N,4,FALSE)</f>
        <v>0</v>
      </c>
      <c r="S1984" s="2">
        <f>VLOOKUP(A1984,Sales!A:N,5,FALSE)</f>
        <v>415</v>
      </c>
      <c r="T1984" s="2">
        <f>VLOOKUP(A1984,Sales!A:N,6,FALSE)</f>
        <v>40</v>
      </c>
      <c r="U1984" s="2">
        <f>VLOOKUP(A1984,Sales!A:N,7,FALSE)</f>
        <v>81</v>
      </c>
      <c r="V1984" s="2">
        <f>VLOOKUP(A1984,Sales!A:N,8,FALSE)</f>
        <v>381</v>
      </c>
      <c r="W1984" s="2">
        <f>VLOOKUP(A1984,Sales!A:N,9,FALSE)</f>
        <v>1266</v>
      </c>
      <c r="X1984" s="2">
        <f>VLOOKUP(A1984,Sales!A:N,10,FALSE)</f>
        <v>4</v>
      </c>
      <c r="Y1984" s="2">
        <f>VLOOKUP(A1984,Sales!A:N,11,FALSE)</f>
        <v>6</v>
      </c>
      <c r="Z1984" s="2">
        <f>VLOOKUP(A1984,Sales!A:N,12,FALSE)</f>
        <v>3</v>
      </c>
      <c r="AA1984" s="2">
        <f>VLOOKUP(A1984,Sales!A:N,13,FALSE)</f>
        <v>8</v>
      </c>
      <c r="AB1984" s="2">
        <f>VLOOKUP(A1984,Sales!A:N,14,FALSE)</f>
        <v>5</v>
      </c>
      <c r="AC1984" s="2">
        <f>VLOOKUP(A1984,Campaigns!A:I,2,FALSE)</f>
        <v>0</v>
      </c>
      <c r="AD1984" s="2">
        <f>VLOOKUP(A1984,Campaigns!A:I,3,FALSE)</f>
        <v>0</v>
      </c>
      <c r="AE1984" s="2">
        <f>VLOOKUP(A1984,Campaigns!A:I,4,FALSE)</f>
        <v>0</v>
      </c>
      <c r="AF1984" s="2">
        <f>VLOOKUP(A1984,Campaigns!A:I,5,FALSE)</f>
        <v>0</v>
      </c>
      <c r="AG1984" s="2">
        <f>VLOOKUP(A1984,Campaigns!A:I,6,FALSE)</f>
        <v>0</v>
      </c>
      <c r="AH1984" s="2">
        <f>VLOOKUP(A1984,Campaigns!A:I,7,FALSE)</f>
        <v>0</v>
      </c>
      <c r="AI1984" s="2">
        <f>VLOOKUP(A1984,Campaigns!A:I,8,FALSE)</f>
        <v>0</v>
      </c>
      <c r="AJ1984" s="19">
        <f>VLOOKUP(A1984,Campaigns!A:I,9,FALSE)</f>
        <v>43535</v>
      </c>
    </row>
    <row r="1985" spans="1:36">
      <c r="A1985" s="2">
        <v>1867</v>
      </c>
      <c r="B1985" s="2">
        <f>VLOOKUP(A1985, Customer!A:O, 2, FALSE)</f>
        <v>146231</v>
      </c>
      <c r="C1985" s="2">
        <f>VLOOKUP(A1985, Customer!A:O, 3, FALSE)</f>
        <v>2</v>
      </c>
      <c r="D1985" s="2">
        <f>VLOOKUP(A1985, Customer!A:O, 4, FALSE)</f>
        <v>1</v>
      </c>
      <c r="E1985" s="2">
        <f>VLOOKUP(A1985, Customer!A:O, 5, FALSE)</f>
        <v>67</v>
      </c>
      <c r="F1985" s="2">
        <f>VLOOKUP(A1985, Customer!A:O, 6, FALSE)</f>
        <v>0</v>
      </c>
      <c r="G1985" s="2">
        <f>VLOOKUP(A1985, Customer!A:O, 7, FALSE)</f>
        <v>0</v>
      </c>
      <c r="H1985" s="2">
        <f>VLOOKUP(A1985, Customer!A:O, 8, FALSE)</f>
        <v>1</v>
      </c>
      <c r="I1985" s="2">
        <f>VLOOKUP(A1985, Customer!A:O, 9, FALSE)</f>
        <v>0</v>
      </c>
      <c r="J1985" s="2">
        <f>VLOOKUP(A1985, Customer!A:O, 10, FALSE)</f>
        <v>0</v>
      </c>
      <c r="K1985" s="2">
        <f>VLOOKUP(A1985, Customer!A:O, 11, FALSE)</f>
        <v>0</v>
      </c>
      <c r="L1985" s="2">
        <f>VLOOKUP(A1985, Customer!A:O, 12, FALSE)</f>
        <v>0</v>
      </c>
      <c r="M1985" s="2">
        <f>VLOOKUP(A1985, Customer!A:O, 13, FALSE)</f>
        <v>0</v>
      </c>
      <c r="N1985" s="2">
        <f>VLOOKUP(A1985, Customer!A:O, 14, FALSE)</f>
        <v>1</v>
      </c>
      <c r="O1985" s="2" t="str">
        <f>VLOOKUP(A1985, Customer!A:O, 15, FALSE)</f>
        <v>State-Illinois</v>
      </c>
      <c r="P1985" s="2">
        <f>VLOOKUP(A1985,Sales!A:N,2,FALSE)</f>
        <v>87</v>
      </c>
      <c r="Q1985">
        <f>VLOOKUP(A1985,Sales!A:N,3,FALSE)</f>
        <v>598</v>
      </c>
      <c r="R1985" s="2">
        <f>VLOOKUP(A1985,Sales!A:N,4,FALSE)</f>
        <v>6</v>
      </c>
      <c r="S1985" s="2">
        <f>VLOOKUP(A1985,Sales!A:N,5,FALSE)</f>
        <v>174</v>
      </c>
      <c r="T1985" s="2">
        <f>VLOOKUP(A1985,Sales!A:N,6,FALSE)</f>
        <v>0</v>
      </c>
      <c r="U1985" s="2">
        <f>VLOOKUP(A1985,Sales!A:N,7,FALSE)</f>
        <v>16</v>
      </c>
      <c r="V1985" s="2">
        <f>VLOOKUP(A1985,Sales!A:N,8,FALSE)</f>
        <v>38</v>
      </c>
      <c r="W1985" s="2">
        <f>VLOOKUP(A1985,Sales!A:N,9,FALSE)</f>
        <v>756</v>
      </c>
      <c r="X1985" s="2">
        <f>VLOOKUP(A1985,Sales!A:N,10,FALSE)</f>
        <v>4</v>
      </c>
      <c r="Y1985" s="2">
        <f>VLOOKUP(A1985,Sales!A:N,11,FALSE)</f>
        <v>6</v>
      </c>
      <c r="Z1985" s="2">
        <f>VLOOKUP(A1985,Sales!A:N,12,FALSE)</f>
        <v>1</v>
      </c>
      <c r="AA1985" s="2">
        <f>VLOOKUP(A1985,Sales!A:N,13,FALSE)</f>
        <v>4</v>
      </c>
      <c r="AB1985" s="2">
        <f>VLOOKUP(A1985,Sales!A:N,14,FALSE)</f>
        <v>9</v>
      </c>
      <c r="AC1985" s="2">
        <f>VLOOKUP(A1985,Campaigns!A:I,2,FALSE)</f>
        <v>0</v>
      </c>
      <c r="AD1985" s="2">
        <f>VLOOKUP(A1985,Campaigns!A:I,3,FALSE)</f>
        <v>0</v>
      </c>
      <c r="AE1985" s="2">
        <f>VLOOKUP(A1985,Campaigns!A:I,4,FALSE)</f>
        <v>0</v>
      </c>
      <c r="AF1985" s="2">
        <f>VLOOKUP(A1985,Campaigns!A:I,5,FALSE)</f>
        <v>0</v>
      </c>
      <c r="AG1985" s="2">
        <f>VLOOKUP(A1985,Campaigns!A:I,6,FALSE)</f>
        <v>0</v>
      </c>
      <c r="AH1985" s="2">
        <f>VLOOKUP(A1985,Campaigns!A:I,7,FALSE)</f>
        <v>0</v>
      </c>
      <c r="AI1985" s="2">
        <f>VLOOKUP(A1985,Campaigns!A:I,8,FALSE)</f>
        <v>0</v>
      </c>
      <c r="AJ1985" s="19">
        <f>VLOOKUP(A1985,Campaigns!A:I,9,FALSE)</f>
        <v>43529</v>
      </c>
    </row>
    <row r="1986" spans="1:36">
      <c r="A1986" s="2">
        <v>1756</v>
      </c>
      <c r="B1986" s="2">
        <f>VLOOKUP(A1986, Customer!A:O, 2, FALSE)</f>
        <v>141452</v>
      </c>
      <c r="C1986" s="2">
        <f>VLOOKUP(A1986, Customer!A:O, 3, FALSE)</f>
        <v>1</v>
      </c>
      <c r="D1986" s="2">
        <f>VLOOKUP(A1986, Customer!A:O, 4, FALSE)</f>
        <v>1</v>
      </c>
      <c r="E1986" s="2">
        <f>VLOOKUP(A1986, Customer!A:O, 5, FALSE)</f>
        <v>67</v>
      </c>
      <c r="F1986" s="2">
        <f>VLOOKUP(A1986, Customer!A:O, 6, FALSE)</f>
        <v>0</v>
      </c>
      <c r="G1986" s="2">
        <f>VLOOKUP(A1986, Customer!A:O, 7, FALSE)</f>
        <v>0</v>
      </c>
      <c r="H1986" s="2">
        <f>VLOOKUP(A1986, Customer!A:O, 8, FALSE)</f>
        <v>0</v>
      </c>
      <c r="I1986" s="2">
        <f>VLOOKUP(A1986, Customer!A:O, 9, FALSE)</f>
        <v>1</v>
      </c>
      <c r="J1986" s="2">
        <f>VLOOKUP(A1986, Customer!A:O, 10, FALSE)</f>
        <v>0</v>
      </c>
      <c r="K1986" s="2">
        <f>VLOOKUP(A1986, Customer!A:O, 11, FALSE)</f>
        <v>0</v>
      </c>
      <c r="L1986" s="2">
        <f>VLOOKUP(A1986, Customer!A:O, 12, FALSE)</f>
        <v>1</v>
      </c>
      <c r="M1986" s="2">
        <f>VLOOKUP(A1986, Customer!A:O, 13, FALSE)</f>
        <v>0</v>
      </c>
      <c r="N1986" s="2">
        <f>VLOOKUP(A1986, Customer!A:O, 14, FALSE)</f>
        <v>0</v>
      </c>
      <c r="O1986" s="2" t="str">
        <f>VLOOKUP(A1986, Customer!A:O, 15, FALSE)</f>
        <v>State-Other</v>
      </c>
      <c r="P1986" s="2">
        <f>VLOOKUP(A1986,Sales!A:N,2,FALSE)</f>
        <v>86</v>
      </c>
      <c r="Q1986">
        <f>VLOOKUP(A1986,Sales!A:N,3,FALSE)</f>
        <v>44</v>
      </c>
      <c r="R1986" s="2">
        <f>VLOOKUP(A1986,Sales!A:N,4,FALSE)</f>
        <v>0</v>
      </c>
      <c r="S1986" s="2">
        <f>VLOOKUP(A1986,Sales!A:N,5,FALSE)</f>
        <v>10</v>
      </c>
      <c r="T1986" s="2">
        <f>VLOOKUP(A1986,Sales!A:N,6,FALSE)</f>
        <v>0</v>
      </c>
      <c r="U1986" s="2">
        <f>VLOOKUP(A1986,Sales!A:N,7,FALSE)</f>
        <v>0</v>
      </c>
      <c r="V1986" s="2">
        <f>VLOOKUP(A1986,Sales!A:N,8,FALSE)</f>
        <v>0</v>
      </c>
      <c r="W1986" s="2">
        <f>VLOOKUP(A1986,Sales!A:N,9,FALSE)</f>
        <v>55</v>
      </c>
      <c r="X1986" s="2">
        <f>VLOOKUP(A1986,Sales!A:N,10,FALSE)</f>
        <v>1</v>
      </c>
      <c r="Y1986" s="2">
        <f>VLOOKUP(A1986,Sales!A:N,11,FALSE)</f>
        <v>1</v>
      </c>
      <c r="Z1986" s="2">
        <f>VLOOKUP(A1986,Sales!A:N,12,FALSE)</f>
        <v>0</v>
      </c>
      <c r="AA1986" s="2">
        <f>VLOOKUP(A1986,Sales!A:N,13,FALSE)</f>
        <v>2</v>
      </c>
      <c r="AB1986" s="2">
        <f>VLOOKUP(A1986,Sales!A:N,14,FALSE)</f>
        <v>7</v>
      </c>
      <c r="AC1986" s="2">
        <f>VLOOKUP(A1986,Campaigns!A:I,2,FALSE)</f>
        <v>0</v>
      </c>
      <c r="AD1986" s="2">
        <f>VLOOKUP(A1986,Campaigns!A:I,3,FALSE)</f>
        <v>0</v>
      </c>
      <c r="AE1986" s="2">
        <f>VLOOKUP(A1986,Campaigns!A:I,4,FALSE)</f>
        <v>0</v>
      </c>
      <c r="AF1986" s="2">
        <f>VLOOKUP(A1986,Campaigns!A:I,5,FALSE)</f>
        <v>0</v>
      </c>
      <c r="AG1986" s="2">
        <f>VLOOKUP(A1986,Campaigns!A:I,6,FALSE)</f>
        <v>0</v>
      </c>
      <c r="AH1986" s="2">
        <f>VLOOKUP(A1986,Campaigns!A:I,7,FALSE)</f>
        <v>0</v>
      </c>
      <c r="AI1986" s="2">
        <f>VLOOKUP(A1986,Campaigns!A:I,8,FALSE)</f>
        <v>0</v>
      </c>
      <c r="AJ1986" s="19">
        <f>VLOOKUP(A1986,Campaigns!A:I,9,FALSE)</f>
        <v>43777</v>
      </c>
    </row>
    <row r="1987" spans="1:36">
      <c r="A1987" s="2">
        <v>1309</v>
      </c>
      <c r="B1987" s="2">
        <f>VLOOKUP(A1987, Customer!A:O, 2, FALSE)</f>
        <v>140464</v>
      </c>
      <c r="C1987" s="2">
        <f>VLOOKUP(A1987, Customer!A:O, 3, FALSE)</f>
        <v>0</v>
      </c>
      <c r="D1987" s="2">
        <f>VLOOKUP(A1987, Customer!A:O, 4, FALSE)</f>
        <v>1</v>
      </c>
      <c r="E1987" s="2">
        <f>VLOOKUP(A1987, Customer!A:O, 5, FALSE)</f>
        <v>67</v>
      </c>
      <c r="F1987" s="2">
        <f>VLOOKUP(A1987, Customer!A:O, 6, FALSE)</f>
        <v>0</v>
      </c>
      <c r="G1987" s="2">
        <f>VLOOKUP(A1987, Customer!A:O, 7, FALSE)</f>
        <v>0</v>
      </c>
      <c r="H1987" s="2">
        <f>VLOOKUP(A1987, Customer!A:O, 8, FALSE)</f>
        <v>1</v>
      </c>
      <c r="I1987" s="2">
        <f>VLOOKUP(A1987, Customer!A:O, 9, FALSE)</f>
        <v>0</v>
      </c>
      <c r="J1987" s="2">
        <f>VLOOKUP(A1987, Customer!A:O, 10, FALSE)</f>
        <v>0</v>
      </c>
      <c r="K1987" s="2">
        <f>VLOOKUP(A1987, Customer!A:O, 11, FALSE)</f>
        <v>0</v>
      </c>
      <c r="L1987" s="2">
        <f>VLOOKUP(A1987, Customer!A:O, 12, FALSE)</f>
        <v>1</v>
      </c>
      <c r="M1987" s="2">
        <f>VLOOKUP(A1987, Customer!A:O, 13, FALSE)</f>
        <v>0</v>
      </c>
      <c r="N1987" s="2">
        <f>VLOOKUP(A1987, Customer!A:O, 14, FALSE)</f>
        <v>0</v>
      </c>
      <c r="O1987" s="2" t="str">
        <f>VLOOKUP(A1987, Customer!A:O, 15, FALSE)</f>
        <v>State-Illinois</v>
      </c>
      <c r="P1987" s="2">
        <f>VLOOKUP(A1987,Sales!A:N,2,FALSE)</f>
        <v>78</v>
      </c>
      <c r="Q1987">
        <f>VLOOKUP(A1987,Sales!A:N,3,FALSE)</f>
        <v>1472</v>
      </c>
      <c r="R1987" s="2">
        <f>VLOOKUP(A1987,Sales!A:N,4,FALSE)</f>
        <v>59</v>
      </c>
      <c r="S1987" s="2">
        <f>VLOOKUP(A1987,Sales!A:N,5,FALSE)</f>
        <v>410</v>
      </c>
      <c r="T1987" s="2">
        <f>VLOOKUP(A1987,Sales!A:N,6,FALSE)</f>
        <v>24</v>
      </c>
      <c r="U1987" s="2">
        <f>VLOOKUP(A1987,Sales!A:N,7,FALSE)</f>
        <v>80</v>
      </c>
      <c r="V1987" s="2">
        <f>VLOOKUP(A1987,Sales!A:N,8,FALSE)</f>
        <v>142</v>
      </c>
      <c r="W1987" s="2">
        <f>VLOOKUP(A1987,Sales!A:N,9,FALSE)</f>
        <v>1902</v>
      </c>
      <c r="X1987" s="2">
        <f>VLOOKUP(A1987,Sales!A:N,10,FALSE)</f>
        <v>6</v>
      </c>
      <c r="Y1987" s="2">
        <f>VLOOKUP(A1987,Sales!A:N,11,FALSE)</f>
        <v>8</v>
      </c>
      <c r="Z1987" s="2">
        <f>VLOOKUP(A1987,Sales!A:N,12,FALSE)</f>
        <v>2</v>
      </c>
      <c r="AA1987" s="2">
        <f>VLOOKUP(A1987,Sales!A:N,13,FALSE)</f>
        <v>8</v>
      </c>
      <c r="AB1987" s="2">
        <f>VLOOKUP(A1987,Sales!A:N,14,FALSE)</f>
        <v>8</v>
      </c>
      <c r="AC1987" s="2">
        <f>VLOOKUP(A1987,Campaigns!A:I,2,FALSE)</f>
        <v>0</v>
      </c>
      <c r="AD1987" s="2">
        <f>VLOOKUP(A1987,Campaigns!A:I,3,FALSE)</f>
        <v>0</v>
      </c>
      <c r="AE1987" s="2">
        <f>VLOOKUP(A1987,Campaigns!A:I,4,FALSE)</f>
        <v>0</v>
      </c>
      <c r="AF1987" s="2">
        <f>VLOOKUP(A1987,Campaigns!A:I,5,FALSE)</f>
        <v>0</v>
      </c>
      <c r="AG1987" s="2">
        <f>VLOOKUP(A1987,Campaigns!A:I,6,FALSE)</f>
        <v>0</v>
      </c>
      <c r="AH1987" s="2">
        <f>VLOOKUP(A1987,Campaigns!A:I,7,FALSE)</f>
        <v>0</v>
      </c>
      <c r="AI1987" s="2">
        <f>VLOOKUP(A1987,Campaigns!A:I,8,FALSE)</f>
        <v>0</v>
      </c>
      <c r="AJ1987" s="19" t="str">
        <f>VLOOKUP(A1987,Campaigns!A:I,9,FALSE)</f>
        <v>6/18/2019</v>
      </c>
    </row>
    <row r="1988" spans="1:36">
      <c r="A1988" s="2">
        <v>2054</v>
      </c>
      <c r="B1988" s="2">
        <f>VLOOKUP(A1988, Customer!A:O, 2, FALSE)</f>
        <v>139722</v>
      </c>
      <c r="C1988" s="2">
        <f>VLOOKUP(A1988, Customer!A:O, 3, FALSE)</f>
        <v>0</v>
      </c>
      <c r="D1988" s="2">
        <f>VLOOKUP(A1988, Customer!A:O, 4, FALSE)</f>
        <v>1</v>
      </c>
      <c r="E1988" s="2">
        <f>VLOOKUP(A1988, Customer!A:O, 5, FALSE)</f>
        <v>67</v>
      </c>
      <c r="F1988" s="2">
        <f>VLOOKUP(A1988, Customer!A:O, 6, FALSE)</f>
        <v>0</v>
      </c>
      <c r="G1988" s="2">
        <f>VLOOKUP(A1988, Customer!A:O, 7, FALSE)</f>
        <v>1</v>
      </c>
      <c r="H1988" s="2">
        <f>VLOOKUP(A1988, Customer!A:O, 8, FALSE)</f>
        <v>0</v>
      </c>
      <c r="I1988" s="2">
        <f>VLOOKUP(A1988, Customer!A:O, 9, FALSE)</f>
        <v>0</v>
      </c>
      <c r="J1988" s="2">
        <f>VLOOKUP(A1988, Customer!A:O, 10, FALSE)</f>
        <v>0</v>
      </c>
      <c r="K1988" s="2">
        <f>VLOOKUP(A1988, Customer!A:O, 11, FALSE)</f>
        <v>0</v>
      </c>
      <c r="L1988" s="2">
        <f>VLOOKUP(A1988, Customer!A:O, 12, FALSE)</f>
        <v>1</v>
      </c>
      <c r="M1988" s="2">
        <f>VLOOKUP(A1988, Customer!A:O, 13, FALSE)</f>
        <v>0</v>
      </c>
      <c r="N1988" s="2">
        <f>VLOOKUP(A1988, Customer!A:O, 14, FALSE)</f>
        <v>0</v>
      </c>
      <c r="O1988" s="2" t="str">
        <f>VLOOKUP(A1988, Customer!A:O, 15, FALSE)</f>
        <v>State-New York</v>
      </c>
      <c r="P1988" s="2">
        <f>VLOOKUP(A1988,Sales!A:N,2,FALSE)</f>
        <v>92</v>
      </c>
      <c r="Q1988">
        <f>VLOOKUP(A1988,Sales!A:N,3,FALSE)</f>
        <v>113</v>
      </c>
      <c r="R1988" s="2">
        <f>VLOOKUP(A1988,Sales!A:N,4,FALSE)</f>
        <v>0</v>
      </c>
      <c r="S1988" s="2">
        <f>VLOOKUP(A1988,Sales!A:N,5,FALSE)</f>
        <v>18</v>
      </c>
      <c r="T1988" s="2">
        <f>VLOOKUP(A1988,Sales!A:N,6,FALSE)</f>
        <v>7</v>
      </c>
      <c r="U1988" s="2">
        <f>VLOOKUP(A1988,Sales!A:N,7,FALSE)</f>
        <v>0</v>
      </c>
      <c r="V1988" s="2">
        <f>VLOOKUP(A1988,Sales!A:N,8,FALSE)</f>
        <v>28</v>
      </c>
      <c r="W1988" s="2">
        <f>VLOOKUP(A1988,Sales!A:N,9,FALSE)</f>
        <v>109</v>
      </c>
      <c r="X1988" s="2">
        <f>VLOOKUP(A1988,Sales!A:N,10,FALSE)</f>
        <v>2</v>
      </c>
      <c r="Y1988" s="2">
        <f>VLOOKUP(A1988,Sales!A:N,11,FALSE)</f>
        <v>2</v>
      </c>
      <c r="Z1988" s="2">
        <f>VLOOKUP(A1988,Sales!A:N,12,FALSE)</f>
        <v>0</v>
      </c>
      <c r="AA1988" s="2">
        <f>VLOOKUP(A1988,Sales!A:N,13,FALSE)</f>
        <v>3</v>
      </c>
      <c r="AB1988" s="2">
        <f>VLOOKUP(A1988,Sales!A:N,14,FALSE)</f>
        <v>5</v>
      </c>
      <c r="AC1988" s="2">
        <f>VLOOKUP(A1988,Campaigns!A:I,2,FALSE)</f>
        <v>0</v>
      </c>
      <c r="AD1988" s="2">
        <f>VLOOKUP(A1988,Campaigns!A:I,3,FALSE)</f>
        <v>0</v>
      </c>
      <c r="AE1988" s="2">
        <f>VLOOKUP(A1988,Campaigns!A:I,4,FALSE)</f>
        <v>0</v>
      </c>
      <c r="AF1988" s="2">
        <f>VLOOKUP(A1988,Campaigns!A:I,5,FALSE)</f>
        <v>0</v>
      </c>
      <c r="AG1988" s="2">
        <f>VLOOKUP(A1988,Campaigns!A:I,6,FALSE)</f>
        <v>0</v>
      </c>
      <c r="AH1988" s="2">
        <f>VLOOKUP(A1988,Campaigns!A:I,7,FALSE)</f>
        <v>0</v>
      </c>
      <c r="AI1988" s="2">
        <f>VLOOKUP(A1988,Campaigns!A:I,8,FALSE)</f>
        <v>0</v>
      </c>
      <c r="AJ1988" s="19" t="str">
        <f>VLOOKUP(A1988,Campaigns!A:I,9,FALSE)</f>
        <v>7/31/2020</v>
      </c>
    </row>
    <row r="1989" spans="1:36">
      <c r="A1989" s="2">
        <v>2378</v>
      </c>
      <c r="B1989" s="2">
        <f>VLOOKUP(A1989, Customer!A:O, 2, FALSE)</f>
        <v>137716</v>
      </c>
      <c r="C1989" s="2">
        <f>VLOOKUP(A1989, Customer!A:O, 3, FALSE)</f>
        <v>0</v>
      </c>
      <c r="D1989" s="2">
        <f>VLOOKUP(A1989, Customer!A:O, 4, FALSE)</f>
        <v>1</v>
      </c>
      <c r="E1989" s="2">
        <f>VLOOKUP(A1989, Customer!A:O, 5, FALSE)</f>
        <v>67</v>
      </c>
      <c r="F1989" s="2">
        <f>VLOOKUP(A1989, Customer!A:O, 6, FALSE)</f>
        <v>0</v>
      </c>
      <c r="G1989" s="2">
        <f>VLOOKUP(A1989, Customer!A:O, 7, FALSE)</f>
        <v>1</v>
      </c>
      <c r="H1989" s="2">
        <f>VLOOKUP(A1989, Customer!A:O, 8, FALSE)</f>
        <v>0</v>
      </c>
      <c r="I1989" s="2">
        <f>VLOOKUP(A1989, Customer!A:O, 9, FALSE)</f>
        <v>0</v>
      </c>
      <c r="J1989" s="2">
        <f>VLOOKUP(A1989, Customer!A:O, 10, FALSE)</f>
        <v>0</v>
      </c>
      <c r="K1989" s="2">
        <f>VLOOKUP(A1989, Customer!A:O, 11, FALSE)</f>
        <v>0</v>
      </c>
      <c r="L1989" s="2">
        <f>VLOOKUP(A1989, Customer!A:O, 12, FALSE)</f>
        <v>1</v>
      </c>
      <c r="M1989" s="2">
        <f>VLOOKUP(A1989, Customer!A:O, 13, FALSE)</f>
        <v>0</v>
      </c>
      <c r="N1989" s="2">
        <f>VLOOKUP(A1989, Customer!A:O, 14, FALSE)</f>
        <v>0</v>
      </c>
      <c r="O1989" s="2" t="str">
        <f>VLOOKUP(A1989, Customer!A:O, 15, FALSE)</f>
        <v>State-New York</v>
      </c>
      <c r="P1989" s="2">
        <f>VLOOKUP(A1989,Sales!A:N,2,FALSE)</f>
        <v>4</v>
      </c>
      <c r="Q1989">
        <f>VLOOKUP(A1989,Sales!A:N,3,FALSE)</f>
        <v>354</v>
      </c>
      <c r="R1989" s="2">
        <f>VLOOKUP(A1989,Sales!A:N,4,FALSE)</f>
        <v>4</v>
      </c>
      <c r="S1989" s="2">
        <f>VLOOKUP(A1989,Sales!A:N,5,FALSE)</f>
        <v>150</v>
      </c>
      <c r="T1989" s="2">
        <f>VLOOKUP(A1989,Sales!A:N,6,FALSE)</f>
        <v>22</v>
      </c>
      <c r="U1989" s="2">
        <f>VLOOKUP(A1989,Sales!A:N,7,FALSE)</f>
        <v>7</v>
      </c>
      <c r="V1989" s="2">
        <f>VLOOKUP(A1989,Sales!A:N,8,FALSE)</f>
        <v>150</v>
      </c>
      <c r="W1989" s="2">
        <f>VLOOKUP(A1989,Sales!A:N,9,FALSE)</f>
        <v>387</v>
      </c>
      <c r="X1989" s="2">
        <f>VLOOKUP(A1989,Sales!A:N,10,FALSE)</f>
        <v>2</v>
      </c>
      <c r="Y1989" s="2">
        <f>VLOOKUP(A1989,Sales!A:N,11,FALSE)</f>
        <v>4</v>
      </c>
      <c r="Z1989" s="2">
        <f>VLOOKUP(A1989,Sales!A:N,12,FALSE)</f>
        <v>1</v>
      </c>
      <c r="AA1989" s="2">
        <f>VLOOKUP(A1989,Sales!A:N,13,FALSE)</f>
        <v>3</v>
      </c>
      <c r="AB1989" s="2">
        <f>VLOOKUP(A1989,Sales!A:N,14,FALSE)</f>
        <v>7</v>
      </c>
      <c r="AC1989" s="2">
        <f>VLOOKUP(A1989,Campaigns!A:I,2,FALSE)</f>
        <v>0</v>
      </c>
      <c r="AD1989" s="2">
        <f>VLOOKUP(A1989,Campaigns!A:I,3,FALSE)</f>
        <v>0</v>
      </c>
      <c r="AE1989" s="2">
        <f>VLOOKUP(A1989,Campaigns!A:I,4,FALSE)</f>
        <v>0</v>
      </c>
      <c r="AF1989" s="2">
        <f>VLOOKUP(A1989,Campaigns!A:I,5,FALSE)</f>
        <v>0</v>
      </c>
      <c r="AG1989" s="2">
        <f>VLOOKUP(A1989,Campaigns!A:I,6,FALSE)</f>
        <v>0</v>
      </c>
      <c r="AH1989" s="2">
        <f>VLOOKUP(A1989,Campaigns!A:I,7,FALSE)</f>
        <v>0</v>
      </c>
      <c r="AI1989" s="2">
        <f>VLOOKUP(A1989,Campaigns!A:I,8,FALSE)</f>
        <v>0</v>
      </c>
      <c r="AJ1989" s="19" t="str">
        <f>VLOOKUP(A1989,Campaigns!A:I,9,FALSE)</f>
        <v>9/25/2020</v>
      </c>
    </row>
    <row r="1990" spans="1:36">
      <c r="A1990" s="2">
        <v>2385</v>
      </c>
      <c r="B1990" s="2">
        <f>VLOOKUP(A1990, Customer!A:O, 2, FALSE)</f>
        <v>136957</v>
      </c>
      <c r="C1990" s="2">
        <f>VLOOKUP(A1990, Customer!A:O, 3, FALSE)</f>
        <v>1</v>
      </c>
      <c r="D1990" s="2">
        <f>VLOOKUP(A1990, Customer!A:O, 4, FALSE)</f>
        <v>1</v>
      </c>
      <c r="E1990" s="2">
        <f>VLOOKUP(A1990, Customer!A:O, 5, FALSE)</f>
        <v>67</v>
      </c>
      <c r="F1990" s="2">
        <f>VLOOKUP(A1990, Customer!A:O, 6, FALSE)</f>
        <v>1</v>
      </c>
      <c r="G1990" s="2">
        <f>VLOOKUP(A1990, Customer!A:O, 7, FALSE)</f>
        <v>0</v>
      </c>
      <c r="H1990" s="2">
        <f>VLOOKUP(A1990, Customer!A:O, 8, FALSE)</f>
        <v>0</v>
      </c>
      <c r="I1990" s="2">
        <f>VLOOKUP(A1990, Customer!A:O, 9, FALSE)</f>
        <v>0</v>
      </c>
      <c r="J1990" s="2">
        <f>VLOOKUP(A1990, Customer!A:O, 10, FALSE)</f>
        <v>0</v>
      </c>
      <c r="K1990" s="2">
        <f>VLOOKUP(A1990, Customer!A:O, 11, FALSE)</f>
        <v>0</v>
      </c>
      <c r="L1990" s="2">
        <f>VLOOKUP(A1990, Customer!A:O, 12, FALSE)</f>
        <v>0</v>
      </c>
      <c r="M1990" s="2">
        <f>VLOOKUP(A1990, Customer!A:O, 13, FALSE)</f>
        <v>0</v>
      </c>
      <c r="N1990" s="2">
        <f>VLOOKUP(A1990, Customer!A:O, 14, FALSE)</f>
        <v>1</v>
      </c>
      <c r="O1990" s="2" t="str">
        <f>VLOOKUP(A1990, Customer!A:O, 15, FALSE)</f>
        <v>State-Texas</v>
      </c>
      <c r="P1990" s="2">
        <f>VLOOKUP(A1990,Sales!A:N,2,FALSE)</f>
        <v>43</v>
      </c>
      <c r="Q1990">
        <f>VLOOKUP(A1990,Sales!A:N,3,FALSE)</f>
        <v>371</v>
      </c>
      <c r="R1990" s="2">
        <f>VLOOKUP(A1990,Sales!A:N,4,FALSE)</f>
        <v>7</v>
      </c>
      <c r="S1990" s="2">
        <f>VLOOKUP(A1990,Sales!A:N,5,FALSE)</f>
        <v>59</v>
      </c>
      <c r="T1990" s="2">
        <f>VLOOKUP(A1990,Sales!A:N,6,FALSE)</f>
        <v>7</v>
      </c>
      <c r="U1990" s="2">
        <f>VLOOKUP(A1990,Sales!A:N,7,FALSE)</f>
        <v>4</v>
      </c>
      <c r="V1990" s="2">
        <f>VLOOKUP(A1990,Sales!A:N,8,FALSE)</f>
        <v>115</v>
      </c>
      <c r="W1990" s="2">
        <f>VLOOKUP(A1990,Sales!A:N,9,FALSE)</f>
        <v>334</v>
      </c>
      <c r="X1990" s="2">
        <f>VLOOKUP(A1990,Sales!A:N,10,FALSE)</f>
        <v>4</v>
      </c>
      <c r="Y1990" s="2">
        <f>VLOOKUP(A1990,Sales!A:N,11,FALSE)</f>
        <v>3</v>
      </c>
      <c r="Z1990" s="2">
        <f>VLOOKUP(A1990,Sales!A:N,12,FALSE)</f>
        <v>2</v>
      </c>
      <c r="AA1990" s="2">
        <f>VLOOKUP(A1990,Sales!A:N,13,FALSE)</f>
        <v>2</v>
      </c>
      <c r="AB1990" s="2">
        <f>VLOOKUP(A1990,Sales!A:N,14,FALSE)</f>
        <v>9</v>
      </c>
      <c r="AC1990" s="2">
        <f>VLOOKUP(A1990,Campaigns!A:I,2,FALSE)</f>
        <v>0</v>
      </c>
      <c r="AD1990" s="2">
        <f>VLOOKUP(A1990,Campaigns!A:I,3,FALSE)</f>
        <v>0</v>
      </c>
      <c r="AE1990" s="2">
        <f>VLOOKUP(A1990,Campaigns!A:I,4,FALSE)</f>
        <v>0</v>
      </c>
      <c r="AF1990" s="2">
        <f>VLOOKUP(A1990,Campaigns!A:I,5,FALSE)</f>
        <v>0</v>
      </c>
      <c r="AG1990" s="2">
        <f>VLOOKUP(A1990,Campaigns!A:I,6,FALSE)</f>
        <v>0</v>
      </c>
      <c r="AH1990" s="2">
        <f>VLOOKUP(A1990,Campaigns!A:I,7,FALSE)</f>
        <v>0</v>
      </c>
      <c r="AI1990" s="2">
        <f>VLOOKUP(A1990,Campaigns!A:I,8,FALSE)</f>
        <v>1</v>
      </c>
      <c r="AJ1990" s="19">
        <f>VLOOKUP(A1990,Campaigns!A:I,9,FALSE)</f>
        <v>43771</v>
      </c>
    </row>
    <row r="1991" spans="1:36">
      <c r="A1991" s="2">
        <v>3081</v>
      </c>
      <c r="B1991" s="2">
        <f>VLOOKUP(A1991, Customer!A:O, 2, FALSE)</f>
        <v>134587</v>
      </c>
      <c r="C1991" s="2">
        <f>VLOOKUP(A1991, Customer!A:O, 3, FALSE)</f>
        <v>1</v>
      </c>
      <c r="D1991" s="2">
        <f>VLOOKUP(A1991, Customer!A:O, 4, FALSE)</f>
        <v>1</v>
      </c>
      <c r="E1991" s="2">
        <f>VLOOKUP(A1991, Customer!A:O, 5, FALSE)</f>
        <v>67</v>
      </c>
      <c r="F1991" s="2">
        <f>VLOOKUP(A1991, Customer!A:O, 6, FALSE)</f>
        <v>0</v>
      </c>
      <c r="G1991" s="2">
        <f>VLOOKUP(A1991, Customer!A:O, 7, FALSE)</f>
        <v>0</v>
      </c>
      <c r="H1991" s="2">
        <f>VLOOKUP(A1991, Customer!A:O, 8, FALSE)</f>
        <v>0</v>
      </c>
      <c r="I1991" s="2">
        <f>VLOOKUP(A1991, Customer!A:O, 9, FALSE)</f>
        <v>1</v>
      </c>
      <c r="J1991" s="2">
        <f>VLOOKUP(A1991, Customer!A:O, 10, FALSE)</f>
        <v>0</v>
      </c>
      <c r="K1991" s="2">
        <f>VLOOKUP(A1991, Customer!A:O, 11, FALSE)</f>
        <v>0</v>
      </c>
      <c r="L1991" s="2">
        <f>VLOOKUP(A1991, Customer!A:O, 12, FALSE)</f>
        <v>1</v>
      </c>
      <c r="M1991" s="2">
        <f>VLOOKUP(A1991, Customer!A:O, 13, FALSE)</f>
        <v>0</v>
      </c>
      <c r="N1991" s="2">
        <f>VLOOKUP(A1991, Customer!A:O, 14, FALSE)</f>
        <v>0</v>
      </c>
      <c r="O1991" s="2" t="str">
        <f>VLOOKUP(A1991, Customer!A:O, 15, FALSE)</f>
        <v>State-Texas</v>
      </c>
      <c r="P1991" s="2">
        <f>VLOOKUP(A1991,Sales!A:N,2,FALSE)</f>
        <v>68</v>
      </c>
      <c r="Q1991">
        <f>VLOOKUP(A1991,Sales!A:N,3,FALSE)</f>
        <v>27</v>
      </c>
      <c r="R1991" s="2">
        <f>VLOOKUP(A1991,Sales!A:N,4,FALSE)</f>
        <v>8</v>
      </c>
      <c r="S1991" s="2">
        <f>VLOOKUP(A1991,Sales!A:N,5,FALSE)</f>
        <v>35</v>
      </c>
      <c r="T1991" s="2">
        <f>VLOOKUP(A1991,Sales!A:N,6,FALSE)</f>
        <v>8</v>
      </c>
      <c r="U1991" s="2">
        <f>VLOOKUP(A1991,Sales!A:N,7,FALSE)</f>
        <v>0</v>
      </c>
      <c r="V1991" s="2">
        <f>VLOOKUP(A1991,Sales!A:N,8,FALSE)</f>
        <v>8</v>
      </c>
      <c r="W1991" s="2">
        <f>VLOOKUP(A1991,Sales!A:N,9,FALSE)</f>
        <v>70</v>
      </c>
      <c r="X1991" s="2">
        <f>VLOOKUP(A1991,Sales!A:N,10,FALSE)</f>
        <v>2</v>
      </c>
      <c r="Y1991" s="2">
        <f>VLOOKUP(A1991,Sales!A:N,11,FALSE)</f>
        <v>1</v>
      </c>
      <c r="Z1991" s="2">
        <f>VLOOKUP(A1991,Sales!A:N,12,FALSE)</f>
        <v>0</v>
      </c>
      <c r="AA1991" s="2">
        <f>VLOOKUP(A1991,Sales!A:N,13,FALSE)</f>
        <v>3</v>
      </c>
      <c r="AB1991" s="2">
        <f>VLOOKUP(A1991,Sales!A:N,14,FALSE)</f>
        <v>4</v>
      </c>
      <c r="AC1991" s="2">
        <f>VLOOKUP(A1991,Campaigns!A:I,2,FALSE)</f>
        <v>0</v>
      </c>
      <c r="AD1991" s="2">
        <f>VLOOKUP(A1991,Campaigns!A:I,3,FALSE)</f>
        <v>0</v>
      </c>
      <c r="AE1991" s="2">
        <f>VLOOKUP(A1991,Campaigns!A:I,4,FALSE)</f>
        <v>0</v>
      </c>
      <c r="AF1991" s="2">
        <f>VLOOKUP(A1991,Campaigns!A:I,5,FALSE)</f>
        <v>0</v>
      </c>
      <c r="AG1991" s="2">
        <f>VLOOKUP(A1991,Campaigns!A:I,6,FALSE)</f>
        <v>0</v>
      </c>
      <c r="AH1991" s="2">
        <f>VLOOKUP(A1991,Campaigns!A:I,7,FALSE)</f>
        <v>0</v>
      </c>
      <c r="AI1991" s="2">
        <f>VLOOKUP(A1991,Campaigns!A:I,8,FALSE)</f>
        <v>0</v>
      </c>
      <c r="AJ1991" s="19" t="str">
        <f>VLOOKUP(A1991,Campaigns!A:I,9,FALSE)</f>
        <v>10/20/2020</v>
      </c>
    </row>
    <row r="1992" spans="1:36">
      <c r="A1992" s="2">
        <v>3002</v>
      </c>
      <c r="B1992" s="2">
        <f>VLOOKUP(A1992, Customer!A:O, 2, FALSE)</f>
        <v>123272</v>
      </c>
      <c r="C1992" s="2">
        <f>VLOOKUP(A1992, Customer!A:O, 3, FALSE)</f>
        <v>0</v>
      </c>
      <c r="D1992" s="2">
        <f>VLOOKUP(A1992, Customer!A:O, 4, FALSE)</f>
        <v>0</v>
      </c>
      <c r="E1992" s="2">
        <f>VLOOKUP(A1992, Customer!A:O, 5, FALSE)</f>
        <v>67</v>
      </c>
      <c r="F1992" s="2">
        <f>VLOOKUP(A1992, Customer!A:O, 6, FALSE)</f>
        <v>1</v>
      </c>
      <c r="G1992" s="2">
        <f>VLOOKUP(A1992, Customer!A:O, 7, FALSE)</f>
        <v>0</v>
      </c>
      <c r="H1992" s="2">
        <f>VLOOKUP(A1992, Customer!A:O, 8, FALSE)</f>
        <v>0</v>
      </c>
      <c r="I1992" s="2">
        <f>VLOOKUP(A1992, Customer!A:O, 9, FALSE)</f>
        <v>0</v>
      </c>
      <c r="J1992" s="2">
        <f>VLOOKUP(A1992, Customer!A:O, 10, FALSE)</f>
        <v>0</v>
      </c>
      <c r="K1992" s="2">
        <f>VLOOKUP(A1992, Customer!A:O, 11, FALSE)</f>
        <v>0</v>
      </c>
      <c r="L1992" s="2">
        <f>VLOOKUP(A1992, Customer!A:O, 12, FALSE)</f>
        <v>1</v>
      </c>
      <c r="M1992" s="2">
        <f>VLOOKUP(A1992, Customer!A:O, 13, FALSE)</f>
        <v>0</v>
      </c>
      <c r="N1992" s="2">
        <f>VLOOKUP(A1992, Customer!A:O, 14, FALSE)</f>
        <v>0</v>
      </c>
      <c r="O1992" s="2" t="str">
        <f>VLOOKUP(A1992, Customer!A:O, 15, FALSE)</f>
        <v>State-New York</v>
      </c>
      <c r="P1992" s="2">
        <f>VLOOKUP(A1992,Sales!A:N,2,FALSE)</f>
        <v>29</v>
      </c>
      <c r="Q1992">
        <f>VLOOKUP(A1992,Sales!A:N,3,FALSE)</f>
        <v>101</v>
      </c>
      <c r="R1992" s="2">
        <f>VLOOKUP(A1992,Sales!A:N,4,FALSE)</f>
        <v>16</v>
      </c>
      <c r="S1992" s="2">
        <f>VLOOKUP(A1992,Sales!A:N,5,FALSE)</f>
        <v>32</v>
      </c>
      <c r="T1992" s="2">
        <f>VLOOKUP(A1992,Sales!A:N,6,FALSE)</f>
        <v>21</v>
      </c>
      <c r="U1992" s="2">
        <f>VLOOKUP(A1992,Sales!A:N,7,FALSE)</f>
        <v>11</v>
      </c>
      <c r="V1992" s="2">
        <f>VLOOKUP(A1992,Sales!A:N,8,FALSE)</f>
        <v>64</v>
      </c>
      <c r="W1992" s="2">
        <f>VLOOKUP(A1992,Sales!A:N,9,FALSE)</f>
        <v>117</v>
      </c>
      <c r="X1992" s="2">
        <f>VLOOKUP(A1992,Sales!A:N,10,FALSE)</f>
        <v>1</v>
      </c>
      <c r="Y1992" s="2">
        <f>VLOOKUP(A1992,Sales!A:N,11,FALSE)</f>
        <v>1</v>
      </c>
      <c r="Z1992" s="2">
        <f>VLOOKUP(A1992,Sales!A:N,12,FALSE)</f>
        <v>0</v>
      </c>
      <c r="AA1992" s="2">
        <f>VLOOKUP(A1992,Sales!A:N,13,FALSE)</f>
        <v>3</v>
      </c>
      <c r="AB1992" s="2">
        <f>VLOOKUP(A1992,Sales!A:N,14,FALSE)</f>
        <v>4</v>
      </c>
      <c r="AC1992" s="2">
        <f>VLOOKUP(A1992,Campaigns!A:I,2,FALSE)</f>
        <v>0</v>
      </c>
      <c r="AD1992" s="2">
        <f>VLOOKUP(A1992,Campaigns!A:I,3,FALSE)</f>
        <v>0</v>
      </c>
      <c r="AE1992" s="2">
        <f>VLOOKUP(A1992,Campaigns!A:I,4,FALSE)</f>
        <v>0</v>
      </c>
      <c r="AF1992" s="2">
        <f>VLOOKUP(A1992,Campaigns!A:I,5,FALSE)</f>
        <v>0</v>
      </c>
      <c r="AG1992" s="2">
        <f>VLOOKUP(A1992,Campaigns!A:I,6,FALSE)</f>
        <v>0</v>
      </c>
      <c r="AH1992" s="2">
        <f>VLOOKUP(A1992,Campaigns!A:I,7,FALSE)</f>
        <v>0</v>
      </c>
      <c r="AI1992" s="2">
        <f>VLOOKUP(A1992,Campaigns!A:I,8,FALSE)</f>
        <v>0</v>
      </c>
      <c r="AJ1992" s="19" t="str">
        <f>VLOOKUP(A1992,Campaigns!A:I,9,FALSE)</f>
        <v>3/23/2020</v>
      </c>
    </row>
    <row r="1993" spans="1:36">
      <c r="A1993" s="2">
        <v>2748</v>
      </c>
      <c r="B1993" s="2">
        <f>VLOOKUP(A1993, Customer!A:O, 2, FALSE)</f>
        <v>185431</v>
      </c>
      <c r="C1993" s="2">
        <f>VLOOKUP(A1993, Customer!A:O, 3, FALSE)</f>
        <v>0</v>
      </c>
      <c r="D1993" s="2">
        <f>VLOOKUP(A1993, Customer!A:O, 4, FALSE)</f>
        <v>0</v>
      </c>
      <c r="E1993" s="2">
        <f>VLOOKUP(A1993, Customer!A:O, 5, FALSE)</f>
        <v>68</v>
      </c>
      <c r="F1993" s="2">
        <f>VLOOKUP(A1993, Customer!A:O, 6, FALSE)</f>
        <v>0</v>
      </c>
      <c r="G1993" s="2">
        <f>VLOOKUP(A1993, Customer!A:O, 7, FALSE)</f>
        <v>0</v>
      </c>
      <c r="H1993" s="2">
        <f>VLOOKUP(A1993, Customer!A:O, 8, FALSE)</f>
        <v>0</v>
      </c>
      <c r="I1993" s="2">
        <f>VLOOKUP(A1993, Customer!A:O, 9, FALSE)</f>
        <v>1</v>
      </c>
      <c r="J1993" s="2">
        <f>VLOOKUP(A1993, Customer!A:O, 10, FALSE)</f>
        <v>0</v>
      </c>
      <c r="K1993" s="2">
        <f>VLOOKUP(A1993, Customer!A:O, 11, FALSE)</f>
        <v>0</v>
      </c>
      <c r="L1993" s="2">
        <f>VLOOKUP(A1993, Customer!A:O, 12, FALSE)</f>
        <v>0</v>
      </c>
      <c r="M1993" s="2">
        <f>VLOOKUP(A1993, Customer!A:O, 13, FALSE)</f>
        <v>0</v>
      </c>
      <c r="N1993" s="2">
        <f>VLOOKUP(A1993, Customer!A:O, 14, FALSE)</f>
        <v>1</v>
      </c>
      <c r="O1993" s="2" t="str">
        <f>VLOOKUP(A1993, Customer!A:O, 15, FALSE)</f>
        <v>State-Florida</v>
      </c>
      <c r="P1993" s="2">
        <f>VLOOKUP(A1993,Sales!A:N,2,FALSE)</f>
        <v>54</v>
      </c>
      <c r="Q1993">
        <f>VLOOKUP(A1993,Sales!A:N,3,FALSE)</f>
        <v>816</v>
      </c>
      <c r="R1993" s="2">
        <f>VLOOKUP(A1993,Sales!A:N,4,FALSE)</f>
        <v>115</v>
      </c>
      <c r="S1993" s="2">
        <f>VLOOKUP(A1993,Sales!A:N,5,FALSE)</f>
        <v>1003</v>
      </c>
      <c r="T1993" s="2">
        <f>VLOOKUP(A1993,Sales!A:N,6,FALSE)</f>
        <v>365</v>
      </c>
      <c r="U1993" s="2">
        <f>VLOOKUP(A1993,Sales!A:N,7,FALSE)</f>
        <v>115</v>
      </c>
      <c r="V1993" s="2">
        <f>VLOOKUP(A1993,Sales!A:N,8,FALSE)</f>
        <v>115</v>
      </c>
      <c r="W1993" s="2">
        <f>VLOOKUP(A1993,Sales!A:N,9,FALSE)</f>
        <v>2299</v>
      </c>
      <c r="X1993" s="2">
        <f>VLOOKUP(A1993,Sales!A:N,10,FALSE)</f>
        <v>1</v>
      </c>
      <c r="Y1993" s="2">
        <f>VLOOKUP(A1993,Sales!A:N,11,FALSE)</f>
        <v>2</v>
      </c>
      <c r="Z1993" s="2">
        <f>VLOOKUP(A1993,Sales!A:N,12,FALSE)</f>
        <v>7</v>
      </c>
      <c r="AA1993" s="2">
        <f>VLOOKUP(A1993,Sales!A:N,13,FALSE)</f>
        <v>7</v>
      </c>
      <c r="AB1993" s="2">
        <f>VLOOKUP(A1993,Sales!A:N,14,FALSE)</f>
        <v>0</v>
      </c>
      <c r="AC1993" s="2">
        <f>VLOOKUP(A1993,Campaigns!A:I,2,FALSE)</f>
        <v>0</v>
      </c>
      <c r="AD1993" s="2">
        <f>VLOOKUP(A1993,Campaigns!A:I,3,FALSE)</f>
        <v>0</v>
      </c>
      <c r="AE1993" s="2">
        <f>VLOOKUP(A1993,Campaigns!A:I,4,FALSE)</f>
        <v>0</v>
      </c>
      <c r="AF1993" s="2">
        <f>VLOOKUP(A1993,Campaigns!A:I,5,FALSE)</f>
        <v>0</v>
      </c>
      <c r="AG1993" s="2">
        <f>VLOOKUP(A1993,Campaigns!A:I,6,FALSE)</f>
        <v>0</v>
      </c>
      <c r="AH1993" s="2">
        <f>VLOOKUP(A1993,Campaigns!A:I,7,FALSE)</f>
        <v>0</v>
      </c>
      <c r="AI1993" s="2">
        <f>VLOOKUP(A1993,Campaigns!A:I,8,FALSE)</f>
        <v>0</v>
      </c>
      <c r="AJ1993" s="19" t="str">
        <f>VLOOKUP(A1993,Campaigns!A:I,9,FALSE)</f>
        <v>11/13/2019</v>
      </c>
    </row>
    <row r="1994" spans="1:36">
      <c r="A1994" s="2">
        <v>1619</v>
      </c>
      <c r="B1994" s="2">
        <f>VLOOKUP(A1994, Customer!A:O, 2, FALSE)</f>
        <v>184574</v>
      </c>
      <c r="C1994" s="2">
        <f>VLOOKUP(A1994, Customer!A:O, 3, FALSE)</f>
        <v>0</v>
      </c>
      <c r="D1994" s="2">
        <f>VLOOKUP(A1994, Customer!A:O, 4, FALSE)</f>
        <v>0</v>
      </c>
      <c r="E1994" s="2">
        <f>VLOOKUP(A1994, Customer!A:O, 5, FALSE)</f>
        <v>68</v>
      </c>
      <c r="F1994" s="2">
        <f>VLOOKUP(A1994, Customer!A:O, 6, FALSE)</f>
        <v>0</v>
      </c>
      <c r="G1994" s="2">
        <f>VLOOKUP(A1994, Customer!A:O, 7, FALSE)</f>
        <v>0</v>
      </c>
      <c r="H1994" s="2">
        <f>VLOOKUP(A1994, Customer!A:O, 8, FALSE)</f>
        <v>1</v>
      </c>
      <c r="I1994" s="2">
        <f>VLOOKUP(A1994, Customer!A:O, 9, FALSE)</f>
        <v>0</v>
      </c>
      <c r="J1994" s="2">
        <f>VLOOKUP(A1994, Customer!A:O, 10, FALSE)</f>
        <v>0</v>
      </c>
      <c r="K1994" s="2">
        <f>VLOOKUP(A1994, Customer!A:O, 11, FALSE)</f>
        <v>0</v>
      </c>
      <c r="L1994" s="2">
        <f>VLOOKUP(A1994, Customer!A:O, 12, FALSE)</f>
        <v>1</v>
      </c>
      <c r="M1994" s="2">
        <f>VLOOKUP(A1994, Customer!A:O, 13, FALSE)</f>
        <v>0</v>
      </c>
      <c r="N1994" s="2">
        <f>VLOOKUP(A1994, Customer!A:O, 14, FALSE)</f>
        <v>0</v>
      </c>
      <c r="O1994" s="2" t="str">
        <f>VLOOKUP(A1994, Customer!A:O, 15, FALSE)</f>
        <v>State-California</v>
      </c>
      <c r="P1994" s="2">
        <f>VLOOKUP(A1994,Sales!A:N,2,FALSE)</f>
        <v>72</v>
      </c>
      <c r="Q1994">
        <f>VLOOKUP(A1994,Sales!A:N,3,FALSE)</f>
        <v>845</v>
      </c>
      <c r="R1994" s="2">
        <f>VLOOKUP(A1994,Sales!A:N,4,FALSE)</f>
        <v>44</v>
      </c>
      <c r="S1994" s="2">
        <f>VLOOKUP(A1994,Sales!A:N,5,FALSE)</f>
        <v>1556</v>
      </c>
      <c r="T1994" s="2">
        <f>VLOOKUP(A1994,Sales!A:N,6,FALSE)</f>
        <v>83</v>
      </c>
      <c r="U1994" s="2">
        <f>VLOOKUP(A1994,Sales!A:N,7,FALSE)</f>
        <v>118</v>
      </c>
      <c r="V1994" s="2">
        <f>VLOOKUP(A1994,Sales!A:N,8,FALSE)</f>
        <v>356</v>
      </c>
      <c r="W1994" s="2">
        <f>VLOOKUP(A1994,Sales!A:N,9,FALSE)</f>
        <v>2289</v>
      </c>
      <c r="X1994" s="2">
        <f>VLOOKUP(A1994,Sales!A:N,10,FALSE)</f>
        <v>1</v>
      </c>
      <c r="Y1994" s="2">
        <f>VLOOKUP(A1994,Sales!A:N,11,FALSE)</f>
        <v>9</v>
      </c>
      <c r="Z1994" s="2">
        <f>VLOOKUP(A1994,Sales!A:N,12,FALSE)</f>
        <v>11</v>
      </c>
      <c r="AA1994" s="2">
        <f>VLOOKUP(A1994,Sales!A:N,13,FALSE)</f>
        <v>11</v>
      </c>
      <c r="AB1994" s="2">
        <f>VLOOKUP(A1994,Sales!A:N,14,FALSE)</f>
        <v>5</v>
      </c>
      <c r="AC1994" s="2">
        <f>VLOOKUP(A1994,Campaigns!A:I,2,FALSE)</f>
        <v>0</v>
      </c>
      <c r="AD1994" s="2">
        <f>VLOOKUP(A1994,Campaigns!A:I,3,FALSE)</f>
        <v>0</v>
      </c>
      <c r="AE1994" s="2">
        <f>VLOOKUP(A1994,Campaigns!A:I,4,FALSE)</f>
        <v>0</v>
      </c>
      <c r="AF1994" s="2">
        <f>VLOOKUP(A1994,Campaigns!A:I,5,FALSE)</f>
        <v>0</v>
      </c>
      <c r="AG1994" s="2">
        <f>VLOOKUP(A1994,Campaigns!A:I,6,FALSE)</f>
        <v>0</v>
      </c>
      <c r="AH1994" s="2">
        <f>VLOOKUP(A1994,Campaigns!A:I,7,FALSE)</f>
        <v>0</v>
      </c>
      <c r="AI1994" s="2">
        <f>VLOOKUP(A1994,Campaigns!A:I,8,FALSE)</f>
        <v>0</v>
      </c>
      <c r="AJ1994" s="19">
        <f>VLOOKUP(A1994,Campaigns!A:I,9,FALSE)</f>
        <v>43719</v>
      </c>
    </row>
    <row r="1995" spans="1:36">
      <c r="A1995" s="2">
        <v>1726</v>
      </c>
      <c r="B1995" s="2">
        <f>VLOOKUP(A1995, Customer!A:O, 2, FALSE)</f>
        <v>183844</v>
      </c>
      <c r="C1995" s="2">
        <f>VLOOKUP(A1995, Customer!A:O, 3, FALSE)</f>
        <v>0</v>
      </c>
      <c r="D1995" s="2">
        <f>VLOOKUP(A1995, Customer!A:O, 4, FALSE)</f>
        <v>0</v>
      </c>
      <c r="E1995" s="2">
        <f>VLOOKUP(A1995, Customer!A:O, 5, FALSE)</f>
        <v>68</v>
      </c>
      <c r="F1995" s="2">
        <f>VLOOKUP(A1995, Customer!A:O, 6, FALSE)</f>
        <v>0</v>
      </c>
      <c r="G1995" s="2">
        <f>VLOOKUP(A1995, Customer!A:O, 7, FALSE)</f>
        <v>0</v>
      </c>
      <c r="H1995" s="2">
        <f>VLOOKUP(A1995, Customer!A:O, 8, FALSE)</f>
        <v>0</v>
      </c>
      <c r="I1995" s="2">
        <f>VLOOKUP(A1995, Customer!A:O, 9, FALSE)</f>
        <v>1</v>
      </c>
      <c r="J1995" s="2">
        <f>VLOOKUP(A1995, Customer!A:O, 10, FALSE)</f>
        <v>0</v>
      </c>
      <c r="K1995" s="2">
        <f>VLOOKUP(A1995, Customer!A:O, 11, FALSE)</f>
        <v>0</v>
      </c>
      <c r="L1995" s="2">
        <f>VLOOKUP(A1995, Customer!A:O, 12, FALSE)</f>
        <v>1</v>
      </c>
      <c r="M1995" s="2">
        <f>VLOOKUP(A1995, Customer!A:O, 13, FALSE)</f>
        <v>0</v>
      </c>
      <c r="N1995" s="2">
        <f>VLOOKUP(A1995, Customer!A:O, 14, FALSE)</f>
        <v>0</v>
      </c>
      <c r="O1995" s="2" t="str">
        <f>VLOOKUP(A1995, Customer!A:O, 15, FALSE)</f>
        <v>State-Other</v>
      </c>
      <c r="P1995" s="2">
        <f>VLOOKUP(A1995,Sales!A:N,2,FALSE)</f>
        <v>57</v>
      </c>
      <c r="Q1995">
        <f>VLOOKUP(A1995,Sales!A:N,3,FALSE)</f>
        <v>1976</v>
      </c>
      <c r="R1995" s="2">
        <f>VLOOKUP(A1995,Sales!A:N,4,FALSE)</f>
        <v>68</v>
      </c>
      <c r="S1995" s="2">
        <f>VLOOKUP(A1995,Sales!A:N,5,FALSE)</f>
        <v>756</v>
      </c>
      <c r="T1995" s="2">
        <f>VLOOKUP(A1995,Sales!A:N,6,FALSE)</f>
        <v>164</v>
      </c>
      <c r="U1995" s="2">
        <f>VLOOKUP(A1995,Sales!A:N,7,FALSE)</f>
        <v>68</v>
      </c>
      <c r="V1995" s="2">
        <f>VLOOKUP(A1995,Sales!A:N,8,FALSE)</f>
        <v>419</v>
      </c>
      <c r="W1995" s="2">
        <f>VLOOKUP(A1995,Sales!A:N,9,FALSE)</f>
        <v>2614</v>
      </c>
      <c r="X1995" s="2">
        <f>VLOOKUP(A1995,Sales!A:N,10,FALSE)</f>
        <v>1</v>
      </c>
      <c r="Y1995" s="2">
        <f>VLOOKUP(A1995,Sales!A:N,11,FALSE)</f>
        <v>4</v>
      </c>
      <c r="Z1995" s="2">
        <f>VLOOKUP(A1995,Sales!A:N,12,FALSE)</f>
        <v>4</v>
      </c>
      <c r="AA1995" s="2">
        <f>VLOOKUP(A1995,Sales!A:N,13,FALSE)</f>
        <v>11</v>
      </c>
      <c r="AB1995" s="2">
        <f>VLOOKUP(A1995,Sales!A:N,14,FALSE)</f>
        <v>1</v>
      </c>
      <c r="AC1995" s="2">
        <f>VLOOKUP(A1995,Campaigns!A:I,2,FALSE)</f>
        <v>0</v>
      </c>
      <c r="AD1995" s="2">
        <f>VLOOKUP(A1995,Campaigns!A:I,3,FALSE)</f>
        <v>0</v>
      </c>
      <c r="AE1995" s="2">
        <f>VLOOKUP(A1995,Campaigns!A:I,4,FALSE)</f>
        <v>1</v>
      </c>
      <c r="AF1995" s="2">
        <f>VLOOKUP(A1995,Campaigns!A:I,5,FALSE)</f>
        <v>0</v>
      </c>
      <c r="AG1995" s="2">
        <f>VLOOKUP(A1995,Campaigns!A:I,6,FALSE)</f>
        <v>0</v>
      </c>
      <c r="AH1995" s="2">
        <f>VLOOKUP(A1995,Campaigns!A:I,7,FALSE)</f>
        <v>0</v>
      </c>
      <c r="AI1995" s="2">
        <f>VLOOKUP(A1995,Campaigns!A:I,8,FALSE)</f>
        <v>0</v>
      </c>
      <c r="AJ1995" s="19" t="str">
        <f>VLOOKUP(A1995,Campaigns!A:I,9,FALSE)</f>
        <v>10/17/2019</v>
      </c>
    </row>
    <row r="1996" spans="1:36">
      <c r="A1996" s="2">
        <v>1988</v>
      </c>
      <c r="B1996" s="2">
        <f>VLOOKUP(A1996, Customer!A:O, 2, FALSE)</f>
        <v>183844</v>
      </c>
      <c r="C1996" s="2">
        <f>VLOOKUP(A1996, Customer!A:O, 3, FALSE)</f>
        <v>0</v>
      </c>
      <c r="D1996" s="2">
        <f>VLOOKUP(A1996, Customer!A:O, 4, FALSE)</f>
        <v>0</v>
      </c>
      <c r="E1996" s="2">
        <f>VLOOKUP(A1996, Customer!A:O, 5, FALSE)</f>
        <v>68</v>
      </c>
      <c r="F1996" s="2">
        <f>VLOOKUP(A1996, Customer!A:O, 6, FALSE)</f>
        <v>0</v>
      </c>
      <c r="G1996" s="2">
        <f>VLOOKUP(A1996, Customer!A:O, 7, FALSE)</f>
        <v>0</v>
      </c>
      <c r="H1996" s="2">
        <f>VLOOKUP(A1996, Customer!A:O, 8, FALSE)</f>
        <v>0</v>
      </c>
      <c r="I1996" s="2">
        <f>VLOOKUP(A1996, Customer!A:O, 9, FALSE)</f>
        <v>1</v>
      </c>
      <c r="J1996" s="2">
        <f>VLOOKUP(A1996, Customer!A:O, 10, FALSE)</f>
        <v>0</v>
      </c>
      <c r="K1996" s="2">
        <f>VLOOKUP(A1996, Customer!A:O, 11, FALSE)</f>
        <v>0</v>
      </c>
      <c r="L1996" s="2">
        <f>VLOOKUP(A1996, Customer!A:O, 12, FALSE)</f>
        <v>1</v>
      </c>
      <c r="M1996" s="2">
        <f>VLOOKUP(A1996, Customer!A:O, 13, FALSE)</f>
        <v>0</v>
      </c>
      <c r="N1996" s="2">
        <f>VLOOKUP(A1996, Customer!A:O, 14, FALSE)</f>
        <v>0</v>
      </c>
      <c r="O1996" s="2" t="str">
        <f>VLOOKUP(A1996, Customer!A:O, 15, FALSE)</f>
        <v>State-New York</v>
      </c>
      <c r="P1996" s="2">
        <f>VLOOKUP(A1996,Sales!A:N,2,FALSE)</f>
        <v>57</v>
      </c>
      <c r="Q1996">
        <f>VLOOKUP(A1996,Sales!A:N,3,FALSE)</f>
        <v>1976</v>
      </c>
      <c r="R1996" s="2">
        <f>VLOOKUP(A1996,Sales!A:N,4,FALSE)</f>
        <v>68</v>
      </c>
      <c r="S1996" s="2">
        <f>VLOOKUP(A1996,Sales!A:N,5,FALSE)</f>
        <v>756</v>
      </c>
      <c r="T1996" s="2">
        <f>VLOOKUP(A1996,Sales!A:N,6,FALSE)</f>
        <v>164</v>
      </c>
      <c r="U1996" s="2">
        <f>VLOOKUP(A1996,Sales!A:N,7,FALSE)</f>
        <v>68</v>
      </c>
      <c r="V1996" s="2">
        <f>VLOOKUP(A1996,Sales!A:N,8,FALSE)</f>
        <v>419</v>
      </c>
      <c r="W1996" s="2">
        <f>VLOOKUP(A1996,Sales!A:N,9,FALSE)</f>
        <v>2614</v>
      </c>
      <c r="X1996" s="2">
        <f>VLOOKUP(A1996,Sales!A:N,10,FALSE)</f>
        <v>1</v>
      </c>
      <c r="Y1996" s="2">
        <f>VLOOKUP(A1996,Sales!A:N,11,FALSE)</f>
        <v>4</v>
      </c>
      <c r="Z1996" s="2">
        <f>VLOOKUP(A1996,Sales!A:N,12,FALSE)</f>
        <v>4</v>
      </c>
      <c r="AA1996" s="2">
        <f>VLOOKUP(A1996,Sales!A:N,13,FALSE)</f>
        <v>11</v>
      </c>
      <c r="AB1996" s="2">
        <f>VLOOKUP(A1996,Sales!A:N,14,FALSE)</f>
        <v>1</v>
      </c>
      <c r="AC1996" s="2">
        <f>VLOOKUP(A1996,Campaigns!A:I,2,FALSE)</f>
        <v>0</v>
      </c>
      <c r="AD1996" s="2">
        <f>VLOOKUP(A1996,Campaigns!A:I,3,FALSE)</f>
        <v>0</v>
      </c>
      <c r="AE1996" s="2">
        <f>VLOOKUP(A1996,Campaigns!A:I,4,FALSE)</f>
        <v>1</v>
      </c>
      <c r="AF1996" s="2">
        <f>VLOOKUP(A1996,Campaigns!A:I,5,FALSE)</f>
        <v>0</v>
      </c>
      <c r="AG1996" s="2">
        <f>VLOOKUP(A1996,Campaigns!A:I,6,FALSE)</f>
        <v>0</v>
      </c>
      <c r="AH1996" s="2">
        <f>VLOOKUP(A1996,Campaigns!A:I,7,FALSE)</f>
        <v>0</v>
      </c>
      <c r="AI1996" s="2">
        <f>VLOOKUP(A1996,Campaigns!A:I,8,FALSE)</f>
        <v>0</v>
      </c>
      <c r="AJ1996" s="19" t="str">
        <f>VLOOKUP(A1996,Campaigns!A:I,9,FALSE)</f>
        <v>10/17/2019</v>
      </c>
    </row>
    <row r="1997" spans="1:36">
      <c r="A1997" s="2">
        <v>2443</v>
      </c>
      <c r="B1997" s="2">
        <f>VLOOKUP(A1997, Customer!A:O, 2, FALSE)</f>
        <v>183844</v>
      </c>
      <c r="C1997" s="2">
        <f>VLOOKUP(A1997, Customer!A:O, 3, FALSE)</f>
        <v>0</v>
      </c>
      <c r="D1997" s="2">
        <f>VLOOKUP(A1997, Customer!A:O, 4, FALSE)</f>
        <v>0</v>
      </c>
      <c r="E1997" s="2">
        <f>VLOOKUP(A1997, Customer!A:O, 5, FALSE)</f>
        <v>68</v>
      </c>
      <c r="F1997" s="2">
        <f>VLOOKUP(A1997, Customer!A:O, 6, FALSE)</f>
        <v>0</v>
      </c>
      <c r="G1997" s="2">
        <f>VLOOKUP(A1997, Customer!A:O, 7, FALSE)</f>
        <v>0</v>
      </c>
      <c r="H1997" s="2">
        <f>VLOOKUP(A1997, Customer!A:O, 8, FALSE)</f>
        <v>0</v>
      </c>
      <c r="I1997" s="2">
        <f>VLOOKUP(A1997, Customer!A:O, 9, FALSE)</f>
        <v>1</v>
      </c>
      <c r="J1997" s="2">
        <f>VLOOKUP(A1997, Customer!A:O, 10, FALSE)</f>
        <v>0</v>
      </c>
      <c r="K1997" s="2">
        <f>VLOOKUP(A1997, Customer!A:O, 11, FALSE)</f>
        <v>0</v>
      </c>
      <c r="L1997" s="2">
        <f>VLOOKUP(A1997, Customer!A:O, 12, FALSE)</f>
        <v>1</v>
      </c>
      <c r="M1997" s="2">
        <f>VLOOKUP(A1997, Customer!A:O, 13, FALSE)</f>
        <v>0</v>
      </c>
      <c r="N1997" s="2">
        <f>VLOOKUP(A1997, Customer!A:O, 14, FALSE)</f>
        <v>0</v>
      </c>
      <c r="O1997" s="2" t="str">
        <f>VLOOKUP(A1997, Customer!A:O, 15, FALSE)</f>
        <v>State-Illinois</v>
      </c>
      <c r="P1997" s="2">
        <f>VLOOKUP(A1997,Sales!A:N,2,FALSE)</f>
        <v>57</v>
      </c>
      <c r="Q1997">
        <f>VLOOKUP(A1997,Sales!A:N,3,FALSE)</f>
        <v>1976</v>
      </c>
      <c r="R1997" s="2">
        <f>VLOOKUP(A1997,Sales!A:N,4,FALSE)</f>
        <v>68</v>
      </c>
      <c r="S1997" s="2">
        <f>VLOOKUP(A1997,Sales!A:N,5,FALSE)</f>
        <v>756</v>
      </c>
      <c r="T1997" s="2">
        <f>VLOOKUP(A1997,Sales!A:N,6,FALSE)</f>
        <v>164</v>
      </c>
      <c r="U1997" s="2">
        <f>VLOOKUP(A1997,Sales!A:N,7,FALSE)</f>
        <v>68</v>
      </c>
      <c r="V1997" s="2">
        <f>VLOOKUP(A1997,Sales!A:N,8,FALSE)</f>
        <v>419</v>
      </c>
      <c r="W1997" s="2">
        <f>VLOOKUP(A1997,Sales!A:N,9,FALSE)</f>
        <v>2614</v>
      </c>
      <c r="X1997" s="2">
        <f>VLOOKUP(A1997,Sales!A:N,10,FALSE)</f>
        <v>1</v>
      </c>
      <c r="Y1997" s="2">
        <f>VLOOKUP(A1997,Sales!A:N,11,FALSE)</f>
        <v>4</v>
      </c>
      <c r="Z1997" s="2">
        <f>VLOOKUP(A1997,Sales!A:N,12,FALSE)</f>
        <v>4</v>
      </c>
      <c r="AA1997" s="2">
        <f>VLOOKUP(A1997,Sales!A:N,13,FALSE)</f>
        <v>11</v>
      </c>
      <c r="AB1997" s="2">
        <f>VLOOKUP(A1997,Sales!A:N,14,FALSE)</f>
        <v>1</v>
      </c>
      <c r="AC1997" s="2">
        <f>VLOOKUP(A1997,Campaigns!A:I,2,FALSE)</f>
        <v>0</v>
      </c>
      <c r="AD1997" s="2">
        <f>VLOOKUP(A1997,Campaigns!A:I,3,FALSE)</f>
        <v>0</v>
      </c>
      <c r="AE1997" s="2">
        <f>VLOOKUP(A1997,Campaigns!A:I,4,FALSE)</f>
        <v>1</v>
      </c>
      <c r="AF1997" s="2">
        <f>VLOOKUP(A1997,Campaigns!A:I,5,FALSE)</f>
        <v>0</v>
      </c>
      <c r="AG1997" s="2">
        <f>VLOOKUP(A1997,Campaigns!A:I,6,FALSE)</f>
        <v>0</v>
      </c>
      <c r="AH1997" s="2">
        <f>VLOOKUP(A1997,Campaigns!A:I,7,FALSE)</f>
        <v>0</v>
      </c>
      <c r="AI1997" s="2">
        <f>VLOOKUP(A1997,Campaigns!A:I,8,FALSE)</f>
        <v>0</v>
      </c>
      <c r="AJ1997" s="19" t="str">
        <f>VLOOKUP(A1997,Campaigns!A:I,9,FALSE)</f>
        <v>10/17/2019</v>
      </c>
    </row>
    <row r="1998" spans="1:36">
      <c r="A1998" s="2">
        <v>1329</v>
      </c>
      <c r="B1998" s="2">
        <f>VLOOKUP(A1998, Customer!A:O, 2, FALSE)</f>
        <v>182623</v>
      </c>
      <c r="C1998" s="2">
        <f>VLOOKUP(A1998, Customer!A:O, 3, FALSE)</f>
        <v>0</v>
      </c>
      <c r="D1998" s="2">
        <f>VLOOKUP(A1998, Customer!A:O, 4, FALSE)</f>
        <v>0</v>
      </c>
      <c r="E1998" s="2">
        <f>VLOOKUP(A1998, Customer!A:O, 5, FALSE)</f>
        <v>68</v>
      </c>
      <c r="F1998" s="2">
        <f>VLOOKUP(A1998, Customer!A:O, 6, FALSE)</f>
        <v>1</v>
      </c>
      <c r="G1998" s="2">
        <f>VLOOKUP(A1998, Customer!A:O, 7, FALSE)</f>
        <v>0</v>
      </c>
      <c r="H1998" s="2">
        <f>VLOOKUP(A1998, Customer!A:O, 8, FALSE)</f>
        <v>0</v>
      </c>
      <c r="I1998" s="2">
        <f>VLOOKUP(A1998, Customer!A:O, 9, FALSE)</f>
        <v>0</v>
      </c>
      <c r="J1998" s="2">
        <f>VLOOKUP(A1998, Customer!A:O, 10, FALSE)</f>
        <v>0</v>
      </c>
      <c r="K1998" s="2">
        <f>VLOOKUP(A1998, Customer!A:O, 11, FALSE)</f>
        <v>0</v>
      </c>
      <c r="L1998" s="2">
        <f>VLOOKUP(A1998, Customer!A:O, 12, FALSE)</f>
        <v>1</v>
      </c>
      <c r="M1998" s="2">
        <f>VLOOKUP(A1998, Customer!A:O, 13, FALSE)</f>
        <v>0</v>
      </c>
      <c r="N1998" s="2">
        <f>VLOOKUP(A1998, Customer!A:O, 14, FALSE)</f>
        <v>0</v>
      </c>
      <c r="O1998" s="2" t="str">
        <f>VLOOKUP(A1998, Customer!A:O, 15, FALSE)</f>
        <v>State-Texas</v>
      </c>
      <c r="P1998" s="2">
        <f>VLOOKUP(A1998,Sales!A:N,2,FALSE)</f>
        <v>58</v>
      </c>
      <c r="Q1998">
        <f>VLOOKUP(A1998,Sales!A:N,3,FALSE)</f>
        <v>451</v>
      </c>
      <c r="R1998" s="2">
        <f>VLOOKUP(A1998,Sales!A:N,4,FALSE)</f>
        <v>75</v>
      </c>
      <c r="S1998" s="2">
        <f>VLOOKUP(A1998,Sales!A:N,5,FALSE)</f>
        <v>451</v>
      </c>
      <c r="T1998" s="2">
        <f>VLOOKUP(A1998,Sales!A:N,6,FALSE)</f>
        <v>380</v>
      </c>
      <c r="U1998" s="2">
        <f>VLOOKUP(A1998,Sales!A:N,7,FALSE)</f>
        <v>338</v>
      </c>
      <c r="V1998" s="2">
        <f>VLOOKUP(A1998,Sales!A:N,8,FALSE)</f>
        <v>382</v>
      </c>
      <c r="W1998" s="2">
        <f>VLOOKUP(A1998,Sales!A:N,9,FALSE)</f>
        <v>1313</v>
      </c>
      <c r="X1998" s="2">
        <f>VLOOKUP(A1998,Sales!A:N,10,FALSE)</f>
        <v>1</v>
      </c>
      <c r="Y1998" s="2">
        <f>VLOOKUP(A1998,Sales!A:N,11,FALSE)</f>
        <v>2</v>
      </c>
      <c r="Z1998" s="2">
        <f>VLOOKUP(A1998,Sales!A:N,12,FALSE)</f>
        <v>9</v>
      </c>
      <c r="AA1998" s="2">
        <f>VLOOKUP(A1998,Sales!A:N,13,FALSE)</f>
        <v>4</v>
      </c>
      <c r="AB1998" s="2">
        <f>VLOOKUP(A1998,Sales!A:N,14,FALSE)</f>
        <v>1</v>
      </c>
      <c r="AC1998" s="2">
        <f>VLOOKUP(A1998,Campaigns!A:I,2,FALSE)</f>
        <v>0</v>
      </c>
      <c r="AD1998" s="2">
        <f>VLOOKUP(A1998,Campaigns!A:I,3,FALSE)</f>
        <v>0</v>
      </c>
      <c r="AE1998" s="2">
        <f>VLOOKUP(A1998,Campaigns!A:I,4,FALSE)</f>
        <v>0</v>
      </c>
      <c r="AF1998" s="2">
        <f>VLOOKUP(A1998,Campaigns!A:I,5,FALSE)</f>
        <v>0</v>
      </c>
      <c r="AG1998" s="2">
        <f>VLOOKUP(A1998,Campaigns!A:I,6,FALSE)</f>
        <v>0</v>
      </c>
      <c r="AH1998" s="2">
        <f>VLOOKUP(A1998,Campaigns!A:I,7,FALSE)</f>
        <v>0</v>
      </c>
      <c r="AI1998" s="2">
        <f>VLOOKUP(A1998,Campaigns!A:I,8,FALSE)</f>
        <v>0</v>
      </c>
      <c r="AJ1998" s="19" t="str">
        <f>VLOOKUP(A1998,Campaigns!A:I,9,FALSE)</f>
        <v>4/16/2020</v>
      </c>
    </row>
    <row r="1999" spans="1:36">
      <c r="A1999" s="2">
        <v>2720</v>
      </c>
      <c r="B1999" s="2">
        <f>VLOOKUP(A1999, Customer!A:O, 2, FALSE)</f>
        <v>181795</v>
      </c>
      <c r="C1999" s="2">
        <f>VLOOKUP(A1999, Customer!A:O, 3, FALSE)</f>
        <v>0</v>
      </c>
      <c r="D1999" s="2">
        <f>VLOOKUP(A1999, Customer!A:O, 4, FALSE)</f>
        <v>0</v>
      </c>
      <c r="E1999" s="2">
        <f>VLOOKUP(A1999, Customer!A:O, 5, FALSE)</f>
        <v>68</v>
      </c>
      <c r="F1999" s="2">
        <f>VLOOKUP(A1999, Customer!A:O, 6, FALSE)</f>
        <v>0</v>
      </c>
      <c r="G1999" s="2">
        <f>VLOOKUP(A1999, Customer!A:O, 7, FALSE)</f>
        <v>1</v>
      </c>
      <c r="H1999" s="2">
        <f>VLOOKUP(A1999, Customer!A:O, 8, FALSE)</f>
        <v>0</v>
      </c>
      <c r="I1999" s="2">
        <f>VLOOKUP(A1999, Customer!A:O, 9, FALSE)</f>
        <v>0</v>
      </c>
      <c r="J1999" s="2">
        <f>VLOOKUP(A1999, Customer!A:O, 10, FALSE)</f>
        <v>0</v>
      </c>
      <c r="K1999" s="2">
        <f>VLOOKUP(A1999, Customer!A:O, 11, FALSE)</f>
        <v>0</v>
      </c>
      <c r="L1999" s="2">
        <f>VLOOKUP(A1999, Customer!A:O, 12, FALSE)</f>
        <v>1</v>
      </c>
      <c r="M1999" s="2">
        <f>VLOOKUP(A1999, Customer!A:O, 13, FALSE)</f>
        <v>0</v>
      </c>
      <c r="N1999" s="2">
        <f>VLOOKUP(A1999, Customer!A:O, 14, FALSE)</f>
        <v>0</v>
      </c>
      <c r="O1999" s="2" t="str">
        <f>VLOOKUP(A1999, Customer!A:O, 15, FALSE)</f>
        <v>State-New York</v>
      </c>
      <c r="P1999" s="2">
        <f>VLOOKUP(A1999,Sales!A:N,2,FALSE)</f>
        <v>74</v>
      </c>
      <c r="Q1999">
        <f>VLOOKUP(A1999,Sales!A:N,3,FALSE)</f>
        <v>720</v>
      </c>
      <c r="R1999" s="2">
        <f>VLOOKUP(A1999,Sales!A:N,4,FALSE)</f>
        <v>293</v>
      </c>
      <c r="S1999" s="2">
        <f>VLOOKUP(A1999,Sales!A:N,5,FALSE)</f>
        <v>1540</v>
      </c>
      <c r="T1999" s="2">
        <f>VLOOKUP(A1999,Sales!A:N,6,FALSE)</f>
        <v>60</v>
      </c>
      <c r="U1999" s="2">
        <f>VLOOKUP(A1999,Sales!A:N,7,FALSE)</f>
        <v>262</v>
      </c>
      <c r="V1999" s="2">
        <f>VLOOKUP(A1999,Sales!A:N,8,FALSE)</f>
        <v>196</v>
      </c>
      <c r="W1999" s="2">
        <f>VLOOKUP(A1999,Sales!A:N,9,FALSE)</f>
        <v>2680</v>
      </c>
      <c r="X1999" s="2">
        <f>VLOOKUP(A1999,Sales!A:N,10,FALSE)</f>
        <v>1</v>
      </c>
      <c r="Y1999" s="2">
        <f>VLOOKUP(A1999,Sales!A:N,11,FALSE)</f>
        <v>4</v>
      </c>
      <c r="Z1999" s="2">
        <f>VLOOKUP(A1999,Sales!A:N,12,FALSE)</f>
        <v>11</v>
      </c>
      <c r="AA1999" s="2">
        <f>VLOOKUP(A1999,Sales!A:N,13,FALSE)</f>
        <v>7</v>
      </c>
      <c r="AB1999" s="2">
        <f>VLOOKUP(A1999,Sales!A:N,14,FALSE)</f>
        <v>2</v>
      </c>
      <c r="AC1999" s="2">
        <f>VLOOKUP(A1999,Campaigns!A:I,2,FALSE)</f>
        <v>0</v>
      </c>
      <c r="AD1999" s="2">
        <f>VLOOKUP(A1999,Campaigns!A:I,3,FALSE)</f>
        <v>0</v>
      </c>
      <c r="AE1999" s="2">
        <f>VLOOKUP(A1999,Campaigns!A:I,4,FALSE)</f>
        <v>0</v>
      </c>
      <c r="AF1999" s="2">
        <f>VLOOKUP(A1999,Campaigns!A:I,5,FALSE)</f>
        <v>0</v>
      </c>
      <c r="AG1999" s="2">
        <f>VLOOKUP(A1999,Campaigns!A:I,6,FALSE)</f>
        <v>0</v>
      </c>
      <c r="AH1999" s="2">
        <f>VLOOKUP(A1999,Campaigns!A:I,7,FALSE)</f>
        <v>0</v>
      </c>
      <c r="AI1999" s="2">
        <f>VLOOKUP(A1999,Campaigns!A:I,8,FALSE)</f>
        <v>0</v>
      </c>
      <c r="AJ1999" s="19">
        <f>VLOOKUP(A1999,Campaigns!A:I,9,FALSE)</f>
        <v>43500</v>
      </c>
    </row>
    <row r="2000" spans="1:36">
      <c r="A2000" s="2">
        <v>3040</v>
      </c>
      <c r="B2000" s="2">
        <f>VLOOKUP(A2000, Customer!A:O, 2, FALSE)</f>
        <v>177610</v>
      </c>
      <c r="C2000" s="2">
        <f>VLOOKUP(A2000, Customer!A:O, 3, FALSE)</f>
        <v>0</v>
      </c>
      <c r="D2000" s="2">
        <f>VLOOKUP(A2000, Customer!A:O, 4, FALSE)</f>
        <v>1</v>
      </c>
      <c r="E2000" s="2">
        <f>VLOOKUP(A2000, Customer!A:O, 5, FALSE)</f>
        <v>68</v>
      </c>
      <c r="F2000" s="2">
        <f>VLOOKUP(A2000, Customer!A:O, 6, FALSE)</f>
        <v>0</v>
      </c>
      <c r="G2000" s="2">
        <f>VLOOKUP(A2000, Customer!A:O, 7, FALSE)</f>
        <v>1</v>
      </c>
      <c r="H2000" s="2">
        <f>VLOOKUP(A2000, Customer!A:O, 8, FALSE)</f>
        <v>0</v>
      </c>
      <c r="I2000" s="2">
        <f>VLOOKUP(A2000, Customer!A:O, 9, FALSE)</f>
        <v>0</v>
      </c>
      <c r="J2000" s="2">
        <f>VLOOKUP(A2000, Customer!A:O, 10, FALSE)</f>
        <v>0</v>
      </c>
      <c r="K2000" s="2">
        <f>VLOOKUP(A2000, Customer!A:O, 11, FALSE)</f>
        <v>0</v>
      </c>
      <c r="L2000" s="2">
        <f>VLOOKUP(A2000, Customer!A:O, 12, FALSE)</f>
        <v>0</v>
      </c>
      <c r="M2000" s="2">
        <f>VLOOKUP(A2000, Customer!A:O, 13, FALSE)</f>
        <v>0</v>
      </c>
      <c r="N2000" s="2">
        <f>VLOOKUP(A2000, Customer!A:O, 14, FALSE)</f>
        <v>1</v>
      </c>
      <c r="O2000" s="2" t="str">
        <f>VLOOKUP(A2000, Customer!A:O, 15, FALSE)</f>
        <v>State-Other</v>
      </c>
      <c r="P2000" s="2">
        <f>VLOOKUP(A2000,Sales!A:N,2,FALSE)</f>
        <v>70</v>
      </c>
      <c r="Q2000">
        <f>VLOOKUP(A2000,Sales!A:N,3,FALSE)</f>
        <v>2849</v>
      </c>
      <c r="R2000" s="2">
        <f>VLOOKUP(A2000,Sales!A:N,4,FALSE)</f>
        <v>76</v>
      </c>
      <c r="S2000" s="2">
        <f>VLOOKUP(A2000,Sales!A:N,5,FALSE)</f>
        <v>760</v>
      </c>
      <c r="T2000" s="2">
        <f>VLOOKUP(A2000,Sales!A:N,6,FALSE)</f>
        <v>48</v>
      </c>
      <c r="U2000" s="2">
        <f>VLOOKUP(A2000,Sales!A:N,7,FALSE)</f>
        <v>76</v>
      </c>
      <c r="V2000" s="2">
        <f>VLOOKUP(A2000,Sales!A:N,8,FALSE)</f>
        <v>37</v>
      </c>
      <c r="W2000" s="2">
        <f>VLOOKUP(A2000,Sales!A:N,9,FALSE)</f>
        <v>3771</v>
      </c>
      <c r="X2000" s="2">
        <f>VLOOKUP(A2000,Sales!A:N,10,FALSE)</f>
        <v>2</v>
      </c>
      <c r="Y2000" s="2">
        <f>VLOOKUP(A2000,Sales!A:N,11,FALSE)</f>
        <v>4</v>
      </c>
      <c r="Z2000" s="2">
        <f>VLOOKUP(A2000,Sales!A:N,12,FALSE)</f>
        <v>7</v>
      </c>
      <c r="AA2000" s="2">
        <f>VLOOKUP(A2000,Sales!A:N,13,FALSE)</f>
        <v>4</v>
      </c>
      <c r="AB2000" s="2">
        <f>VLOOKUP(A2000,Sales!A:N,14,FALSE)</f>
        <v>7</v>
      </c>
      <c r="AC2000" s="2">
        <f>VLOOKUP(A2000,Campaigns!A:I,2,FALSE)</f>
        <v>0</v>
      </c>
      <c r="AD2000" s="2">
        <f>VLOOKUP(A2000,Campaigns!A:I,3,FALSE)</f>
        <v>0</v>
      </c>
      <c r="AE2000" s="2">
        <f>VLOOKUP(A2000,Campaigns!A:I,4,FALSE)</f>
        <v>0</v>
      </c>
      <c r="AF2000" s="2">
        <f>VLOOKUP(A2000,Campaigns!A:I,5,FALSE)</f>
        <v>0</v>
      </c>
      <c r="AG2000" s="2">
        <f>VLOOKUP(A2000,Campaigns!A:I,6,FALSE)</f>
        <v>0</v>
      </c>
      <c r="AH2000" s="2">
        <f>VLOOKUP(A2000,Campaigns!A:I,7,FALSE)</f>
        <v>0</v>
      </c>
      <c r="AI2000" s="2">
        <f>VLOOKUP(A2000,Campaigns!A:I,8,FALSE)</f>
        <v>0</v>
      </c>
      <c r="AJ2000" s="19">
        <f>VLOOKUP(A2000,Campaigns!A:I,9,FALSE)</f>
        <v>43589</v>
      </c>
    </row>
    <row r="2001" spans="1:36">
      <c r="A2001" s="2">
        <v>2998</v>
      </c>
      <c r="B2001" s="2">
        <f>VLOOKUP(A2001, Customer!A:O, 2, FALSE)</f>
        <v>177027</v>
      </c>
      <c r="C2001" s="2">
        <f>VLOOKUP(A2001, Customer!A:O, 3, FALSE)</f>
        <v>0</v>
      </c>
      <c r="D2001" s="2">
        <f>VLOOKUP(A2001, Customer!A:O, 4, FALSE)</f>
        <v>1</v>
      </c>
      <c r="E2001" s="2">
        <f>VLOOKUP(A2001, Customer!A:O, 5, FALSE)</f>
        <v>68</v>
      </c>
      <c r="F2001" s="2">
        <f>VLOOKUP(A2001, Customer!A:O, 6, FALSE)</f>
        <v>0</v>
      </c>
      <c r="G2001" s="2">
        <f>VLOOKUP(A2001, Customer!A:O, 7, FALSE)</f>
        <v>1</v>
      </c>
      <c r="H2001" s="2">
        <f>VLOOKUP(A2001, Customer!A:O, 8, FALSE)</f>
        <v>0</v>
      </c>
      <c r="I2001" s="2">
        <f>VLOOKUP(A2001, Customer!A:O, 9, FALSE)</f>
        <v>0</v>
      </c>
      <c r="J2001" s="2">
        <f>VLOOKUP(A2001, Customer!A:O, 10, FALSE)</f>
        <v>0</v>
      </c>
      <c r="K2001" s="2">
        <f>VLOOKUP(A2001, Customer!A:O, 11, FALSE)</f>
        <v>0</v>
      </c>
      <c r="L2001" s="2">
        <f>VLOOKUP(A2001, Customer!A:O, 12, FALSE)</f>
        <v>0</v>
      </c>
      <c r="M2001" s="2">
        <f>VLOOKUP(A2001, Customer!A:O, 13, FALSE)</f>
        <v>1</v>
      </c>
      <c r="N2001" s="2">
        <f>VLOOKUP(A2001, Customer!A:O, 14, FALSE)</f>
        <v>0</v>
      </c>
      <c r="O2001" s="2" t="str">
        <f>VLOOKUP(A2001, Customer!A:O, 15, FALSE)</f>
        <v>State-Other</v>
      </c>
      <c r="P2001" s="2">
        <f>VLOOKUP(A2001,Sales!A:N,2,FALSE)</f>
        <v>23</v>
      </c>
      <c r="Q2001">
        <f>VLOOKUP(A2001,Sales!A:N,3,FALSE)</f>
        <v>1885</v>
      </c>
      <c r="R2001" s="2">
        <f>VLOOKUP(A2001,Sales!A:N,4,FALSE)</f>
        <v>131</v>
      </c>
      <c r="S2001" s="2">
        <f>VLOOKUP(A2001,Sales!A:N,5,FALSE)</f>
        <v>556</v>
      </c>
      <c r="T2001" s="2">
        <f>VLOOKUP(A2001,Sales!A:N,6,FALSE)</f>
        <v>103</v>
      </c>
      <c r="U2001" s="2">
        <f>VLOOKUP(A2001,Sales!A:N,7,FALSE)</f>
        <v>0</v>
      </c>
      <c r="V2001" s="2">
        <f>VLOOKUP(A2001,Sales!A:N,8,FALSE)</f>
        <v>25</v>
      </c>
      <c r="W2001" s="2">
        <f>VLOOKUP(A2001,Sales!A:N,9,FALSE)</f>
        <v>2650</v>
      </c>
      <c r="X2001" s="2">
        <f>VLOOKUP(A2001,Sales!A:N,10,FALSE)</f>
        <v>2</v>
      </c>
      <c r="Y2001" s="2">
        <f>VLOOKUP(A2001,Sales!A:N,11,FALSE)</f>
        <v>8</v>
      </c>
      <c r="Z2001" s="2">
        <f>VLOOKUP(A2001,Sales!A:N,12,FALSE)</f>
        <v>3</v>
      </c>
      <c r="AA2001" s="2">
        <f>VLOOKUP(A2001,Sales!A:N,13,FALSE)</f>
        <v>6</v>
      </c>
      <c r="AB2001" s="2">
        <f>VLOOKUP(A2001,Sales!A:N,14,FALSE)</f>
        <v>4</v>
      </c>
      <c r="AC2001" s="2">
        <f>VLOOKUP(A2001,Campaigns!A:I,2,FALSE)</f>
        <v>0</v>
      </c>
      <c r="AD2001" s="2">
        <f>VLOOKUP(A2001,Campaigns!A:I,3,FALSE)</f>
        <v>0</v>
      </c>
      <c r="AE2001" s="2">
        <f>VLOOKUP(A2001,Campaigns!A:I,4,FALSE)</f>
        <v>0</v>
      </c>
      <c r="AF2001" s="2">
        <f>VLOOKUP(A2001,Campaigns!A:I,5,FALSE)</f>
        <v>0</v>
      </c>
      <c r="AG2001" s="2">
        <f>VLOOKUP(A2001,Campaigns!A:I,6,FALSE)</f>
        <v>0</v>
      </c>
      <c r="AH2001" s="2">
        <f>VLOOKUP(A2001,Campaigns!A:I,7,FALSE)</f>
        <v>0</v>
      </c>
      <c r="AI2001" s="2">
        <f>VLOOKUP(A2001,Campaigns!A:I,8,FALSE)</f>
        <v>0</v>
      </c>
      <c r="AJ2001" s="19">
        <f>VLOOKUP(A2001,Campaigns!A:I,9,FALSE)</f>
        <v>44172</v>
      </c>
    </row>
    <row r="2002" spans="1:36">
      <c r="A2002" s="2">
        <v>1273</v>
      </c>
      <c r="B2002" s="2">
        <f>VLOOKUP(A2002, Customer!A:O, 2, FALSE)</f>
        <v>175278</v>
      </c>
      <c r="C2002" s="2">
        <f>VLOOKUP(A2002, Customer!A:O, 3, FALSE)</f>
        <v>0</v>
      </c>
      <c r="D2002" s="2">
        <f>VLOOKUP(A2002, Customer!A:O, 4, FALSE)</f>
        <v>0</v>
      </c>
      <c r="E2002" s="2">
        <f>VLOOKUP(A2002, Customer!A:O, 5, FALSE)</f>
        <v>68</v>
      </c>
      <c r="F2002" s="2">
        <f>VLOOKUP(A2002, Customer!A:O, 6, FALSE)</f>
        <v>0</v>
      </c>
      <c r="G2002" s="2">
        <f>VLOOKUP(A2002, Customer!A:O, 7, FALSE)</f>
        <v>0</v>
      </c>
      <c r="H2002" s="2">
        <f>VLOOKUP(A2002, Customer!A:O, 8, FALSE)</f>
        <v>0</v>
      </c>
      <c r="I2002" s="2">
        <f>VLOOKUP(A2002, Customer!A:O, 9, FALSE)</f>
        <v>1</v>
      </c>
      <c r="J2002" s="2">
        <f>VLOOKUP(A2002, Customer!A:O, 10, FALSE)</f>
        <v>0</v>
      </c>
      <c r="K2002" s="2">
        <f>VLOOKUP(A2002, Customer!A:O, 11, FALSE)</f>
        <v>0</v>
      </c>
      <c r="L2002" s="2">
        <f>VLOOKUP(A2002, Customer!A:O, 12, FALSE)</f>
        <v>1</v>
      </c>
      <c r="M2002" s="2">
        <f>VLOOKUP(A2002, Customer!A:O, 13, FALSE)</f>
        <v>0</v>
      </c>
      <c r="N2002" s="2">
        <f>VLOOKUP(A2002, Customer!A:O, 14, FALSE)</f>
        <v>0</v>
      </c>
      <c r="O2002" s="2" t="str">
        <f>VLOOKUP(A2002, Customer!A:O, 15, FALSE)</f>
        <v>State-Illinois</v>
      </c>
      <c r="P2002" s="2">
        <f>VLOOKUP(A2002,Sales!A:N,2,FALSE)</f>
        <v>17</v>
      </c>
      <c r="Q2002">
        <f>VLOOKUP(A2002,Sales!A:N,3,FALSE)</f>
        <v>708</v>
      </c>
      <c r="R2002" s="2">
        <f>VLOOKUP(A2002,Sales!A:N,4,FALSE)</f>
        <v>228</v>
      </c>
      <c r="S2002" s="2">
        <f>VLOOKUP(A2002,Sales!A:N,5,FALSE)</f>
        <v>536</v>
      </c>
      <c r="T2002" s="2">
        <f>VLOOKUP(A2002,Sales!A:N,6,FALSE)</f>
        <v>349</v>
      </c>
      <c r="U2002" s="2">
        <f>VLOOKUP(A2002,Sales!A:N,7,FALSE)</f>
        <v>172</v>
      </c>
      <c r="V2002" s="2">
        <f>VLOOKUP(A2002,Sales!A:N,8,FALSE)</f>
        <v>172</v>
      </c>
      <c r="W2002" s="2">
        <f>VLOOKUP(A2002,Sales!A:N,9,FALSE)</f>
        <v>1821</v>
      </c>
      <c r="X2002" s="2">
        <f>VLOOKUP(A2002,Sales!A:N,10,FALSE)</f>
        <v>1</v>
      </c>
      <c r="Y2002" s="2">
        <f>VLOOKUP(A2002,Sales!A:N,11,FALSE)</f>
        <v>6</v>
      </c>
      <c r="Z2002" s="2">
        <f>VLOOKUP(A2002,Sales!A:N,12,FALSE)</f>
        <v>3</v>
      </c>
      <c r="AA2002" s="2">
        <f>VLOOKUP(A2002,Sales!A:N,13,FALSE)</f>
        <v>13</v>
      </c>
      <c r="AB2002" s="2">
        <f>VLOOKUP(A2002,Sales!A:N,14,FALSE)</f>
        <v>3</v>
      </c>
      <c r="AC2002" s="2">
        <f>VLOOKUP(A2002,Campaigns!A:I,2,FALSE)</f>
        <v>0</v>
      </c>
      <c r="AD2002" s="2">
        <f>VLOOKUP(A2002,Campaigns!A:I,3,FALSE)</f>
        <v>0</v>
      </c>
      <c r="AE2002" s="2">
        <f>VLOOKUP(A2002,Campaigns!A:I,4,FALSE)</f>
        <v>0</v>
      </c>
      <c r="AF2002" s="2">
        <f>VLOOKUP(A2002,Campaigns!A:I,5,FALSE)</f>
        <v>0</v>
      </c>
      <c r="AG2002" s="2">
        <f>VLOOKUP(A2002,Campaigns!A:I,6,FALSE)</f>
        <v>0</v>
      </c>
      <c r="AH2002" s="2">
        <f>VLOOKUP(A2002,Campaigns!A:I,7,FALSE)</f>
        <v>0</v>
      </c>
      <c r="AI2002" s="2">
        <f>VLOOKUP(A2002,Campaigns!A:I,8,FALSE)</f>
        <v>0</v>
      </c>
      <c r="AJ2002" s="19">
        <f>VLOOKUP(A2002,Campaigns!A:I,9,FALSE)</f>
        <v>43623</v>
      </c>
    </row>
    <row r="2003" spans="1:36">
      <c r="A2003" s="2">
        <v>1745</v>
      </c>
      <c r="B2003" s="2">
        <f>VLOOKUP(A2003, Customer!A:O, 2, FALSE)</f>
        <v>175127</v>
      </c>
      <c r="C2003" s="2">
        <f>VLOOKUP(A2003, Customer!A:O, 3, FALSE)</f>
        <v>0</v>
      </c>
      <c r="D2003" s="2">
        <f>VLOOKUP(A2003, Customer!A:O, 4, FALSE)</f>
        <v>0</v>
      </c>
      <c r="E2003" s="2">
        <f>VLOOKUP(A2003, Customer!A:O, 5, FALSE)</f>
        <v>68</v>
      </c>
      <c r="F2003" s="2">
        <f>VLOOKUP(A2003, Customer!A:O, 6, FALSE)</f>
        <v>0</v>
      </c>
      <c r="G2003" s="2">
        <f>VLOOKUP(A2003, Customer!A:O, 7, FALSE)</f>
        <v>0</v>
      </c>
      <c r="H2003" s="2">
        <f>VLOOKUP(A2003, Customer!A:O, 8, FALSE)</f>
        <v>1</v>
      </c>
      <c r="I2003" s="2">
        <f>VLOOKUP(A2003, Customer!A:O, 9, FALSE)</f>
        <v>0</v>
      </c>
      <c r="J2003" s="2">
        <f>VLOOKUP(A2003, Customer!A:O, 10, FALSE)</f>
        <v>0</v>
      </c>
      <c r="K2003" s="2">
        <f>VLOOKUP(A2003, Customer!A:O, 11, FALSE)</f>
        <v>0</v>
      </c>
      <c r="L2003" s="2">
        <f>VLOOKUP(A2003, Customer!A:O, 12, FALSE)</f>
        <v>1</v>
      </c>
      <c r="M2003" s="2">
        <f>VLOOKUP(A2003, Customer!A:O, 13, FALSE)</f>
        <v>0</v>
      </c>
      <c r="N2003" s="2">
        <f>VLOOKUP(A2003, Customer!A:O, 14, FALSE)</f>
        <v>0</v>
      </c>
      <c r="O2003" s="2" t="str">
        <f>VLOOKUP(A2003, Customer!A:O, 15, FALSE)</f>
        <v>State-California</v>
      </c>
      <c r="P2003" s="2">
        <f>VLOOKUP(A2003,Sales!A:N,2,FALSE)</f>
        <v>92</v>
      </c>
      <c r="Q2003">
        <f>VLOOKUP(A2003,Sales!A:N,3,FALSE)</f>
        <v>473</v>
      </c>
      <c r="R2003" s="2">
        <f>VLOOKUP(A2003,Sales!A:N,4,FALSE)</f>
        <v>82</v>
      </c>
      <c r="S2003" s="2">
        <f>VLOOKUP(A2003,Sales!A:N,5,FALSE)</f>
        <v>711</v>
      </c>
      <c r="T2003" s="2">
        <f>VLOOKUP(A2003,Sales!A:N,6,FALSE)</f>
        <v>107</v>
      </c>
      <c r="U2003" s="2">
        <f>VLOOKUP(A2003,Sales!A:N,7,FALSE)</f>
        <v>40</v>
      </c>
      <c r="V2003" s="2">
        <f>VLOOKUP(A2003,Sales!A:N,8,FALSE)</f>
        <v>529</v>
      </c>
      <c r="W2003" s="2">
        <f>VLOOKUP(A2003,Sales!A:N,9,FALSE)</f>
        <v>883</v>
      </c>
      <c r="X2003" s="2">
        <f>VLOOKUP(A2003,Sales!A:N,10,FALSE)</f>
        <v>1</v>
      </c>
      <c r="Y2003" s="2">
        <f>VLOOKUP(A2003,Sales!A:N,11,FALSE)</f>
        <v>2</v>
      </c>
      <c r="Z2003" s="2">
        <f>VLOOKUP(A2003,Sales!A:N,12,FALSE)</f>
        <v>11</v>
      </c>
      <c r="AA2003" s="2">
        <f>VLOOKUP(A2003,Sales!A:N,13,FALSE)</f>
        <v>5</v>
      </c>
      <c r="AB2003" s="2">
        <f>VLOOKUP(A2003,Sales!A:N,14,FALSE)</f>
        <v>1</v>
      </c>
      <c r="AC2003" s="2">
        <f>VLOOKUP(A2003,Campaigns!A:I,2,FALSE)</f>
        <v>0</v>
      </c>
      <c r="AD2003" s="2">
        <f>VLOOKUP(A2003,Campaigns!A:I,3,FALSE)</f>
        <v>0</v>
      </c>
      <c r="AE2003" s="2">
        <f>VLOOKUP(A2003,Campaigns!A:I,4,FALSE)</f>
        <v>0</v>
      </c>
      <c r="AF2003" s="2">
        <f>VLOOKUP(A2003,Campaigns!A:I,5,FALSE)</f>
        <v>0</v>
      </c>
      <c r="AG2003" s="2">
        <f>VLOOKUP(A2003,Campaigns!A:I,6,FALSE)</f>
        <v>0</v>
      </c>
      <c r="AH2003" s="2">
        <f>VLOOKUP(A2003,Campaigns!A:I,7,FALSE)</f>
        <v>0</v>
      </c>
      <c r="AI2003" s="2">
        <f>VLOOKUP(A2003,Campaigns!A:I,8,FALSE)</f>
        <v>0</v>
      </c>
      <c r="AJ2003" s="19" t="str">
        <f>VLOOKUP(A2003,Campaigns!A:I,9,FALSE)</f>
        <v>10/26/2020</v>
      </c>
    </row>
    <row r="2004" spans="1:36">
      <c r="A2004" s="2">
        <v>1915</v>
      </c>
      <c r="B2004" s="2">
        <f>VLOOKUP(A2004, Customer!A:O, 2, FALSE)</f>
        <v>175127</v>
      </c>
      <c r="C2004" s="2">
        <f>VLOOKUP(A2004, Customer!A:O, 3, FALSE)</f>
        <v>0</v>
      </c>
      <c r="D2004" s="2">
        <f>VLOOKUP(A2004, Customer!A:O, 4, FALSE)</f>
        <v>0</v>
      </c>
      <c r="E2004" s="2">
        <f>VLOOKUP(A2004, Customer!A:O, 5, FALSE)</f>
        <v>68</v>
      </c>
      <c r="F2004" s="2">
        <f>VLOOKUP(A2004, Customer!A:O, 6, FALSE)</f>
        <v>0</v>
      </c>
      <c r="G2004" s="2">
        <f>VLOOKUP(A2004, Customer!A:O, 7, FALSE)</f>
        <v>0</v>
      </c>
      <c r="H2004" s="2">
        <f>VLOOKUP(A2004, Customer!A:O, 8, FALSE)</f>
        <v>1</v>
      </c>
      <c r="I2004" s="2">
        <f>VLOOKUP(A2004, Customer!A:O, 9, FALSE)</f>
        <v>0</v>
      </c>
      <c r="J2004" s="2">
        <f>VLOOKUP(A2004, Customer!A:O, 10, FALSE)</f>
        <v>0</v>
      </c>
      <c r="K2004" s="2">
        <f>VLOOKUP(A2004, Customer!A:O, 11, FALSE)</f>
        <v>0</v>
      </c>
      <c r="L2004" s="2">
        <f>VLOOKUP(A2004, Customer!A:O, 12, FALSE)</f>
        <v>1</v>
      </c>
      <c r="M2004" s="2">
        <f>VLOOKUP(A2004, Customer!A:O, 13, FALSE)</f>
        <v>0</v>
      </c>
      <c r="N2004" s="2">
        <f>VLOOKUP(A2004, Customer!A:O, 14, FALSE)</f>
        <v>0</v>
      </c>
      <c r="O2004" s="2" t="str">
        <f>VLOOKUP(A2004, Customer!A:O, 15, FALSE)</f>
        <v>State-Illinois</v>
      </c>
      <c r="P2004" s="2">
        <f>VLOOKUP(A2004,Sales!A:N,2,FALSE)</f>
        <v>92</v>
      </c>
      <c r="Q2004">
        <f>VLOOKUP(A2004,Sales!A:N,3,FALSE)</f>
        <v>473</v>
      </c>
      <c r="R2004" s="2">
        <f>VLOOKUP(A2004,Sales!A:N,4,FALSE)</f>
        <v>82</v>
      </c>
      <c r="S2004" s="2">
        <f>VLOOKUP(A2004,Sales!A:N,5,FALSE)</f>
        <v>711</v>
      </c>
      <c r="T2004" s="2">
        <f>VLOOKUP(A2004,Sales!A:N,6,FALSE)</f>
        <v>107</v>
      </c>
      <c r="U2004" s="2">
        <f>VLOOKUP(A2004,Sales!A:N,7,FALSE)</f>
        <v>40</v>
      </c>
      <c r="V2004" s="2">
        <f>VLOOKUP(A2004,Sales!A:N,8,FALSE)</f>
        <v>529</v>
      </c>
      <c r="W2004" s="2">
        <f>VLOOKUP(A2004,Sales!A:N,9,FALSE)</f>
        <v>883</v>
      </c>
      <c r="X2004" s="2">
        <f>VLOOKUP(A2004,Sales!A:N,10,FALSE)</f>
        <v>1</v>
      </c>
      <c r="Y2004" s="2">
        <f>VLOOKUP(A2004,Sales!A:N,11,FALSE)</f>
        <v>2</v>
      </c>
      <c r="Z2004" s="2">
        <f>VLOOKUP(A2004,Sales!A:N,12,FALSE)</f>
        <v>11</v>
      </c>
      <c r="AA2004" s="2">
        <f>VLOOKUP(A2004,Sales!A:N,13,FALSE)</f>
        <v>5</v>
      </c>
      <c r="AB2004" s="2">
        <f>VLOOKUP(A2004,Sales!A:N,14,FALSE)</f>
        <v>1</v>
      </c>
      <c r="AC2004" s="2">
        <f>VLOOKUP(A2004,Campaigns!A:I,2,FALSE)</f>
        <v>0</v>
      </c>
      <c r="AD2004" s="2">
        <f>VLOOKUP(A2004,Campaigns!A:I,3,FALSE)</f>
        <v>0</v>
      </c>
      <c r="AE2004" s="2">
        <f>VLOOKUP(A2004,Campaigns!A:I,4,FALSE)</f>
        <v>0</v>
      </c>
      <c r="AF2004" s="2">
        <f>VLOOKUP(A2004,Campaigns!A:I,5,FALSE)</f>
        <v>0</v>
      </c>
      <c r="AG2004" s="2">
        <f>VLOOKUP(A2004,Campaigns!A:I,6,FALSE)</f>
        <v>0</v>
      </c>
      <c r="AH2004" s="2">
        <f>VLOOKUP(A2004,Campaigns!A:I,7,FALSE)</f>
        <v>0</v>
      </c>
      <c r="AI2004" s="2">
        <f>VLOOKUP(A2004,Campaigns!A:I,8,FALSE)</f>
        <v>0</v>
      </c>
      <c r="AJ2004" s="19" t="str">
        <f>VLOOKUP(A2004,Campaigns!A:I,9,FALSE)</f>
        <v>10/26/2020</v>
      </c>
    </row>
    <row r="2005" spans="1:36">
      <c r="A2005" s="2">
        <v>2039</v>
      </c>
      <c r="B2005" s="2">
        <f>VLOOKUP(A2005, Customer!A:O, 2, FALSE)</f>
        <v>172228</v>
      </c>
      <c r="C2005" s="2">
        <f>VLOOKUP(A2005, Customer!A:O, 3, FALSE)</f>
        <v>0</v>
      </c>
      <c r="D2005" s="2">
        <f>VLOOKUP(A2005, Customer!A:O, 4, FALSE)</f>
        <v>0</v>
      </c>
      <c r="E2005" s="2">
        <f>VLOOKUP(A2005, Customer!A:O, 5, FALSE)</f>
        <v>68</v>
      </c>
      <c r="F2005" s="2">
        <f>VLOOKUP(A2005, Customer!A:O, 6, FALSE)</f>
        <v>0</v>
      </c>
      <c r="G2005" s="2">
        <f>VLOOKUP(A2005, Customer!A:O, 7, FALSE)</f>
        <v>0</v>
      </c>
      <c r="H2005" s="2">
        <f>VLOOKUP(A2005, Customer!A:O, 8, FALSE)</f>
        <v>1</v>
      </c>
      <c r="I2005" s="2">
        <f>VLOOKUP(A2005, Customer!A:O, 9, FALSE)</f>
        <v>0</v>
      </c>
      <c r="J2005" s="2">
        <f>VLOOKUP(A2005, Customer!A:O, 10, FALSE)</f>
        <v>0</v>
      </c>
      <c r="K2005" s="2">
        <f>VLOOKUP(A2005, Customer!A:O, 11, FALSE)</f>
        <v>0</v>
      </c>
      <c r="L2005" s="2">
        <f>VLOOKUP(A2005, Customer!A:O, 12, FALSE)</f>
        <v>1</v>
      </c>
      <c r="M2005" s="2">
        <f>VLOOKUP(A2005, Customer!A:O, 13, FALSE)</f>
        <v>0</v>
      </c>
      <c r="N2005" s="2">
        <f>VLOOKUP(A2005, Customer!A:O, 14, FALSE)</f>
        <v>0</v>
      </c>
      <c r="O2005" s="2" t="str">
        <f>VLOOKUP(A2005, Customer!A:O, 15, FALSE)</f>
        <v>State-California</v>
      </c>
      <c r="P2005" s="2">
        <f>VLOOKUP(A2005,Sales!A:N,2,FALSE)</f>
        <v>87</v>
      </c>
      <c r="Q2005">
        <f>VLOOKUP(A2005,Sales!A:N,3,FALSE)</f>
        <v>1505</v>
      </c>
      <c r="R2005" s="2">
        <f>VLOOKUP(A2005,Sales!A:N,4,FALSE)</f>
        <v>67</v>
      </c>
      <c r="S2005" s="2">
        <f>VLOOKUP(A2005,Sales!A:N,5,FALSE)</f>
        <v>1171</v>
      </c>
      <c r="T2005" s="2">
        <f>VLOOKUP(A2005,Sales!A:N,6,FALSE)</f>
        <v>72</v>
      </c>
      <c r="U2005" s="2">
        <f>VLOOKUP(A2005,Sales!A:N,7,FALSE)</f>
        <v>33</v>
      </c>
      <c r="V2005" s="2">
        <f>VLOOKUP(A2005,Sales!A:N,8,FALSE)</f>
        <v>134</v>
      </c>
      <c r="W2005" s="2">
        <f>VLOOKUP(A2005,Sales!A:N,9,FALSE)</f>
        <v>2714</v>
      </c>
      <c r="X2005" s="2">
        <f>VLOOKUP(A2005,Sales!A:N,10,FALSE)</f>
        <v>1</v>
      </c>
      <c r="Y2005" s="2">
        <f>VLOOKUP(A2005,Sales!A:N,11,FALSE)</f>
        <v>6</v>
      </c>
      <c r="Z2005" s="2">
        <f>VLOOKUP(A2005,Sales!A:N,12,FALSE)</f>
        <v>7</v>
      </c>
      <c r="AA2005" s="2">
        <f>VLOOKUP(A2005,Sales!A:N,13,FALSE)</f>
        <v>8</v>
      </c>
      <c r="AB2005" s="2">
        <f>VLOOKUP(A2005,Sales!A:N,14,FALSE)</f>
        <v>3</v>
      </c>
      <c r="AC2005" s="2">
        <f>VLOOKUP(A2005,Campaigns!A:I,2,FALSE)</f>
        <v>0</v>
      </c>
      <c r="AD2005" s="2">
        <f>VLOOKUP(A2005,Campaigns!A:I,3,FALSE)</f>
        <v>0</v>
      </c>
      <c r="AE2005" s="2">
        <f>VLOOKUP(A2005,Campaigns!A:I,4,FALSE)</f>
        <v>0</v>
      </c>
      <c r="AF2005" s="2">
        <f>VLOOKUP(A2005,Campaigns!A:I,5,FALSE)</f>
        <v>0</v>
      </c>
      <c r="AG2005" s="2">
        <f>VLOOKUP(A2005,Campaigns!A:I,6,FALSE)</f>
        <v>0</v>
      </c>
      <c r="AH2005" s="2">
        <f>VLOOKUP(A2005,Campaigns!A:I,7,FALSE)</f>
        <v>0</v>
      </c>
      <c r="AI2005" s="2">
        <f>VLOOKUP(A2005,Campaigns!A:I,8,FALSE)</f>
        <v>0</v>
      </c>
      <c r="AJ2005" s="19">
        <f>VLOOKUP(A2005,Campaigns!A:I,9,FALSE)</f>
        <v>43560</v>
      </c>
    </row>
    <row r="2006" spans="1:36">
      <c r="A2006" s="2">
        <v>1718</v>
      </c>
      <c r="B2006" s="2">
        <f>VLOOKUP(A2006, Customer!A:O, 2, FALSE)</f>
        <v>170545</v>
      </c>
      <c r="C2006" s="2">
        <f>VLOOKUP(A2006, Customer!A:O, 3, FALSE)</f>
        <v>0</v>
      </c>
      <c r="D2006" s="2">
        <f>VLOOKUP(A2006, Customer!A:O, 4, FALSE)</f>
        <v>1</v>
      </c>
      <c r="E2006" s="2">
        <f>VLOOKUP(A2006, Customer!A:O, 5, FALSE)</f>
        <v>68</v>
      </c>
      <c r="F2006" s="2">
        <f>VLOOKUP(A2006, Customer!A:O, 6, FALSE)</f>
        <v>0</v>
      </c>
      <c r="G2006" s="2">
        <f>VLOOKUP(A2006, Customer!A:O, 7, FALSE)</f>
        <v>0</v>
      </c>
      <c r="H2006" s="2">
        <f>VLOOKUP(A2006, Customer!A:O, 8, FALSE)</f>
        <v>0</v>
      </c>
      <c r="I2006" s="2">
        <f>VLOOKUP(A2006, Customer!A:O, 9, FALSE)</f>
        <v>1</v>
      </c>
      <c r="J2006" s="2">
        <f>VLOOKUP(A2006, Customer!A:O, 10, FALSE)</f>
        <v>0</v>
      </c>
      <c r="K2006" s="2">
        <f>VLOOKUP(A2006, Customer!A:O, 11, FALSE)</f>
        <v>0</v>
      </c>
      <c r="L2006" s="2">
        <f>VLOOKUP(A2006, Customer!A:O, 12, FALSE)</f>
        <v>0</v>
      </c>
      <c r="M2006" s="2">
        <f>VLOOKUP(A2006, Customer!A:O, 13, FALSE)</f>
        <v>1</v>
      </c>
      <c r="N2006" s="2">
        <f>VLOOKUP(A2006, Customer!A:O, 14, FALSE)</f>
        <v>0</v>
      </c>
      <c r="O2006" s="2" t="str">
        <f>VLOOKUP(A2006, Customer!A:O, 15, FALSE)</f>
        <v>State-New York</v>
      </c>
      <c r="P2006" s="2">
        <f>VLOOKUP(A2006,Sales!A:N,2,FALSE)</f>
        <v>29</v>
      </c>
      <c r="Q2006">
        <f>VLOOKUP(A2006,Sales!A:N,3,FALSE)</f>
        <v>334</v>
      </c>
      <c r="R2006" s="2">
        <f>VLOOKUP(A2006,Sales!A:N,4,FALSE)</f>
        <v>94</v>
      </c>
      <c r="S2006" s="2">
        <f>VLOOKUP(A2006,Sales!A:N,5,FALSE)</f>
        <v>152</v>
      </c>
      <c r="T2006" s="2">
        <f>VLOOKUP(A2006,Sales!A:N,6,FALSE)</f>
        <v>133</v>
      </c>
      <c r="U2006" s="2">
        <f>VLOOKUP(A2006,Sales!A:N,7,FALSE)</f>
        <v>44</v>
      </c>
      <c r="V2006" s="2">
        <f>VLOOKUP(A2006,Sales!A:N,8,FALSE)</f>
        <v>51</v>
      </c>
      <c r="W2006" s="2">
        <f>VLOOKUP(A2006,Sales!A:N,9,FALSE)</f>
        <v>706</v>
      </c>
      <c r="X2006" s="2">
        <f>VLOOKUP(A2006,Sales!A:N,10,FALSE)</f>
        <v>1</v>
      </c>
      <c r="Y2006" s="2">
        <f>VLOOKUP(A2006,Sales!A:N,11,FALSE)</f>
        <v>4</v>
      </c>
      <c r="Z2006" s="2">
        <f>VLOOKUP(A2006,Sales!A:N,12,FALSE)</f>
        <v>1</v>
      </c>
      <c r="AA2006" s="2">
        <f>VLOOKUP(A2006,Sales!A:N,13,FALSE)</f>
        <v>7</v>
      </c>
      <c r="AB2006" s="2">
        <f>VLOOKUP(A2006,Sales!A:N,14,FALSE)</f>
        <v>2</v>
      </c>
      <c r="AC2006" s="2">
        <f>VLOOKUP(A2006,Campaigns!A:I,2,FALSE)</f>
        <v>0</v>
      </c>
      <c r="AD2006" s="2">
        <f>VLOOKUP(A2006,Campaigns!A:I,3,FALSE)</f>
        <v>0</v>
      </c>
      <c r="AE2006" s="2">
        <f>VLOOKUP(A2006,Campaigns!A:I,4,FALSE)</f>
        <v>0</v>
      </c>
      <c r="AF2006" s="2">
        <f>VLOOKUP(A2006,Campaigns!A:I,5,FALSE)</f>
        <v>0</v>
      </c>
      <c r="AG2006" s="2">
        <f>VLOOKUP(A2006,Campaigns!A:I,6,FALSE)</f>
        <v>0</v>
      </c>
      <c r="AH2006" s="2">
        <f>VLOOKUP(A2006,Campaigns!A:I,7,FALSE)</f>
        <v>0</v>
      </c>
      <c r="AI2006" s="2">
        <f>VLOOKUP(A2006,Campaigns!A:I,8,FALSE)</f>
        <v>0</v>
      </c>
      <c r="AJ2006" s="19">
        <f>VLOOKUP(A2006,Campaigns!A:I,9,FALSE)</f>
        <v>44023</v>
      </c>
    </row>
    <row r="2007" spans="1:36">
      <c r="A2007" s="2">
        <v>3086</v>
      </c>
      <c r="B2007" s="2">
        <f>VLOOKUP(A2007, Customer!A:O, 2, FALSE)</f>
        <v>169805</v>
      </c>
      <c r="C2007" s="2">
        <f>VLOOKUP(A2007, Customer!A:O, 3, FALSE)</f>
        <v>0</v>
      </c>
      <c r="D2007" s="2">
        <f>VLOOKUP(A2007, Customer!A:O, 4, FALSE)</f>
        <v>1</v>
      </c>
      <c r="E2007" s="2">
        <f>VLOOKUP(A2007, Customer!A:O, 5, FALSE)</f>
        <v>68</v>
      </c>
      <c r="F2007" s="2">
        <f>VLOOKUP(A2007, Customer!A:O, 6, FALSE)</f>
        <v>0</v>
      </c>
      <c r="G2007" s="2">
        <f>VLOOKUP(A2007, Customer!A:O, 7, FALSE)</f>
        <v>0</v>
      </c>
      <c r="H2007" s="2">
        <f>VLOOKUP(A2007, Customer!A:O, 8, FALSE)</f>
        <v>0</v>
      </c>
      <c r="I2007" s="2">
        <f>VLOOKUP(A2007, Customer!A:O, 9, FALSE)</f>
        <v>1</v>
      </c>
      <c r="J2007" s="2">
        <f>VLOOKUP(A2007, Customer!A:O, 10, FALSE)</f>
        <v>0</v>
      </c>
      <c r="K2007" s="2">
        <f>VLOOKUP(A2007, Customer!A:O, 11, FALSE)</f>
        <v>0</v>
      </c>
      <c r="L2007" s="2">
        <f>VLOOKUP(A2007, Customer!A:O, 12, FALSE)</f>
        <v>0</v>
      </c>
      <c r="M2007" s="2">
        <f>VLOOKUP(A2007, Customer!A:O, 13, FALSE)</f>
        <v>0</v>
      </c>
      <c r="N2007" s="2">
        <f>VLOOKUP(A2007, Customer!A:O, 14, FALSE)</f>
        <v>1</v>
      </c>
      <c r="O2007" s="2" t="str">
        <f>VLOOKUP(A2007, Customer!A:O, 15, FALSE)</f>
        <v>State-New York</v>
      </c>
      <c r="P2007" s="2">
        <f>VLOOKUP(A2007,Sales!A:N,2,FALSE)</f>
        <v>50</v>
      </c>
      <c r="Q2007">
        <f>VLOOKUP(A2007,Sales!A:N,3,FALSE)</f>
        <v>1824</v>
      </c>
      <c r="R2007" s="2">
        <f>VLOOKUP(A2007,Sales!A:N,4,FALSE)</f>
        <v>173</v>
      </c>
      <c r="S2007" s="2">
        <f>VLOOKUP(A2007,Sales!A:N,5,FALSE)</f>
        <v>423</v>
      </c>
      <c r="T2007" s="2">
        <f>VLOOKUP(A2007,Sales!A:N,6,FALSE)</f>
        <v>32</v>
      </c>
      <c r="U2007" s="2">
        <f>VLOOKUP(A2007,Sales!A:N,7,FALSE)</f>
        <v>24</v>
      </c>
      <c r="V2007" s="2">
        <f>VLOOKUP(A2007,Sales!A:N,8,FALSE)</f>
        <v>49</v>
      </c>
      <c r="W2007" s="2">
        <f>VLOOKUP(A2007,Sales!A:N,9,FALSE)</f>
        <v>2428</v>
      </c>
      <c r="X2007" s="2">
        <f>VLOOKUP(A2007,Sales!A:N,10,FALSE)</f>
        <v>2</v>
      </c>
      <c r="Y2007" s="2">
        <f>VLOOKUP(A2007,Sales!A:N,11,FALSE)</f>
        <v>6</v>
      </c>
      <c r="Z2007" s="2">
        <f>VLOOKUP(A2007,Sales!A:N,12,FALSE)</f>
        <v>8</v>
      </c>
      <c r="AA2007" s="2">
        <f>VLOOKUP(A2007,Sales!A:N,13,FALSE)</f>
        <v>11</v>
      </c>
      <c r="AB2007" s="2">
        <f>VLOOKUP(A2007,Sales!A:N,14,FALSE)</f>
        <v>2</v>
      </c>
      <c r="AC2007" s="2">
        <f>VLOOKUP(A2007,Campaigns!A:I,2,FALSE)</f>
        <v>0</v>
      </c>
      <c r="AD2007" s="2">
        <f>VLOOKUP(A2007,Campaigns!A:I,3,FALSE)</f>
        <v>0</v>
      </c>
      <c r="AE2007" s="2">
        <f>VLOOKUP(A2007,Campaigns!A:I,4,FALSE)</f>
        <v>0</v>
      </c>
      <c r="AF2007" s="2">
        <f>VLOOKUP(A2007,Campaigns!A:I,5,FALSE)</f>
        <v>0</v>
      </c>
      <c r="AG2007" s="2">
        <f>VLOOKUP(A2007,Campaigns!A:I,6,FALSE)</f>
        <v>0</v>
      </c>
      <c r="AH2007" s="2">
        <f>VLOOKUP(A2007,Campaigns!A:I,7,FALSE)</f>
        <v>0</v>
      </c>
      <c r="AI2007" s="2">
        <f>VLOOKUP(A2007,Campaigns!A:I,8,FALSE)</f>
        <v>0</v>
      </c>
      <c r="AJ2007" s="19" t="str">
        <f>VLOOKUP(A2007,Campaigns!A:I,9,FALSE)</f>
        <v>6/27/2020</v>
      </c>
    </row>
    <row r="2008" spans="1:36">
      <c r="A2008" s="2">
        <v>1188</v>
      </c>
      <c r="B2008" s="2">
        <f>VLOOKUP(A2008, Customer!A:O, 2, FALSE)</f>
        <v>169142</v>
      </c>
      <c r="C2008" s="2">
        <f>VLOOKUP(A2008, Customer!A:O, 3, FALSE)</f>
        <v>0</v>
      </c>
      <c r="D2008" s="2">
        <f>VLOOKUP(A2008, Customer!A:O, 4, FALSE)</f>
        <v>1</v>
      </c>
      <c r="E2008" s="2">
        <f>VLOOKUP(A2008, Customer!A:O, 5, FALSE)</f>
        <v>68</v>
      </c>
      <c r="F2008" s="2">
        <f>VLOOKUP(A2008, Customer!A:O, 6, FALSE)</f>
        <v>1</v>
      </c>
      <c r="G2008" s="2">
        <f>VLOOKUP(A2008, Customer!A:O, 7, FALSE)</f>
        <v>0</v>
      </c>
      <c r="H2008" s="2">
        <f>VLOOKUP(A2008, Customer!A:O, 8, FALSE)</f>
        <v>0</v>
      </c>
      <c r="I2008" s="2">
        <f>VLOOKUP(A2008, Customer!A:O, 9, FALSE)</f>
        <v>0</v>
      </c>
      <c r="J2008" s="2">
        <f>VLOOKUP(A2008, Customer!A:O, 10, FALSE)</f>
        <v>0</v>
      </c>
      <c r="K2008" s="2">
        <f>VLOOKUP(A2008, Customer!A:O, 11, FALSE)</f>
        <v>0</v>
      </c>
      <c r="L2008" s="2">
        <f>VLOOKUP(A2008, Customer!A:O, 12, FALSE)</f>
        <v>1</v>
      </c>
      <c r="M2008" s="2">
        <f>VLOOKUP(A2008, Customer!A:O, 13, FALSE)</f>
        <v>0</v>
      </c>
      <c r="N2008" s="2">
        <f>VLOOKUP(A2008, Customer!A:O, 14, FALSE)</f>
        <v>0</v>
      </c>
      <c r="O2008" s="2" t="str">
        <f>VLOOKUP(A2008, Customer!A:O, 15, FALSE)</f>
        <v>State-Florida</v>
      </c>
      <c r="P2008" s="2">
        <f>VLOOKUP(A2008,Sales!A:N,2,FALSE)</f>
        <v>50</v>
      </c>
      <c r="Q2008">
        <f>VLOOKUP(A2008,Sales!A:N,3,FALSE)</f>
        <v>1096</v>
      </c>
      <c r="R2008" s="2">
        <f>VLOOKUP(A2008,Sales!A:N,4,FALSE)</f>
        <v>10</v>
      </c>
      <c r="S2008" s="2">
        <f>VLOOKUP(A2008,Sales!A:N,5,FALSE)</f>
        <v>83</v>
      </c>
      <c r="T2008" s="2">
        <f>VLOOKUP(A2008,Sales!A:N,6,FALSE)</f>
        <v>15</v>
      </c>
      <c r="U2008" s="2">
        <f>VLOOKUP(A2008,Sales!A:N,7,FALSE)</f>
        <v>10</v>
      </c>
      <c r="V2008" s="2">
        <f>VLOOKUP(A2008,Sales!A:N,8,FALSE)</f>
        <v>95</v>
      </c>
      <c r="W2008" s="2">
        <f>VLOOKUP(A2008,Sales!A:N,9,FALSE)</f>
        <v>1118</v>
      </c>
      <c r="X2008" s="2">
        <f>VLOOKUP(A2008,Sales!A:N,10,FALSE)</f>
        <v>3</v>
      </c>
      <c r="Y2008" s="2">
        <f>VLOOKUP(A2008,Sales!A:N,11,FALSE)</f>
        <v>8</v>
      </c>
      <c r="Z2008" s="2">
        <f>VLOOKUP(A2008,Sales!A:N,12,FALSE)</f>
        <v>1</v>
      </c>
      <c r="AA2008" s="2">
        <f>VLOOKUP(A2008,Sales!A:N,13,FALSE)</f>
        <v>7</v>
      </c>
      <c r="AB2008" s="2">
        <f>VLOOKUP(A2008,Sales!A:N,14,FALSE)</f>
        <v>5</v>
      </c>
      <c r="AC2008" s="2">
        <f>VLOOKUP(A2008,Campaigns!A:I,2,FALSE)</f>
        <v>0</v>
      </c>
      <c r="AD2008" s="2">
        <f>VLOOKUP(A2008,Campaigns!A:I,3,FALSE)</f>
        <v>1</v>
      </c>
      <c r="AE2008" s="2">
        <f>VLOOKUP(A2008,Campaigns!A:I,4,FALSE)</f>
        <v>0</v>
      </c>
      <c r="AF2008" s="2">
        <f>VLOOKUP(A2008,Campaigns!A:I,5,FALSE)</f>
        <v>0</v>
      </c>
      <c r="AG2008" s="2">
        <f>VLOOKUP(A2008,Campaigns!A:I,6,FALSE)</f>
        <v>0</v>
      </c>
      <c r="AH2008" s="2">
        <f>VLOOKUP(A2008,Campaigns!A:I,7,FALSE)</f>
        <v>0</v>
      </c>
      <c r="AI2008" s="2">
        <f>VLOOKUP(A2008,Campaigns!A:I,8,FALSE)</f>
        <v>0</v>
      </c>
      <c r="AJ2008" s="19">
        <f>VLOOKUP(A2008,Campaigns!A:I,9,FALSE)</f>
        <v>43902</v>
      </c>
    </row>
    <row r="2009" spans="1:36">
      <c r="A2009" s="2">
        <v>2232</v>
      </c>
      <c r="B2009" s="2">
        <f>VLOOKUP(A2009, Customer!A:O, 2, FALSE)</f>
        <v>167433</v>
      </c>
      <c r="C2009" s="2">
        <f>VLOOKUP(A2009, Customer!A:O, 3, FALSE)</f>
        <v>0</v>
      </c>
      <c r="D2009" s="2">
        <f>VLOOKUP(A2009, Customer!A:O, 4, FALSE)</f>
        <v>2</v>
      </c>
      <c r="E2009" s="2">
        <f>VLOOKUP(A2009, Customer!A:O, 5, FALSE)</f>
        <v>68</v>
      </c>
      <c r="F2009" s="2">
        <f>VLOOKUP(A2009, Customer!A:O, 6, FALSE)</f>
        <v>0</v>
      </c>
      <c r="G2009" s="2">
        <f>VLOOKUP(A2009, Customer!A:O, 7, FALSE)</f>
        <v>1</v>
      </c>
      <c r="H2009" s="2">
        <f>VLOOKUP(A2009, Customer!A:O, 8, FALSE)</f>
        <v>0</v>
      </c>
      <c r="I2009" s="2">
        <f>VLOOKUP(A2009, Customer!A:O, 9, FALSE)</f>
        <v>0</v>
      </c>
      <c r="J2009" s="2">
        <f>VLOOKUP(A2009, Customer!A:O, 10, FALSE)</f>
        <v>0</v>
      </c>
      <c r="K2009" s="2">
        <f>VLOOKUP(A2009, Customer!A:O, 11, FALSE)</f>
        <v>0</v>
      </c>
      <c r="L2009" s="2">
        <f>VLOOKUP(A2009, Customer!A:O, 12, FALSE)</f>
        <v>1</v>
      </c>
      <c r="M2009" s="2">
        <f>VLOOKUP(A2009, Customer!A:O, 13, FALSE)</f>
        <v>0</v>
      </c>
      <c r="N2009" s="2">
        <f>VLOOKUP(A2009, Customer!A:O, 14, FALSE)</f>
        <v>0</v>
      </c>
      <c r="O2009" s="2" t="str">
        <f>VLOOKUP(A2009, Customer!A:O, 15, FALSE)</f>
        <v>State-Florida</v>
      </c>
      <c r="P2009" s="2">
        <f>VLOOKUP(A2009,Sales!A:N,2,FALSE)</f>
        <v>51</v>
      </c>
      <c r="Q2009">
        <f>VLOOKUP(A2009,Sales!A:N,3,FALSE)</f>
        <v>1527</v>
      </c>
      <c r="R2009" s="2">
        <f>VLOOKUP(A2009,Sales!A:N,4,FALSE)</f>
        <v>70</v>
      </c>
      <c r="S2009" s="2">
        <f>VLOOKUP(A2009,Sales!A:N,5,FALSE)</f>
        <v>643</v>
      </c>
      <c r="T2009" s="2">
        <f>VLOOKUP(A2009,Sales!A:N,6,FALSE)</f>
        <v>30</v>
      </c>
      <c r="U2009" s="2">
        <f>VLOOKUP(A2009,Sales!A:N,7,FALSE)</f>
        <v>119</v>
      </c>
      <c r="V2009" s="2">
        <f>VLOOKUP(A2009,Sales!A:N,8,FALSE)</f>
        <v>74</v>
      </c>
      <c r="W2009" s="2">
        <f>VLOOKUP(A2009,Sales!A:N,9,FALSE)</f>
        <v>2314</v>
      </c>
      <c r="X2009" s="2">
        <f>VLOOKUP(A2009,Sales!A:N,10,FALSE)</f>
        <v>4</v>
      </c>
      <c r="Y2009" s="2">
        <f>VLOOKUP(A2009,Sales!A:N,11,FALSE)</f>
        <v>6</v>
      </c>
      <c r="Z2009" s="2">
        <f>VLOOKUP(A2009,Sales!A:N,12,FALSE)</f>
        <v>5</v>
      </c>
      <c r="AA2009" s="2">
        <f>VLOOKUP(A2009,Sales!A:N,13,FALSE)</f>
        <v>13</v>
      </c>
      <c r="AB2009" s="2">
        <f>VLOOKUP(A2009,Sales!A:N,14,FALSE)</f>
        <v>4</v>
      </c>
      <c r="AC2009" s="2">
        <f>VLOOKUP(A2009,Campaigns!A:I,2,FALSE)</f>
        <v>0</v>
      </c>
      <c r="AD2009" s="2">
        <f>VLOOKUP(A2009,Campaigns!A:I,3,FALSE)</f>
        <v>1</v>
      </c>
      <c r="AE2009" s="2">
        <f>VLOOKUP(A2009,Campaigns!A:I,4,FALSE)</f>
        <v>0</v>
      </c>
      <c r="AF2009" s="2">
        <f>VLOOKUP(A2009,Campaigns!A:I,5,FALSE)</f>
        <v>0</v>
      </c>
      <c r="AG2009" s="2">
        <f>VLOOKUP(A2009,Campaigns!A:I,6,FALSE)</f>
        <v>0</v>
      </c>
      <c r="AH2009" s="2">
        <f>VLOOKUP(A2009,Campaigns!A:I,7,FALSE)</f>
        <v>0</v>
      </c>
      <c r="AI2009" s="2">
        <f>VLOOKUP(A2009,Campaigns!A:I,8,FALSE)</f>
        <v>0</v>
      </c>
      <c r="AJ2009" s="19" t="str">
        <f>VLOOKUP(A2009,Campaigns!A:I,9,FALSE)</f>
        <v>12/21/2019</v>
      </c>
    </row>
    <row r="2010" spans="1:36">
      <c r="A2010" s="2">
        <v>1921</v>
      </c>
      <c r="B2010" s="2">
        <f>VLOOKUP(A2010, Customer!A:O, 2, FALSE)</f>
        <v>164831</v>
      </c>
      <c r="C2010" s="2">
        <f>VLOOKUP(A2010, Customer!A:O, 3, FALSE)</f>
        <v>1</v>
      </c>
      <c r="D2010" s="2">
        <f>VLOOKUP(A2010, Customer!A:O, 4, FALSE)</f>
        <v>1</v>
      </c>
      <c r="E2010" s="2">
        <f>VLOOKUP(A2010, Customer!A:O, 5, FALSE)</f>
        <v>68</v>
      </c>
      <c r="F2010" s="2">
        <f>VLOOKUP(A2010, Customer!A:O, 6, FALSE)</f>
        <v>0</v>
      </c>
      <c r="G2010" s="2">
        <f>VLOOKUP(A2010, Customer!A:O, 7, FALSE)</f>
        <v>0</v>
      </c>
      <c r="H2010" s="2">
        <f>VLOOKUP(A2010, Customer!A:O, 8, FALSE)</f>
        <v>1</v>
      </c>
      <c r="I2010" s="2">
        <f>VLOOKUP(A2010, Customer!A:O, 9, FALSE)</f>
        <v>0</v>
      </c>
      <c r="J2010" s="2">
        <f>VLOOKUP(A2010, Customer!A:O, 10, FALSE)</f>
        <v>0</v>
      </c>
      <c r="K2010" s="2">
        <f>VLOOKUP(A2010, Customer!A:O, 11, FALSE)</f>
        <v>0</v>
      </c>
      <c r="L2010" s="2">
        <f>VLOOKUP(A2010, Customer!A:O, 12, FALSE)</f>
        <v>0</v>
      </c>
      <c r="M2010" s="2">
        <f>VLOOKUP(A2010, Customer!A:O, 13, FALSE)</f>
        <v>0</v>
      </c>
      <c r="N2010" s="2">
        <f>VLOOKUP(A2010, Customer!A:O, 14, FALSE)</f>
        <v>0</v>
      </c>
      <c r="O2010" s="2" t="str">
        <f>VLOOKUP(A2010, Customer!A:O, 15, FALSE)</f>
        <v>State-Illinois</v>
      </c>
      <c r="P2010" s="2">
        <f>VLOOKUP(A2010,Sales!A:N,2,FALSE)</f>
        <v>51</v>
      </c>
      <c r="Q2010">
        <f>VLOOKUP(A2010,Sales!A:N,3,FALSE)</f>
        <v>1220</v>
      </c>
      <c r="R2010" s="2">
        <f>VLOOKUP(A2010,Sales!A:N,4,FALSE)</f>
        <v>219</v>
      </c>
      <c r="S2010" s="2">
        <f>VLOOKUP(A2010,Sales!A:N,5,FALSE)</f>
        <v>633</v>
      </c>
      <c r="T2010" s="2">
        <f>VLOOKUP(A2010,Sales!A:N,6,FALSE)</f>
        <v>191</v>
      </c>
      <c r="U2010" s="2">
        <f>VLOOKUP(A2010,Sales!A:N,7,FALSE)</f>
        <v>219</v>
      </c>
      <c r="V2010" s="2">
        <f>VLOOKUP(A2010,Sales!A:N,8,FALSE)</f>
        <v>366</v>
      </c>
      <c r="W2010" s="2">
        <f>VLOOKUP(A2010,Sales!A:N,9,FALSE)</f>
        <v>2115</v>
      </c>
      <c r="X2010" s="2">
        <f>VLOOKUP(A2010,Sales!A:N,10,FALSE)</f>
        <v>8</v>
      </c>
      <c r="Y2010" s="2">
        <f>VLOOKUP(A2010,Sales!A:N,11,FALSE)</f>
        <v>6</v>
      </c>
      <c r="Z2010" s="2">
        <f>VLOOKUP(A2010,Sales!A:N,12,FALSE)</f>
        <v>3</v>
      </c>
      <c r="AA2010" s="2">
        <f>VLOOKUP(A2010,Sales!A:N,13,FALSE)</f>
        <v>5</v>
      </c>
      <c r="AB2010" s="2">
        <f>VLOOKUP(A2010,Sales!A:N,14,FALSE)</f>
        <v>6</v>
      </c>
      <c r="AC2010" s="2">
        <f>VLOOKUP(A2010,Campaigns!A:I,2,FALSE)</f>
        <v>0</v>
      </c>
      <c r="AD2010" s="2">
        <f>VLOOKUP(A2010,Campaigns!A:I,3,FALSE)</f>
        <v>0</v>
      </c>
      <c r="AE2010" s="2">
        <f>VLOOKUP(A2010,Campaigns!A:I,4,FALSE)</f>
        <v>0</v>
      </c>
      <c r="AF2010" s="2">
        <f>VLOOKUP(A2010,Campaigns!A:I,5,FALSE)</f>
        <v>0</v>
      </c>
      <c r="AG2010" s="2">
        <f>VLOOKUP(A2010,Campaigns!A:I,6,FALSE)</f>
        <v>0</v>
      </c>
      <c r="AH2010" s="2">
        <f>VLOOKUP(A2010,Campaigns!A:I,7,FALSE)</f>
        <v>0</v>
      </c>
      <c r="AI2010" s="2">
        <f>VLOOKUP(A2010,Campaigns!A:I,8,FALSE)</f>
        <v>0</v>
      </c>
      <c r="AJ2010" s="19" t="str">
        <f>VLOOKUP(A2010,Campaigns!A:I,9,FALSE)</f>
        <v>11/15/2019</v>
      </c>
    </row>
    <row r="2011" spans="1:36">
      <c r="A2011" s="2">
        <v>2110</v>
      </c>
      <c r="B2011" s="2">
        <f>VLOOKUP(A2011, Customer!A:O, 2, FALSE)</f>
        <v>163998</v>
      </c>
      <c r="C2011" s="2">
        <f>VLOOKUP(A2011, Customer!A:O, 3, FALSE)</f>
        <v>0</v>
      </c>
      <c r="D2011" s="2">
        <f>VLOOKUP(A2011, Customer!A:O, 4, FALSE)</f>
        <v>0</v>
      </c>
      <c r="E2011" s="2">
        <f>VLOOKUP(A2011, Customer!A:O, 5, FALSE)</f>
        <v>68</v>
      </c>
      <c r="F2011" s="2">
        <f>VLOOKUP(A2011, Customer!A:O, 6, FALSE)</f>
        <v>1</v>
      </c>
      <c r="G2011" s="2">
        <f>VLOOKUP(A2011, Customer!A:O, 7, FALSE)</f>
        <v>0</v>
      </c>
      <c r="H2011" s="2">
        <f>VLOOKUP(A2011, Customer!A:O, 8, FALSE)</f>
        <v>0</v>
      </c>
      <c r="I2011" s="2">
        <f>VLOOKUP(A2011, Customer!A:O, 9, FALSE)</f>
        <v>0</v>
      </c>
      <c r="J2011" s="2">
        <f>VLOOKUP(A2011, Customer!A:O, 10, FALSE)</f>
        <v>0</v>
      </c>
      <c r="K2011" s="2">
        <f>VLOOKUP(A2011, Customer!A:O, 11, FALSE)</f>
        <v>0</v>
      </c>
      <c r="L2011" s="2">
        <f>VLOOKUP(A2011, Customer!A:O, 12, FALSE)</f>
        <v>0</v>
      </c>
      <c r="M2011" s="2">
        <f>VLOOKUP(A2011, Customer!A:O, 13, FALSE)</f>
        <v>0</v>
      </c>
      <c r="N2011" s="2">
        <f>VLOOKUP(A2011, Customer!A:O, 14, FALSE)</f>
        <v>0</v>
      </c>
      <c r="O2011" s="2" t="str">
        <f>VLOOKUP(A2011, Customer!A:O, 15, FALSE)</f>
        <v>State-Other</v>
      </c>
      <c r="P2011" s="2">
        <f>VLOOKUP(A2011,Sales!A:N,2,FALSE)</f>
        <v>42</v>
      </c>
      <c r="Q2011">
        <f>VLOOKUP(A2011,Sales!A:N,3,FALSE)</f>
        <v>451</v>
      </c>
      <c r="R2011" s="2">
        <f>VLOOKUP(A2011,Sales!A:N,4,FALSE)</f>
        <v>74</v>
      </c>
      <c r="S2011" s="2">
        <f>VLOOKUP(A2011,Sales!A:N,5,FALSE)</f>
        <v>2096</v>
      </c>
      <c r="T2011" s="2">
        <f>VLOOKUP(A2011,Sales!A:N,6,FALSE)</f>
        <v>0</v>
      </c>
      <c r="U2011" s="2">
        <f>VLOOKUP(A2011,Sales!A:N,7,FALSE)</f>
        <v>85</v>
      </c>
      <c r="V2011" s="2">
        <f>VLOOKUP(A2011,Sales!A:N,8,FALSE)</f>
        <v>287</v>
      </c>
      <c r="W2011" s="2">
        <f>VLOOKUP(A2011,Sales!A:N,9,FALSE)</f>
        <v>2419</v>
      </c>
      <c r="X2011" s="2">
        <f>VLOOKUP(A2011,Sales!A:N,10,FALSE)</f>
        <v>1</v>
      </c>
      <c r="Y2011" s="2">
        <f>VLOOKUP(A2011,Sales!A:N,11,FALSE)</f>
        <v>7</v>
      </c>
      <c r="Z2011" s="2">
        <f>VLOOKUP(A2011,Sales!A:N,12,FALSE)</f>
        <v>6</v>
      </c>
      <c r="AA2011" s="2">
        <f>VLOOKUP(A2011,Sales!A:N,13,FALSE)</f>
        <v>11</v>
      </c>
      <c r="AB2011" s="2">
        <f>VLOOKUP(A2011,Sales!A:N,14,FALSE)</f>
        <v>4</v>
      </c>
      <c r="AC2011" s="2">
        <f>VLOOKUP(A2011,Campaigns!A:I,2,FALSE)</f>
        <v>0</v>
      </c>
      <c r="AD2011" s="2">
        <f>VLOOKUP(A2011,Campaigns!A:I,3,FALSE)</f>
        <v>0</v>
      </c>
      <c r="AE2011" s="2">
        <f>VLOOKUP(A2011,Campaigns!A:I,4,FALSE)</f>
        <v>0</v>
      </c>
      <c r="AF2011" s="2">
        <f>VLOOKUP(A2011,Campaigns!A:I,5,FALSE)</f>
        <v>0</v>
      </c>
      <c r="AG2011" s="2">
        <f>VLOOKUP(A2011,Campaigns!A:I,6,FALSE)</f>
        <v>0</v>
      </c>
      <c r="AH2011" s="2">
        <f>VLOOKUP(A2011,Campaigns!A:I,7,FALSE)</f>
        <v>0</v>
      </c>
      <c r="AI2011" s="2">
        <f>VLOOKUP(A2011,Campaigns!A:I,8,FALSE)</f>
        <v>1</v>
      </c>
      <c r="AJ2011" s="19" t="str">
        <f>VLOOKUP(A2011,Campaigns!A:I,9,FALSE)</f>
        <v>5/26/2020</v>
      </c>
    </row>
    <row r="2012" spans="1:36">
      <c r="A2012" s="2">
        <v>1121</v>
      </c>
      <c r="B2012" s="2">
        <f>VLOOKUP(A2012, Customer!A:O, 2, FALSE)</f>
        <v>162998</v>
      </c>
      <c r="C2012" s="2">
        <f>VLOOKUP(A2012, Customer!A:O, 3, FALSE)</f>
        <v>0</v>
      </c>
      <c r="D2012" s="2">
        <f>VLOOKUP(A2012, Customer!A:O, 4, FALSE)</f>
        <v>1</v>
      </c>
      <c r="E2012" s="2">
        <f>VLOOKUP(A2012, Customer!A:O, 5, FALSE)</f>
        <v>68</v>
      </c>
      <c r="F2012" s="2">
        <f>VLOOKUP(A2012, Customer!A:O, 6, FALSE)</f>
        <v>0</v>
      </c>
      <c r="G2012" s="2">
        <f>VLOOKUP(A2012, Customer!A:O, 7, FALSE)</f>
        <v>1</v>
      </c>
      <c r="H2012" s="2">
        <f>VLOOKUP(A2012, Customer!A:O, 8, FALSE)</f>
        <v>0</v>
      </c>
      <c r="I2012" s="2">
        <f>VLOOKUP(A2012, Customer!A:O, 9, FALSE)</f>
        <v>0</v>
      </c>
      <c r="J2012" s="2">
        <f>VLOOKUP(A2012, Customer!A:O, 10, FALSE)</f>
        <v>0</v>
      </c>
      <c r="K2012" s="2">
        <f>VLOOKUP(A2012, Customer!A:O, 11, FALSE)</f>
        <v>0</v>
      </c>
      <c r="L2012" s="2">
        <f>VLOOKUP(A2012, Customer!A:O, 12, FALSE)</f>
        <v>1</v>
      </c>
      <c r="M2012" s="2">
        <f>VLOOKUP(A2012, Customer!A:O, 13, FALSE)</f>
        <v>0</v>
      </c>
      <c r="N2012" s="2">
        <f>VLOOKUP(A2012, Customer!A:O, 14, FALSE)</f>
        <v>0</v>
      </c>
      <c r="O2012" s="2" t="str">
        <f>VLOOKUP(A2012, Customer!A:O, 15, FALSE)</f>
        <v>State-California</v>
      </c>
      <c r="P2012" s="2">
        <f>VLOOKUP(A2012,Sales!A:N,2,FALSE)</f>
        <v>10</v>
      </c>
      <c r="Q2012">
        <f>VLOOKUP(A2012,Sales!A:N,3,FALSE)</f>
        <v>310</v>
      </c>
      <c r="R2012" s="2">
        <f>VLOOKUP(A2012,Sales!A:N,4,FALSE)</f>
        <v>150</v>
      </c>
      <c r="S2012" s="2">
        <f>VLOOKUP(A2012,Sales!A:N,5,FALSE)</f>
        <v>189</v>
      </c>
      <c r="T2012" s="2">
        <f>VLOOKUP(A2012,Sales!A:N,6,FALSE)</f>
        <v>168</v>
      </c>
      <c r="U2012" s="2">
        <f>VLOOKUP(A2012,Sales!A:N,7,FALSE)</f>
        <v>230</v>
      </c>
      <c r="V2012" s="2">
        <f>VLOOKUP(A2012,Sales!A:N,8,FALSE)</f>
        <v>150</v>
      </c>
      <c r="W2012" s="2">
        <f>VLOOKUP(A2012,Sales!A:N,9,FALSE)</f>
        <v>898</v>
      </c>
      <c r="X2012" s="2">
        <f>VLOOKUP(A2012,Sales!A:N,10,FALSE)</f>
        <v>5</v>
      </c>
      <c r="Y2012" s="2">
        <f>VLOOKUP(A2012,Sales!A:N,11,FALSE)</f>
        <v>5</v>
      </c>
      <c r="Z2012" s="2">
        <f>VLOOKUP(A2012,Sales!A:N,12,FALSE)</f>
        <v>4</v>
      </c>
      <c r="AA2012" s="2">
        <f>VLOOKUP(A2012,Sales!A:N,13,FALSE)</f>
        <v>5</v>
      </c>
      <c r="AB2012" s="2">
        <f>VLOOKUP(A2012,Sales!A:N,14,FALSE)</f>
        <v>5</v>
      </c>
      <c r="AC2012" s="2">
        <f>VLOOKUP(A2012,Campaigns!A:I,2,FALSE)</f>
        <v>0</v>
      </c>
      <c r="AD2012" s="2">
        <f>VLOOKUP(A2012,Campaigns!A:I,3,FALSE)</f>
        <v>0</v>
      </c>
      <c r="AE2012" s="2">
        <f>VLOOKUP(A2012,Campaigns!A:I,4,FALSE)</f>
        <v>0</v>
      </c>
      <c r="AF2012" s="2">
        <f>VLOOKUP(A2012,Campaigns!A:I,5,FALSE)</f>
        <v>0</v>
      </c>
      <c r="AG2012" s="2">
        <f>VLOOKUP(A2012,Campaigns!A:I,6,FALSE)</f>
        <v>0</v>
      </c>
      <c r="AH2012" s="2">
        <f>VLOOKUP(A2012,Campaigns!A:I,7,FALSE)</f>
        <v>0</v>
      </c>
      <c r="AI2012" s="2">
        <f>VLOOKUP(A2012,Campaigns!A:I,8,FALSE)</f>
        <v>0</v>
      </c>
      <c r="AJ2012" s="19">
        <f>VLOOKUP(A2012,Campaigns!A:I,9,FALSE)</f>
        <v>43985</v>
      </c>
    </row>
    <row r="2013" spans="1:36">
      <c r="A2013" s="2">
        <v>2670</v>
      </c>
      <c r="B2013" s="2">
        <f>VLOOKUP(A2013, Customer!A:O, 2, FALSE)</f>
        <v>162335</v>
      </c>
      <c r="C2013" s="2">
        <f>VLOOKUP(A2013, Customer!A:O, 3, FALSE)</f>
        <v>0</v>
      </c>
      <c r="D2013" s="2">
        <f>VLOOKUP(A2013, Customer!A:O, 4, FALSE)</f>
        <v>1</v>
      </c>
      <c r="E2013" s="2">
        <f>VLOOKUP(A2013, Customer!A:O, 5, FALSE)</f>
        <v>68</v>
      </c>
      <c r="F2013" s="2">
        <f>VLOOKUP(A2013, Customer!A:O, 6, FALSE)</f>
        <v>1</v>
      </c>
      <c r="G2013" s="2">
        <f>VLOOKUP(A2013, Customer!A:O, 7, FALSE)</f>
        <v>0</v>
      </c>
      <c r="H2013" s="2">
        <f>VLOOKUP(A2013, Customer!A:O, 8, FALSE)</f>
        <v>0</v>
      </c>
      <c r="I2013" s="2">
        <f>VLOOKUP(A2013, Customer!A:O, 9, FALSE)</f>
        <v>0</v>
      </c>
      <c r="J2013" s="2">
        <f>VLOOKUP(A2013, Customer!A:O, 10, FALSE)</f>
        <v>0</v>
      </c>
      <c r="K2013" s="2">
        <f>VLOOKUP(A2013, Customer!A:O, 11, FALSE)</f>
        <v>0</v>
      </c>
      <c r="L2013" s="2">
        <f>VLOOKUP(A2013, Customer!A:O, 12, FALSE)</f>
        <v>1</v>
      </c>
      <c r="M2013" s="2">
        <f>VLOOKUP(A2013, Customer!A:O, 13, FALSE)</f>
        <v>0</v>
      </c>
      <c r="N2013" s="2">
        <f>VLOOKUP(A2013, Customer!A:O, 14, FALSE)</f>
        <v>0</v>
      </c>
      <c r="O2013" s="2" t="str">
        <f>VLOOKUP(A2013, Customer!A:O, 15, FALSE)</f>
        <v>State-Florida</v>
      </c>
      <c r="P2013" s="2">
        <f>VLOOKUP(A2013,Sales!A:N,2,FALSE)</f>
        <v>87</v>
      </c>
      <c r="Q2013">
        <f>VLOOKUP(A2013,Sales!A:N,3,FALSE)</f>
        <v>633</v>
      </c>
      <c r="R2013" s="2">
        <f>VLOOKUP(A2013,Sales!A:N,4,FALSE)</f>
        <v>341</v>
      </c>
      <c r="S2013" s="2">
        <f>VLOOKUP(A2013,Sales!A:N,5,FALSE)</f>
        <v>565</v>
      </c>
      <c r="T2013" s="2">
        <f>VLOOKUP(A2013,Sales!A:N,6,FALSE)</f>
        <v>221</v>
      </c>
      <c r="U2013" s="2">
        <f>VLOOKUP(A2013,Sales!A:N,7,FALSE)</f>
        <v>16</v>
      </c>
      <c r="V2013" s="2">
        <f>VLOOKUP(A2013,Sales!A:N,8,FALSE)</f>
        <v>68</v>
      </c>
      <c r="W2013" s="2">
        <f>VLOOKUP(A2013,Sales!A:N,9,FALSE)</f>
        <v>1708</v>
      </c>
      <c r="X2013" s="2">
        <f>VLOOKUP(A2013,Sales!A:N,10,FALSE)</f>
        <v>2</v>
      </c>
      <c r="Y2013" s="2">
        <f>VLOOKUP(A2013,Sales!A:N,11,FALSE)</f>
        <v>3</v>
      </c>
      <c r="Z2013" s="2">
        <f>VLOOKUP(A2013,Sales!A:N,12,FALSE)</f>
        <v>3</v>
      </c>
      <c r="AA2013" s="2">
        <f>VLOOKUP(A2013,Sales!A:N,13,FALSE)</f>
        <v>13</v>
      </c>
      <c r="AB2013" s="2">
        <f>VLOOKUP(A2013,Sales!A:N,14,FALSE)</f>
        <v>2</v>
      </c>
      <c r="AC2013" s="2">
        <f>VLOOKUP(A2013,Campaigns!A:I,2,FALSE)</f>
        <v>0</v>
      </c>
      <c r="AD2013" s="2">
        <f>VLOOKUP(A2013,Campaigns!A:I,3,FALSE)</f>
        <v>0</v>
      </c>
      <c r="AE2013" s="2">
        <f>VLOOKUP(A2013,Campaigns!A:I,4,FALSE)</f>
        <v>0</v>
      </c>
      <c r="AF2013" s="2">
        <f>VLOOKUP(A2013,Campaigns!A:I,5,FALSE)</f>
        <v>0</v>
      </c>
      <c r="AG2013" s="2">
        <f>VLOOKUP(A2013,Campaigns!A:I,6,FALSE)</f>
        <v>0</v>
      </c>
      <c r="AH2013" s="2">
        <f>VLOOKUP(A2013,Campaigns!A:I,7,FALSE)</f>
        <v>0</v>
      </c>
      <c r="AI2013" s="2">
        <f>VLOOKUP(A2013,Campaigns!A:I,8,FALSE)</f>
        <v>0</v>
      </c>
      <c r="AJ2013" s="19" t="str">
        <f>VLOOKUP(A2013,Campaigns!A:I,9,FALSE)</f>
        <v>10/28/2019</v>
      </c>
    </row>
    <row r="2014" spans="1:36">
      <c r="A2014" s="2">
        <v>2174</v>
      </c>
      <c r="B2014" s="2">
        <f>VLOOKUP(A2014, Customer!A:O, 2, FALSE)</f>
        <v>162307</v>
      </c>
      <c r="C2014" s="2">
        <f>VLOOKUP(A2014, Customer!A:O, 3, FALSE)</f>
        <v>0</v>
      </c>
      <c r="D2014" s="2">
        <f>VLOOKUP(A2014, Customer!A:O, 4, FALSE)</f>
        <v>1</v>
      </c>
      <c r="E2014" s="2">
        <f>VLOOKUP(A2014, Customer!A:O, 5, FALSE)</f>
        <v>68</v>
      </c>
      <c r="F2014" s="2">
        <f>VLOOKUP(A2014, Customer!A:O, 6, FALSE)</f>
        <v>0</v>
      </c>
      <c r="G2014" s="2">
        <f>VLOOKUP(A2014, Customer!A:O, 7, FALSE)</f>
        <v>0</v>
      </c>
      <c r="H2014" s="2">
        <f>VLOOKUP(A2014, Customer!A:O, 8, FALSE)</f>
        <v>1</v>
      </c>
      <c r="I2014" s="2">
        <f>VLOOKUP(A2014, Customer!A:O, 9, FALSE)</f>
        <v>0</v>
      </c>
      <c r="J2014" s="2">
        <f>VLOOKUP(A2014, Customer!A:O, 10, FALSE)</f>
        <v>0</v>
      </c>
      <c r="K2014" s="2">
        <f>VLOOKUP(A2014, Customer!A:O, 11, FALSE)</f>
        <v>0</v>
      </c>
      <c r="L2014" s="2">
        <f>VLOOKUP(A2014, Customer!A:O, 12, FALSE)</f>
        <v>1</v>
      </c>
      <c r="M2014" s="2">
        <f>VLOOKUP(A2014, Customer!A:O, 13, FALSE)</f>
        <v>0</v>
      </c>
      <c r="N2014" s="2">
        <f>VLOOKUP(A2014, Customer!A:O, 14, FALSE)</f>
        <v>0</v>
      </c>
      <c r="O2014" s="2" t="str">
        <f>VLOOKUP(A2014, Customer!A:O, 15, FALSE)</f>
        <v>State-New York</v>
      </c>
      <c r="P2014" s="2">
        <f>VLOOKUP(A2014,Sales!A:N,2,FALSE)</f>
        <v>94</v>
      </c>
      <c r="Q2014">
        <f>VLOOKUP(A2014,Sales!A:N,3,FALSE)</f>
        <v>227</v>
      </c>
      <c r="R2014" s="2">
        <f>VLOOKUP(A2014,Sales!A:N,4,FALSE)</f>
        <v>34</v>
      </c>
      <c r="S2014" s="2">
        <f>VLOOKUP(A2014,Sales!A:N,5,FALSE)</f>
        <v>89</v>
      </c>
      <c r="T2014" s="2">
        <f>VLOOKUP(A2014,Sales!A:N,6,FALSE)</f>
        <v>26</v>
      </c>
      <c r="U2014" s="2">
        <f>VLOOKUP(A2014,Sales!A:N,7,FALSE)</f>
        <v>16</v>
      </c>
      <c r="V2014" s="2">
        <f>VLOOKUP(A2014,Sales!A:N,8,FALSE)</f>
        <v>26</v>
      </c>
      <c r="W2014" s="2">
        <f>VLOOKUP(A2014,Sales!A:N,9,FALSE)</f>
        <v>365</v>
      </c>
      <c r="X2014" s="2">
        <f>VLOOKUP(A2014,Sales!A:N,10,FALSE)</f>
        <v>1</v>
      </c>
      <c r="Y2014" s="2">
        <f>VLOOKUP(A2014,Sales!A:N,11,FALSE)</f>
        <v>4</v>
      </c>
      <c r="Z2014" s="2">
        <f>VLOOKUP(A2014,Sales!A:N,12,FALSE)</f>
        <v>0</v>
      </c>
      <c r="AA2014" s="2">
        <f>VLOOKUP(A2014,Sales!A:N,13,FALSE)</f>
        <v>4</v>
      </c>
      <c r="AB2014" s="2">
        <f>VLOOKUP(A2014,Sales!A:N,14,FALSE)</f>
        <v>5</v>
      </c>
      <c r="AC2014" s="2">
        <f>VLOOKUP(A2014,Campaigns!A:I,2,FALSE)</f>
        <v>0</v>
      </c>
      <c r="AD2014" s="2">
        <f>VLOOKUP(A2014,Campaigns!A:I,3,FALSE)</f>
        <v>0</v>
      </c>
      <c r="AE2014" s="2">
        <f>VLOOKUP(A2014,Campaigns!A:I,4,FALSE)</f>
        <v>0</v>
      </c>
      <c r="AF2014" s="2">
        <f>VLOOKUP(A2014,Campaigns!A:I,5,FALSE)</f>
        <v>0</v>
      </c>
      <c r="AG2014" s="2">
        <f>VLOOKUP(A2014,Campaigns!A:I,6,FALSE)</f>
        <v>0</v>
      </c>
      <c r="AH2014" s="2">
        <f>VLOOKUP(A2014,Campaigns!A:I,7,FALSE)</f>
        <v>0</v>
      </c>
      <c r="AI2014" s="2">
        <f>VLOOKUP(A2014,Campaigns!A:I,8,FALSE)</f>
        <v>0</v>
      </c>
      <c r="AJ2014" s="19" t="str">
        <f>VLOOKUP(A2014,Campaigns!A:I,9,FALSE)</f>
        <v>7/24/2020</v>
      </c>
    </row>
    <row r="2015" spans="1:36">
      <c r="A2015" s="2">
        <v>2168</v>
      </c>
      <c r="B2015" s="2">
        <f>VLOOKUP(A2015, Customer!A:O, 2, FALSE)</f>
        <v>162000</v>
      </c>
      <c r="C2015" s="2">
        <f>VLOOKUP(A2015, Customer!A:O, 3, FALSE)</f>
        <v>0</v>
      </c>
      <c r="D2015" s="2">
        <f>VLOOKUP(A2015, Customer!A:O, 4, FALSE)</f>
        <v>1</v>
      </c>
      <c r="E2015" s="2">
        <f>VLOOKUP(A2015, Customer!A:O, 5, FALSE)</f>
        <v>68</v>
      </c>
      <c r="F2015" s="2">
        <f>VLOOKUP(A2015, Customer!A:O, 6, FALSE)</f>
        <v>0</v>
      </c>
      <c r="G2015" s="2">
        <f>VLOOKUP(A2015, Customer!A:O, 7, FALSE)</f>
        <v>0</v>
      </c>
      <c r="H2015" s="2">
        <f>VLOOKUP(A2015, Customer!A:O, 8, FALSE)</f>
        <v>1</v>
      </c>
      <c r="I2015" s="2">
        <f>VLOOKUP(A2015, Customer!A:O, 9, FALSE)</f>
        <v>0</v>
      </c>
      <c r="J2015" s="2">
        <f>VLOOKUP(A2015, Customer!A:O, 10, FALSE)</f>
        <v>0</v>
      </c>
      <c r="K2015" s="2">
        <f>VLOOKUP(A2015, Customer!A:O, 11, FALSE)</f>
        <v>0</v>
      </c>
      <c r="L2015" s="2">
        <f>VLOOKUP(A2015, Customer!A:O, 12, FALSE)</f>
        <v>0</v>
      </c>
      <c r="M2015" s="2">
        <f>VLOOKUP(A2015, Customer!A:O, 13, FALSE)</f>
        <v>0</v>
      </c>
      <c r="N2015" s="2">
        <f>VLOOKUP(A2015, Customer!A:O, 14, FALSE)</f>
        <v>1</v>
      </c>
      <c r="O2015" s="2" t="str">
        <f>VLOOKUP(A2015, Customer!A:O, 15, FALSE)</f>
        <v>State-New York</v>
      </c>
      <c r="P2015" s="2">
        <f>VLOOKUP(A2015,Sales!A:N,2,FALSE)</f>
        <v>25</v>
      </c>
      <c r="Q2015">
        <f>VLOOKUP(A2015,Sales!A:N,3,FALSE)</f>
        <v>2349</v>
      </c>
      <c r="R2015" s="2">
        <f>VLOOKUP(A2015,Sales!A:N,4,FALSE)</f>
        <v>0</v>
      </c>
      <c r="S2015" s="2">
        <f>VLOOKUP(A2015,Sales!A:N,5,FALSE)</f>
        <v>264</v>
      </c>
      <c r="T2015" s="2">
        <f>VLOOKUP(A2015,Sales!A:N,6,FALSE)</f>
        <v>0</v>
      </c>
      <c r="U2015" s="2">
        <f>VLOOKUP(A2015,Sales!A:N,7,FALSE)</f>
        <v>0</v>
      </c>
      <c r="V2015" s="2">
        <f>VLOOKUP(A2015,Sales!A:N,8,FALSE)</f>
        <v>52</v>
      </c>
      <c r="W2015" s="2">
        <f>VLOOKUP(A2015,Sales!A:N,9,FALSE)</f>
        <v>2561</v>
      </c>
      <c r="X2015" s="2">
        <f>VLOOKUP(A2015,Sales!A:N,10,FALSE)</f>
        <v>1</v>
      </c>
      <c r="Y2015" s="2">
        <f>VLOOKUP(A2015,Sales!A:N,11,FALSE)</f>
        <v>6</v>
      </c>
      <c r="Z2015" s="2">
        <f>VLOOKUP(A2015,Sales!A:N,12,FALSE)</f>
        <v>6</v>
      </c>
      <c r="AA2015" s="2">
        <f>VLOOKUP(A2015,Sales!A:N,13,FALSE)</f>
        <v>13</v>
      </c>
      <c r="AB2015" s="2">
        <f>VLOOKUP(A2015,Sales!A:N,14,FALSE)</f>
        <v>4</v>
      </c>
      <c r="AC2015" s="2">
        <f>VLOOKUP(A2015,Campaigns!A:I,2,FALSE)</f>
        <v>0</v>
      </c>
      <c r="AD2015" s="2">
        <f>VLOOKUP(A2015,Campaigns!A:I,3,FALSE)</f>
        <v>0</v>
      </c>
      <c r="AE2015" s="2">
        <f>VLOOKUP(A2015,Campaigns!A:I,4,FALSE)</f>
        <v>0</v>
      </c>
      <c r="AF2015" s="2">
        <f>VLOOKUP(A2015,Campaigns!A:I,5,FALSE)</f>
        <v>1</v>
      </c>
      <c r="AG2015" s="2">
        <f>VLOOKUP(A2015,Campaigns!A:I,6,FALSE)</f>
        <v>0</v>
      </c>
      <c r="AH2015" s="2">
        <f>VLOOKUP(A2015,Campaigns!A:I,7,FALSE)</f>
        <v>0</v>
      </c>
      <c r="AI2015" s="2">
        <f>VLOOKUP(A2015,Campaigns!A:I,8,FALSE)</f>
        <v>0</v>
      </c>
      <c r="AJ2015" s="19" t="str">
        <f>VLOOKUP(A2015,Campaigns!A:I,9,FALSE)</f>
        <v>1/30/2020</v>
      </c>
    </row>
    <row r="2016" spans="1:36">
      <c r="A2016" s="2">
        <v>1058</v>
      </c>
      <c r="B2016" s="2">
        <f>VLOOKUP(A2016, Customer!A:O, 2, FALSE)</f>
        <v>161823</v>
      </c>
      <c r="C2016" s="2">
        <f>VLOOKUP(A2016, Customer!A:O, 3, FALSE)</f>
        <v>0</v>
      </c>
      <c r="D2016" s="2">
        <f>VLOOKUP(A2016, Customer!A:O, 4, FALSE)</f>
        <v>1</v>
      </c>
      <c r="E2016" s="2">
        <f>VLOOKUP(A2016, Customer!A:O, 5, FALSE)</f>
        <v>68</v>
      </c>
      <c r="F2016" s="2">
        <f>VLOOKUP(A2016, Customer!A:O, 6, FALSE)</f>
        <v>0</v>
      </c>
      <c r="G2016" s="2">
        <f>VLOOKUP(A2016, Customer!A:O, 7, FALSE)</f>
        <v>0</v>
      </c>
      <c r="H2016" s="2">
        <f>VLOOKUP(A2016, Customer!A:O, 8, FALSE)</f>
        <v>1</v>
      </c>
      <c r="I2016" s="2">
        <f>VLOOKUP(A2016, Customer!A:O, 9, FALSE)</f>
        <v>0</v>
      </c>
      <c r="J2016" s="2">
        <f>VLOOKUP(A2016, Customer!A:O, 10, FALSE)</f>
        <v>0</v>
      </c>
      <c r="K2016" s="2">
        <f>VLOOKUP(A2016, Customer!A:O, 11, FALSE)</f>
        <v>0</v>
      </c>
      <c r="L2016" s="2">
        <f>VLOOKUP(A2016, Customer!A:O, 12, FALSE)</f>
        <v>1</v>
      </c>
      <c r="M2016" s="2">
        <f>VLOOKUP(A2016, Customer!A:O, 13, FALSE)</f>
        <v>0</v>
      </c>
      <c r="N2016" s="2">
        <f>VLOOKUP(A2016, Customer!A:O, 14, FALSE)</f>
        <v>0</v>
      </c>
      <c r="O2016" s="2" t="str">
        <f>VLOOKUP(A2016, Customer!A:O, 15, FALSE)</f>
        <v>State-New York</v>
      </c>
      <c r="P2016" s="2">
        <f>VLOOKUP(A2016,Sales!A:N,2,FALSE)</f>
        <v>26</v>
      </c>
      <c r="Q2016">
        <f>VLOOKUP(A2016,Sales!A:N,3,FALSE)</f>
        <v>1369</v>
      </c>
      <c r="R2016" s="2">
        <f>VLOOKUP(A2016,Sales!A:N,4,FALSE)</f>
        <v>18</v>
      </c>
      <c r="S2016" s="2">
        <f>VLOOKUP(A2016,Sales!A:N,5,FALSE)</f>
        <v>351</v>
      </c>
      <c r="T2016" s="2">
        <f>VLOOKUP(A2016,Sales!A:N,6,FALSE)</f>
        <v>97</v>
      </c>
      <c r="U2016" s="2">
        <f>VLOOKUP(A2016,Sales!A:N,7,FALSE)</f>
        <v>37</v>
      </c>
      <c r="V2016" s="2">
        <f>VLOOKUP(A2016,Sales!A:N,8,FALSE)</f>
        <v>442</v>
      </c>
      <c r="W2016" s="2">
        <f>VLOOKUP(A2016,Sales!A:N,9,FALSE)</f>
        <v>1429</v>
      </c>
      <c r="X2016" s="2">
        <f>VLOOKUP(A2016,Sales!A:N,10,FALSE)</f>
        <v>4</v>
      </c>
      <c r="Y2016" s="2">
        <f>VLOOKUP(A2016,Sales!A:N,11,FALSE)</f>
        <v>8</v>
      </c>
      <c r="Z2016" s="2">
        <f>VLOOKUP(A2016,Sales!A:N,12,FALSE)</f>
        <v>2</v>
      </c>
      <c r="AA2016" s="2">
        <f>VLOOKUP(A2016,Sales!A:N,13,FALSE)</f>
        <v>10</v>
      </c>
      <c r="AB2016" s="2">
        <f>VLOOKUP(A2016,Sales!A:N,14,FALSE)</f>
        <v>7</v>
      </c>
      <c r="AC2016" s="2">
        <f>VLOOKUP(A2016,Campaigns!A:I,2,FALSE)</f>
        <v>0</v>
      </c>
      <c r="AD2016" s="2">
        <f>VLOOKUP(A2016,Campaigns!A:I,3,FALSE)</f>
        <v>0</v>
      </c>
      <c r="AE2016" s="2">
        <f>VLOOKUP(A2016,Campaigns!A:I,4,FALSE)</f>
        <v>0</v>
      </c>
      <c r="AF2016" s="2">
        <f>VLOOKUP(A2016,Campaigns!A:I,5,FALSE)</f>
        <v>0</v>
      </c>
      <c r="AG2016" s="2">
        <f>VLOOKUP(A2016,Campaigns!A:I,6,FALSE)</f>
        <v>0</v>
      </c>
      <c r="AH2016" s="2">
        <f>VLOOKUP(A2016,Campaigns!A:I,7,FALSE)</f>
        <v>0</v>
      </c>
      <c r="AI2016" s="2">
        <f>VLOOKUP(A2016,Campaigns!A:I,8,FALSE)</f>
        <v>0</v>
      </c>
      <c r="AJ2016" s="19" t="str">
        <f>VLOOKUP(A2016,Campaigns!A:I,9,FALSE)</f>
        <v>7/26/2019</v>
      </c>
    </row>
    <row r="2017" spans="1:36">
      <c r="A2017" s="2">
        <v>1144</v>
      </c>
      <c r="B2017" s="2">
        <f>VLOOKUP(A2017, Customer!A:O, 2, FALSE)</f>
        <v>161010</v>
      </c>
      <c r="C2017" s="2">
        <f>VLOOKUP(A2017, Customer!A:O, 3, FALSE)</f>
        <v>0</v>
      </c>
      <c r="D2017" s="2">
        <f>VLOOKUP(A2017, Customer!A:O, 4, FALSE)</f>
        <v>1</v>
      </c>
      <c r="E2017" s="2">
        <f>VLOOKUP(A2017, Customer!A:O, 5, FALSE)</f>
        <v>68</v>
      </c>
      <c r="F2017" s="2">
        <f>VLOOKUP(A2017, Customer!A:O, 6, FALSE)</f>
        <v>0</v>
      </c>
      <c r="G2017" s="2">
        <f>VLOOKUP(A2017, Customer!A:O, 7, FALSE)</f>
        <v>0</v>
      </c>
      <c r="H2017" s="2">
        <f>VLOOKUP(A2017, Customer!A:O, 8, FALSE)</f>
        <v>0</v>
      </c>
      <c r="I2017" s="2">
        <f>VLOOKUP(A2017, Customer!A:O, 9, FALSE)</f>
        <v>1</v>
      </c>
      <c r="J2017" s="2">
        <f>VLOOKUP(A2017, Customer!A:O, 10, FALSE)</f>
        <v>0</v>
      </c>
      <c r="K2017" s="2">
        <f>VLOOKUP(A2017, Customer!A:O, 11, FALSE)</f>
        <v>0</v>
      </c>
      <c r="L2017" s="2">
        <f>VLOOKUP(A2017, Customer!A:O, 12, FALSE)</f>
        <v>0</v>
      </c>
      <c r="M2017" s="2">
        <f>VLOOKUP(A2017, Customer!A:O, 13, FALSE)</f>
        <v>0</v>
      </c>
      <c r="N2017" s="2">
        <f>VLOOKUP(A2017, Customer!A:O, 14, FALSE)</f>
        <v>1</v>
      </c>
      <c r="O2017" s="2" t="str">
        <f>VLOOKUP(A2017, Customer!A:O, 15, FALSE)</f>
        <v>State-Other</v>
      </c>
      <c r="P2017" s="2">
        <f>VLOOKUP(A2017,Sales!A:N,2,FALSE)</f>
        <v>57</v>
      </c>
      <c r="Q2017">
        <f>VLOOKUP(A2017,Sales!A:N,3,FALSE)</f>
        <v>2343</v>
      </c>
      <c r="R2017" s="2">
        <f>VLOOKUP(A2017,Sales!A:N,4,FALSE)</f>
        <v>0</v>
      </c>
      <c r="S2017" s="2">
        <f>VLOOKUP(A2017,Sales!A:N,5,FALSE)</f>
        <v>150</v>
      </c>
      <c r="T2017" s="2">
        <f>VLOOKUP(A2017,Sales!A:N,6,FALSE)</f>
        <v>0</v>
      </c>
      <c r="U2017" s="2">
        <f>VLOOKUP(A2017,Sales!A:N,7,FALSE)</f>
        <v>0</v>
      </c>
      <c r="V2017" s="2">
        <f>VLOOKUP(A2017,Sales!A:N,8,FALSE)</f>
        <v>201</v>
      </c>
      <c r="W2017" s="2">
        <f>VLOOKUP(A2017,Sales!A:N,9,FALSE)</f>
        <v>2293</v>
      </c>
      <c r="X2017" s="2">
        <f>VLOOKUP(A2017,Sales!A:N,10,FALSE)</f>
        <v>2</v>
      </c>
      <c r="Y2017" s="2">
        <f>VLOOKUP(A2017,Sales!A:N,11,FALSE)</f>
        <v>8</v>
      </c>
      <c r="Z2017" s="2">
        <f>VLOOKUP(A2017,Sales!A:N,12,FALSE)</f>
        <v>5</v>
      </c>
      <c r="AA2017" s="2">
        <f>VLOOKUP(A2017,Sales!A:N,13,FALSE)</f>
        <v>11</v>
      </c>
      <c r="AB2017" s="2">
        <f>VLOOKUP(A2017,Sales!A:N,14,FALSE)</f>
        <v>5</v>
      </c>
      <c r="AC2017" s="2">
        <f>VLOOKUP(A2017,Campaigns!A:I,2,FALSE)</f>
        <v>0</v>
      </c>
      <c r="AD2017" s="2">
        <f>VLOOKUP(A2017,Campaigns!A:I,3,FALSE)</f>
        <v>0</v>
      </c>
      <c r="AE2017" s="2">
        <f>VLOOKUP(A2017,Campaigns!A:I,4,FALSE)</f>
        <v>0</v>
      </c>
      <c r="AF2017" s="2">
        <f>VLOOKUP(A2017,Campaigns!A:I,5,FALSE)</f>
        <v>0</v>
      </c>
      <c r="AG2017" s="2">
        <f>VLOOKUP(A2017,Campaigns!A:I,6,FALSE)</f>
        <v>0</v>
      </c>
      <c r="AH2017" s="2">
        <f>VLOOKUP(A2017,Campaigns!A:I,7,FALSE)</f>
        <v>0</v>
      </c>
      <c r="AI2017" s="2">
        <f>VLOOKUP(A2017,Campaigns!A:I,8,FALSE)</f>
        <v>0</v>
      </c>
      <c r="AJ2017" s="19" t="str">
        <f>VLOOKUP(A2017,Campaigns!A:I,9,FALSE)</f>
        <v>3/16/2019</v>
      </c>
    </row>
    <row r="2018" spans="1:36">
      <c r="A2018" s="2">
        <v>1013</v>
      </c>
      <c r="B2018" s="2">
        <f>VLOOKUP(A2018, Customer!A:O, 2, FALSE)</f>
        <v>159354</v>
      </c>
      <c r="C2018" s="2">
        <f>VLOOKUP(A2018, Customer!A:O, 3, FALSE)</f>
        <v>1</v>
      </c>
      <c r="D2018" s="2">
        <f>VLOOKUP(A2018, Customer!A:O, 4, FALSE)</f>
        <v>1</v>
      </c>
      <c r="E2018" s="2">
        <f>VLOOKUP(A2018, Customer!A:O, 5, FALSE)</f>
        <v>68</v>
      </c>
      <c r="F2018" s="2">
        <f>VLOOKUP(A2018, Customer!A:O, 6, FALSE)</f>
        <v>1</v>
      </c>
      <c r="G2018" s="2">
        <f>VLOOKUP(A2018, Customer!A:O, 7, FALSE)</f>
        <v>0</v>
      </c>
      <c r="H2018" s="2">
        <f>VLOOKUP(A2018, Customer!A:O, 8, FALSE)</f>
        <v>0</v>
      </c>
      <c r="I2018" s="2">
        <f>VLOOKUP(A2018, Customer!A:O, 9, FALSE)</f>
        <v>0</v>
      </c>
      <c r="J2018" s="2">
        <f>VLOOKUP(A2018, Customer!A:O, 10, FALSE)</f>
        <v>0</v>
      </c>
      <c r="K2018" s="2">
        <f>VLOOKUP(A2018, Customer!A:O, 11, FALSE)</f>
        <v>0</v>
      </c>
      <c r="L2018" s="2">
        <f>VLOOKUP(A2018, Customer!A:O, 12, FALSE)</f>
        <v>0</v>
      </c>
      <c r="M2018" s="2">
        <f>VLOOKUP(A2018, Customer!A:O, 13, FALSE)</f>
        <v>1</v>
      </c>
      <c r="N2018" s="2">
        <f>VLOOKUP(A2018, Customer!A:O, 14, FALSE)</f>
        <v>0</v>
      </c>
      <c r="O2018" s="2" t="str">
        <f>VLOOKUP(A2018, Customer!A:O, 15, FALSE)</f>
        <v>State-California</v>
      </c>
      <c r="P2018" s="2">
        <f>VLOOKUP(A2018,Sales!A:N,2,FALSE)</f>
        <v>53</v>
      </c>
      <c r="Q2018">
        <f>VLOOKUP(A2018,Sales!A:N,3,FALSE)</f>
        <v>626</v>
      </c>
      <c r="R2018" s="2">
        <f>VLOOKUP(A2018,Sales!A:N,4,FALSE)</f>
        <v>5</v>
      </c>
      <c r="S2018" s="2">
        <f>VLOOKUP(A2018,Sales!A:N,5,FALSE)</f>
        <v>142</v>
      </c>
      <c r="T2018" s="2">
        <f>VLOOKUP(A2018,Sales!A:N,6,FALSE)</f>
        <v>8</v>
      </c>
      <c r="U2018" s="2">
        <f>VLOOKUP(A2018,Sales!A:N,7,FALSE)</f>
        <v>13</v>
      </c>
      <c r="V2018" s="2">
        <f>VLOOKUP(A2018,Sales!A:N,8,FALSE)</f>
        <v>38</v>
      </c>
      <c r="W2018" s="2">
        <f>VLOOKUP(A2018,Sales!A:N,9,FALSE)</f>
        <v>757</v>
      </c>
      <c r="X2018" s="2">
        <f>VLOOKUP(A2018,Sales!A:N,10,FALSE)</f>
        <v>3</v>
      </c>
      <c r="Y2018" s="2">
        <f>VLOOKUP(A2018,Sales!A:N,11,FALSE)</f>
        <v>6</v>
      </c>
      <c r="Z2018" s="2">
        <f>VLOOKUP(A2018,Sales!A:N,12,FALSE)</f>
        <v>1</v>
      </c>
      <c r="AA2018" s="2">
        <f>VLOOKUP(A2018,Sales!A:N,13,FALSE)</f>
        <v>5</v>
      </c>
      <c r="AB2018" s="2">
        <f>VLOOKUP(A2018,Sales!A:N,14,FALSE)</f>
        <v>6</v>
      </c>
      <c r="AC2018" s="2">
        <f>VLOOKUP(A2018,Campaigns!A:I,2,FALSE)</f>
        <v>0</v>
      </c>
      <c r="AD2018" s="2">
        <f>VLOOKUP(A2018,Campaigns!A:I,3,FALSE)</f>
        <v>0</v>
      </c>
      <c r="AE2018" s="2">
        <f>VLOOKUP(A2018,Campaigns!A:I,4,FALSE)</f>
        <v>0</v>
      </c>
      <c r="AF2018" s="2">
        <f>VLOOKUP(A2018,Campaigns!A:I,5,FALSE)</f>
        <v>0</v>
      </c>
      <c r="AG2018" s="2">
        <f>VLOOKUP(A2018,Campaigns!A:I,6,FALSE)</f>
        <v>0</v>
      </c>
      <c r="AH2018" s="2">
        <f>VLOOKUP(A2018,Campaigns!A:I,7,FALSE)</f>
        <v>0</v>
      </c>
      <c r="AI2018" s="2">
        <f>VLOOKUP(A2018,Campaigns!A:I,8,FALSE)</f>
        <v>0</v>
      </c>
      <c r="AJ2018" s="19" t="str">
        <f>VLOOKUP(A2018,Campaigns!A:I,9,FALSE)</f>
        <v>4/21/2020</v>
      </c>
    </row>
    <row r="2019" spans="1:36">
      <c r="A2019" s="2">
        <v>1522</v>
      </c>
      <c r="B2019" s="2">
        <f>VLOOKUP(A2019, Customer!A:O, 2, FALSE)</f>
        <v>157247</v>
      </c>
      <c r="C2019" s="2">
        <f>VLOOKUP(A2019, Customer!A:O, 3, FALSE)</f>
        <v>0</v>
      </c>
      <c r="D2019" s="2">
        <f>VLOOKUP(A2019, Customer!A:O, 4, FALSE)</f>
        <v>1</v>
      </c>
      <c r="E2019" s="2">
        <f>VLOOKUP(A2019, Customer!A:O, 5, FALSE)</f>
        <v>68</v>
      </c>
      <c r="F2019" s="2">
        <f>VLOOKUP(A2019, Customer!A:O, 6, FALSE)</f>
        <v>0</v>
      </c>
      <c r="G2019" s="2">
        <f>VLOOKUP(A2019, Customer!A:O, 7, FALSE)</f>
        <v>0</v>
      </c>
      <c r="H2019" s="2">
        <f>VLOOKUP(A2019, Customer!A:O, 8, FALSE)</f>
        <v>0</v>
      </c>
      <c r="I2019" s="2">
        <f>VLOOKUP(A2019, Customer!A:O, 9, FALSE)</f>
        <v>1</v>
      </c>
      <c r="J2019" s="2">
        <f>VLOOKUP(A2019, Customer!A:O, 10, FALSE)</f>
        <v>0</v>
      </c>
      <c r="K2019" s="2">
        <f>VLOOKUP(A2019, Customer!A:O, 11, FALSE)</f>
        <v>0</v>
      </c>
      <c r="L2019" s="2">
        <f>VLOOKUP(A2019, Customer!A:O, 12, FALSE)</f>
        <v>0</v>
      </c>
      <c r="M2019" s="2">
        <f>VLOOKUP(A2019, Customer!A:O, 13, FALSE)</f>
        <v>0</v>
      </c>
      <c r="N2019" s="2">
        <f>VLOOKUP(A2019, Customer!A:O, 14, FALSE)</f>
        <v>0</v>
      </c>
      <c r="O2019" s="2" t="str">
        <f>VLOOKUP(A2019, Customer!A:O, 15, FALSE)</f>
        <v>State-Other</v>
      </c>
      <c r="P2019" s="2">
        <f>VLOOKUP(A2019,Sales!A:N,2,FALSE)</f>
        <v>50</v>
      </c>
      <c r="Q2019">
        <f>VLOOKUP(A2019,Sales!A:N,3,FALSE)</f>
        <v>272</v>
      </c>
      <c r="R2019" s="2">
        <f>VLOOKUP(A2019,Sales!A:N,4,FALSE)</f>
        <v>11</v>
      </c>
      <c r="S2019" s="2">
        <f>VLOOKUP(A2019,Sales!A:N,5,FALSE)</f>
        <v>88</v>
      </c>
      <c r="T2019" s="2">
        <f>VLOOKUP(A2019,Sales!A:N,6,FALSE)</f>
        <v>102</v>
      </c>
      <c r="U2019" s="2">
        <f>VLOOKUP(A2019,Sales!A:N,7,FALSE)</f>
        <v>148</v>
      </c>
      <c r="V2019" s="2">
        <f>VLOOKUP(A2019,Sales!A:N,8,FALSE)</f>
        <v>16</v>
      </c>
      <c r="W2019" s="2">
        <f>VLOOKUP(A2019,Sales!A:N,9,FALSE)</f>
        <v>604</v>
      </c>
      <c r="X2019" s="2">
        <f>VLOOKUP(A2019,Sales!A:N,10,FALSE)</f>
        <v>2</v>
      </c>
      <c r="Y2019" s="2">
        <f>VLOOKUP(A2019,Sales!A:N,11,FALSE)</f>
        <v>2</v>
      </c>
      <c r="Z2019" s="2">
        <f>VLOOKUP(A2019,Sales!A:N,12,FALSE)</f>
        <v>1</v>
      </c>
      <c r="AA2019" s="2">
        <f>VLOOKUP(A2019,Sales!A:N,13,FALSE)</f>
        <v>7</v>
      </c>
      <c r="AB2019" s="2">
        <f>VLOOKUP(A2019,Sales!A:N,14,FALSE)</f>
        <v>2</v>
      </c>
      <c r="AC2019" s="2">
        <f>VLOOKUP(A2019,Campaigns!A:I,2,FALSE)</f>
        <v>0</v>
      </c>
      <c r="AD2019" s="2">
        <f>VLOOKUP(A2019,Campaigns!A:I,3,FALSE)</f>
        <v>0</v>
      </c>
      <c r="AE2019" s="2">
        <f>VLOOKUP(A2019,Campaigns!A:I,4,FALSE)</f>
        <v>0</v>
      </c>
      <c r="AF2019" s="2">
        <f>VLOOKUP(A2019,Campaigns!A:I,5,FALSE)</f>
        <v>0</v>
      </c>
      <c r="AG2019" s="2">
        <f>VLOOKUP(A2019,Campaigns!A:I,6,FALSE)</f>
        <v>0</v>
      </c>
      <c r="AH2019" s="2">
        <f>VLOOKUP(A2019,Campaigns!A:I,7,FALSE)</f>
        <v>0</v>
      </c>
      <c r="AI2019" s="2">
        <f>VLOOKUP(A2019,Campaigns!A:I,8,FALSE)</f>
        <v>0</v>
      </c>
      <c r="AJ2019" s="19" t="str">
        <f>VLOOKUP(A2019,Campaigns!A:I,9,FALSE)</f>
        <v>1/13/2020</v>
      </c>
    </row>
    <row r="2020" spans="1:36">
      <c r="A2020" s="2">
        <v>1282</v>
      </c>
      <c r="B2020" s="2">
        <f>VLOOKUP(A2020, Customer!A:O, 2, FALSE)</f>
        <v>155951</v>
      </c>
      <c r="C2020" s="2">
        <f>VLOOKUP(A2020, Customer!A:O, 3, FALSE)</f>
        <v>0</v>
      </c>
      <c r="D2020" s="2">
        <f>VLOOKUP(A2020, Customer!A:O, 4, FALSE)</f>
        <v>1</v>
      </c>
      <c r="E2020" s="2">
        <f>VLOOKUP(A2020, Customer!A:O, 5, FALSE)</f>
        <v>68</v>
      </c>
      <c r="F2020" s="2">
        <f>VLOOKUP(A2020, Customer!A:O, 6, FALSE)</f>
        <v>0</v>
      </c>
      <c r="G2020" s="2">
        <f>VLOOKUP(A2020, Customer!A:O, 7, FALSE)</f>
        <v>0</v>
      </c>
      <c r="H2020" s="2">
        <f>VLOOKUP(A2020, Customer!A:O, 8, FALSE)</f>
        <v>0</v>
      </c>
      <c r="I2020" s="2">
        <f>VLOOKUP(A2020, Customer!A:O, 9, FALSE)</f>
        <v>1</v>
      </c>
      <c r="J2020" s="2">
        <f>VLOOKUP(A2020, Customer!A:O, 10, FALSE)</f>
        <v>0</v>
      </c>
      <c r="K2020" s="2">
        <f>VLOOKUP(A2020, Customer!A:O, 11, FALSE)</f>
        <v>0</v>
      </c>
      <c r="L2020" s="2">
        <f>VLOOKUP(A2020, Customer!A:O, 12, FALSE)</f>
        <v>0</v>
      </c>
      <c r="M2020" s="2">
        <f>VLOOKUP(A2020, Customer!A:O, 13, FALSE)</f>
        <v>1</v>
      </c>
      <c r="N2020" s="2">
        <f>VLOOKUP(A2020, Customer!A:O, 14, FALSE)</f>
        <v>0</v>
      </c>
      <c r="O2020" s="2" t="str">
        <f>VLOOKUP(A2020, Customer!A:O, 15, FALSE)</f>
        <v>State-Other</v>
      </c>
      <c r="P2020" s="2">
        <f>VLOOKUP(A2020,Sales!A:N,2,FALSE)</f>
        <v>62</v>
      </c>
      <c r="Q2020">
        <f>VLOOKUP(A2020,Sales!A:N,3,FALSE)</f>
        <v>3459</v>
      </c>
      <c r="R2020" s="2">
        <f>VLOOKUP(A2020,Sales!A:N,4,FALSE)</f>
        <v>0</v>
      </c>
      <c r="S2020" s="2">
        <f>VLOOKUP(A2020,Sales!A:N,5,FALSE)</f>
        <v>223</v>
      </c>
      <c r="T2020" s="2">
        <f>VLOOKUP(A2020,Sales!A:N,6,FALSE)</f>
        <v>0</v>
      </c>
      <c r="U2020" s="2">
        <f>VLOOKUP(A2020,Sales!A:N,7,FALSE)</f>
        <v>36</v>
      </c>
      <c r="V2020" s="2">
        <f>VLOOKUP(A2020,Sales!A:N,8,FALSE)</f>
        <v>111</v>
      </c>
      <c r="W2020" s="2">
        <f>VLOOKUP(A2020,Sales!A:N,9,FALSE)</f>
        <v>3607</v>
      </c>
      <c r="X2020" s="2">
        <f>VLOOKUP(A2020,Sales!A:N,10,FALSE)</f>
        <v>3</v>
      </c>
      <c r="Y2020" s="2">
        <f>VLOOKUP(A2020,Sales!A:N,11,FALSE)</f>
        <v>3</v>
      </c>
      <c r="Z2020" s="2">
        <f>VLOOKUP(A2020,Sales!A:N,12,FALSE)</f>
        <v>6</v>
      </c>
      <c r="AA2020" s="2">
        <f>VLOOKUP(A2020,Sales!A:N,13,FALSE)</f>
        <v>11</v>
      </c>
      <c r="AB2020" s="2">
        <f>VLOOKUP(A2020,Sales!A:N,14,FALSE)</f>
        <v>8</v>
      </c>
      <c r="AC2020" s="2">
        <f>VLOOKUP(A2020,Campaigns!A:I,2,FALSE)</f>
        <v>0</v>
      </c>
      <c r="AD2020" s="2">
        <f>VLOOKUP(A2020,Campaigns!A:I,3,FALSE)</f>
        <v>1</v>
      </c>
      <c r="AE2020" s="2">
        <f>VLOOKUP(A2020,Campaigns!A:I,4,FALSE)</f>
        <v>0</v>
      </c>
      <c r="AF2020" s="2">
        <f>VLOOKUP(A2020,Campaigns!A:I,5,FALSE)</f>
        <v>0</v>
      </c>
      <c r="AG2020" s="2">
        <f>VLOOKUP(A2020,Campaigns!A:I,6,FALSE)</f>
        <v>1</v>
      </c>
      <c r="AH2020" s="2">
        <f>VLOOKUP(A2020,Campaigns!A:I,7,FALSE)</f>
        <v>0</v>
      </c>
      <c r="AI2020" s="2">
        <f>VLOOKUP(A2020,Campaigns!A:I,8,FALSE)</f>
        <v>0</v>
      </c>
      <c r="AJ2020" s="19" t="str">
        <f>VLOOKUP(A2020,Campaigns!A:I,9,FALSE)</f>
        <v>1/28/2019</v>
      </c>
    </row>
    <row r="2021" spans="1:36">
      <c r="A2021" s="2">
        <v>2601</v>
      </c>
      <c r="B2021" s="2">
        <f>VLOOKUP(A2021, Customer!A:O, 2, FALSE)</f>
        <v>154549</v>
      </c>
      <c r="C2021" s="2">
        <f>VLOOKUP(A2021, Customer!A:O, 3, FALSE)</f>
        <v>0</v>
      </c>
      <c r="D2021" s="2">
        <f>VLOOKUP(A2021, Customer!A:O, 4, FALSE)</f>
        <v>1</v>
      </c>
      <c r="E2021" s="2">
        <f>VLOOKUP(A2021, Customer!A:O, 5, FALSE)</f>
        <v>68</v>
      </c>
      <c r="F2021" s="2">
        <f>VLOOKUP(A2021, Customer!A:O, 6, FALSE)</f>
        <v>0</v>
      </c>
      <c r="G2021" s="2">
        <f>VLOOKUP(A2021, Customer!A:O, 7, FALSE)</f>
        <v>1</v>
      </c>
      <c r="H2021" s="2">
        <f>VLOOKUP(A2021, Customer!A:O, 8, FALSE)</f>
        <v>0</v>
      </c>
      <c r="I2021" s="2">
        <f>VLOOKUP(A2021, Customer!A:O, 9, FALSE)</f>
        <v>0</v>
      </c>
      <c r="J2021" s="2">
        <f>VLOOKUP(A2021, Customer!A:O, 10, FALSE)</f>
        <v>0</v>
      </c>
      <c r="K2021" s="2">
        <f>VLOOKUP(A2021, Customer!A:O, 11, FALSE)</f>
        <v>0</v>
      </c>
      <c r="L2021" s="2">
        <f>VLOOKUP(A2021, Customer!A:O, 12, FALSE)</f>
        <v>0</v>
      </c>
      <c r="M2021" s="2">
        <f>VLOOKUP(A2021, Customer!A:O, 13, FALSE)</f>
        <v>0</v>
      </c>
      <c r="N2021" s="2">
        <f>VLOOKUP(A2021, Customer!A:O, 14, FALSE)</f>
        <v>1</v>
      </c>
      <c r="O2021" s="2" t="str">
        <f>VLOOKUP(A2021, Customer!A:O, 15, FALSE)</f>
        <v>State-Texas</v>
      </c>
      <c r="P2021" s="2">
        <f>VLOOKUP(A2021,Sales!A:N,2,FALSE)</f>
        <v>8</v>
      </c>
      <c r="Q2021">
        <f>VLOOKUP(A2021,Sales!A:N,3,FALSE)</f>
        <v>612</v>
      </c>
      <c r="R2021" s="2">
        <f>VLOOKUP(A2021,Sales!A:N,4,FALSE)</f>
        <v>6</v>
      </c>
      <c r="S2021" s="2">
        <f>VLOOKUP(A2021,Sales!A:N,5,FALSE)</f>
        <v>17</v>
      </c>
      <c r="T2021" s="2">
        <f>VLOOKUP(A2021,Sales!A:N,6,FALSE)</f>
        <v>0</v>
      </c>
      <c r="U2021" s="2">
        <f>VLOOKUP(A2021,Sales!A:N,7,FALSE)</f>
        <v>0</v>
      </c>
      <c r="V2021" s="2">
        <f>VLOOKUP(A2021,Sales!A:N,8,FALSE)</f>
        <v>25</v>
      </c>
      <c r="W2021" s="2">
        <f>VLOOKUP(A2021,Sales!A:N,9,FALSE)</f>
        <v>609</v>
      </c>
      <c r="X2021" s="2">
        <f>VLOOKUP(A2021,Sales!A:N,10,FALSE)</f>
        <v>2</v>
      </c>
      <c r="Y2021" s="2">
        <f>VLOOKUP(A2021,Sales!A:N,11,FALSE)</f>
        <v>5</v>
      </c>
      <c r="Z2021" s="2">
        <f>VLOOKUP(A2021,Sales!A:N,12,FALSE)</f>
        <v>1</v>
      </c>
      <c r="AA2021" s="2">
        <f>VLOOKUP(A2021,Sales!A:N,13,FALSE)</f>
        <v>4</v>
      </c>
      <c r="AB2021" s="2">
        <f>VLOOKUP(A2021,Sales!A:N,14,FALSE)</f>
        <v>7</v>
      </c>
      <c r="AC2021" s="2">
        <f>VLOOKUP(A2021,Campaigns!A:I,2,FALSE)</f>
        <v>0</v>
      </c>
      <c r="AD2021" s="2">
        <f>VLOOKUP(A2021,Campaigns!A:I,3,FALSE)</f>
        <v>0</v>
      </c>
      <c r="AE2021" s="2">
        <f>VLOOKUP(A2021,Campaigns!A:I,4,FALSE)</f>
        <v>0</v>
      </c>
      <c r="AF2021" s="2">
        <f>VLOOKUP(A2021,Campaigns!A:I,5,FALSE)</f>
        <v>0</v>
      </c>
      <c r="AG2021" s="2">
        <f>VLOOKUP(A2021,Campaigns!A:I,6,FALSE)</f>
        <v>0</v>
      </c>
      <c r="AH2021" s="2">
        <f>VLOOKUP(A2021,Campaigns!A:I,7,FALSE)</f>
        <v>0</v>
      </c>
      <c r="AI2021" s="2">
        <f>VLOOKUP(A2021,Campaigns!A:I,8,FALSE)</f>
        <v>0</v>
      </c>
      <c r="AJ2021" s="19">
        <f>VLOOKUP(A2021,Campaigns!A:I,9,FALSE)</f>
        <v>44020</v>
      </c>
    </row>
    <row r="2022" spans="1:36">
      <c r="A2022" s="2">
        <v>1938</v>
      </c>
      <c r="B2022" s="2">
        <f>VLOOKUP(A2022, Customer!A:O, 2, FALSE)</f>
        <v>153700</v>
      </c>
      <c r="C2022" s="2">
        <f>VLOOKUP(A2022, Customer!A:O, 3, FALSE)</f>
        <v>0</v>
      </c>
      <c r="D2022" s="2">
        <f>VLOOKUP(A2022, Customer!A:O, 4, FALSE)</f>
        <v>1</v>
      </c>
      <c r="E2022" s="2">
        <f>VLOOKUP(A2022, Customer!A:O, 5, FALSE)</f>
        <v>68</v>
      </c>
      <c r="F2022" s="2">
        <f>VLOOKUP(A2022, Customer!A:O, 6, FALSE)</f>
        <v>0</v>
      </c>
      <c r="G2022" s="2">
        <f>VLOOKUP(A2022, Customer!A:O, 7, FALSE)</f>
        <v>0</v>
      </c>
      <c r="H2022" s="2">
        <f>VLOOKUP(A2022, Customer!A:O, 8, FALSE)</f>
        <v>1</v>
      </c>
      <c r="I2022" s="2">
        <f>VLOOKUP(A2022, Customer!A:O, 9, FALSE)</f>
        <v>0</v>
      </c>
      <c r="J2022" s="2">
        <f>VLOOKUP(A2022, Customer!A:O, 10, FALSE)</f>
        <v>0</v>
      </c>
      <c r="K2022" s="2">
        <f>VLOOKUP(A2022, Customer!A:O, 11, FALSE)</f>
        <v>0</v>
      </c>
      <c r="L2022" s="2">
        <f>VLOOKUP(A2022, Customer!A:O, 12, FALSE)</f>
        <v>1</v>
      </c>
      <c r="M2022" s="2">
        <f>VLOOKUP(A2022, Customer!A:O, 13, FALSE)</f>
        <v>0</v>
      </c>
      <c r="N2022" s="2">
        <f>VLOOKUP(A2022, Customer!A:O, 14, FALSE)</f>
        <v>0</v>
      </c>
      <c r="O2022" s="2" t="str">
        <f>VLOOKUP(A2022, Customer!A:O, 15, FALSE)</f>
        <v>State-Florida</v>
      </c>
      <c r="P2022" s="2">
        <f>VLOOKUP(A2022,Sales!A:N,2,FALSE)</f>
        <v>94</v>
      </c>
      <c r="Q2022">
        <f>VLOOKUP(A2022,Sales!A:N,3,FALSE)</f>
        <v>753</v>
      </c>
      <c r="R2022" s="2">
        <f>VLOOKUP(A2022,Sales!A:N,4,FALSE)</f>
        <v>14</v>
      </c>
      <c r="S2022" s="2">
        <f>VLOOKUP(A2022,Sales!A:N,5,FALSE)</f>
        <v>667</v>
      </c>
      <c r="T2022" s="2">
        <f>VLOOKUP(A2022,Sales!A:N,6,FALSE)</f>
        <v>197</v>
      </c>
      <c r="U2022" s="2">
        <f>VLOOKUP(A2022,Sales!A:N,7,FALSE)</f>
        <v>117</v>
      </c>
      <c r="V2022" s="2">
        <f>VLOOKUP(A2022,Sales!A:N,8,FALSE)</f>
        <v>238</v>
      </c>
      <c r="W2022" s="2">
        <f>VLOOKUP(A2022,Sales!A:N,9,FALSE)</f>
        <v>1511</v>
      </c>
      <c r="X2022" s="2">
        <f>VLOOKUP(A2022,Sales!A:N,10,FALSE)</f>
        <v>4</v>
      </c>
      <c r="Y2022" s="2">
        <f>VLOOKUP(A2022,Sales!A:N,11,FALSE)</f>
        <v>5</v>
      </c>
      <c r="Z2022" s="2">
        <f>VLOOKUP(A2022,Sales!A:N,12,FALSE)</f>
        <v>5</v>
      </c>
      <c r="AA2022" s="2">
        <f>VLOOKUP(A2022,Sales!A:N,13,FALSE)</f>
        <v>8</v>
      </c>
      <c r="AB2022" s="2">
        <f>VLOOKUP(A2022,Sales!A:N,14,FALSE)</f>
        <v>5</v>
      </c>
      <c r="AC2022" s="2">
        <f>VLOOKUP(A2022,Campaigns!A:I,2,FALSE)</f>
        <v>0</v>
      </c>
      <c r="AD2022" s="2">
        <f>VLOOKUP(A2022,Campaigns!A:I,3,FALSE)</f>
        <v>0</v>
      </c>
      <c r="AE2022" s="2">
        <f>VLOOKUP(A2022,Campaigns!A:I,4,FALSE)</f>
        <v>0</v>
      </c>
      <c r="AF2022" s="2">
        <f>VLOOKUP(A2022,Campaigns!A:I,5,FALSE)</f>
        <v>0</v>
      </c>
      <c r="AG2022" s="2">
        <f>VLOOKUP(A2022,Campaigns!A:I,6,FALSE)</f>
        <v>0</v>
      </c>
      <c r="AH2022" s="2">
        <f>VLOOKUP(A2022,Campaigns!A:I,7,FALSE)</f>
        <v>0</v>
      </c>
      <c r="AI2022" s="2">
        <f>VLOOKUP(A2022,Campaigns!A:I,8,FALSE)</f>
        <v>0</v>
      </c>
      <c r="AJ2022" s="19" t="str">
        <f>VLOOKUP(A2022,Campaigns!A:I,9,FALSE)</f>
        <v>1/22/2019</v>
      </c>
    </row>
    <row r="2023" spans="1:36">
      <c r="A2023" s="2">
        <v>1215</v>
      </c>
      <c r="B2023" s="2">
        <f>VLOOKUP(A2023, Customer!A:O, 2, FALSE)</f>
        <v>151537</v>
      </c>
      <c r="C2023" s="2">
        <f>VLOOKUP(A2023, Customer!A:O, 3, FALSE)</f>
        <v>0</v>
      </c>
      <c r="D2023" s="2">
        <f>VLOOKUP(A2023, Customer!A:O, 4, FALSE)</f>
        <v>1</v>
      </c>
      <c r="E2023" s="2">
        <f>VLOOKUP(A2023, Customer!A:O, 5, FALSE)</f>
        <v>68</v>
      </c>
      <c r="F2023" s="2">
        <f>VLOOKUP(A2023, Customer!A:O, 6, FALSE)</f>
        <v>1</v>
      </c>
      <c r="G2023" s="2">
        <f>VLOOKUP(A2023, Customer!A:O, 7, FALSE)</f>
        <v>0</v>
      </c>
      <c r="H2023" s="2">
        <f>VLOOKUP(A2023, Customer!A:O, 8, FALSE)</f>
        <v>0</v>
      </c>
      <c r="I2023" s="2">
        <f>VLOOKUP(A2023, Customer!A:O, 9, FALSE)</f>
        <v>0</v>
      </c>
      <c r="J2023" s="2">
        <f>VLOOKUP(A2023, Customer!A:O, 10, FALSE)</f>
        <v>0</v>
      </c>
      <c r="K2023" s="2">
        <f>VLOOKUP(A2023, Customer!A:O, 11, FALSE)</f>
        <v>0</v>
      </c>
      <c r="L2023" s="2">
        <f>VLOOKUP(A2023, Customer!A:O, 12, FALSE)</f>
        <v>1</v>
      </c>
      <c r="M2023" s="2">
        <f>VLOOKUP(A2023, Customer!A:O, 13, FALSE)</f>
        <v>0</v>
      </c>
      <c r="N2023" s="2">
        <f>VLOOKUP(A2023, Customer!A:O, 14, FALSE)</f>
        <v>0</v>
      </c>
      <c r="O2023" s="2" t="str">
        <f>VLOOKUP(A2023, Customer!A:O, 15, FALSE)</f>
        <v>State-Texas</v>
      </c>
      <c r="P2023" s="2">
        <f>VLOOKUP(A2023,Sales!A:N,2,FALSE)</f>
        <v>27</v>
      </c>
      <c r="Q2023">
        <f>VLOOKUP(A2023,Sales!A:N,3,FALSE)</f>
        <v>2314</v>
      </c>
      <c r="R2023" s="2">
        <f>VLOOKUP(A2023,Sales!A:N,4,FALSE)</f>
        <v>59</v>
      </c>
      <c r="S2023" s="2">
        <f>VLOOKUP(A2023,Sales!A:N,5,FALSE)</f>
        <v>600</v>
      </c>
      <c r="T2023" s="2">
        <f>VLOOKUP(A2023,Sales!A:N,6,FALSE)</f>
        <v>0</v>
      </c>
      <c r="U2023" s="2">
        <f>VLOOKUP(A2023,Sales!A:N,7,FALSE)</f>
        <v>0</v>
      </c>
      <c r="V2023" s="2">
        <f>VLOOKUP(A2023,Sales!A:N,8,FALSE)</f>
        <v>271</v>
      </c>
      <c r="W2023" s="2">
        <f>VLOOKUP(A2023,Sales!A:N,9,FALSE)</f>
        <v>2702</v>
      </c>
      <c r="X2023" s="2">
        <f>VLOOKUP(A2023,Sales!A:N,10,FALSE)</f>
        <v>3</v>
      </c>
      <c r="Y2023" s="2">
        <f>VLOOKUP(A2023,Sales!A:N,11,FALSE)</f>
        <v>2</v>
      </c>
      <c r="Z2023" s="2">
        <f>VLOOKUP(A2023,Sales!A:N,12,FALSE)</f>
        <v>2</v>
      </c>
      <c r="AA2023" s="2">
        <f>VLOOKUP(A2023,Sales!A:N,13,FALSE)</f>
        <v>11</v>
      </c>
      <c r="AB2023" s="2">
        <f>VLOOKUP(A2023,Sales!A:N,14,FALSE)</f>
        <v>8</v>
      </c>
      <c r="AC2023" s="2">
        <f>VLOOKUP(A2023,Campaigns!A:I,2,FALSE)</f>
        <v>0</v>
      </c>
      <c r="AD2023" s="2">
        <f>VLOOKUP(A2023,Campaigns!A:I,3,FALSE)</f>
        <v>0</v>
      </c>
      <c r="AE2023" s="2">
        <f>VLOOKUP(A2023,Campaigns!A:I,4,FALSE)</f>
        <v>0</v>
      </c>
      <c r="AF2023" s="2">
        <f>VLOOKUP(A2023,Campaigns!A:I,5,FALSE)</f>
        <v>0</v>
      </c>
      <c r="AG2023" s="2">
        <f>VLOOKUP(A2023,Campaigns!A:I,6,FALSE)</f>
        <v>0</v>
      </c>
      <c r="AH2023" s="2">
        <f>VLOOKUP(A2023,Campaigns!A:I,7,FALSE)</f>
        <v>0</v>
      </c>
      <c r="AI2023" s="2">
        <f>VLOOKUP(A2023,Campaigns!A:I,8,FALSE)</f>
        <v>0</v>
      </c>
      <c r="AJ2023" s="19" t="str">
        <f>VLOOKUP(A2023,Campaigns!A:I,9,FALSE)</f>
        <v>5/16/2019</v>
      </c>
    </row>
    <row r="2024" spans="1:36">
      <c r="A2024" s="2">
        <v>2087</v>
      </c>
      <c r="B2024" s="2">
        <f>VLOOKUP(A2024, Customer!A:O, 2, FALSE)</f>
        <v>150870</v>
      </c>
      <c r="C2024" s="2">
        <f>VLOOKUP(A2024, Customer!A:O, 3, FALSE)</f>
        <v>0</v>
      </c>
      <c r="D2024" s="2">
        <f>VLOOKUP(A2024, Customer!A:O, 4, FALSE)</f>
        <v>1</v>
      </c>
      <c r="E2024" s="2">
        <f>VLOOKUP(A2024, Customer!A:O, 5, FALSE)</f>
        <v>68</v>
      </c>
      <c r="F2024" s="2">
        <f>VLOOKUP(A2024, Customer!A:O, 6, FALSE)</f>
        <v>0</v>
      </c>
      <c r="G2024" s="2">
        <f>VLOOKUP(A2024, Customer!A:O, 7, FALSE)</f>
        <v>1</v>
      </c>
      <c r="H2024" s="2">
        <f>VLOOKUP(A2024, Customer!A:O, 8, FALSE)</f>
        <v>0</v>
      </c>
      <c r="I2024" s="2">
        <f>VLOOKUP(A2024, Customer!A:O, 9, FALSE)</f>
        <v>0</v>
      </c>
      <c r="J2024" s="2">
        <f>VLOOKUP(A2024, Customer!A:O, 10, FALSE)</f>
        <v>0</v>
      </c>
      <c r="K2024" s="2">
        <f>VLOOKUP(A2024, Customer!A:O, 11, FALSE)</f>
        <v>0</v>
      </c>
      <c r="L2024" s="2">
        <f>VLOOKUP(A2024, Customer!A:O, 12, FALSE)</f>
        <v>0</v>
      </c>
      <c r="M2024" s="2">
        <f>VLOOKUP(A2024, Customer!A:O, 13, FALSE)</f>
        <v>0</v>
      </c>
      <c r="N2024" s="2">
        <f>VLOOKUP(A2024, Customer!A:O, 14, FALSE)</f>
        <v>1</v>
      </c>
      <c r="O2024" s="2" t="str">
        <f>VLOOKUP(A2024, Customer!A:O, 15, FALSE)</f>
        <v>State-California</v>
      </c>
      <c r="P2024" s="2">
        <f>VLOOKUP(A2024,Sales!A:N,2,FALSE)</f>
        <v>13</v>
      </c>
      <c r="Q2024">
        <f>VLOOKUP(A2024,Sales!A:N,3,FALSE)</f>
        <v>157</v>
      </c>
      <c r="R2024" s="2">
        <f>VLOOKUP(A2024,Sales!A:N,4,FALSE)</f>
        <v>0</v>
      </c>
      <c r="S2024" s="2">
        <f>VLOOKUP(A2024,Sales!A:N,5,FALSE)</f>
        <v>24</v>
      </c>
      <c r="T2024" s="2">
        <f>VLOOKUP(A2024,Sales!A:N,6,FALSE)</f>
        <v>0</v>
      </c>
      <c r="U2024" s="2">
        <f>VLOOKUP(A2024,Sales!A:N,7,FALSE)</f>
        <v>0</v>
      </c>
      <c r="V2024" s="2">
        <f>VLOOKUP(A2024,Sales!A:N,8,FALSE)</f>
        <v>6</v>
      </c>
      <c r="W2024" s="2">
        <f>VLOOKUP(A2024,Sales!A:N,9,FALSE)</f>
        <v>175</v>
      </c>
      <c r="X2024" s="2">
        <f>VLOOKUP(A2024,Sales!A:N,10,FALSE)</f>
        <v>1</v>
      </c>
      <c r="Y2024" s="2">
        <f>VLOOKUP(A2024,Sales!A:N,11,FALSE)</f>
        <v>2</v>
      </c>
      <c r="Z2024" s="2">
        <f>VLOOKUP(A2024,Sales!A:N,12,FALSE)</f>
        <v>0</v>
      </c>
      <c r="AA2024" s="2">
        <f>VLOOKUP(A2024,Sales!A:N,13,FALSE)</f>
        <v>3</v>
      </c>
      <c r="AB2024" s="2">
        <f>VLOOKUP(A2024,Sales!A:N,14,FALSE)</f>
        <v>5</v>
      </c>
      <c r="AC2024" s="2">
        <f>VLOOKUP(A2024,Campaigns!A:I,2,FALSE)</f>
        <v>0</v>
      </c>
      <c r="AD2024" s="2">
        <f>VLOOKUP(A2024,Campaigns!A:I,3,FALSE)</f>
        <v>0</v>
      </c>
      <c r="AE2024" s="2">
        <f>VLOOKUP(A2024,Campaigns!A:I,4,FALSE)</f>
        <v>0</v>
      </c>
      <c r="AF2024" s="2">
        <f>VLOOKUP(A2024,Campaigns!A:I,5,FALSE)</f>
        <v>0</v>
      </c>
      <c r="AG2024" s="2">
        <f>VLOOKUP(A2024,Campaigns!A:I,6,FALSE)</f>
        <v>0</v>
      </c>
      <c r="AH2024" s="2">
        <f>VLOOKUP(A2024,Campaigns!A:I,7,FALSE)</f>
        <v>0</v>
      </c>
      <c r="AI2024" s="2">
        <f>VLOOKUP(A2024,Campaigns!A:I,8,FALSE)</f>
        <v>0</v>
      </c>
      <c r="AJ2024" s="19" t="str">
        <f>VLOOKUP(A2024,Campaigns!A:I,9,FALSE)</f>
        <v>11/23/2020</v>
      </c>
    </row>
    <row r="2025" spans="1:36">
      <c r="A2025" s="2">
        <v>1442</v>
      </c>
      <c r="B2025" s="2">
        <f>VLOOKUP(A2025, Customer!A:O, 2, FALSE)</f>
        <v>150300</v>
      </c>
      <c r="C2025" s="2">
        <f>VLOOKUP(A2025, Customer!A:O, 3, FALSE)</f>
        <v>0</v>
      </c>
      <c r="D2025" s="2">
        <f>VLOOKUP(A2025, Customer!A:O, 4, FALSE)</f>
        <v>1</v>
      </c>
      <c r="E2025" s="2">
        <f>VLOOKUP(A2025, Customer!A:O, 5, FALSE)</f>
        <v>68</v>
      </c>
      <c r="F2025" s="2">
        <f>VLOOKUP(A2025, Customer!A:O, 6, FALSE)</f>
        <v>0</v>
      </c>
      <c r="G2025" s="2">
        <f>VLOOKUP(A2025, Customer!A:O, 7, FALSE)</f>
        <v>1</v>
      </c>
      <c r="H2025" s="2">
        <f>VLOOKUP(A2025, Customer!A:O, 8, FALSE)</f>
        <v>0</v>
      </c>
      <c r="I2025" s="2">
        <f>VLOOKUP(A2025, Customer!A:O, 9, FALSE)</f>
        <v>0</v>
      </c>
      <c r="J2025" s="2">
        <f>VLOOKUP(A2025, Customer!A:O, 10, FALSE)</f>
        <v>0</v>
      </c>
      <c r="K2025" s="2">
        <f>VLOOKUP(A2025, Customer!A:O, 11, FALSE)</f>
        <v>0</v>
      </c>
      <c r="L2025" s="2">
        <f>VLOOKUP(A2025, Customer!A:O, 12, FALSE)</f>
        <v>1</v>
      </c>
      <c r="M2025" s="2">
        <f>VLOOKUP(A2025, Customer!A:O, 13, FALSE)</f>
        <v>0</v>
      </c>
      <c r="N2025" s="2">
        <f>VLOOKUP(A2025, Customer!A:O, 14, FALSE)</f>
        <v>0</v>
      </c>
      <c r="O2025" s="2" t="str">
        <f>VLOOKUP(A2025, Customer!A:O, 15, FALSE)</f>
        <v>State-New York</v>
      </c>
      <c r="P2025" s="2">
        <f>VLOOKUP(A2025,Sales!A:N,2,FALSE)</f>
        <v>52</v>
      </c>
      <c r="Q2025">
        <f>VLOOKUP(A2025,Sales!A:N,3,FALSE)</f>
        <v>427</v>
      </c>
      <c r="R2025" s="2">
        <f>VLOOKUP(A2025,Sales!A:N,4,FALSE)</f>
        <v>45</v>
      </c>
      <c r="S2025" s="2">
        <f>VLOOKUP(A2025,Sales!A:N,5,FALSE)</f>
        <v>179</v>
      </c>
      <c r="T2025" s="2">
        <f>VLOOKUP(A2025,Sales!A:N,6,FALSE)</f>
        <v>72</v>
      </c>
      <c r="U2025" s="2">
        <f>VLOOKUP(A2025,Sales!A:N,7,FALSE)</f>
        <v>69</v>
      </c>
      <c r="V2025" s="2">
        <f>VLOOKUP(A2025,Sales!A:N,8,FALSE)</f>
        <v>15</v>
      </c>
      <c r="W2025" s="2">
        <f>VLOOKUP(A2025,Sales!A:N,9,FALSE)</f>
        <v>777</v>
      </c>
      <c r="X2025" s="2">
        <f>VLOOKUP(A2025,Sales!A:N,10,FALSE)</f>
        <v>2</v>
      </c>
      <c r="Y2025" s="2">
        <f>VLOOKUP(A2025,Sales!A:N,11,FALSE)</f>
        <v>2</v>
      </c>
      <c r="Z2025" s="2">
        <f>VLOOKUP(A2025,Sales!A:N,12,FALSE)</f>
        <v>1</v>
      </c>
      <c r="AA2025" s="2">
        <f>VLOOKUP(A2025,Sales!A:N,13,FALSE)</f>
        <v>8</v>
      </c>
      <c r="AB2025" s="2">
        <f>VLOOKUP(A2025,Sales!A:N,14,FALSE)</f>
        <v>2</v>
      </c>
      <c r="AC2025" s="2">
        <f>VLOOKUP(A2025,Campaigns!A:I,2,FALSE)</f>
        <v>0</v>
      </c>
      <c r="AD2025" s="2">
        <f>VLOOKUP(A2025,Campaigns!A:I,3,FALSE)</f>
        <v>0</v>
      </c>
      <c r="AE2025" s="2">
        <f>VLOOKUP(A2025,Campaigns!A:I,4,FALSE)</f>
        <v>0</v>
      </c>
      <c r="AF2025" s="2">
        <f>VLOOKUP(A2025,Campaigns!A:I,5,FALSE)</f>
        <v>0</v>
      </c>
      <c r="AG2025" s="2">
        <f>VLOOKUP(A2025,Campaigns!A:I,6,FALSE)</f>
        <v>0</v>
      </c>
      <c r="AH2025" s="2">
        <f>VLOOKUP(A2025,Campaigns!A:I,7,FALSE)</f>
        <v>0</v>
      </c>
      <c r="AI2025" s="2">
        <f>VLOOKUP(A2025,Campaigns!A:I,8,FALSE)</f>
        <v>0</v>
      </c>
      <c r="AJ2025" s="19" t="str">
        <f>VLOOKUP(A2025,Campaigns!A:I,9,FALSE)</f>
        <v>10/29/2020</v>
      </c>
    </row>
    <row r="2026" spans="1:36">
      <c r="A2026" s="2">
        <v>2849</v>
      </c>
      <c r="B2026" s="2">
        <f>VLOOKUP(A2026, Customer!A:O, 2, FALSE)</f>
        <v>149638</v>
      </c>
      <c r="C2026" s="2">
        <f>VLOOKUP(A2026, Customer!A:O, 3, FALSE)</f>
        <v>0</v>
      </c>
      <c r="D2026" s="2">
        <f>VLOOKUP(A2026, Customer!A:O, 4, FALSE)</f>
        <v>1</v>
      </c>
      <c r="E2026" s="2">
        <f>VLOOKUP(A2026, Customer!A:O, 5, FALSE)</f>
        <v>68</v>
      </c>
      <c r="F2026" s="2">
        <f>VLOOKUP(A2026, Customer!A:O, 6, FALSE)</f>
        <v>1</v>
      </c>
      <c r="G2026" s="2">
        <f>VLOOKUP(A2026, Customer!A:O, 7, FALSE)</f>
        <v>0</v>
      </c>
      <c r="H2026" s="2">
        <f>VLOOKUP(A2026, Customer!A:O, 8, FALSE)</f>
        <v>0</v>
      </c>
      <c r="I2026" s="2">
        <f>VLOOKUP(A2026, Customer!A:O, 9, FALSE)</f>
        <v>0</v>
      </c>
      <c r="J2026" s="2">
        <f>VLOOKUP(A2026, Customer!A:O, 10, FALSE)</f>
        <v>0</v>
      </c>
      <c r="K2026" s="2">
        <f>VLOOKUP(A2026, Customer!A:O, 11, FALSE)</f>
        <v>0</v>
      </c>
      <c r="L2026" s="2">
        <f>VLOOKUP(A2026, Customer!A:O, 12, FALSE)</f>
        <v>1</v>
      </c>
      <c r="M2026" s="2">
        <f>VLOOKUP(A2026, Customer!A:O, 13, FALSE)</f>
        <v>0</v>
      </c>
      <c r="N2026" s="2">
        <f>VLOOKUP(A2026, Customer!A:O, 14, FALSE)</f>
        <v>0</v>
      </c>
      <c r="O2026" s="2" t="str">
        <f>VLOOKUP(A2026, Customer!A:O, 15, FALSE)</f>
        <v>State-California</v>
      </c>
      <c r="P2026" s="2">
        <f>VLOOKUP(A2026,Sales!A:N,2,FALSE)</f>
        <v>71</v>
      </c>
      <c r="Q2026">
        <f>VLOOKUP(A2026,Sales!A:N,3,FALSE)</f>
        <v>54</v>
      </c>
      <c r="R2026" s="2">
        <f>VLOOKUP(A2026,Sales!A:N,4,FALSE)</f>
        <v>30</v>
      </c>
      <c r="S2026" s="2">
        <f>VLOOKUP(A2026,Sales!A:N,5,FALSE)</f>
        <v>9</v>
      </c>
      <c r="T2026" s="2">
        <f>VLOOKUP(A2026,Sales!A:N,6,FALSE)</f>
        <v>9</v>
      </c>
      <c r="U2026" s="2">
        <f>VLOOKUP(A2026,Sales!A:N,7,FALSE)</f>
        <v>15</v>
      </c>
      <c r="V2026" s="2">
        <f>VLOOKUP(A2026,Sales!A:N,8,FALSE)</f>
        <v>0</v>
      </c>
      <c r="W2026" s="2">
        <f>VLOOKUP(A2026,Sales!A:N,9,FALSE)</f>
        <v>118</v>
      </c>
      <c r="X2026" s="2">
        <f>VLOOKUP(A2026,Sales!A:N,10,FALSE)</f>
        <v>1</v>
      </c>
      <c r="Y2026" s="2">
        <f>VLOOKUP(A2026,Sales!A:N,11,FALSE)</f>
        <v>1</v>
      </c>
      <c r="Z2026" s="2">
        <f>VLOOKUP(A2026,Sales!A:N,12,FALSE)</f>
        <v>0</v>
      </c>
      <c r="AA2026" s="2">
        <f>VLOOKUP(A2026,Sales!A:N,13,FALSE)</f>
        <v>3</v>
      </c>
      <c r="AB2026" s="2">
        <f>VLOOKUP(A2026,Sales!A:N,14,FALSE)</f>
        <v>2</v>
      </c>
      <c r="AC2026" s="2">
        <f>VLOOKUP(A2026,Campaigns!A:I,2,FALSE)</f>
        <v>0</v>
      </c>
      <c r="AD2026" s="2">
        <f>VLOOKUP(A2026,Campaigns!A:I,3,FALSE)</f>
        <v>0</v>
      </c>
      <c r="AE2026" s="2">
        <f>VLOOKUP(A2026,Campaigns!A:I,4,FALSE)</f>
        <v>0</v>
      </c>
      <c r="AF2026" s="2">
        <f>VLOOKUP(A2026,Campaigns!A:I,5,FALSE)</f>
        <v>0</v>
      </c>
      <c r="AG2026" s="2">
        <f>VLOOKUP(A2026,Campaigns!A:I,6,FALSE)</f>
        <v>0</v>
      </c>
      <c r="AH2026" s="2">
        <f>VLOOKUP(A2026,Campaigns!A:I,7,FALSE)</f>
        <v>0</v>
      </c>
      <c r="AI2026" s="2">
        <f>VLOOKUP(A2026,Campaigns!A:I,8,FALSE)</f>
        <v>0</v>
      </c>
      <c r="AJ2026" s="19" t="str">
        <f>VLOOKUP(A2026,Campaigns!A:I,9,FALSE)</f>
        <v>9/23/2020</v>
      </c>
    </row>
    <row r="2027" spans="1:36">
      <c r="A2027" s="2">
        <v>2659</v>
      </c>
      <c r="B2027" s="2">
        <f>VLOOKUP(A2027, Customer!A:O, 2, FALSE)</f>
        <v>149413</v>
      </c>
      <c r="C2027" s="2">
        <f>VLOOKUP(A2027, Customer!A:O, 3, FALSE)</f>
        <v>0</v>
      </c>
      <c r="D2027" s="2">
        <f>VLOOKUP(A2027, Customer!A:O, 4, FALSE)</f>
        <v>1</v>
      </c>
      <c r="E2027" s="2">
        <f>VLOOKUP(A2027, Customer!A:O, 5, FALSE)</f>
        <v>68</v>
      </c>
      <c r="F2027" s="2">
        <f>VLOOKUP(A2027, Customer!A:O, 6, FALSE)</f>
        <v>0</v>
      </c>
      <c r="G2027" s="2">
        <f>VLOOKUP(A2027, Customer!A:O, 7, FALSE)</f>
        <v>1</v>
      </c>
      <c r="H2027" s="2">
        <f>VLOOKUP(A2027, Customer!A:O, 8, FALSE)</f>
        <v>0</v>
      </c>
      <c r="I2027" s="2">
        <f>VLOOKUP(A2027, Customer!A:O, 9, FALSE)</f>
        <v>0</v>
      </c>
      <c r="J2027" s="2">
        <f>VLOOKUP(A2027, Customer!A:O, 10, FALSE)</f>
        <v>0</v>
      </c>
      <c r="K2027" s="2">
        <f>VLOOKUP(A2027, Customer!A:O, 11, FALSE)</f>
        <v>0</v>
      </c>
      <c r="L2027" s="2">
        <f>VLOOKUP(A2027, Customer!A:O, 12, FALSE)</f>
        <v>1</v>
      </c>
      <c r="M2027" s="2">
        <f>VLOOKUP(A2027, Customer!A:O, 13, FALSE)</f>
        <v>0</v>
      </c>
      <c r="N2027" s="2">
        <f>VLOOKUP(A2027, Customer!A:O, 14, FALSE)</f>
        <v>0</v>
      </c>
      <c r="O2027" s="2" t="str">
        <f>VLOOKUP(A2027, Customer!A:O, 15, FALSE)</f>
        <v>State-Illinois</v>
      </c>
      <c r="P2027" s="2">
        <f>VLOOKUP(A2027,Sales!A:N,2,FALSE)</f>
        <v>88</v>
      </c>
      <c r="Q2027">
        <f>VLOOKUP(A2027,Sales!A:N,3,FALSE)</f>
        <v>620</v>
      </c>
      <c r="R2027" s="2">
        <f>VLOOKUP(A2027,Sales!A:N,4,FALSE)</f>
        <v>21</v>
      </c>
      <c r="S2027" s="2">
        <f>VLOOKUP(A2027,Sales!A:N,5,FALSE)</f>
        <v>124</v>
      </c>
      <c r="T2027" s="2">
        <f>VLOOKUP(A2027,Sales!A:N,6,FALSE)</f>
        <v>9</v>
      </c>
      <c r="U2027" s="2">
        <f>VLOOKUP(A2027,Sales!A:N,7,FALSE)</f>
        <v>6</v>
      </c>
      <c r="V2027" s="2">
        <f>VLOOKUP(A2027,Sales!A:N,8,FALSE)</f>
        <v>139</v>
      </c>
      <c r="W2027" s="2">
        <f>VLOOKUP(A2027,Sales!A:N,9,FALSE)</f>
        <v>641</v>
      </c>
      <c r="X2027" s="2">
        <f>VLOOKUP(A2027,Sales!A:N,10,FALSE)</f>
        <v>2</v>
      </c>
      <c r="Y2027" s="2">
        <f>VLOOKUP(A2027,Sales!A:N,11,FALSE)</f>
        <v>4</v>
      </c>
      <c r="Z2027" s="2">
        <f>VLOOKUP(A2027,Sales!A:N,12,FALSE)</f>
        <v>2</v>
      </c>
      <c r="AA2027" s="2">
        <f>VLOOKUP(A2027,Sales!A:N,13,FALSE)</f>
        <v>5</v>
      </c>
      <c r="AB2027" s="2">
        <f>VLOOKUP(A2027,Sales!A:N,14,FALSE)</f>
        <v>5</v>
      </c>
      <c r="AC2027" s="2">
        <f>VLOOKUP(A2027,Campaigns!A:I,2,FALSE)</f>
        <v>0</v>
      </c>
      <c r="AD2027" s="2">
        <f>VLOOKUP(A2027,Campaigns!A:I,3,FALSE)</f>
        <v>0</v>
      </c>
      <c r="AE2027" s="2">
        <f>VLOOKUP(A2027,Campaigns!A:I,4,FALSE)</f>
        <v>0</v>
      </c>
      <c r="AF2027" s="2">
        <f>VLOOKUP(A2027,Campaigns!A:I,5,FALSE)</f>
        <v>0</v>
      </c>
      <c r="AG2027" s="2">
        <f>VLOOKUP(A2027,Campaigns!A:I,6,FALSE)</f>
        <v>0</v>
      </c>
      <c r="AH2027" s="2">
        <f>VLOOKUP(A2027,Campaigns!A:I,7,FALSE)</f>
        <v>0</v>
      </c>
      <c r="AI2027" s="2">
        <f>VLOOKUP(A2027,Campaigns!A:I,8,FALSE)</f>
        <v>0</v>
      </c>
      <c r="AJ2027" s="19" t="str">
        <f>VLOOKUP(A2027,Campaigns!A:I,9,FALSE)</f>
        <v>3/31/2020</v>
      </c>
    </row>
    <row r="2028" spans="1:36">
      <c r="A2028" s="2">
        <v>2541</v>
      </c>
      <c r="B2028" s="2">
        <f>VLOOKUP(A2028, Customer!A:O, 2, FALSE)</f>
        <v>147958</v>
      </c>
      <c r="C2028" s="2">
        <f>VLOOKUP(A2028, Customer!A:O, 3, FALSE)</f>
        <v>0</v>
      </c>
      <c r="D2028" s="2">
        <f>VLOOKUP(A2028, Customer!A:O, 4, FALSE)</f>
        <v>1</v>
      </c>
      <c r="E2028" s="2">
        <f>VLOOKUP(A2028, Customer!A:O, 5, FALSE)</f>
        <v>68</v>
      </c>
      <c r="F2028" s="2">
        <f>VLOOKUP(A2028, Customer!A:O, 6, FALSE)</f>
        <v>0</v>
      </c>
      <c r="G2028" s="2">
        <f>VLOOKUP(A2028, Customer!A:O, 7, FALSE)</f>
        <v>0</v>
      </c>
      <c r="H2028" s="2">
        <f>VLOOKUP(A2028, Customer!A:O, 8, FALSE)</f>
        <v>1</v>
      </c>
      <c r="I2028" s="2">
        <f>VLOOKUP(A2028, Customer!A:O, 9, FALSE)</f>
        <v>0</v>
      </c>
      <c r="J2028" s="2">
        <f>VLOOKUP(A2028, Customer!A:O, 10, FALSE)</f>
        <v>0</v>
      </c>
      <c r="K2028" s="2">
        <f>VLOOKUP(A2028, Customer!A:O, 11, FALSE)</f>
        <v>0</v>
      </c>
      <c r="L2028" s="2">
        <f>VLOOKUP(A2028, Customer!A:O, 12, FALSE)</f>
        <v>1</v>
      </c>
      <c r="M2028" s="2">
        <f>VLOOKUP(A2028, Customer!A:O, 13, FALSE)</f>
        <v>0</v>
      </c>
      <c r="N2028" s="2">
        <f>VLOOKUP(A2028, Customer!A:O, 14, FALSE)</f>
        <v>0</v>
      </c>
      <c r="O2028" s="2" t="str">
        <f>VLOOKUP(A2028, Customer!A:O, 15, FALSE)</f>
        <v>State-Texas</v>
      </c>
      <c r="P2028" s="2">
        <f>VLOOKUP(A2028,Sales!A:N,2,FALSE)</f>
        <v>8</v>
      </c>
      <c r="Q2028">
        <f>VLOOKUP(A2028,Sales!A:N,3,FALSE)</f>
        <v>827</v>
      </c>
      <c r="R2028" s="2">
        <f>VLOOKUP(A2028,Sales!A:N,4,FALSE)</f>
        <v>34</v>
      </c>
      <c r="S2028" s="2">
        <f>VLOOKUP(A2028,Sales!A:N,5,FALSE)</f>
        <v>271</v>
      </c>
      <c r="T2028" s="2">
        <f>VLOOKUP(A2028,Sales!A:N,6,FALSE)</f>
        <v>46</v>
      </c>
      <c r="U2028" s="2">
        <f>VLOOKUP(A2028,Sales!A:N,7,FALSE)</f>
        <v>9</v>
      </c>
      <c r="V2028" s="2">
        <f>VLOOKUP(A2028,Sales!A:N,8,FALSE)</f>
        <v>68</v>
      </c>
      <c r="W2028" s="2">
        <f>VLOOKUP(A2028,Sales!A:N,9,FALSE)</f>
        <v>1120</v>
      </c>
      <c r="X2028" s="2">
        <f>VLOOKUP(A2028,Sales!A:N,10,FALSE)</f>
        <v>2</v>
      </c>
      <c r="Y2028" s="2">
        <f>VLOOKUP(A2028,Sales!A:N,11,FALSE)</f>
        <v>6</v>
      </c>
      <c r="Z2028" s="2">
        <f>VLOOKUP(A2028,Sales!A:N,12,FALSE)</f>
        <v>3</v>
      </c>
      <c r="AA2028" s="2">
        <f>VLOOKUP(A2028,Sales!A:N,13,FALSE)</f>
        <v>5</v>
      </c>
      <c r="AB2028" s="2">
        <f>VLOOKUP(A2028,Sales!A:N,14,FALSE)</f>
        <v>5</v>
      </c>
      <c r="AC2028" s="2">
        <f>VLOOKUP(A2028,Campaigns!A:I,2,FALSE)</f>
        <v>0</v>
      </c>
      <c r="AD2028" s="2">
        <f>VLOOKUP(A2028,Campaigns!A:I,3,FALSE)</f>
        <v>0</v>
      </c>
      <c r="AE2028" s="2">
        <f>VLOOKUP(A2028,Campaigns!A:I,4,FALSE)</f>
        <v>0</v>
      </c>
      <c r="AF2028" s="2">
        <f>VLOOKUP(A2028,Campaigns!A:I,5,FALSE)</f>
        <v>0</v>
      </c>
      <c r="AG2028" s="2">
        <f>VLOOKUP(A2028,Campaigns!A:I,6,FALSE)</f>
        <v>0</v>
      </c>
      <c r="AH2028" s="2">
        <f>VLOOKUP(A2028,Campaigns!A:I,7,FALSE)</f>
        <v>0</v>
      </c>
      <c r="AI2028" s="2">
        <f>VLOOKUP(A2028,Campaigns!A:I,8,FALSE)</f>
        <v>0</v>
      </c>
      <c r="AJ2028" s="19" t="str">
        <f>VLOOKUP(A2028,Campaigns!A:I,9,FALSE)</f>
        <v>6/26/2019</v>
      </c>
    </row>
    <row r="2029" spans="1:36">
      <c r="A2029" s="2">
        <v>2245</v>
      </c>
      <c r="B2029" s="2">
        <f>VLOOKUP(A2029, Customer!A:O, 2, FALSE)</f>
        <v>147139</v>
      </c>
      <c r="C2029" s="2">
        <f>VLOOKUP(A2029, Customer!A:O, 3, FALSE)</f>
        <v>1</v>
      </c>
      <c r="D2029" s="2">
        <f>VLOOKUP(A2029, Customer!A:O, 4, FALSE)</f>
        <v>1</v>
      </c>
      <c r="E2029" s="2">
        <f>VLOOKUP(A2029, Customer!A:O, 5, FALSE)</f>
        <v>68</v>
      </c>
      <c r="F2029" s="2">
        <f>VLOOKUP(A2029, Customer!A:O, 6, FALSE)</f>
        <v>0</v>
      </c>
      <c r="G2029" s="2">
        <f>VLOOKUP(A2029, Customer!A:O, 7, FALSE)</f>
        <v>0</v>
      </c>
      <c r="H2029" s="2">
        <f>VLOOKUP(A2029, Customer!A:O, 8, FALSE)</f>
        <v>1</v>
      </c>
      <c r="I2029" s="2">
        <f>VLOOKUP(A2029, Customer!A:O, 9, FALSE)</f>
        <v>0</v>
      </c>
      <c r="J2029" s="2">
        <f>VLOOKUP(A2029, Customer!A:O, 10, FALSE)</f>
        <v>0</v>
      </c>
      <c r="K2029" s="2">
        <f>VLOOKUP(A2029, Customer!A:O, 11, FALSE)</f>
        <v>0</v>
      </c>
      <c r="L2029" s="2">
        <f>VLOOKUP(A2029, Customer!A:O, 12, FALSE)</f>
        <v>1</v>
      </c>
      <c r="M2029" s="2">
        <f>VLOOKUP(A2029, Customer!A:O, 13, FALSE)</f>
        <v>0</v>
      </c>
      <c r="N2029" s="2">
        <f>VLOOKUP(A2029, Customer!A:O, 14, FALSE)</f>
        <v>0</v>
      </c>
      <c r="O2029" s="2" t="str">
        <f>VLOOKUP(A2029, Customer!A:O, 15, FALSE)</f>
        <v>State-Illinois</v>
      </c>
      <c r="P2029" s="2">
        <f>VLOOKUP(A2029,Sales!A:N,2,FALSE)</f>
        <v>2</v>
      </c>
      <c r="Q2029">
        <f>VLOOKUP(A2029,Sales!A:N,3,FALSE)</f>
        <v>144</v>
      </c>
      <c r="R2029" s="2">
        <f>VLOOKUP(A2029,Sales!A:N,4,FALSE)</f>
        <v>0</v>
      </c>
      <c r="S2029" s="2">
        <f>VLOOKUP(A2029,Sales!A:N,5,FALSE)</f>
        <v>37</v>
      </c>
      <c r="T2029" s="2">
        <f>VLOOKUP(A2029,Sales!A:N,6,FALSE)</f>
        <v>0</v>
      </c>
      <c r="U2029" s="2">
        <f>VLOOKUP(A2029,Sales!A:N,7,FALSE)</f>
        <v>6</v>
      </c>
      <c r="V2029" s="2">
        <f>VLOOKUP(A2029,Sales!A:N,8,FALSE)</f>
        <v>72</v>
      </c>
      <c r="W2029" s="2">
        <f>VLOOKUP(A2029,Sales!A:N,9,FALSE)</f>
        <v>115</v>
      </c>
      <c r="X2029" s="2">
        <f>VLOOKUP(A2029,Sales!A:N,10,FALSE)</f>
        <v>2</v>
      </c>
      <c r="Y2029" s="2">
        <f>VLOOKUP(A2029,Sales!A:N,11,FALSE)</f>
        <v>2</v>
      </c>
      <c r="Z2029" s="2">
        <f>VLOOKUP(A2029,Sales!A:N,12,FALSE)</f>
        <v>1</v>
      </c>
      <c r="AA2029" s="2">
        <f>VLOOKUP(A2029,Sales!A:N,13,FALSE)</f>
        <v>2</v>
      </c>
      <c r="AB2029" s="2">
        <f>VLOOKUP(A2029,Sales!A:N,14,FALSE)</f>
        <v>7</v>
      </c>
      <c r="AC2029" s="2">
        <f>VLOOKUP(A2029,Campaigns!A:I,2,FALSE)</f>
        <v>0</v>
      </c>
      <c r="AD2029" s="2">
        <f>VLOOKUP(A2029,Campaigns!A:I,3,FALSE)</f>
        <v>0</v>
      </c>
      <c r="AE2029" s="2">
        <f>VLOOKUP(A2029,Campaigns!A:I,4,FALSE)</f>
        <v>0</v>
      </c>
      <c r="AF2029" s="2">
        <f>VLOOKUP(A2029,Campaigns!A:I,5,FALSE)</f>
        <v>0</v>
      </c>
      <c r="AG2029" s="2">
        <f>VLOOKUP(A2029,Campaigns!A:I,6,FALSE)</f>
        <v>0</v>
      </c>
      <c r="AH2029" s="2">
        <f>VLOOKUP(A2029,Campaigns!A:I,7,FALSE)</f>
        <v>0</v>
      </c>
      <c r="AI2029" s="2">
        <f>VLOOKUP(A2029,Campaigns!A:I,8,FALSE)</f>
        <v>1</v>
      </c>
      <c r="AJ2029" s="19">
        <f>VLOOKUP(A2029,Campaigns!A:I,9,FALSE)</f>
        <v>44112</v>
      </c>
    </row>
    <row r="2030" spans="1:36">
      <c r="A2030" s="2">
        <v>1032</v>
      </c>
      <c r="B2030" s="2">
        <f>VLOOKUP(A2030, Customer!A:O, 2, FALSE)</f>
        <v>146610</v>
      </c>
      <c r="C2030" s="2">
        <f>VLOOKUP(A2030, Customer!A:O, 3, FALSE)</f>
        <v>0</v>
      </c>
      <c r="D2030" s="2">
        <f>VLOOKUP(A2030, Customer!A:O, 4, FALSE)</f>
        <v>2</v>
      </c>
      <c r="E2030" s="2">
        <f>VLOOKUP(A2030, Customer!A:O, 5, FALSE)</f>
        <v>68</v>
      </c>
      <c r="F2030" s="2">
        <f>VLOOKUP(A2030, Customer!A:O, 6, FALSE)</f>
        <v>1</v>
      </c>
      <c r="G2030" s="2">
        <f>VLOOKUP(A2030, Customer!A:O, 7, FALSE)</f>
        <v>0</v>
      </c>
      <c r="H2030" s="2">
        <f>VLOOKUP(A2030, Customer!A:O, 8, FALSE)</f>
        <v>0</v>
      </c>
      <c r="I2030" s="2">
        <f>VLOOKUP(A2030, Customer!A:O, 9, FALSE)</f>
        <v>0</v>
      </c>
      <c r="J2030" s="2">
        <f>VLOOKUP(A2030, Customer!A:O, 10, FALSE)</f>
        <v>0</v>
      </c>
      <c r="K2030" s="2">
        <f>VLOOKUP(A2030, Customer!A:O, 11, FALSE)</f>
        <v>0</v>
      </c>
      <c r="L2030" s="2">
        <f>VLOOKUP(A2030, Customer!A:O, 12, FALSE)</f>
        <v>0</v>
      </c>
      <c r="M2030" s="2">
        <f>VLOOKUP(A2030, Customer!A:O, 13, FALSE)</f>
        <v>0</v>
      </c>
      <c r="N2030" s="2">
        <f>VLOOKUP(A2030, Customer!A:O, 14, FALSE)</f>
        <v>1</v>
      </c>
      <c r="O2030" s="2" t="str">
        <f>VLOOKUP(A2030, Customer!A:O, 15, FALSE)</f>
        <v>State-Florida</v>
      </c>
      <c r="P2030" s="2">
        <f>VLOOKUP(A2030,Sales!A:N,2,FALSE)</f>
        <v>8</v>
      </c>
      <c r="Q2030">
        <f>VLOOKUP(A2030,Sales!A:N,3,FALSE)</f>
        <v>302</v>
      </c>
      <c r="R2030" s="2">
        <f>VLOOKUP(A2030,Sales!A:N,4,FALSE)</f>
        <v>38</v>
      </c>
      <c r="S2030" s="2">
        <f>VLOOKUP(A2030,Sales!A:N,5,FALSE)</f>
        <v>302</v>
      </c>
      <c r="T2030" s="2">
        <f>VLOOKUP(A2030,Sales!A:N,6,FALSE)</f>
        <v>104</v>
      </c>
      <c r="U2030" s="2">
        <f>VLOOKUP(A2030,Sales!A:N,7,FALSE)</f>
        <v>69</v>
      </c>
      <c r="V2030" s="2">
        <f>VLOOKUP(A2030,Sales!A:N,8,FALSE)</f>
        <v>135</v>
      </c>
      <c r="W2030" s="2">
        <f>VLOOKUP(A2030,Sales!A:N,9,FALSE)</f>
        <v>679</v>
      </c>
      <c r="X2030" s="2">
        <f>VLOOKUP(A2030,Sales!A:N,10,FALSE)</f>
        <v>6</v>
      </c>
      <c r="Y2030" s="2">
        <f>VLOOKUP(A2030,Sales!A:N,11,FALSE)</f>
        <v>4</v>
      </c>
      <c r="Z2030" s="2">
        <f>VLOOKUP(A2030,Sales!A:N,12,FALSE)</f>
        <v>1</v>
      </c>
      <c r="AA2030" s="2">
        <f>VLOOKUP(A2030,Sales!A:N,13,FALSE)</f>
        <v>6</v>
      </c>
      <c r="AB2030" s="2">
        <f>VLOOKUP(A2030,Sales!A:N,14,FALSE)</f>
        <v>6</v>
      </c>
      <c r="AC2030" s="2">
        <f>VLOOKUP(A2030,Campaigns!A:I,2,FALSE)</f>
        <v>0</v>
      </c>
      <c r="AD2030" s="2">
        <f>VLOOKUP(A2030,Campaigns!A:I,3,FALSE)</f>
        <v>0</v>
      </c>
      <c r="AE2030" s="2">
        <f>VLOOKUP(A2030,Campaigns!A:I,4,FALSE)</f>
        <v>0</v>
      </c>
      <c r="AF2030" s="2">
        <f>VLOOKUP(A2030,Campaigns!A:I,5,FALSE)</f>
        <v>0</v>
      </c>
      <c r="AG2030" s="2">
        <f>VLOOKUP(A2030,Campaigns!A:I,6,FALSE)</f>
        <v>0</v>
      </c>
      <c r="AH2030" s="2">
        <f>VLOOKUP(A2030,Campaigns!A:I,7,FALSE)</f>
        <v>0</v>
      </c>
      <c r="AI2030" s="2">
        <f>VLOOKUP(A2030,Campaigns!A:I,8,FALSE)</f>
        <v>1</v>
      </c>
      <c r="AJ2030" s="19">
        <f>VLOOKUP(A2030,Campaigns!A:I,9,FALSE)</f>
        <v>43589</v>
      </c>
    </row>
    <row r="2031" spans="1:36">
      <c r="A2031" s="2">
        <v>2220</v>
      </c>
      <c r="B2031" s="2">
        <f>VLOOKUP(A2031, Customer!A:O, 2, FALSE)</f>
        <v>144213</v>
      </c>
      <c r="C2031" s="2">
        <f>VLOOKUP(A2031, Customer!A:O, 3, FALSE)</f>
        <v>1</v>
      </c>
      <c r="D2031" s="2">
        <f>VLOOKUP(A2031, Customer!A:O, 4, FALSE)</f>
        <v>1</v>
      </c>
      <c r="E2031" s="2">
        <f>VLOOKUP(A2031, Customer!A:O, 5, FALSE)</f>
        <v>68</v>
      </c>
      <c r="F2031" s="2">
        <f>VLOOKUP(A2031, Customer!A:O, 6, FALSE)</f>
        <v>0</v>
      </c>
      <c r="G2031" s="2">
        <f>VLOOKUP(A2031, Customer!A:O, 7, FALSE)</f>
        <v>0</v>
      </c>
      <c r="H2031" s="2">
        <f>VLOOKUP(A2031, Customer!A:O, 8, FALSE)</f>
        <v>1</v>
      </c>
      <c r="I2031" s="2">
        <f>VLOOKUP(A2031, Customer!A:O, 9, FALSE)</f>
        <v>0</v>
      </c>
      <c r="J2031" s="2">
        <f>VLOOKUP(A2031, Customer!A:O, 10, FALSE)</f>
        <v>0</v>
      </c>
      <c r="K2031" s="2">
        <f>VLOOKUP(A2031, Customer!A:O, 11, FALSE)</f>
        <v>0</v>
      </c>
      <c r="L2031" s="2">
        <f>VLOOKUP(A2031, Customer!A:O, 12, FALSE)</f>
        <v>1</v>
      </c>
      <c r="M2031" s="2">
        <f>VLOOKUP(A2031, Customer!A:O, 13, FALSE)</f>
        <v>0</v>
      </c>
      <c r="N2031" s="2">
        <f>VLOOKUP(A2031, Customer!A:O, 14, FALSE)</f>
        <v>0</v>
      </c>
      <c r="O2031" s="2" t="str">
        <f>VLOOKUP(A2031, Customer!A:O, 15, FALSE)</f>
        <v>State-Florida</v>
      </c>
      <c r="P2031" s="2">
        <f>VLOOKUP(A2031,Sales!A:N,2,FALSE)</f>
        <v>48</v>
      </c>
      <c r="Q2031">
        <f>VLOOKUP(A2031,Sales!A:N,3,FALSE)</f>
        <v>310</v>
      </c>
      <c r="R2031" s="2">
        <f>VLOOKUP(A2031,Sales!A:N,4,FALSE)</f>
        <v>36</v>
      </c>
      <c r="S2031" s="2">
        <f>VLOOKUP(A2031,Sales!A:N,5,FALSE)</f>
        <v>114</v>
      </c>
      <c r="T2031" s="2">
        <f>VLOOKUP(A2031,Sales!A:N,6,FALSE)</f>
        <v>0</v>
      </c>
      <c r="U2031" s="2">
        <f>VLOOKUP(A2031,Sales!A:N,7,FALSE)</f>
        <v>13</v>
      </c>
      <c r="V2031" s="2">
        <f>VLOOKUP(A2031,Sales!A:N,8,FALSE)</f>
        <v>23</v>
      </c>
      <c r="W2031" s="2">
        <f>VLOOKUP(A2031,Sales!A:N,9,FALSE)</f>
        <v>450</v>
      </c>
      <c r="X2031" s="2">
        <f>VLOOKUP(A2031,Sales!A:N,10,FALSE)</f>
        <v>4</v>
      </c>
      <c r="Y2031" s="2">
        <f>VLOOKUP(A2031,Sales!A:N,11,FALSE)</f>
        <v>2</v>
      </c>
      <c r="Z2031" s="2">
        <f>VLOOKUP(A2031,Sales!A:N,12,FALSE)</f>
        <v>1</v>
      </c>
      <c r="AA2031" s="2">
        <f>VLOOKUP(A2031,Sales!A:N,13,FALSE)</f>
        <v>5</v>
      </c>
      <c r="AB2031" s="2">
        <f>VLOOKUP(A2031,Sales!A:N,14,FALSE)</f>
        <v>6</v>
      </c>
      <c r="AC2031" s="2">
        <f>VLOOKUP(A2031,Campaigns!A:I,2,FALSE)</f>
        <v>0</v>
      </c>
      <c r="AD2031" s="2">
        <f>VLOOKUP(A2031,Campaigns!A:I,3,FALSE)</f>
        <v>0</v>
      </c>
      <c r="AE2031" s="2">
        <f>VLOOKUP(A2031,Campaigns!A:I,4,FALSE)</f>
        <v>0</v>
      </c>
      <c r="AF2031" s="2">
        <f>VLOOKUP(A2031,Campaigns!A:I,5,FALSE)</f>
        <v>0</v>
      </c>
      <c r="AG2031" s="2">
        <f>VLOOKUP(A2031,Campaigns!A:I,6,FALSE)</f>
        <v>0</v>
      </c>
      <c r="AH2031" s="2">
        <f>VLOOKUP(A2031,Campaigns!A:I,7,FALSE)</f>
        <v>0</v>
      </c>
      <c r="AI2031" s="2">
        <f>VLOOKUP(A2031,Campaigns!A:I,8,FALSE)</f>
        <v>0</v>
      </c>
      <c r="AJ2031" s="19">
        <f>VLOOKUP(A2031,Campaigns!A:I,9,FALSE)</f>
        <v>43956</v>
      </c>
    </row>
    <row r="2032" spans="1:36">
      <c r="A2032" s="2">
        <v>1251</v>
      </c>
      <c r="B2032" s="2">
        <f>VLOOKUP(A2032, Customer!A:O, 2, FALSE)</f>
        <v>143776</v>
      </c>
      <c r="C2032" s="2">
        <f>VLOOKUP(A2032, Customer!A:O, 3, FALSE)</f>
        <v>1</v>
      </c>
      <c r="D2032" s="2">
        <f>VLOOKUP(A2032, Customer!A:O, 4, FALSE)</f>
        <v>1</v>
      </c>
      <c r="E2032" s="2">
        <f>VLOOKUP(A2032, Customer!A:O, 5, FALSE)</f>
        <v>68</v>
      </c>
      <c r="F2032" s="2">
        <f>VLOOKUP(A2032, Customer!A:O, 6, FALSE)</f>
        <v>0</v>
      </c>
      <c r="G2032" s="2">
        <f>VLOOKUP(A2032, Customer!A:O, 7, FALSE)</f>
        <v>0</v>
      </c>
      <c r="H2032" s="2">
        <f>VLOOKUP(A2032, Customer!A:O, 8, FALSE)</f>
        <v>0</v>
      </c>
      <c r="I2032" s="2">
        <f>VLOOKUP(A2032, Customer!A:O, 9, FALSE)</f>
        <v>1</v>
      </c>
      <c r="J2032" s="2">
        <f>VLOOKUP(A2032, Customer!A:O, 10, FALSE)</f>
        <v>0</v>
      </c>
      <c r="K2032" s="2">
        <f>VLOOKUP(A2032, Customer!A:O, 11, FALSE)</f>
        <v>0</v>
      </c>
      <c r="L2032" s="2">
        <f>VLOOKUP(A2032, Customer!A:O, 12, FALSE)</f>
        <v>0</v>
      </c>
      <c r="M2032" s="2">
        <f>VLOOKUP(A2032, Customer!A:O, 13, FALSE)</f>
        <v>1</v>
      </c>
      <c r="N2032" s="2">
        <f>VLOOKUP(A2032, Customer!A:O, 14, FALSE)</f>
        <v>0</v>
      </c>
      <c r="O2032" s="2" t="str">
        <f>VLOOKUP(A2032, Customer!A:O, 15, FALSE)</f>
        <v>State-Texas</v>
      </c>
      <c r="P2032" s="2">
        <f>VLOOKUP(A2032,Sales!A:N,2,FALSE)</f>
        <v>9</v>
      </c>
      <c r="Q2032">
        <f>VLOOKUP(A2032,Sales!A:N,3,FALSE)</f>
        <v>581</v>
      </c>
      <c r="R2032" s="2">
        <f>VLOOKUP(A2032,Sales!A:N,4,FALSE)</f>
        <v>7</v>
      </c>
      <c r="S2032" s="2">
        <f>VLOOKUP(A2032,Sales!A:N,5,FALSE)</f>
        <v>233</v>
      </c>
      <c r="T2032" s="2">
        <f>VLOOKUP(A2032,Sales!A:N,6,FALSE)</f>
        <v>10</v>
      </c>
      <c r="U2032" s="2">
        <f>VLOOKUP(A2032,Sales!A:N,7,FALSE)</f>
        <v>7</v>
      </c>
      <c r="V2032" s="2">
        <f>VLOOKUP(A2032,Sales!A:N,8,FALSE)</f>
        <v>66</v>
      </c>
      <c r="W2032" s="2">
        <f>VLOOKUP(A2032,Sales!A:N,9,FALSE)</f>
        <v>772</v>
      </c>
      <c r="X2032" s="2">
        <f>VLOOKUP(A2032,Sales!A:N,10,FALSE)</f>
        <v>6</v>
      </c>
      <c r="Y2032" s="2">
        <f>VLOOKUP(A2032,Sales!A:N,11,FALSE)</f>
        <v>5</v>
      </c>
      <c r="Z2032" s="2">
        <f>VLOOKUP(A2032,Sales!A:N,12,FALSE)</f>
        <v>2</v>
      </c>
      <c r="AA2032" s="2">
        <f>VLOOKUP(A2032,Sales!A:N,13,FALSE)</f>
        <v>4</v>
      </c>
      <c r="AB2032" s="2">
        <f>VLOOKUP(A2032,Sales!A:N,14,FALSE)</f>
        <v>8</v>
      </c>
      <c r="AC2032" s="2">
        <f>VLOOKUP(A2032,Campaigns!A:I,2,FALSE)</f>
        <v>0</v>
      </c>
      <c r="AD2032" s="2">
        <f>VLOOKUP(A2032,Campaigns!A:I,3,FALSE)</f>
        <v>0</v>
      </c>
      <c r="AE2032" s="2">
        <f>VLOOKUP(A2032,Campaigns!A:I,4,FALSE)</f>
        <v>0</v>
      </c>
      <c r="AF2032" s="2">
        <f>VLOOKUP(A2032,Campaigns!A:I,5,FALSE)</f>
        <v>0</v>
      </c>
      <c r="AG2032" s="2">
        <f>VLOOKUP(A2032,Campaigns!A:I,6,FALSE)</f>
        <v>0</v>
      </c>
      <c r="AH2032" s="2">
        <f>VLOOKUP(A2032,Campaigns!A:I,7,FALSE)</f>
        <v>0</v>
      </c>
      <c r="AI2032" s="2">
        <f>VLOOKUP(A2032,Campaigns!A:I,8,FALSE)</f>
        <v>1</v>
      </c>
      <c r="AJ2032" s="19">
        <f>VLOOKUP(A2032,Campaigns!A:I,9,FALSE)</f>
        <v>43776</v>
      </c>
    </row>
    <row r="2033" spans="1:36">
      <c r="A2033" s="2">
        <v>1539</v>
      </c>
      <c r="B2033" s="2">
        <f>VLOOKUP(A2033, Customer!A:O, 2, FALSE)</f>
        <v>143462</v>
      </c>
      <c r="C2033" s="2">
        <f>VLOOKUP(A2033, Customer!A:O, 3, FALSE)</f>
        <v>1</v>
      </c>
      <c r="D2033" s="2">
        <f>VLOOKUP(A2033, Customer!A:O, 4, FALSE)</f>
        <v>1</v>
      </c>
      <c r="E2033" s="2">
        <f>VLOOKUP(A2033, Customer!A:O, 5, FALSE)</f>
        <v>68</v>
      </c>
      <c r="F2033" s="2">
        <f>VLOOKUP(A2033, Customer!A:O, 6, FALSE)</f>
        <v>0</v>
      </c>
      <c r="G2033" s="2">
        <f>VLOOKUP(A2033, Customer!A:O, 7, FALSE)</f>
        <v>0</v>
      </c>
      <c r="H2033" s="2">
        <f>VLOOKUP(A2033, Customer!A:O, 8, FALSE)</f>
        <v>0</v>
      </c>
      <c r="I2033" s="2">
        <f>VLOOKUP(A2033, Customer!A:O, 9, FALSE)</f>
        <v>1</v>
      </c>
      <c r="J2033" s="2">
        <f>VLOOKUP(A2033, Customer!A:O, 10, FALSE)</f>
        <v>0</v>
      </c>
      <c r="K2033" s="2">
        <f>VLOOKUP(A2033, Customer!A:O, 11, FALSE)</f>
        <v>0</v>
      </c>
      <c r="L2033" s="2">
        <f>VLOOKUP(A2033, Customer!A:O, 12, FALSE)</f>
        <v>1</v>
      </c>
      <c r="M2033" s="2">
        <f>VLOOKUP(A2033, Customer!A:O, 13, FALSE)</f>
        <v>0</v>
      </c>
      <c r="N2033" s="2">
        <f>VLOOKUP(A2033, Customer!A:O, 14, FALSE)</f>
        <v>0</v>
      </c>
      <c r="O2033" s="2" t="str">
        <f>VLOOKUP(A2033, Customer!A:O, 15, FALSE)</f>
        <v>State-Texas</v>
      </c>
      <c r="P2033" s="2">
        <f>VLOOKUP(A2033,Sales!A:N,2,FALSE)</f>
        <v>50</v>
      </c>
      <c r="Q2033">
        <f>VLOOKUP(A2033,Sales!A:N,3,FALSE)</f>
        <v>297</v>
      </c>
      <c r="R2033" s="2">
        <f>VLOOKUP(A2033,Sales!A:N,4,FALSE)</f>
        <v>56</v>
      </c>
      <c r="S2033" s="2">
        <f>VLOOKUP(A2033,Sales!A:N,5,FALSE)</f>
        <v>320</v>
      </c>
      <c r="T2033" s="2">
        <f>VLOOKUP(A2033,Sales!A:N,6,FALSE)</f>
        <v>50</v>
      </c>
      <c r="U2033" s="2">
        <f>VLOOKUP(A2033,Sales!A:N,7,FALSE)</f>
        <v>20</v>
      </c>
      <c r="V2033" s="2">
        <f>VLOOKUP(A2033,Sales!A:N,8,FALSE)</f>
        <v>50</v>
      </c>
      <c r="W2033" s="2">
        <f>VLOOKUP(A2033,Sales!A:N,9,FALSE)</f>
        <v>693</v>
      </c>
      <c r="X2033" s="2">
        <f>VLOOKUP(A2033,Sales!A:N,10,FALSE)</f>
        <v>6</v>
      </c>
      <c r="Y2033" s="2">
        <f>VLOOKUP(A2033,Sales!A:N,11,FALSE)</f>
        <v>4</v>
      </c>
      <c r="Z2033" s="2">
        <f>VLOOKUP(A2033,Sales!A:N,12,FALSE)</f>
        <v>1</v>
      </c>
      <c r="AA2033" s="2">
        <f>VLOOKUP(A2033,Sales!A:N,13,FALSE)</f>
        <v>5</v>
      </c>
      <c r="AB2033" s="2">
        <f>VLOOKUP(A2033,Sales!A:N,14,FALSE)</f>
        <v>8</v>
      </c>
      <c r="AC2033" s="2">
        <f>VLOOKUP(A2033,Campaigns!A:I,2,FALSE)</f>
        <v>0</v>
      </c>
      <c r="AD2033" s="2">
        <f>VLOOKUP(A2033,Campaigns!A:I,3,FALSE)</f>
        <v>0</v>
      </c>
      <c r="AE2033" s="2">
        <f>VLOOKUP(A2033,Campaigns!A:I,4,FALSE)</f>
        <v>0</v>
      </c>
      <c r="AF2033" s="2">
        <f>VLOOKUP(A2033,Campaigns!A:I,5,FALSE)</f>
        <v>0</v>
      </c>
      <c r="AG2033" s="2">
        <f>VLOOKUP(A2033,Campaigns!A:I,6,FALSE)</f>
        <v>0</v>
      </c>
      <c r="AH2033" s="2">
        <f>VLOOKUP(A2033,Campaigns!A:I,7,FALSE)</f>
        <v>0</v>
      </c>
      <c r="AI2033" s="2">
        <f>VLOOKUP(A2033,Campaigns!A:I,8,FALSE)</f>
        <v>0</v>
      </c>
      <c r="AJ2033" s="19" t="str">
        <f>VLOOKUP(A2033,Campaigns!A:I,9,FALSE)</f>
        <v>2/17/2019</v>
      </c>
    </row>
    <row r="2034" spans="1:36">
      <c r="A2034" s="2">
        <v>2938</v>
      </c>
      <c r="B2034" s="2">
        <f>VLOOKUP(A2034, Customer!A:O, 2, FALSE)</f>
        <v>140887</v>
      </c>
      <c r="C2034" s="2">
        <f>VLOOKUP(A2034, Customer!A:O, 3, FALSE)</f>
        <v>1</v>
      </c>
      <c r="D2034" s="2">
        <f>VLOOKUP(A2034, Customer!A:O, 4, FALSE)</f>
        <v>1</v>
      </c>
      <c r="E2034" s="2">
        <f>VLOOKUP(A2034, Customer!A:O, 5, FALSE)</f>
        <v>68</v>
      </c>
      <c r="F2034" s="2">
        <f>VLOOKUP(A2034, Customer!A:O, 6, FALSE)</f>
        <v>0</v>
      </c>
      <c r="G2034" s="2">
        <f>VLOOKUP(A2034, Customer!A:O, 7, FALSE)</f>
        <v>0</v>
      </c>
      <c r="H2034" s="2">
        <f>VLOOKUP(A2034, Customer!A:O, 8, FALSE)</f>
        <v>1</v>
      </c>
      <c r="I2034" s="2">
        <f>VLOOKUP(A2034, Customer!A:O, 9, FALSE)</f>
        <v>0</v>
      </c>
      <c r="J2034" s="2">
        <f>VLOOKUP(A2034, Customer!A:O, 10, FALSE)</f>
        <v>0</v>
      </c>
      <c r="K2034" s="2">
        <f>VLOOKUP(A2034, Customer!A:O, 11, FALSE)</f>
        <v>0</v>
      </c>
      <c r="L2034" s="2">
        <f>VLOOKUP(A2034, Customer!A:O, 12, FALSE)</f>
        <v>1</v>
      </c>
      <c r="M2034" s="2">
        <f>VLOOKUP(A2034, Customer!A:O, 13, FALSE)</f>
        <v>0</v>
      </c>
      <c r="N2034" s="2">
        <f>VLOOKUP(A2034, Customer!A:O, 14, FALSE)</f>
        <v>0</v>
      </c>
      <c r="O2034" s="2" t="str">
        <f>VLOOKUP(A2034, Customer!A:O, 15, FALSE)</f>
        <v>State-Other</v>
      </c>
      <c r="P2034" s="2">
        <f>VLOOKUP(A2034,Sales!A:N,2,FALSE)</f>
        <v>32</v>
      </c>
      <c r="Q2034">
        <f>VLOOKUP(A2034,Sales!A:N,3,FALSE)</f>
        <v>172</v>
      </c>
      <c r="R2034" s="2">
        <f>VLOOKUP(A2034,Sales!A:N,4,FALSE)</f>
        <v>14</v>
      </c>
      <c r="S2034" s="2">
        <f>VLOOKUP(A2034,Sales!A:N,5,FALSE)</f>
        <v>152</v>
      </c>
      <c r="T2034" s="2">
        <f>VLOOKUP(A2034,Sales!A:N,6,FALSE)</f>
        <v>34</v>
      </c>
      <c r="U2034" s="2">
        <f>VLOOKUP(A2034,Sales!A:N,7,FALSE)</f>
        <v>34</v>
      </c>
      <c r="V2034" s="2">
        <f>VLOOKUP(A2034,Sales!A:N,8,FALSE)</f>
        <v>148</v>
      </c>
      <c r="W2034" s="2">
        <f>VLOOKUP(A2034,Sales!A:N,9,FALSE)</f>
        <v>258</v>
      </c>
      <c r="X2034" s="2">
        <f>VLOOKUP(A2034,Sales!A:N,10,FALSE)</f>
        <v>3</v>
      </c>
      <c r="Y2034" s="2">
        <f>VLOOKUP(A2034,Sales!A:N,11,FALSE)</f>
        <v>3</v>
      </c>
      <c r="Z2034" s="2">
        <f>VLOOKUP(A2034,Sales!A:N,12,FALSE)</f>
        <v>1</v>
      </c>
      <c r="AA2034" s="2">
        <f>VLOOKUP(A2034,Sales!A:N,13,FALSE)</f>
        <v>3</v>
      </c>
      <c r="AB2034" s="2">
        <f>VLOOKUP(A2034,Sales!A:N,14,FALSE)</f>
        <v>9</v>
      </c>
      <c r="AC2034" s="2">
        <f>VLOOKUP(A2034,Campaigns!A:I,2,FALSE)</f>
        <v>0</v>
      </c>
      <c r="AD2034" s="2">
        <f>VLOOKUP(A2034,Campaigns!A:I,3,FALSE)</f>
        <v>0</v>
      </c>
      <c r="AE2034" s="2">
        <f>VLOOKUP(A2034,Campaigns!A:I,4,FALSE)</f>
        <v>0</v>
      </c>
      <c r="AF2034" s="2">
        <f>VLOOKUP(A2034,Campaigns!A:I,5,FALSE)</f>
        <v>0</v>
      </c>
      <c r="AG2034" s="2">
        <f>VLOOKUP(A2034,Campaigns!A:I,6,FALSE)</f>
        <v>0</v>
      </c>
      <c r="AH2034" s="2">
        <f>VLOOKUP(A2034,Campaigns!A:I,7,FALSE)</f>
        <v>0</v>
      </c>
      <c r="AI2034" s="2">
        <f>VLOOKUP(A2034,Campaigns!A:I,8,FALSE)</f>
        <v>1</v>
      </c>
      <c r="AJ2034" s="19">
        <f>VLOOKUP(A2034,Campaigns!A:I,9,FALSE)</f>
        <v>43779</v>
      </c>
    </row>
    <row r="2035" spans="1:36">
      <c r="A2035" s="2">
        <v>2562</v>
      </c>
      <c r="B2035" s="2">
        <f>VLOOKUP(A2035, Customer!A:O, 2, FALSE)</f>
        <v>140442</v>
      </c>
      <c r="C2035" s="2">
        <f>VLOOKUP(A2035, Customer!A:O, 3, FALSE)</f>
        <v>1</v>
      </c>
      <c r="D2035" s="2">
        <f>VLOOKUP(A2035, Customer!A:O, 4, FALSE)</f>
        <v>1</v>
      </c>
      <c r="E2035" s="2">
        <f>VLOOKUP(A2035, Customer!A:O, 5, FALSE)</f>
        <v>68</v>
      </c>
      <c r="F2035" s="2">
        <f>VLOOKUP(A2035, Customer!A:O, 6, FALSE)</f>
        <v>0</v>
      </c>
      <c r="G2035" s="2">
        <f>VLOOKUP(A2035, Customer!A:O, 7, FALSE)</f>
        <v>0</v>
      </c>
      <c r="H2035" s="2">
        <f>VLOOKUP(A2035, Customer!A:O, 8, FALSE)</f>
        <v>0</v>
      </c>
      <c r="I2035" s="2">
        <f>VLOOKUP(A2035, Customer!A:O, 9, FALSE)</f>
        <v>1</v>
      </c>
      <c r="J2035" s="2">
        <f>VLOOKUP(A2035, Customer!A:O, 10, FALSE)</f>
        <v>0</v>
      </c>
      <c r="K2035" s="2">
        <f>VLOOKUP(A2035, Customer!A:O, 11, FALSE)</f>
        <v>0</v>
      </c>
      <c r="L2035" s="2">
        <f>VLOOKUP(A2035, Customer!A:O, 12, FALSE)</f>
        <v>0</v>
      </c>
      <c r="M2035" s="2">
        <f>VLOOKUP(A2035, Customer!A:O, 13, FALSE)</f>
        <v>1</v>
      </c>
      <c r="N2035" s="2">
        <f>VLOOKUP(A2035, Customer!A:O, 14, FALSE)</f>
        <v>0</v>
      </c>
      <c r="O2035" s="2" t="str">
        <f>VLOOKUP(A2035, Customer!A:O, 15, FALSE)</f>
        <v>State-Florida</v>
      </c>
      <c r="P2035" s="2">
        <f>VLOOKUP(A2035,Sales!A:N,2,FALSE)</f>
        <v>52</v>
      </c>
      <c r="Q2035">
        <f>VLOOKUP(A2035,Sales!A:N,3,FALSE)</f>
        <v>156</v>
      </c>
      <c r="R2035" s="2">
        <f>VLOOKUP(A2035,Sales!A:N,4,FALSE)</f>
        <v>42</v>
      </c>
      <c r="S2035" s="2">
        <f>VLOOKUP(A2035,Sales!A:N,5,FALSE)</f>
        <v>181</v>
      </c>
      <c r="T2035" s="2">
        <f>VLOOKUP(A2035,Sales!A:N,6,FALSE)</f>
        <v>87</v>
      </c>
      <c r="U2035" s="2">
        <f>VLOOKUP(A2035,Sales!A:N,7,FALSE)</f>
        <v>76</v>
      </c>
      <c r="V2035" s="2">
        <f>VLOOKUP(A2035,Sales!A:N,8,FALSE)</f>
        <v>45</v>
      </c>
      <c r="W2035" s="2">
        <f>VLOOKUP(A2035,Sales!A:N,9,FALSE)</f>
        <v>497</v>
      </c>
      <c r="X2035" s="2">
        <f>VLOOKUP(A2035,Sales!A:N,10,FALSE)</f>
        <v>4</v>
      </c>
      <c r="Y2035" s="2">
        <f>VLOOKUP(A2035,Sales!A:N,11,FALSE)</f>
        <v>3</v>
      </c>
      <c r="Z2035" s="2">
        <f>VLOOKUP(A2035,Sales!A:N,12,FALSE)</f>
        <v>1</v>
      </c>
      <c r="AA2035" s="2">
        <f>VLOOKUP(A2035,Sales!A:N,13,FALSE)</f>
        <v>4</v>
      </c>
      <c r="AB2035" s="2">
        <f>VLOOKUP(A2035,Sales!A:N,14,FALSE)</f>
        <v>7</v>
      </c>
      <c r="AC2035" s="2">
        <f>VLOOKUP(A2035,Campaigns!A:I,2,FALSE)</f>
        <v>0</v>
      </c>
      <c r="AD2035" s="2">
        <f>VLOOKUP(A2035,Campaigns!A:I,3,FALSE)</f>
        <v>0</v>
      </c>
      <c r="AE2035" s="2">
        <f>VLOOKUP(A2035,Campaigns!A:I,4,FALSE)</f>
        <v>0</v>
      </c>
      <c r="AF2035" s="2">
        <f>VLOOKUP(A2035,Campaigns!A:I,5,FALSE)</f>
        <v>0</v>
      </c>
      <c r="AG2035" s="2">
        <f>VLOOKUP(A2035,Campaigns!A:I,6,FALSE)</f>
        <v>0</v>
      </c>
      <c r="AH2035" s="2">
        <f>VLOOKUP(A2035,Campaigns!A:I,7,FALSE)</f>
        <v>0</v>
      </c>
      <c r="AI2035" s="2">
        <f>VLOOKUP(A2035,Campaigns!A:I,8,FALSE)</f>
        <v>1</v>
      </c>
      <c r="AJ2035" s="19" t="str">
        <f>VLOOKUP(A2035,Campaigns!A:I,9,FALSE)</f>
        <v>1/24/2019</v>
      </c>
    </row>
    <row r="2036" spans="1:36">
      <c r="A2036" s="2">
        <v>2318</v>
      </c>
      <c r="B2036" s="2">
        <f>VLOOKUP(A2036, Customer!A:O, 2, FALSE)</f>
        <v>140049</v>
      </c>
      <c r="C2036" s="2">
        <f>VLOOKUP(A2036, Customer!A:O, 3, FALSE)</f>
        <v>0</v>
      </c>
      <c r="D2036" s="2">
        <f>VLOOKUP(A2036, Customer!A:O, 4, FALSE)</f>
        <v>1</v>
      </c>
      <c r="E2036" s="2">
        <f>VLOOKUP(A2036, Customer!A:O, 5, FALSE)</f>
        <v>68</v>
      </c>
      <c r="F2036" s="2">
        <f>VLOOKUP(A2036, Customer!A:O, 6, FALSE)</f>
        <v>0</v>
      </c>
      <c r="G2036" s="2">
        <f>VLOOKUP(A2036, Customer!A:O, 7, FALSE)</f>
        <v>0</v>
      </c>
      <c r="H2036" s="2">
        <f>VLOOKUP(A2036, Customer!A:O, 8, FALSE)</f>
        <v>0</v>
      </c>
      <c r="I2036" s="2">
        <f>VLOOKUP(A2036, Customer!A:O, 9, FALSE)</f>
        <v>0</v>
      </c>
      <c r="J2036" s="2">
        <f>VLOOKUP(A2036, Customer!A:O, 10, FALSE)</f>
        <v>1</v>
      </c>
      <c r="K2036" s="2">
        <f>VLOOKUP(A2036, Customer!A:O, 11, FALSE)</f>
        <v>0</v>
      </c>
      <c r="L2036" s="2">
        <f>VLOOKUP(A2036, Customer!A:O, 12, FALSE)</f>
        <v>1</v>
      </c>
      <c r="M2036" s="2">
        <f>VLOOKUP(A2036, Customer!A:O, 13, FALSE)</f>
        <v>0</v>
      </c>
      <c r="N2036" s="2">
        <f>VLOOKUP(A2036, Customer!A:O, 14, FALSE)</f>
        <v>0</v>
      </c>
      <c r="O2036" s="2" t="str">
        <f>VLOOKUP(A2036, Customer!A:O, 15, FALSE)</f>
        <v>State-New York</v>
      </c>
      <c r="P2036" s="2">
        <f>VLOOKUP(A2036,Sales!A:N,2,FALSE)</f>
        <v>23</v>
      </c>
      <c r="Q2036">
        <f>VLOOKUP(A2036,Sales!A:N,3,FALSE)</f>
        <v>45</v>
      </c>
      <c r="R2036" s="2">
        <f>VLOOKUP(A2036,Sales!A:N,4,FALSE)</f>
        <v>21</v>
      </c>
      <c r="S2036" s="2">
        <f>VLOOKUP(A2036,Sales!A:N,5,FALSE)</f>
        <v>24</v>
      </c>
      <c r="T2036" s="2">
        <f>VLOOKUP(A2036,Sales!A:N,6,FALSE)</f>
        <v>0</v>
      </c>
      <c r="U2036" s="2">
        <f>VLOOKUP(A2036,Sales!A:N,7,FALSE)</f>
        <v>10</v>
      </c>
      <c r="V2036" s="2">
        <f>VLOOKUP(A2036,Sales!A:N,8,FALSE)</f>
        <v>10</v>
      </c>
      <c r="W2036" s="2">
        <f>VLOOKUP(A2036,Sales!A:N,9,FALSE)</f>
        <v>91</v>
      </c>
      <c r="X2036" s="2">
        <f>VLOOKUP(A2036,Sales!A:N,10,FALSE)</f>
        <v>1</v>
      </c>
      <c r="Y2036" s="2">
        <f>VLOOKUP(A2036,Sales!A:N,11,FALSE)</f>
        <v>1</v>
      </c>
      <c r="Z2036" s="2">
        <f>VLOOKUP(A2036,Sales!A:N,12,FALSE)</f>
        <v>0</v>
      </c>
      <c r="AA2036" s="2">
        <f>VLOOKUP(A2036,Sales!A:N,13,FALSE)</f>
        <v>3</v>
      </c>
      <c r="AB2036" s="2">
        <f>VLOOKUP(A2036,Sales!A:N,14,FALSE)</f>
        <v>6</v>
      </c>
      <c r="AC2036" s="2">
        <f>VLOOKUP(A2036,Campaigns!A:I,2,FALSE)</f>
        <v>0</v>
      </c>
      <c r="AD2036" s="2">
        <f>VLOOKUP(A2036,Campaigns!A:I,3,FALSE)</f>
        <v>0</v>
      </c>
      <c r="AE2036" s="2">
        <f>VLOOKUP(A2036,Campaigns!A:I,4,FALSE)</f>
        <v>0</v>
      </c>
      <c r="AF2036" s="2">
        <f>VLOOKUP(A2036,Campaigns!A:I,5,FALSE)</f>
        <v>0</v>
      </c>
      <c r="AG2036" s="2">
        <f>VLOOKUP(A2036,Campaigns!A:I,6,FALSE)</f>
        <v>0</v>
      </c>
      <c r="AH2036" s="2">
        <f>VLOOKUP(A2036,Campaigns!A:I,7,FALSE)</f>
        <v>0</v>
      </c>
      <c r="AI2036" s="2">
        <f>VLOOKUP(A2036,Campaigns!A:I,8,FALSE)</f>
        <v>0</v>
      </c>
      <c r="AJ2036" s="19" t="str">
        <f>VLOOKUP(A2036,Campaigns!A:I,9,FALSE)</f>
        <v>3/22/2020</v>
      </c>
    </row>
    <row r="2037" spans="1:36">
      <c r="A2037" s="2">
        <v>1959</v>
      </c>
      <c r="B2037" s="2">
        <f>VLOOKUP(A2037, Customer!A:O, 2, FALSE)</f>
        <v>135704</v>
      </c>
      <c r="C2037" s="2">
        <f>VLOOKUP(A2037, Customer!A:O, 3, FALSE)</f>
        <v>1</v>
      </c>
      <c r="D2037" s="2">
        <f>VLOOKUP(A2037, Customer!A:O, 4, FALSE)</f>
        <v>1</v>
      </c>
      <c r="E2037" s="2">
        <f>VLOOKUP(A2037, Customer!A:O, 5, FALSE)</f>
        <v>68</v>
      </c>
      <c r="F2037" s="2">
        <f>VLOOKUP(A2037, Customer!A:O, 6, FALSE)</f>
        <v>0</v>
      </c>
      <c r="G2037" s="2">
        <f>VLOOKUP(A2037, Customer!A:O, 7, FALSE)</f>
        <v>1</v>
      </c>
      <c r="H2037" s="2">
        <f>VLOOKUP(A2037, Customer!A:O, 8, FALSE)</f>
        <v>0</v>
      </c>
      <c r="I2037" s="2">
        <f>VLOOKUP(A2037, Customer!A:O, 9, FALSE)</f>
        <v>0</v>
      </c>
      <c r="J2037" s="2">
        <f>VLOOKUP(A2037, Customer!A:O, 10, FALSE)</f>
        <v>0</v>
      </c>
      <c r="K2037" s="2">
        <f>VLOOKUP(A2037, Customer!A:O, 11, FALSE)</f>
        <v>0</v>
      </c>
      <c r="L2037" s="2">
        <f>VLOOKUP(A2037, Customer!A:O, 12, FALSE)</f>
        <v>1</v>
      </c>
      <c r="M2037" s="2">
        <f>VLOOKUP(A2037, Customer!A:O, 13, FALSE)</f>
        <v>0</v>
      </c>
      <c r="N2037" s="2">
        <f>VLOOKUP(A2037, Customer!A:O, 14, FALSE)</f>
        <v>0</v>
      </c>
      <c r="O2037" s="2" t="str">
        <f>VLOOKUP(A2037, Customer!A:O, 15, FALSE)</f>
        <v>State-Texas</v>
      </c>
      <c r="P2037" s="2">
        <f>VLOOKUP(A2037,Sales!A:N,2,FALSE)</f>
        <v>54</v>
      </c>
      <c r="Q2037">
        <f>VLOOKUP(A2037,Sales!A:N,3,FALSE)</f>
        <v>114</v>
      </c>
      <c r="R2037" s="2">
        <f>VLOOKUP(A2037,Sales!A:N,4,FALSE)</f>
        <v>34</v>
      </c>
      <c r="S2037" s="2">
        <f>VLOOKUP(A2037,Sales!A:N,5,FALSE)</f>
        <v>46</v>
      </c>
      <c r="T2037" s="2">
        <f>VLOOKUP(A2037,Sales!A:N,6,FALSE)</f>
        <v>8</v>
      </c>
      <c r="U2037" s="2">
        <f>VLOOKUP(A2037,Sales!A:N,7,FALSE)</f>
        <v>42</v>
      </c>
      <c r="V2037" s="2">
        <f>VLOOKUP(A2037,Sales!A:N,8,FALSE)</f>
        <v>114</v>
      </c>
      <c r="W2037" s="2">
        <f>VLOOKUP(A2037,Sales!A:N,9,FALSE)</f>
        <v>129</v>
      </c>
      <c r="X2037" s="2">
        <f>VLOOKUP(A2037,Sales!A:N,10,FALSE)</f>
        <v>3</v>
      </c>
      <c r="Y2037" s="2">
        <f>VLOOKUP(A2037,Sales!A:N,11,FALSE)</f>
        <v>2</v>
      </c>
      <c r="Z2037" s="2">
        <f>VLOOKUP(A2037,Sales!A:N,12,FALSE)</f>
        <v>0</v>
      </c>
      <c r="AA2037" s="2">
        <f>VLOOKUP(A2037,Sales!A:N,13,FALSE)</f>
        <v>4</v>
      </c>
      <c r="AB2037" s="2">
        <f>VLOOKUP(A2037,Sales!A:N,14,FALSE)</f>
        <v>4</v>
      </c>
      <c r="AC2037" s="2">
        <f>VLOOKUP(A2037,Campaigns!A:I,2,FALSE)</f>
        <v>0</v>
      </c>
      <c r="AD2037" s="2">
        <f>VLOOKUP(A2037,Campaigns!A:I,3,FALSE)</f>
        <v>0</v>
      </c>
      <c r="AE2037" s="2">
        <f>VLOOKUP(A2037,Campaigns!A:I,4,FALSE)</f>
        <v>0</v>
      </c>
      <c r="AF2037" s="2">
        <f>VLOOKUP(A2037,Campaigns!A:I,5,FALSE)</f>
        <v>0</v>
      </c>
      <c r="AG2037" s="2">
        <f>VLOOKUP(A2037,Campaigns!A:I,6,FALSE)</f>
        <v>0</v>
      </c>
      <c r="AH2037" s="2">
        <f>VLOOKUP(A2037,Campaigns!A:I,7,FALSE)</f>
        <v>0</v>
      </c>
      <c r="AI2037" s="2">
        <f>VLOOKUP(A2037,Campaigns!A:I,8,FALSE)</f>
        <v>0</v>
      </c>
      <c r="AJ2037" s="19">
        <f>VLOOKUP(A2037,Campaigns!A:I,9,FALSE)</f>
        <v>44080</v>
      </c>
    </row>
    <row r="2038" spans="1:36">
      <c r="A2038" s="2">
        <v>2769</v>
      </c>
      <c r="B2038" s="2">
        <f>VLOOKUP(A2038, Customer!A:O, 2, FALSE)</f>
        <v>134074</v>
      </c>
      <c r="C2038" s="2">
        <f>VLOOKUP(A2038, Customer!A:O, 3, FALSE)</f>
        <v>1</v>
      </c>
      <c r="D2038" s="2">
        <f>VLOOKUP(A2038, Customer!A:O, 4, FALSE)</f>
        <v>1</v>
      </c>
      <c r="E2038" s="2">
        <f>VLOOKUP(A2038, Customer!A:O, 5, FALSE)</f>
        <v>68</v>
      </c>
      <c r="F2038" s="2">
        <f>VLOOKUP(A2038, Customer!A:O, 6, FALSE)</f>
        <v>0</v>
      </c>
      <c r="G2038" s="2">
        <f>VLOOKUP(A2038, Customer!A:O, 7, FALSE)</f>
        <v>0</v>
      </c>
      <c r="H2038" s="2">
        <f>VLOOKUP(A2038, Customer!A:O, 8, FALSE)</f>
        <v>0</v>
      </c>
      <c r="I2038" s="2">
        <f>VLOOKUP(A2038, Customer!A:O, 9, FALSE)</f>
        <v>1</v>
      </c>
      <c r="J2038" s="2">
        <f>VLOOKUP(A2038, Customer!A:O, 10, FALSE)</f>
        <v>0</v>
      </c>
      <c r="K2038" s="2">
        <f>VLOOKUP(A2038, Customer!A:O, 11, FALSE)</f>
        <v>0</v>
      </c>
      <c r="L2038" s="2">
        <f>VLOOKUP(A2038, Customer!A:O, 12, FALSE)</f>
        <v>1</v>
      </c>
      <c r="M2038" s="2">
        <f>VLOOKUP(A2038, Customer!A:O, 13, FALSE)</f>
        <v>0</v>
      </c>
      <c r="N2038" s="2">
        <f>VLOOKUP(A2038, Customer!A:O, 14, FALSE)</f>
        <v>0</v>
      </c>
      <c r="O2038" s="2" t="str">
        <f>VLOOKUP(A2038, Customer!A:O, 15, FALSE)</f>
        <v>State-Texas</v>
      </c>
      <c r="P2038" s="2">
        <f>VLOOKUP(A2038,Sales!A:N,2,FALSE)</f>
        <v>69</v>
      </c>
      <c r="Q2038">
        <f>VLOOKUP(A2038,Sales!A:N,3,FALSE)</f>
        <v>531</v>
      </c>
      <c r="R2038" s="2">
        <f>VLOOKUP(A2038,Sales!A:N,4,FALSE)</f>
        <v>4</v>
      </c>
      <c r="S2038" s="2">
        <f>VLOOKUP(A2038,Sales!A:N,5,FALSE)</f>
        <v>161</v>
      </c>
      <c r="T2038" s="2">
        <f>VLOOKUP(A2038,Sales!A:N,6,FALSE)</f>
        <v>39</v>
      </c>
      <c r="U2038" s="2">
        <f>VLOOKUP(A2038,Sales!A:N,7,FALSE)</f>
        <v>4</v>
      </c>
      <c r="V2038" s="2">
        <f>VLOOKUP(A2038,Sales!A:N,8,FALSE)</f>
        <v>264</v>
      </c>
      <c r="W2038" s="2">
        <f>VLOOKUP(A2038,Sales!A:N,9,FALSE)</f>
        <v>476</v>
      </c>
      <c r="X2038" s="2">
        <f>VLOOKUP(A2038,Sales!A:N,10,FALSE)</f>
        <v>5</v>
      </c>
      <c r="Y2038" s="2">
        <f>VLOOKUP(A2038,Sales!A:N,11,FALSE)</f>
        <v>3</v>
      </c>
      <c r="Z2038" s="2">
        <f>VLOOKUP(A2038,Sales!A:N,12,FALSE)</f>
        <v>3</v>
      </c>
      <c r="AA2038" s="2">
        <f>VLOOKUP(A2038,Sales!A:N,13,FALSE)</f>
        <v>3</v>
      </c>
      <c r="AB2038" s="2">
        <f>VLOOKUP(A2038,Sales!A:N,14,FALSE)</f>
        <v>6</v>
      </c>
      <c r="AC2038" s="2">
        <f>VLOOKUP(A2038,Campaigns!A:I,2,FALSE)</f>
        <v>1</v>
      </c>
      <c r="AD2038" s="2">
        <f>VLOOKUP(A2038,Campaigns!A:I,3,FALSE)</f>
        <v>0</v>
      </c>
      <c r="AE2038" s="2">
        <f>VLOOKUP(A2038,Campaigns!A:I,4,FALSE)</f>
        <v>0</v>
      </c>
      <c r="AF2038" s="2">
        <f>VLOOKUP(A2038,Campaigns!A:I,5,FALSE)</f>
        <v>0</v>
      </c>
      <c r="AG2038" s="2">
        <f>VLOOKUP(A2038,Campaigns!A:I,6,FALSE)</f>
        <v>0</v>
      </c>
      <c r="AH2038" s="2">
        <f>VLOOKUP(A2038,Campaigns!A:I,7,FALSE)</f>
        <v>0</v>
      </c>
      <c r="AI2038" s="2">
        <f>VLOOKUP(A2038,Campaigns!A:I,8,FALSE)</f>
        <v>0</v>
      </c>
      <c r="AJ2038" s="19" t="str">
        <f>VLOOKUP(A2038,Campaigns!A:I,9,FALSE)</f>
        <v>12/18/2019</v>
      </c>
    </row>
    <row r="2039" spans="1:36">
      <c r="A2039" s="2">
        <v>2157</v>
      </c>
      <c r="B2039" s="2">
        <f>VLOOKUP(A2039, Customer!A:O, 2, FALSE)</f>
        <v>133444</v>
      </c>
      <c r="C2039" s="2">
        <f>VLOOKUP(A2039, Customer!A:O, 3, FALSE)</f>
        <v>1</v>
      </c>
      <c r="D2039" s="2">
        <f>VLOOKUP(A2039, Customer!A:O, 4, FALSE)</f>
        <v>1</v>
      </c>
      <c r="E2039" s="2">
        <f>VLOOKUP(A2039, Customer!A:O, 5, FALSE)</f>
        <v>68</v>
      </c>
      <c r="F2039" s="2">
        <f>VLOOKUP(A2039, Customer!A:O, 6, FALSE)</f>
        <v>0</v>
      </c>
      <c r="G2039" s="2">
        <f>VLOOKUP(A2039, Customer!A:O, 7, FALSE)</f>
        <v>1</v>
      </c>
      <c r="H2039" s="2">
        <f>VLOOKUP(A2039, Customer!A:O, 8, FALSE)</f>
        <v>0</v>
      </c>
      <c r="I2039" s="2">
        <f>VLOOKUP(A2039, Customer!A:O, 9, FALSE)</f>
        <v>0</v>
      </c>
      <c r="J2039" s="2">
        <f>VLOOKUP(A2039, Customer!A:O, 10, FALSE)</f>
        <v>0</v>
      </c>
      <c r="K2039" s="2">
        <f>VLOOKUP(A2039, Customer!A:O, 11, FALSE)</f>
        <v>0</v>
      </c>
      <c r="L2039" s="2">
        <f>VLOOKUP(A2039, Customer!A:O, 12, FALSE)</f>
        <v>0</v>
      </c>
      <c r="M2039" s="2">
        <f>VLOOKUP(A2039, Customer!A:O, 13, FALSE)</f>
        <v>1</v>
      </c>
      <c r="N2039" s="2">
        <f>VLOOKUP(A2039, Customer!A:O, 14, FALSE)</f>
        <v>0</v>
      </c>
      <c r="O2039" s="2" t="str">
        <f>VLOOKUP(A2039, Customer!A:O, 15, FALSE)</f>
        <v>State-Texas</v>
      </c>
      <c r="P2039" s="2">
        <f>VLOOKUP(A2039,Sales!A:N,2,FALSE)</f>
        <v>24</v>
      </c>
      <c r="Q2039">
        <f>VLOOKUP(A2039,Sales!A:N,3,FALSE)</f>
        <v>32</v>
      </c>
      <c r="R2039" s="2">
        <f>VLOOKUP(A2039,Sales!A:N,4,FALSE)</f>
        <v>0</v>
      </c>
      <c r="S2039" s="2">
        <f>VLOOKUP(A2039,Sales!A:N,5,FALSE)</f>
        <v>32</v>
      </c>
      <c r="T2039" s="2">
        <f>VLOOKUP(A2039,Sales!A:N,6,FALSE)</f>
        <v>0</v>
      </c>
      <c r="U2039" s="2">
        <f>VLOOKUP(A2039,Sales!A:N,7,FALSE)</f>
        <v>0</v>
      </c>
      <c r="V2039" s="2">
        <f>VLOOKUP(A2039,Sales!A:N,8,FALSE)</f>
        <v>8</v>
      </c>
      <c r="W2039" s="2">
        <f>VLOOKUP(A2039,Sales!A:N,9,FALSE)</f>
        <v>56</v>
      </c>
      <c r="X2039" s="2">
        <f>VLOOKUP(A2039,Sales!A:N,10,FALSE)</f>
        <v>1</v>
      </c>
      <c r="Y2039" s="2">
        <f>VLOOKUP(A2039,Sales!A:N,11,FALSE)</f>
        <v>1</v>
      </c>
      <c r="Z2039" s="2">
        <f>VLOOKUP(A2039,Sales!A:N,12,FALSE)</f>
        <v>0</v>
      </c>
      <c r="AA2039" s="2">
        <f>VLOOKUP(A2039,Sales!A:N,13,FALSE)</f>
        <v>2</v>
      </c>
      <c r="AB2039" s="2">
        <f>VLOOKUP(A2039,Sales!A:N,14,FALSE)</f>
        <v>8</v>
      </c>
      <c r="AC2039" s="2">
        <f>VLOOKUP(A2039,Campaigns!A:I,2,FALSE)</f>
        <v>0</v>
      </c>
      <c r="AD2039" s="2">
        <f>VLOOKUP(A2039,Campaigns!A:I,3,FALSE)</f>
        <v>0</v>
      </c>
      <c r="AE2039" s="2">
        <f>VLOOKUP(A2039,Campaigns!A:I,4,FALSE)</f>
        <v>0</v>
      </c>
      <c r="AF2039" s="2">
        <f>VLOOKUP(A2039,Campaigns!A:I,5,FALSE)</f>
        <v>0</v>
      </c>
      <c r="AG2039" s="2">
        <f>VLOOKUP(A2039,Campaigns!A:I,6,FALSE)</f>
        <v>0</v>
      </c>
      <c r="AH2039" s="2">
        <f>VLOOKUP(A2039,Campaigns!A:I,7,FALSE)</f>
        <v>0</v>
      </c>
      <c r="AI2039" s="2">
        <f>VLOOKUP(A2039,Campaigns!A:I,8,FALSE)</f>
        <v>0</v>
      </c>
      <c r="AJ2039" s="19">
        <f>VLOOKUP(A2039,Campaigns!A:I,9,FALSE)</f>
        <v>43742</v>
      </c>
    </row>
    <row r="2040" spans="1:36">
      <c r="A2040" s="2">
        <v>2416</v>
      </c>
      <c r="B2040" s="2">
        <f>VLOOKUP(A2040, Customer!A:O, 2, FALSE)</f>
        <v>133402</v>
      </c>
      <c r="C2040" s="2">
        <f>VLOOKUP(A2040, Customer!A:O, 3, FALSE)</f>
        <v>1</v>
      </c>
      <c r="D2040" s="2">
        <f>VLOOKUP(A2040, Customer!A:O, 4, FALSE)</f>
        <v>1</v>
      </c>
      <c r="E2040" s="2">
        <f>VLOOKUP(A2040, Customer!A:O, 5, FALSE)</f>
        <v>68</v>
      </c>
      <c r="F2040" s="2">
        <f>VLOOKUP(A2040, Customer!A:O, 6, FALSE)</f>
        <v>0</v>
      </c>
      <c r="G2040" s="2">
        <f>VLOOKUP(A2040, Customer!A:O, 7, FALSE)</f>
        <v>0</v>
      </c>
      <c r="H2040" s="2">
        <f>VLOOKUP(A2040, Customer!A:O, 8, FALSE)</f>
        <v>0</v>
      </c>
      <c r="I2040" s="2">
        <f>VLOOKUP(A2040, Customer!A:O, 9, FALSE)</f>
        <v>1</v>
      </c>
      <c r="J2040" s="2">
        <f>VLOOKUP(A2040, Customer!A:O, 10, FALSE)</f>
        <v>0</v>
      </c>
      <c r="K2040" s="2">
        <f>VLOOKUP(A2040, Customer!A:O, 11, FALSE)</f>
        <v>0</v>
      </c>
      <c r="L2040" s="2">
        <f>VLOOKUP(A2040, Customer!A:O, 12, FALSE)</f>
        <v>1</v>
      </c>
      <c r="M2040" s="2">
        <f>VLOOKUP(A2040, Customer!A:O, 13, FALSE)</f>
        <v>0</v>
      </c>
      <c r="N2040" s="2">
        <f>VLOOKUP(A2040, Customer!A:O, 14, FALSE)</f>
        <v>0</v>
      </c>
      <c r="O2040" s="2" t="str">
        <f>VLOOKUP(A2040, Customer!A:O, 15, FALSE)</f>
        <v>State-Other</v>
      </c>
      <c r="P2040" s="2">
        <f>VLOOKUP(A2040,Sales!A:N,2,FALSE)</f>
        <v>60</v>
      </c>
      <c r="Q2040">
        <f>VLOOKUP(A2040,Sales!A:N,3,FALSE)</f>
        <v>104</v>
      </c>
      <c r="R2040" s="2">
        <f>VLOOKUP(A2040,Sales!A:N,4,FALSE)</f>
        <v>8</v>
      </c>
      <c r="S2040" s="2">
        <f>VLOOKUP(A2040,Sales!A:N,5,FALSE)</f>
        <v>76</v>
      </c>
      <c r="T2040" s="2">
        <f>VLOOKUP(A2040,Sales!A:N,6,FALSE)</f>
        <v>40</v>
      </c>
      <c r="U2040" s="2">
        <f>VLOOKUP(A2040,Sales!A:N,7,FALSE)</f>
        <v>20</v>
      </c>
      <c r="V2040" s="2">
        <f>VLOOKUP(A2040,Sales!A:N,8,FALSE)</f>
        <v>32</v>
      </c>
      <c r="W2040" s="2">
        <f>VLOOKUP(A2040,Sales!A:N,9,FALSE)</f>
        <v>216</v>
      </c>
      <c r="X2040" s="2">
        <f>VLOOKUP(A2040,Sales!A:N,10,FALSE)</f>
        <v>3</v>
      </c>
      <c r="Y2040" s="2">
        <f>VLOOKUP(A2040,Sales!A:N,11,FALSE)</f>
        <v>2</v>
      </c>
      <c r="Z2040" s="2">
        <f>VLOOKUP(A2040,Sales!A:N,12,FALSE)</f>
        <v>1</v>
      </c>
      <c r="AA2040" s="2">
        <f>VLOOKUP(A2040,Sales!A:N,13,FALSE)</f>
        <v>3</v>
      </c>
      <c r="AB2040" s="2">
        <f>VLOOKUP(A2040,Sales!A:N,14,FALSE)</f>
        <v>8</v>
      </c>
      <c r="AC2040" s="2">
        <f>VLOOKUP(A2040,Campaigns!A:I,2,FALSE)</f>
        <v>0</v>
      </c>
      <c r="AD2040" s="2">
        <f>VLOOKUP(A2040,Campaigns!A:I,3,FALSE)</f>
        <v>0</v>
      </c>
      <c r="AE2040" s="2">
        <f>VLOOKUP(A2040,Campaigns!A:I,4,FALSE)</f>
        <v>0</v>
      </c>
      <c r="AF2040" s="2">
        <f>VLOOKUP(A2040,Campaigns!A:I,5,FALSE)</f>
        <v>0</v>
      </c>
      <c r="AG2040" s="2">
        <f>VLOOKUP(A2040,Campaigns!A:I,6,FALSE)</f>
        <v>0</v>
      </c>
      <c r="AH2040" s="2">
        <f>VLOOKUP(A2040,Campaigns!A:I,7,FALSE)</f>
        <v>0</v>
      </c>
      <c r="AI2040" s="2">
        <f>VLOOKUP(A2040,Campaigns!A:I,8,FALSE)</f>
        <v>0</v>
      </c>
      <c r="AJ2040" s="19" t="str">
        <f>VLOOKUP(A2040,Campaigns!A:I,9,FALSE)</f>
        <v>12/23/2019</v>
      </c>
    </row>
    <row r="2041" spans="1:36">
      <c r="A2041" s="2">
        <v>1473</v>
      </c>
      <c r="B2041" s="2">
        <f>VLOOKUP(A2041, Customer!A:O, 2, FALSE)</f>
        <v>128457</v>
      </c>
      <c r="C2041" s="2">
        <f>VLOOKUP(A2041, Customer!A:O, 3, FALSE)</f>
        <v>0</v>
      </c>
      <c r="D2041" s="2">
        <f>VLOOKUP(A2041, Customer!A:O, 4, FALSE)</f>
        <v>0</v>
      </c>
      <c r="E2041" s="2">
        <f>VLOOKUP(A2041, Customer!A:O, 5, FALSE)</f>
        <v>68</v>
      </c>
      <c r="F2041" s="2">
        <f>VLOOKUP(A2041, Customer!A:O, 6, FALSE)</f>
        <v>0</v>
      </c>
      <c r="G2041" s="2">
        <f>VLOOKUP(A2041, Customer!A:O, 7, FALSE)</f>
        <v>0</v>
      </c>
      <c r="H2041" s="2">
        <f>VLOOKUP(A2041, Customer!A:O, 8, FALSE)</f>
        <v>0</v>
      </c>
      <c r="I2041" s="2">
        <f>VLOOKUP(A2041, Customer!A:O, 9, FALSE)</f>
        <v>0</v>
      </c>
      <c r="J2041" s="2">
        <f>VLOOKUP(A2041, Customer!A:O, 10, FALSE)</f>
        <v>1</v>
      </c>
      <c r="K2041" s="2">
        <f>VLOOKUP(A2041, Customer!A:O, 11, FALSE)</f>
        <v>0</v>
      </c>
      <c r="L2041" s="2">
        <f>VLOOKUP(A2041, Customer!A:O, 12, FALSE)</f>
        <v>0</v>
      </c>
      <c r="M2041" s="2">
        <f>VLOOKUP(A2041, Customer!A:O, 13, FALSE)</f>
        <v>0</v>
      </c>
      <c r="N2041" s="2">
        <f>VLOOKUP(A2041, Customer!A:O, 14, FALSE)</f>
        <v>0</v>
      </c>
      <c r="O2041" s="2" t="str">
        <f>VLOOKUP(A2041, Customer!A:O, 15, FALSE)</f>
        <v>State-Texas</v>
      </c>
      <c r="P2041" s="2">
        <f>VLOOKUP(A2041,Sales!A:N,2,FALSE)</f>
        <v>96</v>
      </c>
      <c r="Q2041">
        <f>VLOOKUP(A2041,Sales!A:N,3,FALSE)</f>
        <v>108</v>
      </c>
      <c r="R2041" s="2">
        <f>VLOOKUP(A2041,Sales!A:N,4,FALSE)</f>
        <v>5</v>
      </c>
      <c r="S2041" s="2">
        <f>VLOOKUP(A2041,Sales!A:N,5,FALSE)</f>
        <v>488</v>
      </c>
      <c r="T2041" s="2">
        <f>VLOOKUP(A2041,Sales!A:N,6,FALSE)</f>
        <v>131</v>
      </c>
      <c r="U2041" s="2">
        <f>VLOOKUP(A2041,Sales!A:N,7,FALSE)</f>
        <v>131</v>
      </c>
      <c r="V2041" s="2">
        <f>VLOOKUP(A2041,Sales!A:N,8,FALSE)</f>
        <v>63</v>
      </c>
      <c r="W2041" s="2">
        <f>VLOOKUP(A2041,Sales!A:N,9,FALSE)</f>
        <v>799</v>
      </c>
      <c r="X2041" s="2">
        <f>VLOOKUP(A2041,Sales!A:N,10,FALSE)</f>
        <v>1</v>
      </c>
      <c r="Y2041" s="2">
        <f>VLOOKUP(A2041,Sales!A:N,11,FALSE)</f>
        <v>4</v>
      </c>
      <c r="Z2041" s="2">
        <f>VLOOKUP(A2041,Sales!A:N,12,FALSE)</f>
        <v>1</v>
      </c>
      <c r="AA2041" s="2">
        <f>VLOOKUP(A2041,Sales!A:N,13,FALSE)</f>
        <v>4</v>
      </c>
      <c r="AB2041" s="2">
        <f>VLOOKUP(A2041,Sales!A:N,14,FALSE)</f>
        <v>8</v>
      </c>
      <c r="AC2041" s="2">
        <f>VLOOKUP(A2041,Campaigns!A:I,2,FALSE)</f>
        <v>0</v>
      </c>
      <c r="AD2041" s="2">
        <f>VLOOKUP(A2041,Campaigns!A:I,3,FALSE)</f>
        <v>0</v>
      </c>
      <c r="AE2041" s="2">
        <f>VLOOKUP(A2041,Campaigns!A:I,4,FALSE)</f>
        <v>0</v>
      </c>
      <c r="AF2041" s="2">
        <f>VLOOKUP(A2041,Campaigns!A:I,5,FALSE)</f>
        <v>0</v>
      </c>
      <c r="AG2041" s="2">
        <f>VLOOKUP(A2041,Campaigns!A:I,6,FALSE)</f>
        <v>0</v>
      </c>
      <c r="AH2041" s="2">
        <f>VLOOKUP(A2041,Campaigns!A:I,7,FALSE)</f>
        <v>0</v>
      </c>
      <c r="AI2041" s="2">
        <f>VLOOKUP(A2041,Campaigns!A:I,8,FALSE)</f>
        <v>0</v>
      </c>
      <c r="AJ2041" s="19">
        <f>VLOOKUP(A2041,Campaigns!A:I,9,FALSE)</f>
        <v>43559</v>
      </c>
    </row>
    <row r="2042" spans="1:36">
      <c r="A2042" s="2">
        <v>1069</v>
      </c>
      <c r="B2042" s="2">
        <f>VLOOKUP(A2042, Customer!A:O, 2, FALSE)</f>
        <v>128332</v>
      </c>
      <c r="C2042" s="2">
        <f>VLOOKUP(A2042, Customer!A:O, 3, FALSE)</f>
        <v>0</v>
      </c>
      <c r="D2042" s="2">
        <f>VLOOKUP(A2042, Customer!A:O, 4, FALSE)</f>
        <v>0</v>
      </c>
      <c r="E2042" s="2">
        <f>VLOOKUP(A2042, Customer!A:O, 5, FALSE)</f>
        <v>68</v>
      </c>
      <c r="F2042" s="2">
        <f>VLOOKUP(A2042, Customer!A:O, 6, FALSE)</f>
        <v>0</v>
      </c>
      <c r="G2042" s="2">
        <f>VLOOKUP(A2042, Customer!A:O, 7, FALSE)</f>
        <v>1</v>
      </c>
      <c r="H2042" s="2">
        <f>VLOOKUP(A2042, Customer!A:O, 8, FALSE)</f>
        <v>0</v>
      </c>
      <c r="I2042" s="2">
        <f>VLOOKUP(A2042, Customer!A:O, 9, FALSE)</f>
        <v>0</v>
      </c>
      <c r="J2042" s="2">
        <f>VLOOKUP(A2042, Customer!A:O, 10, FALSE)</f>
        <v>0</v>
      </c>
      <c r="K2042" s="2">
        <f>VLOOKUP(A2042, Customer!A:O, 11, FALSE)</f>
        <v>0</v>
      </c>
      <c r="L2042" s="2">
        <f>VLOOKUP(A2042, Customer!A:O, 12, FALSE)</f>
        <v>1</v>
      </c>
      <c r="M2042" s="2">
        <f>VLOOKUP(A2042, Customer!A:O, 13, FALSE)</f>
        <v>0</v>
      </c>
      <c r="N2042" s="2">
        <f>VLOOKUP(A2042, Customer!A:O, 14, FALSE)</f>
        <v>0</v>
      </c>
      <c r="O2042" s="2" t="str">
        <f>VLOOKUP(A2042, Customer!A:O, 15, FALSE)</f>
        <v>State-Illinois</v>
      </c>
      <c r="P2042" s="2">
        <f>VLOOKUP(A2042,Sales!A:N,2,FALSE)</f>
        <v>58</v>
      </c>
      <c r="Q2042">
        <f>VLOOKUP(A2042,Sales!A:N,3,FALSE)</f>
        <v>63</v>
      </c>
      <c r="R2042" s="2">
        <f>VLOOKUP(A2042,Sales!A:N,4,FALSE)</f>
        <v>45</v>
      </c>
      <c r="S2042" s="2">
        <f>VLOOKUP(A2042,Sales!A:N,5,FALSE)</f>
        <v>59</v>
      </c>
      <c r="T2042" s="2">
        <f>VLOOKUP(A2042,Sales!A:N,6,FALSE)</f>
        <v>18</v>
      </c>
      <c r="U2042" s="2">
        <f>VLOOKUP(A2042,Sales!A:N,7,FALSE)</f>
        <v>68</v>
      </c>
      <c r="V2042" s="2">
        <f>VLOOKUP(A2042,Sales!A:N,8,FALSE)</f>
        <v>41</v>
      </c>
      <c r="W2042" s="2">
        <f>VLOOKUP(A2042,Sales!A:N,9,FALSE)</f>
        <v>213</v>
      </c>
      <c r="X2042" s="2">
        <f>VLOOKUP(A2042,Sales!A:N,10,FALSE)</f>
        <v>1</v>
      </c>
      <c r="Y2042" s="2">
        <f>VLOOKUP(A2042,Sales!A:N,11,FALSE)</f>
        <v>2</v>
      </c>
      <c r="Z2042" s="2">
        <f>VLOOKUP(A2042,Sales!A:N,12,FALSE)</f>
        <v>1</v>
      </c>
      <c r="AA2042" s="2">
        <f>VLOOKUP(A2042,Sales!A:N,13,FALSE)</f>
        <v>4</v>
      </c>
      <c r="AB2042" s="2">
        <f>VLOOKUP(A2042,Sales!A:N,14,FALSE)</f>
        <v>2</v>
      </c>
      <c r="AC2042" s="2">
        <f>VLOOKUP(A2042,Campaigns!A:I,2,FALSE)</f>
        <v>0</v>
      </c>
      <c r="AD2042" s="2">
        <f>VLOOKUP(A2042,Campaigns!A:I,3,FALSE)</f>
        <v>0</v>
      </c>
      <c r="AE2042" s="2">
        <f>VLOOKUP(A2042,Campaigns!A:I,4,FALSE)</f>
        <v>0</v>
      </c>
      <c r="AF2042" s="2">
        <f>VLOOKUP(A2042,Campaigns!A:I,5,FALSE)</f>
        <v>0</v>
      </c>
      <c r="AG2042" s="2">
        <f>VLOOKUP(A2042,Campaigns!A:I,6,FALSE)</f>
        <v>0</v>
      </c>
      <c r="AH2042" s="2">
        <f>VLOOKUP(A2042,Campaigns!A:I,7,FALSE)</f>
        <v>0</v>
      </c>
      <c r="AI2042" s="2">
        <f>VLOOKUP(A2042,Campaigns!A:I,8,FALSE)</f>
        <v>0</v>
      </c>
      <c r="AJ2042" s="19">
        <f>VLOOKUP(A2042,Campaigns!A:I,9,FALSE)</f>
        <v>43931</v>
      </c>
    </row>
    <row r="2043" spans="1:36">
      <c r="A2043" s="2">
        <v>1674</v>
      </c>
      <c r="B2043" s="2">
        <f>VLOOKUP(A2043, Customer!A:O, 2, FALSE)</f>
        <v>113084</v>
      </c>
      <c r="C2043" s="2">
        <f>VLOOKUP(A2043, Customer!A:O, 3, FALSE)</f>
        <v>0</v>
      </c>
      <c r="D2043" s="2">
        <f>VLOOKUP(A2043, Customer!A:O, 4, FALSE)</f>
        <v>0</v>
      </c>
      <c r="E2043" s="2">
        <f>VLOOKUP(A2043, Customer!A:O, 5, FALSE)</f>
        <v>68</v>
      </c>
      <c r="F2043" s="2">
        <f>VLOOKUP(A2043, Customer!A:O, 6, FALSE)</f>
        <v>0</v>
      </c>
      <c r="G2043" s="2">
        <f>VLOOKUP(A2043, Customer!A:O, 7, FALSE)</f>
        <v>0</v>
      </c>
      <c r="H2043" s="2">
        <f>VLOOKUP(A2043, Customer!A:O, 8, FALSE)</f>
        <v>0</v>
      </c>
      <c r="I2043" s="2">
        <f>VLOOKUP(A2043, Customer!A:O, 9, FALSE)</f>
        <v>1</v>
      </c>
      <c r="J2043" s="2">
        <f>VLOOKUP(A2043, Customer!A:O, 10, FALSE)</f>
        <v>0</v>
      </c>
      <c r="K2043" s="2">
        <f>VLOOKUP(A2043, Customer!A:O, 11, FALSE)</f>
        <v>1</v>
      </c>
      <c r="L2043" s="2">
        <f>VLOOKUP(A2043, Customer!A:O, 12, FALSE)</f>
        <v>0</v>
      </c>
      <c r="M2043" s="2">
        <f>VLOOKUP(A2043, Customer!A:O, 13, FALSE)</f>
        <v>0</v>
      </c>
      <c r="N2043" s="2">
        <f>VLOOKUP(A2043, Customer!A:O, 14, FALSE)</f>
        <v>0</v>
      </c>
      <c r="O2043" s="2" t="str">
        <f>VLOOKUP(A2043, Customer!A:O, 15, FALSE)</f>
        <v>State-Florida</v>
      </c>
      <c r="P2043" s="2">
        <f>VLOOKUP(A2043,Sales!A:N,2,FALSE)</f>
        <v>29</v>
      </c>
      <c r="Q2043">
        <f>VLOOKUP(A2043,Sales!A:N,3,FALSE)</f>
        <v>17</v>
      </c>
      <c r="R2043" s="2">
        <f>VLOOKUP(A2043,Sales!A:N,4,FALSE)</f>
        <v>0</v>
      </c>
      <c r="S2043" s="2">
        <f>VLOOKUP(A2043,Sales!A:N,5,FALSE)</f>
        <v>61</v>
      </c>
      <c r="T2043" s="2">
        <f>VLOOKUP(A2043,Sales!A:N,6,FALSE)</f>
        <v>26</v>
      </c>
      <c r="U2043" s="2">
        <f>VLOOKUP(A2043,Sales!A:N,7,FALSE)</f>
        <v>61</v>
      </c>
      <c r="V2043" s="2">
        <f>VLOOKUP(A2043,Sales!A:N,8,FALSE)</f>
        <v>86</v>
      </c>
      <c r="W2043" s="2">
        <f>VLOOKUP(A2043,Sales!A:N,9,FALSE)</f>
        <v>78</v>
      </c>
      <c r="X2043" s="2">
        <f>VLOOKUP(A2043,Sales!A:N,10,FALSE)</f>
        <v>1</v>
      </c>
      <c r="Y2043" s="2">
        <f>VLOOKUP(A2043,Sales!A:N,11,FALSE)</f>
        <v>1</v>
      </c>
      <c r="Z2043" s="2">
        <f>VLOOKUP(A2043,Sales!A:N,12,FALSE)</f>
        <v>0</v>
      </c>
      <c r="AA2043" s="2">
        <f>VLOOKUP(A2043,Sales!A:N,13,FALSE)</f>
        <v>3</v>
      </c>
      <c r="AB2043" s="2">
        <f>VLOOKUP(A2043,Sales!A:N,14,FALSE)</f>
        <v>6</v>
      </c>
      <c r="AC2043" s="2">
        <f>VLOOKUP(A2043,Campaigns!A:I,2,FALSE)</f>
        <v>0</v>
      </c>
      <c r="AD2043" s="2">
        <f>VLOOKUP(A2043,Campaigns!A:I,3,FALSE)</f>
        <v>0</v>
      </c>
      <c r="AE2043" s="2">
        <f>VLOOKUP(A2043,Campaigns!A:I,4,FALSE)</f>
        <v>0</v>
      </c>
      <c r="AF2043" s="2">
        <f>VLOOKUP(A2043,Campaigns!A:I,5,FALSE)</f>
        <v>0</v>
      </c>
      <c r="AG2043" s="2">
        <f>VLOOKUP(A2043,Campaigns!A:I,6,FALSE)</f>
        <v>0</v>
      </c>
      <c r="AH2043" s="2">
        <f>VLOOKUP(A2043,Campaigns!A:I,7,FALSE)</f>
        <v>0</v>
      </c>
      <c r="AI2043" s="2">
        <f>VLOOKUP(A2043,Campaigns!A:I,8,FALSE)</f>
        <v>0</v>
      </c>
      <c r="AJ2043" s="19">
        <f>VLOOKUP(A2043,Campaigns!A:I,9,FALSE)</f>
        <v>44047</v>
      </c>
    </row>
    <row r="2044" spans="1:36">
      <c r="A2044" s="2">
        <v>3163</v>
      </c>
      <c r="B2044" s="2">
        <f>VLOOKUP(A2044, Customer!A:O, 2, FALSE)</f>
        <v>108820</v>
      </c>
      <c r="C2044" s="2">
        <f>VLOOKUP(A2044, Customer!A:O, 3, FALSE)</f>
        <v>1</v>
      </c>
      <c r="D2044" s="2">
        <f>VLOOKUP(A2044, Customer!A:O, 4, FALSE)</f>
        <v>1</v>
      </c>
      <c r="E2044" s="2">
        <f>VLOOKUP(A2044, Customer!A:O, 5, FALSE)</f>
        <v>68</v>
      </c>
      <c r="F2044" s="2">
        <f>VLOOKUP(A2044, Customer!A:O, 6, FALSE)</f>
        <v>0</v>
      </c>
      <c r="G2044" s="2">
        <f>VLOOKUP(A2044, Customer!A:O, 7, FALSE)</f>
        <v>0</v>
      </c>
      <c r="H2044" s="2">
        <f>VLOOKUP(A2044, Customer!A:O, 8, FALSE)</f>
        <v>1</v>
      </c>
      <c r="I2044" s="2">
        <f>VLOOKUP(A2044, Customer!A:O, 9, FALSE)</f>
        <v>0</v>
      </c>
      <c r="J2044" s="2">
        <f>VLOOKUP(A2044, Customer!A:O, 10, FALSE)</f>
        <v>0</v>
      </c>
      <c r="K2044" s="2">
        <f>VLOOKUP(A2044, Customer!A:O, 11, FALSE)</f>
        <v>0</v>
      </c>
      <c r="L2044" s="2">
        <f>VLOOKUP(A2044, Customer!A:O, 12, FALSE)</f>
        <v>0</v>
      </c>
      <c r="M2044" s="2">
        <f>VLOOKUP(A2044, Customer!A:O, 13, FALSE)</f>
        <v>1</v>
      </c>
      <c r="N2044" s="2">
        <f>VLOOKUP(A2044, Customer!A:O, 14, FALSE)</f>
        <v>0</v>
      </c>
      <c r="O2044" s="2" t="str">
        <f>VLOOKUP(A2044, Customer!A:O, 15, FALSE)</f>
        <v>State-Illinois</v>
      </c>
      <c r="P2044" s="2">
        <f>VLOOKUP(A2044,Sales!A:N,2,FALSE)</f>
        <v>52</v>
      </c>
      <c r="Q2044">
        <f>VLOOKUP(A2044,Sales!A:N,3,FALSE)</f>
        <v>148</v>
      </c>
      <c r="R2044" s="2">
        <f>VLOOKUP(A2044,Sales!A:N,4,FALSE)</f>
        <v>0</v>
      </c>
      <c r="S2044" s="2">
        <f>VLOOKUP(A2044,Sales!A:N,5,FALSE)</f>
        <v>160</v>
      </c>
      <c r="T2044" s="2">
        <f>VLOOKUP(A2044,Sales!A:N,6,FALSE)</f>
        <v>49</v>
      </c>
      <c r="U2044" s="2">
        <f>VLOOKUP(A2044,Sales!A:N,7,FALSE)</f>
        <v>25</v>
      </c>
      <c r="V2044" s="2">
        <f>VLOOKUP(A2044,Sales!A:N,8,FALSE)</f>
        <v>49</v>
      </c>
      <c r="W2044" s="2">
        <f>VLOOKUP(A2044,Sales!A:N,9,FALSE)</f>
        <v>333</v>
      </c>
      <c r="X2044" s="2">
        <f>VLOOKUP(A2044,Sales!A:N,10,FALSE)</f>
        <v>4</v>
      </c>
      <c r="Y2044" s="2">
        <f>VLOOKUP(A2044,Sales!A:N,11,FALSE)</f>
        <v>3</v>
      </c>
      <c r="Z2044" s="2">
        <f>VLOOKUP(A2044,Sales!A:N,12,FALSE)</f>
        <v>0</v>
      </c>
      <c r="AA2044" s="2">
        <f>VLOOKUP(A2044,Sales!A:N,13,FALSE)</f>
        <v>3</v>
      </c>
      <c r="AB2044" s="2">
        <f>VLOOKUP(A2044,Sales!A:N,14,FALSE)</f>
        <v>8</v>
      </c>
      <c r="AC2044" s="2">
        <f>VLOOKUP(A2044,Campaigns!A:I,2,FALSE)</f>
        <v>0</v>
      </c>
      <c r="AD2044" s="2">
        <f>VLOOKUP(A2044,Campaigns!A:I,3,FALSE)</f>
        <v>0</v>
      </c>
      <c r="AE2044" s="2">
        <f>VLOOKUP(A2044,Campaigns!A:I,4,FALSE)</f>
        <v>0</v>
      </c>
      <c r="AF2044" s="2">
        <f>VLOOKUP(A2044,Campaigns!A:I,5,FALSE)</f>
        <v>0</v>
      </c>
      <c r="AG2044" s="2">
        <f>VLOOKUP(A2044,Campaigns!A:I,6,FALSE)</f>
        <v>0</v>
      </c>
      <c r="AH2044" s="2">
        <f>VLOOKUP(A2044,Campaigns!A:I,7,FALSE)</f>
        <v>0</v>
      </c>
      <c r="AI2044" s="2">
        <f>VLOOKUP(A2044,Campaigns!A:I,8,FALSE)</f>
        <v>0</v>
      </c>
      <c r="AJ2044" s="19" t="str">
        <f>VLOOKUP(A2044,Campaigns!A:I,9,FALSE)</f>
        <v>8/27/2019</v>
      </c>
    </row>
    <row r="2045" spans="1:36">
      <c r="A2045" s="2">
        <v>2957</v>
      </c>
      <c r="B2045" s="2">
        <f>VLOOKUP(A2045, Customer!A:O, 2, FALSE)</f>
        <v>194642</v>
      </c>
      <c r="C2045" s="2">
        <f>VLOOKUP(A2045, Customer!A:O, 3, FALSE)</f>
        <v>0</v>
      </c>
      <c r="D2045" s="2">
        <f>VLOOKUP(A2045, Customer!A:O, 4, FALSE)</f>
        <v>0</v>
      </c>
      <c r="E2045" s="2">
        <f>VLOOKUP(A2045, Customer!A:O, 5, FALSE)</f>
        <v>69</v>
      </c>
      <c r="F2045" s="2">
        <f>VLOOKUP(A2045, Customer!A:O, 6, FALSE)</f>
        <v>0</v>
      </c>
      <c r="G2045" s="2">
        <f>VLOOKUP(A2045, Customer!A:O, 7, FALSE)</f>
        <v>1</v>
      </c>
      <c r="H2045" s="2">
        <f>VLOOKUP(A2045, Customer!A:O, 8, FALSE)</f>
        <v>0</v>
      </c>
      <c r="I2045" s="2">
        <f>VLOOKUP(A2045, Customer!A:O, 9, FALSE)</f>
        <v>0</v>
      </c>
      <c r="J2045" s="2">
        <f>VLOOKUP(A2045, Customer!A:O, 10, FALSE)</f>
        <v>0</v>
      </c>
      <c r="K2045" s="2">
        <f>VLOOKUP(A2045, Customer!A:O, 11, FALSE)</f>
        <v>0</v>
      </c>
      <c r="L2045" s="2">
        <f>VLOOKUP(A2045, Customer!A:O, 12, FALSE)</f>
        <v>1</v>
      </c>
      <c r="M2045" s="2">
        <f>VLOOKUP(A2045, Customer!A:O, 13, FALSE)</f>
        <v>0</v>
      </c>
      <c r="N2045" s="2">
        <f>VLOOKUP(A2045, Customer!A:O, 14, FALSE)</f>
        <v>0</v>
      </c>
      <c r="O2045" s="2" t="str">
        <f>VLOOKUP(A2045, Customer!A:O, 15, FALSE)</f>
        <v>State-California</v>
      </c>
      <c r="P2045" s="2">
        <f>VLOOKUP(A2045,Sales!A:N,2,FALSE)</f>
        <v>35</v>
      </c>
      <c r="Q2045">
        <f>VLOOKUP(A2045,Sales!A:N,3,FALSE)</f>
        <v>1808</v>
      </c>
      <c r="R2045" s="2">
        <f>VLOOKUP(A2045,Sales!A:N,4,FALSE)</f>
        <v>294</v>
      </c>
      <c r="S2045" s="2">
        <f>VLOOKUP(A2045,Sales!A:N,5,FALSE)</f>
        <v>1639</v>
      </c>
      <c r="T2045" s="2">
        <f>VLOOKUP(A2045,Sales!A:N,6,FALSE)</f>
        <v>218</v>
      </c>
      <c r="U2045" s="2">
        <f>VLOOKUP(A2045,Sales!A:N,7,FALSE)</f>
        <v>294</v>
      </c>
      <c r="V2045" s="2">
        <f>VLOOKUP(A2045,Sales!A:N,8,FALSE)</f>
        <v>294</v>
      </c>
      <c r="W2045" s="2">
        <f>VLOOKUP(A2045,Sales!A:N,9,FALSE)</f>
        <v>3959</v>
      </c>
      <c r="X2045" s="2">
        <f>VLOOKUP(A2045,Sales!A:N,10,FALSE)</f>
        <v>0</v>
      </c>
      <c r="Y2045" s="2">
        <f>VLOOKUP(A2045,Sales!A:N,11,FALSE)</f>
        <v>5</v>
      </c>
      <c r="Z2045" s="2">
        <f>VLOOKUP(A2045,Sales!A:N,12,FALSE)</f>
        <v>7</v>
      </c>
      <c r="AA2045" s="2">
        <f>VLOOKUP(A2045,Sales!A:N,13,FALSE)</f>
        <v>9</v>
      </c>
      <c r="AB2045" s="2">
        <f>VLOOKUP(A2045,Sales!A:N,14,FALSE)</f>
        <v>1</v>
      </c>
      <c r="AC2045" s="2">
        <f>VLOOKUP(A2045,Campaigns!A:I,2,FALSE)</f>
        <v>0</v>
      </c>
      <c r="AD2045" s="2">
        <f>VLOOKUP(A2045,Campaigns!A:I,3,FALSE)</f>
        <v>0</v>
      </c>
      <c r="AE2045" s="2">
        <f>VLOOKUP(A2045,Campaigns!A:I,4,FALSE)</f>
        <v>1</v>
      </c>
      <c r="AF2045" s="2">
        <f>VLOOKUP(A2045,Campaigns!A:I,5,FALSE)</f>
        <v>1</v>
      </c>
      <c r="AG2045" s="2">
        <f>VLOOKUP(A2045,Campaigns!A:I,6,FALSE)</f>
        <v>0</v>
      </c>
      <c r="AH2045" s="2">
        <f>VLOOKUP(A2045,Campaigns!A:I,7,FALSE)</f>
        <v>0</v>
      </c>
      <c r="AI2045" s="2">
        <f>VLOOKUP(A2045,Campaigns!A:I,8,FALSE)</f>
        <v>0</v>
      </c>
      <c r="AJ2045" s="19" t="str">
        <f>VLOOKUP(A2045,Campaigns!A:I,9,FALSE)</f>
        <v>7/19/2020</v>
      </c>
    </row>
    <row r="2046" spans="1:36">
      <c r="A2046" s="2">
        <v>2646</v>
      </c>
      <c r="B2046" s="2">
        <f>VLOOKUP(A2046, Customer!A:O, 2, FALSE)</f>
        <v>186610</v>
      </c>
      <c r="C2046" s="2">
        <f>VLOOKUP(A2046, Customer!A:O, 3, FALSE)</f>
        <v>0</v>
      </c>
      <c r="D2046" s="2">
        <f>VLOOKUP(A2046, Customer!A:O, 4, FALSE)</f>
        <v>0</v>
      </c>
      <c r="E2046" s="2">
        <f>VLOOKUP(A2046, Customer!A:O, 5, FALSE)</f>
        <v>69</v>
      </c>
      <c r="F2046" s="2">
        <f>VLOOKUP(A2046, Customer!A:O, 6, FALSE)</f>
        <v>0</v>
      </c>
      <c r="G2046" s="2">
        <f>VLOOKUP(A2046, Customer!A:O, 7, FALSE)</f>
        <v>0</v>
      </c>
      <c r="H2046" s="2">
        <f>VLOOKUP(A2046, Customer!A:O, 8, FALSE)</f>
        <v>0</v>
      </c>
      <c r="I2046" s="2">
        <f>VLOOKUP(A2046, Customer!A:O, 9, FALSE)</f>
        <v>1</v>
      </c>
      <c r="J2046" s="2">
        <f>VLOOKUP(A2046, Customer!A:O, 10, FALSE)</f>
        <v>0</v>
      </c>
      <c r="K2046" s="2">
        <f>VLOOKUP(A2046, Customer!A:O, 11, FALSE)</f>
        <v>0</v>
      </c>
      <c r="L2046" s="2">
        <f>VLOOKUP(A2046, Customer!A:O, 12, FALSE)</f>
        <v>1</v>
      </c>
      <c r="M2046" s="2">
        <f>VLOOKUP(A2046, Customer!A:O, 13, FALSE)</f>
        <v>0</v>
      </c>
      <c r="N2046" s="2">
        <f>VLOOKUP(A2046, Customer!A:O, 14, FALSE)</f>
        <v>0</v>
      </c>
      <c r="O2046" s="2" t="str">
        <f>VLOOKUP(A2046, Customer!A:O, 15, FALSE)</f>
        <v>State-Florida</v>
      </c>
      <c r="P2046" s="2">
        <f>VLOOKUP(A2046,Sales!A:N,2,FALSE)</f>
        <v>66</v>
      </c>
      <c r="Q2046">
        <f>VLOOKUP(A2046,Sales!A:N,3,FALSE)</f>
        <v>961</v>
      </c>
      <c r="R2046" s="2">
        <f>VLOOKUP(A2046,Sales!A:N,4,FALSE)</f>
        <v>231</v>
      </c>
      <c r="S2046" s="2">
        <f>VLOOKUP(A2046,Sales!A:N,5,FALSE)</f>
        <v>1655</v>
      </c>
      <c r="T2046" s="2">
        <f>VLOOKUP(A2046,Sales!A:N,6,FALSE)</f>
        <v>71</v>
      </c>
      <c r="U2046" s="2">
        <f>VLOOKUP(A2046,Sales!A:N,7,FALSE)</f>
        <v>422</v>
      </c>
      <c r="V2046" s="2">
        <f>VLOOKUP(A2046,Sales!A:N,8,FALSE)</f>
        <v>114</v>
      </c>
      <c r="W2046" s="2">
        <f>VLOOKUP(A2046,Sales!A:N,9,FALSE)</f>
        <v>3225</v>
      </c>
      <c r="X2046" s="2">
        <f>VLOOKUP(A2046,Sales!A:N,10,FALSE)</f>
        <v>1</v>
      </c>
      <c r="Y2046" s="2">
        <f>VLOOKUP(A2046,Sales!A:N,11,FALSE)</f>
        <v>5</v>
      </c>
      <c r="Z2046" s="2">
        <f>VLOOKUP(A2046,Sales!A:N,12,FALSE)</f>
        <v>6</v>
      </c>
      <c r="AA2046" s="2">
        <f>VLOOKUP(A2046,Sales!A:N,13,FALSE)</f>
        <v>6</v>
      </c>
      <c r="AB2046" s="2">
        <f>VLOOKUP(A2046,Sales!A:N,14,FALSE)</f>
        <v>2</v>
      </c>
      <c r="AC2046" s="2">
        <f>VLOOKUP(A2046,Campaigns!A:I,2,FALSE)</f>
        <v>0</v>
      </c>
      <c r="AD2046" s="2">
        <f>VLOOKUP(A2046,Campaigns!A:I,3,FALSE)</f>
        <v>0</v>
      </c>
      <c r="AE2046" s="2">
        <f>VLOOKUP(A2046,Campaigns!A:I,4,FALSE)</f>
        <v>0</v>
      </c>
      <c r="AF2046" s="2">
        <f>VLOOKUP(A2046,Campaigns!A:I,5,FALSE)</f>
        <v>0</v>
      </c>
      <c r="AG2046" s="2">
        <f>VLOOKUP(A2046,Campaigns!A:I,6,FALSE)</f>
        <v>0</v>
      </c>
      <c r="AH2046" s="2">
        <f>VLOOKUP(A2046,Campaigns!A:I,7,FALSE)</f>
        <v>0</v>
      </c>
      <c r="AI2046" s="2">
        <f>VLOOKUP(A2046,Campaigns!A:I,8,FALSE)</f>
        <v>0</v>
      </c>
      <c r="AJ2046" s="19">
        <f>VLOOKUP(A2046,Campaigns!A:I,9,FALSE)</f>
        <v>44106</v>
      </c>
    </row>
    <row r="2047" spans="1:36">
      <c r="A2047" s="2">
        <v>2927</v>
      </c>
      <c r="B2047" s="2">
        <f>VLOOKUP(A2047, Customer!A:O, 2, FALSE)</f>
        <v>180872</v>
      </c>
      <c r="C2047" s="2">
        <f>VLOOKUP(A2047, Customer!A:O, 3, FALSE)</f>
        <v>0</v>
      </c>
      <c r="D2047" s="2">
        <f>VLOOKUP(A2047, Customer!A:O, 4, FALSE)</f>
        <v>0</v>
      </c>
      <c r="E2047" s="2">
        <f>VLOOKUP(A2047, Customer!A:O, 5, FALSE)</f>
        <v>69</v>
      </c>
      <c r="F2047" s="2">
        <f>VLOOKUP(A2047, Customer!A:O, 6, FALSE)</f>
        <v>0</v>
      </c>
      <c r="G2047" s="2">
        <f>VLOOKUP(A2047, Customer!A:O, 7, FALSE)</f>
        <v>0</v>
      </c>
      <c r="H2047" s="2">
        <f>VLOOKUP(A2047, Customer!A:O, 8, FALSE)</f>
        <v>1</v>
      </c>
      <c r="I2047" s="2">
        <f>VLOOKUP(A2047, Customer!A:O, 9, FALSE)</f>
        <v>0</v>
      </c>
      <c r="J2047" s="2">
        <f>VLOOKUP(A2047, Customer!A:O, 10, FALSE)</f>
        <v>0</v>
      </c>
      <c r="K2047" s="2">
        <f>VLOOKUP(A2047, Customer!A:O, 11, FALSE)</f>
        <v>0</v>
      </c>
      <c r="L2047" s="2">
        <f>VLOOKUP(A2047, Customer!A:O, 12, FALSE)</f>
        <v>1</v>
      </c>
      <c r="M2047" s="2">
        <f>VLOOKUP(A2047, Customer!A:O, 13, FALSE)</f>
        <v>0</v>
      </c>
      <c r="N2047" s="2">
        <f>VLOOKUP(A2047, Customer!A:O, 14, FALSE)</f>
        <v>0</v>
      </c>
      <c r="O2047" s="2" t="str">
        <f>VLOOKUP(A2047, Customer!A:O, 15, FALSE)</f>
        <v>State-California</v>
      </c>
      <c r="P2047" s="2">
        <f>VLOOKUP(A2047,Sales!A:N,2,FALSE)</f>
        <v>60</v>
      </c>
      <c r="Q2047">
        <f>VLOOKUP(A2047,Sales!A:N,3,FALSE)</f>
        <v>1080</v>
      </c>
      <c r="R2047" s="2">
        <f>VLOOKUP(A2047,Sales!A:N,4,FALSE)</f>
        <v>161</v>
      </c>
      <c r="S2047" s="2">
        <f>VLOOKUP(A2047,Sales!A:N,5,FALSE)</f>
        <v>1268</v>
      </c>
      <c r="T2047" s="2">
        <f>VLOOKUP(A2047,Sales!A:N,6,FALSE)</f>
        <v>210</v>
      </c>
      <c r="U2047" s="2">
        <f>VLOOKUP(A2047,Sales!A:N,7,FALSE)</f>
        <v>27</v>
      </c>
      <c r="V2047" s="2">
        <f>VLOOKUP(A2047,Sales!A:N,8,FALSE)</f>
        <v>242</v>
      </c>
      <c r="W2047" s="2">
        <f>VLOOKUP(A2047,Sales!A:N,9,FALSE)</f>
        <v>2505</v>
      </c>
      <c r="X2047" s="2">
        <f>VLOOKUP(A2047,Sales!A:N,10,FALSE)</f>
        <v>1</v>
      </c>
      <c r="Y2047" s="2">
        <f>VLOOKUP(A2047,Sales!A:N,11,FALSE)</f>
        <v>4</v>
      </c>
      <c r="Z2047" s="2">
        <f>VLOOKUP(A2047,Sales!A:N,12,FALSE)</f>
        <v>4</v>
      </c>
      <c r="AA2047" s="2">
        <f>VLOOKUP(A2047,Sales!A:N,13,FALSE)</f>
        <v>10</v>
      </c>
      <c r="AB2047" s="2">
        <f>VLOOKUP(A2047,Sales!A:N,14,FALSE)</f>
        <v>1</v>
      </c>
      <c r="AC2047" s="2">
        <f>VLOOKUP(A2047,Campaigns!A:I,2,FALSE)</f>
        <v>0</v>
      </c>
      <c r="AD2047" s="2">
        <f>VLOOKUP(A2047,Campaigns!A:I,3,FALSE)</f>
        <v>0</v>
      </c>
      <c r="AE2047" s="2">
        <f>VLOOKUP(A2047,Campaigns!A:I,4,FALSE)</f>
        <v>0</v>
      </c>
      <c r="AF2047" s="2">
        <f>VLOOKUP(A2047,Campaigns!A:I,5,FALSE)</f>
        <v>0</v>
      </c>
      <c r="AG2047" s="2">
        <f>VLOOKUP(A2047,Campaigns!A:I,6,FALSE)</f>
        <v>0</v>
      </c>
      <c r="AH2047" s="2">
        <f>VLOOKUP(A2047,Campaigns!A:I,7,FALSE)</f>
        <v>0</v>
      </c>
      <c r="AI2047" s="2">
        <f>VLOOKUP(A2047,Campaigns!A:I,8,FALSE)</f>
        <v>0</v>
      </c>
      <c r="AJ2047" s="19" t="str">
        <f>VLOOKUP(A2047,Campaigns!A:I,9,FALSE)</f>
        <v>10/16/2020</v>
      </c>
    </row>
    <row r="2048" spans="1:36">
      <c r="A2048" s="2">
        <v>1752</v>
      </c>
      <c r="B2048" s="2">
        <f>VLOOKUP(A2048, Customer!A:O, 2, FALSE)</f>
        <v>178939</v>
      </c>
      <c r="C2048" s="2">
        <f>VLOOKUP(A2048, Customer!A:O, 3, FALSE)</f>
        <v>0</v>
      </c>
      <c r="D2048" s="2">
        <f>VLOOKUP(A2048, Customer!A:O, 4, FALSE)</f>
        <v>0</v>
      </c>
      <c r="E2048" s="2">
        <f>VLOOKUP(A2048, Customer!A:O, 5, FALSE)</f>
        <v>69</v>
      </c>
      <c r="F2048" s="2">
        <f>VLOOKUP(A2048, Customer!A:O, 6, FALSE)</f>
        <v>0</v>
      </c>
      <c r="G2048" s="2">
        <f>VLOOKUP(A2048, Customer!A:O, 7, FALSE)</f>
        <v>1</v>
      </c>
      <c r="H2048" s="2">
        <f>VLOOKUP(A2048, Customer!A:O, 8, FALSE)</f>
        <v>0</v>
      </c>
      <c r="I2048" s="2">
        <f>VLOOKUP(A2048, Customer!A:O, 9, FALSE)</f>
        <v>0</v>
      </c>
      <c r="J2048" s="2">
        <f>VLOOKUP(A2048, Customer!A:O, 10, FALSE)</f>
        <v>0</v>
      </c>
      <c r="K2048" s="2">
        <f>VLOOKUP(A2048, Customer!A:O, 11, FALSE)</f>
        <v>0</v>
      </c>
      <c r="L2048" s="2">
        <f>VLOOKUP(A2048, Customer!A:O, 12, FALSE)</f>
        <v>0</v>
      </c>
      <c r="M2048" s="2">
        <f>VLOOKUP(A2048, Customer!A:O, 13, FALSE)</f>
        <v>0</v>
      </c>
      <c r="N2048" s="2">
        <f>VLOOKUP(A2048, Customer!A:O, 14, FALSE)</f>
        <v>1</v>
      </c>
      <c r="O2048" s="2" t="str">
        <f>VLOOKUP(A2048, Customer!A:O, 15, FALSE)</f>
        <v>State-Florida</v>
      </c>
      <c r="P2048" s="2">
        <f>VLOOKUP(A2048,Sales!A:N,2,FALSE)</f>
        <v>57</v>
      </c>
      <c r="Q2048">
        <f>VLOOKUP(A2048,Sales!A:N,3,FALSE)</f>
        <v>1800</v>
      </c>
      <c r="R2048" s="2">
        <f>VLOOKUP(A2048,Sales!A:N,4,FALSE)</f>
        <v>261</v>
      </c>
      <c r="S2048" s="2">
        <f>VLOOKUP(A2048,Sales!A:N,5,FALSE)</f>
        <v>551</v>
      </c>
      <c r="T2048" s="2">
        <f>VLOOKUP(A2048,Sales!A:N,6,FALSE)</f>
        <v>340</v>
      </c>
      <c r="U2048" s="2">
        <f>VLOOKUP(A2048,Sales!A:N,7,FALSE)</f>
        <v>0</v>
      </c>
      <c r="V2048" s="2">
        <f>VLOOKUP(A2048,Sales!A:N,8,FALSE)</f>
        <v>465</v>
      </c>
      <c r="W2048" s="2">
        <f>VLOOKUP(A2048,Sales!A:N,9,FALSE)</f>
        <v>2487</v>
      </c>
      <c r="X2048" s="2">
        <f>VLOOKUP(A2048,Sales!A:N,10,FALSE)</f>
        <v>1</v>
      </c>
      <c r="Y2048" s="2">
        <f>VLOOKUP(A2048,Sales!A:N,11,FALSE)</f>
        <v>8</v>
      </c>
      <c r="Z2048" s="2">
        <f>VLOOKUP(A2048,Sales!A:N,12,FALSE)</f>
        <v>5</v>
      </c>
      <c r="AA2048" s="2">
        <f>VLOOKUP(A2048,Sales!A:N,13,FALSE)</f>
        <v>6</v>
      </c>
      <c r="AB2048" s="2">
        <f>VLOOKUP(A2048,Sales!A:N,14,FALSE)</f>
        <v>3</v>
      </c>
      <c r="AC2048" s="2">
        <f>VLOOKUP(A2048,Campaigns!A:I,2,FALSE)</f>
        <v>0</v>
      </c>
      <c r="AD2048" s="2">
        <f>VLOOKUP(A2048,Campaigns!A:I,3,FALSE)</f>
        <v>0</v>
      </c>
      <c r="AE2048" s="2">
        <f>VLOOKUP(A2048,Campaigns!A:I,4,FALSE)</f>
        <v>0</v>
      </c>
      <c r="AF2048" s="2">
        <f>VLOOKUP(A2048,Campaigns!A:I,5,FALSE)</f>
        <v>0</v>
      </c>
      <c r="AG2048" s="2">
        <f>VLOOKUP(A2048,Campaigns!A:I,6,FALSE)</f>
        <v>0</v>
      </c>
      <c r="AH2048" s="2">
        <f>VLOOKUP(A2048,Campaigns!A:I,7,FALSE)</f>
        <v>0</v>
      </c>
      <c r="AI2048" s="2">
        <f>VLOOKUP(A2048,Campaigns!A:I,8,FALSE)</f>
        <v>0</v>
      </c>
      <c r="AJ2048" s="19" t="str">
        <f>VLOOKUP(A2048,Campaigns!A:I,9,FALSE)</f>
        <v>5/18/2020</v>
      </c>
    </row>
    <row r="2049" spans="1:36">
      <c r="A2049" s="2">
        <v>1090</v>
      </c>
      <c r="B2049" s="2">
        <f>VLOOKUP(A2049, Customer!A:O, 2, FALSE)</f>
        <v>178497</v>
      </c>
      <c r="C2049" s="2">
        <f>VLOOKUP(A2049, Customer!A:O, 3, FALSE)</f>
        <v>0</v>
      </c>
      <c r="D2049" s="2">
        <f>VLOOKUP(A2049, Customer!A:O, 4, FALSE)</f>
        <v>0</v>
      </c>
      <c r="E2049" s="2">
        <f>VLOOKUP(A2049, Customer!A:O, 5, FALSE)</f>
        <v>69</v>
      </c>
      <c r="F2049" s="2">
        <f>VLOOKUP(A2049, Customer!A:O, 6, FALSE)</f>
        <v>0</v>
      </c>
      <c r="G2049" s="2">
        <f>VLOOKUP(A2049, Customer!A:O, 7, FALSE)</f>
        <v>1</v>
      </c>
      <c r="H2049" s="2">
        <f>VLOOKUP(A2049, Customer!A:O, 8, FALSE)</f>
        <v>0</v>
      </c>
      <c r="I2049" s="2">
        <f>VLOOKUP(A2049, Customer!A:O, 9, FALSE)</f>
        <v>0</v>
      </c>
      <c r="J2049" s="2">
        <f>VLOOKUP(A2049, Customer!A:O, 10, FALSE)</f>
        <v>0</v>
      </c>
      <c r="K2049" s="2">
        <f>VLOOKUP(A2049, Customer!A:O, 11, FALSE)</f>
        <v>0</v>
      </c>
      <c r="L2049" s="2">
        <f>VLOOKUP(A2049, Customer!A:O, 12, FALSE)</f>
        <v>0</v>
      </c>
      <c r="M2049" s="2">
        <f>VLOOKUP(A2049, Customer!A:O, 13, FALSE)</f>
        <v>0</v>
      </c>
      <c r="N2049" s="2">
        <f>VLOOKUP(A2049, Customer!A:O, 14, FALSE)</f>
        <v>0</v>
      </c>
      <c r="O2049" s="2" t="str">
        <f>VLOOKUP(A2049, Customer!A:O, 15, FALSE)</f>
        <v>State-Other</v>
      </c>
      <c r="P2049" s="2">
        <f>VLOOKUP(A2049,Sales!A:N,2,FALSE)</f>
        <v>44</v>
      </c>
      <c r="Q2049">
        <f>VLOOKUP(A2049,Sales!A:N,3,FALSE)</f>
        <v>471</v>
      </c>
      <c r="R2049" s="2">
        <f>VLOOKUP(A2049,Sales!A:N,4,FALSE)</f>
        <v>59</v>
      </c>
      <c r="S2049" s="2">
        <f>VLOOKUP(A2049,Sales!A:N,5,FALSE)</f>
        <v>1016</v>
      </c>
      <c r="T2049" s="2">
        <f>VLOOKUP(A2049,Sales!A:N,6,FALSE)</f>
        <v>171</v>
      </c>
      <c r="U2049" s="2">
        <f>VLOOKUP(A2049,Sales!A:N,7,FALSE)</f>
        <v>0</v>
      </c>
      <c r="V2049" s="2">
        <f>VLOOKUP(A2049,Sales!A:N,8,FALSE)</f>
        <v>507</v>
      </c>
      <c r="W2049" s="2">
        <f>VLOOKUP(A2049,Sales!A:N,9,FALSE)</f>
        <v>1210</v>
      </c>
      <c r="X2049" s="2">
        <f>VLOOKUP(A2049,Sales!A:N,10,FALSE)</f>
        <v>1</v>
      </c>
      <c r="Y2049" s="2">
        <f>VLOOKUP(A2049,Sales!A:N,11,FALSE)</f>
        <v>5</v>
      </c>
      <c r="Z2049" s="2">
        <f>VLOOKUP(A2049,Sales!A:N,12,FALSE)</f>
        <v>7</v>
      </c>
      <c r="AA2049" s="2">
        <f>VLOOKUP(A2049,Sales!A:N,13,FALSE)</f>
        <v>12</v>
      </c>
      <c r="AB2049" s="2">
        <f>VLOOKUP(A2049,Sales!A:N,14,FALSE)</f>
        <v>2</v>
      </c>
      <c r="AC2049" s="2">
        <f>VLOOKUP(A2049,Campaigns!A:I,2,FALSE)</f>
        <v>0</v>
      </c>
      <c r="AD2049" s="2">
        <f>VLOOKUP(A2049,Campaigns!A:I,3,FALSE)</f>
        <v>0</v>
      </c>
      <c r="AE2049" s="2">
        <f>VLOOKUP(A2049,Campaigns!A:I,4,FALSE)</f>
        <v>0</v>
      </c>
      <c r="AF2049" s="2">
        <f>VLOOKUP(A2049,Campaigns!A:I,5,FALSE)</f>
        <v>1</v>
      </c>
      <c r="AG2049" s="2">
        <f>VLOOKUP(A2049,Campaigns!A:I,6,FALSE)</f>
        <v>0</v>
      </c>
      <c r="AH2049" s="2">
        <f>VLOOKUP(A2049,Campaigns!A:I,7,FALSE)</f>
        <v>0</v>
      </c>
      <c r="AI2049" s="2">
        <f>VLOOKUP(A2049,Campaigns!A:I,8,FALSE)</f>
        <v>0</v>
      </c>
      <c r="AJ2049" s="19">
        <f>VLOOKUP(A2049,Campaigns!A:I,9,FALSE)</f>
        <v>44017</v>
      </c>
    </row>
    <row r="2050" spans="1:36">
      <c r="A2050" s="2">
        <v>1168</v>
      </c>
      <c r="B2050" s="2">
        <f>VLOOKUP(A2050, Customer!A:O, 2, FALSE)</f>
        <v>178497</v>
      </c>
      <c r="C2050" s="2">
        <f>VLOOKUP(A2050, Customer!A:O, 3, FALSE)</f>
        <v>0</v>
      </c>
      <c r="D2050" s="2">
        <f>VLOOKUP(A2050, Customer!A:O, 4, FALSE)</f>
        <v>0</v>
      </c>
      <c r="E2050" s="2">
        <f>VLOOKUP(A2050, Customer!A:O, 5, FALSE)</f>
        <v>69</v>
      </c>
      <c r="F2050" s="2">
        <f>VLOOKUP(A2050, Customer!A:O, 6, FALSE)</f>
        <v>0</v>
      </c>
      <c r="G2050" s="2">
        <f>VLOOKUP(A2050, Customer!A:O, 7, FALSE)</f>
        <v>1</v>
      </c>
      <c r="H2050" s="2">
        <f>VLOOKUP(A2050, Customer!A:O, 8, FALSE)</f>
        <v>0</v>
      </c>
      <c r="I2050" s="2">
        <f>VLOOKUP(A2050, Customer!A:O, 9, FALSE)</f>
        <v>0</v>
      </c>
      <c r="J2050" s="2">
        <f>VLOOKUP(A2050, Customer!A:O, 10, FALSE)</f>
        <v>0</v>
      </c>
      <c r="K2050" s="2">
        <f>VLOOKUP(A2050, Customer!A:O, 11, FALSE)</f>
        <v>0</v>
      </c>
      <c r="L2050" s="2">
        <f>VLOOKUP(A2050, Customer!A:O, 12, FALSE)</f>
        <v>0</v>
      </c>
      <c r="M2050" s="2">
        <f>VLOOKUP(A2050, Customer!A:O, 13, FALSE)</f>
        <v>0</v>
      </c>
      <c r="N2050" s="2">
        <f>VLOOKUP(A2050, Customer!A:O, 14, FALSE)</f>
        <v>0</v>
      </c>
      <c r="O2050" s="2" t="str">
        <f>VLOOKUP(A2050, Customer!A:O, 15, FALSE)</f>
        <v>State-Other</v>
      </c>
      <c r="P2050" s="2">
        <f>VLOOKUP(A2050,Sales!A:N,2,FALSE)</f>
        <v>44</v>
      </c>
      <c r="Q2050">
        <f>VLOOKUP(A2050,Sales!A:N,3,FALSE)</f>
        <v>471</v>
      </c>
      <c r="R2050" s="2">
        <f>VLOOKUP(A2050,Sales!A:N,4,FALSE)</f>
        <v>59</v>
      </c>
      <c r="S2050" s="2">
        <f>VLOOKUP(A2050,Sales!A:N,5,FALSE)</f>
        <v>1016</v>
      </c>
      <c r="T2050" s="2">
        <f>VLOOKUP(A2050,Sales!A:N,6,FALSE)</f>
        <v>171</v>
      </c>
      <c r="U2050" s="2">
        <f>VLOOKUP(A2050,Sales!A:N,7,FALSE)</f>
        <v>0</v>
      </c>
      <c r="V2050" s="2">
        <f>VLOOKUP(A2050,Sales!A:N,8,FALSE)</f>
        <v>507</v>
      </c>
      <c r="W2050" s="2">
        <f>VLOOKUP(A2050,Sales!A:N,9,FALSE)</f>
        <v>1210</v>
      </c>
      <c r="X2050" s="2">
        <f>VLOOKUP(A2050,Sales!A:N,10,FALSE)</f>
        <v>1</v>
      </c>
      <c r="Y2050" s="2">
        <f>VLOOKUP(A2050,Sales!A:N,11,FALSE)</f>
        <v>5</v>
      </c>
      <c r="Z2050" s="2">
        <f>VLOOKUP(A2050,Sales!A:N,12,FALSE)</f>
        <v>7</v>
      </c>
      <c r="AA2050" s="2">
        <f>VLOOKUP(A2050,Sales!A:N,13,FALSE)</f>
        <v>12</v>
      </c>
      <c r="AB2050" s="2">
        <f>VLOOKUP(A2050,Sales!A:N,14,FALSE)</f>
        <v>2</v>
      </c>
      <c r="AC2050" s="2">
        <f>VLOOKUP(A2050,Campaigns!A:I,2,FALSE)</f>
        <v>0</v>
      </c>
      <c r="AD2050" s="2">
        <f>VLOOKUP(A2050,Campaigns!A:I,3,FALSE)</f>
        <v>0</v>
      </c>
      <c r="AE2050" s="2">
        <f>VLOOKUP(A2050,Campaigns!A:I,4,FALSE)</f>
        <v>0</v>
      </c>
      <c r="AF2050" s="2">
        <f>VLOOKUP(A2050,Campaigns!A:I,5,FALSE)</f>
        <v>1</v>
      </c>
      <c r="AG2050" s="2">
        <f>VLOOKUP(A2050,Campaigns!A:I,6,FALSE)</f>
        <v>0</v>
      </c>
      <c r="AH2050" s="2">
        <f>VLOOKUP(A2050,Campaigns!A:I,7,FALSE)</f>
        <v>0</v>
      </c>
      <c r="AI2050" s="2">
        <f>VLOOKUP(A2050,Campaigns!A:I,8,FALSE)</f>
        <v>0</v>
      </c>
      <c r="AJ2050" s="19">
        <f>VLOOKUP(A2050,Campaigns!A:I,9,FALSE)</f>
        <v>44017</v>
      </c>
    </row>
    <row r="2051" spans="1:36">
      <c r="A2051" s="2">
        <v>2909</v>
      </c>
      <c r="B2051" s="2">
        <f>VLOOKUP(A2051, Customer!A:O, 2, FALSE)</f>
        <v>175903</v>
      </c>
      <c r="C2051" s="2">
        <f>VLOOKUP(A2051, Customer!A:O, 3, FALSE)</f>
        <v>0</v>
      </c>
      <c r="D2051" s="2">
        <f>VLOOKUP(A2051, Customer!A:O, 4, FALSE)</f>
        <v>1</v>
      </c>
      <c r="E2051" s="2">
        <f>VLOOKUP(A2051, Customer!A:O, 5, FALSE)</f>
        <v>69</v>
      </c>
      <c r="F2051" s="2">
        <f>VLOOKUP(A2051, Customer!A:O, 6, FALSE)</f>
        <v>0</v>
      </c>
      <c r="G2051" s="2">
        <f>VLOOKUP(A2051, Customer!A:O, 7, FALSE)</f>
        <v>1</v>
      </c>
      <c r="H2051" s="2">
        <f>VLOOKUP(A2051, Customer!A:O, 8, FALSE)</f>
        <v>0</v>
      </c>
      <c r="I2051" s="2">
        <f>VLOOKUP(A2051, Customer!A:O, 9, FALSE)</f>
        <v>0</v>
      </c>
      <c r="J2051" s="2">
        <f>VLOOKUP(A2051, Customer!A:O, 10, FALSE)</f>
        <v>0</v>
      </c>
      <c r="K2051" s="2">
        <f>VLOOKUP(A2051, Customer!A:O, 11, FALSE)</f>
        <v>0</v>
      </c>
      <c r="L2051" s="2">
        <f>VLOOKUP(A2051, Customer!A:O, 12, FALSE)</f>
        <v>1</v>
      </c>
      <c r="M2051" s="2">
        <f>VLOOKUP(A2051, Customer!A:O, 13, FALSE)</f>
        <v>0</v>
      </c>
      <c r="N2051" s="2">
        <f>VLOOKUP(A2051, Customer!A:O, 14, FALSE)</f>
        <v>0</v>
      </c>
      <c r="O2051" s="2" t="str">
        <f>VLOOKUP(A2051, Customer!A:O, 15, FALSE)</f>
        <v>State-California</v>
      </c>
      <c r="P2051" s="2">
        <f>VLOOKUP(A2051,Sales!A:N,2,FALSE)</f>
        <v>50</v>
      </c>
      <c r="Q2051">
        <f>VLOOKUP(A2051,Sales!A:N,3,FALSE)</f>
        <v>788</v>
      </c>
      <c r="R2051" s="2">
        <f>VLOOKUP(A2051,Sales!A:N,4,FALSE)</f>
        <v>250</v>
      </c>
      <c r="S2051" s="2">
        <f>VLOOKUP(A2051,Sales!A:N,5,FALSE)</f>
        <v>429</v>
      </c>
      <c r="T2051" s="2">
        <f>VLOOKUP(A2051,Sales!A:N,6,FALSE)</f>
        <v>301</v>
      </c>
      <c r="U2051" s="2">
        <f>VLOOKUP(A2051,Sales!A:N,7,FALSE)</f>
        <v>88</v>
      </c>
      <c r="V2051" s="2">
        <f>VLOOKUP(A2051,Sales!A:N,8,FALSE)</f>
        <v>232</v>
      </c>
      <c r="W2051" s="2">
        <f>VLOOKUP(A2051,Sales!A:N,9,FALSE)</f>
        <v>1625</v>
      </c>
      <c r="X2051" s="2">
        <f>VLOOKUP(A2051,Sales!A:N,10,FALSE)</f>
        <v>2</v>
      </c>
      <c r="Y2051" s="2">
        <f>VLOOKUP(A2051,Sales!A:N,11,FALSE)</f>
        <v>6</v>
      </c>
      <c r="Z2051" s="2">
        <f>VLOOKUP(A2051,Sales!A:N,12,FALSE)</f>
        <v>6</v>
      </c>
      <c r="AA2051" s="2">
        <f>VLOOKUP(A2051,Sales!A:N,13,FALSE)</f>
        <v>9</v>
      </c>
      <c r="AB2051" s="2">
        <f>VLOOKUP(A2051,Sales!A:N,14,FALSE)</f>
        <v>3</v>
      </c>
      <c r="AC2051" s="2">
        <f>VLOOKUP(A2051,Campaigns!A:I,2,FALSE)</f>
        <v>0</v>
      </c>
      <c r="AD2051" s="2">
        <f>VLOOKUP(A2051,Campaigns!A:I,3,FALSE)</f>
        <v>0</v>
      </c>
      <c r="AE2051" s="2">
        <f>VLOOKUP(A2051,Campaigns!A:I,4,FALSE)</f>
        <v>0</v>
      </c>
      <c r="AF2051" s="2">
        <f>VLOOKUP(A2051,Campaigns!A:I,5,FALSE)</f>
        <v>0</v>
      </c>
      <c r="AG2051" s="2">
        <f>VLOOKUP(A2051,Campaigns!A:I,6,FALSE)</f>
        <v>0</v>
      </c>
      <c r="AH2051" s="2">
        <f>VLOOKUP(A2051,Campaigns!A:I,7,FALSE)</f>
        <v>0</v>
      </c>
      <c r="AI2051" s="2">
        <f>VLOOKUP(A2051,Campaigns!A:I,8,FALSE)</f>
        <v>0</v>
      </c>
      <c r="AJ2051" s="19" t="str">
        <f>VLOOKUP(A2051,Campaigns!A:I,9,FALSE)</f>
        <v>9/13/2019</v>
      </c>
    </row>
    <row r="2052" spans="1:36">
      <c r="A2052" s="2">
        <v>2674</v>
      </c>
      <c r="B2052" s="2">
        <f>VLOOKUP(A2052, Customer!A:O, 2, FALSE)</f>
        <v>173705</v>
      </c>
      <c r="C2052" s="2">
        <f>VLOOKUP(A2052, Customer!A:O, 3, FALSE)</f>
        <v>0</v>
      </c>
      <c r="D2052" s="2">
        <f>VLOOKUP(A2052, Customer!A:O, 4, FALSE)</f>
        <v>2</v>
      </c>
      <c r="E2052" s="2">
        <f>VLOOKUP(A2052, Customer!A:O, 5, FALSE)</f>
        <v>69</v>
      </c>
      <c r="F2052" s="2">
        <f>VLOOKUP(A2052, Customer!A:O, 6, FALSE)</f>
        <v>0</v>
      </c>
      <c r="G2052" s="2">
        <f>VLOOKUP(A2052, Customer!A:O, 7, FALSE)</f>
        <v>0</v>
      </c>
      <c r="H2052" s="2">
        <f>VLOOKUP(A2052, Customer!A:O, 8, FALSE)</f>
        <v>0</v>
      </c>
      <c r="I2052" s="2">
        <f>VLOOKUP(A2052, Customer!A:O, 9, FALSE)</f>
        <v>0</v>
      </c>
      <c r="J2052" s="2">
        <f>VLOOKUP(A2052, Customer!A:O, 10, FALSE)</f>
        <v>1</v>
      </c>
      <c r="K2052" s="2">
        <f>VLOOKUP(A2052, Customer!A:O, 11, FALSE)</f>
        <v>0</v>
      </c>
      <c r="L2052" s="2">
        <f>VLOOKUP(A2052, Customer!A:O, 12, FALSE)</f>
        <v>0</v>
      </c>
      <c r="M2052" s="2">
        <f>VLOOKUP(A2052, Customer!A:O, 13, FALSE)</f>
        <v>1</v>
      </c>
      <c r="N2052" s="2">
        <f>VLOOKUP(A2052, Customer!A:O, 14, FALSE)</f>
        <v>0</v>
      </c>
      <c r="O2052" s="2" t="str">
        <f>VLOOKUP(A2052, Customer!A:O, 15, FALSE)</f>
        <v>State-Other</v>
      </c>
      <c r="P2052" s="2">
        <f>VLOOKUP(A2052,Sales!A:N,2,FALSE)</f>
        <v>86</v>
      </c>
      <c r="Q2052">
        <f>VLOOKUP(A2052,Sales!A:N,3,FALSE)</f>
        <v>1442</v>
      </c>
      <c r="R2052" s="2">
        <f>VLOOKUP(A2052,Sales!A:N,4,FALSE)</f>
        <v>214</v>
      </c>
      <c r="S2052" s="2">
        <f>VLOOKUP(A2052,Sales!A:N,5,FALSE)</f>
        <v>1226</v>
      </c>
      <c r="T2052" s="2">
        <f>VLOOKUP(A2052,Sales!A:N,6,FALSE)</f>
        <v>608</v>
      </c>
      <c r="U2052" s="2">
        <f>VLOOKUP(A2052,Sales!A:N,7,FALSE)</f>
        <v>252</v>
      </c>
      <c r="V2052" s="2">
        <f>VLOOKUP(A2052,Sales!A:N,8,FALSE)</f>
        <v>252</v>
      </c>
      <c r="W2052" s="2">
        <f>VLOOKUP(A2052,Sales!A:N,9,FALSE)</f>
        <v>3490</v>
      </c>
      <c r="X2052" s="2">
        <f>VLOOKUP(A2052,Sales!A:N,10,FALSE)</f>
        <v>2</v>
      </c>
      <c r="Y2052" s="2">
        <f>VLOOKUP(A2052,Sales!A:N,11,FALSE)</f>
        <v>9</v>
      </c>
      <c r="Z2052" s="2">
        <f>VLOOKUP(A2052,Sales!A:N,12,FALSE)</f>
        <v>6</v>
      </c>
      <c r="AA2052" s="2">
        <f>VLOOKUP(A2052,Sales!A:N,13,FALSE)</f>
        <v>8</v>
      </c>
      <c r="AB2052" s="2">
        <f>VLOOKUP(A2052,Sales!A:N,14,FALSE)</f>
        <v>5</v>
      </c>
      <c r="AC2052" s="2">
        <f>VLOOKUP(A2052,Campaigns!A:I,2,FALSE)</f>
        <v>0</v>
      </c>
      <c r="AD2052" s="2">
        <f>VLOOKUP(A2052,Campaigns!A:I,3,FALSE)</f>
        <v>0</v>
      </c>
      <c r="AE2052" s="2">
        <f>VLOOKUP(A2052,Campaigns!A:I,4,FALSE)</f>
        <v>0</v>
      </c>
      <c r="AF2052" s="2">
        <f>VLOOKUP(A2052,Campaigns!A:I,5,FALSE)</f>
        <v>0</v>
      </c>
      <c r="AG2052" s="2">
        <f>VLOOKUP(A2052,Campaigns!A:I,6,FALSE)</f>
        <v>0</v>
      </c>
      <c r="AH2052" s="2">
        <f>VLOOKUP(A2052,Campaigns!A:I,7,FALSE)</f>
        <v>0</v>
      </c>
      <c r="AI2052" s="2">
        <f>VLOOKUP(A2052,Campaigns!A:I,8,FALSE)</f>
        <v>0</v>
      </c>
      <c r="AJ2052" s="19">
        <f>VLOOKUP(A2052,Campaigns!A:I,9,FALSE)</f>
        <v>44082</v>
      </c>
    </row>
    <row r="2053" spans="1:36">
      <c r="A2053" s="2">
        <v>2792</v>
      </c>
      <c r="B2053" s="2">
        <f>VLOOKUP(A2053, Customer!A:O, 2, FALSE)</f>
        <v>172282</v>
      </c>
      <c r="C2053" s="2">
        <f>VLOOKUP(A2053, Customer!A:O, 3, FALSE)</f>
        <v>0</v>
      </c>
      <c r="D2053" s="2">
        <f>VLOOKUP(A2053, Customer!A:O, 4, FALSE)</f>
        <v>0</v>
      </c>
      <c r="E2053" s="2">
        <f>VLOOKUP(A2053, Customer!A:O, 5, FALSE)</f>
        <v>69</v>
      </c>
      <c r="F2053" s="2">
        <f>VLOOKUP(A2053, Customer!A:O, 6, FALSE)</f>
        <v>0</v>
      </c>
      <c r="G2053" s="2">
        <f>VLOOKUP(A2053, Customer!A:O, 7, FALSE)</f>
        <v>0</v>
      </c>
      <c r="H2053" s="2">
        <f>VLOOKUP(A2053, Customer!A:O, 8, FALSE)</f>
        <v>1</v>
      </c>
      <c r="I2053" s="2">
        <f>VLOOKUP(A2053, Customer!A:O, 9, FALSE)</f>
        <v>0</v>
      </c>
      <c r="J2053" s="2">
        <f>VLOOKUP(A2053, Customer!A:O, 10, FALSE)</f>
        <v>0</v>
      </c>
      <c r="K2053" s="2">
        <f>VLOOKUP(A2053, Customer!A:O, 11, FALSE)</f>
        <v>0</v>
      </c>
      <c r="L2053" s="2">
        <f>VLOOKUP(A2053, Customer!A:O, 12, FALSE)</f>
        <v>1</v>
      </c>
      <c r="M2053" s="2">
        <f>VLOOKUP(A2053, Customer!A:O, 13, FALSE)</f>
        <v>0</v>
      </c>
      <c r="N2053" s="2">
        <f>VLOOKUP(A2053, Customer!A:O, 14, FALSE)</f>
        <v>0</v>
      </c>
      <c r="O2053" s="2" t="str">
        <f>VLOOKUP(A2053, Customer!A:O, 15, FALSE)</f>
        <v>State-New York</v>
      </c>
      <c r="P2053" s="2">
        <f>VLOOKUP(A2053,Sales!A:N,2,FALSE)</f>
        <v>70</v>
      </c>
      <c r="Q2053">
        <f>VLOOKUP(A2053,Sales!A:N,3,FALSE)</f>
        <v>1199</v>
      </c>
      <c r="R2053" s="2">
        <f>VLOOKUP(A2053,Sales!A:N,4,FALSE)</f>
        <v>64</v>
      </c>
      <c r="S2053" s="2">
        <f>VLOOKUP(A2053,Sales!A:N,5,FALSE)</f>
        <v>999</v>
      </c>
      <c r="T2053" s="2">
        <f>VLOOKUP(A2053,Sales!A:N,6,FALSE)</f>
        <v>215</v>
      </c>
      <c r="U2053" s="2">
        <f>VLOOKUP(A2053,Sales!A:N,7,FALSE)</f>
        <v>331</v>
      </c>
      <c r="V2053" s="2">
        <f>VLOOKUP(A2053,Sales!A:N,8,FALSE)</f>
        <v>365</v>
      </c>
      <c r="W2053" s="2">
        <f>VLOOKUP(A2053,Sales!A:N,9,FALSE)</f>
        <v>2443</v>
      </c>
      <c r="X2053" s="2">
        <f>VLOOKUP(A2053,Sales!A:N,10,FALSE)</f>
        <v>1</v>
      </c>
      <c r="Y2053" s="2">
        <f>VLOOKUP(A2053,Sales!A:N,11,FALSE)</f>
        <v>5</v>
      </c>
      <c r="Z2053" s="2">
        <f>VLOOKUP(A2053,Sales!A:N,12,FALSE)</f>
        <v>7</v>
      </c>
      <c r="AA2053" s="2">
        <f>VLOOKUP(A2053,Sales!A:N,13,FALSE)</f>
        <v>9</v>
      </c>
      <c r="AB2053" s="2">
        <f>VLOOKUP(A2053,Sales!A:N,14,FALSE)</f>
        <v>7</v>
      </c>
      <c r="AC2053" s="2">
        <f>VLOOKUP(A2053,Campaigns!A:I,2,FALSE)</f>
        <v>0</v>
      </c>
      <c r="AD2053" s="2">
        <f>VLOOKUP(A2053,Campaigns!A:I,3,FALSE)</f>
        <v>0</v>
      </c>
      <c r="AE2053" s="2">
        <f>VLOOKUP(A2053,Campaigns!A:I,4,FALSE)</f>
        <v>0</v>
      </c>
      <c r="AF2053" s="2">
        <f>VLOOKUP(A2053,Campaigns!A:I,5,FALSE)</f>
        <v>0</v>
      </c>
      <c r="AG2053" s="2">
        <f>VLOOKUP(A2053,Campaigns!A:I,6,FALSE)</f>
        <v>0</v>
      </c>
      <c r="AH2053" s="2">
        <f>VLOOKUP(A2053,Campaigns!A:I,7,FALSE)</f>
        <v>0</v>
      </c>
      <c r="AI2053" s="2">
        <f>VLOOKUP(A2053,Campaigns!A:I,8,FALSE)</f>
        <v>1</v>
      </c>
      <c r="AJ2053" s="19" t="str">
        <f>VLOOKUP(A2053,Campaigns!A:I,9,FALSE)</f>
        <v>12/24/2019</v>
      </c>
    </row>
    <row r="2054" spans="1:36">
      <c r="A2054" s="2">
        <v>3141</v>
      </c>
      <c r="B2054" s="2">
        <f>VLOOKUP(A2054, Customer!A:O, 2, FALSE)</f>
        <v>171965</v>
      </c>
      <c r="C2054" s="2">
        <f>VLOOKUP(A2054, Customer!A:O, 3, FALSE)</f>
        <v>0</v>
      </c>
      <c r="D2054" s="2">
        <f>VLOOKUP(A2054, Customer!A:O, 4, FALSE)</f>
        <v>1</v>
      </c>
      <c r="E2054" s="2">
        <f>VLOOKUP(A2054, Customer!A:O, 5, FALSE)</f>
        <v>69</v>
      </c>
      <c r="F2054" s="2">
        <f>VLOOKUP(A2054, Customer!A:O, 6, FALSE)</f>
        <v>0</v>
      </c>
      <c r="G2054" s="2">
        <f>VLOOKUP(A2054, Customer!A:O, 7, FALSE)</f>
        <v>1</v>
      </c>
      <c r="H2054" s="2">
        <f>VLOOKUP(A2054, Customer!A:O, 8, FALSE)</f>
        <v>0</v>
      </c>
      <c r="I2054" s="2">
        <f>VLOOKUP(A2054, Customer!A:O, 9, FALSE)</f>
        <v>0</v>
      </c>
      <c r="J2054" s="2">
        <f>VLOOKUP(A2054, Customer!A:O, 10, FALSE)</f>
        <v>0</v>
      </c>
      <c r="K2054" s="2">
        <f>VLOOKUP(A2054, Customer!A:O, 11, FALSE)</f>
        <v>0</v>
      </c>
      <c r="L2054" s="2">
        <f>VLOOKUP(A2054, Customer!A:O, 12, FALSE)</f>
        <v>1</v>
      </c>
      <c r="M2054" s="2">
        <f>VLOOKUP(A2054, Customer!A:O, 13, FALSE)</f>
        <v>0</v>
      </c>
      <c r="N2054" s="2">
        <f>VLOOKUP(A2054, Customer!A:O, 14, FALSE)</f>
        <v>0</v>
      </c>
      <c r="O2054" s="2" t="str">
        <f>VLOOKUP(A2054, Customer!A:O, 15, FALSE)</f>
        <v>State-Texas</v>
      </c>
      <c r="P2054" s="2">
        <f>VLOOKUP(A2054,Sales!A:N,2,FALSE)</f>
        <v>21</v>
      </c>
      <c r="Q2054">
        <f>VLOOKUP(A2054,Sales!A:N,3,FALSE)</f>
        <v>1367</v>
      </c>
      <c r="R2054" s="2">
        <f>VLOOKUP(A2054,Sales!A:N,4,FALSE)</f>
        <v>45</v>
      </c>
      <c r="S2054" s="2">
        <f>VLOOKUP(A2054,Sales!A:N,5,FALSE)</f>
        <v>683</v>
      </c>
      <c r="T2054" s="2">
        <f>VLOOKUP(A2054,Sales!A:N,6,FALSE)</f>
        <v>119</v>
      </c>
      <c r="U2054" s="2">
        <f>VLOOKUP(A2054,Sales!A:N,7,FALSE)</f>
        <v>91</v>
      </c>
      <c r="V2054" s="2">
        <f>VLOOKUP(A2054,Sales!A:N,8,FALSE)</f>
        <v>593</v>
      </c>
      <c r="W2054" s="2">
        <f>VLOOKUP(A2054,Sales!A:N,9,FALSE)</f>
        <v>1713</v>
      </c>
      <c r="X2054" s="2">
        <f>VLOOKUP(A2054,Sales!A:N,10,FALSE)</f>
        <v>3</v>
      </c>
      <c r="Y2054" s="2">
        <f>VLOOKUP(A2054,Sales!A:N,11,FALSE)</f>
        <v>6</v>
      </c>
      <c r="Z2054" s="2">
        <f>VLOOKUP(A2054,Sales!A:N,12,FALSE)</f>
        <v>3</v>
      </c>
      <c r="AA2054" s="2">
        <f>VLOOKUP(A2054,Sales!A:N,13,FALSE)</f>
        <v>5</v>
      </c>
      <c r="AB2054" s="2">
        <f>VLOOKUP(A2054,Sales!A:N,14,FALSE)</f>
        <v>3</v>
      </c>
      <c r="AC2054" s="2">
        <f>VLOOKUP(A2054,Campaigns!A:I,2,FALSE)</f>
        <v>0</v>
      </c>
      <c r="AD2054" s="2">
        <f>VLOOKUP(A2054,Campaigns!A:I,3,FALSE)</f>
        <v>0</v>
      </c>
      <c r="AE2054" s="2">
        <f>VLOOKUP(A2054,Campaigns!A:I,4,FALSE)</f>
        <v>0</v>
      </c>
      <c r="AF2054" s="2">
        <f>VLOOKUP(A2054,Campaigns!A:I,5,FALSE)</f>
        <v>0</v>
      </c>
      <c r="AG2054" s="2">
        <f>VLOOKUP(A2054,Campaigns!A:I,6,FALSE)</f>
        <v>0</v>
      </c>
      <c r="AH2054" s="2">
        <f>VLOOKUP(A2054,Campaigns!A:I,7,FALSE)</f>
        <v>0</v>
      </c>
      <c r="AI2054" s="2">
        <f>VLOOKUP(A2054,Campaigns!A:I,8,FALSE)</f>
        <v>0</v>
      </c>
      <c r="AJ2054" s="19">
        <f>VLOOKUP(A2054,Campaigns!A:I,9,FALSE)</f>
        <v>43891</v>
      </c>
    </row>
    <row r="2055" spans="1:36">
      <c r="A2055" s="2">
        <v>2704</v>
      </c>
      <c r="B2055" s="2">
        <f>VLOOKUP(A2055, Customer!A:O, 2, FALSE)</f>
        <v>171107</v>
      </c>
      <c r="C2055" s="2">
        <f>VLOOKUP(A2055, Customer!A:O, 3, FALSE)</f>
        <v>0</v>
      </c>
      <c r="D2055" s="2">
        <f>VLOOKUP(A2055, Customer!A:O, 4, FALSE)</f>
        <v>1</v>
      </c>
      <c r="E2055" s="2">
        <f>VLOOKUP(A2055, Customer!A:O, 5, FALSE)</f>
        <v>69</v>
      </c>
      <c r="F2055" s="2">
        <f>VLOOKUP(A2055, Customer!A:O, 6, FALSE)</f>
        <v>0</v>
      </c>
      <c r="G2055" s="2">
        <f>VLOOKUP(A2055, Customer!A:O, 7, FALSE)</f>
        <v>1</v>
      </c>
      <c r="H2055" s="2">
        <f>VLOOKUP(A2055, Customer!A:O, 8, FALSE)</f>
        <v>0</v>
      </c>
      <c r="I2055" s="2">
        <f>VLOOKUP(A2055, Customer!A:O, 9, FALSE)</f>
        <v>0</v>
      </c>
      <c r="J2055" s="2">
        <f>VLOOKUP(A2055, Customer!A:O, 10, FALSE)</f>
        <v>0</v>
      </c>
      <c r="K2055" s="2">
        <f>VLOOKUP(A2055, Customer!A:O, 11, FALSE)</f>
        <v>0</v>
      </c>
      <c r="L2055" s="2">
        <f>VLOOKUP(A2055, Customer!A:O, 12, FALSE)</f>
        <v>1</v>
      </c>
      <c r="M2055" s="2">
        <f>VLOOKUP(A2055, Customer!A:O, 13, FALSE)</f>
        <v>0</v>
      </c>
      <c r="N2055" s="2">
        <f>VLOOKUP(A2055, Customer!A:O, 14, FALSE)</f>
        <v>0</v>
      </c>
      <c r="O2055" s="2" t="str">
        <f>VLOOKUP(A2055, Customer!A:O, 15, FALSE)</f>
        <v>State-Other</v>
      </c>
      <c r="P2055" s="2">
        <f>VLOOKUP(A2055,Sales!A:N,2,FALSE)</f>
        <v>61</v>
      </c>
      <c r="Q2055">
        <f>VLOOKUP(A2055,Sales!A:N,3,FALSE)</f>
        <v>1283</v>
      </c>
      <c r="R2055" s="2">
        <f>VLOOKUP(A2055,Sales!A:N,4,FALSE)</f>
        <v>24</v>
      </c>
      <c r="S2055" s="2">
        <f>VLOOKUP(A2055,Sales!A:N,5,FALSE)</f>
        <v>522</v>
      </c>
      <c r="T2055" s="2">
        <f>VLOOKUP(A2055,Sales!A:N,6,FALSE)</f>
        <v>476</v>
      </c>
      <c r="U2055" s="2">
        <f>VLOOKUP(A2055,Sales!A:N,7,FALSE)</f>
        <v>419</v>
      </c>
      <c r="V2055" s="2">
        <f>VLOOKUP(A2055,Sales!A:N,8,FALSE)</f>
        <v>469</v>
      </c>
      <c r="W2055" s="2">
        <f>VLOOKUP(A2055,Sales!A:N,9,FALSE)</f>
        <v>2255</v>
      </c>
      <c r="X2055" s="2">
        <f>VLOOKUP(A2055,Sales!A:N,10,FALSE)</f>
        <v>2</v>
      </c>
      <c r="Y2055" s="2">
        <f>VLOOKUP(A2055,Sales!A:N,11,FALSE)</f>
        <v>7</v>
      </c>
      <c r="Z2055" s="2">
        <f>VLOOKUP(A2055,Sales!A:N,12,FALSE)</f>
        <v>6</v>
      </c>
      <c r="AA2055" s="2">
        <f>VLOOKUP(A2055,Sales!A:N,13,FALSE)</f>
        <v>13</v>
      </c>
      <c r="AB2055" s="2">
        <f>VLOOKUP(A2055,Sales!A:N,14,FALSE)</f>
        <v>4</v>
      </c>
      <c r="AC2055" s="2">
        <f>VLOOKUP(A2055,Campaigns!A:I,2,FALSE)</f>
        <v>0</v>
      </c>
      <c r="AD2055" s="2">
        <f>VLOOKUP(A2055,Campaigns!A:I,3,FALSE)</f>
        <v>0</v>
      </c>
      <c r="AE2055" s="2">
        <f>VLOOKUP(A2055,Campaigns!A:I,4,FALSE)</f>
        <v>0</v>
      </c>
      <c r="AF2055" s="2">
        <f>VLOOKUP(A2055,Campaigns!A:I,5,FALSE)</f>
        <v>0</v>
      </c>
      <c r="AG2055" s="2">
        <f>VLOOKUP(A2055,Campaigns!A:I,6,FALSE)</f>
        <v>0</v>
      </c>
      <c r="AH2055" s="2">
        <f>VLOOKUP(A2055,Campaigns!A:I,7,FALSE)</f>
        <v>0</v>
      </c>
      <c r="AI2055" s="2">
        <f>VLOOKUP(A2055,Campaigns!A:I,8,FALSE)</f>
        <v>0</v>
      </c>
      <c r="AJ2055" s="19" t="str">
        <f>VLOOKUP(A2055,Campaigns!A:I,9,FALSE)</f>
        <v>7/25/2019</v>
      </c>
    </row>
    <row r="2056" spans="1:36">
      <c r="A2056" s="2">
        <v>2920</v>
      </c>
      <c r="B2056" s="2">
        <f>VLOOKUP(A2056, Customer!A:O, 2, FALSE)</f>
        <v>170792</v>
      </c>
      <c r="C2056" s="2">
        <f>VLOOKUP(A2056, Customer!A:O, 3, FALSE)</f>
        <v>0</v>
      </c>
      <c r="D2056" s="2">
        <f>VLOOKUP(A2056, Customer!A:O, 4, FALSE)</f>
        <v>0</v>
      </c>
      <c r="E2056" s="2">
        <f>VLOOKUP(A2056, Customer!A:O, 5, FALSE)</f>
        <v>69</v>
      </c>
      <c r="F2056" s="2">
        <f>VLOOKUP(A2056, Customer!A:O, 6, FALSE)</f>
        <v>0</v>
      </c>
      <c r="G2056" s="2">
        <f>VLOOKUP(A2056, Customer!A:O, 7, FALSE)</f>
        <v>0</v>
      </c>
      <c r="H2056" s="2">
        <f>VLOOKUP(A2056, Customer!A:O, 8, FALSE)</f>
        <v>0</v>
      </c>
      <c r="I2056" s="2">
        <f>VLOOKUP(A2056, Customer!A:O, 9, FALSE)</f>
        <v>0</v>
      </c>
      <c r="J2056" s="2">
        <f>VLOOKUP(A2056, Customer!A:O, 10, FALSE)</f>
        <v>1</v>
      </c>
      <c r="K2056" s="2">
        <f>VLOOKUP(A2056, Customer!A:O, 11, FALSE)</f>
        <v>0</v>
      </c>
      <c r="L2056" s="2">
        <f>VLOOKUP(A2056, Customer!A:O, 12, FALSE)</f>
        <v>1</v>
      </c>
      <c r="M2056" s="2">
        <f>VLOOKUP(A2056, Customer!A:O, 13, FALSE)</f>
        <v>0</v>
      </c>
      <c r="N2056" s="2">
        <f>VLOOKUP(A2056, Customer!A:O, 14, FALSE)</f>
        <v>0</v>
      </c>
      <c r="O2056" s="2" t="str">
        <f>VLOOKUP(A2056, Customer!A:O, 15, FALSE)</f>
        <v>State-Other</v>
      </c>
      <c r="P2056" s="2">
        <f>VLOOKUP(A2056,Sales!A:N,2,FALSE)</f>
        <v>82</v>
      </c>
      <c r="Q2056">
        <f>VLOOKUP(A2056,Sales!A:N,3,FALSE)</f>
        <v>830</v>
      </c>
      <c r="R2056" s="2">
        <f>VLOOKUP(A2056,Sales!A:N,4,FALSE)</f>
        <v>109</v>
      </c>
      <c r="S2056" s="2">
        <f>VLOOKUP(A2056,Sales!A:N,5,FALSE)</f>
        <v>1578</v>
      </c>
      <c r="T2056" s="2">
        <f>VLOOKUP(A2056,Sales!A:N,6,FALSE)</f>
        <v>251</v>
      </c>
      <c r="U2056" s="2">
        <f>VLOOKUP(A2056,Sales!A:N,7,FALSE)</f>
        <v>27</v>
      </c>
      <c r="V2056" s="2">
        <f>VLOOKUP(A2056,Sales!A:N,8,FALSE)</f>
        <v>275</v>
      </c>
      <c r="W2056" s="2">
        <f>VLOOKUP(A2056,Sales!A:N,9,FALSE)</f>
        <v>2519</v>
      </c>
      <c r="X2056" s="2">
        <f>VLOOKUP(A2056,Sales!A:N,10,FALSE)</f>
        <v>2</v>
      </c>
      <c r="Y2056" s="2">
        <f>VLOOKUP(A2056,Sales!A:N,11,FALSE)</f>
        <v>3</v>
      </c>
      <c r="Z2056" s="2">
        <f>VLOOKUP(A2056,Sales!A:N,12,FALSE)</f>
        <v>4</v>
      </c>
      <c r="AA2056" s="2">
        <f>VLOOKUP(A2056,Sales!A:N,13,FALSE)</f>
        <v>10</v>
      </c>
      <c r="AB2056" s="2">
        <f>VLOOKUP(A2056,Sales!A:N,14,FALSE)</f>
        <v>3</v>
      </c>
      <c r="AC2056" s="2">
        <f>VLOOKUP(A2056,Campaigns!A:I,2,FALSE)</f>
        <v>0</v>
      </c>
      <c r="AD2056" s="2">
        <f>VLOOKUP(A2056,Campaigns!A:I,3,FALSE)</f>
        <v>0</v>
      </c>
      <c r="AE2056" s="2">
        <f>VLOOKUP(A2056,Campaigns!A:I,4,FALSE)</f>
        <v>0</v>
      </c>
      <c r="AF2056" s="2">
        <f>VLOOKUP(A2056,Campaigns!A:I,5,FALSE)</f>
        <v>0</v>
      </c>
      <c r="AG2056" s="2">
        <f>VLOOKUP(A2056,Campaigns!A:I,6,FALSE)</f>
        <v>0</v>
      </c>
      <c r="AH2056" s="2">
        <f>VLOOKUP(A2056,Campaigns!A:I,7,FALSE)</f>
        <v>0</v>
      </c>
      <c r="AI2056" s="2">
        <f>VLOOKUP(A2056,Campaigns!A:I,8,FALSE)</f>
        <v>0</v>
      </c>
      <c r="AJ2056" s="19" t="str">
        <f>VLOOKUP(A2056,Campaigns!A:I,9,FALSE)</f>
        <v>7/14/2019</v>
      </c>
    </row>
    <row r="2057" spans="1:36">
      <c r="A2057" s="2">
        <v>2853</v>
      </c>
      <c r="B2057" s="2">
        <f>VLOOKUP(A2057, Customer!A:O, 2, FALSE)</f>
        <v>169702</v>
      </c>
      <c r="C2057" s="2">
        <f>VLOOKUP(A2057, Customer!A:O, 3, FALSE)</f>
        <v>0</v>
      </c>
      <c r="D2057" s="2">
        <f>VLOOKUP(A2057, Customer!A:O, 4, FALSE)</f>
        <v>1</v>
      </c>
      <c r="E2057" s="2">
        <f>VLOOKUP(A2057, Customer!A:O, 5, FALSE)</f>
        <v>69</v>
      </c>
      <c r="F2057" s="2">
        <f>VLOOKUP(A2057, Customer!A:O, 6, FALSE)</f>
        <v>0</v>
      </c>
      <c r="G2057" s="2">
        <f>VLOOKUP(A2057, Customer!A:O, 7, FALSE)</f>
        <v>0</v>
      </c>
      <c r="H2057" s="2">
        <f>VLOOKUP(A2057, Customer!A:O, 8, FALSE)</f>
        <v>0</v>
      </c>
      <c r="I2057" s="2">
        <f>VLOOKUP(A2057, Customer!A:O, 9, FALSE)</f>
        <v>1</v>
      </c>
      <c r="J2057" s="2">
        <f>VLOOKUP(A2057, Customer!A:O, 10, FALSE)</f>
        <v>0</v>
      </c>
      <c r="K2057" s="2">
        <f>VLOOKUP(A2057, Customer!A:O, 11, FALSE)</f>
        <v>0</v>
      </c>
      <c r="L2057" s="2">
        <f>VLOOKUP(A2057, Customer!A:O, 12, FALSE)</f>
        <v>0</v>
      </c>
      <c r="M2057" s="2">
        <f>VLOOKUP(A2057, Customer!A:O, 13, FALSE)</f>
        <v>0</v>
      </c>
      <c r="N2057" s="2">
        <f>VLOOKUP(A2057, Customer!A:O, 14, FALSE)</f>
        <v>1</v>
      </c>
      <c r="O2057" s="2" t="str">
        <f>VLOOKUP(A2057, Customer!A:O, 15, FALSE)</f>
        <v>State-Texas</v>
      </c>
      <c r="P2057" s="2">
        <f>VLOOKUP(A2057,Sales!A:N,2,FALSE)</f>
        <v>8</v>
      </c>
      <c r="Q2057">
        <f>VLOOKUP(A2057,Sales!A:N,3,FALSE)</f>
        <v>1617</v>
      </c>
      <c r="R2057" s="2">
        <f>VLOOKUP(A2057,Sales!A:N,4,FALSE)</f>
        <v>22</v>
      </c>
      <c r="S2057" s="2">
        <f>VLOOKUP(A2057,Sales!A:N,5,FALSE)</f>
        <v>584</v>
      </c>
      <c r="T2057" s="2">
        <f>VLOOKUP(A2057,Sales!A:N,6,FALSE)</f>
        <v>122</v>
      </c>
      <c r="U2057" s="2">
        <f>VLOOKUP(A2057,Sales!A:N,7,FALSE)</f>
        <v>46</v>
      </c>
      <c r="V2057" s="2">
        <f>VLOOKUP(A2057,Sales!A:N,8,FALSE)</f>
        <v>139</v>
      </c>
      <c r="W2057" s="2">
        <f>VLOOKUP(A2057,Sales!A:N,9,FALSE)</f>
        <v>2252</v>
      </c>
      <c r="X2057" s="2">
        <f>VLOOKUP(A2057,Sales!A:N,10,FALSE)</f>
        <v>2</v>
      </c>
      <c r="Y2057" s="2">
        <f>VLOOKUP(A2057,Sales!A:N,11,FALSE)</f>
        <v>7</v>
      </c>
      <c r="Z2057" s="2">
        <f>VLOOKUP(A2057,Sales!A:N,12,FALSE)</f>
        <v>7</v>
      </c>
      <c r="AA2057" s="2">
        <f>VLOOKUP(A2057,Sales!A:N,13,FALSE)</f>
        <v>10</v>
      </c>
      <c r="AB2057" s="2">
        <f>VLOOKUP(A2057,Sales!A:N,14,FALSE)</f>
        <v>4</v>
      </c>
      <c r="AC2057" s="2">
        <f>VLOOKUP(A2057,Campaigns!A:I,2,FALSE)</f>
        <v>0</v>
      </c>
      <c r="AD2057" s="2">
        <f>VLOOKUP(A2057,Campaigns!A:I,3,FALSE)</f>
        <v>0</v>
      </c>
      <c r="AE2057" s="2">
        <f>VLOOKUP(A2057,Campaigns!A:I,4,FALSE)</f>
        <v>0</v>
      </c>
      <c r="AF2057" s="2">
        <f>VLOOKUP(A2057,Campaigns!A:I,5,FALSE)</f>
        <v>0</v>
      </c>
      <c r="AG2057" s="2">
        <f>VLOOKUP(A2057,Campaigns!A:I,6,FALSE)</f>
        <v>0</v>
      </c>
      <c r="AH2057" s="2">
        <f>VLOOKUP(A2057,Campaigns!A:I,7,FALSE)</f>
        <v>0</v>
      </c>
      <c r="AI2057" s="2">
        <f>VLOOKUP(A2057,Campaigns!A:I,8,FALSE)</f>
        <v>0</v>
      </c>
      <c r="AJ2057" s="19" t="str">
        <f>VLOOKUP(A2057,Campaigns!A:I,9,FALSE)</f>
        <v>7/27/2019</v>
      </c>
    </row>
    <row r="2058" spans="1:36">
      <c r="A2058" s="2">
        <v>1059</v>
      </c>
      <c r="B2058" s="2">
        <f>VLOOKUP(A2058, Customer!A:O, 2, FALSE)</f>
        <v>167680</v>
      </c>
      <c r="C2058" s="2">
        <f>VLOOKUP(A2058, Customer!A:O, 3, FALSE)</f>
        <v>0</v>
      </c>
      <c r="D2058" s="2">
        <f>VLOOKUP(A2058, Customer!A:O, 4, FALSE)</f>
        <v>1</v>
      </c>
      <c r="E2058" s="2">
        <f>VLOOKUP(A2058, Customer!A:O, 5, FALSE)</f>
        <v>69</v>
      </c>
      <c r="F2058" s="2">
        <f>VLOOKUP(A2058, Customer!A:O, 6, FALSE)</f>
        <v>0</v>
      </c>
      <c r="G2058" s="2">
        <f>VLOOKUP(A2058, Customer!A:O, 7, FALSE)</f>
        <v>0</v>
      </c>
      <c r="H2058" s="2">
        <f>VLOOKUP(A2058, Customer!A:O, 8, FALSE)</f>
        <v>0</v>
      </c>
      <c r="I2058" s="2">
        <f>VLOOKUP(A2058, Customer!A:O, 9, FALSE)</f>
        <v>0</v>
      </c>
      <c r="J2058" s="2">
        <f>VLOOKUP(A2058, Customer!A:O, 10, FALSE)</f>
        <v>1</v>
      </c>
      <c r="K2058" s="2">
        <f>VLOOKUP(A2058, Customer!A:O, 11, FALSE)</f>
        <v>0</v>
      </c>
      <c r="L2058" s="2">
        <f>VLOOKUP(A2058, Customer!A:O, 12, FALSE)</f>
        <v>0</v>
      </c>
      <c r="M2058" s="2">
        <f>VLOOKUP(A2058, Customer!A:O, 13, FALSE)</f>
        <v>0</v>
      </c>
      <c r="N2058" s="2">
        <f>VLOOKUP(A2058, Customer!A:O, 14, FALSE)</f>
        <v>1</v>
      </c>
      <c r="O2058" s="2" t="str">
        <f>VLOOKUP(A2058, Customer!A:O, 15, FALSE)</f>
        <v>State-Texas</v>
      </c>
      <c r="P2058" s="2">
        <f>VLOOKUP(A2058,Sales!A:N,2,FALSE)</f>
        <v>8</v>
      </c>
      <c r="Q2058">
        <f>VLOOKUP(A2058,Sales!A:N,3,FALSE)</f>
        <v>1353</v>
      </c>
      <c r="R2058" s="2">
        <f>VLOOKUP(A2058,Sales!A:N,4,FALSE)</f>
        <v>0</v>
      </c>
      <c r="S2058" s="2">
        <f>VLOOKUP(A2058,Sales!A:N,5,FALSE)</f>
        <v>119</v>
      </c>
      <c r="T2058" s="2">
        <f>VLOOKUP(A2058,Sales!A:N,6,FALSE)</f>
        <v>0</v>
      </c>
      <c r="U2058" s="2">
        <f>VLOOKUP(A2058,Sales!A:N,7,FALSE)</f>
        <v>15</v>
      </c>
      <c r="V2058" s="2">
        <f>VLOOKUP(A2058,Sales!A:N,8,FALSE)</f>
        <v>15</v>
      </c>
      <c r="W2058" s="2">
        <f>VLOOKUP(A2058,Sales!A:N,9,FALSE)</f>
        <v>1472</v>
      </c>
      <c r="X2058" s="2">
        <f>VLOOKUP(A2058,Sales!A:N,10,FALSE)</f>
        <v>1</v>
      </c>
      <c r="Y2058" s="2">
        <f>VLOOKUP(A2058,Sales!A:N,11,FALSE)</f>
        <v>7</v>
      </c>
      <c r="Z2058" s="2">
        <f>VLOOKUP(A2058,Sales!A:N,12,FALSE)</f>
        <v>3</v>
      </c>
      <c r="AA2058" s="2">
        <f>VLOOKUP(A2058,Sales!A:N,13,FALSE)</f>
        <v>8</v>
      </c>
      <c r="AB2058" s="2">
        <f>VLOOKUP(A2058,Sales!A:N,14,FALSE)</f>
        <v>5</v>
      </c>
      <c r="AC2058" s="2">
        <f>VLOOKUP(A2058,Campaigns!A:I,2,FALSE)</f>
        <v>0</v>
      </c>
      <c r="AD2058" s="2">
        <f>VLOOKUP(A2058,Campaigns!A:I,3,FALSE)</f>
        <v>0</v>
      </c>
      <c r="AE2058" s="2">
        <f>VLOOKUP(A2058,Campaigns!A:I,4,FALSE)</f>
        <v>0</v>
      </c>
      <c r="AF2058" s="2">
        <f>VLOOKUP(A2058,Campaigns!A:I,5,FALSE)</f>
        <v>0</v>
      </c>
      <c r="AG2058" s="2">
        <f>VLOOKUP(A2058,Campaigns!A:I,6,FALSE)</f>
        <v>0</v>
      </c>
      <c r="AH2058" s="2">
        <f>VLOOKUP(A2058,Campaigns!A:I,7,FALSE)</f>
        <v>0</v>
      </c>
      <c r="AI2058" s="2">
        <f>VLOOKUP(A2058,Campaigns!A:I,8,FALSE)</f>
        <v>0</v>
      </c>
      <c r="AJ2058" s="19" t="str">
        <f>VLOOKUP(A2058,Campaigns!A:I,9,FALSE)</f>
        <v>11/16/2019</v>
      </c>
    </row>
    <row r="2059" spans="1:36">
      <c r="A2059" s="2">
        <v>2111</v>
      </c>
      <c r="B2059" s="2">
        <f>VLOOKUP(A2059, Customer!A:O, 2, FALSE)</f>
        <v>167381</v>
      </c>
      <c r="C2059" s="2">
        <f>VLOOKUP(A2059, Customer!A:O, 3, FALSE)</f>
        <v>0</v>
      </c>
      <c r="D2059" s="2">
        <f>VLOOKUP(A2059, Customer!A:O, 4, FALSE)</f>
        <v>1</v>
      </c>
      <c r="E2059" s="2">
        <f>VLOOKUP(A2059, Customer!A:O, 5, FALSE)</f>
        <v>69</v>
      </c>
      <c r="F2059" s="2">
        <f>VLOOKUP(A2059, Customer!A:O, 6, FALSE)</f>
        <v>0</v>
      </c>
      <c r="G2059" s="2">
        <f>VLOOKUP(A2059, Customer!A:O, 7, FALSE)</f>
        <v>1</v>
      </c>
      <c r="H2059" s="2">
        <f>VLOOKUP(A2059, Customer!A:O, 8, FALSE)</f>
        <v>0</v>
      </c>
      <c r="I2059" s="2">
        <f>VLOOKUP(A2059, Customer!A:O, 9, FALSE)</f>
        <v>0</v>
      </c>
      <c r="J2059" s="2">
        <f>VLOOKUP(A2059, Customer!A:O, 10, FALSE)</f>
        <v>0</v>
      </c>
      <c r="K2059" s="2">
        <f>VLOOKUP(A2059, Customer!A:O, 11, FALSE)</f>
        <v>0</v>
      </c>
      <c r="L2059" s="2">
        <f>VLOOKUP(A2059, Customer!A:O, 12, FALSE)</f>
        <v>0</v>
      </c>
      <c r="M2059" s="2">
        <f>VLOOKUP(A2059, Customer!A:O, 13, FALSE)</f>
        <v>1</v>
      </c>
      <c r="N2059" s="2">
        <f>VLOOKUP(A2059, Customer!A:O, 14, FALSE)</f>
        <v>0</v>
      </c>
      <c r="O2059" s="2" t="str">
        <f>VLOOKUP(A2059, Customer!A:O, 15, FALSE)</f>
        <v>State-California</v>
      </c>
      <c r="P2059" s="2">
        <f>VLOOKUP(A2059,Sales!A:N,2,FALSE)</f>
        <v>67</v>
      </c>
      <c r="Q2059">
        <f>VLOOKUP(A2059,Sales!A:N,3,FALSE)</f>
        <v>2025</v>
      </c>
      <c r="R2059" s="2">
        <f>VLOOKUP(A2059,Sales!A:N,4,FALSE)</f>
        <v>20</v>
      </c>
      <c r="S2059" s="2">
        <f>VLOOKUP(A2059,Sales!A:N,5,FALSE)</f>
        <v>132</v>
      </c>
      <c r="T2059" s="2">
        <f>VLOOKUP(A2059,Sales!A:N,6,FALSE)</f>
        <v>27</v>
      </c>
      <c r="U2059" s="2">
        <f>VLOOKUP(A2059,Sales!A:N,7,FALSE)</f>
        <v>0</v>
      </c>
      <c r="V2059" s="2">
        <f>VLOOKUP(A2059,Sales!A:N,8,FALSE)</f>
        <v>174</v>
      </c>
      <c r="W2059" s="2">
        <f>VLOOKUP(A2059,Sales!A:N,9,FALSE)</f>
        <v>2030</v>
      </c>
      <c r="X2059" s="2">
        <f>VLOOKUP(A2059,Sales!A:N,10,FALSE)</f>
        <v>4</v>
      </c>
      <c r="Y2059" s="2">
        <f>VLOOKUP(A2059,Sales!A:N,11,FALSE)</f>
        <v>2</v>
      </c>
      <c r="Z2059" s="2">
        <f>VLOOKUP(A2059,Sales!A:N,12,FALSE)</f>
        <v>2</v>
      </c>
      <c r="AA2059" s="2">
        <f>VLOOKUP(A2059,Sales!A:N,13,FALSE)</f>
        <v>9</v>
      </c>
      <c r="AB2059" s="2">
        <f>VLOOKUP(A2059,Sales!A:N,14,FALSE)</f>
        <v>7</v>
      </c>
      <c r="AC2059" s="2">
        <f>VLOOKUP(A2059,Campaigns!A:I,2,FALSE)</f>
        <v>0</v>
      </c>
      <c r="AD2059" s="2">
        <f>VLOOKUP(A2059,Campaigns!A:I,3,FALSE)</f>
        <v>1</v>
      </c>
      <c r="AE2059" s="2">
        <f>VLOOKUP(A2059,Campaigns!A:I,4,FALSE)</f>
        <v>0</v>
      </c>
      <c r="AF2059" s="2">
        <f>VLOOKUP(A2059,Campaigns!A:I,5,FALSE)</f>
        <v>0</v>
      </c>
      <c r="AG2059" s="2">
        <f>VLOOKUP(A2059,Campaigns!A:I,6,FALSE)</f>
        <v>0</v>
      </c>
      <c r="AH2059" s="2">
        <f>VLOOKUP(A2059,Campaigns!A:I,7,FALSE)</f>
        <v>0</v>
      </c>
      <c r="AI2059" s="2">
        <f>VLOOKUP(A2059,Campaigns!A:I,8,FALSE)</f>
        <v>0</v>
      </c>
      <c r="AJ2059" s="19" t="str">
        <f>VLOOKUP(A2059,Campaigns!A:I,9,FALSE)</f>
        <v>6/22/2019</v>
      </c>
    </row>
    <row r="2060" spans="1:36">
      <c r="A2060" s="2">
        <v>3038</v>
      </c>
      <c r="B2060" s="2">
        <f>VLOOKUP(A2060, Customer!A:O, 2, FALSE)</f>
        <v>167046</v>
      </c>
      <c r="C2060" s="2">
        <f>VLOOKUP(A2060, Customer!A:O, 3, FALSE)</f>
        <v>0</v>
      </c>
      <c r="D2060" s="2">
        <f>VLOOKUP(A2060, Customer!A:O, 4, FALSE)</f>
        <v>1</v>
      </c>
      <c r="E2060" s="2">
        <f>VLOOKUP(A2060, Customer!A:O, 5, FALSE)</f>
        <v>69</v>
      </c>
      <c r="F2060" s="2">
        <f>VLOOKUP(A2060, Customer!A:O, 6, FALSE)</f>
        <v>0</v>
      </c>
      <c r="G2060" s="2">
        <f>VLOOKUP(A2060, Customer!A:O, 7, FALSE)</f>
        <v>0</v>
      </c>
      <c r="H2060" s="2">
        <f>VLOOKUP(A2060, Customer!A:O, 8, FALSE)</f>
        <v>0</v>
      </c>
      <c r="I2060" s="2">
        <f>VLOOKUP(A2060, Customer!A:O, 9, FALSE)</f>
        <v>0</v>
      </c>
      <c r="J2060" s="2">
        <f>VLOOKUP(A2060, Customer!A:O, 10, FALSE)</f>
        <v>1</v>
      </c>
      <c r="K2060" s="2">
        <f>VLOOKUP(A2060, Customer!A:O, 11, FALSE)</f>
        <v>0</v>
      </c>
      <c r="L2060" s="2">
        <f>VLOOKUP(A2060, Customer!A:O, 12, FALSE)</f>
        <v>1</v>
      </c>
      <c r="M2060" s="2">
        <f>VLOOKUP(A2060, Customer!A:O, 13, FALSE)</f>
        <v>0</v>
      </c>
      <c r="N2060" s="2">
        <f>VLOOKUP(A2060, Customer!A:O, 14, FALSE)</f>
        <v>0</v>
      </c>
      <c r="O2060" s="2" t="str">
        <f>VLOOKUP(A2060, Customer!A:O, 15, FALSE)</f>
        <v>State-New York</v>
      </c>
      <c r="P2060" s="2">
        <f>VLOOKUP(A2060,Sales!A:N,2,FALSE)</f>
        <v>92</v>
      </c>
      <c r="Q2060">
        <f>VLOOKUP(A2060,Sales!A:N,3,FALSE)</f>
        <v>1355</v>
      </c>
      <c r="R2060" s="2">
        <f>VLOOKUP(A2060,Sales!A:N,4,FALSE)</f>
        <v>87</v>
      </c>
      <c r="S2060" s="2">
        <f>VLOOKUP(A2060,Sales!A:N,5,FALSE)</f>
        <v>331</v>
      </c>
      <c r="T2060" s="2">
        <f>VLOOKUP(A2060,Sales!A:N,6,FALSE)</f>
        <v>57</v>
      </c>
      <c r="U2060" s="2">
        <f>VLOOKUP(A2060,Sales!A:N,7,FALSE)</f>
        <v>376</v>
      </c>
      <c r="V2060" s="2">
        <f>VLOOKUP(A2060,Sales!A:N,8,FALSE)</f>
        <v>267</v>
      </c>
      <c r="W2060" s="2">
        <f>VLOOKUP(A2060,Sales!A:N,9,FALSE)</f>
        <v>1941</v>
      </c>
      <c r="X2060" s="2">
        <f>VLOOKUP(A2060,Sales!A:N,10,FALSE)</f>
        <v>2</v>
      </c>
      <c r="Y2060" s="2">
        <f>VLOOKUP(A2060,Sales!A:N,11,FALSE)</f>
        <v>4</v>
      </c>
      <c r="Z2060" s="2">
        <f>VLOOKUP(A2060,Sales!A:N,12,FALSE)</f>
        <v>5</v>
      </c>
      <c r="AA2060" s="2">
        <f>VLOOKUP(A2060,Sales!A:N,13,FALSE)</f>
        <v>4</v>
      </c>
      <c r="AB2060" s="2">
        <f>VLOOKUP(A2060,Sales!A:N,14,FALSE)</f>
        <v>2</v>
      </c>
      <c r="AC2060" s="2">
        <f>VLOOKUP(A2060,Campaigns!A:I,2,FALSE)</f>
        <v>0</v>
      </c>
      <c r="AD2060" s="2">
        <f>VLOOKUP(A2060,Campaigns!A:I,3,FALSE)</f>
        <v>0</v>
      </c>
      <c r="AE2060" s="2">
        <f>VLOOKUP(A2060,Campaigns!A:I,4,FALSE)</f>
        <v>0</v>
      </c>
      <c r="AF2060" s="2">
        <f>VLOOKUP(A2060,Campaigns!A:I,5,FALSE)</f>
        <v>0</v>
      </c>
      <c r="AG2060" s="2">
        <f>VLOOKUP(A2060,Campaigns!A:I,6,FALSE)</f>
        <v>0</v>
      </c>
      <c r="AH2060" s="2">
        <f>VLOOKUP(A2060,Campaigns!A:I,7,FALSE)</f>
        <v>0</v>
      </c>
      <c r="AI2060" s="2">
        <f>VLOOKUP(A2060,Campaigns!A:I,8,FALSE)</f>
        <v>0</v>
      </c>
      <c r="AJ2060" s="19" t="str">
        <f>VLOOKUP(A2060,Campaigns!A:I,9,FALSE)</f>
        <v>6/13/2019</v>
      </c>
    </row>
    <row r="2061" spans="1:36">
      <c r="A2061" s="2">
        <v>1913</v>
      </c>
      <c r="B2061" s="2">
        <f>VLOOKUP(A2061, Customer!A:O, 2, FALSE)</f>
        <v>164950</v>
      </c>
      <c r="C2061" s="2">
        <f>VLOOKUP(A2061, Customer!A:O, 3, FALSE)</f>
        <v>0</v>
      </c>
      <c r="D2061" s="2">
        <f>VLOOKUP(A2061, Customer!A:O, 4, FALSE)</f>
        <v>1</v>
      </c>
      <c r="E2061" s="2">
        <f>VLOOKUP(A2061, Customer!A:O, 5, FALSE)</f>
        <v>69</v>
      </c>
      <c r="F2061" s="2">
        <f>VLOOKUP(A2061, Customer!A:O, 6, FALSE)</f>
        <v>0</v>
      </c>
      <c r="G2061" s="2">
        <f>VLOOKUP(A2061, Customer!A:O, 7, FALSE)</f>
        <v>0</v>
      </c>
      <c r="H2061" s="2">
        <f>VLOOKUP(A2061, Customer!A:O, 8, FALSE)</f>
        <v>1</v>
      </c>
      <c r="I2061" s="2">
        <f>VLOOKUP(A2061, Customer!A:O, 9, FALSE)</f>
        <v>0</v>
      </c>
      <c r="J2061" s="2">
        <f>VLOOKUP(A2061, Customer!A:O, 10, FALSE)</f>
        <v>0</v>
      </c>
      <c r="K2061" s="2">
        <f>VLOOKUP(A2061, Customer!A:O, 11, FALSE)</f>
        <v>0</v>
      </c>
      <c r="L2061" s="2">
        <f>VLOOKUP(A2061, Customer!A:O, 12, FALSE)</f>
        <v>0</v>
      </c>
      <c r="M2061" s="2">
        <f>VLOOKUP(A2061, Customer!A:O, 13, FALSE)</f>
        <v>0</v>
      </c>
      <c r="N2061" s="2">
        <f>VLOOKUP(A2061, Customer!A:O, 14, FALSE)</f>
        <v>1</v>
      </c>
      <c r="O2061" s="2" t="str">
        <f>VLOOKUP(A2061, Customer!A:O, 15, FALSE)</f>
        <v>State-California</v>
      </c>
      <c r="P2061" s="2">
        <f>VLOOKUP(A2061,Sales!A:N,2,FALSE)</f>
        <v>29</v>
      </c>
      <c r="Q2061">
        <f>VLOOKUP(A2061,Sales!A:N,3,FALSE)</f>
        <v>2080</v>
      </c>
      <c r="R2061" s="2">
        <f>VLOOKUP(A2061,Sales!A:N,4,FALSE)</f>
        <v>0</v>
      </c>
      <c r="S2061" s="2">
        <f>VLOOKUP(A2061,Sales!A:N,5,FALSE)</f>
        <v>183</v>
      </c>
      <c r="T2061" s="2">
        <f>VLOOKUP(A2061,Sales!A:N,6,FALSE)</f>
        <v>30</v>
      </c>
      <c r="U2061" s="2">
        <f>VLOOKUP(A2061,Sales!A:N,7,FALSE)</f>
        <v>0</v>
      </c>
      <c r="V2061" s="2">
        <f>VLOOKUP(A2061,Sales!A:N,8,FALSE)</f>
        <v>160</v>
      </c>
      <c r="W2061" s="2">
        <f>VLOOKUP(A2061,Sales!A:N,9,FALSE)</f>
        <v>2133</v>
      </c>
      <c r="X2061" s="2">
        <f>VLOOKUP(A2061,Sales!A:N,10,FALSE)</f>
        <v>2</v>
      </c>
      <c r="Y2061" s="2">
        <f>VLOOKUP(A2061,Sales!A:N,11,FALSE)</f>
        <v>11</v>
      </c>
      <c r="Z2061" s="2">
        <f>VLOOKUP(A2061,Sales!A:N,12,FALSE)</f>
        <v>2</v>
      </c>
      <c r="AA2061" s="2">
        <f>VLOOKUP(A2061,Sales!A:N,13,FALSE)</f>
        <v>10</v>
      </c>
      <c r="AB2061" s="2">
        <f>VLOOKUP(A2061,Sales!A:N,14,FALSE)</f>
        <v>7</v>
      </c>
      <c r="AC2061" s="2">
        <f>VLOOKUP(A2061,Campaigns!A:I,2,FALSE)</f>
        <v>0</v>
      </c>
      <c r="AD2061" s="2">
        <f>VLOOKUP(A2061,Campaigns!A:I,3,FALSE)</f>
        <v>1</v>
      </c>
      <c r="AE2061" s="2">
        <f>VLOOKUP(A2061,Campaigns!A:I,4,FALSE)</f>
        <v>0</v>
      </c>
      <c r="AF2061" s="2">
        <f>VLOOKUP(A2061,Campaigns!A:I,5,FALSE)</f>
        <v>0</v>
      </c>
      <c r="AG2061" s="2">
        <f>VLOOKUP(A2061,Campaigns!A:I,6,FALSE)</f>
        <v>0</v>
      </c>
      <c r="AH2061" s="2">
        <f>VLOOKUP(A2061,Campaigns!A:I,7,FALSE)</f>
        <v>0</v>
      </c>
      <c r="AI2061" s="2">
        <f>VLOOKUP(A2061,Campaigns!A:I,8,FALSE)</f>
        <v>0</v>
      </c>
      <c r="AJ2061" s="19" t="str">
        <f>VLOOKUP(A2061,Campaigns!A:I,9,FALSE)</f>
        <v>1/17/2019</v>
      </c>
    </row>
    <row r="2062" spans="1:36">
      <c r="A2062" s="2">
        <v>3012</v>
      </c>
      <c r="B2062" s="2">
        <f>VLOOKUP(A2062, Customer!A:O, 2, FALSE)</f>
        <v>160689</v>
      </c>
      <c r="C2062" s="2">
        <f>VLOOKUP(A2062, Customer!A:O, 3, FALSE)</f>
        <v>0</v>
      </c>
      <c r="D2062" s="2">
        <f>VLOOKUP(A2062, Customer!A:O, 4, FALSE)</f>
        <v>1</v>
      </c>
      <c r="E2062" s="2">
        <f>VLOOKUP(A2062, Customer!A:O, 5, FALSE)</f>
        <v>69</v>
      </c>
      <c r="F2062" s="2">
        <f>VLOOKUP(A2062, Customer!A:O, 6, FALSE)</f>
        <v>0</v>
      </c>
      <c r="G2062" s="2">
        <f>VLOOKUP(A2062, Customer!A:O, 7, FALSE)</f>
        <v>0</v>
      </c>
      <c r="H2062" s="2">
        <f>VLOOKUP(A2062, Customer!A:O, 8, FALSE)</f>
        <v>1</v>
      </c>
      <c r="I2062" s="2">
        <f>VLOOKUP(A2062, Customer!A:O, 9, FALSE)</f>
        <v>0</v>
      </c>
      <c r="J2062" s="2">
        <f>VLOOKUP(A2062, Customer!A:O, 10, FALSE)</f>
        <v>0</v>
      </c>
      <c r="K2062" s="2">
        <f>VLOOKUP(A2062, Customer!A:O, 11, FALSE)</f>
        <v>0</v>
      </c>
      <c r="L2062" s="2">
        <f>VLOOKUP(A2062, Customer!A:O, 12, FALSE)</f>
        <v>1</v>
      </c>
      <c r="M2062" s="2">
        <f>VLOOKUP(A2062, Customer!A:O, 13, FALSE)</f>
        <v>0</v>
      </c>
      <c r="N2062" s="2">
        <f>VLOOKUP(A2062, Customer!A:O, 14, FALSE)</f>
        <v>0</v>
      </c>
      <c r="O2062" s="2" t="str">
        <f>VLOOKUP(A2062, Customer!A:O, 15, FALSE)</f>
        <v>State-Florida</v>
      </c>
      <c r="P2062" s="2">
        <f>VLOOKUP(A2062,Sales!A:N,2,FALSE)</f>
        <v>23</v>
      </c>
      <c r="Q2062">
        <f>VLOOKUP(A2062,Sales!A:N,3,FALSE)</f>
        <v>635</v>
      </c>
      <c r="R2062" s="2">
        <f>VLOOKUP(A2062,Sales!A:N,4,FALSE)</f>
        <v>238</v>
      </c>
      <c r="S2062" s="2">
        <f>VLOOKUP(A2062,Sales!A:N,5,FALSE)</f>
        <v>572</v>
      </c>
      <c r="T2062" s="2">
        <f>VLOOKUP(A2062,Sales!A:N,6,FALSE)</f>
        <v>167</v>
      </c>
      <c r="U2062" s="2">
        <f>VLOOKUP(A2062,Sales!A:N,7,FALSE)</f>
        <v>16</v>
      </c>
      <c r="V2062" s="2">
        <f>VLOOKUP(A2062,Sales!A:N,8,FALSE)</f>
        <v>64</v>
      </c>
      <c r="W2062" s="2">
        <f>VLOOKUP(A2062,Sales!A:N,9,FALSE)</f>
        <v>1565</v>
      </c>
      <c r="X2062" s="2">
        <f>VLOOKUP(A2062,Sales!A:N,10,FALSE)</f>
        <v>4</v>
      </c>
      <c r="Y2062" s="2">
        <f>VLOOKUP(A2062,Sales!A:N,11,FALSE)</f>
        <v>4</v>
      </c>
      <c r="Z2062" s="2">
        <f>VLOOKUP(A2062,Sales!A:N,12,FALSE)</f>
        <v>4</v>
      </c>
      <c r="AA2062" s="2">
        <f>VLOOKUP(A2062,Sales!A:N,13,FALSE)</f>
        <v>10</v>
      </c>
      <c r="AB2062" s="2">
        <f>VLOOKUP(A2062,Sales!A:N,14,FALSE)</f>
        <v>3</v>
      </c>
      <c r="AC2062" s="2">
        <f>VLOOKUP(A2062,Campaigns!A:I,2,FALSE)</f>
        <v>0</v>
      </c>
      <c r="AD2062" s="2">
        <f>VLOOKUP(A2062,Campaigns!A:I,3,FALSE)</f>
        <v>0</v>
      </c>
      <c r="AE2062" s="2">
        <f>VLOOKUP(A2062,Campaigns!A:I,4,FALSE)</f>
        <v>0</v>
      </c>
      <c r="AF2062" s="2">
        <f>VLOOKUP(A2062,Campaigns!A:I,5,FALSE)</f>
        <v>0</v>
      </c>
      <c r="AG2062" s="2">
        <f>VLOOKUP(A2062,Campaigns!A:I,6,FALSE)</f>
        <v>0</v>
      </c>
      <c r="AH2062" s="2">
        <f>VLOOKUP(A2062,Campaigns!A:I,7,FALSE)</f>
        <v>0</v>
      </c>
      <c r="AI2062" s="2">
        <f>VLOOKUP(A2062,Campaigns!A:I,8,FALSE)</f>
        <v>0</v>
      </c>
      <c r="AJ2062" s="19">
        <f>VLOOKUP(A2062,Campaigns!A:I,9,FALSE)</f>
        <v>43627</v>
      </c>
    </row>
    <row r="2063" spans="1:36">
      <c r="A2063" s="2">
        <v>1996</v>
      </c>
      <c r="B2063" s="2">
        <f>VLOOKUP(A2063, Customer!A:O, 2, FALSE)</f>
        <v>159412</v>
      </c>
      <c r="C2063" s="2">
        <f>VLOOKUP(A2063, Customer!A:O, 3, FALSE)</f>
        <v>0</v>
      </c>
      <c r="D2063" s="2">
        <f>VLOOKUP(A2063, Customer!A:O, 4, FALSE)</f>
        <v>0</v>
      </c>
      <c r="E2063" s="2">
        <f>VLOOKUP(A2063, Customer!A:O, 5, FALSE)</f>
        <v>69</v>
      </c>
      <c r="F2063" s="2">
        <f>VLOOKUP(A2063, Customer!A:O, 6, FALSE)</f>
        <v>0</v>
      </c>
      <c r="G2063" s="2">
        <f>VLOOKUP(A2063, Customer!A:O, 7, FALSE)</f>
        <v>1</v>
      </c>
      <c r="H2063" s="2">
        <f>VLOOKUP(A2063, Customer!A:O, 8, FALSE)</f>
        <v>0</v>
      </c>
      <c r="I2063" s="2">
        <f>VLOOKUP(A2063, Customer!A:O, 9, FALSE)</f>
        <v>0</v>
      </c>
      <c r="J2063" s="2">
        <f>VLOOKUP(A2063, Customer!A:O, 10, FALSE)</f>
        <v>0</v>
      </c>
      <c r="K2063" s="2">
        <f>VLOOKUP(A2063, Customer!A:O, 11, FALSE)</f>
        <v>0</v>
      </c>
      <c r="L2063" s="2">
        <f>VLOOKUP(A2063, Customer!A:O, 12, FALSE)</f>
        <v>0</v>
      </c>
      <c r="M2063" s="2">
        <f>VLOOKUP(A2063, Customer!A:O, 13, FALSE)</f>
        <v>1</v>
      </c>
      <c r="N2063" s="2">
        <f>VLOOKUP(A2063, Customer!A:O, 14, FALSE)</f>
        <v>0</v>
      </c>
      <c r="O2063" s="2" t="str">
        <f>VLOOKUP(A2063, Customer!A:O, 15, FALSE)</f>
        <v>State-Other</v>
      </c>
      <c r="P2063" s="2">
        <f>VLOOKUP(A2063,Sales!A:N,2,FALSE)</f>
        <v>56</v>
      </c>
      <c r="Q2063">
        <f>VLOOKUP(A2063,Sales!A:N,3,FALSE)</f>
        <v>241</v>
      </c>
      <c r="R2063" s="2">
        <f>VLOOKUP(A2063,Sales!A:N,4,FALSE)</f>
        <v>180</v>
      </c>
      <c r="S2063" s="2">
        <f>VLOOKUP(A2063,Sales!A:N,5,FALSE)</f>
        <v>443</v>
      </c>
      <c r="T2063" s="2">
        <f>VLOOKUP(A2063,Sales!A:N,6,FALSE)</f>
        <v>80</v>
      </c>
      <c r="U2063" s="2">
        <f>VLOOKUP(A2063,Sales!A:N,7,FALSE)</f>
        <v>115</v>
      </c>
      <c r="V2063" s="2">
        <f>VLOOKUP(A2063,Sales!A:N,8,FALSE)</f>
        <v>30</v>
      </c>
      <c r="W2063" s="2">
        <f>VLOOKUP(A2063,Sales!A:N,9,FALSE)</f>
        <v>1030</v>
      </c>
      <c r="X2063" s="2">
        <f>VLOOKUP(A2063,Sales!A:N,10,FALSE)</f>
        <v>1</v>
      </c>
      <c r="Y2063" s="2">
        <f>VLOOKUP(A2063,Sales!A:N,11,FALSE)</f>
        <v>4</v>
      </c>
      <c r="Z2063" s="2">
        <f>VLOOKUP(A2063,Sales!A:N,12,FALSE)</f>
        <v>2</v>
      </c>
      <c r="AA2063" s="2">
        <f>VLOOKUP(A2063,Sales!A:N,13,FALSE)</f>
        <v>8</v>
      </c>
      <c r="AB2063" s="2">
        <f>VLOOKUP(A2063,Sales!A:N,14,FALSE)</f>
        <v>3</v>
      </c>
      <c r="AC2063" s="2">
        <f>VLOOKUP(A2063,Campaigns!A:I,2,FALSE)</f>
        <v>0</v>
      </c>
      <c r="AD2063" s="2">
        <f>VLOOKUP(A2063,Campaigns!A:I,3,FALSE)</f>
        <v>0</v>
      </c>
      <c r="AE2063" s="2">
        <f>VLOOKUP(A2063,Campaigns!A:I,4,FALSE)</f>
        <v>0</v>
      </c>
      <c r="AF2063" s="2">
        <f>VLOOKUP(A2063,Campaigns!A:I,5,FALSE)</f>
        <v>0</v>
      </c>
      <c r="AG2063" s="2">
        <f>VLOOKUP(A2063,Campaigns!A:I,6,FALSE)</f>
        <v>0</v>
      </c>
      <c r="AH2063" s="2">
        <f>VLOOKUP(A2063,Campaigns!A:I,7,FALSE)</f>
        <v>0</v>
      </c>
      <c r="AI2063" s="2">
        <f>VLOOKUP(A2063,Campaigns!A:I,8,FALSE)</f>
        <v>0</v>
      </c>
      <c r="AJ2063" s="19" t="str">
        <f>VLOOKUP(A2063,Campaigns!A:I,9,FALSE)</f>
        <v>9/23/2020</v>
      </c>
    </row>
    <row r="2064" spans="1:36">
      <c r="A2064" s="2">
        <v>2777</v>
      </c>
      <c r="B2064" s="2">
        <f>VLOOKUP(A2064, Customer!A:O, 2, FALSE)</f>
        <v>159385</v>
      </c>
      <c r="C2064" s="2">
        <f>VLOOKUP(A2064, Customer!A:O, 3, FALSE)</f>
        <v>1</v>
      </c>
      <c r="D2064" s="2">
        <f>VLOOKUP(A2064, Customer!A:O, 4, FALSE)</f>
        <v>1</v>
      </c>
      <c r="E2064" s="2">
        <f>VLOOKUP(A2064, Customer!A:O, 5, FALSE)</f>
        <v>69</v>
      </c>
      <c r="F2064" s="2">
        <f>VLOOKUP(A2064, Customer!A:O, 6, FALSE)</f>
        <v>0</v>
      </c>
      <c r="G2064" s="2">
        <f>VLOOKUP(A2064, Customer!A:O, 7, FALSE)</f>
        <v>0</v>
      </c>
      <c r="H2064" s="2">
        <f>VLOOKUP(A2064, Customer!A:O, 8, FALSE)</f>
        <v>0</v>
      </c>
      <c r="I2064" s="2">
        <f>VLOOKUP(A2064, Customer!A:O, 9, FALSE)</f>
        <v>1</v>
      </c>
      <c r="J2064" s="2">
        <f>VLOOKUP(A2064, Customer!A:O, 10, FALSE)</f>
        <v>0</v>
      </c>
      <c r="K2064" s="2">
        <f>VLOOKUP(A2064, Customer!A:O, 11, FALSE)</f>
        <v>0</v>
      </c>
      <c r="L2064" s="2">
        <f>VLOOKUP(A2064, Customer!A:O, 12, FALSE)</f>
        <v>0</v>
      </c>
      <c r="M2064" s="2">
        <f>VLOOKUP(A2064, Customer!A:O, 13, FALSE)</f>
        <v>1</v>
      </c>
      <c r="N2064" s="2">
        <f>VLOOKUP(A2064, Customer!A:O, 14, FALSE)</f>
        <v>0</v>
      </c>
      <c r="O2064" s="2" t="str">
        <f>VLOOKUP(A2064, Customer!A:O, 15, FALSE)</f>
        <v>State-California</v>
      </c>
      <c r="P2064" s="2">
        <f>VLOOKUP(A2064,Sales!A:N,2,FALSE)</f>
        <v>85</v>
      </c>
      <c r="Q2064">
        <f>VLOOKUP(A2064,Sales!A:N,3,FALSE)</f>
        <v>362</v>
      </c>
      <c r="R2064" s="2">
        <f>VLOOKUP(A2064,Sales!A:N,4,FALSE)</f>
        <v>0</v>
      </c>
      <c r="S2064" s="2">
        <f>VLOOKUP(A2064,Sales!A:N,5,FALSE)</f>
        <v>27</v>
      </c>
      <c r="T2064" s="2">
        <f>VLOOKUP(A2064,Sales!A:N,6,FALSE)</f>
        <v>0</v>
      </c>
      <c r="U2064" s="2">
        <f>VLOOKUP(A2064,Sales!A:N,7,FALSE)</f>
        <v>11</v>
      </c>
      <c r="V2064" s="2">
        <f>VLOOKUP(A2064,Sales!A:N,8,FALSE)</f>
        <v>97</v>
      </c>
      <c r="W2064" s="2">
        <f>VLOOKUP(A2064,Sales!A:N,9,FALSE)</f>
        <v>303</v>
      </c>
      <c r="X2064" s="2">
        <f>VLOOKUP(A2064,Sales!A:N,10,FALSE)</f>
        <v>2</v>
      </c>
      <c r="Y2064" s="2">
        <f>VLOOKUP(A2064,Sales!A:N,11,FALSE)</f>
        <v>3</v>
      </c>
      <c r="Z2064" s="2">
        <f>VLOOKUP(A2064,Sales!A:N,12,FALSE)</f>
        <v>1</v>
      </c>
      <c r="AA2064" s="2">
        <f>VLOOKUP(A2064,Sales!A:N,13,FALSE)</f>
        <v>4</v>
      </c>
      <c r="AB2064" s="2">
        <f>VLOOKUP(A2064,Sales!A:N,14,FALSE)</f>
        <v>5</v>
      </c>
      <c r="AC2064" s="2">
        <f>VLOOKUP(A2064,Campaigns!A:I,2,FALSE)</f>
        <v>0</v>
      </c>
      <c r="AD2064" s="2">
        <f>VLOOKUP(A2064,Campaigns!A:I,3,FALSE)</f>
        <v>0</v>
      </c>
      <c r="AE2064" s="2">
        <f>VLOOKUP(A2064,Campaigns!A:I,4,FALSE)</f>
        <v>0</v>
      </c>
      <c r="AF2064" s="2">
        <f>VLOOKUP(A2064,Campaigns!A:I,5,FALSE)</f>
        <v>0</v>
      </c>
      <c r="AG2064" s="2">
        <f>VLOOKUP(A2064,Campaigns!A:I,6,FALSE)</f>
        <v>0</v>
      </c>
      <c r="AH2064" s="2">
        <f>VLOOKUP(A2064,Campaigns!A:I,7,FALSE)</f>
        <v>0</v>
      </c>
      <c r="AI2064" s="2">
        <f>VLOOKUP(A2064,Campaigns!A:I,8,FALSE)</f>
        <v>0</v>
      </c>
      <c r="AJ2064" s="19">
        <f>VLOOKUP(A2064,Campaigns!A:I,9,FALSE)</f>
        <v>43534</v>
      </c>
    </row>
    <row r="2065" spans="1:36">
      <c r="A2065" s="2">
        <v>2831</v>
      </c>
      <c r="B2065" s="2">
        <f>VLOOKUP(A2065, Customer!A:O, 2, FALSE)</f>
        <v>158217</v>
      </c>
      <c r="C2065" s="2">
        <f>VLOOKUP(A2065, Customer!A:O, 3, FALSE)</f>
        <v>2</v>
      </c>
      <c r="D2065" s="2">
        <f>VLOOKUP(A2065, Customer!A:O, 4, FALSE)</f>
        <v>1</v>
      </c>
      <c r="E2065" s="2">
        <f>VLOOKUP(A2065, Customer!A:O, 5, FALSE)</f>
        <v>69</v>
      </c>
      <c r="F2065" s="2">
        <f>VLOOKUP(A2065, Customer!A:O, 6, FALSE)</f>
        <v>0</v>
      </c>
      <c r="G2065" s="2">
        <f>VLOOKUP(A2065, Customer!A:O, 7, FALSE)</f>
        <v>0</v>
      </c>
      <c r="H2065" s="2">
        <f>VLOOKUP(A2065, Customer!A:O, 8, FALSE)</f>
        <v>1</v>
      </c>
      <c r="I2065" s="2">
        <f>VLOOKUP(A2065, Customer!A:O, 9, FALSE)</f>
        <v>0</v>
      </c>
      <c r="J2065" s="2">
        <f>VLOOKUP(A2065, Customer!A:O, 10, FALSE)</f>
        <v>0</v>
      </c>
      <c r="K2065" s="2">
        <f>VLOOKUP(A2065, Customer!A:O, 11, FALSE)</f>
        <v>0</v>
      </c>
      <c r="L2065" s="2">
        <f>VLOOKUP(A2065, Customer!A:O, 12, FALSE)</f>
        <v>0</v>
      </c>
      <c r="M2065" s="2">
        <f>VLOOKUP(A2065, Customer!A:O, 13, FALSE)</f>
        <v>1</v>
      </c>
      <c r="N2065" s="2">
        <f>VLOOKUP(A2065, Customer!A:O, 14, FALSE)</f>
        <v>0</v>
      </c>
      <c r="O2065" s="2" t="str">
        <f>VLOOKUP(A2065, Customer!A:O, 15, FALSE)</f>
        <v>State-California</v>
      </c>
      <c r="P2065" s="2">
        <f>VLOOKUP(A2065,Sales!A:N,2,FALSE)</f>
        <v>84</v>
      </c>
      <c r="Q2065">
        <f>VLOOKUP(A2065,Sales!A:N,3,FALSE)</f>
        <v>185</v>
      </c>
      <c r="R2065" s="2">
        <f>VLOOKUP(A2065,Sales!A:N,4,FALSE)</f>
        <v>3</v>
      </c>
      <c r="S2065" s="2">
        <f>VLOOKUP(A2065,Sales!A:N,5,FALSE)</f>
        <v>35</v>
      </c>
      <c r="T2065" s="2">
        <f>VLOOKUP(A2065,Sales!A:N,6,FALSE)</f>
        <v>8</v>
      </c>
      <c r="U2065" s="2">
        <f>VLOOKUP(A2065,Sales!A:N,7,FALSE)</f>
        <v>14</v>
      </c>
      <c r="V2065" s="2">
        <f>VLOOKUP(A2065,Sales!A:N,8,FALSE)</f>
        <v>35</v>
      </c>
      <c r="W2065" s="2">
        <f>VLOOKUP(A2065,Sales!A:N,9,FALSE)</f>
        <v>209</v>
      </c>
      <c r="X2065" s="2">
        <f>VLOOKUP(A2065,Sales!A:N,10,FALSE)</f>
        <v>1</v>
      </c>
      <c r="Y2065" s="2">
        <f>VLOOKUP(A2065,Sales!A:N,11,FALSE)</f>
        <v>2</v>
      </c>
      <c r="Z2065" s="2">
        <f>VLOOKUP(A2065,Sales!A:N,12,FALSE)</f>
        <v>0</v>
      </c>
      <c r="AA2065" s="2">
        <f>VLOOKUP(A2065,Sales!A:N,13,FALSE)</f>
        <v>4</v>
      </c>
      <c r="AB2065" s="2">
        <f>VLOOKUP(A2065,Sales!A:N,14,FALSE)</f>
        <v>6</v>
      </c>
      <c r="AC2065" s="2">
        <f>VLOOKUP(A2065,Campaigns!A:I,2,FALSE)</f>
        <v>0</v>
      </c>
      <c r="AD2065" s="2">
        <f>VLOOKUP(A2065,Campaigns!A:I,3,FALSE)</f>
        <v>0</v>
      </c>
      <c r="AE2065" s="2">
        <f>VLOOKUP(A2065,Campaigns!A:I,4,FALSE)</f>
        <v>0</v>
      </c>
      <c r="AF2065" s="2">
        <f>VLOOKUP(A2065,Campaigns!A:I,5,FALSE)</f>
        <v>0</v>
      </c>
      <c r="AG2065" s="2">
        <f>VLOOKUP(A2065,Campaigns!A:I,6,FALSE)</f>
        <v>0</v>
      </c>
      <c r="AH2065" s="2">
        <f>VLOOKUP(A2065,Campaigns!A:I,7,FALSE)</f>
        <v>0</v>
      </c>
      <c r="AI2065" s="2">
        <f>VLOOKUP(A2065,Campaigns!A:I,8,FALSE)</f>
        <v>0</v>
      </c>
      <c r="AJ2065" s="19" t="str">
        <f>VLOOKUP(A2065,Campaigns!A:I,9,FALSE)</f>
        <v>4/24/2019</v>
      </c>
    </row>
    <row r="2066" spans="1:36">
      <c r="A2066" s="2">
        <v>2526</v>
      </c>
      <c r="B2066" s="2">
        <f>VLOOKUP(A2066, Customer!A:O, 2, FALSE)</f>
        <v>157530</v>
      </c>
      <c r="C2066" s="2">
        <f>VLOOKUP(A2066, Customer!A:O, 3, FALSE)</f>
        <v>0</v>
      </c>
      <c r="D2066" s="2">
        <f>VLOOKUP(A2066, Customer!A:O, 4, FALSE)</f>
        <v>1</v>
      </c>
      <c r="E2066" s="2">
        <f>VLOOKUP(A2066, Customer!A:O, 5, FALSE)</f>
        <v>69</v>
      </c>
      <c r="F2066" s="2">
        <f>VLOOKUP(A2066, Customer!A:O, 6, FALSE)</f>
        <v>1</v>
      </c>
      <c r="G2066" s="2">
        <f>VLOOKUP(A2066, Customer!A:O, 7, FALSE)</f>
        <v>0</v>
      </c>
      <c r="H2066" s="2">
        <f>VLOOKUP(A2066, Customer!A:O, 8, FALSE)</f>
        <v>0</v>
      </c>
      <c r="I2066" s="2">
        <f>VLOOKUP(A2066, Customer!A:O, 9, FALSE)</f>
        <v>0</v>
      </c>
      <c r="J2066" s="2">
        <f>VLOOKUP(A2066, Customer!A:O, 10, FALSE)</f>
        <v>0</v>
      </c>
      <c r="K2066" s="2">
        <f>VLOOKUP(A2066, Customer!A:O, 11, FALSE)</f>
        <v>0</v>
      </c>
      <c r="L2066" s="2">
        <f>VLOOKUP(A2066, Customer!A:O, 12, FALSE)</f>
        <v>0</v>
      </c>
      <c r="M2066" s="2">
        <f>VLOOKUP(A2066, Customer!A:O, 13, FALSE)</f>
        <v>1</v>
      </c>
      <c r="N2066" s="2">
        <f>VLOOKUP(A2066, Customer!A:O, 14, FALSE)</f>
        <v>0</v>
      </c>
      <c r="O2066" s="2" t="str">
        <f>VLOOKUP(A2066, Customer!A:O, 15, FALSE)</f>
        <v>State-Florida</v>
      </c>
      <c r="P2066" s="2">
        <f>VLOOKUP(A2066,Sales!A:N,2,FALSE)</f>
        <v>68</v>
      </c>
      <c r="Q2066">
        <f>VLOOKUP(A2066,Sales!A:N,3,FALSE)</f>
        <v>137</v>
      </c>
      <c r="R2066" s="2">
        <f>VLOOKUP(A2066,Sales!A:N,4,FALSE)</f>
        <v>3</v>
      </c>
      <c r="S2066" s="2">
        <f>VLOOKUP(A2066,Sales!A:N,5,FALSE)</f>
        <v>74</v>
      </c>
      <c r="T2066" s="2">
        <f>VLOOKUP(A2066,Sales!A:N,6,FALSE)</f>
        <v>16</v>
      </c>
      <c r="U2066" s="2">
        <f>VLOOKUP(A2066,Sales!A:N,7,FALSE)</f>
        <v>19</v>
      </c>
      <c r="V2066" s="2">
        <f>VLOOKUP(A2066,Sales!A:N,8,FALSE)</f>
        <v>3</v>
      </c>
      <c r="W2066" s="2">
        <f>VLOOKUP(A2066,Sales!A:N,9,FALSE)</f>
        <v>246</v>
      </c>
      <c r="X2066" s="2">
        <f>VLOOKUP(A2066,Sales!A:N,10,FALSE)</f>
        <v>1</v>
      </c>
      <c r="Y2066" s="2">
        <f>VLOOKUP(A2066,Sales!A:N,11,FALSE)</f>
        <v>1</v>
      </c>
      <c r="Z2066" s="2">
        <f>VLOOKUP(A2066,Sales!A:N,12,FALSE)</f>
        <v>1</v>
      </c>
      <c r="AA2066" s="2">
        <f>VLOOKUP(A2066,Sales!A:N,13,FALSE)</f>
        <v>4</v>
      </c>
      <c r="AB2066" s="2">
        <f>VLOOKUP(A2066,Sales!A:N,14,FALSE)</f>
        <v>1</v>
      </c>
      <c r="AC2066" s="2">
        <f>VLOOKUP(A2066,Campaigns!A:I,2,FALSE)</f>
        <v>0</v>
      </c>
      <c r="AD2066" s="2">
        <f>VLOOKUP(A2066,Campaigns!A:I,3,FALSE)</f>
        <v>0</v>
      </c>
      <c r="AE2066" s="2">
        <f>VLOOKUP(A2066,Campaigns!A:I,4,FALSE)</f>
        <v>0</v>
      </c>
      <c r="AF2066" s="2">
        <f>VLOOKUP(A2066,Campaigns!A:I,5,FALSE)</f>
        <v>0</v>
      </c>
      <c r="AG2066" s="2">
        <f>VLOOKUP(A2066,Campaigns!A:I,6,FALSE)</f>
        <v>0</v>
      </c>
      <c r="AH2066" s="2">
        <f>VLOOKUP(A2066,Campaigns!A:I,7,FALSE)</f>
        <v>0</v>
      </c>
      <c r="AI2066" s="2">
        <f>VLOOKUP(A2066,Campaigns!A:I,8,FALSE)</f>
        <v>0</v>
      </c>
      <c r="AJ2066" s="19" t="str">
        <f>VLOOKUP(A2066,Campaigns!A:I,9,FALSE)</f>
        <v>3/18/2020</v>
      </c>
    </row>
    <row r="2067" spans="1:36">
      <c r="A2067" s="2">
        <v>2140</v>
      </c>
      <c r="B2067" s="2">
        <f>VLOOKUP(A2067, Customer!A:O, 2, FALSE)</f>
        <v>157304</v>
      </c>
      <c r="C2067" s="2">
        <f>VLOOKUP(A2067, Customer!A:O, 3, FALSE)</f>
        <v>0</v>
      </c>
      <c r="D2067" s="2">
        <f>VLOOKUP(A2067, Customer!A:O, 4, FALSE)</f>
        <v>1</v>
      </c>
      <c r="E2067" s="2">
        <f>VLOOKUP(A2067, Customer!A:O, 5, FALSE)</f>
        <v>69</v>
      </c>
      <c r="F2067" s="2">
        <f>VLOOKUP(A2067, Customer!A:O, 6, FALSE)</f>
        <v>0</v>
      </c>
      <c r="G2067" s="2">
        <f>VLOOKUP(A2067, Customer!A:O, 7, FALSE)</f>
        <v>1</v>
      </c>
      <c r="H2067" s="2">
        <f>VLOOKUP(A2067, Customer!A:O, 8, FALSE)</f>
        <v>0</v>
      </c>
      <c r="I2067" s="2">
        <f>VLOOKUP(A2067, Customer!A:O, 9, FALSE)</f>
        <v>0</v>
      </c>
      <c r="J2067" s="2">
        <f>VLOOKUP(A2067, Customer!A:O, 10, FALSE)</f>
        <v>0</v>
      </c>
      <c r="K2067" s="2">
        <f>VLOOKUP(A2067, Customer!A:O, 11, FALSE)</f>
        <v>0</v>
      </c>
      <c r="L2067" s="2">
        <f>VLOOKUP(A2067, Customer!A:O, 12, FALSE)</f>
        <v>1</v>
      </c>
      <c r="M2067" s="2">
        <f>VLOOKUP(A2067, Customer!A:O, 13, FALSE)</f>
        <v>0</v>
      </c>
      <c r="N2067" s="2">
        <f>VLOOKUP(A2067, Customer!A:O, 14, FALSE)</f>
        <v>0</v>
      </c>
      <c r="O2067" s="2" t="str">
        <f>VLOOKUP(A2067, Customer!A:O, 15, FALSE)</f>
        <v>State-Other</v>
      </c>
      <c r="P2067" s="2">
        <f>VLOOKUP(A2067,Sales!A:N,2,FALSE)</f>
        <v>61</v>
      </c>
      <c r="Q2067">
        <f>VLOOKUP(A2067,Sales!A:N,3,FALSE)</f>
        <v>977</v>
      </c>
      <c r="R2067" s="2">
        <f>VLOOKUP(A2067,Sales!A:N,4,FALSE)</f>
        <v>220</v>
      </c>
      <c r="S2067" s="2">
        <f>VLOOKUP(A2067,Sales!A:N,5,FALSE)</f>
        <v>903</v>
      </c>
      <c r="T2067" s="2">
        <f>VLOOKUP(A2067,Sales!A:N,6,FALSE)</f>
        <v>379</v>
      </c>
      <c r="U2067" s="2">
        <f>VLOOKUP(A2067,Sales!A:N,7,FALSE)</f>
        <v>47</v>
      </c>
      <c r="V2067" s="2">
        <f>VLOOKUP(A2067,Sales!A:N,8,FALSE)</f>
        <v>291</v>
      </c>
      <c r="W2067" s="2">
        <f>VLOOKUP(A2067,Sales!A:N,9,FALSE)</f>
        <v>2234</v>
      </c>
      <c r="X2067" s="2">
        <f>VLOOKUP(A2067,Sales!A:N,10,FALSE)</f>
        <v>2</v>
      </c>
      <c r="Y2067" s="2">
        <f>VLOOKUP(A2067,Sales!A:N,11,FALSE)</f>
        <v>7</v>
      </c>
      <c r="Z2067" s="2">
        <f>VLOOKUP(A2067,Sales!A:N,12,FALSE)</f>
        <v>6</v>
      </c>
      <c r="AA2067" s="2">
        <f>VLOOKUP(A2067,Sales!A:N,13,FALSE)</f>
        <v>10</v>
      </c>
      <c r="AB2067" s="2">
        <f>VLOOKUP(A2067,Sales!A:N,14,FALSE)</f>
        <v>5</v>
      </c>
      <c r="AC2067" s="2">
        <f>VLOOKUP(A2067,Campaigns!A:I,2,FALSE)</f>
        <v>0</v>
      </c>
      <c r="AD2067" s="2">
        <f>VLOOKUP(A2067,Campaigns!A:I,3,FALSE)</f>
        <v>0</v>
      </c>
      <c r="AE2067" s="2">
        <f>VLOOKUP(A2067,Campaigns!A:I,4,FALSE)</f>
        <v>0</v>
      </c>
      <c r="AF2067" s="2">
        <f>VLOOKUP(A2067,Campaigns!A:I,5,FALSE)</f>
        <v>0</v>
      </c>
      <c r="AG2067" s="2">
        <f>VLOOKUP(A2067,Campaigns!A:I,6,FALSE)</f>
        <v>0</v>
      </c>
      <c r="AH2067" s="2">
        <f>VLOOKUP(A2067,Campaigns!A:I,7,FALSE)</f>
        <v>0</v>
      </c>
      <c r="AI2067" s="2">
        <f>VLOOKUP(A2067,Campaigns!A:I,8,FALSE)</f>
        <v>0</v>
      </c>
      <c r="AJ2067" s="19" t="str">
        <f>VLOOKUP(A2067,Campaigns!A:I,9,FALSE)</f>
        <v>8/16/2019</v>
      </c>
    </row>
    <row r="2068" spans="1:36">
      <c r="A2068" s="2">
        <v>1452</v>
      </c>
      <c r="B2068" s="2">
        <f>VLOOKUP(A2068, Customer!A:O, 2, FALSE)</f>
        <v>153790</v>
      </c>
      <c r="C2068" s="2">
        <f>VLOOKUP(A2068, Customer!A:O, 3, FALSE)</f>
        <v>0</v>
      </c>
      <c r="D2068" s="2">
        <f>VLOOKUP(A2068, Customer!A:O, 4, FALSE)</f>
        <v>2</v>
      </c>
      <c r="E2068" s="2">
        <f>VLOOKUP(A2068, Customer!A:O, 5, FALSE)</f>
        <v>69</v>
      </c>
      <c r="F2068" s="2">
        <f>VLOOKUP(A2068, Customer!A:O, 6, FALSE)</f>
        <v>0</v>
      </c>
      <c r="G2068" s="2">
        <f>VLOOKUP(A2068, Customer!A:O, 7, FALSE)</f>
        <v>1</v>
      </c>
      <c r="H2068" s="2">
        <f>VLOOKUP(A2068, Customer!A:O, 8, FALSE)</f>
        <v>0</v>
      </c>
      <c r="I2068" s="2">
        <f>VLOOKUP(A2068, Customer!A:O, 9, FALSE)</f>
        <v>0</v>
      </c>
      <c r="J2068" s="2">
        <f>VLOOKUP(A2068, Customer!A:O, 10, FALSE)</f>
        <v>0</v>
      </c>
      <c r="K2068" s="2">
        <f>VLOOKUP(A2068, Customer!A:O, 11, FALSE)</f>
        <v>0</v>
      </c>
      <c r="L2068" s="2">
        <f>VLOOKUP(A2068, Customer!A:O, 12, FALSE)</f>
        <v>1</v>
      </c>
      <c r="M2068" s="2">
        <f>VLOOKUP(A2068, Customer!A:O, 13, FALSE)</f>
        <v>0</v>
      </c>
      <c r="N2068" s="2">
        <f>VLOOKUP(A2068, Customer!A:O, 14, FALSE)</f>
        <v>0</v>
      </c>
      <c r="O2068" s="2" t="str">
        <f>VLOOKUP(A2068, Customer!A:O, 15, FALSE)</f>
        <v>State-Florida</v>
      </c>
      <c r="P2068" s="2">
        <f>VLOOKUP(A2068,Sales!A:N,2,FALSE)</f>
        <v>86</v>
      </c>
      <c r="Q2068">
        <f>VLOOKUP(A2068,Sales!A:N,3,FALSE)</f>
        <v>958</v>
      </c>
      <c r="R2068" s="2">
        <f>VLOOKUP(A2068,Sales!A:N,4,FALSE)</f>
        <v>120</v>
      </c>
      <c r="S2068" s="2">
        <f>VLOOKUP(A2068,Sales!A:N,5,FALSE)</f>
        <v>363</v>
      </c>
      <c r="T2068" s="2">
        <f>VLOOKUP(A2068,Sales!A:N,6,FALSE)</f>
        <v>80</v>
      </c>
      <c r="U2068" s="2">
        <f>VLOOKUP(A2068,Sales!A:N,7,FALSE)</f>
        <v>14</v>
      </c>
      <c r="V2068" s="2">
        <f>VLOOKUP(A2068,Sales!A:N,8,FALSE)</f>
        <v>14</v>
      </c>
      <c r="W2068" s="2">
        <f>VLOOKUP(A2068,Sales!A:N,9,FALSE)</f>
        <v>1521</v>
      </c>
      <c r="X2068" s="2">
        <f>VLOOKUP(A2068,Sales!A:N,10,FALSE)</f>
        <v>3</v>
      </c>
      <c r="Y2068" s="2">
        <f>VLOOKUP(A2068,Sales!A:N,11,FALSE)</f>
        <v>7</v>
      </c>
      <c r="Z2068" s="2">
        <f>VLOOKUP(A2068,Sales!A:N,12,FALSE)</f>
        <v>2</v>
      </c>
      <c r="AA2068" s="2">
        <f>VLOOKUP(A2068,Sales!A:N,13,FALSE)</f>
        <v>8</v>
      </c>
      <c r="AB2068" s="2">
        <f>VLOOKUP(A2068,Sales!A:N,14,FALSE)</f>
        <v>6</v>
      </c>
      <c r="AC2068" s="2">
        <f>VLOOKUP(A2068,Campaigns!A:I,2,FALSE)</f>
        <v>0</v>
      </c>
      <c r="AD2068" s="2">
        <f>VLOOKUP(A2068,Campaigns!A:I,3,FALSE)</f>
        <v>0</v>
      </c>
      <c r="AE2068" s="2">
        <f>VLOOKUP(A2068,Campaigns!A:I,4,FALSE)</f>
        <v>0</v>
      </c>
      <c r="AF2068" s="2">
        <f>VLOOKUP(A2068,Campaigns!A:I,5,FALSE)</f>
        <v>0</v>
      </c>
      <c r="AG2068" s="2">
        <f>VLOOKUP(A2068,Campaigns!A:I,6,FALSE)</f>
        <v>0</v>
      </c>
      <c r="AH2068" s="2">
        <f>VLOOKUP(A2068,Campaigns!A:I,7,FALSE)</f>
        <v>0</v>
      </c>
      <c r="AI2068" s="2">
        <f>VLOOKUP(A2068,Campaigns!A:I,8,FALSE)</f>
        <v>0</v>
      </c>
      <c r="AJ2068" s="19">
        <f>VLOOKUP(A2068,Campaigns!A:I,9,FALSE)</f>
        <v>44112</v>
      </c>
    </row>
    <row r="2069" spans="1:36">
      <c r="A2069" s="2">
        <v>2038</v>
      </c>
      <c r="B2069" s="2">
        <f>VLOOKUP(A2069, Customer!A:O, 2, FALSE)</f>
        <v>153312</v>
      </c>
      <c r="C2069" s="2">
        <f>VLOOKUP(A2069, Customer!A:O, 3, FALSE)</f>
        <v>0</v>
      </c>
      <c r="D2069" s="2">
        <f>VLOOKUP(A2069, Customer!A:O, 4, FALSE)</f>
        <v>0</v>
      </c>
      <c r="E2069" s="2">
        <f>VLOOKUP(A2069, Customer!A:O, 5, FALSE)</f>
        <v>69</v>
      </c>
      <c r="F2069" s="2">
        <f>VLOOKUP(A2069, Customer!A:O, 6, FALSE)</f>
        <v>0</v>
      </c>
      <c r="G2069" s="2">
        <f>VLOOKUP(A2069, Customer!A:O, 7, FALSE)</f>
        <v>1</v>
      </c>
      <c r="H2069" s="2">
        <f>VLOOKUP(A2069, Customer!A:O, 8, FALSE)</f>
        <v>0</v>
      </c>
      <c r="I2069" s="2">
        <f>VLOOKUP(A2069, Customer!A:O, 9, FALSE)</f>
        <v>0</v>
      </c>
      <c r="J2069" s="2">
        <f>VLOOKUP(A2069, Customer!A:O, 10, FALSE)</f>
        <v>0</v>
      </c>
      <c r="K2069" s="2">
        <f>VLOOKUP(A2069, Customer!A:O, 11, FALSE)</f>
        <v>0</v>
      </c>
      <c r="L2069" s="2">
        <f>VLOOKUP(A2069, Customer!A:O, 12, FALSE)</f>
        <v>0</v>
      </c>
      <c r="M2069" s="2">
        <f>VLOOKUP(A2069, Customer!A:O, 13, FALSE)</f>
        <v>0</v>
      </c>
      <c r="N2069" s="2">
        <f>VLOOKUP(A2069, Customer!A:O, 14, FALSE)</f>
        <v>1</v>
      </c>
      <c r="O2069" s="2" t="str">
        <f>VLOOKUP(A2069, Customer!A:O, 15, FALSE)</f>
        <v>State-Other</v>
      </c>
      <c r="P2069" s="2">
        <f>VLOOKUP(A2069,Sales!A:N,2,FALSE)</f>
        <v>32</v>
      </c>
      <c r="Q2069">
        <f>VLOOKUP(A2069,Sales!A:N,3,FALSE)</f>
        <v>693</v>
      </c>
      <c r="R2069" s="2">
        <f>VLOOKUP(A2069,Sales!A:N,4,FALSE)</f>
        <v>0</v>
      </c>
      <c r="S2069" s="2">
        <f>VLOOKUP(A2069,Sales!A:N,5,FALSE)</f>
        <v>35</v>
      </c>
      <c r="T2069" s="2">
        <f>VLOOKUP(A2069,Sales!A:N,6,FALSE)</f>
        <v>0</v>
      </c>
      <c r="U2069" s="2">
        <f>VLOOKUP(A2069,Sales!A:N,7,FALSE)</f>
        <v>0</v>
      </c>
      <c r="V2069" s="2">
        <f>VLOOKUP(A2069,Sales!A:N,8,FALSE)</f>
        <v>72</v>
      </c>
      <c r="W2069" s="2">
        <f>VLOOKUP(A2069,Sales!A:N,9,FALSE)</f>
        <v>656</v>
      </c>
      <c r="X2069" s="2">
        <f>VLOOKUP(A2069,Sales!A:N,10,FALSE)</f>
        <v>1</v>
      </c>
      <c r="Y2069" s="2">
        <f>VLOOKUP(A2069,Sales!A:N,11,FALSE)</f>
        <v>5</v>
      </c>
      <c r="Z2069" s="2">
        <f>VLOOKUP(A2069,Sales!A:N,12,FALSE)</f>
        <v>1</v>
      </c>
      <c r="AA2069" s="2">
        <f>VLOOKUP(A2069,Sales!A:N,13,FALSE)</f>
        <v>5</v>
      </c>
      <c r="AB2069" s="2">
        <f>VLOOKUP(A2069,Sales!A:N,14,FALSE)</f>
        <v>7</v>
      </c>
      <c r="AC2069" s="2">
        <f>VLOOKUP(A2069,Campaigns!A:I,2,FALSE)</f>
        <v>0</v>
      </c>
      <c r="AD2069" s="2">
        <f>VLOOKUP(A2069,Campaigns!A:I,3,FALSE)</f>
        <v>0</v>
      </c>
      <c r="AE2069" s="2">
        <f>VLOOKUP(A2069,Campaigns!A:I,4,FALSE)</f>
        <v>0</v>
      </c>
      <c r="AF2069" s="2">
        <f>VLOOKUP(A2069,Campaigns!A:I,5,FALSE)</f>
        <v>0</v>
      </c>
      <c r="AG2069" s="2">
        <f>VLOOKUP(A2069,Campaigns!A:I,6,FALSE)</f>
        <v>0</v>
      </c>
      <c r="AH2069" s="2">
        <f>VLOOKUP(A2069,Campaigns!A:I,7,FALSE)</f>
        <v>0</v>
      </c>
      <c r="AI2069" s="2">
        <f>VLOOKUP(A2069,Campaigns!A:I,8,FALSE)</f>
        <v>0</v>
      </c>
      <c r="AJ2069" s="19" t="str">
        <f>VLOOKUP(A2069,Campaigns!A:I,9,FALSE)</f>
        <v>1/14/2020</v>
      </c>
    </row>
    <row r="2070" spans="1:36">
      <c r="A2070" s="2">
        <v>1034</v>
      </c>
      <c r="B2070" s="2">
        <f>VLOOKUP(A2070, Customer!A:O, 2, FALSE)</f>
        <v>149389</v>
      </c>
      <c r="C2070" s="2">
        <f>VLOOKUP(A2070, Customer!A:O, 3, FALSE)</f>
        <v>1</v>
      </c>
      <c r="D2070" s="2">
        <f>VLOOKUP(A2070, Customer!A:O, 4, FALSE)</f>
        <v>1</v>
      </c>
      <c r="E2070" s="2">
        <f>VLOOKUP(A2070, Customer!A:O, 5, FALSE)</f>
        <v>69</v>
      </c>
      <c r="F2070" s="2">
        <f>VLOOKUP(A2070, Customer!A:O, 6, FALSE)</f>
        <v>0</v>
      </c>
      <c r="G2070" s="2">
        <f>VLOOKUP(A2070, Customer!A:O, 7, FALSE)</f>
        <v>0</v>
      </c>
      <c r="H2070" s="2">
        <f>VLOOKUP(A2070, Customer!A:O, 8, FALSE)</f>
        <v>1</v>
      </c>
      <c r="I2070" s="2">
        <f>VLOOKUP(A2070, Customer!A:O, 9, FALSE)</f>
        <v>0</v>
      </c>
      <c r="J2070" s="2">
        <f>VLOOKUP(A2070, Customer!A:O, 10, FALSE)</f>
        <v>0</v>
      </c>
      <c r="K2070" s="2">
        <f>VLOOKUP(A2070, Customer!A:O, 11, FALSE)</f>
        <v>0</v>
      </c>
      <c r="L2070" s="2">
        <f>VLOOKUP(A2070, Customer!A:O, 12, FALSE)</f>
        <v>0</v>
      </c>
      <c r="M2070" s="2">
        <f>VLOOKUP(A2070, Customer!A:O, 13, FALSE)</f>
        <v>1</v>
      </c>
      <c r="N2070" s="2">
        <f>VLOOKUP(A2070, Customer!A:O, 14, FALSE)</f>
        <v>0</v>
      </c>
      <c r="O2070" s="2" t="str">
        <f>VLOOKUP(A2070, Customer!A:O, 15, FALSE)</f>
        <v>State-New York</v>
      </c>
      <c r="P2070" s="2">
        <f>VLOOKUP(A2070,Sales!A:N,2,FALSE)</f>
        <v>55</v>
      </c>
      <c r="Q2070">
        <f>VLOOKUP(A2070,Sales!A:N,3,FALSE)</f>
        <v>121</v>
      </c>
      <c r="R2070" s="2">
        <f>VLOOKUP(A2070,Sales!A:N,4,FALSE)</f>
        <v>0</v>
      </c>
      <c r="S2070" s="2">
        <f>VLOOKUP(A2070,Sales!A:N,5,FALSE)</f>
        <v>57</v>
      </c>
      <c r="T2070" s="2">
        <f>VLOOKUP(A2070,Sales!A:N,6,FALSE)</f>
        <v>6</v>
      </c>
      <c r="U2070" s="2">
        <f>VLOOKUP(A2070,Sales!A:N,7,FALSE)</f>
        <v>3</v>
      </c>
      <c r="V2070" s="2">
        <f>VLOOKUP(A2070,Sales!A:N,8,FALSE)</f>
        <v>9</v>
      </c>
      <c r="W2070" s="2">
        <f>VLOOKUP(A2070,Sales!A:N,9,FALSE)</f>
        <v>178</v>
      </c>
      <c r="X2070" s="2">
        <f>VLOOKUP(A2070,Sales!A:N,10,FALSE)</f>
        <v>1</v>
      </c>
      <c r="Y2070" s="2">
        <f>VLOOKUP(A2070,Sales!A:N,11,FALSE)</f>
        <v>2</v>
      </c>
      <c r="Z2070" s="2">
        <f>VLOOKUP(A2070,Sales!A:N,12,FALSE)</f>
        <v>0</v>
      </c>
      <c r="AA2070" s="2">
        <f>VLOOKUP(A2070,Sales!A:N,13,FALSE)</f>
        <v>3</v>
      </c>
      <c r="AB2070" s="2">
        <f>VLOOKUP(A2070,Sales!A:N,14,FALSE)</f>
        <v>7</v>
      </c>
      <c r="AC2070" s="2">
        <f>VLOOKUP(A2070,Campaigns!A:I,2,FALSE)</f>
        <v>0</v>
      </c>
      <c r="AD2070" s="2">
        <f>VLOOKUP(A2070,Campaigns!A:I,3,FALSE)</f>
        <v>0</v>
      </c>
      <c r="AE2070" s="2">
        <f>VLOOKUP(A2070,Campaigns!A:I,4,FALSE)</f>
        <v>0</v>
      </c>
      <c r="AF2070" s="2">
        <f>VLOOKUP(A2070,Campaigns!A:I,5,FALSE)</f>
        <v>0</v>
      </c>
      <c r="AG2070" s="2">
        <f>VLOOKUP(A2070,Campaigns!A:I,6,FALSE)</f>
        <v>0</v>
      </c>
      <c r="AH2070" s="2">
        <f>VLOOKUP(A2070,Campaigns!A:I,7,FALSE)</f>
        <v>0</v>
      </c>
      <c r="AI2070" s="2">
        <f>VLOOKUP(A2070,Campaigns!A:I,8,FALSE)</f>
        <v>0</v>
      </c>
      <c r="AJ2070" s="19">
        <f>VLOOKUP(A2070,Campaigns!A:I,9,FALSE)</f>
        <v>43892</v>
      </c>
    </row>
    <row r="2071" spans="1:36">
      <c r="A2071" s="2">
        <v>2665</v>
      </c>
      <c r="B2071" s="2">
        <f>VLOOKUP(A2071, Customer!A:O, 2, FALSE)</f>
        <v>149090</v>
      </c>
      <c r="C2071" s="2">
        <f>VLOOKUP(A2071, Customer!A:O, 3, FALSE)</f>
        <v>0</v>
      </c>
      <c r="D2071" s="2">
        <f>VLOOKUP(A2071, Customer!A:O, 4, FALSE)</f>
        <v>1</v>
      </c>
      <c r="E2071" s="2">
        <f>VLOOKUP(A2071, Customer!A:O, 5, FALSE)</f>
        <v>69</v>
      </c>
      <c r="F2071" s="2">
        <f>VLOOKUP(A2071, Customer!A:O, 6, FALSE)</f>
        <v>0</v>
      </c>
      <c r="G2071" s="2">
        <f>VLOOKUP(A2071, Customer!A:O, 7, FALSE)</f>
        <v>0</v>
      </c>
      <c r="H2071" s="2">
        <f>VLOOKUP(A2071, Customer!A:O, 8, FALSE)</f>
        <v>1</v>
      </c>
      <c r="I2071" s="2">
        <f>VLOOKUP(A2071, Customer!A:O, 9, FALSE)</f>
        <v>0</v>
      </c>
      <c r="J2071" s="2">
        <f>VLOOKUP(A2071, Customer!A:O, 10, FALSE)</f>
        <v>0</v>
      </c>
      <c r="K2071" s="2">
        <f>VLOOKUP(A2071, Customer!A:O, 11, FALSE)</f>
        <v>0</v>
      </c>
      <c r="L2071" s="2">
        <f>VLOOKUP(A2071, Customer!A:O, 12, FALSE)</f>
        <v>1</v>
      </c>
      <c r="M2071" s="2">
        <f>VLOOKUP(A2071, Customer!A:O, 13, FALSE)</f>
        <v>0</v>
      </c>
      <c r="N2071" s="2">
        <f>VLOOKUP(A2071, Customer!A:O, 14, FALSE)</f>
        <v>0</v>
      </c>
      <c r="O2071" s="2" t="str">
        <f>VLOOKUP(A2071, Customer!A:O, 15, FALSE)</f>
        <v>State-Illinois</v>
      </c>
      <c r="P2071" s="2">
        <f>VLOOKUP(A2071,Sales!A:N,2,FALSE)</f>
        <v>45</v>
      </c>
      <c r="Q2071">
        <f>VLOOKUP(A2071,Sales!A:N,3,FALSE)</f>
        <v>1500</v>
      </c>
      <c r="R2071" s="2">
        <f>VLOOKUP(A2071,Sales!A:N,4,FALSE)</f>
        <v>15</v>
      </c>
      <c r="S2071" s="2">
        <f>VLOOKUP(A2071,Sales!A:N,5,FALSE)</f>
        <v>249</v>
      </c>
      <c r="T2071" s="2">
        <f>VLOOKUP(A2071,Sales!A:N,6,FALSE)</f>
        <v>21</v>
      </c>
      <c r="U2071" s="2">
        <f>VLOOKUP(A2071,Sales!A:N,7,FALSE)</f>
        <v>0</v>
      </c>
      <c r="V2071" s="2">
        <f>VLOOKUP(A2071,Sales!A:N,8,FALSE)</f>
        <v>304</v>
      </c>
      <c r="W2071" s="2">
        <f>VLOOKUP(A2071,Sales!A:N,9,FALSE)</f>
        <v>1482</v>
      </c>
      <c r="X2071" s="2">
        <f>VLOOKUP(A2071,Sales!A:N,10,FALSE)</f>
        <v>3</v>
      </c>
      <c r="Y2071" s="2">
        <f>VLOOKUP(A2071,Sales!A:N,11,FALSE)</f>
        <v>7</v>
      </c>
      <c r="Z2071" s="2">
        <f>VLOOKUP(A2071,Sales!A:N,12,FALSE)</f>
        <v>2</v>
      </c>
      <c r="AA2071" s="2">
        <f>VLOOKUP(A2071,Sales!A:N,13,FALSE)</f>
        <v>9</v>
      </c>
      <c r="AB2071" s="2">
        <f>VLOOKUP(A2071,Sales!A:N,14,FALSE)</f>
        <v>7</v>
      </c>
      <c r="AC2071" s="2">
        <f>VLOOKUP(A2071,Campaigns!A:I,2,FALSE)</f>
        <v>0</v>
      </c>
      <c r="AD2071" s="2">
        <f>VLOOKUP(A2071,Campaigns!A:I,3,FALSE)</f>
        <v>0</v>
      </c>
      <c r="AE2071" s="2">
        <f>VLOOKUP(A2071,Campaigns!A:I,4,FALSE)</f>
        <v>0</v>
      </c>
      <c r="AF2071" s="2">
        <f>VLOOKUP(A2071,Campaigns!A:I,5,FALSE)</f>
        <v>0</v>
      </c>
      <c r="AG2071" s="2">
        <f>VLOOKUP(A2071,Campaigns!A:I,6,FALSE)</f>
        <v>0</v>
      </c>
      <c r="AH2071" s="2">
        <f>VLOOKUP(A2071,Campaigns!A:I,7,FALSE)</f>
        <v>0</v>
      </c>
      <c r="AI2071" s="2">
        <f>VLOOKUP(A2071,Campaigns!A:I,8,FALSE)</f>
        <v>0</v>
      </c>
      <c r="AJ2071" s="19" t="str">
        <f>VLOOKUP(A2071,Campaigns!A:I,9,FALSE)</f>
        <v>12/24/2019</v>
      </c>
    </row>
    <row r="2072" spans="1:36">
      <c r="A2072" s="2">
        <v>1519</v>
      </c>
      <c r="B2072" s="2">
        <f>VLOOKUP(A2072, Customer!A:O, 2, FALSE)</f>
        <v>147352</v>
      </c>
      <c r="C2072" s="2">
        <f>VLOOKUP(A2072, Customer!A:O, 3, FALSE)</f>
        <v>0</v>
      </c>
      <c r="D2072" s="2">
        <f>VLOOKUP(A2072, Customer!A:O, 4, FALSE)</f>
        <v>1</v>
      </c>
      <c r="E2072" s="2">
        <f>VLOOKUP(A2072, Customer!A:O, 5, FALSE)</f>
        <v>69</v>
      </c>
      <c r="F2072" s="2">
        <f>VLOOKUP(A2072, Customer!A:O, 6, FALSE)</f>
        <v>0</v>
      </c>
      <c r="G2072" s="2">
        <f>VLOOKUP(A2072, Customer!A:O, 7, FALSE)</f>
        <v>0</v>
      </c>
      <c r="H2072" s="2">
        <f>VLOOKUP(A2072, Customer!A:O, 8, FALSE)</f>
        <v>0</v>
      </c>
      <c r="I2072" s="2">
        <f>VLOOKUP(A2072, Customer!A:O, 9, FALSE)</f>
        <v>1</v>
      </c>
      <c r="J2072" s="2">
        <f>VLOOKUP(A2072, Customer!A:O, 10, FALSE)</f>
        <v>0</v>
      </c>
      <c r="K2072" s="2">
        <f>VLOOKUP(A2072, Customer!A:O, 11, FALSE)</f>
        <v>0</v>
      </c>
      <c r="L2072" s="2">
        <f>VLOOKUP(A2072, Customer!A:O, 12, FALSE)</f>
        <v>0</v>
      </c>
      <c r="M2072" s="2">
        <f>VLOOKUP(A2072, Customer!A:O, 13, FALSE)</f>
        <v>1</v>
      </c>
      <c r="N2072" s="2">
        <f>VLOOKUP(A2072, Customer!A:O, 14, FALSE)</f>
        <v>0</v>
      </c>
      <c r="O2072" s="2" t="str">
        <f>VLOOKUP(A2072, Customer!A:O, 15, FALSE)</f>
        <v>State-Illinois</v>
      </c>
      <c r="P2072" s="2">
        <f>VLOOKUP(A2072,Sales!A:N,2,FALSE)</f>
        <v>70</v>
      </c>
      <c r="Q2072">
        <f>VLOOKUP(A2072,Sales!A:N,3,FALSE)</f>
        <v>535</v>
      </c>
      <c r="R2072" s="2">
        <f>VLOOKUP(A2072,Sales!A:N,4,FALSE)</f>
        <v>37</v>
      </c>
      <c r="S2072" s="2">
        <f>VLOOKUP(A2072,Sales!A:N,5,FALSE)</f>
        <v>349</v>
      </c>
      <c r="T2072" s="2">
        <f>VLOOKUP(A2072,Sales!A:N,6,FALSE)</f>
        <v>25</v>
      </c>
      <c r="U2072" s="2">
        <f>VLOOKUP(A2072,Sales!A:N,7,FALSE)</f>
        <v>0</v>
      </c>
      <c r="V2072" s="2">
        <f>VLOOKUP(A2072,Sales!A:N,8,FALSE)</f>
        <v>47</v>
      </c>
      <c r="W2072" s="2">
        <f>VLOOKUP(A2072,Sales!A:N,9,FALSE)</f>
        <v>899</v>
      </c>
      <c r="X2072" s="2">
        <f>VLOOKUP(A2072,Sales!A:N,10,FALSE)</f>
        <v>4</v>
      </c>
      <c r="Y2072" s="2">
        <f>VLOOKUP(A2072,Sales!A:N,11,FALSE)</f>
        <v>6</v>
      </c>
      <c r="Z2072" s="2">
        <f>VLOOKUP(A2072,Sales!A:N,12,FALSE)</f>
        <v>1</v>
      </c>
      <c r="AA2072" s="2">
        <f>VLOOKUP(A2072,Sales!A:N,13,FALSE)</f>
        <v>5</v>
      </c>
      <c r="AB2072" s="2">
        <f>VLOOKUP(A2072,Sales!A:N,14,FALSE)</f>
        <v>7</v>
      </c>
      <c r="AC2072" s="2">
        <f>VLOOKUP(A2072,Campaigns!A:I,2,FALSE)</f>
        <v>0</v>
      </c>
      <c r="AD2072" s="2">
        <f>VLOOKUP(A2072,Campaigns!A:I,3,FALSE)</f>
        <v>0</v>
      </c>
      <c r="AE2072" s="2">
        <f>VLOOKUP(A2072,Campaigns!A:I,4,FALSE)</f>
        <v>0</v>
      </c>
      <c r="AF2072" s="2">
        <f>VLOOKUP(A2072,Campaigns!A:I,5,FALSE)</f>
        <v>0</v>
      </c>
      <c r="AG2072" s="2">
        <f>VLOOKUP(A2072,Campaigns!A:I,6,FALSE)</f>
        <v>0</v>
      </c>
      <c r="AH2072" s="2">
        <f>VLOOKUP(A2072,Campaigns!A:I,7,FALSE)</f>
        <v>0</v>
      </c>
      <c r="AI2072" s="2">
        <f>VLOOKUP(A2072,Campaigns!A:I,8,FALSE)</f>
        <v>0</v>
      </c>
      <c r="AJ2072" s="19" t="str">
        <f>VLOOKUP(A2072,Campaigns!A:I,9,FALSE)</f>
        <v>9/16/2019</v>
      </c>
    </row>
    <row r="2073" spans="1:36">
      <c r="A2073" s="2">
        <v>2382</v>
      </c>
      <c r="B2073" s="2">
        <f>VLOOKUP(A2073, Customer!A:O, 2, FALSE)</f>
        <v>147352</v>
      </c>
      <c r="C2073" s="2">
        <f>VLOOKUP(A2073, Customer!A:O, 3, FALSE)</f>
        <v>0</v>
      </c>
      <c r="D2073" s="2">
        <f>VLOOKUP(A2073, Customer!A:O, 4, FALSE)</f>
        <v>1</v>
      </c>
      <c r="E2073" s="2">
        <f>VLOOKUP(A2073, Customer!A:O, 5, FALSE)</f>
        <v>69</v>
      </c>
      <c r="F2073" s="2">
        <f>VLOOKUP(A2073, Customer!A:O, 6, FALSE)</f>
        <v>0</v>
      </c>
      <c r="G2073" s="2">
        <f>VLOOKUP(A2073, Customer!A:O, 7, FALSE)</f>
        <v>0</v>
      </c>
      <c r="H2073" s="2">
        <f>VLOOKUP(A2073, Customer!A:O, 8, FALSE)</f>
        <v>0</v>
      </c>
      <c r="I2073" s="2">
        <f>VLOOKUP(A2073, Customer!A:O, 9, FALSE)</f>
        <v>1</v>
      </c>
      <c r="J2073" s="2">
        <f>VLOOKUP(A2073, Customer!A:O, 10, FALSE)</f>
        <v>0</v>
      </c>
      <c r="K2073" s="2">
        <f>VLOOKUP(A2073, Customer!A:O, 11, FALSE)</f>
        <v>0</v>
      </c>
      <c r="L2073" s="2">
        <f>VLOOKUP(A2073, Customer!A:O, 12, FALSE)</f>
        <v>0</v>
      </c>
      <c r="M2073" s="2">
        <f>VLOOKUP(A2073, Customer!A:O, 13, FALSE)</f>
        <v>1</v>
      </c>
      <c r="N2073" s="2">
        <f>VLOOKUP(A2073, Customer!A:O, 14, FALSE)</f>
        <v>0</v>
      </c>
      <c r="O2073" s="2" t="str">
        <f>VLOOKUP(A2073, Customer!A:O, 15, FALSE)</f>
        <v>State-Florida</v>
      </c>
      <c r="P2073" s="2">
        <f>VLOOKUP(A2073,Sales!A:N,2,FALSE)</f>
        <v>70</v>
      </c>
      <c r="Q2073">
        <f>VLOOKUP(A2073,Sales!A:N,3,FALSE)</f>
        <v>535</v>
      </c>
      <c r="R2073" s="2">
        <f>VLOOKUP(A2073,Sales!A:N,4,FALSE)</f>
        <v>37</v>
      </c>
      <c r="S2073" s="2">
        <f>VLOOKUP(A2073,Sales!A:N,5,FALSE)</f>
        <v>349</v>
      </c>
      <c r="T2073" s="2">
        <f>VLOOKUP(A2073,Sales!A:N,6,FALSE)</f>
        <v>25</v>
      </c>
      <c r="U2073" s="2">
        <f>VLOOKUP(A2073,Sales!A:N,7,FALSE)</f>
        <v>0</v>
      </c>
      <c r="V2073" s="2">
        <f>VLOOKUP(A2073,Sales!A:N,8,FALSE)</f>
        <v>47</v>
      </c>
      <c r="W2073" s="2">
        <f>VLOOKUP(A2073,Sales!A:N,9,FALSE)</f>
        <v>899</v>
      </c>
      <c r="X2073" s="2">
        <f>VLOOKUP(A2073,Sales!A:N,10,FALSE)</f>
        <v>4</v>
      </c>
      <c r="Y2073" s="2">
        <f>VLOOKUP(A2073,Sales!A:N,11,FALSE)</f>
        <v>6</v>
      </c>
      <c r="Z2073" s="2">
        <f>VLOOKUP(A2073,Sales!A:N,12,FALSE)</f>
        <v>1</v>
      </c>
      <c r="AA2073" s="2">
        <f>VLOOKUP(A2073,Sales!A:N,13,FALSE)</f>
        <v>5</v>
      </c>
      <c r="AB2073" s="2">
        <f>VLOOKUP(A2073,Sales!A:N,14,FALSE)</f>
        <v>7</v>
      </c>
      <c r="AC2073" s="2">
        <f>VLOOKUP(A2073,Campaigns!A:I,2,FALSE)</f>
        <v>0</v>
      </c>
      <c r="AD2073" s="2">
        <f>VLOOKUP(A2073,Campaigns!A:I,3,FALSE)</f>
        <v>0</v>
      </c>
      <c r="AE2073" s="2">
        <f>VLOOKUP(A2073,Campaigns!A:I,4,FALSE)</f>
        <v>0</v>
      </c>
      <c r="AF2073" s="2">
        <f>VLOOKUP(A2073,Campaigns!A:I,5,FALSE)</f>
        <v>0</v>
      </c>
      <c r="AG2073" s="2">
        <f>VLOOKUP(A2073,Campaigns!A:I,6,FALSE)</f>
        <v>0</v>
      </c>
      <c r="AH2073" s="2">
        <f>VLOOKUP(A2073,Campaigns!A:I,7,FALSE)</f>
        <v>0</v>
      </c>
      <c r="AI2073" s="2">
        <f>VLOOKUP(A2073,Campaigns!A:I,8,FALSE)</f>
        <v>0</v>
      </c>
      <c r="AJ2073" s="19" t="str">
        <f>VLOOKUP(A2073,Campaigns!A:I,9,FALSE)</f>
        <v>9/16/2019</v>
      </c>
    </row>
    <row r="2074" spans="1:36">
      <c r="A2074" s="2">
        <v>2779</v>
      </c>
      <c r="B2074" s="2">
        <f>VLOOKUP(A2074, Customer!A:O, 2, FALSE)</f>
        <v>144689</v>
      </c>
      <c r="C2074" s="2">
        <f>VLOOKUP(A2074, Customer!A:O, 3, FALSE)</f>
        <v>1</v>
      </c>
      <c r="D2074" s="2">
        <f>VLOOKUP(A2074, Customer!A:O, 4, FALSE)</f>
        <v>1</v>
      </c>
      <c r="E2074" s="2">
        <f>VLOOKUP(A2074, Customer!A:O, 5, FALSE)</f>
        <v>69</v>
      </c>
      <c r="F2074" s="2">
        <f>VLOOKUP(A2074, Customer!A:O, 6, FALSE)</f>
        <v>0</v>
      </c>
      <c r="G2074" s="2">
        <f>VLOOKUP(A2074, Customer!A:O, 7, FALSE)</f>
        <v>1</v>
      </c>
      <c r="H2074" s="2">
        <f>VLOOKUP(A2074, Customer!A:O, 8, FALSE)</f>
        <v>0</v>
      </c>
      <c r="I2074" s="2">
        <f>VLOOKUP(A2074, Customer!A:O, 9, FALSE)</f>
        <v>0</v>
      </c>
      <c r="J2074" s="2">
        <f>VLOOKUP(A2074, Customer!A:O, 10, FALSE)</f>
        <v>0</v>
      </c>
      <c r="K2074" s="2">
        <f>VLOOKUP(A2074, Customer!A:O, 11, FALSE)</f>
        <v>0</v>
      </c>
      <c r="L2074" s="2">
        <f>VLOOKUP(A2074, Customer!A:O, 12, FALSE)</f>
        <v>1</v>
      </c>
      <c r="M2074" s="2">
        <f>VLOOKUP(A2074, Customer!A:O, 13, FALSE)</f>
        <v>0</v>
      </c>
      <c r="N2074" s="2">
        <f>VLOOKUP(A2074, Customer!A:O, 14, FALSE)</f>
        <v>0</v>
      </c>
      <c r="O2074" s="2" t="str">
        <f>VLOOKUP(A2074, Customer!A:O, 15, FALSE)</f>
        <v>State-Illinois</v>
      </c>
      <c r="P2074" s="2">
        <f>VLOOKUP(A2074,Sales!A:N,2,FALSE)</f>
        <v>82</v>
      </c>
      <c r="Q2074">
        <f>VLOOKUP(A2074,Sales!A:N,3,FALSE)</f>
        <v>58</v>
      </c>
      <c r="R2074" s="2">
        <f>VLOOKUP(A2074,Sales!A:N,4,FALSE)</f>
        <v>0</v>
      </c>
      <c r="S2074" s="2">
        <f>VLOOKUP(A2074,Sales!A:N,5,FALSE)</f>
        <v>16</v>
      </c>
      <c r="T2074" s="2">
        <f>VLOOKUP(A2074,Sales!A:N,6,FALSE)</f>
        <v>0</v>
      </c>
      <c r="U2074" s="2">
        <f>VLOOKUP(A2074,Sales!A:N,7,FALSE)</f>
        <v>0</v>
      </c>
      <c r="V2074" s="2">
        <f>VLOOKUP(A2074,Sales!A:N,8,FALSE)</f>
        <v>36</v>
      </c>
      <c r="W2074" s="2">
        <f>VLOOKUP(A2074,Sales!A:N,9,FALSE)</f>
        <v>39</v>
      </c>
      <c r="X2074" s="2">
        <f>VLOOKUP(A2074,Sales!A:N,10,FALSE)</f>
        <v>2</v>
      </c>
      <c r="Y2074" s="2">
        <f>VLOOKUP(A2074,Sales!A:N,11,FALSE)</f>
        <v>1</v>
      </c>
      <c r="Z2074" s="2">
        <f>VLOOKUP(A2074,Sales!A:N,12,FALSE)</f>
        <v>1</v>
      </c>
      <c r="AA2074" s="2">
        <f>VLOOKUP(A2074,Sales!A:N,13,FALSE)</f>
        <v>2</v>
      </c>
      <c r="AB2074" s="2">
        <f>VLOOKUP(A2074,Sales!A:N,14,FALSE)</f>
        <v>7</v>
      </c>
      <c r="AC2074" s="2">
        <f>VLOOKUP(A2074,Campaigns!A:I,2,FALSE)</f>
        <v>1</v>
      </c>
      <c r="AD2074" s="2">
        <f>VLOOKUP(A2074,Campaigns!A:I,3,FALSE)</f>
        <v>0</v>
      </c>
      <c r="AE2074" s="2">
        <f>VLOOKUP(A2074,Campaigns!A:I,4,FALSE)</f>
        <v>0</v>
      </c>
      <c r="AF2074" s="2">
        <f>VLOOKUP(A2074,Campaigns!A:I,5,FALSE)</f>
        <v>0</v>
      </c>
      <c r="AG2074" s="2">
        <f>VLOOKUP(A2074,Campaigns!A:I,6,FALSE)</f>
        <v>0</v>
      </c>
      <c r="AH2074" s="2">
        <f>VLOOKUP(A2074,Campaigns!A:I,7,FALSE)</f>
        <v>0</v>
      </c>
      <c r="AI2074" s="2">
        <f>VLOOKUP(A2074,Campaigns!A:I,8,FALSE)</f>
        <v>0</v>
      </c>
      <c r="AJ2074" s="19" t="str">
        <f>VLOOKUP(A2074,Campaigns!A:I,9,FALSE)</f>
        <v>6/16/2020</v>
      </c>
    </row>
    <row r="2075" spans="1:36">
      <c r="A2075" s="2">
        <v>1688</v>
      </c>
      <c r="B2075" s="2">
        <f>VLOOKUP(A2075, Customer!A:O, 2, FALSE)</f>
        <v>143185</v>
      </c>
      <c r="C2075" s="2">
        <f>VLOOKUP(A2075, Customer!A:O, 3, FALSE)</f>
        <v>0</v>
      </c>
      <c r="D2075" s="2">
        <f>VLOOKUP(A2075, Customer!A:O, 4, FALSE)</f>
        <v>1</v>
      </c>
      <c r="E2075" s="2">
        <f>VLOOKUP(A2075, Customer!A:O, 5, FALSE)</f>
        <v>69</v>
      </c>
      <c r="F2075" s="2">
        <f>VLOOKUP(A2075, Customer!A:O, 6, FALSE)</f>
        <v>1</v>
      </c>
      <c r="G2075" s="2">
        <f>VLOOKUP(A2075, Customer!A:O, 7, FALSE)</f>
        <v>0</v>
      </c>
      <c r="H2075" s="2">
        <f>VLOOKUP(A2075, Customer!A:O, 8, FALSE)</f>
        <v>0</v>
      </c>
      <c r="I2075" s="2">
        <f>VLOOKUP(A2075, Customer!A:O, 9, FALSE)</f>
        <v>0</v>
      </c>
      <c r="J2075" s="2">
        <f>VLOOKUP(A2075, Customer!A:O, 10, FALSE)</f>
        <v>0</v>
      </c>
      <c r="K2075" s="2">
        <f>VLOOKUP(A2075, Customer!A:O, 11, FALSE)</f>
        <v>0</v>
      </c>
      <c r="L2075" s="2">
        <f>VLOOKUP(A2075, Customer!A:O, 12, FALSE)</f>
        <v>1</v>
      </c>
      <c r="M2075" s="2">
        <f>VLOOKUP(A2075, Customer!A:O, 13, FALSE)</f>
        <v>0</v>
      </c>
      <c r="N2075" s="2">
        <f>VLOOKUP(A2075, Customer!A:O, 14, FALSE)</f>
        <v>0</v>
      </c>
      <c r="O2075" s="2" t="str">
        <f>VLOOKUP(A2075, Customer!A:O, 15, FALSE)</f>
        <v>State-New York</v>
      </c>
      <c r="P2075" s="2">
        <f>VLOOKUP(A2075,Sales!A:N,2,FALSE)</f>
        <v>88</v>
      </c>
      <c r="Q2075">
        <f>VLOOKUP(A2075,Sales!A:N,3,FALSE)</f>
        <v>1780</v>
      </c>
      <c r="R2075" s="2">
        <f>VLOOKUP(A2075,Sales!A:N,4,FALSE)</f>
        <v>20</v>
      </c>
      <c r="S2075" s="2">
        <f>VLOOKUP(A2075,Sales!A:N,5,FALSE)</f>
        <v>139</v>
      </c>
      <c r="T2075" s="2">
        <f>VLOOKUP(A2075,Sales!A:N,6,FALSE)</f>
        <v>53</v>
      </c>
      <c r="U2075" s="2">
        <f>VLOOKUP(A2075,Sales!A:N,7,FALSE)</f>
        <v>20</v>
      </c>
      <c r="V2075" s="2">
        <f>VLOOKUP(A2075,Sales!A:N,8,FALSE)</f>
        <v>99</v>
      </c>
      <c r="W2075" s="2">
        <f>VLOOKUP(A2075,Sales!A:N,9,FALSE)</f>
        <v>1913</v>
      </c>
      <c r="X2075" s="2">
        <f>VLOOKUP(A2075,Sales!A:N,10,FALSE)</f>
        <v>2</v>
      </c>
      <c r="Y2075" s="2">
        <f>VLOOKUP(A2075,Sales!A:N,11,FALSE)</f>
        <v>9</v>
      </c>
      <c r="Z2075" s="2">
        <f>VLOOKUP(A2075,Sales!A:N,12,FALSE)</f>
        <v>3</v>
      </c>
      <c r="AA2075" s="2">
        <f>VLOOKUP(A2075,Sales!A:N,13,FALSE)</f>
        <v>6</v>
      </c>
      <c r="AB2075" s="2">
        <f>VLOOKUP(A2075,Sales!A:N,14,FALSE)</f>
        <v>8</v>
      </c>
      <c r="AC2075" s="2">
        <f>VLOOKUP(A2075,Campaigns!A:I,2,FALSE)</f>
        <v>0</v>
      </c>
      <c r="AD2075" s="2">
        <f>VLOOKUP(A2075,Campaigns!A:I,3,FALSE)</f>
        <v>0</v>
      </c>
      <c r="AE2075" s="2">
        <f>VLOOKUP(A2075,Campaigns!A:I,4,FALSE)</f>
        <v>0</v>
      </c>
      <c r="AF2075" s="2">
        <f>VLOOKUP(A2075,Campaigns!A:I,5,FALSE)</f>
        <v>0</v>
      </c>
      <c r="AG2075" s="2">
        <f>VLOOKUP(A2075,Campaigns!A:I,6,FALSE)</f>
        <v>0</v>
      </c>
      <c r="AH2075" s="2">
        <f>VLOOKUP(A2075,Campaigns!A:I,7,FALSE)</f>
        <v>0</v>
      </c>
      <c r="AI2075" s="2">
        <f>VLOOKUP(A2075,Campaigns!A:I,8,FALSE)</f>
        <v>0</v>
      </c>
      <c r="AJ2075" s="19" t="str">
        <f>VLOOKUP(A2075,Campaigns!A:I,9,FALSE)</f>
        <v>9/15/2019</v>
      </c>
    </row>
    <row r="2076" spans="1:36">
      <c r="A2076" s="2">
        <v>1024</v>
      </c>
      <c r="B2076" s="2">
        <f>VLOOKUP(A2076, Customer!A:O, 2, FALSE)</f>
        <v>140689</v>
      </c>
      <c r="C2076" s="2">
        <f>VLOOKUP(A2076, Customer!A:O, 3, FALSE)</f>
        <v>0</v>
      </c>
      <c r="D2076" s="2">
        <f>VLOOKUP(A2076, Customer!A:O, 4, FALSE)</f>
        <v>1</v>
      </c>
      <c r="E2076" s="2">
        <f>VLOOKUP(A2076, Customer!A:O, 5, FALSE)</f>
        <v>69</v>
      </c>
      <c r="F2076" s="2">
        <f>VLOOKUP(A2076, Customer!A:O, 6, FALSE)</f>
        <v>0</v>
      </c>
      <c r="G2076" s="2">
        <f>VLOOKUP(A2076, Customer!A:O, 7, FALSE)</f>
        <v>0</v>
      </c>
      <c r="H2076" s="2">
        <f>VLOOKUP(A2076, Customer!A:O, 8, FALSE)</f>
        <v>0</v>
      </c>
      <c r="I2076" s="2">
        <f>VLOOKUP(A2076, Customer!A:O, 9, FALSE)</f>
        <v>1</v>
      </c>
      <c r="J2076" s="2">
        <f>VLOOKUP(A2076, Customer!A:O, 10, FALSE)</f>
        <v>0</v>
      </c>
      <c r="K2076" s="2">
        <f>VLOOKUP(A2076, Customer!A:O, 11, FALSE)</f>
        <v>0</v>
      </c>
      <c r="L2076" s="2">
        <f>VLOOKUP(A2076, Customer!A:O, 12, FALSE)</f>
        <v>1</v>
      </c>
      <c r="M2076" s="2">
        <f>VLOOKUP(A2076, Customer!A:O, 13, FALSE)</f>
        <v>0</v>
      </c>
      <c r="N2076" s="2">
        <f>VLOOKUP(A2076, Customer!A:O, 14, FALSE)</f>
        <v>0</v>
      </c>
      <c r="O2076" s="2" t="str">
        <f>VLOOKUP(A2076, Customer!A:O, 15, FALSE)</f>
        <v>State-Other</v>
      </c>
      <c r="P2076" s="2">
        <f>VLOOKUP(A2076,Sales!A:N,2,FALSE)</f>
        <v>69</v>
      </c>
      <c r="Q2076">
        <f>VLOOKUP(A2076,Sales!A:N,3,FALSE)</f>
        <v>934</v>
      </c>
      <c r="R2076" s="2">
        <f>VLOOKUP(A2076,Sales!A:N,4,FALSE)</f>
        <v>10</v>
      </c>
      <c r="S2076" s="2">
        <f>VLOOKUP(A2076,Sales!A:N,5,FALSE)</f>
        <v>93</v>
      </c>
      <c r="T2076" s="2">
        <f>VLOOKUP(A2076,Sales!A:N,6,FALSE)</f>
        <v>135</v>
      </c>
      <c r="U2076" s="2">
        <f>VLOOKUP(A2076,Sales!A:N,7,FALSE)</f>
        <v>21</v>
      </c>
      <c r="V2076" s="2">
        <f>VLOOKUP(A2076,Sales!A:N,8,FALSE)</f>
        <v>342</v>
      </c>
      <c r="W2076" s="2">
        <f>VLOOKUP(A2076,Sales!A:N,9,FALSE)</f>
        <v>851</v>
      </c>
      <c r="X2076" s="2">
        <f>VLOOKUP(A2076,Sales!A:N,10,FALSE)</f>
        <v>7</v>
      </c>
      <c r="Y2076" s="2">
        <f>VLOOKUP(A2076,Sales!A:N,11,FALSE)</f>
        <v>7</v>
      </c>
      <c r="Z2076" s="2">
        <f>VLOOKUP(A2076,Sales!A:N,12,FALSE)</f>
        <v>1</v>
      </c>
      <c r="AA2076" s="2">
        <f>VLOOKUP(A2076,Sales!A:N,13,FALSE)</f>
        <v>5</v>
      </c>
      <c r="AB2076" s="2">
        <f>VLOOKUP(A2076,Sales!A:N,14,FALSE)</f>
        <v>8</v>
      </c>
      <c r="AC2076" s="2">
        <f>VLOOKUP(A2076,Campaigns!A:I,2,FALSE)</f>
        <v>0</v>
      </c>
      <c r="AD2076" s="2">
        <f>VLOOKUP(A2076,Campaigns!A:I,3,FALSE)</f>
        <v>0</v>
      </c>
      <c r="AE2076" s="2">
        <f>VLOOKUP(A2076,Campaigns!A:I,4,FALSE)</f>
        <v>0</v>
      </c>
      <c r="AF2076" s="2">
        <f>VLOOKUP(A2076,Campaigns!A:I,5,FALSE)</f>
        <v>0</v>
      </c>
      <c r="AG2076" s="2">
        <f>VLOOKUP(A2076,Campaigns!A:I,6,FALSE)</f>
        <v>0</v>
      </c>
      <c r="AH2076" s="2">
        <f>VLOOKUP(A2076,Campaigns!A:I,7,FALSE)</f>
        <v>0</v>
      </c>
      <c r="AI2076" s="2">
        <f>VLOOKUP(A2076,Campaigns!A:I,8,FALSE)</f>
        <v>0</v>
      </c>
      <c r="AJ2076" s="19" t="str">
        <f>VLOOKUP(A2076,Campaigns!A:I,9,FALSE)</f>
        <v>8/23/2019</v>
      </c>
    </row>
    <row r="2077" spans="1:36">
      <c r="A2077" s="2">
        <v>1565</v>
      </c>
      <c r="B2077" s="2">
        <f>VLOOKUP(A2077, Customer!A:O, 2, FALSE)</f>
        <v>140689</v>
      </c>
      <c r="C2077" s="2">
        <f>VLOOKUP(A2077, Customer!A:O, 3, FALSE)</f>
        <v>0</v>
      </c>
      <c r="D2077" s="2">
        <f>VLOOKUP(A2077, Customer!A:O, 4, FALSE)</f>
        <v>1</v>
      </c>
      <c r="E2077" s="2">
        <f>VLOOKUP(A2077, Customer!A:O, 5, FALSE)</f>
        <v>69</v>
      </c>
      <c r="F2077" s="2">
        <f>VLOOKUP(A2077, Customer!A:O, 6, FALSE)</f>
        <v>0</v>
      </c>
      <c r="G2077" s="2">
        <f>VLOOKUP(A2077, Customer!A:O, 7, FALSE)</f>
        <v>0</v>
      </c>
      <c r="H2077" s="2">
        <f>VLOOKUP(A2077, Customer!A:O, 8, FALSE)</f>
        <v>0</v>
      </c>
      <c r="I2077" s="2">
        <f>VLOOKUP(A2077, Customer!A:O, 9, FALSE)</f>
        <v>1</v>
      </c>
      <c r="J2077" s="2">
        <f>VLOOKUP(A2077, Customer!A:O, 10, FALSE)</f>
        <v>0</v>
      </c>
      <c r="K2077" s="2">
        <f>VLOOKUP(A2077, Customer!A:O, 11, FALSE)</f>
        <v>0</v>
      </c>
      <c r="L2077" s="2">
        <f>VLOOKUP(A2077, Customer!A:O, 12, FALSE)</f>
        <v>1</v>
      </c>
      <c r="M2077" s="2">
        <f>VLOOKUP(A2077, Customer!A:O, 13, FALSE)</f>
        <v>0</v>
      </c>
      <c r="N2077" s="2">
        <f>VLOOKUP(A2077, Customer!A:O, 14, FALSE)</f>
        <v>0</v>
      </c>
      <c r="O2077" s="2" t="str">
        <f>VLOOKUP(A2077, Customer!A:O, 15, FALSE)</f>
        <v>State-California</v>
      </c>
      <c r="P2077" s="2">
        <f>VLOOKUP(A2077,Sales!A:N,2,FALSE)</f>
        <v>69</v>
      </c>
      <c r="Q2077">
        <f>VLOOKUP(A2077,Sales!A:N,3,FALSE)</f>
        <v>934</v>
      </c>
      <c r="R2077" s="2">
        <f>VLOOKUP(A2077,Sales!A:N,4,FALSE)</f>
        <v>10</v>
      </c>
      <c r="S2077" s="2">
        <f>VLOOKUP(A2077,Sales!A:N,5,FALSE)</f>
        <v>93</v>
      </c>
      <c r="T2077" s="2">
        <f>VLOOKUP(A2077,Sales!A:N,6,FALSE)</f>
        <v>135</v>
      </c>
      <c r="U2077" s="2">
        <f>VLOOKUP(A2077,Sales!A:N,7,FALSE)</f>
        <v>21</v>
      </c>
      <c r="V2077" s="2">
        <f>VLOOKUP(A2077,Sales!A:N,8,FALSE)</f>
        <v>342</v>
      </c>
      <c r="W2077" s="2">
        <f>VLOOKUP(A2077,Sales!A:N,9,FALSE)</f>
        <v>851</v>
      </c>
      <c r="X2077" s="2">
        <f>VLOOKUP(A2077,Sales!A:N,10,FALSE)</f>
        <v>7</v>
      </c>
      <c r="Y2077" s="2">
        <f>VLOOKUP(A2077,Sales!A:N,11,FALSE)</f>
        <v>7</v>
      </c>
      <c r="Z2077" s="2">
        <f>VLOOKUP(A2077,Sales!A:N,12,FALSE)</f>
        <v>1</v>
      </c>
      <c r="AA2077" s="2">
        <f>VLOOKUP(A2077,Sales!A:N,13,FALSE)</f>
        <v>5</v>
      </c>
      <c r="AB2077" s="2">
        <f>VLOOKUP(A2077,Sales!A:N,14,FALSE)</f>
        <v>8</v>
      </c>
      <c r="AC2077" s="2">
        <f>VLOOKUP(A2077,Campaigns!A:I,2,FALSE)</f>
        <v>0</v>
      </c>
      <c r="AD2077" s="2">
        <f>VLOOKUP(A2077,Campaigns!A:I,3,FALSE)</f>
        <v>0</v>
      </c>
      <c r="AE2077" s="2">
        <f>VLOOKUP(A2077,Campaigns!A:I,4,FALSE)</f>
        <v>0</v>
      </c>
      <c r="AF2077" s="2">
        <f>VLOOKUP(A2077,Campaigns!A:I,5,FALSE)</f>
        <v>0</v>
      </c>
      <c r="AG2077" s="2">
        <f>VLOOKUP(A2077,Campaigns!A:I,6,FALSE)</f>
        <v>0</v>
      </c>
      <c r="AH2077" s="2">
        <f>VLOOKUP(A2077,Campaigns!A:I,7,FALSE)</f>
        <v>0</v>
      </c>
      <c r="AI2077" s="2">
        <f>VLOOKUP(A2077,Campaigns!A:I,8,FALSE)</f>
        <v>0</v>
      </c>
      <c r="AJ2077" s="19" t="str">
        <f>VLOOKUP(A2077,Campaigns!A:I,9,FALSE)</f>
        <v>8/23/2019</v>
      </c>
    </row>
    <row r="2078" spans="1:36">
      <c r="A2078" s="2">
        <v>2264</v>
      </c>
      <c r="B2078" s="2">
        <f>VLOOKUP(A2078, Customer!A:O, 2, FALSE)</f>
        <v>139767</v>
      </c>
      <c r="C2078" s="2">
        <f>VLOOKUP(A2078, Customer!A:O, 3, FALSE)</f>
        <v>0</v>
      </c>
      <c r="D2078" s="2">
        <f>VLOOKUP(A2078, Customer!A:O, 4, FALSE)</f>
        <v>0</v>
      </c>
      <c r="E2078" s="2">
        <f>VLOOKUP(A2078, Customer!A:O, 5, FALSE)</f>
        <v>69</v>
      </c>
      <c r="F2078" s="2">
        <f>VLOOKUP(A2078, Customer!A:O, 6, FALSE)</f>
        <v>0</v>
      </c>
      <c r="G2078" s="2">
        <f>VLOOKUP(A2078, Customer!A:O, 7, FALSE)</f>
        <v>0</v>
      </c>
      <c r="H2078" s="2">
        <f>VLOOKUP(A2078, Customer!A:O, 8, FALSE)</f>
        <v>0</v>
      </c>
      <c r="I2078" s="2">
        <f>VLOOKUP(A2078, Customer!A:O, 9, FALSE)</f>
        <v>1</v>
      </c>
      <c r="J2078" s="2">
        <f>VLOOKUP(A2078, Customer!A:O, 10, FALSE)</f>
        <v>0</v>
      </c>
      <c r="K2078" s="2">
        <f>VLOOKUP(A2078, Customer!A:O, 11, FALSE)</f>
        <v>0</v>
      </c>
      <c r="L2078" s="2">
        <f>VLOOKUP(A2078, Customer!A:O, 12, FALSE)</f>
        <v>0</v>
      </c>
      <c r="M2078" s="2">
        <f>VLOOKUP(A2078, Customer!A:O, 13, FALSE)</f>
        <v>1</v>
      </c>
      <c r="N2078" s="2">
        <f>VLOOKUP(A2078, Customer!A:O, 14, FALSE)</f>
        <v>0</v>
      </c>
      <c r="O2078" s="2" t="str">
        <f>VLOOKUP(A2078, Customer!A:O, 15, FALSE)</f>
        <v>State-New York</v>
      </c>
      <c r="P2078" s="2">
        <f>VLOOKUP(A2078,Sales!A:N,2,FALSE)</f>
        <v>18</v>
      </c>
      <c r="Q2078">
        <f>VLOOKUP(A2078,Sales!A:N,3,FALSE)</f>
        <v>397</v>
      </c>
      <c r="R2078" s="2">
        <f>VLOOKUP(A2078,Sales!A:N,4,FALSE)</f>
        <v>214</v>
      </c>
      <c r="S2078" s="2">
        <f>VLOOKUP(A2078,Sales!A:N,5,FALSE)</f>
        <v>717</v>
      </c>
      <c r="T2078" s="2">
        <f>VLOOKUP(A2078,Sales!A:N,6,FALSE)</f>
        <v>119</v>
      </c>
      <c r="U2078" s="2">
        <f>VLOOKUP(A2078,Sales!A:N,7,FALSE)</f>
        <v>91</v>
      </c>
      <c r="V2078" s="2">
        <f>VLOOKUP(A2078,Sales!A:N,8,FALSE)</f>
        <v>165</v>
      </c>
      <c r="W2078" s="2">
        <f>VLOOKUP(A2078,Sales!A:N,9,FALSE)</f>
        <v>1374</v>
      </c>
      <c r="X2078" s="2">
        <f>VLOOKUP(A2078,Sales!A:N,10,FALSE)</f>
        <v>2</v>
      </c>
      <c r="Y2078" s="2">
        <f>VLOOKUP(A2078,Sales!A:N,11,FALSE)</f>
        <v>7</v>
      </c>
      <c r="Z2078" s="2">
        <f>VLOOKUP(A2078,Sales!A:N,12,FALSE)</f>
        <v>1</v>
      </c>
      <c r="AA2078" s="2">
        <f>VLOOKUP(A2078,Sales!A:N,13,FALSE)</f>
        <v>7</v>
      </c>
      <c r="AB2078" s="2">
        <f>VLOOKUP(A2078,Sales!A:N,14,FALSE)</f>
        <v>8</v>
      </c>
      <c r="AC2078" s="2">
        <f>VLOOKUP(A2078,Campaigns!A:I,2,FALSE)</f>
        <v>0</v>
      </c>
      <c r="AD2078" s="2">
        <f>VLOOKUP(A2078,Campaigns!A:I,3,FALSE)</f>
        <v>0</v>
      </c>
      <c r="AE2078" s="2">
        <f>VLOOKUP(A2078,Campaigns!A:I,4,FALSE)</f>
        <v>0</v>
      </c>
      <c r="AF2078" s="2">
        <f>VLOOKUP(A2078,Campaigns!A:I,5,FALSE)</f>
        <v>0</v>
      </c>
      <c r="AG2078" s="2">
        <f>VLOOKUP(A2078,Campaigns!A:I,6,FALSE)</f>
        <v>0</v>
      </c>
      <c r="AH2078" s="2">
        <f>VLOOKUP(A2078,Campaigns!A:I,7,FALSE)</f>
        <v>0</v>
      </c>
      <c r="AI2078" s="2">
        <f>VLOOKUP(A2078,Campaigns!A:I,8,FALSE)</f>
        <v>0</v>
      </c>
      <c r="AJ2078" s="19" t="str">
        <f>VLOOKUP(A2078,Campaigns!A:I,9,FALSE)</f>
        <v>12/26/2019</v>
      </c>
    </row>
    <row r="2079" spans="1:36">
      <c r="A2079" s="2">
        <v>1783</v>
      </c>
      <c r="B2079" s="2">
        <f>VLOOKUP(A2079, Customer!A:O, 2, FALSE)</f>
        <v>134838</v>
      </c>
      <c r="C2079" s="2">
        <f>VLOOKUP(A2079, Customer!A:O, 3, FALSE)</f>
        <v>1</v>
      </c>
      <c r="D2079" s="2">
        <f>VLOOKUP(A2079, Customer!A:O, 4, FALSE)</f>
        <v>1</v>
      </c>
      <c r="E2079" s="2">
        <f>VLOOKUP(A2079, Customer!A:O, 5, FALSE)</f>
        <v>69</v>
      </c>
      <c r="F2079" s="2">
        <f>VLOOKUP(A2079, Customer!A:O, 6, FALSE)</f>
        <v>0</v>
      </c>
      <c r="G2079" s="2">
        <f>VLOOKUP(A2079, Customer!A:O, 7, FALSE)</f>
        <v>1</v>
      </c>
      <c r="H2079" s="2">
        <f>VLOOKUP(A2079, Customer!A:O, 8, FALSE)</f>
        <v>0</v>
      </c>
      <c r="I2079" s="2">
        <f>VLOOKUP(A2079, Customer!A:O, 9, FALSE)</f>
        <v>0</v>
      </c>
      <c r="J2079" s="2">
        <f>VLOOKUP(A2079, Customer!A:O, 10, FALSE)</f>
        <v>0</v>
      </c>
      <c r="K2079" s="2">
        <f>VLOOKUP(A2079, Customer!A:O, 11, FALSE)</f>
        <v>0</v>
      </c>
      <c r="L2079" s="2">
        <f>VLOOKUP(A2079, Customer!A:O, 12, FALSE)</f>
        <v>1</v>
      </c>
      <c r="M2079" s="2">
        <f>VLOOKUP(A2079, Customer!A:O, 13, FALSE)</f>
        <v>0</v>
      </c>
      <c r="N2079" s="2">
        <f>VLOOKUP(A2079, Customer!A:O, 14, FALSE)</f>
        <v>0</v>
      </c>
      <c r="O2079" s="2" t="str">
        <f>VLOOKUP(A2079, Customer!A:O, 15, FALSE)</f>
        <v>State-Illinois</v>
      </c>
      <c r="P2079" s="2">
        <f>VLOOKUP(A2079,Sales!A:N,2,FALSE)</f>
        <v>62</v>
      </c>
      <c r="Q2079">
        <f>VLOOKUP(A2079,Sales!A:N,3,FALSE)</f>
        <v>108</v>
      </c>
      <c r="R2079" s="2">
        <f>VLOOKUP(A2079,Sales!A:N,4,FALSE)</f>
        <v>89</v>
      </c>
      <c r="S2079" s="2">
        <f>VLOOKUP(A2079,Sales!A:N,5,FALSE)</f>
        <v>112</v>
      </c>
      <c r="T2079" s="2">
        <f>VLOOKUP(A2079,Sales!A:N,6,FALSE)</f>
        <v>112</v>
      </c>
      <c r="U2079" s="2">
        <f>VLOOKUP(A2079,Sales!A:N,7,FALSE)</f>
        <v>54</v>
      </c>
      <c r="V2079" s="2">
        <f>VLOOKUP(A2079,Sales!A:N,8,FALSE)</f>
        <v>182</v>
      </c>
      <c r="W2079" s="2">
        <f>VLOOKUP(A2079,Sales!A:N,9,FALSE)</f>
        <v>294</v>
      </c>
      <c r="X2079" s="2">
        <f>VLOOKUP(A2079,Sales!A:N,10,FALSE)</f>
        <v>3</v>
      </c>
      <c r="Y2079" s="2">
        <f>VLOOKUP(A2079,Sales!A:N,11,FALSE)</f>
        <v>2</v>
      </c>
      <c r="Z2079" s="2">
        <f>VLOOKUP(A2079,Sales!A:N,12,FALSE)</f>
        <v>1</v>
      </c>
      <c r="AA2079" s="2">
        <f>VLOOKUP(A2079,Sales!A:N,13,FALSE)</f>
        <v>4</v>
      </c>
      <c r="AB2079" s="2">
        <f>VLOOKUP(A2079,Sales!A:N,14,FALSE)</f>
        <v>6</v>
      </c>
      <c r="AC2079" s="2">
        <f>VLOOKUP(A2079,Campaigns!A:I,2,FALSE)</f>
        <v>0</v>
      </c>
      <c r="AD2079" s="2">
        <f>VLOOKUP(A2079,Campaigns!A:I,3,FALSE)</f>
        <v>0</v>
      </c>
      <c r="AE2079" s="2">
        <f>VLOOKUP(A2079,Campaigns!A:I,4,FALSE)</f>
        <v>0</v>
      </c>
      <c r="AF2079" s="2">
        <f>VLOOKUP(A2079,Campaigns!A:I,5,FALSE)</f>
        <v>0</v>
      </c>
      <c r="AG2079" s="2">
        <f>VLOOKUP(A2079,Campaigns!A:I,6,FALSE)</f>
        <v>0</v>
      </c>
      <c r="AH2079" s="2">
        <f>VLOOKUP(A2079,Campaigns!A:I,7,FALSE)</f>
        <v>0</v>
      </c>
      <c r="AI2079" s="2">
        <f>VLOOKUP(A2079,Campaigns!A:I,8,FALSE)</f>
        <v>0</v>
      </c>
      <c r="AJ2079" s="19" t="str">
        <f>VLOOKUP(A2079,Campaigns!A:I,9,FALSE)</f>
        <v>6/26/2019</v>
      </c>
    </row>
    <row r="2080" spans="1:36">
      <c r="A2080" s="2">
        <v>3025</v>
      </c>
      <c r="B2080" s="2">
        <f>VLOOKUP(A2080, Customer!A:O, 2, FALSE)</f>
        <v>132871</v>
      </c>
      <c r="C2080" s="2">
        <f>VLOOKUP(A2080, Customer!A:O, 3, FALSE)</f>
        <v>1</v>
      </c>
      <c r="D2080" s="2">
        <f>VLOOKUP(A2080, Customer!A:O, 4, FALSE)</f>
        <v>1</v>
      </c>
      <c r="E2080" s="2">
        <f>VLOOKUP(A2080, Customer!A:O, 5, FALSE)</f>
        <v>69</v>
      </c>
      <c r="F2080" s="2">
        <f>VLOOKUP(A2080, Customer!A:O, 6, FALSE)</f>
        <v>0</v>
      </c>
      <c r="G2080" s="2">
        <f>VLOOKUP(A2080, Customer!A:O, 7, FALSE)</f>
        <v>1</v>
      </c>
      <c r="H2080" s="2">
        <f>VLOOKUP(A2080, Customer!A:O, 8, FALSE)</f>
        <v>0</v>
      </c>
      <c r="I2080" s="2">
        <f>VLOOKUP(A2080, Customer!A:O, 9, FALSE)</f>
        <v>0</v>
      </c>
      <c r="J2080" s="2">
        <f>VLOOKUP(A2080, Customer!A:O, 10, FALSE)</f>
        <v>0</v>
      </c>
      <c r="K2080" s="2">
        <f>VLOOKUP(A2080, Customer!A:O, 11, FALSE)</f>
        <v>0</v>
      </c>
      <c r="L2080" s="2">
        <f>VLOOKUP(A2080, Customer!A:O, 12, FALSE)</f>
        <v>1</v>
      </c>
      <c r="M2080" s="2">
        <f>VLOOKUP(A2080, Customer!A:O, 13, FALSE)</f>
        <v>0</v>
      </c>
      <c r="N2080" s="2">
        <f>VLOOKUP(A2080, Customer!A:O, 14, FALSE)</f>
        <v>0</v>
      </c>
      <c r="O2080" s="2" t="str">
        <f>VLOOKUP(A2080, Customer!A:O, 15, FALSE)</f>
        <v>State-Illinois</v>
      </c>
      <c r="P2080" s="2">
        <f>VLOOKUP(A2080,Sales!A:N,2,FALSE)</f>
        <v>28</v>
      </c>
      <c r="Q2080">
        <f>VLOOKUP(A2080,Sales!A:N,3,FALSE)</f>
        <v>89</v>
      </c>
      <c r="R2080" s="2">
        <f>VLOOKUP(A2080,Sales!A:N,4,FALSE)</f>
        <v>8</v>
      </c>
      <c r="S2080" s="2">
        <f>VLOOKUP(A2080,Sales!A:N,5,FALSE)</f>
        <v>49</v>
      </c>
      <c r="T2080" s="2">
        <f>VLOOKUP(A2080,Sales!A:N,6,FALSE)</f>
        <v>0</v>
      </c>
      <c r="U2080" s="2">
        <f>VLOOKUP(A2080,Sales!A:N,7,FALSE)</f>
        <v>8</v>
      </c>
      <c r="V2080" s="2">
        <f>VLOOKUP(A2080,Sales!A:N,8,FALSE)</f>
        <v>20</v>
      </c>
      <c r="W2080" s="2">
        <f>VLOOKUP(A2080,Sales!A:N,9,FALSE)</f>
        <v>133</v>
      </c>
      <c r="X2080" s="2">
        <f>VLOOKUP(A2080,Sales!A:N,10,FALSE)</f>
        <v>1</v>
      </c>
      <c r="Y2080" s="2">
        <f>VLOOKUP(A2080,Sales!A:N,11,FALSE)</f>
        <v>1</v>
      </c>
      <c r="Z2080" s="2">
        <f>VLOOKUP(A2080,Sales!A:N,12,FALSE)</f>
        <v>0</v>
      </c>
      <c r="AA2080" s="2">
        <f>VLOOKUP(A2080,Sales!A:N,13,FALSE)</f>
        <v>3</v>
      </c>
      <c r="AB2080" s="2">
        <f>VLOOKUP(A2080,Sales!A:N,14,FALSE)</f>
        <v>4</v>
      </c>
      <c r="AC2080" s="2">
        <f>VLOOKUP(A2080,Campaigns!A:I,2,FALSE)</f>
        <v>0</v>
      </c>
      <c r="AD2080" s="2">
        <f>VLOOKUP(A2080,Campaigns!A:I,3,FALSE)</f>
        <v>0</v>
      </c>
      <c r="AE2080" s="2">
        <f>VLOOKUP(A2080,Campaigns!A:I,4,FALSE)</f>
        <v>0</v>
      </c>
      <c r="AF2080" s="2">
        <f>VLOOKUP(A2080,Campaigns!A:I,5,FALSE)</f>
        <v>0</v>
      </c>
      <c r="AG2080" s="2">
        <f>VLOOKUP(A2080,Campaigns!A:I,6,FALSE)</f>
        <v>0</v>
      </c>
      <c r="AH2080" s="2">
        <f>VLOOKUP(A2080,Campaigns!A:I,7,FALSE)</f>
        <v>0</v>
      </c>
      <c r="AI2080" s="2">
        <f>VLOOKUP(A2080,Campaigns!A:I,8,FALSE)</f>
        <v>0</v>
      </c>
      <c r="AJ2080" s="19" t="str">
        <f>VLOOKUP(A2080,Campaigns!A:I,9,FALSE)</f>
        <v>8/14/2019</v>
      </c>
    </row>
    <row r="2081" spans="1:36">
      <c r="A2081" s="2">
        <v>1304</v>
      </c>
      <c r="B2081" s="2">
        <f>VLOOKUP(A2081, Customer!A:O, 2, FALSE)</f>
        <v>130833</v>
      </c>
      <c r="C2081" s="2">
        <f>VLOOKUP(A2081, Customer!A:O, 3, FALSE)</f>
        <v>1</v>
      </c>
      <c r="D2081" s="2">
        <f>VLOOKUP(A2081, Customer!A:O, 4, FALSE)</f>
        <v>1</v>
      </c>
      <c r="E2081" s="2">
        <f>VLOOKUP(A2081, Customer!A:O, 5, FALSE)</f>
        <v>69</v>
      </c>
      <c r="F2081" s="2">
        <f>VLOOKUP(A2081, Customer!A:O, 6, FALSE)</f>
        <v>0</v>
      </c>
      <c r="G2081" s="2">
        <f>VLOOKUP(A2081, Customer!A:O, 7, FALSE)</f>
        <v>1</v>
      </c>
      <c r="H2081" s="2">
        <f>VLOOKUP(A2081, Customer!A:O, 8, FALSE)</f>
        <v>0</v>
      </c>
      <c r="I2081" s="2">
        <f>VLOOKUP(A2081, Customer!A:O, 9, FALSE)</f>
        <v>0</v>
      </c>
      <c r="J2081" s="2">
        <f>VLOOKUP(A2081, Customer!A:O, 10, FALSE)</f>
        <v>0</v>
      </c>
      <c r="K2081" s="2">
        <f>VLOOKUP(A2081, Customer!A:O, 11, FALSE)</f>
        <v>0</v>
      </c>
      <c r="L2081" s="2">
        <f>VLOOKUP(A2081, Customer!A:O, 12, FALSE)</f>
        <v>1</v>
      </c>
      <c r="M2081" s="2">
        <f>VLOOKUP(A2081, Customer!A:O, 13, FALSE)</f>
        <v>0</v>
      </c>
      <c r="N2081" s="2">
        <f>VLOOKUP(A2081, Customer!A:O, 14, FALSE)</f>
        <v>0</v>
      </c>
      <c r="O2081" s="2" t="str">
        <f>VLOOKUP(A2081, Customer!A:O, 15, FALSE)</f>
        <v>State-New York</v>
      </c>
      <c r="P2081" s="2">
        <f>VLOOKUP(A2081,Sales!A:N,2,FALSE)</f>
        <v>33</v>
      </c>
      <c r="Q2081">
        <f>VLOOKUP(A2081,Sales!A:N,3,FALSE)</f>
        <v>47</v>
      </c>
      <c r="R2081" s="2">
        <f>VLOOKUP(A2081,Sales!A:N,4,FALSE)</f>
        <v>0</v>
      </c>
      <c r="S2081" s="2">
        <f>VLOOKUP(A2081,Sales!A:N,5,FALSE)</f>
        <v>30</v>
      </c>
      <c r="T2081" s="2">
        <f>VLOOKUP(A2081,Sales!A:N,6,FALSE)</f>
        <v>13</v>
      </c>
      <c r="U2081" s="2">
        <f>VLOOKUP(A2081,Sales!A:N,7,FALSE)</f>
        <v>4</v>
      </c>
      <c r="V2081" s="2">
        <f>VLOOKUP(A2081,Sales!A:N,8,FALSE)</f>
        <v>25</v>
      </c>
      <c r="W2081" s="2">
        <f>VLOOKUP(A2081,Sales!A:N,9,FALSE)</f>
        <v>68</v>
      </c>
      <c r="X2081" s="2">
        <f>VLOOKUP(A2081,Sales!A:N,10,FALSE)</f>
        <v>2</v>
      </c>
      <c r="Y2081" s="2">
        <f>VLOOKUP(A2081,Sales!A:N,11,FALSE)</f>
        <v>1</v>
      </c>
      <c r="Z2081" s="2">
        <f>VLOOKUP(A2081,Sales!A:N,12,FALSE)</f>
        <v>0</v>
      </c>
      <c r="AA2081" s="2">
        <f>VLOOKUP(A2081,Sales!A:N,13,FALSE)</f>
        <v>3</v>
      </c>
      <c r="AB2081" s="2">
        <f>VLOOKUP(A2081,Sales!A:N,14,FALSE)</f>
        <v>5</v>
      </c>
      <c r="AC2081" s="2">
        <f>VLOOKUP(A2081,Campaigns!A:I,2,FALSE)</f>
        <v>0</v>
      </c>
      <c r="AD2081" s="2">
        <f>VLOOKUP(A2081,Campaigns!A:I,3,FALSE)</f>
        <v>0</v>
      </c>
      <c r="AE2081" s="2">
        <f>VLOOKUP(A2081,Campaigns!A:I,4,FALSE)</f>
        <v>0</v>
      </c>
      <c r="AF2081" s="2">
        <f>VLOOKUP(A2081,Campaigns!A:I,5,FALSE)</f>
        <v>0</v>
      </c>
      <c r="AG2081" s="2">
        <f>VLOOKUP(A2081,Campaigns!A:I,6,FALSE)</f>
        <v>0</v>
      </c>
      <c r="AH2081" s="2">
        <f>VLOOKUP(A2081,Campaigns!A:I,7,FALSE)</f>
        <v>0</v>
      </c>
      <c r="AI2081" s="2">
        <f>VLOOKUP(A2081,Campaigns!A:I,8,FALSE)</f>
        <v>0</v>
      </c>
      <c r="AJ2081" s="19" t="str">
        <f>VLOOKUP(A2081,Campaigns!A:I,9,FALSE)</f>
        <v>12/21/2019</v>
      </c>
    </row>
    <row r="2082" spans="1:36">
      <c r="A2082" s="2">
        <v>1551</v>
      </c>
      <c r="B2082" s="2">
        <f>VLOOKUP(A2082, Customer!A:O, 2, FALSE)</f>
        <v>129298</v>
      </c>
      <c r="C2082" s="2">
        <f>VLOOKUP(A2082, Customer!A:O, 3, FALSE)</f>
        <v>1</v>
      </c>
      <c r="D2082" s="2">
        <f>VLOOKUP(A2082, Customer!A:O, 4, FALSE)</f>
        <v>1</v>
      </c>
      <c r="E2082" s="2">
        <f>VLOOKUP(A2082, Customer!A:O, 5, FALSE)</f>
        <v>69</v>
      </c>
      <c r="F2082" s="2">
        <f>VLOOKUP(A2082, Customer!A:O, 6, FALSE)</f>
        <v>0</v>
      </c>
      <c r="G2082" s="2">
        <f>VLOOKUP(A2082, Customer!A:O, 7, FALSE)</f>
        <v>0</v>
      </c>
      <c r="H2082" s="2">
        <f>VLOOKUP(A2082, Customer!A:O, 8, FALSE)</f>
        <v>0</v>
      </c>
      <c r="I2082" s="2">
        <f>VLOOKUP(A2082, Customer!A:O, 9, FALSE)</f>
        <v>1</v>
      </c>
      <c r="J2082" s="2">
        <f>VLOOKUP(A2082, Customer!A:O, 10, FALSE)</f>
        <v>0</v>
      </c>
      <c r="K2082" s="2">
        <f>VLOOKUP(A2082, Customer!A:O, 11, FALSE)</f>
        <v>0</v>
      </c>
      <c r="L2082" s="2">
        <f>VLOOKUP(A2082, Customer!A:O, 12, FALSE)</f>
        <v>0</v>
      </c>
      <c r="M2082" s="2">
        <f>VLOOKUP(A2082, Customer!A:O, 13, FALSE)</f>
        <v>1</v>
      </c>
      <c r="N2082" s="2">
        <f>VLOOKUP(A2082, Customer!A:O, 14, FALSE)</f>
        <v>0</v>
      </c>
      <c r="O2082" s="2" t="str">
        <f>VLOOKUP(A2082, Customer!A:O, 15, FALSE)</f>
        <v>State-Texas</v>
      </c>
      <c r="P2082" s="2">
        <f>VLOOKUP(A2082,Sales!A:N,2,FALSE)</f>
        <v>60</v>
      </c>
      <c r="Q2082">
        <f>VLOOKUP(A2082,Sales!A:N,3,FALSE)</f>
        <v>26</v>
      </c>
      <c r="R2082" s="2">
        <f>VLOOKUP(A2082,Sales!A:N,4,FALSE)</f>
        <v>0</v>
      </c>
      <c r="S2082" s="2">
        <f>VLOOKUP(A2082,Sales!A:N,5,FALSE)</f>
        <v>9</v>
      </c>
      <c r="T2082" s="2">
        <f>VLOOKUP(A2082,Sales!A:N,6,FALSE)</f>
        <v>9</v>
      </c>
      <c r="U2082" s="2">
        <f>VLOOKUP(A2082,Sales!A:N,7,FALSE)</f>
        <v>0</v>
      </c>
      <c r="V2082" s="2">
        <f>VLOOKUP(A2082,Sales!A:N,8,FALSE)</f>
        <v>4</v>
      </c>
      <c r="W2082" s="2">
        <f>VLOOKUP(A2082,Sales!A:N,9,FALSE)</f>
        <v>40</v>
      </c>
      <c r="X2082" s="2">
        <f>VLOOKUP(A2082,Sales!A:N,10,FALSE)</f>
        <v>1</v>
      </c>
      <c r="Y2082" s="2">
        <f>VLOOKUP(A2082,Sales!A:N,11,FALSE)</f>
        <v>1</v>
      </c>
      <c r="Z2082" s="2">
        <f>VLOOKUP(A2082,Sales!A:N,12,FALSE)</f>
        <v>0</v>
      </c>
      <c r="AA2082" s="2">
        <f>VLOOKUP(A2082,Sales!A:N,13,FALSE)</f>
        <v>2</v>
      </c>
      <c r="AB2082" s="2">
        <f>VLOOKUP(A2082,Sales!A:N,14,FALSE)</f>
        <v>5</v>
      </c>
      <c r="AC2082" s="2">
        <f>VLOOKUP(A2082,Campaigns!A:I,2,FALSE)</f>
        <v>0</v>
      </c>
      <c r="AD2082" s="2">
        <f>VLOOKUP(A2082,Campaigns!A:I,3,FALSE)</f>
        <v>0</v>
      </c>
      <c r="AE2082" s="2">
        <f>VLOOKUP(A2082,Campaigns!A:I,4,FALSE)</f>
        <v>0</v>
      </c>
      <c r="AF2082" s="2">
        <f>VLOOKUP(A2082,Campaigns!A:I,5,FALSE)</f>
        <v>0</v>
      </c>
      <c r="AG2082" s="2">
        <f>VLOOKUP(A2082,Campaigns!A:I,6,FALSE)</f>
        <v>0</v>
      </c>
      <c r="AH2082" s="2">
        <f>VLOOKUP(A2082,Campaigns!A:I,7,FALSE)</f>
        <v>0</v>
      </c>
      <c r="AI2082" s="2">
        <f>VLOOKUP(A2082,Campaigns!A:I,8,FALSE)</f>
        <v>0</v>
      </c>
      <c r="AJ2082" s="19">
        <f>VLOOKUP(A2082,Campaigns!A:I,9,FALSE)</f>
        <v>44167</v>
      </c>
    </row>
    <row r="2083" spans="1:36">
      <c r="A2083" s="2">
        <v>1567</v>
      </c>
      <c r="B2083" s="2">
        <f>VLOOKUP(A2083, Customer!A:O, 2, FALSE)</f>
        <v>127450</v>
      </c>
      <c r="C2083" s="2">
        <f>VLOOKUP(A2083, Customer!A:O, 3, FALSE)</f>
        <v>0</v>
      </c>
      <c r="D2083" s="2">
        <f>VLOOKUP(A2083, Customer!A:O, 4, FALSE)</f>
        <v>0</v>
      </c>
      <c r="E2083" s="2">
        <f>VLOOKUP(A2083, Customer!A:O, 5, FALSE)</f>
        <v>69</v>
      </c>
      <c r="F2083" s="2">
        <f>VLOOKUP(A2083, Customer!A:O, 6, FALSE)</f>
        <v>0</v>
      </c>
      <c r="G2083" s="2">
        <f>VLOOKUP(A2083, Customer!A:O, 7, FALSE)</f>
        <v>1</v>
      </c>
      <c r="H2083" s="2">
        <f>VLOOKUP(A2083, Customer!A:O, 8, FALSE)</f>
        <v>0</v>
      </c>
      <c r="I2083" s="2">
        <f>VLOOKUP(A2083, Customer!A:O, 9, FALSE)</f>
        <v>0</v>
      </c>
      <c r="J2083" s="2">
        <f>VLOOKUP(A2083, Customer!A:O, 10, FALSE)</f>
        <v>0</v>
      </c>
      <c r="K2083" s="2">
        <f>VLOOKUP(A2083, Customer!A:O, 11, FALSE)</f>
        <v>0</v>
      </c>
      <c r="L2083" s="2">
        <f>VLOOKUP(A2083, Customer!A:O, 12, FALSE)</f>
        <v>0</v>
      </c>
      <c r="M2083" s="2">
        <f>VLOOKUP(A2083, Customer!A:O, 13, FALSE)</f>
        <v>1</v>
      </c>
      <c r="N2083" s="2">
        <f>VLOOKUP(A2083, Customer!A:O, 14, FALSE)</f>
        <v>0</v>
      </c>
      <c r="O2083" s="2" t="str">
        <f>VLOOKUP(A2083, Customer!A:O, 15, FALSE)</f>
        <v>State-Illinois</v>
      </c>
      <c r="P2083" s="2">
        <f>VLOOKUP(A2083,Sales!A:N,2,FALSE)</f>
        <v>57</v>
      </c>
      <c r="Q2083">
        <f>VLOOKUP(A2083,Sales!A:N,3,FALSE)</f>
        <v>172</v>
      </c>
      <c r="R2083" s="2">
        <f>VLOOKUP(A2083,Sales!A:N,4,FALSE)</f>
        <v>56</v>
      </c>
      <c r="S2083" s="2">
        <f>VLOOKUP(A2083,Sales!A:N,5,FALSE)</f>
        <v>107</v>
      </c>
      <c r="T2083" s="2">
        <f>VLOOKUP(A2083,Sales!A:N,6,FALSE)</f>
        <v>37</v>
      </c>
      <c r="U2083" s="2">
        <f>VLOOKUP(A2083,Sales!A:N,7,FALSE)</f>
        <v>51</v>
      </c>
      <c r="V2083" s="2">
        <f>VLOOKUP(A2083,Sales!A:N,8,FALSE)</f>
        <v>241</v>
      </c>
      <c r="W2083" s="2">
        <f>VLOOKUP(A2083,Sales!A:N,9,FALSE)</f>
        <v>181</v>
      </c>
      <c r="X2083" s="2">
        <f>VLOOKUP(A2083,Sales!A:N,10,FALSE)</f>
        <v>1</v>
      </c>
      <c r="Y2083" s="2">
        <f>VLOOKUP(A2083,Sales!A:N,11,FALSE)</f>
        <v>2</v>
      </c>
      <c r="Z2083" s="2">
        <f>VLOOKUP(A2083,Sales!A:N,12,FALSE)</f>
        <v>1</v>
      </c>
      <c r="AA2083" s="2">
        <f>VLOOKUP(A2083,Sales!A:N,13,FALSE)</f>
        <v>3</v>
      </c>
      <c r="AB2083" s="2">
        <f>VLOOKUP(A2083,Sales!A:N,14,FALSE)</f>
        <v>7</v>
      </c>
      <c r="AC2083" s="2">
        <f>VLOOKUP(A2083,Campaigns!A:I,2,FALSE)</f>
        <v>0</v>
      </c>
      <c r="AD2083" s="2">
        <f>VLOOKUP(A2083,Campaigns!A:I,3,FALSE)</f>
        <v>0</v>
      </c>
      <c r="AE2083" s="2">
        <f>VLOOKUP(A2083,Campaigns!A:I,4,FALSE)</f>
        <v>0</v>
      </c>
      <c r="AF2083" s="2">
        <f>VLOOKUP(A2083,Campaigns!A:I,5,FALSE)</f>
        <v>0</v>
      </c>
      <c r="AG2083" s="2">
        <f>VLOOKUP(A2083,Campaigns!A:I,6,FALSE)</f>
        <v>0</v>
      </c>
      <c r="AH2083" s="2">
        <f>VLOOKUP(A2083,Campaigns!A:I,7,FALSE)</f>
        <v>0</v>
      </c>
      <c r="AI2083" s="2">
        <f>VLOOKUP(A2083,Campaigns!A:I,8,FALSE)</f>
        <v>0</v>
      </c>
      <c r="AJ2083" s="19" t="str">
        <f>VLOOKUP(A2083,Campaigns!A:I,9,FALSE)</f>
        <v>9/20/2019</v>
      </c>
    </row>
    <row r="2084" spans="1:36">
      <c r="A2084" s="2">
        <v>2265</v>
      </c>
      <c r="B2084" s="2">
        <f>VLOOKUP(A2084, Customer!A:O, 2, FALSE)</f>
        <v>126997</v>
      </c>
      <c r="C2084" s="2">
        <f>VLOOKUP(A2084, Customer!A:O, 3, FALSE)</f>
        <v>0</v>
      </c>
      <c r="D2084" s="2">
        <f>VLOOKUP(A2084, Customer!A:O, 4, FALSE)</f>
        <v>0</v>
      </c>
      <c r="E2084" s="2">
        <f>VLOOKUP(A2084, Customer!A:O, 5, FALSE)</f>
        <v>69</v>
      </c>
      <c r="F2084" s="2">
        <f>VLOOKUP(A2084, Customer!A:O, 6, FALSE)</f>
        <v>0</v>
      </c>
      <c r="G2084" s="2">
        <f>VLOOKUP(A2084, Customer!A:O, 7, FALSE)</f>
        <v>1</v>
      </c>
      <c r="H2084" s="2">
        <f>VLOOKUP(A2084, Customer!A:O, 8, FALSE)</f>
        <v>0</v>
      </c>
      <c r="I2084" s="2">
        <f>VLOOKUP(A2084, Customer!A:O, 9, FALSE)</f>
        <v>0</v>
      </c>
      <c r="J2084" s="2">
        <f>VLOOKUP(A2084, Customer!A:O, 10, FALSE)</f>
        <v>0</v>
      </c>
      <c r="K2084" s="2">
        <f>VLOOKUP(A2084, Customer!A:O, 11, FALSE)</f>
        <v>1</v>
      </c>
      <c r="L2084" s="2">
        <f>VLOOKUP(A2084, Customer!A:O, 12, FALSE)</f>
        <v>0</v>
      </c>
      <c r="M2084" s="2">
        <f>VLOOKUP(A2084, Customer!A:O, 13, FALSE)</f>
        <v>0</v>
      </c>
      <c r="N2084" s="2">
        <f>VLOOKUP(A2084, Customer!A:O, 14, FALSE)</f>
        <v>0</v>
      </c>
      <c r="O2084" s="2" t="str">
        <f>VLOOKUP(A2084, Customer!A:O, 15, FALSE)</f>
        <v>State-Texas</v>
      </c>
      <c r="P2084" s="2">
        <f>VLOOKUP(A2084,Sales!A:N,2,FALSE)</f>
        <v>89</v>
      </c>
      <c r="Q2084">
        <f>VLOOKUP(A2084,Sales!A:N,3,FALSE)</f>
        <v>33</v>
      </c>
      <c r="R2084" s="2">
        <f>VLOOKUP(A2084,Sales!A:N,4,FALSE)</f>
        <v>108</v>
      </c>
      <c r="S2084" s="2">
        <f>VLOOKUP(A2084,Sales!A:N,5,FALSE)</f>
        <v>367</v>
      </c>
      <c r="T2084" s="2">
        <f>VLOOKUP(A2084,Sales!A:N,6,FALSE)</f>
        <v>626</v>
      </c>
      <c r="U2084" s="2">
        <f>VLOOKUP(A2084,Sales!A:N,7,FALSE)</f>
        <v>231</v>
      </c>
      <c r="V2084" s="2">
        <f>VLOOKUP(A2084,Sales!A:N,8,FALSE)</f>
        <v>677</v>
      </c>
      <c r="W2084" s="2">
        <f>VLOOKUP(A2084,Sales!A:N,9,FALSE)</f>
        <v>687</v>
      </c>
      <c r="X2084" s="2">
        <f>VLOOKUP(A2084,Sales!A:N,10,FALSE)</f>
        <v>2</v>
      </c>
      <c r="Y2084" s="2">
        <f>VLOOKUP(A2084,Sales!A:N,11,FALSE)</f>
        <v>4</v>
      </c>
      <c r="Z2084" s="2">
        <f>VLOOKUP(A2084,Sales!A:N,12,FALSE)</f>
        <v>2</v>
      </c>
      <c r="AA2084" s="2">
        <f>VLOOKUP(A2084,Sales!A:N,13,FALSE)</f>
        <v>5</v>
      </c>
      <c r="AB2084" s="2">
        <f>VLOOKUP(A2084,Sales!A:N,14,FALSE)</f>
        <v>7</v>
      </c>
      <c r="AC2084" s="2">
        <f>VLOOKUP(A2084,Campaigns!A:I,2,FALSE)</f>
        <v>0</v>
      </c>
      <c r="AD2084" s="2">
        <f>VLOOKUP(A2084,Campaigns!A:I,3,FALSE)</f>
        <v>0</v>
      </c>
      <c r="AE2084" s="2">
        <f>VLOOKUP(A2084,Campaigns!A:I,4,FALSE)</f>
        <v>0</v>
      </c>
      <c r="AF2084" s="2">
        <f>VLOOKUP(A2084,Campaigns!A:I,5,FALSE)</f>
        <v>0</v>
      </c>
      <c r="AG2084" s="2">
        <f>VLOOKUP(A2084,Campaigns!A:I,6,FALSE)</f>
        <v>0</v>
      </c>
      <c r="AH2084" s="2">
        <f>VLOOKUP(A2084,Campaigns!A:I,7,FALSE)</f>
        <v>0</v>
      </c>
      <c r="AI2084" s="2">
        <f>VLOOKUP(A2084,Campaigns!A:I,8,FALSE)</f>
        <v>0</v>
      </c>
      <c r="AJ2084" s="19">
        <f>VLOOKUP(A2084,Campaigns!A:I,9,FALSE)</f>
        <v>43803</v>
      </c>
    </row>
    <row r="2085" spans="1:36">
      <c r="A2085" s="2">
        <v>2993</v>
      </c>
      <c r="B2085" s="2">
        <f>VLOOKUP(A2085, Customer!A:O, 2, FALSE)</f>
        <v>122263</v>
      </c>
      <c r="C2085" s="2">
        <f>VLOOKUP(A2085, Customer!A:O, 3, FALSE)</f>
        <v>1</v>
      </c>
      <c r="D2085" s="2">
        <f>VLOOKUP(A2085, Customer!A:O, 4, FALSE)</f>
        <v>1</v>
      </c>
      <c r="E2085" s="2">
        <f>VLOOKUP(A2085, Customer!A:O, 5, FALSE)</f>
        <v>69</v>
      </c>
      <c r="F2085" s="2">
        <f>VLOOKUP(A2085, Customer!A:O, 6, FALSE)</f>
        <v>1</v>
      </c>
      <c r="G2085" s="2">
        <f>VLOOKUP(A2085, Customer!A:O, 7, FALSE)</f>
        <v>0</v>
      </c>
      <c r="H2085" s="2">
        <f>VLOOKUP(A2085, Customer!A:O, 8, FALSE)</f>
        <v>0</v>
      </c>
      <c r="I2085" s="2">
        <f>VLOOKUP(A2085, Customer!A:O, 9, FALSE)</f>
        <v>0</v>
      </c>
      <c r="J2085" s="2">
        <f>VLOOKUP(A2085, Customer!A:O, 10, FALSE)</f>
        <v>0</v>
      </c>
      <c r="K2085" s="2">
        <f>VLOOKUP(A2085, Customer!A:O, 11, FALSE)</f>
        <v>0</v>
      </c>
      <c r="L2085" s="2">
        <f>VLOOKUP(A2085, Customer!A:O, 12, FALSE)</f>
        <v>1</v>
      </c>
      <c r="M2085" s="2">
        <f>VLOOKUP(A2085, Customer!A:O, 13, FALSE)</f>
        <v>0</v>
      </c>
      <c r="N2085" s="2">
        <f>VLOOKUP(A2085, Customer!A:O, 14, FALSE)</f>
        <v>0</v>
      </c>
      <c r="O2085" s="2" t="str">
        <f>VLOOKUP(A2085, Customer!A:O, 15, FALSE)</f>
        <v>State-California</v>
      </c>
      <c r="P2085" s="2">
        <f>VLOOKUP(A2085,Sales!A:N,2,FALSE)</f>
        <v>31</v>
      </c>
      <c r="Q2085">
        <f>VLOOKUP(A2085,Sales!A:N,3,FALSE)</f>
        <v>93</v>
      </c>
      <c r="R2085" s="2">
        <f>VLOOKUP(A2085,Sales!A:N,4,FALSE)</f>
        <v>0</v>
      </c>
      <c r="S2085" s="2">
        <f>VLOOKUP(A2085,Sales!A:N,5,FALSE)</f>
        <v>11</v>
      </c>
      <c r="T2085" s="2">
        <f>VLOOKUP(A2085,Sales!A:N,6,FALSE)</f>
        <v>0</v>
      </c>
      <c r="U2085" s="2">
        <f>VLOOKUP(A2085,Sales!A:N,7,FALSE)</f>
        <v>0</v>
      </c>
      <c r="V2085" s="2">
        <f>VLOOKUP(A2085,Sales!A:N,8,FALSE)</f>
        <v>11</v>
      </c>
      <c r="W2085" s="2">
        <f>VLOOKUP(A2085,Sales!A:N,9,FALSE)</f>
        <v>93</v>
      </c>
      <c r="X2085" s="2">
        <f>VLOOKUP(A2085,Sales!A:N,10,FALSE)</f>
        <v>2</v>
      </c>
      <c r="Y2085" s="2">
        <f>VLOOKUP(A2085,Sales!A:N,11,FALSE)</f>
        <v>1</v>
      </c>
      <c r="Z2085" s="2">
        <f>VLOOKUP(A2085,Sales!A:N,12,FALSE)</f>
        <v>0</v>
      </c>
      <c r="AA2085" s="2">
        <f>VLOOKUP(A2085,Sales!A:N,13,FALSE)</f>
        <v>3</v>
      </c>
      <c r="AB2085" s="2">
        <f>VLOOKUP(A2085,Sales!A:N,14,FALSE)</f>
        <v>6</v>
      </c>
      <c r="AC2085" s="2">
        <f>VLOOKUP(A2085,Campaigns!A:I,2,FALSE)</f>
        <v>0</v>
      </c>
      <c r="AD2085" s="2">
        <f>VLOOKUP(A2085,Campaigns!A:I,3,FALSE)</f>
        <v>0</v>
      </c>
      <c r="AE2085" s="2">
        <f>VLOOKUP(A2085,Campaigns!A:I,4,FALSE)</f>
        <v>0</v>
      </c>
      <c r="AF2085" s="2">
        <f>VLOOKUP(A2085,Campaigns!A:I,5,FALSE)</f>
        <v>0</v>
      </c>
      <c r="AG2085" s="2">
        <f>VLOOKUP(A2085,Campaigns!A:I,6,FALSE)</f>
        <v>0</v>
      </c>
      <c r="AH2085" s="2">
        <f>VLOOKUP(A2085,Campaigns!A:I,7,FALSE)</f>
        <v>1</v>
      </c>
      <c r="AI2085" s="2">
        <f>VLOOKUP(A2085,Campaigns!A:I,8,FALSE)</f>
        <v>0</v>
      </c>
      <c r="AJ2085" s="19">
        <f>VLOOKUP(A2085,Campaigns!A:I,9,FALSE)</f>
        <v>43899</v>
      </c>
    </row>
    <row r="2086" spans="1:36">
      <c r="A2086" s="2">
        <v>1221</v>
      </c>
      <c r="B2086" s="2">
        <f>VLOOKUP(A2086, Customer!A:O, 2, FALSE)</f>
        <v>115033</v>
      </c>
      <c r="C2086" s="2">
        <f>VLOOKUP(A2086, Customer!A:O, 3, FALSE)</f>
        <v>0</v>
      </c>
      <c r="D2086" s="2">
        <f>VLOOKUP(A2086, Customer!A:O, 4, FALSE)</f>
        <v>0</v>
      </c>
      <c r="E2086" s="2">
        <f>VLOOKUP(A2086, Customer!A:O, 5, FALSE)</f>
        <v>69</v>
      </c>
      <c r="F2086" s="2">
        <f>VLOOKUP(A2086, Customer!A:O, 6, FALSE)</f>
        <v>0</v>
      </c>
      <c r="G2086" s="2">
        <f>VLOOKUP(A2086, Customer!A:O, 7, FALSE)</f>
        <v>0</v>
      </c>
      <c r="H2086" s="2">
        <f>VLOOKUP(A2086, Customer!A:O, 8, FALSE)</f>
        <v>1</v>
      </c>
      <c r="I2086" s="2">
        <f>VLOOKUP(A2086, Customer!A:O, 9, FALSE)</f>
        <v>0</v>
      </c>
      <c r="J2086" s="2">
        <f>VLOOKUP(A2086, Customer!A:O, 10, FALSE)</f>
        <v>0</v>
      </c>
      <c r="K2086" s="2">
        <f>VLOOKUP(A2086, Customer!A:O, 11, FALSE)</f>
        <v>0</v>
      </c>
      <c r="L2086" s="2">
        <f>VLOOKUP(A2086, Customer!A:O, 12, FALSE)</f>
        <v>1</v>
      </c>
      <c r="M2086" s="2">
        <f>VLOOKUP(A2086, Customer!A:O, 13, FALSE)</f>
        <v>0</v>
      </c>
      <c r="N2086" s="2">
        <f>VLOOKUP(A2086, Customer!A:O, 14, FALSE)</f>
        <v>0</v>
      </c>
      <c r="O2086" s="2" t="str">
        <f>VLOOKUP(A2086, Customer!A:O, 15, FALSE)</f>
        <v>State-Texas</v>
      </c>
      <c r="P2086" s="2">
        <f>VLOOKUP(A2086,Sales!A:N,2,FALSE)</f>
        <v>37</v>
      </c>
      <c r="Q2086">
        <f>VLOOKUP(A2086,Sales!A:N,3,FALSE)</f>
        <v>0</v>
      </c>
      <c r="R2086" s="2">
        <f>VLOOKUP(A2086,Sales!A:N,4,FALSE)</f>
        <v>31</v>
      </c>
      <c r="S2086" s="2">
        <f>VLOOKUP(A2086,Sales!A:N,5,FALSE)</f>
        <v>38</v>
      </c>
      <c r="T2086" s="2">
        <f>VLOOKUP(A2086,Sales!A:N,6,FALSE)</f>
        <v>46</v>
      </c>
      <c r="U2086" s="2">
        <f>VLOOKUP(A2086,Sales!A:N,7,FALSE)</f>
        <v>0</v>
      </c>
      <c r="V2086" s="2">
        <f>VLOOKUP(A2086,Sales!A:N,8,FALSE)</f>
        <v>31</v>
      </c>
      <c r="W2086" s="2">
        <f>VLOOKUP(A2086,Sales!A:N,9,FALSE)</f>
        <v>84</v>
      </c>
      <c r="X2086" s="2">
        <f>VLOOKUP(A2086,Sales!A:N,10,FALSE)</f>
        <v>1</v>
      </c>
      <c r="Y2086" s="2">
        <f>VLOOKUP(A2086,Sales!A:N,11,FALSE)</f>
        <v>1</v>
      </c>
      <c r="Z2086" s="2">
        <f>VLOOKUP(A2086,Sales!A:N,12,FALSE)</f>
        <v>0</v>
      </c>
      <c r="AA2086" s="2">
        <f>VLOOKUP(A2086,Sales!A:N,13,FALSE)</f>
        <v>3</v>
      </c>
      <c r="AB2086" s="2">
        <f>VLOOKUP(A2086,Sales!A:N,14,FALSE)</f>
        <v>3</v>
      </c>
      <c r="AC2086" s="2">
        <f>VLOOKUP(A2086,Campaigns!A:I,2,FALSE)</f>
        <v>0</v>
      </c>
      <c r="AD2086" s="2">
        <f>VLOOKUP(A2086,Campaigns!A:I,3,FALSE)</f>
        <v>0</v>
      </c>
      <c r="AE2086" s="2">
        <f>VLOOKUP(A2086,Campaigns!A:I,4,FALSE)</f>
        <v>0</v>
      </c>
      <c r="AF2086" s="2">
        <f>VLOOKUP(A2086,Campaigns!A:I,5,FALSE)</f>
        <v>0</v>
      </c>
      <c r="AG2086" s="2">
        <f>VLOOKUP(A2086,Campaigns!A:I,6,FALSE)</f>
        <v>0</v>
      </c>
      <c r="AH2086" s="2">
        <f>VLOOKUP(A2086,Campaigns!A:I,7,FALSE)</f>
        <v>0</v>
      </c>
      <c r="AI2086" s="2">
        <f>VLOOKUP(A2086,Campaigns!A:I,8,FALSE)</f>
        <v>0</v>
      </c>
      <c r="AJ2086" s="19" t="str">
        <f>VLOOKUP(A2086,Campaigns!A:I,9,FALSE)</f>
        <v>9/20/2020</v>
      </c>
    </row>
    <row r="2087" spans="1:36">
      <c r="A2087" s="2">
        <v>2558</v>
      </c>
      <c r="B2087" s="2">
        <f>VLOOKUP(A2087, Customer!A:O, 2, FALSE)</f>
        <v>182460</v>
      </c>
      <c r="C2087" s="2">
        <f>VLOOKUP(A2087, Customer!A:O, 3, FALSE)</f>
        <v>0</v>
      </c>
      <c r="D2087" s="2">
        <f>VLOOKUP(A2087, Customer!A:O, 4, FALSE)</f>
        <v>0</v>
      </c>
      <c r="E2087" s="2">
        <f>VLOOKUP(A2087, Customer!A:O, 5, FALSE)</f>
        <v>70</v>
      </c>
      <c r="F2087" s="2">
        <f>VLOOKUP(A2087, Customer!A:O, 6, FALSE)</f>
        <v>1</v>
      </c>
      <c r="G2087" s="2">
        <f>VLOOKUP(A2087, Customer!A:O, 7, FALSE)</f>
        <v>0</v>
      </c>
      <c r="H2087" s="2">
        <f>VLOOKUP(A2087, Customer!A:O, 8, FALSE)</f>
        <v>0</v>
      </c>
      <c r="I2087" s="2">
        <f>VLOOKUP(A2087, Customer!A:O, 9, FALSE)</f>
        <v>0</v>
      </c>
      <c r="J2087" s="2">
        <f>VLOOKUP(A2087, Customer!A:O, 10, FALSE)</f>
        <v>0</v>
      </c>
      <c r="K2087" s="2">
        <f>VLOOKUP(A2087, Customer!A:O, 11, FALSE)</f>
        <v>0</v>
      </c>
      <c r="L2087" s="2">
        <f>VLOOKUP(A2087, Customer!A:O, 12, FALSE)</f>
        <v>1</v>
      </c>
      <c r="M2087" s="2">
        <f>VLOOKUP(A2087, Customer!A:O, 13, FALSE)</f>
        <v>0</v>
      </c>
      <c r="N2087" s="2">
        <f>VLOOKUP(A2087, Customer!A:O, 14, FALSE)</f>
        <v>0</v>
      </c>
      <c r="O2087" s="2" t="str">
        <f>VLOOKUP(A2087, Customer!A:O, 15, FALSE)</f>
        <v>State-New York</v>
      </c>
      <c r="P2087" s="2">
        <f>VLOOKUP(A2087,Sales!A:N,2,FALSE)</f>
        <v>78</v>
      </c>
      <c r="Q2087">
        <f>VLOOKUP(A2087,Sales!A:N,3,FALSE)</f>
        <v>564</v>
      </c>
      <c r="R2087" s="2">
        <f>VLOOKUP(A2087,Sales!A:N,4,FALSE)</f>
        <v>104</v>
      </c>
      <c r="S2087" s="2">
        <f>VLOOKUP(A2087,Sales!A:N,5,FALSE)</f>
        <v>1268</v>
      </c>
      <c r="T2087" s="2">
        <f>VLOOKUP(A2087,Sales!A:N,6,FALSE)</f>
        <v>115</v>
      </c>
      <c r="U2087" s="2">
        <f>VLOOKUP(A2087,Sales!A:N,7,FALSE)</f>
        <v>71</v>
      </c>
      <c r="V2087" s="2">
        <f>VLOOKUP(A2087,Sales!A:N,8,FALSE)</f>
        <v>33</v>
      </c>
      <c r="W2087" s="2">
        <f>VLOOKUP(A2087,Sales!A:N,9,FALSE)</f>
        <v>2089</v>
      </c>
      <c r="X2087" s="2">
        <f>VLOOKUP(A2087,Sales!A:N,10,FALSE)</f>
        <v>1</v>
      </c>
      <c r="Y2087" s="2">
        <f>VLOOKUP(A2087,Sales!A:N,11,FALSE)</f>
        <v>5</v>
      </c>
      <c r="Z2087" s="2">
        <f>VLOOKUP(A2087,Sales!A:N,12,FALSE)</f>
        <v>3</v>
      </c>
      <c r="AA2087" s="2">
        <f>VLOOKUP(A2087,Sales!A:N,13,FALSE)</f>
        <v>6</v>
      </c>
      <c r="AB2087" s="2">
        <f>VLOOKUP(A2087,Sales!A:N,14,FALSE)</f>
        <v>1</v>
      </c>
      <c r="AC2087" s="2">
        <f>VLOOKUP(A2087,Campaigns!A:I,2,FALSE)</f>
        <v>0</v>
      </c>
      <c r="AD2087" s="2">
        <f>VLOOKUP(A2087,Campaigns!A:I,3,FALSE)</f>
        <v>0</v>
      </c>
      <c r="AE2087" s="2">
        <f>VLOOKUP(A2087,Campaigns!A:I,4,FALSE)</f>
        <v>0</v>
      </c>
      <c r="AF2087" s="2">
        <f>VLOOKUP(A2087,Campaigns!A:I,5,FALSE)</f>
        <v>0</v>
      </c>
      <c r="AG2087" s="2">
        <f>VLOOKUP(A2087,Campaigns!A:I,6,FALSE)</f>
        <v>0</v>
      </c>
      <c r="AH2087" s="2">
        <f>VLOOKUP(A2087,Campaigns!A:I,7,FALSE)</f>
        <v>0</v>
      </c>
      <c r="AI2087" s="2">
        <f>VLOOKUP(A2087,Campaigns!A:I,8,FALSE)</f>
        <v>0</v>
      </c>
      <c r="AJ2087" s="19">
        <f>VLOOKUP(A2087,Campaigns!A:I,9,FALSE)</f>
        <v>44048</v>
      </c>
    </row>
    <row r="2088" spans="1:36">
      <c r="A2088" s="2">
        <v>1965</v>
      </c>
      <c r="B2088" s="2">
        <f>VLOOKUP(A2088, Customer!A:O, 2, FALSE)</f>
        <v>180763</v>
      </c>
      <c r="C2088" s="2">
        <f>VLOOKUP(A2088, Customer!A:O, 3, FALSE)</f>
        <v>0</v>
      </c>
      <c r="D2088" s="2">
        <f>VLOOKUP(A2088, Customer!A:O, 4, FALSE)</f>
        <v>0</v>
      </c>
      <c r="E2088" s="2">
        <f>VLOOKUP(A2088, Customer!A:O, 5, FALSE)</f>
        <v>70</v>
      </c>
      <c r="F2088" s="2">
        <f>VLOOKUP(A2088, Customer!A:O, 6, FALSE)</f>
        <v>0</v>
      </c>
      <c r="G2088" s="2">
        <f>VLOOKUP(A2088, Customer!A:O, 7, FALSE)</f>
        <v>1</v>
      </c>
      <c r="H2088" s="2">
        <f>VLOOKUP(A2088, Customer!A:O, 8, FALSE)</f>
        <v>0</v>
      </c>
      <c r="I2088" s="2">
        <f>VLOOKUP(A2088, Customer!A:O, 9, FALSE)</f>
        <v>0</v>
      </c>
      <c r="J2088" s="2">
        <f>VLOOKUP(A2088, Customer!A:O, 10, FALSE)</f>
        <v>0</v>
      </c>
      <c r="K2088" s="2">
        <f>VLOOKUP(A2088, Customer!A:O, 11, FALSE)</f>
        <v>0</v>
      </c>
      <c r="L2088" s="2">
        <f>VLOOKUP(A2088, Customer!A:O, 12, FALSE)</f>
        <v>1</v>
      </c>
      <c r="M2088" s="2">
        <f>VLOOKUP(A2088, Customer!A:O, 13, FALSE)</f>
        <v>0</v>
      </c>
      <c r="N2088" s="2">
        <f>VLOOKUP(A2088, Customer!A:O, 14, FALSE)</f>
        <v>0</v>
      </c>
      <c r="O2088" s="2" t="str">
        <f>VLOOKUP(A2088, Customer!A:O, 15, FALSE)</f>
        <v>State-Texas</v>
      </c>
      <c r="P2088" s="2">
        <f>VLOOKUP(A2088,Sales!A:N,2,FALSE)</f>
        <v>17</v>
      </c>
      <c r="Q2088">
        <f>VLOOKUP(A2088,Sales!A:N,3,FALSE)</f>
        <v>1509</v>
      </c>
      <c r="R2088" s="2">
        <f>VLOOKUP(A2088,Sales!A:N,4,FALSE)</f>
        <v>376</v>
      </c>
      <c r="S2088" s="2">
        <f>VLOOKUP(A2088,Sales!A:N,5,FALSE)</f>
        <v>242</v>
      </c>
      <c r="T2088" s="2">
        <f>VLOOKUP(A2088,Sales!A:N,6,FALSE)</f>
        <v>430</v>
      </c>
      <c r="U2088" s="2">
        <f>VLOOKUP(A2088,Sales!A:N,7,FALSE)</f>
        <v>94</v>
      </c>
      <c r="V2088" s="2">
        <f>VLOOKUP(A2088,Sales!A:N,8,FALSE)</f>
        <v>517</v>
      </c>
      <c r="W2088" s="2">
        <f>VLOOKUP(A2088,Sales!A:N,9,FALSE)</f>
        <v>2133</v>
      </c>
      <c r="X2088" s="2">
        <f>VLOOKUP(A2088,Sales!A:N,10,FALSE)</f>
        <v>1</v>
      </c>
      <c r="Y2088" s="2">
        <f>VLOOKUP(A2088,Sales!A:N,11,FALSE)</f>
        <v>5</v>
      </c>
      <c r="Z2088" s="2">
        <f>VLOOKUP(A2088,Sales!A:N,12,FALSE)</f>
        <v>11</v>
      </c>
      <c r="AA2088" s="2">
        <f>VLOOKUP(A2088,Sales!A:N,13,FALSE)</f>
        <v>6</v>
      </c>
      <c r="AB2088" s="2">
        <f>VLOOKUP(A2088,Sales!A:N,14,FALSE)</f>
        <v>3</v>
      </c>
      <c r="AC2088" s="2">
        <f>VLOOKUP(A2088,Campaigns!A:I,2,FALSE)</f>
        <v>0</v>
      </c>
      <c r="AD2088" s="2">
        <f>VLOOKUP(A2088,Campaigns!A:I,3,FALSE)</f>
        <v>0</v>
      </c>
      <c r="AE2088" s="2">
        <f>VLOOKUP(A2088,Campaigns!A:I,4,FALSE)</f>
        <v>1</v>
      </c>
      <c r="AF2088" s="2">
        <f>VLOOKUP(A2088,Campaigns!A:I,5,FALSE)</f>
        <v>1</v>
      </c>
      <c r="AG2088" s="2">
        <f>VLOOKUP(A2088,Campaigns!A:I,6,FALSE)</f>
        <v>0</v>
      </c>
      <c r="AH2088" s="2">
        <f>VLOOKUP(A2088,Campaigns!A:I,7,FALSE)</f>
        <v>0</v>
      </c>
      <c r="AI2088" s="2">
        <f>VLOOKUP(A2088,Campaigns!A:I,8,FALSE)</f>
        <v>1</v>
      </c>
      <c r="AJ2088" s="19" t="str">
        <f>VLOOKUP(A2088,Campaigns!A:I,9,FALSE)</f>
        <v>1/20/2020</v>
      </c>
    </row>
    <row r="2089" spans="1:36">
      <c r="A2089" s="2">
        <v>2930</v>
      </c>
      <c r="B2089" s="2">
        <f>VLOOKUP(A2089, Customer!A:O, 2, FALSE)</f>
        <v>176842</v>
      </c>
      <c r="C2089" s="2">
        <f>VLOOKUP(A2089, Customer!A:O, 3, FALSE)</f>
        <v>0</v>
      </c>
      <c r="D2089" s="2">
        <f>VLOOKUP(A2089, Customer!A:O, 4, FALSE)</f>
        <v>0</v>
      </c>
      <c r="E2089" s="2">
        <f>VLOOKUP(A2089, Customer!A:O, 5, FALSE)</f>
        <v>70</v>
      </c>
      <c r="F2089" s="2">
        <f>VLOOKUP(A2089, Customer!A:O, 6, FALSE)</f>
        <v>0</v>
      </c>
      <c r="G2089" s="2">
        <f>VLOOKUP(A2089, Customer!A:O, 7, FALSE)</f>
        <v>0</v>
      </c>
      <c r="H2089" s="2">
        <f>VLOOKUP(A2089, Customer!A:O, 8, FALSE)</f>
        <v>0</v>
      </c>
      <c r="I2089" s="2">
        <f>VLOOKUP(A2089, Customer!A:O, 9, FALSE)</f>
        <v>0</v>
      </c>
      <c r="J2089" s="2">
        <f>VLOOKUP(A2089, Customer!A:O, 10, FALSE)</f>
        <v>1</v>
      </c>
      <c r="K2089" s="2">
        <f>VLOOKUP(A2089, Customer!A:O, 11, FALSE)</f>
        <v>0</v>
      </c>
      <c r="L2089" s="2">
        <f>VLOOKUP(A2089, Customer!A:O, 12, FALSE)</f>
        <v>0</v>
      </c>
      <c r="M2089" s="2">
        <f>VLOOKUP(A2089, Customer!A:O, 13, FALSE)</f>
        <v>0</v>
      </c>
      <c r="N2089" s="2">
        <f>VLOOKUP(A2089, Customer!A:O, 14, FALSE)</f>
        <v>1</v>
      </c>
      <c r="O2089" s="2" t="str">
        <f>VLOOKUP(A2089, Customer!A:O, 15, FALSE)</f>
        <v>State-New York</v>
      </c>
      <c r="P2089" s="2">
        <f>VLOOKUP(A2089,Sales!A:N,2,FALSE)</f>
        <v>37</v>
      </c>
      <c r="Q2089">
        <f>VLOOKUP(A2089,Sales!A:N,3,FALSE)</f>
        <v>1392</v>
      </c>
      <c r="R2089" s="2">
        <f>VLOOKUP(A2089,Sales!A:N,4,FALSE)</f>
        <v>23</v>
      </c>
      <c r="S2089" s="2">
        <f>VLOOKUP(A2089,Sales!A:N,5,FALSE)</f>
        <v>794</v>
      </c>
      <c r="T2089" s="2">
        <f>VLOOKUP(A2089,Sales!A:N,6,FALSE)</f>
        <v>193</v>
      </c>
      <c r="U2089" s="2">
        <f>VLOOKUP(A2089,Sales!A:N,7,FALSE)</f>
        <v>124</v>
      </c>
      <c r="V2089" s="2">
        <f>VLOOKUP(A2089,Sales!A:N,8,FALSE)</f>
        <v>74</v>
      </c>
      <c r="W2089" s="2">
        <f>VLOOKUP(A2089,Sales!A:N,9,FALSE)</f>
        <v>2453</v>
      </c>
      <c r="X2089" s="2">
        <f>VLOOKUP(A2089,Sales!A:N,10,FALSE)</f>
        <v>1</v>
      </c>
      <c r="Y2089" s="2">
        <f>VLOOKUP(A2089,Sales!A:N,11,FALSE)</f>
        <v>1</v>
      </c>
      <c r="Z2089" s="2">
        <f>VLOOKUP(A2089,Sales!A:N,12,FALSE)</f>
        <v>8</v>
      </c>
      <c r="AA2089" s="2">
        <f>VLOOKUP(A2089,Sales!A:N,13,FALSE)</f>
        <v>7</v>
      </c>
      <c r="AB2089" s="2">
        <f>VLOOKUP(A2089,Sales!A:N,14,FALSE)</f>
        <v>0</v>
      </c>
      <c r="AC2089" s="2">
        <f>VLOOKUP(A2089,Campaigns!A:I,2,FALSE)</f>
        <v>0</v>
      </c>
      <c r="AD2089" s="2">
        <f>VLOOKUP(A2089,Campaigns!A:I,3,FALSE)</f>
        <v>0</v>
      </c>
      <c r="AE2089" s="2">
        <f>VLOOKUP(A2089,Campaigns!A:I,4,FALSE)</f>
        <v>0</v>
      </c>
      <c r="AF2089" s="2">
        <f>VLOOKUP(A2089,Campaigns!A:I,5,FALSE)</f>
        <v>0</v>
      </c>
      <c r="AG2089" s="2">
        <f>VLOOKUP(A2089,Campaigns!A:I,6,FALSE)</f>
        <v>0</v>
      </c>
      <c r="AH2089" s="2">
        <f>VLOOKUP(A2089,Campaigns!A:I,7,FALSE)</f>
        <v>0</v>
      </c>
      <c r="AI2089" s="2">
        <f>VLOOKUP(A2089,Campaigns!A:I,8,FALSE)</f>
        <v>0</v>
      </c>
      <c r="AJ2089" s="19">
        <f>VLOOKUP(A2089,Campaigns!A:I,9,FALSE)</f>
        <v>44022</v>
      </c>
    </row>
    <row r="2090" spans="1:36">
      <c r="A2090" s="2">
        <v>2436</v>
      </c>
      <c r="B2090" s="2">
        <f>VLOOKUP(A2090, Customer!A:O, 2, FALSE)</f>
        <v>164866</v>
      </c>
      <c r="C2090" s="2">
        <f>VLOOKUP(A2090, Customer!A:O, 3, FALSE)</f>
        <v>0</v>
      </c>
      <c r="D2090" s="2">
        <f>VLOOKUP(A2090, Customer!A:O, 4, FALSE)</f>
        <v>1</v>
      </c>
      <c r="E2090" s="2">
        <f>VLOOKUP(A2090, Customer!A:O, 5, FALSE)</f>
        <v>70</v>
      </c>
      <c r="F2090" s="2">
        <f>VLOOKUP(A2090, Customer!A:O, 6, FALSE)</f>
        <v>0</v>
      </c>
      <c r="G2090" s="2">
        <f>VLOOKUP(A2090, Customer!A:O, 7, FALSE)</f>
        <v>0</v>
      </c>
      <c r="H2090" s="2">
        <f>VLOOKUP(A2090, Customer!A:O, 8, FALSE)</f>
        <v>0</v>
      </c>
      <c r="I2090" s="2">
        <f>VLOOKUP(A2090, Customer!A:O, 9, FALSE)</f>
        <v>0</v>
      </c>
      <c r="J2090" s="2">
        <f>VLOOKUP(A2090, Customer!A:O, 10, FALSE)</f>
        <v>1</v>
      </c>
      <c r="K2090" s="2">
        <f>VLOOKUP(A2090, Customer!A:O, 11, FALSE)</f>
        <v>0</v>
      </c>
      <c r="L2090" s="2">
        <f>VLOOKUP(A2090, Customer!A:O, 12, FALSE)</f>
        <v>0</v>
      </c>
      <c r="M2090" s="2">
        <f>VLOOKUP(A2090, Customer!A:O, 13, FALSE)</f>
        <v>1</v>
      </c>
      <c r="N2090" s="2">
        <f>VLOOKUP(A2090, Customer!A:O, 14, FALSE)</f>
        <v>0</v>
      </c>
      <c r="O2090" s="2" t="str">
        <f>VLOOKUP(A2090, Customer!A:O, 15, FALSE)</f>
        <v>State-Florida</v>
      </c>
      <c r="P2090" s="2">
        <f>VLOOKUP(A2090,Sales!A:N,2,FALSE)</f>
        <v>9</v>
      </c>
      <c r="Q2090">
        <f>VLOOKUP(A2090,Sales!A:N,3,FALSE)</f>
        <v>1291</v>
      </c>
      <c r="R2090" s="2">
        <f>VLOOKUP(A2090,Sales!A:N,4,FALSE)</f>
        <v>13</v>
      </c>
      <c r="S2090" s="2">
        <f>VLOOKUP(A2090,Sales!A:N,5,FALSE)</f>
        <v>53</v>
      </c>
      <c r="T2090" s="2">
        <f>VLOOKUP(A2090,Sales!A:N,6,FALSE)</f>
        <v>18</v>
      </c>
      <c r="U2090" s="2">
        <f>VLOOKUP(A2090,Sales!A:N,7,FALSE)</f>
        <v>13</v>
      </c>
      <c r="V2090" s="2">
        <f>VLOOKUP(A2090,Sales!A:N,8,FALSE)</f>
        <v>25</v>
      </c>
      <c r="W2090" s="2">
        <f>VLOOKUP(A2090,Sales!A:N,9,FALSE)</f>
        <v>1362</v>
      </c>
      <c r="X2090" s="2">
        <f>VLOOKUP(A2090,Sales!A:N,10,FALSE)</f>
        <v>4</v>
      </c>
      <c r="Y2090" s="2">
        <f>VLOOKUP(A2090,Sales!A:N,11,FALSE)</f>
        <v>7</v>
      </c>
      <c r="Z2090" s="2">
        <f>VLOOKUP(A2090,Sales!A:N,12,FALSE)</f>
        <v>3</v>
      </c>
      <c r="AA2090" s="2">
        <f>VLOOKUP(A2090,Sales!A:N,13,FALSE)</f>
        <v>7</v>
      </c>
      <c r="AB2090" s="2">
        <f>VLOOKUP(A2090,Sales!A:N,14,FALSE)</f>
        <v>5</v>
      </c>
      <c r="AC2090" s="2">
        <f>VLOOKUP(A2090,Campaigns!A:I,2,FALSE)</f>
        <v>0</v>
      </c>
      <c r="AD2090" s="2">
        <f>VLOOKUP(A2090,Campaigns!A:I,3,FALSE)</f>
        <v>1</v>
      </c>
      <c r="AE2090" s="2">
        <f>VLOOKUP(A2090,Campaigns!A:I,4,FALSE)</f>
        <v>0</v>
      </c>
      <c r="AF2090" s="2">
        <f>VLOOKUP(A2090,Campaigns!A:I,5,FALSE)</f>
        <v>0</v>
      </c>
      <c r="AG2090" s="2">
        <f>VLOOKUP(A2090,Campaigns!A:I,6,FALSE)</f>
        <v>0</v>
      </c>
      <c r="AH2090" s="2">
        <f>VLOOKUP(A2090,Campaigns!A:I,7,FALSE)</f>
        <v>0</v>
      </c>
      <c r="AI2090" s="2">
        <f>VLOOKUP(A2090,Campaigns!A:I,8,FALSE)</f>
        <v>0</v>
      </c>
      <c r="AJ2090" s="19">
        <f>VLOOKUP(A2090,Campaigns!A:I,9,FALSE)</f>
        <v>43868</v>
      </c>
    </row>
    <row r="2091" spans="1:36">
      <c r="A2091" s="2">
        <v>1621</v>
      </c>
      <c r="B2091" s="2">
        <f>VLOOKUP(A2091, Customer!A:O, 2, FALSE)</f>
        <v>163120</v>
      </c>
      <c r="C2091" s="2">
        <f>VLOOKUP(A2091, Customer!A:O, 3, FALSE)</f>
        <v>0</v>
      </c>
      <c r="D2091" s="2">
        <f>VLOOKUP(A2091, Customer!A:O, 4, FALSE)</f>
        <v>1</v>
      </c>
      <c r="E2091" s="2">
        <f>VLOOKUP(A2091, Customer!A:O, 5, FALSE)</f>
        <v>70</v>
      </c>
      <c r="F2091" s="2">
        <f>VLOOKUP(A2091, Customer!A:O, 6, FALSE)</f>
        <v>1</v>
      </c>
      <c r="G2091" s="2">
        <f>VLOOKUP(A2091, Customer!A:O, 7, FALSE)</f>
        <v>0</v>
      </c>
      <c r="H2091" s="2">
        <f>VLOOKUP(A2091, Customer!A:O, 8, FALSE)</f>
        <v>0</v>
      </c>
      <c r="I2091" s="2">
        <f>VLOOKUP(A2091, Customer!A:O, 9, FALSE)</f>
        <v>0</v>
      </c>
      <c r="J2091" s="2">
        <f>VLOOKUP(A2091, Customer!A:O, 10, FALSE)</f>
        <v>0</v>
      </c>
      <c r="K2091" s="2">
        <f>VLOOKUP(A2091, Customer!A:O, 11, FALSE)</f>
        <v>0</v>
      </c>
      <c r="L2091" s="2">
        <f>VLOOKUP(A2091, Customer!A:O, 12, FALSE)</f>
        <v>0</v>
      </c>
      <c r="M2091" s="2">
        <f>VLOOKUP(A2091, Customer!A:O, 13, FALSE)</f>
        <v>1</v>
      </c>
      <c r="N2091" s="2">
        <f>VLOOKUP(A2091, Customer!A:O, 14, FALSE)</f>
        <v>0</v>
      </c>
      <c r="O2091" s="2" t="str">
        <f>VLOOKUP(A2091, Customer!A:O, 15, FALSE)</f>
        <v>State-Illinois</v>
      </c>
      <c r="P2091" s="2">
        <f>VLOOKUP(A2091,Sales!A:N,2,FALSE)</f>
        <v>53</v>
      </c>
      <c r="Q2091">
        <f>VLOOKUP(A2091,Sales!A:N,3,FALSE)</f>
        <v>2494</v>
      </c>
      <c r="R2091" s="2">
        <f>VLOOKUP(A2091,Sales!A:N,4,FALSE)</f>
        <v>178</v>
      </c>
      <c r="S2091" s="2">
        <f>VLOOKUP(A2091,Sales!A:N,5,FALSE)</f>
        <v>721</v>
      </c>
      <c r="T2091" s="2">
        <f>VLOOKUP(A2091,Sales!A:N,6,FALSE)</f>
        <v>140</v>
      </c>
      <c r="U2091" s="2">
        <f>VLOOKUP(A2091,Sales!A:N,7,FALSE)</f>
        <v>106</v>
      </c>
      <c r="V2091" s="2">
        <f>VLOOKUP(A2091,Sales!A:N,8,FALSE)</f>
        <v>178</v>
      </c>
      <c r="W2091" s="2">
        <f>VLOOKUP(A2091,Sales!A:N,9,FALSE)</f>
        <v>3460</v>
      </c>
      <c r="X2091" s="2">
        <f>VLOOKUP(A2091,Sales!A:N,10,FALSE)</f>
        <v>5</v>
      </c>
      <c r="Y2091" s="2">
        <f>VLOOKUP(A2091,Sales!A:N,11,FALSE)</f>
        <v>8</v>
      </c>
      <c r="Z2091" s="2">
        <f>VLOOKUP(A2091,Sales!A:N,12,FALSE)</f>
        <v>4</v>
      </c>
      <c r="AA2091" s="2">
        <f>VLOOKUP(A2091,Sales!A:N,13,FALSE)</f>
        <v>9</v>
      </c>
      <c r="AB2091" s="2">
        <f>VLOOKUP(A2091,Sales!A:N,14,FALSE)</f>
        <v>7</v>
      </c>
      <c r="AC2091" s="2">
        <f>VLOOKUP(A2091,Campaigns!A:I,2,FALSE)</f>
        <v>0</v>
      </c>
      <c r="AD2091" s="2">
        <f>VLOOKUP(A2091,Campaigns!A:I,3,FALSE)</f>
        <v>0</v>
      </c>
      <c r="AE2091" s="2">
        <f>VLOOKUP(A2091,Campaigns!A:I,4,FALSE)</f>
        <v>0</v>
      </c>
      <c r="AF2091" s="2">
        <f>VLOOKUP(A2091,Campaigns!A:I,5,FALSE)</f>
        <v>0</v>
      </c>
      <c r="AG2091" s="2">
        <f>VLOOKUP(A2091,Campaigns!A:I,6,FALSE)</f>
        <v>0</v>
      </c>
      <c r="AH2091" s="2">
        <f>VLOOKUP(A2091,Campaigns!A:I,7,FALSE)</f>
        <v>0</v>
      </c>
      <c r="AI2091" s="2">
        <f>VLOOKUP(A2091,Campaigns!A:I,8,FALSE)</f>
        <v>1</v>
      </c>
      <c r="AJ2091" s="19">
        <f>VLOOKUP(A2091,Campaigns!A:I,9,FALSE)</f>
        <v>43588</v>
      </c>
    </row>
    <row r="2092" spans="1:36">
      <c r="A2092" s="2">
        <v>3010</v>
      </c>
      <c r="B2092" s="2">
        <f>VLOOKUP(A2092, Customer!A:O, 2, FALSE)</f>
        <v>160905</v>
      </c>
      <c r="C2092" s="2">
        <f>VLOOKUP(A2092, Customer!A:O, 3, FALSE)</f>
        <v>0</v>
      </c>
      <c r="D2092" s="2">
        <f>VLOOKUP(A2092, Customer!A:O, 4, FALSE)</f>
        <v>1</v>
      </c>
      <c r="E2092" s="2">
        <f>VLOOKUP(A2092, Customer!A:O, 5, FALSE)</f>
        <v>70</v>
      </c>
      <c r="F2092" s="2">
        <f>VLOOKUP(A2092, Customer!A:O, 6, FALSE)</f>
        <v>0</v>
      </c>
      <c r="G2092" s="2">
        <f>VLOOKUP(A2092, Customer!A:O, 7, FALSE)</f>
        <v>0</v>
      </c>
      <c r="H2092" s="2">
        <f>VLOOKUP(A2092, Customer!A:O, 8, FALSE)</f>
        <v>0</v>
      </c>
      <c r="I2092" s="2">
        <f>VLOOKUP(A2092, Customer!A:O, 9, FALSE)</f>
        <v>1</v>
      </c>
      <c r="J2092" s="2">
        <f>VLOOKUP(A2092, Customer!A:O, 10, FALSE)</f>
        <v>0</v>
      </c>
      <c r="K2092" s="2">
        <f>VLOOKUP(A2092, Customer!A:O, 11, FALSE)</f>
        <v>0</v>
      </c>
      <c r="L2092" s="2">
        <f>VLOOKUP(A2092, Customer!A:O, 12, FALSE)</f>
        <v>1</v>
      </c>
      <c r="M2092" s="2">
        <f>VLOOKUP(A2092, Customer!A:O, 13, FALSE)</f>
        <v>0</v>
      </c>
      <c r="N2092" s="2">
        <f>VLOOKUP(A2092, Customer!A:O, 14, FALSE)</f>
        <v>0</v>
      </c>
      <c r="O2092" s="2" t="str">
        <f>VLOOKUP(A2092, Customer!A:O, 15, FALSE)</f>
        <v>State-Other</v>
      </c>
      <c r="P2092" s="2">
        <f>VLOOKUP(A2092,Sales!A:N,2,FALSE)</f>
        <v>27</v>
      </c>
      <c r="Q2092">
        <f>VLOOKUP(A2092,Sales!A:N,3,FALSE)</f>
        <v>550</v>
      </c>
      <c r="R2092" s="2">
        <f>VLOOKUP(A2092,Sales!A:N,4,FALSE)</f>
        <v>45</v>
      </c>
      <c r="S2092" s="2">
        <f>VLOOKUP(A2092,Sales!A:N,5,FALSE)</f>
        <v>201</v>
      </c>
      <c r="T2092" s="2">
        <f>VLOOKUP(A2092,Sales!A:N,6,FALSE)</f>
        <v>95</v>
      </c>
      <c r="U2092" s="2">
        <f>VLOOKUP(A2092,Sales!A:N,7,FALSE)</f>
        <v>45</v>
      </c>
      <c r="V2092" s="2">
        <f>VLOOKUP(A2092,Sales!A:N,8,FALSE)</f>
        <v>100</v>
      </c>
      <c r="W2092" s="2">
        <f>VLOOKUP(A2092,Sales!A:N,9,FALSE)</f>
        <v>835</v>
      </c>
      <c r="X2092" s="2">
        <f>VLOOKUP(A2092,Sales!A:N,10,FALSE)</f>
        <v>2</v>
      </c>
      <c r="Y2092" s="2">
        <f>VLOOKUP(A2092,Sales!A:N,11,FALSE)</f>
        <v>3</v>
      </c>
      <c r="Z2092" s="2">
        <f>VLOOKUP(A2092,Sales!A:N,12,FALSE)</f>
        <v>3</v>
      </c>
      <c r="AA2092" s="2">
        <f>VLOOKUP(A2092,Sales!A:N,13,FALSE)</f>
        <v>7</v>
      </c>
      <c r="AB2092" s="2">
        <f>VLOOKUP(A2092,Sales!A:N,14,FALSE)</f>
        <v>2</v>
      </c>
      <c r="AC2092" s="2">
        <f>VLOOKUP(A2092,Campaigns!A:I,2,FALSE)</f>
        <v>0</v>
      </c>
      <c r="AD2092" s="2">
        <f>VLOOKUP(A2092,Campaigns!A:I,3,FALSE)</f>
        <v>0</v>
      </c>
      <c r="AE2092" s="2">
        <f>VLOOKUP(A2092,Campaigns!A:I,4,FALSE)</f>
        <v>0</v>
      </c>
      <c r="AF2092" s="2">
        <f>VLOOKUP(A2092,Campaigns!A:I,5,FALSE)</f>
        <v>0</v>
      </c>
      <c r="AG2092" s="2">
        <f>VLOOKUP(A2092,Campaigns!A:I,6,FALSE)</f>
        <v>0</v>
      </c>
      <c r="AH2092" s="2">
        <f>VLOOKUP(A2092,Campaigns!A:I,7,FALSE)</f>
        <v>0</v>
      </c>
      <c r="AI2092" s="2">
        <f>VLOOKUP(A2092,Campaigns!A:I,8,FALSE)</f>
        <v>0</v>
      </c>
      <c r="AJ2092" s="19">
        <f>VLOOKUP(A2092,Campaigns!A:I,9,FALSE)</f>
        <v>44140</v>
      </c>
    </row>
    <row r="2093" spans="1:36">
      <c r="A2093" s="2">
        <v>3033</v>
      </c>
      <c r="B2093" s="2">
        <f>VLOOKUP(A2093, Customer!A:O, 2, FALSE)</f>
        <v>159462</v>
      </c>
      <c r="C2093" s="2">
        <f>VLOOKUP(A2093, Customer!A:O, 3, FALSE)</f>
        <v>0</v>
      </c>
      <c r="D2093" s="2">
        <f>VLOOKUP(A2093, Customer!A:O, 4, FALSE)</f>
        <v>1</v>
      </c>
      <c r="E2093" s="2">
        <f>VLOOKUP(A2093, Customer!A:O, 5, FALSE)</f>
        <v>70</v>
      </c>
      <c r="F2093" s="2">
        <f>VLOOKUP(A2093, Customer!A:O, 6, FALSE)</f>
        <v>0</v>
      </c>
      <c r="G2093" s="2">
        <f>VLOOKUP(A2093, Customer!A:O, 7, FALSE)</f>
        <v>1</v>
      </c>
      <c r="H2093" s="2">
        <f>VLOOKUP(A2093, Customer!A:O, 8, FALSE)</f>
        <v>0</v>
      </c>
      <c r="I2093" s="2">
        <f>VLOOKUP(A2093, Customer!A:O, 9, FALSE)</f>
        <v>0</v>
      </c>
      <c r="J2093" s="2">
        <f>VLOOKUP(A2093, Customer!A:O, 10, FALSE)</f>
        <v>0</v>
      </c>
      <c r="K2093" s="2">
        <f>VLOOKUP(A2093, Customer!A:O, 11, FALSE)</f>
        <v>0</v>
      </c>
      <c r="L2093" s="2">
        <f>VLOOKUP(A2093, Customer!A:O, 12, FALSE)</f>
        <v>1</v>
      </c>
      <c r="M2093" s="2">
        <f>VLOOKUP(A2093, Customer!A:O, 13, FALSE)</f>
        <v>0</v>
      </c>
      <c r="N2093" s="2">
        <f>VLOOKUP(A2093, Customer!A:O, 14, FALSE)</f>
        <v>0</v>
      </c>
      <c r="O2093" s="2" t="str">
        <f>VLOOKUP(A2093, Customer!A:O, 15, FALSE)</f>
        <v>State-Texas</v>
      </c>
      <c r="P2093" s="2">
        <f>VLOOKUP(A2093,Sales!A:N,2,FALSE)</f>
        <v>29</v>
      </c>
      <c r="Q2093">
        <f>VLOOKUP(A2093,Sales!A:N,3,FALSE)</f>
        <v>1942</v>
      </c>
      <c r="R2093" s="2">
        <f>VLOOKUP(A2093,Sales!A:N,4,FALSE)</f>
        <v>46</v>
      </c>
      <c r="S2093" s="2">
        <f>VLOOKUP(A2093,Sales!A:N,5,FALSE)</f>
        <v>383</v>
      </c>
      <c r="T2093" s="2">
        <f>VLOOKUP(A2093,Sales!A:N,6,FALSE)</f>
        <v>0</v>
      </c>
      <c r="U2093" s="2">
        <f>VLOOKUP(A2093,Sales!A:N,7,FALSE)</f>
        <v>21</v>
      </c>
      <c r="V2093" s="2">
        <f>VLOOKUP(A2093,Sales!A:N,8,FALSE)</f>
        <v>526</v>
      </c>
      <c r="W2093" s="2">
        <f>VLOOKUP(A2093,Sales!A:N,9,FALSE)</f>
        <v>1866</v>
      </c>
      <c r="X2093" s="2">
        <f>VLOOKUP(A2093,Sales!A:N,10,FALSE)</f>
        <v>2</v>
      </c>
      <c r="Y2093" s="2">
        <f>VLOOKUP(A2093,Sales!A:N,11,FALSE)</f>
        <v>9</v>
      </c>
      <c r="Z2093" s="2">
        <f>VLOOKUP(A2093,Sales!A:N,12,FALSE)</f>
        <v>2</v>
      </c>
      <c r="AA2093" s="2">
        <f>VLOOKUP(A2093,Sales!A:N,13,FALSE)</f>
        <v>12</v>
      </c>
      <c r="AB2093" s="2">
        <f>VLOOKUP(A2093,Sales!A:N,14,FALSE)</f>
        <v>7</v>
      </c>
      <c r="AC2093" s="2">
        <f>VLOOKUP(A2093,Campaigns!A:I,2,FALSE)</f>
        <v>0</v>
      </c>
      <c r="AD2093" s="2">
        <f>VLOOKUP(A2093,Campaigns!A:I,3,FALSE)</f>
        <v>0</v>
      </c>
      <c r="AE2093" s="2">
        <f>VLOOKUP(A2093,Campaigns!A:I,4,FALSE)</f>
        <v>0</v>
      </c>
      <c r="AF2093" s="2">
        <f>VLOOKUP(A2093,Campaigns!A:I,5,FALSE)</f>
        <v>0</v>
      </c>
      <c r="AG2093" s="2">
        <f>VLOOKUP(A2093,Campaigns!A:I,6,FALSE)</f>
        <v>0</v>
      </c>
      <c r="AH2093" s="2">
        <f>VLOOKUP(A2093,Campaigns!A:I,7,FALSE)</f>
        <v>0</v>
      </c>
      <c r="AI2093" s="2">
        <f>VLOOKUP(A2093,Campaigns!A:I,8,FALSE)</f>
        <v>0</v>
      </c>
      <c r="AJ2093" s="19">
        <f>VLOOKUP(A2093,Campaigns!A:I,9,FALSE)</f>
        <v>43805</v>
      </c>
    </row>
    <row r="2094" spans="1:36">
      <c r="A2094" s="2">
        <v>1327</v>
      </c>
      <c r="B2094" s="2">
        <f>VLOOKUP(A2094, Customer!A:O, 2, FALSE)</f>
        <v>159292</v>
      </c>
      <c r="C2094" s="2">
        <f>VLOOKUP(A2094, Customer!A:O, 3, FALSE)</f>
        <v>0</v>
      </c>
      <c r="D2094" s="2">
        <f>VLOOKUP(A2094, Customer!A:O, 4, FALSE)</f>
        <v>1</v>
      </c>
      <c r="E2094" s="2">
        <f>VLOOKUP(A2094, Customer!A:O, 5, FALSE)</f>
        <v>70</v>
      </c>
      <c r="F2094" s="2">
        <f>VLOOKUP(A2094, Customer!A:O, 6, FALSE)</f>
        <v>0</v>
      </c>
      <c r="G2094" s="2">
        <f>VLOOKUP(A2094, Customer!A:O, 7, FALSE)</f>
        <v>0</v>
      </c>
      <c r="H2094" s="2">
        <f>VLOOKUP(A2094, Customer!A:O, 8, FALSE)</f>
        <v>0</v>
      </c>
      <c r="I2094" s="2">
        <f>VLOOKUP(A2094, Customer!A:O, 9, FALSE)</f>
        <v>1</v>
      </c>
      <c r="J2094" s="2">
        <f>VLOOKUP(A2094, Customer!A:O, 10, FALSE)</f>
        <v>0</v>
      </c>
      <c r="K2094" s="2">
        <f>VLOOKUP(A2094, Customer!A:O, 11, FALSE)</f>
        <v>0</v>
      </c>
      <c r="L2094" s="2">
        <f>VLOOKUP(A2094, Customer!A:O, 12, FALSE)</f>
        <v>0</v>
      </c>
      <c r="M2094" s="2">
        <f>VLOOKUP(A2094, Customer!A:O, 13, FALSE)</f>
        <v>0</v>
      </c>
      <c r="N2094" s="2">
        <f>VLOOKUP(A2094, Customer!A:O, 14, FALSE)</f>
        <v>1</v>
      </c>
      <c r="O2094" s="2" t="str">
        <f>VLOOKUP(A2094, Customer!A:O, 15, FALSE)</f>
        <v>State-Illinois</v>
      </c>
      <c r="P2094" s="2">
        <f>VLOOKUP(A2094,Sales!A:N,2,FALSE)</f>
        <v>71</v>
      </c>
      <c r="Q2094">
        <f>VLOOKUP(A2094,Sales!A:N,3,FALSE)</f>
        <v>1016</v>
      </c>
      <c r="R2094" s="2">
        <f>VLOOKUP(A2094,Sales!A:N,4,FALSE)</f>
        <v>38</v>
      </c>
      <c r="S2094" s="2">
        <f>VLOOKUP(A2094,Sales!A:N,5,FALSE)</f>
        <v>183</v>
      </c>
      <c r="T2094" s="2">
        <f>VLOOKUP(A2094,Sales!A:N,6,FALSE)</f>
        <v>51</v>
      </c>
      <c r="U2094" s="2">
        <f>VLOOKUP(A2094,Sales!A:N,7,FALSE)</f>
        <v>38</v>
      </c>
      <c r="V2094" s="2">
        <f>VLOOKUP(A2094,Sales!A:N,8,FALSE)</f>
        <v>38</v>
      </c>
      <c r="W2094" s="2">
        <f>VLOOKUP(A2094,Sales!A:N,9,FALSE)</f>
        <v>1287</v>
      </c>
      <c r="X2094" s="2">
        <f>VLOOKUP(A2094,Sales!A:N,10,FALSE)</f>
        <v>2</v>
      </c>
      <c r="Y2094" s="2">
        <f>VLOOKUP(A2094,Sales!A:N,11,FALSE)</f>
        <v>3</v>
      </c>
      <c r="Z2094" s="2">
        <f>VLOOKUP(A2094,Sales!A:N,12,FALSE)</f>
        <v>5</v>
      </c>
      <c r="AA2094" s="2">
        <f>VLOOKUP(A2094,Sales!A:N,13,FALSE)</f>
        <v>8</v>
      </c>
      <c r="AB2094" s="2">
        <f>VLOOKUP(A2094,Sales!A:N,14,FALSE)</f>
        <v>3</v>
      </c>
      <c r="AC2094" s="2">
        <f>VLOOKUP(A2094,Campaigns!A:I,2,FALSE)</f>
        <v>0</v>
      </c>
      <c r="AD2094" s="2">
        <f>VLOOKUP(A2094,Campaigns!A:I,3,FALSE)</f>
        <v>0</v>
      </c>
      <c r="AE2094" s="2">
        <f>VLOOKUP(A2094,Campaigns!A:I,4,FALSE)</f>
        <v>0</v>
      </c>
      <c r="AF2094" s="2">
        <f>VLOOKUP(A2094,Campaigns!A:I,5,FALSE)</f>
        <v>0</v>
      </c>
      <c r="AG2094" s="2">
        <f>VLOOKUP(A2094,Campaigns!A:I,6,FALSE)</f>
        <v>0</v>
      </c>
      <c r="AH2094" s="2">
        <f>VLOOKUP(A2094,Campaigns!A:I,7,FALSE)</f>
        <v>0</v>
      </c>
      <c r="AI2094" s="2">
        <f>VLOOKUP(A2094,Campaigns!A:I,8,FALSE)</f>
        <v>0</v>
      </c>
      <c r="AJ2094" s="19" t="str">
        <f>VLOOKUP(A2094,Campaigns!A:I,9,FALSE)</f>
        <v>11/18/2019</v>
      </c>
    </row>
    <row r="2095" spans="1:36">
      <c r="A2095" s="2">
        <v>2874</v>
      </c>
      <c r="B2095" s="2">
        <f>VLOOKUP(A2095, Customer!A:O, 2, FALSE)</f>
        <v>159292</v>
      </c>
      <c r="C2095" s="2">
        <f>VLOOKUP(A2095, Customer!A:O, 3, FALSE)</f>
        <v>0</v>
      </c>
      <c r="D2095" s="2">
        <f>VLOOKUP(A2095, Customer!A:O, 4, FALSE)</f>
        <v>1</v>
      </c>
      <c r="E2095" s="2">
        <f>VLOOKUP(A2095, Customer!A:O, 5, FALSE)</f>
        <v>70</v>
      </c>
      <c r="F2095" s="2">
        <f>VLOOKUP(A2095, Customer!A:O, 6, FALSE)</f>
        <v>0</v>
      </c>
      <c r="G2095" s="2">
        <f>VLOOKUP(A2095, Customer!A:O, 7, FALSE)</f>
        <v>0</v>
      </c>
      <c r="H2095" s="2">
        <f>VLOOKUP(A2095, Customer!A:O, 8, FALSE)</f>
        <v>0</v>
      </c>
      <c r="I2095" s="2">
        <f>VLOOKUP(A2095, Customer!A:O, 9, FALSE)</f>
        <v>1</v>
      </c>
      <c r="J2095" s="2">
        <f>VLOOKUP(A2095, Customer!A:O, 10, FALSE)</f>
        <v>0</v>
      </c>
      <c r="K2095" s="2">
        <f>VLOOKUP(A2095, Customer!A:O, 11, FALSE)</f>
        <v>0</v>
      </c>
      <c r="L2095" s="2">
        <f>VLOOKUP(A2095, Customer!A:O, 12, FALSE)</f>
        <v>0</v>
      </c>
      <c r="M2095" s="2">
        <f>VLOOKUP(A2095, Customer!A:O, 13, FALSE)</f>
        <v>0</v>
      </c>
      <c r="N2095" s="2">
        <f>VLOOKUP(A2095, Customer!A:O, 14, FALSE)</f>
        <v>1</v>
      </c>
      <c r="O2095" s="2" t="str">
        <f>VLOOKUP(A2095, Customer!A:O, 15, FALSE)</f>
        <v>State-Florida</v>
      </c>
      <c r="P2095" s="2">
        <f>VLOOKUP(A2095,Sales!A:N,2,FALSE)</f>
        <v>71</v>
      </c>
      <c r="Q2095">
        <f>VLOOKUP(A2095,Sales!A:N,3,FALSE)</f>
        <v>1016</v>
      </c>
      <c r="R2095" s="2">
        <f>VLOOKUP(A2095,Sales!A:N,4,FALSE)</f>
        <v>38</v>
      </c>
      <c r="S2095" s="2">
        <f>VLOOKUP(A2095,Sales!A:N,5,FALSE)</f>
        <v>183</v>
      </c>
      <c r="T2095" s="2">
        <f>VLOOKUP(A2095,Sales!A:N,6,FALSE)</f>
        <v>51</v>
      </c>
      <c r="U2095" s="2">
        <f>VLOOKUP(A2095,Sales!A:N,7,FALSE)</f>
        <v>38</v>
      </c>
      <c r="V2095" s="2">
        <f>VLOOKUP(A2095,Sales!A:N,8,FALSE)</f>
        <v>38</v>
      </c>
      <c r="W2095" s="2">
        <f>VLOOKUP(A2095,Sales!A:N,9,FALSE)</f>
        <v>1287</v>
      </c>
      <c r="X2095" s="2">
        <f>VLOOKUP(A2095,Sales!A:N,10,FALSE)</f>
        <v>2</v>
      </c>
      <c r="Y2095" s="2">
        <f>VLOOKUP(A2095,Sales!A:N,11,FALSE)</f>
        <v>3</v>
      </c>
      <c r="Z2095" s="2">
        <f>VLOOKUP(A2095,Sales!A:N,12,FALSE)</f>
        <v>5</v>
      </c>
      <c r="AA2095" s="2">
        <f>VLOOKUP(A2095,Sales!A:N,13,FALSE)</f>
        <v>8</v>
      </c>
      <c r="AB2095" s="2">
        <f>VLOOKUP(A2095,Sales!A:N,14,FALSE)</f>
        <v>3</v>
      </c>
      <c r="AC2095" s="2">
        <f>VLOOKUP(A2095,Campaigns!A:I,2,FALSE)</f>
        <v>0</v>
      </c>
      <c r="AD2095" s="2">
        <f>VLOOKUP(A2095,Campaigns!A:I,3,FALSE)</f>
        <v>0</v>
      </c>
      <c r="AE2095" s="2">
        <f>VLOOKUP(A2095,Campaigns!A:I,4,FALSE)</f>
        <v>0</v>
      </c>
      <c r="AF2095" s="2">
        <f>VLOOKUP(A2095,Campaigns!A:I,5,FALSE)</f>
        <v>0</v>
      </c>
      <c r="AG2095" s="2">
        <f>VLOOKUP(A2095,Campaigns!A:I,6,FALSE)</f>
        <v>0</v>
      </c>
      <c r="AH2095" s="2">
        <f>VLOOKUP(A2095,Campaigns!A:I,7,FALSE)</f>
        <v>0</v>
      </c>
      <c r="AI2095" s="2">
        <f>VLOOKUP(A2095,Campaigns!A:I,8,FALSE)</f>
        <v>0</v>
      </c>
      <c r="AJ2095" s="19" t="str">
        <f>VLOOKUP(A2095,Campaigns!A:I,9,FALSE)</f>
        <v>11/18/2019</v>
      </c>
    </row>
    <row r="2096" spans="1:36">
      <c r="A2096" s="2">
        <v>2384</v>
      </c>
      <c r="B2096" s="2">
        <f>VLOOKUP(A2096, Customer!A:O, 2, FALSE)</f>
        <v>157045</v>
      </c>
      <c r="C2096" s="2">
        <f>VLOOKUP(A2096, Customer!A:O, 3, FALSE)</f>
        <v>0</v>
      </c>
      <c r="D2096" s="2">
        <f>VLOOKUP(A2096, Customer!A:O, 4, FALSE)</f>
        <v>1</v>
      </c>
      <c r="E2096" s="2">
        <f>VLOOKUP(A2096, Customer!A:O, 5, FALSE)</f>
        <v>70</v>
      </c>
      <c r="F2096" s="2">
        <f>VLOOKUP(A2096, Customer!A:O, 6, FALSE)</f>
        <v>0</v>
      </c>
      <c r="G2096" s="2">
        <f>VLOOKUP(A2096, Customer!A:O, 7, FALSE)</f>
        <v>1</v>
      </c>
      <c r="H2096" s="2">
        <f>VLOOKUP(A2096, Customer!A:O, 8, FALSE)</f>
        <v>0</v>
      </c>
      <c r="I2096" s="2">
        <f>VLOOKUP(A2096, Customer!A:O, 9, FALSE)</f>
        <v>0</v>
      </c>
      <c r="J2096" s="2">
        <f>VLOOKUP(A2096, Customer!A:O, 10, FALSE)</f>
        <v>0</v>
      </c>
      <c r="K2096" s="2">
        <f>VLOOKUP(A2096, Customer!A:O, 11, FALSE)</f>
        <v>0</v>
      </c>
      <c r="L2096" s="2">
        <f>VLOOKUP(A2096, Customer!A:O, 12, FALSE)</f>
        <v>1</v>
      </c>
      <c r="M2096" s="2">
        <f>VLOOKUP(A2096, Customer!A:O, 13, FALSE)</f>
        <v>0</v>
      </c>
      <c r="N2096" s="2">
        <f>VLOOKUP(A2096, Customer!A:O, 14, FALSE)</f>
        <v>0</v>
      </c>
      <c r="O2096" s="2" t="str">
        <f>VLOOKUP(A2096, Customer!A:O, 15, FALSE)</f>
        <v>State-New York</v>
      </c>
      <c r="P2096" s="2">
        <f>VLOOKUP(A2096,Sales!A:N,2,FALSE)</f>
        <v>40</v>
      </c>
      <c r="Q2096">
        <f>VLOOKUP(A2096,Sales!A:N,3,FALSE)</f>
        <v>815</v>
      </c>
      <c r="R2096" s="2">
        <f>VLOOKUP(A2096,Sales!A:N,4,FALSE)</f>
        <v>36</v>
      </c>
      <c r="S2096" s="2">
        <f>VLOOKUP(A2096,Sales!A:N,5,FALSE)</f>
        <v>286</v>
      </c>
      <c r="T2096" s="2">
        <f>VLOOKUP(A2096,Sales!A:N,6,FALSE)</f>
        <v>30</v>
      </c>
      <c r="U2096" s="2">
        <f>VLOOKUP(A2096,Sales!A:N,7,FALSE)</f>
        <v>36</v>
      </c>
      <c r="V2096" s="2">
        <f>VLOOKUP(A2096,Sales!A:N,8,FALSE)</f>
        <v>47</v>
      </c>
      <c r="W2096" s="2">
        <f>VLOOKUP(A2096,Sales!A:N,9,FALSE)</f>
        <v>1156</v>
      </c>
      <c r="X2096" s="2">
        <f>VLOOKUP(A2096,Sales!A:N,10,FALSE)</f>
        <v>3</v>
      </c>
      <c r="Y2096" s="2">
        <f>VLOOKUP(A2096,Sales!A:N,11,FALSE)</f>
        <v>4</v>
      </c>
      <c r="Z2096" s="2">
        <f>VLOOKUP(A2096,Sales!A:N,12,FALSE)</f>
        <v>2</v>
      </c>
      <c r="AA2096" s="2">
        <f>VLOOKUP(A2096,Sales!A:N,13,FALSE)</f>
        <v>9</v>
      </c>
      <c r="AB2096" s="2">
        <f>VLOOKUP(A2096,Sales!A:N,14,FALSE)</f>
        <v>3</v>
      </c>
      <c r="AC2096" s="2">
        <f>VLOOKUP(A2096,Campaigns!A:I,2,FALSE)</f>
        <v>0</v>
      </c>
      <c r="AD2096" s="2">
        <f>VLOOKUP(A2096,Campaigns!A:I,3,FALSE)</f>
        <v>0</v>
      </c>
      <c r="AE2096" s="2">
        <f>VLOOKUP(A2096,Campaigns!A:I,4,FALSE)</f>
        <v>0</v>
      </c>
      <c r="AF2096" s="2">
        <f>VLOOKUP(A2096,Campaigns!A:I,5,FALSE)</f>
        <v>0</v>
      </c>
      <c r="AG2096" s="2">
        <f>VLOOKUP(A2096,Campaigns!A:I,6,FALSE)</f>
        <v>0</v>
      </c>
      <c r="AH2096" s="2">
        <f>VLOOKUP(A2096,Campaigns!A:I,7,FALSE)</f>
        <v>0</v>
      </c>
      <c r="AI2096" s="2">
        <f>VLOOKUP(A2096,Campaigns!A:I,8,FALSE)</f>
        <v>0</v>
      </c>
      <c r="AJ2096" s="19" t="str">
        <f>VLOOKUP(A2096,Campaigns!A:I,9,FALSE)</f>
        <v>2/13/2019</v>
      </c>
    </row>
    <row r="2097" spans="1:36">
      <c r="A2097" s="2">
        <v>2625</v>
      </c>
      <c r="B2097" s="2">
        <f>VLOOKUP(A2097, Customer!A:O, 2, FALSE)</f>
        <v>156551</v>
      </c>
      <c r="C2097" s="2">
        <f>VLOOKUP(A2097, Customer!A:O, 3, FALSE)</f>
        <v>1</v>
      </c>
      <c r="D2097" s="2">
        <f>VLOOKUP(A2097, Customer!A:O, 4, FALSE)</f>
        <v>1</v>
      </c>
      <c r="E2097" s="2">
        <f>VLOOKUP(A2097, Customer!A:O, 5, FALSE)</f>
        <v>70</v>
      </c>
      <c r="F2097" s="2">
        <f>VLOOKUP(A2097, Customer!A:O, 6, FALSE)</f>
        <v>0</v>
      </c>
      <c r="G2097" s="2">
        <f>VLOOKUP(A2097, Customer!A:O, 7, FALSE)</f>
        <v>0</v>
      </c>
      <c r="H2097" s="2">
        <f>VLOOKUP(A2097, Customer!A:O, 8, FALSE)</f>
        <v>0</v>
      </c>
      <c r="I2097" s="2">
        <f>VLOOKUP(A2097, Customer!A:O, 9, FALSE)</f>
        <v>0</v>
      </c>
      <c r="J2097" s="2">
        <f>VLOOKUP(A2097, Customer!A:O, 10, FALSE)</f>
        <v>1</v>
      </c>
      <c r="K2097" s="2">
        <f>VLOOKUP(A2097, Customer!A:O, 11, FALSE)</f>
        <v>0</v>
      </c>
      <c r="L2097" s="2">
        <f>VLOOKUP(A2097, Customer!A:O, 12, FALSE)</f>
        <v>0</v>
      </c>
      <c r="M2097" s="2">
        <f>VLOOKUP(A2097, Customer!A:O, 13, FALSE)</f>
        <v>0</v>
      </c>
      <c r="N2097" s="2">
        <f>VLOOKUP(A2097, Customer!A:O, 14, FALSE)</f>
        <v>1</v>
      </c>
      <c r="O2097" s="2" t="str">
        <f>VLOOKUP(A2097, Customer!A:O, 15, FALSE)</f>
        <v>State-Texas</v>
      </c>
      <c r="P2097" s="2">
        <f>VLOOKUP(A2097,Sales!A:N,2,FALSE)</f>
        <v>48</v>
      </c>
      <c r="Q2097">
        <f>VLOOKUP(A2097,Sales!A:N,3,FALSE)</f>
        <v>185</v>
      </c>
      <c r="R2097" s="2">
        <f>VLOOKUP(A2097,Sales!A:N,4,FALSE)</f>
        <v>11</v>
      </c>
      <c r="S2097" s="2">
        <f>VLOOKUP(A2097,Sales!A:N,5,FALSE)</f>
        <v>89</v>
      </c>
      <c r="T2097" s="2">
        <f>VLOOKUP(A2097,Sales!A:N,6,FALSE)</f>
        <v>47</v>
      </c>
      <c r="U2097" s="2">
        <f>VLOOKUP(A2097,Sales!A:N,7,FALSE)</f>
        <v>6</v>
      </c>
      <c r="V2097" s="2">
        <f>VLOOKUP(A2097,Sales!A:N,8,FALSE)</f>
        <v>44</v>
      </c>
      <c r="W2097" s="2">
        <f>VLOOKUP(A2097,Sales!A:N,9,FALSE)</f>
        <v>293</v>
      </c>
      <c r="X2097" s="2">
        <f>VLOOKUP(A2097,Sales!A:N,10,FALSE)</f>
        <v>3</v>
      </c>
      <c r="Y2097" s="2">
        <f>VLOOKUP(A2097,Sales!A:N,11,FALSE)</f>
        <v>2</v>
      </c>
      <c r="Z2097" s="2">
        <f>VLOOKUP(A2097,Sales!A:N,12,FALSE)</f>
        <v>1</v>
      </c>
      <c r="AA2097" s="2">
        <f>VLOOKUP(A2097,Sales!A:N,13,FALSE)</f>
        <v>4</v>
      </c>
      <c r="AB2097" s="2">
        <f>VLOOKUP(A2097,Sales!A:N,14,FALSE)</f>
        <v>4</v>
      </c>
      <c r="AC2097" s="2">
        <f>VLOOKUP(A2097,Campaigns!A:I,2,FALSE)</f>
        <v>0</v>
      </c>
      <c r="AD2097" s="2">
        <f>VLOOKUP(A2097,Campaigns!A:I,3,FALSE)</f>
        <v>0</v>
      </c>
      <c r="AE2097" s="2">
        <f>VLOOKUP(A2097,Campaigns!A:I,4,FALSE)</f>
        <v>0</v>
      </c>
      <c r="AF2097" s="2">
        <f>VLOOKUP(A2097,Campaigns!A:I,5,FALSE)</f>
        <v>0</v>
      </c>
      <c r="AG2097" s="2">
        <f>VLOOKUP(A2097,Campaigns!A:I,6,FALSE)</f>
        <v>0</v>
      </c>
      <c r="AH2097" s="2">
        <f>VLOOKUP(A2097,Campaigns!A:I,7,FALSE)</f>
        <v>0</v>
      </c>
      <c r="AI2097" s="2">
        <f>VLOOKUP(A2097,Campaigns!A:I,8,FALSE)</f>
        <v>0</v>
      </c>
      <c r="AJ2097" s="19">
        <f>VLOOKUP(A2097,Campaigns!A:I,9,FALSE)</f>
        <v>44145</v>
      </c>
    </row>
    <row r="2098" spans="1:36">
      <c r="A2098" s="2">
        <v>2934</v>
      </c>
      <c r="B2098" s="2">
        <f>VLOOKUP(A2098, Customer!A:O, 2, FALSE)</f>
        <v>156551</v>
      </c>
      <c r="C2098" s="2">
        <f>VLOOKUP(A2098, Customer!A:O, 3, FALSE)</f>
        <v>1</v>
      </c>
      <c r="D2098" s="2">
        <f>VLOOKUP(A2098, Customer!A:O, 4, FALSE)</f>
        <v>1</v>
      </c>
      <c r="E2098" s="2">
        <f>VLOOKUP(A2098, Customer!A:O, 5, FALSE)</f>
        <v>70</v>
      </c>
      <c r="F2098" s="2">
        <f>VLOOKUP(A2098, Customer!A:O, 6, FALSE)</f>
        <v>0</v>
      </c>
      <c r="G2098" s="2">
        <f>VLOOKUP(A2098, Customer!A:O, 7, FALSE)</f>
        <v>0</v>
      </c>
      <c r="H2098" s="2">
        <f>VLOOKUP(A2098, Customer!A:O, 8, FALSE)</f>
        <v>0</v>
      </c>
      <c r="I2098" s="2">
        <f>VLOOKUP(A2098, Customer!A:O, 9, FALSE)</f>
        <v>0</v>
      </c>
      <c r="J2098" s="2">
        <f>VLOOKUP(A2098, Customer!A:O, 10, FALSE)</f>
        <v>1</v>
      </c>
      <c r="K2098" s="2">
        <f>VLOOKUP(A2098, Customer!A:O, 11, FALSE)</f>
        <v>0</v>
      </c>
      <c r="L2098" s="2">
        <f>VLOOKUP(A2098, Customer!A:O, 12, FALSE)</f>
        <v>0</v>
      </c>
      <c r="M2098" s="2">
        <f>VLOOKUP(A2098, Customer!A:O, 13, FALSE)</f>
        <v>0</v>
      </c>
      <c r="N2098" s="2">
        <f>VLOOKUP(A2098, Customer!A:O, 14, FALSE)</f>
        <v>1</v>
      </c>
      <c r="O2098" s="2" t="str">
        <f>VLOOKUP(A2098, Customer!A:O, 15, FALSE)</f>
        <v>State-Florida</v>
      </c>
      <c r="P2098" s="2">
        <f>VLOOKUP(A2098,Sales!A:N,2,FALSE)</f>
        <v>48</v>
      </c>
      <c r="Q2098">
        <f>VLOOKUP(A2098,Sales!A:N,3,FALSE)</f>
        <v>185</v>
      </c>
      <c r="R2098" s="2">
        <f>VLOOKUP(A2098,Sales!A:N,4,FALSE)</f>
        <v>11</v>
      </c>
      <c r="S2098" s="2">
        <f>VLOOKUP(A2098,Sales!A:N,5,FALSE)</f>
        <v>89</v>
      </c>
      <c r="T2098" s="2">
        <f>VLOOKUP(A2098,Sales!A:N,6,FALSE)</f>
        <v>47</v>
      </c>
      <c r="U2098" s="2">
        <f>VLOOKUP(A2098,Sales!A:N,7,FALSE)</f>
        <v>6</v>
      </c>
      <c r="V2098" s="2">
        <f>VLOOKUP(A2098,Sales!A:N,8,FALSE)</f>
        <v>44</v>
      </c>
      <c r="W2098" s="2">
        <f>VLOOKUP(A2098,Sales!A:N,9,FALSE)</f>
        <v>293</v>
      </c>
      <c r="X2098" s="2">
        <f>VLOOKUP(A2098,Sales!A:N,10,FALSE)</f>
        <v>3</v>
      </c>
      <c r="Y2098" s="2">
        <f>VLOOKUP(A2098,Sales!A:N,11,FALSE)</f>
        <v>2</v>
      </c>
      <c r="Z2098" s="2">
        <f>VLOOKUP(A2098,Sales!A:N,12,FALSE)</f>
        <v>1</v>
      </c>
      <c r="AA2098" s="2">
        <f>VLOOKUP(A2098,Sales!A:N,13,FALSE)</f>
        <v>4</v>
      </c>
      <c r="AB2098" s="2">
        <f>VLOOKUP(A2098,Sales!A:N,14,FALSE)</f>
        <v>4</v>
      </c>
      <c r="AC2098" s="2">
        <f>VLOOKUP(A2098,Campaigns!A:I,2,FALSE)</f>
        <v>0</v>
      </c>
      <c r="AD2098" s="2">
        <f>VLOOKUP(A2098,Campaigns!A:I,3,FALSE)</f>
        <v>0</v>
      </c>
      <c r="AE2098" s="2">
        <f>VLOOKUP(A2098,Campaigns!A:I,4,FALSE)</f>
        <v>0</v>
      </c>
      <c r="AF2098" s="2">
        <f>VLOOKUP(A2098,Campaigns!A:I,5,FALSE)</f>
        <v>0</v>
      </c>
      <c r="AG2098" s="2">
        <f>VLOOKUP(A2098,Campaigns!A:I,6,FALSE)</f>
        <v>0</v>
      </c>
      <c r="AH2098" s="2">
        <f>VLOOKUP(A2098,Campaigns!A:I,7,FALSE)</f>
        <v>0</v>
      </c>
      <c r="AI2098" s="2">
        <f>VLOOKUP(A2098,Campaigns!A:I,8,FALSE)</f>
        <v>0</v>
      </c>
      <c r="AJ2098" s="19">
        <f>VLOOKUP(A2098,Campaigns!A:I,9,FALSE)</f>
        <v>44145</v>
      </c>
    </row>
    <row r="2099" spans="1:36">
      <c r="A2099" s="2">
        <v>2544</v>
      </c>
      <c r="B2099" s="2">
        <f>VLOOKUP(A2099, Customer!A:O, 2, FALSE)</f>
        <v>155517</v>
      </c>
      <c r="C2099" s="2">
        <f>VLOOKUP(A2099, Customer!A:O, 3, FALSE)</f>
        <v>1</v>
      </c>
      <c r="D2099" s="2">
        <f>VLOOKUP(A2099, Customer!A:O, 4, FALSE)</f>
        <v>1</v>
      </c>
      <c r="E2099" s="2">
        <f>VLOOKUP(A2099, Customer!A:O, 5, FALSE)</f>
        <v>70</v>
      </c>
      <c r="F2099" s="2">
        <f>VLOOKUP(A2099, Customer!A:O, 6, FALSE)</f>
        <v>0</v>
      </c>
      <c r="G2099" s="2">
        <f>VLOOKUP(A2099, Customer!A:O, 7, FALSE)</f>
        <v>1</v>
      </c>
      <c r="H2099" s="2">
        <f>VLOOKUP(A2099, Customer!A:O, 8, FALSE)</f>
        <v>0</v>
      </c>
      <c r="I2099" s="2">
        <f>VLOOKUP(A2099, Customer!A:O, 9, FALSE)</f>
        <v>0</v>
      </c>
      <c r="J2099" s="2">
        <f>VLOOKUP(A2099, Customer!A:O, 10, FALSE)</f>
        <v>0</v>
      </c>
      <c r="K2099" s="2">
        <f>VLOOKUP(A2099, Customer!A:O, 11, FALSE)</f>
        <v>0</v>
      </c>
      <c r="L2099" s="2">
        <f>VLOOKUP(A2099, Customer!A:O, 12, FALSE)</f>
        <v>0</v>
      </c>
      <c r="M2099" s="2">
        <f>VLOOKUP(A2099, Customer!A:O, 13, FALSE)</f>
        <v>0</v>
      </c>
      <c r="N2099" s="2">
        <f>VLOOKUP(A2099, Customer!A:O, 14, FALSE)</f>
        <v>1</v>
      </c>
      <c r="O2099" s="2" t="str">
        <f>VLOOKUP(A2099, Customer!A:O, 15, FALSE)</f>
        <v>State-Florida</v>
      </c>
      <c r="P2099" s="2">
        <f>VLOOKUP(A2099,Sales!A:N,2,FALSE)</f>
        <v>53</v>
      </c>
      <c r="Q2099">
        <f>VLOOKUP(A2099,Sales!A:N,3,FALSE)</f>
        <v>1353</v>
      </c>
      <c r="R2099" s="2">
        <f>VLOOKUP(A2099,Sales!A:N,4,FALSE)</f>
        <v>0</v>
      </c>
      <c r="S2099" s="2">
        <f>VLOOKUP(A2099,Sales!A:N,5,FALSE)</f>
        <v>303</v>
      </c>
      <c r="T2099" s="2">
        <f>VLOOKUP(A2099,Sales!A:N,6,FALSE)</f>
        <v>0</v>
      </c>
      <c r="U2099" s="2">
        <f>VLOOKUP(A2099,Sales!A:N,7,FALSE)</f>
        <v>17</v>
      </c>
      <c r="V2099" s="2">
        <f>VLOOKUP(A2099,Sales!A:N,8,FALSE)</f>
        <v>101</v>
      </c>
      <c r="W2099" s="2">
        <f>VLOOKUP(A2099,Sales!A:N,9,FALSE)</f>
        <v>1572</v>
      </c>
      <c r="X2099" s="2">
        <f>VLOOKUP(A2099,Sales!A:N,10,FALSE)</f>
        <v>5</v>
      </c>
      <c r="Y2099" s="2">
        <f>VLOOKUP(A2099,Sales!A:N,11,FALSE)</f>
        <v>11</v>
      </c>
      <c r="Z2099" s="2">
        <f>VLOOKUP(A2099,Sales!A:N,12,FALSE)</f>
        <v>1</v>
      </c>
      <c r="AA2099" s="2">
        <f>VLOOKUP(A2099,Sales!A:N,13,FALSE)</f>
        <v>6</v>
      </c>
      <c r="AB2099" s="2">
        <f>VLOOKUP(A2099,Sales!A:N,14,FALSE)</f>
        <v>9</v>
      </c>
      <c r="AC2099" s="2">
        <f>VLOOKUP(A2099,Campaigns!A:I,2,FALSE)</f>
        <v>0</v>
      </c>
      <c r="AD2099" s="2">
        <f>VLOOKUP(A2099,Campaigns!A:I,3,FALSE)</f>
        <v>0</v>
      </c>
      <c r="AE2099" s="2">
        <f>VLOOKUP(A2099,Campaigns!A:I,4,FALSE)</f>
        <v>0</v>
      </c>
      <c r="AF2099" s="2">
        <f>VLOOKUP(A2099,Campaigns!A:I,5,FALSE)</f>
        <v>0</v>
      </c>
      <c r="AG2099" s="2">
        <f>VLOOKUP(A2099,Campaigns!A:I,6,FALSE)</f>
        <v>0</v>
      </c>
      <c r="AH2099" s="2">
        <f>VLOOKUP(A2099,Campaigns!A:I,7,FALSE)</f>
        <v>0</v>
      </c>
      <c r="AI2099" s="2">
        <f>VLOOKUP(A2099,Campaigns!A:I,8,FALSE)</f>
        <v>1</v>
      </c>
      <c r="AJ2099" s="19">
        <f>VLOOKUP(A2099,Campaigns!A:I,9,FALSE)</f>
        <v>43558</v>
      </c>
    </row>
    <row r="2100" spans="1:36">
      <c r="A2100" s="2">
        <v>1313</v>
      </c>
      <c r="B2100" s="2">
        <f>VLOOKUP(A2100, Customer!A:O, 2, FALSE)</f>
        <v>154432</v>
      </c>
      <c r="C2100" s="2">
        <f>VLOOKUP(A2100, Customer!A:O, 3, FALSE)</f>
        <v>2</v>
      </c>
      <c r="D2100" s="2">
        <f>VLOOKUP(A2100, Customer!A:O, 4, FALSE)</f>
        <v>1</v>
      </c>
      <c r="E2100" s="2">
        <f>VLOOKUP(A2100, Customer!A:O, 5, FALSE)</f>
        <v>70</v>
      </c>
      <c r="F2100" s="2">
        <f>VLOOKUP(A2100, Customer!A:O, 6, FALSE)</f>
        <v>0</v>
      </c>
      <c r="G2100" s="2">
        <f>VLOOKUP(A2100, Customer!A:O, 7, FALSE)</f>
        <v>1</v>
      </c>
      <c r="H2100" s="2">
        <f>VLOOKUP(A2100, Customer!A:O, 8, FALSE)</f>
        <v>0</v>
      </c>
      <c r="I2100" s="2">
        <f>VLOOKUP(A2100, Customer!A:O, 9, FALSE)</f>
        <v>0</v>
      </c>
      <c r="J2100" s="2">
        <f>VLOOKUP(A2100, Customer!A:O, 10, FALSE)</f>
        <v>0</v>
      </c>
      <c r="K2100" s="2">
        <f>VLOOKUP(A2100, Customer!A:O, 11, FALSE)</f>
        <v>0</v>
      </c>
      <c r="L2100" s="2">
        <f>VLOOKUP(A2100, Customer!A:O, 12, FALSE)</f>
        <v>0</v>
      </c>
      <c r="M2100" s="2">
        <f>VLOOKUP(A2100, Customer!A:O, 13, FALSE)</f>
        <v>0</v>
      </c>
      <c r="N2100" s="2">
        <f>VLOOKUP(A2100, Customer!A:O, 14, FALSE)</f>
        <v>1</v>
      </c>
      <c r="O2100" s="2" t="str">
        <f>VLOOKUP(A2100, Customer!A:O, 15, FALSE)</f>
        <v>State-California</v>
      </c>
      <c r="P2100" s="2">
        <f>VLOOKUP(A2100,Sales!A:N,2,FALSE)</f>
        <v>37</v>
      </c>
      <c r="Q2100">
        <f>VLOOKUP(A2100,Sales!A:N,3,FALSE)</f>
        <v>94</v>
      </c>
      <c r="R2100" s="2">
        <f>VLOOKUP(A2100,Sales!A:N,4,FALSE)</f>
        <v>0</v>
      </c>
      <c r="S2100" s="2">
        <f>VLOOKUP(A2100,Sales!A:N,5,FALSE)</f>
        <v>14</v>
      </c>
      <c r="T2100" s="2">
        <f>VLOOKUP(A2100,Sales!A:N,6,FALSE)</f>
        <v>0</v>
      </c>
      <c r="U2100" s="2">
        <f>VLOOKUP(A2100,Sales!A:N,7,FALSE)</f>
        <v>0</v>
      </c>
      <c r="V2100" s="2">
        <f>VLOOKUP(A2100,Sales!A:N,8,FALSE)</f>
        <v>0</v>
      </c>
      <c r="W2100" s="2">
        <f>VLOOKUP(A2100,Sales!A:N,9,FALSE)</f>
        <v>108</v>
      </c>
      <c r="X2100" s="2">
        <f>VLOOKUP(A2100,Sales!A:N,10,FALSE)</f>
        <v>1</v>
      </c>
      <c r="Y2100" s="2">
        <f>VLOOKUP(A2100,Sales!A:N,11,FALSE)</f>
        <v>1</v>
      </c>
      <c r="Z2100" s="2">
        <f>VLOOKUP(A2100,Sales!A:N,12,FALSE)</f>
        <v>0</v>
      </c>
      <c r="AA2100" s="2">
        <f>VLOOKUP(A2100,Sales!A:N,13,FALSE)</f>
        <v>3</v>
      </c>
      <c r="AB2100" s="2">
        <f>VLOOKUP(A2100,Sales!A:N,14,FALSE)</f>
        <v>4</v>
      </c>
      <c r="AC2100" s="2">
        <f>VLOOKUP(A2100,Campaigns!A:I,2,FALSE)</f>
        <v>0</v>
      </c>
      <c r="AD2100" s="2">
        <f>VLOOKUP(A2100,Campaigns!A:I,3,FALSE)</f>
        <v>0</v>
      </c>
      <c r="AE2100" s="2">
        <f>VLOOKUP(A2100,Campaigns!A:I,4,FALSE)</f>
        <v>0</v>
      </c>
      <c r="AF2100" s="2">
        <f>VLOOKUP(A2100,Campaigns!A:I,5,FALSE)</f>
        <v>0</v>
      </c>
      <c r="AG2100" s="2">
        <f>VLOOKUP(A2100,Campaigns!A:I,6,FALSE)</f>
        <v>0</v>
      </c>
      <c r="AH2100" s="2">
        <f>VLOOKUP(A2100,Campaigns!A:I,7,FALSE)</f>
        <v>0</v>
      </c>
      <c r="AI2100" s="2">
        <f>VLOOKUP(A2100,Campaigns!A:I,8,FALSE)</f>
        <v>0</v>
      </c>
      <c r="AJ2100" s="19" t="str">
        <f>VLOOKUP(A2100,Campaigns!A:I,9,FALSE)</f>
        <v>10/14/2019</v>
      </c>
    </row>
    <row r="2101" spans="1:36">
      <c r="A2101" s="2">
        <v>2343</v>
      </c>
      <c r="B2101" s="2">
        <f>VLOOKUP(A2101, Customer!A:O, 2, FALSE)</f>
        <v>152203</v>
      </c>
      <c r="C2101" s="2">
        <f>VLOOKUP(A2101, Customer!A:O, 3, FALSE)</f>
        <v>0</v>
      </c>
      <c r="D2101" s="2">
        <f>VLOOKUP(A2101, Customer!A:O, 4, FALSE)</f>
        <v>0</v>
      </c>
      <c r="E2101" s="2">
        <f>VLOOKUP(A2101, Customer!A:O, 5, FALSE)</f>
        <v>70</v>
      </c>
      <c r="F2101" s="2">
        <f>VLOOKUP(A2101, Customer!A:O, 6, FALSE)</f>
        <v>0</v>
      </c>
      <c r="G2101" s="2">
        <f>VLOOKUP(A2101, Customer!A:O, 7, FALSE)</f>
        <v>0</v>
      </c>
      <c r="H2101" s="2">
        <f>VLOOKUP(A2101, Customer!A:O, 8, FALSE)</f>
        <v>0</v>
      </c>
      <c r="I2101" s="2">
        <f>VLOOKUP(A2101, Customer!A:O, 9, FALSE)</f>
        <v>1</v>
      </c>
      <c r="J2101" s="2">
        <f>VLOOKUP(A2101, Customer!A:O, 10, FALSE)</f>
        <v>0</v>
      </c>
      <c r="K2101" s="2">
        <f>VLOOKUP(A2101, Customer!A:O, 11, FALSE)</f>
        <v>0</v>
      </c>
      <c r="L2101" s="2">
        <f>VLOOKUP(A2101, Customer!A:O, 12, FALSE)</f>
        <v>0</v>
      </c>
      <c r="M2101" s="2">
        <f>VLOOKUP(A2101, Customer!A:O, 13, FALSE)</f>
        <v>0</v>
      </c>
      <c r="N2101" s="2">
        <f>VLOOKUP(A2101, Customer!A:O, 14, FALSE)</f>
        <v>0</v>
      </c>
      <c r="O2101" s="2" t="str">
        <f>VLOOKUP(A2101, Customer!A:O, 15, FALSE)</f>
        <v>State-Texas</v>
      </c>
      <c r="P2101" s="2">
        <f>VLOOKUP(A2101,Sales!A:N,2,FALSE)</f>
        <v>36</v>
      </c>
      <c r="Q2101">
        <f>VLOOKUP(A2101,Sales!A:N,3,FALSE)</f>
        <v>1423</v>
      </c>
      <c r="R2101" s="2">
        <f>VLOOKUP(A2101,Sales!A:N,4,FALSE)</f>
        <v>61</v>
      </c>
      <c r="S2101" s="2">
        <f>VLOOKUP(A2101,Sales!A:N,5,FALSE)</f>
        <v>694</v>
      </c>
      <c r="T2101" s="2">
        <f>VLOOKUP(A2101,Sales!A:N,6,FALSE)</f>
        <v>163</v>
      </c>
      <c r="U2101" s="2">
        <f>VLOOKUP(A2101,Sales!A:N,7,FALSE)</f>
        <v>315</v>
      </c>
      <c r="V2101" s="2">
        <f>VLOOKUP(A2101,Sales!A:N,8,FALSE)</f>
        <v>82</v>
      </c>
      <c r="W2101" s="2">
        <f>VLOOKUP(A2101,Sales!A:N,9,FALSE)</f>
        <v>2574</v>
      </c>
      <c r="X2101" s="2">
        <f>VLOOKUP(A2101,Sales!A:N,10,FALSE)</f>
        <v>1</v>
      </c>
      <c r="Y2101" s="2">
        <f>VLOOKUP(A2101,Sales!A:N,11,FALSE)</f>
        <v>8</v>
      </c>
      <c r="Z2101" s="2">
        <f>VLOOKUP(A2101,Sales!A:N,12,FALSE)</f>
        <v>7</v>
      </c>
      <c r="AA2101" s="2">
        <f>VLOOKUP(A2101,Sales!A:N,13,FALSE)</f>
        <v>11</v>
      </c>
      <c r="AB2101" s="2">
        <f>VLOOKUP(A2101,Sales!A:N,14,FALSE)</f>
        <v>6</v>
      </c>
      <c r="AC2101" s="2">
        <f>VLOOKUP(A2101,Campaigns!A:I,2,FALSE)</f>
        <v>0</v>
      </c>
      <c r="AD2101" s="2">
        <f>VLOOKUP(A2101,Campaigns!A:I,3,FALSE)</f>
        <v>0</v>
      </c>
      <c r="AE2101" s="2">
        <f>VLOOKUP(A2101,Campaigns!A:I,4,FALSE)</f>
        <v>0</v>
      </c>
      <c r="AF2101" s="2">
        <f>VLOOKUP(A2101,Campaigns!A:I,5,FALSE)</f>
        <v>0</v>
      </c>
      <c r="AG2101" s="2">
        <f>VLOOKUP(A2101,Campaigns!A:I,6,FALSE)</f>
        <v>0</v>
      </c>
      <c r="AH2101" s="2">
        <f>VLOOKUP(A2101,Campaigns!A:I,7,FALSE)</f>
        <v>0</v>
      </c>
      <c r="AI2101" s="2">
        <f>VLOOKUP(A2101,Campaigns!A:I,8,FALSE)</f>
        <v>0</v>
      </c>
      <c r="AJ2101" s="19">
        <f>VLOOKUP(A2101,Campaigns!A:I,9,FALSE)</f>
        <v>43586</v>
      </c>
    </row>
    <row r="2102" spans="1:36">
      <c r="A2102" s="2">
        <v>1549</v>
      </c>
      <c r="B2102" s="2">
        <f>VLOOKUP(A2102, Customer!A:O, 2, FALSE)</f>
        <v>152157</v>
      </c>
      <c r="C2102" s="2">
        <f>VLOOKUP(A2102, Customer!A:O, 3, FALSE)</f>
        <v>0</v>
      </c>
      <c r="D2102" s="2">
        <f>VLOOKUP(A2102, Customer!A:O, 4, FALSE)</f>
        <v>1</v>
      </c>
      <c r="E2102" s="2">
        <f>VLOOKUP(A2102, Customer!A:O, 5, FALSE)</f>
        <v>70</v>
      </c>
      <c r="F2102" s="2">
        <f>VLOOKUP(A2102, Customer!A:O, 6, FALSE)</f>
        <v>0</v>
      </c>
      <c r="G2102" s="2">
        <f>VLOOKUP(A2102, Customer!A:O, 7, FALSE)</f>
        <v>0</v>
      </c>
      <c r="H2102" s="2">
        <f>VLOOKUP(A2102, Customer!A:O, 8, FALSE)</f>
        <v>0</v>
      </c>
      <c r="I2102" s="2">
        <f>VLOOKUP(A2102, Customer!A:O, 9, FALSE)</f>
        <v>1</v>
      </c>
      <c r="J2102" s="2">
        <f>VLOOKUP(A2102, Customer!A:O, 10, FALSE)</f>
        <v>0</v>
      </c>
      <c r="K2102" s="2">
        <f>VLOOKUP(A2102, Customer!A:O, 11, FALSE)</f>
        <v>0</v>
      </c>
      <c r="L2102" s="2">
        <f>VLOOKUP(A2102, Customer!A:O, 12, FALSE)</f>
        <v>0</v>
      </c>
      <c r="M2102" s="2">
        <f>VLOOKUP(A2102, Customer!A:O, 13, FALSE)</f>
        <v>0</v>
      </c>
      <c r="N2102" s="2">
        <f>VLOOKUP(A2102, Customer!A:O, 14, FALSE)</f>
        <v>1</v>
      </c>
      <c r="O2102" s="2" t="str">
        <f>VLOOKUP(A2102, Customer!A:O, 15, FALSE)</f>
        <v>State-Illinois</v>
      </c>
      <c r="P2102" s="2">
        <f>VLOOKUP(A2102,Sales!A:N,2,FALSE)</f>
        <v>48</v>
      </c>
      <c r="Q2102">
        <f>VLOOKUP(A2102,Sales!A:N,3,FALSE)</f>
        <v>551</v>
      </c>
      <c r="R2102" s="2">
        <f>VLOOKUP(A2102,Sales!A:N,4,FALSE)</f>
        <v>6</v>
      </c>
      <c r="S2102" s="2">
        <f>VLOOKUP(A2102,Sales!A:N,5,FALSE)</f>
        <v>85</v>
      </c>
      <c r="T2102" s="2">
        <f>VLOOKUP(A2102,Sales!A:N,6,FALSE)</f>
        <v>9</v>
      </c>
      <c r="U2102" s="2">
        <f>VLOOKUP(A2102,Sales!A:N,7,FALSE)</f>
        <v>6</v>
      </c>
      <c r="V2102" s="2">
        <f>VLOOKUP(A2102,Sales!A:N,8,FALSE)</f>
        <v>117</v>
      </c>
      <c r="W2102" s="2">
        <f>VLOOKUP(A2102,Sales!A:N,9,FALSE)</f>
        <v>540</v>
      </c>
      <c r="X2102" s="2">
        <f>VLOOKUP(A2102,Sales!A:N,10,FALSE)</f>
        <v>2</v>
      </c>
      <c r="Y2102" s="2">
        <f>VLOOKUP(A2102,Sales!A:N,11,FALSE)</f>
        <v>3</v>
      </c>
      <c r="Z2102" s="2">
        <f>VLOOKUP(A2102,Sales!A:N,12,FALSE)</f>
        <v>2</v>
      </c>
      <c r="AA2102" s="2">
        <f>VLOOKUP(A2102,Sales!A:N,13,FALSE)</f>
        <v>5</v>
      </c>
      <c r="AB2102" s="2">
        <f>VLOOKUP(A2102,Sales!A:N,14,FALSE)</f>
        <v>4</v>
      </c>
      <c r="AC2102" s="2">
        <f>VLOOKUP(A2102,Campaigns!A:I,2,FALSE)</f>
        <v>0</v>
      </c>
      <c r="AD2102" s="2">
        <f>VLOOKUP(A2102,Campaigns!A:I,3,FALSE)</f>
        <v>0</v>
      </c>
      <c r="AE2102" s="2">
        <f>VLOOKUP(A2102,Campaigns!A:I,4,FALSE)</f>
        <v>0</v>
      </c>
      <c r="AF2102" s="2">
        <f>VLOOKUP(A2102,Campaigns!A:I,5,FALSE)</f>
        <v>0</v>
      </c>
      <c r="AG2102" s="2">
        <f>VLOOKUP(A2102,Campaigns!A:I,6,FALSE)</f>
        <v>0</v>
      </c>
      <c r="AH2102" s="2">
        <f>VLOOKUP(A2102,Campaigns!A:I,7,FALSE)</f>
        <v>0</v>
      </c>
      <c r="AI2102" s="2">
        <f>VLOOKUP(A2102,Campaigns!A:I,8,FALSE)</f>
        <v>0</v>
      </c>
      <c r="AJ2102" s="19">
        <f>VLOOKUP(A2102,Campaigns!A:I,9,FALSE)</f>
        <v>44146</v>
      </c>
    </row>
    <row r="2103" spans="1:36">
      <c r="A2103" s="2">
        <v>1636</v>
      </c>
      <c r="B2103" s="2">
        <f>VLOOKUP(A2103, Customer!A:O, 2, FALSE)</f>
        <v>150616</v>
      </c>
      <c r="C2103" s="2">
        <f>VLOOKUP(A2103, Customer!A:O, 3, FALSE)</f>
        <v>0</v>
      </c>
      <c r="D2103" s="2">
        <f>VLOOKUP(A2103, Customer!A:O, 4, FALSE)</f>
        <v>1</v>
      </c>
      <c r="E2103" s="2">
        <f>VLOOKUP(A2103, Customer!A:O, 5, FALSE)</f>
        <v>70</v>
      </c>
      <c r="F2103" s="2">
        <f>VLOOKUP(A2103, Customer!A:O, 6, FALSE)</f>
        <v>0</v>
      </c>
      <c r="G2103" s="2">
        <f>VLOOKUP(A2103, Customer!A:O, 7, FALSE)</f>
        <v>0</v>
      </c>
      <c r="H2103" s="2">
        <f>VLOOKUP(A2103, Customer!A:O, 8, FALSE)</f>
        <v>0</v>
      </c>
      <c r="I2103" s="2">
        <f>VLOOKUP(A2103, Customer!A:O, 9, FALSE)</f>
        <v>1</v>
      </c>
      <c r="J2103" s="2">
        <f>VLOOKUP(A2103, Customer!A:O, 10, FALSE)</f>
        <v>0</v>
      </c>
      <c r="K2103" s="2">
        <f>VLOOKUP(A2103, Customer!A:O, 11, FALSE)</f>
        <v>0</v>
      </c>
      <c r="L2103" s="2">
        <f>VLOOKUP(A2103, Customer!A:O, 12, FALSE)</f>
        <v>0</v>
      </c>
      <c r="M2103" s="2">
        <f>VLOOKUP(A2103, Customer!A:O, 13, FALSE)</f>
        <v>0</v>
      </c>
      <c r="N2103" s="2">
        <f>VLOOKUP(A2103, Customer!A:O, 14, FALSE)</f>
        <v>1</v>
      </c>
      <c r="O2103" s="2" t="str">
        <f>VLOOKUP(A2103, Customer!A:O, 15, FALSE)</f>
        <v>State-Other</v>
      </c>
      <c r="P2103" s="2">
        <f>VLOOKUP(A2103,Sales!A:N,2,FALSE)</f>
        <v>71</v>
      </c>
      <c r="Q2103">
        <f>VLOOKUP(A2103,Sales!A:N,3,FALSE)</f>
        <v>89</v>
      </c>
      <c r="R2103" s="2">
        <f>VLOOKUP(A2103,Sales!A:N,4,FALSE)</f>
        <v>6</v>
      </c>
      <c r="S2103" s="2">
        <f>VLOOKUP(A2103,Sales!A:N,5,FALSE)</f>
        <v>74</v>
      </c>
      <c r="T2103" s="2">
        <f>VLOOKUP(A2103,Sales!A:N,6,FALSE)</f>
        <v>0</v>
      </c>
      <c r="U2103" s="2">
        <f>VLOOKUP(A2103,Sales!A:N,7,FALSE)</f>
        <v>3</v>
      </c>
      <c r="V2103" s="2">
        <f>VLOOKUP(A2103,Sales!A:N,8,FALSE)</f>
        <v>27</v>
      </c>
      <c r="W2103" s="2">
        <f>VLOOKUP(A2103,Sales!A:N,9,FALSE)</f>
        <v>146</v>
      </c>
      <c r="X2103" s="2">
        <f>VLOOKUP(A2103,Sales!A:N,10,FALSE)</f>
        <v>1</v>
      </c>
      <c r="Y2103" s="2">
        <f>VLOOKUP(A2103,Sales!A:N,11,FALSE)</f>
        <v>1</v>
      </c>
      <c r="Z2103" s="2">
        <f>VLOOKUP(A2103,Sales!A:N,12,FALSE)</f>
        <v>1</v>
      </c>
      <c r="AA2103" s="2">
        <f>VLOOKUP(A2103,Sales!A:N,13,FALSE)</f>
        <v>4</v>
      </c>
      <c r="AB2103" s="2">
        <f>VLOOKUP(A2103,Sales!A:N,14,FALSE)</f>
        <v>2</v>
      </c>
      <c r="AC2103" s="2">
        <f>VLOOKUP(A2103,Campaigns!A:I,2,FALSE)</f>
        <v>0</v>
      </c>
      <c r="AD2103" s="2">
        <f>VLOOKUP(A2103,Campaigns!A:I,3,FALSE)</f>
        <v>0</v>
      </c>
      <c r="AE2103" s="2">
        <f>VLOOKUP(A2103,Campaigns!A:I,4,FALSE)</f>
        <v>0</v>
      </c>
      <c r="AF2103" s="2">
        <f>VLOOKUP(A2103,Campaigns!A:I,5,FALSE)</f>
        <v>0</v>
      </c>
      <c r="AG2103" s="2">
        <f>VLOOKUP(A2103,Campaigns!A:I,6,FALSE)</f>
        <v>0</v>
      </c>
      <c r="AH2103" s="2">
        <f>VLOOKUP(A2103,Campaigns!A:I,7,FALSE)</f>
        <v>0</v>
      </c>
      <c r="AI2103" s="2">
        <f>VLOOKUP(A2103,Campaigns!A:I,8,FALSE)</f>
        <v>0</v>
      </c>
      <c r="AJ2103" s="19" t="str">
        <f>VLOOKUP(A2103,Campaigns!A:I,9,FALSE)</f>
        <v>9/17/2020</v>
      </c>
    </row>
    <row r="2104" spans="1:36">
      <c r="A2104" s="2">
        <v>1723</v>
      </c>
      <c r="B2104" s="2">
        <f>VLOOKUP(A2104, Customer!A:O, 2, FALSE)</f>
        <v>148767</v>
      </c>
      <c r="C2104" s="2">
        <f>VLOOKUP(A2104, Customer!A:O, 3, FALSE)</f>
        <v>1</v>
      </c>
      <c r="D2104" s="2">
        <f>VLOOKUP(A2104, Customer!A:O, 4, FALSE)</f>
        <v>2</v>
      </c>
      <c r="E2104" s="2">
        <f>VLOOKUP(A2104, Customer!A:O, 5, FALSE)</f>
        <v>70</v>
      </c>
      <c r="F2104" s="2">
        <f>VLOOKUP(A2104, Customer!A:O, 6, FALSE)</f>
        <v>0</v>
      </c>
      <c r="G2104" s="2">
        <f>VLOOKUP(A2104, Customer!A:O, 7, FALSE)</f>
        <v>0</v>
      </c>
      <c r="H2104" s="2">
        <f>VLOOKUP(A2104, Customer!A:O, 8, FALSE)</f>
        <v>1</v>
      </c>
      <c r="I2104" s="2">
        <f>VLOOKUP(A2104, Customer!A:O, 9, FALSE)</f>
        <v>0</v>
      </c>
      <c r="J2104" s="2">
        <f>VLOOKUP(A2104, Customer!A:O, 10, FALSE)</f>
        <v>0</v>
      </c>
      <c r="K2104" s="2">
        <f>VLOOKUP(A2104, Customer!A:O, 11, FALSE)</f>
        <v>0</v>
      </c>
      <c r="L2104" s="2">
        <f>VLOOKUP(A2104, Customer!A:O, 12, FALSE)</f>
        <v>0</v>
      </c>
      <c r="M2104" s="2">
        <f>VLOOKUP(A2104, Customer!A:O, 13, FALSE)</f>
        <v>0</v>
      </c>
      <c r="N2104" s="2">
        <f>VLOOKUP(A2104, Customer!A:O, 14, FALSE)</f>
        <v>1</v>
      </c>
      <c r="O2104" s="2" t="str">
        <f>VLOOKUP(A2104, Customer!A:O, 15, FALSE)</f>
        <v>State-Illinois</v>
      </c>
      <c r="P2104" s="2">
        <f>VLOOKUP(A2104,Sales!A:N,2,FALSE)</f>
        <v>79</v>
      </c>
      <c r="Q2104">
        <f>VLOOKUP(A2104,Sales!A:N,3,FALSE)</f>
        <v>85</v>
      </c>
      <c r="R2104" s="2">
        <f>VLOOKUP(A2104,Sales!A:N,4,FALSE)</f>
        <v>3</v>
      </c>
      <c r="S2104" s="2">
        <f>VLOOKUP(A2104,Sales!A:N,5,FALSE)</f>
        <v>64</v>
      </c>
      <c r="T2104" s="2">
        <f>VLOOKUP(A2104,Sales!A:N,6,FALSE)</f>
        <v>9</v>
      </c>
      <c r="U2104" s="2">
        <f>VLOOKUP(A2104,Sales!A:N,7,FALSE)</f>
        <v>0</v>
      </c>
      <c r="V2104" s="2">
        <f>VLOOKUP(A2104,Sales!A:N,8,FALSE)</f>
        <v>31</v>
      </c>
      <c r="W2104" s="2">
        <f>VLOOKUP(A2104,Sales!A:N,9,FALSE)</f>
        <v>131</v>
      </c>
      <c r="X2104" s="2">
        <f>VLOOKUP(A2104,Sales!A:N,10,FALSE)</f>
        <v>3</v>
      </c>
      <c r="Y2104" s="2">
        <f>VLOOKUP(A2104,Sales!A:N,11,FALSE)</f>
        <v>2</v>
      </c>
      <c r="Z2104" s="2">
        <f>VLOOKUP(A2104,Sales!A:N,12,FALSE)</f>
        <v>1</v>
      </c>
      <c r="AA2104" s="2">
        <f>VLOOKUP(A2104,Sales!A:N,13,FALSE)</f>
        <v>3</v>
      </c>
      <c r="AB2104" s="2">
        <f>VLOOKUP(A2104,Sales!A:N,14,FALSE)</f>
        <v>5</v>
      </c>
      <c r="AC2104" s="2">
        <f>VLOOKUP(A2104,Campaigns!A:I,2,FALSE)</f>
        <v>0</v>
      </c>
      <c r="AD2104" s="2">
        <f>VLOOKUP(A2104,Campaigns!A:I,3,FALSE)</f>
        <v>0</v>
      </c>
      <c r="AE2104" s="2">
        <f>VLOOKUP(A2104,Campaigns!A:I,4,FALSE)</f>
        <v>0</v>
      </c>
      <c r="AF2104" s="2">
        <f>VLOOKUP(A2104,Campaigns!A:I,5,FALSE)</f>
        <v>0</v>
      </c>
      <c r="AG2104" s="2">
        <f>VLOOKUP(A2104,Campaigns!A:I,6,FALSE)</f>
        <v>0</v>
      </c>
      <c r="AH2104" s="2">
        <f>VLOOKUP(A2104,Campaigns!A:I,7,FALSE)</f>
        <v>0</v>
      </c>
      <c r="AI2104" s="2">
        <f>VLOOKUP(A2104,Campaigns!A:I,8,FALSE)</f>
        <v>0</v>
      </c>
      <c r="AJ2104" s="19">
        <f>VLOOKUP(A2104,Campaigns!A:I,9,FALSE)</f>
        <v>44018</v>
      </c>
    </row>
    <row r="2105" spans="1:36">
      <c r="A2105" s="2">
        <v>3064</v>
      </c>
      <c r="B2105" s="2">
        <f>VLOOKUP(A2105, Customer!A:O, 2, FALSE)</f>
        <v>148699</v>
      </c>
      <c r="C2105" s="2">
        <f>VLOOKUP(A2105, Customer!A:O, 3, FALSE)</f>
        <v>1</v>
      </c>
      <c r="D2105" s="2">
        <f>VLOOKUP(A2105, Customer!A:O, 4, FALSE)</f>
        <v>1</v>
      </c>
      <c r="E2105" s="2">
        <f>VLOOKUP(A2105, Customer!A:O, 5, FALSE)</f>
        <v>70</v>
      </c>
      <c r="F2105" s="2">
        <f>VLOOKUP(A2105, Customer!A:O, 6, FALSE)</f>
        <v>0</v>
      </c>
      <c r="G2105" s="2">
        <f>VLOOKUP(A2105, Customer!A:O, 7, FALSE)</f>
        <v>1</v>
      </c>
      <c r="H2105" s="2">
        <f>VLOOKUP(A2105, Customer!A:O, 8, FALSE)</f>
        <v>0</v>
      </c>
      <c r="I2105" s="2">
        <f>VLOOKUP(A2105, Customer!A:O, 9, FALSE)</f>
        <v>0</v>
      </c>
      <c r="J2105" s="2">
        <f>VLOOKUP(A2105, Customer!A:O, 10, FALSE)</f>
        <v>0</v>
      </c>
      <c r="K2105" s="2">
        <f>VLOOKUP(A2105, Customer!A:O, 11, FALSE)</f>
        <v>0</v>
      </c>
      <c r="L2105" s="2">
        <f>VLOOKUP(A2105, Customer!A:O, 12, FALSE)</f>
        <v>0</v>
      </c>
      <c r="M2105" s="2">
        <f>VLOOKUP(A2105, Customer!A:O, 13, FALSE)</f>
        <v>0</v>
      </c>
      <c r="N2105" s="2">
        <f>VLOOKUP(A2105, Customer!A:O, 14, FALSE)</f>
        <v>1</v>
      </c>
      <c r="O2105" s="2" t="str">
        <f>VLOOKUP(A2105, Customer!A:O, 15, FALSE)</f>
        <v>State-Other</v>
      </c>
      <c r="P2105" s="2">
        <f>VLOOKUP(A2105,Sales!A:N,2,FALSE)</f>
        <v>90</v>
      </c>
      <c r="Q2105">
        <f>VLOOKUP(A2105,Sales!A:N,3,FALSE)</f>
        <v>79</v>
      </c>
      <c r="R2105" s="2">
        <f>VLOOKUP(A2105,Sales!A:N,4,FALSE)</f>
        <v>3</v>
      </c>
      <c r="S2105" s="2">
        <f>VLOOKUP(A2105,Sales!A:N,5,FALSE)</f>
        <v>31</v>
      </c>
      <c r="T2105" s="2">
        <f>VLOOKUP(A2105,Sales!A:N,6,FALSE)</f>
        <v>6</v>
      </c>
      <c r="U2105" s="2">
        <f>VLOOKUP(A2105,Sales!A:N,7,FALSE)</f>
        <v>0</v>
      </c>
      <c r="V2105" s="2">
        <f>VLOOKUP(A2105,Sales!A:N,8,FALSE)</f>
        <v>3</v>
      </c>
      <c r="W2105" s="2">
        <f>VLOOKUP(A2105,Sales!A:N,9,FALSE)</f>
        <v>116</v>
      </c>
      <c r="X2105" s="2">
        <f>VLOOKUP(A2105,Sales!A:N,10,FALSE)</f>
        <v>1</v>
      </c>
      <c r="Y2105" s="2">
        <f>VLOOKUP(A2105,Sales!A:N,11,FALSE)</f>
        <v>1</v>
      </c>
      <c r="Z2105" s="2">
        <f>VLOOKUP(A2105,Sales!A:N,12,FALSE)</f>
        <v>0</v>
      </c>
      <c r="AA2105" s="2">
        <f>VLOOKUP(A2105,Sales!A:N,13,FALSE)</f>
        <v>3</v>
      </c>
      <c r="AB2105" s="2">
        <f>VLOOKUP(A2105,Sales!A:N,14,FALSE)</f>
        <v>5</v>
      </c>
      <c r="AC2105" s="2">
        <f>VLOOKUP(A2105,Campaigns!A:I,2,FALSE)</f>
        <v>0</v>
      </c>
      <c r="AD2105" s="2">
        <f>VLOOKUP(A2105,Campaigns!A:I,3,FALSE)</f>
        <v>0</v>
      </c>
      <c r="AE2105" s="2">
        <f>VLOOKUP(A2105,Campaigns!A:I,4,FALSE)</f>
        <v>0</v>
      </c>
      <c r="AF2105" s="2">
        <f>VLOOKUP(A2105,Campaigns!A:I,5,FALSE)</f>
        <v>0</v>
      </c>
      <c r="AG2105" s="2">
        <f>VLOOKUP(A2105,Campaigns!A:I,6,FALSE)</f>
        <v>0</v>
      </c>
      <c r="AH2105" s="2">
        <f>VLOOKUP(A2105,Campaigns!A:I,7,FALSE)</f>
        <v>0</v>
      </c>
      <c r="AI2105" s="2">
        <f>VLOOKUP(A2105,Campaigns!A:I,8,FALSE)</f>
        <v>0</v>
      </c>
      <c r="AJ2105" s="19" t="str">
        <f>VLOOKUP(A2105,Campaigns!A:I,9,FALSE)</f>
        <v>10/26/2019</v>
      </c>
    </row>
    <row r="2106" spans="1:36">
      <c r="A2106" s="2">
        <v>2161</v>
      </c>
      <c r="B2106" s="2">
        <f>VLOOKUP(A2106, Customer!A:O, 2, FALSE)</f>
        <v>148070</v>
      </c>
      <c r="C2106" s="2">
        <f>VLOOKUP(A2106, Customer!A:O, 3, FALSE)</f>
        <v>0</v>
      </c>
      <c r="D2106" s="2">
        <f>VLOOKUP(A2106, Customer!A:O, 4, FALSE)</f>
        <v>1</v>
      </c>
      <c r="E2106" s="2">
        <f>VLOOKUP(A2106, Customer!A:O, 5, FALSE)</f>
        <v>70</v>
      </c>
      <c r="F2106" s="2">
        <f>VLOOKUP(A2106, Customer!A:O, 6, FALSE)</f>
        <v>0</v>
      </c>
      <c r="G2106" s="2">
        <f>VLOOKUP(A2106, Customer!A:O, 7, FALSE)</f>
        <v>0</v>
      </c>
      <c r="H2106" s="2">
        <f>VLOOKUP(A2106, Customer!A:O, 8, FALSE)</f>
        <v>0</v>
      </c>
      <c r="I2106" s="2">
        <f>VLOOKUP(A2106, Customer!A:O, 9, FALSE)</f>
        <v>1</v>
      </c>
      <c r="J2106" s="2">
        <f>VLOOKUP(A2106, Customer!A:O, 10, FALSE)</f>
        <v>0</v>
      </c>
      <c r="K2106" s="2">
        <f>VLOOKUP(A2106, Customer!A:O, 11, FALSE)</f>
        <v>0</v>
      </c>
      <c r="L2106" s="2">
        <f>VLOOKUP(A2106, Customer!A:O, 12, FALSE)</f>
        <v>1</v>
      </c>
      <c r="M2106" s="2">
        <f>VLOOKUP(A2106, Customer!A:O, 13, FALSE)</f>
        <v>0</v>
      </c>
      <c r="N2106" s="2">
        <f>VLOOKUP(A2106, Customer!A:O, 14, FALSE)</f>
        <v>0</v>
      </c>
      <c r="O2106" s="2" t="str">
        <f>VLOOKUP(A2106, Customer!A:O, 15, FALSE)</f>
        <v>State-Illinois</v>
      </c>
      <c r="P2106" s="2">
        <f>VLOOKUP(A2106,Sales!A:N,2,FALSE)</f>
        <v>33</v>
      </c>
      <c r="Q2106">
        <f>VLOOKUP(A2106,Sales!A:N,3,FALSE)</f>
        <v>1149</v>
      </c>
      <c r="R2106" s="2">
        <f>VLOOKUP(A2106,Sales!A:N,4,FALSE)</f>
        <v>43</v>
      </c>
      <c r="S2106" s="2">
        <f>VLOOKUP(A2106,Sales!A:N,5,FALSE)</f>
        <v>256</v>
      </c>
      <c r="T2106" s="2">
        <f>VLOOKUP(A2106,Sales!A:N,6,FALSE)</f>
        <v>18</v>
      </c>
      <c r="U2106" s="2">
        <f>VLOOKUP(A2106,Sales!A:N,7,FALSE)</f>
        <v>28</v>
      </c>
      <c r="V2106" s="2">
        <f>VLOOKUP(A2106,Sales!A:N,8,FALSE)</f>
        <v>59</v>
      </c>
      <c r="W2106" s="2">
        <f>VLOOKUP(A2106,Sales!A:N,9,FALSE)</f>
        <v>1435</v>
      </c>
      <c r="X2106" s="2">
        <f>VLOOKUP(A2106,Sales!A:N,10,FALSE)</f>
        <v>3</v>
      </c>
      <c r="Y2106" s="2">
        <f>VLOOKUP(A2106,Sales!A:N,11,FALSE)</f>
        <v>8</v>
      </c>
      <c r="Z2106" s="2">
        <f>VLOOKUP(A2106,Sales!A:N,12,FALSE)</f>
        <v>2</v>
      </c>
      <c r="AA2106" s="2">
        <f>VLOOKUP(A2106,Sales!A:N,13,FALSE)</f>
        <v>6</v>
      </c>
      <c r="AB2106" s="2">
        <f>VLOOKUP(A2106,Sales!A:N,14,FALSE)</f>
        <v>7</v>
      </c>
      <c r="AC2106" s="2">
        <f>VLOOKUP(A2106,Campaigns!A:I,2,FALSE)</f>
        <v>0</v>
      </c>
      <c r="AD2106" s="2">
        <f>VLOOKUP(A2106,Campaigns!A:I,3,FALSE)</f>
        <v>0</v>
      </c>
      <c r="AE2106" s="2">
        <f>VLOOKUP(A2106,Campaigns!A:I,4,FALSE)</f>
        <v>0</v>
      </c>
      <c r="AF2106" s="2">
        <f>VLOOKUP(A2106,Campaigns!A:I,5,FALSE)</f>
        <v>0</v>
      </c>
      <c r="AG2106" s="2">
        <f>VLOOKUP(A2106,Campaigns!A:I,6,FALSE)</f>
        <v>0</v>
      </c>
      <c r="AH2106" s="2">
        <f>VLOOKUP(A2106,Campaigns!A:I,7,FALSE)</f>
        <v>1</v>
      </c>
      <c r="AI2106" s="2">
        <f>VLOOKUP(A2106,Campaigns!A:I,8,FALSE)</f>
        <v>0</v>
      </c>
      <c r="AJ2106" s="19" t="str">
        <f>VLOOKUP(A2106,Campaigns!A:I,9,FALSE)</f>
        <v>6/20/2019</v>
      </c>
    </row>
    <row r="2107" spans="1:36">
      <c r="A2107" s="2">
        <v>2467</v>
      </c>
      <c r="B2107" s="2">
        <f>VLOOKUP(A2107, Customer!A:O, 2, FALSE)</f>
        <v>142873</v>
      </c>
      <c r="C2107" s="2">
        <f>VLOOKUP(A2107, Customer!A:O, 3, FALSE)</f>
        <v>1</v>
      </c>
      <c r="D2107" s="2">
        <f>VLOOKUP(A2107, Customer!A:O, 4, FALSE)</f>
        <v>1</v>
      </c>
      <c r="E2107" s="2">
        <f>VLOOKUP(A2107, Customer!A:O, 5, FALSE)</f>
        <v>70</v>
      </c>
      <c r="F2107" s="2">
        <f>VLOOKUP(A2107, Customer!A:O, 6, FALSE)</f>
        <v>1</v>
      </c>
      <c r="G2107" s="2">
        <f>VLOOKUP(A2107, Customer!A:O, 7, FALSE)</f>
        <v>0</v>
      </c>
      <c r="H2107" s="2">
        <f>VLOOKUP(A2107, Customer!A:O, 8, FALSE)</f>
        <v>0</v>
      </c>
      <c r="I2107" s="2">
        <f>VLOOKUP(A2107, Customer!A:O, 9, FALSE)</f>
        <v>0</v>
      </c>
      <c r="J2107" s="2">
        <f>VLOOKUP(A2107, Customer!A:O, 10, FALSE)</f>
        <v>0</v>
      </c>
      <c r="K2107" s="2">
        <f>VLOOKUP(A2107, Customer!A:O, 11, FALSE)</f>
        <v>0</v>
      </c>
      <c r="L2107" s="2">
        <f>VLOOKUP(A2107, Customer!A:O, 12, FALSE)</f>
        <v>0</v>
      </c>
      <c r="M2107" s="2">
        <f>VLOOKUP(A2107, Customer!A:O, 13, FALSE)</f>
        <v>0</v>
      </c>
      <c r="N2107" s="2">
        <f>VLOOKUP(A2107, Customer!A:O, 14, FALSE)</f>
        <v>1</v>
      </c>
      <c r="O2107" s="2" t="str">
        <f>VLOOKUP(A2107, Customer!A:O, 15, FALSE)</f>
        <v>State-Illinois</v>
      </c>
      <c r="P2107" s="2">
        <f>VLOOKUP(A2107,Sales!A:N,2,FALSE)</f>
        <v>11</v>
      </c>
      <c r="Q2107">
        <f>VLOOKUP(A2107,Sales!A:N,3,FALSE)</f>
        <v>696</v>
      </c>
      <c r="R2107" s="2">
        <f>VLOOKUP(A2107,Sales!A:N,4,FALSE)</f>
        <v>0</v>
      </c>
      <c r="S2107" s="2">
        <f>VLOOKUP(A2107,Sales!A:N,5,FALSE)</f>
        <v>133</v>
      </c>
      <c r="T2107" s="2">
        <f>VLOOKUP(A2107,Sales!A:N,6,FALSE)</f>
        <v>10</v>
      </c>
      <c r="U2107" s="2">
        <f>VLOOKUP(A2107,Sales!A:N,7,FALSE)</f>
        <v>7</v>
      </c>
      <c r="V2107" s="2">
        <f>VLOOKUP(A2107,Sales!A:N,8,FALSE)</f>
        <v>50</v>
      </c>
      <c r="W2107" s="2">
        <f>VLOOKUP(A2107,Sales!A:N,9,FALSE)</f>
        <v>796</v>
      </c>
      <c r="X2107" s="2">
        <f>VLOOKUP(A2107,Sales!A:N,10,FALSE)</f>
        <v>4</v>
      </c>
      <c r="Y2107" s="2">
        <f>VLOOKUP(A2107,Sales!A:N,11,FALSE)</f>
        <v>6</v>
      </c>
      <c r="Z2107" s="2">
        <f>VLOOKUP(A2107,Sales!A:N,12,FALSE)</f>
        <v>1</v>
      </c>
      <c r="AA2107" s="2">
        <f>VLOOKUP(A2107,Sales!A:N,13,FALSE)</f>
        <v>4</v>
      </c>
      <c r="AB2107" s="2">
        <f>VLOOKUP(A2107,Sales!A:N,14,FALSE)</f>
        <v>8</v>
      </c>
      <c r="AC2107" s="2">
        <f>VLOOKUP(A2107,Campaigns!A:I,2,FALSE)</f>
        <v>0</v>
      </c>
      <c r="AD2107" s="2">
        <f>VLOOKUP(A2107,Campaigns!A:I,3,FALSE)</f>
        <v>0</v>
      </c>
      <c r="AE2107" s="2">
        <f>VLOOKUP(A2107,Campaigns!A:I,4,FALSE)</f>
        <v>0</v>
      </c>
      <c r="AF2107" s="2">
        <f>VLOOKUP(A2107,Campaigns!A:I,5,FALSE)</f>
        <v>0</v>
      </c>
      <c r="AG2107" s="2">
        <f>VLOOKUP(A2107,Campaigns!A:I,6,FALSE)</f>
        <v>0</v>
      </c>
      <c r="AH2107" s="2">
        <f>VLOOKUP(A2107,Campaigns!A:I,7,FALSE)</f>
        <v>0</v>
      </c>
      <c r="AI2107" s="2">
        <f>VLOOKUP(A2107,Campaigns!A:I,8,FALSE)</f>
        <v>0</v>
      </c>
      <c r="AJ2107" s="19" t="str">
        <f>VLOOKUP(A2107,Campaigns!A:I,9,FALSE)</f>
        <v>6/28/2019</v>
      </c>
    </row>
    <row r="2108" spans="1:36">
      <c r="A2108" s="2">
        <v>2444</v>
      </c>
      <c r="B2108" s="2">
        <f>VLOOKUP(A2108, Customer!A:O, 2, FALSE)</f>
        <v>141145</v>
      </c>
      <c r="C2108" s="2">
        <f>VLOOKUP(A2108, Customer!A:O, 3, FALSE)</f>
        <v>1</v>
      </c>
      <c r="D2108" s="2">
        <f>VLOOKUP(A2108, Customer!A:O, 4, FALSE)</f>
        <v>1</v>
      </c>
      <c r="E2108" s="2">
        <f>VLOOKUP(A2108, Customer!A:O, 5, FALSE)</f>
        <v>70</v>
      </c>
      <c r="F2108" s="2">
        <f>VLOOKUP(A2108, Customer!A:O, 6, FALSE)</f>
        <v>0</v>
      </c>
      <c r="G2108" s="2">
        <f>VLOOKUP(A2108, Customer!A:O, 7, FALSE)</f>
        <v>1</v>
      </c>
      <c r="H2108" s="2">
        <f>VLOOKUP(A2108, Customer!A:O, 8, FALSE)</f>
        <v>0</v>
      </c>
      <c r="I2108" s="2">
        <f>VLOOKUP(A2108, Customer!A:O, 9, FALSE)</f>
        <v>0</v>
      </c>
      <c r="J2108" s="2">
        <f>VLOOKUP(A2108, Customer!A:O, 10, FALSE)</f>
        <v>0</v>
      </c>
      <c r="K2108" s="2">
        <f>VLOOKUP(A2108, Customer!A:O, 11, FALSE)</f>
        <v>0</v>
      </c>
      <c r="L2108" s="2">
        <f>VLOOKUP(A2108, Customer!A:O, 12, FALSE)</f>
        <v>0</v>
      </c>
      <c r="M2108" s="2">
        <f>VLOOKUP(A2108, Customer!A:O, 13, FALSE)</f>
        <v>0</v>
      </c>
      <c r="N2108" s="2">
        <f>VLOOKUP(A2108, Customer!A:O, 14, FALSE)</f>
        <v>1</v>
      </c>
      <c r="O2108" s="2" t="str">
        <f>VLOOKUP(A2108, Customer!A:O, 15, FALSE)</f>
        <v>State-New York</v>
      </c>
      <c r="P2108" s="2">
        <f>VLOOKUP(A2108,Sales!A:N,2,FALSE)</f>
        <v>20</v>
      </c>
      <c r="Q2108">
        <f>VLOOKUP(A2108,Sales!A:N,3,FALSE)</f>
        <v>31</v>
      </c>
      <c r="R2108" s="2">
        <f>VLOOKUP(A2108,Sales!A:N,4,FALSE)</f>
        <v>0</v>
      </c>
      <c r="S2108" s="2">
        <f>VLOOKUP(A2108,Sales!A:N,5,FALSE)</f>
        <v>10</v>
      </c>
      <c r="T2108" s="2">
        <f>VLOOKUP(A2108,Sales!A:N,6,FALSE)</f>
        <v>0</v>
      </c>
      <c r="U2108" s="2">
        <f>VLOOKUP(A2108,Sales!A:N,7,FALSE)</f>
        <v>0</v>
      </c>
      <c r="V2108" s="2">
        <f>VLOOKUP(A2108,Sales!A:N,8,FALSE)</f>
        <v>3</v>
      </c>
      <c r="W2108" s="2">
        <f>VLOOKUP(A2108,Sales!A:N,9,FALSE)</f>
        <v>38</v>
      </c>
      <c r="X2108" s="2">
        <f>VLOOKUP(A2108,Sales!A:N,10,FALSE)</f>
        <v>1</v>
      </c>
      <c r="Y2108" s="2">
        <f>VLOOKUP(A2108,Sales!A:N,11,FALSE)</f>
        <v>0</v>
      </c>
      <c r="Z2108" s="2">
        <f>VLOOKUP(A2108,Sales!A:N,12,FALSE)</f>
        <v>0</v>
      </c>
      <c r="AA2108" s="2">
        <f>VLOOKUP(A2108,Sales!A:N,13,FALSE)</f>
        <v>3</v>
      </c>
      <c r="AB2108" s="2">
        <f>VLOOKUP(A2108,Sales!A:N,14,FALSE)</f>
        <v>3</v>
      </c>
      <c r="AC2108" s="2">
        <f>VLOOKUP(A2108,Campaigns!A:I,2,FALSE)</f>
        <v>0</v>
      </c>
      <c r="AD2108" s="2">
        <f>VLOOKUP(A2108,Campaigns!A:I,3,FALSE)</f>
        <v>0</v>
      </c>
      <c r="AE2108" s="2">
        <f>VLOOKUP(A2108,Campaigns!A:I,4,FALSE)</f>
        <v>0</v>
      </c>
      <c r="AF2108" s="2">
        <f>VLOOKUP(A2108,Campaigns!A:I,5,FALSE)</f>
        <v>0</v>
      </c>
      <c r="AG2108" s="2">
        <f>VLOOKUP(A2108,Campaigns!A:I,6,FALSE)</f>
        <v>0</v>
      </c>
      <c r="AH2108" s="2">
        <f>VLOOKUP(A2108,Campaigns!A:I,7,FALSE)</f>
        <v>0</v>
      </c>
      <c r="AI2108" s="2">
        <f>VLOOKUP(A2108,Campaigns!A:I,8,FALSE)</f>
        <v>0</v>
      </c>
      <c r="AJ2108" s="19" t="str">
        <f>VLOOKUP(A2108,Campaigns!A:I,9,FALSE)</f>
        <v>7/15/2020</v>
      </c>
    </row>
    <row r="2109" spans="1:36">
      <c r="A2109" s="2">
        <v>3180</v>
      </c>
      <c r="B2109" s="2">
        <f>VLOOKUP(A2109, Customer!A:O, 2, FALSE)</f>
        <v>138054</v>
      </c>
      <c r="C2109" s="2">
        <f>VLOOKUP(A2109, Customer!A:O, 3, FALSE)</f>
        <v>1</v>
      </c>
      <c r="D2109" s="2">
        <f>VLOOKUP(A2109, Customer!A:O, 4, FALSE)</f>
        <v>1</v>
      </c>
      <c r="E2109" s="2">
        <f>VLOOKUP(A2109, Customer!A:O, 5, FALSE)</f>
        <v>70</v>
      </c>
      <c r="F2109" s="2">
        <f>VLOOKUP(A2109, Customer!A:O, 6, FALSE)</f>
        <v>1</v>
      </c>
      <c r="G2109" s="2">
        <f>VLOOKUP(A2109, Customer!A:O, 7, FALSE)</f>
        <v>0</v>
      </c>
      <c r="H2109" s="2">
        <f>VLOOKUP(A2109, Customer!A:O, 8, FALSE)</f>
        <v>0</v>
      </c>
      <c r="I2109" s="2">
        <f>VLOOKUP(A2109, Customer!A:O, 9, FALSE)</f>
        <v>0</v>
      </c>
      <c r="J2109" s="2">
        <f>VLOOKUP(A2109, Customer!A:O, 10, FALSE)</f>
        <v>0</v>
      </c>
      <c r="K2109" s="2">
        <f>VLOOKUP(A2109, Customer!A:O, 11, FALSE)</f>
        <v>0</v>
      </c>
      <c r="L2109" s="2">
        <f>VLOOKUP(A2109, Customer!A:O, 12, FALSE)</f>
        <v>0</v>
      </c>
      <c r="M2109" s="2">
        <f>VLOOKUP(A2109, Customer!A:O, 13, FALSE)</f>
        <v>1</v>
      </c>
      <c r="N2109" s="2">
        <f>VLOOKUP(A2109, Customer!A:O, 14, FALSE)</f>
        <v>0</v>
      </c>
      <c r="O2109" s="2" t="str">
        <f>VLOOKUP(A2109, Customer!A:O, 15, FALSE)</f>
        <v>State-Florida</v>
      </c>
      <c r="P2109" s="2">
        <f>VLOOKUP(A2109,Sales!A:N,2,FALSE)</f>
        <v>24</v>
      </c>
      <c r="Q2109">
        <f>VLOOKUP(A2109,Sales!A:N,3,FALSE)</f>
        <v>83</v>
      </c>
      <c r="R2109" s="2">
        <f>VLOOKUP(A2109,Sales!A:N,4,FALSE)</f>
        <v>7</v>
      </c>
      <c r="S2109" s="2">
        <f>VLOOKUP(A2109,Sales!A:N,5,FALSE)</f>
        <v>62</v>
      </c>
      <c r="T2109" s="2">
        <f>VLOOKUP(A2109,Sales!A:N,6,FALSE)</f>
        <v>7</v>
      </c>
      <c r="U2109" s="2">
        <f>VLOOKUP(A2109,Sales!A:N,7,FALSE)</f>
        <v>4</v>
      </c>
      <c r="V2109" s="2">
        <f>VLOOKUP(A2109,Sales!A:N,8,FALSE)</f>
        <v>0</v>
      </c>
      <c r="W2109" s="2">
        <f>VLOOKUP(A2109,Sales!A:N,9,FALSE)</f>
        <v>163</v>
      </c>
      <c r="X2109" s="2">
        <f>VLOOKUP(A2109,Sales!A:N,10,FALSE)</f>
        <v>2</v>
      </c>
      <c r="Y2109" s="2">
        <f>VLOOKUP(A2109,Sales!A:N,11,FALSE)</f>
        <v>2</v>
      </c>
      <c r="Z2109" s="2">
        <f>VLOOKUP(A2109,Sales!A:N,12,FALSE)</f>
        <v>0</v>
      </c>
      <c r="AA2109" s="2">
        <f>VLOOKUP(A2109,Sales!A:N,13,FALSE)</f>
        <v>3</v>
      </c>
      <c r="AB2109" s="2">
        <f>VLOOKUP(A2109,Sales!A:N,14,FALSE)</f>
        <v>7</v>
      </c>
      <c r="AC2109" s="2">
        <f>VLOOKUP(A2109,Campaigns!A:I,2,FALSE)</f>
        <v>0</v>
      </c>
      <c r="AD2109" s="2">
        <f>VLOOKUP(A2109,Campaigns!A:I,3,FALSE)</f>
        <v>0</v>
      </c>
      <c r="AE2109" s="2">
        <f>VLOOKUP(A2109,Campaigns!A:I,4,FALSE)</f>
        <v>0</v>
      </c>
      <c r="AF2109" s="2">
        <f>VLOOKUP(A2109,Campaigns!A:I,5,FALSE)</f>
        <v>0</v>
      </c>
      <c r="AG2109" s="2">
        <f>VLOOKUP(A2109,Campaigns!A:I,6,FALSE)</f>
        <v>0</v>
      </c>
      <c r="AH2109" s="2">
        <f>VLOOKUP(A2109,Campaigns!A:I,7,FALSE)</f>
        <v>0</v>
      </c>
      <c r="AI2109" s="2">
        <f>VLOOKUP(A2109,Campaigns!A:I,8,FALSE)</f>
        <v>0</v>
      </c>
      <c r="AJ2109" s="19">
        <f>VLOOKUP(A2109,Campaigns!A:I,9,FALSE)</f>
        <v>43961</v>
      </c>
    </row>
    <row r="2110" spans="1:36">
      <c r="A2110" s="2">
        <v>1821</v>
      </c>
      <c r="B2110" s="2">
        <f>VLOOKUP(A2110, Customer!A:O, 2, FALSE)</f>
        <v>134026</v>
      </c>
      <c r="C2110" s="2">
        <f>VLOOKUP(A2110, Customer!A:O, 3, FALSE)</f>
        <v>1</v>
      </c>
      <c r="D2110" s="2">
        <f>VLOOKUP(A2110, Customer!A:O, 4, FALSE)</f>
        <v>1</v>
      </c>
      <c r="E2110" s="2">
        <f>VLOOKUP(A2110, Customer!A:O, 5, FALSE)</f>
        <v>70</v>
      </c>
      <c r="F2110" s="2">
        <f>VLOOKUP(A2110, Customer!A:O, 6, FALSE)</f>
        <v>0</v>
      </c>
      <c r="G2110" s="2">
        <f>VLOOKUP(A2110, Customer!A:O, 7, FALSE)</f>
        <v>0</v>
      </c>
      <c r="H2110" s="2">
        <f>VLOOKUP(A2110, Customer!A:O, 8, FALSE)</f>
        <v>0</v>
      </c>
      <c r="I2110" s="2">
        <f>VLOOKUP(A2110, Customer!A:O, 9, FALSE)</f>
        <v>1</v>
      </c>
      <c r="J2110" s="2">
        <f>VLOOKUP(A2110, Customer!A:O, 10, FALSE)</f>
        <v>0</v>
      </c>
      <c r="K2110" s="2">
        <f>VLOOKUP(A2110, Customer!A:O, 11, FALSE)</f>
        <v>0</v>
      </c>
      <c r="L2110" s="2">
        <f>VLOOKUP(A2110, Customer!A:O, 12, FALSE)</f>
        <v>1</v>
      </c>
      <c r="M2110" s="2">
        <f>VLOOKUP(A2110, Customer!A:O, 13, FALSE)</f>
        <v>0</v>
      </c>
      <c r="N2110" s="2">
        <f>VLOOKUP(A2110, Customer!A:O, 14, FALSE)</f>
        <v>0</v>
      </c>
      <c r="O2110" s="2" t="str">
        <f>VLOOKUP(A2110, Customer!A:O, 15, FALSE)</f>
        <v>State-Texas</v>
      </c>
      <c r="P2110" s="2">
        <f>VLOOKUP(A2110,Sales!A:N,2,FALSE)</f>
        <v>11</v>
      </c>
      <c r="Q2110">
        <f>VLOOKUP(A2110,Sales!A:N,3,FALSE)</f>
        <v>71</v>
      </c>
      <c r="R2110" s="2">
        <f>VLOOKUP(A2110,Sales!A:N,4,FALSE)</f>
        <v>24</v>
      </c>
      <c r="S2110" s="2">
        <f>VLOOKUP(A2110,Sales!A:N,5,FALSE)</f>
        <v>59</v>
      </c>
      <c r="T2110" s="2">
        <f>VLOOKUP(A2110,Sales!A:N,6,FALSE)</f>
        <v>47</v>
      </c>
      <c r="U2110" s="2">
        <f>VLOOKUP(A2110,Sales!A:N,7,FALSE)</f>
        <v>32</v>
      </c>
      <c r="V2110" s="2">
        <f>VLOOKUP(A2110,Sales!A:N,8,FALSE)</f>
        <v>67</v>
      </c>
      <c r="W2110" s="2">
        <f>VLOOKUP(A2110,Sales!A:N,9,FALSE)</f>
        <v>165</v>
      </c>
      <c r="X2110" s="2">
        <f>VLOOKUP(A2110,Sales!A:N,10,FALSE)</f>
        <v>3</v>
      </c>
      <c r="Y2110" s="2">
        <f>VLOOKUP(A2110,Sales!A:N,11,FALSE)</f>
        <v>2</v>
      </c>
      <c r="Z2110" s="2">
        <f>VLOOKUP(A2110,Sales!A:N,12,FALSE)</f>
        <v>1</v>
      </c>
      <c r="AA2110" s="2">
        <f>VLOOKUP(A2110,Sales!A:N,13,FALSE)</f>
        <v>3</v>
      </c>
      <c r="AB2110" s="2">
        <f>VLOOKUP(A2110,Sales!A:N,14,FALSE)</f>
        <v>5</v>
      </c>
      <c r="AC2110" s="2">
        <f>VLOOKUP(A2110,Campaigns!A:I,2,FALSE)</f>
        <v>0</v>
      </c>
      <c r="AD2110" s="2">
        <f>VLOOKUP(A2110,Campaigns!A:I,3,FALSE)</f>
        <v>0</v>
      </c>
      <c r="AE2110" s="2">
        <f>VLOOKUP(A2110,Campaigns!A:I,4,FALSE)</f>
        <v>0</v>
      </c>
      <c r="AF2110" s="2">
        <f>VLOOKUP(A2110,Campaigns!A:I,5,FALSE)</f>
        <v>0</v>
      </c>
      <c r="AG2110" s="2">
        <f>VLOOKUP(A2110,Campaigns!A:I,6,FALSE)</f>
        <v>0</v>
      </c>
      <c r="AH2110" s="2">
        <f>VLOOKUP(A2110,Campaigns!A:I,7,FALSE)</f>
        <v>0</v>
      </c>
      <c r="AI2110" s="2">
        <f>VLOOKUP(A2110,Campaigns!A:I,8,FALSE)</f>
        <v>0</v>
      </c>
      <c r="AJ2110" s="19">
        <f>VLOOKUP(A2110,Campaigns!A:I,9,FALSE)</f>
        <v>44105</v>
      </c>
    </row>
    <row r="2111" spans="1:36">
      <c r="A2111" s="2">
        <v>2765</v>
      </c>
      <c r="B2111" s="2">
        <f>VLOOKUP(A2111, Customer!A:O, 2, FALSE)</f>
        <v>134026</v>
      </c>
      <c r="C2111" s="2">
        <f>VLOOKUP(A2111, Customer!A:O, 3, FALSE)</f>
        <v>1</v>
      </c>
      <c r="D2111" s="2">
        <f>VLOOKUP(A2111, Customer!A:O, 4, FALSE)</f>
        <v>1</v>
      </c>
      <c r="E2111" s="2">
        <f>VLOOKUP(A2111, Customer!A:O, 5, FALSE)</f>
        <v>70</v>
      </c>
      <c r="F2111" s="2">
        <f>VLOOKUP(A2111, Customer!A:O, 6, FALSE)</f>
        <v>0</v>
      </c>
      <c r="G2111" s="2">
        <f>VLOOKUP(A2111, Customer!A:O, 7, FALSE)</f>
        <v>0</v>
      </c>
      <c r="H2111" s="2">
        <f>VLOOKUP(A2111, Customer!A:O, 8, FALSE)</f>
        <v>0</v>
      </c>
      <c r="I2111" s="2">
        <f>VLOOKUP(A2111, Customer!A:O, 9, FALSE)</f>
        <v>1</v>
      </c>
      <c r="J2111" s="2">
        <f>VLOOKUP(A2111, Customer!A:O, 10, FALSE)</f>
        <v>0</v>
      </c>
      <c r="K2111" s="2">
        <f>VLOOKUP(A2111, Customer!A:O, 11, FALSE)</f>
        <v>0</v>
      </c>
      <c r="L2111" s="2">
        <f>VLOOKUP(A2111, Customer!A:O, 12, FALSE)</f>
        <v>1</v>
      </c>
      <c r="M2111" s="2">
        <f>VLOOKUP(A2111, Customer!A:O, 13, FALSE)</f>
        <v>0</v>
      </c>
      <c r="N2111" s="2">
        <f>VLOOKUP(A2111, Customer!A:O, 14, FALSE)</f>
        <v>0</v>
      </c>
      <c r="O2111" s="2" t="str">
        <f>VLOOKUP(A2111, Customer!A:O, 15, FALSE)</f>
        <v>State-California</v>
      </c>
      <c r="P2111" s="2">
        <f>VLOOKUP(A2111,Sales!A:N,2,FALSE)</f>
        <v>11</v>
      </c>
      <c r="Q2111">
        <f>VLOOKUP(A2111,Sales!A:N,3,FALSE)</f>
        <v>71</v>
      </c>
      <c r="R2111" s="2">
        <f>VLOOKUP(A2111,Sales!A:N,4,FALSE)</f>
        <v>24</v>
      </c>
      <c r="S2111" s="2">
        <f>VLOOKUP(A2111,Sales!A:N,5,FALSE)</f>
        <v>59</v>
      </c>
      <c r="T2111" s="2">
        <f>VLOOKUP(A2111,Sales!A:N,6,FALSE)</f>
        <v>47</v>
      </c>
      <c r="U2111" s="2">
        <f>VLOOKUP(A2111,Sales!A:N,7,FALSE)</f>
        <v>32</v>
      </c>
      <c r="V2111" s="2">
        <f>VLOOKUP(A2111,Sales!A:N,8,FALSE)</f>
        <v>67</v>
      </c>
      <c r="W2111" s="2">
        <f>VLOOKUP(A2111,Sales!A:N,9,FALSE)</f>
        <v>165</v>
      </c>
      <c r="X2111" s="2">
        <f>VLOOKUP(A2111,Sales!A:N,10,FALSE)</f>
        <v>3</v>
      </c>
      <c r="Y2111" s="2">
        <f>VLOOKUP(A2111,Sales!A:N,11,FALSE)</f>
        <v>2</v>
      </c>
      <c r="Z2111" s="2">
        <f>VLOOKUP(A2111,Sales!A:N,12,FALSE)</f>
        <v>1</v>
      </c>
      <c r="AA2111" s="2">
        <f>VLOOKUP(A2111,Sales!A:N,13,FALSE)</f>
        <v>3</v>
      </c>
      <c r="AB2111" s="2">
        <f>VLOOKUP(A2111,Sales!A:N,14,FALSE)</f>
        <v>5</v>
      </c>
      <c r="AC2111" s="2">
        <f>VLOOKUP(A2111,Campaigns!A:I,2,FALSE)</f>
        <v>0</v>
      </c>
      <c r="AD2111" s="2">
        <f>VLOOKUP(A2111,Campaigns!A:I,3,FALSE)</f>
        <v>0</v>
      </c>
      <c r="AE2111" s="2">
        <f>VLOOKUP(A2111,Campaigns!A:I,4,FALSE)</f>
        <v>0</v>
      </c>
      <c r="AF2111" s="2">
        <f>VLOOKUP(A2111,Campaigns!A:I,5,FALSE)</f>
        <v>0</v>
      </c>
      <c r="AG2111" s="2">
        <f>VLOOKUP(A2111,Campaigns!A:I,6,FALSE)</f>
        <v>0</v>
      </c>
      <c r="AH2111" s="2">
        <f>VLOOKUP(A2111,Campaigns!A:I,7,FALSE)</f>
        <v>0</v>
      </c>
      <c r="AI2111" s="2">
        <f>VLOOKUP(A2111,Campaigns!A:I,8,FALSE)</f>
        <v>0</v>
      </c>
      <c r="AJ2111" s="19">
        <f>VLOOKUP(A2111,Campaigns!A:I,9,FALSE)</f>
        <v>44105</v>
      </c>
    </row>
    <row r="2112" spans="1:36">
      <c r="A2112" s="2">
        <v>2916</v>
      </c>
      <c r="B2112" s="2">
        <f>VLOOKUP(A2112, Customer!A:O, 2, FALSE)</f>
        <v>128320</v>
      </c>
      <c r="C2112" s="2">
        <f>VLOOKUP(A2112, Customer!A:O, 3, FALSE)</f>
        <v>0</v>
      </c>
      <c r="D2112" s="2">
        <f>VLOOKUP(A2112, Customer!A:O, 4, FALSE)</f>
        <v>1</v>
      </c>
      <c r="E2112" s="2">
        <f>VLOOKUP(A2112, Customer!A:O, 5, FALSE)</f>
        <v>70</v>
      </c>
      <c r="F2112" s="2">
        <f>VLOOKUP(A2112, Customer!A:O, 6, FALSE)</f>
        <v>0</v>
      </c>
      <c r="G2112" s="2">
        <f>VLOOKUP(A2112, Customer!A:O, 7, FALSE)</f>
        <v>0</v>
      </c>
      <c r="H2112" s="2">
        <f>VLOOKUP(A2112, Customer!A:O, 8, FALSE)</f>
        <v>0</v>
      </c>
      <c r="I2112" s="2">
        <f>VLOOKUP(A2112, Customer!A:O, 9, FALSE)</f>
        <v>1</v>
      </c>
      <c r="J2112" s="2">
        <f>VLOOKUP(A2112, Customer!A:O, 10, FALSE)</f>
        <v>0</v>
      </c>
      <c r="K2112" s="2">
        <f>VLOOKUP(A2112, Customer!A:O, 11, FALSE)</f>
        <v>0</v>
      </c>
      <c r="L2112" s="2">
        <f>VLOOKUP(A2112, Customer!A:O, 12, FALSE)</f>
        <v>1</v>
      </c>
      <c r="M2112" s="2">
        <f>VLOOKUP(A2112, Customer!A:O, 13, FALSE)</f>
        <v>0</v>
      </c>
      <c r="N2112" s="2">
        <f>VLOOKUP(A2112, Customer!A:O, 14, FALSE)</f>
        <v>0</v>
      </c>
      <c r="O2112" s="2" t="str">
        <f>VLOOKUP(A2112, Customer!A:O, 15, FALSE)</f>
        <v>State-Florida</v>
      </c>
      <c r="P2112" s="2">
        <f>VLOOKUP(A2112,Sales!A:N,2,FALSE)</f>
        <v>68</v>
      </c>
      <c r="Q2112">
        <f>VLOOKUP(A2112,Sales!A:N,3,FALSE)</f>
        <v>86</v>
      </c>
      <c r="R2112" s="2">
        <f>VLOOKUP(A2112,Sales!A:N,4,FALSE)</f>
        <v>5</v>
      </c>
      <c r="S2112" s="2">
        <f>VLOOKUP(A2112,Sales!A:N,5,FALSE)</f>
        <v>63</v>
      </c>
      <c r="T2112" s="2">
        <f>VLOOKUP(A2112,Sales!A:N,6,FALSE)</f>
        <v>14</v>
      </c>
      <c r="U2112" s="2">
        <f>VLOOKUP(A2112,Sales!A:N,7,FALSE)</f>
        <v>9</v>
      </c>
      <c r="V2112" s="2">
        <f>VLOOKUP(A2112,Sales!A:N,8,FALSE)</f>
        <v>18</v>
      </c>
      <c r="W2112" s="2">
        <f>VLOOKUP(A2112,Sales!A:N,9,FALSE)</f>
        <v>159</v>
      </c>
      <c r="X2112" s="2">
        <f>VLOOKUP(A2112,Sales!A:N,10,FALSE)</f>
        <v>1</v>
      </c>
      <c r="Y2112" s="2">
        <f>VLOOKUP(A2112,Sales!A:N,11,FALSE)</f>
        <v>1</v>
      </c>
      <c r="Z2112" s="2">
        <f>VLOOKUP(A2112,Sales!A:N,12,FALSE)</f>
        <v>0</v>
      </c>
      <c r="AA2112" s="2">
        <f>VLOOKUP(A2112,Sales!A:N,13,FALSE)</f>
        <v>3</v>
      </c>
      <c r="AB2112" s="2">
        <f>VLOOKUP(A2112,Sales!A:N,14,FALSE)</f>
        <v>8</v>
      </c>
      <c r="AC2112" s="2">
        <f>VLOOKUP(A2112,Campaigns!A:I,2,FALSE)</f>
        <v>0</v>
      </c>
      <c r="AD2112" s="2">
        <f>VLOOKUP(A2112,Campaigns!A:I,3,FALSE)</f>
        <v>0</v>
      </c>
      <c r="AE2112" s="2">
        <f>VLOOKUP(A2112,Campaigns!A:I,4,FALSE)</f>
        <v>0</v>
      </c>
      <c r="AF2112" s="2">
        <f>VLOOKUP(A2112,Campaigns!A:I,5,FALSE)</f>
        <v>0</v>
      </c>
      <c r="AG2112" s="2">
        <f>VLOOKUP(A2112,Campaigns!A:I,6,FALSE)</f>
        <v>0</v>
      </c>
      <c r="AH2112" s="2">
        <f>VLOOKUP(A2112,Campaigns!A:I,7,FALSE)</f>
        <v>0</v>
      </c>
      <c r="AI2112" s="2">
        <f>VLOOKUP(A2112,Campaigns!A:I,8,FALSE)</f>
        <v>0</v>
      </c>
      <c r="AJ2112" s="19" t="str">
        <f>VLOOKUP(A2112,Campaigns!A:I,9,FALSE)</f>
        <v>6/21/2019</v>
      </c>
    </row>
    <row r="2113" spans="1:36">
      <c r="A2113" s="2">
        <v>1484</v>
      </c>
      <c r="B2113" s="2">
        <f>VLOOKUP(A2113, Customer!A:O, 2, FALSE)</f>
        <v>127203</v>
      </c>
      <c r="C2113" s="2">
        <f>VLOOKUP(A2113, Customer!A:O, 3, FALSE)</f>
        <v>1</v>
      </c>
      <c r="D2113" s="2">
        <f>VLOOKUP(A2113, Customer!A:O, 4, FALSE)</f>
        <v>1</v>
      </c>
      <c r="E2113" s="2">
        <f>VLOOKUP(A2113, Customer!A:O, 5, FALSE)</f>
        <v>70</v>
      </c>
      <c r="F2113" s="2">
        <f>VLOOKUP(A2113, Customer!A:O, 6, FALSE)</f>
        <v>0</v>
      </c>
      <c r="G2113" s="2">
        <f>VLOOKUP(A2113, Customer!A:O, 7, FALSE)</f>
        <v>0</v>
      </c>
      <c r="H2113" s="2">
        <f>VLOOKUP(A2113, Customer!A:O, 8, FALSE)</f>
        <v>0</v>
      </c>
      <c r="I2113" s="2">
        <f>VLOOKUP(A2113, Customer!A:O, 9, FALSE)</f>
        <v>1</v>
      </c>
      <c r="J2113" s="2">
        <f>VLOOKUP(A2113, Customer!A:O, 10, FALSE)</f>
        <v>0</v>
      </c>
      <c r="K2113" s="2">
        <f>VLOOKUP(A2113, Customer!A:O, 11, FALSE)</f>
        <v>0</v>
      </c>
      <c r="L2113" s="2">
        <f>VLOOKUP(A2113, Customer!A:O, 12, FALSE)</f>
        <v>1</v>
      </c>
      <c r="M2113" s="2">
        <f>VLOOKUP(A2113, Customer!A:O, 13, FALSE)</f>
        <v>0</v>
      </c>
      <c r="N2113" s="2">
        <f>VLOOKUP(A2113, Customer!A:O, 14, FALSE)</f>
        <v>0</v>
      </c>
      <c r="O2113" s="2" t="str">
        <f>VLOOKUP(A2113, Customer!A:O, 15, FALSE)</f>
        <v>State-New York</v>
      </c>
      <c r="P2113" s="2">
        <f>VLOOKUP(A2113,Sales!A:N,2,FALSE)</f>
        <v>92</v>
      </c>
      <c r="Q2113">
        <f>VLOOKUP(A2113,Sales!A:N,3,FALSE)</f>
        <v>61</v>
      </c>
      <c r="R2113" s="2">
        <f>VLOOKUP(A2113,Sales!A:N,4,FALSE)</f>
        <v>9</v>
      </c>
      <c r="S2113" s="2">
        <f>VLOOKUP(A2113,Sales!A:N,5,FALSE)</f>
        <v>98</v>
      </c>
      <c r="T2113" s="2">
        <f>VLOOKUP(A2113,Sales!A:N,6,FALSE)</f>
        <v>19</v>
      </c>
      <c r="U2113" s="2">
        <f>VLOOKUP(A2113,Sales!A:N,7,FALSE)</f>
        <v>0</v>
      </c>
      <c r="V2113" s="2">
        <f>VLOOKUP(A2113,Sales!A:N,8,FALSE)</f>
        <v>112</v>
      </c>
      <c r="W2113" s="2">
        <f>VLOOKUP(A2113,Sales!A:N,9,FALSE)</f>
        <v>75</v>
      </c>
      <c r="X2113" s="2">
        <f>VLOOKUP(A2113,Sales!A:N,10,FALSE)</f>
        <v>2</v>
      </c>
      <c r="Y2113" s="2">
        <f>VLOOKUP(A2113,Sales!A:N,11,FALSE)</f>
        <v>1</v>
      </c>
      <c r="Z2113" s="2">
        <f>VLOOKUP(A2113,Sales!A:N,12,FALSE)</f>
        <v>1</v>
      </c>
      <c r="AA2113" s="2">
        <f>VLOOKUP(A2113,Sales!A:N,13,FALSE)</f>
        <v>2</v>
      </c>
      <c r="AB2113" s="2">
        <f>VLOOKUP(A2113,Sales!A:N,14,FALSE)</f>
        <v>8</v>
      </c>
      <c r="AC2113" s="2">
        <f>VLOOKUP(A2113,Campaigns!A:I,2,FALSE)</f>
        <v>0</v>
      </c>
      <c r="AD2113" s="2">
        <f>VLOOKUP(A2113,Campaigns!A:I,3,FALSE)</f>
        <v>0</v>
      </c>
      <c r="AE2113" s="2">
        <f>VLOOKUP(A2113,Campaigns!A:I,4,FALSE)</f>
        <v>0</v>
      </c>
      <c r="AF2113" s="2">
        <f>VLOOKUP(A2113,Campaigns!A:I,5,FALSE)</f>
        <v>0</v>
      </c>
      <c r="AG2113" s="2">
        <f>VLOOKUP(A2113,Campaigns!A:I,6,FALSE)</f>
        <v>0</v>
      </c>
      <c r="AH2113" s="2">
        <f>VLOOKUP(A2113,Campaigns!A:I,7,FALSE)</f>
        <v>0</v>
      </c>
      <c r="AI2113" s="2">
        <f>VLOOKUP(A2113,Campaigns!A:I,8,FALSE)</f>
        <v>0</v>
      </c>
      <c r="AJ2113" s="19">
        <f>VLOOKUP(A2113,Campaigns!A:I,9,FALSE)</f>
        <v>43770</v>
      </c>
    </row>
    <row r="2114" spans="1:36">
      <c r="A2114" s="2">
        <v>1773</v>
      </c>
      <c r="B2114" s="2">
        <f>VLOOKUP(A2114, Customer!A:O, 2, FALSE)</f>
        <v>116813</v>
      </c>
      <c r="C2114" s="2">
        <f>VLOOKUP(A2114, Customer!A:O, 3, FALSE)</f>
        <v>0</v>
      </c>
      <c r="D2114" s="2">
        <f>VLOOKUP(A2114, Customer!A:O, 4, FALSE)</f>
        <v>0</v>
      </c>
      <c r="E2114" s="2">
        <f>VLOOKUP(A2114, Customer!A:O, 5, FALSE)</f>
        <v>70</v>
      </c>
      <c r="F2114" s="2">
        <f>VLOOKUP(A2114, Customer!A:O, 6, FALSE)</f>
        <v>0</v>
      </c>
      <c r="G2114" s="2">
        <f>VLOOKUP(A2114, Customer!A:O, 7, FALSE)</f>
        <v>0</v>
      </c>
      <c r="H2114" s="2">
        <f>VLOOKUP(A2114, Customer!A:O, 8, FALSE)</f>
        <v>1</v>
      </c>
      <c r="I2114" s="2">
        <f>VLOOKUP(A2114, Customer!A:O, 9, FALSE)</f>
        <v>0</v>
      </c>
      <c r="J2114" s="2">
        <f>VLOOKUP(A2114, Customer!A:O, 10, FALSE)</f>
        <v>0</v>
      </c>
      <c r="K2114" s="2">
        <f>VLOOKUP(A2114, Customer!A:O, 11, FALSE)</f>
        <v>0</v>
      </c>
      <c r="L2114" s="2">
        <f>VLOOKUP(A2114, Customer!A:O, 12, FALSE)</f>
        <v>1</v>
      </c>
      <c r="M2114" s="2">
        <f>VLOOKUP(A2114, Customer!A:O, 13, FALSE)</f>
        <v>0</v>
      </c>
      <c r="N2114" s="2">
        <f>VLOOKUP(A2114, Customer!A:O, 14, FALSE)</f>
        <v>0</v>
      </c>
      <c r="O2114" s="2" t="str">
        <f>VLOOKUP(A2114, Customer!A:O, 15, FALSE)</f>
        <v>State-Texas</v>
      </c>
      <c r="P2114" s="2">
        <f>VLOOKUP(A2114,Sales!A:N,2,FALSE)</f>
        <v>49</v>
      </c>
      <c r="Q2114">
        <f>VLOOKUP(A2114,Sales!A:N,3,FALSE)</f>
        <v>28</v>
      </c>
      <c r="R2114" s="2">
        <f>VLOOKUP(A2114,Sales!A:N,4,FALSE)</f>
        <v>56</v>
      </c>
      <c r="S2114" s="2">
        <f>VLOOKUP(A2114,Sales!A:N,5,FALSE)</f>
        <v>76</v>
      </c>
      <c r="T2114" s="2">
        <f>VLOOKUP(A2114,Sales!A:N,6,FALSE)</f>
        <v>83</v>
      </c>
      <c r="U2114" s="2">
        <f>VLOOKUP(A2114,Sales!A:N,7,FALSE)</f>
        <v>14</v>
      </c>
      <c r="V2114" s="2">
        <f>VLOOKUP(A2114,Sales!A:N,8,FALSE)</f>
        <v>90</v>
      </c>
      <c r="W2114" s="2">
        <f>VLOOKUP(A2114,Sales!A:N,9,FALSE)</f>
        <v>167</v>
      </c>
      <c r="X2114" s="2">
        <f>VLOOKUP(A2114,Sales!A:N,10,FALSE)</f>
        <v>1</v>
      </c>
      <c r="Y2114" s="2">
        <f>VLOOKUP(A2114,Sales!A:N,11,FALSE)</f>
        <v>2</v>
      </c>
      <c r="Z2114" s="2">
        <f>VLOOKUP(A2114,Sales!A:N,12,FALSE)</f>
        <v>0</v>
      </c>
      <c r="AA2114" s="2">
        <f>VLOOKUP(A2114,Sales!A:N,13,FALSE)</f>
        <v>3</v>
      </c>
      <c r="AB2114" s="2">
        <f>VLOOKUP(A2114,Sales!A:N,14,FALSE)</f>
        <v>7</v>
      </c>
      <c r="AC2114" s="2">
        <f>VLOOKUP(A2114,Campaigns!A:I,2,FALSE)</f>
        <v>1</v>
      </c>
      <c r="AD2114" s="2">
        <f>VLOOKUP(A2114,Campaigns!A:I,3,FALSE)</f>
        <v>0</v>
      </c>
      <c r="AE2114" s="2">
        <f>VLOOKUP(A2114,Campaigns!A:I,4,FALSE)</f>
        <v>0</v>
      </c>
      <c r="AF2114" s="2">
        <f>VLOOKUP(A2114,Campaigns!A:I,5,FALSE)</f>
        <v>0</v>
      </c>
      <c r="AG2114" s="2">
        <f>VLOOKUP(A2114,Campaigns!A:I,6,FALSE)</f>
        <v>0</v>
      </c>
      <c r="AH2114" s="2">
        <f>VLOOKUP(A2114,Campaigns!A:I,7,FALSE)</f>
        <v>0</v>
      </c>
      <c r="AI2114" s="2">
        <f>VLOOKUP(A2114,Campaigns!A:I,8,FALSE)</f>
        <v>0</v>
      </c>
      <c r="AJ2114" s="19" t="str">
        <f>VLOOKUP(A2114,Campaigns!A:I,9,FALSE)</f>
        <v>12/24/2019</v>
      </c>
    </row>
    <row r="2115" spans="1:36">
      <c r="A2115" s="2">
        <v>1010</v>
      </c>
      <c r="B2115" s="2">
        <f>VLOOKUP(A2115, Customer!A:O, 2, FALSE)</f>
        <v>105648</v>
      </c>
      <c r="C2115" s="2">
        <f>VLOOKUP(A2115, Customer!A:O, 3, FALSE)</f>
        <v>1</v>
      </c>
      <c r="D2115" s="2">
        <f>VLOOKUP(A2115, Customer!A:O, 4, FALSE)</f>
        <v>1</v>
      </c>
      <c r="E2115" s="2">
        <f>VLOOKUP(A2115, Customer!A:O, 5, FALSE)</f>
        <v>70</v>
      </c>
      <c r="F2115" s="2">
        <f>VLOOKUP(A2115, Customer!A:O, 6, FALSE)</f>
        <v>0</v>
      </c>
      <c r="G2115" s="2">
        <f>VLOOKUP(A2115, Customer!A:O, 7, FALSE)</f>
        <v>0</v>
      </c>
      <c r="H2115" s="2">
        <f>VLOOKUP(A2115, Customer!A:O, 8, FALSE)</f>
        <v>0</v>
      </c>
      <c r="I2115" s="2">
        <f>VLOOKUP(A2115, Customer!A:O, 9, FALSE)</f>
        <v>1</v>
      </c>
      <c r="J2115" s="2">
        <f>VLOOKUP(A2115, Customer!A:O, 10, FALSE)</f>
        <v>0</v>
      </c>
      <c r="K2115" s="2">
        <f>VLOOKUP(A2115, Customer!A:O, 11, FALSE)</f>
        <v>0</v>
      </c>
      <c r="L2115" s="2">
        <f>VLOOKUP(A2115, Customer!A:O, 12, FALSE)</f>
        <v>0</v>
      </c>
      <c r="M2115" s="2">
        <f>VLOOKUP(A2115, Customer!A:O, 13, FALSE)</f>
        <v>0</v>
      </c>
      <c r="N2115" s="2">
        <f>VLOOKUP(A2115, Customer!A:O, 14, FALSE)</f>
        <v>1</v>
      </c>
      <c r="O2115" s="2" t="str">
        <f>VLOOKUP(A2115, Customer!A:O, 15, FALSE)</f>
        <v>State-New York</v>
      </c>
      <c r="P2115" s="2">
        <f>VLOOKUP(A2115,Sales!A:N,2,FALSE)</f>
        <v>68</v>
      </c>
      <c r="Q2115">
        <f>VLOOKUP(A2115,Sales!A:N,3,FALSE)</f>
        <v>524</v>
      </c>
      <c r="R2115" s="2">
        <f>VLOOKUP(A2115,Sales!A:N,4,FALSE)</f>
        <v>0</v>
      </c>
      <c r="S2115" s="2">
        <f>VLOOKUP(A2115,Sales!A:N,5,FALSE)</f>
        <v>112</v>
      </c>
      <c r="T2115" s="2">
        <f>VLOOKUP(A2115,Sales!A:N,6,FALSE)</f>
        <v>19</v>
      </c>
      <c r="U2115" s="2">
        <f>VLOOKUP(A2115,Sales!A:N,7,FALSE)</f>
        <v>19</v>
      </c>
      <c r="V2115" s="2">
        <f>VLOOKUP(A2115,Sales!A:N,8,FALSE)</f>
        <v>243</v>
      </c>
      <c r="W2115" s="2">
        <f>VLOOKUP(A2115,Sales!A:N,9,FALSE)</f>
        <v>430</v>
      </c>
      <c r="X2115" s="2">
        <f>VLOOKUP(A2115,Sales!A:N,10,FALSE)</f>
        <v>1</v>
      </c>
      <c r="Y2115" s="2">
        <f>VLOOKUP(A2115,Sales!A:N,11,FALSE)</f>
        <v>1</v>
      </c>
      <c r="Z2115" s="2">
        <f>VLOOKUP(A2115,Sales!A:N,12,FALSE)</f>
        <v>0</v>
      </c>
      <c r="AA2115" s="2">
        <f>VLOOKUP(A2115,Sales!A:N,13,FALSE)</f>
        <v>0</v>
      </c>
      <c r="AB2115" s="2">
        <f>VLOOKUP(A2115,Sales!A:N,14,FALSE)</f>
        <v>20</v>
      </c>
      <c r="AC2115" s="2">
        <f>VLOOKUP(A2115,Campaigns!A:I,2,FALSE)</f>
        <v>1</v>
      </c>
      <c r="AD2115" s="2">
        <f>VLOOKUP(A2115,Campaigns!A:I,3,FALSE)</f>
        <v>0</v>
      </c>
      <c r="AE2115" s="2">
        <f>VLOOKUP(A2115,Campaigns!A:I,4,FALSE)</f>
        <v>0</v>
      </c>
      <c r="AF2115" s="2">
        <f>VLOOKUP(A2115,Campaigns!A:I,5,FALSE)</f>
        <v>0</v>
      </c>
      <c r="AG2115" s="2">
        <f>VLOOKUP(A2115,Campaigns!A:I,6,FALSE)</f>
        <v>0</v>
      </c>
      <c r="AH2115" s="2">
        <f>VLOOKUP(A2115,Campaigns!A:I,7,FALSE)</f>
        <v>0</v>
      </c>
      <c r="AI2115" s="2">
        <f>VLOOKUP(A2115,Campaigns!A:I,8,FALSE)</f>
        <v>0</v>
      </c>
      <c r="AJ2115" s="19" t="str">
        <f>VLOOKUP(A2115,Campaigns!A:I,9,FALSE)</f>
        <v>8/17/2020</v>
      </c>
    </row>
    <row r="2116" spans="1:36">
      <c r="A2116" s="2">
        <v>1538</v>
      </c>
      <c r="B2116" s="2">
        <f>VLOOKUP(A2116, Customer!A:O, 2, FALSE)</f>
        <v>181698</v>
      </c>
      <c r="C2116" s="2">
        <f>VLOOKUP(A2116, Customer!A:O, 3, FALSE)</f>
        <v>0</v>
      </c>
      <c r="D2116" s="2">
        <f>VLOOKUP(A2116, Customer!A:O, 4, FALSE)</f>
        <v>0</v>
      </c>
      <c r="E2116" s="2">
        <f>VLOOKUP(A2116, Customer!A:O, 5, FALSE)</f>
        <v>71</v>
      </c>
      <c r="F2116" s="2">
        <f>VLOOKUP(A2116, Customer!A:O, 6, FALSE)</f>
        <v>0</v>
      </c>
      <c r="G2116" s="2">
        <f>VLOOKUP(A2116, Customer!A:O, 7, FALSE)</f>
        <v>1</v>
      </c>
      <c r="H2116" s="2">
        <f>VLOOKUP(A2116, Customer!A:O, 8, FALSE)</f>
        <v>0</v>
      </c>
      <c r="I2116" s="2">
        <f>VLOOKUP(A2116, Customer!A:O, 9, FALSE)</f>
        <v>0</v>
      </c>
      <c r="J2116" s="2">
        <f>VLOOKUP(A2116, Customer!A:O, 10, FALSE)</f>
        <v>0</v>
      </c>
      <c r="K2116" s="2">
        <f>VLOOKUP(A2116, Customer!A:O, 11, FALSE)</f>
        <v>0</v>
      </c>
      <c r="L2116" s="2">
        <f>VLOOKUP(A2116, Customer!A:O, 12, FALSE)</f>
        <v>0</v>
      </c>
      <c r="M2116" s="2">
        <f>VLOOKUP(A2116, Customer!A:O, 13, FALSE)</f>
        <v>1</v>
      </c>
      <c r="N2116" s="2">
        <f>VLOOKUP(A2116, Customer!A:O, 14, FALSE)</f>
        <v>0</v>
      </c>
      <c r="O2116" s="2" t="str">
        <f>VLOOKUP(A2116, Customer!A:O, 15, FALSE)</f>
        <v>State-New York</v>
      </c>
      <c r="P2116" s="2">
        <f>VLOOKUP(A2116,Sales!A:N,2,FALSE)</f>
        <v>4</v>
      </c>
      <c r="Q2116">
        <f>VLOOKUP(A2116,Sales!A:N,3,FALSE)</f>
        <v>398</v>
      </c>
      <c r="R2116" s="2">
        <f>VLOOKUP(A2116,Sales!A:N,4,FALSE)</f>
        <v>62</v>
      </c>
      <c r="S2116" s="2">
        <f>VLOOKUP(A2116,Sales!A:N,5,FALSE)</f>
        <v>1156</v>
      </c>
      <c r="T2116" s="2">
        <f>VLOOKUP(A2116,Sales!A:N,6,FALSE)</f>
        <v>247</v>
      </c>
      <c r="U2116" s="2">
        <f>VLOOKUP(A2116,Sales!A:N,7,FALSE)</f>
        <v>274</v>
      </c>
      <c r="V2116" s="2">
        <f>VLOOKUP(A2116,Sales!A:N,8,FALSE)</f>
        <v>105</v>
      </c>
      <c r="W2116" s="2">
        <f>VLOOKUP(A2116,Sales!A:N,9,FALSE)</f>
        <v>2033</v>
      </c>
      <c r="X2116" s="2">
        <f>VLOOKUP(A2116,Sales!A:N,10,FALSE)</f>
        <v>1</v>
      </c>
      <c r="Y2116" s="2">
        <f>VLOOKUP(A2116,Sales!A:N,11,FALSE)</f>
        <v>3</v>
      </c>
      <c r="Z2116" s="2">
        <f>VLOOKUP(A2116,Sales!A:N,12,FALSE)</f>
        <v>8</v>
      </c>
      <c r="AA2116" s="2">
        <f>VLOOKUP(A2116,Sales!A:N,13,FALSE)</f>
        <v>13</v>
      </c>
      <c r="AB2116" s="2">
        <f>VLOOKUP(A2116,Sales!A:N,14,FALSE)</f>
        <v>1</v>
      </c>
      <c r="AC2116" s="2">
        <f>VLOOKUP(A2116,Campaigns!A:I,2,FALSE)</f>
        <v>0</v>
      </c>
      <c r="AD2116" s="2">
        <f>VLOOKUP(A2116,Campaigns!A:I,3,FALSE)</f>
        <v>0</v>
      </c>
      <c r="AE2116" s="2">
        <f>VLOOKUP(A2116,Campaigns!A:I,4,FALSE)</f>
        <v>0</v>
      </c>
      <c r="AF2116" s="2">
        <f>VLOOKUP(A2116,Campaigns!A:I,5,FALSE)</f>
        <v>0</v>
      </c>
      <c r="AG2116" s="2">
        <f>VLOOKUP(A2116,Campaigns!A:I,6,FALSE)</f>
        <v>0</v>
      </c>
      <c r="AH2116" s="2">
        <f>VLOOKUP(A2116,Campaigns!A:I,7,FALSE)</f>
        <v>0</v>
      </c>
      <c r="AI2116" s="2">
        <f>VLOOKUP(A2116,Campaigns!A:I,8,FALSE)</f>
        <v>1</v>
      </c>
      <c r="AJ2116" s="19">
        <f>VLOOKUP(A2116,Campaigns!A:I,9,FALSE)</f>
        <v>44169</v>
      </c>
    </row>
    <row r="2117" spans="1:36">
      <c r="A2117" s="2">
        <v>2724</v>
      </c>
      <c r="B2117" s="2">
        <f>VLOOKUP(A2117, Customer!A:O, 2, FALSE)</f>
        <v>180360</v>
      </c>
      <c r="C2117" s="2">
        <f>VLOOKUP(A2117, Customer!A:O, 3, FALSE)</f>
        <v>0</v>
      </c>
      <c r="D2117" s="2">
        <f>VLOOKUP(A2117, Customer!A:O, 4, FALSE)</f>
        <v>0</v>
      </c>
      <c r="E2117" s="2">
        <f>VLOOKUP(A2117, Customer!A:O, 5, FALSE)</f>
        <v>71</v>
      </c>
      <c r="F2117" s="2">
        <f>VLOOKUP(A2117, Customer!A:O, 6, FALSE)</f>
        <v>0</v>
      </c>
      <c r="G2117" s="2">
        <f>VLOOKUP(A2117, Customer!A:O, 7, FALSE)</f>
        <v>1</v>
      </c>
      <c r="H2117" s="2">
        <f>VLOOKUP(A2117, Customer!A:O, 8, FALSE)</f>
        <v>0</v>
      </c>
      <c r="I2117" s="2">
        <f>VLOOKUP(A2117, Customer!A:O, 9, FALSE)</f>
        <v>0</v>
      </c>
      <c r="J2117" s="2">
        <f>VLOOKUP(A2117, Customer!A:O, 10, FALSE)</f>
        <v>0</v>
      </c>
      <c r="K2117" s="2">
        <f>VLOOKUP(A2117, Customer!A:O, 11, FALSE)</f>
        <v>0</v>
      </c>
      <c r="L2117" s="2">
        <f>VLOOKUP(A2117, Customer!A:O, 12, FALSE)</f>
        <v>0</v>
      </c>
      <c r="M2117" s="2">
        <f>VLOOKUP(A2117, Customer!A:O, 13, FALSE)</f>
        <v>0</v>
      </c>
      <c r="N2117" s="2">
        <f>VLOOKUP(A2117, Customer!A:O, 14, FALSE)</f>
        <v>1</v>
      </c>
      <c r="O2117" s="2" t="str">
        <f>VLOOKUP(A2117, Customer!A:O, 15, FALSE)</f>
        <v>State-Florida</v>
      </c>
      <c r="P2117" s="2">
        <f>VLOOKUP(A2117,Sales!A:N,2,FALSE)</f>
        <v>56</v>
      </c>
      <c r="Q2117">
        <f>VLOOKUP(A2117,Sales!A:N,3,FALSE)</f>
        <v>3351</v>
      </c>
      <c r="R2117" s="2">
        <f>VLOOKUP(A2117,Sales!A:N,4,FALSE)</f>
        <v>193</v>
      </c>
      <c r="S2117" s="2">
        <f>VLOOKUP(A2117,Sales!A:N,5,FALSE)</f>
        <v>1019</v>
      </c>
      <c r="T2117" s="2">
        <f>VLOOKUP(A2117,Sales!A:N,6,FALSE)</f>
        <v>251</v>
      </c>
      <c r="U2117" s="2">
        <f>VLOOKUP(A2117,Sales!A:N,7,FALSE)</f>
        <v>97</v>
      </c>
      <c r="V2117" s="2">
        <f>VLOOKUP(A2117,Sales!A:N,8,FALSE)</f>
        <v>97</v>
      </c>
      <c r="W2117" s="2">
        <f>VLOOKUP(A2117,Sales!A:N,9,FALSE)</f>
        <v>4814</v>
      </c>
      <c r="X2117" s="2">
        <f>VLOOKUP(A2117,Sales!A:N,10,FALSE)</f>
        <v>2</v>
      </c>
      <c r="Y2117" s="2">
        <f>VLOOKUP(A2117,Sales!A:N,11,FALSE)</f>
        <v>4</v>
      </c>
      <c r="Z2117" s="2">
        <f>VLOOKUP(A2117,Sales!A:N,12,FALSE)</f>
        <v>4</v>
      </c>
      <c r="AA2117" s="2">
        <f>VLOOKUP(A2117,Sales!A:N,13,FALSE)</f>
        <v>5</v>
      </c>
      <c r="AB2117" s="2">
        <f>VLOOKUP(A2117,Sales!A:N,14,FALSE)</f>
        <v>2</v>
      </c>
      <c r="AC2117" s="2">
        <f>VLOOKUP(A2117,Campaigns!A:I,2,FALSE)</f>
        <v>0</v>
      </c>
      <c r="AD2117" s="2">
        <f>VLOOKUP(A2117,Campaigns!A:I,3,FALSE)</f>
        <v>1</v>
      </c>
      <c r="AE2117" s="2">
        <f>VLOOKUP(A2117,Campaigns!A:I,4,FALSE)</f>
        <v>1</v>
      </c>
      <c r="AF2117" s="2">
        <f>VLOOKUP(A2117,Campaigns!A:I,5,FALSE)</f>
        <v>1</v>
      </c>
      <c r="AG2117" s="2">
        <f>VLOOKUP(A2117,Campaigns!A:I,6,FALSE)</f>
        <v>0</v>
      </c>
      <c r="AH2117" s="2">
        <f>VLOOKUP(A2117,Campaigns!A:I,7,FALSE)</f>
        <v>0</v>
      </c>
      <c r="AI2117" s="2">
        <f>VLOOKUP(A2117,Campaigns!A:I,8,FALSE)</f>
        <v>0</v>
      </c>
      <c r="AJ2117" s="19">
        <f>VLOOKUP(A2117,Campaigns!A:I,9,FALSE)</f>
        <v>43685</v>
      </c>
    </row>
    <row r="2118" spans="1:36">
      <c r="A2118" s="2">
        <v>1018</v>
      </c>
      <c r="B2118" s="2">
        <f>VLOOKUP(A2118, Customer!A:O, 2, FALSE)</f>
        <v>176995</v>
      </c>
      <c r="C2118" s="2">
        <f>VLOOKUP(A2118, Customer!A:O, 3, FALSE)</f>
        <v>0</v>
      </c>
      <c r="D2118" s="2">
        <f>VLOOKUP(A2118, Customer!A:O, 4, FALSE)</f>
        <v>1</v>
      </c>
      <c r="E2118" s="2">
        <f>VLOOKUP(A2118, Customer!A:O, 5, FALSE)</f>
        <v>71</v>
      </c>
      <c r="F2118" s="2">
        <f>VLOOKUP(A2118, Customer!A:O, 6, FALSE)</f>
        <v>0</v>
      </c>
      <c r="G2118" s="2">
        <f>VLOOKUP(A2118, Customer!A:O, 7, FALSE)</f>
        <v>1</v>
      </c>
      <c r="H2118" s="2">
        <f>VLOOKUP(A2118, Customer!A:O, 8, FALSE)</f>
        <v>0</v>
      </c>
      <c r="I2118" s="2">
        <f>VLOOKUP(A2118, Customer!A:O, 9, FALSE)</f>
        <v>0</v>
      </c>
      <c r="J2118" s="2">
        <f>VLOOKUP(A2118, Customer!A:O, 10, FALSE)</f>
        <v>0</v>
      </c>
      <c r="K2118" s="2">
        <f>VLOOKUP(A2118, Customer!A:O, 11, FALSE)</f>
        <v>0</v>
      </c>
      <c r="L2118" s="2">
        <f>VLOOKUP(A2118, Customer!A:O, 12, FALSE)</f>
        <v>0</v>
      </c>
      <c r="M2118" s="2">
        <f>VLOOKUP(A2118, Customer!A:O, 13, FALSE)</f>
        <v>1</v>
      </c>
      <c r="N2118" s="2">
        <f>VLOOKUP(A2118, Customer!A:O, 14, FALSE)</f>
        <v>0</v>
      </c>
      <c r="O2118" s="2" t="str">
        <f>VLOOKUP(A2118, Customer!A:O, 15, FALSE)</f>
        <v>State-Other</v>
      </c>
      <c r="P2118" s="2">
        <f>VLOOKUP(A2118,Sales!A:N,2,FALSE)</f>
        <v>91</v>
      </c>
      <c r="Q2118">
        <f>VLOOKUP(A2118,Sales!A:N,3,FALSE)</f>
        <v>2326</v>
      </c>
      <c r="R2118" s="2">
        <f>VLOOKUP(A2118,Sales!A:N,4,FALSE)</f>
        <v>184</v>
      </c>
      <c r="S2118" s="2">
        <f>VLOOKUP(A2118,Sales!A:N,5,FALSE)</f>
        <v>1145</v>
      </c>
      <c r="T2118" s="2">
        <f>VLOOKUP(A2118,Sales!A:N,6,FALSE)</f>
        <v>0</v>
      </c>
      <c r="U2118" s="2">
        <f>VLOOKUP(A2118,Sales!A:N,7,FALSE)</f>
        <v>37</v>
      </c>
      <c r="V2118" s="2">
        <f>VLOOKUP(A2118,Sales!A:N,8,FALSE)</f>
        <v>405</v>
      </c>
      <c r="W2118" s="2">
        <f>VLOOKUP(A2118,Sales!A:N,9,FALSE)</f>
        <v>3287</v>
      </c>
      <c r="X2118" s="2">
        <f>VLOOKUP(A2118,Sales!A:N,10,FALSE)</f>
        <v>2</v>
      </c>
      <c r="Y2118" s="2">
        <f>VLOOKUP(A2118,Sales!A:N,11,FALSE)</f>
        <v>11</v>
      </c>
      <c r="Z2118" s="2">
        <f>VLOOKUP(A2118,Sales!A:N,12,FALSE)</f>
        <v>4</v>
      </c>
      <c r="AA2118" s="2">
        <f>VLOOKUP(A2118,Sales!A:N,13,FALSE)</f>
        <v>9</v>
      </c>
      <c r="AB2118" s="2">
        <f>VLOOKUP(A2118,Sales!A:N,14,FALSE)</f>
        <v>5</v>
      </c>
      <c r="AC2118" s="2">
        <f>VLOOKUP(A2118,Campaigns!A:I,2,FALSE)</f>
        <v>0</v>
      </c>
      <c r="AD2118" s="2">
        <f>VLOOKUP(A2118,Campaigns!A:I,3,FALSE)</f>
        <v>0</v>
      </c>
      <c r="AE2118" s="2">
        <f>VLOOKUP(A2118,Campaigns!A:I,4,FALSE)</f>
        <v>0</v>
      </c>
      <c r="AF2118" s="2">
        <f>VLOOKUP(A2118,Campaigns!A:I,5,FALSE)</f>
        <v>1</v>
      </c>
      <c r="AG2118" s="2">
        <f>VLOOKUP(A2118,Campaigns!A:I,6,FALSE)</f>
        <v>0</v>
      </c>
      <c r="AH2118" s="2">
        <f>VLOOKUP(A2118,Campaigns!A:I,7,FALSE)</f>
        <v>0</v>
      </c>
      <c r="AI2118" s="2">
        <f>VLOOKUP(A2118,Campaigns!A:I,8,FALSE)</f>
        <v>0</v>
      </c>
      <c r="AJ2118" s="19">
        <f>VLOOKUP(A2118,Campaigns!A:I,9,FALSE)</f>
        <v>43505</v>
      </c>
    </row>
    <row r="2119" spans="1:36">
      <c r="A2119" s="2">
        <v>3131</v>
      </c>
      <c r="B2119" s="2">
        <f>VLOOKUP(A2119, Customer!A:O, 2, FALSE)</f>
        <v>174859</v>
      </c>
      <c r="C2119" s="2">
        <f>VLOOKUP(A2119, Customer!A:O, 3, FALSE)</f>
        <v>0</v>
      </c>
      <c r="D2119" s="2">
        <f>VLOOKUP(A2119, Customer!A:O, 4, FALSE)</f>
        <v>0</v>
      </c>
      <c r="E2119" s="2">
        <f>VLOOKUP(A2119, Customer!A:O, 5, FALSE)</f>
        <v>71</v>
      </c>
      <c r="F2119" s="2">
        <f>VLOOKUP(A2119, Customer!A:O, 6, FALSE)</f>
        <v>0</v>
      </c>
      <c r="G2119" s="2">
        <f>VLOOKUP(A2119, Customer!A:O, 7, FALSE)</f>
        <v>0</v>
      </c>
      <c r="H2119" s="2">
        <f>VLOOKUP(A2119, Customer!A:O, 8, FALSE)</f>
        <v>0</v>
      </c>
      <c r="I2119" s="2">
        <f>VLOOKUP(A2119, Customer!A:O, 9, FALSE)</f>
        <v>0</v>
      </c>
      <c r="J2119" s="2">
        <f>VLOOKUP(A2119, Customer!A:O, 10, FALSE)</f>
        <v>1</v>
      </c>
      <c r="K2119" s="2">
        <f>VLOOKUP(A2119, Customer!A:O, 11, FALSE)</f>
        <v>0</v>
      </c>
      <c r="L2119" s="2">
        <f>VLOOKUP(A2119, Customer!A:O, 12, FALSE)</f>
        <v>0</v>
      </c>
      <c r="M2119" s="2">
        <f>VLOOKUP(A2119, Customer!A:O, 13, FALSE)</f>
        <v>0</v>
      </c>
      <c r="N2119" s="2">
        <f>VLOOKUP(A2119, Customer!A:O, 14, FALSE)</f>
        <v>0</v>
      </c>
      <c r="O2119" s="2" t="str">
        <f>VLOOKUP(A2119, Customer!A:O, 15, FALSE)</f>
        <v>State-California</v>
      </c>
      <c r="P2119" s="2">
        <f>VLOOKUP(A2119,Sales!A:N,2,FALSE)</f>
        <v>63</v>
      </c>
      <c r="Q2119">
        <f>VLOOKUP(A2119,Sales!A:N,3,FALSE)</f>
        <v>1331</v>
      </c>
      <c r="R2119" s="2">
        <f>VLOOKUP(A2119,Sales!A:N,4,FALSE)</f>
        <v>171</v>
      </c>
      <c r="S2119" s="2">
        <f>VLOOKUP(A2119,Sales!A:N,5,FALSE)</f>
        <v>1434</v>
      </c>
      <c r="T2119" s="2">
        <f>VLOOKUP(A2119,Sales!A:N,6,FALSE)</f>
        <v>311</v>
      </c>
      <c r="U2119" s="2">
        <f>VLOOKUP(A2119,Sales!A:N,7,FALSE)</f>
        <v>238</v>
      </c>
      <c r="V2119" s="2">
        <f>VLOOKUP(A2119,Sales!A:N,8,FALSE)</f>
        <v>171</v>
      </c>
      <c r="W2119" s="2">
        <f>VLOOKUP(A2119,Sales!A:N,9,FALSE)</f>
        <v>3315</v>
      </c>
      <c r="X2119" s="2">
        <f>VLOOKUP(A2119,Sales!A:N,10,FALSE)</f>
        <v>1</v>
      </c>
      <c r="Y2119" s="2">
        <f>VLOOKUP(A2119,Sales!A:N,11,FALSE)</f>
        <v>6</v>
      </c>
      <c r="Z2119" s="2">
        <f>VLOOKUP(A2119,Sales!A:N,12,FALSE)</f>
        <v>5</v>
      </c>
      <c r="AA2119" s="2">
        <f>VLOOKUP(A2119,Sales!A:N,13,FALSE)</f>
        <v>11</v>
      </c>
      <c r="AB2119" s="2">
        <f>VLOOKUP(A2119,Sales!A:N,14,FALSE)</f>
        <v>3</v>
      </c>
      <c r="AC2119" s="2">
        <f>VLOOKUP(A2119,Campaigns!A:I,2,FALSE)</f>
        <v>0</v>
      </c>
      <c r="AD2119" s="2">
        <f>VLOOKUP(A2119,Campaigns!A:I,3,FALSE)</f>
        <v>0</v>
      </c>
      <c r="AE2119" s="2">
        <f>VLOOKUP(A2119,Campaigns!A:I,4,FALSE)</f>
        <v>0</v>
      </c>
      <c r="AF2119" s="2">
        <f>VLOOKUP(A2119,Campaigns!A:I,5,FALSE)</f>
        <v>1</v>
      </c>
      <c r="AG2119" s="2">
        <f>VLOOKUP(A2119,Campaigns!A:I,6,FALSE)</f>
        <v>0</v>
      </c>
      <c r="AH2119" s="2">
        <f>VLOOKUP(A2119,Campaigns!A:I,7,FALSE)</f>
        <v>0</v>
      </c>
      <c r="AI2119" s="2">
        <f>VLOOKUP(A2119,Campaigns!A:I,8,FALSE)</f>
        <v>0</v>
      </c>
      <c r="AJ2119" s="19">
        <f>VLOOKUP(A2119,Campaigns!A:I,9,FALSE)</f>
        <v>43688</v>
      </c>
    </row>
    <row r="2120" spans="1:36">
      <c r="A2120" s="2">
        <v>2943</v>
      </c>
      <c r="B2120" s="2">
        <f>VLOOKUP(A2120, Customer!A:O, 2, FALSE)</f>
        <v>172643</v>
      </c>
      <c r="C2120" s="2">
        <f>VLOOKUP(A2120, Customer!A:O, 3, FALSE)</f>
        <v>0</v>
      </c>
      <c r="D2120" s="2">
        <f>VLOOKUP(A2120, Customer!A:O, 4, FALSE)</f>
        <v>0</v>
      </c>
      <c r="E2120" s="2">
        <f>VLOOKUP(A2120, Customer!A:O, 5, FALSE)</f>
        <v>71</v>
      </c>
      <c r="F2120" s="2">
        <f>VLOOKUP(A2120, Customer!A:O, 6, FALSE)</f>
        <v>0</v>
      </c>
      <c r="G2120" s="2">
        <f>VLOOKUP(A2120, Customer!A:O, 7, FALSE)</f>
        <v>0</v>
      </c>
      <c r="H2120" s="2">
        <f>VLOOKUP(A2120, Customer!A:O, 8, FALSE)</f>
        <v>0</v>
      </c>
      <c r="I2120" s="2">
        <f>VLOOKUP(A2120, Customer!A:O, 9, FALSE)</f>
        <v>0</v>
      </c>
      <c r="J2120" s="2">
        <f>VLOOKUP(A2120, Customer!A:O, 10, FALSE)</f>
        <v>1</v>
      </c>
      <c r="K2120" s="2">
        <f>VLOOKUP(A2120, Customer!A:O, 11, FALSE)</f>
        <v>0</v>
      </c>
      <c r="L2120" s="2">
        <f>VLOOKUP(A2120, Customer!A:O, 12, FALSE)</f>
        <v>1</v>
      </c>
      <c r="M2120" s="2">
        <f>VLOOKUP(A2120, Customer!A:O, 13, FALSE)</f>
        <v>0</v>
      </c>
      <c r="N2120" s="2">
        <f>VLOOKUP(A2120, Customer!A:O, 14, FALSE)</f>
        <v>0</v>
      </c>
      <c r="O2120" s="2" t="str">
        <f>VLOOKUP(A2120, Customer!A:O, 15, FALSE)</f>
        <v>State-Texas</v>
      </c>
      <c r="P2120" s="2">
        <f>VLOOKUP(A2120,Sales!A:N,2,FALSE)</f>
        <v>60</v>
      </c>
      <c r="Q2120">
        <f>VLOOKUP(A2120,Sales!A:N,3,FALSE)</f>
        <v>1250</v>
      </c>
      <c r="R2120" s="2">
        <f>VLOOKUP(A2120,Sales!A:N,4,FALSE)</f>
        <v>190</v>
      </c>
      <c r="S2120" s="2">
        <f>VLOOKUP(A2120,Sales!A:N,5,FALSE)</f>
        <v>1314</v>
      </c>
      <c r="T2120" s="2">
        <f>VLOOKUP(A2120,Sales!A:N,6,FALSE)</f>
        <v>292</v>
      </c>
      <c r="U2120" s="2">
        <f>VLOOKUP(A2120,Sales!A:N,7,FALSE)</f>
        <v>223</v>
      </c>
      <c r="V2120" s="2">
        <f>VLOOKUP(A2120,Sales!A:N,8,FALSE)</f>
        <v>126</v>
      </c>
      <c r="W2120" s="2">
        <f>VLOOKUP(A2120,Sales!A:N,9,FALSE)</f>
        <v>3144</v>
      </c>
      <c r="X2120" s="2">
        <f>VLOOKUP(A2120,Sales!A:N,10,FALSE)</f>
        <v>1</v>
      </c>
      <c r="Y2120" s="2">
        <f>VLOOKUP(A2120,Sales!A:N,11,FALSE)</f>
        <v>3</v>
      </c>
      <c r="Z2120" s="2">
        <f>VLOOKUP(A2120,Sales!A:N,12,FALSE)</f>
        <v>10</v>
      </c>
      <c r="AA2120" s="2">
        <f>VLOOKUP(A2120,Sales!A:N,13,FALSE)</f>
        <v>7</v>
      </c>
      <c r="AB2120" s="2">
        <f>VLOOKUP(A2120,Sales!A:N,14,FALSE)</f>
        <v>2</v>
      </c>
      <c r="AC2120" s="2">
        <f>VLOOKUP(A2120,Campaigns!A:I,2,FALSE)</f>
        <v>0</v>
      </c>
      <c r="AD2120" s="2">
        <f>VLOOKUP(A2120,Campaigns!A:I,3,FALSE)</f>
        <v>0</v>
      </c>
      <c r="AE2120" s="2">
        <f>VLOOKUP(A2120,Campaigns!A:I,4,FALSE)</f>
        <v>0</v>
      </c>
      <c r="AF2120" s="2">
        <f>VLOOKUP(A2120,Campaigns!A:I,5,FALSE)</f>
        <v>1</v>
      </c>
      <c r="AG2120" s="2">
        <f>VLOOKUP(A2120,Campaigns!A:I,6,FALSE)</f>
        <v>0</v>
      </c>
      <c r="AH2120" s="2">
        <f>VLOOKUP(A2120,Campaigns!A:I,7,FALSE)</f>
        <v>0</v>
      </c>
      <c r="AI2120" s="2">
        <f>VLOOKUP(A2120,Campaigns!A:I,8,FALSE)</f>
        <v>1</v>
      </c>
      <c r="AJ2120" s="19">
        <f>VLOOKUP(A2120,Campaigns!A:I,9,FALSE)</f>
        <v>43563</v>
      </c>
    </row>
    <row r="2121" spans="1:36">
      <c r="A2121" s="2">
        <v>1605</v>
      </c>
      <c r="B2121" s="2">
        <f>VLOOKUP(A2121, Customer!A:O, 2, FALSE)</f>
        <v>172298</v>
      </c>
      <c r="C2121" s="2">
        <f>VLOOKUP(A2121, Customer!A:O, 3, FALSE)</f>
        <v>0</v>
      </c>
      <c r="D2121" s="2">
        <f>VLOOKUP(A2121, Customer!A:O, 4, FALSE)</f>
        <v>0</v>
      </c>
      <c r="E2121" s="2">
        <f>VLOOKUP(A2121, Customer!A:O, 5, FALSE)</f>
        <v>71</v>
      </c>
      <c r="F2121" s="2">
        <f>VLOOKUP(A2121, Customer!A:O, 6, FALSE)</f>
        <v>0</v>
      </c>
      <c r="G2121" s="2">
        <f>VLOOKUP(A2121, Customer!A:O, 7, FALSE)</f>
        <v>0</v>
      </c>
      <c r="H2121" s="2">
        <f>VLOOKUP(A2121, Customer!A:O, 8, FALSE)</f>
        <v>0</v>
      </c>
      <c r="I2121" s="2">
        <f>VLOOKUP(A2121, Customer!A:O, 9, FALSE)</f>
        <v>0</v>
      </c>
      <c r="J2121" s="2">
        <f>VLOOKUP(A2121, Customer!A:O, 10, FALSE)</f>
        <v>1</v>
      </c>
      <c r="K2121" s="2">
        <f>VLOOKUP(A2121, Customer!A:O, 11, FALSE)</f>
        <v>0</v>
      </c>
      <c r="L2121" s="2">
        <f>VLOOKUP(A2121, Customer!A:O, 12, FALSE)</f>
        <v>1</v>
      </c>
      <c r="M2121" s="2">
        <f>VLOOKUP(A2121, Customer!A:O, 13, FALSE)</f>
        <v>0</v>
      </c>
      <c r="N2121" s="2">
        <f>VLOOKUP(A2121, Customer!A:O, 14, FALSE)</f>
        <v>0</v>
      </c>
      <c r="O2121" s="2" t="str">
        <f>VLOOKUP(A2121, Customer!A:O, 15, FALSE)</f>
        <v>State-Texas</v>
      </c>
      <c r="P2121" s="2">
        <f>VLOOKUP(A2121,Sales!A:N,2,FALSE)</f>
        <v>52</v>
      </c>
      <c r="Q2121">
        <f>VLOOKUP(A2121,Sales!A:N,3,FALSE)</f>
        <v>1489</v>
      </c>
      <c r="R2121" s="2">
        <f>VLOOKUP(A2121,Sales!A:N,4,FALSE)</f>
        <v>83</v>
      </c>
      <c r="S2121" s="2">
        <f>VLOOKUP(A2121,Sales!A:N,5,FALSE)</f>
        <v>403</v>
      </c>
      <c r="T2121" s="2">
        <f>VLOOKUP(A2121,Sales!A:N,6,FALSE)</f>
        <v>138</v>
      </c>
      <c r="U2121" s="2">
        <f>VLOOKUP(A2121,Sales!A:N,7,FALSE)</f>
        <v>41</v>
      </c>
      <c r="V2121" s="2">
        <f>VLOOKUP(A2121,Sales!A:N,8,FALSE)</f>
        <v>83</v>
      </c>
      <c r="W2121" s="2">
        <f>VLOOKUP(A2121,Sales!A:N,9,FALSE)</f>
        <v>2071</v>
      </c>
      <c r="X2121" s="2">
        <f>VLOOKUP(A2121,Sales!A:N,10,FALSE)</f>
        <v>1</v>
      </c>
      <c r="Y2121" s="2">
        <f>VLOOKUP(A2121,Sales!A:N,11,FALSE)</f>
        <v>4</v>
      </c>
      <c r="Z2121" s="2">
        <f>VLOOKUP(A2121,Sales!A:N,12,FALSE)</f>
        <v>3</v>
      </c>
      <c r="AA2121" s="2">
        <f>VLOOKUP(A2121,Sales!A:N,13,FALSE)</f>
        <v>6</v>
      </c>
      <c r="AB2121" s="2">
        <f>VLOOKUP(A2121,Sales!A:N,14,FALSE)</f>
        <v>1</v>
      </c>
      <c r="AC2121" s="2">
        <f>VLOOKUP(A2121,Campaigns!A:I,2,FALSE)</f>
        <v>0</v>
      </c>
      <c r="AD2121" s="2">
        <f>VLOOKUP(A2121,Campaigns!A:I,3,FALSE)</f>
        <v>1</v>
      </c>
      <c r="AE2121" s="2">
        <f>VLOOKUP(A2121,Campaigns!A:I,4,FALSE)</f>
        <v>1</v>
      </c>
      <c r="AF2121" s="2">
        <f>VLOOKUP(A2121,Campaigns!A:I,5,FALSE)</f>
        <v>0</v>
      </c>
      <c r="AG2121" s="2">
        <f>VLOOKUP(A2121,Campaigns!A:I,6,FALSE)</f>
        <v>0</v>
      </c>
      <c r="AH2121" s="2">
        <f>VLOOKUP(A2121,Campaigns!A:I,7,FALSE)</f>
        <v>0</v>
      </c>
      <c r="AI2121" s="2">
        <f>VLOOKUP(A2121,Campaigns!A:I,8,FALSE)</f>
        <v>0</v>
      </c>
      <c r="AJ2121" s="19" t="str">
        <f>VLOOKUP(A2121,Campaigns!A:I,9,FALSE)</f>
        <v>8/14/2020</v>
      </c>
    </row>
    <row r="2122" spans="1:36">
      <c r="A2122" s="2">
        <v>1716</v>
      </c>
      <c r="B2122" s="2">
        <f>VLOOKUP(A2122, Customer!A:O, 2, FALSE)</f>
        <v>172025</v>
      </c>
      <c r="C2122" s="2">
        <f>VLOOKUP(A2122, Customer!A:O, 3, FALSE)</f>
        <v>0</v>
      </c>
      <c r="D2122" s="2">
        <f>VLOOKUP(A2122, Customer!A:O, 4, FALSE)</f>
        <v>0</v>
      </c>
      <c r="E2122" s="2">
        <f>VLOOKUP(A2122, Customer!A:O, 5, FALSE)</f>
        <v>71</v>
      </c>
      <c r="F2122" s="2">
        <f>VLOOKUP(A2122, Customer!A:O, 6, FALSE)</f>
        <v>0</v>
      </c>
      <c r="G2122" s="2">
        <f>VLOOKUP(A2122, Customer!A:O, 7, FALSE)</f>
        <v>1</v>
      </c>
      <c r="H2122" s="2">
        <f>VLOOKUP(A2122, Customer!A:O, 8, FALSE)</f>
        <v>0</v>
      </c>
      <c r="I2122" s="2">
        <f>VLOOKUP(A2122, Customer!A:O, 9, FALSE)</f>
        <v>0</v>
      </c>
      <c r="J2122" s="2">
        <f>VLOOKUP(A2122, Customer!A:O, 10, FALSE)</f>
        <v>0</v>
      </c>
      <c r="K2122" s="2">
        <f>VLOOKUP(A2122, Customer!A:O, 11, FALSE)</f>
        <v>0</v>
      </c>
      <c r="L2122" s="2">
        <f>VLOOKUP(A2122, Customer!A:O, 12, FALSE)</f>
        <v>1</v>
      </c>
      <c r="M2122" s="2">
        <f>VLOOKUP(A2122, Customer!A:O, 13, FALSE)</f>
        <v>0</v>
      </c>
      <c r="N2122" s="2">
        <f>VLOOKUP(A2122, Customer!A:O, 14, FALSE)</f>
        <v>0</v>
      </c>
      <c r="O2122" s="2" t="str">
        <f>VLOOKUP(A2122, Customer!A:O, 15, FALSE)</f>
        <v>State-Florida</v>
      </c>
      <c r="P2122" s="2">
        <f>VLOOKUP(A2122,Sales!A:N,2,FALSE)</f>
        <v>46</v>
      </c>
      <c r="Q2122">
        <f>VLOOKUP(A2122,Sales!A:N,3,FALSE)</f>
        <v>2310</v>
      </c>
      <c r="R2122" s="2">
        <f>VLOOKUP(A2122,Sales!A:N,4,FALSE)</f>
        <v>0</v>
      </c>
      <c r="S2122" s="2">
        <f>VLOOKUP(A2122,Sales!A:N,5,FALSE)</f>
        <v>1474</v>
      </c>
      <c r="T2122" s="2">
        <f>VLOOKUP(A2122,Sales!A:N,6,FALSE)</f>
        <v>103</v>
      </c>
      <c r="U2122" s="2">
        <f>VLOOKUP(A2122,Sales!A:N,7,FALSE)</f>
        <v>119</v>
      </c>
      <c r="V2122" s="2">
        <f>VLOOKUP(A2122,Sales!A:N,8,FALSE)</f>
        <v>0</v>
      </c>
      <c r="W2122" s="2">
        <f>VLOOKUP(A2122,Sales!A:N,9,FALSE)</f>
        <v>4005</v>
      </c>
      <c r="X2122" s="2">
        <f>VLOOKUP(A2122,Sales!A:N,10,FALSE)</f>
        <v>1</v>
      </c>
      <c r="Y2122" s="2">
        <f>VLOOKUP(A2122,Sales!A:N,11,FALSE)</f>
        <v>4</v>
      </c>
      <c r="Z2122" s="2">
        <f>VLOOKUP(A2122,Sales!A:N,12,FALSE)</f>
        <v>8</v>
      </c>
      <c r="AA2122" s="2">
        <f>VLOOKUP(A2122,Sales!A:N,13,FALSE)</f>
        <v>13</v>
      </c>
      <c r="AB2122" s="2">
        <f>VLOOKUP(A2122,Sales!A:N,14,FALSE)</f>
        <v>2</v>
      </c>
      <c r="AC2122" s="2">
        <f>VLOOKUP(A2122,Campaigns!A:I,2,FALSE)</f>
        <v>0</v>
      </c>
      <c r="AD2122" s="2">
        <f>VLOOKUP(A2122,Campaigns!A:I,3,FALSE)</f>
        <v>1</v>
      </c>
      <c r="AE2122" s="2">
        <f>VLOOKUP(A2122,Campaigns!A:I,4,FALSE)</f>
        <v>1</v>
      </c>
      <c r="AF2122" s="2">
        <f>VLOOKUP(A2122,Campaigns!A:I,5,FALSE)</f>
        <v>1</v>
      </c>
      <c r="AG2122" s="2">
        <f>VLOOKUP(A2122,Campaigns!A:I,6,FALSE)</f>
        <v>0</v>
      </c>
      <c r="AH2122" s="2">
        <f>VLOOKUP(A2122,Campaigns!A:I,7,FALSE)</f>
        <v>0</v>
      </c>
      <c r="AI2122" s="2">
        <f>VLOOKUP(A2122,Campaigns!A:I,8,FALSE)</f>
        <v>1</v>
      </c>
      <c r="AJ2122" s="19">
        <f>VLOOKUP(A2122,Campaigns!A:I,9,FALSE)</f>
        <v>43900</v>
      </c>
    </row>
    <row r="2123" spans="1:36">
      <c r="A2123" s="2">
        <v>1445</v>
      </c>
      <c r="B2123" s="2">
        <f>VLOOKUP(A2123, Customer!A:O, 2, FALSE)</f>
        <v>170165</v>
      </c>
      <c r="C2123" s="2">
        <f>VLOOKUP(A2123, Customer!A:O, 3, FALSE)</f>
        <v>0</v>
      </c>
      <c r="D2123" s="2">
        <f>VLOOKUP(A2123, Customer!A:O, 4, FALSE)</f>
        <v>0</v>
      </c>
      <c r="E2123" s="2">
        <f>VLOOKUP(A2123, Customer!A:O, 5, FALSE)</f>
        <v>71</v>
      </c>
      <c r="F2123" s="2">
        <f>VLOOKUP(A2123, Customer!A:O, 6, FALSE)</f>
        <v>0</v>
      </c>
      <c r="G2123" s="2">
        <f>VLOOKUP(A2123, Customer!A:O, 7, FALSE)</f>
        <v>0</v>
      </c>
      <c r="H2123" s="2">
        <f>VLOOKUP(A2123, Customer!A:O, 8, FALSE)</f>
        <v>0</v>
      </c>
      <c r="I2123" s="2">
        <f>VLOOKUP(A2123, Customer!A:O, 9, FALSE)</f>
        <v>0</v>
      </c>
      <c r="J2123" s="2">
        <f>VLOOKUP(A2123, Customer!A:O, 10, FALSE)</f>
        <v>1</v>
      </c>
      <c r="K2123" s="2">
        <f>VLOOKUP(A2123, Customer!A:O, 11, FALSE)</f>
        <v>0</v>
      </c>
      <c r="L2123" s="2">
        <f>VLOOKUP(A2123, Customer!A:O, 12, FALSE)</f>
        <v>1</v>
      </c>
      <c r="M2123" s="2">
        <f>VLOOKUP(A2123, Customer!A:O, 13, FALSE)</f>
        <v>0</v>
      </c>
      <c r="N2123" s="2">
        <f>VLOOKUP(A2123, Customer!A:O, 14, FALSE)</f>
        <v>0</v>
      </c>
      <c r="O2123" s="2" t="str">
        <f>VLOOKUP(A2123, Customer!A:O, 15, FALSE)</f>
        <v>State-California</v>
      </c>
      <c r="P2123" s="2">
        <f>VLOOKUP(A2123,Sales!A:N,2,FALSE)</f>
        <v>60</v>
      </c>
      <c r="Q2123">
        <f>VLOOKUP(A2123,Sales!A:N,3,FALSE)</f>
        <v>390</v>
      </c>
      <c r="R2123" s="2">
        <f>VLOOKUP(A2123,Sales!A:N,4,FALSE)</f>
        <v>0</v>
      </c>
      <c r="S2123" s="2">
        <f>VLOOKUP(A2123,Sales!A:N,5,FALSE)</f>
        <v>614</v>
      </c>
      <c r="T2123" s="2">
        <f>VLOOKUP(A2123,Sales!A:N,6,FALSE)</f>
        <v>483</v>
      </c>
      <c r="U2123" s="2">
        <f>VLOOKUP(A2123,Sales!A:N,7,FALSE)</f>
        <v>463</v>
      </c>
      <c r="V2123" s="2">
        <f>VLOOKUP(A2123,Sales!A:N,8,FALSE)</f>
        <v>296</v>
      </c>
      <c r="W2123" s="2">
        <f>VLOOKUP(A2123,Sales!A:N,9,FALSE)</f>
        <v>1654</v>
      </c>
      <c r="X2123" s="2">
        <f>VLOOKUP(A2123,Sales!A:N,10,FALSE)</f>
        <v>1</v>
      </c>
      <c r="Y2123" s="2">
        <f>VLOOKUP(A2123,Sales!A:N,11,FALSE)</f>
        <v>3</v>
      </c>
      <c r="Z2123" s="2">
        <f>VLOOKUP(A2123,Sales!A:N,12,FALSE)</f>
        <v>7</v>
      </c>
      <c r="AA2123" s="2">
        <f>VLOOKUP(A2123,Sales!A:N,13,FALSE)</f>
        <v>11</v>
      </c>
      <c r="AB2123" s="2">
        <f>VLOOKUP(A2123,Sales!A:N,14,FALSE)</f>
        <v>1</v>
      </c>
      <c r="AC2123" s="2">
        <f>VLOOKUP(A2123,Campaigns!A:I,2,FALSE)</f>
        <v>0</v>
      </c>
      <c r="AD2123" s="2">
        <f>VLOOKUP(A2123,Campaigns!A:I,3,FALSE)</f>
        <v>0</v>
      </c>
      <c r="AE2123" s="2">
        <f>VLOOKUP(A2123,Campaigns!A:I,4,FALSE)</f>
        <v>0</v>
      </c>
      <c r="AF2123" s="2">
        <f>VLOOKUP(A2123,Campaigns!A:I,5,FALSE)</f>
        <v>0</v>
      </c>
      <c r="AG2123" s="2">
        <f>VLOOKUP(A2123,Campaigns!A:I,6,FALSE)</f>
        <v>0</v>
      </c>
      <c r="AH2123" s="2">
        <f>VLOOKUP(A2123,Campaigns!A:I,7,FALSE)</f>
        <v>0</v>
      </c>
      <c r="AI2123" s="2">
        <f>VLOOKUP(A2123,Campaigns!A:I,8,FALSE)</f>
        <v>0</v>
      </c>
      <c r="AJ2123" s="19" t="str">
        <f>VLOOKUP(A2123,Campaigns!A:I,9,FALSE)</f>
        <v>2/27/2020</v>
      </c>
    </row>
    <row r="2124" spans="1:36">
      <c r="A2124" s="2">
        <v>1145</v>
      </c>
      <c r="B2124" s="2">
        <f>VLOOKUP(A2124, Customer!A:O, 2, FALSE)</f>
        <v>169372</v>
      </c>
      <c r="C2124" s="2">
        <f>VLOOKUP(A2124, Customer!A:O, 3, FALSE)</f>
        <v>0</v>
      </c>
      <c r="D2124" s="2">
        <f>VLOOKUP(A2124, Customer!A:O, 4, FALSE)</f>
        <v>0</v>
      </c>
      <c r="E2124" s="2">
        <f>VLOOKUP(A2124, Customer!A:O, 5, FALSE)</f>
        <v>71</v>
      </c>
      <c r="F2124" s="2">
        <f>VLOOKUP(A2124, Customer!A:O, 6, FALSE)</f>
        <v>0</v>
      </c>
      <c r="G2124" s="2">
        <f>VLOOKUP(A2124, Customer!A:O, 7, FALSE)</f>
        <v>0</v>
      </c>
      <c r="H2124" s="2">
        <f>VLOOKUP(A2124, Customer!A:O, 8, FALSE)</f>
        <v>0</v>
      </c>
      <c r="I2124" s="2">
        <f>VLOOKUP(A2124, Customer!A:O, 9, FALSE)</f>
        <v>1</v>
      </c>
      <c r="J2124" s="2">
        <f>VLOOKUP(A2124, Customer!A:O, 10, FALSE)</f>
        <v>0</v>
      </c>
      <c r="K2124" s="2">
        <f>VLOOKUP(A2124, Customer!A:O, 11, FALSE)</f>
        <v>0</v>
      </c>
      <c r="L2124" s="2">
        <f>VLOOKUP(A2124, Customer!A:O, 12, FALSE)</f>
        <v>1</v>
      </c>
      <c r="M2124" s="2">
        <f>VLOOKUP(A2124, Customer!A:O, 13, FALSE)</f>
        <v>0</v>
      </c>
      <c r="N2124" s="2">
        <f>VLOOKUP(A2124, Customer!A:O, 14, FALSE)</f>
        <v>0</v>
      </c>
      <c r="O2124" s="2" t="str">
        <f>VLOOKUP(A2124, Customer!A:O, 15, FALSE)</f>
        <v>State-California</v>
      </c>
      <c r="P2124" s="2">
        <f>VLOOKUP(A2124,Sales!A:N,2,FALSE)</f>
        <v>10</v>
      </c>
      <c r="Q2124">
        <f>VLOOKUP(A2124,Sales!A:N,3,FALSE)</f>
        <v>2434</v>
      </c>
      <c r="R2124" s="2">
        <f>VLOOKUP(A2124,Sales!A:N,4,FALSE)</f>
        <v>63</v>
      </c>
      <c r="S2124" s="2">
        <f>VLOOKUP(A2124,Sales!A:N,5,FALSE)</f>
        <v>657</v>
      </c>
      <c r="T2124" s="2">
        <f>VLOOKUP(A2124,Sales!A:N,6,FALSE)</f>
        <v>83</v>
      </c>
      <c r="U2124" s="2">
        <f>VLOOKUP(A2124,Sales!A:N,7,FALSE)</f>
        <v>32</v>
      </c>
      <c r="V2124" s="2">
        <f>VLOOKUP(A2124,Sales!A:N,8,FALSE)</f>
        <v>103</v>
      </c>
      <c r="W2124" s="2">
        <f>VLOOKUP(A2124,Sales!A:N,9,FALSE)</f>
        <v>3167</v>
      </c>
      <c r="X2124" s="2">
        <f>VLOOKUP(A2124,Sales!A:N,10,FALSE)</f>
        <v>1</v>
      </c>
      <c r="Y2124" s="2">
        <f>VLOOKUP(A2124,Sales!A:N,11,FALSE)</f>
        <v>10</v>
      </c>
      <c r="Z2124" s="2">
        <f>VLOOKUP(A2124,Sales!A:N,12,FALSE)</f>
        <v>4</v>
      </c>
      <c r="AA2124" s="2">
        <f>VLOOKUP(A2124,Sales!A:N,13,FALSE)</f>
        <v>6</v>
      </c>
      <c r="AB2124" s="2">
        <f>VLOOKUP(A2124,Sales!A:N,14,FALSE)</f>
        <v>4</v>
      </c>
      <c r="AC2124" s="2">
        <f>VLOOKUP(A2124,Campaigns!A:I,2,FALSE)</f>
        <v>0</v>
      </c>
      <c r="AD2124" s="2">
        <f>VLOOKUP(A2124,Campaigns!A:I,3,FALSE)</f>
        <v>1</v>
      </c>
      <c r="AE2124" s="2">
        <f>VLOOKUP(A2124,Campaigns!A:I,4,FALSE)</f>
        <v>1</v>
      </c>
      <c r="AF2124" s="2">
        <f>VLOOKUP(A2124,Campaigns!A:I,5,FALSE)</f>
        <v>0</v>
      </c>
      <c r="AG2124" s="2">
        <f>VLOOKUP(A2124,Campaigns!A:I,6,FALSE)</f>
        <v>0</v>
      </c>
      <c r="AH2124" s="2">
        <f>VLOOKUP(A2124,Campaigns!A:I,7,FALSE)</f>
        <v>0</v>
      </c>
      <c r="AI2124" s="2">
        <f>VLOOKUP(A2124,Campaigns!A:I,8,FALSE)</f>
        <v>1</v>
      </c>
      <c r="AJ2124" s="19" t="str">
        <f>VLOOKUP(A2124,Campaigns!A:I,9,FALSE)</f>
        <v>7/27/2019</v>
      </c>
    </row>
    <row r="2125" spans="1:36">
      <c r="A2125" s="2">
        <v>2033</v>
      </c>
      <c r="B2125" s="2">
        <f>VLOOKUP(A2125, Customer!A:O, 2, FALSE)</f>
        <v>169098</v>
      </c>
      <c r="C2125" s="2">
        <f>VLOOKUP(A2125, Customer!A:O, 3, FALSE)</f>
        <v>0</v>
      </c>
      <c r="D2125" s="2">
        <f>VLOOKUP(A2125, Customer!A:O, 4, FALSE)</f>
        <v>0</v>
      </c>
      <c r="E2125" s="2">
        <f>VLOOKUP(A2125, Customer!A:O, 5, FALSE)</f>
        <v>71</v>
      </c>
      <c r="F2125" s="2">
        <f>VLOOKUP(A2125, Customer!A:O, 6, FALSE)</f>
        <v>0</v>
      </c>
      <c r="G2125" s="2">
        <f>VLOOKUP(A2125, Customer!A:O, 7, FALSE)</f>
        <v>1</v>
      </c>
      <c r="H2125" s="2">
        <f>VLOOKUP(A2125, Customer!A:O, 8, FALSE)</f>
        <v>0</v>
      </c>
      <c r="I2125" s="2">
        <f>VLOOKUP(A2125, Customer!A:O, 9, FALSE)</f>
        <v>0</v>
      </c>
      <c r="J2125" s="2">
        <f>VLOOKUP(A2125, Customer!A:O, 10, FALSE)</f>
        <v>0</v>
      </c>
      <c r="K2125" s="2">
        <f>VLOOKUP(A2125, Customer!A:O, 11, FALSE)</f>
        <v>0</v>
      </c>
      <c r="L2125" s="2">
        <f>VLOOKUP(A2125, Customer!A:O, 12, FALSE)</f>
        <v>0</v>
      </c>
      <c r="M2125" s="2">
        <f>VLOOKUP(A2125, Customer!A:O, 13, FALSE)</f>
        <v>0</v>
      </c>
      <c r="N2125" s="2">
        <f>VLOOKUP(A2125, Customer!A:O, 14, FALSE)</f>
        <v>1</v>
      </c>
      <c r="O2125" s="2" t="str">
        <f>VLOOKUP(A2125, Customer!A:O, 15, FALSE)</f>
        <v>State-California</v>
      </c>
      <c r="P2125" s="2">
        <f>VLOOKUP(A2125,Sales!A:N,2,FALSE)</f>
        <v>82</v>
      </c>
      <c r="Q2125">
        <f>VLOOKUP(A2125,Sales!A:N,3,FALSE)</f>
        <v>3218</v>
      </c>
      <c r="R2125" s="2">
        <f>VLOOKUP(A2125,Sales!A:N,4,FALSE)</f>
        <v>54</v>
      </c>
      <c r="S2125" s="2">
        <f>VLOOKUP(A2125,Sales!A:N,5,FALSE)</f>
        <v>1909</v>
      </c>
      <c r="T2125" s="2">
        <f>VLOOKUP(A2125,Sales!A:N,6,FALSE)</f>
        <v>355</v>
      </c>
      <c r="U2125" s="2">
        <f>VLOOKUP(A2125,Sales!A:N,7,FALSE)</f>
        <v>0</v>
      </c>
      <c r="V2125" s="2">
        <f>VLOOKUP(A2125,Sales!A:N,8,FALSE)</f>
        <v>436</v>
      </c>
      <c r="W2125" s="2">
        <f>VLOOKUP(A2125,Sales!A:N,9,FALSE)</f>
        <v>5100</v>
      </c>
      <c r="X2125" s="2">
        <f>VLOOKUP(A2125,Sales!A:N,10,FALSE)</f>
        <v>1</v>
      </c>
      <c r="Y2125" s="2">
        <f>VLOOKUP(A2125,Sales!A:N,11,FALSE)</f>
        <v>7</v>
      </c>
      <c r="Z2125" s="2">
        <f>VLOOKUP(A2125,Sales!A:N,12,FALSE)</f>
        <v>8</v>
      </c>
      <c r="AA2125" s="2">
        <f>VLOOKUP(A2125,Sales!A:N,13,FALSE)</f>
        <v>9</v>
      </c>
      <c r="AB2125" s="2">
        <f>VLOOKUP(A2125,Sales!A:N,14,FALSE)</f>
        <v>5</v>
      </c>
      <c r="AC2125" s="2">
        <f>VLOOKUP(A2125,Campaigns!A:I,2,FALSE)</f>
        <v>0</v>
      </c>
      <c r="AD2125" s="2">
        <f>VLOOKUP(A2125,Campaigns!A:I,3,FALSE)</f>
        <v>0</v>
      </c>
      <c r="AE2125" s="2">
        <f>VLOOKUP(A2125,Campaigns!A:I,4,FALSE)</f>
        <v>0</v>
      </c>
      <c r="AF2125" s="2">
        <f>VLOOKUP(A2125,Campaigns!A:I,5,FALSE)</f>
        <v>0</v>
      </c>
      <c r="AG2125" s="2">
        <f>VLOOKUP(A2125,Campaigns!A:I,6,FALSE)</f>
        <v>0</v>
      </c>
      <c r="AH2125" s="2">
        <f>VLOOKUP(A2125,Campaigns!A:I,7,FALSE)</f>
        <v>0</v>
      </c>
      <c r="AI2125" s="2">
        <f>VLOOKUP(A2125,Campaigns!A:I,8,FALSE)</f>
        <v>0</v>
      </c>
      <c r="AJ2125" s="19" t="str">
        <f>VLOOKUP(A2125,Campaigns!A:I,9,FALSE)</f>
        <v>7/24/2019</v>
      </c>
    </row>
    <row r="2126" spans="1:36">
      <c r="A2126" s="2">
        <v>1482</v>
      </c>
      <c r="B2126" s="2">
        <f>VLOOKUP(A2126, Customer!A:O, 2, FALSE)</f>
        <v>167911</v>
      </c>
      <c r="C2126" s="2">
        <f>VLOOKUP(A2126, Customer!A:O, 3, FALSE)</f>
        <v>0</v>
      </c>
      <c r="D2126" s="2">
        <f>VLOOKUP(A2126, Customer!A:O, 4, FALSE)</f>
        <v>1</v>
      </c>
      <c r="E2126" s="2">
        <f>VLOOKUP(A2126, Customer!A:O, 5, FALSE)</f>
        <v>71</v>
      </c>
      <c r="F2126" s="2">
        <f>VLOOKUP(A2126, Customer!A:O, 6, FALSE)</f>
        <v>0</v>
      </c>
      <c r="G2126" s="2">
        <f>VLOOKUP(A2126, Customer!A:O, 7, FALSE)</f>
        <v>0</v>
      </c>
      <c r="H2126" s="2">
        <f>VLOOKUP(A2126, Customer!A:O, 8, FALSE)</f>
        <v>0</v>
      </c>
      <c r="I2126" s="2">
        <f>VLOOKUP(A2126, Customer!A:O, 9, FALSE)</f>
        <v>1</v>
      </c>
      <c r="J2126" s="2">
        <f>VLOOKUP(A2126, Customer!A:O, 10, FALSE)</f>
        <v>0</v>
      </c>
      <c r="K2126" s="2">
        <f>VLOOKUP(A2126, Customer!A:O, 11, FALSE)</f>
        <v>0</v>
      </c>
      <c r="L2126" s="2">
        <f>VLOOKUP(A2126, Customer!A:O, 12, FALSE)</f>
        <v>0</v>
      </c>
      <c r="M2126" s="2">
        <f>VLOOKUP(A2126, Customer!A:O, 13, FALSE)</f>
        <v>0</v>
      </c>
      <c r="N2126" s="2">
        <f>VLOOKUP(A2126, Customer!A:O, 14, FALSE)</f>
        <v>1</v>
      </c>
      <c r="O2126" s="2" t="str">
        <f>VLOOKUP(A2126, Customer!A:O, 15, FALSE)</f>
        <v>State-Florida</v>
      </c>
      <c r="P2126" s="2">
        <f>VLOOKUP(A2126,Sales!A:N,2,FALSE)</f>
        <v>63</v>
      </c>
      <c r="Q2126">
        <f>VLOOKUP(A2126,Sales!A:N,3,FALSE)</f>
        <v>1308</v>
      </c>
      <c r="R2126" s="2">
        <f>VLOOKUP(A2126,Sales!A:N,4,FALSE)</f>
        <v>0</v>
      </c>
      <c r="S2126" s="2">
        <f>VLOOKUP(A2126,Sales!A:N,5,FALSE)</f>
        <v>880</v>
      </c>
      <c r="T2126" s="2">
        <f>VLOOKUP(A2126,Sales!A:N,6,FALSE)</f>
        <v>156</v>
      </c>
      <c r="U2126" s="2">
        <f>VLOOKUP(A2126,Sales!A:N,7,FALSE)</f>
        <v>69</v>
      </c>
      <c r="V2126" s="2">
        <f>VLOOKUP(A2126,Sales!A:N,8,FALSE)</f>
        <v>0</v>
      </c>
      <c r="W2126" s="2">
        <f>VLOOKUP(A2126,Sales!A:N,9,FALSE)</f>
        <v>2413</v>
      </c>
      <c r="X2126" s="2">
        <f>VLOOKUP(A2126,Sales!A:N,10,FALSE)</f>
        <v>3</v>
      </c>
      <c r="Y2126" s="2">
        <f>VLOOKUP(A2126,Sales!A:N,11,FALSE)</f>
        <v>6</v>
      </c>
      <c r="Z2126" s="2">
        <f>VLOOKUP(A2126,Sales!A:N,12,FALSE)</f>
        <v>7</v>
      </c>
      <c r="AA2126" s="2">
        <f>VLOOKUP(A2126,Sales!A:N,13,FALSE)</f>
        <v>11</v>
      </c>
      <c r="AB2126" s="2">
        <f>VLOOKUP(A2126,Sales!A:N,14,FALSE)</f>
        <v>3</v>
      </c>
      <c r="AC2126" s="2">
        <f>VLOOKUP(A2126,Campaigns!A:I,2,FALSE)</f>
        <v>0</v>
      </c>
      <c r="AD2126" s="2">
        <f>VLOOKUP(A2126,Campaigns!A:I,3,FALSE)</f>
        <v>0</v>
      </c>
      <c r="AE2126" s="2">
        <f>VLOOKUP(A2126,Campaigns!A:I,4,FALSE)</f>
        <v>0</v>
      </c>
      <c r="AF2126" s="2">
        <f>VLOOKUP(A2126,Campaigns!A:I,5,FALSE)</f>
        <v>0</v>
      </c>
      <c r="AG2126" s="2">
        <f>VLOOKUP(A2126,Campaigns!A:I,6,FALSE)</f>
        <v>0</v>
      </c>
      <c r="AH2126" s="2">
        <f>VLOOKUP(A2126,Campaigns!A:I,7,FALSE)</f>
        <v>0</v>
      </c>
      <c r="AI2126" s="2">
        <f>VLOOKUP(A2126,Campaigns!A:I,8,FALSE)</f>
        <v>0</v>
      </c>
      <c r="AJ2126" s="19" t="str">
        <f>VLOOKUP(A2126,Campaigns!A:I,9,FALSE)</f>
        <v>10/26/2020</v>
      </c>
    </row>
    <row r="2127" spans="1:36">
      <c r="A2127" s="2">
        <v>3070</v>
      </c>
      <c r="B2127" s="2">
        <f>VLOOKUP(A2127, Customer!A:O, 2, FALSE)</f>
        <v>167911</v>
      </c>
      <c r="C2127" s="2">
        <f>VLOOKUP(A2127, Customer!A:O, 3, FALSE)</f>
        <v>0</v>
      </c>
      <c r="D2127" s="2">
        <f>VLOOKUP(A2127, Customer!A:O, 4, FALSE)</f>
        <v>1</v>
      </c>
      <c r="E2127" s="2">
        <f>VLOOKUP(A2127, Customer!A:O, 5, FALSE)</f>
        <v>71</v>
      </c>
      <c r="F2127" s="2">
        <f>VLOOKUP(A2127, Customer!A:O, 6, FALSE)</f>
        <v>0</v>
      </c>
      <c r="G2127" s="2">
        <f>VLOOKUP(A2127, Customer!A:O, 7, FALSE)</f>
        <v>0</v>
      </c>
      <c r="H2127" s="2">
        <f>VLOOKUP(A2127, Customer!A:O, 8, FALSE)</f>
        <v>0</v>
      </c>
      <c r="I2127" s="2">
        <f>VLOOKUP(A2127, Customer!A:O, 9, FALSE)</f>
        <v>1</v>
      </c>
      <c r="J2127" s="2">
        <f>VLOOKUP(A2127, Customer!A:O, 10, FALSE)</f>
        <v>0</v>
      </c>
      <c r="K2127" s="2">
        <f>VLOOKUP(A2127, Customer!A:O, 11, FALSE)</f>
        <v>0</v>
      </c>
      <c r="L2127" s="2">
        <f>VLOOKUP(A2127, Customer!A:O, 12, FALSE)</f>
        <v>0</v>
      </c>
      <c r="M2127" s="2">
        <f>VLOOKUP(A2127, Customer!A:O, 13, FALSE)</f>
        <v>0</v>
      </c>
      <c r="N2127" s="2">
        <f>VLOOKUP(A2127, Customer!A:O, 14, FALSE)</f>
        <v>1</v>
      </c>
      <c r="O2127" s="2" t="str">
        <f>VLOOKUP(A2127, Customer!A:O, 15, FALSE)</f>
        <v>State-Other</v>
      </c>
      <c r="P2127" s="2">
        <f>VLOOKUP(A2127,Sales!A:N,2,FALSE)</f>
        <v>63</v>
      </c>
      <c r="Q2127">
        <f>VLOOKUP(A2127,Sales!A:N,3,FALSE)</f>
        <v>1308</v>
      </c>
      <c r="R2127" s="2">
        <f>VLOOKUP(A2127,Sales!A:N,4,FALSE)</f>
        <v>0</v>
      </c>
      <c r="S2127" s="2">
        <f>VLOOKUP(A2127,Sales!A:N,5,FALSE)</f>
        <v>880</v>
      </c>
      <c r="T2127" s="2">
        <f>VLOOKUP(A2127,Sales!A:N,6,FALSE)</f>
        <v>156</v>
      </c>
      <c r="U2127" s="2">
        <f>VLOOKUP(A2127,Sales!A:N,7,FALSE)</f>
        <v>69</v>
      </c>
      <c r="V2127" s="2">
        <f>VLOOKUP(A2127,Sales!A:N,8,FALSE)</f>
        <v>0</v>
      </c>
      <c r="W2127" s="2">
        <f>VLOOKUP(A2127,Sales!A:N,9,FALSE)</f>
        <v>2413</v>
      </c>
      <c r="X2127" s="2">
        <f>VLOOKUP(A2127,Sales!A:N,10,FALSE)</f>
        <v>3</v>
      </c>
      <c r="Y2127" s="2">
        <f>VLOOKUP(A2127,Sales!A:N,11,FALSE)</f>
        <v>6</v>
      </c>
      <c r="Z2127" s="2">
        <f>VLOOKUP(A2127,Sales!A:N,12,FALSE)</f>
        <v>7</v>
      </c>
      <c r="AA2127" s="2">
        <f>VLOOKUP(A2127,Sales!A:N,13,FALSE)</f>
        <v>11</v>
      </c>
      <c r="AB2127" s="2">
        <f>VLOOKUP(A2127,Sales!A:N,14,FALSE)</f>
        <v>3</v>
      </c>
      <c r="AC2127" s="2">
        <f>VLOOKUP(A2127,Campaigns!A:I,2,FALSE)</f>
        <v>0</v>
      </c>
      <c r="AD2127" s="2">
        <f>VLOOKUP(A2127,Campaigns!A:I,3,FALSE)</f>
        <v>0</v>
      </c>
      <c r="AE2127" s="2">
        <f>VLOOKUP(A2127,Campaigns!A:I,4,FALSE)</f>
        <v>0</v>
      </c>
      <c r="AF2127" s="2">
        <f>VLOOKUP(A2127,Campaigns!A:I,5,FALSE)</f>
        <v>0</v>
      </c>
      <c r="AG2127" s="2">
        <f>VLOOKUP(A2127,Campaigns!A:I,6,FALSE)</f>
        <v>0</v>
      </c>
      <c r="AH2127" s="2">
        <f>VLOOKUP(A2127,Campaigns!A:I,7,FALSE)</f>
        <v>0</v>
      </c>
      <c r="AI2127" s="2">
        <f>VLOOKUP(A2127,Campaigns!A:I,8,FALSE)</f>
        <v>0</v>
      </c>
      <c r="AJ2127" s="19" t="str">
        <f>VLOOKUP(A2127,Campaigns!A:I,9,FALSE)</f>
        <v>10/26/2020</v>
      </c>
    </row>
    <row r="2128" spans="1:36">
      <c r="A2128" s="2">
        <v>2041</v>
      </c>
      <c r="B2128" s="2">
        <f>VLOOKUP(A2128, Customer!A:O, 2, FALSE)</f>
        <v>162845</v>
      </c>
      <c r="C2128" s="2">
        <f>VLOOKUP(A2128, Customer!A:O, 3, FALSE)</f>
        <v>1</v>
      </c>
      <c r="D2128" s="2">
        <f>VLOOKUP(A2128, Customer!A:O, 4, FALSE)</f>
        <v>1</v>
      </c>
      <c r="E2128" s="2">
        <f>VLOOKUP(A2128, Customer!A:O, 5, FALSE)</f>
        <v>71</v>
      </c>
      <c r="F2128" s="2">
        <f>VLOOKUP(A2128, Customer!A:O, 6, FALSE)</f>
        <v>0</v>
      </c>
      <c r="G2128" s="2">
        <f>VLOOKUP(A2128, Customer!A:O, 7, FALSE)</f>
        <v>1</v>
      </c>
      <c r="H2128" s="2">
        <f>VLOOKUP(A2128, Customer!A:O, 8, FALSE)</f>
        <v>0</v>
      </c>
      <c r="I2128" s="2">
        <f>VLOOKUP(A2128, Customer!A:O, 9, FALSE)</f>
        <v>0</v>
      </c>
      <c r="J2128" s="2">
        <f>VLOOKUP(A2128, Customer!A:O, 10, FALSE)</f>
        <v>0</v>
      </c>
      <c r="K2128" s="2">
        <f>VLOOKUP(A2128, Customer!A:O, 11, FALSE)</f>
        <v>0</v>
      </c>
      <c r="L2128" s="2">
        <f>VLOOKUP(A2128, Customer!A:O, 12, FALSE)</f>
        <v>0</v>
      </c>
      <c r="M2128" s="2">
        <f>VLOOKUP(A2128, Customer!A:O, 13, FALSE)</f>
        <v>1</v>
      </c>
      <c r="N2128" s="2">
        <f>VLOOKUP(A2128, Customer!A:O, 14, FALSE)</f>
        <v>0</v>
      </c>
      <c r="O2128" s="2" t="str">
        <f>VLOOKUP(A2128, Customer!A:O, 15, FALSE)</f>
        <v>State-Illinois</v>
      </c>
      <c r="P2128" s="2">
        <f>VLOOKUP(A2128,Sales!A:N,2,FALSE)</f>
        <v>3</v>
      </c>
      <c r="Q2128">
        <f>VLOOKUP(A2128,Sales!A:N,3,FALSE)</f>
        <v>2848</v>
      </c>
      <c r="R2128" s="2">
        <f>VLOOKUP(A2128,Sales!A:N,4,FALSE)</f>
        <v>0</v>
      </c>
      <c r="S2128" s="2">
        <f>VLOOKUP(A2128,Sales!A:N,5,FALSE)</f>
        <v>117</v>
      </c>
      <c r="T2128" s="2">
        <f>VLOOKUP(A2128,Sales!A:N,6,FALSE)</f>
        <v>0</v>
      </c>
      <c r="U2128" s="2">
        <f>VLOOKUP(A2128,Sales!A:N,7,FALSE)</f>
        <v>0</v>
      </c>
      <c r="V2128" s="2">
        <f>VLOOKUP(A2128,Sales!A:N,8,FALSE)</f>
        <v>88</v>
      </c>
      <c r="W2128" s="2">
        <f>VLOOKUP(A2128,Sales!A:N,9,FALSE)</f>
        <v>2876</v>
      </c>
      <c r="X2128" s="2">
        <f>VLOOKUP(A2128,Sales!A:N,10,FALSE)</f>
        <v>11</v>
      </c>
      <c r="Y2128" s="2">
        <f>VLOOKUP(A2128,Sales!A:N,11,FALSE)</f>
        <v>3</v>
      </c>
      <c r="Z2128" s="2">
        <f>VLOOKUP(A2128,Sales!A:N,12,FALSE)</f>
        <v>4</v>
      </c>
      <c r="AA2128" s="2">
        <f>VLOOKUP(A2128,Sales!A:N,13,FALSE)</f>
        <v>10</v>
      </c>
      <c r="AB2128" s="2">
        <f>VLOOKUP(A2128,Sales!A:N,14,FALSE)</f>
        <v>8</v>
      </c>
      <c r="AC2128" s="2">
        <f>VLOOKUP(A2128,Campaigns!A:I,2,FALSE)</f>
        <v>0</v>
      </c>
      <c r="AD2128" s="2">
        <f>VLOOKUP(A2128,Campaigns!A:I,3,FALSE)</f>
        <v>1</v>
      </c>
      <c r="AE2128" s="2">
        <f>VLOOKUP(A2128,Campaigns!A:I,4,FALSE)</f>
        <v>0</v>
      </c>
      <c r="AF2128" s="2">
        <f>VLOOKUP(A2128,Campaigns!A:I,5,FALSE)</f>
        <v>0</v>
      </c>
      <c r="AG2128" s="2">
        <f>VLOOKUP(A2128,Campaigns!A:I,6,FALSE)</f>
        <v>0</v>
      </c>
      <c r="AH2128" s="2">
        <f>VLOOKUP(A2128,Campaigns!A:I,7,FALSE)</f>
        <v>0</v>
      </c>
      <c r="AI2128" s="2">
        <f>VLOOKUP(A2128,Campaigns!A:I,8,FALSE)</f>
        <v>0</v>
      </c>
      <c r="AJ2128" s="19">
        <f>VLOOKUP(A2128,Campaigns!A:I,9,FALSE)</f>
        <v>43680</v>
      </c>
    </row>
    <row r="2129" spans="1:36">
      <c r="A2129" s="2">
        <v>2322</v>
      </c>
      <c r="B2129" s="2">
        <f>VLOOKUP(A2129, Customer!A:O, 2, FALSE)</f>
        <v>162845</v>
      </c>
      <c r="C2129" s="2">
        <f>VLOOKUP(A2129, Customer!A:O, 3, FALSE)</f>
        <v>1</v>
      </c>
      <c r="D2129" s="2">
        <f>VLOOKUP(A2129, Customer!A:O, 4, FALSE)</f>
        <v>1</v>
      </c>
      <c r="E2129" s="2">
        <f>VLOOKUP(A2129, Customer!A:O, 5, FALSE)</f>
        <v>71</v>
      </c>
      <c r="F2129" s="2">
        <f>VLOOKUP(A2129, Customer!A:O, 6, FALSE)</f>
        <v>0</v>
      </c>
      <c r="G2129" s="2">
        <f>VLOOKUP(A2129, Customer!A:O, 7, FALSE)</f>
        <v>1</v>
      </c>
      <c r="H2129" s="2">
        <f>VLOOKUP(A2129, Customer!A:O, 8, FALSE)</f>
        <v>0</v>
      </c>
      <c r="I2129" s="2">
        <f>VLOOKUP(A2129, Customer!A:O, 9, FALSE)</f>
        <v>0</v>
      </c>
      <c r="J2129" s="2">
        <f>VLOOKUP(A2129, Customer!A:O, 10, FALSE)</f>
        <v>0</v>
      </c>
      <c r="K2129" s="2">
        <f>VLOOKUP(A2129, Customer!A:O, 11, FALSE)</f>
        <v>0</v>
      </c>
      <c r="L2129" s="2">
        <f>VLOOKUP(A2129, Customer!A:O, 12, FALSE)</f>
        <v>0</v>
      </c>
      <c r="M2129" s="2">
        <f>VLOOKUP(A2129, Customer!A:O, 13, FALSE)</f>
        <v>1</v>
      </c>
      <c r="N2129" s="2">
        <f>VLOOKUP(A2129, Customer!A:O, 14, FALSE)</f>
        <v>0</v>
      </c>
      <c r="O2129" s="2" t="str">
        <f>VLOOKUP(A2129, Customer!A:O, 15, FALSE)</f>
        <v>State-Florida</v>
      </c>
      <c r="P2129" s="2">
        <f>VLOOKUP(A2129,Sales!A:N,2,FALSE)</f>
        <v>3</v>
      </c>
      <c r="Q2129">
        <f>VLOOKUP(A2129,Sales!A:N,3,FALSE)</f>
        <v>2848</v>
      </c>
      <c r="R2129" s="2">
        <f>VLOOKUP(A2129,Sales!A:N,4,FALSE)</f>
        <v>0</v>
      </c>
      <c r="S2129" s="2">
        <f>VLOOKUP(A2129,Sales!A:N,5,FALSE)</f>
        <v>117</v>
      </c>
      <c r="T2129" s="2">
        <f>VLOOKUP(A2129,Sales!A:N,6,FALSE)</f>
        <v>0</v>
      </c>
      <c r="U2129" s="2">
        <f>VLOOKUP(A2129,Sales!A:N,7,FALSE)</f>
        <v>0</v>
      </c>
      <c r="V2129" s="2">
        <f>VLOOKUP(A2129,Sales!A:N,8,FALSE)</f>
        <v>88</v>
      </c>
      <c r="W2129" s="2">
        <f>VLOOKUP(A2129,Sales!A:N,9,FALSE)</f>
        <v>2876</v>
      </c>
      <c r="X2129" s="2">
        <f>VLOOKUP(A2129,Sales!A:N,10,FALSE)</f>
        <v>11</v>
      </c>
      <c r="Y2129" s="2">
        <f>VLOOKUP(A2129,Sales!A:N,11,FALSE)</f>
        <v>3</v>
      </c>
      <c r="Z2129" s="2">
        <f>VLOOKUP(A2129,Sales!A:N,12,FALSE)</f>
        <v>4</v>
      </c>
      <c r="AA2129" s="2">
        <f>VLOOKUP(A2129,Sales!A:N,13,FALSE)</f>
        <v>10</v>
      </c>
      <c r="AB2129" s="2">
        <f>VLOOKUP(A2129,Sales!A:N,14,FALSE)</f>
        <v>8</v>
      </c>
      <c r="AC2129" s="2">
        <f>VLOOKUP(A2129,Campaigns!A:I,2,FALSE)</f>
        <v>0</v>
      </c>
      <c r="AD2129" s="2">
        <f>VLOOKUP(A2129,Campaigns!A:I,3,FALSE)</f>
        <v>1</v>
      </c>
      <c r="AE2129" s="2">
        <f>VLOOKUP(A2129,Campaigns!A:I,4,FALSE)</f>
        <v>0</v>
      </c>
      <c r="AF2129" s="2">
        <f>VLOOKUP(A2129,Campaigns!A:I,5,FALSE)</f>
        <v>0</v>
      </c>
      <c r="AG2129" s="2">
        <f>VLOOKUP(A2129,Campaigns!A:I,6,FALSE)</f>
        <v>0</v>
      </c>
      <c r="AH2129" s="2">
        <f>VLOOKUP(A2129,Campaigns!A:I,7,FALSE)</f>
        <v>0</v>
      </c>
      <c r="AI2129" s="2">
        <f>VLOOKUP(A2129,Campaigns!A:I,8,FALSE)</f>
        <v>1</v>
      </c>
      <c r="AJ2129" s="19">
        <f>VLOOKUP(A2129,Campaigns!A:I,9,FALSE)</f>
        <v>43680</v>
      </c>
    </row>
    <row r="2130" spans="1:36">
      <c r="A2130" s="2">
        <v>1022</v>
      </c>
      <c r="B2130" s="2">
        <f>VLOOKUP(A2130, Customer!A:O, 2, FALSE)</f>
        <v>158607</v>
      </c>
      <c r="C2130" s="2">
        <f>VLOOKUP(A2130, Customer!A:O, 3, FALSE)</f>
        <v>0</v>
      </c>
      <c r="D2130" s="2">
        <f>VLOOKUP(A2130, Customer!A:O, 4, FALSE)</f>
        <v>1</v>
      </c>
      <c r="E2130" s="2">
        <f>VLOOKUP(A2130, Customer!A:O, 5, FALSE)</f>
        <v>71</v>
      </c>
      <c r="F2130" s="2">
        <f>VLOOKUP(A2130, Customer!A:O, 6, FALSE)</f>
        <v>0</v>
      </c>
      <c r="G2130" s="2">
        <f>VLOOKUP(A2130, Customer!A:O, 7, FALSE)</f>
        <v>1</v>
      </c>
      <c r="H2130" s="2">
        <f>VLOOKUP(A2130, Customer!A:O, 8, FALSE)</f>
        <v>0</v>
      </c>
      <c r="I2130" s="2">
        <f>VLOOKUP(A2130, Customer!A:O, 9, FALSE)</f>
        <v>0</v>
      </c>
      <c r="J2130" s="2">
        <f>VLOOKUP(A2130, Customer!A:O, 10, FALSE)</f>
        <v>0</v>
      </c>
      <c r="K2130" s="2">
        <f>VLOOKUP(A2130, Customer!A:O, 11, FALSE)</f>
        <v>0</v>
      </c>
      <c r="L2130" s="2">
        <f>VLOOKUP(A2130, Customer!A:O, 12, FALSE)</f>
        <v>0</v>
      </c>
      <c r="M2130" s="2">
        <f>VLOOKUP(A2130, Customer!A:O, 13, FALSE)</f>
        <v>0</v>
      </c>
      <c r="N2130" s="2">
        <f>VLOOKUP(A2130, Customer!A:O, 14, FALSE)</f>
        <v>1</v>
      </c>
      <c r="O2130" s="2" t="str">
        <f>VLOOKUP(A2130, Customer!A:O, 15, FALSE)</f>
        <v>State-New York</v>
      </c>
      <c r="P2130" s="2">
        <f>VLOOKUP(A2130,Sales!A:N,2,FALSE)</f>
        <v>63</v>
      </c>
      <c r="Q2130">
        <f>VLOOKUP(A2130,Sales!A:N,3,FALSE)</f>
        <v>2346</v>
      </c>
      <c r="R2130" s="2">
        <f>VLOOKUP(A2130,Sales!A:N,4,FALSE)</f>
        <v>0</v>
      </c>
      <c r="S2130" s="2">
        <f>VLOOKUP(A2130,Sales!A:N,5,FALSE)</f>
        <v>233</v>
      </c>
      <c r="T2130" s="2">
        <f>VLOOKUP(A2130,Sales!A:N,6,FALSE)</f>
        <v>0</v>
      </c>
      <c r="U2130" s="2">
        <f>VLOOKUP(A2130,Sales!A:N,7,FALSE)</f>
        <v>0</v>
      </c>
      <c r="V2130" s="2">
        <f>VLOOKUP(A2130,Sales!A:N,8,FALSE)</f>
        <v>51</v>
      </c>
      <c r="W2130" s="2">
        <f>VLOOKUP(A2130,Sales!A:N,9,FALSE)</f>
        <v>2528</v>
      </c>
      <c r="X2130" s="2">
        <f>VLOOKUP(A2130,Sales!A:N,10,FALSE)</f>
        <v>3</v>
      </c>
      <c r="Y2130" s="2">
        <f>VLOOKUP(A2130,Sales!A:N,11,FALSE)</f>
        <v>2</v>
      </c>
      <c r="Z2130" s="2">
        <f>VLOOKUP(A2130,Sales!A:N,12,FALSE)</f>
        <v>3</v>
      </c>
      <c r="AA2130" s="2">
        <f>VLOOKUP(A2130,Sales!A:N,13,FALSE)</f>
        <v>9</v>
      </c>
      <c r="AB2130" s="2">
        <f>VLOOKUP(A2130,Sales!A:N,14,FALSE)</f>
        <v>8</v>
      </c>
      <c r="AC2130" s="2">
        <f>VLOOKUP(A2130,Campaigns!A:I,2,FALSE)</f>
        <v>0</v>
      </c>
      <c r="AD2130" s="2">
        <f>VLOOKUP(A2130,Campaigns!A:I,3,FALSE)</f>
        <v>1</v>
      </c>
      <c r="AE2130" s="2">
        <f>VLOOKUP(A2130,Campaigns!A:I,4,FALSE)</f>
        <v>0</v>
      </c>
      <c r="AF2130" s="2">
        <f>VLOOKUP(A2130,Campaigns!A:I,5,FALSE)</f>
        <v>0</v>
      </c>
      <c r="AG2130" s="2">
        <f>VLOOKUP(A2130,Campaigns!A:I,6,FALSE)</f>
        <v>0</v>
      </c>
      <c r="AH2130" s="2">
        <f>VLOOKUP(A2130,Campaigns!A:I,7,FALSE)</f>
        <v>0</v>
      </c>
      <c r="AI2130" s="2">
        <f>VLOOKUP(A2130,Campaigns!A:I,8,FALSE)</f>
        <v>0</v>
      </c>
      <c r="AJ2130" s="19" t="str">
        <f>VLOOKUP(A2130,Campaigns!A:I,9,FALSE)</f>
        <v>5/30/2019</v>
      </c>
    </row>
    <row r="2131" spans="1:36">
      <c r="A2131" s="2">
        <v>3043</v>
      </c>
      <c r="B2131" s="2">
        <f>VLOOKUP(A2131, Customer!A:O, 2, FALSE)</f>
        <v>154591</v>
      </c>
      <c r="C2131" s="2">
        <f>VLOOKUP(A2131, Customer!A:O, 3, FALSE)</f>
        <v>0</v>
      </c>
      <c r="D2131" s="2">
        <f>VLOOKUP(A2131, Customer!A:O, 4, FALSE)</f>
        <v>1</v>
      </c>
      <c r="E2131" s="2">
        <f>VLOOKUP(A2131, Customer!A:O, 5, FALSE)</f>
        <v>71</v>
      </c>
      <c r="F2131" s="2">
        <f>VLOOKUP(A2131, Customer!A:O, 6, FALSE)</f>
        <v>0</v>
      </c>
      <c r="G2131" s="2">
        <f>VLOOKUP(A2131, Customer!A:O, 7, FALSE)</f>
        <v>0</v>
      </c>
      <c r="H2131" s="2">
        <f>VLOOKUP(A2131, Customer!A:O, 8, FALSE)</f>
        <v>0</v>
      </c>
      <c r="I2131" s="2">
        <f>VLOOKUP(A2131, Customer!A:O, 9, FALSE)</f>
        <v>1</v>
      </c>
      <c r="J2131" s="2">
        <f>VLOOKUP(A2131, Customer!A:O, 10, FALSE)</f>
        <v>0</v>
      </c>
      <c r="K2131" s="2">
        <f>VLOOKUP(A2131, Customer!A:O, 11, FALSE)</f>
        <v>0</v>
      </c>
      <c r="L2131" s="2">
        <f>VLOOKUP(A2131, Customer!A:O, 12, FALSE)</f>
        <v>1</v>
      </c>
      <c r="M2131" s="2">
        <f>VLOOKUP(A2131, Customer!A:O, 13, FALSE)</f>
        <v>0</v>
      </c>
      <c r="N2131" s="2">
        <f>VLOOKUP(A2131, Customer!A:O, 14, FALSE)</f>
        <v>0</v>
      </c>
      <c r="O2131" s="2" t="str">
        <f>VLOOKUP(A2131, Customer!A:O, 15, FALSE)</f>
        <v>State-Illinois</v>
      </c>
      <c r="P2131" s="2">
        <f>VLOOKUP(A2131,Sales!A:N,2,FALSE)</f>
        <v>63</v>
      </c>
      <c r="Q2131">
        <f>VLOOKUP(A2131,Sales!A:N,3,FALSE)</f>
        <v>1065</v>
      </c>
      <c r="R2131" s="2">
        <f>VLOOKUP(A2131,Sales!A:N,4,FALSE)</f>
        <v>11</v>
      </c>
      <c r="S2131" s="2">
        <f>VLOOKUP(A2131,Sales!A:N,5,FALSE)</f>
        <v>266</v>
      </c>
      <c r="T2131" s="2">
        <f>VLOOKUP(A2131,Sales!A:N,6,FALSE)</f>
        <v>34</v>
      </c>
      <c r="U2131" s="2">
        <f>VLOOKUP(A2131,Sales!A:N,7,FALSE)</f>
        <v>25</v>
      </c>
      <c r="V2131" s="2">
        <f>VLOOKUP(A2131,Sales!A:N,8,FALSE)</f>
        <v>68</v>
      </c>
      <c r="W2131" s="2">
        <f>VLOOKUP(A2131,Sales!A:N,9,FALSE)</f>
        <v>1334</v>
      </c>
      <c r="X2131" s="2">
        <f>VLOOKUP(A2131,Sales!A:N,10,FALSE)</f>
        <v>3</v>
      </c>
      <c r="Y2131" s="2">
        <f>VLOOKUP(A2131,Sales!A:N,11,FALSE)</f>
        <v>6</v>
      </c>
      <c r="Z2131" s="2">
        <f>VLOOKUP(A2131,Sales!A:N,12,FALSE)</f>
        <v>2</v>
      </c>
      <c r="AA2131" s="2">
        <f>VLOOKUP(A2131,Sales!A:N,13,FALSE)</f>
        <v>8</v>
      </c>
      <c r="AB2131" s="2">
        <f>VLOOKUP(A2131,Sales!A:N,14,FALSE)</f>
        <v>5</v>
      </c>
      <c r="AC2131" s="2">
        <f>VLOOKUP(A2131,Campaigns!A:I,2,FALSE)</f>
        <v>0</v>
      </c>
      <c r="AD2131" s="2">
        <f>VLOOKUP(A2131,Campaigns!A:I,3,FALSE)</f>
        <v>0</v>
      </c>
      <c r="AE2131" s="2">
        <f>VLOOKUP(A2131,Campaigns!A:I,4,FALSE)</f>
        <v>0</v>
      </c>
      <c r="AF2131" s="2">
        <f>VLOOKUP(A2131,Campaigns!A:I,5,FALSE)</f>
        <v>0</v>
      </c>
      <c r="AG2131" s="2">
        <f>VLOOKUP(A2131,Campaigns!A:I,6,FALSE)</f>
        <v>0</v>
      </c>
      <c r="AH2131" s="2">
        <f>VLOOKUP(A2131,Campaigns!A:I,7,FALSE)</f>
        <v>0</v>
      </c>
      <c r="AI2131" s="2">
        <f>VLOOKUP(A2131,Campaigns!A:I,8,FALSE)</f>
        <v>0</v>
      </c>
      <c r="AJ2131" s="19">
        <f>VLOOKUP(A2131,Campaigns!A:I,9,FALSE)</f>
        <v>44105</v>
      </c>
    </row>
    <row r="2132" spans="1:36">
      <c r="A2132" s="2">
        <v>2912</v>
      </c>
      <c r="B2132" s="2">
        <f>VLOOKUP(A2132, Customer!A:O, 2, FALSE)</f>
        <v>154356</v>
      </c>
      <c r="C2132" s="2">
        <f>VLOOKUP(A2132, Customer!A:O, 3, FALSE)</f>
        <v>0</v>
      </c>
      <c r="D2132" s="2">
        <f>VLOOKUP(A2132, Customer!A:O, 4, FALSE)</f>
        <v>1</v>
      </c>
      <c r="E2132" s="2">
        <f>VLOOKUP(A2132, Customer!A:O, 5, FALSE)</f>
        <v>71</v>
      </c>
      <c r="F2132" s="2">
        <f>VLOOKUP(A2132, Customer!A:O, 6, FALSE)</f>
        <v>0</v>
      </c>
      <c r="G2132" s="2">
        <f>VLOOKUP(A2132, Customer!A:O, 7, FALSE)</f>
        <v>0</v>
      </c>
      <c r="H2132" s="2">
        <f>VLOOKUP(A2132, Customer!A:O, 8, FALSE)</f>
        <v>0</v>
      </c>
      <c r="I2132" s="2">
        <f>VLOOKUP(A2132, Customer!A:O, 9, FALSE)</f>
        <v>0</v>
      </c>
      <c r="J2132" s="2">
        <f>VLOOKUP(A2132, Customer!A:O, 10, FALSE)</f>
        <v>1</v>
      </c>
      <c r="K2132" s="2">
        <f>VLOOKUP(A2132, Customer!A:O, 11, FALSE)</f>
        <v>0</v>
      </c>
      <c r="L2132" s="2">
        <f>VLOOKUP(A2132, Customer!A:O, 12, FALSE)</f>
        <v>0</v>
      </c>
      <c r="M2132" s="2">
        <f>VLOOKUP(A2132, Customer!A:O, 13, FALSE)</f>
        <v>0</v>
      </c>
      <c r="N2132" s="2">
        <f>VLOOKUP(A2132, Customer!A:O, 14, FALSE)</f>
        <v>1</v>
      </c>
      <c r="O2132" s="2" t="str">
        <f>VLOOKUP(A2132, Customer!A:O, 15, FALSE)</f>
        <v>State-New York</v>
      </c>
      <c r="P2132" s="2">
        <f>VLOOKUP(A2132,Sales!A:N,2,FALSE)</f>
        <v>62</v>
      </c>
      <c r="Q2132">
        <f>VLOOKUP(A2132,Sales!A:N,3,FALSE)</f>
        <v>2016</v>
      </c>
      <c r="R2132" s="2">
        <f>VLOOKUP(A2132,Sales!A:N,4,FALSE)</f>
        <v>43</v>
      </c>
      <c r="S2132" s="2">
        <f>VLOOKUP(A2132,Sales!A:N,5,FALSE)</f>
        <v>85</v>
      </c>
      <c r="T2132" s="2">
        <f>VLOOKUP(A2132,Sales!A:N,6,FALSE)</f>
        <v>57</v>
      </c>
      <c r="U2132" s="2">
        <f>VLOOKUP(A2132,Sales!A:N,7,FALSE)</f>
        <v>0</v>
      </c>
      <c r="V2132" s="2">
        <f>VLOOKUP(A2132,Sales!A:N,8,FALSE)</f>
        <v>0</v>
      </c>
      <c r="W2132" s="2">
        <f>VLOOKUP(A2132,Sales!A:N,9,FALSE)</f>
        <v>2201</v>
      </c>
      <c r="X2132" s="2">
        <f>VLOOKUP(A2132,Sales!A:N,10,FALSE)</f>
        <v>3</v>
      </c>
      <c r="Y2132" s="2">
        <f>VLOOKUP(A2132,Sales!A:N,11,FALSE)</f>
        <v>11</v>
      </c>
      <c r="Z2132" s="2">
        <f>VLOOKUP(A2132,Sales!A:N,12,FALSE)</f>
        <v>2</v>
      </c>
      <c r="AA2132" s="2">
        <f>VLOOKUP(A2132,Sales!A:N,13,FALSE)</f>
        <v>8</v>
      </c>
      <c r="AB2132" s="2">
        <f>VLOOKUP(A2132,Sales!A:N,14,FALSE)</f>
        <v>8</v>
      </c>
      <c r="AC2132" s="2">
        <f>VLOOKUP(A2132,Campaigns!A:I,2,FALSE)</f>
        <v>0</v>
      </c>
      <c r="AD2132" s="2">
        <f>VLOOKUP(A2132,Campaigns!A:I,3,FALSE)</f>
        <v>0</v>
      </c>
      <c r="AE2132" s="2">
        <f>VLOOKUP(A2132,Campaigns!A:I,4,FALSE)</f>
        <v>0</v>
      </c>
      <c r="AF2132" s="2">
        <f>VLOOKUP(A2132,Campaigns!A:I,5,FALSE)</f>
        <v>0</v>
      </c>
      <c r="AG2132" s="2">
        <f>VLOOKUP(A2132,Campaigns!A:I,6,FALSE)</f>
        <v>0</v>
      </c>
      <c r="AH2132" s="2">
        <f>VLOOKUP(A2132,Campaigns!A:I,7,FALSE)</f>
        <v>0</v>
      </c>
      <c r="AI2132" s="2">
        <f>VLOOKUP(A2132,Campaigns!A:I,8,FALSE)</f>
        <v>1</v>
      </c>
      <c r="AJ2132" s="19" t="str">
        <f>VLOOKUP(A2132,Campaigns!A:I,9,FALSE)</f>
        <v>4/26/2019</v>
      </c>
    </row>
    <row r="2133" spans="1:36">
      <c r="A2133" s="2">
        <v>2728</v>
      </c>
      <c r="B2133" s="2">
        <f>VLOOKUP(A2133, Customer!A:O, 2, FALSE)</f>
        <v>151569</v>
      </c>
      <c r="C2133" s="2">
        <f>VLOOKUP(A2133, Customer!A:O, 3, FALSE)</f>
        <v>0</v>
      </c>
      <c r="D2133" s="2">
        <f>VLOOKUP(A2133, Customer!A:O, 4, FALSE)</f>
        <v>1</v>
      </c>
      <c r="E2133" s="2">
        <f>VLOOKUP(A2133, Customer!A:O, 5, FALSE)</f>
        <v>71</v>
      </c>
      <c r="F2133" s="2">
        <f>VLOOKUP(A2133, Customer!A:O, 6, FALSE)</f>
        <v>0</v>
      </c>
      <c r="G2133" s="2">
        <f>VLOOKUP(A2133, Customer!A:O, 7, FALSE)</f>
        <v>0</v>
      </c>
      <c r="H2133" s="2">
        <f>VLOOKUP(A2133, Customer!A:O, 8, FALSE)</f>
        <v>0</v>
      </c>
      <c r="I2133" s="2">
        <f>VLOOKUP(A2133, Customer!A:O, 9, FALSE)</f>
        <v>0</v>
      </c>
      <c r="J2133" s="2">
        <f>VLOOKUP(A2133, Customer!A:O, 10, FALSE)</f>
        <v>1</v>
      </c>
      <c r="K2133" s="2">
        <f>VLOOKUP(A2133, Customer!A:O, 11, FALSE)</f>
        <v>0</v>
      </c>
      <c r="L2133" s="2">
        <f>VLOOKUP(A2133, Customer!A:O, 12, FALSE)</f>
        <v>0</v>
      </c>
      <c r="M2133" s="2">
        <f>VLOOKUP(A2133, Customer!A:O, 13, FALSE)</f>
        <v>0</v>
      </c>
      <c r="N2133" s="2">
        <f>VLOOKUP(A2133, Customer!A:O, 14, FALSE)</f>
        <v>1</v>
      </c>
      <c r="O2133" s="2" t="str">
        <f>VLOOKUP(A2133, Customer!A:O, 15, FALSE)</f>
        <v>State-Other</v>
      </c>
      <c r="P2133" s="2">
        <f>VLOOKUP(A2133,Sales!A:N,2,FALSE)</f>
        <v>39</v>
      </c>
      <c r="Q2133">
        <f>VLOOKUP(A2133,Sales!A:N,3,FALSE)</f>
        <v>1117</v>
      </c>
      <c r="R2133" s="2">
        <f>VLOOKUP(A2133,Sales!A:N,4,FALSE)</f>
        <v>0</v>
      </c>
      <c r="S2133" s="2">
        <f>VLOOKUP(A2133,Sales!A:N,5,FALSE)</f>
        <v>138</v>
      </c>
      <c r="T2133" s="2">
        <f>VLOOKUP(A2133,Sales!A:N,6,FALSE)</f>
        <v>18</v>
      </c>
      <c r="U2133" s="2">
        <f>VLOOKUP(A2133,Sales!A:N,7,FALSE)</f>
        <v>0</v>
      </c>
      <c r="V2133" s="2">
        <f>VLOOKUP(A2133,Sales!A:N,8,FALSE)</f>
        <v>100</v>
      </c>
      <c r="W2133" s="2">
        <f>VLOOKUP(A2133,Sales!A:N,9,FALSE)</f>
        <v>1173</v>
      </c>
      <c r="X2133" s="2">
        <f>VLOOKUP(A2133,Sales!A:N,10,FALSE)</f>
        <v>4</v>
      </c>
      <c r="Y2133" s="2">
        <f>VLOOKUP(A2133,Sales!A:N,11,FALSE)</f>
        <v>7</v>
      </c>
      <c r="Z2133" s="2">
        <f>VLOOKUP(A2133,Sales!A:N,12,FALSE)</f>
        <v>1</v>
      </c>
      <c r="AA2133" s="2">
        <f>VLOOKUP(A2133,Sales!A:N,13,FALSE)</f>
        <v>7</v>
      </c>
      <c r="AB2133" s="2">
        <f>VLOOKUP(A2133,Sales!A:N,14,FALSE)</f>
        <v>8</v>
      </c>
      <c r="AC2133" s="2">
        <f>VLOOKUP(A2133,Campaigns!A:I,2,FALSE)</f>
        <v>0</v>
      </c>
      <c r="AD2133" s="2">
        <f>VLOOKUP(A2133,Campaigns!A:I,3,FALSE)</f>
        <v>1</v>
      </c>
      <c r="AE2133" s="2">
        <f>VLOOKUP(A2133,Campaigns!A:I,4,FALSE)</f>
        <v>0</v>
      </c>
      <c r="AF2133" s="2">
        <f>VLOOKUP(A2133,Campaigns!A:I,5,FALSE)</f>
        <v>0</v>
      </c>
      <c r="AG2133" s="2">
        <f>VLOOKUP(A2133,Campaigns!A:I,6,FALSE)</f>
        <v>0</v>
      </c>
      <c r="AH2133" s="2">
        <f>VLOOKUP(A2133,Campaigns!A:I,7,FALSE)</f>
        <v>0</v>
      </c>
      <c r="AI2133" s="2">
        <f>VLOOKUP(A2133,Campaigns!A:I,8,FALSE)</f>
        <v>1</v>
      </c>
      <c r="AJ2133" s="19" t="str">
        <f>VLOOKUP(A2133,Campaigns!A:I,9,FALSE)</f>
        <v>7/20/2019</v>
      </c>
    </row>
    <row r="2134" spans="1:36">
      <c r="A2134" s="2">
        <v>1421</v>
      </c>
      <c r="B2134" s="2">
        <f>VLOOKUP(A2134, Customer!A:O, 2, FALSE)</f>
        <v>151529</v>
      </c>
      <c r="C2134" s="2">
        <f>VLOOKUP(A2134, Customer!A:O, 3, FALSE)</f>
        <v>0</v>
      </c>
      <c r="D2134" s="2">
        <f>VLOOKUP(A2134, Customer!A:O, 4, FALSE)</f>
        <v>1</v>
      </c>
      <c r="E2134" s="2">
        <f>VLOOKUP(A2134, Customer!A:O, 5, FALSE)</f>
        <v>71</v>
      </c>
      <c r="F2134" s="2">
        <f>VLOOKUP(A2134, Customer!A:O, 6, FALSE)</f>
        <v>0</v>
      </c>
      <c r="G2134" s="2">
        <f>VLOOKUP(A2134, Customer!A:O, 7, FALSE)</f>
        <v>0</v>
      </c>
      <c r="H2134" s="2">
        <f>VLOOKUP(A2134, Customer!A:O, 8, FALSE)</f>
        <v>0</v>
      </c>
      <c r="I2134" s="2">
        <f>VLOOKUP(A2134, Customer!A:O, 9, FALSE)</f>
        <v>0</v>
      </c>
      <c r="J2134" s="2">
        <f>VLOOKUP(A2134, Customer!A:O, 10, FALSE)</f>
        <v>1</v>
      </c>
      <c r="K2134" s="2">
        <f>VLOOKUP(A2134, Customer!A:O, 11, FALSE)</f>
        <v>0</v>
      </c>
      <c r="L2134" s="2">
        <f>VLOOKUP(A2134, Customer!A:O, 12, FALSE)</f>
        <v>0</v>
      </c>
      <c r="M2134" s="2">
        <f>VLOOKUP(A2134, Customer!A:O, 13, FALSE)</f>
        <v>1</v>
      </c>
      <c r="N2134" s="2">
        <f>VLOOKUP(A2134, Customer!A:O, 14, FALSE)</f>
        <v>0</v>
      </c>
      <c r="O2134" s="2" t="str">
        <f>VLOOKUP(A2134, Customer!A:O, 15, FALSE)</f>
        <v>State-California</v>
      </c>
      <c r="P2134" s="2">
        <f>VLOOKUP(A2134,Sales!A:N,2,FALSE)</f>
        <v>14</v>
      </c>
      <c r="Q2134">
        <f>VLOOKUP(A2134,Sales!A:N,3,FALSE)</f>
        <v>1176</v>
      </c>
      <c r="R2134" s="2">
        <f>VLOOKUP(A2134,Sales!A:N,4,FALSE)</f>
        <v>12</v>
      </c>
      <c r="S2134" s="2">
        <f>VLOOKUP(A2134,Sales!A:N,5,FALSE)</f>
        <v>103</v>
      </c>
      <c r="T2134" s="2">
        <f>VLOOKUP(A2134,Sales!A:N,6,FALSE)</f>
        <v>18</v>
      </c>
      <c r="U2134" s="2">
        <f>VLOOKUP(A2134,Sales!A:N,7,FALSE)</f>
        <v>0</v>
      </c>
      <c r="V2134" s="2">
        <f>VLOOKUP(A2134,Sales!A:N,8,FALSE)</f>
        <v>65</v>
      </c>
      <c r="W2134" s="2">
        <f>VLOOKUP(A2134,Sales!A:N,9,FALSE)</f>
        <v>1244</v>
      </c>
      <c r="X2134" s="2">
        <f>VLOOKUP(A2134,Sales!A:N,10,FALSE)</f>
        <v>2</v>
      </c>
      <c r="Y2134" s="2">
        <f>VLOOKUP(A2134,Sales!A:N,11,FALSE)</f>
        <v>9</v>
      </c>
      <c r="Z2134" s="2">
        <f>VLOOKUP(A2134,Sales!A:N,12,FALSE)</f>
        <v>1</v>
      </c>
      <c r="AA2134" s="2">
        <f>VLOOKUP(A2134,Sales!A:N,13,FALSE)</f>
        <v>5</v>
      </c>
      <c r="AB2134" s="2">
        <f>VLOOKUP(A2134,Sales!A:N,14,FALSE)</f>
        <v>8</v>
      </c>
      <c r="AC2134" s="2">
        <f>VLOOKUP(A2134,Campaigns!A:I,2,FALSE)</f>
        <v>0</v>
      </c>
      <c r="AD2134" s="2">
        <f>VLOOKUP(A2134,Campaigns!A:I,3,FALSE)</f>
        <v>0</v>
      </c>
      <c r="AE2134" s="2">
        <f>VLOOKUP(A2134,Campaigns!A:I,4,FALSE)</f>
        <v>0</v>
      </c>
      <c r="AF2134" s="2">
        <f>VLOOKUP(A2134,Campaigns!A:I,5,FALSE)</f>
        <v>0</v>
      </c>
      <c r="AG2134" s="2">
        <f>VLOOKUP(A2134,Campaigns!A:I,6,FALSE)</f>
        <v>0</v>
      </c>
      <c r="AH2134" s="2">
        <f>VLOOKUP(A2134,Campaigns!A:I,7,FALSE)</f>
        <v>0</v>
      </c>
      <c r="AI2134" s="2">
        <f>VLOOKUP(A2134,Campaigns!A:I,8,FALSE)</f>
        <v>0</v>
      </c>
      <c r="AJ2134" s="19">
        <f>VLOOKUP(A2134,Campaigns!A:I,9,FALSE)</f>
        <v>44167</v>
      </c>
    </row>
    <row r="2135" spans="1:36">
      <c r="A2135" s="2">
        <v>3003</v>
      </c>
      <c r="B2135" s="2">
        <f>VLOOKUP(A2135, Customer!A:O, 2, FALSE)</f>
        <v>149912</v>
      </c>
      <c r="C2135" s="2">
        <f>VLOOKUP(A2135, Customer!A:O, 3, FALSE)</f>
        <v>0</v>
      </c>
      <c r="D2135" s="2">
        <f>VLOOKUP(A2135, Customer!A:O, 4, FALSE)</f>
        <v>1</v>
      </c>
      <c r="E2135" s="2">
        <f>VLOOKUP(A2135, Customer!A:O, 5, FALSE)</f>
        <v>71</v>
      </c>
      <c r="F2135" s="2">
        <f>VLOOKUP(A2135, Customer!A:O, 6, FALSE)</f>
        <v>0</v>
      </c>
      <c r="G2135" s="2">
        <f>VLOOKUP(A2135, Customer!A:O, 7, FALSE)</f>
        <v>0</v>
      </c>
      <c r="H2135" s="2">
        <f>VLOOKUP(A2135, Customer!A:O, 8, FALSE)</f>
        <v>0</v>
      </c>
      <c r="I2135" s="2">
        <f>VLOOKUP(A2135, Customer!A:O, 9, FALSE)</f>
        <v>1</v>
      </c>
      <c r="J2135" s="2">
        <f>VLOOKUP(A2135, Customer!A:O, 10, FALSE)</f>
        <v>0</v>
      </c>
      <c r="K2135" s="2">
        <f>VLOOKUP(A2135, Customer!A:O, 11, FALSE)</f>
        <v>0</v>
      </c>
      <c r="L2135" s="2">
        <f>VLOOKUP(A2135, Customer!A:O, 12, FALSE)</f>
        <v>0</v>
      </c>
      <c r="M2135" s="2">
        <f>VLOOKUP(A2135, Customer!A:O, 13, FALSE)</f>
        <v>1</v>
      </c>
      <c r="N2135" s="2">
        <f>VLOOKUP(A2135, Customer!A:O, 14, FALSE)</f>
        <v>0</v>
      </c>
      <c r="O2135" s="2" t="str">
        <f>VLOOKUP(A2135, Customer!A:O, 15, FALSE)</f>
        <v>State-Texas</v>
      </c>
      <c r="P2135" s="2">
        <f>VLOOKUP(A2135,Sales!A:N,2,FALSE)</f>
        <v>5</v>
      </c>
      <c r="Q2135">
        <f>VLOOKUP(A2135,Sales!A:N,3,FALSE)</f>
        <v>1562</v>
      </c>
      <c r="R2135" s="2">
        <f>VLOOKUP(A2135,Sales!A:N,4,FALSE)</f>
        <v>24</v>
      </c>
      <c r="S2135" s="2">
        <f>VLOOKUP(A2135,Sales!A:N,5,FALSE)</f>
        <v>670</v>
      </c>
      <c r="T2135" s="2">
        <f>VLOOKUP(A2135,Sales!A:N,6,FALSE)</f>
        <v>96</v>
      </c>
      <c r="U2135" s="2">
        <f>VLOOKUP(A2135,Sales!A:N,7,FALSE)</f>
        <v>147</v>
      </c>
      <c r="V2135" s="2">
        <f>VLOOKUP(A2135,Sales!A:N,8,FALSE)</f>
        <v>126</v>
      </c>
      <c r="W2135" s="2">
        <f>VLOOKUP(A2135,Sales!A:N,9,FALSE)</f>
        <v>2373</v>
      </c>
      <c r="X2135" s="2">
        <f>VLOOKUP(A2135,Sales!A:N,10,FALSE)</f>
        <v>4</v>
      </c>
      <c r="Y2135" s="2">
        <f>VLOOKUP(A2135,Sales!A:N,11,FALSE)</f>
        <v>10</v>
      </c>
      <c r="Z2135" s="2">
        <f>VLOOKUP(A2135,Sales!A:N,12,FALSE)</f>
        <v>5</v>
      </c>
      <c r="AA2135" s="2">
        <f>VLOOKUP(A2135,Sales!A:N,13,FALSE)</f>
        <v>7</v>
      </c>
      <c r="AB2135" s="2">
        <f>VLOOKUP(A2135,Sales!A:N,14,FALSE)</f>
        <v>8</v>
      </c>
      <c r="AC2135" s="2">
        <f>VLOOKUP(A2135,Campaigns!A:I,2,FALSE)</f>
        <v>1</v>
      </c>
      <c r="AD2135" s="2">
        <f>VLOOKUP(A2135,Campaigns!A:I,3,FALSE)</f>
        <v>0</v>
      </c>
      <c r="AE2135" s="2">
        <f>VLOOKUP(A2135,Campaigns!A:I,4,FALSE)</f>
        <v>0</v>
      </c>
      <c r="AF2135" s="2">
        <f>VLOOKUP(A2135,Campaigns!A:I,5,FALSE)</f>
        <v>0</v>
      </c>
      <c r="AG2135" s="2">
        <f>VLOOKUP(A2135,Campaigns!A:I,6,FALSE)</f>
        <v>0</v>
      </c>
      <c r="AH2135" s="2">
        <f>VLOOKUP(A2135,Campaigns!A:I,7,FALSE)</f>
        <v>0</v>
      </c>
      <c r="AI2135" s="2">
        <f>VLOOKUP(A2135,Campaigns!A:I,8,FALSE)</f>
        <v>1</v>
      </c>
      <c r="AJ2135" s="19">
        <f>VLOOKUP(A2135,Campaigns!A:I,9,FALSE)</f>
        <v>43801</v>
      </c>
    </row>
    <row r="2136" spans="1:36">
      <c r="A2136" s="2">
        <v>3063</v>
      </c>
      <c r="B2136" s="2">
        <f>VLOOKUP(A2136, Customer!A:O, 2, FALSE)</f>
        <v>149912</v>
      </c>
      <c r="C2136" s="2">
        <f>VLOOKUP(A2136, Customer!A:O, 3, FALSE)</f>
        <v>0</v>
      </c>
      <c r="D2136" s="2">
        <f>VLOOKUP(A2136, Customer!A:O, 4, FALSE)</f>
        <v>1</v>
      </c>
      <c r="E2136" s="2">
        <f>VLOOKUP(A2136, Customer!A:O, 5, FALSE)</f>
        <v>71</v>
      </c>
      <c r="F2136" s="2">
        <f>VLOOKUP(A2136, Customer!A:O, 6, FALSE)</f>
        <v>0</v>
      </c>
      <c r="G2136" s="2">
        <f>VLOOKUP(A2136, Customer!A:O, 7, FALSE)</f>
        <v>0</v>
      </c>
      <c r="H2136" s="2">
        <f>VLOOKUP(A2136, Customer!A:O, 8, FALSE)</f>
        <v>0</v>
      </c>
      <c r="I2136" s="2">
        <f>VLOOKUP(A2136, Customer!A:O, 9, FALSE)</f>
        <v>1</v>
      </c>
      <c r="J2136" s="2">
        <f>VLOOKUP(A2136, Customer!A:O, 10, FALSE)</f>
        <v>0</v>
      </c>
      <c r="K2136" s="2">
        <f>VLOOKUP(A2136, Customer!A:O, 11, FALSE)</f>
        <v>0</v>
      </c>
      <c r="L2136" s="2">
        <f>VLOOKUP(A2136, Customer!A:O, 12, FALSE)</f>
        <v>0</v>
      </c>
      <c r="M2136" s="2">
        <f>VLOOKUP(A2136, Customer!A:O, 13, FALSE)</f>
        <v>1</v>
      </c>
      <c r="N2136" s="2">
        <f>VLOOKUP(A2136, Customer!A:O, 14, FALSE)</f>
        <v>0</v>
      </c>
      <c r="O2136" s="2" t="str">
        <f>VLOOKUP(A2136, Customer!A:O, 15, FALSE)</f>
        <v>State-Texas</v>
      </c>
      <c r="P2136" s="2">
        <f>VLOOKUP(A2136,Sales!A:N,2,FALSE)</f>
        <v>5</v>
      </c>
      <c r="Q2136">
        <f>VLOOKUP(A2136,Sales!A:N,3,FALSE)</f>
        <v>1562</v>
      </c>
      <c r="R2136" s="2">
        <f>VLOOKUP(A2136,Sales!A:N,4,FALSE)</f>
        <v>24</v>
      </c>
      <c r="S2136" s="2">
        <f>VLOOKUP(A2136,Sales!A:N,5,FALSE)</f>
        <v>670</v>
      </c>
      <c r="T2136" s="2">
        <f>VLOOKUP(A2136,Sales!A:N,6,FALSE)</f>
        <v>96</v>
      </c>
      <c r="U2136" s="2">
        <f>VLOOKUP(A2136,Sales!A:N,7,FALSE)</f>
        <v>147</v>
      </c>
      <c r="V2136" s="2">
        <f>VLOOKUP(A2136,Sales!A:N,8,FALSE)</f>
        <v>126</v>
      </c>
      <c r="W2136" s="2">
        <f>VLOOKUP(A2136,Sales!A:N,9,FALSE)</f>
        <v>2373</v>
      </c>
      <c r="X2136" s="2">
        <f>VLOOKUP(A2136,Sales!A:N,10,FALSE)</f>
        <v>4</v>
      </c>
      <c r="Y2136" s="2">
        <f>VLOOKUP(A2136,Sales!A:N,11,FALSE)</f>
        <v>10</v>
      </c>
      <c r="Z2136" s="2">
        <f>VLOOKUP(A2136,Sales!A:N,12,FALSE)</f>
        <v>5</v>
      </c>
      <c r="AA2136" s="2">
        <f>VLOOKUP(A2136,Sales!A:N,13,FALSE)</f>
        <v>7</v>
      </c>
      <c r="AB2136" s="2">
        <f>VLOOKUP(A2136,Sales!A:N,14,FALSE)</f>
        <v>8</v>
      </c>
      <c r="AC2136" s="2">
        <f>VLOOKUP(A2136,Campaigns!A:I,2,FALSE)</f>
        <v>1</v>
      </c>
      <c r="AD2136" s="2">
        <f>VLOOKUP(A2136,Campaigns!A:I,3,FALSE)</f>
        <v>0</v>
      </c>
      <c r="AE2136" s="2">
        <f>VLOOKUP(A2136,Campaigns!A:I,4,FALSE)</f>
        <v>0</v>
      </c>
      <c r="AF2136" s="2">
        <f>VLOOKUP(A2136,Campaigns!A:I,5,FALSE)</f>
        <v>0</v>
      </c>
      <c r="AG2136" s="2">
        <f>VLOOKUP(A2136,Campaigns!A:I,6,FALSE)</f>
        <v>0</v>
      </c>
      <c r="AH2136" s="2">
        <f>VLOOKUP(A2136,Campaigns!A:I,7,FALSE)</f>
        <v>0</v>
      </c>
      <c r="AI2136" s="2">
        <f>VLOOKUP(A2136,Campaigns!A:I,8,FALSE)</f>
        <v>1</v>
      </c>
      <c r="AJ2136" s="19">
        <f>VLOOKUP(A2136,Campaigns!A:I,9,FALSE)</f>
        <v>43801</v>
      </c>
    </row>
    <row r="2137" spans="1:36">
      <c r="A2137" s="2">
        <v>2870</v>
      </c>
      <c r="B2137" s="2">
        <f>VLOOKUP(A2137, Customer!A:O, 2, FALSE)</f>
        <v>149160</v>
      </c>
      <c r="C2137" s="2">
        <f>VLOOKUP(A2137, Customer!A:O, 3, FALSE)</f>
        <v>0</v>
      </c>
      <c r="D2137" s="2">
        <f>VLOOKUP(A2137, Customer!A:O, 4, FALSE)</f>
        <v>1</v>
      </c>
      <c r="E2137" s="2">
        <f>VLOOKUP(A2137, Customer!A:O, 5, FALSE)</f>
        <v>71</v>
      </c>
      <c r="F2137" s="2">
        <f>VLOOKUP(A2137, Customer!A:O, 6, FALSE)</f>
        <v>1</v>
      </c>
      <c r="G2137" s="2">
        <f>VLOOKUP(A2137, Customer!A:O, 7, FALSE)</f>
        <v>0</v>
      </c>
      <c r="H2137" s="2">
        <f>VLOOKUP(A2137, Customer!A:O, 8, FALSE)</f>
        <v>0</v>
      </c>
      <c r="I2137" s="2">
        <f>VLOOKUP(A2137, Customer!A:O, 9, FALSE)</f>
        <v>0</v>
      </c>
      <c r="J2137" s="2">
        <f>VLOOKUP(A2137, Customer!A:O, 10, FALSE)</f>
        <v>0</v>
      </c>
      <c r="K2137" s="2">
        <f>VLOOKUP(A2137, Customer!A:O, 11, FALSE)</f>
        <v>0</v>
      </c>
      <c r="L2137" s="2">
        <f>VLOOKUP(A2137, Customer!A:O, 12, FALSE)</f>
        <v>1</v>
      </c>
      <c r="M2137" s="2">
        <f>VLOOKUP(A2137, Customer!A:O, 13, FALSE)</f>
        <v>0</v>
      </c>
      <c r="N2137" s="2">
        <f>VLOOKUP(A2137, Customer!A:O, 14, FALSE)</f>
        <v>0</v>
      </c>
      <c r="O2137" s="2" t="str">
        <f>VLOOKUP(A2137, Customer!A:O, 15, FALSE)</f>
        <v>State-New York</v>
      </c>
      <c r="P2137" s="2">
        <f>VLOOKUP(A2137,Sales!A:N,2,FALSE)</f>
        <v>29</v>
      </c>
      <c r="Q2137">
        <f>VLOOKUP(A2137,Sales!A:N,3,FALSE)</f>
        <v>370</v>
      </c>
      <c r="R2137" s="2">
        <f>VLOOKUP(A2137,Sales!A:N,4,FALSE)</f>
        <v>64</v>
      </c>
      <c r="S2137" s="2">
        <f>VLOOKUP(A2137,Sales!A:N,5,FALSE)</f>
        <v>130</v>
      </c>
      <c r="T2137" s="2">
        <f>VLOOKUP(A2137,Sales!A:N,6,FALSE)</f>
        <v>76</v>
      </c>
      <c r="U2137" s="2">
        <f>VLOOKUP(A2137,Sales!A:N,7,FALSE)</f>
        <v>30</v>
      </c>
      <c r="V2137" s="2">
        <f>VLOOKUP(A2137,Sales!A:N,8,FALSE)</f>
        <v>46</v>
      </c>
      <c r="W2137" s="2">
        <f>VLOOKUP(A2137,Sales!A:N,9,FALSE)</f>
        <v>625</v>
      </c>
      <c r="X2137" s="2">
        <f>VLOOKUP(A2137,Sales!A:N,10,FALSE)</f>
        <v>2</v>
      </c>
      <c r="Y2137" s="2">
        <f>VLOOKUP(A2137,Sales!A:N,11,FALSE)</f>
        <v>3</v>
      </c>
      <c r="Z2137" s="2">
        <f>VLOOKUP(A2137,Sales!A:N,12,FALSE)</f>
        <v>1</v>
      </c>
      <c r="AA2137" s="2">
        <f>VLOOKUP(A2137,Sales!A:N,13,FALSE)</f>
        <v>6</v>
      </c>
      <c r="AB2137" s="2">
        <f>VLOOKUP(A2137,Sales!A:N,14,FALSE)</f>
        <v>6</v>
      </c>
      <c r="AC2137" s="2">
        <f>VLOOKUP(A2137,Campaigns!A:I,2,FALSE)</f>
        <v>0</v>
      </c>
      <c r="AD2137" s="2">
        <f>VLOOKUP(A2137,Campaigns!A:I,3,FALSE)</f>
        <v>0</v>
      </c>
      <c r="AE2137" s="2">
        <f>VLOOKUP(A2137,Campaigns!A:I,4,FALSE)</f>
        <v>0</v>
      </c>
      <c r="AF2137" s="2">
        <f>VLOOKUP(A2137,Campaigns!A:I,5,FALSE)</f>
        <v>0</v>
      </c>
      <c r="AG2137" s="2">
        <f>VLOOKUP(A2137,Campaigns!A:I,6,FALSE)</f>
        <v>0</v>
      </c>
      <c r="AH2137" s="2">
        <f>VLOOKUP(A2137,Campaigns!A:I,7,FALSE)</f>
        <v>0</v>
      </c>
      <c r="AI2137" s="2">
        <f>VLOOKUP(A2137,Campaigns!A:I,8,FALSE)</f>
        <v>0</v>
      </c>
      <c r="AJ2137" s="19" t="str">
        <f>VLOOKUP(A2137,Campaigns!A:I,9,FALSE)</f>
        <v>3/26/2020</v>
      </c>
    </row>
    <row r="2138" spans="1:36">
      <c r="A2138" s="2">
        <v>3077</v>
      </c>
      <c r="B2138" s="2">
        <f>VLOOKUP(A2138, Customer!A:O, 2, FALSE)</f>
        <v>148150</v>
      </c>
      <c r="C2138" s="2">
        <f>VLOOKUP(A2138, Customer!A:O, 3, FALSE)</f>
        <v>0</v>
      </c>
      <c r="D2138" s="2">
        <f>VLOOKUP(A2138, Customer!A:O, 4, FALSE)</f>
        <v>1</v>
      </c>
      <c r="E2138" s="2">
        <f>VLOOKUP(A2138, Customer!A:O, 5, FALSE)</f>
        <v>71</v>
      </c>
      <c r="F2138" s="2">
        <f>VLOOKUP(A2138, Customer!A:O, 6, FALSE)</f>
        <v>0</v>
      </c>
      <c r="G2138" s="2">
        <f>VLOOKUP(A2138, Customer!A:O, 7, FALSE)</f>
        <v>1</v>
      </c>
      <c r="H2138" s="2">
        <f>VLOOKUP(A2138, Customer!A:O, 8, FALSE)</f>
        <v>0</v>
      </c>
      <c r="I2138" s="2">
        <f>VLOOKUP(A2138, Customer!A:O, 9, FALSE)</f>
        <v>0</v>
      </c>
      <c r="J2138" s="2">
        <f>VLOOKUP(A2138, Customer!A:O, 10, FALSE)</f>
        <v>0</v>
      </c>
      <c r="K2138" s="2">
        <f>VLOOKUP(A2138, Customer!A:O, 11, FALSE)</f>
        <v>0</v>
      </c>
      <c r="L2138" s="2">
        <f>VLOOKUP(A2138, Customer!A:O, 12, FALSE)</f>
        <v>0</v>
      </c>
      <c r="M2138" s="2">
        <f>VLOOKUP(A2138, Customer!A:O, 13, FALSE)</f>
        <v>1</v>
      </c>
      <c r="N2138" s="2">
        <f>VLOOKUP(A2138, Customer!A:O, 14, FALSE)</f>
        <v>0</v>
      </c>
      <c r="O2138" s="2" t="str">
        <f>VLOOKUP(A2138, Customer!A:O, 15, FALSE)</f>
        <v>State-California</v>
      </c>
      <c r="P2138" s="2">
        <f>VLOOKUP(A2138,Sales!A:N,2,FALSE)</f>
        <v>24</v>
      </c>
      <c r="Q2138">
        <f>VLOOKUP(A2138,Sales!A:N,3,FALSE)</f>
        <v>532</v>
      </c>
      <c r="R2138" s="2">
        <f>VLOOKUP(A2138,Sales!A:N,4,FALSE)</f>
        <v>6</v>
      </c>
      <c r="S2138" s="2">
        <f>VLOOKUP(A2138,Sales!A:N,5,FALSE)</f>
        <v>120</v>
      </c>
      <c r="T2138" s="2">
        <f>VLOOKUP(A2138,Sales!A:N,6,FALSE)</f>
        <v>9</v>
      </c>
      <c r="U2138" s="2">
        <f>VLOOKUP(A2138,Sales!A:N,7,FALSE)</f>
        <v>6</v>
      </c>
      <c r="V2138" s="2">
        <f>VLOOKUP(A2138,Sales!A:N,8,FALSE)</f>
        <v>145</v>
      </c>
      <c r="W2138" s="2">
        <f>VLOOKUP(A2138,Sales!A:N,9,FALSE)</f>
        <v>529</v>
      </c>
      <c r="X2138" s="2">
        <f>VLOOKUP(A2138,Sales!A:N,10,FALSE)</f>
        <v>3</v>
      </c>
      <c r="Y2138" s="2">
        <f>VLOOKUP(A2138,Sales!A:N,11,FALSE)</f>
        <v>5</v>
      </c>
      <c r="Z2138" s="2">
        <f>VLOOKUP(A2138,Sales!A:N,12,FALSE)</f>
        <v>1</v>
      </c>
      <c r="AA2138" s="2">
        <f>VLOOKUP(A2138,Sales!A:N,13,FALSE)</f>
        <v>4</v>
      </c>
      <c r="AB2138" s="2">
        <f>VLOOKUP(A2138,Sales!A:N,14,FALSE)</f>
        <v>7</v>
      </c>
      <c r="AC2138" s="2">
        <f>VLOOKUP(A2138,Campaigns!A:I,2,FALSE)</f>
        <v>0</v>
      </c>
      <c r="AD2138" s="2">
        <f>VLOOKUP(A2138,Campaigns!A:I,3,FALSE)</f>
        <v>0</v>
      </c>
      <c r="AE2138" s="2">
        <f>VLOOKUP(A2138,Campaigns!A:I,4,FALSE)</f>
        <v>0</v>
      </c>
      <c r="AF2138" s="2">
        <f>VLOOKUP(A2138,Campaigns!A:I,5,FALSE)</f>
        <v>0</v>
      </c>
      <c r="AG2138" s="2">
        <f>VLOOKUP(A2138,Campaigns!A:I,6,FALSE)</f>
        <v>0</v>
      </c>
      <c r="AH2138" s="2">
        <f>VLOOKUP(A2138,Campaigns!A:I,7,FALSE)</f>
        <v>0</v>
      </c>
      <c r="AI2138" s="2">
        <f>VLOOKUP(A2138,Campaigns!A:I,8,FALSE)</f>
        <v>0</v>
      </c>
      <c r="AJ2138" s="19" t="str">
        <f>VLOOKUP(A2138,Campaigns!A:I,9,FALSE)</f>
        <v>11/13/2019</v>
      </c>
    </row>
    <row r="2139" spans="1:36">
      <c r="A2139" s="2">
        <v>1675</v>
      </c>
      <c r="B2139" s="2">
        <f>VLOOKUP(A2139, Customer!A:O, 2, FALSE)</f>
        <v>147570</v>
      </c>
      <c r="C2139" s="2">
        <f>VLOOKUP(A2139, Customer!A:O, 3, FALSE)</f>
        <v>1</v>
      </c>
      <c r="D2139" s="2">
        <f>VLOOKUP(A2139, Customer!A:O, 4, FALSE)</f>
        <v>1</v>
      </c>
      <c r="E2139" s="2">
        <f>VLOOKUP(A2139, Customer!A:O, 5, FALSE)</f>
        <v>71</v>
      </c>
      <c r="F2139" s="2">
        <f>VLOOKUP(A2139, Customer!A:O, 6, FALSE)</f>
        <v>0</v>
      </c>
      <c r="G2139" s="2">
        <f>VLOOKUP(A2139, Customer!A:O, 7, FALSE)</f>
        <v>0</v>
      </c>
      <c r="H2139" s="2">
        <f>VLOOKUP(A2139, Customer!A:O, 8, FALSE)</f>
        <v>0</v>
      </c>
      <c r="I2139" s="2">
        <f>VLOOKUP(A2139, Customer!A:O, 9, FALSE)</f>
        <v>0</v>
      </c>
      <c r="J2139" s="2">
        <f>VLOOKUP(A2139, Customer!A:O, 10, FALSE)</f>
        <v>1</v>
      </c>
      <c r="K2139" s="2">
        <f>VLOOKUP(A2139, Customer!A:O, 11, FALSE)</f>
        <v>0</v>
      </c>
      <c r="L2139" s="2">
        <f>VLOOKUP(A2139, Customer!A:O, 12, FALSE)</f>
        <v>0</v>
      </c>
      <c r="M2139" s="2">
        <f>VLOOKUP(A2139, Customer!A:O, 13, FALSE)</f>
        <v>1</v>
      </c>
      <c r="N2139" s="2">
        <f>VLOOKUP(A2139, Customer!A:O, 14, FALSE)</f>
        <v>0</v>
      </c>
      <c r="O2139" s="2" t="str">
        <f>VLOOKUP(A2139, Customer!A:O, 15, FALSE)</f>
        <v>State-Illinois</v>
      </c>
      <c r="P2139" s="2">
        <f>VLOOKUP(A2139,Sales!A:N,2,FALSE)</f>
        <v>3</v>
      </c>
      <c r="Q2139">
        <f>VLOOKUP(A2139,Sales!A:N,3,FALSE)</f>
        <v>208</v>
      </c>
      <c r="R2139" s="2">
        <f>VLOOKUP(A2139,Sales!A:N,4,FALSE)</f>
        <v>3</v>
      </c>
      <c r="S2139" s="2">
        <f>VLOOKUP(A2139,Sales!A:N,5,FALSE)</f>
        <v>62</v>
      </c>
      <c r="T2139" s="2">
        <f>VLOOKUP(A2139,Sales!A:N,6,FALSE)</f>
        <v>0</v>
      </c>
      <c r="U2139" s="2">
        <f>VLOOKUP(A2139,Sales!A:N,7,FALSE)</f>
        <v>6</v>
      </c>
      <c r="V2139" s="2">
        <f>VLOOKUP(A2139,Sales!A:N,8,FALSE)</f>
        <v>96</v>
      </c>
      <c r="W2139" s="2">
        <f>VLOOKUP(A2139,Sales!A:N,9,FALSE)</f>
        <v>183</v>
      </c>
      <c r="X2139" s="2">
        <f>VLOOKUP(A2139,Sales!A:N,10,FALSE)</f>
        <v>3</v>
      </c>
      <c r="Y2139" s="2">
        <f>VLOOKUP(A2139,Sales!A:N,11,FALSE)</f>
        <v>2</v>
      </c>
      <c r="Z2139" s="2">
        <f>VLOOKUP(A2139,Sales!A:N,12,FALSE)</f>
        <v>2</v>
      </c>
      <c r="AA2139" s="2">
        <f>VLOOKUP(A2139,Sales!A:N,13,FALSE)</f>
        <v>2</v>
      </c>
      <c r="AB2139" s="2">
        <f>VLOOKUP(A2139,Sales!A:N,14,FALSE)</f>
        <v>7</v>
      </c>
      <c r="AC2139" s="2">
        <f>VLOOKUP(A2139,Campaigns!A:I,2,FALSE)</f>
        <v>0</v>
      </c>
      <c r="AD2139" s="2">
        <f>VLOOKUP(A2139,Campaigns!A:I,3,FALSE)</f>
        <v>0</v>
      </c>
      <c r="AE2139" s="2">
        <f>VLOOKUP(A2139,Campaigns!A:I,4,FALSE)</f>
        <v>0</v>
      </c>
      <c r="AF2139" s="2">
        <f>VLOOKUP(A2139,Campaigns!A:I,5,FALSE)</f>
        <v>0</v>
      </c>
      <c r="AG2139" s="2">
        <f>VLOOKUP(A2139,Campaigns!A:I,6,FALSE)</f>
        <v>0</v>
      </c>
      <c r="AH2139" s="2">
        <f>VLOOKUP(A2139,Campaigns!A:I,7,FALSE)</f>
        <v>0</v>
      </c>
      <c r="AI2139" s="2">
        <f>VLOOKUP(A2139,Campaigns!A:I,8,FALSE)</f>
        <v>1</v>
      </c>
      <c r="AJ2139" s="19">
        <f>VLOOKUP(A2139,Campaigns!A:I,9,FALSE)</f>
        <v>43535</v>
      </c>
    </row>
    <row r="2140" spans="1:36">
      <c r="A2140" s="2">
        <v>1372</v>
      </c>
      <c r="B2140" s="2">
        <f>VLOOKUP(A2140, Customer!A:O, 2, FALSE)</f>
        <v>138823</v>
      </c>
      <c r="C2140" s="2">
        <f>VLOOKUP(A2140, Customer!A:O, 3, FALSE)</f>
        <v>0</v>
      </c>
      <c r="D2140" s="2">
        <f>VLOOKUP(A2140, Customer!A:O, 4, FALSE)</f>
        <v>1</v>
      </c>
      <c r="E2140" s="2">
        <f>VLOOKUP(A2140, Customer!A:O, 5, FALSE)</f>
        <v>71</v>
      </c>
      <c r="F2140" s="2">
        <f>VLOOKUP(A2140, Customer!A:O, 6, FALSE)</f>
        <v>0</v>
      </c>
      <c r="G2140" s="2">
        <f>VLOOKUP(A2140, Customer!A:O, 7, FALSE)</f>
        <v>0</v>
      </c>
      <c r="H2140" s="2">
        <f>VLOOKUP(A2140, Customer!A:O, 8, FALSE)</f>
        <v>0</v>
      </c>
      <c r="I2140" s="2">
        <f>VLOOKUP(A2140, Customer!A:O, 9, FALSE)</f>
        <v>1</v>
      </c>
      <c r="J2140" s="2">
        <f>VLOOKUP(A2140, Customer!A:O, 10, FALSE)</f>
        <v>0</v>
      </c>
      <c r="K2140" s="2">
        <f>VLOOKUP(A2140, Customer!A:O, 11, FALSE)</f>
        <v>0</v>
      </c>
      <c r="L2140" s="2">
        <f>VLOOKUP(A2140, Customer!A:O, 12, FALSE)</f>
        <v>1</v>
      </c>
      <c r="M2140" s="2">
        <f>VLOOKUP(A2140, Customer!A:O, 13, FALSE)</f>
        <v>0</v>
      </c>
      <c r="N2140" s="2">
        <f>VLOOKUP(A2140, Customer!A:O, 14, FALSE)</f>
        <v>0</v>
      </c>
      <c r="O2140" s="2" t="str">
        <f>VLOOKUP(A2140, Customer!A:O, 15, FALSE)</f>
        <v>State-Other</v>
      </c>
      <c r="P2140" s="2">
        <f>VLOOKUP(A2140,Sales!A:N,2,FALSE)</f>
        <v>56</v>
      </c>
      <c r="Q2140">
        <f>VLOOKUP(A2140,Sales!A:N,3,FALSE)</f>
        <v>250</v>
      </c>
      <c r="R2140" s="2">
        <f>VLOOKUP(A2140,Sales!A:N,4,FALSE)</f>
        <v>0</v>
      </c>
      <c r="S2140" s="2">
        <f>VLOOKUP(A2140,Sales!A:N,5,FALSE)</f>
        <v>39</v>
      </c>
      <c r="T2140" s="2">
        <f>VLOOKUP(A2140,Sales!A:N,6,FALSE)</f>
        <v>7</v>
      </c>
      <c r="U2140" s="2">
        <f>VLOOKUP(A2140,Sales!A:N,7,FALSE)</f>
        <v>29</v>
      </c>
      <c r="V2140" s="2">
        <f>VLOOKUP(A2140,Sales!A:N,8,FALSE)</f>
        <v>82</v>
      </c>
      <c r="W2140" s="2">
        <f>VLOOKUP(A2140,Sales!A:N,9,FALSE)</f>
        <v>243</v>
      </c>
      <c r="X2140" s="2">
        <f>VLOOKUP(A2140,Sales!A:N,10,FALSE)</f>
        <v>1</v>
      </c>
      <c r="Y2140" s="2">
        <f>VLOOKUP(A2140,Sales!A:N,11,FALSE)</f>
        <v>2</v>
      </c>
      <c r="Z2140" s="2">
        <f>VLOOKUP(A2140,Sales!A:N,12,FALSE)</f>
        <v>1</v>
      </c>
      <c r="AA2140" s="2">
        <f>VLOOKUP(A2140,Sales!A:N,13,FALSE)</f>
        <v>3</v>
      </c>
      <c r="AB2140" s="2">
        <f>VLOOKUP(A2140,Sales!A:N,14,FALSE)</f>
        <v>6</v>
      </c>
      <c r="AC2140" s="2">
        <f>VLOOKUP(A2140,Campaigns!A:I,2,FALSE)</f>
        <v>0</v>
      </c>
      <c r="AD2140" s="2">
        <f>VLOOKUP(A2140,Campaigns!A:I,3,FALSE)</f>
        <v>0</v>
      </c>
      <c r="AE2140" s="2">
        <f>VLOOKUP(A2140,Campaigns!A:I,4,FALSE)</f>
        <v>0</v>
      </c>
      <c r="AF2140" s="2">
        <f>VLOOKUP(A2140,Campaigns!A:I,5,FALSE)</f>
        <v>0</v>
      </c>
      <c r="AG2140" s="2">
        <f>VLOOKUP(A2140,Campaigns!A:I,6,FALSE)</f>
        <v>0</v>
      </c>
      <c r="AH2140" s="2">
        <f>VLOOKUP(A2140,Campaigns!A:I,7,FALSE)</f>
        <v>0</v>
      </c>
      <c r="AI2140" s="2">
        <f>VLOOKUP(A2140,Campaigns!A:I,8,FALSE)</f>
        <v>0</v>
      </c>
      <c r="AJ2140" s="19">
        <f>VLOOKUP(A2140,Campaigns!A:I,9,FALSE)</f>
        <v>43557</v>
      </c>
    </row>
    <row r="2141" spans="1:36">
      <c r="A2141" s="2">
        <v>2417</v>
      </c>
      <c r="B2141" s="2">
        <f>VLOOKUP(A2141, Customer!A:O, 2, FALSE)</f>
        <v>136408</v>
      </c>
      <c r="C2141" s="2">
        <f>VLOOKUP(A2141, Customer!A:O, 3, FALSE)</f>
        <v>1</v>
      </c>
      <c r="D2141" s="2">
        <f>VLOOKUP(A2141, Customer!A:O, 4, FALSE)</f>
        <v>1</v>
      </c>
      <c r="E2141" s="2">
        <f>VLOOKUP(A2141, Customer!A:O, 5, FALSE)</f>
        <v>71</v>
      </c>
      <c r="F2141" s="2">
        <f>VLOOKUP(A2141, Customer!A:O, 6, FALSE)</f>
        <v>0</v>
      </c>
      <c r="G2141" s="2">
        <f>VLOOKUP(A2141, Customer!A:O, 7, FALSE)</f>
        <v>1</v>
      </c>
      <c r="H2141" s="2">
        <f>VLOOKUP(A2141, Customer!A:O, 8, FALSE)</f>
        <v>0</v>
      </c>
      <c r="I2141" s="2">
        <f>VLOOKUP(A2141, Customer!A:O, 9, FALSE)</f>
        <v>0</v>
      </c>
      <c r="J2141" s="2">
        <f>VLOOKUP(A2141, Customer!A:O, 10, FALSE)</f>
        <v>0</v>
      </c>
      <c r="K2141" s="2">
        <f>VLOOKUP(A2141, Customer!A:O, 11, FALSE)</f>
        <v>0</v>
      </c>
      <c r="L2141" s="2">
        <f>VLOOKUP(A2141, Customer!A:O, 12, FALSE)</f>
        <v>0</v>
      </c>
      <c r="M2141" s="2">
        <f>VLOOKUP(A2141, Customer!A:O, 13, FALSE)</f>
        <v>1</v>
      </c>
      <c r="N2141" s="2">
        <f>VLOOKUP(A2141, Customer!A:O, 14, FALSE)</f>
        <v>0</v>
      </c>
      <c r="O2141" s="2" t="str">
        <f>VLOOKUP(A2141, Customer!A:O, 15, FALSE)</f>
        <v>State-California</v>
      </c>
      <c r="P2141" s="2">
        <f>VLOOKUP(A2141,Sales!A:N,2,FALSE)</f>
        <v>11</v>
      </c>
      <c r="Q2141">
        <f>VLOOKUP(A2141,Sales!A:N,3,FALSE)</f>
        <v>34</v>
      </c>
      <c r="R2141" s="2">
        <f>VLOOKUP(A2141,Sales!A:N,4,FALSE)</f>
        <v>4</v>
      </c>
      <c r="S2141" s="2">
        <f>VLOOKUP(A2141,Sales!A:N,5,FALSE)</f>
        <v>15</v>
      </c>
      <c r="T2141" s="2">
        <f>VLOOKUP(A2141,Sales!A:N,6,FALSE)</f>
        <v>11</v>
      </c>
      <c r="U2141" s="2">
        <f>VLOOKUP(A2141,Sales!A:N,7,FALSE)</f>
        <v>7</v>
      </c>
      <c r="V2141" s="2">
        <f>VLOOKUP(A2141,Sales!A:N,8,FALSE)</f>
        <v>11</v>
      </c>
      <c r="W2141" s="2">
        <f>VLOOKUP(A2141,Sales!A:N,9,FALSE)</f>
        <v>60</v>
      </c>
      <c r="X2141" s="2">
        <f>VLOOKUP(A2141,Sales!A:N,10,FALSE)</f>
        <v>1</v>
      </c>
      <c r="Y2141" s="2">
        <f>VLOOKUP(A2141,Sales!A:N,11,FALSE)</f>
        <v>1</v>
      </c>
      <c r="Z2141" s="2">
        <f>VLOOKUP(A2141,Sales!A:N,12,FALSE)</f>
        <v>0</v>
      </c>
      <c r="AA2141" s="2">
        <f>VLOOKUP(A2141,Sales!A:N,13,FALSE)</f>
        <v>2</v>
      </c>
      <c r="AB2141" s="2">
        <f>VLOOKUP(A2141,Sales!A:N,14,FALSE)</f>
        <v>6</v>
      </c>
      <c r="AC2141" s="2">
        <f>VLOOKUP(A2141,Campaigns!A:I,2,FALSE)</f>
        <v>0</v>
      </c>
      <c r="AD2141" s="2">
        <f>VLOOKUP(A2141,Campaigns!A:I,3,FALSE)</f>
        <v>0</v>
      </c>
      <c r="AE2141" s="2">
        <f>VLOOKUP(A2141,Campaigns!A:I,4,FALSE)</f>
        <v>0</v>
      </c>
      <c r="AF2141" s="2">
        <f>VLOOKUP(A2141,Campaigns!A:I,5,FALSE)</f>
        <v>0</v>
      </c>
      <c r="AG2141" s="2">
        <f>VLOOKUP(A2141,Campaigns!A:I,6,FALSE)</f>
        <v>0</v>
      </c>
      <c r="AH2141" s="2">
        <f>VLOOKUP(A2141,Campaigns!A:I,7,FALSE)</f>
        <v>0</v>
      </c>
      <c r="AI2141" s="2">
        <f>VLOOKUP(A2141,Campaigns!A:I,8,FALSE)</f>
        <v>0</v>
      </c>
      <c r="AJ2141" s="19" t="str">
        <f>VLOOKUP(A2141,Campaigns!A:I,9,FALSE)</f>
        <v>2/26/2020</v>
      </c>
    </row>
    <row r="2142" spans="1:36">
      <c r="A2142" s="2">
        <v>1711</v>
      </c>
      <c r="B2142" s="2">
        <f>VLOOKUP(A2142, Customer!A:O, 2, FALSE)</f>
        <v>135946</v>
      </c>
      <c r="C2142" s="2">
        <f>VLOOKUP(A2142, Customer!A:O, 3, FALSE)</f>
        <v>1</v>
      </c>
      <c r="D2142" s="2">
        <f>VLOOKUP(A2142, Customer!A:O, 4, FALSE)</f>
        <v>1</v>
      </c>
      <c r="E2142" s="2">
        <f>VLOOKUP(A2142, Customer!A:O, 5, FALSE)</f>
        <v>71</v>
      </c>
      <c r="F2142" s="2">
        <f>VLOOKUP(A2142, Customer!A:O, 6, FALSE)</f>
        <v>1</v>
      </c>
      <c r="G2142" s="2">
        <f>VLOOKUP(A2142, Customer!A:O, 7, FALSE)</f>
        <v>0</v>
      </c>
      <c r="H2142" s="2">
        <f>VLOOKUP(A2142, Customer!A:O, 8, FALSE)</f>
        <v>0</v>
      </c>
      <c r="I2142" s="2">
        <f>VLOOKUP(A2142, Customer!A:O, 9, FALSE)</f>
        <v>0</v>
      </c>
      <c r="J2142" s="2">
        <f>VLOOKUP(A2142, Customer!A:O, 10, FALSE)</f>
        <v>0</v>
      </c>
      <c r="K2142" s="2">
        <f>VLOOKUP(A2142, Customer!A:O, 11, FALSE)</f>
        <v>0</v>
      </c>
      <c r="L2142" s="2">
        <f>VLOOKUP(A2142, Customer!A:O, 12, FALSE)</f>
        <v>0</v>
      </c>
      <c r="M2142" s="2">
        <f>VLOOKUP(A2142, Customer!A:O, 13, FALSE)</f>
        <v>0</v>
      </c>
      <c r="N2142" s="2">
        <f>VLOOKUP(A2142, Customer!A:O, 14, FALSE)</f>
        <v>1</v>
      </c>
      <c r="O2142" s="2" t="str">
        <f>VLOOKUP(A2142, Customer!A:O, 15, FALSE)</f>
        <v>State-Illinois</v>
      </c>
      <c r="P2142" s="2">
        <f>VLOOKUP(A2142,Sales!A:N,2,FALSE)</f>
        <v>24</v>
      </c>
      <c r="Q2142">
        <f>VLOOKUP(A2142,Sales!A:N,3,FALSE)</f>
        <v>30</v>
      </c>
      <c r="R2142" s="2">
        <f>VLOOKUP(A2142,Sales!A:N,4,FALSE)</f>
        <v>0</v>
      </c>
      <c r="S2142" s="2">
        <f>VLOOKUP(A2142,Sales!A:N,5,FALSE)</f>
        <v>11</v>
      </c>
      <c r="T2142" s="2">
        <f>VLOOKUP(A2142,Sales!A:N,6,FALSE)</f>
        <v>0</v>
      </c>
      <c r="U2142" s="2">
        <f>VLOOKUP(A2142,Sales!A:N,7,FALSE)</f>
        <v>0</v>
      </c>
      <c r="V2142" s="2">
        <f>VLOOKUP(A2142,Sales!A:N,8,FALSE)</f>
        <v>0</v>
      </c>
      <c r="W2142" s="2">
        <f>VLOOKUP(A2142,Sales!A:N,9,FALSE)</f>
        <v>42</v>
      </c>
      <c r="X2142" s="2">
        <f>VLOOKUP(A2142,Sales!A:N,10,FALSE)</f>
        <v>1</v>
      </c>
      <c r="Y2142" s="2">
        <f>VLOOKUP(A2142,Sales!A:N,11,FALSE)</f>
        <v>0</v>
      </c>
      <c r="Z2142" s="2">
        <f>VLOOKUP(A2142,Sales!A:N,12,FALSE)</f>
        <v>0</v>
      </c>
      <c r="AA2142" s="2">
        <f>VLOOKUP(A2142,Sales!A:N,13,FALSE)</f>
        <v>3</v>
      </c>
      <c r="AB2142" s="2">
        <f>VLOOKUP(A2142,Sales!A:N,14,FALSE)</f>
        <v>5</v>
      </c>
      <c r="AC2142" s="2">
        <f>VLOOKUP(A2142,Campaigns!A:I,2,FALSE)</f>
        <v>0</v>
      </c>
      <c r="AD2142" s="2">
        <f>VLOOKUP(A2142,Campaigns!A:I,3,FALSE)</f>
        <v>0</v>
      </c>
      <c r="AE2142" s="2">
        <f>VLOOKUP(A2142,Campaigns!A:I,4,FALSE)</f>
        <v>0</v>
      </c>
      <c r="AF2142" s="2">
        <f>VLOOKUP(A2142,Campaigns!A:I,5,FALSE)</f>
        <v>0</v>
      </c>
      <c r="AG2142" s="2">
        <f>VLOOKUP(A2142,Campaigns!A:I,6,FALSE)</f>
        <v>0</v>
      </c>
      <c r="AH2142" s="2">
        <f>VLOOKUP(A2142,Campaigns!A:I,7,FALSE)</f>
        <v>0</v>
      </c>
      <c r="AI2142" s="2">
        <f>VLOOKUP(A2142,Campaigns!A:I,8,FALSE)</f>
        <v>0</v>
      </c>
      <c r="AJ2142" s="19">
        <f>VLOOKUP(A2142,Campaigns!A:I,9,FALSE)</f>
        <v>43893</v>
      </c>
    </row>
    <row r="2143" spans="1:36">
      <c r="A2143" s="2">
        <v>1276</v>
      </c>
      <c r="B2143" s="2">
        <f>VLOOKUP(A2143, Customer!A:O, 2, FALSE)</f>
        <v>135416</v>
      </c>
      <c r="C2143" s="2">
        <f>VLOOKUP(A2143, Customer!A:O, 3, FALSE)</f>
        <v>0</v>
      </c>
      <c r="D2143" s="2">
        <f>VLOOKUP(A2143, Customer!A:O, 4, FALSE)</f>
        <v>0</v>
      </c>
      <c r="E2143" s="2">
        <f>VLOOKUP(A2143, Customer!A:O, 5, FALSE)</f>
        <v>71</v>
      </c>
      <c r="F2143" s="2">
        <f>VLOOKUP(A2143, Customer!A:O, 6, FALSE)</f>
        <v>1</v>
      </c>
      <c r="G2143" s="2">
        <f>VLOOKUP(A2143, Customer!A:O, 7, FALSE)</f>
        <v>0</v>
      </c>
      <c r="H2143" s="2">
        <f>VLOOKUP(A2143, Customer!A:O, 8, FALSE)</f>
        <v>0</v>
      </c>
      <c r="I2143" s="2">
        <f>VLOOKUP(A2143, Customer!A:O, 9, FALSE)</f>
        <v>0</v>
      </c>
      <c r="J2143" s="2">
        <f>VLOOKUP(A2143, Customer!A:O, 10, FALSE)</f>
        <v>0</v>
      </c>
      <c r="K2143" s="2">
        <f>VLOOKUP(A2143, Customer!A:O, 11, FALSE)</f>
        <v>0</v>
      </c>
      <c r="L2143" s="2">
        <f>VLOOKUP(A2143, Customer!A:O, 12, FALSE)</f>
        <v>0</v>
      </c>
      <c r="M2143" s="2">
        <f>VLOOKUP(A2143, Customer!A:O, 13, FALSE)</f>
        <v>1</v>
      </c>
      <c r="N2143" s="2">
        <f>VLOOKUP(A2143, Customer!A:O, 14, FALSE)</f>
        <v>0</v>
      </c>
      <c r="O2143" s="2" t="str">
        <f>VLOOKUP(A2143, Customer!A:O, 15, FALSE)</f>
        <v>State-Other</v>
      </c>
      <c r="P2143" s="2">
        <f>VLOOKUP(A2143,Sales!A:N,2,FALSE)</f>
        <v>62</v>
      </c>
      <c r="Q2143">
        <f>VLOOKUP(A2143,Sales!A:N,3,FALSE)</f>
        <v>948</v>
      </c>
      <c r="R2143" s="2">
        <f>VLOOKUP(A2143,Sales!A:N,4,FALSE)</f>
        <v>11</v>
      </c>
      <c r="S2143" s="2">
        <f>VLOOKUP(A2143,Sales!A:N,5,FALSE)</f>
        <v>310</v>
      </c>
      <c r="T2143" s="2">
        <f>VLOOKUP(A2143,Sales!A:N,6,FALSE)</f>
        <v>15</v>
      </c>
      <c r="U2143" s="2">
        <f>VLOOKUP(A2143,Sales!A:N,7,FALSE)</f>
        <v>11</v>
      </c>
      <c r="V2143" s="2">
        <f>VLOOKUP(A2143,Sales!A:N,8,FALSE)</f>
        <v>195</v>
      </c>
      <c r="W2143" s="2">
        <f>VLOOKUP(A2143,Sales!A:N,9,FALSE)</f>
        <v>1101</v>
      </c>
      <c r="X2143" s="2">
        <f>VLOOKUP(A2143,Sales!A:N,10,FALSE)</f>
        <v>3</v>
      </c>
      <c r="Y2143" s="2">
        <f>VLOOKUP(A2143,Sales!A:N,11,FALSE)</f>
        <v>7</v>
      </c>
      <c r="Z2143" s="2">
        <f>VLOOKUP(A2143,Sales!A:N,12,FALSE)</f>
        <v>1</v>
      </c>
      <c r="AA2143" s="2">
        <f>VLOOKUP(A2143,Sales!A:N,13,FALSE)</f>
        <v>5</v>
      </c>
      <c r="AB2143" s="2">
        <f>VLOOKUP(A2143,Sales!A:N,14,FALSE)</f>
        <v>8</v>
      </c>
      <c r="AC2143" s="2">
        <f>VLOOKUP(A2143,Campaigns!A:I,2,FALSE)</f>
        <v>0</v>
      </c>
      <c r="AD2143" s="2">
        <f>VLOOKUP(A2143,Campaigns!A:I,3,FALSE)</f>
        <v>0</v>
      </c>
      <c r="AE2143" s="2">
        <f>VLOOKUP(A2143,Campaigns!A:I,4,FALSE)</f>
        <v>0</v>
      </c>
      <c r="AF2143" s="2">
        <f>VLOOKUP(A2143,Campaigns!A:I,5,FALSE)</f>
        <v>0</v>
      </c>
      <c r="AG2143" s="2">
        <f>VLOOKUP(A2143,Campaigns!A:I,6,FALSE)</f>
        <v>0</v>
      </c>
      <c r="AH2143" s="2">
        <f>VLOOKUP(A2143,Campaigns!A:I,7,FALSE)</f>
        <v>0</v>
      </c>
      <c r="AI2143" s="2">
        <f>VLOOKUP(A2143,Campaigns!A:I,8,FALSE)</f>
        <v>0</v>
      </c>
      <c r="AJ2143" s="19" t="str">
        <f>VLOOKUP(A2143,Campaigns!A:I,9,FALSE)</f>
        <v>11/18/2019</v>
      </c>
    </row>
    <row r="2144" spans="1:36">
      <c r="A2144" s="2">
        <v>1678</v>
      </c>
      <c r="B2144" s="2">
        <f>VLOOKUP(A2144, Customer!A:O, 2, FALSE)</f>
        <v>126518</v>
      </c>
      <c r="C2144" s="2">
        <f>VLOOKUP(A2144, Customer!A:O, 3, FALSE)</f>
        <v>1</v>
      </c>
      <c r="D2144" s="2">
        <f>VLOOKUP(A2144, Customer!A:O, 4, FALSE)</f>
        <v>1</v>
      </c>
      <c r="E2144" s="2">
        <f>VLOOKUP(A2144, Customer!A:O, 5, FALSE)</f>
        <v>71</v>
      </c>
      <c r="F2144" s="2">
        <f>VLOOKUP(A2144, Customer!A:O, 6, FALSE)</f>
        <v>0</v>
      </c>
      <c r="G2144" s="2">
        <f>VLOOKUP(A2144, Customer!A:O, 7, FALSE)</f>
        <v>0</v>
      </c>
      <c r="H2144" s="2">
        <f>VLOOKUP(A2144, Customer!A:O, 8, FALSE)</f>
        <v>1</v>
      </c>
      <c r="I2144" s="2">
        <f>VLOOKUP(A2144, Customer!A:O, 9, FALSE)</f>
        <v>0</v>
      </c>
      <c r="J2144" s="2">
        <f>VLOOKUP(A2144, Customer!A:O, 10, FALSE)</f>
        <v>0</v>
      </c>
      <c r="K2144" s="2">
        <f>VLOOKUP(A2144, Customer!A:O, 11, FALSE)</f>
        <v>0</v>
      </c>
      <c r="L2144" s="2">
        <f>VLOOKUP(A2144, Customer!A:O, 12, FALSE)</f>
        <v>0</v>
      </c>
      <c r="M2144" s="2">
        <f>VLOOKUP(A2144, Customer!A:O, 13, FALSE)</f>
        <v>0</v>
      </c>
      <c r="N2144" s="2">
        <f>VLOOKUP(A2144, Customer!A:O, 14, FALSE)</f>
        <v>1</v>
      </c>
      <c r="O2144" s="2" t="str">
        <f>VLOOKUP(A2144, Customer!A:O, 15, FALSE)</f>
        <v>State-Other</v>
      </c>
      <c r="P2144" s="2">
        <f>VLOOKUP(A2144,Sales!A:N,2,FALSE)</f>
        <v>33</v>
      </c>
      <c r="Q2144">
        <f>VLOOKUP(A2144,Sales!A:N,3,FALSE)</f>
        <v>95</v>
      </c>
      <c r="R2144" s="2">
        <f>VLOOKUP(A2144,Sales!A:N,4,FALSE)</f>
        <v>5</v>
      </c>
      <c r="S2144" s="2">
        <f>VLOOKUP(A2144,Sales!A:N,5,FALSE)</f>
        <v>134</v>
      </c>
      <c r="T2144" s="2">
        <f>VLOOKUP(A2144,Sales!A:N,6,FALSE)</f>
        <v>14</v>
      </c>
      <c r="U2144" s="2">
        <f>VLOOKUP(A2144,Sales!A:N,7,FALSE)</f>
        <v>14</v>
      </c>
      <c r="V2144" s="2">
        <f>VLOOKUP(A2144,Sales!A:N,8,FALSE)</f>
        <v>10</v>
      </c>
      <c r="W2144" s="2">
        <f>VLOOKUP(A2144,Sales!A:N,9,FALSE)</f>
        <v>253</v>
      </c>
      <c r="X2144" s="2">
        <f>VLOOKUP(A2144,Sales!A:N,10,FALSE)</f>
        <v>3</v>
      </c>
      <c r="Y2144" s="2">
        <f>VLOOKUP(A2144,Sales!A:N,11,FALSE)</f>
        <v>2</v>
      </c>
      <c r="Z2144" s="2">
        <f>VLOOKUP(A2144,Sales!A:N,12,FALSE)</f>
        <v>0</v>
      </c>
      <c r="AA2144" s="2">
        <f>VLOOKUP(A2144,Sales!A:N,13,FALSE)</f>
        <v>3</v>
      </c>
      <c r="AB2144" s="2">
        <f>VLOOKUP(A2144,Sales!A:N,14,FALSE)</f>
        <v>8</v>
      </c>
      <c r="AC2144" s="2">
        <f>VLOOKUP(A2144,Campaigns!A:I,2,FALSE)</f>
        <v>0</v>
      </c>
      <c r="AD2144" s="2">
        <f>VLOOKUP(A2144,Campaigns!A:I,3,FALSE)</f>
        <v>0</v>
      </c>
      <c r="AE2144" s="2">
        <f>VLOOKUP(A2144,Campaigns!A:I,4,FALSE)</f>
        <v>0</v>
      </c>
      <c r="AF2144" s="2">
        <f>VLOOKUP(A2144,Campaigns!A:I,5,FALSE)</f>
        <v>0</v>
      </c>
      <c r="AG2144" s="2">
        <f>VLOOKUP(A2144,Campaigns!A:I,6,FALSE)</f>
        <v>0</v>
      </c>
      <c r="AH2144" s="2">
        <f>VLOOKUP(A2144,Campaigns!A:I,7,FALSE)</f>
        <v>0</v>
      </c>
      <c r="AI2144" s="2">
        <f>VLOOKUP(A2144,Campaigns!A:I,8,FALSE)</f>
        <v>1</v>
      </c>
      <c r="AJ2144" s="19" t="str">
        <f>VLOOKUP(A2144,Campaigns!A:I,9,FALSE)</f>
        <v>9/13/2019</v>
      </c>
    </row>
    <row r="2145" spans="1:36">
      <c r="A2145" s="2">
        <v>2362</v>
      </c>
      <c r="B2145" s="2">
        <f>VLOOKUP(A2145, Customer!A:O, 2, FALSE)</f>
        <v>192344</v>
      </c>
      <c r="C2145" s="2">
        <f>VLOOKUP(A2145, Customer!A:O, 3, FALSE)</f>
        <v>0</v>
      </c>
      <c r="D2145" s="2">
        <f>VLOOKUP(A2145, Customer!A:O, 4, FALSE)</f>
        <v>0</v>
      </c>
      <c r="E2145" s="2">
        <f>VLOOKUP(A2145, Customer!A:O, 5, FALSE)</f>
        <v>72</v>
      </c>
      <c r="F2145" s="2">
        <f>VLOOKUP(A2145, Customer!A:O, 6, FALSE)</f>
        <v>0</v>
      </c>
      <c r="G2145" s="2">
        <f>VLOOKUP(A2145, Customer!A:O, 7, FALSE)</f>
        <v>1</v>
      </c>
      <c r="H2145" s="2">
        <f>VLOOKUP(A2145, Customer!A:O, 8, FALSE)</f>
        <v>0</v>
      </c>
      <c r="I2145" s="2">
        <f>VLOOKUP(A2145, Customer!A:O, 9, FALSE)</f>
        <v>0</v>
      </c>
      <c r="J2145" s="2">
        <f>VLOOKUP(A2145, Customer!A:O, 10, FALSE)</f>
        <v>0</v>
      </c>
      <c r="K2145" s="2">
        <f>VLOOKUP(A2145, Customer!A:O, 11, FALSE)</f>
        <v>0</v>
      </c>
      <c r="L2145" s="2">
        <f>VLOOKUP(A2145, Customer!A:O, 12, FALSE)</f>
        <v>1</v>
      </c>
      <c r="M2145" s="2">
        <f>VLOOKUP(A2145, Customer!A:O, 13, FALSE)</f>
        <v>0</v>
      </c>
      <c r="N2145" s="2">
        <f>VLOOKUP(A2145, Customer!A:O, 14, FALSE)</f>
        <v>0</v>
      </c>
      <c r="O2145" s="2" t="str">
        <f>VLOOKUP(A2145, Customer!A:O, 15, FALSE)</f>
        <v>State-Other</v>
      </c>
      <c r="P2145" s="2">
        <f>VLOOKUP(A2145,Sales!A:N,2,FALSE)</f>
        <v>9</v>
      </c>
      <c r="Q2145">
        <f>VLOOKUP(A2145,Sales!A:N,3,FALSE)</f>
        <v>2066</v>
      </c>
      <c r="R2145" s="2">
        <f>VLOOKUP(A2145,Sales!A:N,4,FALSE)</f>
        <v>50</v>
      </c>
      <c r="S2145" s="2">
        <f>VLOOKUP(A2145,Sales!A:N,5,FALSE)</f>
        <v>1446</v>
      </c>
      <c r="T2145" s="2">
        <f>VLOOKUP(A2145,Sales!A:N,6,FALSE)</f>
        <v>106</v>
      </c>
      <c r="U2145" s="2">
        <f>VLOOKUP(A2145,Sales!A:N,7,FALSE)</f>
        <v>40</v>
      </c>
      <c r="V2145" s="2">
        <f>VLOOKUP(A2145,Sales!A:N,8,FALSE)</f>
        <v>248</v>
      </c>
      <c r="W2145" s="2">
        <f>VLOOKUP(A2145,Sales!A:N,9,FALSE)</f>
        <v>3460</v>
      </c>
      <c r="X2145" s="2">
        <f>VLOOKUP(A2145,Sales!A:N,10,FALSE)</f>
        <v>0</v>
      </c>
      <c r="Y2145" s="2">
        <f>VLOOKUP(A2145,Sales!A:N,11,FALSE)</f>
        <v>5</v>
      </c>
      <c r="Z2145" s="2">
        <f>VLOOKUP(A2145,Sales!A:N,12,FALSE)</f>
        <v>10</v>
      </c>
      <c r="AA2145" s="2">
        <f>VLOOKUP(A2145,Sales!A:N,13,FALSE)</f>
        <v>5</v>
      </c>
      <c r="AB2145" s="2">
        <f>VLOOKUP(A2145,Sales!A:N,14,FALSE)</f>
        <v>1</v>
      </c>
      <c r="AC2145" s="2">
        <f>VLOOKUP(A2145,Campaigns!A:I,2,FALSE)</f>
        <v>1</v>
      </c>
      <c r="AD2145" s="2">
        <f>VLOOKUP(A2145,Campaigns!A:I,3,FALSE)</f>
        <v>0</v>
      </c>
      <c r="AE2145" s="2">
        <f>VLOOKUP(A2145,Campaigns!A:I,4,FALSE)</f>
        <v>1</v>
      </c>
      <c r="AF2145" s="2">
        <f>VLOOKUP(A2145,Campaigns!A:I,5,FALSE)</f>
        <v>0</v>
      </c>
      <c r="AG2145" s="2">
        <f>VLOOKUP(A2145,Campaigns!A:I,6,FALSE)</f>
        <v>0</v>
      </c>
      <c r="AH2145" s="2">
        <f>VLOOKUP(A2145,Campaigns!A:I,7,FALSE)</f>
        <v>0</v>
      </c>
      <c r="AI2145" s="2">
        <f>VLOOKUP(A2145,Campaigns!A:I,8,FALSE)</f>
        <v>0</v>
      </c>
      <c r="AJ2145" s="19" t="str">
        <f>VLOOKUP(A2145,Campaigns!A:I,9,FALSE)</f>
        <v>6/21/2020</v>
      </c>
    </row>
    <row r="2146" spans="1:36">
      <c r="A2146" s="2">
        <v>2313</v>
      </c>
      <c r="B2146" s="2">
        <f>VLOOKUP(A2146, Customer!A:O, 2, FALSE)</f>
        <v>190842</v>
      </c>
      <c r="C2146" s="2">
        <f>VLOOKUP(A2146, Customer!A:O, 3, FALSE)</f>
        <v>0</v>
      </c>
      <c r="D2146" s="2">
        <f>VLOOKUP(A2146, Customer!A:O, 4, FALSE)</f>
        <v>0</v>
      </c>
      <c r="E2146" s="2">
        <f>VLOOKUP(A2146, Customer!A:O, 5, FALSE)</f>
        <v>72</v>
      </c>
      <c r="F2146" s="2">
        <f>VLOOKUP(A2146, Customer!A:O, 6, FALSE)</f>
        <v>0</v>
      </c>
      <c r="G2146" s="2">
        <f>VLOOKUP(A2146, Customer!A:O, 7, FALSE)</f>
        <v>0</v>
      </c>
      <c r="H2146" s="2">
        <f>VLOOKUP(A2146, Customer!A:O, 8, FALSE)</f>
        <v>1</v>
      </c>
      <c r="I2146" s="2">
        <f>VLOOKUP(A2146, Customer!A:O, 9, FALSE)</f>
        <v>0</v>
      </c>
      <c r="J2146" s="2">
        <f>VLOOKUP(A2146, Customer!A:O, 10, FALSE)</f>
        <v>0</v>
      </c>
      <c r="K2146" s="2">
        <f>VLOOKUP(A2146, Customer!A:O, 11, FALSE)</f>
        <v>0</v>
      </c>
      <c r="L2146" s="2">
        <f>VLOOKUP(A2146, Customer!A:O, 12, FALSE)</f>
        <v>1</v>
      </c>
      <c r="M2146" s="2">
        <f>VLOOKUP(A2146, Customer!A:O, 13, FALSE)</f>
        <v>0</v>
      </c>
      <c r="N2146" s="2">
        <f>VLOOKUP(A2146, Customer!A:O, 14, FALSE)</f>
        <v>0</v>
      </c>
      <c r="O2146" s="2" t="str">
        <f>VLOOKUP(A2146, Customer!A:O, 15, FALSE)</f>
        <v>State-Texas</v>
      </c>
      <c r="P2146" s="2">
        <f>VLOOKUP(A2146,Sales!A:N,2,FALSE)</f>
        <v>57</v>
      </c>
      <c r="Q2146">
        <f>VLOOKUP(A2146,Sales!A:N,3,FALSE)</f>
        <v>1626</v>
      </c>
      <c r="R2146" s="2">
        <f>VLOOKUP(A2146,Sales!A:N,4,FALSE)</f>
        <v>147</v>
      </c>
      <c r="S2146" s="2">
        <f>VLOOKUP(A2146,Sales!A:N,5,FALSE)</f>
        <v>248</v>
      </c>
      <c r="T2146" s="2">
        <f>VLOOKUP(A2146,Sales!A:N,6,FALSE)</f>
        <v>382</v>
      </c>
      <c r="U2146" s="2">
        <f>VLOOKUP(A2146,Sales!A:N,7,FALSE)</f>
        <v>393</v>
      </c>
      <c r="V2146" s="2">
        <f>VLOOKUP(A2146,Sales!A:N,8,FALSE)</f>
        <v>195</v>
      </c>
      <c r="W2146" s="2">
        <f>VLOOKUP(A2146,Sales!A:N,9,FALSE)</f>
        <v>2601</v>
      </c>
      <c r="X2146" s="2">
        <f>VLOOKUP(A2146,Sales!A:N,10,FALSE)</f>
        <v>1</v>
      </c>
      <c r="Y2146" s="2">
        <f>VLOOKUP(A2146,Sales!A:N,11,FALSE)</f>
        <v>4</v>
      </c>
      <c r="Z2146" s="2">
        <f>VLOOKUP(A2146,Sales!A:N,12,FALSE)</f>
        <v>9</v>
      </c>
      <c r="AA2146" s="2">
        <f>VLOOKUP(A2146,Sales!A:N,13,FALSE)</f>
        <v>13</v>
      </c>
      <c r="AB2146" s="2">
        <f>VLOOKUP(A2146,Sales!A:N,14,FALSE)</f>
        <v>1</v>
      </c>
      <c r="AC2146" s="2">
        <f>VLOOKUP(A2146,Campaigns!A:I,2,FALSE)</f>
        <v>0</v>
      </c>
      <c r="AD2146" s="2">
        <f>VLOOKUP(A2146,Campaigns!A:I,3,FALSE)</f>
        <v>0</v>
      </c>
      <c r="AE2146" s="2">
        <f>VLOOKUP(A2146,Campaigns!A:I,4,FALSE)</f>
        <v>0</v>
      </c>
      <c r="AF2146" s="2">
        <f>VLOOKUP(A2146,Campaigns!A:I,5,FALSE)</f>
        <v>0</v>
      </c>
      <c r="AG2146" s="2">
        <f>VLOOKUP(A2146,Campaigns!A:I,6,FALSE)</f>
        <v>0</v>
      </c>
      <c r="AH2146" s="2">
        <f>VLOOKUP(A2146,Campaigns!A:I,7,FALSE)</f>
        <v>0</v>
      </c>
      <c r="AI2146" s="2">
        <f>VLOOKUP(A2146,Campaigns!A:I,8,FALSE)</f>
        <v>0</v>
      </c>
      <c r="AJ2146" s="19">
        <f>VLOOKUP(A2146,Campaigns!A:I,9,FALSE)</f>
        <v>43891</v>
      </c>
    </row>
    <row r="2147" spans="1:36">
      <c r="A2147" s="2">
        <v>1165</v>
      </c>
      <c r="B2147" s="2">
        <f>VLOOKUP(A2147, Customer!A:O, 2, FALSE)</f>
        <v>183837</v>
      </c>
      <c r="C2147" s="2">
        <f>VLOOKUP(A2147, Customer!A:O, 3, FALSE)</f>
        <v>0</v>
      </c>
      <c r="D2147" s="2">
        <f>VLOOKUP(A2147, Customer!A:O, 4, FALSE)</f>
        <v>0</v>
      </c>
      <c r="E2147" s="2">
        <f>VLOOKUP(A2147, Customer!A:O, 5, FALSE)</f>
        <v>72</v>
      </c>
      <c r="F2147" s="2">
        <f>VLOOKUP(A2147, Customer!A:O, 6, FALSE)</f>
        <v>0</v>
      </c>
      <c r="G2147" s="2">
        <f>VLOOKUP(A2147, Customer!A:O, 7, FALSE)</f>
        <v>1</v>
      </c>
      <c r="H2147" s="2">
        <f>VLOOKUP(A2147, Customer!A:O, 8, FALSE)</f>
        <v>0</v>
      </c>
      <c r="I2147" s="2">
        <f>VLOOKUP(A2147, Customer!A:O, 9, FALSE)</f>
        <v>0</v>
      </c>
      <c r="J2147" s="2">
        <f>VLOOKUP(A2147, Customer!A:O, 10, FALSE)</f>
        <v>0</v>
      </c>
      <c r="K2147" s="2">
        <f>VLOOKUP(A2147, Customer!A:O, 11, FALSE)</f>
        <v>0</v>
      </c>
      <c r="L2147" s="2">
        <f>VLOOKUP(A2147, Customer!A:O, 12, FALSE)</f>
        <v>0</v>
      </c>
      <c r="M2147" s="2">
        <f>VLOOKUP(A2147, Customer!A:O, 13, FALSE)</f>
        <v>0</v>
      </c>
      <c r="N2147" s="2">
        <f>VLOOKUP(A2147, Customer!A:O, 14, FALSE)</f>
        <v>1</v>
      </c>
      <c r="O2147" s="2" t="str">
        <f>VLOOKUP(A2147, Customer!A:O, 15, FALSE)</f>
        <v>State-Illinois</v>
      </c>
      <c r="P2147" s="2">
        <f>VLOOKUP(A2147,Sales!A:N,2,FALSE)</f>
        <v>79</v>
      </c>
      <c r="Q2147">
        <f>VLOOKUP(A2147,Sales!A:N,3,FALSE)</f>
        <v>1857</v>
      </c>
      <c r="R2147" s="2">
        <f>VLOOKUP(A2147,Sales!A:N,4,FALSE)</f>
        <v>145</v>
      </c>
      <c r="S2147" s="2">
        <f>VLOOKUP(A2147,Sales!A:N,5,FALSE)</f>
        <v>261</v>
      </c>
      <c r="T2147" s="2">
        <f>VLOOKUP(A2147,Sales!A:N,6,FALSE)</f>
        <v>189</v>
      </c>
      <c r="U2147" s="2">
        <f>VLOOKUP(A2147,Sales!A:N,7,FALSE)</f>
        <v>195</v>
      </c>
      <c r="V2147" s="2">
        <f>VLOOKUP(A2147,Sales!A:N,8,FALSE)</f>
        <v>243</v>
      </c>
      <c r="W2147" s="2">
        <f>VLOOKUP(A2147,Sales!A:N,9,FALSE)</f>
        <v>2403</v>
      </c>
      <c r="X2147" s="2">
        <f>VLOOKUP(A2147,Sales!A:N,10,FALSE)</f>
        <v>1</v>
      </c>
      <c r="Y2147" s="2">
        <f>VLOOKUP(A2147,Sales!A:N,11,FALSE)</f>
        <v>9</v>
      </c>
      <c r="Z2147" s="2">
        <f>VLOOKUP(A2147,Sales!A:N,12,FALSE)</f>
        <v>10</v>
      </c>
      <c r="AA2147" s="2">
        <f>VLOOKUP(A2147,Sales!A:N,13,FALSE)</f>
        <v>5</v>
      </c>
      <c r="AB2147" s="2">
        <f>VLOOKUP(A2147,Sales!A:N,14,FALSE)</f>
        <v>4</v>
      </c>
      <c r="AC2147" s="2">
        <f>VLOOKUP(A2147,Campaigns!A:I,2,FALSE)</f>
        <v>0</v>
      </c>
      <c r="AD2147" s="2">
        <f>VLOOKUP(A2147,Campaigns!A:I,3,FALSE)</f>
        <v>1</v>
      </c>
      <c r="AE2147" s="2">
        <f>VLOOKUP(A2147,Campaigns!A:I,4,FALSE)</f>
        <v>0</v>
      </c>
      <c r="AF2147" s="2">
        <f>VLOOKUP(A2147,Campaigns!A:I,5,FALSE)</f>
        <v>1</v>
      </c>
      <c r="AG2147" s="2">
        <f>VLOOKUP(A2147,Campaigns!A:I,6,FALSE)</f>
        <v>0</v>
      </c>
      <c r="AH2147" s="2">
        <f>VLOOKUP(A2147,Campaigns!A:I,7,FALSE)</f>
        <v>0</v>
      </c>
      <c r="AI2147" s="2">
        <f>VLOOKUP(A2147,Campaigns!A:I,8,FALSE)</f>
        <v>1</v>
      </c>
      <c r="AJ2147" s="19" t="str">
        <f>VLOOKUP(A2147,Campaigns!A:I,9,FALSE)</f>
        <v>5/23/2019</v>
      </c>
    </row>
    <row r="2148" spans="1:36">
      <c r="A2148" s="2">
        <v>1205</v>
      </c>
      <c r="B2148" s="2">
        <f>VLOOKUP(A2148, Customer!A:O, 2, FALSE)</f>
        <v>183790</v>
      </c>
      <c r="C2148" s="2">
        <f>VLOOKUP(A2148, Customer!A:O, 3, FALSE)</f>
        <v>0</v>
      </c>
      <c r="D2148" s="2">
        <f>VLOOKUP(A2148, Customer!A:O, 4, FALSE)</f>
        <v>0</v>
      </c>
      <c r="E2148" s="2">
        <f>VLOOKUP(A2148, Customer!A:O, 5, FALSE)</f>
        <v>72</v>
      </c>
      <c r="F2148" s="2">
        <f>VLOOKUP(A2148, Customer!A:O, 6, FALSE)</f>
        <v>0</v>
      </c>
      <c r="G2148" s="2">
        <f>VLOOKUP(A2148, Customer!A:O, 7, FALSE)</f>
        <v>1</v>
      </c>
      <c r="H2148" s="2">
        <f>VLOOKUP(A2148, Customer!A:O, 8, FALSE)</f>
        <v>0</v>
      </c>
      <c r="I2148" s="2">
        <f>VLOOKUP(A2148, Customer!A:O, 9, FALSE)</f>
        <v>0</v>
      </c>
      <c r="J2148" s="2">
        <f>VLOOKUP(A2148, Customer!A:O, 10, FALSE)</f>
        <v>0</v>
      </c>
      <c r="K2148" s="2">
        <f>VLOOKUP(A2148, Customer!A:O, 11, FALSE)</f>
        <v>0</v>
      </c>
      <c r="L2148" s="2">
        <f>VLOOKUP(A2148, Customer!A:O, 12, FALSE)</f>
        <v>0</v>
      </c>
      <c r="M2148" s="2">
        <f>VLOOKUP(A2148, Customer!A:O, 13, FALSE)</f>
        <v>1</v>
      </c>
      <c r="N2148" s="2">
        <f>VLOOKUP(A2148, Customer!A:O, 14, FALSE)</f>
        <v>0</v>
      </c>
      <c r="O2148" s="2" t="str">
        <f>VLOOKUP(A2148, Customer!A:O, 15, FALSE)</f>
        <v>State-California</v>
      </c>
      <c r="P2148" s="2">
        <f>VLOOKUP(A2148,Sales!A:N,2,FALSE)</f>
        <v>81</v>
      </c>
      <c r="Q2148">
        <f>VLOOKUP(A2148,Sales!A:N,3,FALSE)</f>
        <v>2360</v>
      </c>
      <c r="R2148" s="2">
        <f>VLOOKUP(A2148,Sales!A:N,4,FALSE)</f>
        <v>35</v>
      </c>
      <c r="S2148" s="2">
        <f>VLOOKUP(A2148,Sales!A:N,5,FALSE)</f>
        <v>915</v>
      </c>
      <c r="T2148" s="2">
        <f>VLOOKUP(A2148,Sales!A:N,6,FALSE)</f>
        <v>92</v>
      </c>
      <c r="U2148" s="2">
        <f>VLOOKUP(A2148,Sales!A:N,7,FALSE)</f>
        <v>105</v>
      </c>
      <c r="V2148" s="2">
        <f>VLOOKUP(A2148,Sales!A:N,8,FALSE)</f>
        <v>35</v>
      </c>
      <c r="W2148" s="2">
        <f>VLOOKUP(A2148,Sales!A:N,9,FALSE)</f>
        <v>3472</v>
      </c>
      <c r="X2148" s="2">
        <f>VLOOKUP(A2148,Sales!A:N,10,FALSE)</f>
        <v>1</v>
      </c>
      <c r="Y2148" s="2">
        <f>VLOOKUP(A2148,Sales!A:N,11,FALSE)</f>
        <v>8</v>
      </c>
      <c r="Z2148" s="2">
        <f>VLOOKUP(A2148,Sales!A:N,12,FALSE)</f>
        <v>10</v>
      </c>
      <c r="AA2148" s="2">
        <f>VLOOKUP(A2148,Sales!A:N,13,FALSE)</f>
        <v>6</v>
      </c>
      <c r="AB2148" s="2">
        <f>VLOOKUP(A2148,Sales!A:N,14,FALSE)</f>
        <v>3</v>
      </c>
      <c r="AC2148" s="2">
        <f>VLOOKUP(A2148,Campaigns!A:I,2,FALSE)</f>
        <v>0</v>
      </c>
      <c r="AD2148" s="2">
        <f>VLOOKUP(A2148,Campaigns!A:I,3,FALSE)</f>
        <v>1</v>
      </c>
      <c r="AE2148" s="2">
        <f>VLOOKUP(A2148,Campaigns!A:I,4,FALSE)</f>
        <v>1</v>
      </c>
      <c r="AF2148" s="2">
        <f>VLOOKUP(A2148,Campaigns!A:I,5,FALSE)</f>
        <v>0</v>
      </c>
      <c r="AG2148" s="2">
        <f>VLOOKUP(A2148,Campaigns!A:I,6,FALSE)</f>
        <v>0</v>
      </c>
      <c r="AH2148" s="2">
        <f>VLOOKUP(A2148,Campaigns!A:I,7,FALSE)</f>
        <v>0</v>
      </c>
      <c r="AI2148" s="2">
        <f>VLOOKUP(A2148,Campaigns!A:I,8,FALSE)</f>
        <v>0</v>
      </c>
      <c r="AJ2148" s="19" t="str">
        <f>VLOOKUP(A2148,Campaigns!A:I,9,FALSE)</f>
        <v>4/21/2020</v>
      </c>
    </row>
    <row r="2149" spans="1:36">
      <c r="A2149" s="2">
        <v>2502</v>
      </c>
      <c r="B2149" s="2">
        <f>VLOOKUP(A2149, Customer!A:O, 2, FALSE)</f>
        <v>182032</v>
      </c>
      <c r="C2149" s="2">
        <f>VLOOKUP(A2149, Customer!A:O, 3, FALSE)</f>
        <v>0</v>
      </c>
      <c r="D2149" s="2">
        <f>VLOOKUP(A2149, Customer!A:O, 4, FALSE)</f>
        <v>0</v>
      </c>
      <c r="E2149" s="2">
        <f>VLOOKUP(A2149, Customer!A:O, 5, FALSE)</f>
        <v>72</v>
      </c>
      <c r="F2149" s="2">
        <f>VLOOKUP(A2149, Customer!A:O, 6, FALSE)</f>
        <v>0</v>
      </c>
      <c r="G2149" s="2">
        <f>VLOOKUP(A2149, Customer!A:O, 7, FALSE)</f>
        <v>0</v>
      </c>
      <c r="H2149" s="2">
        <f>VLOOKUP(A2149, Customer!A:O, 8, FALSE)</f>
        <v>0</v>
      </c>
      <c r="I2149" s="2">
        <f>VLOOKUP(A2149, Customer!A:O, 9, FALSE)</f>
        <v>0</v>
      </c>
      <c r="J2149" s="2">
        <f>VLOOKUP(A2149, Customer!A:O, 10, FALSE)</f>
        <v>1</v>
      </c>
      <c r="K2149" s="2">
        <f>VLOOKUP(A2149, Customer!A:O, 11, FALSE)</f>
        <v>0</v>
      </c>
      <c r="L2149" s="2">
        <f>VLOOKUP(A2149, Customer!A:O, 12, FALSE)</f>
        <v>0</v>
      </c>
      <c r="M2149" s="2">
        <f>VLOOKUP(A2149, Customer!A:O, 13, FALSE)</f>
        <v>0</v>
      </c>
      <c r="N2149" s="2">
        <f>VLOOKUP(A2149, Customer!A:O, 14, FALSE)</f>
        <v>1</v>
      </c>
      <c r="O2149" s="2" t="str">
        <f>VLOOKUP(A2149, Customer!A:O, 15, FALSE)</f>
        <v>State-Florida</v>
      </c>
      <c r="P2149" s="2">
        <f>VLOOKUP(A2149,Sales!A:N,2,FALSE)</f>
        <v>54</v>
      </c>
      <c r="Q2149">
        <f>VLOOKUP(A2149,Sales!A:N,3,FALSE)</f>
        <v>737</v>
      </c>
      <c r="R2149" s="2">
        <f>VLOOKUP(A2149,Sales!A:N,4,FALSE)</f>
        <v>430</v>
      </c>
      <c r="S2149" s="2">
        <f>VLOOKUP(A2149,Sales!A:N,5,FALSE)</f>
        <v>837</v>
      </c>
      <c r="T2149" s="2">
        <f>VLOOKUP(A2149,Sales!A:N,6,FALSE)</f>
        <v>331</v>
      </c>
      <c r="U2149" s="2">
        <f>VLOOKUP(A2149,Sales!A:N,7,FALSE)</f>
        <v>277</v>
      </c>
      <c r="V2149" s="2">
        <f>VLOOKUP(A2149,Sales!A:N,8,FALSE)</f>
        <v>126</v>
      </c>
      <c r="W2149" s="2">
        <f>VLOOKUP(A2149,Sales!A:N,9,FALSE)</f>
        <v>2485</v>
      </c>
      <c r="X2149" s="2">
        <f>VLOOKUP(A2149,Sales!A:N,10,FALSE)</f>
        <v>0</v>
      </c>
      <c r="Y2149" s="2">
        <f>VLOOKUP(A2149,Sales!A:N,11,FALSE)</f>
        <v>4</v>
      </c>
      <c r="Z2149" s="2">
        <f>VLOOKUP(A2149,Sales!A:N,12,FALSE)</f>
        <v>6</v>
      </c>
      <c r="AA2149" s="2">
        <f>VLOOKUP(A2149,Sales!A:N,13,FALSE)</f>
        <v>7</v>
      </c>
      <c r="AB2149" s="2">
        <f>VLOOKUP(A2149,Sales!A:N,14,FALSE)</f>
        <v>1</v>
      </c>
      <c r="AC2149" s="2">
        <f>VLOOKUP(A2149,Campaigns!A:I,2,FALSE)</f>
        <v>0</v>
      </c>
      <c r="AD2149" s="2">
        <f>VLOOKUP(A2149,Campaigns!A:I,3,FALSE)</f>
        <v>0</v>
      </c>
      <c r="AE2149" s="2">
        <f>VLOOKUP(A2149,Campaigns!A:I,4,FALSE)</f>
        <v>0</v>
      </c>
      <c r="AF2149" s="2">
        <f>VLOOKUP(A2149,Campaigns!A:I,5,FALSE)</f>
        <v>0</v>
      </c>
      <c r="AG2149" s="2">
        <f>VLOOKUP(A2149,Campaigns!A:I,6,FALSE)</f>
        <v>0</v>
      </c>
      <c r="AH2149" s="2">
        <f>VLOOKUP(A2149,Campaigns!A:I,7,FALSE)</f>
        <v>0</v>
      </c>
      <c r="AI2149" s="2">
        <f>VLOOKUP(A2149,Campaigns!A:I,8,FALSE)</f>
        <v>0</v>
      </c>
      <c r="AJ2149" s="19">
        <f>VLOOKUP(A2149,Campaigns!A:I,9,FALSE)</f>
        <v>44083</v>
      </c>
    </row>
    <row r="2150" spans="1:36">
      <c r="A2150" s="2">
        <v>3185</v>
      </c>
      <c r="B2150" s="2">
        <f>VLOOKUP(A2150, Customer!A:O, 2, FALSE)</f>
        <v>182032</v>
      </c>
      <c r="C2150" s="2">
        <f>VLOOKUP(A2150, Customer!A:O, 3, FALSE)</f>
        <v>0</v>
      </c>
      <c r="D2150" s="2">
        <f>VLOOKUP(A2150, Customer!A:O, 4, FALSE)</f>
        <v>0</v>
      </c>
      <c r="E2150" s="2">
        <f>VLOOKUP(A2150, Customer!A:O, 5, FALSE)</f>
        <v>72</v>
      </c>
      <c r="F2150" s="2">
        <f>VLOOKUP(A2150, Customer!A:O, 6, FALSE)</f>
        <v>0</v>
      </c>
      <c r="G2150" s="2">
        <f>VLOOKUP(A2150, Customer!A:O, 7, FALSE)</f>
        <v>0</v>
      </c>
      <c r="H2150" s="2">
        <f>VLOOKUP(A2150, Customer!A:O, 8, FALSE)</f>
        <v>0</v>
      </c>
      <c r="I2150" s="2">
        <f>VLOOKUP(A2150, Customer!A:O, 9, FALSE)</f>
        <v>0</v>
      </c>
      <c r="J2150" s="2">
        <f>VLOOKUP(A2150, Customer!A:O, 10, FALSE)</f>
        <v>1</v>
      </c>
      <c r="K2150" s="2">
        <f>VLOOKUP(A2150, Customer!A:O, 11, FALSE)</f>
        <v>0</v>
      </c>
      <c r="L2150" s="2">
        <f>VLOOKUP(A2150, Customer!A:O, 12, FALSE)</f>
        <v>0</v>
      </c>
      <c r="M2150" s="2">
        <f>VLOOKUP(A2150, Customer!A:O, 13, FALSE)</f>
        <v>0</v>
      </c>
      <c r="N2150" s="2">
        <f>VLOOKUP(A2150, Customer!A:O, 14, FALSE)</f>
        <v>1</v>
      </c>
      <c r="O2150" s="2" t="str">
        <f>VLOOKUP(A2150, Customer!A:O, 15, FALSE)</f>
        <v>State-California</v>
      </c>
      <c r="P2150" s="2">
        <f>VLOOKUP(A2150,Sales!A:N,2,FALSE)</f>
        <v>54</v>
      </c>
      <c r="Q2150">
        <f>VLOOKUP(A2150,Sales!A:N,3,FALSE)</f>
        <v>737</v>
      </c>
      <c r="R2150" s="2">
        <f>VLOOKUP(A2150,Sales!A:N,4,FALSE)</f>
        <v>430</v>
      </c>
      <c r="S2150" s="2">
        <f>VLOOKUP(A2150,Sales!A:N,5,FALSE)</f>
        <v>837</v>
      </c>
      <c r="T2150" s="2">
        <f>VLOOKUP(A2150,Sales!A:N,6,FALSE)</f>
        <v>331</v>
      </c>
      <c r="U2150" s="2">
        <f>VLOOKUP(A2150,Sales!A:N,7,FALSE)</f>
        <v>277</v>
      </c>
      <c r="V2150" s="2">
        <f>VLOOKUP(A2150,Sales!A:N,8,FALSE)</f>
        <v>126</v>
      </c>
      <c r="W2150" s="2">
        <f>VLOOKUP(A2150,Sales!A:N,9,FALSE)</f>
        <v>2485</v>
      </c>
      <c r="X2150" s="2">
        <f>VLOOKUP(A2150,Sales!A:N,10,FALSE)</f>
        <v>0</v>
      </c>
      <c r="Y2150" s="2">
        <f>VLOOKUP(A2150,Sales!A:N,11,FALSE)</f>
        <v>4</v>
      </c>
      <c r="Z2150" s="2">
        <f>VLOOKUP(A2150,Sales!A:N,12,FALSE)</f>
        <v>6</v>
      </c>
      <c r="AA2150" s="2">
        <f>VLOOKUP(A2150,Sales!A:N,13,FALSE)</f>
        <v>7</v>
      </c>
      <c r="AB2150" s="2">
        <f>VLOOKUP(A2150,Sales!A:N,14,FALSE)</f>
        <v>1</v>
      </c>
      <c r="AC2150" s="2">
        <f>VLOOKUP(A2150,Campaigns!A:I,2,FALSE)</f>
        <v>0</v>
      </c>
      <c r="AD2150" s="2">
        <f>VLOOKUP(A2150,Campaigns!A:I,3,FALSE)</f>
        <v>0</v>
      </c>
      <c r="AE2150" s="2">
        <f>VLOOKUP(A2150,Campaigns!A:I,4,FALSE)</f>
        <v>0</v>
      </c>
      <c r="AF2150" s="2">
        <f>VLOOKUP(A2150,Campaigns!A:I,5,FALSE)</f>
        <v>0</v>
      </c>
      <c r="AG2150" s="2">
        <f>VLOOKUP(A2150,Campaigns!A:I,6,FALSE)</f>
        <v>0</v>
      </c>
      <c r="AH2150" s="2">
        <f>VLOOKUP(A2150,Campaigns!A:I,7,FALSE)</f>
        <v>0</v>
      </c>
      <c r="AI2150" s="2">
        <f>VLOOKUP(A2150,Campaigns!A:I,8,FALSE)</f>
        <v>0</v>
      </c>
      <c r="AJ2150" s="19">
        <f>VLOOKUP(A2150,Campaigns!A:I,9,FALSE)</f>
        <v>44083</v>
      </c>
    </row>
    <row r="2151" spans="1:36">
      <c r="A2151" s="2">
        <v>2419</v>
      </c>
      <c r="B2151" s="2">
        <f>VLOOKUP(A2151, Customer!A:O, 2, FALSE)</f>
        <v>178427</v>
      </c>
      <c r="C2151" s="2">
        <f>VLOOKUP(A2151, Customer!A:O, 3, FALSE)</f>
        <v>0</v>
      </c>
      <c r="D2151" s="2">
        <f>VLOOKUP(A2151, Customer!A:O, 4, FALSE)</f>
        <v>0</v>
      </c>
      <c r="E2151" s="2">
        <f>VLOOKUP(A2151, Customer!A:O, 5, FALSE)</f>
        <v>72</v>
      </c>
      <c r="F2151" s="2">
        <f>VLOOKUP(A2151, Customer!A:O, 6, FALSE)</f>
        <v>0</v>
      </c>
      <c r="G2151" s="2">
        <f>VLOOKUP(A2151, Customer!A:O, 7, FALSE)</f>
        <v>0</v>
      </c>
      <c r="H2151" s="2">
        <f>VLOOKUP(A2151, Customer!A:O, 8, FALSE)</f>
        <v>0</v>
      </c>
      <c r="I2151" s="2">
        <f>VLOOKUP(A2151, Customer!A:O, 9, FALSE)</f>
        <v>0</v>
      </c>
      <c r="J2151" s="2">
        <f>VLOOKUP(A2151, Customer!A:O, 10, FALSE)</f>
        <v>1</v>
      </c>
      <c r="K2151" s="2">
        <f>VLOOKUP(A2151, Customer!A:O, 11, FALSE)</f>
        <v>0</v>
      </c>
      <c r="L2151" s="2">
        <f>VLOOKUP(A2151, Customer!A:O, 12, FALSE)</f>
        <v>0</v>
      </c>
      <c r="M2151" s="2">
        <f>VLOOKUP(A2151, Customer!A:O, 13, FALSE)</f>
        <v>1</v>
      </c>
      <c r="N2151" s="2">
        <f>VLOOKUP(A2151, Customer!A:O, 14, FALSE)</f>
        <v>0</v>
      </c>
      <c r="O2151" s="2" t="str">
        <f>VLOOKUP(A2151, Customer!A:O, 15, FALSE)</f>
        <v>State-Illinois</v>
      </c>
      <c r="P2151" s="2">
        <f>VLOOKUP(A2151,Sales!A:N,2,FALSE)</f>
        <v>36</v>
      </c>
      <c r="Q2151">
        <f>VLOOKUP(A2151,Sales!A:N,3,FALSE)</f>
        <v>2211</v>
      </c>
      <c r="R2151" s="2">
        <f>VLOOKUP(A2151,Sales!A:N,4,FALSE)</f>
        <v>43</v>
      </c>
      <c r="S2151" s="2">
        <f>VLOOKUP(A2151,Sales!A:N,5,FALSE)</f>
        <v>1354</v>
      </c>
      <c r="T2151" s="2">
        <f>VLOOKUP(A2151,Sales!A:N,6,FALSE)</f>
        <v>410</v>
      </c>
      <c r="U2151" s="2">
        <f>VLOOKUP(A2151,Sales!A:N,7,FALSE)</f>
        <v>59</v>
      </c>
      <c r="V2151" s="2">
        <f>VLOOKUP(A2151,Sales!A:N,8,FALSE)</f>
        <v>314</v>
      </c>
      <c r="W2151" s="2">
        <f>VLOOKUP(A2151,Sales!A:N,9,FALSE)</f>
        <v>3763</v>
      </c>
      <c r="X2151" s="2">
        <f>VLOOKUP(A2151,Sales!A:N,10,FALSE)</f>
        <v>3</v>
      </c>
      <c r="Y2151" s="2">
        <f>VLOOKUP(A2151,Sales!A:N,11,FALSE)</f>
        <v>3</v>
      </c>
      <c r="Z2151" s="2">
        <f>VLOOKUP(A2151,Sales!A:N,12,FALSE)</f>
        <v>7</v>
      </c>
      <c r="AA2151" s="2">
        <f>VLOOKUP(A2151,Sales!A:N,13,FALSE)</f>
        <v>10</v>
      </c>
      <c r="AB2151" s="2">
        <f>VLOOKUP(A2151,Sales!A:N,14,FALSE)</f>
        <v>3</v>
      </c>
      <c r="AC2151" s="2">
        <f>VLOOKUP(A2151,Campaigns!A:I,2,FALSE)</f>
        <v>0</v>
      </c>
      <c r="AD2151" s="2">
        <f>VLOOKUP(A2151,Campaigns!A:I,3,FALSE)</f>
        <v>0</v>
      </c>
      <c r="AE2151" s="2">
        <f>VLOOKUP(A2151,Campaigns!A:I,4,FALSE)</f>
        <v>0</v>
      </c>
      <c r="AF2151" s="2">
        <f>VLOOKUP(A2151,Campaigns!A:I,5,FALSE)</f>
        <v>1</v>
      </c>
      <c r="AG2151" s="2">
        <f>VLOOKUP(A2151,Campaigns!A:I,6,FALSE)</f>
        <v>0</v>
      </c>
      <c r="AH2151" s="2">
        <f>VLOOKUP(A2151,Campaigns!A:I,7,FALSE)</f>
        <v>0</v>
      </c>
      <c r="AI2151" s="2">
        <f>VLOOKUP(A2151,Campaigns!A:I,8,FALSE)</f>
        <v>1</v>
      </c>
      <c r="AJ2151" s="19" t="str">
        <f>VLOOKUP(A2151,Campaigns!A:I,9,FALSE)</f>
        <v>3/31/2019</v>
      </c>
    </row>
    <row r="2152" spans="1:36">
      <c r="A2152" s="2">
        <v>2149</v>
      </c>
      <c r="B2152" s="2">
        <f>VLOOKUP(A2152, Customer!A:O, 2, FALSE)</f>
        <v>177142</v>
      </c>
      <c r="C2152" s="2">
        <f>VLOOKUP(A2152, Customer!A:O, 3, FALSE)</f>
        <v>0</v>
      </c>
      <c r="D2152" s="2">
        <f>VLOOKUP(A2152, Customer!A:O, 4, FALSE)</f>
        <v>0</v>
      </c>
      <c r="E2152" s="2">
        <f>VLOOKUP(A2152, Customer!A:O, 5, FALSE)</f>
        <v>72</v>
      </c>
      <c r="F2152" s="2">
        <f>VLOOKUP(A2152, Customer!A:O, 6, FALSE)</f>
        <v>0</v>
      </c>
      <c r="G2152" s="2">
        <f>VLOOKUP(A2152, Customer!A:O, 7, FALSE)</f>
        <v>1</v>
      </c>
      <c r="H2152" s="2">
        <f>VLOOKUP(A2152, Customer!A:O, 8, FALSE)</f>
        <v>0</v>
      </c>
      <c r="I2152" s="2">
        <f>VLOOKUP(A2152, Customer!A:O, 9, FALSE)</f>
        <v>0</v>
      </c>
      <c r="J2152" s="2">
        <f>VLOOKUP(A2152, Customer!A:O, 10, FALSE)</f>
        <v>0</v>
      </c>
      <c r="K2152" s="2">
        <f>VLOOKUP(A2152, Customer!A:O, 11, FALSE)</f>
        <v>0</v>
      </c>
      <c r="L2152" s="2">
        <f>VLOOKUP(A2152, Customer!A:O, 12, FALSE)</f>
        <v>1</v>
      </c>
      <c r="M2152" s="2">
        <f>VLOOKUP(A2152, Customer!A:O, 13, FALSE)</f>
        <v>0</v>
      </c>
      <c r="N2152" s="2">
        <f>VLOOKUP(A2152, Customer!A:O, 14, FALSE)</f>
        <v>0</v>
      </c>
      <c r="O2152" s="2" t="str">
        <f>VLOOKUP(A2152, Customer!A:O, 15, FALSE)</f>
        <v>State-Illinois</v>
      </c>
      <c r="P2152" s="2">
        <f>VLOOKUP(A2152,Sales!A:N,2,FALSE)</f>
        <v>54</v>
      </c>
      <c r="Q2152">
        <f>VLOOKUP(A2152,Sales!A:N,3,FALSE)</f>
        <v>1093</v>
      </c>
      <c r="R2152" s="2">
        <f>VLOOKUP(A2152,Sales!A:N,4,FALSE)</f>
        <v>172</v>
      </c>
      <c r="S2152" s="2">
        <f>VLOOKUP(A2152,Sales!A:N,5,FALSE)</f>
        <v>372</v>
      </c>
      <c r="T2152" s="2">
        <f>VLOOKUP(A2152,Sales!A:N,6,FALSE)</f>
        <v>67</v>
      </c>
      <c r="U2152" s="2">
        <f>VLOOKUP(A2152,Sales!A:N,7,FALSE)</f>
        <v>347</v>
      </c>
      <c r="V2152" s="2">
        <f>VLOOKUP(A2152,Sales!A:N,8,FALSE)</f>
        <v>223</v>
      </c>
      <c r="W2152" s="2">
        <f>VLOOKUP(A2152,Sales!A:N,9,FALSE)</f>
        <v>1828</v>
      </c>
      <c r="X2152" s="2">
        <f>VLOOKUP(A2152,Sales!A:N,10,FALSE)</f>
        <v>1</v>
      </c>
      <c r="Y2152" s="2">
        <f>VLOOKUP(A2152,Sales!A:N,11,FALSE)</f>
        <v>4</v>
      </c>
      <c r="Z2152" s="2">
        <f>VLOOKUP(A2152,Sales!A:N,12,FALSE)</f>
        <v>4</v>
      </c>
      <c r="AA2152" s="2">
        <f>VLOOKUP(A2152,Sales!A:N,13,FALSE)</f>
        <v>8</v>
      </c>
      <c r="AB2152" s="2">
        <f>VLOOKUP(A2152,Sales!A:N,14,FALSE)</f>
        <v>2</v>
      </c>
      <c r="AC2152" s="2">
        <f>VLOOKUP(A2152,Campaigns!A:I,2,FALSE)</f>
        <v>0</v>
      </c>
      <c r="AD2152" s="2">
        <f>VLOOKUP(A2152,Campaigns!A:I,3,FALSE)</f>
        <v>0</v>
      </c>
      <c r="AE2152" s="2">
        <f>VLOOKUP(A2152,Campaigns!A:I,4,FALSE)</f>
        <v>0</v>
      </c>
      <c r="AF2152" s="2">
        <f>VLOOKUP(A2152,Campaigns!A:I,5,FALSE)</f>
        <v>0</v>
      </c>
      <c r="AG2152" s="2">
        <f>VLOOKUP(A2152,Campaigns!A:I,6,FALSE)</f>
        <v>0</v>
      </c>
      <c r="AH2152" s="2">
        <f>VLOOKUP(A2152,Campaigns!A:I,7,FALSE)</f>
        <v>0</v>
      </c>
      <c r="AI2152" s="2">
        <f>VLOOKUP(A2152,Campaigns!A:I,8,FALSE)</f>
        <v>0</v>
      </c>
      <c r="AJ2152" s="19">
        <f>VLOOKUP(A2152,Campaigns!A:I,9,FALSE)</f>
        <v>43535</v>
      </c>
    </row>
    <row r="2153" spans="1:36">
      <c r="A2153" s="2">
        <v>1624</v>
      </c>
      <c r="B2153" s="2">
        <f>VLOOKUP(A2153, Customer!A:O, 2, FALSE)</f>
        <v>176140</v>
      </c>
      <c r="C2153" s="2">
        <f>VLOOKUP(A2153, Customer!A:O, 3, FALSE)</f>
        <v>0</v>
      </c>
      <c r="D2153" s="2">
        <f>VLOOKUP(A2153, Customer!A:O, 4, FALSE)</f>
        <v>0</v>
      </c>
      <c r="E2153" s="2">
        <f>VLOOKUP(A2153, Customer!A:O, 5, FALSE)</f>
        <v>72</v>
      </c>
      <c r="F2153" s="2">
        <f>VLOOKUP(A2153, Customer!A:O, 6, FALSE)</f>
        <v>0</v>
      </c>
      <c r="G2153" s="2">
        <f>VLOOKUP(A2153, Customer!A:O, 7, FALSE)</f>
        <v>0</v>
      </c>
      <c r="H2153" s="2">
        <f>VLOOKUP(A2153, Customer!A:O, 8, FALSE)</f>
        <v>0</v>
      </c>
      <c r="I2153" s="2">
        <f>VLOOKUP(A2153, Customer!A:O, 9, FALSE)</f>
        <v>1</v>
      </c>
      <c r="J2153" s="2">
        <f>VLOOKUP(A2153, Customer!A:O, 10, FALSE)</f>
        <v>0</v>
      </c>
      <c r="K2153" s="2">
        <f>VLOOKUP(A2153, Customer!A:O, 11, FALSE)</f>
        <v>0</v>
      </c>
      <c r="L2153" s="2">
        <f>VLOOKUP(A2153, Customer!A:O, 12, FALSE)</f>
        <v>0</v>
      </c>
      <c r="M2153" s="2">
        <f>VLOOKUP(A2153, Customer!A:O, 13, FALSE)</f>
        <v>0</v>
      </c>
      <c r="N2153" s="2">
        <f>VLOOKUP(A2153, Customer!A:O, 14, FALSE)</f>
        <v>1</v>
      </c>
      <c r="O2153" s="2" t="str">
        <f>VLOOKUP(A2153, Customer!A:O, 15, FALSE)</f>
        <v>State-Other</v>
      </c>
      <c r="P2153" s="2">
        <f>VLOOKUP(A2153,Sales!A:N,2,FALSE)</f>
        <v>57</v>
      </c>
      <c r="Q2153">
        <f>VLOOKUP(A2153,Sales!A:N,3,FALSE)</f>
        <v>1356</v>
      </c>
      <c r="R2153" s="2">
        <f>VLOOKUP(A2153,Sales!A:N,4,FALSE)</f>
        <v>153</v>
      </c>
      <c r="S2153" s="2">
        <f>VLOOKUP(A2153,Sales!A:N,5,FALSE)</f>
        <v>1511</v>
      </c>
      <c r="T2153" s="2">
        <f>VLOOKUP(A2153,Sales!A:N,6,FALSE)</f>
        <v>39</v>
      </c>
      <c r="U2153" s="2">
        <f>VLOOKUP(A2153,Sales!A:N,7,FALSE)</f>
        <v>0</v>
      </c>
      <c r="V2153" s="2">
        <f>VLOOKUP(A2153,Sales!A:N,8,FALSE)</f>
        <v>60</v>
      </c>
      <c r="W2153" s="2">
        <f>VLOOKUP(A2153,Sales!A:N,9,FALSE)</f>
        <v>2998</v>
      </c>
      <c r="X2153" s="2">
        <f>VLOOKUP(A2153,Sales!A:N,10,FALSE)</f>
        <v>1</v>
      </c>
      <c r="Y2153" s="2">
        <f>VLOOKUP(A2153,Sales!A:N,11,FALSE)</f>
        <v>5</v>
      </c>
      <c r="Z2153" s="2">
        <f>VLOOKUP(A2153,Sales!A:N,12,FALSE)</f>
        <v>9</v>
      </c>
      <c r="AA2153" s="2">
        <f>VLOOKUP(A2153,Sales!A:N,13,FALSE)</f>
        <v>6</v>
      </c>
      <c r="AB2153" s="2">
        <f>VLOOKUP(A2153,Sales!A:N,14,FALSE)</f>
        <v>2</v>
      </c>
      <c r="AC2153" s="2">
        <f>VLOOKUP(A2153,Campaigns!A:I,2,FALSE)</f>
        <v>0</v>
      </c>
      <c r="AD2153" s="2">
        <f>VLOOKUP(A2153,Campaigns!A:I,3,FALSE)</f>
        <v>0</v>
      </c>
      <c r="AE2153" s="2">
        <f>VLOOKUP(A2153,Campaigns!A:I,4,FALSE)</f>
        <v>0</v>
      </c>
      <c r="AF2153" s="2">
        <f>VLOOKUP(A2153,Campaigns!A:I,5,FALSE)</f>
        <v>0</v>
      </c>
      <c r="AG2153" s="2">
        <f>VLOOKUP(A2153,Campaigns!A:I,6,FALSE)</f>
        <v>0</v>
      </c>
      <c r="AH2153" s="2">
        <f>VLOOKUP(A2153,Campaigns!A:I,7,FALSE)</f>
        <v>0</v>
      </c>
      <c r="AI2153" s="2">
        <f>VLOOKUP(A2153,Campaigns!A:I,8,FALSE)</f>
        <v>0</v>
      </c>
      <c r="AJ2153" s="19" t="str">
        <f>VLOOKUP(A2153,Campaigns!A:I,9,FALSE)</f>
        <v>10/17/2020</v>
      </c>
    </row>
    <row r="2154" spans="1:36">
      <c r="A2154" s="2">
        <v>1060</v>
      </c>
      <c r="B2154" s="2">
        <f>VLOOKUP(A2154, Customer!A:O, 2, FALSE)</f>
        <v>170666</v>
      </c>
      <c r="C2154" s="2">
        <f>VLOOKUP(A2154, Customer!A:O, 3, FALSE)</f>
        <v>0</v>
      </c>
      <c r="D2154" s="2">
        <f>VLOOKUP(A2154, Customer!A:O, 4, FALSE)</f>
        <v>0</v>
      </c>
      <c r="E2154" s="2">
        <f>VLOOKUP(A2154, Customer!A:O, 5, FALSE)</f>
        <v>72</v>
      </c>
      <c r="F2154" s="2">
        <f>VLOOKUP(A2154, Customer!A:O, 6, FALSE)</f>
        <v>0</v>
      </c>
      <c r="G2154" s="2">
        <f>VLOOKUP(A2154, Customer!A:O, 7, FALSE)</f>
        <v>0</v>
      </c>
      <c r="H2154" s="2">
        <f>VLOOKUP(A2154, Customer!A:O, 8, FALSE)</f>
        <v>0</v>
      </c>
      <c r="I2154" s="2">
        <f>VLOOKUP(A2154, Customer!A:O, 9, FALSE)</f>
        <v>1</v>
      </c>
      <c r="J2154" s="2">
        <f>VLOOKUP(A2154, Customer!A:O, 10, FALSE)</f>
        <v>0</v>
      </c>
      <c r="K2154" s="2">
        <f>VLOOKUP(A2154, Customer!A:O, 11, FALSE)</f>
        <v>0</v>
      </c>
      <c r="L2154" s="2">
        <f>VLOOKUP(A2154, Customer!A:O, 12, FALSE)</f>
        <v>1</v>
      </c>
      <c r="M2154" s="2">
        <f>VLOOKUP(A2154, Customer!A:O, 13, FALSE)</f>
        <v>0</v>
      </c>
      <c r="N2154" s="2">
        <f>VLOOKUP(A2154, Customer!A:O, 14, FALSE)</f>
        <v>0</v>
      </c>
      <c r="O2154" s="2" t="str">
        <f>VLOOKUP(A2154, Customer!A:O, 15, FALSE)</f>
        <v>State-Other</v>
      </c>
      <c r="P2154" s="2">
        <f>VLOOKUP(A2154,Sales!A:N,2,FALSE)</f>
        <v>29</v>
      </c>
      <c r="Q2154">
        <f>VLOOKUP(A2154,Sales!A:N,3,FALSE)</f>
        <v>961</v>
      </c>
      <c r="R2154" s="2">
        <f>VLOOKUP(A2154,Sales!A:N,4,FALSE)</f>
        <v>97</v>
      </c>
      <c r="S2154" s="2">
        <f>VLOOKUP(A2154,Sales!A:N,5,FALSE)</f>
        <v>886</v>
      </c>
      <c r="T2154" s="2">
        <f>VLOOKUP(A2154,Sales!A:N,6,FALSE)</f>
        <v>287</v>
      </c>
      <c r="U2154" s="2">
        <f>VLOOKUP(A2154,Sales!A:N,7,FALSE)</f>
        <v>295</v>
      </c>
      <c r="V2154" s="2">
        <f>VLOOKUP(A2154,Sales!A:N,8,FALSE)</f>
        <v>72</v>
      </c>
      <c r="W2154" s="2">
        <f>VLOOKUP(A2154,Sales!A:N,9,FALSE)</f>
        <v>2454</v>
      </c>
      <c r="X2154" s="2">
        <f>VLOOKUP(A2154,Sales!A:N,10,FALSE)</f>
        <v>1</v>
      </c>
      <c r="Y2154" s="2">
        <f>VLOOKUP(A2154,Sales!A:N,11,FALSE)</f>
        <v>7</v>
      </c>
      <c r="Z2154" s="2">
        <f>VLOOKUP(A2154,Sales!A:N,12,FALSE)</f>
        <v>4</v>
      </c>
      <c r="AA2154" s="2">
        <f>VLOOKUP(A2154,Sales!A:N,13,FALSE)</f>
        <v>4</v>
      </c>
      <c r="AB2154" s="2">
        <f>VLOOKUP(A2154,Sales!A:N,14,FALSE)</f>
        <v>4</v>
      </c>
      <c r="AC2154" s="2">
        <f>VLOOKUP(A2154,Campaigns!A:I,2,FALSE)</f>
        <v>0</v>
      </c>
      <c r="AD2154" s="2">
        <f>VLOOKUP(A2154,Campaigns!A:I,3,FALSE)</f>
        <v>0</v>
      </c>
      <c r="AE2154" s="2">
        <f>VLOOKUP(A2154,Campaigns!A:I,4,FALSE)</f>
        <v>0</v>
      </c>
      <c r="AF2154" s="2">
        <f>VLOOKUP(A2154,Campaigns!A:I,5,FALSE)</f>
        <v>0</v>
      </c>
      <c r="AG2154" s="2">
        <f>VLOOKUP(A2154,Campaigns!A:I,6,FALSE)</f>
        <v>0</v>
      </c>
      <c r="AH2154" s="2">
        <f>VLOOKUP(A2154,Campaigns!A:I,7,FALSE)</f>
        <v>0</v>
      </c>
      <c r="AI2154" s="2">
        <f>VLOOKUP(A2154,Campaigns!A:I,8,FALSE)</f>
        <v>0</v>
      </c>
      <c r="AJ2154" s="19">
        <f>VLOOKUP(A2154,Campaigns!A:I,9,FALSE)</f>
        <v>44170</v>
      </c>
    </row>
    <row r="2155" spans="1:36">
      <c r="A2155" s="2">
        <v>1689</v>
      </c>
      <c r="B2155" s="2">
        <f>VLOOKUP(A2155, Customer!A:O, 2, FALSE)</f>
        <v>166375</v>
      </c>
      <c r="C2155" s="2">
        <f>VLOOKUP(A2155, Customer!A:O, 3, FALSE)</f>
        <v>0</v>
      </c>
      <c r="D2155" s="2">
        <f>VLOOKUP(A2155, Customer!A:O, 4, FALSE)</f>
        <v>1</v>
      </c>
      <c r="E2155" s="2">
        <f>VLOOKUP(A2155, Customer!A:O, 5, FALSE)</f>
        <v>72</v>
      </c>
      <c r="F2155" s="2">
        <f>VLOOKUP(A2155, Customer!A:O, 6, FALSE)</f>
        <v>0</v>
      </c>
      <c r="G2155" s="2">
        <f>VLOOKUP(A2155, Customer!A:O, 7, FALSE)</f>
        <v>0</v>
      </c>
      <c r="H2155" s="2">
        <f>VLOOKUP(A2155, Customer!A:O, 8, FALSE)</f>
        <v>0</v>
      </c>
      <c r="I2155" s="2">
        <f>VLOOKUP(A2155, Customer!A:O, 9, FALSE)</f>
        <v>1</v>
      </c>
      <c r="J2155" s="2">
        <f>VLOOKUP(A2155, Customer!A:O, 10, FALSE)</f>
        <v>0</v>
      </c>
      <c r="K2155" s="2">
        <f>VLOOKUP(A2155, Customer!A:O, 11, FALSE)</f>
        <v>0</v>
      </c>
      <c r="L2155" s="2">
        <f>VLOOKUP(A2155, Customer!A:O, 12, FALSE)</f>
        <v>0</v>
      </c>
      <c r="M2155" s="2">
        <f>VLOOKUP(A2155, Customer!A:O, 13, FALSE)</f>
        <v>0</v>
      </c>
      <c r="N2155" s="2">
        <f>VLOOKUP(A2155, Customer!A:O, 14, FALSE)</f>
        <v>1</v>
      </c>
      <c r="O2155" s="2" t="str">
        <f>VLOOKUP(A2155, Customer!A:O, 15, FALSE)</f>
        <v>State-Texas</v>
      </c>
      <c r="P2155" s="2">
        <f>VLOOKUP(A2155,Sales!A:N,2,FALSE)</f>
        <v>96</v>
      </c>
      <c r="Q2155">
        <f>VLOOKUP(A2155,Sales!A:N,3,FALSE)</f>
        <v>1785</v>
      </c>
      <c r="R2155" s="2">
        <f>VLOOKUP(A2155,Sales!A:N,4,FALSE)</f>
        <v>0</v>
      </c>
      <c r="S2155" s="2">
        <f>VLOOKUP(A2155,Sales!A:N,5,FALSE)</f>
        <v>113</v>
      </c>
      <c r="T2155" s="2">
        <f>VLOOKUP(A2155,Sales!A:N,6,FALSE)</f>
        <v>0</v>
      </c>
      <c r="U2155" s="2">
        <f>VLOOKUP(A2155,Sales!A:N,7,FALSE)</f>
        <v>0</v>
      </c>
      <c r="V2155" s="2">
        <f>VLOOKUP(A2155,Sales!A:N,8,FALSE)</f>
        <v>479</v>
      </c>
      <c r="W2155" s="2">
        <f>VLOOKUP(A2155,Sales!A:N,9,FALSE)</f>
        <v>1419</v>
      </c>
      <c r="X2155" s="2">
        <f>VLOOKUP(A2155,Sales!A:N,10,FALSE)</f>
        <v>3</v>
      </c>
      <c r="Y2155" s="2">
        <f>VLOOKUP(A2155,Sales!A:N,11,FALSE)</f>
        <v>2</v>
      </c>
      <c r="Z2155" s="2">
        <f>VLOOKUP(A2155,Sales!A:N,12,FALSE)</f>
        <v>4</v>
      </c>
      <c r="AA2155" s="2">
        <f>VLOOKUP(A2155,Sales!A:N,13,FALSE)</f>
        <v>5</v>
      </c>
      <c r="AB2155" s="2">
        <f>VLOOKUP(A2155,Sales!A:N,14,FALSE)</f>
        <v>7</v>
      </c>
      <c r="AC2155" s="2">
        <f>VLOOKUP(A2155,Campaigns!A:I,2,FALSE)</f>
        <v>1</v>
      </c>
      <c r="AD2155" s="2">
        <f>VLOOKUP(A2155,Campaigns!A:I,3,FALSE)</f>
        <v>0</v>
      </c>
      <c r="AE2155" s="2">
        <f>VLOOKUP(A2155,Campaigns!A:I,4,FALSE)</f>
        <v>0</v>
      </c>
      <c r="AF2155" s="2">
        <f>VLOOKUP(A2155,Campaigns!A:I,5,FALSE)</f>
        <v>0</v>
      </c>
      <c r="AG2155" s="2">
        <f>VLOOKUP(A2155,Campaigns!A:I,6,FALSE)</f>
        <v>0</v>
      </c>
      <c r="AH2155" s="2">
        <f>VLOOKUP(A2155,Campaigns!A:I,7,FALSE)</f>
        <v>0</v>
      </c>
      <c r="AI2155" s="2">
        <f>VLOOKUP(A2155,Campaigns!A:I,8,FALSE)</f>
        <v>0</v>
      </c>
      <c r="AJ2155" s="19" t="str">
        <f>VLOOKUP(A2155,Campaigns!A:I,9,FALSE)</f>
        <v>4/27/2020</v>
      </c>
    </row>
    <row r="2156" spans="1:36">
      <c r="A2156" s="2">
        <v>1587</v>
      </c>
      <c r="B2156" s="2">
        <f>VLOOKUP(A2156, Customer!A:O, 2, FALSE)</f>
        <v>161467</v>
      </c>
      <c r="C2156" s="2">
        <f>VLOOKUP(A2156, Customer!A:O, 3, FALSE)</f>
        <v>0</v>
      </c>
      <c r="D2156" s="2">
        <f>VLOOKUP(A2156, Customer!A:O, 4, FALSE)</f>
        <v>2</v>
      </c>
      <c r="E2156" s="2">
        <f>VLOOKUP(A2156, Customer!A:O, 5, FALSE)</f>
        <v>72</v>
      </c>
      <c r="F2156" s="2">
        <f>VLOOKUP(A2156, Customer!A:O, 6, FALSE)</f>
        <v>0</v>
      </c>
      <c r="G2156" s="2">
        <f>VLOOKUP(A2156, Customer!A:O, 7, FALSE)</f>
        <v>1</v>
      </c>
      <c r="H2156" s="2">
        <f>VLOOKUP(A2156, Customer!A:O, 8, FALSE)</f>
        <v>0</v>
      </c>
      <c r="I2156" s="2">
        <f>VLOOKUP(A2156, Customer!A:O, 9, FALSE)</f>
        <v>0</v>
      </c>
      <c r="J2156" s="2">
        <f>VLOOKUP(A2156, Customer!A:O, 10, FALSE)</f>
        <v>0</v>
      </c>
      <c r="K2156" s="2">
        <f>VLOOKUP(A2156, Customer!A:O, 11, FALSE)</f>
        <v>0</v>
      </c>
      <c r="L2156" s="2">
        <f>VLOOKUP(A2156, Customer!A:O, 12, FALSE)</f>
        <v>0</v>
      </c>
      <c r="M2156" s="2">
        <f>VLOOKUP(A2156, Customer!A:O, 13, FALSE)</f>
        <v>0</v>
      </c>
      <c r="N2156" s="2">
        <f>VLOOKUP(A2156, Customer!A:O, 14, FALSE)</f>
        <v>1</v>
      </c>
      <c r="O2156" s="2" t="str">
        <f>VLOOKUP(A2156, Customer!A:O, 15, FALSE)</f>
        <v>State-Texas</v>
      </c>
      <c r="P2156" s="2">
        <f>VLOOKUP(A2156,Sales!A:N,2,FALSE)</f>
        <v>69</v>
      </c>
      <c r="Q2156">
        <f>VLOOKUP(A2156,Sales!A:N,3,FALSE)</f>
        <v>1077</v>
      </c>
      <c r="R2156" s="2">
        <f>VLOOKUP(A2156,Sales!A:N,4,FALSE)</f>
        <v>42</v>
      </c>
      <c r="S2156" s="2">
        <f>VLOOKUP(A2156,Sales!A:N,5,FALSE)</f>
        <v>299</v>
      </c>
      <c r="T2156" s="2">
        <f>VLOOKUP(A2156,Sales!A:N,6,FALSE)</f>
        <v>0</v>
      </c>
      <c r="U2156" s="2">
        <f>VLOOKUP(A2156,Sales!A:N,7,FALSE)</f>
        <v>13</v>
      </c>
      <c r="V2156" s="2">
        <f>VLOOKUP(A2156,Sales!A:N,8,FALSE)</f>
        <v>129</v>
      </c>
      <c r="W2156" s="2">
        <f>VLOOKUP(A2156,Sales!A:N,9,FALSE)</f>
        <v>1303</v>
      </c>
      <c r="X2156" s="2">
        <f>VLOOKUP(A2156,Sales!A:N,10,FALSE)</f>
        <v>3</v>
      </c>
      <c r="Y2156" s="2">
        <f>VLOOKUP(A2156,Sales!A:N,11,FALSE)</f>
        <v>5</v>
      </c>
      <c r="Z2156" s="2">
        <f>VLOOKUP(A2156,Sales!A:N,12,FALSE)</f>
        <v>2</v>
      </c>
      <c r="AA2156" s="2">
        <f>VLOOKUP(A2156,Sales!A:N,13,FALSE)</f>
        <v>10</v>
      </c>
      <c r="AB2156" s="2">
        <f>VLOOKUP(A2156,Sales!A:N,14,FALSE)</f>
        <v>5</v>
      </c>
      <c r="AC2156" s="2">
        <f>VLOOKUP(A2156,Campaigns!A:I,2,FALSE)</f>
        <v>0</v>
      </c>
      <c r="AD2156" s="2">
        <f>VLOOKUP(A2156,Campaigns!A:I,3,FALSE)</f>
        <v>0</v>
      </c>
      <c r="AE2156" s="2">
        <f>VLOOKUP(A2156,Campaigns!A:I,4,FALSE)</f>
        <v>0</v>
      </c>
      <c r="AF2156" s="2">
        <f>VLOOKUP(A2156,Campaigns!A:I,5,FALSE)</f>
        <v>0</v>
      </c>
      <c r="AG2156" s="2">
        <f>VLOOKUP(A2156,Campaigns!A:I,6,FALSE)</f>
        <v>0</v>
      </c>
      <c r="AH2156" s="2">
        <f>VLOOKUP(A2156,Campaigns!A:I,7,FALSE)</f>
        <v>0</v>
      </c>
      <c r="AI2156" s="2">
        <f>VLOOKUP(A2156,Campaigns!A:I,8,FALSE)</f>
        <v>0</v>
      </c>
      <c r="AJ2156" s="19" t="str">
        <f>VLOOKUP(A2156,Campaigns!A:I,9,FALSE)</f>
        <v>5/16/2019</v>
      </c>
    </row>
    <row r="2157" spans="1:36">
      <c r="A2157" s="2">
        <v>2848</v>
      </c>
      <c r="B2157" s="2">
        <f>VLOOKUP(A2157, Customer!A:O, 2, FALSE)</f>
        <v>160200</v>
      </c>
      <c r="C2157" s="2">
        <f>VLOOKUP(A2157, Customer!A:O, 3, FALSE)</f>
        <v>0</v>
      </c>
      <c r="D2157" s="2">
        <f>VLOOKUP(A2157, Customer!A:O, 4, FALSE)</f>
        <v>1</v>
      </c>
      <c r="E2157" s="2">
        <f>VLOOKUP(A2157, Customer!A:O, 5, FALSE)</f>
        <v>72</v>
      </c>
      <c r="F2157" s="2">
        <f>VLOOKUP(A2157, Customer!A:O, 6, FALSE)</f>
        <v>0</v>
      </c>
      <c r="G2157" s="2">
        <f>VLOOKUP(A2157, Customer!A:O, 7, FALSE)</f>
        <v>0</v>
      </c>
      <c r="H2157" s="2">
        <f>VLOOKUP(A2157, Customer!A:O, 8, FALSE)</f>
        <v>1</v>
      </c>
      <c r="I2157" s="2">
        <f>VLOOKUP(A2157, Customer!A:O, 9, FALSE)</f>
        <v>0</v>
      </c>
      <c r="J2157" s="2">
        <f>VLOOKUP(A2157, Customer!A:O, 10, FALSE)</f>
        <v>0</v>
      </c>
      <c r="K2157" s="2">
        <f>VLOOKUP(A2157, Customer!A:O, 11, FALSE)</f>
        <v>0</v>
      </c>
      <c r="L2157" s="2">
        <f>VLOOKUP(A2157, Customer!A:O, 12, FALSE)</f>
        <v>0</v>
      </c>
      <c r="M2157" s="2">
        <f>VLOOKUP(A2157, Customer!A:O, 13, FALSE)</f>
        <v>0</v>
      </c>
      <c r="N2157" s="2">
        <f>VLOOKUP(A2157, Customer!A:O, 14, FALSE)</f>
        <v>1</v>
      </c>
      <c r="O2157" s="2" t="str">
        <f>VLOOKUP(A2157, Customer!A:O, 15, FALSE)</f>
        <v>State-Other</v>
      </c>
      <c r="P2157" s="2">
        <f>VLOOKUP(A2157,Sales!A:N,2,FALSE)</f>
        <v>3</v>
      </c>
      <c r="Q2157">
        <f>VLOOKUP(A2157,Sales!A:N,3,FALSE)</f>
        <v>1336</v>
      </c>
      <c r="R2157" s="2">
        <f>VLOOKUP(A2157,Sales!A:N,4,FALSE)</f>
        <v>51</v>
      </c>
      <c r="S2157" s="2">
        <f>VLOOKUP(A2157,Sales!A:N,5,FALSE)</f>
        <v>351</v>
      </c>
      <c r="T2157" s="2">
        <f>VLOOKUP(A2157,Sales!A:N,6,FALSE)</f>
        <v>0</v>
      </c>
      <c r="U2157" s="2">
        <f>VLOOKUP(A2157,Sales!A:N,7,FALSE)</f>
        <v>16</v>
      </c>
      <c r="V2157" s="2">
        <f>VLOOKUP(A2157,Sales!A:N,8,FALSE)</f>
        <v>69</v>
      </c>
      <c r="W2157" s="2">
        <f>VLOOKUP(A2157,Sales!A:N,9,FALSE)</f>
        <v>1684</v>
      </c>
      <c r="X2157" s="2">
        <f>VLOOKUP(A2157,Sales!A:N,10,FALSE)</f>
        <v>6</v>
      </c>
      <c r="Y2157" s="2">
        <f>VLOOKUP(A2157,Sales!A:N,11,FALSE)</f>
        <v>6</v>
      </c>
      <c r="Z2157" s="2">
        <f>VLOOKUP(A2157,Sales!A:N,12,FALSE)</f>
        <v>2</v>
      </c>
      <c r="AA2157" s="2">
        <f>VLOOKUP(A2157,Sales!A:N,13,FALSE)</f>
        <v>11</v>
      </c>
      <c r="AB2157" s="2">
        <f>VLOOKUP(A2157,Sales!A:N,14,FALSE)</f>
        <v>6</v>
      </c>
      <c r="AC2157" s="2">
        <f>VLOOKUP(A2157,Campaigns!A:I,2,FALSE)</f>
        <v>0</v>
      </c>
      <c r="AD2157" s="2">
        <f>VLOOKUP(A2157,Campaigns!A:I,3,FALSE)</f>
        <v>0</v>
      </c>
      <c r="AE2157" s="2">
        <f>VLOOKUP(A2157,Campaigns!A:I,4,FALSE)</f>
        <v>0</v>
      </c>
      <c r="AF2157" s="2">
        <f>VLOOKUP(A2157,Campaigns!A:I,5,FALSE)</f>
        <v>0</v>
      </c>
      <c r="AG2157" s="2">
        <f>VLOOKUP(A2157,Campaigns!A:I,6,FALSE)</f>
        <v>0</v>
      </c>
      <c r="AH2157" s="2">
        <f>VLOOKUP(A2157,Campaigns!A:I,7,FALSE)</f>
        <v>0</v>
      </c>
      <c r="AI2157" s="2">
        <f>VLOOKUP(A2157,Campaigns!A:I,8,FALSE)</f>
        <v>0</v>
      </c>
      <c r="AJ2157" s="19">
        <f>VLOOKUP(A2157,Campaigns!A:I,9,FALSE)</f>
        <v>43714</v>
      </c>
    </row>
    <row r="2158" spans="1:36">
      <c r="A2158" s="2">
        <v>1425</v>
      </c>
      <c r="B2158" s="2">
        <f>VLOOKUP(A2158, Customer!A:O, 2, FALSE)</f>
        <v>156223</v>
      </c>
      <c r="C2158" s="2">
        <f>VLOOKUP(A2158, Customer!A:O, 3, FALSE)</f>
        <v>0</v>
      </c>
      <c r="D2158" s="2">
        <f>VLOOKUP(A2158, Customer!A:O, 4, FALSE)</f>
        <v>1</v>
      </c>
      <c r="E2158" s="2">
        <f>VLOOKUP(A2158, Customer!A:O, 5, FALSE)</f>
        <v>72</v>
      </c>
      <c r="F2158" s="2">
        <f>VLOOKUP(A2158, Customer!A:O, 6, FALSE)</f>
        <v>0</v>
      </c>
      <c r="G2158" s="2">
        <f>VLOOKUP(A2158, Customer!A:O, 7, FALSE)</f>
        <v>1</v>
      </c>
      <c r="H2158" s="2">
        <f>VLOOKUP(A2158, Customer!A:O, 8, FALSE)</f>
        <v>0</v>
      </c>
      <c r="I2158" s="2">
        <f>VLOOKUP(A2158, Customer!A:O, 9, FALSE)</f>
        <v>0</v>
      </c>
      <c r="J2158" s="2">
        <f>VLOOKUP(A2158, Customer!A:O, 10, FALSE)</f>
        <v>0</v>
      </c>
      <c r="K2158" s="2">
        <f>VLOOKUP(A2158, Customer!A:O, 11, FALSE)</f>
        <v>0</v>
      </c>
      <c r="L2158" s="2">
        <f>VLOOKUP(A2158, Customer!A:O, 12, FALSE)</f>
        <v>0</v>
      </c>
      <c r="M2158" s="2">
        <f>VLOOKUP(A2158, Customer!A:O, 13, FALSE)</f>
        <v>0</v>
      </c>
      <c r="N2158" s="2">
        <f>VLOOKUP(A2158, Customer!A:O, 14, FALSE)</f>
        <v>1</v>
      </c>
      <c r="O2158" s="2" t="str">
        <f>VLOOKUP(A2158, Customer!A:O, 15, FALSE)</f>
        <v>State-Texas</v>
      </c>
      <c r="P2158" s="2">
        <f>VLOOKUP(A2158,Sales!A:N,2,FALSE)</f>
        <v>72</v>
      </c>
      <c r="Q2158">
        <f>VLOOKUP(A2158,Sales!A:N,3,FALSE)</f>
        <v>214</v>
      </c>
      <c r="R2158" s="2">
        <f>VLOOKUP(A2158,Sales!A:N,4,FALSE)</f>
        <v>78</v>
      </c>
      <c r="S2158" s="2">
        <f>VLOOKUP(A2158,Sales!A:N,5,FALSE)</f>
        <v>86</v>
      </c>
      <c r="T2158" s="2">
        <f>VLOOKUP(A2158,Sales!A:N,6,FALSE)</f>
        <v>44</v>
      </c>
      <c r="U2158" s="2">
        <f>VLOOKUP(A2158,Sales!A:N,7,FALSE)</f>
        <v>0</v>
      </c>
      <c r="V2158" s="2">
        <f>VLOOKUP(A2158,Sales!A:N,8,FALSE)</f>
        <v>11</v>
      </c>
      <c r="W2158" s="2">
        <f>VLOOKUP(A2158,Sales!A:N,9,FALSE)</f>
        <v>411</v>
      </c>
      <c r="X2158" s="2">
        <f>VLOOKUP(A2158,Sales!A:N,10,FALSE)</f>
        <v>2</v>
      </c>
      <c r="Y2158" s="2">
        <f>VLOOKUP(A2158,Sales!A:N,11,FALSE)</f>
        <v>2</v>
      </c>
      <c r="Z2158" s="2">
        <f>VLOOKUP(A2158,Sales!A:N,12,FALSE)</f>
        <v>1</v>
      </c>
      <c r="AA2158" s="2">
        <f>VLOOKUP(A2158,Sales!A:N,13,FALSE)</f>
        <v>5</v>
      </c>
      <c r="AB2158" s="2">
        <f>VLOOKUP(A2158,Sales!A:N,14,FALSE)</f>
        <v>4</v>
      </c>
      <c r="AC2158" s="2">
        <f>VLOOKUP(A2158,Campaigns!A:I,2,FALSE)</f>
        <v>0</v>
      </c>
      <c r="AD2158" s="2">
        <f>VLOOKUP(A2158,Campaigns!A:I,3,FALSE)</f>
        <v>0</v>
      </c>
      <c r="AE2158" s="2">
        <f>VLOOKUP(A2158,Campaigns!A:I,4,FALSE)</f>
        <v>0</v>
      </c>
      <c r="AF2158" s="2">
        <f>VLOOKUP(A2158,Campaigns!A:I,5,FALSE)</f>
        <v>0</v>
      </c>
      <c r="AG2158" s="2">
        <f>VLOOKUP(A2158,Campaigns!A:I,6,FALSE)</f>
        <v>0</v>
      </c>
      <c r="AH2158" s="2">
        <f>VLOOKUP(A2158,Campaigns!A:I,7,FALSE)</f>
        <v>0</v>
      </c>
      <c r="AI2158" s="2">
        <f>VLOOKUP(A2158,Campaigns!A:I,8,FALSE)</f>
        <v>0</v>
      </c>
      <c r="AJ2158" s="19" t="str">
        <f>VLOOKUP(A2158,Campaigns!A:I,9,FALSE)</f>
        <v>5/26/2020</v>
      </c>
    </row>
    <row r="2159" spans="1:36">
      <c r="A2159" s="2">
        <v>2393</v>
      </c>
      <c r="B2159" s="2">
        <f>VLOOKUP(A2159, Customer!A:O, 2, FALSE)</f>
        <v>151315</v>
      </c>
      <c r="C2159" s="2">
        <f>VLOOKUP(A2159, Customer!A:O, 3, FALSE)</f>
        <v>0</v>
      </c>
      <c r="D2159" s="2">
        <f>VLOOKUP(A2159, Customer!A:O, 4, FALSE)</f>
        <v>0</v>
      </c>
      <c r="E2159" s="2">
        <f>VLOOKUP(A2159, Customer!A:O, 5, FALSE)</f>
        <v>72</v>
      </c>
      <c r="F2159" s="2">
        <f>VLOOKUP(A2159, Customer!A:O, 6, FALSE)</f>
        <v>0</v>
      </c>
      <c r="G2159" s="2">
        <f>VLOOKUP(A2159, Customer!A:O, 7, FALSE)</f>
        <v>0</v>
      </c>
      <c r="H2159" s="2">
        <f>VLOOKUP(A2159, Customer!A:O, 8, FALSE)</f>
        <v>0</v>
      </c>
      <c r="I2159" s="2">
        <f>VLOOKUP(A2159, Customer!A:O, 9, FALSE)</f>
        <v>1</v>
      </c>
      <c r="J2159" s="2">
        <f>VLOOKUP(A2159, Customer!A:O, 10, FALSE)</f>
        <v>0</v>
      </c>
      <c r="K2159" s="2">
        <f>VLOOKUP(A2159, Customer!A:O, 11, FALSE)</f>
        <v>0</v>
      </c>
      <c r="L2159" s="2">
        <f>VLOOKUP(A2159, Customer!A:O, 12, FALSE)</f>
        <v>1</v>
      </c>
      <c r="M2159" s="2">
        <f>VLOOKUP(A2159, Customer!A:O, 13, FALSE)</f>
        <v>0</v>
      </c>
      <c r="N2159" s="2">
        <f>VLOOKUP(A2159, Customer!A:O, 14, FALSE)</f>
        <v>0</v>
      </c>
      <c r="O2159" s="2" t="str">
        <f>VLOOKUP(A2159, Customer!A:O, 15, FALSE)</f>
        <v>State-California</v>
      </c>
      <c r="P2159" s="2">
        <f>VLOOKUP(A2159,Sales!A:N,2,FALSE)</f>
        <v>45</v>
      </c>
      <c r="Q2159">
        <f>VLOOKUP(A2159,Sales!A:N,3,FALSE)</f>
        <v>201</v>
      </c>
      <c r="R2159" s="2">
        <f>VLOOKUP(A2159,Sales!A:N,4,FALSE)</f>
        <v>83</v>
      </c>
      <c r="S2159" s="2">
        <f>VLOOKUP(A2159,Sales!A:N,5,FALSE)</f>
        <v>115</v>
      </c>
      <c r="T2159" s="2">
        <f>VLOOKUP(A2159,Sales!A:N,6,FALSE)</f>
        <v>47</v>
      </c>
      <c r="U2159" s="2">
        <f>VLOOKUP(A2159,Sales!A:N,7,FALSE)</f>
        <v>88</v>
      </c>
      <c r="V2159" s="2">
        <f>VLOOKUP(A2159,Sales!A:N,8,FALSE)</f>
        <v>121</v>
      </c>
      <c r="W2159" s="2">
        <f>VLOOKUP(A2159,Sales!A:N,9,FALSE)</f>
        <v>413</v>
      </c>
      <c r="X2159" s="2">
        <f>VLOOKUP(A2159,Sales!A:N,10,FALSE)</f>
        <v>1</v>
      </c>
      <c r="Y2159" s="2">
        <f>VLOOKUP(A2159,Sales!A:N,11,FALSE)</f>
        <v>2</v>
      </c>
      <c r="Z2159" s="2">
        <f>VLOOKUP(A2159,Sales!A:N,12,FALSE)</f>
        <v>2</v>
      </c>
      <c r="AA2159" s="2">
        <f>VLOOKUP(A2159,Sales!A:N,13,FALSE)</f>
        <v>5</v>
      </c>
      <c r="AB2159" s="2">
        <f>VLOOKUP(A2159,Sales!A:N,14,FALSE)</f>
        <v>2</v>
      </c>
      <c r="AC2159" s="2">
        <f>VLOOKUP(A2159,Campaigns!A:I,2,FALSE)</f>
        <v>0</v>
      </c>
      <c r="AD2159" s="2">
        <f>VLOOKUP(A2159,Campaigns!A:I,3,FALSE)</f>
        <v>0</v>
      </c>
      <c r="AE2159" s="2">
        <f>VLOOKUP(A2159,Campaigns!A:I,4,FALSE)</f>
        <v>0</v>
      </c>
      <c r="AF2159" s="2">
        <f>VLOOKUP(A2159,Campaigns!A:I,5,FALSE)</f>
        <v>0</v>
      </c>
      <c r="AG2159" s="2">
        <f>VLOOKUP(A2159,Campaigns!A:I,6,FALSE)</f>
        <v>0</v>
      </c>
      <c r="AH2159" s="2">
        <f>VLOOKUP(A2159,Campaigns!A:I,7,FALSE)</f>
        <v>0</v>
      </c>
      <c r="AI2159" s="2">
        <f>VLOOKUP(A2159,Campaigns!A:I,8,FALSE)</f>
        <v>0</v>
      </c>
      <c r="AJ2159" s="19" t="str">
        <f>VLOOKUP(A2159,Campaigns!A:I,9,FALSE)</f>
        <v>7/30/2020</v>
      </c>
    </row>
    <row r="2160" spans="1:36">
      <c r="A2160" s="2">
        <v>1343</v>
      </c>
      <c r="B2160" s="2">
        <f>VLOOKUP(A2160, Customer!A:O, 2, FALSE)</f>
        <v>146681</v>
      </c>
      <c r="C2160" s="2">
        <f>VLOOKUP(A2160, Customer!A:O, 3, FALSE)</f>
        <v>0</v>
      </c>
      <c r="D2160" s="2">
        <f>VLOOKUP(A2160, Customer!A:O, 4, FALSE)</f>
        <v>2</v>
      </c>
      <c r="E2160" s="2">
        <f>VLOOKUP(A2160, Customer!A:O, 5, FALSE)</f>
        <v>72</v>
      </c>
      <c r="F2160" s="2">
        <f>VLOOKUP(A2160, Customer!A:O, 6, FALSE)</f>
        <v>0</v>
      </c>
      <c r="G2160" s="2">
        <f>VLOOKUP(A2160, Customer!A:O, 7, FALSE)</f>
        <v>0</v>
      </c>
      <c r="H2160" s="2">
        <f>VLOOKUP(A2160, Customer!A:O, 8, FALSE)</f>
        <v>0</v>
      </c>
      <c r="I2160" s="2">
        <f>VLOOKUP(A2160, Customer!A:O, 9, FALSE)</f>
        <v>1</v>
      </c>
      <c r="J2160" s="2">
        <f>VLOOKUP(A2160, Customer!A:O, 10, FALSE)</f>
        <v>0</v>
      </c>
      <c r="K2160" s="2">
        <f>VLOOKUP(A2160, Customer!A:O, 11, FALSE)</f>
        <v>0</v>
      </c>
      <c r="L2160" s="2">
        <f>VLOOKUP(A2160, Customer!A:O, 12, FALSE)</f>
        <v>0</v>
      </c>
      <c r="M2160" s="2">
        <f>VLOOKUP(A2160, Customer!A:O, 13, FALSE)</f>
        <v>0</v>
      </c>
      <c r="N2160" s="2">
        <f>VLOOKUP(A2160, Customer!A:O, 14, FALSE)</f>
        <v>1</v>
      </c>
      <c r="O2160" s="2" t="str">
        <f>VLOOKUP(A2160, Customer!A:O, 15, FALSE)</f>
        <v>State-California</v>
      </c>
      <c r="P2160" s="2">
        <f>VLOOKUP(A2160,Sales!A:N,2,FALSE)</f>
        <v>52</v>
      </c>
      <c r="Q2160">
        <f>VLOOKUP(A2160,Sales!A:N,3,FALSE)</f>
        <v>845</v>
      </c>
      <c r="R2160" s="2">
        <f>VLOOKUP(A2160,Sales!A:N,4,FALSE)</f>
        <v>47</v>
      </c>
      <c r="S2160" s="2">
        <f>VLOOKUP(A2160,Sales!A:N,5,FALSE)</f>
        <v>217</v>
      </c>
      <c r="T2160" s="2">
        <f>VLOOKUP(A2160,Sales!A:N,6,FALSE)</f>
        <v>47</v>
      </c>
      <c r="U2160" s="2">
        <f>VLOOKUP(A2160,Sales!A:N,7,FALSE)</f>
        <v>60</v>
      </c>
      <c r="V2160" s="2">
        <f>VLOOKUP(A2160,Sales!A:N,8,FALSE)</f>
        <v>119</v>
      </c>
      <c r="W2160" s="2">
        <f>VLOOKUP(A2160,Sales!A:N,9,FALSE)</f>
        <v>1097</v>
      </c>
      <c r="X2160" s="2">
        <f>VLOOKUP(A2160,Sales!A:N,10,FALSE)</f>
        <v>2</v>
      </c>
      <c r="Y2160" s="2">
        <f>VLOOKUP(A2160,Sales!A:N,11,FALSE)</f>
        <v>4</v>
      </c>
      <c r="Z2160" s="2">
        <f>VLOOKUP(A2160,Sales!A:N,12,FALSE)</f>
        <v>6</v>
      </c>
      <c r="AA2160" s="2">
        <f>VLOOKUP(A2160,Sales!A:N,13,FALSE)</f>
        <v>4</v>
      </c>
      <c r="AB2160" s="2">
        <f>VLOOKUP(A2160,Sales!A:N,14,FALSE)</f>
        <v>5</v>
      </c>
      <c r="AC2160" s="2">
        <f>VLOOKUP(A2160,Campaigns!A:I,2,FALSE)</f>
        <v>0</v>
      </c>
      <c r="AD2160" s="2">
        <f>VLOOKUP(A2160,Campaigns!A:I,3,FALSE)</f>
        <v>0</v>
      </c>
      <c r="AE2160" s="2">
        <f>VLOOKUP(A2160,Campaigns!A:I,4,FALSE)</f>
        <v>0</v>
      </c>
      <c r="AF2160" s="2">
        <f>VLOOKUP(A2160,Campaigns!A:I,5,FALSE)</f>
        <v>0</v>
      </c>
      <c r="AG2160" s="2">
        <f>VLOOKUP(A2160,Campaigns!A:I,6,FALSE)</f>
        <v>0</v>
      </c>
      <c r="AH2160" s="2">
        <f>VLOOKUP(A2160,Campaigns!A:I,7,FALSE)</f>
        <v>0</v>
      </c>
      <c r="AI2160" s="2">
        <f>VLOOKUP(A2160,Campaigns!A:I,8,FALSE)</f>
        <v>0</v>
      </c>
      <c r="AJ2160" s="19" t="str">
        <f>VLOOKUP(A2160,Campaigns!A:I,9,FALSE)</f>
        <v>3/14/2020</v>
      </c>
    </row>
    <row r="2161" spans="1:36">
      <c r="A2161" s="2">
        <v>2610</v>
      </c>
      <c r="B2161" s="2">
        <f>VLOOKUP(A2161, Customer!A:O, 2, FALSE)</f>
        <v>146681</v>
      </c>
      <c r="C2161" s="2">
        <f>VLOOKUP(A2161, Customer!A:O, 3, FALSE)</f>
        <v>0</v>
      </c>
      <c r="D2161" s="2">
        <f>VLOOKUP(A2161, Customer!A:O, 4, FALSE)</f>
        <v>2</v>
      </c>
      <c r="E2161" s="2">
        <f>VLOOKUP(A2161, Customer!A:O, 5, FALSE)</f>
        <v>72</v>
      </c>
      <c r="F2161" s="2">
        <f>VLOOKUP(A2161, Customer!A:O, 6, FALSE)</f>
        <v>0</v>
      </c>
      <c r="G2161" s="2">
        <f>VLOOKUP(A2161, Customer!A:O, 7, FALSE)</f>
        <v>0</v>
      </c>
      <c r="H2161" s="2">
        <f>VLOOKUP(A2161, Customer!A:O, 8, FALSE)</f>
        <v>0</v>
      </c>
      <c r="I2161" s="2">
        <f>VLOOKUP(A2161, Customer!A:O, 9, FALSE)</f>
        <v>1</v>
      </c>
      <c r="J2161" s="2">
        <f>VLOOKUP(A2161, Customer!A:O, 10, FALSE)</f>
        <v>0</v>
      </c>
      <c r="K2161" s="2">
        <f>VLOOKUP(A2161, Customer!A:O, 11, FALSE)</f>
        <v>0</v>
      </c>
      <c r="L2161" s="2">
        <f>VLOOKUP(A2161, Customer!A:O, 12, FALSE)</f>
        <v>0</v>
      </c>
      <c r="M2161" s="2">
        <f>VLOOKUP(A2161, Customer!A:O, 13, FALSE)</f>
        <v>0</v>
      </c>
      <c r="N2161" s="2">
        <f>VLOOKUP(A2161, Customer!A:O, 14, FALSE)</f>
        <v>1</v>
      </c>
      <c r="O2161" s="2" t="str">
        <f>VLOOKUP(A2161, Customer!A:O, 15, FALSE)</f>
        <v>State-Florida</v>
      </c>
      <c r="P2161" s="2">
        <f>VLOOKUP(A2161,Sales!A:N,2,FALSE)</f>
        <v>52</v>
      </c>
      <c r="Q2161">
        <f>VLOOKUP(A2161,Sales!A:N,3,FALSE)</f>
        <v>845</v>
      </c>
      <c r="R2161" s="2">
        <f>VLOOKUP(A2161,Sales!A:N,4,FALSE)</f>
        <v>47</v>
      </c>
      <c r="S2161" s="2">
        <f>VLOOKUP(A2161,Sales!A:N,5,FALSE)</f>
        <v>217</v>
      </c>
      <c r="T2161" s="2">
        <f>VLOOKUP(A2161,Sales!A:N,6,FALSE)</f>
        <v>47</v>
      </c>
      <c r="U2161" s="2">
        <f>VLOOKUP(A2161,Sales!A:N,7,FALSE)</f>
        <v>60</v>
      </c>
      <c r="V2161" s="2">
        <f>VLOOKUP(A2161,Sales!A:N,8,FALSE)</f>
        <v>119</v>
      </c>
      <c r="W2161" s="2">
        <f>VLOOKUP(A2161,Sales!A:N,9,FALSE)</f>
        <v>1097</v>
      </c>
      <c r="X2161" s="2">
        <f>VLOOKUP(A2161,Sales!A:N,10,FALSE)</f>
        <v>2</v>
      </c>
      <c r="Y2161" s="2">
        <f>VLOOKUP(A2161,Sales!A:N,11,FALSE)</f>
        <v>4</v>
      </c>
      <c r="Z2161" s="2">
        <f>VLOOKUP(A2161,Sales!A:N,12,FALSE)</f>
        <v>6</v>
      </c>
      <c r="AA2161" s="2">
        <f>VLOOKUP(A2161,Sales!A:N,13,FALSE)</f>
        <v>4</v>
      </c>
      <c r="AB2161" s="2">
        <f>VLOOKUP(A2161,Sales!A:N,14,FALSE)</f>
        <v>5</v>
      </c>
      <c r="AC2161" s="2">
        <f>VLOOKUP(A2161,Campaigns!A:I,2,FALSE)</f>
        <v>0</v>
      </c>
      <c r="AD2161" s="2">
        <f>VLOOKUP(A2161,Campaigns!A:I,3,FALSE)</f>
        <v>0</v>
      </c>
      <c r="AE2161" s="2">
        <f>VLOOKUP(A2161,Campaigns!A:I,4,FALSE)</f>
        <v>0</v>
      </c>
      <c r="AF2161" s="2">
        <f>VLOOKUP(A2161,Campaigns!A:I,5,FALSE)</f>
        <v>0</v>
      </c>
      <c r="AG2161" s="2">
        <f>VLOOKUP(A2161,Campaigns!A:I,6,FALSE)</f>
        <v>0</v>
      </c>
      <c r="AH2161" s="2">
        <f>VLOOKUP(A2161,Campaigns!A:I,7,FALSE)</f>
        <v>0</v>
      </c>
      <c r="AI2161" s="2">
        <f>VLOOKUP(A2161,Campaigns!A:I,8,FALSE)</f>
        <v>0</v>
      </c>
      <c r="AJ2161" s="19" t="str">
        <f>VLOOKUP(A2161,Campaigns!A:I,9,FALSE)</f>
        <v>3/14/2020</v>
      </c>
    </row>
    <row r="2162" spans="1:36">
      <c r="A2162" s="2">
        <v>2249</v>
      </c>
      <c r="B2162" s="2">
        <f>VLOOKUP(A2162, Customer!A:O, 2, FALSE)</f>
        <v>145579</v>
      </c>
      <c r="C2162" s="2">
        <f>VLOOKUP(A2162, Customer!A:O, 3, FALSE)</f>
        <v>0</v>
      </c>
      <c r="D2162" s="2">
        <f>VLOOKUP(A2162, Customer!A:O, 4, FALSE)</f>
        <v>1</v>
      </c>
      <c r="E2162" s="2">
        <f>VLOOKUP(A2162, Customer!A:O, 5, FALSE)</f>
        <v>72</v>
      </c>
      <c r="F2162" s="2">
        <f>VLOOKUP(A2162, Customer!A:O, 6, FALSE)</f>
        <v>0</v>
      </c>
      <c r="G2162" s="2">
        <f>VLOOKUP(A2162, Customer!A:O, 7, FALSE)</f>
        <v>1</v>
      </c>
      <c r="H2162" s="2">
        <f>VLOOKUP(A2162, Customer!A:O, 8, FALSE)</f>
        <v>0</v>
      </c>
      <c r="I2162" s="2">
        <f>VLOOKUP(A2162, Customer!A:O, 9, FALSE)</f>
        <v>0</v>
      </c>
      <c r="J2162" s="2">
        <f>VLOOKUP(A2162, Customer!A:O, 10, FALSE)</f>
        <v>0</v>
      </c>
      <c r="K2162" s="2">
        <f>VLOOKUP(A2162, Customer!A:O, 11, FALSE)</f>
        <v>0</v>
      </c>
      <c r="L2162" s="2">
        <f>VLOOKUP(A2162, Customer!A:O, 12, FALSE)</f>
        <v>0</v>
      </c>
      <c r="M2162" s="2">
        <f>VLOOKUP(A2162, Customer!A:O, 13, FALSE)</f>
        <v>0</v>
      </c>
      <c r="N2162" s="2">
        <f>VLOOKUP(A2162, Customer!A:O, 14, FALSE)</f>
        <v>1</v>
      </c>
      <c r="O2162" s="2" t="str">
        <f>VLOOKUP(A2162, Customer!A:O, 15, FALSE)</f>
        <v>State-California</v>
      </c>
      <c r="P2162" s="2">
        <f>VLOOKUP(A2162,Sales!A:N,2,FALSE)</f>
        <v>10</v>
      </c>
      <c r="Q2162">
        <f>VLOOKUP(A2162,Sales!A:N,3,FALSE)</f>
        <v>463</v>
      </c>
      <c r="R2162" s="2">
        <f>VLOOKUP(A2162,Sales!A:N,4,FALSE)</f>
        <v>3</v>
      </c>
      <c r="S2162" s="2">
        <f>VLOOKUP(A2162,Sales!A:N,5,FALSE)</f>
        <v>105</v>
      </c>
      <c r="T2162" s="2">
        <f>VLOOKUP(A2162,Sales!A:N,6,FALSE)</f>
        <v>6</v>
      </c>
      <c r="U2162" s="2">
        <f>VLOOKUP(A2162,Sales!A:N,7,FALSE)</f>
        <v>3</v>
      </c>
      <c r="V2162" s="2">
        <f>VLOOKUP(A2162,Sales!A:N,8,FALSE)</f>
        <v>3</v>
      </c>
      <c r="W2162" s="2">
        <f>VLOOKUP(A2162,Sales!A:N,9,FALSE)</f>
        <v>578</v>
      </c>
      <c r="X2162" s="2">
        <f>VLOOKUP(A2162,Sales!A:N,10,FALSE)</f>
        <v>1</v>
      </c>
      <c r="Y2162" s="2">
        <f>VLOOKUP(A2162,Sales!A:N,11,FALSE)</f>
        <v>4</v>
      </c>
      <c r="Z2162" s="2">
        <f>VLOOKUP(A2162,Sales!A:N,12,FALSE)</f>
        <v>1</v>
      </c>
      <c r="AA2162" s="2">
        <f>VLOOKUP(A2162,Sales!A:N,13,FALSE)</f>
        <v>4</v>
      </c>
      <c r="AB2162" s="2">
        <f>VLOOKUP(A2162,Sales!A:N,14,FALSE)</f>
        <v>6</v>
      </c>
      <c r="AC2162" s="2">
        <f>VLOOKUP(A2162,Campaigns!A:I,2,FALSE)</f>
        <v>0</v>
      </c>
      <c r="AD2162" s="2">
        <f>VLOOKUP(A2162,Campaigns!A:I,3,FALSE)</f>
        <v>0</v>
      </c>
      <c r="AE2162" s="2">
        <f>VLOOKUP(A2162,Campaigns!A:I,4,FALSE)</f>
        <v>0</v>
      </c>
      <c r="AF2162" s="2">
        <f>VLOOKUP(A2162,Campaigns!A:I,5,FALSE)</f>
        <v>0</v>
      </c>
      <c r="AG2162" s="2">
        <f>VLOOKUP(A2162,Campaigns!A:I,6,FALSE)</f>
        <v>0</v>
      </c>
      <c r="AH2162" s="2">
        <f>VLOOKUP(A2162,Campaigns!A:I,7,FALSE)</f>
        <v>0</v>
      </c>
      <c r="AI2162" s="2">
        <f>VLOOKUP(A2162,Campaigns!A:I,8,FALSE)</f>
        <v>0</v>
      </c>
      <c r="AJ2162" s="19" t="str">
        <f>VLOOKUP(A2162,Campaigns!A:I,9,FALSE)</f>
        <v>1/25/2020</v>
      </c>
    </row>
    <row r="2163" spans="1:36">
      <c r="A2163" s="2">
        <v>1714</v>
      </c>
      <c r="B2163" s="2">
        <f>VLOOKUP(A2163, Customer!A:O, 2, FALSE)</f>
        <v>145072</v>
      </c>
      <c r="C2163" s="2">
        <f>VLOOKUP(A2163, Customer!A:O, 3, FALSE)</f>
        <v>1</v>
      </c>
      <c r="D2163" s="2">
        <f>VLOOKUP(A2163, Customer!A:O, 4, FALSE)</f>
        <v>2</v>
      </c>
      <c r="E2163" s="2">
        <f>VLOOKUP(A2163, Customer!A:O, 5, FALSE)</f>
        <v>72</v>
      </c>
      <c r="F2163" s="2">
        <f>VLOOKUP(A2163, Customer!A:O, 6, FALSE)</f>
        <v>1</v>
      </c>
      <c r="G2163" s="2">
        <f>VLOOKUP(A2163, Customer!A:O, 7, FALSE)</f>
        <v>0</v>
      </c>
      <c r="H2163" s="2">
        <f>VLOOKUP(A2163, Customer!A:O, 8, FALSE)</f>
        <v>0</v>
      </c>
      <c r="I2163" s="2">
        <f>VLOOKUP(A2163, Customer!A:O, 9, FALSE)</f>
        <v>0</v>
      </c>
      <c r="J2163" s="2">
        <f>VLOOKUP(A2163, Customer!A:O, 10, FALSE)</f>
        <v>0</v>
      </c>
      <c r="K2163" s="2">
        <f>VLOOKUP(A2163, Customer!A:O, 11, FALSE)</f>
        <v>0</v>
      </c>
      <c r="L2163" s="2">
        <f>VLOOKUP(A2163, Customer!A:O, 12, FALSE)</f>
        <v>0</v>
      </c>
      <c r="M2163" s="2">
        <f>VLOOKUP(A2163, Customer!A:O, 13, FALSE)</f>
        <v>0</v>
      </c>
      <c r="N2163" s="2">
        <f>VLOOKUP(A2163, Customer!A:O, 14, FALSE)</f>
        <v>1</v>
      </c>
      <c r="O2163" s="2" t="str">
        <f>VLOOKUP(A2163, Customer!A:O, 15, FALSE)</f>
        <v>State-Other</v>
      </c>
      <c r="P2163" s="2">
        <f>VLOOKUP(A2163,Sales!A:N,2,FALSE)</f>
        <v>74</v>
      </c>
      <c r="Q2163">
        <f>VLOOKUP(A2163,Sales!A:N,3,FALSE)</f>
        <v>463</v>
      </c>
      <c r="R2163" s="2">
        <f>VLOOKUP(A2163,Sales!A:N,4,FALSE)</f>
        <v>6</v>
      </c>
      <c r="S2163" s="2">
        <f>VLOOKUP(A2163,Sales!A:N,5,FALSE)</f>
        <v>319</v>
      </c>
      <c r="T2163" s="2">
        <f>VLOOKUP(A2163,Sales!A:N,6,FALSE)</f>
        <v>23</v>
      </c>
      <c r="U2163" s="2">
        <f>VLOOKUP(A2163,Sales!A:N,7,FALSE)</f>
        <v>6</v>
      </c>
      <c r="V2163" s="2">
        <f>VLOOKUP(A2163,Sales!A:N,8,FALSE)</f>
        <v>97</v>
      </c>
      <c r="W2163" s="2">
        <f>VLOOKUP(A2163,Sales!A:N,9,FALSE)</f>
        <v>721</v>
      </c>
      <c r="X2163" s="2">
        <f>VLOOKUP(A2163,Sales!A:N,10,FALSE)</f>
        <v>5</v>
      </c>
      <c r="Y2163" s="2">
        <f>VLOOKUP(A2163,Sales!A:N,11,FALSE)</f>
        <v>6</v>
      </c>
      <c r="Z2163" s="2">
        <f>VLOOKUP(A2163,Sales!A:N,12,FALSE)</f>
        <v>1</v>
      </c>
      <c r="AA2163" s="2">
        <f>VLOOKUP(A2163,Sales!A:N,13,FALSE)</f>
        <v>4</v>
      </c>
      <c r="AB2163" s="2">
        <f>VLOOKUP(A2163,Sales!A:N,14,FALSE)</f>
        <v>8</v>
      </c>
      <c r="AC2163" s="2">
        <f>VLOOKUP(A2163,Campaigns!A:I,2,FALSE)</f>
        <v>0</v>
      </c>
      <c r="AD2163" s="2">
        <f>VLOOKUP(A2163,Campaigns!A:I,3,FALSE)</f>
        <v>0</v>
      </c>
      <c r="AE2163" s="2">
        <f>VLOOKUP(A2163,Campaigns!A:I,4,FALSE)</f>
        <v>0</v>
      </c>
      <c r="AF2163" s="2">
        <f>VLOOKUP(A2163,Campaigns!A:I,5,FALSE)</f>
        <v>0</v>
      </c>
      <c r="AG2163" s="2">
        <f>VLOOKUP(A2163,Campaigns!A:I,6,FALSE)</f>
        <v>0</v>
      </c>
      <c r="AH2163" s="2">
        <f>VLOOKUP(A2163,Campaigns!A:I,7,FALSE)</f>
        <v>0</v>
      </c>
      <c r="AI2163" s="2">
        <f>VLOOKUP(A2163,Campaigns!A:I,8,FALSE)</f>
        <v>0</v>
      </c>
      <c r="AJ2163" s="19" t="str">
        <f>VLOOKUP(A2163,Campaigns!A:I,9,FALSE)</f>
        <v>3/22/2020</v>
      </c>
    </row>
    <row r="2164" spans="1:36">
      <c r="A2164" s="2">
        <v>3039</v>
      </c>
      <c r="B2164" s="2">
        <f>VLOOKUP(A2164, Customer!A:O, 2, FALSE)</f>
        <v>142192</v>
      </c>
      <c r="C2164" s="2">
        <f>VLOOKUP(A2164, Customer!A:O, 3, FALSE)</f>
        <v>0</v>
      </c>
      <c r="D2164" s="2">
        <f>VLOOKUP(A2164, Customer!A:O, 4, FALSE)</f>
        <v>0</v>
      </c>
      <c r="E2164" s="2">
        <f>VLOOKUP(A2164, Customer!A:O, 5, FALSE)</f>
        <v>72</v>
      </c>
      <c r="F2164" s="2">
        <f>VLOOKUP(A2164, Customer!A:O, 6, FALSE)</f>
        <v>0</v>
      </c>
      <c r="G2164" s="2">
        <f>VLOOKUP(A2164, Customer!A:O, 7, FALSE)</f>
        <v>1</v>
      </c>
      <c r="H2164" s="2">
        <f>VLOOKUP(A2164, Customer!A:O, 8, FALSE)</f>
        <v>0</v>
      </c>
      <c r="I2164" s="2">
        <f>VLOOKUP(A2164, Customer!A:O, 9, FALSE)</f>
        <v>0</v>
      </c>
      <c r="J2164" s="2">
        <f>VLOOKUP(A2164, Customer!A:O, 10, FALSE)</f>
        <v>0</v>
      </c>
      <c r="K2164" s="2">
        <f>VLOOKUP(A2164, Customer!A:O, 11, FALSE)</f>
        <v>0</v>
      </c>
      <c r="L2164" s="2">
        <f>VLOOKUP(A2164, Customer!A:O, 12, FALSE)</f>
        <v>1</v>
      </c>
      <c r="M2164" s="2">
        <f>VLOOKUP(A2164, Customer!A:O, 13, FALSE)</f>
        <v>0</v>
      </c>
      <c r="N2164" s="2">
        <f>VLOOKUP(A2164, Customer!A:O, 14, FALSE)</f>
        <v>0</v>
      </c>
      <c r="O2164" s="2" t="str">
        <f>VLOOKUP(A2164, Customer!A:O, 15, FALSE)</f>
        <v>State-Texas</v>
      </c>
      <c r="P2164" s="2">
        <f>VLOOKUP(A2164,Sales!A:N,2,FALSE)</f>
        <v>40</v>
      </c>
      <c r="Q2164">
        <f>VLOOKUP(A2164,Sales!A:N,3,FALSE)</f>
        <v>135</v>
      </c>
      <c r="R2164" s="2">
        <f>VLOOKUP(A2164,Sales!A:N,4,FALSE)</f>
        <v>51</v>
      </c>
      <c r="S2164" s="2">
        <f>VLOOKUP(A2164,Sales!A:N,5,FALSE)</f>
        <v>51</v>
      </c>
      <c r="T2164" s="2">
        <f>VLOOKUP(A2164,Sales!A:N,6,FALSE)</f>
        <v>57</v>
      </c>
      <c r="U2164" s="2">
        <f>VLOOKUP(A2164,Sales!A:N,7,FALSE)</f>
        <v>20</v>
      </c>
      <c r="V2164" s="2">
        <f>VLOOKUP(A2164,Sales!A:N,8,FALSE)</f>
        <v>24</v>
      </c>
      <c r="W2164" s="2">
        <f>VLOOKUP(A2164,Sales!A:N,9,FALSE)</f>
        <v>290</v>
      </c>
      <c r="X2164" s="2">
        <f>VLOOKUP(A2164,Sales!A:N,10,FALSE)</f>
        <v>1</v>
      </c>
      <c r="Y2164" s="2">
        <f>VLOOKUP(A2164,Sales!A:N,11,FALSE)</f>
        <v>2</v>
      </c>
      <c r="Z2164" s="2">
        <f>VLOOKUP(A2164,Sales!A:N,12,FALSE)</f>
        <v>1</v>
      </c>
      <c r="AA2164" s="2">
        <f>VLOOKUP(A2164,Sales!A:N,13,FALSE)</f>
        <v>3</v>
      </c>
      <c r="AB2164" s="2">
        <f>VLOOKUP(A2164,Sales!A:N,14,FALSE)</f>
        <v>4</v>
      </c>
      <c r="AC2164" s="2">
        <f>VLOOKUP(A2164,Campaigns!A:I,2,FALSE)</f>
        <v>0</v>
      </c>
      <c r="AD2164" s="2">
        <f>VLOOKUP(A2164,Campaigns!A:I,3,FALSE)</f>
        <v>0</v>
      </c>
      <c r="AE2164" s="2">
        <f>VLOOKUP(A2164,Campaigns!A:I,4,FALSE)</f>
        <v>0</v>
      </c>
      <c r="AF2164" s="2">
        <f>VLOOKUP(A2164,Campaigns!A:I,5,FALSE)</f>
        <v>0</v>
      </c>
      <c r="AG2164" s="2">
        <f>VLOOKUP(A2164,Campaigns!A:I,6,FALSE)</f>
        <v>0</v>
      </c>
      <c r="AH2164" s="2">
        <f>VLOOKUP(A2164,Campaigns!A:I,7,FALSE)</f>
        <v>0</v>
      </c>
      <c r="AI2164" s="2">
        <f>VLOOKUP(A2164,Campaigns!A:I,8,FALSE)</f>
        <v>0</v>
      </c>
      <c r="AJ2164" s="19">
        <f>VLOOKUP(A2164,Campaigns!A:I,9,FALSE)</f>
        <v>44137</v>
      </c>
    </row>
    <row r="2165" spans="1:36">
      <c r="A2165" s="2">
        <v>1904</v>
      </c>
      <c r="B2165" s="2">
        <f>VLOOKUP(A2165, Customer!A:O, 2, FALSE)</f>
        <v>134469</v>
      </c>
      <c r="C2165" s="2">
        <f>VLOOKUP(A2165, Customer!A:O, 3, FALSE)</f>
        <v>1</v>
      </c>
      <c r="D2165" s="2">
        <f>VLOOKUP(A2165, Customer!A:O, 4, FALSE)</f>
        <v>1</v>
      </c>
      <c r="E2165" s="2">
        <f>VLOOKUP(A2165, Customer!A:O, 5, FALSE)</f>
        <v>72</v>
      </c>
      <c r="F2165" s="2">
        <f>VLOOKUP(A2165, Customer!A:O, 6, FALSE)</f>
        <v>0</v>
      </c>
      <c r="G2165" s="2">
        <f>VLOOKUP(A2165, Customer!A:O, 7, FALSE)</f>
        <v>1</v>
      </c>
      <c r="H2165" s="2">
        <f>VLOOKUP(A2165, Customer!A:O, 8, FALSE)</f>
        <v>0</v>
      </c>
      <c r="I2165" s="2">
        <f>VLOOKUP(A2165, Customer!A:O, 9, FALSE)</f>
        <v>0</v>
      </c>
      <c r="J2165" s="2">
        <f>VLOOKUP(A2165, Customer!A:O, 10, FALSE)</f>
        <v>0</v>
      </c>
      <c r="K2165" s="2">
        <f>VLOOKUP(A2165, Customer!A:O, 11, FALSE)</f>
        <v>0</v>
      </c>
      <c r="L2165" s="2">
        <f>VLOOKUP(A2165, Customer!A:O, 12, FALSE)</f>
        <v>0</v>
      </c>
      <c r="M2165" s="2">
        <f>VLOOKUP(A2165, Customer!A:O, 13, FALSE)</f>
        <v>0</v>
      </c>
      <c r="N2165" s="2">
        <f>VLOOKUP(A2165, Customer!A:O, 14, FALSE)</f>
        <v>1</v>
      </c>
      <c r="O2165" s="2" t="str">
        <f>VLOOKUP(A2165, Customer!A:O, 15, FALSE)</f>
        <v>State-New York</v>
      </c>
      <c r="P2165" s="2">
        <f>VLOOKUP(A2165,Sales!A:N,2,FALSE)</f>
        <v>58</v>
      </c>
      <c r="Q2165">
        <f>VLOOKUP(A2165,Sales!A:N,3,FALSE)</f>
        <v>74</v>
      </c>
      <c r="R2165" s="2">
        <f>VLOOKUP(A2165,Sales!A:N,4,FALSE)</f>
        <v>23</v>
      </c>
      <c r="S2165" s="2">
        <f>VLOOKUP(A2165,Sales!A:N,5,FALSE)</f>
        <v>78</v>
      </c>
      <c r="T2165" s="2">
        <f>VLOOKUP(A2165,Sales!A:N,6,FALSE)</f>
        <v>0</v>
      </c>
      <c r="U2165" s="2">
        <f>VLOOKUP(A2165,Sales!A:N,7,FALSE)</f>
        <v>20</v>
      </c>
      <c r="V2165" s="2">
        <f>VLOOKUP(A2165,Sales!A:N,8,FALSE)</f>
        <v>47</v>
      </c>
      <c r="W2165" s="2">
        <f>VLOOKUP(A2165,Sales!A:N,9,FALSE)</f>
        <v>148</v>
      </c>
      <c r="X2165" s="2">
        <f>VLOOKUP(A2165,Sales!A:N,10,FALSE)</f>
        <v>3</v>
      </c>
      <c r="Y2165" s="2">
        <f>VLOOKUP(A2165,Sales!A:N,11,FALSE)</f>
        <v>1</v>
      </c>
      <c r="Z2165" s="2">
        <f>VLOOKUP(A2165,Sales!A:N,12,FALSE)</f>
        <v>1</v>
      </c>
      <c r="AA2165" s="2">
        <f>VLOOKUP(A2165,Sales!A:N,13,FALSE)</f>
        <v>4</v>
      </c>
      <c r="AB2165" s="2">
        <f>VLOOKUP(A2165,Sales!A:N,14,FALSE)</f>
        <v>4</v>
      </c>
      <c r="AC2165" s="2">
        <f>VLOOKUP(A2165,Campaigns!A:I,2,FALSE)</f>
        <v>0</v>
      </c>
      <c r="AD2165" s="2">
        <f>VLOOKUP(A2165,Campaigns!A:I,3,FALSE)</f>
        <v>0</v>
      </c>
      <c r="AE2165" s="2">
        <f>VLOOKUP(A2165,Campaigns!A:I,4,FALSE)</f>
        <v>0</v>
      </c>
      <c r="AF2165" s="2">
        <f>VLOOKUP(A2165,Campaigns!A:I,5,FALSE)</f>
        <v>0</v>
      </c>
      <c r="AG2165" s="2">
        <f>VLOOKUP(A2165,Campaigns!A:I,6,FALSE)</f>
        <v>0</v>
      </c>
      <c r="AH2165" s="2">
        <f>VLOOKUP(A2165,Campaigns!A:I,7,FALSE)</f>
        <v>0</v>
      </c>
      <c r="AI2165" s="2">
        <f>VLOOKUP(A2165,Campaigns!A:I,8,FALSE)</f>
        <v>0</v>
      </c>
      <c r="AJ2165" s="19">
        <f>VLOOKUP(A2165,Campaigns!A:I,9,FALSE)</f>
        <v>44053</v>
      </c>
    </row>
    <row r="2166" spans="1:36">
      <c r="A2166" s="2">
        <v>2967</v>
      </c>
      <c r="B2166" s="2">
        <f>VLOOKUP(A2166, Customer!A:O, 2, FALSE)</f>
        <v>191712</v>
      </c>
      <c r="C2166" s="2">
        <f>VLOOKUP(A2166, Customer!A:O, 3, FALSE)</f>
        <v>0</v>
      </c>
      <c r="D2166" s="2">
        <f>VLOOKUP(A2166, Customer!A:O, 4, FALSE)</f>
        <v>0</v>
      </c>
      <c r="E2166" s="2">
        <f>VLOOKUP(A2166, Customer!A:O, 5, FALSE)</f>
        <v>73</v>
      </c>
      <c r="F2166" s="2">
        <f>VLOOKUP(A2166, Customer!A:O, 6, FALSE)</f>
        <v>0</v>
      </c>
      <c r="G2166" s="2">
        <f>VLOOKUP(A2166, Customer!A:O, 7, FALSE)</f>
        <v>0</v>
      </c>
      <c r="H2166" s="2">
        <f>VLOOKUP(A2166, Customer!A:O, 8, FALSE)</f>
        <v>1</v>
      </c>
      <c r="I2166" s="2">
        <f>VLOOKUP(A2166, Customer!A:O, 9, FALSE)</f>
        <v>0</v>
      </c>
      <c r="J2166" s="2">
        <f>VLOOKUP(A2166, Customer!A:O, 10, FALSE)</f>
        <v>0</v>
      </c>
      <c r="K2166" s="2">
        <f>VLOOKUP(A2166, Customer!A:O, 11, FALSE)</f>
        <v>0</v>
      </c>
      <c r="L2166" s="2">
        <f>VLOOKUP(A2166, Customer!A:O, 12, FALSE)</f>
        <v>0</v>
      </c>
      <c r="M2166" s="2">
        <f>VLOOKUP(A2166, Customer!A:O, 13, FALSE)</f>
        <v>1</v>
      </c>
      <c r="N2166" s="2">
        <f>VLOOKUP(A2166, Customer!A:O, 14, FALSE)</f>
        <v>0</v>
      </c>
      <c r="O2166" s="2" t="str">
        <f>VLOOKUP(A2166, Customer!A:O, 15, FALSE)</f>
        <v>State-Texas</v>
      </c>
      <c r="P2166" s="2">
        <f>VLOOKUP(A2166,Sales!A:N,2,FALSE)</f>
        <v>47</v>
      </c>
      <c r="Q2166">
        <f>VLOOKUP(A2166,Sales!A:N,3,FALSE)</f>
        <v>2667</v>
      </c>
      <c r="R2166" s="2">
        <f>VLOOKUP(A2166,Sales!A:N,4,FALSE)</f>
        <v>50</v>
      </c>
      <c r="S2166" s="2">
        <f>VLOOKUP(A2166,Sales!A:N,5,FALSE)</f>
        <v>1559</v>
      </c>
      <c r="T2166" s="2">
        <f>VLOOKUP(A2166,Sales!A:N,6,FALSE)</f>
        <v>196</v>
      </c>
      <c r="U2166" s="2">
        <f>VLOOKUP(A2166,Sales!A:N,7,FALSE)</f>
        <v>61</v>
      </c>
      <c r="V2166" s="2">
        <f>VLOOKUP(A2166,Sales!A:N,8,FALSE)</f>
        <v>100</v>
      </c>
      <c r="W2166" s="2">
        <f>VLOOKUP(A2166,Sales!A:N,9,FALSE)</f>
        <v>4434</v>
      </c>
      <c r="X2166" s="2">
        <f>VLOOKUP(A2166,Sales!A:N,10,FALSE)</f>
        <v>0</v>
      </c>
      <c r="Y2166" s="2">
        <f>VLOOKUP(A2166,Sales!A:N,11,FALSE)</f>
        <v>9</v>
      </c>
      <c r="Z2166" s="2">
        <f>VLOOKUP(A2166,Sales!A:N,12,FALSE)</f>
        <v>7</v>
      </c>
      <c r="AA2166" s="2">
        <f>VLOOKUP(A2166,Sales!A:N,13,FALSE)</f>
        <v>11</v>
      </c>
      <c r="AB2166" s="2">
        <f>VLOOKUP(A2166,Sales!A:N,14,FALSE)</f>
        <v>3</v>
      </c>
      <c r="AC2166" s="2">
        <f>VLOOKUP(A2166,Campaigns!A:I,2,FALSE)</f>
        <v>0</v>
      </c>
      <c r="AD2166" s="2">
        <f>VLOOKUP(A2166,Campaigns!A:I,3,FALSE)</f>
        <v>0</v>
      </c>
      <c r="AE2166" s="2">
        <f>VLOOKUP(A2166,Campaigns!A:I,4,FALSE)</f>
        <v>1</v>
      </c>
      <c r="AF2166" s="2">
        <f>VLOOKUP(A2166,Campaigns!A:I,5,FALSE)</f>
        <v>0</v>
      </c>
      <c r="AG2166" s="2">
        <f>VLOOKUP(A2166,Campaigns!A:I,6,FALSE)</f>
        <v>0</v>
      </c>
      <c r="AH2166" s="2">
        <f>VLOOKUP(A2166,Campaigns!A:I,7,FALSE)</f>
        <v>0</v>
      </c>
      <c r="AI2166" s="2">
        <f>VLOOKUP(A2166,Campaigns!A:I,8,FALSE)</f>
        <v>1</v>
      </c>
      <c r="AJ2166" s="19" t="str">
        <f>VLOOKUP(A2166,Campaigns!A:I,9,FALSE)</f>
        <v>3/23/2020</v>
      </c>
    </row>
    <row r="2167" spans="1:36">
      <c r="A2167" s="2">
        <v>2553</v>
      </c>
      <c r="B2167" s="2">
        <f>VLOOKUP(A2167, Customer!A:O, 2, FALSE)</f>
        <v>181574</v>
      </c>
      <c r="C2167" s="2">
        <f>VLOOKUP(A2167, Customer!A:O, 3, FALSE)</f>
        <v>0</v>
      </c>
      <c r="D2167" s="2">
        <f>VLOOKUP(A2167, Customer!A:O, 4, FALSE)</f>
        <v>0</v>
      </c>
      <c r="E2167" s="2">
        <f>VLOOKUP(A2167, Customer!A:O, 5, FALSE)</f>
        <v>73</v>
      </c>
      <c r="F2167" s="2">
        <f>VLOOKUP(A2167, Customer!A:O, 6, FALSE)</f>
        <v>0</v>
      </c>
      <c r="G2167" s="2">
        <f>VLOOKUP(A2167, Customer!A:O, 7, FALSE)</f>
        <v>0</v>
      </c>
      <c r="H2167" s="2">
        <f>VLOOKUP(A2167, Customer!A:O, 8, FALSE)</f>
        <v>0</v>
      </c>
      <c r="I2167" s="2">
        <f>VLOOKUP(A2167, Customer!A:O, 9, FALSE)</f>
        <v>1</v>
      </c>
      <c r="J2167" s="2">
        <f>VLOOKUP(A2167, Customer!A:O, 10, FALSE)</f>
        <v>0</v>
      </c>
      <c r="K2167" s="2">
        <f>VLOOKUP(A2167, Customer!A:O, 11, FALSE)</f>
        <v>0</v>
      </c>
      <c r="L2167" s="2">
        <f>VLOOKUP(A2167, Customer!A:O, 12, FALSE)</f>
        <v>0</v>
      </c>
      <c r="M2167" s="2">
        <f>VLOOKUP(A2167, Customer!A:O, 13, FALSE)</f>
        <v>0</v>
      </c>
      <c r="N2167" s="2">
        <f>VLOOKUP(A2167, Customer!A:O, 14, FALSE)</f>
        <v>1</v>
      </c>
      <c r="O2167" s="2" t="str">
        <f>VLOOKUP(A2167, Customer!A:O, 15, FALSE)</f>
        <v>State-Texas</v>
      </c>
      <c r="P2167" s="2">
        <f>VLOOKUP(A2167,Sales!A:N,2,FALSE)</f>
        <v>89</v>
      </c>
      <c r="Q2167">
        <f>VLOOKUP(A2167,Sales!A:N,3,FALSE)</f>
        <v>2787</v>
      </c>
      <c r="R2167" s="2">
        <f>VLOOKUP(A2167,Sales!A:N,4,FALSE)</f>
        <v>0</v>
      </c>
      <c r="S2167" s="2">
        <f>VLOOKUP(A2167,Sales!A:N,5,FALSE)</f>
        <v>1035</v>
      </c>
      <c r="T2167" s="2">
        <f>VLOOKUP(A2167,Sales!A:N,6,FALSE)</f>
        <v>102</v>
      </c>
      <c r="U2167" s="2">
        <f>VLOOKUP(A2167,Sales!A:N,7,FALSE)</f>
        <v>78</v>
      </c>
      <c r="V2167" s="2">
        <f>VLOOKUP(A2167,Sales!A:N,8,FALSE)</f>
        <v>0</v>
      </c>
      <c r="W2167" s="2">
        <f>VLOOKUP(A2167,Sales!A:N,9,FALSE)</f>
        <v>4002</v>
      </c>
      <c r="X2167" s="2">
        <f>VLOOKUP(A2167,Sales!A:N,10,FALSE)</f>
        <v>1</v>
      </c>
      <c r="Y2167" s="2">
        <f>VLOOKUP(A2167,Sales!A:N,11,FALSE)</f>
        <v>4</v>
      </c>
      <c r="Z2167" s="2">
        <f>VLOOKUP(A2167,Sales!A:N,12,FALSE)</f>
        <v>5</v>
      </c>
      <c r="AA2167" s="2">
        <f>VLOOKUP(A2167,Sales!A:N,13,FALSE)</f>
        <v>8</v>
      </c>
      <c r="AB2167" s="2">
        <f>VLOOKUP(A2167,Sales!A:N,14,FALSE)</f>
        <v>1</v>
      </c>
      <c r="AC2167" s="2">
        <f>VLOOKUP(A2167,Campaigns!A:I,2,FALSE)</f>
        <v>0</v>
      </c>
      <c r="AD2167" s="2">
        <f>VLOOKUP(A2167,Campaigns!A:I,3,FALSE)</f>
        <v>1</v>
      </c>
      <c r="AE2167" s="2">
        <f>VLOOKUP(A2167,Campaigns!A:I,4,FALSE)</f>
        <v>1</v>
      </c>
      <c r="AF2167" s="2">
        <f>VLOOKUP(A2167,Campaigns!A:I,5,FALSE)</f>
        <v>0</v>
      </c>
      <c r="AG2167" s="2">
        <f>VLOOKUP(A2167,Campaigns!A:I,6,FALSE)</f>
        <v>0</v>
      </c>
      <c r="AH2167" s="2">
        <f>VLOOKUP(A2167,Campaigns!A:I,7,FALSE)</f>
        <v>0</v>
      </c>
      <c r="AI2167" s="2">
        <f>VLOOKUP(A2167,Campaigns!A:I,8,FALSE)</f>
        <v>0</v>
      </c>
      <c r="AJ2167" s="19">
        <f>VLOOKUP(A2167,Campaigns!A:I,9,FALSE)</f>
        <v>43871</v>
      </c>
    </row>
    <row r="2168" spans="1:36">
      <c r="A2168" s="2">
        <v>3024</v>
      </c>
      <c r="B2168" s="2">
        <f>VLOOKUP(A2168, Customer!A:O, 2, FALSE)</f>
        <v>181044</v>
      </c>
      <c r="C2168" s="2">
        <f>VLOOKUP(A2168, Customer!A:O, 3, FALSE)</f>
        <v>0</v>
      </c>
      <c r="D2168" s="2">
        <f>VLOOKUP(A2168, Customer!A:O, 4, FALSE)</f>
        <v>0</v>
      </c>
      <c r="E2168" s="2">
        <f>VLOOKUP(A2168, Customer!A:O, 5, FALSE)</f>
        <v>73</v>
      </c>
      <c r="F2168" s="2">
        <f>VLOOKUP(A2168, Customer!A:O, 6, FALSE)</f>
        <v>0</v>
      </c>
      <c r="G2168" s="2">
        <f>VLOOKUP(A2168, Customer!A:O, 7, FALSE)</f>
        <v>1</v>
      </c>
      <c r="H2168" s="2">
        <f>VLOOKUP(A2168, Customer!A:O, 8, FALSE)</f>
        <v>0</v>
      </c>
      <c r="I2168" s="2">
        <f>VLOOKUP(A2168, Customer!A:O, 9, FALSE)</f>
        <v>0</v>
      </c>
      <c r="J2168" s="2">
        <f>VLOOKUP(A2168, Customer!A:O, 10, FALSE)</f>
        <v>0</v>
      </c>
      <c r="K2168" s="2">
        <f>VLOOKUP(A2168, Customer!A:O, 11, FALSE)</f>
        <v>0</v>
      </c>
      <c r="L2168" s="2">
        <f>VLOOKUP(A2168, Customer!A:O, 12, FALSE)</f>
        <v>0</v>
      </c>
      <c r="M2168" s="2">
        <f>VLOOKUP(A2168, Customer!A:O, 13, FALSE)</f>
        <v>0</v>
      </c>
      <c r="N2168" s="2">
        <f>VLOOKUP(A2168, Customer!A:O, 14, FALSE)</f>
        <v>0</v>
      </c>
      <c r="O2168" s="2" t="str">
        <f>VLOOKUP(A2168, Customer!A:O, 15, FALSE)</f>
        <v>State-Florida</v>
      </c>
      <c r="P2168" s="2">
        <f>VLOOKUP(A2168,Sales!A:N,2,FALSE)</f>
        <v>0</v>
      </c>
      <c r="Q2168">
        <f>VLOOKUP(A2168,Sales!A:N,3,FALSE)</f>
        <v>1005</v>
      </c>
      <c r="R2168" s="2">
        <f>VLOOKUP(A2168,Sales!A:N,4,FALSE)</f>
        <v>58</v>
      </c>
      <c r="S2168" s="2">
        <f>VLOOKUP(A2168,Sales!A:N,5,FALSE)</f>
        <v>1195</v>
      </c>
      <c r="T2168" s="2">
        <f>VLOOKUP(A2168,Sales!A:N,6,FALSE)</f>
        <v>163</v>
      </c>
      <c r="U2168" s="2">
        <f>VLOOKUP(A2168,Sales!A:N,7,FALSE)</f>
        <v>219</v>
      </c>
      <c r="V2168" s="2">
        <f>VLOOKUP(A2168,Sales!A:N,8,FALSE)</f>
        <v>58</v>
      </c>
      <c r="W2168" s="2">
        <f>VLOOKUP(A2168,Sales!A:N,9,FALSE)</f>
        <v>2582</v>
      </c>
      <c r="X2168" s="2">
        <f>VLOOKUP(A2168,Sales!A:N,10,FALSE)</f>
        <v>1</v>
      </c>
      <c r="Y2168" s="2">
        <f>VLOOKUP(A2168,Sales!A:N,11,FALSE)</f>
        <v>5</v>
      </c>
      <c r="Z2168" s="2">
        <f>VLOOKUP(A2168,Sales!A:N,12,FALSE)</f>
        <v>6</v>
      </c>
      <c r="AA2168" s="2">
        <f>VLOOKUP(A2168,Sales!A:N,13,FALSE)</f>
        <v>10</v>
      </c>
      <c r="AB2168" s="2">
        <f>VLOOKUP(A2168,Sales!A:N,14,FALSE)</f>
        <v>1</v>
      </c>
      <c r="AC2168" s="2">
        <f>VLOOKUP(A2168,Campaigns!A:I,2,FALSE)</f>
        <v>0</v>
      </c>
      <c r="AD2168" s="2">
        <f>VLOOKUP(A2168,Campaigns!A:I,3,FALSE)</f>
        <v>0</v>
      </c>
      <c r="AE2168" s="2">
        <f>VLOOKUP(A2168,Campaigns!A:I,4,FALSE)</f>
        <v>0</v>
      </c>
      <c r="AF2168" s="2">
        <f>VLOOKUP(A2168,Campaigns!A:I,5,FALSE)</f>
        <v>0</v>
      </c>
      <c r="AG2168" s="2">
        <f>VLOOKUP(A2168,Campaigns!A:I,6,FALSE)</f>
        <v>0</v>
      </c>
      <c r="AH2168" s="2">
        <f>VLOOKUP(A2168,Campaigns!A:I,7,FALSE)</f>
        <v>0</v>
      </c>
      <c r="AI2168" s="2">
        <f>VLOOKUP(A2168,Campaigns!A:I,8,FALSE)</f>
        <v>0</v>
      </c>
      <c r="AJ2168" s="19">
        <f>VLOOKUP(A2168,Campaigns!A:I,9,FALSE)</f>
        <v>43867</v>
      </c>
    </row>
    <row r="2169" spans="1:36">
      <c r="A2169" s="2">
        <v>2557</v>
      </c>
      <c r="B2169" s="2">
        <f>VLOOKUP(A2169, Customer!A:O, 2, FALSE)</f>
        <v>178093</v>
      </c>
      <c r="C2169" s="2">
        <f>VLOOKUP(A2169, Customer!A:O, 3, FALSE)</f>
        <v>0</v>
      </c>
      <c r="D2169" s="2">
        <f>VLOOKUP(A2169, Customer!A:O, 4, FALSE)</f>
        <v>0</v>
      </c>
      <c r="E2169" s="2">
        <f>VLOOKUP(A2169, Customer!A:O, 5, FALSE)</f>
        <v>73</v>
      </c>
      <c r="F2169" s="2">
        <f>VLOOKUP(A2169, Customer!A:O, 6, FALSE)</f>
        <v>0</v>
      </c>
      <c r="G2169" s="2">
        <f>VLOOKUP(A2169, Customer!A:O, 7, FALSE)</f>
        <v>0</v>
      </c>
      <c r="H2169" s="2">
        <f>VLOOKUP(A2169, Customer!A:O, 8, FALSE)</f>
        <v>0</v>
      </c>
      <c r="I2169" s="2">
        <f>VLOOKUP(A2169, Customer!A:O, 9, FALSE)</f>
        <v>1</v>
      </c>
      <c r="J2169" s="2">
        <f>VLOOKUP(A2169, Customer!A:O, 10, FALSE)</f>
        <v>0</v>
      </c>
      <c r="K2169" s="2">
        <f>VLOOKUP(A2169, Customer!A:O, 11, FALSE)</f>
        <v>0</v>
      </c>
      <c r="L2169" s="2">
        <f>VLOOKUP(A2169, Customer!A:O, 12, FALSE)</f>
        <v>0</v>
      </c>
      <c r="M2169" s="2">
        <f>VLOOKUP(A2169, Customer!A:O, 13, FALSE)</f>
        <v>1</v>
      </c>
      <c r="N2169" s="2">
        <f>VLOOKUP(A2169, Customer!A:O, 14, FALSE)</f>
        <v>0</v>
      </c>
      <c r="O2169" s="2" t="str">
        <f>VLOOKUP(A2169, Customer!A:O, 15, FALSE)</f>
        <v>State-Illinois</v>
      </c>
      <c r="P2169" s="2">
        <f>VLOOKUP(A2169,Sales!A:N,2,FALSE)</f>
        <v>53</v>
      </c>
      <c r="Q2169">
        <f>VLOOKUP(A2169,Sales!A:N,3,FALSE)</f>
        <v>839</v>
      </c>
      <c r="R2169" s="2">
        <f>VLOOKUP(A2169,Sales!A:N,4,FALSE)</f>
        <v>73</v>
      </c>
      <c r="S2169" s="2">
        <f>VLOOKUP(A2169,Sales!A:N,5,FALSE)</f>
        <v>1457</v>
      </c>
      <c r="T2169" s="2">
        <f>VLOOKUP(A2169,Sales!A:N,6,FALSE)</f>
        <v>30</v>
      </c>
      <c r="U2169" s="2">
        <f>VLOOKUP(A2169,Sales!A:N,7,FALSE)</f>
        <v>98</v>
      </c>
      <c r="V2169" s="2">
        <f>VLOOKUP(A2169,Sales!A:N,8,FALSE)</f>
        <v>23</v>
      </c>
      <c r="W2169" s="2">
        <f>VLOOKUP(A2169,Sales!A:N,9,FALSE)</f>
        <v>2474</v>
      </c>
      <c r="X2169" s="2">
        <f>VLOOKUP(A2169,Sales!A:N,10,FALSE)</f>
        <v>1</v>
      </c>
      <c r="Y2169" s="2">
        <f>VLOOKUP(A2169,Sales!A:N,11,FALSE)</f>
        <v>4</v>
      </c>
      <c r="Z2169" s="2">
        <f>VLOOKUP(A2169,Sales!A:N,12,FALSE)</f>
        <v>7</v>
      </c>
      <c r="AA2169" s="2">
        <f>VLOOKUP(A2169,Sales!A:N,13,FALSE)</f>
        <v>5</v>
      </c>
      <c r="AB2169" s="2">
        <f>VLOOKUP(A2169,Sales!A:N,14,FALSE)</f>
        <v>1</v>
      </c>
      <c r="AC2169" s="2">
        <f>VLOOKUP(A2169,Campaigns!A:I,2,FALSE)</f>
        <v>0</v>
      </c>
      <c r="AD2169" s="2">
        <f>VLOOKUP(A2169,Campaigns!A:I,3,FALSE)</f>
        <v>0</v>
      </c>
      <c r="AE2169" s="2">
        <f>VLOOKUP(A2169,Campaigns!A:I,4,FALSE)</f>
        <v>0</v>
      </c>
      <c r="AF2169" s="2">
        <f>VLOOKUP(A2169,Campaigns!A:I,5,FALSE)</f>
        <v>0</v>
      </c>
      <c r="AG2169" s="2">
        <f>VLOOKUP(A2169,Campaigns!A:I,6,FALSE)</f>
        <v>0</v>
      </c>
      <c r="AH2169" s="2">
        <f>VLOOKUP(A2169,Campaigns!A:I,7,FALSE)</f>
        <v>0</v>
      </c>
      <c r="AI2169" s="2">
        <f>VLOOKUP(A2169,Campaigns!A:I,8,FALSE)</f>
        <v>0</v>
      </c>
      <c r="AJ2169" s="19" t="str">
        <f>VLOOKUP(A2169,Campaigns!A:I,9,FALSE)</f>
        <v>5/17/2020</v>
      </c>
    </row>
    <row r="2170" spans="1:36">
      <c r="A2170" s="2">
        <v>1627</v>
      </c>
      <c r="B2170" s="2">
        <f>VLOOKUP(A2170, Customer!A:O, 2, FALSE)</f>
        <v>177632</v>
      </c>
      <c r="C2170" s="2">
        <f>VLOOKUP(A2170, Customer!A:O, 3, FALSE)</f>
        <v>0</v>
      </c>
      <c r="D2170" s="2">
        <f>VLOOKUP(A2170, Customer!A:O, 4, FALSE)</f>
        <v>0</v>
      </c>
      <c r="E2170" s="2">
        <f>VLOOKUP(A2170, Customer!A:O, 5, FALSE)</f>
        <v>73</v>
      </c>
      <c r="F2170" s="2">
        <f>VLOOKUP(A2170, Customer!A:O, 6, FALSE)</f>
        <v>0</v>
      </c>
      <c r="G2170" s="2">
        <f>VLOOKUP(A2170, Customer!A:O, 7, FALSE)</f>
        <v>0</v>
      </c>
      <c r="H2170" s="2">
        <f>VLOOKUP(A2170, Customer!A:O, 8, FALSE)</f>
        <v>0</v>
      </c>
      <c r="I2170" s="2">
        <f>VLOOKUP(A2170, Customer!A:O, 9, FALSE)</f>
        <v>1</v>
      </c>
      <c r="J2170" s="2">
        <f>VLOOKUP(A2170, Customer!A:O, 10, FALSE)</f>
        <v>0</v>
      </c>
      <c r="K2170" s="2">
        <f>VLOOKUP(A2170, Customer!A:O, 11, FALSE)</f>
        <v>0</v>
      </c>
      <c r="L2170" s="2">
        <f>VLOOKUP(A2170, Customer!A:O, 12, FALSE)</f>
        <v>0</v>
      </c>
      <c r="M2170" s="2">
        <f>VLOOKUP(A2170, Customer!A:O, 13, FALSE)</f>
        <v>1</v>
      </c>
      <c r="N2170" s="2">
        <f>VLOOKUP(A2170, Customer!A:O, 14, FALSE)</f>
        <v>0</v>
      </c>
      <c r="O2170" s="2" t="str">
        <f>VLOOKUP(A2170, Customer!A:O, 15, FALSE)</f>
        <v>State-Illinois</v>
      </c>
      <c r="P2170" s="2">
        <f>VLOOKUP(A2170,Sales!A:N,2,FALSE)</f>
        <v>73</v>
      </c>
      <c r="Q2170">
        <f>VLOOKUP(A2170,Sales!A:N,3,FALSE)</f>
        <v>2746</v>
      </c>
      <c r="R2170" s="2">
        <f>VLOOKUP(A2170,Sales!A:N,4,FALSE)</f>
        <v>240</v>
      </c>
      <c r="S2170" s="2">
        <f>VLOOKUP(A2170,Sales!A:N,5,FALSE)</f>
        <v>1734</v>
      </c>
      <c r="T2170" s="2">
        <f>VLOOKUP(A2170,Sales!A:N,6,FALSE)</f>
        <v>0</v>
      </c>
      <c r="U2170" s="2">
        <f>VLOOKUP(A2170,Sales!A:N,7,FALSE)</f>
        <v>96</v>
      </c>
      <c r="V2170" s="2">
        <f>VLOOKUP(A2170,Sales!A:N,8,FALSE)</f>
        <v>336</v>
      </c>
      <c r="W2170" s="2">
        <f>VLOOKUP(A2170,Sales!A:N,9,FALSE)</f>
        <v>4480</v>
      </c>
      <c r="X2170" s="2">
        <f>VLOOKUP(A2170,Sales!A:N,10,FALSE)</f>
        <v>1</v>
      </c>
      <c r="Y2170" s="2">
        <f>VLOOKUP(A2170,Sales!A:N,11,FALSE)</f>
        <v>4</v>
      </c>
      <c r="Z2170" s="2">
        <f>VLOOKUP(A2170,Sales!A:N,12,FALSE)</f>
        <v>2</v>
      </c>
      <c r="AA2170" s="2">
        <f>VLOOKUP(A2170,Sales!A:N,13,FALSE)</f>
        <v>6</v>
      </c>
      <c r="AB2170" s="2">
        <f>VLOOKUP(A2170,Sales!A:N,14,FALSE)</f>
        <v>2</v>
      </c>
      <c r="AC2170" s="2">
        <f>VLOOKUP(A2170,Campaigns!A:I,2,FALSE)</f>
        <v>0</v>
      </c>
      <c r="AD2170" s="2">
        <f>VLOOKUP(A2170,Campaigns!A:I,3,FALSE)</f>
        <v>1</v>
      </c>
      <c r="AE2170" s="2">
        <f>VLOOKUP(A2170,Campaigns!A:I,4,FALSE)</f>
        <v>1</v>
      </c>
      <c r="AF2170" s="2">
        <f>VLOOKUP(A2170,Campaigns!A:I,5,FALSE)</f>
        <v>0</v>
      </c>
      <c r="AG2170" s="2">
        <f>VLOOKUP(A2170,Campaigns!A:I,6,FALSE)</f>
        <v>0</v>
      </c>
      <c r="AH2170" s="2">
        <f>VLOOKUP(A2170,Campaigns!A:I,7,FALSE)</f>
        <v>0</v>
      </c>
      <c r="AI2170" s="2">
        <f>VLOOKUP(A2170,Campaigns!A:I,8,FALSE)</f>
        <v>1</v>
      </c>
      <c r="AJ2170" s="19" t="str">
        <f>VLOOKUP(A2170,Campaigns!A:I,9,FALSE)</f>
        <v>8/15/2019</v>
      </c>
    </row>
    <row r="2171" spans="1:36">
      <c r="A2171" s="2">
        <v>1294</v>
      </c>
      <c r="B2171" s="2">
        <f>VLOOKUP(A2171, Customer!A:O, 2, FALSE)</f>
        <v>177457</v>
      </c>
      <c r="C2171" s="2">
        <f>VLOOKUP(A2171, Customer!A:O, 3, FALSE)</f>
        <v>0</v>
      </c>
      <c r="D2171" s="2">
        <f>VLOOKUP(A2171, Customer!A:O, 4, FALSE)</f>
        <v>0</v>
      </c>
      <c r="E2171" s="2">
        <f>VLOOKUP(A2171, Customer!A:O, 5, FALSE)</f>
        <v>73</v>
      </c>
      <c r="F2171" s="2">
        <f>VLOOKUP(A2171, Customer!A:O, 6, FALSE)</f>
        <v>0</v>
      </c>
      <c r="G2171" s="2">
        <f>VLOOKUP(A2171, Customer!A:O, 7, FALSE)</f>
        <v>0</v>
      </c>
      <c r="H2171" s="2">
        <f>VLOOKUP(A2171, Customer!A:O, 8, FALSE)</f>
        <v>1</v>
      </c>
      <c r="I2171" s="2">
        <f>VLOOKUP(A2171, Customer!A:O, 9, FALSE)</f>
        <v>0</v>
      </c>
      <c r="J2171" s="2">
        <f>VLOOKUP(A2171, Customer!A:O, 10, FALSE)</f>
        <v>0</v>
      </c>
      <c r="K2171" s="2">
        <f>VLOOKUP(A2171, Customer!A:O, 11, FALSE)</f>
        <v>0</v>
      </c>
      <c r="L2171" s="2">
        <f>VLOOKUP(A2171, Customer!A:O, 12, FALSE)</f>
        <v>1</v>
      </c>
      <c r="M2171" s="2">
        <f>VLOOKUP(A2171, Customer!A:O, 13, FALSE)</f>
        <v>0</v>
      </c>
      <c r="N2171" s="2">
        <f>VLOOKUP(A2171, Customer!A:O, 14, FALSE)</f>
        <v>0</v>
      </c>
      <c r="O2171" s="2" t="str">
        <f>VLOOKUP(A2171, Customer!A:O, 15, FALSE)</f>
        <v>State-Other</v>
      </c>
      <c r="P2171" s="2">
        <f>VLOOKUP(A2171,Sales!A:N,2,FALSE)</f>
        <v>85</v>
      </c>
      <c r="Q2171">
        <f>VLOOKUP(A2171,Sales!A:N,3,FALSE)</f>
        <v>1546</v>
      </c>
      <c r="R2171" s="2">
        <f>VLOOKUP(A2171,Sales!A:N,4,FALSE)</f>
        <v>25</v>
      </c>
      <c r="S2171" s="2">
        <f>VLOOKUP(A2171,Sales!A:N,5,FALSE)</f>
        <v>916</v>
      </c>
      <c r="T2171" s="2">
        <f>VLOOKUP(A2171,Sales!A:N,6,FALSE)</f>
        <v>34</v>
      </c>
      <c r="U2171" s="2">
        <f>VLOOKUP(A2171,Sales!A:N,7,FALSE)</f>
        <v>103</v>
      </c>
      <c r="V2171" s="2">
        <f>VLOOKUP(A2171,Sales!A:N,8,FALSE)</f>
        <v>25</v>
      </c>
      <c r="W2171" s="2">
        <f>VLOOKUP(A2171,Sales!A:N,9,FALSE)</f>
        <v>2600</v>
      </c>
      <c r="X2171" s="2">
        <f>VLOOKUP(A2171,Sales!A:N,10,FALSE)</f>
        <v>1</v>
      </c>
      <c r="Y2171" s="2">
        <f>VLOOKUP(A2171,Sales!A:N,11,FALSE)</f>
        <v>2</v>
      </c>
      <c r="Z2171" s="2">
        <f>VLOOKUP(A2171,Sales!A:N,12,FALSE)</f>
        <v>5</v>
      </c>
      <c r="AA2171" s="2">
        <f>VLOOKUP(A2171,Sales!A:N,13,FALSE)</f>
        <v>10</v>
      </c>
      <c r="AB2171" s="2">
        <f>VLOOKUP(A2171,Sales!A:N,14,FALSE)</f>
        <v>1</v>
      </c>
      <c r="AC2171" s="2">
        <f>VLOOKUP(A2171,Campaigns!A:I,2,FALSE)</f>
        <v>0</v>
      </c>
      <c r="AD2171" s="2">
        <f>VLOOKUP(A2171,Campaigns!A:I,3,FALSE)</f>
        <v>0</v>
      </c>
      <c r="AE2171" s="2">
        <f>VLOOKUP(A2171,Campaigns!A:I,4,FALSE)</f>
        <v>1</v>
      </c>
      <c r="AF2171" s="2">
        <f>VLOOKUP(A2171,Campaigns!A:I,5,FALSE)</f>
        <v>0</v>
      </c>
      <c r="AG2171" s="2">
        <f>VLOOKUP(A2171,Campaigns!A:I,6,FALSE)</f>
        <v>0</v>
      </c>
      <c r="AH2171" s="2">
        <f>VLOOKUP(A2171,Campaigns!A:I,7,FALSE)</f>
        <v>0</v>
      </c>
      <c r="AI2171" s="2">
        <f>VLOOKUP(A2171,Campaigns!A:I,8,FALSE)</f>
        <v>0</v>
      </c>
      <c r="AJ2171" s="19">
        <f>VLOOKUP(A2171,Campaigns!A:I,9,FALSE)</f>
        <v>44082</v>
      </c>
    </row>
    <row r="2172" spans="1:36">
      <c r="A2172" s="2">
        <v>2940</v>
      </c>
      <c r="B2172" s="2">
        <f>VLOOKUP(A2172, Customer!A:O, 2, FALSE)</f>
        <v>174485</v>
      </c>
      <c r="C2172" s="2">
        <f>VLOOKUP(A2172, Customer!A:O, 3, FALSE)</f>
        <v>0</v>
      </c>
      <c r="D2172" s="2">
        <f>VLOOKUP(A2172, Customer!A:O, 4, FALSE)</f>
        <v>0</v>
      </c>
      <c r="E2172" s="2">
        <f>VLOOKUP(A2172, Customer!A:O, 5, FALSE)</f>
        <v>73</v>
      </c>
      <c r="F2172" s="2">
        <f>VLOOKUP(A2172, Customer!A:O, 6, FALSE)</f>
        <v>0</v>
      </c>
      <c r="G2172" s="2">
        <f>VLOOKUP(A2172, Customer!A:O, 7, FALSE)</f>
        <v>0</v>
      </c>
      <c r="H2172" s="2">
        <f>VLOOKUP(A2172, Customer!A:O, 8, FALSE)</f>
        <v>0</v>
      </c>
      <c r="I2172" s="2">
        <f>VLOOKUP(A2172, Customer!A:O, 9, FALSE)</f>
        <v>1</v>
      </c>
      <c r="J2172" s="2">
        <f>VLOOKUP(A2172, Customer!A:O, 10, FALSE)</f>
        <v>0</v>
      </c>
      <c r="K2172" s="2">
        <f>VLOOKUP(A2172, Customer!A:O, 11, FALSE)</f>
        <v>0</v>
      </c>
      <c r="L2172" s="2">
        <f>VLOOKUP(A2172, Customer!A:O, 12, FALSE)</f>
        <v>1</v>
      </c>
      <c r="M2172" s="2">
        <f>VLOOKUP(A2172, Customer!A:O, 13, FALSE)</f>
        <v>0</v>
      </c>
      <c r="N2172" s="2">
        <f>VLOOKUP(A2172, Customer!A:O, 14, FALSE)</f>
        <v>0</v>
      </c>
      <c r="O2172" s="2" t="str">
        <f>VLOOKUP(A2172, Customer!A:O, 15, FALSE)</f>
        <v>State-Florida</v>
      </c>
      <c r="P2172" s="2">
        <f>VLOOKUP(A2172,Sales!A:N,2,FALSE)</f>
        <v>58</v>
      </c>
      <c r="Q2172">
        <f>VLOOKUP(A2172,Sales!A:N,3,FALSE)</f>
        <v>1169</v>
      </c>
      <c r="R2172" s="2">
        <f>VLOOKUP(A2172,Sales!A:N,4,FALSE)</f>
        <v>349</v>
      </c>
      <c r="S2172" s="2">
        <f>VLOOKUP(A2172,Sales!A:N,5,FALSE)</f>
        <v>1909</v>
      </c>
      <c r="T2172" s="2">
        <f>VLOOKUP(A2172,Sales!A:N,6,FALSE)</f>
        <v>405</v>
      </c>
      <c r="U2172" s="2">
        <f>VLOOKUP(A2172,Sales!A:N,7,FALSE)</f>
        <v>115</v>
      </c>
      <c r="V2172" s="2">
        <f>VLOOKUP(A2172,Sales!A:N,8,FALSE)</f>
        <v>115</v>
      </c>
      <c r="W2172" s="2">
        <f>VLOOKUP(A2172,Sales!A:N,9,FALSE)</f>
        <v>3832</v>
      </c>
      <c r="X2172" s="2">
        <f>VLOOKUP(A2172,Sales!A:N,10,FALSE)</f>
        <v>1</v>
      </c>
      <c r="Y2172" s="2">
        <f>VLOOKUP(A2172,Sales!A:N,11,FALSE)</f>
        <v>6</v>
      </c>
      <c r="Z2172" s="2">
        <f>VLOOKUP(A2172,Sales!A:N,12,FALSE)</f>
        <v>7</v>
      </c>
      <c r="AA2172" s="2">
        <f>VLOOKUP(A2172,Sales!A:N,13,FALSE)</f>
        <v>12</v>
      </c>
      <c r="AB2172" s="2">
        <f>VLOOKUP(A2172,Sales!A:N,14,FALSE)</f>
        <v>3</v>
      </c>
      <c r="AC2172" s="2">
        <f>VLOOKUP(A2172,Campaigns!A:I,2,FALSE)</f>
        <v>0</v>
      </c>
      <c r="AD2172" s="2">
        <f>VLOOKUP(A2172,Campaigns!A:I,3,FALSE)</f>
        <v>0</v>
      </c>
      <c r="AE2172" s="2">
        <f>VLOOKUP(A2172,Campaigns!A:I,4,FALSE)</f>
        <v>0</v>
      </c>
      <c r="AF2172" s="2">
        <f>VLOOKUP(A2172,Campaigns!A:I,5,FALSE)</f>
        <v>0</v>
      </c>
      <c r="AG2172" s="2">
        <f>VLOOKUP(A2172,Campaigns!A:I,6,FALSE)</f>
        <v>0</v>
      </c>
      <c r="AH2172" s="2">
        <f>VLOOKUP(A2172,Campaigns!A:I,7,FALSE)</f>
        <v>0</v>
      </c>
      <c r="AI2172" s="2">
        <f>VLOOKUP(A2172,Campaigns!A:I,8,FALSE)</f>
        <v>0</v>
      </c>
      <c r="AJ2172" s="19" t="str">
        <f>VLOOKUP(A2172,Campaigns!A:I,9,FALSE)</f>
        <v>1/29/2020</v>
      </c>
    </row>
    <row r="2173" spans="1:36">
      <c r="A2173" s="2">
        <v>1640</v>
      </c>
      <c r="B2173" s="2">
        <f>VLOOKUP(A2173, Customer!A:O, 2, FALSE)</f>
        <v>173059</v>
      </c>
      <c r="C2173" s="2">
        <f>VLOOKUP(A2173, Customer!A:O, 3, FALSE)</f>
        <v>0</v>
      </c>
      <c r="D2173" s="2">
        <f>VLOOKUP(A2173, Customer!A:O, 4, FALSE)</f>
        <v>1</v>
      </c>
      <c r="E2173" s="2">
        <f>VLOOKUP(A2173, Customer!A:O, 5, FALSE)</f>
        <v>73</v>
      </c>
      <c r="F2173" s="2">
        <f>VLOOKUP(A2173, Customer!A:O, 6, FALSE)</f>
        <v>0</v>
      </c>
      <c r="G2173" s="2">
        <f>VLOOKUP(A2173, Customer!A:O, 7, FALSE)</f>
        <v>0</v>
      </c>
      <c r="H2173" s="2">
        <f>VLOOKUP(A2173, Customer!A:O, 8, FALSE)</f>
        <v>0</v>
      </c>
      <c r="I2173" s="2">
        <f>VLOOKUP(A2173, Customer!A:O, 9, FALSE)</f>
        <v>1</v>
      </c>
      <c r="J2173" s="2">
        <f>VLOOKUP(A2173, Customer!A:O, 10, FALSE)</f>
        <v>0</v>
      </c>
      <c r="K2173" s="2">
        <f>VLOOKUP(A2173, Customer!A:O, 11, FALSE)</f>
        <v>0</v>
      </c>
      <c r="L2173" s="2">
        <f>VLOOKUP(A2173, Customer!A:O, 12, FALSE)</f>
        <v>0</v>
      </c>
      <c r="M2173" s="2">
        <f>VLOOKUP(A2173, Customer!A:O, 13, FALSE)</f>
        <v>0</v>
      </c>
      <c r="N2173" s="2">
        <f>VLOOKUP(A2173, Customer!A:O, 14, FALSE)</f>
        <v>1</v>
      </c>
      <c r="O2173" s="2" t="str">
        <f>VLOOKUP(A2173, Customer!A:O, 15, FALSE)</f>
        <v>State-New York</v>
      </c>
      <c r="P2173" s="2">
        <f>VLOOKUP(A2173,Sales!A:N,2,FALSE)</f>
        <v>36</v>
      </c>
      <c r="Q2173">
        <f>VLOOKUP(A2173,Sales!A:N,3,FALSE)</f>
        <v>971</v>
      </c>
      <c r="R2173" s="2">
        <f>VLOOKUP(A2173,Sales!A:N,4,FALSE)</f>
        <v>265</v>
      </c>
      <c r="S2173" s="2">
        <f>VLOOKUP(A2173,Sales!A:N,5,FALSE)</f>
        <v>995</v>
      </c>
      <c r="T2173" s="2">
        <f>VLOOKUP(A2173,Sales!A:N,6,FALSE)</f>
        <v>0</v>
      </c>
      <c r="U2173" s="2">
        <f>VLOOKUP(A2173,Sales!A:N,7,FALSE)</f>
        <v>194</v>
      </c>
      <c r="V2173" s="2">
        <f>VLOOKUP(A2173,Sales!A:N,8,FALSE)</f>
        <v>168</v>
      </c>
      <c r="W2173" s="2">
        <f>VLOOKUP(A2173,Sales!A:N,9,FALSE)</f>
        <v>2257</v>
      </c>
      <c r="X2173" s="2">
        <f>VLOOKUP(A2173,Sales!A:N,10,FALSE)</f>
        <v>1</v>
      </c>
      <c r="Y2173" s="2">
        <f>VLOOKUP(A2173,Sales!A:N,11,FALSE)</f>
        <v>9</v>
      </c>
      <c r="Z2173" s="2">
        <f>VLOOKUP(A2173,Sales!A:N,12,FALSE)</f>
        <v>3</v>
      </c>
      <c r="AA2173" s="2">
        <f>VLOOKUP(A2173,Sales!A:N,13,FALSE)</f>
        <v>13</v>
      </c>
      <c r="AB2173" s="2">
        <f>VLOOKUP(A2173,Sales!A:N,14,FALSE)</f>
        <v>4</v>
      </c>
      <c r="AC2173" s="2">
        <f>VLOOKUP(A2173,Campaigns!A:I,2,FALSE)</f>
        <v>0</v>
      </c>
      <c r="AD2173" s="2">
        <f>VLOOKUP(A2173,Campaigns!A:I,3,FALSE)</f>
        <v>0</v>
      </c>
      <c r="AE2173" s="2">
        <f>VLOOKUP(A2173,Campaigns!A:I,4,FALSE)</f>
        <v>0</v>
      </c>
      <c r="AF2173" s="2">
        <f>VLOOKUP(A2173,Campaigns!A:I,5,FALSE)</f>
        <v>0</v>
      </c>
      <c r="AG2173" s="2">
        <f>VLOOKUP(A2173,Campaigns!A:I,6,FALSE)</f>
        <v>0</v>
      </c>
      <c r="AH2173" s="2">
        <f>VLOOKUP(A2173,Campaigns!A:I,7,FALSE)</f>
        <v>0</v>
      </c>
      <c r="AI2173" s="2">
        <f>VLOOKUP(A2173,Campaigns!A:I,8,FALSE)</f>
        <v>0</v>
      </c>
      <c r="AJ2173" s="19">
        <f>VLOOKUP(A2173,Campaigns!A:I,9,FALSE)</f>
        <v>43953</v>
      </c>
    </row>
    <row r="2174" spans="1:36">
      <c r="A2174" s="2">
        <v>2606</v>
      </c>
      <c r="B2174" s="2">
        <f>VLOOKUP(A2174, Customer!A:O, 2, FALSE)</f>
        <v>173059</v>
      </c>
      <c r="C2174" s="2">
        <f>VLOOKUP(A2174, Customer!A:O, 3, FALSE)</f>
        <v>0</v>
      </c>
      <c r="D2174" s="2">
        <f>VLOOKUP(A2174, Customer!A:O, 4, FALSE)</f>
        <v>1</v>
      </c>
      <c r="E2174" s="2">
        <f>VLOOKUP(A2174, Customer!A:O, 5, FALSE)</f>
        <v>73</v>
      </c>
      <c r="F2174" s="2">
        <f>VLOOKUP(A2174, Customer!A:O, 6, FALSE)</f>
        <v>0</v>
      </c>
      <c r="G2174" s="2">
        <f>VLOOKUP(A2174, Customer!A:O, 7, FALSE)</f>
        <v>0</v>
      </c>
      <c r="H2174" s="2">
        <f>VLOOKUP(A2174, Customer!A:O, 8, FALSE)</f>
        <v>0</v>
      </c>
      <c r="I2174" s="2">
        <f>VLOOKUP(A2174, Customer!A:O, 9, FALSE)</f>
        <v>1</v>
      </c>
      <c r="J2174" s="2">
        <f>VLOOKUP(A2174, Customer!A:O, 10, FALSE)</f>
        <v>0</v>
      </c>
      <c r="K2174" s="2">
        <f>VLOOKUP(A2174, Customer!A:O, 11, FALSE)</f>
        <v>0</v>
      </c>
      <c r="L2174" s="2">
        <f>VLOOKUP(A2174, Customer!A:O, 12, FALSE)</f>
        <v>0</v>
      </c>
      <c r="M2174" s="2">
        <f>VLOOKUP(A2174, Customer!A:O, 13, FALSE)</f>
        <v>0</v>
      </c>
      <c r="N2174" s="2">
        <f>VLOOKUP(A2174, Customer!A:O, 14, FALSE)</f>
        <v>1</v>
      </c>
      <c r="O2174" s="2" t="str">
        <f>VLOOKUP(A2174, Customer!A:O, 15, FALSE)</f>
        <v>State-New York</v>
      </c>
      <c r="P2174" s="2">
        <f>VLOOKUP(A2174,Sales!A:N,2,FALSE)</f>
        <v>36</v>
      </c>
      <c r="Q2174">
        <f>VLOOKUP(A2174,Sales!A:N,3,FALSE)</f>
        <v>971</v>
      </c>
      <c r="R2174" s="2">
        <f>VLOOKUP(A2174,Sales!A:N,4,FALSE)</f>
        <v>265</v>
      </c>
      <c r="S2174" s="2">
        <f>VLOOKUP(A2174,Sales!A:N,5,FALSE)</f>
        <v>995</v>
      </c>
      <c r="T2174" s="2">
        <f>VLOOKUP(A2174,Sales!A:N,6,FALSE)</f>
        <v>0</v>
      </c>
      <c r="U2174" s="2">
        <f>VLOOKUP(A2174,Sales!A:N,7,FALSE)</f>
        <v>194</v>
      </c>
      <c r="V2174" s="2">
        <f>VLOOKUP(A2174,Sales!A:N,8,FALSE)</f>
        <v>168</v>
      </c>
      <c r="W2174" s="2">
        <f>VLOOKUP(A2174,Sales!A:N,9,FALSE)</f>
        <v>2257</v>
      </c>
      <c r="X2174" s="2">
        <f>VLOOKUP(A2174,Sales!A:N,10,FALSE)</f>
        <v>1</v>
      </c>
      <c r="Y2174" s="2">
        <f>VLOOKUP(A2174,Sales!A:N,11,FALSE)</f>
        <v>9</v>
      </c>
      <c r="Z2174" s="2">
        <f>VLOOKUP(A2174,Sales!A:N,12,FALSE)</f>
        <v>3</v>
      </c>
      <c r="AA2174" s="2">
        <f>VLOOKUP(A2174,Sales!A:N,13,FALSE)</f>
        <v>13</v>
      </c>
      <c r="AB2174" s="2">
        <f>VLOOKUP(A2174,Sales!A:N,14,FALSE)</f>
        <v>4</v>
      </c>
      <c r="AC2174" s="2">
        <f>VLOOKUP(A2174,Campaigns!A:I,2,FALSE)</f>
        <v>0</v>
      </c>
      <c r="AD2174" s="2">
        <f>VLOOKUP(A2174,Campaigns!A:I,3,FALSE)</f>
        <v>0</v>
      </c>
      <c r="AE2174" s="2">
        <f>VLOOKUP(A2174,Campaigns!A:I,4,FALSE)</f>
        <v>0</v>
      </c>
      <c r="AF2174" s="2">
        <f>VLOOKUP(A2174,Campaigns!A:I,5,FALSE)</f>
        <v>0</v>
      </c>
      <c r="AG2174" s="2">
        <f>VLOOKUP(A2174,Campaigns!A:I,6,FALSE)</f>
        <v>0</v>
      </c>
      <c r="AH2174" s="2">
        <f>VLOOKUP(A2174,Campaigns!A:I,7,FALSE)</f>
        <v>0</v>
      </c>
      <c r="AI2174" s="2">
        <f>VLOOKUP(A2174,Campaigns!A:I,8,FALSE)</f>
        <v>0</v>
      </c>
      <c r="AJ2174" s="19">
        <f>VLOOKUP(A2174,Campaigns!A:I,9,FALSE)</f>
        <v>43953</v>
      </c>
    </row>
    <row r="2175" spans="1:36">
      <c r="A2175" s="2">
        <v>2718</v>
      </c>
      <c r="B2175" s="2">
        <f>VLOOKUP(A2175, Customer!A:O, 2, FALSE)</f>
        <v>170321</v>
      </c>
      <c r="C2175" s="2">
        <f>VLOOKUP(A2175, Customer!A:O, 3, FALSE)</f>
        <v>0</v>
      </c>
      <c r="D2175" s="2">
        <f>VLOOKUP(A2175, Customer!A:O, 4, FALSE)</f>
        <v>0</v>
      </c>
      <c r="E2175" s="2">
        <f>VLOOKUP(A2175, Customer!A:O, 5, FALSE)</f>
        <v>73</v>
      </c>
      <c r="F2175" s="2">
        <f>VLOOKUP(A2175, Customer!A:O, 6, FALSE)</f>
        <v>0</v>
      </c>
      <c r="G2175" s="2">
        <f>VLOOKUP(A2175, Customer!A:O, 7, FALSE)</f>
        <v>0</v>
      </c>
      <c r="H2175" s="2">
        <f>VLOOKUP(A2175, Customer!A:O, 8, FALSE)</f>
        <v>0</v>
      </c>
      <c r="I2175" s="2">
        <f>VLOOKUP(A2175, Customer!A:O, 9, FALSE)</f>
        <v>1</v>
      </c>
      <c r="J2175" s="2">
        <f>VLOOKUP(A2175, Customer!A:O, 10, FALSE)</f>
        <v>0</v>
      </c>
      <c r="K2175" s="2">
        <f>VLOOKUP(A2175, Customer!A:O, 11, FALSE)</f>
        <v>0</v>
      </c>
      <c r="L2175" s="2">
        <f>VLOOKUP(A2175, Customer!A:O, 12, FALSE)</f>
        <v>1</v>
      </c>
      <c r="M2175" s="2">
        <f>VLOOKUP(A2175, Customer!A:O, 13, FALSE)</f>
        <v>0</v>
      </c>
      <c r="N2175" s="2">
        <f>VLOOKUP(A2175, Customer!A:O, 14, FALSE)</f>
        <v>0</v>
      </c>
      <c r="O2175" s="2" t="str">
        <f>VLOOKUP(A2175, Customer!A:O, 15, FALSE)</f>
        <v>State-Florida</v>
      </c>
      <c r="P2175" s="2">
        <f>VLOOKUP(A2175,Sales!A:N,2,FALSE)</f>
        <v>6</v>
      </c>
      <c r="Q2175">
        <f>VLOOKUP(A2175,Sales!A:N,3,FALSE)</f>
        <v>734</v>
      </c>
      <c r="R2175" s="2">
        <f>VLOOKUP(A2175,Sales!A:N,4,FALSE)</f>
        <v>56</v>
      </c>
      <c r="S2175" s="2">
        <f>VLOOKUP(A2175,Sales!A:N,5,FALSE)</f>
        <v>1819</v>
      </c>
      <c r="T2175" s="2">
        <f>VLOOKUP(A2175,Sales!A:N,6,FALSE)</f>
        <v>199</v>
      </c>
      <c r="U2175" s="2">
        <f>VLOOKUP(A2175,Sales!A:N,7,FALSE)</f>
        <v>63</v>
      </c>
      <c r="V2175" s="2">
        <f>VLOOKUP(A2175,Sales!A:N,8,FALSE)</f>
        <v>463</v>
      </c>
      <c r="W2175" s="2">
        <f>VLOOKUP(A2175,Sales!A:N,9,FALSE)</f>
        <v>2408</v>
      </c>
      <c r="X2175" s="2">
        <f>VLOOKUP(A2175,Sales!A:N,10,FALSE)</f>
        <v>1</v>
      </c>
      <c r="Y2175" s="2">
        <f>VLOOKUP(A2175,Sales!A:N,11,FALSE)</f>
        <v>6</v>
      </c>
      <c r="Z2175" s="2">
        <f>VLOOKUP(A2175,Sales!A:N,12,FALSE)</f>
        <v>5</v>
      </c>
      <c r="AA2175" s="2">
        <f>VLOOKUP(A2175,Sales!A:N,13,FALSE)</f>
        <v>13</v>
      </c>
      <c r="AB2175" s="2">
        <f>VLOOKUP(A2175,Sales!A:N,14,FALSE)</f>
        <v>4</v>
      </c>
      <c r="AC2175" s="2">
        <f>VLOOKUP(A2175,Campaigns!A:I,2,FALSE)</f>
        <v>0</v>
      </c>
      <c r="AD2175" s="2">
        <f>VLOOKUP(A2175,Campaigns!A:I,3,FALSE)</f>
        <v>0</v>
      </c>
      <c r="AE2175" s="2">
        <f>VLOOKUP(A2175,Campaigns!A:I,4,FALSE)</f>
        <v>0</v>
      </c>
      <c r="AF2175" s="2">
        <f>VLOOKUP(A2175,Campaigns!A:I,5,FALSE)</f>
        <v>0</v>
      </c>
      <c r="AG2175" s="2">
        <f>VLOOKUP(A2175,Campaigns!A:I,6,FALSE)</f>
        <v>0</v>
      </c>
      <c r="AH2175" s="2">
        <f>VLOOKUP(A2175,Campaigns!A:I,7,FALSE)</f>
        <v>0</v>
      </c>
      <c r="AI2175" s="2">
        <f>VLOOKUP(A2175,Campaigns!A:I,8,FALSE)</f>
        <v>1</v>
      </c>
      <c r="AJ2175" s="19" t="str">
        <f>VLOOKUP(A2175,Campaigns!A:I,9,FALSE)</f>
        <v>6/23/2019</v>
      </c>
    </row>
    <row r="2176" spans="1:36">
      <c r="A2176" s="2">
        <v>3005</v>
      </c>
      <c r="B2176" s="2">
        <f>VLOOKUP(A2176, Customer!A:O, 2, FALSE)</f>
        <v>168117</v>
      </c>
      <c r="C2176" s="2">
        <f>VLOOKUP(A2176, Customer!A:O, 3, FALSE)</f>
        <v>0</v>
      </c>
      <c r="D2176" s="2">
        <f>VLOOKUP(A2176, Customer!A:O, 4, FALSE)</f>
        <v>1</v>
      </c>
      <c r="E2176" s="2">
        <f>VLOOKUP(A2176, Customer!A:O, 5, FALSE)</f>
        <v>73</v>
      </c>
      <c r="F2176" s="2">
        <f>VLOOKUP(A2176, Customer!A:O, 6, FALSE)</f>
        <v>0</v>
      </c>
      <c r="G2176" s="2">
        <f>VLOOKUP(A2176, Customer!A:O, 7, FALSE)</f>
        <v>0</v>
      </c>
      <c r="H2176" s="2">
        <f>VLOOKUP(A2176, Customer!A:O, 8, FALSE)</f>
        <v>0</v>
      </c>
      <c r="I2176" s="2">
        <f>VLOOKUP(A2176, Customer!A:O, 9, FALSE)</f>
        <v>0</v>
      </c>
      <c r="J2176" s="2">
        <f>VLOOKUP(A2176, Customer!A:O, 10, FALSE)</f>
        <v>1</v>
      </c>
      <c r="K2176" s="2">
        <f>VLOOKUP(A2176, Customer!A:O, 11, FALSE)</f>
        <v>0</v>
      </c>
      <c r="L2176" s="2">
        <f>VLOOKUP(A2176, Customer!A:O, 12, FALSE)</f>
        <v>0</v>
      </c>
      <c r="M2176" s="2">
        <f>VLOOKUP(A2176, Customer!A:O, 13, FALSE)</f>
        <v>0</v>
      </c>
      <c r="N2176" s="2">
        <f>VLOOKUP(A2176, Customer!A:O, 14, FALSE)</f>
        <v>1</v>
      </c>
      <c r="O2176" s="2" t="str">
        <f>VLOOKUP(A2176, Customer!A:O, 15, FALSE)</f>
        <v>State-California</v>
      </c>
      <c r="P2176" s="2">
        <f>VLOOKUP(A2176,Sales!A:N,2,FALSE)</f>
        <v>80</v>
      </c>
      <c r="Q2176">
        <f>VLOOKUP(A2176,Sales!A:N,3,FALSE)</f>
        <v>1525</v>
      </c>
      <c r="R2176" s="2">
        <f>VLOOKUP(A2176,Sales!A:N,4,FALSE)</f>
        <v>109</v>
      </c>
      <c r="S2176" s="2">
        <f>VLOOKUP(A2176,Sales!A:N,5,FALSE)</f>
        <v>531</v>
      </c>
      <c r="T2176" s="2">
        <f>VLOOKUP(A2176,Sales!A:N,6,FALSE)</f>
        <v>0</v>
      </c>
      <c r="U2176" s="2">
        <f>VLOOKUP(A2176,Sales!A:N,7,FALSE)</f>
        <v>42</v>
      </c>
      <c r="V2176" s="2">
        <f>VLOOKUP(A2176,Sales!A:N,8,FALSE)</f>
        <v>89</v>
      </c>
      <c r="W2176" s="2">
        <f>VLOOKUP(A2176,Sales!A:N,9,FALSE)</f>
        <v>2118</v>
      </c>
      <c r="X2176" s="2">
        <f>VLOOKUP(A2176,Sales!A:N,10,FALSE)</f>
        <v>2</v>
      </c>
      <c r="Y2176" s="2">
        <f>VLOOKUP(A2176,Sales!A:N,11,FALSE)</f>
        <v>11</v>
      </c>
      <c r="Z2176" s="2">
        <f>VLOOKUP(A2176,Sales!A:N,12,FALSE)</f>
        <v>8</v>
      </c>
      <c r="AA2176" s="2">
        <f>VLOOKUP(A2176,Sales!A:N,13,FALSE)</f>
        <v>4</v>
      </c>
      <c r="AB2176" s="2">
        <f>VLOOKUP(A2176,Sales!A:N,14,FALSE)</f>
        <v>6</v>
      </c>
      <c r="AC2176" s="2">
        <f>VLOOKUP(A2176,Campaigns!A:I,2,FALSE)</f>
        <v>1</v>
      </c>
      <c r="AD2176" s="2">
        <f>VLOOKUP(A2176,Campaigns!A:I,3,FALSE)</f>
        <v>0</v>
      </c>
      <c r="AE2176" s="2">
        <f>VLOOKUP(A2176,Campaigns!A:I,4,FALSE)</f>
        <v>0</v>
      </c>
      <c r="AF2176" s="2">
        <f>VLOOKUP(A2176,Campaigns!A:I,5,FALSE)</f>
        <v>0</v>
      </c>
      <c r="AG2176" s="2">
        <f>VLOOKUP(A2176,Campaigns!A:I,6,FALSE)</f>
        <v>0</v>
      </c>
      <c r="AH2176" s="2">
        <f>VLOOKUP(A2176,Campaigns!A:I,7,FALSE)</f>
        <v>0</v>
      </c>
      <c r="AI2176" s="2">
        <f>VLOOKUP(A2176,Campaigns!A:I,8,FALSE)</f>
        <v>1</v>
      </c>
      <c r="AJ2176" s="19" t="str">
        <f>VLOOKUP(A2176,Campaigns!A:I,9,FALSE)</f>
        <v>8/15/2019</v>
      </c>
    </row>
    <row r="2177" spans="1:36">
      <c r="A2177" s="2">
        <v>2906</v>
      </c>
      <c r="B2177" s="2">
        <f>VLOOKUP(A2177, Customer!A:O, 2, FALSE)</f>
        <v>167472</v>
      </c>
      <c r="C2177" s="2">
        <f>VLOOKUP(A2177, Customer!A:O, 3, FALSE)</f>
        <v>0</v>
      </c>
      <c r="D2177" s="2">
        <f>VLOOKUP(A2177, Customer!A:O, 4, FALSE)</f>
        <v>1</v>
      </c>
      <c r="E2177" s="2">
        <f>VLOOKUP(A2177, Customer!A:O, 5, FALSE)</f>
        <v>73</v>
      </c>
      <c r="F2177" s="2">
        <f>VLOOKUP(A2177, Customer!A:O, 6, FALSE)</f>
        <v>0</v>
      </c>
      <c r="G2177" s="2">
        <f>VLOOKUP(A2177, Customer!A:O, 7, FALSE)</f>
        <v>1</v>
      </c>
      <c r="H2177" s="2">
        <f>VLOOKUP(A2177, Customer!A:O, 8, FALSE)</f>
        <v>0</v>
      </c>
      <c r="I2177" s="2">
        <f>VLOOKUP(A2177, Customer!A:O, 9, FALSE)</f>
        <v>0</v>
      </c>
      <c r="J2177" s="2">
        <f>VLOOKUP(A2177, Customer!A:O, 10, FALSE)</f>
        <v>0</v>
      </c>
      <c r="K2177" s="2">
        <f>VLOOKUP(A2177, Customer!A:O, 11, FALSE)</f>
        <v>0</v>
      </c>
      <c r="L2177" s="2">
        <f>VLOOKUP(A2177, Customer!A:O, 12, FALSE)</f>
        <v>0</v>
      </c>
      <c r="M2177" s="2">
        <f>VLOOKUP(A2177, Customer!A:O, 13, FALSE)</f>
        <v>0</v>
      </c>
      <c r="N2177" s="2">
        <f>VLOOKUP(A2177, Customer!A:O, 14, FALSE)</f>
        <v>1</v>
      </c>
      <c r="O2177" s="2" t="str">
        <f>VLOOKUP(A2177, Customer!A:O, 15, FALSE)</f>
        <v>State-New York</v>
      </c>
      <c r="P2177" s="2">
        <f>VLOOKUP(A2177,Sales!A:N,2,FALSE)</f>
        <v>93</v>
      </c>
      <c r="Q2177">
        <f>VLOOKUP(A2177,Sales!A:N,3,FALSE)</f>
        <v>402</v>
      </c>
      <c r="R2177" s="2">
        <f>VLOOKUP(A2177,Sales!A:N,4,FALSE)</f>
        <v>77</v>
      </c>
      <c r="S2177" s="2">
        <f>VLOOKUP(A2177,Sales!A:N,5,FALSE)</f>
        <v>315</v>
      </c>
      <c r="T2177" s="2">
        <f>VLOOKUP(A2177,Sales!A:N,6,FALSE)</f>
        <v>20</v>
      </c>
      <c r="U2177" s="2">
        <f>VLOOKUP(A2177,Sales!A:N,7,FALSE)</f>
        <v>42</v>
      </c>
      <c r="V2177" s="2">
        <f>VLOOKUP(A2177,Sales!A:N,8,FALSE)</f>
        <v>171</v>
      </c>
      <c r="W2177" s="2">
        <f>VLOOKUP(A2177,Sales!A:N,9,FALSE)</f>
        <v>685</v>
      </c>
      <c r="X2177" s="2">
        <f>VLOOKUP(A2177,Sales!A:N,10,FALSE)</f>
        <v>2</v>
      </c>
      <c r="Y2177" s="2">
        <f>VLOOKUP(A2177,Sales!A:N,11,FALSE)</f>
        <v>4</v>
      </c>
      <c r="Z2177" s="2">
        <f>VLOOKUP(A2177,Sales!A:N,12,FALSE)</f>
        <v>2</v>
      </c>
      <c r="AA2177" s="2">
        <f>VLOOKUP(A2177,Sales!A:N,13,FALSE)</f>
        <v>7</v>
      </c>
      <c r="AB2177" s="2">
        <f>VLOOKUP(A2177,Sales!A:N,14,FALSE)</f>
        <v>3</v>
      </c>
      <c r="AC2177" s="2">
        <f>VLOOKUP(A2177,Campaigns!A:I,2,FALSE)</f>
        <v>0</v>
      </c>
      <c r="AD2177" s="2">
        <f>VLOOKUP(A2177,Campaigns!A:I,3,FALSE)</f>
        <v>0</v>
      </c>
      <c r="AE2177" s="2">
        <f>VLOOKUP(A2177,Campaigns!A:I,4,FALSE)</f>
        <v>0</v>
      </c>
      <c r="AF2177" s="2">
        <f>VLOOKUP(A2177,Campaigns!A:I,5,FALSE)</f>
        <v>0</v>
      </c>
      <c r="AG2177" s="2">
        <f>VLOOKUP(A2177,Campaigns!A:I,6,FALSE)</f>
        <v>0</v>
      </c>
      <c r="AH2177" s="2">
        <f>VLOOKUP(A2177,Campaigns!A:I,7,FALSE)</f>
        <v>0</v>
      </c>
      <c r="AI2177" s="2">
        <f>VLOOKUP(A2177,Campaigns!A:I,8,FALSE)</f>
        <v>0</v>
      </c>
      <c r="AJ2177" s="19">
        <f>VLOOKUP(A2177,Campaigns!A:I,9,FALSE)</f>
        <v>43924</v>
      </c>
    </row>
    <row r="2178" spans="1:36">
      <c r="A2178" s="2">
        <v>2224</v>
      </c>
      <c r="B2178" s="2">
        <f>VLOOKUP(A2178, Customer!A:O, 2, FALSE)</f>
        <v>166000</v>
      </c>
      <c r="C2178" s="2">
        <f>VLOOKUP(A2178, Customer!A:O, 3, FALSE)</f>
        <v>0</v>
      </c>
      <c r="D2178" s="2">
        <f>VLOOKUP(A2178, Customer!A:O, 4, FALSE)</f>
        <v>0</v>
      </c>
      <c r="E2178" s="2">
        <f>VLOOKUP(A2178, Customer!A:O, 5, FALSE)</f>
        <v>73</v>
      </c>
      <c r="F2178" s="2">
        <f>VLOOKUP(A2178, Customer!A:O, 6, FALSE)</f>
        <v>0</v>
      </c>
      <c r="G2178" s="2">
        <f>VLOOKUP(A2178, Customer!A:O, 7, FALSE)</f>
        <v>0</v>
      </c>
      <c r="H2178" s="2">
        <f>VLOOKUP(A2178, Customer!A:O, 8, FALSE)</f>
        <v>0</v>
      </c>
      <c r="I2178" s="2">
        <f>VLOOKUP(A2178, Customer!A:O, 9, FALSE)</f>
        <v>1</v>
      </c>
      <c r="J2178" s="2">
        <f>VLOOKUP(A2178, Customer!A:O, 10, FALSE)</f>
        <v>0</v>
      </c>
      <c r="K2178" s="2">
        <f>VLOOKUP(A2178, Customer!A:O, 11, FALSE)</f>
        <v>0</v>
      </c>
      <c r="L2178" s="2">
        <f>VLOOKUP(A2178, Customer!A:O, 12, FALSE)</f>
        <v>0</v>
      </c>
      <c r="M2178" s="2">
        <f>VLOOKUP(A2178, Customer!A:O, 13, FALSE)</f>
        <v>1</v>
      </c>
      <c r="N2178" s="2">
        <f>VLOOKUP(A2178, Customer!A:O, 14, FALSE)</f>
        <v>0</v>
      </c>
      <c r="O2178" s="2" t="str">
        <f>VLOOKUP(A2178, Customer!A:O, 15, FALSE)</f>
        <v>State-Other</v>
      </c>
      <c r="P2178" s="2">
        <f>VLOOKUP(A2178,Sales!A:N,2,FALSE)</f>
        <v>36</v>
      </c>
      <c r="Q2178">
        <f>VLOOKUP(A2178,Sales!A:N,3,FALSE)</f>
        <v>614</v>
      </c>
      <c r="R2178" s="2">
        <f>VLOOKUP(A2178,Sales!A:N,4,FALSE)</f>
        <v>128</v>
      </c>
      <c r="S2178" s="2">
        <f>VLOOKUP(A2178,Sales!A:N,5,FALSE)</f>
        <v>679</v>
      </c>
      <c r="T2178" s="2">
        <f>VLOOKUP(A2178,Sales!A:N,6,FALSE)</f>
        <v>254</v>
      </c>
      <c r="U2178" s="2">
        <f>VLOOKUP(A2178,Sales!A:N,7,FALSE)</f>
        <v>0</v>
      </c>
      <c r="V2178" s="2">
        <f>VLOOKUP(A2178,Sales!A:N,8,FALSE)</f>
        <v>113</v>
      </c>
      <c r="W2178" s="2">
        <f>VLOOKUP(A2178,Sales!A:N,9,FALSE)</f>
        <v>1562</v>
      </c>
      <c r="X2178" s="2">
        <f>VLOOKUP(A2178,Sales!A:N,10,FALSE)</f>
        <v>1</v>
      </c>
      <c r="Y2178" s="2">
        <f>VLOOKUP(A2178,Sales!A:N,11,FALSE)</f>
        <v>1</v>
      </c>
      <c r="Z2178" s="2">
        <f>VLOOKUP(A2178,Sales!A:N,12,FALSE)</f>
        <v>3</v>
      </c>
      <c r="AA2178" s="2">
        <f>VLOOKUP(A2178,Sales!A:N,13,FALSE)</f>
        <v>5</v>
      </c>
      <c r="AB2178" s="2">
        <f>VLOOKUP(A2178,Sales!A:N,14,FALSE)</f>
        <v>1</v>
      </c>
      <c r="AC2178" s="2">
        <f>VLOOKUP(A2178,Campaigns!A:I,2,FALSE)</f>
        <v>0</v>
      </c>
      <c r="AD2178" s="2">
        <f>VLOOKUP(A2178,Campaigns!A:I,3,FALSE)</f>
        <v>0</v>
      </c>
      <c r="AE2178" s="2">
        <f>VLOOKUP(A2178,Campaigns!A:I,4,FALSE)</f>
        <v>0</v>
      </c>
      <c r="AF2178" s="2">
        <f>VLOOKUP(A2178,Campaigns!A:I,5,FALSE)</f>
        <v>0</v>
      </c>
      <c r="AG2178" s="2">
        <f>VLOOKUP(A2178,Campaigns!A:I,6,FALSE)</f>
        <v>0</v>
      </c>
      <c r="AH2178" s="2">
        <f>VLOOKUP(A2178,Campaigns!A:I,7,FALSE)</f>
        <v>0</v>
      </c>
      <c r="AI2178" s="2">
        <f>VLOOKUP(A2178,Campaigns!A:I,8,FALSE)</f>
        <v>0</v>
      </c>
      <c r="AJ2178" s="19" t="str">
        <f>VLOOKUP(A2178,Campaigns!A:I,9,FALSE)</f>
        <v>9/24/2020</v>
      </c>
    </row>
    <row r="2179" spans="1:36">
      <c r="A2179" s="2">
        <v>2721</v>
      </c>
      <c r="B2179" s="2">
        <f>VLOOKUP(A2179, Customer!A:O, 2, FALSE)</f>
        <v>128389</v>
      </c>
      <c r="C2179" s="2">
        <f>VLOOKUP(A2179, Customer!A:O, 3, FALSE)</f>
        <v>0</v>
      </c>
      <c r="D2179" s="2">
        <f>VLOOKUP(A2179, Customer!A:O, 4, FALSE)</f>
        <v>0</v>
      </c>
      <c r="E2179" s="2">
        <f>VLOOKUP(A2179, Customer!A:O, 5, FALSE)</f>
        <v>73</v>
      </c>
      <c r="F2179" s="2">
        <f>VLOOKUP(A2179, Customer!A:O, 6, FALSE)</f>
        <v>0</v>
      </c>
      <c r="G2179" s="2">
        <f>VLOOKUP(A2179, Customer!A:O, 7, FALSE)</f>
        <v>0</v>
      </c>
      <c r="H2179" s="2">
        <f>VLOOKUP(A2179, Customer!A:O, 8, FALSE)</f>
        <v>0</v>
      </c>
      <c r="I2179" s="2">
        <f>VLOOKUP(A2179, Customer!A:O, 9, FALSE)</f>
        <v>1</v>
      </c>
      <c r="J2179" s="2">
        <f>VLOOKUP(A2179, Customer!A:O, 10, FALSE)</f>
        <v>0</v>
      </c>
      <c r="K2179" s="2">
        <f>VLOOKUP(A2179, Customer!A:O, 11, FALSE)</f>
        <v>1</v>
      </c>
      <c r="L2179" s="2">
        <f>VLOOKUP(A2179, Customer!A:O, 12, FALSE)</f>
        <v>0</v>
      </c>
      <c r="M2179" s="2">
        <f>VLOOKUP(A2179, Customer!A:O, 13, FALSE)</f>
        <v>0</v>
      </c>
      <c r="N2179" s="2">
        <f>VLOOKUP(A2179, Customer!A:O, 14, FALSE)</f>
        <v>0</v>
      </c>
      <c r="O2179" s="2" t="str">
        <f>VLOOKUP(A2179, Customer!A:O, 15, FALSE)</f>
        <v>State-Texas</v>
      </c>
      <c r="P2179" s="2">
        <f>VLOOKUP(A2179,Sales!A:N,2,FALSE)</f>
        <v>49</v>
      </c>
      <c r="Q2179">
        <f>VLOOKUP(A2179,Sales!A:N,3,FALSE)</f>
        <v>5</v>
      </c>
      <c r="R2179" s="2">
        <f>VLOOKUP(A2179,Sales!A:N,4,FALSE)</f>
        <v>23</v>
      </c>
      <c r="S2179" s="2">
        <f>VLOOKUP(A2179,Sales!A:N,5,FALSE)</f>
        <v>14</v>
      </c>
      <c r="T2179" s="2">
        <f>VLOOKUP(A2179,Sales!A:N,6,FALSE)</f>
        <v>32</v>
      </c>
      <c r="U2179" s="2">
        <f>VLOOKUP(A2179,Sales!A:N,7,FALSE)</f>
        <v>18</v>
      </c>
      <c r="V2179" s="2">
        <f>VLOOKUP(A2179,Sales!A:N,8,FALSE)</f>
        <v>36</v>
      </c>
      <c r="W2179" s="2">
        <f>VLOOKUP(A2179,Sales!A:N,9,FALSE)</f>
        <v>54</v>
      </c>
      <c r="X2179" s="2">
        <f>VLOOKUP(A2179,Sales!A:N,10,FALSE)</f>
        <v>1</v>
      </c>
      <c r="Y2179" s="2">
        <f>VLOOKUP(A2179,Sales!A:N,11,FALSE)</f>
        <v>1</v>
      </c>
      <c r="Z2179" s="2">
        <f>VLOOKUP(A2179,Sales!A:N,12,FALSE)</f>
        <v>0</v>
      </c>
      <c r="AA2179" s="2">
        <f>VLOOKUP(A2179,Sales!A:N,13,FALSE)</f>
        <v>2</v>
      </c>
      <c r="AB2179" s="2">
        <f>VLOOKUP(A2179,Sales!A:N,14,FALSE)</f>
        <v>7</v>
      </c>
      <c r="AC2179" s="2">
        <f>VLOOKUP(A2179,Campaigns!A:I,2,FALSE)</f>
        <v>0</v>
      </c>
      <c r="AD2179" s="2">
        <f>VLOOKUP(A2179,Campaigns!A:I,3,FALSE)</f>
        <v>0</v>
      </c>
      <c r="AE2179" s="2">
        <f>VLOOKUP(A2179,Campaigns!A:I,4,FALSE)</f>
        <v>0</v>
      </c>
      <c r="AF2179" s="2">
        <f>VLOOKUP(A2179,Campaigns!A:I,5,FALSE)</f>
        <v>0</v>
      </c>
      <c r="AG2179" s="2">
        <f>VLOOKUP(A2179,Campaigns!A:I,6,FALSE)</f>
        <v>0</v>
      </c>
      <c r="AH2179" s="2">
        <f>VLOOKUP(A2179,Campaigns!A:I,7,FALSE)</f>
        <v>0</v>
      </c>
      <c r="AI2179" s="2">
        <f>VLOOKUP(A2179,Campaigns!A:I,8,FALSE)</f>
        <v>0</v>
      </c>
      <c r="AJ2179" s="19" t="str">
        <f>VLOOKUP(A2179,Campaigns!A:I,9,FALSE)</f>
        <v>4/27/2019</v>
      </c>
    </row>
    <row r="2180" spans="1:36">
      <c r="A2180" s="2">
        <v>3160</v>
      </c>
      <c r="B2180" s="2">
        <f>VLOOKUP(A2180, Customer!A:O, 2, FALSE)</f>
        <v>127469</v>
      </c>
      <c r="C2180" s="2">
        <f>VLOOKUP(A2180, Customer!A:O, 3, FALSE)</f>
        <v>0</v>
      </c>
      <c r="D2180" s="2">
        <f>VLOOKUP(A2180, Customer!A:O, 4, FALSE)</f>
        <v>0</v>
      </c>
      <c r="E2180" s="2">
        <f>VLOOKUP(A2180, Customer!A:O, 5, FALSE)</f>
        <v>73</v>
      </c>
      <c r="F2180" s="2">
        <f>VLOOKUP(A2180, Customer!A:O, 6, FALSE)</f>
        <v>0</v>
      </c>
      <c r="G2180" s="2">
        <f>VLOOKUP(A2180, Customer!A:O, 7, FALSE)</f>
        <v>1</v>
      </c>
      <c r="H2180" s="2">
        <f>VLOOKUP(A2180, Customer!A:O, 8, FALSE)</f>
        <v>0</v>
      </c>
      <c r="I2180" s="2">
        <f>VLOOKUP(A2180, Customer!A:O, 9, FALSE)</f>
        <v>0</v>
      </c>
      <c r="J2180" s="2">
        <f>VLOOKUP(A2180, Customer!A:O, 10, FALSE)</f>
        <v>0</v>
      </c>
      <c r="K2180" s="2">
        <f>VLOOKUP(A2180, Customer!A:O, 11, FALSE)</f>
        <v>0</v>
      </c>
      <c r="L2180" s="2">
        <f>VLOOKUP(A2180, Customer!A:O, 12, FALSE)</f>
        <v>1</v>
      </c>
      <c r="M2180" s="2">
        <f>VLOOKUP(A2180, Customer!A:O, 13, FALSE)</f>
        <v>0</v>
      </c>
      <c r="N2180" s="2">
        <f>VLOOKUP(A2180, Customer!A:O, 14, FALSE)</f>
        <v>0</v>
      </c>
      <c r="O2180" s="2" t="str">
        <f>VLOOKUP(A2180, Customer!A:O, 15, FALSE)</f>
        <v>State-Other</v>
      </c>
      <c r="P2180" s="2">
        <f>VLOOKUP(A2180,Sales!A:N,2,FALSE)</f>
        <v>2</v>
      </c>
      <c r="Q2180">
        <f>VLOOKUP(A2180,Sales!A:N,3,FALSE)</f>
        <v>42</v>
      </c>
      <c r="R2180" s="2">
        <f>VLOOKUP(A2180,Sales!A:N,4,FALSE)</f>
        <v>5</v>
      </c>
      <c r="S2180" s="2">
        <f>VLOOKUP(A2180,Sales!A:N,5,FALSE)</f>
        <v>9</v>
      </c>
      <c r="T2180" s="2">
        <f>VLOOKUP(A2180,Sales!A:N,6,FALSE)</f>
        <v>14</v>
      </c>
      <c r="U2180" s="2">
        <f>VLOOKUP(A2180,Sales!A:N,7,FALSE)</f>
        <v>9</v>
      </c>
      <c r="V2180" s="2">
        <f>VLOOKUP(A2180,Sales!A:N,8,FALSE)</f>
        <v>0</v>
      </c>
      <c r="W2180" s="2">
        <f>VLOOKUP(A2180,Sales!A:N,9,FALSE)</f>
        <v>79</v>
      </c>
      <c r="X2180" s="2">
        <f>VLOOKUP(A2180,Sales!A:N,10,FALSE)</f>
        <v>1</v>
      </c>
      <c r="Y2180" s="2">
        <f>VLOOKUP(A2180,Sales!A:N,11,FALSE)</f>
        <v>0</v>
      </c>
      <c r="Z2180" s="2">
        <f>VLOOKUP(A2180,Sales!A:N,12,FALSE)</f>
        <v>0</v>
      </c>
      <c r="AA2180" s="2">
        <f>VLOOKUP(A2180,Sales!A:N,13,FALSE)</f>
        <v>3</v>
      </c>
      <c r="AB2180" s="2">
        <f>VLOOKUP(A2180,Sales!A:N,14,FALSE)</f>
        <v>6</v>
      </c>
      <c r="AC2180" s="2">
        <f>VLOOKUP(A2180,Campaigns!A:I,2,FALSE)</f>
        <v>0</v>
      </c>
      <c r="AD2180" s="2">
        <f>VLOOKUP(A2180,Campaigns!A:I,3,FALSE)</f>
        <v>0</v>
      </c>
      <c r="AE2180" s="2">
        <f>VLOOKUP(A2180,Campaigns!A:I,4,FALSE)</f>
        <v>0</v>
      </c>
      <c r="AF2180" s="2">
        <f>VLOOKUP(A2180,Campaigns!A:I,5,FALSE)</f>
        <v>0</v>
      </c>
      <c r="AG2180" s="2">
        <f>VLOOKUP(A2180,Campaigns!A:I,6,FALSE)</f>
        <v>0</v>
      </c>
      <c r="AH2180" s="2">
        <f>VLOOKUP(A2180,Campaigns!A:I,7,FALSE)</f>
        <v>0</v>
      </c>
      <c r="AI2180" s="2">
        <f>VLOOKUP(A2180,Campaigns!A:I,8,FALSE)</f>
        <v>0</v>
      </c>
      <c r="AJ2180" s="19">
        <f>VLOOKUP(A2180,Campaigns!A:I,9,FALSE)</f>
        <v>43647</v>
      </c>
    </row>
    <row r="2181" spans="1:36">
      <c r="A2181" s="2">
        <v>2629</v>
      </c>
      <c r="B2181" s="2">
        <f>VLOOKUP(A2181, Customer!A:O, 2, FALSE)</f>
        <v>125358</v>
      </c>
      <c r="C2181" s="2">
        <f>VLOOKUP(A2181, Customer!A:O, 3, FALSE)</f>
        <v>0</v>
      </c>
      <c r="D2181" s="2">
        <f>VLOOKUP(A2181, Customer!A:O, 4, FALSE)</f>
        <v>1</v>
      </c>
      <c r="E2181" s="2">
        <f>VLOOKUP(A2181, Customer!A:O, 5, FALSE)</f>
        <v>73</v>
      </c>
      <c r="F2181" s="2">
        <f>VLOOKUP(A2181, Customer!A:O, 6, FALSE)</f>
        <v>0</v>
      </c>
      <c r="G2181" s="2">
        <f>VLOOKUP(A2181, Customer!A:O, 7, FALSE)</f>
        <v>0</v>
      </c>
      <c r="H2181" s="2">
        <f>VLOOKUP(A2181, Customer!A:O, 8, FALSE)</f>
        <v>0</v>
      </c>
      <c r="I2181" s="2">
        <f>VLOOKUP(A2181, Customer!A:O, 9, FALSE)</f>
        <v>0</v>
      </c>
      <c r="J2181" s="2">
        <f>VLOOKUP(A2181, Customer!A:O, 10, FALSE)</f>
        <v>1</v>
      </c>
      <c r="K2181" s="2">
        <f>VLOOKUP(A2181, Customer!A:O, 11, FALSE)</f>
        <v>0</v>
      </c>
      <c r="L2181" s="2">
        <f>VLOOKUP(A2181, Customer!A:O, 12, FALSE)</f>
        <v>0</v>
      </c>
      <c r="M2181" s="2">
        <f>VLOOKUP(A2181, Customer!A:O, 13, FALSE)</f>
        <v>0</v>
      </c>
      <c r="N2181" s="2">
        <f>VLOOKUP(A2181, Customer!A:O, 14, FALSE)</f>
        <v>1</v>
      </c>
      <c r="O2181" s="2" t="str">
        <f>VLOOKUP(A2181, Customer!A:O, 15, FALSE)</f>
        <v>State-Illinois</v>
      </c>
      <c r="P2181" s="2">
        <f>VLOOKUP(A2181,Sales!A:N,2,FALSE)</f>
        <v>57</v>
      </c>
      <c r="Q2181">
        <f>VLOOKUP(A2181,Sales!A:N,3,FALSE)</f>
        <v>94</v>
      </c>
      <c r="R2181" s="2">
        <f>VLOOKUP(A2181,Sales!A:N,4,FALSE)</f>
        <v>0</v>
      </c>
      <c r="S2181" s="2">
        <f>VLOOKUP(A2181,Sales!A:N,5,FALSE)</f>
        <v>25</v>
      </c>
      <c r="T2181" s="2">
        <f>VLOOKUP(A2181,Sales!A:N,6,FALSE)</f>
        <v>0</v>
      </c>
      <c r="U2181" s="2">
        <f>VLOOKUP(A2181,Sales!A:N,7,FALSE)</f>
        <v>0</v>
      </c>
      <c r="V2181" s="2">
        <f>VLOOKUP(A2181,Sales!A:N,8,FALSE)</f>
        <v>40</v>
      </c>
      <c r="W2181" s="2">
        <f>VLOOKUP(A2181,Sales!A:N,9,FALSE)</f>
        <v>79</v>
      </c>
      <c r="X2181" s="2">
        <f>VLOOKUP(A2181,Sales!A:N,10,FALSE)</f>
        <v>2</v>
      </c>
      <c r="Y2181" s="2">
        <f>VLOOKUP(A2181,Sales!A:N,11,FALSE)</f>
        <v>1</v>
      </c>
      <c r="Z2181" s="2">
        <f>VLOOKUP(A2181,Sales!A:N,12,FALSE)</f>
        <v>0</v>
      </c>
      <c r="AA2181" s="2">
        <f>VLOOKUP(A2181,Sales!A:N,13,FALSE)</f>
        <v>3</v>
      </c>
      <c r="AB2181" s="2">
        <f>VLOOKUP(A2181,Sales!A:N,14,FALSE)</f>
        <v>6</v>
      </c>
      <c r="AC2181" s="2">
        <f>VLOOKUP(A2181,Campaigns!A:I,2,FALSE)</f>
        <v>0</v>
      </c>
      <c r="AD2181" s="2">
        <f>VLOOKUP(A2181,Campaigns!A:I,3,FALSE)</f>
        <v>0</v>
      </c>
      <c r="AE2181" s="2">
        <f>VLOOKUP(A2181,Campaigns!A:I,4,FALSE)</f>
        <v>0</v>
      </c>
      <c r="AF2181" s="2">
        <f>VLOOKUP(A2181,Campaigns!A:I,5,FALSE)</f>
        <v>0</v>
      </c>
      <c r="AG2181" s="2">
        <f>VLOOKUP(A2181,Campaigns!A:I,6,FALSE)</f>
        <v>0</v>
      </c>
      <c r="AH2181" s="2">
        <f>VLOOKUP(A2181,Campaigns!A:I,7,FALSE)</f>
        <v>0</v>
      </c>
      <c r="AI2181" s="2">
        <f>VLOOKUP(A2181,Campaigns!A:I,8,FALSE)</f>
        <v>0</v>
      </c>
      <c r="AJ2181" s="19" t="str">
        <f>VLOOKUP(A2181,Campaigns!A:I,9,FALSE)</f>
        <v>12/27/2019</v>
      </c>
    </row>
    <row r="2182" spans="1:36">
      <c r="A2182" s="2">
        <v>1015</v>
      </c>
      <c r="B2182" s="2">
        <f>VLOOKUP(A2182, Customer!A:O, 2, FALSE)</f>
        <v>182800</v>
      </c>
      <c r="C2182" s="2">
        <f>VLOOKUP(A2182, Customer!A:O, 3, FALSE)</f>
        <v>0</v>
      </c>
      <c r="D2182" s="2">
        <f>VLOOKUP(A2182, Customer!A:O, 4, FALSE)</f>
        <v>0</v>
      </c>
      <c r="E2182" s="2">
        <f>VLOOKUP(A2182, Customer!A:O, 5, FALSE)</f>
        <v>74</v>
      </c>
      <c r="F2182" s="2">
        <f>VLOOKUP(A2182, Customer!A:O, 6, FALSE)</f>
        <v>0</v>
      </c>
      <c r="G2182" s="2">
        <f>VLOOKUP(A2182, Customer!A:O, 7, FALSE)</f>
        <v>0</v>
      </c>
      <c r="H2182" s="2">
        <f>VLOOKUP(A2182, Customer!A:O, 8, FALSE)</f>
        <v>1</v>
      </c>
      <c r="I2182" s="2">
        <f>VLOOKUP(A2182, Customer!A:O, 9, FALSE)</f>
        <v>0</v>
      </c>
      <c r="J2182" s="2">
        <f>VLOOKUP(A2182, Customer!A:O, 10, FALSE)</f>
        <v>0</v>
      </c>
      <c r="K2182" s="2">
        <f>VLOOKUP(A2182, Customer!A:O, 11, FALSE)</f>
        <v>0</v>
      </c>
      <c r="L2182" s="2">
        <f>VLOOKUP(A2182, Customer!A:O, 12, FALSE)</f>
        <v>0</v>
      </c>
      <c r="M2182" s="2">
        <f>VLOOKUP(A2182, Customer!A:O, 13, FALSE)</f>
        <v>0</v>
      </c>
      <c r="N2182" s="2">
        <f>VLOOKUP(A2182, Customer!A:O, 14, FALSE)</f>
        <v>1</v>
      </c>
      <c r="O2182" s="2" t="str">
        <f>VLOOKUP(A2182, Customer!A:O, 15, FALSE)</f>
        <v>State-Illinois</v>
      </c>
      <c r="P2182" s="2">
        <f>VLOOKUP(A2182,Sales!A:N,2,FALSE)</f>
        <v>23</v>
      </c>
      <c r="Q2182">
        <f>VLOOKUP(A2182,Sales!A:N,3,FALSE)</f>
        <v>2221</v>
      </c>
      <c r="R2182" s="2">
        <f>VLOOKUP(A2182,Sales!A:N,4,FALSE)</f>
        <v>49</v>
      </c>
      <c r="S2182" s="2">
        <f>VLOOKUP(A2182,Sales!A:N,5,FALSE)</f>
        <v>254</v>
      </c>
      <c r="T2182" s="2">
        <f>VLOOKUP(A2182,Sales!A:N,6,FALSE)</f>
        <v>130</v>
      </c>
      <c r="U2182" s="2">
        <f>VLOOKUP(A2182,Sales!A:N,7,FALSE)</f>
        <v>150</v>
      </c>
      <c r="V2182" s="2">
        <f>VLOOKUP(A2182,Sales!A:N,8,FALSE)</f>
        <v>99</v>
      </c>
      <c r="W2182" s="2">
        <f>VLOOKUP(A2182,Sales!A:N,9,FALSE)</f>
        <v>2704</v>
      </c>
      <c r="X2182" s="2">
        <f>VLOOKUP(A2182,Sales!A:N,10,FALSE)</f>
        <v>1</v>
      </c>
      <c r="Y2182" s="2">
        <f>VLOOKUP(A2182,Sales!A:N,11,FALSE)</f>
        <v>7</v>
      </c>
      <c r="Z2182" s="2">
        <f>VLOOKUP(A2182,Sales!A:N,12,FALSE)</f>
        <v>6</v>
      </c>
      <c r="AA2182" s="2">
        <f>VLOOKUP(A2182,Sales!A:N,13,FALSE)</f>
        <v>12</v>
      </c>
      <c r="AB2182" s="2">
        <f>VLOOKUP(A2182,Sales!A:N,14,FALSE)</f>
        <v>3</v>
      </c>
      <c r="AC2182" s="2">
        <f>VLOOKUP(A2182,Campaigns!A:I,2,FALSE)</f>
        <v>0</v>
      </c>
      <c r="AD2182" s="2">
        <f>VLOOKUP(A2182,Campaigns!A:I,3,FALSE)</f>
        <v>0</v>
      </c>
      <c r="AE2182" s="2">
        <f>VLOOKUP(A2182,Campaigns!A:I,4,FALSE)</f>
        <v>1</v>
      </c>
      <c r="AF2182" s="2">
        <f>VLOOKUP(A2182,Campaigns!A:I,5,FALSE)</f>
        <v>1</v>
      </c>
      <c r="AG2182" s="2">
        <f>VLOOKUP(A2182,Campaigns!A:I,6,FALSE)</f>
        <v>0</v>
      </c>
      <c r="AH2182" s="2">
        <f>VLOOKUP(A2182,Campaigns!A:I,7,FALSE)</f>
        <v>0</v>
      </c>
      <c r="AI2182" s="2">
        <f>VLOOKUP(A2182,Campaigns!A:I,8,FALSE)</f>
        <v>1</v>
      </c>
      <c r="AJ2182" s="19">
        <f>VLOOKUP(A2182,Campaigns!A:I,9,FALSE)</f>
        <v>43470</v>
      </c>
    </row>
    <row r="2183" spans="1:36">
      <c r="A2183" s="2">
        <v>2546</v>
      </c>
      <c r="B2183" s="2">
        <f>VLOOKUP(A2183, Customer!A:O, 2, FALSE)</f>
        <v>182800</v>
      </c>
      <c r="C2183" s="2">
        <f>VLOOKUP(A2183, Customer!A:O, 3, FALSE)</f>
        <v>0</v>
      </c>
      <c r="D2183" s="2">
        <f>VLOOKUP(A2183, Customer!A:O, 4, FALSE)</f>
        <v>0</v>
      </c>
      <c r="E2183" s="2">
        <f>VLOOKUP(A2183, Customer!A:O, 5, FALSE)</f>
        <v>74</v>
      </c>
      <c r="F2183" s="2">
        <f>VLOOKUP(A2183, Customer!A:O, 6, FALSE)</f>
        <v>0</v>
      </c>
      <c r="G2183" s="2">
        <f>VLOOKUP(A2183, Customer!A:O, 7, FALSE)</f>
        <v>0</v>
      </c>
      <c r="H2183" s="2">
        <f>VLOOKUP(A2183, Customer!A:O, 8, FALSE)</f>
        <v>1</v>
      </c>
      <c r="I2183" s="2">
        <f>VLOOKUP(A2183, Customer!A:O, 9, FALSE)</f>
        <v>0</v>
      </c>
      <c r="J2183" s="2">
        <f>VLOOKUP(A2183, Customer!A:O, 10, FALSE)</f>
        <v>0</v>
      </c>
      <c r="K2183" s="2">
        <f>VLOOKUP(A2183, Customer!A:O, 11, FALSE)</f>
        <v>0</v>
      </c>
      <c r="L2183" s="2">
        <f>VLOOKUP(A2183, Customer!A:O, 12, FALSE)</f>
        <v>0</v>
      </c>
      <c r="M2183" s="2">
        <f>VLOOKUP(A2183, Customer!A:O, 13, FALSE)</f>
        <v>0</v>
      </c>
      <c r="N2183" s="2">
        <f>VLOOKUP(A2183, Customer!A:O, 14, FALSE)</f>
        <v>1</v>
      </c>
      <c r="O2183" s="2" t="str">
        <f>VLOOKUP(A2183, Customer!A:O, 15, FALSE)</f>
        <v>State-New York</v>
      </c>
      <c r="P2183" s="2">
        <f>VLOOKUP(A2183,Sales!A:N,2,FALSE)</f>
        <v>23</v>
      </c>
      <c r="Q2183">
        <f>VLOOKUP(A2183,Sales!A:N,3,FALSE)</f>
        <v>2221</v>
      </c>
      <c r="R2183" s="2">
        <f>VLOOKUP(A2183,Sales!A:N,4,FALSE)</f>
        <v>49</v>
      </c>
      <c r="S2183" s="2">
        <f>VLOOKUP(A2183,Sales!A:N,5,FALSE)</f>
        <v>254</v>
      </c>
      <c r="T2183" s="2">
        <f>VLOOKUP(A2183,Sales!A:N,6,FALSE)</f>
        <v>130</v>
      </c>
      <c r="U2183" s="2">
        <f>VLOOKUP(A2183,Sales!A:N,7,FALSE)</f>
        <v>150</v>
      </c>
      <c r="V2183" s="2">
        <f>VLOOKUP(A2183,Sales!A:N,8,FALSE)</f>
        <v>99</v>
      </c>
      <c r="W2183" s="2">
        <f>VLOOKUP(A2183,Sales!A:N,9,FALSE)</f>
        <v>2704</v>
      </c>
      <c r="X2183" s="2">
        <f>VLOOKUP(A2183,Sales!A:N,10,FALSE)</f>
        <v>1</v>
      </c>
      <c r="Y2183" s="2">
        <f>VLOOKUP(A2183,Sales!A:N,11,FALSE)</f>
        <v>7</v>
      </c>
      <c r="Z2183" s="2">
        <f>VLOOKUP(A2183,Sales!A:N,12,FALSE)</f>
        <v>6</v>
      </c>
      <c r="AA2183" s="2">
        <f>VLOOKUP(A2183,Sales!A:N,13,FALSE)</f>
        <v>12</v>
      </c>
      <c r="AB2183" s="2">
        <f>VLOOKUP(A2183,Sales!A:N,14,FALSE)</f>
        <v>3</v>
      </c>
      <c r="AC2183" s="2">
        <f>VLOOKUP(A2183,Campaigns!A:I,2,FALSE)</f>
        <v>0</v>
      </c>
      <c r="AD2183" s="2">
        <f>VLOOKUP(A2183,Campaigns!A:I,3,FALSE)</f>
        <v>0</v>
      </c>
      <c r="AE2183" s="2">
        <f>VLOOKUP(A2183,Campaigns!A:I,4,FALSE)</f>
        <v>1</v>
      </c>
      <c r="AF2183" s="2">
        <f>VLOOKUP(A2183,Campaigns!A:I,5,FALSE)</f>
        <v>1</v>
      </c>
      <c r="AG2183" s="2">
        <f>VLOOKUP(A2183,Campaigns!A:I,6,FALSE)</f>
        <v>0</v>
      </c>
      <c r="AH2183" s="2">
        <f>VLOOKUP(A2183,Campaigns!A:I,7,FALSE)</f>
        <v>0</v>
      </c>
      <c r="AI2183" s="2">
        <f>VLOOKUP(A2183,Campaigns!A:I,8,FALSE)</f>
        <v>1</v>
      </c>
      <c r="AJ2183" s="19">
        <f>VLOOKUP(A2183,Campaigns!A:I,9,FALSE)</f>
        <v>43470</v>
      </c>
    </row>
    <row r="2184" spans="1:36">
      <c r="A2184" s="2">
        <v>2420</v>
      </c>
      <c r="B2184" s="2">
        <f>VLOOKUP(A2184, Customer!A:O, 2, FALSE)</f>
        <v>182657</v>
      </c>
      <c r="C2184" s="2">
        <f>VLOOKUP(A2184, Customer!A:O, 3, FALSE)</f>
        <v>0</v>
      </c>
      <c r="D2184" s="2">
        <f>VLOOKUP(A2184, Customer!A:O, 4, FALSE)</f>
        <v>0</v>
      </c>
      <c r="E2184" s="2">
        <f>VLOOKUP(A2184, Customer!A:O, 5, FALSE)</f>
        <v>74</v>
      </c>
      <c r="F2184" s="2">
        <f>VLOOKUP(A2184, Customer!A:O, 6, FALSE)</f>
        <v>0</v>
      </c>
      <c r="G2184" s="2">
        <f>VLOOKUP(A2184, Customer!A:O, 7, FALSE)</f>
        <v>0</v>
      </c>
      <c r="H2184" s="2">
        <f>VLOOKUP(A2184, Customer!A:O, 8, FALSE)</f>
        <v>0</v>
      </c>
      <c r="I2184" s="2">
        <f>VLOOKUP(A2184, Customer!A:O, 9, FALSE)</f>
        <v>1</v>
      </c>
      <c r="J2184" s="2">
        <f>VLOOKUP(A2184, Customer!A:O, 10, FALSE)</f>
        <v>0</v>
      </c>
      <c r="K2184" s="2">
        <f>VLOOKUP(A2184, Customer!A:O, 11, FALSE)</f>
        <v>0</v>
      </c>
      <c r="L2184" s="2">
        <f>VLOOKUP(A2184, Customer!A:O, 12, FALSE)</f>
        <v>1</v>
      </c>
      <c r="M2184" s="2">
        <f>VLOOKUP(A2184, Customer!A:O, 13, FALSE)</f>
        <v>0</v>
      </c>
      <c r="N2184" s="2">
        <f>VLOOKUP(A2184, Customer!A:O, 14, FALSE)</f>
        <v>0</v>
      </c>
      <c r="O2184" s="2" t="str">
        <f>VLOOKUP(A2184, Customer!A:O, 15, FALSE)</f>
        <v>State-New York</v>
      </c>
      <c r="P2184" s="2">
        <f>VLOOKUP(A2184,Sales!A:N,2,FALSE)</f>
        <v>71</v>
      </c>
      <c r="Q2184">
        <f>VLOOKUP(A2184,Sales!A:N,3,FALSE)</f>
        <v>2135</v>
      </c>
      <c r="R2184" s="2">
        <f>VLOOKUP(A2184,Sales!A:N,4,FALSE)</f>
        <v>371</v>
      </c>
      <c r="S2184" s="2">
        <f>VLOOKUP(A2184,Sales!A:N,5,FALSE)</f>
        <v>1485</v>
      </c>
      <c r="T2184" s="2">
        <f>VLOOKUP(A2184,Sales!A:N,6,FALSE)</f>
        <v>544</v>
      </c>
      <c r="U2184" s="2">
        <f>VLOOKUP(A2184,Sales!A:N,7,FALSE)</f>
        <v>232</v>
      </c>
      <c r="V2184" s="2">
        <f>VLOOKUP(A2184,Sales!A:N,8,FALSE)</f>
        <v>278</v>
      </c>
      <c r="W2184" s="2">
        <f>VLOOKUP(A2184,Sales!A:N,9,FALSE)</f>
        <v>4488</v>
      </c>
      <c r="X2184" s="2">
        <f>VLOOKUP(A2184,Sales!A:N,10,FALSE)</f>
        <v>1</v>
      </c>
      <c r="Y2184" s="2">
        <f>VLOOKUP(A2184,Sales!A:N,11,FALSE)</f>
        <v>7</v>
      </c>
      <c r="Z2184" s="2">
        <f>VLOOKUP(A2184,Sales!A:N,12,FALSE)</f>
        <v>5</v>
      </c>
      <c r="AA2184" s="2">
        <f>VLOOKUP(A2184,Sales!A:N,13,FALSE)</f>
        <v>10</v>
      </c>
      <c r="AB2184" s="2">
        <f>VLOOKUP(A2184,Sales!A:N,14,FALSE)</f>
        <v>4</v>
      </c>
      <c r="AC2184" s="2">
        <f>VLOOKUP(A2184,Campaigns!A:I,2,FALSE)</f>
        <v>0</v>
      </c>
      <c r="AD2184" s="2">
        <f>VLOOKUP(A2184,Campaigns!A:I,3,FALSE)</f>
        <v>1</v>
      </c>
      <c r="AE2184" s="2">
        <f>VLOOKUP(A2184,Campaigns!A:I,4,FALSE)</f>
        <v>0</v>
      </c>
      <c r="AF2184" s="2">
        <f>VLOOKUP(A2184,Campaigns!A:I,5,FALSE)</f>
        <v>1</v>
      </c>
      <c r="AG2184" s="2">
        <f>VLOOKUP(A2184,Campaigns!A:I,6,FALSE)</f>
        <v>0</v>
      </c>
      <c r="AH2184" s="2">
        <f>VLOOKUP(A2184,Campaigns!A:I,7,FALSE)</f>
        <v>0</v>
      </c>
      <c r="AI2184" s="2">
        <f>VLOOKUP(A2184,Campaigns!A:I,8,FALSE)</f>
        <v>0</v>
      </c>
      <c r="AJ2184" s="19">
        <f>VLOOKUP(A2184,Campaigns!A:I,9,FALSE)</f>
        <v>43893</v>
      </c>
    </row>
    <row r="2185" spans="1:36">
      <c r="A2185" s="2">
        <v>2279</v>
      </c>
      <c r="B2185" s="2">
        <f>VLOOKUP(A2185, Customer!A:O, 2, FALSE)</f>
        <v>178569</v>
      </c>
      <c r="C2185" s="2">
        <f>VLOOKUP(A2185, Customer!A:O, 3, FALSE)</f>
        <v>0</v>
      </c>
      <c r="D2185" s="2">
        <f>VLOOKUP(A2185, Customer!A:O, 4, FALSE)</f>
        <v>0</v>
      </c>
      <c r="E2185" s="2">
        <f>VLOOKUP(A2185, Customer!A:O, 5, FALSE)</f>
        <v>74</v>
      </c>
      <c r="F2185" s="2">
        <f>VLOOKUP(A2185, Customer!A:O, 6, FALSE)</f>
        <v>0</v>
      </c>
      <c r="G2185" s="2">
        <f>VLOOKUP(A2185, Customer!A:O, 7, FALSE)</f>
        <v>1</v>
      </c>
      <c r="H2185" s="2">
        <f>VLOOKUP(A2185, Customer!A:O, 8, FALSE)</f>
        <v>0</v>
      </c>
      <c r="I2185" s="2">
        <f>VLOOKUP(A2185, Customer!A:O, 9, FALSE)</f>
        <v>0</v>
      </c>
      <c r="J2185" s="2">
        <f>VLOOKUP(A2185, Customer!A:O, 10, FALSE)</f>
        <v>0</v>
      </c>
      <c r="K2185" s="2">
        <f>VLOOKUP(A2185, Customer!A:O, 11, FALSE)</f>
        <v>0</v>
      </c>
      <c r="L2185" s="2">
        <f>VLOOKUP(A2185, Customer!A:O, 12, FALSE)</f>
        <v>1</v>
      </c>
      <c r="M2185" s="2">
        <f>VLOOKUP(A2185, Customer!A:O, 13, FALSE)</f>
        <v>0</v>
      </c>
      <c r="N2185" s="2">
        <f>VLOOKUP(A2185, Customer!A:O, 14, FALSE)</f>
        <v>0</v>
      </c>
      <c r="O2185" s="2" t="str">
        <f>VLOOKUP(A2185, Customer!A:O, 15, FALSE)</f>
        <v>State-California</v>
      </c>
      <c r="P2185" s="2">
        <f>VLOOKUP(A2185,Sales!A:N,2,FALSE)</f>
        <v>14</v>
      </c>
      <c r="Q2185">
        <f>VLOOKUP(A2185,Sales!A:N,3,FALSE)</f>
        <v>1268</v>
      </c>
      <c r="R2185" s="2">
        <f>VLOOKUP(A2185,Sales!A:N,4,FALSE)</f>
        <v>180</v>
      </c>
      <c r="S2185" s="2">
        <f>VLOOKUP(A2185,Sales!A:N,5,FALSE)</f>
        <v>1414</v>
      </c>
      <c r="T2185" s="2">
        <f>VLOOKUP(A2185,Sales!A:N,6,FALSE)</f>
        <v>470</v>
      </c>
      <c r="U2185" s="2">
        <f>VLOOKUP(A2185,Sales!A:N,7,FALSE)</f>
        <v>398</v>
      </c>
      <c r="V2185" s="2">
        <f>VLOOKUP(A2185,Sales!A:N,8,FALSE)</f>
        <v>216</v>
      </c>
      <c r="W2185" s="2">
        <f>VLOOKUP(A2185,Sales!A:N,9,FALSE)</f>
        <v>3514</v>
      </c>
      <c r="X2185" s="2">
        <f>VLOOKUP(A2185,Sales!A:N,10,FALSE)</f>
        <v>1</v>
      </c>
      <c r="Y2185" s="2">
        <f>VLOOKUP(A2185,Sales!A:N,11,FALSE)</f>
        <v>4</v>
      </c>
      <c r="Z2185" s="2">
        <f>VLOOKUP(A2185,Sales!A:N,12,FALSE)</f>
        <v>6</v>
      </c>
      <c r="AA2185" s="2">
        <f>VLOOKUP(A2185,Sales!A:N,13,FALSE)</f>
        <v>4</v>
      </c>
      <c r="AB2185" s="2">
        <f>VLOOKUP(A2185,Sales!A:N,14,FALSE)</f>
        <v>1</v>
      </c>
      <c r="AC2185" s="2">
        <f>VLOOKUP(A2185,Campaigns!A:I,2,FALSE)</f>
        <v>0</v>
      </c>
      <c r="AD2185" s="2">
        <f>VLOOKUP(A2185,Campaigns!A:I,3,FALSE)</f>
        <v>0</v>
      </c>
      <c r="AE2185" s="2">
        <f>VLOOKUP(A2185,Campaigns!A:I,4,FALSE)</f>
        <v>1</v>
      </c>
      <c r="AF2185" s="2">
        <f>VLOOKUP(A2185,Campaigns!A:I,5,FALSE)</f>
        <v>0</v>
      </c>
      <c r="AG2185" s="2">
        <f>VLOOKUP(A2185,Campaigns!A:I,6,FALSE)</f>
        <v>0</v>
      </c>
      <c r="AH2185" s="2">
        <f>VLOOKUP(A2185,Campaigns!A:I,7,FALSE)</f>
        <v>0</v>
      </c>
      <c r="AI2185" s="2">
        <f>VLOOKUP(A2185,Campaigns!A:I,8,FALSE)</f>
        <v>1</v>
      </c>
      <c r="AJ2185" s="19" t="str">
        <f>VLOOKUP(A2185,Campaigns!A:I,9,FALSE)</f>
        <v>7/26/2020</v>
      </c>
    </row>
    <row r="2186" spans="1:36">
      <c r="A2186" s="2">
        <v>1033</v>
      </c>
      <c r="B2186" s="2">
        <f>VLOOKUP(A2186, Customer!A:O, 2, FALSE)</f>
        <v>168657</v>
      </c>
      <c r="C2186" s="2">
        <f>VLOOKUP(A2186, Customer!A:O, 3, FALSE)</f>
        <v>0</v>
      </c>
      <c r="D2186" s="2">
        <f>VLOOKUP(A2186, Customer!A:O, 4, FALSE)</f>
        <v>0</v>
      </c>
      <c r="E2186" s="2">
        <f>VLOOKUP(A2186, Customer!A:O, 5, FALSE)</f>
        <v>74</v>
      </c>
      <c r="F2186" s="2">
        <f>VLOOKUP(A2186, Customer!A:O, 6, FALSE)</f>
        <v>0</v>
      </c>
      <c r="G2186" s="2">
        <f>VLOOKUP(A2186, Customer!A:O, 7, FALSE)</f>
        <v>1</v>
      </c>
      <c r="H2186" s="2">
        <f>VLOOKUP(A2186, Customer!A:O, 8, FALSE)</f>
        <v>0</v>
      </c>
      <c r="I2186" s="2">
        <f>VLOOKUP(A2186, Customer!A:O, 9, FALSE)</f>
        <v>0</v>
      </c>
      <c r="J2186" s="2">
        <f>VLOOKUP(A2186, Customer!A:O, 10, FALSE)</f>
        <v>0</v>
      </c>
      <c r="K2186" s="2">
        <f>VLOOKUP(A2186, Customer!A:O, 11, FALSE)</f>
        <v>0</v>
      </c>
      <c r="L2186" s="2">
        <f>VLOOKUP(A2186, Customer!A:O, 12, FALSE)</f>
        <v>0</v>
      </c>
      <c r="M2186" s="2">
        <f>VLOOKUP(A2186, Customer!A:O, 13, FALSE)</f>
        <v>1</v>
      </c>
      <c r="N2186" s="2">
        <f>VLOOKUP(A2186, Customer!A:O, 14, FALSE)</f>
        <v>0</v>
      </c>
      <c r="O2186" s="2" t="str">
        <f>VLOOKUP(A2186, Customer!A:O, 15, FALSE)</f>
        <v>State-Illinois</v>
      </c>
      <c r="P2186" s="2">
        <f>VLOOKUP(A2186,Sales!A:N,2,FALSE)</f>
        <v>4</v>
      </c>
      <c r="Q2186">
        <f>VLOOKUP(A2186,Sales!A:N,3,FALSE)</f>
        <v>1184</v>
      </c>
      <c r="R2186" s="2">
        <f>VLOOKUP(A2186,Sales!A:N,4,FALSE)</f>
        <v>84</v>
      </c>
      <c r="S2186" s="2">
        <f>VLOOKUP(A2186,Sales!A:N,5,FALSE)</f>
        <v>1157</v>
      </c>
      <c r="T2186" s="2">
        <f>VLOOKUP(A2186,Sales!A:N,6,FALSE)</f>
        <v>292</v>
      </c>
      <c r="U2186" s="2">
        <f>VLOOKUP(A2186,Sales!A:N,7,FALSE)</f>
        <v>167</v>
      </c>
      <c r="V2186" s="2">
        <f>VLOOKUP(A2186,Sales!A:N,8,FALSE)</f>
        <v>54</v>
      </c>
      <c r="W2186" s="2">
        <f>VLOOKUP(A2186,Sales!A:N,9,FALSE)</f>
        <v>2830</v>
      </c>
      <c r="X2186" s="2">
        <f>VLOOKUP(A2186,Sales!A:N,10,FALSE)</f>
        <v>1</v>
      </c>
      <c r="Y2186" s="2">
        <f>VLOOKUP(A2186,Sales!A:N,11,FALSE)</f>
        <v>3</v>
      </c>
      <c r="Z2186" s="2">
        <f>VLOOKUP(A2186,Sales!A:N,12,FALSE)</f>
        <v>5</v>
      </c>
      <c r="AA2186" s="2">
        <f>VLOOKUP(A2186,Sales!A:N,13,FALSE)</f>
        <v>9</v>
      </c>
      <c r="AB2186" s="2">
        <f>VLOOKUP(A2186,Sales!A:N,14,FALSE)</f>
        <v>7</v>
      </c>
      <c r="AC2186" s="2">
        <f>VLOOKUP(A2186,Campaigns!A:I,2,FALSE)</f>
        <v>0</v>
      </c>
      <c r="AD2186" s="2">
        <f>VLOOKUP(A2186,Campaigns!A:I,3,FALSE)</f>
        <v>0</v>
      </c>
      <c r="AE2186" s="2">
        <f>VLOOKUP(A2186,Campaigns!A:I,4,FALSE)</f>
        <v>0</v>
      </c>
      <c r="AF2186" s="2">
        <f>VLOOKUP(A2186,Campaigns!A:I,5,FALSE)</f>
        <v>0</v>
      </c>
      <c r="AG2186" s="2">
        <f>VLOOKUP(A2186,Campaigns!A:I,6,FALSE)</f>
        <v>0</v>
      </c>
      <c r="AH2186" s="2">
        <f>VLOOKUP(A2186,Campaigns!A:I,7,FALSE)</f>
        <v>0</v>
      </c>
      <c r="AI2186" s="2">
        <f>VLOOKUP(A2186,Campaigns!A:I,8,FALSE)</f>
        <v>0</v>
      </c>
      <c r="AJ2186" s="19" t="str">
        <f>VLOOKUP(A2186,Campaigns!A:I,9,FALSE)</f>
        <v>7/28/2019</v>
      </c>
    </row>
    <row r="2187" spans="1:36">
      <c r="A2187" s="2">
        <v>1171</v>
      </c>
      <c r="B2187" s="2">
        <f>VLOOKUP(A2187, Customer!A:O, 2, FALSE)</f>
        <v>166835</v>
      </c>
      <c r="C2187" s="2">
        <f>VLOOKUP(A2187, Customer!A:O, 3, FALSE)</f>
        <v>0</v>
      </c>
      <c r="D2187" s="2">
        <f>VLOOKUP(A2187, Customer!A:O, 4, FALSE)</f>
        <v>0</v>
      </c>
      <c r="E2187" s="2">
        <f>VLOOKUP(A2187, Customer!A:O, 5, FALSE)</f>
        <v>74</v>
      </c>
      <c r="F2187" s="2">
        <f>VLOOKUP(A2187, Customer!A:O, 6, FALSE)</f>
        <v>0</v>
      </c>
      <c r="G2187" s="2">
        <f>VLOOKUP(A2187, Customer!A:O, 7, FALSE)</f>
        <v>1</v>
      </c>
      <c r="H2187" s="2">
        <f>VLOOKUP(A2187, Customer!A:O, 8, FALSE)</f>
        <v>0</v>
      </c>
      <c r="I2187" s="2">
        <f>VLOOKUP(A2187, Customer!A:O, 9, FALSE)</f>
        <v>0</v>
      </c>
      <c r="J2187" s="2">
        <f>VLOOKUP(A2187, Customer!A:O, 10, FALSE)</f>
        <v>0</v>
      </c>
      <c r="K2187" s="2">
        <f>VLOOKUP(A2187, Customer!A:O, 11, FALSE)</f>
        <v>0</v>
      </c>
      <c r="L2187" s="2">
        <f>VLOOKUP(A2187, Customer!A:O, 12, FALSE)</f>
        <v>0</v>
      </c>
      <c r="M2187" s="2">
        <f>VLOOKUP(A2187, Customer!A:O, 13, FALSE)</f>
        <v>1</v>
      </c>
      <c r="N2187" s="2">
        <f>VLOOKUP(A2187, Customer!A:O, 14, FALSE)</f>
        <v>0</v>
      </c>
      <c r="O2187" s="2" t="str">
        <f>VLOOKUP(A2187, Customer!A:O, 15, FALSE)</f>
        <v>State-Illinois</v>
      </c>
      <c r="P2187" s="2">
        <f>VLOOKUP(A2187,Sales!A:N,2,FALSE)</f>
        <v>21</v>
      </c>
      <c r="Q2187">
        <f>VLOOKUP(A2187,Sales!A:N,3,FALSE)</f>
        <v>1548</v>
      </c>
      <c r="R2187" s="2">
        <f>VLOOKUP(A2187,Sales!A:N,4,FALSE)</f>
        <v>65</v>
      </c>
      <c r="S2187" s="2">
        <f>VLOOKUP(A2187,Sales!A:N,5,FALSE)</f>
        <v>487</v>
      </c>
      <c r="T2187" s="2">
        <f>VLOOKUP(A2187,Sales!A:N,6,FALSE)</f>
        <v>85</v>
      </c>
      <c r="U2187" s="2">
        <f>VLOOKUP(A2187,Sales!A:N,7,FALSE)</f>
        <v>42</v>
      </c>
      <c r="V2187" s="2">
        <f>VLOOKUP(A2187,Sales!A:N,8,FALSE)</f>
        <v>352</v>
      </c>
      <c r="W2187" s="2">
        <f>VLOOKUP(A2187,Sales!A:N,9,FALSE)</f>
        <v>1875</v>
      </c>
      <c r="X2187" s="2">
        <f>VLOOKUP(A2187,Sales!A:N,10,FALSE)</f>
        <v>1</v>
      </c>
      <c r="Y2187" s="2">
        <f>VLOOKUP(A2187,Sales!A:N,11,FALSE)</f>
        <v>6</v>
      </c>
      <c r="Z2187" s="2">
        <f>VLOOKUP(A2187,Sales!A:N,12,FALSE)</f>
        <v>4</v>
      </c>
      <c r="AA2187" s="2">
        <f>VLOOKUP(A2187,Sales!A:N,13,FALSE)</f>
        <v>13</v>
      </c>
      <c r="AB2187" s="2">
        <f>VLOOKUP(A2187,Sales!A:N,14,FALSE)</f>
        <v>2</v>
      </c>
      <c r="AC2187" s="2">
        <f>VLOOKUP(A2187,Campaigns!A:I,2,FALSE)</f>
        <v>0</v>
      </c>
      <c r="AD2187" s="2">
        <f>VLOOKUP(A2187,Campaigns!A:I,3,FALSE)</f>
        <v>0</v>
      </c>
      <c r="AE2187" s="2">
        <f>VLOOKUP(A2187,Campaigns!A:I,4,FALSE)</f>
        <v>0</v>
      </c>
      <c r="AF2187" s="2">
        <f>VLOOKUP(A2187,Campaigns!A:I,5,FALSE)</f>
        <v>0</v>
      </c>
      <c r="AG2187" s="2">
        <f>VLOOKUP(A2187,Campaigns!A:I,6,FALSE)</f>
        <v>0</v>
      </c>
      <c r="AH2187" s="2">
        <f>VLOOKUP(A2187,Campaigns!A:I,7,FALSE)</f>
        <v>0</v>
      </c>
      <c r="AI2187" s="2">
        <f>VLOOKUP(A2187,Campaigns!A:I,8,FALSE)</f>
        <v>0</v>
      </c>
      <c r="AJ2187" s="19">
        <f>VLOOKUP(A2187,Campaigns!A:I,9,FALSE)</f>
        <v>43924</v>
      </c>
    </row>
    <row r="2188" spans="1:36">
      <c r="A2188" s="2">
        <v>2722</v>
      </c>
      <c r="B2188" s="2">
        <f>VLOOKUP(A2188, Customer!A:O, 2, FALSE)</f>
        <v>166835</v>
      </c>
      <c r="C2188" s="2">
        <f>VLOOKUP(A2188, Customer!A:O, 3, FALSE)</f>
        <v>0</v>
      </c>
      <c r="D2188" s="2">
        <f>VLOOKUP(A2188, Customer!A:O, 4, FALSE)</f>
        <v>0</v>
      </c>
      <c r="E2188" s="2">
        <f>VLOOKUP(A2188, Customer!A:O, 5, FALSE)</f>
        <v>74</v>
      </c>
      <c r="F2188" s="2">
        <f>VLOOKUP(A2188, Customer!A:O, 6, FALSE)</f>
        <v>0</v>
      </c>
      <c r="G2188" s="2">
        <f>VLOOKUP(A2188, Customer!A:O, 7, FALSE)</f>
        <v>1</v>
      </c>
      <c r="H2188" s="2">
        <f>VLOOKUP(A2188, Customer!A:O, 8, FALSE)</f>
        <v>0</v>
      </c>
      <c r="I2188" s="2">
        <f>VLOOKUP(A2188, Customer!A:O, 9, FALSE)</f>
        <v>0</v>
      </c>
      <c r="J2188" s="2">
        <f>VLOOKUP(A2188, Customer!A:O, 10, FALSE)</f>
        <v>0</v>
      </c>
      <c r="K2188" s="2">
        <f>VLOOKUP(A2188, Customer!A:O, 11, FALSE)</f>
        <v>0</v>
      </c>
      <c r="L2188" s="2">
        <f>VLOOKUP(A2188, Customer!A:O, 12, FALSE)</f>
        <v>0</v>
      </c>
      <c r="M2188" s="2">
        <f>VLOOKUP(A2188, Customer!A:O, 13, FALSE)</f>
        <v>1</v>
      </c>
      <c r="N2188" s="2">
        <f>VLOOKUP(A2188, Customer!A:O, 14, FALSE)</f>
        <v>0</v>
      </c>
      <c r="O2188" s="2" t="str">
        <f>VLOOKUP(A2188, Customer!A:O, 15, FALSE)</f>
        <v>State-Other</v>
      </c>
      <c r="P2188" s="2">
        <f>VLOOKUP(A2188,Sales!A:N,2,FALSE)</f>
        <v>21</v>
      </c>
      <c r="Q2188">
        <f>VLOOKUP(A2188,Sales!A:N,3,FALSE)</f>
        <v>1548</v>
      </c>
      <c r="R2188" s="2">
        <f>VLOOKUP(A2188,Sales!A:N,4,FALSE)</f>
        <v>65</v>
      </c>
      <c r="S2188" s="2">
        <f>VLOOKUP(A2188,Sales!A:N,5,FALSE)</f>
        <v>487</v>
      </c>
      <c r="T2188" s="2">
        <f>VLOOKUP(A2188,Sales!A:N,6,FALSE)</f>
        <v>85</v>
      </c>
      <c r="U2188" s="2">
        <f>VLOOKUP(A2188,Sales!A:N,7,FALSE)</f>
        <v>42</v>
      </c>
      <c r="V2188" s="2">
        <f>VLOOKUP(A2188,Sales!A:N,8,FALSE)</f>
        <v>352</v>
      </c>
      <c r="W2188" s="2">
        <f>VLOOKUP(A2188,Sales!A:N,9,FALSE)</f>
        <v>1875</v>
      </c>
      <c r="X2188" s="2">
        <f>VLOOKUP(A2188,Sales!A:N,10,FALSE)</f>
        <v>1</v>
      </c>
      <c r="Y2188" s="2">
        <f>VLOOKUP(A2188,Sales!A:N,11,FALSE)</f>
        <v>6</v>
      </c>
      <c r="Z2188" s="2">
        <f>VLOOKUP(A2188,Sales!A:N,12,FALSE)</f>
        <v>4</v>
      </c>
      <c r="AA2188" s="2">
        <f>VLOOKUP(A2188,Sales!A:N,13,FALSE)</f>
        <v>13</v>
      </c>
      <c r="AB2188" s="2">
        <f>VLOOKUP(A2188,Sales!A:N,14,FALSE)</f>
        <v>2</v>
      </c>
      <c r="AC2188" s="2">
        <f>VLOOKUP(A2188,Campaigns!A:I,2,FALSE)</f>
        <v>0</v>
      </c>
      <c r="AD2188" s="2">
        <f>VLOOKUP(A2188,Campaigns!A:I,3,FALSE)</f>
        <v>0</v>
      </c>
      <c r="AE2188" s="2">
        <f>VLOOKUP(A2188,Campaigns!A:I,4,FALSE)</f>
        <v>0</v>
      </c>
      <c r="AF2188" s="2">
        <f>VLOOKUP(A2188,Campaigns!A:I,5,FALSE)</f>
        <v>0</v>
      </c>
      <c r="AG2188" s="2">
        <f>VLOOKUP(A2188,Campaigns!A:I,6,FALSE)</f>
        <v>0</v>
      </c>
      <c r="AH2188" s="2">
        <f>VLOOKUP(A2188,Campaigns!A:I,7,FALSE)</f>
        <v>0</v>
      </c>
      <c r="AI2188" s="2">
        <f>VLOOKUP(A2188,Campaigns!A:I,8,FALSE)</f>
        <v>0</v>
      </c>
      <c r="AJ2188" s="19">
        <f>VLOOKUP(A2188,Campaigns!A:I,9,FALSE)</f>
        <v>43924</v>
      </c>
    </row>
    <row r="2189" spans="1:36">
      <c r="A2189" s="2">
        <v>3217</v>
      </c>
      <c r="B2189" s="2">
        <f>VLOOKUP(A2189, Customer!A:O, 2, FALSE)</f>
        <v>166201</v>
      </c>
      <c r="C2189" s="2">
        <f>VLOOKUP(A2189, Customer!A:O, 3, FALSE)</f>
        <v>2</v>
      </c>
      <c r="D2189" s="2">
        <f>VLOOKUP(A2189, Customer!A:O, 4, FALSE)</f>
        <v>1</v>
      </c>
      <c r="E2189" s="2">
        <f>VLOOKUP(A2189, Customer!A:O, 5, FALSE)</f>
        <v>74</v>
      </c>
      <c r="F2189" s="2">
        <f>VLOOKUP(A2189, Customer!A:O, 6, FALSE)</f>
        <v>0</v>
      </c>
      <c r="G2189" s="2">
        <f>VLOOKUP(A2189, Customer!A:O, 7, FALSE)</f>
        <v>0</v>
      </c>
      <c r="H2189" s="2">
        <f>VLOOKUP(A2189, Customer!A:O, 8, FALSE)</f>
        <v>0</v>
      </c>
      <c r="I2189" s="2">
        <f>VLOOKUP(A2189, Customer!A:O, 9, FALSE)</f>
        <v>1</v>
      </c>
      <c r="J2189" s="2">
        <f>VLOOKUP(A2189, Customer!A:O, 10, FALSE)</f>
        <v>0</v>
      </c>
      <c r="K2189" s="2">
        <f>VLOOKUP(A2189, Customer!A:O, 11, FALSE)</f>
        <v>0</v>
      </c>
      <c r="L2189" s="2">
        <f>VLOOKUP(A2189, Customer!A:O, 12, FALSE)</f>
        <v>0</v>
      </c>
      <c r="M2189" s="2">
        <f>VLOOKUP(A2189, Customer!A:O, 13, FALSE)</f>
        <v>0</v>
      </c>
      <c r="N2189" s="2">
        <f>VLOOKUP(A2189, Customer!A:O, 14, FALSE)</f>
        <v>1</v>
      </c>
      <c r="O2189" s="2" t="str">
        <f>VLOOKUP(A2189, Customer!A:O, 15, FALSE)</f>
        <v>State-Illinois</v>
      </c>
      <c r="P2189" s="2">
        <f>VLOOKUP(A2189,Sales!A:N,2,FALSE)</f>
        <v>56</v>
      </c>
      <c r="Q2189">
        <f>VLOOKUP(A2189,Sales!A:N,3,FALSE)</f>
        <v>1019</v>
      </c>
      <c r="R2189" s="2">
        <f>VLOOKUP(A2189,Sales!A:N,4,FALSE)</f>
        <v>0</v>
      </c>
      <c r="S2189" s="2">
        <f>VLOOKUP(A2189,Sales!A:N,5,FALSE)</f>
        <v>75</v>
      </c>
      <c r="T2189" s="2">
        <f>VLOOKUP(A2189,Sales!A:N,6,FALSE)</f>
        <v>0</v>
      </c>
      <c r="U2189" s="2">
        <f>VLOOKUP(A2189,Sales!A:N,7,FALSE)</f>
        <v>0</v>
      </c>
      <c r="V2189" s="2">
        <f>VLOOKUP(A2189,Sales!A:N,8,FALSE)</f>
        <v>20</v>
      </c>
      <c r="W2189" s="2">
        <f>VLOOKUP(A2189,Sales!A:N,9,FALSE)</f>
        <v>1075</v>
      </c>
      <c r="X2189" s="2">
        <f>VLOOKUP(A2189,Sales!A:N,10,FALSE)</f>
        <v>7</v>
      </c>
      <c r="Y2189" s="2">
        <f>VLOOKUP(A2189,Sales!A:N,11,FALSE)</f>
        <v>8</v>
      </c>
      <c r="Z2189" s="2">
        <f>VLOOKUP(A2189,Sales!A:N,12,FALSE)</f>
        <v>0.2</v>
      </c>
      <c r="AA2189" s="2">
        <f>VLOOKUP(A2189,Sales!A:N,13,FALSE)</f>
        <v>5</v>
      </c>
      <c r="AB2189" s="2">
        <f>VLOOKUP(A2189,Sales!A:N,14,FALSE)</f>
        <v>7</v>
      </c>
      <c r="AC2189" s="2">
        <f>VLOOKUP(A2189,Campaigns!A:I,2,FALSE)</f>
        <v>0</v>
      </c>
      <c r="AD2189" s="2">
        <f>VLOOKUP(A2189,Campaigns!A:I,3,FALSE)</f>
        <v>0</v>
      </c>
      <c r="AE2189" s="2">
        <f>VLOOKUP(A2189,Campaigns!A:I,4,FALSE)</f>
        <v>0</v>
      </c>
      <c r="AF2189" s="2">
        <f>VLOOKUP(A2189,Campaigns!A:I,5,FALSE)</f>
        <v>1</v>
      </c>
      <c r="AG2189" s="2">
        <f>VLOOKUP(A2189,Campaigns!A:I,6,FALSE)</f>
        <v>0</v>
      </c>
      <c r="AH2189" s="2">
        <f>VLOOKUP(A2189,Campaigns!A:I,7,FALSE)</f>
        <v>0</v>
      </c>
      <c r="AI2189" s="2">
        <f>VLOOKUP(A2189,Campaigns!A:I,8,FALSE)</f>
        <v>0</v>
      </c>
      <c r="AJ2189" s="19" t="str">
        <f>VLOOKUP(A2189,Campaigns!A:I,9,FALSE)</f>
        <v>11/14/2020</v>
      </c>
    </row>
    <row r="2190" spans="1:36">
      <c r="A2190" s="2">
        <v>2463</v>
      </c>
      <c r="B2190" s="2">
        <f>VLOOKUP(A2190, Customer!A:O, 2, FALSE)</f>
        <v>164014</v>
      </c>
      <c r="C2190" s="2">
        <f>VLOOKUP(A2190, Customer!A:O, 3, FALSE)</f>
        <v>2</v>
      </c>
      <c r="D2190" s="2">
        <f>VLOOKUP(A2190, Customer!A:O, 4, FALSE)</f>
        <v>1</v>
      </c>
      <c r="E2190" s="2">
        <f>VLOOKUP(A2190, Customer!A:O, 5, FALSE)</f>
        <v>74</v>
      </c>
      <c r="F2190" s="2">
        <f>VLOOKUP(A2190, Customer!A:O, 6, FALSE)</f>
        <v>0</v>
      </c>
      <c r="G2190" s="2">
        <f>VLOOKUP(A2190, Customer!A:O, 7, FALSE)</f>
        <v>0</v>
      </c>
      <c r="H2190" s="2">
        <f>VLOOKUP(A2190, Customer!A:O, 8, FALSE)</f>
        <v>0</v>
      </c>
      <c r="I2190" s="2">
        <f>VLOOKUP(A2190, Customer!A:O, 9, FALSE)</f>
        <v>1</v>
      </c>
      <c r="J2190" s="2">
        <f>VLOOKUP(A2190, Customer!A:O, 10, FALSE)</f>
        <v>0</v>
      </c>
      <c r="K2190" s="2">
        <f>VLOOKUP(A2190, Customer!A:O, 11, FALSE)</f>
        <v>0</v>
      </c>
      <c r="L2190" s="2">
        <f>VLOOKUP(A2190, Customer!A:O, 12, FALSE)</f>
        <v>0</v>
      </c>
      <c r="M2190" s="2">
        <f>VLOOKUP(A2190, Customer!A:O, 13, FALSE)</f>
        <v>0</v>
      </c>
      <c r="N2190" s="2">
        <f>VLOOKUP(A2190, Customer!A:O, 14, FALSE)</f>
        <v>1</v>
      </c>
      <c r="O2190" s="2" t="str">
        <f>VLOOKUP(A2190, Customer!A:O, 15, FALSE)</f>
        <v>State-Texas</v>
      </c>
      <c r="P2190" s="2">
        <f>VLOOKUP(A2190,Sales!A:N,2,FALSE)</f>
        <v>56</v>
      </c>
      <c r="Q2190">
        <f>VLOOKUP(A2190,Sales!A:N,3,FALSE)</f>
        <v>1040</v>
      </c>
      <c r="R2190" s="2">
        <f>VLOOKUP(A2190,Sales!A:N,4,FALSE)</f>
        <v>0</v>
      </c>
      <c r="S2190" s="2">
        <f>VLOOKUP(A2190,Sales!A:N,5,FALSE)</f>
        <v>77</v>
      </c>
      <c r="T2190" s="2">
        <f>VLOOKUP(A2190,Sales!A:N,6,FALSE)</f>
        <v>0</v>
      </c>
      <c r="U2190" s="2">
        <f>VLOOKUP(A2190,Sales!A:N,7,FALSE)</f>
        <v>0</v>
      </c>
      <c r="V2190" s="2">
        <f>VLOOKUP(A2190,Sales!A:N,8,FALSE)</f>
        <v>20</v>
      </c>
      <c r="W2190" s="2">
        <f>VLOOKUP(A2190,Sales!A:N,9,FALSE)</f>
        <v>1097</v>
      </c>
      <c r="X2190" s="2">
        <f>VLOOKUP(A2190,Sales!A:N,10,FALSE)</f>
        <v>7</v>
      </c>
      <c r="Y2190" s="2">
        <f>VLOOKUP(A2190,Sales!A:N,11,FALSE)</f>
        <v>8</v>
      </c>
      <c r="Z2190" s="2">
        <f>VLOOKUP(A2190,Sales!A:N,12,FALSE)</f>
        <v>2</v>
      </c>
      <c r="AA2190" s="2">
        <f>VLOOKUP(A2190,Sales!A:N,13,FALSE)</f>
        <v>5</v>
      </c>
      <c r="AB2190" s="2">
        <f>VLOOKUP(A2190,Sales!A:N,14,FALSE)</f>
        <v>7</v>
      </c>
      <c r="AC2190" s="2">
        <f>VLOOKUP(A2190,Campaigns!A:I,2,FALSE)</f>
        <v>0</v>
      </c>
      <c r="AD2190" s="2">
        <f>VLOOKUP(A2190,Campaigns!A:I,3,FALSE)</f>
        <v>0</v>
      </c>
      <c r="AE2190" s="2">
        <f>VLOOKUP(A2190,Campaigns!A:I,4,FALSE)</f>
        <v>0</v>
      </c>
      <c r="AF2190" s="2">
        <f>VLOOKUP(A2190,Campaigns!A:I,5,FALSE)</f>
        <v>1</v>
      </c>
      <c r="AG2190" s="2">
        <f>VLOOKUP(A2190,Campaigns!A:I,6,FALSE)</f>
        <v>0</v>
      </c>
      <c r="AH2190" s="2">
        <f>VLOOKUP(A2190,Campaigns!A:I,7,FALSE)</f>
        <v>0</v>
      </c>
      <c r="AI2190" s="2">
        <f>VLOOKUP(A2190,Campaigns!A:I,8,FALSE)</f>
        <v>0</v>
      </c>
      <c r="AJ2190" s="19" t="str">
        <f>VLOOKUP(A2190,Campaigns!A:I,9,FALSE)</f>
        <v>11/14/2020</v>
      </c>
    </row>
    <row r="2191" spans="1:36">
      <c r="A2191" s="2">
        <v>3202</v>
      </c>
      <c r="B2191" s="2">
        <f>VLOOKUP(A2191, Customer!A:O, 2, FALSE)</f>
        <v>164014</v>
      </c>
      <c r="C2191" s="2">
        <f>VLOOKUP(A2191, Customer!A:O, 3, FALSE)</f>
        <v>2</v>
      </c>
      <c r="D2191" s="2">
        <f>VLOOKUP(A2191, Customer!A:O, 4, FALSE)</f>
        <v>1</v>
      </c>
      <c r="E2191" s="2">
        <f>VLOOKUP(A2191, Customer!A:O, 5, FALSE)</f>
        <v>74</v>
      </c>
      <c r="F2191" s="2">
        <f>VLOOKUP(A2191, Customer!A:O, 6, FALSE)</f>
        <v>0</v>
      </c>
      <c r="G2191" s="2">
        <f>VLOOKUP(A2191, Customer!A:O, 7, FALSE)</f>
        <v>0</v>
      </c>
      <c r="H2191" s="2">
        <f>VLOOKUP(A2191, Customer!A:O, 8, FALSE)</f>
        <v>0</v>
      </c>
      <c r="I2191" s="2">
        <f>VLOOKUP(A2191, Customer!A:O, 9, FALSE)</f>
        <v>1</v>
      </c>
      <c r="J2191" s="2">
        <f>VLOOKUP(A2191, Customer!A:O, 10, FALSE)</f>
        <v>0</v>
      </c>
      <c r="K2191" s="2">
        <f>VLOOKUP(A2191, Customer!A:O, 11, FALSE)</f>
        <v>0</v>
      </c>
      <c r="L2191" s="2">
        <f>VLOOKUP(A2191, Customer!A:O, 12, FALSE)</f>
        <v>0</v>
      </c>
      <c r="M2191" s="2">
        <f>VLOOKUP(A2191, Customer!A:O, 13, FALSE)</f>
        <v>0</v>
      </c>
      <c r="N2191" s="2">
        <f>VLOOKUP(A2191, Customer!A:O, 14, FALSE)</f>
        <v>1</v>
      </c>
      <c r="O2191" s="2" t="str">
        <f>VLOOKUP(A2191, Customer!A:O, 15, FALSE)</f>
        <v>State-Other</v>
      </c>
      <c r="P2191" s="2">
        <f>VLOOKUP(A2191,Sales!A:N,2,FALSE)</f>
        <v>56</v>
      </c>
      <c r="Q2191">
        <f>VLOOKUP(A2191,Sales!A:N,3,FALSE)</f>
        <v>1040</v>
      </c>
      <c r="R2191" s="2">
        <f>VLOOKUP(A2191,Sales!A:N,4,FALSE)</f>
        <v>0</v>
      </c>
      <c r="S2191" s="2">
        <f>VLOOKUP(A2191,Sales!A:N,5,FALSE)</f>
        <v>77</v>
      </c>
      <c r="T2191" s="2">
        <f>VLOOKUP(A2191,Sales!A:N,6,FALSE)</f>
        <v>0</v>
      </c>
      <c r="U2191" s="2">
        <f>VLOOKUP(A2191,Sales!A:N,7,FALSE)</f>
        <v>0</v>
      </c>
      <c r="V2191" s="2">
        <f>VLOOKUP(A2191,Sales!A:N,8,FALSE)</f>
        <v>20</v>
      </c>
      <c r="W2191" s="2">
        <f>VLOOKUP(A2191,Sales!A:N,9,FALSE)</f>
        <v>1097</v>
      </c>
      <c r="X2191" s="2">
        <f>VLOOKUP(A2191,Sales!A:N,10,FALSE)</f>
        <v>7</v>
      </c>
      <c r="Y2191" s="2">
        <f>VLOOKUP(A2191,Sales!A:N,11,FALSE)</f>
        <v>8</v>
      </c>
      <c r="Z2191" s="2">
        <f>VLOOKUP(A2191,Sales!A:N,12,FALSE)</f>
        <v>2</v>
      </c>
      <c r="AA2191" s="2">
        <f>VLOOKUP(A2191,Sales!A:N,13,FALSE)</f>
        <v>5</v>
      </c>
      <c r="AB2191" s="2">
        <f>VLOOKUP(A2191,Sales!A:N,14,FALSE)</f>
        <v>7</v>
      </c>
      <c r="AC2191" s="2">
        <f>VLOOKUP(A2191,Campaigns!A:I,2,FALSE)</f>
        <v>0</v>
      </c>
      <c r="AD2191" s="2">
        <f>VLOOKUP(A2191,Campaigns!A:I,3,FALSE)</f>
        <v>0</v>
      </c>
      <c r="AE2191" s="2">
        <f>VLOOKUP(A2191,Campaigns!A:I,4,FALSE)</f>
        <v>0</v>
      </c>
      <c r="AF2191" s="2">
        <f>VLOOKUP(A2191,Campaigns!A:I,5,FALSE)</f>
        <v>1</v>
      </c>
      <c r="AG2191" s="2">
        <f>VLOOKUP(A2191,Campaigns!A:I,6,FALSE)</f>
        <v>0</v>
      </c>
      <c r="AH2191" s="2">
        <f>VLOOKUP(A2191,Campaigns!A:I,7,FALSE)</f>
        <v>0</v>
      </c>
      <c r="AI2191" s="2">
        <f>VLOOKUP(A2191,Campaigns!A:I,8,FALSE)</f>
        <v>0</v>
      </c>
      <c r="AJ2191" s="19" t="str">
        <f>VLOOKUP(A2191,Campaigns!A:I,9,FALSE)</f>
        <v>11/14/2020</v>
      </c>
    </row>
    <row r="2192" spans="1:36">
      <c r="A2192" s="2">
        <v>2337</v>
      </c>
      <c r="B2192" s="2">
        <f>VLOOKUP(A2192, Customer!A:O, 2, FALSE)</f>
        <v>162159</v>
      </c>
      <c r="C2192" s="2">
        <f>VLOOKUP(A2192, Customer!A:O, 3, FALSE)</f>
        <v>0</v>
      </c>
      <c r="D2192" s="2">
        <f>VLOOKUP(A2192, Customer!A:O, 4, FALSE)</f>
        <v>0</v>
      </c>
      <c r="E2192" s="2">
        <f>VLOOKUP(A2192, Customer!A:O, 5, FALSE)</f>
        <v>74</v>
      </c>
      <c r="F2192" s="2">
        <f>VLOOKUP(A2192, Customer!A:O, 6, FALSE)</f>
        <v>0</v>
      </c>
      <c r="G2192" s="2">
        <f>VLOOKUP(A2192, Customer!A:O, 7, FALSE)</f>
        <v>0</v>
      </c>
      <c r="H2192" s="2">
        <f>VLOOKUP(A2192, Customer!A:O, 8, FALSE)</f>
        <v>1</v>
      </c>
      <c r="I2192" s="2">
        <f>VLOOKUP(A2192, Customer!A:O, 9, FALSE)</f>
        <v>0</v>
      </c>
      <c r="J2192" s="2">
        <f>VLOOKUP(A2192, Customer!A:O, 10, FALSE)</f>
        <v>0</v>
      </c>
      <c r="K2192" s="2">
        <f>VLOOKUP(A2192, Customer!A:O, 11, FALSE)</f>
        <v>0</v>
      </c>
      <c r="L2192" s="2">
        <f>VLOOKUP(A2192, Customer!A:O, 12, FALSE)</f>
        <v>0</v>
      </c>
      <c r="M2192" s="2">
        <f>VLOOKUP(A2192, Customer!A:O, 13, FALSE)</f>
        <v>0</v>
      </c>
      <c r="N2192" s="2">
        <f>VLOOKUP(A2192, Customer!A:O, 14, FALSE)</f>
        <v>1</v>
      </c>
      <c r="O2192" s="2" t="str">
        <f>VLOOKUP(A2192, Customer!A:O, 15, FALSE)</f>
        <v>State-Texas</v>
      </c>
      <c r="P2192" s="2">
        <f>VLOOKUP(A2192,Sales!A:N,2,FALSE)</f>
        <v>68</v>
      </c>
      <c r="Q2192">
        <f>VLOOKUP(A2192,Sales!A:N,3,FALSE)</f>
        <v>475</v>
      </c>
      <c r="R2192" s="2">
        <f>VLOOKUP(A2192,Sales!A:N,4,FALSE)</f>
        <v>44</v>
      </c>
      <c r="S2192" s="2">
        <f>VLOOKUP(A2192,Sales!A:N,5,FALSE)</f>
        <v>676</v>
      </c>
      <c r="T2192" s="2">
        <f>VLOOKUP(A2192,Sales!A:N,6,FALSE)</f>
        <v>201</v>
      </c>
      <c r="U2192" s="2">
        <f>VLOOKUP(A2192,Sales!A:N,7,FALSE)</f>
        <v>183</v>
      </c>
      <c r="V2192" s="2">
        <f>VLOOKUP(A2192,Sales!A:N,8,FALSE)</f>
        <v>76</v>
      </c>
      <c r="W2192" s="2">
        <f>VLOOKUP(A2192,Sales!A:N,9,FALSE)</f>
        <v>1503</v>
      </c>
      <c r="X2192" s="2">
        <f>VLOOKUP(A2192,Sales!A:N,10,FALSE)</f>
        <v>1</v>
      </c>
      <c r="Y2192" s="2">
        <f>VLOOKUP(A2192,Sales!A:N,11,FALSE)</f>
        <v>6</v>
      </c>
      <c r="Z2192" s="2">
        <f>VLOOKUP(A2192,Sales!A:N,12,FALSE)</f>
        <v>2</v>
      </c>
      <c r="AA2192" s="2">
        <f>VLOOKUP(A2192,Sales!A:N,13,FALSE)</f>
        <v>10</v>
      </c>
      <c r="AB2192" s="2">
        <f>VLOOKUP(A2192,Sales!A:N,14,FALSE)</f>
        <v>4</v>
      </c>
      <c r="AC2192" s="2">
        <f>VLOOKUP(A2192,Campaigns!A:I,2,FALSE)</f>
        <v>0</v>
      </c>
      <c r="AD2192" s="2">
        <f>VLOOKUP(A2192,Campaigns!A:I,3,FALSE)</f>
        <v>0</v>
      </c>
      <c r="AE2192" s="2">
        <f>VLOOKUP(A2192,Campaigns!A:I,4,FALSE)</f>
        <v>0</v>
      </c>
      <c r="AF2192" s="2">
        <f>VLOOKUP(A2192,Campaigns!A:I,5,FALSE)</f>
        <v>0</v>
      </c>
      <c r="AG2192" s="2">
        <f>VLOOKUP(A2192,Campaigns!A:I,6,FALSE)</f>
        <v>0</v>
      </c>
      <c r="AH2192" s="2">
        <f>VLOOKUP(A2192,Campaigns!A:I,7,FALSE)</f>
        <v>0</v>
      </c>
      <c r="AI2192" s="2">
        <f>VLOOKUP(A2192,Campaigns!A:I,8,FALSE)</f>
        <v>0</v>
      </c>
      <c r="AJ2192" s="19">
        <f>VLOOKUP(A2192,Campaigns!A:I,9,FALSE)</f>
        <v>43871</v>
      </c>
    </row>
    <row r="2193" spans="1:36">
      <c r="A2193" s="2">
        <v>1377</v>
      </c>
      <c r="B2193" s="2">
        <f>VLOOKUP(A2193, Customer!A:O, 2, FALSE)</f>
        <v>151012</v>
      </c>
      <c r="C2193" s="2">
        <f>VLOOKUP(A2193, Customer!A:O, 3, FALSE)</f>
        <v>0</v>
      </c>
      <c r="D2193" s="2">
        <f>VLOOKUP(A2193, Customer!A:O, 4, FALSE)</f>
        <v>0</v>
      </c>
      <c r="E2193" s="2">
        <f>VLOOKUP(A2193, Customer!A:O, 5, FALSE)</f>
        <v>74</v>
      </c>
      <c r="F2193" s="2">
        <f>VLOOKUP(A2193, Customer!A:O, 6, FALSE)</f>
        <v>0</v>
      </c>
      <c r="G2193" s="2">
        <f>VLOOKUP(A2193, Customer!A:O, 7, FALSE)</f>
        <v>1</v>
      </c>
      <c r="H2193" s="2">
        <f>VLOOKUP(A2193, Customer!A:O, 8, FALSE)</f>
        <v>0</v>
      </c>
      <c r="I2193" s="2">
        <f>VLOOKUP(A2193, Customer!A:O, 9, FALSE)</f>
        <v>0</v>
      </c>
      <c r="J2193" s="2">
        <f>VLOOKUP(A2193, Customer!A:O, 10, FALSE)</f>
        <v>0</v>
      </c>
      <c r="K2193" s="2">
        <f>VLOOKUP(A2193, Customer!A:O, 11, FALSE)</f>
        <v>0</v>
      </c>
      <c r="L2193" s="2">
        <f>VLOOKUP(A2193, Customer!A:O, 12, FALSE)</f>
        <v>0</v>
      </c>
      <c r="M2193" s="2">
        <f>VLOOKUP(A2193, Customer!A:O, 13, FALSE)</f>
        <v>0</v>
      </c>
      <c r="N2193" s="2">
        <f>VLOOKUP(A2193, Customer!A:O, 14, FALSE)</f>
        <v>1</v>
      </c>
      <c r="O2193" s="2" t="str">
        <f>VLOOKUP(A2193, Customer!A:O, 15, FALSE)</f>
        <v>State-Texas</v>
      </c>
      <c r="P2193" s="2">
        <f>VLOOKUP(A2193,Sales!A:N,2,FALSE)</f>
        <v>86</v>
      </c>
      <c r="Q2193">
        <f>VLOOKUP(A2193,Sales!A:N,3,FALSE)</f>
        <v>302</v>
      </c>
      <c r="R2193" s="2">
        <f>VLOOKUP(A2193,Sales!A:N,4,FALSE)</f>
        <v>27</v>
      </c>
      <c r="S2193" s="2">
        <f>VLOOKUP(A2193,Sales!A:N,5,FALSE)</f>
        <v>187</v>
      </c>
      <c r="T2193" s="2">
        <f>VLOOKUP(A2193,Sales!A:N,6,FALSE)</f>
        <v>6</v>
      </c>
      <c r="U2193" s="2">
        <f>VLOOKUP(A2193,Sales!A:N,7,FALSE)</f>
        <v>27</v>
      </c>
      <c r="V2193" s="2">
        <f>VLOOKUP(A2193,Sales!A:N,8,FALSE)</f>
        <v>71</v>
      </c>
      <c r="W2193" s="2">
        <f>VLOOKUP(A2193,Sales!A:N,9,FALSE)</f>
        <v>477</v>
      </c>
      <c r="X2193" s="2">
        <f>VLOOKUP(A2193,Sales!A:N,10,FALSE)</f>
        <v>1</v>
      </c>
      <c r="Y2193" s="2">
        <f>VLOOKUP(A2193,Sales!A:N,11,FALSE)</f>
        <v>4</v>
      </c>
      <c r="Z2193" s="2">
        <f>VLOOKUP(A2193,Sales!A:N,12,FALSE)</f>
        <v>1</v>
      </c>
      <c r="AA2193" s="2">
        <f>VLOOKUP(A2193,Sales!A:N,13,FALSE)</f>
        <v>4</v>
      </c>
      <c r="AB2193" s="2">
        <f>VLOOKUP(A2193,Sales!A:N,14,FALSE)</f>
        <v>6</v>
      </c>
      <c r="AC2193" s="2">
        <f>VLOOKUP(A2193,Campaigns!A:I,2,FALSE)</f>
        <v>0</v>
      </c>
      <c r="AD2193" s="2">
        <f>VLOOKUP(A2193,Campaigns!A:I,3,FALSE)</f>
        <v>0</v>
      </c>
      <c r="AE2193" s="2">
        <f>VLOOKUP(A2193,Campaigns!A:I,4,FALSE)</f>
        <v>0</v>
      </c>
      <c r="AF2193" s="2">
        <f>VLOOKUP(A2193,Campaigns!A:I,5,FALSE)</f>
        <v>0</v>
      </c>
      <c r="AG2193" s="2">
        <f>VLOOKUP(A2193,Campaigns!A:I,6,FALSE)</f>
        <v>0</v>
      </c>
      <c r="AH2193" s="2">
        <f>VLOOKUP(A2193,Campaigns!A:I,7,FALSE)</f>
        <v>0</v>
      </c>
      <c r="AI2193" s="2">
        <f>VLOOKUP(A2193,Campaigns!A:I,8,FALSE)</f>
        <v>0</v>
      </c>
      <c r="AJ2193" s="19" t="str">
        <f>VLOOKUP(A2193,Campaigns!A:I,9,FALSE)</f>
        <v>9/23/2019</v>
      </c>
    </row>
    <row r="2194" spans="1:36">
      <c r="A2194" s="2">
        <v>2746</v>
      </c>
      <c r="B2194" s="2">
        <f>VLOOKUP(A2194, Customer!A:O, 2, FALSE)</f>
        <v>151012</v>
      </c>
      <c r="C2194" s="2">
        <f>VLOOKUP(A2194, Customer!A:O, 3, FALSE)</f>
        <v>0</v>
      </c>
      <c r="D2194" s="2">
        <f>VLOOKUP(A2194, Customer!A:O, 4, FALSE)</f>
        <v>0</v>
      </c>
      <c r="E2194" s="2">
        <f>VLOOKUP(A2194, Customer!A:O, 5, FALSE)</f>
        <v>74</v>
      </c>
      <c r="F2194" s="2">
        <f>VLOOKUP(A2194, Customer!A:O, 6, FALSE)</f>
        <v>0</v>
      </c>
      <c r="G2194" s="2">
        <f>VLOOKUP(A2194, Customer!A:O, 7, FALSE)</f>
        <v>1</v>
      </c>
      <c r="H2194" s="2">
        <f>VLOOKUP(A2194, Customer!A:O, 8, FALSE)</f>
        <v>0</v>
      </c>
      <c r="I2194" s="2">
        <f>VLOOKUP(A2194, Customer!A:O, 9, FALSE)</f>
        <v>0</v>
      </c>
      <c r="J2194" s="2">
        <f>VLOOKUP(A2194, Customer!A:O, 10, FALSE)</f>
        <v>0</v>
      </c>
      <c r="K2194" s="2">
        <f>VLOOKUP(A2194, Customer!A:O, 11, FALSE)</f>
        <v>0</v>
      </c>
      <c r="L2194" s="2">
        <f>VLOOKUP(A2194, Customer!A:O, 12, FALSE)</f>
        <v>0</v>
      </c>
      <c r="M2194" s="2">
        <f>VLOOKUP(A2194, Customer!A:O, 13, FALSE)</f>
        <v>0</v>
      </c>
      <c r="N2194" s="2">
        <f>VLOOKUP(A2194, Customer!A:O, 14, FALSE)</f>
        <v>1</v>
      </c>
      <c r="O2194" s="2" t="str">
        <f>VLOOKUP(A2194, Customer!A:O, 15, FALSE)</f>
        <v>State-Other</v>
      </c>
      <c r="P2194" s="2">
        <f>VLOOKUP(A2194,Sales!A:N,2,FALSE)</f>
        <v>86</v>
      </c>
      <c r="Q2194">
        <f>VLOOKUP(A2194,Sales!A:N,3,FALSE)</f>
        <v>302</v>
      </c>
      <c r="R2194" s="2">
        <f>VLOOKUP(A2194,Sales!A:N,4,FALSE)</f>
        <v>27</v>
      </c>
      <c r="S2194" s="2">
        <f>VLOOKUP(A2194,Sales!A:N,5,FALSE)</f>
        <v>187</v>
      </c>
      <c r="T2194" s="2">
        <f>VLOOKUP(A2194,Sales!A:N,6,FALSE)</f>
        <v>6</v>
      </c>
      <c r="U2194" s="2">
        <f>VLOOKUP(A2194,Sales!A:N,7,FALSE)</f>
        <v>27</v>
      </c>
      <c r="V2194" s="2">
        <f>VLOOKUP(A2194,Sales!A:N,8,FALSE)</f>
        <v>71</v>
      </c>
      <c r="W2194" s="2">
        <f>VLOOKUP(A2194,Sales!A:N,9,FALSE)</f>
        <v>477</v>
      </c>
      <c r="X2194" s="2">
        <f>VLOOKUP(A2194,Sales!A:N,10,FALSE)</f>
        <v>1</v>
      </c>
      <c r="Y2194" s="2">
        <f>VLOOKUP(A2194,Sales!A:N,11,FALSE)</f>
        <v>4</v>
      </c>
      <c r="Z2194" s="2">
        <f>VLOOKUP(A2194,Sales!A:N,12,FALSE)</f>
        <v>1</v>
      </c>
      <c r="AA2194" s="2">
        <f>VLOOKUP(A2194,Sales!A:N,13,FALSE)</f>
        <v>4</v>
      </c>
      <c r="AB2194" s="2">
        <f>VLOOKUP(A2194,Sales!A:N,14,FALSE)</f>
        <v>6</v>
      </c>
      <c r="AC2194" s="2">
        <f>VLOOKUP(A2194,Campaigns!A:I,2,FALSE)</f>
        <v>0</v>
      </c>
      <c r="AD2194" s="2">
        <f>VLOOKUP(A2194,Campaigns!A:I,3,FALSE)</f>
        <v>0</v>
      </c>
      <c r="AE2194" s="2">
        <f>VLOOKUP(A2194,Campaigns!A:I,4,FALSE)</f>
        <v>0</v>
      </c>
      <c r="AF2194" s="2">
        <f>VLOOKUP(A2194,Campaigns!A:I,5,FALSE)</f>
        <v>0</v>
      </c>
      <c r="AG2194" s="2">
        <f>VLOOKUP(A2194,Campaigns!A:I,6,FALSE)</f>
        <v>0</v>
      </c>
      <c r="AH2194" s="2">
        <f>VLOOKUP(A2194,Campaigns!A:I,7,FALSE)</f>
        <v>0</v>
      </c>
      <c r="AI2194" s="2">
        <f>VLOOKUP(A2194,Campaigns!A:I,8,FALSE)</f>
        <v>0</v>
      </c>
      <c r="AJ2194" s="19" t="str">
        <f>VLOOKUP(A2194,Campaigns!A:I,9,FALSE)</f>
        <v>9/23/2019</v>
      </c>
    </row>
    <row r="2195" spans="1:36">
      <c r="A2195" s="2">
        <v>1498</v>
      </c>
      <c r="B2195" s="2">
        <f>VLOOKUP(A2195, Customer!A:O, 2, FALSE)</f>
        <v>144124</v>
      </c>
      <c r="C2195" s="2">
        <f>VLOOKUP(A2195, Customer!A:O, 3, FALSE)</f>
        <v>0</v>
      </c>
      <c r="D2195" s="2">
        <f>VLOOKUP(A2195, Customer!A:O, 4, FALSE)</f>
        <v>1</v>
      </c>
      <c r="E2195" s="2">
        <f>VLOOKUP(A2195, Customer!A:O, 5, FALSE)</f>
        <v>74</v>
      </c>
      <c r="F2195" s="2">
        <f>VLOOKUP(A2195, Customer!A:O, 6, FALSE)</f>
        <v>0</v>
      </c>
      <c r="G2195" s="2">
        <f>VLOOKUP(A2195, Customer!A:O, 7, FALSE)</f>
        <v>0</v>
      </c>
      <c r="H2195" s="2">
        <f>VLOOKUP(A2195, Customer!A:O, 8, FALSE)</f>
        <v>0</v>
      </c>
      <c r="I2195" s="2">
        <f>VLOOKUP(A2195, Customer!A:O, 9, FALSE)</f>
        <v>1</v>
      </c>
      <c r="J2195" s="2">
        <f>VLOOKUP(A2195, Customer!A:O, 10, FALSE)</f>
        <v>0</v>
      </c>
      <c r="K2195" s="2">
        <f>VLOOKUP(A2195, Customer!A:O, 11, FALSE)</f>
        <v>0</v>
      </c>
      <c r="L2195" s="2">
        <f>VLOOKUP(A2195, Customer!A:O, 12, FALSE)</f>
        <v>0</v>
      </c>
      <c r="M2195" s="2">
        <f>VLOOKUP(A2195, Customer!A:O, 13, FALSE)</f>
        <v>0</v>
      </c>
      <c r="N2195" s="2">
        <f>VLOOKUP(A2195, Customer!A:O, 14, FALSE)</f>
        <v>1</v>
      </c>
      <c r="O2195" s="2" t="str">
        <f>VLOOKUP(A2195, Customer!A:O, 15, FALSE)</f>
        <v>State-Other</v>
      </c>
      <c r="P2195" s="2">
        <f>VLOOKUP(A2195,Sales!A:N,2,FALSE)</f>
        <v>62</v>
      </c>
      <c r="Q2195">
        <f>VLOOKUP(A2195,Sales!A:N,3,FALSE)</f>
        <v>928</v>
      </c>
      <c r="R2195" s="2">
        <f>VLOOKUP(A2195,Sales!A:N,4,FALSE)</f>
        <v>0</v>
      </c>
      <c r="S2195" s="2">
        <f>VLOOKUP(A2195,Sales!A:N,5,FALSE)</f>
        <v>180</v>
      </c>
      <c r="T2195" s="2">
        <f>VLOOKUP(A2195,Sales!A:N,6,FALSE)</f>
        <v>0</v>
      </c>
      <c r="U2195" s="2">
        <f>VLOOKUP(A2195,Sales!A:N,7,FALSE)</f>
        <v>20</v>
      </c>
      <c r="V2195" s="2">
        <f>VLOOKUP(A2195,Sales!A:N,8,FALSE)</f>
        <v>170</v>
      </c>
      <c r="W2195" s="2">
        <f>VLOOKUP(A2195,Sales!A:N,9,FALSE)</f>
        <v>957</v>
      </c>
      <c r="X2195" s="2">
        <f>VLOOKUP(A2195,Sales!A:N,10,FALSE)</f>
        <v>4</v>
      </c>
      <c r="Y2195" s="2">
        <f>VLOOKUP(A2195,Sales!A:N,11,FALSE)</f>
        <v>6</v>
      </c>
      <c r="Z2195" s="2">
        <f>VLOOKUP(A2195,Sales!A:N,12,FALSE)</f>
        <v>2</v>
      </c>
      <c r="AA2195" s="2">
        <f>VLOOKUP(A2195,Sales!A:N,13,FALSE)</f>
        <v>5</v>
      </c>
      <c r="AB2195" s="2">
        <f>VLOOKUP(A2195,Sales!A:N,14,FALSE)</f>
        <v>8</v>
      </c>
      <c r="AC2195" s="2">
        <f>VLOOKUP(A2195,Campaigns!A:I,2,FALSE)</f>
        <v>0</v>
      </c>
      <c r="AD2195" s="2">
        <f>VLOOKUP(A2195,Campaigns!A:I,3,FALSE)</f>
        <v>0</v>
      </c>
      <c r="AE2195" s="2">
        <f>VLOOKUP(A2195,Campaigns!A:I,4,FALSE)</f>
        <v>0</v>
      </c>
      <c r="AF2195" s="2">
        <f>VLOOKUP(A2195,Campaigns!A:I,5,FALSE)</f>
        <v>0</v>
      </c>
      <c r="AG2195" s="2">
        <f>VLOOKUP(A2195,Campaigns!A:I,6,FALSE)</f>
        <v>0</v>
      </c>
      <c r="AH2195" s="2">
        <f>VLOOKUP(A2195,Campaigns!A:I,7,FALSE)</f>
        <v>0</v>
      </c>
      <c r="AI2195" s="2">
        <f>VLOOKUP(A2195,Campaigns!A:I,8,FALSE)</f>
        <v>0</v>
      </c>
      <c r="AJ2195" s="19" t="str">
        <f>VLOOKUP(A2195,Campaigns!A:I,9,FALSE)</f>
        <v>10/16/2019</v>
      </c>
    </row>
    <row r="2196" spans="1:36">
      <c r="A2196" s="2">
        <v>1017</v>
      </c>
      <c r="B2196" s="2">
        <f>VLOOKUP(A2196, Customer!A:O, 2, FALSE)</f>
        <v>137760</v>
      </c>
      <c r="C2196" s="2">
        <f>VLOOKUP(A2196, Customer!A:O, 3, FALSE)</f>
        <v>0</v>
      </c>
      <c r="D2196" s="2">
        <f>VLOOKUP(A2196, Customer!A:O, 4, FALSE)</f>
        <v>0</v>
      </c>
      <c r="E2196" s="2">
        <f>VLOOKUP(A2196, Customer!A:O, 5, FALSE)</f>
        <v>74</v>
      </c>
      <c r="F2196" s="2">
        <f>VLOOKUP(A2196, Customer!A:O, 6, FALSE)</f>
        <v>0</v>
      </c>
      <c r="G2196" s="2">
        <f>VLOOKUP(A2196, Customer!A:O, 7, FALSE)</f>
        <v>0</v>
      </c>
      <c r="H2196" s="2">
        <f>VLOOKUP(A2196, Customer!A:O, 8, FALSE)</f>
        <v>0</v>
      </c>
      <c r="I2196" s="2">
        <f>VLOOKUP(A2196, Customer!A:O, 9, FALSE)</f>
        <v>1</v>
      </c>
      <c r="J2196" s="2">
        <f>VLOOKUP(A2196, Customer!A:O, 10, FALSE)</f>
        <v>0</v>
      </c>
      <c r="K2196" s="2">
        <f>VLOOKUP(A2196, Customer!A:O, 11, FALSE)</f>
        <v>0</v>
      </c>
      <c r="L2196" s="2">
        <f>VLOOKUP(A2196, Customer!A:O, 12, FALSE)</f>
        <v>1</v>
      </c>
      <c r="M2196" s="2">
        <f>VLOOKUP(A2196, Customer!A:O, 13, FALSE)</f>
        <v>0</v>
      </c>
      <c r="N2196" s="2">
        <f>VLOOKUP(A2196, Customer!A:O, 14, FALSE)</f>
        <v>0</v>
      </c>
      <c r="O2196" s="2" t="str">
        <f>VLOOKUP(A2196, Customer!A:O, 15, FALSE)</f>
        <v>State-Texas</v>
      </c>
      <c r="P2196" s="2">
        <f>VLOOKUP(A2196,Sales!A:N,2,FALSE)</f>
        <v>20</v>
      </c>
      <c r="Q2196">
        <f>VLOOKUP(A2196,Sales!A:N,3,FALSE)</f>
        <v>306</v>
      </c>
      <c r="R2196" s="2">
        <f>VLOOKUP(A2196,Sales!A:N,4,FALSE)</f>
        <v>18</v>
      </c>
      <c r="S2196" s="2">
        <f>VLOOKUP(A2196,Sales!A:N,5,FALSE)</f>
        <v>139</v>
      </c>
      <c r="T2196" s="2">
        <f>VLOOKUP(A2196,Sales!A:N,6,FALSE)</f>
        <v>547</v>
      </c>
      <c r="U2196" s="2">
        <f>VLOOKUP(A2196,Sales!A:N,7,FALSE)</f>
        <v>44</v>
      </c>
      <c r="V2196" s="2">
        <f>VLOOKUP(A2196,Sales!A:N,8,FALSE)</f>
        <v>102</v>
      </c>
      <c r="W2196" s="2">
        <f>VLOOKUP(A2196,Sales!A:N,9,FALSE)</f>
        <v>952</v>
      </c>
      <c r="X2196" s="2">
        <f>VLOOKUP(A2196,Sales!A:N,10,FALSE)</f>
        <v>2</v>
      </c>
      <c r="Y2196" s="2">
        <f>VLOOKUP(A2196,Sales!A:N,11,FALSE)</f>
        <v>4</v>
      </c>
      <c r="Z2196" s="2">
        <f>VLOOKUP(A2196,Sales!A:N,12,FALSE)</f>
        <v>1</v>
      </c>
      <c r="AA2196" s="2">
        <f>VLOOKUP(A2196,Sales!A:N,13,FALSE)</f>
        <v>6</v>
      </c>
      <c r="AB2196" s="2">
        <f>VLOOKUP(A2196,Sales!A:N,14,FALSE)</f>
        <v>7</v>
      </c>
      <c r="AC2196" s="2">
        <f>VLOOKUP(A2196,Campaigns!A:I,2,FALSE)</f>
        <v>0</v>
      </c>
      <c r="AD2196" s="2">
        <f>VLOOKUP(A2196,Campaigns!A:I,3,FALSE)</f>
        <v>0</v>
      </c>
      <c r="AE2196" s="2">
        <f>VLOOKUP(A2196,Campaigns!A:I,4,FALSE)</f>
        <v>0</v>
      </c>
      <c r="AF2196" s="2">
        <f>VLOOKUP(A2196,Campaigns!A:I,5,FALSE)</f>
        <v>0</v>
      </c>
      <c r="AG2196" s="2">
        <f>VLOOKUP(A2196,Campaigns!A:I,6,FALSE)</f>
        <v>0</v>
      </c>
      <c r="AH2196" s="2">
        <f>VLOOKUP(A2196,Campaigns!A:I,7,FALSE)</f>
        <v>0</v>
      </c>
      <c r="AI2196" s="2">
        <f>VLOOKUP(A2196,Campaigns!A:I,8,FALSE)</f>
        <v>0</v>
      </c>
      <c r="AJ2196" s="19">
        <f>VLOOKUP(A2196,Campaigns!A:I,9,FALSE)</f>
        <v>43587</v>
      </c>
    </row>
    <row r="2197" spans="1:36">
      <c r="A2197" s="2">
        <v>1269</v>
      </c>
      <c r="B2197" s="2">
        <f>VLOOKUP(A2197, Customer!A:O, 2, FALSE)</f>
        <v>137760</v>
      </c>
      <c r="C2197" s="2">
        <f>VLOOKUP(A2197, Customer!A:O, 3, FALSE)</f>
        <v>0</v>
      </c>
      <c r="D2197" s="2">
        <f>VLOOKUP(A2197, Customer!A:O, 4, FALSE)</f>
        <v>0</v>
      </c>
      <c r="E2197" s="2">
        <f>VLOOKUP(A2197, Customer!A:O, 5, FALSE)</f>
        <v>74</v>
      </c>
      <c r="F2197" s="2">
        <f>VLOOKUP(A2197, Customer!A:O, 6, FALSE)</f>
        <v>0</v>
      </c>
      <c r="G2197" s="2">
        <f>VLOOKUP(A2197, Customer!A:O, 7, FALSE)</f>
        <v>0</v>
      </c>
      <c r="H2197" s="2">
        <f>VLOOKUP(A2197, Customer!A:O, 8, FALSE)</f>
        <v>0</v>
      </c>
      <c r="I2197" s="2">
        <f>VLOOKUP(A2197, Customer!A:O, 9, FALSE)</f>
        <v>1</v>
      </c>
      <c r="J2197" s="2">
        <f>VLOOKUP(A2197, Customer!A:O, 10, FALSE)</f>
        <v>0</v>
      </c>
      <c r="K2197" s="2">
        <f>VLOOKUP(A2197, Customer!A:O, 11, FALSE)</f>
        <v>0</v>
      </c>
      <c r="L2197" s="2">
        <f>VLOOKUP(A2197, Customer!A:O, 12, FALSE)</f>
        <v>1</v>
      </c>
      <c r="M2197" s="2">
        <f>VLOOKUP(A2197, Customer!A:O, 13, FALSE)</f>
        <v>0</v>
      </c>
      <c r="N2197" s="2">
        <f>VLOOKUP(A2197, Customer!A:O, 14, FALSE)</f>
        <v>0</v>
      </c>
      <c r="O2197" s="2" t="str">
        <f>VLOOKUP(A2197, Customer!A:O, 15, FALSE)</f>
        <v>State-Texas</v>
      </c>
      <c r="P2197" s="2">
        <f>VLOOKUP(A2197,Sales!A:N,2,FALSE)</f>
        <v>20</v>
      </c>
      <c r="Q2197">
        <f>VLOOKUP(A2197,Sales!A:N,3,FALSE)</f>
        <v>306</v>
      </c>
      <c r="R2197" s="2">
        <f>VLOOKUP(A2197,Sales!A:N,4,FALSE)</f>
        <v>18</v>
      </c>
      <c r="S2197" s="2">
        <f>VLOOKUP(A2197,Sales!A:N,5,FALSE)</f>
        <v>139</v>
      </c>
      <c r="T2197" s="2">
        <f>VLOOKUP(A2197,Sales!A:N,6,FALSE)</f>
        <v>547</v>
      </c>
      <c r="U2197" s="2">
        <f>VLOOKUP(A2197,Sales!A:N,7,FALSE)</f>
        <v>44</v>
      </c>
      <c r="V2197" s="2">
        <f>VLOOKUP(A2197,Sales!A:N,8,FALSE)</f>
        <v>102</v>
      </c>
      <c r="W2197" s="2">
        <f>VLOOKUP(A2197,Sales!A:N,9,FALSE)</f>
        <v>952</v>
      </c>
      <c r="X2197" s="2">
        <f>VLOOKUP(A2197,Sales!A:N,10,FALSE)</f>
        <v>2</v>
      </c>
      <c r="Y2197" s="2">
        <f>VLOOKUP(A2197,Sales!A:N,11,FALSE)</f>
        <v>4</v>
      </c>
      <c r="Z2197" s="2">
        <f>VLOOKUP(A2197,Sales!A:N,12,FALSE)</f>
        <v>1</v>
      </c>
      <c r="AA2197" s="2">
        <f>VLOOKUP(A2197,Sales!A:N,13,FALSE)</f>
        <v>6</v>
      </c>
      <c r="AB2197" s="2">
        <f>VLOOKUP(A2197,Sales!A:N,14,FALSE)</f>
        <v>7</v>
      </c>
      <c r="AC2197" s="2">
        <f>VLOOKUP(A2197,Campaigns!A:I,2,FALSE)</f>
        <v>0</v>
      </c>
      <c r="AD2197" s="2">
        <f>VLOOKUP(A2197,Campaigns!A:I,3,FALSE)</f>
        <v>0</v>
      </c>
      <c r="AE2197" s="2">
        <f>VLOOKUP(A2197,Campaigns!A:I,4,FALSE)</f>
        <v>0</v>
      </c>
      <c r="AF2197" s="2">
        <f>VLOOKUP(A2197,Campaigns!A:I,5,FALSE)</f>
        <v>0</v>
      </c>
      <c r="AG2197" s="2">
        <f>VLOOKUP(A2197,Campaigns!A:I,6,FALSE)</f>
        <v>0</v>
      </c>
      <c r="AH2197" s="2">
        <f>VLOOKUP(A2197,Campaigns!A:I,7,FALSE)</f>
        <v>0</v>
      </c>
      <c r="AI2197" s="2">
        <f>VLOOKUP(A2197,Campaigns!A:I,8,FALSE)</f>
        <v>0</v>
      </c>
      <c r="AJ2197" s="19">
        <f>VLOOKUP(A2197,Campaigns!A:I,9,FALSE)</f>
        <v>43587</v>
      </c>
    </row>
    <row r="2198" spans="1:36">
      <c r="A2198" s="2">
        <v>1426</v>
      </c>
      <c r="B2198" s="2">
        <f>VLOOKUP(A2198, Customer!A:O, 2, FALSE)</f>
        <v>118100</v>
      </c>
      <c r="C2198" s="2">
        <f>VLOOKUP(A2198, Customer!A:O, 3, FALSE)</f>
        <v>0</v>
      </c>
      <c r="D2198" s="2">
        <f>VLOOKUP(A2198, Customer!A:O, 4, FALSE)</f>
        <v>0</v>
      </c>
      <c r="E2198" s="2">
        <f>VLOOKUP(A2198, Customer!A:O, 5, FALSE)</f>
        <v>74</v>
      </c>
      <c r="F2198" s="2">
        <f>VLOOKUP(A2198, Customer!A:O, 6, FALSE)</f>
        <v>0</v>
      </c>
      <c r="G2198" s="2">
        <f>VLOOKUP(A2198, Customer!A:O, 7, FALSE)</f>
        <v>1</v>
      </c>
      <c r="H2198" s="2">
        <f>VLOOKUP(A2198, Customer!A:O, 8, FALSE)</f>
        <v>0</v>
      </c>
      <c r="I2198" s="2">
        <f>VLOOKUP(A2198, Customer!A:O, 9, FALSE)</f>
        <v>0</v>
      </c>
      <c r="J2198" s="2">
        <f>VLOOKUP(A2198, Customer!A:O, 10, FALSE)</f>
        <v>0</v>
      </c>
      <c r="K2198" s="2">
        <f>VLOOKUP(A2198, Customer!A:O, 11, FALSE)</f>
        <v>0</v>
      </c>
      <c r="L2198" s="2">
        <f>VLOOKUP(A2198, Customer!A:O, 12, FALSE)</f>
        <v>1</v>
      </c>
      <c r="M2198" s="2">
        <f>VLOOKUP(A2198, Customer!A:O, 13, FALSE)</f>
        <v>0</v>
      </c>
      <c r="N2198" s="2">
        <f>VLOOKUP(A2198, Customer!A:O, 14, FALSE)</f>
        <v>0</v>
      </c>
      <c r="O2198" s="2" t="str">
        <f>VLOOKUP(A2198, Customer!A:O, 15, FALSE)</f>
        <v>State-Other</v>
      </c>
      <c r="P2198" s="2">
        <f>VLOOKUP(A2198,Sales!A:N,2,FALSE)</f>
        <v>14</v>
      </c>
      <c r="Q2198">
        <f>VLOOKUP(A2198,Sales!A:N,3,FALSE)</f>
        <v>20</v>
      </c>
      <c r="R2198" s="2">
        <f>VLOOKUP(A2198,Sales!A:N,4,FALSE)</f>
        <v>7</v>
      </c>
      <c r="S2198" s="2">
        <f>VLOOKUP(A2198,Sales!A:N,5,FALSE)</f>
        <v>13</v>
      </c>
      <c r="T2198" s="2">
        <f>VLOOKUP(A2198,Sales!A:N,6,FALSE)</f>
        <v>26</v>
      </c>
      <c r="U2198" s="2">
        <f>VLOOKUP(A2198,Sales!A:N,7,FALSE)</f>
        <v>20</v>
      </c>
      <c r="V2198" s="2">
        <f>VLOOKUP(A2198,Sales!A:N,8,FALSE)</f>
        <v>7</v>
      </c>
      <c r="W2198" s="2">
        <f>VLOOKUP(A2198,Sales!A:N,9,FALSE)</f>
        <v>78</v>
      </c>
      <c r="X2198" s="2">
        <f>VLOOKUP(A2198,Sales!A:N,10,FALSE)</f>
        <v>1</v>
      </c>
      <c r="Y2198" s="2">
        <f>VLOOKUP(A2198,Sales!A:N,11,FALSE)</f>
        <v>0</v>
      </c>
      <c r="Z2198" s="2">
        <f>VLOOKUP(A2198,Sales!A:N,12,FALSE)</f>
        <v>0</v>
      </c>
      <c r="AA2198" s="2">
        <f>VLOOKUP(A2198,Sales!A:N,13,FALSE)</f>
        <v>3</v>
      </c>
      <c r="AB2198" s="2">
        <f>VLOOKUP(A2198,Sales!A:N,14,FALSE)</f>
        <v>5</v>
      </c>
      <c r="AC2198" s="2">
        <f>VLOOKUP(A2198,Campaigns!A:I,2,FALSE)</f>
        <v>0</v>
      </c>
      <c r="AD2198" s="2">
        <f>VLOOKUP(A2198,Campaigns!A:I,3,FALSE)</f>
        <v>0</v>
      </c>
      <c r="AE2198" s="2">
        <f>VLOOKUP(A2198,Campaigns!A:I,4,FALSE)</f>
        <v>0</v>
      </c>
      <c r="AF2198" s="2">
        <f>VLOOKUP(A2198,Campaigns!A:I,5,FALSE)</f>
        <v>0</v>
      </c>
      <c r="AG2198" s="2">
        <f>VLOOKUP(A2198,Campaigns!A:I,6,FALSE)</f>
        <v>0</v>
      </c>
      <c r="AH2198" s="2">
        <f>VLOOKUP(A2198,Campaigns!A:I,7,FALSE)</f>
        <v>0</v>
      </c>
      <c r="AI2198" s="2">
        <f>VLOOKUP(A2198,Campaigns!A:I,8,FALSE)</f>
        <v>0</v>
      </c>
      <c r="AJ2198" s="19">
        <f>VLOOKUP(A2198,Campaigns!A:I,9,FALSE)</f>
        <v>44136</v>
      </c>
    </row>
    <row r="2199" spans="1:36">
      <c r="A2199" s="2">
        <v>2873</v>
      </c>
      <c r="B2199" s="2">
        <f>VLOOKUP(A2199, Customer!A:O, 2, FALSE)</f>
        <v>213734</v>
      </c>
      <c r="C2199" s="2">
        <f>VLOOKUP(A2199, Customer!A:O, 3, FALSE)</f>
        <v>0</v>
      </c>
      <c r="D2199" s="2">
        <f>VLOOKUP(A2199, Customer!A:O, 4, FALSE)</f>
        <v>0</v>
      </c>
      <c r="E2199" s="2">
        <f>VLOOKUP(A2199, Customer!A:O, 5, FALSE)</f>
        <v>75</v>
      </c>
      <c r="F2199" s="2">
        <f>VLOOKUP(A2199, Customer!A:O, 6, FALSE)</f>
        <v>0</v>
      </c>
      <c r="G2199" s="2">
        <f>VLOOKUP(A2199, Customer!A:O, 7, FALSE)</f>
        <v>0</v>
      </c>
      <c r="H2199" s="2">
        <f>VLOOKUP(A2199, Customer!A:O, 8, FALSE)</f>
        <v>1</v>
      </c>
      <c r="I2199" s="2">
        <f>VLOOKUP(A2199, Customer!A:O, 9, FALSE)</f>
        <v>0</v>
      </c>
      <c r="J2199" s="2">
        <f>VLOOKUP(A2199, Customer!A:O, 10, FALSE)</f>
        <v>0</v>
      </c>
      <c r="K2199" s="2">
        <f>VLOOKUP(A2199, Customer!A:O, 11, FALSE)</f>
        <v>0</v>
      </c>
      <c r="L2199" s="2">
        <f>VLOOKUP(A2199, Customer!A:O, 12, FALSE)</f>
        <v>0</v>
      </c>
      <c r="M2199" s="2">
        <f>VLOOKUP(A2199, Customer!A:O, 13, FALSE)</f>
        <v>0</v>
      </c>
      <c r="N2199" s="2">
        <f>VLOOKUP(A2199, Customer!A:O, 14, FALSE)</f>
        <v>1</v>
      </c>
      <c r="O2199" s="2" t="str">
        <f>VLOOKUP(A2199, Customer!A:O, 15, FALSE)</f>
        <v>State-California</v>
      </c>
      <c r="P2199" s="2">
        <f>VLOOKUP(A2199,Sales!A:N,2,FALSE)</f>
        <v>9</v>
      </c>
      <c r="Q2199">
        <f>VLOOKUP(A2199,Sales!A:N,3,FALSE)</f>
        <v>11</v>
      </c>
      <c r="R2199" s="2">
        <f>VLOOKUP(A2199,Sales!A:N,4,FALSE)</f>
        <v>4</v>
      </c>
      <c r="S2199" s="2">
        <f>VLOOKUP(A2199,Sales!A:N,5,FALSE)</f>
        <v>6</v>
      </c>
      <c r="T2199" s="2">
        <f>VLOOKUP(A2199,Sales!A:N,6,FALSE)</f>
        <v>2</v>
      </c>
      <c r="U2199" s="2">
        <f>VLOOKUP(A2199,Sales!A:N,7,FALSE)</f>
        <v>492</v>
      </c>
      <c r="V2199" s="2">
        <f>VLOOKUP(A2199,Sales!A:N,8,FALSE)</f>
        <v>6</v>
      </c>
      <c r="W2199" s="2">
        <f>VLOOKUP(A2199,Sales!A:N,9,FALSE)</f>
        <v>509</v>
      </c>
      <c r="X2199" s="2">
        <f>VLOOKUP(A2199,Sales!A:N,10,FALSE)</f>
        <v>0</v>
      </c>
      <c r="Y2199" s="2">
        <f>VLOOKUP(A2199,Sales!A:N,11,FALSE)</f>
        <v>27</v>
      </c>
      <c r="Z2199" s="2">
        <f>VLOOKUP(A2199,Sales!A:N,12,FALSE)</f>
        <v>0</v>
      </c>
      <c r="AA2199" s="2">
        <f>VLOOKUP(A2199,Sales!A:N,13,FALSE)</f>
        <v>0</v>
      </c>
      <c r="AB2199" s="2">
        <f>VLOOKUP(A2199,Sales!A:N,14,FALSE)</f>
        <v>1</v>
      </c>
      <c r="AC2199" s="2">
        <f>VLOOKUP(A2199,Campaigns!A:I,2,FALSE)</f>
        <v>0</v>
      </c>
      <c r="AD2199" s="2">
        <f>VLOOKUP(A2199,Campaigns!A:I,3,FALSE)</f>
        <v>0</v>
      </c>
      <c r="AE2199" s="2">
        <f>VLOOKUP(A2199,Campaigns!A:I,4,FALSE)</f>
        <v>0</v>
      </c>
      <c r="AF2199" s="2">
        <f>VLOOKUP(A2199,Campaigns!A:I,5,FALSE)</f>
        <v>0</v>
      </c>
      <c r="AG2199" s="2">
        <f>VLOOKUP(A2199,Campaigns!A:I,6,FALSE)</f>
        <v>0</v>
      </c>
      <c r="AH2199" s="2">
        <f>VLOOKUP(A2199,Campaigns!A:I,7,FALSE)</f>
        <v>0</v>
      </c>
      <c r="AI2199" s="2">
        <f>VLOOKUP(A2199,Campaigns!A:I,8,FALSE)</f>
        <v>0</v>
      </c>
      <c r="AJ2199" s="19">
        <f>VLOOKUP(A2199,Campaigns!A:I,9,FALSE)</f>
        <v>43841</v>
      </c>
    </row>
    <row r="2200" spans="1:36">
      <c r="A2200" s="2">
        <v>2309</v>
      </c>
      <c r="B2200" s="2">
        <f>VLOOKUP(A2200, Customer!A:O, 2, FALSE)</f>
        <v>171604</v>
      </c>
      <c r="C2200" s="2">
        <f>VLOOKUP(A2200, Customer!A:O, 3, FALSE)</f>
        <v>0</v>
      </c>
      <c r="D2200" s="2">
        <f>VLOOKUP(A2200, Customer!A:O, 4, FALSE)</f>
        <v>0</v>
      </c>
      <c r="E2200" s="2">
        <f>VLOOKUP(A2200, Customer!A:O, 5, FALSE)</f>
        <v>75</v>
      </c>
      <c r="F2200" s="2">
        <f>VLOOKUP(A2200, Customer!A:O, 6, FALSE)</f>
        <v>0</v>
      </c>
      <c r="G2200" s="2">
        <f>VLOOKUP(A2200, Customer!A:O, 7, FALSE)</f>
        <v>0</v>
      </c>
      <c r="H2200" s="2">
        <f>VLOOKUP(A2200, Customer!A:O, 8, FALSE)</f>
        <v>0</v>
      </c>
      <c r="I2200" s="2">
        <f>VLOOKUP(A2200, Customer!A:O, 9, FALSE)</f>
        <v>1</v>
      </c>
      <c r="J2200" s="2">
        <f>VLOOKUP(A2200, Customer!A:O, 10, FALSE)</f>
        <v>0</v>
      </c>
      <c r="K2200" s="2">
        <f>VLOOKUP(A2200, Customer!A:O, 11, FALSE)</f>
        <v>0</v>
      </c>
      <c r="L2200" s="2">
        <f>VLOOKUP(A2200, Customer!A:O, 12, FALSE)</f>
        <v>0</v>
      </c>
      <c r="M2200" s="2">
        <f>VLOOKUP(A2200, Customer!A:O, 13, FALSE)</f>
        <v>0</v>
      </c>
      <c r="N2200" s="2">
        <f>VLOOKUP(A2200, Customer!A:O, 14, FALSE)</f>
        <v>1</v>
      </c>
      <c r="O2200" s="2" t="str">
        <f>VLOOKUP(A2200, Customer!A:O, 15, FALSE)</f>
        <v>State-California</v>
      </c>
      <c r="P2200" s="2">
        <f>VLOOKUP(A2200,Sales!A:N,2,FALSE)</f>
        <v>3</v>
      </c>
      <c r="Q2200">
        <f>VLOOKUP(A2200,Sales!A:N,3,FALSE)</f>
        <v>827</v>
      </c>
      <c r="R2200" s="2">
        <f>VLOOKUP(A2200,Sales!A:N,4,FALSE)</f>
        <v>127</v>
      </c>
      <c r="S2200" s="2">
        <f>VLOOKUP(A2200,Sales!A:N,5,FALSE)</f>
        <v>1265</v>
      </c>
      <c r="T2200" s="2">
        <f>VLOOKUP(A2200,Sales!A:N,6,FALSE)</f>
        <v>235</v>
      </c>
      <c r="U2200" s="2">
        <f>VLOOKUP(A2200,Sales!A:N,7,FALSE)</f>
        <v>180</v>
      </c>
      <c r="V2200" s="2">
        <f>VLOOKUP(A2200,Sales!A:N,8,FALSE)</f>
        <v>232</v>
      </c>
      <c r="W2200" s="2">
        <f>VLOOKUP(A2200,Sales!A:N,9,FALSE)</f>
        <v>2401</v>
      </c>
      <c r="X2200" s="2">
        <f>VLOOKUP(A2200,Sales!A:N,10,FALSE)</f>
        <v>1</v>
      </c>
      <c r="Y2200" s="2">
        <f>VLOOKUP(A2200,Sales!A:N,11,FALSE)</f>
        <v>8</v>
      </c>
      <c r="Z2200" s="2">
        <f>VLOOKUP(A2200,Sales!A:N,12,FALSE)</f>
        <v>3</v>
      </c>
      <c r="AA2200" s="2">
        <f>VLOOKUP(A2200,Sales!A:N,13,FALSE)</f>
        <v>5</v>
      </c>
      <c r="AB2200" s="2">
        <f>VLOOKUP(A2200,Sales!A:N,14,FALSE)</f>
        <v>4</v>
      </c>
      <c r="AC2200" s="2">
        <f>VLOOKUP(A2200,Campaigns!A:I,2,FALSE)</f>
        <v>1</v>
      </c>
      <c r="AD2200" s="2">
        <f>VLOOKUP(A2200,Campaigns!A:I,3,FALSE)</f>
        <v>0</v>
      </c>
      <c r="AE2200" s="2">
        <f>VLOOKUP(A2200,Campaigns!A:I,4,FALSE)</f>
        <v>0</v>
      </c>
      <c r="AF2200" s="2">
        <f>VLOOKUP(A2200,Campaigns!A:I,5,FALSE)</f>
        <v>0</v>
      </c>
      <c r="AG2200" s="2">
        <f>VLOOKUP(A2200,Campaigns!A:I,6,FALSE)</f>
        <v>0</v>
      </c>
      <c r="AH2200" s="2">
        <f>VLOOKUP(A2200,Campaigns!A:I,7,FALSE)</f>
        <v>0</v>
      </c>
      <c r="AI2200" s="2">
        <f>VLOOKUP(A2200,Campaigns!A:I,8,FALSE)</f>
        <v>1</v>
      </c>
      <c r="AJ2200" s="19" t="str">
        <f>VLOOKUP(A2200,Campaigns!A:I,9,FALSE)</f>
        <v>4/23/2020</v>
      </c>
    </row>
    <row r="2201" spans="1:36">
      <c r="A2201" s="2">
        <v>1151</v>
      </c>
      <c r="B2201" s="2">
        <f>VLOOKUP(A2201, Customer!A:O, 2, FALSE)</f>
        <v>170356</v>
      </c>
      <c r="C2201" s="2">
        <f>VLOOKUP(A2201, Customer!A:O, 3, FALSE)</f>
        <v>0</v>
      </c>
      <c r="D2201" s="2">
        <f>VLOOKUP(A2201, Customer!A:O, 4, FALSE)</f>
        <v>0</v>
      </c>
      <c r="E2201" s="2">
        <f>VLOOKUP(A2201, Customer!A:O, 5, FALSE)</f>
        <v>75</v>
      </c>
      <c r="F2201" s="2">
        <f>VLOOKUP(A2201, Customer!A:O, 6, FALSE)</f>
        <v>0</v>
      </c>
      <c r="G2201" s="2">
        <f>VLOOKUP(A2201, Customer!A:O, 7, FALSE)</f>
        <v>1</v>
      </c>
      <c r="H2201" s="2">
        <f>VLOOKUP(A2201, Customer!A:O, 8, FALSE)</f>
        <v>0</v>
      </c>
      <c r="I2201" s="2">
        <f>VLOOKUP(A2201, Customer!A:O, 9, FALSE)</f>
        <v>0</v>
      </c>
      <c r="J2201" s="2">
        <f>VLOOKUP(A2201, Customer!A:O, 10, FALSE)</f>
        <v>0</v>
      </c>
      <c r="K2201" s="2">
        <f>VLOOKUP(A2201, Customer!A:O, 11, FALSE)</f>
        <v>0</v>
      </c>
      <c r="L2201" s="2">
        <f>VLOOKUP(A2201, Customer!A:O, 12, FALSE)</f>
        <v>0</v>
      </c>
      <c r="M2201" s="2">
        <f>VLOOKUP(A2201, Customer!A:O, 13, FALSE)</f>
        <v>0</v>
      </c>
      <c r="N2201" s="2">
        <f>VLOOKUP(A2201, Customer!A:O, 14, FALSE)</f>
        <v>1</v>
      </c>
      <c r="O2201" s="2" t="str">
        <f>VLOOKUP(A2201, Customer!A:O, 15, FALSE)</f>
        <v>State-California</v>
      </c>
      <c r="P2201" s="2">
        <f>VLOOKUP(A2201,Sales!A:N,2,FALSE)</f>
        <v>20</v>
      </c>
      <c r="Q2201">
        <f>VLOOKUP(A2201,Sales!A:N,3,FALSE)</f>
        <v>3266</v>
      </c>
      <c r="R2201" s="2">
        <f>VLOOKUP(A2201,Sales!A:N,4,FALSE)</f>
        <v>39</v>
      </c>
      <c r="S2201" s="2">
        <f>VLOOKUP(A2201,Sales!A:N,5,FALSE)</f>
        <v>603</v>
      </c>
      <c r="T2201" s="2">
        <f>VLOOKUP(A2201,Sales!A:N,6,FALSE)</f>
        <v>104</v>
      </c>
      <c r="U2201" s="2">
        <f>VLOOKUP(A2201,Sales!A:N,7,FALSE)</f>
        <v>39</v>
      </c>
      <c r="V2201" s="2">
        <f>VLOOKUP(A2201,Sales!A:N,8,FALSE)</f>
        <v>80</v>
      </c>
      <c r="W2201" s="2">
        <f>VLOOKUP(A2201,Sales!A:N,9,FALSE)</f>
        <v>3971</v>
      </c>
      <c r="X2201" s="2">
        <f>VLOOKUP(A2201,Sales!A:N,10,FALSE)</f>
        <v>2</v>
      </c>
      <c r="Y2201" s="2">
        <f>VLOOKUP(A2201,Sales!A:N,11,FALSE)</f>
        <v>10</v>
      </c>
      <c r="Z2201" s="2">
        <f>VLOOKUP(A2201,Sales!A:N,12,FALSE)</f>
        <v>6</v>
      </c>
      <c r="AA2201" s="2">
        <f>VLOOKUP(A2201,Sales!A:N,13,FALSE)</f>
        <v>9</v>
      </c>
      <c r="AB2201" s="2">
        <f>VLOOKUP(A2201,Sales!A:N,14,FALSE)</f>
        <v>6</v>
      </c>
      <c r="AC2201" s="2">
        <f>VLOOKUP(A2201,Campaigns!A:I,2,FALSE)</f>
        <v>0</v>
      </c>
      <c r="AD2201" s="2">
        <f>VLOOKUP(A2201,Campaigns!A:I,3,FALSE)</f>
        <v>0</v>
      </c>
      <c r="AE2201" s="2">
        <f>VLOOKUP(A2201,Campaigns!A:I,4,FALSE)</f>
        <v>0</v>
      </c>
      <c r="AF2201" s="2">
        <f>VLOOKUP(A2201,Campaigns!A:I,5,FALSE)</f>
        <v>0</v>
      </c>
      <c r="AG2201" s="2">
        <f>VLOOKUP(A2201,Campaigns!A:I,6,FALSE)</f>
        <v>0</v>
      </c>
      <c r="AH2201" s="2">
        <f>VLOOKUP(A2201,Campaigns!A:I,7,FALSE)</f>
        <v>0</v>
      </c>
      <c r="AI2201" s="2">
        <f>VLOOKUP(A2201,Campaigns!A:I,8,FALSE)</f>
        <v>0</v>
      </c>
      <c r="AJ2201" s="19">
        <f>VLOOKUP(A2201,Campaigns!A:I,9,FALSE)</f>
        <v>43803</v>
      </c>
    </row>
    <row r="2202" spans="1:36">
      <c r="A2202" s="2">
        <v>2613</v>
      </c>
      <c r="B2202" s="2">
        <f>VLOOKUP(A2202, Customer!A:O, 2, FALSE)</f>
        <v>169755</v>
      </c>
      <c r="C2202" s="2">
        <f>VLOOKUP(A2202, Customer!A:O, 3, FALSE)</f>
        <v>0</v>
      </c>
      <c r="D2202" s="2">
        <f>VLOOKUP(A2202, Customer!A:O, 4, FALSE)</f>
        <v>0</v>
      </c>
      <c r="E2202" s="2">
        <f>VLOOKUP(A2202, Customer!A:O, 5, FALSE)</f>
        <v>75</v>
      </c>
      <c r="F2202" s="2">
        <f>VLOOKUP(A2202, Customer!A:O, 6, FALSE)</f>
        <v>0</v>
      </c>
      <c r="G2202" s="2">
        <f>VLOOKUP(A2202, Customer!A:O, 7, FALSE)</f>
        <v>1</v>
      </c>
      <c r="H2202" s="2">
        <f>VLOOKUP(A2202, Customer!A:O, 8, FALSE)</f>
        <v>0</v>
      </c>
      <c r="I2202" s="2">
        <f>VLOOKUP(A2202, Customer!A:O, 9, FALSE)</f>
        <v>0</v>
      </c>
      <c r="J2202" s="2">
        <f>VLOOKUP(A2202, Customer!A:O, 10, FALSE)</f>
        <v>0</v>
      </c>
      <c r="K2202" s="2">
        <f>VLOOKUP(A2202, Customer!A:O, 11, FALSE)</f>
        <v>0</v>
      </c>
      <c r="L2202" s="2">
        <f>VLOOKUP(A2202, Customer!A:O, 12, FALSE)</f>
        <v>1</v>
      </c>
      <c r="M2202" s="2">
        <f>VLOOKUP(A2202, Customer!A:O, 13, FALSE)</f>
        <v>0</v>
      </c>
      <c r="N2202" s="2">
        <f>VLOOKUP(A2202, Customer!A:O, 14, FALSE)</f>
        <v>0</v>
      </c>
      <c r="O2202" s="2" t="str">
        <f>VLOOKUP(A2202, Customer!A:O, 15, FALSE)</f>
        <v>State-Texas</v>
      </c>
      <c r="P2202" s="2">
        <f>VLOOKUP(A2202,Sales!A:N,2,FALSE)</f>
        <v>23</v>
      </c>
      <c r="Q2202">
        <f>VLOOKUP(A2202,Sales!A:N,3,FALSE)</f>
        <v>528</v>
      </c>
      <c r="R2202" s="2">
        <f>VLOOKUP(A2202,Sales!A:N,4,FALSE)</f>
        <v>187</v>
      </c>
      <c r="S2202" s="2">
        <f>VLOOKUP(A2202,Sales!A:N,5,FALSE)</f>
        <v>908</v>
      </c>
      <c r="T2202" s="2">
        <f>VLOOKUP(A2202,Sales!A:N,6,FALSE)</f>
        <v>270</v>
      </c>
      <c r="U2202" s="2">
        <f>VLOOKUP(A2202,Sales!A:N,7,FALSE)</f>
        <v>56</v>
      </c>
      <c r="V2202" s="2">
        <f>VLOOKUP(A2202,Sales!A:N,8,FALSE)</f>
        <v>226</v>
      </c>
      <c r="W2202" s="2">
        <f>VLOOKUP(A2202,Sales!A:N,9,FALSE)</f>
        <v>1723</v>
      </c>
      <c r="X2202" s="2">
        <f>VLOOKUP(A2202,Sales!A:N,10,FALSE)</f>
        <v>1</v>
      </c>
      <c r="Y2202" s="2">
        <f>VLOOKUP(A2202,Sales!A:N,11,FALSE)</f>
        <v>3</v>
      </c>
      <c r="Z2202" s="2">
        <f>VLOOKUP(A2202,Sales!A:N,12,FALSE)</f>
        <v>6</v>
      </c>
      <c r="AA2202" s="2">
        <f>VLOOKUP(A2202,Sales!A:N,13,FALSE)</f>
        <v>12</v>
      </c>
      <c r="AB2202" s="2">
        <f>VLOOKUP(A2202,Sales!A:N,14,FALSE)</f>
        <v>1</v>
      </c>
      <c r="AC2202" s="2">
        <f>VLOOKUP(A2202,Campaigns!A:I,2,FALSE)</f>
        <v>0</v>
      </c>
      <c r="AD2202" s="2">
        <f>VLOOKUP(A2202,Campaigns!A:I,3,FALSE)</f>
        <v>0</v>
      </c>
      <c r="AE2202" s="2">
        <f>VLOOKUP(A2202,Campaigns!A:I,4,FALSE)</f>
        <v>0</v>
      </c>
      <c r="AF2202" s="2">
        <f>VLOOKUP(A2202,Campaigns!A:I,5,FALSE)</f>
        <v>0</v>
      </c>
      <c r="AG2202" s="2">
        <f>VLOOKUP(A2202,Campaigns!A:I,6,FALSE)</f>
        <v>0</v>
      </c>
      <c r="AH2202" s="2">
        <f>VLOOKUP(A2202,Campaigns!A:I,7,FALSE)</f>
        <v>0</v>
      </c>
      <c r="AI2202" s="2">
        <f>VLOOKUP(A2202,Campaigns!A:I,8,FALSE)</f>
        <v>0</v>
      </c>
      <c r="AJ2202" s="19">
        <f>VLOOKUP(A2202,Campaigns!A:I,9,FALSE)</f>
        <v>44046</v>
      </c>
    </row>
    <row r="2203" spans="1:36">
      <c r="A2203" s="2">
        <v>1095</v>
      </c>
      <c r="B2203" s="2">
        <f>VLOOKUP(A2203, Customer!A:O, 2, FALSE)</f>
        <v>165846</v>
      </c>
      <c r="C2203" s="2">
        <f>VLOOKUP(A2203, Customer!A:O, 3, FALSE)</f>
        <v>0</v>
      </c>
      <c r="D2203" s="2">
        <f>VLOOKUP(A2203, Customer!A:O, 4, FALSE)</f>
        <v>0</v>
      </c>
      <c r="E2203" s="2">
        <f>VLOOKUP(A2203, Customer!A:O, 5, FALSE)</f>
        <v>75</v>
      </c>
      <c r="F2203" s="2">
        <f>VLOOKUP(A2203, Customer!A:O, 6, FALSE)</f>
        <v>0</v>
      </c>
      <c r="G2203" s="2">
        <f>VLOOKUP(A2203, Customer!A:O, 7, FALSE)</f>
        <v>1</v>
      </c>
      <c r="H2203" s="2">
        <f>VLOOKUP(A2203, Customer!A:O, 8, FALSE)</f>
        <v>0</v>
      </c>
      <c r="I2203" s="2">
        <f>VLOOKUP(A2203, Customer!A:O, 9, FALSE)</f>
        <v>0</v>
      </c>
      <c r="J2203" s="2">
        <f>VLOOKUP(A2203, Customer!A:O, 10, FALSE)</f>
        <v>0</v>
      </c>
      <c r="K2203" s="2">
        <f>VLOOKUP(A2203, Customer!A:O, 11, FALSE)</f>
        <v>0</v>
      </c>
      <c r="L2203" s="2">
        <f>VLOOKUP(A2203, Customer!A:O, 12, FALSE)</f>
        <v>0</v>
      </c>
      <c r="M2203" s="2">
        <f>VLOOKUP(A2203, Customer!A:O, 13, FALSE)</f>
        <v>0</v>
      </c>
      <c r="N2203" s="2">
        <f>VLOOKUP(A2203, Customer!A:O, 14, FALSE)</f>
        <v>1</v>
      </c>
      <c r="O2203" s="2" t="str">
        <f>VLOOKUP(A2203, Customer!A:O, 15, FALSE)</f>
        <v>State-Texas</v>
      </c>
      <c r="P2203" s="2">
        <f>VLOOKUP(A2203,Sales!A:N,2,FALSE)</f>
        <v>68</v>
      </c>
      <c r="Q2203">
        <f>VLOOKUP(A2203,Sales!A:N,3,FALSE)</f>
        <v>1416</v>
      </c>
      <c r="R2203" s="2">
        <f>VLOOKUP(A2203,Sales!A:N,4,FALSE)</f>
        <v>204</v>
      </c>
      <c r="S2203" s="2">
        <f>VLOOKUP(A2203,Sales!A:N,5,FALSE)</f>
        <v>695</v>
      </c>
      <c r="T2203" s="2">
        <f>VLOOKUP(A2203,Sales!A:N,6,FALSE)</f>
        <v>201</v>
      </c>
      <c r="U2203" s="2">
        <f>VLOOKUP(A2203,Sales!A:N,7,FALSE)</f>
        <v>101</v>
      </c>
      <c r="V2203" s="2">
        <f>VLOOKUP(A2203,Sales!A:N,8,FALSE)</f>
        <v>204</v>
      </c>
      <c r="W2203" s="2">
        <f>VLOOKUP(A2203,Sales!A:N,9,FALSE)</f>
        <v>2413</v>
      </c>
      <c r="X2203" s="2">
        <f>VLOOKUP(A2203,Sales!A:N,10,FALSE)</f>
        <v>1</v>
      </c>
      <c r="Y2203" s="2">
        <f>VLOOKUP(A2203,Sales!A:N,11,FALSE)</f>
        <v>6</v>
      </c>
      <c r="Z2203" s="2">
        <f>VLOOKUP(A2203,Sales!A:N,12,FALSE)</f>
        <v>3</v>
      </c>
      <c r="AA2203" s="2">
        <f>VLOOKUP(A2203,Sales!A:N,13,FALSE)</f>
        <v>6</v>
      </c>
      <c r="AB2203" s="2">
        <f>VLOOKUP(A2203,Sales!A:N,14,FALSE)</f>
        <v>4</v>
      </c>
      <c r="AC2203" s="2">
        <f>VLOOKUP(A2203,Campaigns!A:I,2,FALSE)</f>
        <v>0</v>
      </c>
      <c r="AD2203" s="2">
        <f>VLOOKUP(A2203,Campaigns!A:I,3,FALSE)</f>
        <v>0</v>
      </c>
      <c r="AE2203" s="2">
        <f>VLOOKUP(A2203,Campaigns!A:I,4,FALSE)</f>
        <v>0</v>
      </c>
      <c r="AF2203" s="2">
        <f>VLOOKUP(A2203,Campaigns!A:I,5,FALSE)</f>
        <v>0</v>
      </c>
      <c r="AG2203" s="2">
        <f>VLOOKUP(A2203,Campaigns!A:I,6,FALSE)</f>
        <v>0</v>
      </c>
      <c r="AH2203" s="2">
        <f>VLOOKUP(A2203,Campaigns!A:I,7,FALSE)</f>
        <v>0</v>
      </c>
      <c r="AI2203" s="2">
        <f>VLOOKUP(A2203,Campaigns!A:I,8,FALSE)</f>
        <v>0</v>
      </c>
      <c r="AJ2203" s="19" t="str">
        <f>VLOOKUP(A2203,Campaigns!A:I,9,FALSE)</f>
        <v>10/22/2019</v>
      </c>
    </row>
    <row r="2204" spans="1:36">
      <c r="A2204" s="2">
        <v>2125</v>
      </c>
      <c r="B2204" s="2">
        <f>VLOOKUP(A2204, Customer!A:O, 2, FALSE)</f>
        <v>163285</v>
      </c>
      <c r="C2204" s="2">
        <f>VLOOKUP(A2204, Customer!A:O, 3, FALSE)</f>
        <v>0</v>
      </c>
      <c r="D2204" s="2">
        <f>VLOOKUP(A2204, Customer!A:O, 4, FALSE)</f>
        <v>0</v>
      </c>
      <c r="E2204" s="2">
        <f>VLOOKUP(A2204, Customer!A:O, 5, FALSE)</f>
        <v>75</v>
      </c>
      <c r="F2204" s="2">
        <f>VLOOKUP(A2204, Customer!A:O, 6, FALSE)</f>
        <v>0</v>
      </c>
      <c r="G2204" s="2">
        <f>VLOOKUP(A2204, Customer!A:O, 7, FALSE)</f>
        <v>0</v>
      </c>
      <c r="H2204" s="2">
        <f>VLOOKUP(A2204, Customer!A:O, 8, FALSE)</f>
        <v>0</v>
      </c>
      <c r="I2204" s="2">
        <f>VLOOKUP(A2204, Customer!A:O, 9, FALSE)</f>
        <v>0</v>
      </c>
      <c r="J2204" s="2">
        <f>VLOOKUP(A2204, Customer!A:O, 10, FALSE)</f>
        <v>1</v>
      </c>
      <c r="K2204" s="2">
        <f>VLOOKUP(A2204, Customer!A:O, 11, FALSE)</f>
        <v>0</v>
      </c>
      <c r="L2204" s="2">
        <f>VLOOKUP(A2204, Customer!A:O, 12, FALSE)</f>
        <v>1</v>
      </c>
      <c r="M2204" s="2">
        <f>VLOOKUP(A2204, Customer!A:O, 13, FALSE)</f>
        <v>0</v>
      </c>
      <c r="N2204" s="2">
        <f>VLOOKUP(A2204, Customer!A:O, 14, FALSE)</f>
        <v>0</v>
      </c>
      <c r="O2204" s="2" t="str">
        <f>VLOOKUP(A2204, Customer!A:O, 15, FALSE)</f>
        <v>State-Illinois</v>
      </c>
      <c r="P2204" s="2">
        <f>VLOOKUP(A2204,Sales!A:N,2,FALSE)</f>
        <v>84</v>
      </c>
      <c r="Q2204">
        <f>VLOOKUP(A2204,Sales!A:N,3,FALSE)</f>
        <v>1311</v>
      </c>
      <c r="R2204" s="2">
        <f>VLOOKUP(A2204,Sales!A:N,4,FALSE)</f>
        <v>320</v>
      </c>
      <c r="S2204" s="2">
        <f>VLOOKUP(A2204,Sales!A:N,5,FALSE)</f>
        <v>642</v>
      </c>
      <c r="T2204" s="2">
        <f>VLOOKUP(A2204,Sales!A:N,6,FALSE)</f>
        <v>129</v>
      </c>
      <c r="U2204" s="2">
        <f>VLOOKUP(A2204,Sales!A:N,7,FALSE)</f>
        <v>98</v>
      </c>
      <c r="V2204" s="2">
        <f>VLOOKUP(A2204,Sales!A:N,8,FALSE)</f>
        <v>346</v>
      </c>
      <c r="W2204" s="2">
        <f>VLOOKUP(A2204,Sales!A:N,9,FALSE)</f>
        <v>2154</v>
      </c>
      <c r="X2204" s="2">
        <f>VLOOKUP(A2204,Sales!A:N,10,FALSE)</f>
        <v>1</v>
      </c>
      <c r="Y2204" s="2">
        <f>VLOOKUP(A2204,Sales!A:N,11,FALSE)</f>
        <v>6</v>
      </c>
      <c r="Z2204" s="2">
        <f>VLOOKUP(A2204,Sales!A:N,12,FALSE)</f>
        <v>5</v>
      </c>
      <c r="AA2204" s="2">
        <f>VLOOKUP(A2204,Sales!A:N,13,FALSE)</f>
        <v>13</v>
      </c>
      <c r="AB2204" s="2">
        <f>VLOOKUP(A2204,Sales!A:N,14,FALSE)</f>
        <v>3</v>
      </c>
      <c r="AC2204" s="2">
        <f>VLOOKUP(A2204,Campaigns!A:I,2,FALSE)</f>
        <v>0</v>
      </c>
      <c r="AD2204" s="2">
        <f>VLOOKUP(A2204,Campaigns!A:I,3,FALSE)</f>
        <v>0</v>
      </c>
      <c r="AE2204" s="2">
        <f>VLOOKUP(A2204,Campaigns!A:I,4,FALSE)</f>
        <v>0</v>
      </c>
      <c r="AF2204" s="2">
        <f>VLOOKUP(A2204,Campaigns!A:I,5,FALSE)</f>
        <v>0</v>
      </c>
      <c r="AG2204" s="2">
        <f>VLOOKUP(A2204,Campaigns!A:I,6,FALSE)</f>
        <v>0</v>
      </c>
      <c r="AH2204" s="2">
        <f>VLOOKUP(A2204,Campaigns!A:I,7,FALSE)</f>
        <v>0</v>
      </c>
      <c r="AI2204" s="2">
        <f>VLOOKUP(A2204,Campaigns!A:I,8,FALSE)</f>
        <v>0</v>
      </c>
      <c r="AJ2204" s="19">
        <f>VLOOKUP(A2204,Campaigns!A:I,9,FALSE)</f>
        <v>44139</v>
      </c>
    </row>
    <row r="2205" spans="1:36">
      <c r="A2205" s="2">
        <v>1771</v>
      </c>
      <c r="B2205" s="2">
        <f>VLOOKUP(A2205, Customer!A:O, 2, FALSE)</f>
        <v>162847</v>
      </c>
      <c r="C2205" s="2">
        <f>VLOOKUP(A2205, Customer!A:O, 3, FALSE)</f>
        <v>0</v>
      </c>
      <c r="D2205" s="2">
        <f>VLOOKUP(A2205, Customer!A:O, 4, FALSE)</f>
        <v>0</v>
      </c>
      <c r="E2205" s="2">
        <f>VLOOKUP(A2205, Customer!A:O, 5, FALSE)</f>
        <v>75</v>
      </c>
      <c r="F2205" s="2">
        <f>VLOOKUP(A2205, Customer!A:O, 6, FALSE)</f>
        <v>0</v>
      </c>
      <c r="G2205" s="2">
        <f>VLOOKUP(A2205, Customer!A:O, 7, FALSE)</f>
        <v>0</v>
      </c>
      <c r="H2205" s="2">
        <f>VLOOKUP(A2205, Customer!A:O, 8, FALSE)</f>
        <v>0</v>
      </c>
      <c r="I2205" s="2">
        <f>VLOOKUP(A2205, Customer!A:O, 9, FALSE)</f>
        <v>1</v>
      </c>
      <c r="J2205" s="2">
        <f>VLOOKUP(A2205, Customer!A:O, 10, FALSE)</f>
        <v>0</v>
      </c>
      <c r="K2205" s="2">
        <f>VLOOKUP(A2205, Customer!A:O, 11, FALSE)</f>
        <v>0</v>
      </c>
      <c r="L2205" s="2">
        <f>VLOOKUP(A2205, Customer!A:O, 12, FALSE)</f>
        <v>0</v>
      </c>
      <c r="M2205" s="2">
        <f>VLOOKUP(A2205, Customer!A:O, 13, FALSE)</f>
        <v>1</v>
      </c>
      <c r="N2205" s="2">
        <f>VLOOKUP(A2205, Customer!A:O, 14, FALSE)</f>
        <v>0</v>
      </c>
      <c r="O2205" s="2" t="str">
        <f>VLOOKUP(A2205, Customer!A:O, 15, FALSE)</f>
        <v>State-Illinois</v>
      </c>
      <c r="P2205" s="2">
        <f>VLOOKUP(A2205,Sales!A:N,2,FALSE)</f>
        <v>45</v>
      </c>
      <c r="Q2205">
        <f>VLOOKUP(A2205,Sales!A:N,3,FALSE)</f>
        <v>1350</v>
      </c>
      <c r="R2205" s="2">
        <f>VLOOKUP(A2205,Sales!A:N,4,FALSE)</f>
        <v>435</v>
      </c>
      <c r="S2205" s="2">
        <f>VLOOKUP(A2205,Sales!A:N,5,FALSE)</f>
        <v>1829</v>
      </c>
      <c r="T2205" s="2">
        <f>VLOOKUP(A2205,Sales!A:N,6,FALSE)</f>
        <v>207</v>
      </c>
      <c r="U2205" s="2">
        <f>VLOOKUP(A2205,Sales!A:N,7,FALSE)</f>
        <v>197</v>
      </c>
      <c r="V2205" s="2">
        <f>VLOOKUP(A2205,Sales!A:N,8,FALSE)</f>
        <v>158</v>
      </c>
      <c r="W2205" s="2">
        <f>VLOOKUP(A2205,Sales!A:N,9,FALSE)</f>
        <v>3861</v>
      </c>
      <c r="X2205" s="2">
        <f>VLOOKUP(A2205,Sales!A:N,10,FALSE)</f>
        <v>1</v>
      </c>
      <c r="Y2205" s="2">
        <f>VLOOKUP(A2205,Sales!A:N,11,FALSE)</f>
        <v>3</v>
      </c>
      <c r="Z2205" s="2">
        <f>VLOOKUP(A2205,Sales!A:N,12,FALSE)</f>
        <v>6</v>
      </c>
      <c r="AA2205" s="2">
        <f>VLOOKUP(A2205,Sales!A:N,13,FALSE)</f>
        <v>4</v>
      </c>
      <c r="AB2205" s="2">
        <f>VLOOKUP(A2205,Sales!A:N,14,FALSE)</f>
        <v>2</v>
      </c>
      <c r="AC2205" s="2">
        <f>VLOOKUP(A2205,Campaigns!A:I,2,FALSE)</f>
        <v>0</v>
      </c>
      <c r="AD2205" s="2">
        <f>VLOOKUP(A2205,Campaigns!A:I,3,FALSE)</f>
        <v>0</v>
      </c>
      <c r="AE2205" s="2">
        <f>VLOOKUP(A2205,Campaigns!A:I,4,FALSE)</f>
        <v>0</v>
      </c>
      <c r="AF2205" s="2">
        <f>VLOOKUP(A2205,Campaigns!A:I,5,FALSE)</f>
        <v>0</v>
      </c>
      <c r="AG2205" s="2">
        <f>VLOOKUP(A2205,Campaigns!A:I,6,FALSE)</f>
        <v>0</v>
      </c>
      <c r="AH2205" s="2">
        <f>VLOOKUP(A2205,Campaigns!A:I,7,FALSE)</f>
        <v>0</v>
      </c>
      <c r="AI2205" s="2">
        <f>VLOOKUP(A2205,Campaigns!A:I,8,FALSE)</f>
        <v>0</v>
      </c>
      <c r="AJ2205" s="19" t="str">
        <f>VLOOKUP(A2205,Campaigns!A:I,9,FALSE)</f>
        <v>6/22/2019</v>
      </c>
    </row>
    <row r="2206" spans="1:36">
      <c r="A2206" s="2">
        <v>2717</v>
      </c>
      <c r="B2206" s="2">
        <f>VLOOKUP(A2206, Customer!A:O, 2, FALSE)</f>
        <v>145576</v>
      </c>
      <c r="C2206" s="2">
        <f>VLOOKUP(A2206, Customer!A:O, 3, FALSE)</f>
        <v>0</v>
      </c>
      <c r="D2206" s="2">
        <f>VLOOKUP(A2206, Customer!A:O, 4, FALSE)</f>
        <v>0</v>
      </c>
      <c r="E2206" s="2">
        <f>VLOOKUP(A2206, Customer!A:O, 5, FALSE)</f>
        <v>75</v>
      </c>
      <c r="F2206" s="2">
        <f>VLOOKUP(A2206, Customer!A:O, 6, FALSE)</f>
        <v>0</v>
      </c>
      <c r="G2206" s="2">
        <f>VLOOKUP(A2206, Customer!A:O, 7, FALSE)</f>
        <v>0</v>
      </c>
      <c r="H2206" s="2">
        <f>VLOOKUP(A2206, Customer!A:O, 8, FALSE)</f>
        <v>1</v>
      </c>
      <c r="I2206" s="2">
        <f>VLOOKUP(A2206, Customer!A:O, 9, FALSE)</f>
        <v>0</v>
      </c>
      <c r="J2206" s="2">
        <f>VLOOKUP(A2206, Customer!A:O, 10, FALSE)</f>
        <v>0</v>
      </c>
      <c r="K2206" s="2">
        <f>VLOOKUP(A2206, Customer!A:O, 11, FALSE)</f>
        <v>0</v>
      </c>
      <c r="L2206" s="2">
        <f>VLOOKUP(A2206, Customer!A:O, 12, FALSE)</f>
        <v>0</v>
      </c>
      <c r="M2206" s="2">
        <f>VLOOKUP(A2206, Customer!A:O, 13, FALSE)</f>
        <v>0</v>
      </c>
      <c r="N2206" s="2">
        <f>VLOOKUP(A2206, Customer!A:O, 14, FALSE)</f>
        <v>1</v>
      </c>
      <c r="O2206" s="2" t="str">
        <f>VLOOKUP(A2206, Customer!A:O, 15, FALSE)</f>
        <v>State-California</v>
      </c>
      <c r="P2206" s="2">
        <f>VLOOKUP(A2206,Sales!A:N,2,FALSE)</f>
        <v>9</v>
      </c>
      <c r="Q2206">
        <f>VLOOKUP(A2206,Sales!A:N,3,FALSE)</f>
        <v>179</v>
      </c>
      <c r="R2206" s="2">
        <f>VLOOKUP(A2206,Sales!A:N,4,FALSE)</f>
        <v>61</v>
      </c>
      <c r="S2206" s="2">
        <f>VLOOKUP(A2206,Sales!A:N,5,FALSE)</f>
        <v>93</v>
      </c>
      <c r="T2206" s="2">
        <f>VLOOKUP(A2206,Sales!A:N,6,FALSE)</f>
        <v>6</v>
      </c>
      <c r="U2206" s="2">
        <f>VLOOKUP(A2206,Sales!A:N,7,FALSE)</f>
        <v>45</v>
      </c>
      <c r="V2206" s="2">
        <f>VLOOKUP(A2206,Sales!A:N,8,FALSE)</f>
        <v>80</v>
      </c>
      <c r="W2206" s="2">
        <f>VLOOKUP(A2206,Sales!A:N,9,FALSE)</f>
        <v>303</v>
      </c>
      <c r="X2206" s="2">
        <f>VLOOKUP(A2206,Sales!A:N,10,FALSE)</f>
        <v>1</v>
      </c>
      <c r="Y2206" s="2">
        <f>VLOOKUP(A2206,Sales!A:N,11,FALSE)</f>
        <v>3</v>
      </c>
      <c r="Z2206" s="2">
        <f>VLOOKUP(A2206,Sales!A:N,12,FALSE)</f>
        <v>1</v>
      </c>
      <c r="AA2206" s="2">
        <f>VLOOKUP(A2206,Sales!A:N,13,FALSE)</f>
        <v>3</v>
      </c>
      <c r="AB2206" s="2">
        <f>VLOOKUP(A2206,Sales!A:N,14,FALSE)</f>
        <v>8</v>
      </c>
      <c r="AC2206" s="2">
        <f>VLOOKUP(A2206,Campaigns!A:I,2,FALSE)</f>
        <v>0</v>
      </c>
      <c r="AD2206" s="2">
        <f>VLOOKUP(A2206,Campaigns!A:I,3,FALSE)</f>
        <v>0</v>
      </c>
      <c r="AE2206" s="2">
        <f>VLOOKUP(A2206,Campaigns!A:I,4,FALSE)</f>
        <v>0</v>
      </c>
      <c r="AF2206" s="2">
        <f>VLOOKUP(A2206,Campaigns!A:I,5,FALSE)</f>
        <v>0</v>
      </c>
      <c r="AG2206" s="2">
        <f>VLOOKUP(A2206,Campaigns!A:I,6,FALSE)</f>
        <v>0</v>
      </c>
      <c r="AH2206" s="2">
        <f>VLOOKUP(A2206,Campaigns!A:I,7,FALSE)</f>
        <v>0</v>
      </c>
      <c r="AI2206" s="2">
        <f>VLOOKUP(A2206,Campaigns!A:I,8,FALSE)</f>
        <v>1</v>
      </c>
      <c r="AJ2206" s="19">
        <f>VLOOKUP(A2206,Campaigns!A:I,9,FALSE)</f>
        <v>43841</v>
      </c>
    </row>
    <row r="2207" spans="1:36">
      <c r="A2207" s="2">
        <v>1784</v>
      </c>
      <c r="B2207" s="2">
        <f>VLOOKUP(A2207, Customer!A:O, 2, FALSE)</f>
        <v>182716</v>
      </c>
      <c r="C2207" s="2">
        <f>VLOOKUP(A2207, Customer!A:O, 3, FALSE)</f>
        <v>0</v>
      </c>
      <c r="D2207" s="2">
        <f>VLOOKUP(A2207, Customer!A:O, 4, FALSE)</f>
        <v>0</v>
      </c>
      <c r="E2207" s="2">
        <f>VLOOKUP(A2207, Customer!A:O, 5, FALSE)</f>
        <v>76</v>
      </c>
      <c r="F2207" s="2">
        <f>VLOOKUP(A2207, Customer!A:O, 6, FALSE)</f>
        <v>0</v>
      </c>
      <c r="G2207" s="2">
        <f>VLOOKUP(A2207, Customer!A:O, 7, FALSE)</f>
        <v>0</v>
      </c>
      <c r="H2207" s="2">
        <f>VLOOKUP(A2207, Customer!A:O, 8, FALSE)</f>
        <v>1</v>
      </c>
      <c r="I2207" s="2">
        <f>VLOOKUP(A2207, Customer!A:O, 9, FALSE)</f>
        <v>0</v>
      </c>
      <c r="J2207" s="2">
        <f>VLOOKUP(A2207, Customer!A:O, 10, FALSE)</f>
        <v>0</v>
      </c>
      <c r="K2207" s="2">
        <f>VLOOKUP(A2207, Customer!A:O, 11, FALSE)</f>
        <v>0</v>
      </c>
      <c r="L2207" s="2">
        <f>VLOOKUP(A2207, Customer!A:O, 12, FALSE)</f>
        <v>0</v>
      </c>
      <c r="M2207" s="2">
        <f>VLOOKUP(A2207, Customer!A:O, 13, FALSE)</f>
        <v>0</v>
      </c>
      <c r="N2207" s="2">
        <f>VLOOKUP(A2207, Customer!A:O, 14, FALSE)</f>
        <v>1</v>
      </c>
      <c r="O2207" s="2" t="str">
        <f>VLOOKUP(A2207, Customer!A:O, 15, FALSE)</f>
        <v>State-New York</v>
      </c>
      <c r="P2207" s="2">
        <f>VLOOKUP(A2207,Sales!A:N,2,FALSE)</f>
        <v>8</v>
      </c>
      <c r="Q2207">
        <f>VLOOKUP(A2207,Sales!A:N,3,FALSE)</f>
        <v>1339</v>
      </c>
      <c r="R2207" s="2">
        <f>VLOOKUP(A2207,Sales!A:N,4,FALSE)</f>
        <v>327</v>
      </c>
      <c r="S2207" s="2">
        <f>VLOOKUP(A2207,Sales!A:N,5,FALSE)</f>
        <v>504</v>
      </c>
      <c r="T2207" s="2">
        <f>VLOOKUP(A2207,Sales!A:N,6,FALSE)</f>
        <v>33</v>
      </c>
      <c r="U2207" s="2">
        <f>VLOOKUP(A2207,Sales!A:N,7,FALSE)</f>
        <v>327</v>
      </c>
      <c r="V2207" s="2">
        <f>VLOOKUP(A2207,Sales!A:N,8,FALSE)</f>
        <v>49</v>
      </c>
      <c r="W2207" s="2">
        <f>VLOOKUP(A2207,Sales!A:N,9,FALSE)</f>
        <v>2481</v>
      </c>
      <c r="X2207" s="2">
        <f>VLOOKUP(A2207,Sales!A:N,10,FALSE)</f>
        <v>1</v>
      </c>
      <c r="Y2207" s="2">
        <f>VLOOKUP(A2207,Sales!A:N,11,FALSE)</f>
        <v>6</v>
      </c>
      <c r="Z2207" s="2">
        <f>VLOOKUP(A2207,Sales!A:N,12,FALSE)</f>
        <v>8</v>
      </c>
      <c r="AA2207" s="2">
        <f>VLOOKUP(A2207,Sales!A:N,13,FALSE)</f>
        <v>13</v>
      </c>
      <c r="AB2207" s="2">
        <f>VLOOKUP(A2207,Sales!A:N,14,FALSE)</f>
        <v>2</v>
      </c>
      <c r="AC2207" s="2">
        <f>VLOOKUP(A2207,Campaigns!A:I,2,FALSE)</f>
        <v>0</v>
      </c>
      <c r="AD2207" s="2">
        <f>VLOOKUP(A2207,Campaigns!A:I,3,FALSE)</f>
        <v>0</v>
      </c>
      <c r="AE2207" s="2">
        <f>VLOOKUP(A2207,Campaigns!A:I,4,FALSE)</f>
        <v>0</v>
      </c>
      <c r="AF2207" s="2">
        <f>VLOOKUP(A2207,Campaigns!A:I,5,FALSE)</f>
        <v>0</v>
      </c>
      <c r="AG2207" s="2">
        <f>VLOOKUP(A2207,Campaigns!A:I,6,FALSE)</f>
        <v>0</v>
      </c>
      <c r="AH2207" s="2">
        <f>VLOOKUP(A2207,Campaigns!A:I,7,FALSE)</f>
        <v>0</v>
      </c>
      <c r="AI2207" s="2">
        <f>VLOOKUP(A2207,Campaigns!A:I,8,FALSE)</f>
        <v>0</v>
      </c>
      <c r="AJ2207" s="19">
        <f>VLOOKUP(A2207,Campaigns!A:I,9,FALSE)</f>
        <v>44139</v>
      </c>
    </row>
    <row r="2208" spans="1:36">
      <c r="A2208" s="2">
        <v>2389</v>
      </c>
      <c r="B2208" s="2">
        <f>VLOOKUP(A2208, Customer!A:O, 2, FALSE)</f>
        <v>180589</v>
      </c>
      <c r="C2208" s="2">
        <f>VLOOKUP(A2208, Customer!A:O, 3, FALSE)</f>
        <v>0</v>
      </c>
      <c r="D2208" s="2">
        <f>VLOOKUP(A2208, Customer!A:O, 4, FALSE)</f>
        <v>0</v>
      </c>
      <c r="E2208" s="2">
        <f>VLOOKUP(A2208, Customer!A:O, 5, FALSE)</f>
        <v>76</v>
      </c>
      <c r="F2208" s="2">
        <f>VLOOKUP(A2208, Customer!A:O, 6, FALSE)</f>
        <v>0</v>
      </c>
      <c r="G2208" s="2">
        <f>VLOOKUP(A2208, Customer!A:O, 7, FALSE)</f>
        <v>1</v>
      </c>
      <c r="H2208" s="2">
        <f>VLOOKUP(A2208, Customer!A:O, 8, FALSE)</f>
        <v>0</v>
      </c>
      <c r="I2208" s="2">
        <f>VLOOKUP(A2208, Customer!A:O, 9, FALSE)</f>
        <v>0</v>
      </c>
      <c r="J2208" s="2">
        <f>VLOOKUP(A2208, Customer!A:O, 10, FALSE)</f>
        <v>0</v>
      </c>
      <c r="K2208" s="2">
        <f>VLOOKUP(A2208, Customer!A:O, 11, FALSE)</f>
        <v>0</v>
      </c>
      <c r="L2208" s="2">
        <f>VLOOKUP(A2208, Customer!A:O, 12, FALSE)</f>
        <v>1</v>
      </c>
      <c r="M2208" s="2">
        <f>VLOOKUP(A2208, Customer!A:O, 13, FALSE)</f>
        <v>0</v>
      </c>
      <c r="N2208" s="2">
        <f>VLOOKUP(A2208, Customer!A:O, 14, FALSE)</f>
        <v>0</v>
      </c>
      <c r="O2208" s="2" t="str">
        <f>VLOOKUP(A2208, Customer!A:O, 15, FALSE)</f>
        <v>State-Illinois</v>
      </c>
      <c r="P2208" s="2">
        <f>VLOOKUP(A2208,Sales!A:N,2,FALSE)</f>
        <v>25</v>
      </c>
      <c r="Q2208">
        <f>VLOOKUP(A2208,Sales!A:N,3,FALSE)</f>
        <v>1136</v>
      </c>
      <c r="R2208" s="2">
        <f>VLOOKUP(A2208,Sales!A:N,4,FALSE)</f>
        <v>208</v>
      </c>
      <c r="S2208" s="2">
        <f>VLOOKUP(A2208,Sales!A:N,5,FALSE)</f>
        <v>1165</v>
      </c>
      <c r="T2208" s="2">
        <f>VLOOKUP(A2208,Sales!A:N,6,FALSE)</f>
        <v>542</v>
      </c>
      <c r="U2208" s="2">
        <f>VLOOKUP(A2208,Sales!A:N,7,FALSE)</f>
        <v>90</v>
      </c>
      <c r="V2208" s="2">
        <f>VLOOKUP(A2208,Sales!A:N,8,FALSE)</f>
        <v>58</v>
      </c>
      <c r="W2208" s="2">
        <f>VLOOKUP(A2208,Sales!A:N,9,FALSE)</f>
        <v>3083</v>
      </c>
      <c r="X2208" s="2">
        <f>VLOOKUP(A2208,Sales!A:N,10,FALSE)</f>
        <v>1</v>
      </c>
      <c r="Y2208" s="2">
        <f>VLOOKUP(A2208,Sales!A:N,11,FALSE)</f>
        <v>5</v>
      </c>
      <c r="Z2208" s="2">
        <f>VLOOKUP(A2208,Sales!A:N,12,FALSE)</f>
        <v>10</v>
      </c>
      <c r="AA2208" s="2">
        <f>VLOOKUP(A2208,Sales!A:N,13,FALSE)</f>
        <v>5</v>
      </c>
      <c r="AB2208" s="2">
        <f>VLOOKUP(A2208,Sales!A:N,14,FALSE)</f>
        <v>1</v>
      </c>
      <c r="AC2208" s="2">
        <f>VLOOKUP(A2208,Campaigns!A:I,2,FALSE)</f>
        <v>0</v>
      </c>
      <c r="AD2208" s="2">
        <f>VLOOKUP(A2208,Campaigns!A:I,3,FALSE)</f>
        <v>0</v>
      </c>
      <c r="AE2208" s="2">
        <f>VLOOKUP(A2208,Campaigns!A:I,4,FALSE)</f>
        <v>0</v>
      </c>
      <c r="AF2208" s="2">
        <f>VLOOKUP(A2208,Campaigns!A:I,5,FALSE)</f>
        <v>1</v>
      </c>
      <c r="AG2208" s="2">
        <f>VLOOKUP(A2208,Campaigns!A:I,6,FALSE)</f>
        <v>0</v>
      </c>
      <c r="AH2208" s="2">
        <f>VLOOKUP(A2208,Campaigns!A:I,7,FALSE)</f>
        <v>0</v>
      </c>
      <c r="AI2208" s="2">
        <f>VLOOKUP(A2208,Campaigns!A:I,8,FALSE)</f>
        <v>1</v>
      </c>
      <c r="AJ2208" s="19" t="str">
        <f>VLOOKUP(A2208,Campaigns!A:I,9,FALSE)</f>
        <v>6/28/2020</v>
      </c>
    </row>
    <row r="2209" spans="1:36">
      <c r="A2209" s="2">
        <v>1503</v>
      </c>
      <c r="B2209" s="2">
        <f>VLOOKUP(A2209, Customer!A:O, 2, FALSE)</f>
        <v>180184</v>
      </c>
      <c r="C2209" s="2">
        <f>VLOOKUP(A2209, Customer!A:O, 3, FALSE)</f>
        <v>0</v>
      </c>
      <c r="D2209" s="2">
        <f>VLOOKUP(A2209, Customer!A:O, 4, FALSE)</f>
        <v>0</v>
      </c>
      <c r="E2209" s="2">
        <f>VLOOKUP(A2209, Customer!A:O, 5, FALSE)</f>
        <v>76</v>
      </c>
      <c r="F2209" s="2">
        <f>VLOOKUP(A2209, Customer!A:O, 6, FALSE)</f>
        <v>0</v>
      </c>
      <c r="G2209" s="2">
        <f>VLOOKUP(A2209, Customer!A:O, 7, FALSE)</f>
        <v>1</v>
      </c>
      <c r="H2209" s="2">
        <f>VLOOKUP(A2209, Customer!A:O, 8, FALSE)</f>
        <v>0</v>
      </c>
      <c r="I2209" s="2">
        <f>VLOOKUP(A2209, Customer!A:O, 9, FALSE)</f>
        <v>0</v>
      </c>
      <c r="J2209" s="2">
        <f>VLOOKUP(A2209, Customer!A:O, 10, FALSE)</f>
        <v>0</v>
      </c>
      <c r="K2209" s="2">
        <f>VLOOKUP(A2209, Customer!A:O, 11, FALSE)</f>
        <v>0</v>
      </c>
      <c r="L2209" s="2">
        <f>VLOOKUP(A2209, Customer!A:O, 12, FALSE)</f>
        <v>0</v>
      </c>
      <c r="M2209" s="2">
        <f>VLOOKUP(A2209, Customer!A:O, 13, FALSE)</f>
        <v>1</v>
      </c>
      <c r="N2209" s="2">
        <f>VLOOKUP(A2209, Customer!A:O, 14, FALSE)</f>
        <v>0</v>
      </c>
      <c r="O2209" s="2" t="str">
        <f>VLOOKUP(A2209, Customer!A:O, 15, FALSE)</f>
        <v>State-Texas</v>
      </c>
      <c r="P2209" s="2">
        <f>VLOOKUP(A2209,Sales!A:N,2,FALSE)</f>
        <v>19</v>
      </c>
      <c r="Q2209">
        <f>VLOOKUP(A2209,Sales!A:N,3,FALSE)</f>
        <v>2326</v>
      </c>
      <c r="R2209" s="2">
        <f>VLOOKUP(A2209,Sales!A:N,4,FALSE)</f>
        <v>301</v>
      </c>
      <c r="S2209" s="2">
        <f>VLOOKUP(A2209,Sales!A:N,5,FALSE)</f>
        <v>1506</v>
      </c>
      <c r="T2209" s="2">
        <f>VLOOKUP(A2209,Sales!A:N,6,FALSE)</f>
        <v>56</v>
      </c>
      <c r="U2209" s="2">
        <f>VLOOKUP(A2209,Sales!A:N,7,FALSE)</f>
        <v>85</v>
      </c>
      <c r="V2209" s="2">
        <f>VLOOKUP(A2209,Sales!A:N,8,FALSE)</f>
        <v>0</v>
      </c>
      <c r="W2209" s="2">
        <f>VLOOKUP(A2209,Sales!A:N,9,FALSE)</f>
        <v>4274</v>
      </c>
      <c r="X2209" s="2">
        <f>VLOOKUP(A2209,Sales!A:N,10,FALSE)</f>
        <v>1</v>
      </c>
      <c r="Y2209" s="2">
        <f>VLOOKUP(A2209,Sales!A:N,11,FALSE)</f>
        <v>6</v>
      </c>
      <c r="Z2209" s="2">
        <f>VLOOKUP(A2209,Sales!A:N,12,FALSE)</f>
        <v>3</v>
      </c>
      <c r="AA2209" s="2">
        <f>VLOOKUP(A2209,Sales!A:N,13,FALSE)</f>
        <v>10</v>
      </c>
      <c r="AB2209" s="2">
        <f>VLOOKUP(A2209,Sales!A:N,14,FALSE)</f>
        <v>3</v>
      </c>
      <c r="AC2209" s="2">
        <f>VLOOKUP(A2209,Campaigns!A:I,2,FALSE)</f>
        <v>0</v>
      </c>
      <c r="AD2209" s="2">
        <f>VLOOKUP(A2209,Campaigns!A:I,3,FALSE)</f>
        <v>0</v>
      </c>
      <c r="AE2209" s="2">
        <f>VLOOKUP(A2209,Campaigns!A:I,4,FALSE)</f>
        <v>1</v>
      </c>
      <c r="AF2209" s="2">
        <f>VLOOKUP(A2209,Campaigns!A:I,5,FALSE)</f>
        <v>1</v>
      </c>
      <c r="AG2209" s="2">
        <f>VLOOKUP(A2209,Campaigns!A:I,6,FALSE)</f>
        <v>0</v>
      </c>
      <c r="AH2209" s="2">
        <f>VLOOKUP(A2209,Campaigns!A:I,7,FALSE)</f>
        <v>0</v>
      </c>
      <c r="AI2209" s="2">
        <f>VLOOKUP(A2209,Campaigns!A:I,8,FALSE)</f>
        <v>0</v>
      </c>
      <c r="AJ2209" s="19">
        <f>VLOOKUP(A2209,Campaigns!A:I,9,FALSE)</f>
        <v>43959</v>
      </c>
    </row>
    <row r="2210" spans="1:36">
      <c r="A2210" s="2">
        <v>1483</v>
      </c>
      <c r="B2210" s="2">
        <f>VLOOKUP(A2210, Customer!A:O, 2, FALSE)</f>
        <v>165275</v>
      </c>
      <c r="C2210" s="2">
        <f>VLOOKUP(A2210, Customer!A:O, 3, FALSE)</f>
        <v>0</v>
      </c>
      <c r="D2210" s="2">
        <f>VLOOKUP(A2210, Customer!A:O, 4, FALSE)</f>
        <v>0</v>
      </c>
      <c r="E2210" s="2">
        <f>VLOOKUP(A2210, Customer!A:O, 5, FALSE)</f>
        <v>76</v>
      </c>
      <c r="F2210" s="2">
        <f>VLOOKUP(A2210, Customer!A:O, 6, FALSE)</f>
        <v>0</v>
      </c>
      <c r="G2210" s="2">
        <f>VLOOKUP(A2210, Customer!A:O, 7, FALSE)</f>
        <v>1</v>
      </c>
      <c r="H2210" s="2">
        <f>VLOOKUP(A2210, Customer!A:O, 8, FALSE)</f>
        <v>0</v>
      </c>
      <c r="I2210" s="2">
        <f>VLOOKUP(A2210, Customer!A:O, 9, FALSE)</f>
        <v>0</v>
      </c>
      <c r="J2210" s="2">
        <f>VLOOKUP(A2210, Customer!A:O, 10, FALSE)</f>
        <v>0</v>
      </c>
      <c r="K2210" s="2">
        <f>VLOOKUP(A2210, Customer!A:O, 11, FALSE)</f>
        <v>0</v>
      </c>
      <c r="L2210" s="2">
        <f>VLOOKUP(A2210, Customer!A:O, 12, FALSE)</f>
        <v>1</v>
      </c>
      <c r="M2210" s="2">
        <f>VLOOKUP(A2210, Customer!A:O, 13, FALSE)</f>
        <v>0</v>
      </c>
      <c r="N2210" s="2">
        <f>VLOOKUP(A2210, Customer!A:O, 14, FALSE)</f>
        <v>0</v>
      </c>
      <c r="O2210" s="2" t="str">
        <f>VLOOKUP(A2210, Customer!A:O, 15, FALSE)</f>
        <v>State-Illinois</v>
      </c>
      <c r="P2210" s="2">
        <f>VLOOKUP(A2210,Sales!A:N,2,FALSE)</f>
        <v>9</v>
      </c>
      <c r="Q2210">
        <f>VLOOKUP(A2210,Sales!A:N,3,FALSE)</f>
        <v>982</v>
      </c>
      <c r="R2210" s="2">
        <f>VLOOKUP(A2210,Sales!A:N,4,FALSE)</f>
        <v>35</v>
      </c>
      <c r="S2210" s="2">
        <f>VLOOKUP(A2210,Sales!A:N,5,FALSE)</f>
        <v>552</v>
      </c>
      <c r="T2210" s="2">
        <f>VLOOKUP(A2210,Sales!A:N,6,FALSE)</f>
        <v>230</v>
      </c>
      <c r="U2210" s="2">
        <f>VLOOKUP(A2210,Sales!A:N,7,FALSE)</f>
        <v>35</v>
      </c>
      <c r="V2210" s="2">
        <f>VLOOKUP(A2210,Sales!A:N,8,FALSE)</f>
        <v>53</v>
      </c>
      <c r="W2210" s="2">
        <f>VLOOKUP(A2210,Sales!A:N,9,FALSE)</f>
        <v>1783</v>
      </c>
      <c r="X2210" s="2">
        <f>VLOOKUP(A2210,Sales!A:N,10,FALSE)</f>
        <v>1</v>
      </c>
      <c r="Y2210" s="2">
        <f>VLOOKUP(A2210,Sales!A:N,11,FALSE)</f>
        <v>4</v>
      </c>
      <c r="Z2210" s="2">
        <f>VLOOKUP(A2210,Sales!A:N,12,FALSE)</f>
        <v>3</v>
      </c>
      <c r="AA2210" s="2">
        <f>VLOOKUP(A2210,Sales!A:N,13,FALSE)</f>
        <v>13</v>
      </c>
      <c r="AB2210" s="2">
        <f>VLOOKUP(A2210,Sales!A:N,14,FALSE)</f>
        <v>2</v>
      </c>
      <c r="AC2210" s="2">
        <f>VLOOKUP(A2210,Campaigns!A:I,2,FALSE)</f>
        <v>0</v>
      </c>
      <c r="AD2210" s="2">
        <f>VLOOKUP(A2210,Campaigns!A:I,3,FALSE)</f>
        <v>0</v>
      </c>
      <c r="AE2210" s="2">
        <f>VLOOKUP(A2210,Campaigns!A:I,4,FALSE)</f>
        <v>0</v>
      </c>
      <c r="AF2210" s="2">
        <f>VLOOKUP(A2210,Campaigns!A:I,5,FALSE)</f>
        <v>0</v>
      </c>
      <c r="AG2210" s="2">
        <f>VLOOKUP(A2210,Campaigns!A:I,6,FALSE)</f>
        <v>0</v>
      </c>
      <c r="AH2210" s="2">
        <f>VLOOKUP(A2210,Campaigns!A:I,7,FALSE)</f>
        <v>0</v>
      </c>
      <c r="AI2210" s="2">
        <f>VLOOKUP(A2210,Campaigns!A:I,8,FALSE)</f>
        <v>0</v>
      </c>
      <c r="AJ2210" s="19">
        <f>VLOOKUP(A2210,Campaigns!A:I,9,FALSE)</f>
        <v>43686</v>
      </c>
    </row>
    <row r="2211" spans="1:36">
      <c r="A2211" s="2">
        <v>2251</v>
      </c>
      <c r="B2211" s="2">
        <f>VLOOKUP(A2211, Customer!A:O, 2, FALSE)</f>
        <v>155956</v>
      </c>
      <c r="C2211" s="2">
        <f>VLOOKUP(A2211, Customer!A:O, 3, FALSE)</f>
        <v>0</v>
      </c>
      <c r="D2211" s="2">
        <f>VLOOKUP(A2211, Customer!A:O, 4, FALSE)</f>
        <v>0</v>
      </c>
      <c r="E2211" s="2">
        <f>VLOOKUP(A2211, Customer!A:O, 5, FALSE)</f>
        <v>76</v>
      </c>
      <c r="F2211" s="2">
        <f>VLOOKUP(A2211, Customer!A:O, 6, FALSE)</f>
        <v>0</v>
      </c>
      <c r="G2211" s="2">
        <f>VLOOKUP(A2211, Customer!A:O, 7, FALSE)</f>
        <v>1</v>
      </c>
      <c r="H2211" s="2">
        <f>VLOOKUP(A2211, Customer!A:O, 8, FALSE)</f>
        <v>0</v>
      </c>
      <c r="I2211" s="2">
        <f>VLOOKUP(A2211, Customer!A:O, 9, FALSE)</f>
        <v>0</v>
      </c>
      <c r="J2211" s="2">
        <f>VLOOKUP(A2211, Customer!A:O, 10, FALSE)</f>
        <v>0</v>
      </c>
      <c r="K2211" s="2">
        <f>VLOOKUP(A2211, Customer!A:O, 11, FALSE)</f>
        <v>0</v>
      </c>
      <c r="L2211" s="2">
        <f>VLOOKUP(A2211, Customer!A:O, 12, FALSE)</f>
        <v>1</v>
      </c>
      <c r="M2211" s="2">
        <f>VLOOKUP(A2211, Customer!A:O, 13, FALSE)</f>
        <v>0</v>
      </c>
      <c r="N2211" s="2">
        <f>VLOOKUP(A2211, Customer!A:O, 14, FALSE)</f>
        <v>0</v>
      </c>
      <c r="O2211" s="2" t="str">
        <f>VLOOKUP(A2211, Customer!A:O, 15, FALSE)</f>
        <v>State-Illinois</v>
      </c>
      <c r="P2211" s="2">
        <f>VLOOKUP(A2211,Sales!A:N,2,FALSE)</f>
        <v>22</v>
      </c>
      <c r="Q2211">
        <f>VLOOKUP(A2211,Sales!A:N,3,FALSE)</f>
        <v>2118</v>
      </c>
      <c r="R2211" s="2">
        <f>VLOOKUP(A2211,Sales!A:N,4,FALSE)</f>
        <v>106</v>
      </c>
      <c r="S2211" s="2">
        <f>VLOOKUP(A2211,Sales!A:N,5,FALSE)</f>
        <v>290</v>
      </c>
      <c r="T2211" s="2">
        <f>VLOOKUP(A2211,Sales!A:N,6,FALSE)</f>
        <v>139</v>
      </c>
      <c r="U2211" s="2">
        <f>VLOOKUP(A2211,Sales!A:N,7,FALSE)</f>
        <v>25</v>
      </c>
      <c r="V2211" s="2">
        <f>VLOOKUP(A2211,Sales!A:N,8,FALSE)</f>
        <v>106</v>
      </c>
      <c r="W2211" s="2">
        <f>VLOOKUP(A2211,Sales!A:N,9,FALSE)</f>
        <v>2573</v>
      </c>
      <c r="X2211" s="2">
        <f>VLOOKUP(A2211,Sales!A:N,10,FALSE)</f>
        <v>2</v>
      </c>
      <c r="Y2211" s="2">
        <f>VLOOKUP(A2211,Sales!A:N,11,FALSE)</f>
        <v>7</v>
      </c>
      <c r="Z2211" s="2">
        <f>VLOOKUP(A2211,Sales!A:N,12,FALSE)</f>
        <v>3</v>
      </c>
      <c r="AA2211" s="2">
        <f>VLOOKUP(A2211,Sales!A:N,13,FALSE)</f>
        <v>4</v>
      </c>
      <c r="AB2211" s="2">
        <f>VLOOKUP(A2211,Sales!A:N,14,FALSE)</f>
        <v>4</v>
      </c>
      <c r="AC2211" s="2">
        <f>VLOOKUP(A2211,Campaigns!A:I,2,FALSE)</f>
        <v>0</v>
      </c>
      <c r="AD2211" s="2">
        <f>VLOOKUP(A2211,Campaigns!A:I,3,FALSE)</f>
        <v>1</v>
      </c>
      <c r="AE2211" s="2">
        <f>VLOOKUP(A2211,Campaigns!A:I,4,FALSE)</f>
        <v>0</v>
      </c>
      <c r="AF2211" s="2">
        <f>VLOOKUP(A2211,Campaigns!A:I,5,FALSE)</f>
        <v>0</v>
      </c>
      <c r="AG2211" s="2">
        <f>VLOOKUP(A2211,Campaigns!A:I,6,FALSE)</f>
        <v>0</v>
      </c>
      <c r="AH2211" s="2">
        <f>VLOOKUP(A2211,Campaigns!A:I,7,FALSE)</f>
        <v>0</v>
      </c>
      <c r="AI2211" s="2">
        <f>VLOOKUP(A2211,Campaigns!A:I,8,FALSE)</f>
        <v>0</v>
      </c>
      <c r="AJ2211" s="19">
        <f>VLOOKUP(A2211,Campaigns!A:I,9,FALSE)</f>
        <v>44144</v>
      </c>
    </row>
    <row r="2212" spans="1:36">
      <c r="A2212" s="2">
        <v>1478</v>
      </c>
      <c r="B2212" s="2">
        <f>VLOOKUP(A2212, Customer!A:O, 2, FALSE)</f>
        <v>155614</v>
      </c>
      <c r="C2212" s="2">
        <f>VLOOKUP(A2212, Customer!A:O, 3, FALSE)</f>
        <v>0</v>
      </c>
      <c r="D2212" s="2">
        <f>VLOOKUP(A2212, Customer!A:O, 4, FALSE)</f>
        <v>0</v>
      </c>
      <c r="E2212" s="2">
        <f>VLOOKUP(A2212, Customer!A:O, 5, FALSE)</f>
        <v>76</v>
      </c>
      <c r="F2212" s="2">
        <f>VLOOKUP(A2212, Customer!A:O, 6, FALSE)</f>
        <v>1</v>
      </c>
      <c r="G2212" s="2">
        <f>VLOOKUP(A2212, Customer!A:O, 7, FALSE)</f>
        <v>0</v>
      </c>
      <c r="H2212" s="2">
        <f>VLOOKUP(A2212, Customer!A:O, 8, FALSE)</f>
        <v>0</v>
      </c>
      <c r="I2212" s="2">
        <f>VLOOKUP(A2212, Customer!A:O, 9, FALSE)</f>
        <v>0</v>
      </c>
      <c r="J2212" s="2">
        <f>VLOOKUP(A2212, Customer!A:O, 10, FALSE)</f>
        <v>0</v>
      </c>
      <c r="K2212" s="2">
        <f>VLOOKUP(A2212, Customer!A:O, 11, FALSE)</f>
        <v>0</v>
      </c>
      <c r="L2212" s="2">
        <f>VLOOKUP(A2212, Customer!A:O, 12, FALSE)</f>
        <v>0</v>
      </c>
      <c r="M2212" s="2">
        <f>VLOOKUP(A2212, Customer!A:O, 13, FALSE)</f>
        <v>0</v>
      </c>
      <c r="N2212" s="2">
        <f>VLOOKUP(A2212, Customer!A:O, 14, FALSE)</f>
        <v>1</v>
      </c>
      <c r="O2212" s="2" t="str">
        <f>VLOOKUP(A2212, Customer!A:O, 15, FALSE)</f>
        <v>State-New York</v>
      </c>
      <c r="P2212" s="2">
        <f>VLOOKUP(A2212,Sales!A:N,2,FALSE)</f>
        <v>85</v>
      </c>
      <c r="Q2212">
        <f>VLOOKUP(A2212,Sales!A:N,3,FALSE)</f>
        <v>1410</v>
      </c>
      <c r="R2212" s="2">
        <f>VLOOKUP(A2212,Sales!A:N,4,FALSE)</f>
        <v>36</v>
      </c>
      <c r="S2212" s="2">
        <f>VLOOKUP(A2212,Sales!A:N,5,FALSE)</f>
        <v>367</v>
      </c>
      <c r="T2212" s="2">
        <f>VLOOKUP(A2212,Sales!A:N,6,FALSE)</f>
        <v>22</v>
      </c>
      <c r="U2212" s="2">
        <f>VLOOKUP(A2212,Sales!A:N,7,FALSE)</f>
        <v>0</v>
      </c>
      <c r="V2212" s="2">
        <f>VLOOKUP(A2212,Sales!A:N,8,FALSE)</f>
        <v>73</v>
      </c>
      <c r="W2212" s="2">
        <f>VLOOKUP(A2212,Sales!A:N,9,FALSE)</f>
        <v>1763</v>
      </c>
      <c r="X2212" s="2">
        <f>VLOOKUP(A2212,Sales!A:N,10,FALSE)</f>
        <v>1</v>
      </c>
      <c r="Y2212" s="2">
        <f>VLOOKUP(A2212,Sales!A:N,11,FALSE)</f>
        <v>9</v>
      </c>
      <c r="Z2212" s="2">
        <f>VLOOKUP(A2212,Sales!A:N,12,FALSE)</f>
        <v>4</v>
      </c>
      <c r="AA2212" s="2">
        <f>VLOOKUP(A2212,Sales!A:N,13,FALSE)</f>
        <v>6</v>
      </c>
      <c r="AB2212" s="2">
        <f>VLOOKUP(A2212,Sales!A:N,14,FALSE)</f>
        <v>7</v>
      </c>
      <c r="AC2212" s="2">
        <f>VLOOKUP(A2212,Campaigns!A:I,2,FALSE)</f>
        <v>0</v>
      </c>
      <c r="AD2212" s="2">
        <f>VLOOKUP(A2212,Campaigns!A:I,3,FALSE)</f>
        <v>1</v>
      </c>
      <c r="AE2212" s="2">
        <f>VLOOKUP(A2212,Campaigns!A:I,4,FALSE)</f>
        <v>0</v>
      </c>
      <c r="AF2212" s="2">
        <f>VLOOKUP(A2212,Campaigns!A:I,5,FALSE)</f>
        <v>0</v>
      </c>
      <c r="AG2212" s="2">
        <f>VLOOKUP(A2212,Campaigns!A:I,6,FALSE)</f>
        <v>0</v>
      </c>
      <c r="AH2212" s="2">
        <f>VLOOKUP(A2212,Campaigns!A:I,7,FALSE)</f>
        <v>0</v>
      </c>
      <c r="AI2212" s="2">
        <f>VLOOKUP(A2212,Campaigns!A:I,8,FALSE)</f>
        <v>0</v>
      </c>
      <c r="AJ2212" s="19">
        <f>VLOOKUP(A2212,Campaigns!A:I,9,FALSE)</f>
        <v>43895</v>
      </c>
    </row>
    <row r="2213" spans="1:36">
      <c r="A2213" s="2">
        <v>1595</v>
      </c>
      <c r="B2213" s="2">
        <f>VLOOKUP(A2213, Customer!A:O, 2, FALSE)</f>
        <v>145006</v>
      </c>
      <c r="C2213" s="2">
        <f>VLOOKUP(A2213, Customer!A:O, 3, FALSE)</f>
        <v>0</v>
      </c>
      <c r="D2213" s="2">
        <f>VLOOKUP(A2213, Customer!A:O, 4, FALSE)</f>
        <v>0</v>
      </c>
      <c r="E2213" s="2">
        <f>VLOOKUP(A2213, Customer!A:O, 5, FALSE)</f>
        <v>76</v>
      </c>
      <c r="F2213" s="2">
        <f>VLOOKUP(A2213, Customer!A:O, 6, FALSE)</f>
        <v>0</v>
      </c>
      <c r="G2213" s="2">
        <f>VLOOKUP(A2213, Customer!A:O, 7, FALSE)</f>
        <v>0</v>
      </c>
      <c r="H2213" s="2">
        <f>VLOOKUP(A2213, Customer!A:O, 8, FALSE)</f>
        <v>0</v>
      </c>
      <c r="I2213" s="2">
        <f>VLOOKUP(A2213, Customer!A:O, 9, FALSE)</f>
        <v>0</v>
      </c>
      <c r="J2213" s="2">
        <f>VLOOKUP(A2213, Customer!A:O, 10, FALSE)</f>
        <v>1</v>
      </c>
      <c r="K2213" s="2">
        <f>VLOOKUP(A2213, Customer!A:O, 11, FALSE)</f>
        <v>0</v>
      </c>
      <c r="L2213" s="2">
        <f>VLOOKUP(A2213, Customer!A:O, 12, FALSE)</f>
        <v>0</v>
      </c>
      <c r="M2213" s="2">
        <f>VLOOKUP(A2213, Customer!A:O, 13, FALSE)</f>
        <v>1</v>
      </c>
      <c r="N2213" s="2">
        <f>VLOOKUP(A2213, Customer!A:O, 14, FALSE)</f>
        <v>0</v>
      </c>
      <c r="O2213" s="2" t="str">
        <f>VLOOKUP(A2213, Customer!A:O, 15, FALSE)</f>
        <v>State-California</v>
      </c>
      <c r="P2213" s="2">
        <f>VLOOKUP(A2213,Sales!A:N,2,FALSE)</f>
        <v>90</v>
      </c>
      <c r="Q2213">
        <f>VLOOKUP(A2213,Sales!A:N,3,FALSE)</f>
        <v>522</v>
      </c>
      <c r="R2213" s="2">
        <f>VLOOKUP(A2213,Sales!A:N,4,FALSE)</f>
        <v>81</v>
      </c>
      <c r="S2213" s="2">
        <f>VLOOKUP(A2213,Sales!A:N,5,FALSE)</f>
        <v>171</v>
      </c>
      <c r="T2213" s="2">
        <f>VLOOKUP(A2213,Sales!A:N,6,FALSE)</f>
        <v>52</v>
      </c>
      <c r="U2213" s="2">
        <f>VLOOKUP(A2213,Sales!A:N,7,FALSE)</f>
        <v>0</v>
      </c>
      <c r="V2213" s="2">
        <f>VLOOKUP(A2213,Sales!A:N,8,FALSE)</f>
        <v>32</v>
      </c>
      <c r="W2213" s="2">
        <f>VLOOKUP(A2213,Sales!A:N,9,FALSE)</f>
        <v>793</v>
      </c>
      <c r="X2213" s="2">
        <f>VLOOKUP(A2213,Sales!A:N,10,FALSE)</f>
        <v>1</v>
      </c>
      <c r="Y2213" s="2">
        <f>VLOOKUP(A2213,Sales!A:N,11,FALSE)</f>
        <v>3</v>
      </c>
      <c r="Z2213" s="2">
        <f>VLOOKUP(A2213,Sales!A:N,12,FALSE)</f>
        <v>1</v>
      </c>
      <c r="AA2213" s="2">
        <f>VLOOKUP(A2213,Sales!A:N,13,FALSE)</f>
        <v>7</v>
      </c>
      <c r="AB2213" s="2">
        <f>VLOOKUP(A2213,Sales!A:N,14,FALSE)</f>
        <v>3</v>
      </c>
      <c r="AC2213" s="2">
        <f>VLOOKUP(A2213,Campaigns!A:I,2,FALSE)</f>
        <v>0</v>
      </c>
      <c r="AD2213" s="2">
        <f>VLOOKUP(A2213,Campaigns!A:I,3,FALSE)</f>
        <v>0</v>
      </c>
      <c r="AE2213" s="2">
        <f>VLOOKUP(A2213,Campaigns!A:I,4,FALSE)</f>
        <v>0</v>
      </c>
      <c r="AF2213" s="2">
        <f>VLOOKUP(A2213,Campaigns!A:I,5,FALSE)</f>
        <v>0</v>
      </c>
      <c r="AG2213" s="2">
        <f>VLOOKUP(A2213,Campaigns!A:I,6,FALSE)</f>
        <v>0</v>
      </c>
      <c r="AH2213" s="2">
        <f>VLOOKUP(A2213,Campaigns!A:I,7,FALSE)</f>
        <v>0</v>
      </c>
      <c r="AI2213" s="2">
        <f>VLOOKUP(A2213,Campaigns!A:I,8,FALSE)</f>
        <v>0</v>
      </c>
      <c r="AJ2213" s="19" t="str">
        <f>VLOOKUP(A2213,Campaigns!A:I,9,FALSE)</f>
        <v>12/23/2019</v>
      </c>
    </row>
    <row r="2214" spans="1:36">
      <c r="A2214" s="2">
        <v>2898</v>
      </c>
      <c r="B2214" s="2">
        <f>VLOOKUP(A2214, Customer!A:O, 2, FALSE)</f>
        <v>177598</v>
      </c>
      <c r="C2214" s="2">
        <f>VLOOKUP(A2214, Customer!A:O, 3, FALSE)</f>
        <v>0</v>
      </c>
      <c r="D2214" s="2">
        <f>VLOOKUP(A2214, Customer!A:O, 4, FALSE)</f>
        <v>0</v>
      </c>
      <c r="E2214" s="2">
        <f>VLOOKUP(A2214, Customer!A:O, 5, FALSE)</f>
        <v>77</v>
      </c>
      <c r="F2214" s="2">
        <f>VLOOKUP(A2214, Customer!A:O, 6, FALSE)</f>
        <v>0</v>
      </c>
      <c r="G2214" s="2">
        <f>VLOOKUP(A2214, Customer!A:O, 7, FALSE)</f>
        <v>0</v>
      </c>
      <c r="H2214" s="2">
        <f>VLOOKUP(A2214, Customer!A:O, 8, FALSE)</f>
        <v>1</v>
      </c>
      <c r="I2214" s="2">
        <f>VLOOKUP(A2214, Customer!A:O, 9, FALSE)</f>
        <v>0</v>
      </c>
      <c r="J2214" s="2">
        <f>VLOOKUP(A2214, Customer!A:O, 10, FALSE)</f>
        <v>0</v>
      </c>
      <c r="K2214" s="2">
        <f>VLOOKUP(A2214, Customer!A:O, 11, FALSE)</f>
        <v>0</v>
      </c>
      <c r="L2214" s="2">
        <f>VLOOKUP(A2214, Customer!A:O, 12, FALSE)</f>
        <v>0</v>
      </c>
      <c r="M2214" s="2">
        <f>VLOOKUP(A2214, Customer!A:O, 13, FALSE)</f>
        <v>1</v>
      </c>
      <c r="N2214" s="2">
        <f>VLOOKUP(A2214, Customer!A:O, 14, FALSE)</f>
        <v>0</v>
      </c>
      <c r="O2214" s="2" t="str">
        <f>VLOOKUP(A2214, Customer!A:O, 15, FALSE)</f>
        <v>State-Florida</v>
      </c>
      <c r="P2214" s="2">
        <f>VLOOKUP(A2214,Sales!A:N,2,FALSE)</f>
        <v>53</v>
      </c>
      <c r="Q2214">
        <f>VLOOKUP(A2214,Sales!A:N,3,FALSE)</f>
        <v>2730</v>
      </c>
      <c r="R2214" s="2">
        <f>VLOOKUP(A2214,Sales!A:N,4,FALSE)</f>
        <v>76</v>
      </c>
      <c r="S2214" s="2">
        <f>VLOOKUP(A2214,Sales!A:N,5,FALSE)</f>
        <v>643</v>
      </c>
      <c r="T2214" s="2">
        <f>VLOOKUP(A2214,Sales!A:N,6,FALSE)</f>
        <v>295</v>
      </c>
      <c r="U2214" s="2">
        <f>VLOOKUP(A2214,Sales!A:N,7,FALSE)</f>
        <v>151</v>
      </c>
      <c r="V2214" s="2">
        <f>VLOOKUP(A2214,Sales!A:N,8,FALSE)</f>
        <v>76</v>
      </c>
      <c r="W2214" s="2">
        <f>VLOOKUP(A2214,Sales!A:N,9,FALSE)</f>
        <v>3820</v>
      </c>
      <c r="X2214" s="2">
        <f>VLOOKUP(A2214,Sales!A:N,10,FALSE)</f>
        <v>1</v>
      </c>
      <c r="Y2214" s="2">
        <f>VLOOKUP(A2214,Sales!A:N,11,FALSE)</f>
        <v>7</v>
      </c>
      <c r="Z2214" s="2">
        <f>VLOOKUP(A2214,Sales!A:N,12,FALSE)</f>
        <v>5</v>
      </c>
      <c r="AA2214" s="2">
        <f>VLOOKUP(A2214,Sales!A:N,13,FALSE)</f>
        <v>13</v>
      </c>
      <c r="AB2214" s="2">
        <f>VLOOKUP(A2214,Sales!A:N,14,FALSE)</f>
        <v>3</v>
      </c>
      <c r="AC2214" s="2">
        <f>VLOOKUP(A2214,Campaigns!A:I,2,FALSE)</f>
        <v>0</v>
      </c>
      <c r="AD2214" s="2">
        <f>VLOOKUP(A2214,Campaigns!A:I,3,FALSE)</f>
        <v>0</v>
      </c>
      <c r="AE2214" s="2">
        <f>VLOOKUP(A2214,Campaigns!A:I,4,FALSE)</f>
        <v>1</v>
      </c>
      <c r="AF2214" s="2">
        <f>VLOOKUP(A2214,Campaigns!A:I,5,FALSE)</f>
        <v>0</v>
      </c>
      <c r="AG2214" s="2">
        <f>VLOOKUP(A2214,Campaigns!A:I,6,FALSE)</f>
        <v>0</v>
      </c>
      <c r="AH2214" s="2">
        <f>VLOOKUP(A2214,Campaigns!A:I,7,FALSE)</f>
        <v>0</v>
      </c>
      <c r="AI2214" s="2">
        <f>VLOOKUP(A2214,Campaigns!A:I,8,FALSE)</f>
        <v>0</v>
      </c>
      <c r="AJ2214" s="19">
        <f>VLOOKUP(A2214,Campaigns!A:I,9,FALSE)</f>
        <v>44015</v>
      </c>
    </row>
    <row r="2215" spans="1:36">
      <c r="A2215" s="2">
        <v>1399</v>
      </c>
      <c r="B2215" s="2">
        <f>VLOOKUP(A2215, Customer!A:O, 2, FALSE)</f>
        <v>175865</v>
      </c>
      <c r="C2215" s="2">
        <f>VLOOKUP(A2215, Customer!A:O, 3, FALSE)</f>
        <v>0</v>
      </c>
      <c r="D2215" s="2">
        <f>VLOOKUP(A2215, Customer!A:O, 4, FALSE)</f>
        <v>0</v>
      </c>
      <c r="E2215" s="2">
        <f>VLOOKUP(A2215, Customer!A:O, 5, FALSE)</f>
        <v>77</v>
      </c>
      <c r="F2215" s="2">
        <f>VLOOKUP(A2215, Customer!A:O, 6, FALSE)</f>
        <v>0</v>
      </c>
      <c r="G2215" s="2">
        <f>VLOOKUP(A2215, Customer!A:O, 7, FALSE)</f>
        <v>1</v>
      </c>
      <c r="H2215" s="2">
        <f>VLOOKUP(A2215, Customer!A:O, 8, FALSE)</f>
        <v>0</v>
      </c>
      <c r="I2215" s="2">
        <f>VLOOKUP(A2215, Customer!A:O, 9, FALSE)</f>
        <v>0</v>
      </c>
      <c r="J2215" s="2">
        <f>VLOOKUP(A2215, Customer!A:O, 10, FALSE)</f>
        <v>0</v>
      </c>
      <c r="K2215" s="2">
        <f>VLOOKUP(A2215, Customer!A:O, 11, FALSE)</f>
        <v>0</v>
      </c>
      <c r="L2215" s="2">
        <f>VLOOKUP(A2215, Customer!A:O, 12, FALSE)</f>
        <v>0</v>
      </c>
      <c r="M2215" s="2">
        <f>VLOOKUP(A2215, Customer!A:O, 13, FALSE)</f>
        <v>0</v>
      </c>
      <c r="N2215" s="2">
        <f>VLOOKUP(A2215, Customer!A:O, 14, FALSE)</f>
        <v>1</v>
      </c>
      <c r="O2215" s="2" t="str">
        <f>VLOOKUP(A2215, Customer!A:O, 15, FALSE)</f>
        <v>State-Illinois</v>
      </c>
      <c r="P2215" s="2">
        <f>VLOOKUP(A2215,Sales!A:N,2,FALSE)</f>
        <v>73</v>
      </c>
      <c r="Q2215">
        <f>VLOOKUP(A2215,Sales!A:N,3,FALSE)</f>
        <v>1120</v>
      </c>
      <c r="R2215" s="2">
        <f>VLOOKUP(A2215,Sales!A:N,4,FALSE)</f>
        <v>0</v>
      </c>
      <c r="S2215" s="2">
        <f>VLOOKUP(A2215,Sales!A:N,5,FALSE)</f>
        <v>1370</v>
      </c>
      <c r="T2215" s="2">
        <f>VLOOKUP(A2215,Sales!A:N,6,FALSE)</f>
        <v>362</v>
      </c>
      <c r="U2215" s="2">
        <f>VLOOKUP(A2215,Sales!A:N,7,FALSE)</f>
        <v>0</v>
      </c>
      <c r="V2215" s="2">
        <f>VLOOKUP(A2215,Sales!A:N,8,FALSE)</f>
        <v>28</v>
      </c>
      <c r="W2215" s="2">
        <f>VLOOKUP(A2215,Sales!A:N,9,FALSE)</f>
        <v>2823</v>
      </c>
      <c r="X2215" s="2">
        <f>VLOOKUP(A2215,Sales!A:N,10,FALSE)</f>
        <v>1</v>
      </c>
      <c r="Y2215" s="2">
        <f>VLOOKUP(A2215,Sales!A:N,11,FALSE)</f>
        <v>3</v>
      </c>
      <c r="Z2215" s="2">
        <f>VLOOKUP(A2215,Sales!A:N,12,FALSE)</f>
        <v>5</v>
      </c>
      <c r="AA2215" s="2">
        <f>VLOOKUP(A2215,Sales!A:N,13,FALSE)</f>
        <v>10</v>
      </c>
      <c r="AB2215" s="2">
        <f>VLOOKUP(A2215,Sales!A:N,14,FALSE)</f>
        <v>1</v>
      </c>
      <c r="AC2215" s="2">
        <f>VLOOKUP(A2215,Campaigns!A:I,2,FALSE)</f>
        <v>0</v>
      </c>
      <c r="AD2215" s="2">
        <f>VLOOKUP(A2215,Campaigns!A:I,3,FALSE)</f>
        <v>0</v>
      </c>
      <c r="AE2215" s="2">
        <f>VLOOKUP(A2215,Campaigns!A:I,4,FALSE)</f>
        <v>0</v>
      </c>
      <c r="AF2215" s="2">
        <f>VLOOKUP(A2215,Campaigns!A:I,5,FALSE)</f>
        <v>0</v>
      </c>
      <c r="AG2215" s="2">
        <f>VLOOKUP(A2215,Campaigns!A:I,6,FALSE)</f>
        <v>0</v>
      </c>
      <c r="AH2215" s="2">
        <f>VLOOKUP(A2215,Campaigns!A:I,7,FALSE)</f>
        <v>0</v>
      </c>
      <c r="AI2215" s="2">
        <f>VLOOKUP(A2215,Campaigns!A:I,8,FALSE)</f>
        <v>0</v>
      </c>
      <c r="AJ2215" s="19">
        <f>VLOOKUP(A2215,Campaigns!A:I,9,FALSE)</f>
        <v>43930</v>
      </c>
    </row>
    <row r="2216" spans="1:36">
      <c r="A2216" s="2">
        <v>1342</v>
      </c>
      <c r="B2216" s="2">
        <f>VLOOKUP(A2216, Customer!A:O, 2, FALSE)</f>
        <v>165073</v>
      </c>
      <c r="C2216" s="2">
        <f>VLOOKUP(A2216, Customer!A:O, 3, FALSE)</f>
        <v>0</v>
      </c>
      <c r="D2216" s="2">
        <f>VLOOKUP(A2216, Customer!A:O, 4, FALSE)</f>
        <v>0</v>
      </c>
      <c r="E2216" s="2">
        <f>VLOOKUP(A2216, Customer!A:O, 5, FALSE)</f>
        <v>77</v>
      </c>
      <c r="F2216" s="2">
        <f>VLOOKUP(A2216, Customer!A:O, 6, FALSE)</f>
        <v>0</v>
      </c>
      <c r="G2216" s="2">
        <f>VLOOKUP(A2216, Customer!A:O, 7, FALSE)</f>
        <v>1</v>
      </c>
      <c r="H2216" s="2">
        <f>VLOOKUP(A2216, Customer!A:O, 8, FALSE)</f>
        <v>0</v>
      </c>
      <c r="I2216" s="2">
        <f>VLOOKUP(A2216, Customer!A:O, 9, FALSE)</f>
        <v>0</v>
      </c>
      <c r="J2216" s="2">
        <f>VLOOKUP(A2216, Customer!A:O, 10, FALSE)</f>
        <v>0</v>
      </c>
      <c r="K2216" s="2">
        <f>VLOOKUP(A2216, Customer!A:O, 11, FALSE)</f>
        <v>0</v>
      </c>
      <c r="L2216" s="2">
        <f>VLOOKUP(A2216, Customer!A:O, 12, FALSE)</f>
        <v>0</v>
      </c>
      <c r="M2216" s="2">
        <f>VLOOKUP(A2216, Customer!A:O, 13, FALSE)</f>
        <v>1</v>
      </c>
      <c r="N2216" s="2">
        <f>VLOOKUP(A2216, Customer!A:O, 14, FALSE)</f>
        <v>0</v>
      </c>
      <c r="O2216" s="2" t="str">
        <f>VLOOKUP(A2216, Customer!A:O, 15, FALSE)</f>
        <v>State-Other</v>
      </c>
      <c r="P2216" s="2">
        <f>VLOOKUP(A2216,Sales!A:N,2,FALSE)</f>
        <v>65</v>
      </c>
      <c r="Q2216">
        <f>VLOOKUP(A2216,Sales!A:N,3,FALSE)</f>
        <v>1596</v>
      </c>
      <c r="R2216" s="2">
        <f>VLOOKUP(A2216,Sales!A:N,4,FALSE)</f>
        <v>43</v>
      </c>
      <c r="S2216" s="2">
        <f>VLOOKUP(A2216,Sales!A:N,5,FALSE)</f>
        <v>449</v>
      </c>
      <c r="T2216" s="2">
        <f>VLOOKUP(A2216,Sales!A:N,6,FALSE)</f>
        <v>175</v>
      </c>
      <c r="U2216" s="2">
        <f>VLOOKUP(A2216,Sales!A:N,7,FALSE)</f>
        <v>0</v>
      </c>
      <c r="V2216" s="2">
        <f>VLOOKUP(A2216,Sales!A:N,8,FALSE)</f>
        <v>20</v>
      </c>
      <c r="W2216" s="2">
        <f>VLOOKUP(A2216,Sales!A:N,9,FALSE)</f>
        <v>2242</v>
      </c>
      <c r="X2216" s="2">
        <f>VLOOKUP(A2216,Sales!A:N,10,FALSE)</f>
        <v>1</v>
      </c>
      <c r="Y2216" s="2">
        <f>VLOOKUP(A2216,Sales!A:N,11,FALSE)</f>
        <v>5</v>
      </c>
      <c r="Z2216" s="2">
        <f>VLOOKUP(A2216,Sales!A:N,12,FALSE)</f>
        <v>3</v>
      </c>
      <c r="AA2216" s="2">
        <f>VLOOKUP(A2216,Sales!A:N,13,FALSE)</f>
        <v>5</v>
      </c>
      <c r="AB2216" s="2">
        <f>VLOOKUP(A2216,Sales!A:N,14,FALSE)</f>
        <v>2</v>
      </c>
      <c r="AC2216" s="2">
        <f>VLOOKUP(A2216,Campaigns!A:I,2,FALSE)</f>
        <v>0</v>
      </c>
      <c r="AD2216" s="2">
        <f>VLOOKUP(A2216,Campaigns!A:I,3,FALSE)</f>
        <v>0</v>
      </c>
      <c r="AE2216" s="2">
        <f>VLOOKUP(A2216,Campaigns!A:I,4,FALSE)</f>
        <v>0</v>
      </c>
      <c r="AF2216" s="2">
        <f>VLOOKUP(A2216,Campaigns!A:I,5,FALSE)</f>
        <v>0</v>
      </c>
      <c r="AG2216" s="2">
        <f>VLOOKUP(A2216,Campaigns!A:I,6,FALSE)</f>
        <v>0</v>
      </c>
      <c r="AH2216" s="2">
        <f>VLOOKUP(A2216,Campaigns!A:I,7,FALSE)</f>
        <v>1</v>
      </c>
      <c r="AI2216" s="2">
        <f>VLOOKUP(A2216,Campaigns!A:I,8,FALSE)</f>
        <v>0</v>
      </c>
      <c r="AJ2216" s="19" t="str">
        <f>VLOOKUP(A2216,Campaigns!A:I,9,FALSE)</f>
        <v>1/25/2020</v>
      </c>
    </row>
    <row r="2217" spans="1:36">
      <c r="A2217" s="2">
        <v>2131</v>
      </c>
      <c r="B2217" s="2">
        <f>VLOOKUP(A2217, Customer!A:O, 2, FALSE)</f>
        <v>157513</v>
      </c>
      <c r="C2217" s="2">
        <f>VLOOKUP(A2217, Customer!A:O, 3, FALSE)</f>
        <v>0</v>
      </c>
      <c r="D2217" s="2">
        <f>VLOOKUP(A2217, Customer!A:O, 4, FALSE)</f>
        <v>0</v>
      </c>
      <c r="E2217" s="2">
        <f>VLOOKUP(A2217, Customer!A:O, 5, FALSE)</f>
        <v>77</v>
      </c>
      <c r="F2217" s="2">
        <f>VLOOKUP(A2217, Customer!A:O, 6, FALSE)</f>
        <v>0</v>
      </c>
      <c r="G2217" s="2">
        <f>VLOOKUP(A2217, Customer!A:O, 7, FALSE)</f>
        <v>0</v>
      </c>
      <c r="H2217" s="2">
        <f>VLOOKUP(A2217, Customer!A:O, 8, FALSE)</f>
        <v>0</v>
      </c>
      <c r="I2217" s="2">
        <f>VLOOKUP(A2217, Customer!A:O, 9, FALSE)</f>
        <v>0</v>
      </c>
      <c r="J2217" s="2">
        <f>VLOOKUP(A2217, Customer!A:O, 10, FALSE)</f>
        <v>1</v>
      </c>
      <c r="K2217" s="2">
        <f>VLOOKUP(A2217, Customer!A:O, 11, FALSE)</f>
        <v>0</v>
      </c>
      <c r="L2217" s="2">
        <f>VLOOKUP(A2217, Customer!A:O, 12, FALSE)</f>
        <v>0</v>
      </c>
      <c r="M2217" s="2">
        <f>VLOOKUP(A2217, Customer!A:O, 13, FALSE)</f>
        <v>0</v>
      </c>
      <c r="N2217" s="2">
        <f>VLOOKUP(A2217, Customer!A:O, 14, FALSE)</f>
        <v>1</v>
      </c>
      <c r="O2217" s="2" t="str">
        <f>VLOOKUP(A2217, Customer!A:O, 15, FALSE)</f>
        <v>State-Illinois</v>
      </c>
      <c r="P2217" s="2">
        <f>VLOOKUP(A2217,Sales!A:N,2,FALSE)</f>
        <v>59</v>
      </c>
      <c r="Q2217">
        <f>VLOOKUP(A2217,Sales!A:N,3,FALSE)</f>
        <v>2013</v>
      </c>
      <c r="R2217" s="2">
        <f>VLOOKUP(A2217,Sales!A:N,4,FALSE)</f>
        <v>110</v>
      </c>
      <c r="S2217" s="2">
        <f>VLOOKUP(A2217,Sales!A:N,5,FALSE)</f>
        <v>501</v>
      </c>
      <c r="T2217" s="2">
        <f>VLOOKUP(A2217,Sales!A:N,6,FALSE)</f>
        <v>142</v>
      </c>
      <c r="U2217" s="2">
        <f>VLOOKUP(A2217,Sales!A:N,7,FALSE)</f>
        <v>55</v>
      </c>
      <c r="V2217" s="2">
        <f>VLOOKUP(A2217,Sales!A:N,8,FALSE)</f>
        <v>82</v>
      </c>
      <c r="W2217" s="2">
        <f>VLOOKUP(A2217,Sales!A:N,9,FALSE)</f>
        <v>2739</v>
      </c>
      <c r="X2217" s="2">
        <f>VLOOKUP(A2217,Sales!A:N,10,FALSE)</f>
        <v>2</v>
      </c>
      <c r="Y2217" s="2">
        <f>VLOOKUP(A2217,Sales!A:N,11,FALSE)</f>
        <v>9</v>
      </c>
      <c r="Z2217" s="2">
        <f>VLOOKUP(A2217,Sales!A:N,12,FALSE)</f>
        <v>3</v>
      </c>
      <c r="AA2217" s="2">
        <f>VLOOKUP(A2217,Sales!A:N,13,FALSE)</f>
        <v>13</v>
      </c>
      <c r="AB2217" s="2">
        <f>VLOOKUP(A2217,Sales!A:N,14,FALSE)</f>
        <v>6</v>
      </c>
      <c r="AC2217" s="2">
        <f>VLOOKUP(A2217,Campaigns!A:I,2,FALSE)</f>
        <v>0</v>
      </c>
      <c r="AD2217" s="2">
        <f>VLOOKUP(A2217,Campaigns!A:I,3,FALSE)</f>
        <v>0</v>
      </c>
      <c r="AE2217" s="2">
        <f>VLOOKUP(A2217,Campaigns!A:I,4,FALSE)</f>
        <v>0</v>
      </c>
      <c r="AF2217" s="2">
        <f>VLOOKUP(A2217,Campaigns!A:I,5,FALSE)</f>
        <v>0</v>
      </c>
      <c r="AG2217" s="2">
        <f>VLOOKUP(A2217,Campaigns!A:I,6,FALSE)</f>
        <v>0</v>
      </c>
      <c r="AH2217" s="2">
        <f>VLOOKUP(A2217,Campaigns!A:I,7,FALSE)</f>
        <v>0</v>
      </c>
      <c r="AI2217" s="2">
        <f>VLOOKUP(A2217,Campaigns!A:I,8,FALSE)</f>
        <v>0</v>
      </c>
      <c r="AJ2217" s="19">
        <f>VLOOKUP(A2217,Campaigns!A:I,9,FALSE)</f>
        <v>43781</v>
      </c>
    </row>
    <row r="2218" spans="1:36">
      <c r="A2218" s="2">
        <v>1038</v>
      </c>
      <c r="B2218" s="2">
        <f>VLOOKUP(A2218, Customer!A:O, 2, FALSE)</f>
        <v>148948</v>
      </c>
      <c r="C2218" s="2">
        <f>VLOOKUP(A2218, Customer!A:O, 3, FALSE)</f>
        <v>0</v>
      </c>
      <c r="D2218" s="2">
        <f>VLOOKUP(A2218, Customer!A:O, 4, FALSE)</f>
        <v>0</v>
      </c>
      <c r="E2218" s="2">
        <f>VLOOKUP(A2218, Customer!A:O, 5, FALSE)</f>
        <v>77</v>
      </c>
      <c r="F2218" s="2">
        <f>VLOOKUP(A2218, Customer!A:O, 6, FALSE)</f>
        <v>1</v>
      </c>
      <c r="G2218" s="2">
        <f>VLOOKUP(A2218, Customer!A:O, 7, FALSE)</f>
        <v>0</v>
      </c>
      <c r="H2218" s="2">
        <f>VLOOKUP(A2218, Customer!A:O, 8, FALSE)</f>
        <v>0</v>
      </c>
      <c r="I2218" s="2">
        <f>VLOOKUP(A2218, Customer!A:O, 9, FALSE)</f>
        <v>0</v>
      </c>
      <c r="J2218" s="2">
        <f>VLOOKUP(A2218, Customer!A:O, 10, FALSE)</f>
        <v>0</v>
      </c>
      <c r="K2218" s="2">
        <f>VLOOKUP(A2218, Customer!A:O, 11, FALSE)</f>
        <v>0</v>
      </c>
      <c r="L2218" s="2">
        <f>VLOOKUP(A2218, Customer!A:O, 12, FALSE)</f>
        <v>0</v>
      </c>
      <c r="M2218" s="2">
        <f>VLOOKUP(A2218, Customer!A:O, 13, FALSE)</f>
        <v>0</v>
      </c>
      <c r="N2218" s="2">
        <f>VLOOKUP(A2218, Customer!A:O, 14, FALSE)</f>
        <v>1</v>
      </c>
      <c r="O2218" s="2" t="str">
        <f>VLOOKUP(A2218, Customer!A:O, 15, FALSE)</f>
        <v>State-Florida</v>
      </c>
      <c r="P2218" s="2">
        <f>VLOOKUP(A2218,Sales!A:N,2,FALSE)</f>
        <v>53</v>
      </c>
      <c r="Q2218">
        <f>VLOOKUP(A2218,Sales!A:N,3,FALSE)</f>
        <v>1330</v>
      </c>
      <c r="R2218" s="2">
        <f>VLOOKUP(A2218,Sales!A:N,4,FALSE)</f>
        <v>24</v>
      </c>
      <c r="S2218" s="2">
        <f>VLOOKUP(A2218,Sales!A:N,5,FALSE)</f>
        <v>627</v>
      </c>
      <c r="T2218" s="2">
        <f>VLOOKUP(A2218,Sales!A:N,6,FALSE)</f>
        <v>487</v>
      </c>
      <c r="U2218" s="2">
        <f>VLOOKUP(A2218,Sales!A:N,7,FALSE)</f>
        <v>149</v>
      </c>
      <c r="V2218" s="2">
        <f>VLOOKUP(A2218,Sales!A:N,8,FALSE)</f>
        <v>128</v>
      </c>
      <c r="W2218" s="2">
        <f>VLOOKUP(A2218,Sales!A:N,9,FALSE)</f>
        <v>2489</v>
      </c>
      <c r="X2218" s="2">
        <f>VLOOKUP(A2218,Sales!A:N,10,FALSE)</f>
        <v>2</v>
      </c>
      <c r="Y2218" s="2">
        <f>VLOOKUP(A2218,Sales!A:N,11,FALSE)</f>
        <v>7</v>
      </c>
      <c r="Z2218" s="2">
        <f>VLOOKUP(A2218,Sales!A:N,12,FALSE)</f>
        <v>10</v>
      </c>
      <c r="AA2218" s="2">
        <f>VLOOKUP(A2218,Sales!A:N,13,FALSE)</f>
        <v>5</v>
      </c>
      <c r="AB2218" s="2">
        <f>VLOOKUP(A2218,Sales!A:N,14,FALSE)</f>
        <v>6</v>
      </c>
      <c r="AC2218" s="2">
        <f>VLOOKUP(A2218,Campaigns!A:I,2,FALSE)</f>
        <v>1</v>
      </c>
      <c r="AD2218" s="2">
        <f>VLOOKUP(A2218,Campaigns!A:I,3,FALSE)</f>
        <v>0</v>
      </c>
      <c r="AE2218" s="2">
        <f>VLOOKUP(A2218,Campaigns!A:I,4,FALSE)</f>
        <v>0</v>
      </c>
      <c r="AF2218" s="2">
        <f>VLOOKUP(A2218,Campaigns!A:I,5,FALSE)</f>
        <v>0</v>
      </c>
      <c r="AG2218" s="2">
        <f>VLOOKUP(A2218,Campaigns!A:I,6,FALSE)</f>
        <v>0</v>
      </c>
      <c r="AH2218" s="2">
        <f>VLOOKUP(A2218,Campaigns!A:I,7,FALSE)</f>
        <v>0</v>
      </c>
      <c r="AI2218" s="2">
        <f>VLOOKUP(A2218,Campaigns!A:I,8,FALSE)</f>
        <v>1</v>
      </c>
      <c r="AJ2218" s="19">
        <f>VLOOKUP(A2218,Campaigns!A:I,9,FALSE)</f>
        <v>43715</v>
      </c>
    </row>
    <row r="2219" spans="1:36">
      <c r="A2219" s="2">
        <v>1875</v>
      </c>
      <c r="B2219" s="2">
        <f>VLOOKUP(A2219, Customer!A:O, 2, FALSE)</f>
        <v>148948</v>
      </c>
      <c r="C2219" s="2">
        <f>VLOOKUP(A2219, Customer!A:O, 3, FALSE)</f>
        <v>0</v>
      </c>
      <c r="D2219" s="2">
        <f>VLOOKUP(A2219, Customer!A:O, 4, FALSE)</f>
        <v>0</v>
      </c>
      <c r="E2219" s="2">
        <f>VLOOKUP(A2219, Customer!A:O, 5, FALSE)</f>
        <v>77</v>
      </c>
      <c r="F2219" s="2">
        <f>VLOOKUP(A2219, Customer!A:O, 6, FALSE)</f>
        <v>1</v>
      </c>
      <c r="G2219" s="2">
        <f>VLOOKUP(A2219, Customer!A:O, 7, FALSE)</f>
        <v>0</v>
      </c>
      <c r="H2219" s="2">
        <f>VLOOKUP(A2219, Customer!A:O, 8, FALSE)</f>
        <v>0</v>
      </c>
      <c r="I2219" s="2">
        <f>VLOOKUP(A2219, Customer!A:O, 9, FALSE)</f>
        <v>0</v>
      </c>
      <c r="J2219" s="2">
        <f>VLOOKUP(A2219, Customer!A:O, 10, FALSE)</f>
        <v>0</v>
      </c>
      <c r="K2219" s="2">
        <f>VLOOKUP(A2219, Customer!A:O, 11, FALSE)</f>
        <v>0</v>
      </c>
      <c r="L2219" s="2">
        <f>VLOOKUP(A2219, Customer!A:O, 12, FALSE)</f>
        <v>0</v>
      </c>
      <c r="M2219" s="2">
        <f>VLOOKUP(A2219, Customer!A:O, 13, FALSE)</f>
        <v>0</v>
      </c>
      <c r="N2219" s="2">
        <f>VLOOKUP(A2219, Customer!A:O, 14, FALSE)</f>
        <v>1</v>
      </c>
      <c r="O2219" s="2" t="str">
        <f>VLOOKUP(A2219, Customer!A:O, 15, FALSE)</f>
        <v>State-Texas</v>
      </c>
      <c r="P2219" s="2">
        <f>VLOOKUP(A2219,Sales!A:N,2,FALSE)</f>
        <v>53</v>
      </c>
      <c r="Q2219">
        <f>VLOOKUP(A2219,Sales!A:N,3,FALSE)</f>
        <v>1330</v>
      </c>
      <c r="R2219" s="2">
        <f>VLOOKUP(A2219,Sales!A:N,4,FALSE)</f>
        <v>24</v>
      </c>
      <c r="S2219" s="2">
        <f>VLOOKUP(A2219,Sales!A:N,5,FALSE)</f>
        <v>627</v>
      </c>
      <c r="T2219" s="2">
        <f>VLOOKUP(A2219,Sales!A:N,6,FALSE)</f>
        <v>487</v>
      </c>
      <c r="U2219" s="2">
        <f>VLOOKUP(A2219,Sales!A:N,7,FALSE)</f>
        <v>149</v>
      </c>
      <c r="V2219" s="2">
        <f>VLOOKUP(A2219,Sales!A:N,8,FALSE)</f>
        <v>128</v>
      </c>
      <c r="W2219" s="2">
        <f>VLOOKUP(A2219,Sales!A:N,9,FALSE)</f>
        <v>2489</v>
      </c>
      <c r="X2219" s="2">
        <f>VLOOKUP(A2219,Sales!A:N,10,FALSE)</f>
        <v>2</v>
      </c>
      <c r="Y2219" s="2">
        <f>VLOOKUP(A2219,Sales!A:N,11,FALSE)</f>
        <v>7</v>
      </c>
      <c r="Z2219" s="2">
        <f>VLOOKUP(A2219,Sales!A:N,12,FALSE)</f>
        <v>10</v>
      </c>
      <c r="AA2219" s="2">
        <f>VLOOKUP(A2219,Sales!A:N,13,FALSE)</f>
        <v>5</v>
      </c>
      <c r="AB2219" s="2">
        <f>VLOOKUP(A2219,Sales!A:N,14,FALSE)</f>
        <v>6</v>
      </c>
      <c r="AC2219" s="2">
        <f>VLOOKUP(A2219,Campaigns!A:I,2,FALSE)</f>
        <v>1</v>
      </c>
      <c r="AD2219" s="2">
        <f>VLOOKUP(A2219,Campaigns!A:I,3,FALSE)</f>
        <v>0</v>
      </c>
      <c r="AE2219" s="2">
        <f>VLOOKUP(A2219,Campaigns!A:I,4,FALSE)</f>
        <v>0</v>
      </c>
      <c r="AF2219" s="2">
        <f>VLOOKUP(A2219,Campaigns!A:I,5,FALSE)</f>
        <v>0</v>
      </c>
      <c r="AG2219" s="2">
        <f>VLOOKUP(A2219,Campaigns!A:I,6,FALSE)</f>
        <v>0</v>
      </c>
      <c r="AH2219" s="2">
        <f>VLOOKUP(A2219,Campaigns!A:I,7,FALSE)</f>
        <v>0</v>
      </c>
      <c r="AI2219" s="2">
        <f>VLOOKUP(A2219,Campaigns!A:I,8,FALSE)</f>
        <v>1</v>
      </c>
      <c r="AJ2219" s="19">
        <f>VLOOKUP(A2219,Campaigns!A:I,9,FALSE)</f>
        <v>43715</v>
      </c>
    </row>
    <row r="2220" spans="1:36">
      <c r="A2220" s="2">
        <v>1408</v>
      </c>
      <c r="B2220" s="2">
        <f>VLOOKUP(A2220, Customer!A:O, 2, FALSE)</f>
        <v>193027</v>
      </c>
      <c r="C2220" s="2">
        <f>VLOOKUP(A2220, Customer!A:O, 3, FALSE)</f>
        <v>0</v>
      </c>
      <c r="D2220" s="2">
        <f>VLOOKUP(A2220, Customer!A:O, 4, FALSE)</f>
        <v>0</v>
      </c>
      <c r="E2220" s="2">
        <f>VLOOKUP(A2220, Customer!A:O, 5, FALSE)</f>
        <v>79</v>
      </c>
      <c r="F2220" s="2">
        <f>VLOOKUP(A2220, Customer!A:O, 6, FALSE)</f>
        <v>0</v>
      </c>
      <c r="G2220" s="2">
        <f>VLOOKUP(A2220, Customer!A:O, 7, FALSE)</f>
        <v>1</v>
      </c>
      <c r="H2220" s="2">
        <f>VLOOKUP(A2220, Customer!A:O, 8, FALSE)</f>
        <v>0</v>
      </c>
      <c r="I2220" s="2">
        <f>VLOOKUP(A2220, Customer!A:O, 9, FALSE)</f>
        <v>0</v>
      </c>
      <c r="J2220" s="2">
        <f>VLOOKUP(A2220, Customer!A:O, 10, FALSE)</f>
        <v>0</v>
      </c>
      <c r="K2220" s="2">
        <f>VLOOKUP(A2220, Customer!A:O, 11, FALSE)</f>
        <v>0</v>
      </c>
      <c r="L2220" s="2">
        <f>VLOOKUP(A2220, Customer!A:O, 12, FALSE)</f>
        <v>0</v>
      </c>
      <c r="M2220" s="2">
        <f>VLOOKUP(A2220, Customer!A:O, 13, FALSE)</f>
        <v>0</v>
      </c>
      <c r="N2220" s="2">
        <f>VLOOKUP(A2220, Customer!A:O, 14, FALSE)</f>
        <v>1</v>
      </c>
      <c r="O2220" s="2" t="str">
        <f>VLOOKUP(A2220, Customer!A:O, 15, FALSE)</f>
        <v>State-Other</v>
      </c>
      <c r="P2220" s="2">
        <f>VLOOKUP(A2220,Sales!A:N,2,FALSE)</f>
        <v>77</v>
      </c>
      <c r="Q2220">
        <f>VLOOKUP(A2220,Sales!A:N,3,FALSE)</f>
        <v>2666</v>
      </c>
      <c r="R2220" s="2">
        <f>VLOOKUP(A2220,Sales!A:N,4,FALSE)</f>
        <v>87</v>
      </c>
      <c r="S2220" s="2">
        <f>VLOOKUP(A2220,Sales!A:N,5,FALSE)</f>
        <v>1486</v>
      </c>
      <c r="T2220" s="2">
        <f>VLOOKUP(A2220,Sales!A:N,6,FALSE)</f>
        <v>114</v>
      </c>
      <c r="U2220" s="2">
        <f>VLOOKUP(A2220,Sales!A:N,7,FALSE)</f>
        <v>0</v>
      </c>
      <c r="V2220" s="2">
        <f>VLOOKUP(A2220,Sales!A:N,8,FALSE)</f>
        <v>44</v>
      </c>
      <c r="W2220" s="2">
        <f>VLOOKUP(A2220,Sales!A:N,9,FALSE)</f>
        <v>4310</v>
      </c>
      <c r="X2220" s="2">
        <f>VLOOKUP(A2220,Sales!A:N,10,FALSE)</f>
        <v>0</v>
      </c>
      <c r="Y2220" s="2">
        <f>VLOOKUP(A2220,Sales!A:N,11,FALSE)</f>
        <v>7</v>
      </c>
      <c r="Z2220" s="2">
        <f>VLOOKUP(A2220,Sales!A:N,12,FALSE)</f>
        <v>10</v>
      </c>
      <c r="AA2220" s="2">
        <f>VLOOKUP(A2220,Sales!A:N,13,FALSE)</f>
        <v>5</v>
      </c>
      <c r="AB2220" s="2">
        <f>VLOOKUP(A2220,Sales!A:N,14,FALSE)</f>
        <v>2</v>
      </c>
      <c r="AC2220" s="2">
        <f>VLOOKUP(A2220,Campaigns!A:I,2,FALSE)</f>
        <v>0</v>
      </c>
      <c r="AD2220" s="2">
        <f>VLOOKUP(A2220,Campaigns!A:I,3,FALSE)</f>
        <v>0</v>
      </c>
      <c r="AE2220" s="2">
        <f>VLOOKUP(A2220,Campaigns!A:I,4,FALSE)</f>
        <v>1</v>
      </c>
      <c r="AF2220" s="2">
        <f>VLOOKUP(A2220,Campaigns!A:I,5,FALSE)</f>
        <v>0</v>
      </c>
      <c r="AG2220" s="2">
        <f>VLOOKUP(A2220,Campaigns!A:I,6,FALSE)</f>
        <v>0</v>
      </c>
      <c r="AH2220" s="2">
        <f>VLOOKUP(A2220,Campaigns!A:I,7,FALSE)</f>
        <v>0</v>
      </c>
      <c r="AI2220" s="2">
        <f>VLOOKUP(A2220,Campaigns!A:I,8,FALSE)</f>
        <v>0</v>
      </c>
      <c r="AJ2220" s="19" t="str">
        <f>VLOOKUP(A2220,Campaigns!A:I,9,FALSE)</f>
        <v>9/18/2019</v>
      </c>
    </row>
    <row r="2221" spans="1:36">
      <c r="A2221" s="2">
        <v>2925</v>
      </c>
      <c r="B2221" s="2">
        <f>VLOOKUP(A2221, Customer!A:O, 2, FALSE)</f>
        <v>151141</v>
      </c>
      <c r="C2221" s="2">
        <f>VLOOKUP(A2221, Customer!A:O, 3, FALSE)</f>
        <v>0</v>
      </c>
      <c r="D2221" s="2">
        <f>VLOOKUP(A2221, Customer!A:O, 4, FALSE)</f>
        <v>0</v>
      </c>
      <c r="E2221" s="2">
        <f>VLOOKUP(A2221, Customer!A:O, 5, FALSE)</f>
        <v>80</v>
      </c>
      <c r="F2221" s="2">
        <f>VLOOKUP(A2221, Customer!A:O, 6, FALSE)</f>
        <v>0</v>
      </c>
      <c r="G2221" s="2">
        <f>VLOOKUP(A2221, Customer!A:O, 7, FALSE)</f>
        <v>0</v>
      </c>
      <c r="H2221" s="2">
        <f>VLOOKUP(A2221, Customer!A:O, 8, FALSE)</f>
        <v>1</v>
      </c>
      <c r="I2221" s="2">
        <f>VLOOKUP(A2221, Customer!A:O, 9, FALSE)</f>
        <v>0</v>
      </c>
      <c r="J2221" s="2">
        <f>VLOOKUP(A2221, Customer!A:O, 10, FALSE)</f>
        <v>0</v>
      </c>
      <c r="K2221" s="2">
        <f>VLOOKUP(A2221, Customer!A:O, 11, FALSE)</f>
        <v>0</v>
      </c>
      <c r="L2221" s="2">
        <f>VLOOKUP(A2221, Customer!A:O, 12, FALSE)</f>
        <v>0</v>
      </c>
      <c r="M2221" s="2">
        <f>VLOOKUP(A2221, Customer!A:O, 13, FALSE)</f>
        <v>0</v>
      </c>
      <c r="N2221" s="2">
        <f>VLOOKUP(A2221, Customer!A:O, 14, FALSE)</f>
        <v>1</v>
      </c>
      <c r="O2221" s="2" t="str">
        <f>VLOOKUP(A2221, Customer!A:O, 15, FALSE)</f>
        <v>State-Texas</v>
      </c>
      <c r="P2221" s="2">
        <f>VLOOKUP(A2221,Sales!A:N,2,FALSE)</f>
        <v>96</v>
      </c>
      <c r="Q2221">
        <f>VLOOKUP(A2221,Sales!A:N,3,FALSE)</f>
        <v>426</v>
      </c>
      <c r="R2221" s="2">
        <f>VLOOKUP(A2221,Sales!A:N,4,FALSE)</f>
        <v>0</v>
      </c>
      <c r="S2221" s="2">
        <f>VLOOKUP(A2221,Sales!A:N,5,FALSE)</f>
        <v>21</v>
      </c>
      <c r="T2221" s="2">
        <f>VLOOKUP(A2221,Sales!A:N,6,FALSE)</f>
        <v>0</v>
      </c>
      <c r="U2221" s="2">
        <f>VLOOKUP(A2221,Sales!A:N,7,FALSE)</f>
        <v>0</v>
      </c>
      <c r="V2221" s="2">
        <f>VLOOKUP(A2221,Sales!A:N,8,FALSE)</f>
        <v>18</v>
      </c>
      <c r="W2221" s="2">
        <f>VLOOKUP(A2221,Sales!A:N,9,FALSE)</f>
        <v>429</v>
      </c>
      <c r="X2221" s="2">
        <f>VLOOKUP(A2221,Sales!A:N,10,FALSE)</f>
        <v>1</v>
      </c>
      <c r="Y2221" s="2">
        <f>VLOOKUP(A2221,Sales!A:N,11,FALSE)</f>
        <v>3</v>
      </c>
      <c r="Z2221" s="2">
        <f>VLOOKUP(A2221,Sales!A:N,12,FALSE)</f>
        <v>1</v>
      </c>
      <c r="AA2221" s="2">
        <f>VLOOKUP(A2221,Sales!A:N,13,FALSE)</f>
        <v>4</v>
      </c>
      <c r="AB2221" s="2">
        <f>VLOOKUP(A2221,Sales!A:N,14,FALSE)</f>
        <v>5</v>
      </c>
      <c r="AC2221" s="2">
        <f>VLOOKUP(A2221,Campaigns!A:I,2,FALSE)</f>
        <v>0</v>
      </c>
      <c r="AD2221" s="2">
        <f>VLOOKUP(A2221,Campaigns!A:I,3,FALSE)</f>
        <v>0</v>
      </c>
      <c r="AE2221" s="2">
        <f>VLOOKUP(A2221,Campaigns!A:I,4,FALSE)</f>
        <v>0</v>
      </c>
      <c r="AF2221" s="2">
        <f>VLOOKUP(A2221,Campaigns!A:I,5,FALSE)</f>
        <v>0</v>
      </c>
      <c r="AG2221" s="2">
        <f>VLOOKUP(A2221,Campaigns!A:I,6,FALSE)</f>
        <v>0</v>
      </c>
      <c r="AH2221" s="2">
        <f>VLOOKUP(A2221,Campaigns!A:I,7,FALSE)</f>
        <v>0</v>
      </c>
      <c r="AI2221" s="2">
        <f>VLOOKUP(A2221,Campaigns!A:I,8,FALSE)</f>
        <v>0</v>
      </c>
      <c r="AJ2221" s="19" t="str">
        <f>VLOOKUP(A2221,Campaigns!A:I,9,FALSE)</f>
        <v>12/13/2019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545DB-9E4D-4E38-BE7C-A878DEF3660D}">
  <sheetPr>
    <tabColor theme="2" tint="-0.749992370372631"/>
  </sheetPr>
  <dimension ref="A2:L90"/>
  <sheetViews>
    <sheetView tabSelected="1" workbookViewId="0">
      <selection activeCell="J18" sqref="J18"/>
    </sheetView>
  </sheetViews>
  <sheetFormatPr defaultRowHeight="15"/>
  <cols>
    <col min="1" max="1" width="11.42578125" bestFit="1" customWidth="1"/>
    <col min="2" max="2" width="15" customWidth="1"/>
    <col min="3" max="3" width="9.7109375" customWidth="1"/>
    <col min="4" max="7" width="11.42578125" bestFit="1" customWidth="1"/>
    <col min="8" max="8" width="20" bestFit="1" customWidth="1"/>
    <col min="9" max="9" width="11" customWidth="1"/>
    <col min="10" max="10" width="12.42578125" customWidth="1"/>
  </cols>
  <sheetData>
    <row r="2" spans="1:9">
      <c r="H2" s="1" t="s">
        <v>443</v>
      </c>
      <c r="I2" s="1" t="s">
        <v>444</v>
      </c>
    </row>
    <row r="3" spans="1:9">
      <c r="H3" s="1" t="s">
        <v>5</v>
      </c>
      <c r="I3" s="2">
        <f>SUM(Customer!F:F)</f>
        <v>231</v>
      </c>
    </row>
    <row r="4" spans="1:9">
      <c r="H4" s="1" t="s">
        <v>6</v>
      </c>
      <c r="I4" s="2">
        <f>SUM(Customer!G1:G2221)</f>
        <v>860</v>
      </c>
    </row>
    <row r="5" spans="1:9">
      <c r="H5" s="1" t="s">
        <v>7</v>
      </c>
      <c r="I5" s="2">
        <f>SUM(Customer!H1:H2221)</f>
        <v>482</v>
      </c>
    </row>
    <row r="6" spans="1:9">
      <c r="H6" s="1" t="s">
        <v>8</v>
      </c>
      <c r="I6" s="2">
        <f>SUM(Customer!I:I)</f>
        <v>571</v>
      </c>
    </row>
    <row r="7" spans="1:9">
      <c r="H7" s="1" t="s">
        <v>9</v>
      </c>
      <c r="I7" s="2">
        <f>SUM(Customer!J:J)</f>
        <v>76</v>
      </c>
    </row>
    <row r="9" spans="1:9">
      <c r="H9" s="3" t="s">
        <v>445</v>
      </c>
      <c r="I9" s="1" t="s">
        <v>444</v>
      </c>
    </row>
    <row r="10" spans="1:9">
      <c r="H10" s="1" t="s">
        <v>10</v>
      </c>
      <c r="I10" s="2">
        <f>SUM(Customer!K:K)</f>
        <v>54</v>
      </c>
    </row>
    <row r="11" spans="1:9">
      <c r="H11" s="1" t="s">
        <v>11</v>
      </c>
      <c r="I11" s="2">
        <f>SUM(Customer!L:L)</f>
        <v>1122</v>
      </c>
    </row>
    <row r="12" spans="1:9">
      <c r="H12" s="1" t="s">
        <v>12</v>
      </c>
      <c r="I12" s="2">
        <f>SUM(Customer!M:M)</f>
        <v>367</v>
      </c>
    </row>
    <row r="13" spans="1:9">
      <c r="H13" s="1" t="s">
        <v>13</v>
      </c>
      <c r="I13" s="2">
        <f>SUM(Customer!N:N)</f>
        <v>479</v>
      </c>
    </row>
    <row r="14" spans="1:9" s="10" customFormat="1">
      <c r="A14"/>
      <c r="B14"/>
      <c r="C14"/>
      <c r="D14"/>
      <c r="E14"/>
      <c r="F14" s="4" t="s">
        <v>446</v>
      </c>
      <c r="G14"/>
      <c r="H14" s="2"/>
    </row>
    <row r="15" spans="1:9" s="7" customFormat="1" ht="24.75" customHeight="1">
      <c r="A15" s="10" t="s">
        <v>447</v>
      </c>
      <c r="B15" s="10" t="s">
        <v>448</v>
      </c>
      <c r="C15" s="10" t="s">
        <v>449</v>
      </c>
      <c r="D15" s="10" t="s">
        <v>450</v>
      </c>
      <c r="E15" s="10" t="s">
        <v>451</v>
      </c>
      <c r="F15" s="10" t="s">
        <v>452</v>
      </c>
      <c r="G15" s="10" t="s">
        <v>453</v>
      </c>
      <c r="H15" s="10" t="s">
        <v>454</v>
      </c>
    </row>
    <row r="16" spans="1:9">
      <c r="A16" s="7">
        <f>AVERAGE(Customer!B:B)</f>
        <v>151551.35270270272</v>
      </c>
      <c r="B16" s="7" t="str">
        <f>INDEX(H2:H7, MATCH(MAX(I2:I7), I2:I7, 0))</f>
        <v>Married</v>
      </c>
      <c r="C16" s="8" t="str">
        <f>INDEX(H9:H13,MATCH(MAX(I9:I13),I9:I13,0))</f>
        <v>Graduate</v>
      </c>
      <c r="D16" s="8" t="str">
        <f>INDEX(H9:H13,MATCH(MIN(I9:I13),I9:I13,0))</f>
        <v>Basic</v>
      </c>
      <c r="E16" s="7">
        <f>MAX(Customer!E:E)</f>
        <v>80</v>
      </c>
      <c r="F16" s="7">
        <f>MIN(Customer!E:E)</f>
        <v>-64</v>
      </c>
      <c r="G16" s="7">
        <f>AVERAGE(Customer!E:E)</f>
        <v>50.991891891891889</v>
      </c>
      <c r="H16" s="9" t="s">
        <v>455</v>
      </c>
    </row>
    <row r="18" spans="7:9">
      <c r="G18" s="5" t="s">
        <v>456</v>
      </c>
      <c r="H18" s="5" t="s">
        <v>457</v>
      </c>
    </row>
    <row r="19" spans="7:9">
      <c r="G19" s="6">
        <f>SUM(Customer!C:C)</f>
        <v>984.1</v>
      </c>
      <c r="H19" s="6">
        <f>SUM(Customer!D:D)</f>
        <v>1127.5</v>
      </c>
    </row>
    <row r="29" spans="7:9" s="11" customFormat="1"/>
    <row r="31" spans="7:9">
      <c r="H31" s="1" t="s">
        <v>458</v>
      </c>
      <c r="I31" s="1" t="s">
        <v>459</v>
      </c>
    </row>
    <row r="32" spans="7:9">
      <c r="H32" s="12" t="s">
        <v>24</v>
      </c>
      <c r="I32" s="1">
        <f>SUM(Sales!C:C)</f>
        <v>1734336</v>
      </c>
    </row>
    <row r="33" spans="1:12">
      <c r="H33" s="1" t="s">
        <v>25</v>
      </c>
      <c r="I33" s="1">
        <f>SUM(Sales!D:D)</f>
        <v>154139</v>
      </c>
    </row>
    <row r="34" spans="1:12">
      <c r="H34" s="1" t="s">
        <v>26</v>
      </c>
      <c r="I34" s="1">
        <f>SUM(Sales!E:E)</f>
        <v>986946</v>
      </c>
    </row>
    <row r="35" spans="1:12">
      <c r="H35" s="1" t="s">
        <v>27</v>
      </c>
      <c r="I35" s="1">
        <f>SUM(Sales!F:F)</f>
        <v>219967</v>
      </c>
    </row>
    <row r="36" spans="1:12">
      <c r="H36" s="1" t="s">
        <v>28</v>
      </c>
      <c r="I36" s="1">
        <f>SUM(Sales!G:G)</f>
        <v>157502</v>
      </c>
    </row>
    <row r="38" spans="1:12">
      <c r="H38" s="13" t="s">
        <v>458</v>
      </c>
      <c r="I38" s="14" t="s">
        <v>460</v>
      </c>
    </row>
    <row r="39" spans="1:12">
      <c r="H39" s="15" t="s">
        <v>29</v>
      </c>
      <c r="I39" s="16">
        <f>SUM(Sales!H:H)</f>
        <v>292422</v>
      </c>
    </row>
    <row r="40" spans="1:12">
      <c r="H40" s="17" t="s">
        <v>461</v>
      </c>
      <c r="I40" s="18">
        <f>SUM(Sales!I:I)</f>
        <v>2961904</v>
      </c>
    </row>
    <row r="41" spans="1:12">
      <c r="H41" s="1"/>
      <c r="I41" s="1"/>
    </row>
    <row r="42" spans="1:12">
      <c r="A42" t="s">
        <v>447</v>
      </c>
      <c r="B42" t="s">
        <v>448</v>
      </c>
      <c r="C42" t="s">
        <v>462</v>
      </c>
      <c r="F42" s="24" t="s">
        <v>463</v>
      </c>
      <c r="G42" s="1" t="s">
        <v>464</v>
      </c>
      <c r="H42" t="s">
        <v>465</v>
      </c>
      <c r="I42" t="s">
        <v>466</v>
      </c>
    </row>
    <row r="43" spans="1:12">
      <c r="A43" t="str">
        <f>INDEX(Table47[Product], MATCH(MAX(Table47[Amount Of Sales]),Table47[Amount Of Sales], 0))</f>
        <v>Teas</v>
      </c>
      <c r="B43" t="str">
        <f>INDEX(H38:H40, MATCH(MAX(I38:I40),I38:I40, 0))</f>
        <v>Standard</v>
      </c>
      <c r="C43">
        <f>AVERAGEIF(Sales!B:B,"&gt;0",Sales!B:B)</f>
        <v>49.651916058394164</v>
      </c>
      <c r="G43" s="1" t="s">
        <v>32</v>
      </c>
      <c r="H43">
        <f>SUM(Sales!K:K)</f>
        <v>9108</v>
      </c>
      <c r="I43" s="26">
        <f>H43/H46</f>
        <v>0.32674205028125358</v>
      </c>
      <c r="L43" s="26"/>
    </row>
    <row r="44" spans="1:12">
      <c r="G44" s="1" t="s">
        <v>33</v>
      </c>
      <c r="H44">
        <f>SUM(Sales!L:L)</f>
        <v>5862.2</v>
      </c>
      <c r="I44" s="26">
        <f>H44/H46</f>
        <v>0.21030163012283318</v>
      </c>
    </row>
    <row r="45" spans="1:12">
      <c r="G45" s="1" t="s">
        <v>34</v>
      </c>
      <c r="H45">
        <f>SUM(Sales!M:M)</f>
        <v>12905</v>
      </c>
      <c r="I45" s="26">
        <f>H45/H46</f>
        <v>0.46295631959591321</v>
      </c>
    </row>
    <row r="46" spans="1:12">
      <c r="G46" t="s">
        <v>467</v>
      </c>
      <c r="H46">
        <f>SUM(H43:H45)</f>
        <v>27875.200000000001</v>
      </c>
      <c r="I46" s="26">
        <f>SUM(I43:I45)</f>
        <v>1</v>
      </c>
    </row>
    <row r="54" spans="8:9" s="11" customFormat="1"/>
    <row r="57" spans="8:9">
      <c r="H57" s="21" t="s">
        <v>468</v>
      </c>
      <c r="I57" s="22" t="s">
        <v>469</v>
      </c>
    </row>
    <row r="58" spans="8:9">
      <c r="H58" s="1" t="s">
        <v>37</v>
      </c>
      <c r="I58" s="20">
        <f>COUNTIF('All Data'!AC:AC,"1")</f>
        <v>165</v>
      </c>
    </row>
    <row r="59" spans="8:9">
      <c r="H59" s="1" t="s">
        <v>38</v>
      </c>
      <c r="I59" s="20">
        <f>COUNTIF('All Data'!AD:AD,"1")</f>
        <v>165</v>
      </c>
    </row>
    <row r="60" spans="8:9">
      <c r="H60" s="1" t="s">
        <v>39</v>
      </c>
      <c r="I60" s="20">
        <f>COUNTIF('All Data'!AE:AE,"1")</f>
        <v>161</v>
      </c>
    </row>
    <row r="61" spans="8:9">
      <c r="H61" s="1" t="s">
        <v>40</v>
      </c>
      <c r="I61" s="20">
        <f>COUNTIF('All Data'!AF:AF,"1")</f>
        <v>143</v>
      </c>
    </row>
    <row r="62" spans="8:9">
      <c r="H62" s="1" t="s">
        <v>41</v>
      </c>
      <c r="I62" s="20">
        <f>COUNTIF('All Data'!AG:AG,"1")</f>
        <v>30</v>
      </c>
    </row>
    <row r="67" spans="1:9">
      <c r="A67" s="27" t="s">
        <v>470</v>
      </c>
      <c r="B67" s="5" t="s">
        <v>471</v>
      </c>
      <c r="C67" s="5" t="s">
        <v>448</v>
      </c>
      <c r="D67" s="5" t="s">
        <v>472</v>
      </c>
      <c r="E67" s="28" t="s">
        <v>462</v>
      </c>
      <c r="G67" s="24" t="s">
        <v>473</v>
      </c>
      <c r="H67" s="23" t="s">
        <v>38</v>
      </c>
      <c r="I67" s="2">
        <v>1</v>
      </c>
    </row>
    <row r="68" spans="1:9">
      <c r="A68" s="29" t="str" cm="1">
        <f t="array" ref="A68">_xlfn.TEXTJOIN(", ", TRUE, IF(Table8[Num Of Customers]=MAX(Table8[Num Of Customers]), Table8[Campaign], ""))</f>
        <v>MC3, MC4</v>
      </c>
      <c r="B68" s="30" t="str">
        <f>INDEX(Table8[Campaign], MATCH(MIN(Table8[Num Of Customers]),Table8[Num Of Customers], 0))</f>
        <v>MC2</v>
      </c>
      <c r="C68" s="30" t="str">
        <f>INDEX(H70:H72, MATCH(MAX(I70:I72),I70:I72, 0))</f>
        <v>Married</v>
      </c>
      <c r="D68" s="30" t="str">
        <f>INDEX(Sales!C1:G1, MATCH(MAX(C73:C77),C73:C77, 0))</f>
        <v>Teas</v>
      </c>
      <c r="E68" s="31" t="str">
        <f>INDEX(H80:H82, MATCH(MAX(I80:I82),I80:I82, 0))</f>
        <v>Graduate</v>
      </c>
    </row>
    <row r="69" spans="1:9">
      <c r="H69" s="23" t="s">
        <v>15</v>
      </c>
      <c r="I69" t="s">
        <v>474</v>
      </c>
    </row>
    <row r="70" spans="1:9">
      <c r="A70" s="24" t="s">
        <v>463</v>
      </c>
      <c r="B70" s="23" t="s">
        <v>36</v>
      </c>
      <c r="C70" s="2">
        <v>1</v>
      </c>
      <c r="H70" t="s">
        <v>5</v>
      </c>
      <c r="I70">
        <v>19</v>
      </c>
    </row>
    <row r="71" spans="1:9">
      <c r="H71" t="s">
        <v>6</v>
      </c>
      <c r="I71">
        <v>62</v>
      </c>
    </row>
    <row r="72" spans="1:9">
      <c r="B72" s="23" t="s">
        <v>475</v>
      </c>
      <c r="H72" t="s">
        <v>7</v>
      </c>
      <c r="I72">
        <v>32</v>
      </c>
    </row>
    <row r="73" spans="1:9">
      <c r="B73" t="s">
        <v>476</v>
      </c>
      <c r="C73">
        <v>65527</v>
      </c>
      <c r="H73" t="s">
        <v>8</v>
      </c>
      <c r="I73">
        <v>42</v>
      </c>
    </row>
    <row r="74" spans="1:9">
      <c r="B74" t="s">
        <v>477</v>
      </c>
      <c r="C74">
        <v>1575</v>
      </c>
      <c r="H74" t="s">
        <v>9</v>
      </c>
      <c r="I74">
        <v>10</v>
      </c>
    </row>
    <row r="75" spans="1:9">
      <c r="B75" t="s">
        <v>478</v>
      </c>
      <c r="C75">
        <v>17186</v>
      </c>
      <c r="H75" t="s">
        <v>479</v>
      </c>
      <c r="I75">
        <v>165</v>
      </c>
    </row>
    <row r="76" spans="1:9">
      <c r="B76" t="s">
        <v>480</v>
      </c>
      <c r="C76">
        <v>2774</v>
      </c>
    </row>
    <row r="77" spans="1:9">
      <c r="B77" t="s">
        <v>481</v>
      </c>
      <c r="C77">
        <v>2104</v>
      </c>
      <c r="G77" s="24" t="s">
        <v>482</v>
      </c>
      <c r="H77" s="23" t="s">
        <v>42</v>
      </c>
      <c r="I77" s="2">
        <v>1</v>
      </c>
    </row>
    <row r="79" spans="1:9">
      <c r="H79" s="23" t="s">
        <v>16</v>
      </c>
      <c r="I79" t="s">
        <v>474</v>
      </c>
    </row>
    <row r="80" spans="1:9">
      <c r="H80" t="s">
        <v>11</v>
      </c>
      <c r="I80">
        <v>14</v>
      </c>
    </row>
    <row r="81" spans="8:9">
      <c r="H81" t="s">
        <v>12</v>
      </c>
      <c r="I81">
        <v>2</v>
      </c>
    </row>
    <row r="82" spans="8:9">
      <c r="H82" t="s">
        <v>13</v>
      </c>
      <c r="I82">
        <v>1</v>
      </c>
    </row>
    <row r="83" spans="8:9">
      <c r="H83" t="s">
        <v>479</v>
      </c>
      <c r="I83">
        <v>17</v>
      </c>
    </row>
    <row r="90" spans="8:9" s="11" customFormat="1"/>
  </sheetData>
  <pageMargins left="0.7" right="0.7" top="0.75" bottom="0.75" header="0.3" footer="0.3"/>
  <drawing r:id="rId4"/>
  <tableParts count="7">
    <tablePart r:id="rId5"/>
    <tablePart r:id="rId6"/>
    <tablePart r:id="rId7"/>
    <tablePart r:id="rId8"/>
    <tablePart r:id="rId9"/>
    <tablePart r:id="rId10"/>
    <tablePart r:id="rId1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2023-10-03T13:46:18Z</dcterms:created>
  <dcterms:modified xsi:type="dcterms:W3CDTF">2023-12-20T02:31:52Z</dcterms:modified>
  <cp:category/>
  <cp:contentStatus/>
</cp:coreProperties>
</file>